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4" sheetId="1" r:id="rId3"/>
    <sheet state="visible" name="2015" sheetId="2" r:id="rId4"/>
    <sheet state="visible" name="2016" sheetId="3" r:id="rId5"/>
    <sheet state="visible" name="2017" sheetId="4" r:id="rId6"/>
    <sheet state="visible" name="2018" sheetId="5" r:id="rId7"/>
    <sheet state="visible" name="2019" sheetId="6" r:id="rId8"/>
  </sheets>
  <definedNames>
    <definedName hidden="1" localSheetId="1" name="_xlnm._FilterDatabase">'2015'!$A$1:$BE$267</definedName>
    <definedName hidden="1" localSheetId="2" name="_xlnm._FilterDatabase">'2016'!$A$1:$BE$562</definedName>
    <definedName hidden="1" localSheetId="3" name="_xlnm._FilterDatabase">'2017'!$A$1:$BE$1256</definedName>
    <definedName hidden="1" localSheetId="4" name="_xlnm._FilterDatabase">'2018'!$A$1:$BE$1408</definedName>
    <definedName hidden="1" localSheetId="5" name="_xlnm._FilterDatabase">'2019'!$A$1:$BE$478</definedName>
    <definedName hidden="1" localSheetId="1" name="Z_F4B2F750_36FA_44DD_9AA9_380B3E6DB397_.wvu.FilterData">'2015'!$A$1:$BF$267</definedName>
  </definedNames>
  <calcPr/>
  <customWorkbookViews>
    <customWorkbookView activeSheetId="0" maximized="1" tabRatio="600" windowHeight="0" windowWidth="0" guid="{F4B2F750-36FA-44DD-9AA9-380B3E6DB397}" name="Filtro 1"/>
  </customWorkbookViews>
</workbook>
</file>

<file path=xl/sharedStrings.xml><?xml version="1.0" encoding="utf-8"?>
<sst xmlns="http://schemas.openxmlformats.org/spreadsheetml/2006/main" count="44428" uniqueCount="22438">
  <si>
    <t>SIN DATOS</t>
  </si>
  <si>
    <t>Project ID</t>
  </si>
  <si>
    <t>Project Date</t>
  </si>
  <si>
    <t>Name</t>
  </si>
  <si>
    <t>Organization</t>
  </si>
  <si>
    <t>EIN or Tax ID</t>
  </si>
  <si>
    <t>IRS 501 or Equivalent</t>
  </si>
  <si>
    <t>Goal</t>
  </si>
  <si>
    <t>Total</t>
  </si>
  <si>
    <t>Percentage Raised</t>
  </si>
  <si>
    <t>HIP Give Fee</t>
  </si>
  <si>
    <t>HIP Give Percent</t>
  </si>
  <si>
    <t>HIP Give Tip</t>
  </si>
  <si>
    <t>WePay Fee</t>
  </si>
  <si>
    <t>Net Amount</t>
  </si>
  <si>
    <t>Number of Individual Donors</t>
  </si>
  <si>
    <t>Matching Funds Total</t>
  </si>
  <si>
    <t>Start Date</t>
  </si>
  <si>
    <t>End Date</t>
  </si>
  <si>
    <t>Name of Main Contact</t>
  </si>
  <si>
    <t>Main Contact Email</t>
  </si>
  <si>
    <t>Main Contact Phone Number</t>
  </si>
  <si>
    <t>OwnerID</t>
  </si>
  <si>
    <t>Address</t>
  </si>
  <si>
    <t>State</t>
  </si>
  <si>
    <t>City</t>
  </si>
  <si>
    <t>ZIP</t>
  </si>
  <si>
    <t>Category</t>
  </si>
  <si>
    <t>Category2</t>
  </si>
  <si>
    <t>Short Desc EN</t>
  </si>
  <si>
    <t>Short DescSP</t>
  </si>
  <si>
    <t>Long Desc EN</t>
  </si>
  <si>
    <t>Long Desc SP</t>
  </si>
  <si>
    <t>Goal EN</t>
  </si>
  <si>
    <t>Goal SP</t>
  </si>
  <si>
    <t>Measure EN</t>
  </si>
  <si>
    <t>Measure SP</t>
  </si>
  <si>
    <t>Problem</t>
  </si>
  <si>
    <t>Budget</t>
  </si>
  <si>
    <t>Mission EN</t>
  </si>
  <si>
    <t>Mission SP</t>
  </si>
  <si>
    <t>About EN</t>
  </si>
  <si>
    <t>About SP</t>
  </si>
  <si>
    <t>Pop Served</t>
  </si>
  <si>
    <t>Published Status</t>
  </si>
  <si>
    <t>Date Approved</t>
  </si>
  <si>
    <t>Twitter</t>
  </si>
  <si>
    <t>YouTube</t>
  </si>
  <si>
    <t>Author of Post</t>
  </si>
  <si>
    <t>Author Email</t>
  </si>
  <si>
    <t>Board Members List</t>
  </si>
  <si>
    <t>Incorporation as Nonprofit</t>
  </si>
  <si>
    <t>IRS Determination Letter</t>
  </si>
  <si>
    <t>IRS 990 or Audited Financial Statement</t>
  </si>
  <si>
    <t>Current Fiscal Year Organizational Budget</t>
  </si>
  <si>
    <t>US Sponsorship Agreement</t>
  </si>
  <si>
    <t>Latam Bank Info</t>
  </si>
  <si>
    <t>Intermediary Latam Bank</t>
  </si>
  <si>
    <t>11-21-2015</t>
  </si>
  <si>
    <t>Youth Symphony Orchestra and Choir Plays against Violence</t>
  </si>
  <si>
    <t>Fundación Salvadoreña Educación y Trabajo (EDYTRA)</t>
  </si>
  <si>
    <t>--</t>
  </si>
  <si>
    <t>Astrid Valle</t>
  </si>
  <si>
    <t>edytra.proyectos@gmail.com</t>
  </si>
  <si>
    <t>11-16-2016</t>
  </si>
  <si>
    <t>zxc</t>
  </si>
  <si>
    <t>asdasd</t>
  </si>
  <si>
    <t>asdad</t>
  </si>
  <si>
    <t>draft</t>
  </si>
  <si>
    <t>info@ziomo.com</t>
  </si>
  <si>
    <t>7860-8599</t>
  </si>
  <si>
    <t>Comunidad Iberia, San Salvador, San Salvador, El Salvador</t>
  </si>
  <si>
    <t>Arts and Culture/Education/Violence Prevention/Youth Development</t>
  </si>
  <si>
    <t>Prevention of Violence through musical and cultural activities. Let´s play music for a peaceful El Salvador!</t>
  </si>
  <si>
    <t>Prevención de la Violencia a través de actividades musicales y culturales. ¡Se parte de nuestros esfuerzos por un mejor El Salvador!</t>
  </si>
  <si>
    <t>Are you ready to change violence environment for at-risk children and youth? Be part of our music program that quells the screams of violence!!! Our main objective is to improve the quality life of our children and youth through free music education, social inclusion, and musical activities in order to prevent violence in El Salvador. There is a complex problematic in El Salvador and lack for equal opportunities for this reason many young people and adolescents join gangs. In 2012, Fundación EDYTRA with the support of the World Bank, founded the “Youth Symphony Orchestra and Choir Polígono Don Bosco”. It is formed by 500 children and youth from 60 at-risk public schools from San Salvador, El Salvador. With your help we will be able to provide free and secure transportation for our 500 children and youth from the Orchestra and Choir. Be part of our team! Let´s play music for a peaceful El Salvador!</t>
  </si>
  <si>
    <t>¿Estás listo para cambiar la realidad de niños y jóvenes que viven en violencia y riesgo social? ¡¡¡Se parte de un movimiento musical que cambia el llanto de la violencia por el sonido de la música!!! Nuestro objetivo es mejorar la calidad de vida de la niñez y juventud destinataria, a través de la promoción de la educación musical gratuita, inclusión social y participación en actividades culturales y musicales como alternativa a la violencia en El Salvador. Ante una problemática compleja de un país convulsionado lleno de violencia y falta de oportunidades que generan formación de grupos delinquiles, es necesario dar una respuesta compleja. Por tal motivo, en el 2012 la Fundación EDYTRA con apoyo del Banco Mundial, fundó la Orquesta y Coro Sinfónico Juvenil del Polígono Don Bosco, conformado por 500 niños, niñas, adolescentes y jóvenes provenientes de más de 60 escuelas públicas de alto riesgo social en San Salvador, El Salvador. Tu colaboración ayudará a proveer transporte gratuito y seguro para los 500 niños, niñas y jóvenes que forman parte de la Orquesta y Coro. &amp;nbsp; ¡Se parte de nuestros esfuerzos por un mejor El Salvador! &amp;nbsp;</t>
  </si>
  <si>
    <t>Rising citizen insecurity of the so-called “risk zones” of Central America averages 14,000 homicides per year, turning it into one of world’s most violent regions. Security and health costs associated to crime and violence contribute up to 8% of GDP. Life is not easy for children and Youth from El Salvador; they do not have opportunities to fully develop their personal skills. For years, youth gangs have controlled these areas by mugging and threatening locals- The gangs are also constantly recruiting new young members. In El Salvador, to move from one area to another is too dangerous for most of them are gang ridden areas. By providing a private and free transportation for our beneficiaries from their schools or homes to the after-school workshops, they will feel safe to attend the classes and we will fill the youth´s free time- We can keep them busy through cultural and musical activities in order to develop musical skills and prevent them and hopefully keep them away forever from joining gangs. The music has helped them acquire discipline, motivation, self-confidence and, most importantly, a new perspective of their life which is messured by our pycologist and their schools´grade reports. We serve 500 girls, boys, and teenagers from 24 at risk zones of San Salvador that form the Youth Symphony Orchestra and Choir Poligono Don Bosco, our goal is to provide safe and free transportation to our members who come from 60 at-risk public schools of San Salvador and enrolled more at-risk girls. boys, and teenagers in our violence prevention program. With your support we can continue making a difference. ¡The sound of music quells the screams of violence!</t>
  </si>
  <si>
    <t>-info@ziomo.com</t>
  </si>
  <si>
    <t>La creciente inseguridad ciudadana que se viven en las zonas llamadas &amp;#8221; de alto riesgo&amp;#8221; en Centro América tiene un promedio anual de 14,000 homicidios, es una de las regiones más violentas del mundo.Los costos de seguridad y salud están estrechamente asociados con el crimen y la violencia y corresponde al 8% del PIB. La vida no es fácil para la niñez y juventud de El Salvador, no tienen oportunidades para desarrollar completamente sus habilidades personales. Por muchos años, pandillas juveniles, han controlado estas áreas por medio de robos y amenazas a los ciudadanos, y están constantemente reclutando nuevos jóvenes miembros. Es muy peligroso desplazarse de una zona a otra y en muchos casos ha significado la muerte. Al ofrecer un servicio de transporte gratuito y seguro a nuestros niños, niñas y jóvenes desde sus escuelas o casas hasta la Fundación EDYTRA para que participen del programa de música y puedan ocupar su tiempo libre en actividades culturales y musicales; de esta manera desarrollar habilidades musicales y mantenerse alejados de actividades delincuenciales. La música les ha ayudado a tener disciplina, motivación, confianza en sí mismos y sobre todo una nueva perspectiva de vida. Esto ha sido comprobado por cambio de comportamiento medido por el psicólogo y sus reportes de notas de la escuela. Beneficiamos a 500 niñas, niños y jóvenes de 24 comunidades de alto riesgo de San Salvador. Ellos conforma la Orquesta y Coro Polígono Industrial Don Bosco, la meta es lograr obtener un servicio de transporte seguro y gratuito a nuestros miembros que provienen de 60 escuelas públicas de alto riesgo social de San Salvador y motivar a más niñas, niños y jóvenes a formar parte de nuestro programa de prevención a la violencia. Con tu apoyo continuaremos haciendo la diferencia. ¡El sonido de la música enmudece los gritos de la violencia!</t>
  </si>
  <si>
    <t>Your donations will serve to provide free and safe transportation to the 500 members of the Youth Symphony Orchestra and Choir Polígono Don Bosco. Our prevention violence program beneficiates at-risk girls, boys, and teenagers who live in gang ridden areas. They want a different present and improve their future as good citizens but it is dangerous for them to mobilize from one area to another, in most of the cases that is the main reason for our young musicians to give up their dreams of becoming professional musicians. Donate and be part of an awesome violence prevention program! Share it with your friends!</t>
  </si>
  <si>
    <t>Tu donación servirá para proveer transporte seguro y gratuito a los 500 miembros de la Orquesta y Coro Polígono Don Bosco. Nuestro programa de prevención a la violenciabeneficia a niñas, niños y jóvenes provenientes de zonas de alto riesgo social y de pandillas.Ellos quieren un presente diferente y construir un mejor futuro como buenos ciudadanos pero es muy peligroso movilizarse de una zona a otra, en muchos casos es la razón principal por la que nuestros jóvenes músicos abandonan su sueño de convertirse en músicos profesionales. ¡Dona y se parte de un increíble proyecto de prevención a la violencia! ¡Comparte con tus amigos!</t>
  </si>
  <si>
    <t>1- Presupuesto para ejecutar el proyecto RUBRO DESCRIPCION MONTO Transporte 2 auto buses Transporte de sus centros escolares o casas hacia la Academia de Música en la Fundación EDYTRA y viceversa. $30,000.00 TOTAL $30,000.00 &amp;nbsp; Presupuesto de EDYTRA: RUBRO DESCRIPCION MONTO EDUCACION Material didáctico Libros, materiales, papelería, atriles, pinturas, partituras, etc. $15,000.00 Capacitaciones Materia prima, materiales, herramientas, etc. $25,000.00 Personal Director, profesores, instructores, secretaria, etc. $400,000.00 Gabinete Psicopedagógico psicólogos, $12,000.00 Personal de Apoyo Cocineras, vigilantes, médicos, enfermeras $48,218.00 Aporte Patronal $70,418.37 Prestaciones Vacaciones y Aguinaldo $40,000.00 MANUTENCION Alimentación Desayuno, almuerzo y cena $28,800.00 Salud Medicamentos $20,000.00 GASTOS ADMINISTRATIVOS DE OPERACION Servicios Básicos Energía eléctrica, teléfono, agua $40,010.80 TOTAL $699,447.17 &amp;nbsp;</t>
  </si>
  <si>
    <t>Fundación Salvadoreña Educación y Trabajo (EDYTRA), isthe legal representative of the Polígono Industrial Don Bosco. EDYTRA stands up for the rights and well-being of poor people in El Salvador, especially children and teenagers. EDYTRA is located in Comunidad Iberia, one of the most violent areas of San Salvador. The mission of EDYTRA is to enhance new paradigms of education and work which will improve the integral development of El Salvador and the Central American region, providing equal opportunities for the majority of the population. Over 30 years, EDYTRA has been working with children and teenagers living in dangerous areas of El Salvador. EDYTRA founded a school, the InstitutoTécnico Obrero Empresarial Don Bosco (ITOE),that forms and educates children in kindergarten through high school, giving a total of 600 students the opportunity to access workshop training and art classes. In addition, we welcome 150 young men and women, who do not have a home or are running away from the violent gangs, to stay in San Salvador by entering in an internship program, attending regular classes, workshops, and art classes (For this year, ITOE project has been funded by the Salvadorian Government with the amount of $200,000.00). In the art program, we have formed a Youth Symphony Orchestra and Chorus of 500 members from 60 different public schools in San Salvador, helping the children who are most at risk. In addition, thanks to our health clinic program members from the ComunidadIberia are able to receive free medical care. Youth Symphony Orchestra and Choir achievements June 2012, Youth Symphony Orchestra and Choir Polígono Don Bosco was created thanks to $1 million donation by the World Bank December 2012, first Youth Symphony Orchestra and Choir performance in front of 500 people audience. February, May, September and December the Orchestra and Choir performed different presentations in important theaters from El Salvador. February 2014, Youth Symphony Orchestra and Choir performed in front of 1,500 people including personalities from the Government, International Cooperation and Ambassadors. July- December 2014, Orchestra and Choir did not receive any type of funding. Many people thought it was going to disappear. Half of the Orchestra and Choir professors resist the trial and continue assisting the students in the classes, rehearsals, and performances. April 2015, First international tour of the youth Symphony Orchestra and Choir. 150 members went to Washington DC ,thanks to the support of the World Bank, Volunteers and the Salvadorean Community. They performed at the Kennedy Center, the World Bank Ambassy of El Salvador and two high-schools.</t>
  </si>
  <si>
    <t>La Fundación Salvadoreña Educación y Trabajo (EDYTRA), representa legalmente al proyecto del Polígono Industrial Don Bosco. EDYTRA trabaja por los derechos y bienestar de las personas más necesitadas de El Salvador, especialmente la niñez y juventud. Está localizada en una de las zonas más violentas de El Salvador, La Comunidad Iberia. La misión de EDYTRA es propiciar nuevos Paradigmas de Educación y Trabajo en donde se mejore el desarrollo integral en El Salvador y la región Centro americana, ofreciendo oportunidades iguales a la mayoría de la población. Por 30 años EDYTRA ha estado trabajando con las niñas, niños y jóvenes provenientes de zonas de alto riesgo social de El Salvador. Se ha fundado un Instituto Técnico que imparte sus clases desde kínder hasta Bachillerato dando la oportunidad a 600 estudiantes de accesar a clases gratuitas formales y talleres vocacionales. Asimismo, contamos con un programa de internado para 150 jóvenes de 13 a 18 años. Este año 2015 se recibió una donación del Gobierno de El Salvador por $200,000.00 para el proyecto del Instituto e Internado. En el programa de Arte, se ha conformado una Orquesta y Coro Sinfónico de 500 miembros provenientes de 60 escuelas públicas de alto riesgo social en San Salvador. Asimismo, para ayudar a la comunidad Iberia contamos con un programa gratuito de Clínica Asistencial. Logros de la Orquesta y Coro Sinfónico Polígono Don Bosco: Junio 2012, YouthSymphonyOrchestra and Choir Polígono Don Bosco fue creada gracias a una donación de 1 miññón de dólares por el Banco Mundial. Diciembre2012, presentación oficial de la Orquesta y Coro ante 500 espectadores. Febrero, Mayo, Septiembre y Diciembre del 2013, realizaron diferentes presentaciones en los teatros más importantes de El Salvador. Febrero 2014, La Orquesta y Coro presentarion ante 1,500 espectadores en el Anfiteatro de la Feria Internacional. Entre los espectadores se encontraban personalidades Gubernamentales de El Salvador, miembros de la Cooperación Internacional y Cuerpo Diplomático. Julio- Diciembre 2014: La Orquesta y Coro no recibe ningún tipo de financiamente. Muchos pensaron que iba a desaparecer. La mitad de los instructores de Música siguieron asistiendo a sus estudiantes en clases, ensayos y presentsviones. Abril 2015, primer tour internacional de la Orquesta y coro. 150 miembros de la Orquesta y Coro viajaron a Washington DC por una semana. Gracias al apoyo del Banco Mundial, Voluntarios y la Comunidad Salvadoreña. Ellos presentaron en el Kennedy Center for the Performing Arts, Banco Mundial, Embajada de El Salvador y dos escuelas secundarias.</t>
  </si>
  <si>
    <t>Array</t>
  </si>
  <si>
    <t>ended</t>
  </si>
  <si>
    <t>FEdytra</t>
  </si>
  <si>
    <t>https://hipgive.org/wp-content/uploads/2016/12/Profile-‹-HIPGive-—-WordPress(1).png - https://hipgive.org/wp-content/uploads/2017/06/Screen-Shot-2017-05-24-at-2.18.26-PM.png</t>
  </si>
  <si>
    <t>https://youtu.be/m9NPVhkADt0</t>
  </si>
  <si>
    <t>https://hipgive.org/wp-content/uploads/2017/03/8501ASACVoluntarios-1.png</t>
  </si>
  <si>
    <t>fedytra</t>
  </si>
  <si>
    <t>https://hipgive.org/wp-content/uploads/2016/12/wp_focus_dic_2016.sql</t>
  </si>
  <si>
    <t>11-24-2015</t>
  </si>
  <si>
    <t>Youth in Action</t>
  </si>
  <si>
    <t>Long Beach Latino Civic Association</t>
  </si>
  <si>
    <t>Helen Dorado Alessi</t>
  </si>
  <si>
    <t>lblatinocivic@yahoo.com</t>
  </si>
  <si>
    <t>646-522-2365</t>
  </si>
  <si>
    <t>Civic Participation/Economic Development/Education/Youth Development</t>
  </si>
  <si>
    <t>US Northeast</t>
  </si>
  <si>
    <t>Empowering Ourselves and the Latino Community</t>
  </si>
  <si>
    <t>Empoderar a Nostoros Mismos y a la Comunidad Latina</t>
  </si>
  <si>
    <t>Our goal is to provide real opportunities to 10 struggling young Latinos to help them reach their fullest potential in preparation for College and Career. Students and their parents do not know what is needed for them to succeed in college. For many the pathway to college will allow them the education and experience needed to advance in careers that will help them provide for their families and give back to their community. A program delivering a summer civic engagement internship, Social Justice Memoir Writing Workshop, Family college information sessions and College Dreamers as Mentors will provide a strong experience and family support. The support is imperative to provide funding for stipends, scholarships, travel, materials and supervision.</t>
  </si>
  <si>
    <t>Nuestro objetivo es proporcionar oportunidades reales a 10 Latinos jovenes motivados pero que luchan para ayudarles a alcanzar su maximo potencial, en preparacion para la Universidad y Carrera. Los estudiantes y sus padres no saben lo que se necesita para que tengan exito en la Universidad. Para mucho el camino a la Universidad se les permitira el education y la experiencea necesaria para avanzar en las carreras que les ayuden a mantener a sus familieas y comunidades. Un programa de entrega de una pantia de verano compromiso civico, social memorieas justicia taller de escritura, la familia seddions de informacion universitaria y Dreamers universitarios como mentores proporcionara una experiencia fuerte y el apoyo familiar. El apoyo es imprescindible para proporcionar dinero de estipendios, becas, viajes, materiales y supervision.</t>
  </si>
  <si>
    <t>https://hipgive.org/wp-content/uploads/2017/02/Irvine-Fdn-Logo.jpg</t>
  </si>
  <si>
    <t>08-31-2015</t>
  </si>
  <si>
    <t>Your rights</t>
  </si>
  <si>
    <t>Centro Unido Latino Americano</t>
  </si>
  <si>
    <t>Gabriela Mendez</t>
  </si>
  <si>
    <t>infocula@gmail.com</t>
  </si>
  <si>
    <t>(828) 803-9821</t>
  </si>
  <si>
    <t>Rights/Economic Development/Migrant Communities</t>
  </si>
  <si>
    <t>US South</t>
  </si>
  <si>
    <t>This project aims at creating and printing fact sheets to invite Latin workers in Marion NC and nearest areas to get information about their labor rights and immigration laws, this will allow us to collect cases, classify them and identify the most helpful sources for assistance. With this information a one day clinic of law or immigration will be held in our center.</t>
  </si>
  <si>
    <t>Este proyecto busca crear e imprimir hojas informativas para invitar a los trabajadores latinos en Marion NC y areas cercanas, a obtener información acerca de sus derechos laborales y leyes de inmigración, ésto permitirá reunir casos, clasificarlos e identificar las fuentes más apropiadas para prestar ayuda. Con esta información se organizará una clínica en asuntos legales o de inmigración en nuestro centro.</t>
  </si>
  <si>
    <t>North Carolina has one of the largest farmworker populations, some seasonal workers are hired abroad with the H2A visa, which permit a temporary stay in the USA. However many of these 'guest' workers are charged with unreasonable and illegal fees since the start of their journey and/or they are not paid what was promised once they get to their field of work. In some other cases they are forced to live in substandard conditions. In almost all cases farmworkers don't know their rights, where to file complains and their possibilities to recover the money that has been collected from them illegally. The goal of this project is to outreach to farmworkers, know the extent of the problem through the collection of data and establish the basis for supporting farmworkers in McDowell and other near counties with information about their rights providing with assistance on the procedures for filing complains, including but not limited to translation, interpretation, orientation and connection with the available resources in the community. In this way we will support a fair and better way of living for immigrant workers. Your support will be very important to start designing and printing communication materials that will be distributed among Latinos in our county, inviting them to approach our office and tell us their story with the aim to help them find answers and solutions to their problems, making them feel that they are not alone and most importantly: that they have rights.</t>
  </si>
  <si>
    <t>Carolina del Norte tiene una de las poblaciones más grandes de trabajadores del campo, algunos trabajadores estacionales son contratados en el extranjero con la visa H2A, lo cual permite una estancia temporal en los Estados Unidos. Sin embargo muchos de estos trabajadores "huésped" son obligados a pagar sumas irrazonables e ilegales desde el principio de su viaje y/o no reciben la paga prometida una vez que llegan al campo de trabajo. En otros casos ellos son forzados a vivir en situaciones por debajo de un estándar aceptable. La mayoría de los trabajadores del campo no conocen sus derechos, donde presentar denuncias y las posibilidades de recuperar el dinero que les ha sido cobrado ilegalmente. La meta de este proyecto es llegar hasta los trabajadores del campo , conocer el alcance del problema y recopilar la información necesaria para sentar las bases que nos permitirán apoyar a los trabajadores del campo en el condado de McDowell y otros condados aledaños con información acerca de sus derechos, ofreciendo asistencia en los procedimientos de denuncia, incluyendo, pero sin estar limitado a traducción, interpretación, orientación y conección con los recursos disponibles en la comunidad. De esta manera favoreceremos un justo y mejor modo de vida para trabajadores inmigrantes. Su apoyo será muy importante para empezar a diseñar e imprimir materiales de comunicación que se distribuirán entre los Latinos de nuestro condado, invitándoles a acercarse a nuestra oficina y contarnos sus historias, con el objetivo de ayudarles a encontrar respuesta y soluciones a sus problemas, haciendoles sentir que no están solos, pero más importante: que ellos tienen derechos.</t>
  </si>
  <si>
    <t>https://hipgive.org/wp-content/uploads/2017/03/1810Contextos.jpeg</t>
  </si>
  <si>
    <t>-hyperadmin</t>
  </si>
  <si>
    <t>-wp@hyperarts.com1</t>
  </si>
  <si>
    <t>09-22-2015</t>
  </si>
  <si>
    <t>Young Leaders Today, Tech Leaders Tomorrow</t>
  </si>
  <si>
    <t>San Miguel School</t>
  </si>
  <si>
    <t>11-15-2015</t>
  </si>
  <si>
    <t>Maria-Rose Cain</t>
  </si>
  <si>
    <t>mrcain@sanmigueldc.org</t>
  </si>
  <si>
    <t>202-810-8203</t>
  </si>
  <si>
    <t>Washington, DC</t>
  </si>
  <si>
    <t>Education</t>
  </si>
  <si>
    <t>San Miguel is a Lasallian middle school dedicated to transforming Latino lives and breaking the cycle of poverty through STEM-based education</t>
  </si>
  <si>
    <t>La Escuela San Miguel es una escuela intermedia Lasalliana dedicada a transformar las vidas de niños latinos para romper el ciclo de la pobreza</t>
  </si>
  <si>
    <t>Can we change the lives of middle-school immigrant Latino boys and give them a brighter future? Si, se puede! Help us provide a class set of iPads to at-risk and low-income students in DC! San Miguel School enrolls only low-income and at-risk students in the DC metro area. We provide an education that changes the lives of students and their families. Latinos make up only about 2% of the STEM economy—a sector expected to have over 5 million openings by the time our students graduate high school and college and not enough qualified applicants. We need to equip our students with the skills necessary to secure these jobs and instill the confidence needed for them to pursue these stable, well-paying careers. In order to do that successfully, it is critical we integrate technology in the classroom before they reach high school. Our goal is a classroom set of iPads–a necessary tool to help our students succeed in high school and gain access to career opportunities in the STEM sector and beyond. Technological skills are a pre-requisite for careers today, not an option. By donating to our project, you make technology accessible for our students and empower them to better not only their tech skills, but also their literacy skills, as nearly all of our students are English language learners.</t>
  </si>
  <si>
    <t>¿Podemos cambiar la vida de chicos en la escuela intermedia de familias inmigrantes para darles un futuro más brillante? ¡Si, se puede! ¡Ayúdenos a proporcionar un set de iPads para una clase de estudiantes en riesgo o de bajos ingresos del Distrito de Columbia! La Escuela San Miguel acepta a estudiantes sólo de bajos ingresos y estudiantes en peligro académicamente del área metropolitana de Washington, DC. Ofrecemos una educación que cambia la vida de los estudiantes y sus familias. Los Latinos representan sólo alrededor del 2% de la economía de Ciencias, Tecnología, Ingeniería, y Matemáticas (STEM).- un sector donde se espera que más de 5 millones de oportunidades de labor se hagan disponible cuando nuestros estudiantes se gradúen de la escuela secundaria y la universidad pero no suficientes solicitantes calificados. Necesitamos dotar a nuestros estudiantes con las habilidades necesarias para garantizar los puestos de trabajo e infundir la confianza y seguridad necesaria para que puedan perseguir estas carreras estables y bien remunerados. Para ejercer con éxito, es fundamental integrar la tecnología en las aulas antes de que los estudiantes lleguen a la escuela secundaria. Nuestro objetivo es un set de iPads para las aulas&amp;#8211; estos iPads son una herramienta necesaria para ayudar a nuestros estudiantes a tener éxito en la escuela secundaria y acceder a oportunidades de carreras en el sector de Ciencias, Tecnología, Ingeniería, y Matemáticas (STEM) y más allá. Sus conocimientos y habilidades tecnológicos son un requisito previo para las carreras de nuestra sociedad actual, no una opción. Con su donación a nuestro proyecto, hará posible y accesible la tecnología a nuestros estudiantes pero también les ayudará a motivarse no sólo con sus habilidades de tecnología, sino también sus habilidades de dominio alfabetización, ya que casi la mayoría de nuestros estudiantes son aprendices del idioma ingles.</t>
  </si>
  <si>
    <t>https://hipgive.org/wp-content/uploads/2017/06/Donaciones-despues.png</t>
  </si>
  <si>
    <t>According to the White House Initiative on Educational Excellence for Hispanics, Hispanic students make up the largest public school minority, but score lower in math and science, in part because they are not sufficiently exposed to STEM subjects before college and in part because they have lower levels of college enrollment overall. In addition, Hispanics make up a mere 2% of the STEM sector. By implementing a fully integrated STEM Program, we can take action to close the gap in both achievement and opportunity for our target population. Serving a student body of English language learners, San Miguel already has an intensive and effective language arts program. As we work to serve more students and prepare students for the 21st century workforce, our next priority is strengthening and integrating our Science, Technology, Engineering, and Math Program (STEM). A strong STEM curriculum will provide our middle school students with an outstanding foundation for high school and college courses, expose them to new career fields, and equip them with vital problem-solving skills, but such a program requires not only access to, but also proficiency with technology. As of April 2015, the White House Hispanic initiative projects two STEM job openings per qualified jobseeker currently and 17% growth in the sector by 2020. With iPad-integrated technology in the classroom, San Miguel students will be ahead of the curve, honing a competitive advantage with their strong math and science background. By preparing our students with STEM technologies, we give them the tools now for sustainable future success. With your help we can break the cycle of poverty. We can change the statistics. They will be our future tech leaders.</t>
  </si>
  <si>
    <t>Según la Iniciativa de la Casa Blanca sobre la Excelencia Educativa para Hispanos, estudiantes Hispanos constituyen la más grande minoría en las escuelas publicas, pero tienen los resultados mas bajos en matemáticas y ciencias. En parte estos resultados son debido a que no están suficientemente expuestos a las materias de Ciencias, Tecnología, Ingeniería, y Matemáticas (STEM) antes de inscribirse a la universidad. Por lo tanto, terminan en los niveles mas bajos de la matrícula universitaria en general. Además, los Hispanos representan apenas 2% del sector de Ciencias, Tecnología, Ingeniería, y Matemáticas (STEM). Mediante la implementación de un programa de STEM totalmente integrado, podemos tomar medidas para cerrar la brecha de logro y oportunidades para nuestra población objetivo. Al servir a un grupo de estudiantes aprendices del idioma de ingles, la Escuela San Miguel tiene un programa intensivo y eficaz de lectura y escritura. Mientras trabajamos para servir mas estudiantes y preparar a los estudiantes para la fuerza laboral del siglo XX1, nuestra siguiente prioridad es fortalecer e integrar nuestras materias de Ciencias, Tecnología, Ingeniería, y Matemáticas (STEM). Un currículo rígido de STEM proporcionará a nuestros estudiantes de la escuela intermedia con un cimiento excepcional para la escuela secundaria y cursos universitarios, y exponerles a nuevos campos profesionales al igual que dotarles de habilidades para resolver problemas vitales, pero tal programa requiere no sólo el acceso a, sino habilidades y conocimiento con la tecnología. A partir de abril del 2015, la Iniciativa Hispana de la Casa Blanca proyecta dos ofertas de empleo en las ramas de Ciencias, Tecnología, Ingeniería, y Matemáticas (STEM) por cada solicitante de empleo calificado actualmente y en un esperado crecimiento del 17% en el sector en el año 2020. Con la implementación de tecnología usando los iPads en las aulas, los estudiantes de la Escuela San Miguel estarán más avanzados que la competencia al igual que perfeccionar una ventaja competitiva con su solida formación en ciencias y matemáticas. Con la preparación de nuestros estudiantes y con las tecnologías de STEM se les proporcionan las herramientas para el éxito en el futro. Con su ayuda podremos romper el ciclo de la pobreza. También podremos cambiar las estadísticas para nuestros futuros lideres de la tecnología. &amp;nbsp;</t>
  </si>
  <si>
    <t>Your donations can equip these young men with vital tech skills, needed to make them competitive in a 21st century job market. Help get technology into the hands of our students with a donation for iPads with Survivor cases to protect them, and a charging station to keep them always ready. Portable around the school and able to be used right on the student&amp;#8217;s desk, the iPads will be used for technology learning, reading skills, and research. We would love to get 6, but a complete class set would allow each student in a grade access to the technology. Donate and transform a life! Then share with your friends!</t>
  </si>
  <si>
    <t>Sus donaciones pueden equipar a estos jóvenes con habilidades de tecnología vitales, los cuales serán necesarias para que sean competitivos en el mercado de trabajo del siglo XX1. Ayúdenos a que nuestros estudiantes puedan obtener la tecnología en sus manos con una donación de iPads con protectores. También si pueden ser portátil para poder utilizarlos alrededor de la escuela al igual que en el escritorio de los estudiantes. Los iPads serán utilizados para el aprendizaje de tecnología, habilidades de lectura al igual que habilidades para investigación por internet. Nos encantaría conseguir 6 iPads, pero si es posible conseguir un set para una clase completa, permitiría a cada estudiante tener acceso a la tecnología. ¡Done y transforme una vida! ¡Después comparta con sus amistades!</t>
  </si>
  <si>
    <t>iPad Air 16GB $399 and Survivor case $43.50 x 6 = $2655 charging station = $2000 plus for fees + 245 TOTAL $4900 The budget for the school is $1,969,626 &amp;nbsp;</t>
  </si>
  <si>
    <t>San Miguel students are categorized as at-risk due to challenging factors in their economic status, academic ability, social skills, or emotional control. Our families and students are among the poorest in the District and surrounding region. They represent a dozen Latin American countries of origin and all are immigrant families. Nearly 100% of San Miguel students live at or below the federal poverty level, qualifying them for free or reduced-priced lunches. Typically, students enter San Miguel multiple years behind in math and reading. Through an extended school day and year with small classes and individualized attention, students graduate from San Miguel testing at or above grade level. San Miguel students are typically the first generation in their family to attend high school and progress to college. 97% of San Miguel alumni have received or are pursuing high school diplomas. Compare this to the District’s public high school graduation rate for Latino males of only 56%. Washington, DC has the largest achievement gap between whites and Hispanics in the nation. Forging an unprecedented path for them and their families, San Miguel graduates are progressing and succeeding in colleges and universities–and closing that achievement gap.</t>
  </si>
  <si>
    <t>Los estudiantes de la Escuela San Miguel están categorizados como estudiantes en peligro académicamente debido a factores que constituyen un desafío en su condición económica, la capacidad académica y la habilidades sociales y el control emocional. Nuestras familias y estudiantes se encuentran entre el grupo más pobre en el Distrito y la región circundante. Estas familias representan a decenas de países latinoamericanos de origen y todas son familias inmigrantes. Casi el 100% de los estudiantes de la Escuela San Miguel viven en el nivel de pobreza o por debajo del nivel de pobreza federal, al cual les califica almuerzo gratis o a precio reducido. Por lo general, los estudiantes ingresan a la Escuela San Miguel con atrasos de nivel académico en matemáticas y en lectura. A través de un extenso día lectivo y un extenso año escolar al igual que clases pequeñas al cual proporciona atención individualizada, estudiantes de la Escuela San Miguel se gradúan al nivel adecuado o a nivel avanzado de sus estudios. Los Estudiantes de la Escuela San Miguel son típicamente la primera generación en su familia para asistir a la escuela y luego progresar a la universidad. El 97% de los egresados de la Escuela San Miguel han recibido o persiguen el diploma de la escuela secundaria. Compare esto con la tasa de graduación de escuelas secundarias públicas del distrito para varones Latinos que resulta con el 56%. Washington, DC, tiene la mayor brecha académica entre los anglosajones y los hispanos en la nación. Forjando un camino sin precedentes para ellos y sus familias, Los egresados de la Escuela San Miguel progresan y tienen éxito en las universidades- y cierran la brecha de rendimiento. &amp;nbsp;</t>
  </si>
  <si>
    <t>SanMiguelDC</t>
  </si>
  <si>
    <t>https://www.youtube.com/watch?v=EZH4YAEg5Ts</t>
  </si>
  <si>
    <t>Holder:adad asd - Address:asdasd - Bank:asdasd - Number:1323 - Routing: - Swift:</t>
  </si>
  <si>
    <t>Bank: - Swift: - Phone:</t>
  </si>
  <si>
    <t>Ziomo Studios</t>
  </si>
  <si>
    <t>Ziomo</t>
  </si>
  <si>
    <t>08-15-2016</t>
  </si>
  <si>
    <t>08-30-2016</t>
  </si>
  <si>
    <t>Jessica</t>
  </si>
  <si>
    <t>SanMiguelSchool</t>
  </si>
  <si>
    <t>(415) 638-7722</t>
  </si>
  <si>
    <t>Financial</t>
  </si>
  <si>
    <t>Education/Migrant Communities</t>
  </si>
  <si>
    <t>Latin America</t>
  </si>
  <si>
    <t>This is a test</t>
  </si>
  <si>
    <t>A tagline test in spanish</t>
  </si>
  <si>
    <t>Remember people fund projects they are passionate about and believe in, so use this section to grab their attention, peak their interest and make sure they want to read more about your project. Keep it concise and personal (Limit to 350 words).</t>
  </si>
  <si>
    <t>In Spanish...Remember people fund projects they are passionate about and believe in, so use this section to grab their attention, peak their interest and make sure they want to read more about your project. Keep it concise and personal (Limit to 350 words). Y</t>
  </si>
  <si>
    <t>because it matters!</t>
  </si>
  <si>
    <t>in spanish - because it matters!</t>
  </si>
  <si>
    <t>we will work hard on this</t>
  </si>
  <si>
    <t>trabajaremos duro aqui</t>
  </si>
  <si>
    <t>- ayudar a todos- ayudar a los demas&amp;nbsp;</t>
  </si>
  <si>
    <t>Ziomo in a non-profit organizacion stablish in 1900</t>
  </si>
  <si>
    <t>Ziomo es una organizacion sin fines de lucro</t>
  </si>
  <si>
    <t>jdizio</t>
  </si>
  <si>
    <t>jdizio@gmail.com</t>
  </si>
  <si>
    <t>young latin rural enterprenuers use TIC´s and change thier quality of life of their family</t>
  </si>
  <si>
    <t>07-25-2017</t>
  </si>
  <si>
    <t>Instituto Nacional de Emprendedurismo Social, A.C.</t>
  </si>
  <si>
    <t>zeeles &amp;#8211; Find it easy and fast</t>
  </si>
  <si>
    <t>Aldo Tafolla</t>
  </si>
  <si>
    <t>atafolla@yahoo.com</t>
  </si>
  <si>
    <t>07-31-2018</t>
  </si>
  <si>
    <t>09-14-2018</t>
  </si>
  <si>
    <t>Venezuela</t>
  </si>
  <si>
    <t>11-28-2016</t>
  </si>
  <si>
    <t>yye</t>
  </si>
  <si>
    <t>as</t>
  </si>
  <si>
    <t>(525) 521-444463</t>
  </si>
  <si>
    <t>District of Columbia</t>
  </si>
  <si>
    <t>Economic Development/Migrant Communities/Violence Prevention/Youth Development</t>
  </si>
  <si>
    <t>Washington</t>
  </si>
  <si>
    <t>Mexico</t>
  </si>
  <si>
    <t>Nowadays rural areas are becoming more affected by the lack of opportunities, parents engaged in agriculture do not want their children to continue with this main activity. Agro business have not been properly promoted, migration to the United States in search of opportunities or recruitment of organized crime are factors that limit the participation of young enterprenuers . The agro business model is in a subsistence level farmer´s purchase expensive, déficit produce and sell cheap. The inclusion of Young enterprenuers and TIC´s is the solution</t>
  </si>
  <si>
    <t>Hoy en dia las zonas rurales cada vez se ven mas afectadas por la falta de oportunidades, los padres de familia dedicados a la agricultura no quieren que sus hijos continúen con esta labor. Los agro negocios no han sido adecuadamente fomentados, la migración a Estados Unidos en busca de oportunidades o el reclutamiento de la delincuencia organizada son factores que limitan la participación de los jóvenes en el campo. El modelo de negocio de un agricultor es de subsistencia por la falta de inclusión de los jóvenes y las TIC´s</t>
  </si>
  <si>
    <t>In Mexico more than 90% of farmers are older people with lower production to 3 tons per hectare with an area of ​​0-5 hectares, gradually leave the pitch and prefer their children to engage in other activities such as police or cashier´s. Mostly buying their product like fertilizers or chemicals when they are more expensive, plus they are not creditworthy by low or no participation in the bank and if they credit is very expensive, the way planting is rudimentary and the way of sell to collection centers when the product is at the lowest prices. As reverse this trend, today most of the young rural entreprenuers son´s of growers have and make use of internet and social networks, so they could monitor in designed websites, when is the best time to buy their fertilizer (ie when this commodity is cheapear ) change the way you grow and sell also monitoring certain sites when they are the highest points of the commodities. This for a young rural emrpendedor is very simple and change completely the business model allowing it to generate value and trigger another series of agribusiness for Young rural latin entrepenuers</t>
  </si>
  <si>
    <t>En México mas del 90% de los productores son gente mayor con una producción menor a 3 toneladas por hectárea y con una extensión de 0 a 5 hectáreas, poco a poco abandonan el campo y prefieren que sus hijos se dediquen a otras actividades como policías o cajeros. En su mayoría la compra de sus insumos para producir lo hacen de manera desagrupada y cuando los fertilizantes o agroquímicos están mas caros, además no son sujetos de crédito por su baja o nula participación en la banca, si tienen crédito es muy caro, su manera de sembrar es rudimentaria y por costumbre y venden a centros de acopio cuando el producto esta a precios bajos. Como revertir esta tendencia, hoy día la mayor parte de los hijos de los productores tienen y hacen uso de internet y redes sociales, por lo que podrían monitorear en sitios diseñados, cuando es el mejor momento para comprar su fertilizante (es decir cuando esta barato) cambiar la forma de sembrar y vender también monitoreando ciertos sitios cuando son los puntos mas altos de los commodities. Esto para un joven emrpendedor rural es muy sencillo y cambia por concpeto el modelo de negocio lo que le permite generar valor y detonar otra serie de agro negocios</t>
  </si>
  <si>
    <t>inaesac</t>
  </si>
  <si>
    <t>Resumen de la campaña: La gente financia proyectos que le apasionan y en los que cree. Utiliza esta sección para captar su atención, aumentar su interés y asegurarte que quieran leer más. A continuación hay algunas cosas que deben incluirse: 1. Presenta la problemática, oportunidad o problema que quieres abordar con este proyecto. 2.¿Por qué es importante para ti, tu equipo o para tu organización? 3. ¿Cuál es tu objetivo? Cómo piensas lograrlo y cómo es que el apoyo/donaciones de la gente te pueden ayudar a conseguirlo? ¿Cómo pondremos tus donaciones en acción? Explicando cuánto dinero necesitas y cómo se utilizará. 1. ¿Qué cubrirán las donaciones? Sé claro y específico para generar confianza en tus seguidores. 2. Describe en qué se utilizarán tus donaciones en caso de que no alcances tu meta final. 3. Cuéntale a la gente sobre tus ventajas únicas o niveles de donación para tu proyecto. Siéntete libre de añadir fotos o videos en cualquier sección para ayudarle a tus contribuidores a visualizar tu historia. Por qué importa: Utiliza esta sección para dar más detalles y hablar del objetivo en general. 1. ¿Qué impacto tendrás si este proyecto se convierte en una realidad? ¿Cómo medirías el impacto? 2. Explica por qué tu proyecto es valioso para tus donadores y para el mundo (o para la comunidad latina). 3. ¿Por qué la gente debería confiar en ti? Proporciona referencias de estadísticas de éxito de proyectos similares o menciona el historial de tu organización. Desafíos potenciales: La transparencia es clave para generar confianza entre los donadores potenciales. Utiliza esta sección para mostrar que has considerado los riesgos y obstáculos potenciales que puedes enfrentar al tratar de alcanzar tu objetivo y qué planeas hacer para superar estos retos. Otras formas en las que la gente puede ayudar: Algunas personas no podrán realizar una donación pero te pueden ayudar de otras formas que realmente trasciendan. Déjales saber que estás consciente de esto y enséñales de qué otras formas pueden involucrarse. Por ejemplo: - Pídele a la gente que te ayude a difundir tu mensaje - Proporciona ejemplos de lenguaje en redes sociales - Recuérdales utilizar las herramientas de intercambio social de HIPGive - Invítalos a convertirse en embajadores oficiales de la campaña o voluntarios Acerca de nuestra organización: Comparte un resumen muy breve de la organización y el equipo detrás de este proyecto y muéstrale a tus donadores por qué tienes las herramientas correctas y habilidades para atacar esta problemática. ¡Eso es todo! Siéntete libre de usar tu creatividad y hacer esta sección tan atractiva como desees.</t>
  </si>
  <si>
    <t>lexsank@xnn.com.ve</t>
  </si>
  <si>
    <t>alejandra@unitedwedream.org</t>
  </si>
  <si>
    <t>You have rights!</t>
  </si>
  <si>
    <t>10-22-2015</t>
  </si>
  <si>
    <t>Marion NC</t>
  </si>
  <si>
    <t>Rights/Education/Migrant Communities</t>
  </si>
  <si>
    <t>We would like to contact farmworkers in McDowell county in NC and the nearest areas to know about labor abuse cases, classify them and connect them with the right resources available in the community, promoting a fair way of living for immigrant workers.</t>
  </si>
  <si>
    <t>Queremos contactar a trabajadores del campo en el condado de McDowell en Carolina del Norte y otras áreas cercanas para conocer acerca de abusos laborales, clasificarlos y conectarlos con los recursos apropiados y disponibles en la comunidad, promoviendo un sistema justo de vida para trabajadores inmigrantes.</t>
  </si>
  <si>
    <t>North Carolina has one of the largest farmworker populations. Some seasonal workers are hired abroad with the H2A visa, which permit a temporary stay in the USA. However many of these &amp;#8216;guest&amp;#8217; workers are charged with unreasonable and illegal fees since the start of their journey and/or they are not paid what was promised once they get to their field of work. In some other cases they are forced to live in substandard conditions. In almost all cases farmworkers don&amp;#8217;t know their rights, where to file complains and their possibilities to recover the money that has been collected from them illegally. The goal of this project is to contact farmworkers, know the extent of the problem through the collection of data and establish the basis for providing appropriate support to them in McDowell and other near counties. This support would include fact sheets to provide them with information about their rights, assistance on the procedures for filing complains, including but not limited to translation, interpretation, orientation and connection with the available resources in the community. In this way we will support a fair and better way of living for immigrant workers. Your support will be very important to start designing and printing communication materials that will be distributed among latinos in our county, inviting them to approach our office and tell us their story with the aim to help them find answers and solutions to their problems, making them feel that they are not alone and most importantly, that they have rights.</t>
  </si>
  <si>
    <t>Carolina del Norte tiene una de las mayores poblaciones de trabajadores del campo. Algunos trabajadores estacionales son contratados en el extranjero con una visa H2A, la cual permite una estancia temporal en Estados Unidos. Sin embargo, muchos de estos trabajadores &amp;#8220;huésped&amp;#8221; tienen que pagar sumas de dinero irrazonables e ilegales desde el comienzo de su viaje y/o no les pagan la cantidad prometida cuando llegan a su campo de trabajo. En algunos casos son forzados a vivir en condiciones por debajo de un nivel estándar aceptable. La mayoría de los trabajadores del campo no conocen sus derechos, donde poner una denuncia y las posibilidades de recuperar el dinero que les ha sido cobrado ilegalmente. El objetivo de este proyecto es contactar a los trabajores del campo, conocer la extensión del problema a través de la recopilación de la información y establecer las bases para proveer de apoyo suficiente en el condado de McDowell y otras áreas cercanas. Este apoyo incluiría la elaboración de hojas informativas para hacerles conocer sus derechos, asistencia en procedimientos para poner denuncias, incluyendo, pero sin estar limitado a traducción, interpretación, orientación y conección con los recursos disponibles en la comunidad. De esta manera apoyaremos un mejor y más justo modo de vida para los trabajadores inmigrantes. Su ayuda será muy importante para empezar a diseñar y a imprimir materiales de comunicación que serán distribuidos entre la comunidad latina en nuestro condado, invitándoles a acercarse a nuestra oficina y contarnos su historia con el objeto de ayudarles a encontrar respuesta y solución a sus problemas, haciendoles sentir que no están solos, y lo que es más importante: Que ellos tienen derechos.</t>
  </si>
  <si>
    <t>Human rights of farmworkers matter. Many of them feel isolated when they face unfair treatment and abuse, their inability to express in English, the false information they get from patrons or intermediaries and their fear to be deported without payment make them accept low payment, inequitable conditions and discriminatory conducts toward them. We want to know from them, hear their stories and establish the basis to help based on actual data. To achieve this, we need communication materials that invite them to contact us. We want to know what they need most so we connect them with the right justice offices and legal aids that exist in the community. We will collect information and analyze statistics that will be used to determine the right instances that can help with each issue. We will then design and print the fact sheets that will be distributed to the community for further information and outreach.</t>
  </si>
  <si>
    <t>Los derechos humanos de los trabajadores del campo son importantes. Muchos de ellos se sienten aislados cuando tienen que enfrentar malos tratos y abusos. Su incapacidad para expresarse en el idioma inglés, la falsa información que reciben de patrones o intermediarios y su temor a ser deportados sin paga, los hacen aceptar bajos salarios, condiciones de inequidad y conductas descriminatorias hacia ellos. Queremos escuchar de ellos, escuchar sus historias y establecer las bases para ayudar, de acuerdo a información veraz. Para lograr ésto necesitamos de materiales de comunicación para invitarlos a contactarnos. Queremos saber lo que ellos necesitan más, para enlazarlos con las oficinas de justicia y de ayuda legal que existen en la comunidad. Recopilaremos información y analizaremos estadísticas que serán utilizadas para determinar las instancias adecuadas que pueden ayudar para cada caso. Diseñaremos así las hojas informativas que se distribuirán a la comunidad para mayor información y alcance.</t>
  </si>
  <si>
    <t>The donations in this campaign will mainly cover communication materials needed to contact farmworkers or the people that know their problems, once we have gotten the results from the analysis of the information, the funds will be used to create and print fact sheets. The kind, quantity and objective of materials will be adjusted depending on the funds raised. We will optimize resources to communicate with the community in an effective manner. We trust that we will hear from farmworkers and that we will have an accurate idea of the community that perform this task in our geographical area and that we will be able to help them reclaim and confirm their dignity through the information of their rights. &amp;nbsp;</t>
  </si>
  <si>
    <t>Los fondos levantados en esta campaña cubrirán principalmente los materiales de comunicación que necesitamos para contactar a las personas que trabajan en el campo o que conocen su problemática, también se destinarán a crear e imprimir las hojas informativas, una vez que los resultados de los análisis de la información recabada se han obtenido. El tipo de materiales, la cantidad y el objetivo se ajustarán dependiendo de los fondos recabados. Optimizaremos los recursos para comunicarnos con la comunidad de la manera más efectiva. Estamos confiados de que escucharemos de los trabajadores del campo y de que así tendremos una idea más exacta de la comunidad que realiza esta labor en nuestra área geográfica y que podremos ayudarles a recobrar y reafirmar su dignidad a través de la información de sus derechos.</t>
  </si>
  <si>
    <t>Our organization budget: 5,380 The budget for our project: Printing materiales: 500 usd &amp;nbsp;</t>
  </si>
  <si>
    <t>https://hipgive.org/wp-content/uploads/2017/01/UWD-Board-Roster-11-2016.pdf</t>
  </si>
  <si>
    <t>The mission of our organization is: To create a healthy community that is inclusive, empowered, and equipped to create a more just world by engaging the Latino community and developing the capacity of grassroots leaders.</t>
  </si>
  <si>
    <t>La misión de nuestra organización es: Crear una comunidad saludable que sea inclusiva, empoderada y equipada para crear un mundo más justo al promover la participación de la comunidad Latina y desarrollar la capacidad de líderes de base &amp;nbsp;</t>
  </si>
  <si>
    <t>Culamarion</t>
  </si>
  <si>
    <t>CULA Secretary</t>
  </si>
  <si>
    <t>11-23-2015</t>
  </si>
  <si>
    <t>Yes We Can Go to College!</t>
  </si>
  <si>
    <t>Zeeles</t>
  </si>
  <si>
    <t>Prosperity Works</t>
  </si>
  <si>
    <t>Kiley Moran</t>
  </si>
  <si>
    <t>kiley@prosperityworks.net</t>
  </si>
  <si>
    <t>(505) 217-2747</t>
  </si>
  <si>
    <t>Albuquerque, Nuevo Mexico</t>
  </si>
  <si>
    <t>Economic Development/Education/Youth Development</t>
  </si>
  <si>
    <t>Children’s Savings Accounts (CSAs): Out of Poverty, Into Prosperity. Immediate and Long-Term Positive Results for Economic Mobility.</t>
  </si>
  <si>
    <t>Cuentas de ahorro para niños: salir de la pobreza, hasta la prosperidad. Resultados positivos inmediatos y a lo largo plazo para mov</t>
  </si>
  <si>
    <t>your life</t>
  </si>
  <si>
    <t>According to Gallup, hope is a better predictor of student success in college than almost anything, including high school grade point average, ACT and SAT scores. According to Dr. Willie Elliott, national researcher on Child Savings Accounts and Director of the Center on Assets, Education, and Inclusion at the University of Kansas, pairing hope with means (i.e., money for school) is vital. Without the means to go to college, hope doesn’t get you there. Elliot’s research shows that wide gaps in college expectations by income levels and race almost disappear among all students with college savings of $500 or more. In families with $1 to $499 in savings designated for school are 3 times more likely to enroll in college and 4 times more likely to graduate than their peers from the same low-moderate income families without savings. But you don’t have to wait for high school graduation to see positive results. Elliot’s research shows that having a college saver identity also significantly improves student’s college preparedness as well. Kids in primary school with savings of $500 or less have statistically significant higher math and reading scores than their peers without designated savings. Our immediate goal, starting with the poorest zip code in Albuquerque, is that 500 Latino children, aged 0-11, develop college saver identities and thereby become engaged and motivated in succeeding in primary and secondary school, continue to college or other post-secondary training, and get out of poverty. Our longer term goal is that every child born in New Mexico starts life with a savings account. We will leverage the success of this program to do just that. Get the biggest bang for your buck—donate and help Latino kids and families immediately and for the long-term while at the same time impacting the systems of poverty and racism that too often go hand in hand.</t>
  </si>
  <si>
    <t>https://hipgive.org/wp-content/uploads/2017/01/9789UWD-IRS-c3-Letter-2-28-2014.pdf</t>
  </si>
  <si>
    <t>La investigación de Elliot demuestra que las brechas amplias en las expectativas de la universidad por niveles de ingreso y carrera casi desaparecerán entre todos los estudiantes con ahorros para la universidad de $500 o más. Estudiantes destinados a la universidad de familias con $1 a $499 en ahorros son 3 veces más probables de matricularse en la Universidad y 4 veces más probables de graduarse que sus pares de las mismas familias de ingresos bajos y moderados sin ahorros. Pero no necesario esperar la graduación de la preparatoria para ver resultados positivos. La investigación de Elliot demuestra que tener un carácter de ahorrar para la universidad también mejora significativamente la preparación para la universidad de esos mismos estudiantes. Los niños en la escuela primaria con ahorros de $500 o menos tienen promedios mayores y estadísticamente significativos que sus compañeros sin ahorros designados. Nuestro objetivo inmediato, comenzando con el código postal más pobre en Albuquerque, es que 500 niños latinos, entre 0 y 11 años, desarrollen caracteres de ahorrar para la universidad y así involucrarse y motivarse en tener éxito en la escuela primaria y secundaria, continuar a la universidad o de otro tipo de educación post-secundaria y salir de la pobreza. Nuestro objetivo a plazo más largo es que cada niño nacido en Nuevo México comience la vida con una cuenta de ahorros. Impulsaremos el éxito de este programa para hacer eso. Aproveche el mejor rendimiento para su dinero: done y ayude a los niños y familias latinos inmediatamente y a largo plazo mientras que al mismo tiempo afecten los sistemas de la pobreza y el racismo que demasiado a menudo van mano en mano.</t>
  </si>
  <si>
    <t>All children should have the opportunity to thrive. No child deserves to be trapped in poverty with little opportunity and hope for the future. Because of structural, systemic racism, The American Dream, that all it takes to succeed in this country is individual effort and perseverance, is only a fantasy for many Latinos, and especially so for the families of predominantly mixed immigration status. Child Savings Accounts (CSAs) can make the American dream a reality for Latinos in poverty by increasing their access to post-secondary education and by doing so, increasing their economic mobility. US Department of Labor statistics show the powerful link between educational attainment and income. Recent research by Urahn, Currier, Elliott, Wechsler, Wilson, and Colbert shows 47% of children born in the bottom family income quintile remain in the bottom quintile as adults if they do not earn a college degree. In contrast, only 10% of those born in the bottom quintile who earn a college degree remain there as adults. People born in the bottom quintile who earn a college degree are three times more likely to make it to the top quintile than peers who do not. Donate now to Prosperity Kids so that in the future, wealth doesn’t have a color.</t>
  </si>
  <si>
    <t>Todos los niños deben tener la oportunidad de prosperar. Ningún niño merece estar atrapado en la pobreza con poca oportunidad y esperanza para el futuro. Por causa del racismo estructural y sistemático, el Sueño americano, que todo lo que necesita para tener éxito en este país es el esfuerzo individual y la perseverancia, es sólo una fantasía para muchos latinos y sobre todo para las familias de estatus migratorio predominantemente mixto. Cuentas de ahorro infantil (CSAs) pueden realizar el sueño americano para los latinos en la pobreza por incrementar su acceso a la educación post-secundaria y con ello incrementar su movilidad económica. Estadísticas del Departamento de Mano de Obra de los Estados Unidos muestran el enlace fuerte entre nivel educativo e ingresos. Investigaciones recientes por Urahn, Currier, Elliott, Wechsler, Wilson y Colbert muestran que 47% de los niños nacidos en el quintil inferior de ingreso familiar permanecen en el quintil inferior como adultos si no ganan un título universitario. En contraste, sólo el 10% de los nacidos en el quintil inferior que obtengan un título universitario permanecen como adultos. Personas nacidas en el quintil inferior que obtengan un título universitario son tres veces más probables de hacerlo al nivel más alto que pares que no lo logran. Done ahora a Prosperity Kids para que, en el futuro, la riqueza no tenga un color.</t>
  </si>
  <si>
    <t>100% of donations, whether we are at, above, or below goal, will be used to match the 2016 college savings of Latino children and their parents in the poorest 2 zip codes in Albuquerque. Your donations will help this pilot program in its 3rd (out of 10) year be successful. New Mexico kids are in crisis with 1 in 4 living in poverty. We are ranked 49th in the nation in child-wellbeing. Child Savings Accounts are a way to make NM a place where all children thrive. We DO have solutions to racism and poverty and this is one of the most practical. Help us today by donating and by sharing our campaign with your friends and family. Many thanks for your commitment to justice and investment in all of our futures: our children.</t>
  </si>
  <si>
    <t>El 100% de las donaciones, si alcanzamos la meta o no, se utilizarán para que emparejen con los ahorros para la universidad del año 2016 de los niños latinos y sus padres en los 2 códigos postales más pobres de Albuquerque. Sus donaciones ayudarán a que este programa piloto en su tercer año (de 10) tenga éxito. Los niños de Nuevo México están en crisis con 1 de cada 4 viviendo en la pobreza. Estamos clasificados penúltimo en la nación en el bienestar infantil. Cuentas de ahorro para niños son una forma asegurar que NM realiza un lugar donde todos los niños crezcan. Nosotros sí tenemos soluciones a la pobreza y al racismo y este es uno de los más prácticos. Ayúdenos hoy con el donar y compartir nuestra campaña con sus amigos y familiares. Muchas gracias por su compromiso a la justicia y la inversión en todos nuestros futuros: nuestros hijos.</t>
  </si>
  <si>
    <t>larasaldanafrancisco@gmail.com</t>
  </si>
  <si>
    <t>Our budget size is $430,837.58. Below, please see Prosperity Kids 2 Year Project Budget Total Project Budget Secured Funding Year 1 ($200,000) % Year 2 ($200,000) % Budget Narrative REVENUE Kellogg Foundation $348,607.50 $348,607.50 $185,000.00 $163,607.50 United Way CNM $25,000.00 $25,000.00 $25,000.00 Grassroots Fundraising $43,400.00 $11,862.00 $11,862.00 $36,958.00 Total 2-Yr Revenue $417,007.50 $385,469.50 $221,862.00 $200,565.50 EXPENSE Personnel FTE FTE President &amp;amp; CEO $32,760.00 $32,760.00 $21,840.00 30% $10,920.00 15% Yr 1 PR, leadership, and systems impact; Yr 2 increased influence on community connections and resource development. Sr. Vice President, Stratigic Initiatives $31,416.00 $31,416.00 $18,849.60 30% $12,566.40 20% Yr 1 time spent in start up; evaluating progress; supervising real time changes; training Parent Co-Op to take over. Yr. 2 is maintenance; recordings of learnings and preparation to turn over. Yr. 2 is final development of secured credit card system. Family Development Specialist $50,940.00 $27,600.00 $25,020.00 48% $25,920.00 50 Yr 1 finanlize transition from planning policies and procedures to implementing the policies ad procedures; work directly with PCA parent co-op as they assume the program. Yr. 2 serve as a resource to parent co-op. Development Director $64,400.00 $64,400.00 $36,800.00 80% $27,600.00 60% PW&amp;#8217;s role with CSA&amp;#8217;s evolves to sustainability of matching funds and long term commitments. Salary $179,516.00 $156,176.00 $102,509.60 $77,006.40 Payroll Taxes and Benefits $36,626.47 $32,051.28 $18,550.20 $18,076.27 Total $216,142.47 $188,227.28 $121,059.80 $95,082.67 Contractual Videophotagraphy $1,775.00 $1,775.00 $375.00 $1,400.00 7 success stories; or communications in general Legal Services $13,000.00 $13,000.00 $6,500.00 $6,500.00 New Mexico Immigrant Law Center &amp;amp; NM Legal Aide &amp;#8211; Services to assist mixed status families achieve documentation and needed services. Program Supplies Curriculum $6,200.00 $6,200.00 $6,200.00 $- 100 family units at $62 per unit Fundraising materials $4,850.00 $4,850.00 $2,850.00 $2,000.00 Community based marketing materials used to raise match funds. Evaluation Team $30,000.00 $30,000.00 $10,000.00 $20,000.00 Kansas at $35,000 and CPER at $5,000. NOTE: KU budget not settled; will be seeking additional funds independently. Sub-granting Partnership for Community Action (Parent Co-Op) $24,500.00 $24,500.00 $11,500.00 $13,000.00 Parent Co-Op; Parent leaders administering program. Other Loan Fund $12,500.00 $12,500.00 $8,000.00 $4,500.00 Loans for immigration papers Initial CSA Deposits $50,000.00 $15,000.00 $30,000.00 $30,000.00 300 kids at $100 each to seed their savings in April, 2014 &amp;#8211; US Bank funds will be used to provide seed funds to children&amp;#8217;s accounts during year 1. 200 kids at $100 each to seed savings in October, 2014. Match funds to CSAs $50,000.00 $26,862.00 $25,000.00 $35,000.00 Assume 25% (125) make full matchable deposits of $200 (yr 1); assume 25% (125) make full match year 2. US Bank funds will be used to provide match funds to CSAs during years 1 and 2. Incentives to accounts $6,000.00 $6,000.00 $2,000.00 $4,000.00 Simplified incentive structure that allows up to $50/family in behavioral rewards; assume 40% reach full incentives year 1; assume 80% reach full incentives year 2. Open Parent Emergency Accounts $1,000.00 $1,000.00 $1,000.00 $- 100 participating families. Yr 1, 100% open account at $10/account. Total direct project costs $415,967.47 $318,052.28 $226,769.60 $211,482.67 Indirect Costs $22,263.66 $15,873.87 $14,803.79 7% indirect: a portion of rent, utilities, auditing Total 2-Yr Expense $415,967.47 $340,315.94 $242,643.47 $226,286.46</t>
  </si>
  <si>
    <t>At Prosperity Works, we believe that a paycheck gets you by, but assets gets you ahead. With this as a guiding principle, for the last 15 years, through Individual Development Accounts (matched savings accounts with financial education and on-going individual coaching and mentoring), we have helped people with low income purchase an asset. (Buy a home, get a post-secondary education, start or build a business). We have assisted 319 families secure safe and affordable housing ($57 million in mortgage holdings). We have helped 512 residents go to college (almost $2 million in tuition). We have helped New Mexicans open or grow almost 700 locally-owned businesses. &amp;nbsp; In 2014, we launched Prosperity Kids,™ a dual-generation, collective impact strategy to move children and their families out of poverty to self-sufficiency, and even prosperity. Target age 0-11 for a seeded (with $100) and matched (up to $200 a year for 10 years) savings account, in the child’s name, held by the custodian (PW) for the purpose of education, released to the child at 18 for higher education or if s/he doesn’t choose to use it that way, released at age 23 to help provide a financially stable transition to adulthood. In addition to the CSA, parents have access to an Emergency Account, child development and financial education courses, secured credit card, citizenship loans and legal services. Prosperity Kids™ CSA Initiative, is more robust than any in the country and a much-needed antidote in our state for the ravages of poverty that so many Latinos, including new immigrants, suffer.</t>
  </si>
  <si>
    <t>En Prosperity Works, creemos que un cheque de pago se le alcance, pero los activos se le ponga por delante. Con esto como principio rector, durante los últimos 15 años, a través de cuentas de desarrollo individuales (cuentas de ahorro combinadas con educación financiera y entrenamiento individual en curso y tutoría), hemos ayudado a personas de bajos ingresos adquirir un activo. (Comprar una casa, obtener una educación post-secundaria, iniciar o construir un negocio). Hemos ayudado a 319 familias adquirir vivienda segura y asequible ($ 57 millones en participaciones hipotecarias). Hemos ayudado a 512 residentes ir a la universidad (casi $ 2 millones en la matrícula). Hemos ayudado a los nuevomexicanos abrir o crecer casi 700 empresas locales. &amp;nbsp; En 2014, lanzamos Prosperity Kids ™, una estrategia de generación dual, impacto colectivo para mover los niños y sus familias de la pobreza hacia la autosuficiencia y aún la prosperidad. Objetivo edad 0-11 para una cuenta de ahorros, sembrada ($100) y emparejada (hasta $200 al año durante 10 años), en el nombre del niño, guardado por el custodio (PW) con el fin de la educación, suelto al niño a los 18 años para la educación superior o si él o ella no elige utilizarlo así, suelto a la edad 23 para ayudar a proporcionar una transición financieramente estable a la edad adulta. Además de la CSA, los padres tienen acceso a una cuenta de emergencia, desarrollo infantil y cursos de educación financiera, tarjetas de crédito garantizadas, préstamos de ciudadanía y servicios legales. La iniciativa de CSA de Prosperity Kids ™, es la más sólida que cualquiera en el país y un antídoto muy necesario en nuestro estado por los estragos de la pobreza que sufren muchos latinos, incluyendo inmigrantes. &amp;nbsp;</t>
  </si>
  <si>
    <t>https://hipgive.org/wp-content/uploads/2017/01/UWD-2015-Form-990.PDF</t>
  </si>
  <si>
    <t>@ProsperityWork</t>
  </si>
  <si>
    <t>https://vimeo.com/111648284</t>
  </si>
  <si>
    <t>11-24-2017</t>
  </si>
  <si>
    <t>Young mayans girls towards change</t>
  </si>
  <si>
    <t>Colectiva Actoras de Cambio</t>
  </si>
  <si>
    <t>6656425-5</t>
  </si>
  <si>
    <t>https://hipgive.org/wp-content/uploads/2017/11/Escritura-de-constitución-y-estatutos.pdf</t>
  </si>
  <si>
    <t>kiley.moran@gmail.com</t>
  </si>
  <si>
    <t>https://hipgive.org/wp-content/uploads/2017/01/UWD_Estimated-2017-Budget.pdf</t>
  </si>
  <si>
    <t>11-16-2015</t>
  </si>
  <si>
    <t>Xo</t>
  </si>
  <si>
    <t>12-31-2015</t>
  </si>
  <si>
    <t>María José</t>
  </si>
  <si>
    <t>comunicaciones.actoras@gmail.com</t>
  </si>
  <si>
    <t>11-23-2016</t>
  </si>
  <si>
    <t>Youth Environmental &amp;amp; Cultural Heritage Leaders</t>
  </si>
  <si>
    <t>Hispanic Access Foundation</t>
  </si>
  <si>
    <t>27-2589206</t>
  </si>
  <si>
    <t>NM</t>
  </si>
  <si>
    <t>Albuquerque</t>
  </si>
  <si>
    <t>https://hipgive.org/wp-content/uploads/2016/11/HispanicAccessFoundation-IRS-Determination-Letter-8610-(3).pdf</t>
  </si>
  <si>
    <t>Arts and Culture</t>
  </si>
  <si>
    <t>US South | Sur de EE.UU.</t>
  </si>
  <si>
    <t>Child Savings Accounts Get Children to College</t>
  </si>
  <si>
    <t>Los Ninos</t>
  </si>
  <si>
    <t>HOPE...</t>
  </si>
  <si>
    <t>Espejo</t>
  </si>
  <si>
    <t>ProsperityWorks</t>
  </si>
  <si>
    <t>sarah@prosperityworks.net</t>
  </si>
  <si>
    <t>(311) 061-09</t>
  </si>
  <si>
    <t>Guatemala</t>
  </si>
  <si>
    <t>Rights</t>
  </si>
  <si>
    <t>Mayan girls want to study to change their lives.</t>
  </si>
  <si>
    <t>Las jóvenes mayas desean estudiar para cambiar su vida.</t>
  </si>
  <si>
    <t>https://hipgive.org/wp-content/uploads/2017/01/BOD-2016.xlsx</t>
  </si>
  <si>
    <t>For English go below 5 jeunes filles mayas rêvent&amp;nbsp; d’un avenir différent &amp;nbsp; Cinq jeunes filles mayas de Huehuetenango, au Guatemala, rêvent de continuer leurs études. Ces jeunes filles font partie des réseaux d’appui entre femmes que le collectif Actoras de cambio promeut avec les survivantes de viols dans les communautés. Ces réseaux de femmes sont convaincus que l’éducation pour les filles, combinée avec la solidarité entre femmes, garantissent l’éradication du viol; car elles fournissent aux jeunes filles les outils pour construire leur autonomie et leur vie, au-delà des mariages forcés et de la maternité obligatoire. &amp;nbsp; Depuis 2004, Actoras de cambio a mis en place un processus politique et social de longue haleine pour rompre le silence, la culpabilité, et faire un travail de mémoire et de guérison autour des crimes sexuels, systématiquement commis contre les femmes mayas pendant la guerre au Guatemala. Les réseaux de solidarité et de défense que nous tissons entre survivantes nous permettent de nous engager collectivement pour transformer les conditions des femmes au sein du territoire sur lequel nous vivons; non plus comme victimes mais comme protagonistes du changement. &amp;nbsp; Vos dons nous permettront de financer les études secondaires de 5 jeunes filles mayas chuj, qui ont entre 14 et 19 ans&amp;nbsp;: Sandra&amp;nbsp; Domingo Tadeo, Leticia&amp;nbsp; Páiz Lucas, Yolanda Ros Tadeo, Patricia Domingo Tadeo, et Gaiskane García López. Pour ce faire, nous avons besoin de collecter la somme de 4.000 euros. &amp;nbsp; La possibilité d’avoir accès aux études secondaires signifie, pour ces jeunes filles, la possibilité de choisir une vie au-delà de la maternité et mariage forcés, et ainsi contribuer à la création de conditions de vie plus autonomes et sans violence pour elles et les femmes de leurs famille et communauté. ¿Qui sommes-nous? &amp;nbsp; Actoras de Cambio est un collectif féministe né en 2004 au Guatemala. Sa philosophie est fondée sur l’idée qu’il est possible de se reconstruire entre femmes après avoir vécu l’horreur, et qu’il est possible de créer un monde juste, de respect et de liberté pour les femmes, où le viol, la guerre et le racisme ne soient pas tolérés ni considérés comme quelque chose de normal. &amp;nbsp; Depuis 2012, Actoras de cambio, main dans la main avec les réseaux de femmes survivantes de viols pendant la guerre, a commencé à aider les jeunes filles de leurs communautés pour qu’elles puissent terminer leurs études secondaires, et ainsi éviter les mariages arrangés et forcés dès l’âge de 12 ans. &amp;nbsp; Pour plus d’information, consultez notre page web : www.actorasdecambio.org, ou rendez-nous visite sur facebook @ActorasdeCambioGuatemala. &amp;nbsp; Actoras de cambio et les réseaux de femmes mayas chuj et mam Pour le respect de la vie et de la dignité des femmes et de tout ce qui existe Pour des territoires sans violence sexual English&amp;#8230; 5 Young Chuj-Mayan girls towards change For girls and adolescents, especially for young Mayans, studying in Guatemala is a challenge because there are obstacles in their environment such as the scarcity of resources to survive. Since 2014, we have been part of this effort with the girls of the women&amp;#8217;s networks, since by studying it is possible to avoid forced marriages and maternity in the adolescents and young people of these communities. The young members of the Chuj-mayan female networks in Nentón, Huehuetenango study to make changes in their lives; their dreams are to study to be professionals and work for them, their families and their community; become midwives, engineers, writers, photographers, community authorities, nurses, any job that gives them resources for life and the sustainability of their community. In addition, many of these young people are the first to study their family, and this already in itself, is a change. Achieving these dreams means currently resources for the payment of their books, notebooks, transportation and lodging. At the moment there are 5 young people, between 14 to 19 years old, Sandra&amp;nbsp; Domingo Tadeo, Leticia&amp;nbsp; Páiz Lucas, Yolanda Ros Tadeo, Patricia Domingo Tadeo, et Gaiskane García López studying the basic and diversified cycle in public establishments. To cover the expenses are $4,000.00 for one year of the 5 young people ($800.00 each). In this platform you can donate the amount you want, together we will reach this desired budget.&amp;nbsp; If we manage to raise more we will use it for the processes of integration and healing of Mayan women&amp;#8217;s networks in the territories of Guatemala, Huehuetenango and Quiché. About us Actoras de Cambio we are a collective feminist that we work together with Mayan women&amp;#8217;s networks to untie the knots of sexual violence in our lives. We work to build more just, harmonious and balanced societies. Since 2004 we have carried out multiple healing processes and contributed to the existence of justice in Guatemala from Mayan and mestizo women to eradicate violence, genocide and above all, sexual violence against women; We have more than 13 years of political work. You can visit our page www.actorasdecambio.org&amp;nbsp; for more information and visit our page on Facebook, @ActorasdeCambioGuatemala.&amp;nbsp; Las redes de mujeres chuj y mam y Actoras de Cambio Construyendo territorios de respeto, dignidad, libertad y bienestar para las mujeres y todo lo que existe Por territorios sin violación sexual</t>
  </si>
  <si>
    <t>Jóvenes mayas hacia el cambio &amp;nbsp;Para las niñas y adolescentes, especialmente para las jóvenes mayas, estudiar en Guatemala es un desafío porque existen obstáculos en su entorno como la escasez de recursos para sobrevivir.&amp;nbsp;&amp;nbsp; Desde 2014 somos parte de este esfuerzo con las jóvenes de las redes de mujeres, ya que al estudiar es posible evitar los matrimonios y maternidades forzadas en las adolescentes y jóvenes de estas comunidades. Las jóvenes integrantes de las redes de mujeres chuj en Nentón, Huehuetenango estudian para realizar cambios en su vida; sus sueños son estudiar para ser profesionales y trabajar para ellas, sus familias y su comunidad; llegar a ser comadronas, ingenieras, escritoras, fotógrafas, autoridades comunitarias, enfermeras, cualquier oficio que les otorgue recursos para la vida y la sostenibilidad de su comunidad.&amp;nbsp; Muchas de estas jóvenes son las primeras en estudiar de su familia, y esto ya en sí, es un cambio. Lograr estos sueños significa en la actualidad recursos para el pago de sus libros, cuadernos, transporte y hospedaje.&amp;nbsp;&amp;nbsp; Por el momento son 5 jóvenes, entre 14 a 19 años, estudian el ciclo básico y diversificado en establecimientos públicos, Sandra&amp;nbsp; Domingo Tadeo, Leticia&amp;nbsp; Páiz Lucas, Yolanda Ros Tadeo, Patricia Domingo Tadeo, et Gaiskane García López. Para cubrir los gastos son $4,000.00 por un año de las 5 jóvenes ($800.00 por cada una). En esta plataforma pueden donar la cantidad que deseen, juntando todo llegaremos a este presupuesto deseado. Si logramos recaudar más lo usaremos para los procesos de integración y sanación de las redes de mujeres mayas en los territorios de Guatemala, Huehuetenango y Quiché. &amp;nbsp; ¿Quiénes somos? Actoras de cambio somos una colectiva feminista que trabajamos junto a las redes de mujeres mayas para desatar los nudos de la violencia sexual en nuestras vidas.&amp;nbsp; Trabajamos para construIr sociedades más justas, armoniosas y equilibradas.&amp;nbsp; Desde 2004 hemos realizado múltiples procesos de sanación y contribuido a que en Guatemala exista la justicia desde las mujeres mayas y mestizas para erradicar la violencia, el genocidio y ante todo, la violencia sexual hacia mujeres; llevamos más de 13 años de trabajo político. &amp;nbsp; Pueden visitar nuestra página www.actorasdecambio.org para más información y visitar nuestra página en Facebook, @ActorasdeCambioGuatemala. Las redes de mujeres chuj y mam y Actoras de cambio Construyendo territorios de respeto, dignidad, libertad y bienestar para las mujeres y todo lo que existe Por territorios sin violación sexual</t>
  </si>
  <si>
    <t>12-30-2016</t>
  </si>
  <si>
    <t>Jill</t>
  </si>
  <si>
    <t>jill@hispanicaccess.org</t>
  </si>
  <si>
    <t>https://hipgive.org/wp-content/uploads/2017/01/7363501c3-Letter.pdf</t>
  </si>
  <si>
    <t>202-640-4346</t>
  </si>
  <si>
    <t>DC</t>
  </si>
  <si>
    <t>Economic Development</t>
  </si>
  <si>
    <t>Preparing the next generation of diverse environmental and cultural stewards</t>
  </si>
  <si>
    <t>Preparando una nueva generación&amp;#8230;</t>
  </si>
  <si>
    <t>HAF empowers young Latino leaders pursuing environmental and cultural heritage careers. By supporting our paid internship programs, your donation makes this opportunity accessible to students of all socioeconomic backgrounds. HAF places outstanding underrepresented students in paid summer internships with the National Park Service, US Fish &amp;amp; Wildlife Service and other agencies across the US. These experiences are critical stepping stones for our future leaders. We help to build a workforce that truly reflects our nation&amp;#8217;s diverse population. HAF student participants gain technical, career and cross-cultural communication skills while serving our community. Your funds will support intern training costs and help students carry out exciting outdoor events to engage families during Latino Conservation Week in July 2017. Please donate to show your support for our dynamic young leaders as we develop the next generation of environmental and cultural stewards. Help these talented and committed students as they protect our treasured public lands and highlight the great value of our Latino heritage.</t>
  </si>
  <si>
    <t>https://youtu.be/4cC6G1LyITc</t>
  </si>
  <si>
    <t>https://hipgive.org/wp-content/uploads/2017/01/2014-990-Prosperity-1.pdf</t>
  </si>
  <si>
    <t>Nombre edad Grado que cursará en 2018 carrera Lugar donde vive Presupuesto mensual Coste anual Sandra&amp;nbsp; Domingo Tadeo 14 años 2do básico Ciclo básico Chaculá, Nentón, Huehuetenango Q.300.00 Q.3,000.00 Leticia&amp;nbsp; Páiz Lucas 19&amp;nbsp; años 4to. Perito Contador El Aguacate, Nentón, Huehuetenango Q.600.00 Q6,000.00 Yolanda Ros Tadeo&amp;nbsp; 15 años 4to. Maestra de Educación Parvularia Chaculá, Nentón, Huehuetenango Q.600.00 Q6,000.00 Patricia Domingo Tadeo 17 años 5to. Perito en Administración Pública Chaculá, Nentón, Huehuetenango Q.600.00 Q6,000.00 Gaiskane García López&amp;nbsp;&amp;nbsp; 19 años 6to. Perito Contador Chaculá, Nentón, Huehuetenango Q.600.00 Q6,000.00 &amp;nbsp; &amp;nbsp; &amp;nbsp; &amp;nbsp; &amp;nbsp; &amp;nbsp; 27,000.00</t>
  </si>
  <si>
    <t>colectivaactoras2004@gmail.com</t>
  </si>
  <si>
    <t>https://hipgive.org/wp-content/uploads/2017/01/FY17-Budget_Proposed-1.xls</t>
  </si>
  <si>
    <t>https://hipgive.org/wp-content/uploads/2016/12/HAF-Board-of-Directors---Sept-2016.pdf</t>
  </si>
  <si>
    <t>09-24-2015</t>
  </si>
  <si>
    <t>x</t>
  </si>
  <si>
    <t>https://hipgive.org/wp-content/uploads/2018/02/Listado-de-Junta-Directiva.pdf</t>
  </si>
  <si>
    <t>xx</t>
  </si>
  <si>
    <t>CA</t>
  </si>
  <si>
    <t>berkeley</t>
  </si>
  <si>
    <t>andrea@hiponline.org</t>
  </si>
  <si>
    <t>https://hipgive.org/wp-content/uploads/2018/02/Costancia-de-inscripcion-y-modificacion-al-registro-tributario-unificado.pdf</t>
  </si>
  <si>
    <t>https://hipgive.org/wp-content/uploads/2016/12/HispanicAccessFoundation-IRS-Determination-Letter-8610-(3).pdf</t>
  </si>
  <si>
    <t>https://hipgive.org/wp-content/uploads/2017/06/Untitled-design.png</t>
  </si>
  <si>
    <t>https://hipgive.org/wp-content/uploads/2017/06/6788Untitled-design.png</t>
  </si>
  <si>
    <t>https://hipgive.org/wp-content/uploads/2018/02/Infrome-de-Auditoria--al-31-de-diciembre-de-2016y-2015.pdf</t>
  </si>
  <si>
    <t>https://hipgive.org/wp-content/uploads/2016/12/2015-Form-990_PD.PDF</t>
  </si>
  <si>
    <t>https://hipgive.org/wp-content/uploads/2017/06/7983Untitled-design.png</t>
  </si>
  <si>
    <t>https://hipgive.org/wp-content/uploads/2018/02/PRESUPUESTO-INSTITUCIONAL.xlsx</t>
  </si>
  <si>
    <t>https://hipgive.org/wp-content/uploads/2016/12/HAF-2016-Budget.pdf</t>
  </si>
  <si>
    <t>https://hipgive.org/wp-content/uploads/2017/06/2868Untitled-design.png</t>
  </si>
  <si>
    <t>Women Moving Forward</t>
  </si>
  <si>
    <t>https://hipgive.org/wp-content/uploads/2017/01/US-Sponsorship-NA.pdf</t>
  </si>
  <si>
    <t>Violence Intervention Program, Inc</t>
  </si>
  <si>
    <t>YOUNG MAYAN WOMEN BUILD A DIFFERENT FUTURE.</t>
  </si>
  <si>
    <t>COLECTIVA ACTORAS DE CAMBIO</t>
  </si>
  <si>
    <t>https://hipgive.org/wp-content/uploads/2017/03/3244Personeria-Juridica-Colectiva-Actoras-de-Cambio.pdf</t>
  </si>
  <si>
    <t>Jeronimo Zambrano</t>
  </si>
  <si>
    <t>jzambrano@vipmujeres.org</t>
  </si>
  <si>
    <t>212-410-9080</t>
  </si>
  <si>
    <t>The project will take place throughout New York City.</t>
  </si>
  <si>
    <t>Arts and Culture/Civic Participation/Health/Rights/Economic Development/Education/Migrant Communities/Violence Prevention/Legal Reform/Youth Development</t>
  </si>
  <si>
    <t>Support Las Promotoras to raise awareness against domestic violence</t>
  </si>
  <si>
    <t>Apoyen a Las Promotoras para sensibilizar a la comunidad contra la violencia doméstica.</t>
  </si>
  <si>
    <t>Las Promotoras are post-crisis, domestic violence survivors who volunteer to raise awareness in the Latino communities, with the goal of promoting violence-free lives. Domestic abuse takes on many forms such as physical, verbal, emotional, sexual and financial abuse. Survivors of abuse suffer high rates of depression, sleep disturbances, anxiety, flashbacks, and other emotional distress. Research has demonstrated how trauma changes the brain and alters behavior. Violence Intervention Program, Inc. (VIP) seeks to raise $5,000 to support the Adelante Mujer initiative which trains volunteers to provide grassroots outreach and education in hard to reach Latino communities. The program provides Las Promotoras with leadership skills and resources necessary to support them as they inform local communities to understand gender violence through workshops in English and Spanish. They are able to mobilize the Latina community around political and legal issues, because they reflect the community they serve. The work conducted by Las Promotoras, and VIP saves lives and leads survivors to safe places where they can heal, and thrive. They do this work on a voluntary basis, with nominal stipends to cover their travel expenses. Your support will enable VIP to support Las Promotoras to continue to amplify their voices, and continue to help VIP saves lives for thousands of victims of gender abuse each year.</t>
  </si>
  <si>
    <t>09-26-2016</t>
  </si>
  <si>
    <t>Las Promotoras son sobrevivientes de situaciones de violencia doméstica que trabajan para concientizar a las comunidades Latinas y promover una vida libre de violencia. La violencia doméstica adquiere muchas formas, tales como el abuso físico, verbal, emocional, sexual y económico. Las mujeres que sobreviven a este tipo de situaciones habitualmente sufren de depresión, trastornos del sueño, ansiedad y mucha angustia. Diversas investigaciones han demostrado cómo el trauma cambia el cerebro y altera el comportamiento. Violence Intervention Program, Inc. (VIP) busca recaudar $ 5,000 para apoyar la iniciativa Adelante Mujer que proporciona capacitación a sobrevivientes de violencia doméstica para que desarrollen sus habilidades personales. Las Promotoras son formadas para divulgar y educar a las comunidades Latinas en una vida libre de violencia. El programa brinda a Las Promotoras las habilidades de liderazgo y los recursos necesarios para trabajar junto a las comunidades locales en la comprensión de la violencia de género, a través de talleres que brindan en inglés y en español. Ellas son capaces de movilizar a la comunidad Latina en torno a temas políticos y legales, ya que son un exponente del grupo al que sirven. El trabajo llevado a cabo por Las Promotoras y VIP salva vidas y conduce a las sobrevivientes a lugares seguros donde puedan sanar y prosperar. Ellas realizan el trabajo de forma voluntaria, con estipendios nominales para cubrir sus gastos de viaje. Su apoyo permitirá a VIP apoyar a Las Promotoras para seguir para amplificar sus voces, y a seguir salvando la vida de miles de víctimas de violencia de género cada año.</t>
  </si>
  <si>
    <t>Your Vote Matters</t>
  </si>
  <si>
    <t>Puertas Abiertas Community Resource Center</t>
  </si>
  <si>
    <t>Las Promotoras helps VIP build its capacity to reach over 20,000 individuals each year, many of which are undocumented immigrant Latinas. Without their help, we could not have the ability to impact on as many lives as we do. Outreach conducted by Las Promotoras results in thousands of calls to our 24/7 “live” bilingual (Spanish/English) hotline. It is through our hotlines that we will gauge Las Promotoras’ success in reaching the community. Through their clever marketing efforts, Las Promotoras are able to mobilize the Latino communities, and what many call the “invisible population”, around gender violence, and immigration health related issues, which otherwise would not be leveraged.</t>
  </si>
  <si>
    <t>Las Promotoras representan para VIP la mejor forma de llegar a más de 20,000 personas, muchas de las cuales son inmigrantes latinas indocumentadas. Sin su ayuda no seríamos capaces de impactar tantas vidas como lo hacemos ahora. El trabajo de difusión y educación que realizan las Promotoras tiene como resultado miles de llamados a nuestra 24/7 hotline bilingüe (Español/Inglés). Este volumen de llamados nos permite medir el éxito alcanzado por las Promotoras en su trabajo con la comunidad. Con técnicas de marketing creativas e ingeniosas, las Promotoras movilizan a las comunidades Latinas -y a lo que muchos denominan &amp;#8220;población invisible&amp;#8221;-, alrededor de la violencia de género, la salud vinculada con la inmigración y otras cuestiones que de otra forma no serían destacadas.</t>
  </si>
  <si>
    <t>10-26-2016</t>
  </si>
  <si>
    <t>Funds will cover travel expenses and marketing material distributed by Las promotoras. It will also cover capacity skills, and leaderships skills building training for Las Promotoras. Please get the word out. Share this with your friends, neighbors and family members. Las Promotoras can use your help!</t>
  </si>
  <si>
    <t>707.224.1786</t>
  </si>
  <si>
    <t>Los fondos cubrirán los gastos de desplazamiento y el material de marketing distribuidos por Las Promotoras. También cubrirá gastos de las capacitaciones que reciben Las Promotoras para mejorar sus habilidades de liderazgo. Por favor, corre la voz. Comparte con tus amigos, vecinos y familiares. Las Promotoras te necesitan!</t>
  </si>
  <si>
    <t>Puertas Abiertas Community Resource Center, Napa CA</t>
  </si>
  <si>
    <t>Budget Metro Cards for 7 Promotoras for 6 months = $3,500 Marketing and Learning Materials = $1,500 &amp;nbsp; &amp;nbsp;</t>
  </si>
  <si>
    <t>Civic Participation/Rights/Migrant Communities</t>
  </si>
  <si>
    <t>US West</t>
  </si>
  <si>
    <t>Puertas Abiertas CRC, IIBA, On the Move, and Up Valley CRC in Napa Valley are assisting with registering the community to vote for the November 2016 election!</t>
  </si>
  <si>
    <t>Violence Intervention Program, Inc. (VIP) is a community based non-profit organization providing services to victims of domestic and gender violence. Established in 1984 as an East Harlem initiative, VIP fills a gap in services to Latina survivors and their children in an environment that is supportive and non-judgmental. Our mission is to lead Latina victims of domestic violence to safety, empower them to live free of violence and to help them reach and sustain their full potential. We pursue our mission by raising community awareness, engaging in activism and providing culturally competent services. As a domestic violence agency, VIP offers an array of services to help survivors lead healthy, safe, and productive lives including emergency and supportive housing, case management, advocacy, community education &amp;amp; outreach, children &amp;amp; youth services, financial literacy &amp;amp; economic empowerment skills building, and a 24-hour bilingual hotline (English/Spanish). VIP’s unique approach to domestic violence intervention focuses on supporting women who are not only making the transition from victim to survivor, but also those who, as immigrants, find themselves in unfamiliar and often inhospitable territory. The social services network is a labyrinth of bureaucracy for anyone unfamiliar with its systems. Immigrants—especially those who are marginalized due to their immigration status, lack of language proficiency, low or no literacy, unfamiliarity with transportation systems and geography, or a misunderstanding of cultural implications—will find the system even more daunting and difficult to navigate on their own. In addition, the psychological and physical harm victims encounter create their own set of barriers which often stall a woman’s ability to heal from trauma of domestic abuse. This is where VIP’s assistance not only in providing access to information and services, but in creating individualized plans to meet client needs, makes a major impact in a victim’s ability to recreate a social network that will support her quest to lead an emotionally fulfilling, healthy, safe, productive, and stable life for herself and her children. In fiscal year 2014-2015, VIP reached over 20,000 individuals, and answered nearly 10,000 calls for help.</t>
  </si>
  <si>
    <t>La colaborativa de Puertas Abiertas, IIBA, On the Move, y Up Valley del Valle de Napa estan ayundando con la registracion para votar en la eleccion de noviembre 2016!</t>
  </si>
  <si>
    <t>Violence Intervention Program, Inc. (VIP) es una organización comunitaria sin fines de lucro que proporciona servicios a las víctimas de violencia doméstica y violencia familiar. Establecida en 1984 como una iniciativa en East Harlem, VIP llena un vacío en los servicios a los sobrevivientes latinas y sus hijos, en un ambiente que es de apoyo y sin prejuicios. Nuestra misión es es conducir a las mujeres latinas víctimas de violencia doméstica a una vida segura, ayudarlas a vivir libres de violencia y a alcanzar y mantener todo su potencial. Cumplimos nuestra misión creando consciencia sobre el problema, a través del activismo y prestando servicios culturalmente adecuados. Como agencia de violencia doméstica, VIP ofrece una variedad de servicios para ayudar a las sobrevivientes a llevar vidas saludables, seguras y productivas; éstos incluyen refugio de emergencia, vivienda de apoyo, educación, activismo, educación comunitaria, servicios para jóvenes y niños, educación financiera y en habilidades de empoderamiento económico, una línea telefónica bilingüe las 24 horas (Inglés / Español), servicios de apoyo a víctimas de delitos.</t>
  </si>
  <si>
    <t>Colectiva</t>
  </si>
  <si>
    <t>The Citizenship Legal Services collaborative has helped over 400 people become U.S. Citizens in the past three years. We are now working towards helping our community register to vote and become civically engaged, as Latinos are 33% of the&amp;nbsp;population in the Napa Valley. &amp;nbsp;Latino voter turnout&amp;nbsp;is crucial in creating change in issues that affect us, and voting is one way to get involved in the process.</t>
  </si>
  <si>
    <t>vipmujeres</t>
  </si>
  <si>
    <t>IMG_0248 from vipmujeres on Vimeo.</t>
  </si>
  <si>
    <t>La colaborativa de Servicios Legales de Ciudadania del Valle de Napa a ayudado a mas de 400 personas en hacerce cuidadanos de los Estatos Unidos. Ahora estamos ayudando a nuestra comunidad en registrarse para votar y estar mas involucrados civicamente, como la populacion de Latinos en el Valle de Napa son 33%. El voto Latino es crucial en crear cambios en temas que nos afectan, y votando es una manera de estar involucrado en el proceso.</t>
  </si>
  <si>
    <t>Vip9080</t>
  </si>
  <si>
    <t>Lrobles@vipmujeres.org</t>
  </si>
  <si>
    <t>The Latino vote now counts more than ever; 27.3 million Latinos, out of a population of 57 million, are eligible to vote this year. However, the last presidential campaign in 2012 still showed Latino turnout (48 percent) lagging the levels for African-American (66.6 percent) and white (64.1 percent) voters, according to a Pew Research Center report in January. Voting and becoming civically engaged are ways to get our voices heard, and to have a seat at the decision making table locally and nationally.</t>
  </si>
  <si>
    <t>El voto Latino cuenta ahora mas que nunca, hay 27.3 milones de Latinos que son eligibles para votar, de una poblacion de 57 milones. En la campana presidencial del 2012 todavia enseno que solo un 48 porcentaje de Latinos salieron a votar, mas abajo de Africanos-Americanos (66.6 porcentaje), y norteamericanos (64.1 porcentaje), segun un reporte del Pew Research Center en enero.&amp;nbsp; Estar involucrado en la comunidad y en votar son maneras de que nuestras voces se escuchen, y tambien en tener un lugar en la mesa donde se hacen las decisiones locales y nacionales.</t>
  </si>
  <si>
    <t>Your funds will cover the Citizenship Legal Services outreach efforts in getting&amp;nbsp;the Napa Community ready to vote, and educated on the US system of goverment through our civic engagement event on October 12th. This will cover staff time and materials.</t>
  </si>
  <si>
    <t>Sus fondos cubriran los gastos de Servicios Legales de Cuidadania en sus esfuerzos a registrar a la comunidad de Napa para votar, y educar sobre el sistema del gobierno estadounidense con nuestro evento el 12 de octubre. Estos fondos cubriran tiempo de empleados y materiales.</t>
  </si>
  <si>
    <t>$2,000=80 hours of staff time at $24.50 $1,000=printing materials</t>
  </si>
  <si>
    <t>pacrcnapa</t>
  </si>
  <si>
    <t>(223) 044-28</t>
  </si>
  <si>
    <t>Melissa Patrino</t>
  </si>
  <si>
    <t>Huehuetenango, Guatemala</t>
  </si>
  <si>
    <t>melissa@puertasabiertasnapa.org</t>
  </si>
  <si>
    <t>Young women of Huehuetenango Guatemala dream of further study. They are part of the healing, awareness, and mutual support networks that Colectiva Actoras de Cambio promotes with mayan women survivors of sexual violence during the war. These women networks know that education and mutual support between women is the way to guarantee the eradication of sexual violence, that is why together with them we invite you to join this effort to ensure that more and more young mayan women can build a different future.</t>
  </si>
  <si>
    <t>11-27-2015</t>
  </si>
  <si>
    <t>Wise Woman: empowering women through film</t>
  </si>
  <si>
    <t>Mujeres jóvenes mayas de Huehuetenango, Guatemala sueñan con continuar sus estudios. Ellas son parte de las redes de sanación, autoconciencia y apoyo mutuo que la Colectiva Actoras de Cambio promueve con mujeres mayas sobrevivientes de violencia sexual durante la guerra. Estas redes de mujeres están conscientes que la educación y el apoyo entre mujeres es la manera de garantizar la erradicación de la violencia sexual, es por eso que junto con ellas te invitamos a unirte a este esfuerzo por asegurar que más y más mujeres jóvenes mayas puedan construir un futuro diferente.</t>
  </si>
  <si>
    <t>Colectivo Lemow</t>
  </si>
  <si>
    <t>11-30-2015</t>
  </si>
  <si>
    <t>Verónica Antonieta Sacalxot Chojolán</t>
  </si>
  <si>
    <t>mujereshaciendocine@gmail.com</t>
  </si>
  <si>
    <t>00502 41682229</t>
  </si>
  <si>
    <t>Solola, Guatemala</t>
  </si>
  <si>
    <t>Young women for the right to decide!</t>
  </si>
  <si>
    <t>Arts and Culture/Education/Violence Prevention</t>
  </si>
  <si>
    <t>Catolicas por el Derecho a Decidir Argentina</t>
  </si>
  <si>
    <t>Cine para la dignificación del trabajo ancestral de mujeres Mayas.</t>
  </si>
  <si>
    <t>Help us create a film to publicize the dignified work of ancestral Mayan women.</t>
  </si>
  <si>
    <t>The Collective Lemow, which means mirror Kaqchiquel Mayan language, was founded in 2012 as an initiative of women producing cinema. We seek to reflect different realities of our country &amp;#8220;Guatemala&amp;#8221;. Using artistic mediums like film to raise awareness and denounce situations or social problems that threaten our integrity as women. As a collective we want to create three short films, which have been an effective tool for talks during trainings in forums for our human rights. They have also been disseminated in social networks and community networks. They are an innovative way to raise awareness, educate and advocate. We are currently seeking to produce our fourth short film called IYOM, Wise Woman, which seeks to empower and dignify the work of women who are dedicated to the care of pregnant women before and after childbirth (Midwives); ancestral work rarely respected by Western medicine. The film reflects the work and leadership of these women in rural communities of Guatemala. It will denounce discrimination and racism from society and medical centers. The project will be a window to show the valuable work of midwives. As a collective, we will disseminate this material in Guatemalan communities through forums, conservatories, film shows and social networking to create a collective consciousness and to expose other countries to the realities of rural Guatemalan midwives and communities. We need your support in order to create this film!</t>
  </si>
  <si>
    <t>(For English, please scroll down.) LES JEUNES FEMMES MAYAS CONSTITUENT UN DIFFERENT AVENIR. Jeunes femmes de Huehuetenango Guatemala rêve d&amp;#8217;une étude plus approfondie. Ils font partie des réseaux de guérison, de sensibilisation et de soutien mutuel que Colectiva Actoras de Cambio promeut avec les femmes mayas survivantes de violences sexuelles pendant la guerre. Ces réseaux de femmes savent que l&amp;#8217;éducation et le soutien mutuel entre les femmes est la manière de garantir l&amp;#8217;éradication de la violence sexuelle, c&amp;#8217;est pourquoi, avec nous vous invitons à participer à cet effort pour faire en sorte que de plus en plus de jeunes les femmes peuvent construire un avenir différent. Actoras de Cambio promeut un processus politique et social à long terme pour détruire le silence, la culpabilité et accomplissent une guérison et un travail de mémoire en crimes systématiquement commis contre les femmes mayas pendant la guerre au Guatemala. Les réseaux de solidarité et de défense que nous avons tissés parmi les survivants nous permettent s&amp;#8217;engager dans des actions collectives visant à éradiquer la violence sexuelle et à transformer l&amp;#8217;état des femmes dans le territoire où nous vivons; Non plus comme victime, mais comme protagonistes du changement. Les réseaux de femmes mayas survivantes savent que l&amp;#8217;accès à l&amp;#8217;éducation pour les jeunes femmes et la solidarité entre les femmes, garantissent l&amp;#8217;éradication de la violence sexuelle car elle offre aux jeunes mayas les femmes, les outils pour construire leur propre autonomie et un projet de vie la maternité et les mariages forcés. Dans Actoras de Cambio nous rêvons d&amp;#8217;un changement culturel au Guatemala, où le viol contre les femmes n&amp;#8217;est plus tolérée, où les corps des jeunes femmes ne sont pas réifiés ou exploités, où ils peuvent décider de leur corps et vit avec autonomie, car l&amp;#8217;accès à l&amp;#8217;éducation est fondamental. Votre soutien sera nous aider à garantir la scolarité d&amp;#8217;au moins 9 chuj maya et mam woman, pour collège et lycée. &amp;nbsp; POURQUOI IL FAUT: Neuf chuj et mam mayan de Huehuetenango au Guatemala continueront leurs études au collège et à l&amp;#8217;école secondaire, cela signifie que plus de jeunes femmes autonomie, accompagnée de la force collective de femmes, cela va potentialiser le changement d&amp;#8217;imaginaire au sujet des femmes dans leur territoires, ce qui se traduira par un changement de vie pour les autres femmes. nous pouvons mesurer l&amp;#8217;impact quand mayan Jeune femme peut voir leur vie au-delà la maternité et les mariages forcés. En 2017, Actoras de Cambio lance son premier campagne de collecte de fonds avec Hipgive, avec cette campagne, nous avons pu $3 255 . Ces dons ont permis à Floridalma Andres Ramírez, 18 ans de Chaculá, Nentón Huehuetenango, d&amp;#8217;obtenir un diplôme en tant que comptable, et Roselia Mendoza une femme de dix-sept ans de Che Cruz, Colotenango, Huehuetenango, commence sa première année d&amp;#8217;études pour devenir enseignante. &amp;nbsp; LES DÉFIS POTENTIELS: Avec votre don, nous voulons vous garantir que Roselia Mendoza peut la compléter etudes et de soutenir un autre neuf chuj et mam mayan femmes de Huehuetenango, Guatemala. Pour atteindre cet objectif, nous avons besoin de $4000. &amp;nbsp; LES FONDS RAISÉS ALLERONT À: École frais d&amp;#8217;inscription: $66,67 * 9 étudiants = $ 600 Tuition: $37,77 * 10 mois * 9 étudiants = $3400 Si nous ne pouvons atteindre notre objectif, le fond sera utilisé pour soutenir les activités de levée de fonds que les réseaux de survivants faire pour aider ces jeunes femmes. Si vous donnez maintenant, nous allons pour vous envoyer une des neuf histoires de collection de la vie des survivants de la sexualité violence de la guerre. Cette collection contribue à la société avec le point de vue et l&amp;#8217;expérience des femmes mayas survivantes. &amp;nbsp; À PROPOS DE L&amp;#8217;ORGANISATION: Actoras de Cambio vise une opération horizontale, basée sur des responsabilités et non sur des positions hiérarchiques. Stratégiques et opérationnels les décisions sont prises dans les réunions d&amp;#8217;équipe, où toutes les femmes qui font partie d&amp;#8217;Actoras participer. Depuis 2014, nous travaillons en étroite collaboration avec le réseau de femmes survivantes violence pendant la guerre civile, de soutenir les jeunes femmes afin qu&amp;#8217;elles puissent a l&amp;#8217;école secondaire et combattre le mariage d&amp;#8217;enfant qui est fréquent a l&amp;#8217;âge de 12 ans. Actoras de Cambio promote a long-term political and social process to break down silence, guilt and carry out a healing and recovering memory work regarding sexual crimes systematically committed against Mayan women during the war in Guatemala. The networks of solidarity and defense we have woven among survivors allow us to get involved in collective actions directed to eradicate sexual violence and transform women’s condition in the territory we live in; no longer as victims, but as protagonists of change. The networks of mayan women survivors knows that the access to education for the young women and the solidarity between women, guarantee the eradication of sexual violence because provides to the mayan young women the tools to build their own autonomy and a life project beyond the motherhood and forced marriages. In Actoras de Cambio we dream of a cultural change in Guatemala, where rape against women is no longer tolerated, where the bodies of young women are not reified or exploited, where they can decide on their bodies and Lives with autonomy, for that having access to education is fundamental. Your support will help us to guarantee the schooling of at least 9 Mayan chuj and mam woman, for middle school and high school. Why it matters: Nine chuj and mam mayan woman from Huehuetenango, Guatemala will continue their studies in middle school and high school, this means that more young woman will be able to create their autonomy, accompanied by the collective strength of women networks, this will potentiate the change of imaginary about women in their territories, what will be translated in a change of life for other women. We can measure de impact when mayan Young woman can see their lifes beyond motherhood and forced marriages. In 2017 Actoras de Cambio launched its first campaign of raising funds with Hipgive, with this campaign we were able to raise $3,255. These donations allowed that Floridalma Andres Ramírez, a eighteen years old woman from Chaculá, Nentón Huehuetenango, to get a degree as an accountant, and Roselia Mendoza a seventeen years old woman from Che Cruz, Colotenango, Huehuetenango, begin her first year of studies to be a teacher. Potential Challenges: With your donation we want to guarantee that Roselia Mendoza can complete her studies and support another nine chuj and mam mayan women from Huehuetenango, Guatemala. In order of reach that goal we need $4000. Funds raised will go to: School inscription fee: $66.67 * 9 students= $600 Tuition: $37.77 *10 months * 9 students= $3400 If we can`t reach our entire goal, the fund will be used to support the raising fund activities that the networks of survivors already do in order to help these young women. If you donate now we are going to send you one of the nine collection stories of life of the survivors of sexual violence from war. This collection contributes to the society with the point of view and experience of Mayan women survivors. About the Organization: Actoras de Cambio aims to have a horizontal operation, based on clearly defined responsibilities and not on hierarchican positions. Both strategic and operational decisions are made in team meetings, where all women who are part of Actoras participate. Since 2014, we’ve worked closely with the network of women survivors of violence during the civil war, to support young women so that they can continue in high school and fight child marriage that is common around age 12. &amp;nbsp;</t>
  </si>
  <si>
    <t>03-31-2016</t>
  </si>
  <si>
    <t>Maria Eugenia Olmos</t>
  </si>
  <si>
    <t>eugenia@catolicas.com.ar</t>
  </si>
  <si>
    <t>Colectivo Lemow, espejo en idioma maya kaqchiquel, nace en el año 2012. Como una iniciativa de mujeres que hacen cine. Buscamos reflejar distintas realidades de nuestro país “Guatemala” . Utilizando un espacio de arte, el CINE para concienciar y denunciar situaciones o problemas sociales que ponen en peligro nuestra integridad como mujeres. Pero, como colectivo hemos necesitado el apoyo de fondos para nuestra sostenibilidad. Desde el 2013, el Fondo Centroamericano de Mujeres(FCAM) ha sido nuestro principal y único donante. Por ahora llevamos 3 cortometrajes, los cuales han sido una herramienta eficaz para capacitaciones, foros y conversatorios en pro de nuestros derechos. Así mismo han sido difundidos en redes sociales y en muestras comunitarias . Apostándole así a una manera innovadora de crear conciencia, educar y denunciar. En este momento estamos pre-produciendo nuestro cuarto cortometraje llamado IYOM, Mujer Sabia, el cual busca reinvindicar y dignificar el trabajo de las mujeres que se dedican a la atención de mujeres embarazadas antes y despues del parto (Comadronas). Un trabajo ancestral poco respetado por la medicina occidental . El cortometraje reflejará el trabajo y liderazgo de estas mujeres en las comunidades rurales de Guatemala. Denunciará la discriminación y racismo de parte de la sociedad y los centros médicos. El proyecto será una ventana que permitirá acercarse a la forma de trabajo de las comadronas, dando a conocer el trabajo de estas valiosas mujeres. Como colectivo difundiremos este material en las comunidades de Guatemala a través de foros , conservatorios , muestras de cine y redes sociales para generar una conciencia colectiva, así como poder exponerla en otros países. Necesitamos de tu apoyo para poder hacer realidad este cortometraje. El proyecto se desarrolla empezando por la pre-producción: proceso de investigación, elaboración de guión, scouting. Producción, Rodaje, y Post- Producción edición, colorizacion, traducciones, musicalización, etc.. Tu donación nos ayudará a realizar el proceso, podremos acceder al equipo adecuado para el rodaje, cubriremos gastos de movilización y necesidades básicas del equipo. Tu apoyo es tan importante en este momento ya que este material es la herramienta necesaria en el proceso de empoderamiento y difusión de la profesión de las Comadronas de Guatemala, que sin ningún interés económico realizan su labor, generación tras generación, manteniendo viva las practicas ancestrales de la Cosmovisión Maya. &amp;nbsp;</t>
  </si>
  <si>
    <t>The Wise Woman project is important to shed light on and honor the work of indigenous midwives. This project will allow midwives to share their work not only with Guatemala, but with the world, through the short film showings for the public, allowing for knowledge to be shared about the original values ​​of the Mayan culture for women’s rights to be promoted. As a group of women filmmakers we feel it’s necessary to create materials that promote and contribute to the social consciousness so necessary for the development of our country. The scope will be measured based on our showings in the different locations and social networks.</t>
  </si>
  <si>
    <t>Actoras de Cambio promueve un proceso político y social de largo plazo para romper el silencio y la culpa, y realizar un trabajo de sanación y de recuperación de la memoria en torno a los crímenes sexuales cometidos sistemáticamente en contra de mujeres Mayas durante la Guerra en Guatemala. Las redes de solidaridad y defensa que hemos tejido junto con las sobrevivientes nos permiten crear acciones colectivas dirigidas a erradicar la violencia sexual y transformar las condiciones de las mujeres en los territorios en donde vivimos, ya no como víctimas, sino como protagonistas del cambio. Las redes de mujeres mayas sobrevivientes están conscientes que el acceso a la educación para las mujeres jóvenes y la solidaridad entre mujeres, garantiza la erradicación de la violencia sexual porque provee a las jóvenes las herramientas para construir su autonomía y un Proyecto de vida más allá de la maternidad y los matrimonios forzados. Tus donaciones nos ayudarán a garantizar la escolarización de 9 jóvenes Mayas chuj y mam en nivel básico y medio. ¿Cómo pondremos tus donaciones en acción? Con tus donaciones queremos garantizar que Rosalia Mendoza pueda completar sus estudios y ayudar a otras 8 jóvenes Mayas chuj y mam de Huehuetenango, Guatemala. Para alcanzar esta meta necesitamos $4,000. Los fondos recaudados serán para: Inscripciones escolares: $66.67* 9 estudiantes= $600 Mensualidades: $37.77 * 10 meses* 9 estudiantes: $3400 Por qué importa: Nueve mujeres jóvenes Mayas mam y chuj de Huehuetenango, Guatemala continuarán sus estudios de nivel básico y nivel medio, esto significa que más mujeres jóvenes podrán construir su autonomía, acompañadas por la fuerza colectiva de las redes de mujeres, esto potenciará el cambio de imaginario acerca de las mujeres en sus territorios, lo que se traducirá en un cambio de vida para otras mujeres. Podemos medir el impacto de este proyecto cuando las jóvenes pueden ver sus vidas más allá de la maternidad y los matrimonios forzados. En 2017 Actoras de Cambio lanzó su primer campaña de recaudación con Hipgive, con esta campaña pudimos recaudar $3255. Estas donaciones permitieron a Floridalma Andrés Ramírez, una joven de 18 años de Chaculá, Nentón Huehuetenango, obtener su título como Perito Contador y a Roselia Mendoza, una joven de 17 años de Che Cruz, Colotenango, Huehuetenango iniciar su primer año de estudios para ser maestra. Desafíos potenciales: Si no podemos alcanzar nuestra meta, los fondos recaudados serán usados para apoyar las actividades de recolección de fondos que las redes de sobrevivientes ya están haciendo para ayudar a estás jóvenes. Si tú donas ahora nosotras vamos a enviarte una de las 9 historias de vida de las sobrevivientes de violencia sexual durante la guerra. Estas historias de vida aportan a la sociedad la sabiduría y experiencia de las mujeres mayas sobrevivientes. Acerca de nuestra organización: Actoras de Cambio se esfuerza por funcionar desde la horizontalidad, basada en responsabilidades claramente definidas y no en jerarquías. Las decisiones estratégicas y operativas se hacen en reuniones de equipo, donde todas las mujeres que son parte de Actoras participan. Desde el 2014 nosotras hemos trabajado de manera cercana con las redes de mujeres sobrevivientes de violencia sexual durante la guerra, apoyando a mujeres jóvenes para que puedan continuar sus estudios y así erradicar los matrimonios forzados de niñas, algo muy común en estas comunidades. &amp;nbsp;</t>
  </si>
  <si>
    <t>El proyecto Mujer Sabia es importante para la dignificacación del trabajo de las mujeres indigenas que se desempeñan como parteras. Este proyecto permitirá que las mujeres parteras den a conocer su trabajo no sólo a los guatemaltecos, si no al mundo, por medio de la difiusión del cortometraje tambien acercaremos al público en general a los valores de la cultura maya originaria y promoveremos derechos de la mujeres. Como colectivo de mujeres realizadoras sentimos necesaria la creación de materiales que promuevan y aporten a la conciencia social tan necesaria para el desarrollo de nuestro pais. El objetivo será medido en base a nuestras proyecciones en los diferentes lugares y en redes sociales. &amp;nbsp;</t>
  </si>
  <si>
    <t>The funds received will shape our project. Pre-production, logistics, photos, art and sound, script, picture and sound equipment rental. During filming over 4 days, we will invest part of the budget on food, lodging, wardrobe, locations and actors’ fees. In postproduction, the editing and production of history, music composition and color correction. Also, the collective will assume creative expenses and part of the postproduction. If we achieve our goal, we will show our appreciation for your contribution by putting your name in the official film credits. And if we do not reach our goal, we will use the money to start producing and later to find support. But hopefully this will not happen. We want to reach the goal to give our contribution by creating a new way to create awareness and to educate others.</t>
  </si>
  <si>
    <t>Con los fondos recibidos daremos forma a nuestro proyecto. Preproducción, logística, generación de contactos, propuestas de foto, arte y sonido, lecturas de guión, alquiler de equipo adecuado de foto y sonido. Durante la producción se realizará el rodaje, que tendrá una duración de 4 días, donde invertiremos parte del presupuesto en alimentación, hospedaje, vestuarios, locaciones y aportes a los actores. También en la postproducción, la edición y montaje de la historia, musicalización y corrección de color. Aclaramos que el colectivo asumirá gastos creativos y parte de la postproducción. Si logramos la meta agradeceremos tu aporte poniendo tu nombre en los creditos oficiales del corto. Y si no se logra completar la meta, el dinero lo utilizaremos para empezar a producir y mas adelante encontrar apoyo. Pero esperemos que esto no suceda. Queremos llegar a la meta para dar nuestro aporte apostando a una nueva forma de crear conciencia y educar.</t>
  </si>
  <si>
    <t>Presupuesto para el proyecto: $5,000 Presupuesto global de la organización: $9,000</t>
  </si>
  <si>
    <t>Collective LEMOW women making films , was founded in 2013 with the goal of creating audioviosual media with a gender focus. Audiovisual media is an important tool to raise awareness and to assert our rights. It is important to note that most audiovisual productions, film, television stations, and magazines are run by men, having women’s vision is so important and necessary in order to change stereotypes and sexism of the screen. As a collective, we have three productions in which sensitive issues are addressed in a creative way to contribute to our country from our tool--cinema. We disseminate our films and other audiovisual media through community viewings, in cultural centers at this moment we have online material which has passed through the process of the viewings.</t>
  </si>
  <si>
    <t>Colectivo LEMOW mujeres haciendo cine, nace en el año 2013 con el objetivo de crear audioviosuales con enfoque de género. Los medios audiovisuales son una herramienta importante para poder generar conciencia y denunciar. Hay que tomar en cuenta que la mayoría de producciones audiovisuales , cine, tv, revistas estan dirigidas por hombres , el tener la visión de la mujer es tan importante y necesaria para poder cambiar estereotipos y sexismo de la pantalla. Como colectivo llevamos 3 producciones realizadas en las tres producciones se tocan temas sensibles de una manera creativa para poder aportar a nuestro país desde nuestra herramienta el cine. Nuestro materiales los difundimos a través de muestras comunitarias, en centros culturales en este momento tenemos un material en línea el cual ya paso por el proceso de las muestras.</t>
  </si>
  <si>
    <t>https://www.youtube.com/watch?v=yiLITrObMdo</t>
  </si>
  <si>
    <t>54-351-4229104</t>
  </si>
  <si>
    <t>Argentina</t>
  </si>
  <si>
    <t>Health/Youth Development</t>
  </si>
  <si>
    <t>Young women for the right to decide! Joining voices for the promotion and defense of sexual and reproductive health and rights in Argentina.</t>
  </si>
  <si>
    <t>Mujeres jóvenes por el derecho a decidir. Sumando voces para la promoción y defensa de los derechos sexuales y reproductivos en Argentina. &amp;nbsp; &amp;nbsp;</t>
  </si>
  <si>
    <t>In Argentina we have a regulatory framework to ensure sexual and reproductive rights. However we still find obstacles to its implementation and effective access of young women. This situation increases in the provinces where there are cultural, religious and political obstacles for the access to our rights. In addition, gender issues and sexual and reproductive rights are not installed permanently on the political agendas of social and student youth organizations that are not exclusively feminist or sexual diversity. The youth members of social organizations in general do not have sufficient training on existing regulations to ensure sexual and reproductive rights. This reality brings about the absence or presence of organized activities by the youth sector in the area of ​​enforcement of laws through public policies. Also it is a demand and a concern in most of the young people to start working these issues within their organizations installing the issue on their political agenda as to influence politically, from their collective, in the public sphere. The project aims to promote the formation of a group of 20 young women and their leadership as promoters on sexual and reproductive health and rights through workshops with their peers in social organizations and student movement, about gender and sexual and reproductive rights, promoting joint and networking with their peers. It thus aims to influence political agendas of social youth organizations to identify, the transformative power of this age sector, promoting its impact on the political scene by demanding and guaranteing the access to sexual and reproductive health and rights. It is also important to remark that the training of young leaders regarding social organizations will spread knowledge among youngers and promotes the incidence of youth sector in the political sphere.</t>
  </si>
  <si>
    <t>En Argentina contamos con un marco normativo que garantizan los derechos sexuales y reproductivos. Sin embargo aún encontramos obstáculos para su implementación y efectivo acceso siendo las mujeres jóvenes las principales afectadas por el incumplimiento de estas leyes. Esta situación se acrecenta en los/as jóvenes de sectores subalternos y de provincias donde se encuentran obstáculos de índole cultural, religiosa y política para el acceso a los derechos. Además, la temática de género y derechos sexuales y reproductivos no está instalada de manera permanente en las agendas políticas de las organizaciones sociales y estudiantiles de jóvenes que no son exclusivamente feministas o por la diversidad sexual. Los y las jóvenes integrantes de organizaciones sociales en general no tienen una formación suficiente sobre las normativas vigentes que garantizan derechos sexuales y reproductivos por eso resulta fundamental su difusión. Esta realidad trae aparejada la ausencia o presencia precaria del sector juvenil organizado en el área de exigencia del cumplimiento de las leyes a través de políticas públicas. Igualmente es una demanda y una inquietud en gran parte de las y los jóvenes comenzar a trabajar estos temas hacia adentro de sus organizaciones instalando el tema en la agenda política de cada grupo como así también es su deseo el poder incidir políticamente, desde sus colectivos, en la esfera pública. El proyecto se propone promover la conformación de un grupo de 20 mujeres jóvenes y su liderazgo como promotoras de derechos sexuales y reproductivos capacitadas para realizar talleres con sus pares de organizaciones sociales y movimiento estudiantil, en género y derechos sexuales y reproductivos, promoviendo la articulación y trabajo en redes para su exigencia. Se pretende incidir de este modo en las agendas políticas de las organizaciones sociales de jóvenes al identificar, el poder transformador de este sector etario, promoviendo su incidencia en el escenario político al exigir que se garanticen sus derechos sexuales y reproductivos. Así también es importante destacar que la formación de jóvenes referentes o líderes de organizaciones sociales potencia la difusión del conocimiento entre más jóvenes y promueve la incidencia del sector juvenil en la esfera política.</t>
  </si>
  <si>
    <t>The project aims to promote the generation of&amp;nbsp;a group of young women tas promoters and leaders in sexual and reproductive rights who are going to be trained to conduct workshops with their peers from social organizations and the student movement, on sexual and reproductive rights, promoting joint and work networks to your requirement. It thus aims to influence political agendas of social youth organizations to identify, the transformative power of this age sector, promoting its impact on the political scene by demanding that their sexual and reproductive rights are guaranteed. This is also important to note that the training of young leaders regarding power or social organizations disseminating knowledge among younger and promotes the incidence of youth sector in the political sphere. The project aims to: 1. Promote the training and leadership of young women in sexual and reproductive rights of social organizations from a gender perspective and free of violence. 2 Promote healthy practices in sexuality among young people 3. Encourage young people to come together and require the State to ensure their sexual and reproductive rights in their communities Catholics for the Right to Decide Argentina has a monitoring and evaluation system that allows us to measure the impact of our actions and also review practices to improve what we do year after year. We also have an external evaluator that through participatory processes with the team allows us to monitor and evaluate every project we undertake.</t>
  </si>
  <si>
    <t>&amp;iquest;Por qu&amp;eacute; apoyar este proyecto? Si bien en Argentina rige un marco normativo que promueve y protege los Derechos Sexuales y &amp;nbsp;Reproductivo de las mujeres, vemos que existe a&amp;uacute;n escasa implementaci&amp;oacute;n de la educaci&amp;oacute;n sexual en las escuelas, &amp;nbsp;altos n&amp;uacute;meros de femicidios y violencia de g&amp;eacute;nero, aumento del embarazo adolescente y una sostenida tasa de mortalidad materna de mujeres j&amp;oacute;venes.Porque queremos que las mujeres j&amp;oacute;venes que se sienten Cat&amp;oacute;licas puedan vivir una sexualidad &amp;nbsp;libre, en el marco de una Iglesia que respeta las diferencias y la autonom&amp;iacute;a moral.Porque est&amp;aacute; demostrado que a trav&amp;eacute;s de espacios de articulaci&amp;oacute;n, herramientas, capacitaci&amp;oacute;n y sensibilizaci&amp;oacute;n los y las j&amp;oacute;venes son agentes de cambio para promover los derechos sexuales y reproductivos entre sus pares y espacios donde participan. Porque a trav&amp;eacute;s de la articulaci&amp;oacute;n y la construcci&amp;oacute;n de redes de j&amp;oacute;venes podemos construir sociedades m&amp;aacute;s justas e igualitarias donde se respeten nuestros derechos humanos, generando espacios activos de participaci&amp;oacute;n y empoderamiento ciudadano.&amp;nbsp; Porque s&amp;oacute;lo cuando hablamos acerca de nuestros problemas, dificultades y &amp;nbsp;valores podemos &amp;nbsp;acceder a nuestros derechos y &amp;nbsp;ejercerlos en libertad. Porque los derechos sexuales y reproductivos son Derechos Humanos! Porque los Derechos de las Mujeres j&amp;oacute;venes son Derechos Humanos! El proyecto se propone promover la creaci&amp;oacute;n de&amp;nbsp;un grupo de mujeres j&amp;oacute;venes lideres y promotoras en derechos sexuales y reproductivos que est&amp;eacute;n capacitados para realizar talleres con sus pares de organizaciones sociales y del movimiento estudiantil, para formarlos en las normativas vigentes sobre derechos sexuales y reproductivos, promoviendo la articulaci&amp;oacute;n y trabajo en redes para su exigencia. Se pretende incidir de este modo en las agendas pol&amp;iacute;ticas de las organizaciones sociales de j&amp;oacute;venes al identificar, el poder transformador de este sector etario, promoviendo su incidencia en el escenario pol&amp;iacute;tico al exigir que se garanticen sus derechos sexuales y reproductivos. As&amp;iacute; tambi&amp;eacute;n es importante destacar que la formaci&amp;oacute;n de j&amp;oacute;venes referentes o l&amp;iacute;deres de organizaciones sociales potencia la difusi&amp;oacute;n del conocimiento entre m&amp;aacute;s j&amp;oacute;venes y promueve la incidencia del sector juvenil en la esfera pol&amp;iacute;tica. El proyecto tiene como objetivos: 1. Promover la formaci&amp;oacute;n y liderazgos de mujeres j&amp;oacute;venes en derechos sexuales y reproductivos de organizaciones sociales desde una perspectiva de g&amp;eacute;nero y libre de violencias. 2 Promover pr&amp;aacute;cticas saludables en sexualidad entre los y las j&amp;oacute;venes 3. Promover que los y las j&amp;oacute;venes se articulen para exigir al Estado que garantice sus derechos sexuales y reproductivos en sus comunidades Cat&amp;oacute;licas por el Derecho a Decidir Argentina cuenta con un sistema de monitoreo y evaluaci&amp;oacute;n que nos permite medir el impacto de nuestras acciones y tambi&amp;eacute;n revisar pr&amp;aacute;cticas para mejorar en lo que hacemos a&amp;ntilde;o a a&amp;ntilde;o. Adem&amp;aacute;s contamos con una evaluadora externa que a trav&amp;eacute;s de procesos participativos con el equipo nos permite dar seguimiento y evaluar cada proyecto que emprendemos.</t>
  </si>
  <si>
    <t>&amp;nbsp; Your support will contribute to: &amp;#8211; The training of more than 30 young women from Argentina to be promoters and lead training in sexual and reproductive rights from a gender perspective among its peers in social, youth and student organizations in the country. &amp;#8211; A meeting of young women for sexual and reproductive rights where alliances and strategies will be promoted from a youth perspective and human rights of women. &amp;#8211; More young people obtain and disseminate their sexual and reproductive rights through social networks.</t>
  </si>
  <si>
    <t>Tu apoyo contribuir&amp;aacute; con: &amp;#8211; la capacitaci&amp;oacute;n de m&amp;aacute;s de 30 mujeres j&amp;oacute;venes de Argentina para que sean promotoras y lideren capacitaciones en derechos sexuales y reproductivos desde una perspectiva de g&amp;eacute;nero entre sus pares en organizaciones sociales, juveniles y estudiantiles del pa&amp;iacute;s. &amp;#8211; Un encuentro de mujeres j&amp;oacute;venes por los derechos sexuales y reproductivos donde se potenciar&amp;aacute;n las alianzas y estrategias desde una perspectiva de la juventud y por los derechos humanos de las mujeres. &amp;#8211; A que m&amp;aacute;s jovenes conozcan y difundan sus&amp;nbsp;derechos sexuales y reproductivos de a trav&amp;eacute;s de las redes sociales.</t>
  </si>
  <si>
    <t>Actividades Total 5000 USD 2 capacitaciones para promotoras sobre derechos sexuales y reproductivos. &amp;nbsp; 1300 1 Encuentro de mujeres j&amp;oacute;venes DSSRR &amp;nbsp; 2200 Difusi&amp;oacute;n sobre derechos sexuales y reproductivos en redes sociales 200 Coordinaci&amp;oacute;n del proyecto 1000 Gastos administrativos 400</t>
  </si>
  <si>
    <t>Catholics for the Right to Decide Argentina is a non gubernamental organization with over 20 years of working experience in the promotion&amp;nbsp;and defense of sexual and reproductive rights from a Catholic and feminist perspective within the framework of secularity of states. It has an extensive experience in developing training to health professionals and the legal actors, advocates and leaders of social and women organizations. Since 2014 it has develop a new strategy in working more closely with young activist and leaders from social and student organisations. Since then we have promoted tthe training of 200 young leaders, especially women. Regionally CDD is articulated through the Latin American Network of Catholics for the Right to Decide. Catholics For the Right to Decide work in alliance with human rights organizations, national universities of Argentina and in the USA, civil society organisations and social movements. &amp;nbsp;CDD actions are part of a continuous space for dialogue and advocacy with government agencies. It is part of the Advisory Council of the National Sexual Health and Responsible Procreation, Advisory Council of the National Council of Women and has consultative status with ECOSOC / UN as acivil society organization. More information: www.catolicas.org.ar</t>
  </si>
  <si>
    <t>FCAM</t>
  </si>
  <si>
    <t>fondocentroamericanodemujeres@gmail.com</t>
  </si>
  <si>
    <t>11-26-2015</t>
  </si>
  <si>
    <t>We change the lives of 300 students being included into the digital age</t>
  </si>
  <si>
    <t>Unión de Empresarios para la Tecnología en la Educación, A.C. (UNETE)</t>
  </si>
  <si>
    <t>Cat&amp;oacute;licas por el Derecho a Decidir Argentina es una asociaci&amp;oacute;n civil sin fines de lucro con m&amp;aacute;s de 20 a&amp;ntilde;os de trayectoria en la lucha por los derechos sexuales y reproductivos desde una perspectiva cat&amp;oacute;lica y feminista en el marco de la laicidad de los estados. Tiene amplia experiencia en el desarrollo de actividades de formaci&amp;oacute;n y sensibilizaci&amp;oacute;n a profesionales de salud y del sector jur&amp;iacute;dico y de l&amp;iacute;deres de organizaciones sociales y de mujeres. Desde 2014 CDD Argentina viene desarrollando una nueva estrategia en trabajar m&amp;aacute;s estrechamente con jovenes activistas y l&amp;iacute;deres de organizaciones sociales y estudiantiles. Desde entonces hemos promovido la capacitaci&amp;oacute;n de m&amp;aacute;s de 200 l&amp;iacute;deres j&amp;oacute;venes, especialmente mujeres. Regionalmente CDD est&amp;aacute; articulada trav&amp;eacute;s de la Red Latinoamericana de Cat&amp;oacute;licas por el Derecho a Decidir.&amp;nbsp; CDD Argentina trabaja en alianza con organizaciones de derechos humanos, organizaciones de la sociedad civil y movimientos sociales, como as&amp;iacute; tambi&amp;eacute;n con universidades nacional de Argentina y Estados Unidos.&amp;nbsp; Las acciones de CDD se enmarcan en un continuo espacio de interlocuci&amp;oacute;n y de advocacy con organismos del Estado. Es parte del Consejo Asesor del Programa Nacional de Salud Sexual y Procreaci&amp;oacute;n Responsable, Consejo consultivo ad honorem del COnsejo Nacional de las Mujeres y cuenta con estatus consultivo ante ECOSOC/ONU como organizaci&amp;oacute;n de la sociedad Civil. Para mas informaci&amp;oacute;n visita&amp;nbsp;www.catolicas.org.ar.</t>
  </si>
  <si>
    <t>Maria Teresa Punaro Rueda</t>
  </si>
  <si>
    <t>tpunaro@uneteya.org</t>
  </si>
  <si>
    <t>México, D.F.</t>
  </si>
  <si>
    <t>Civic Participation/Education/Youth Development</t>
  </si>
  <si>
    <t>Do not let the future generation, live in the past: UNETE</t>
  </si>
  <si>
    <t>No dejes que la generación del futuro, viva en el pasado: UNETE</t>
  </si>
  <si>
    <t>Children and young people born in the digital age, since 9/11, we know them as Generation Z, young people eager to work, influential in decision-making in their homes, assets and looking to global control. It is to change the world, make a difference and make a mark. The backbone of this generation is the technology, they do not conceive of life without it. Nothing. Nor its momentum in the social, nor their dreams or their purpose, or their structures are possible without the use of technology. &amp;#8230; But not enough to be born in an era if you do not have the characteristics that define to be part of it. There are thousands of children and young people of this generation do not feel part. Their lack of access to technology limits their conditions to develop fully. It is estimated that the difference between them and those who do have access is 50 years; immense inequality. UNETE seeks to integrate the Z generation, the generation that seeks to change the world by including them into the digital age.</t>
  </si>
  <si>
    <t>A los niños y jóvenes nacidos en la era digital, a partir del 9/11, los conocemos como la GENERACIÓN Z, jóvenes impacientes por trabajar, influyentes en la toma de decisiones en sus hogares, activos, globales y que buscan tener el control. Se proponen cambiar el mundo, hacer la diferencia y dejar huella. La columna vertebral de esta generación es la tecnología, ellos no conciben su vida sin ella. Nada. Ni su ímpetu en lo social, ni sus sueños, ni sus propósitos, ni sus estructuras son posibles sin el uso de la tecnología. Pero… no basta con haber nacido en una era si no cuentas con las características que la definen para formar parte de ella. Existen miles de niños y jóvenes de esta generación que no se sienten parte. Su falta de acceso a la tecnología limita sus condiciones para desarrollarse de forma plena. Se calcula que la diferencia entre ellos y los que sí tienen acceso es de 50 años; una desigualdad inmensa. UNETE busca integrar a la generación Z, esa generación que busca cambiar al mundo incluyéndolos a la era digital.</t>
  </si>
  <si>
    <t>UNETE is an organization with over 16 years of experience that seeks to achieve greater quality and equity of education through the implementation of an educational model that integrates technology in public schools in Mexico. It does so through its model in all sectors of society such as government, business, community and school partners involved. A date has benefited more than 7,700 schools, more than 2.4 million students and over 100,000 teachers. A media room is a show that assigns school that is equipped with an average of 15 desktop computers, regulators, scanner, printer, internet connectivity for 3 years, classroom training teachers and educational offer according to your level towards technology acquisition.</t>
  </si>
  <si>
    <t>UNETE es una organización con más de 16 años de experiencia que busca lograr una mayor calidad y equidad de la educación a través de la implementación de un modelo educativo que integre la tecnología en las escuelas públicas de México. Lo hace a través de su Modelo en el que participan todos los sectores de la sociedad como son el gobierno, empresarios, comunidad escolar y aliados. A la fecha ha beneficiado a más de 7 mil 700 escuelas, más de 2.4 millones de alumnos y más de 100 mil maestros. Un aula de medios es un salón que asigna la escuela para que se equipe con un promedio de 15 computadoras de escritorio, reguladores, un escáner, una impresora, conectividad a internet por 3 años, capacitación presencial y oferta educativa al docente de acuerdo a su nivel de adquisición frente a la tecnología.</t>
  </si>
  <si>
    <t>Proceeds will benefit a school for the Mazahua region of the state of Mexico. Parents with school community, put the furniture and electrical installation. Thanks to donor contributions and allies Model, they will receive a media room equipment consisting of 15 networked computers and the Internet. Teachers receive a program of face and remote support as well as scholarships for training online. It offers an educational portal with more than 1,700 educational resources, classified according to the level and subject, so that the teacher can use. UNETE manages resources and allocates only 4.5% administrative expenditure.</t>
  </si>
  <si>
    <t>La recaudación será para beneficiar una escuela en la zona mazahua del estado de México. Los padres de familia junto con la comunidad escolar, ponen el mobiliario y la instalación eléctrica. Gracias a las aportaciones del donante y a los aliados del Modelo, ellos recibirán un aula de medios que consta del equipamiento de 15 computadoras conectadas en red y a internet. Los docentes recibirán un programa de acompañamiento presencial y remoto, así como becas para capacitarse en línea. Se pone a disposición un portal educativo con más de 1,700 recursos educativos, clasificados de acuerdo al nivel y asignatura, para que el docente pueda hacer uso. UNETE gestiona los recursos y tan solo destina el 4.5% al gasto administrativo.</t>
  </si>
  <si>
    <t>PRESUPUESTO PARA UN AULA DE MEDIOS Donante $251,900 pesos 9 Computadoras de escritorio (1 año de garantía) &amp;#8211; Reguladores Red Local &amp;#8211; Switch de 24 puertos &amp;#8211; Impresora Láser &amp;#8211; Scanner &amp;#8211; Ruteador &amp;#8211; Servidor (conectividad Satelital) &amp;#8211; Envío e instalación de infraestructura. Servicios: Acompañamiento presencial por un ciclo escolar &amp;#8211; Mesa de ayuda &amp;#8211; Evaluación &amp;#8211; Comunidad UNETE &amp;#8211; Contenidos educativos &amp;#8211; Gastos Operativos &amp;#8211; Seguros. Aliados del Modelo $194,358 NMP 6 Computadoras de escritorio &amp;#8211; BÉCALOS Trayecto Formativo de tres niveles &amp;#8211; ILCE Diplomado en el uso de las TIC &amp;#8211; ESCUELA Y PADRES DE FAMILIA Mobiliario e instalación eléctrica Protecciones en puertas y ventanas Selección de maestro responsable Consumibles &amp;#8211; MICROSOFT Windows Profesional &amp;#8211; MAESTROS 20% para el Trayecto Formativo &amp;#8211; FUNDACIÓN TELEVISA Apoyo para gasto operativo &amp;#8211; SECRETARÍA DE COMUNICACIONES Y TRANSPORTES Renta de internet hasta 2018 (Terrestre o Satelital*) PRESUPUESTO GLOBAL DE LA ORGANIZACIÓN $108,763,500 = 465 aulas de medios para 2015.</t>
  </si>
  <si>
    <t>@cddargentina</t>
  </si>
  <si>
    <t>cddargentina</t>
  </si>
  <si>
    <t>Mission: To improve the quality and equity of education in Mexico. What it does drive equity opportunities in public schools through the inclusion of technology, so that students have a better quality education, with the active participation of the whole society. Calidad- National Award 2014 for its innovative business model and management practices, the first civil society organization to receive this highest honor to organizational excellence. In 2015 for the second year, it is recognized by the Great Place to Work. Also recognized for promoting gender equality. Filantrofilia- 2013, obtained the highest score ever given to a nonprofit organization in Mexico; Institutions and Transparency by CEMEFI by "Achieving the optimal level indicators Institutions and Transparency CSO pursuing cases based on the principles of solidarity, philanthropy and social responsibility". This distinction only have 262 of the more than 6,000 CSOs in Mexico. Terreros- Pedro Romero Award of Nacional Monte de Piedad, UNETE ally, honors excellence as an institution working in the field of Education and Social Problem-Solving. UNETE Medal Jose Vasconcelos received the highest award granted by the Ministry of Education. This medal was given by the important work for the development of Mexico, to promote the use of technology to improve the quality of education.</t>
  </si>
  <si>
    <t>Misión: Mejorar la calidad y la equidad de la educación en México. Lo hace impulsando la equidad de oportunidades en las escuelas públicas a través de la inclusión a la tecnología, para que los estudiantes tengan una educación de mejor calidad, contando con la participación activa de toda la sociedad. Premio Nacional de Calidad- 2014, por su innovación de su modelo de negocio y prácticas administrativas, siendo la primera organización de la Sociedad Civil que recibe esta máxima distinción a la excelencia organizacional. En el 2015 por segundo año, es reconocida por Great Place to Work. También reconocida por fomentar la equidad de género. Filantrofilia- 2013, obtiene la puntuación más alta jamás otorgada a una organización sin fines de lucro en México; Institucionalidad y Transparencia por el CEMEFI por "Alcanzar el nivel óptimo de los indicadores de Institucionalidad y Transparencia de las OSC que persiguen causas fundadas en los principios de solidaridad, filantropía y corresponsabilidad social". Esta distinción sólo la poseen 262 de la más de 6,000 OSC en México. Galardón Pedro Romero de Terreros- Nacional Monte de Piedad, aliado de UNETE, condecora como una institución de excelencia que trabajan en materia de Educación y Solución de Problemas Sociales. Medalla José Vasconcelos- UNETE recibió el máximo galardón otorgado por la Secretaría de Educación Pública. Esta presea fue entregada por la importante labor realizada para el desarrollo de México, al impulsar el uso de la tecnología para mejorar la calidad de la educación.</t>
  </si>
  <si>
    <t>Unete_Mexico</t>
  </si>
  <si>
    <t>https://youtu.be/u8B1kb2s5O0</t>
  </si>
  <si>
    <t>06-24-2016</t>
  </si>
  <si>
    <t>y</t>
  </si>
  <si>
    <t>06-23-2016</t>
  </si>
  <si>
    <t>tpunaro</t>
  </si>
  <si>
    <t>11-29-2015</t>
  </si>
  <si>
    <t>visibilizacion de la enfermedad de huntigton en Colombia</t>
  </si>
  <si>
    <t>Fundación Comunidades vulnerables de COLOMBIA</t>
  </si>
  <si>
    <t>MARIELA CAMPO OVIEDO</t>
  </si>
  <si>
    <t>funcovulc@hotmail.com</t>
  </si>
  <si>
    <t>11-23-2017</t>
  </si>
  <si>
    <t>You Can Build Community</t>
  </si>
  <si>
    <t>MACLA</t>
  </si>
  <si>
    <t>https://hipgive.org/wp-content/uploads/2017/11/MACLA-2017-2018-IRS-Letter.pdf</t>
  </si>
  <si>
    <t>057-3003580768- 057- 3218991692</t>
  </si>
  <si>
    <t>REGIÓN CARIBE COLOMBIANA COLOMBIA</t>
  </si>
  <si>
    <t>Health/Rights/Education</t>
  </si>
  <si>
    <t>CUANDO DEJAS DE SER INDIFERENTE LA ESPERANZA CRCE Y UNE MANOS PARA AYUDAR. "ABRAZA ESTA CAUSA"</t>
  </si>
  <si>
    <t>Aumentar la conciencia social y ayudar a las familias afectadas por la enfermedad, de Huntigton. en Colombia.</t>
  </si>
  <si>
    <t>1. ¿Cuál es el objetivo del proyecto? Caracterizar la situación actual en materia de salud física, mental, social, económica y cultural de la población vulnerable con Enfermedad de Huntington y otras enfermedades raras en el Valle de Ariguaní y la región Caribe Colombiana, mediante la gestión eficiente de las actividades y recursos, necesarios para recibir la atención adecuada y mejorar la calidad de vida de los afectados. ¿Cuál es la oportunidad o el problema que enfrenta?dentro de las características comunes de las familias que afrontan la EH. se aprecia: las familias tienen un gran número de hijos, en promedio 6 por grupo familiar; se casan u organizan a muy temprana edad, este acto no sólo se realiza entre personas que no tienen vínculos consanguíneos familiares sino también dentro de los mismos lazos de parentesco, es decir, entre primos hermanos en primer grado de consanguinidad (desde las primeras, segundas y terceras generaciones); hay un número alto de miembros de la familia con las características de Enfermedad de Huntington sin diagnosticar (en estado de discapacidad con muchos movimientos generalizado en todo el cuerpo), patologías como, síndrome de Down, problemas visibles de la piel, epilepsia, retardo mental, verrugas grandes en todo el cuerpo, leucemia, cáncer, lepra, enfermedades congénitas raras etc.; el nivel educativo de los miembros de la familia es muy bajo (los adultos, en su mayoría, son Analfabetas. Los niños en edad escolar se les dificultan el acceso cercano a una escuela y deben caminar grandes trayectos para cumplir la jornada académica, carecen de medios de transporte que les permitan una mejor práctica educativa, los padres no poseen recursos para el sostenimiento de sus hijos para estudiar fuera de su núcleo familiar); las condiciones de las viviendas son en gran mayoría construidas con materiales reciclables (latas, cartón, madera, barro, bahareque etc.) ranchos que hacen las veces de casas que se encuentran en alto riesgo de causar un accidente, hay hacinamiento por lo que encontramos varios núcleos familiares habitando dentro del mismo espacio físico, por las mismas dificultades económicas de sus miembros. El problema entonces es de desconocimiento de la enfermedad de Huntington, sus implicaciones y falta de apoyo. ¿por que es importante? La gran mayoría de estos enfermos pertenecen a familias de bajos recursos económicos y compuestas por madres y padres cabeza de hogar que han perdido a sus cónyuges a causa de la aparición de los síntomas de la enfermedad (deterioro cognitivo, movimientos involuntarios, demencia). Viven en hacinamiento, expuestos a situaciones de riesgo, desempleados, sin educación para manejar esta difícil enfermedad que hoy afecta a la mayoría de sus miembros. Hay una considerable población de casos y mucha descendencia en situaciones de riesgo de contraerla. Abandonados totalmente por el Estado y en algunos casos por su familia. ¿como van a llograr el objetivo? La focalización de los casos de Huntington y otras enfermedades raras ha servido para conocer de cerca la patología y las condiciones socioeconómicas en que viven nuestras comunidades. Así también, la visita de científicos y genetistas a las comunidades en cuestión, ha permitido el contacto directo entre enfermos y médicos, hecho que suma importancia pues la sensibilidad obtenida mediante dicho contacto trae como consecuencia que los médicos, científicos o genetistas, deseen contribuir en la mejora de la calidad de vida de los enfermos. Muestra de ello es que la Universidad Nacional y la Autónoma del Caribe se involucraron por completo en el proceso de investigación sobre Huntington en la Región Caribe, a pesar de las limitaciones de recursos económicos. buscamos visibilizar la Enfermedad ante los Entes competentes del orden Nacional e Internacional para mejorar la calidad de vida de estas familias. ¿de que manera impactara la contribucion del donante al exito del proyecto? Existen familias e individuos a los que todavía no han recibido tratamiento médico ni se les han practicado revisiones médicas (para realizar un diagnóstico adecuado y mejorar o paliar la situación por la que atraviesan en estos momentos); estamos hablando de personas pobres y con pocos recursos pero que pueden ser de gran ayuda a la comunidad médica y, al mismo tiempo, se les puede mejorar su nivel de vida enormemente. En cuanto a la medicación, habría que ver si es la más adecuada o pueden haber tratamientos más específicos o potentes (como se ha señalado ya anteriormente, estamos hablando de personas con muy pocos recursos). No se ha creado todavía un centro para el tratamiento de estas enfermedades ni unas dependencias que faciliten a estas personas, que viven en un entorno mayoritariamente rural, el acceso a los tratamientos, diagnóstico, etc. En el caso de que no hubieran fondos para la construcción de un centro, podríamos incluso proponer la creación de una “unidad móvil” (subvencionada por fondos sociales) de tratamiento que se desplazara a las zonas menos accesibles para realizar el seguimiento, censo y diagnóstico (entre otros aspectos) de las personas afectadas; además, es vital que se pudiera detectar la enfermedad, anticipadamente, antes de que se produjera y, sobre todo, que se pudiera identificar a personas portadoras del gen EH (y ello hoy en día es posible); la salud es el aspecto más importante a considerar en las sociedades humanas, así como la investigación.</t>
  </si>
  <si>
    <t>All these elements analyzed in detail, along with the efforts being made by the international community, may be the prelude to a cure or improvement of the situation of people affected by "rare disease" and, more specifically, Huntington . Colombia and the international community can work together and become pioneers in terms of the creation of a Latin American Network of vulnerable populations affected by "orphan diseases" and may also start to lead the fight and investigation of these diseases in the region. .</t>
  </si>
  <si>
    <t>by Huntington's disease be a global disease in Latin America its characteristics are similar there is an extension of the gene by genetic be kind, no disease control therefore need to educate, to reduce poblaccion sencibilizar in riesgo.Existen families and individuals those who have not yet received medical treatment or have undergone medical checks (to make a proper diagnosis and improve or remedy the situation being experienced at the moment); We are talking about poor people with few resources but may be helpful to the medical community and at the same time, they can improve their standard of life tremendously.</t>
  </si>
  <si>
    <t>Por ser la Enfermedad de huntigton una enfermedad mundial sus características en latinoamerica son similares hay una extensión del gen por ser de índole genético, no hay control de la enfermedad, por tanto necesitamos educar, sencibilizar para disminuir la población en riesgo.Existen familias e individuos a los que todavía no han recibido tratamiento médico ni se les han practicado revisiones médicas (para realizar un diagnóstico adecuado y mejorar o paliar la situación por la que atraviesan en estos momentos); estamos hablando de personas pobres y con pocos recursos pero que pueden ser de gran ayuda a la comunidad médica y, al mismo tiempo, se les puede mejorar su nivel de vida enormemente.</t>
  </si>
  <si>
    <t>los fondos recaudados nos van a permitirían hacer campañas de visibilizacion a nivel local, regional , nacional e internacional. en todos los niveles de la comunidad general. focalizar mas familias afectadas con el fin de mejorar la calidad de vida de las familias involucradas.</t>
  </si>
  <si>
    <t>mejorando la calidad de vida de muchas familias comprometidas con la Enfermedad . ayudando al necesitado.</t>
  </si>
  <si>
    <t>USD8000.00</t>
  </si>
  <si>
    <t>@funcovulc</t>
  </si>
  <si>
    <t>https://www.youtube.com/watch?v=jQVbfg9Xah8 video institucional http://www.uac.edu.co/ proyecto calidad de vida http://www.hoydiariodelmagdalena.com.co/noticias/ciudad4395.html prensa hoy diario del magdalena</t>
  </si>
  <si>
    <t>FUNCOVULC</t>
  </si>
  <si>
    <t>Melany</t>
  </si>
  <si>
    <t>melany@maclaarte.org</t>
  </si>
  <si>
    <t>Venezuelan Students Plan Pais Conference</t>
  </si>
  <si>
    <t>Plan Pais</t>
  </si>
  <si>
    <t>(408) 998-2783</t>
  </si>
  <si>
    <t>03-21-2015</t>
  </si>
  <si>
    <t>510 South 1st Street, San Jose, CA, United States</t>
  </si>
  <si>
    <t>Arts and Culture/Youth Development</t>
  </si>
  <si>
    <t>2201 Speedway, Austin, TX 78712</t>
  </si>
  <si>
    <t>NJ</t>
  </si>
  <si>
    <t>Bayonne</t>
  </si>
  <si>
    <t>You can make a difference. You can spark creative expression. You can build community.</t>
  </si>
  <si>
    <t>Tu puedes hacer la diferencia. Puedes encender la expresión creativa. Puedes construir comunidad.</t>
  </si>
  <si>
    <t>Civic Participation/Rights/Education/Migrant Communities/Youth Development</t>
  </si>
  <si>
    <t>US Northeast/US Midwest/US South/US West</t>
  </si>
  <si>
    <t>Plan País Conference challenges students and young professionals to analyze Venezuela’s crisis and propose innovative and sustainable policy</t>
  </si>
  <si>
    <t>Plan País es una conferencia que reúne a estudiantes venezolanos fomentar un debate constructivo para una vision de Venezuela al largo plazo</t>
  </si>
  <si>
    <t>You can make a difference. You can spark creative expression. You can build community. You can join us at MACLA and support high quality programs that spur dialogue around the critical issues of our times – immigration, racial segregation, affordable housing, sanctuary cities, and climate change – through the bold work of Latino artists. MACLA’s programs unite and empower people. You’ll support youth who come to MACLA every day after-school to become the next generation of Latino media makers. You’ll celebrate the best of the Latino diaspora from the Bay Area and beyond on our stage. You can dance with us or meet a friend for a thought-provoking program. Your gift is a catalyst for change. &amp;nbsp; Donate $50, $100, or $250 today. Every dollar makes a difference. Your gift will impact the lives of the 35,000 people who participate in MACLA’s programs annually. Here is what you will make happen: Direct from Havana for one-night-only, MACLA debuts award-winning, international percussionist Yissy Garcia &amp;amp; Bandancha on December 3, 2017. Compared to the Buena Vista Social Club, this performance is a mash-up of boundary-blurring Latin jazz, funk, and rumba with a live DJ that you will not want to miss. Notes on Democracy, a timely new visual arts exhibition explores the depths of political discourse, process and the ideology of democracy will be on view until March 2018. Latin Standards Marga Gomez’s new solo theater performance about fathers, entertainment, wealth, poverty, and Café Cubano will be on our stage February 9-11, 2018 and will leave you laughing. Invest in the next generation at the DMC Studio, a free, welcoming space for youth age 13-18 to learn 21st century skill development through multimedia production and have the support of caring media mentors.</t>
  </si>
  <si>
    <t>Plan País aims to engage over 150 students and young professionals to promote their civic and social conscience in a conference. The event serves as an impartial platform to discuss and create a vision for what they want the future of Venezuela to look like. Renowned experts guide students in a variety of fields such as human rights, economics, infrastructure, downstream and upstream oil &amp;amp; gas sector studies, hydroelectric power mechanisms, among others.</t>
  </si>
  <si>
    <t>Tu puedes hacer la diferencia. Puedes encender la expresión creativa. Puedes construir comunidad. Puede unirse a nosotros en MACLA y apoyar programas de alta calidad que estimulen el diálogo sobre los problemas críticos de nuestros tiempos: inmigración, segregación racial, viviendas asequibles, ciudades santuario y cambio climático, a través del audaz trabajo de artistas latinos. Los programas de MACLA unen y empoderan a las personas. Apoyarás a los jóvenes que vienen a MACLA todos los días después de la escuela para convertirse en la próxima generación de creadores de medios latinos. Celebrarás lo mejor de la diáspora latina del Área de la Bahía y más allá en nuestro escenario. Puede bailar con nosotros o encontrarse con un amigo para un programa estimulante.</t>
  </si>
  <si>
    <t>La misión de plan país es brindarle la oportunidad a más de 150 estudiantes venezolanos de fomentar su conciencia cívica y social así como promover un discurso innovador e imparcial para crear una visión para Venezuela. Los estudiantes son asesorados por expertos reconocidos internacionalmente en distintas áreas para la creación de una propuesta sustentable que presente opciones para solucionar algunos de los problemas principales que Venezuela afronta hoy en día.</t>
  </si>
  <si>
    <t>Venezuela&amp;#8217;s current situation as well as the physical distance of many of our participants with Venezuela represent some of our real challenges. However, the promotion of the civic and social conscience allows for these students, as well as the Venezuelan community to benefit from the innovative brainstorming that happens during the two days of discussion overcoming the challenges. Uniting the diaspora of young Venezuelans under the common goal of educating themselves so that they may become informed citizens, allows us to channel these thoughts as a community and become a more mature society ready for change. &amp;nbsp;</t>
  </si>
  <si>
    <t>La situacion actual de Venezuela, asi como la distancia geografica que existe entre nuestros participantes y Venezuela representan algunos de nuestros obstaculos. Sin embargo, fomentando la conciencia civica y social permite que los participantes, asi como la comunidad Venezolana se beneficien de las ideas innovadoras que se producen despues de los dos dias de discusion, lo que permite superar estos desafios. Asimismo, el encuentro de la diaspora de jovenes Venezolanos bajo la meta de educarse para asi convertirse en ciudadanos productivos, como comunidad nos permite canalizar estas ideas y convertirnos en una sociedad con mayor madurez lista para un cambio.</t>
  </si>
  <si>
    <t>Any dollar donated to our cause will help advance us to reach our goal of having the highest quality of a conference possible, including the most number of participants and experts attending from various parts of the world.</t>
  </si>
  <si>
    <t>Cualquier donación nos ayudará a alcanzar nuestra meta de tener la mejor conferencia posible, contando con el mayor número de participantes y figuras ejemplares.</t>
  </si>
  <si>
    <t>All previous editions of Plan Pais had been held in the east coast of the United States. This 5th edition of Plan Pais, the conference will be held in Texas and we have imposed ourselves the challenge of incorporating the views of Venezuelans from the west of the United States and other parts of the country that had not been represented in the conference before and has now become easier to attend the conference because of its centric location.</t>
  </si>
  <si>
    <t>Transportation expenses for moderators &amp;#8211; $13,000 Lodging expenses for moderators &amp;#8211; $4,600 Food expenses for participants and moderators &amp;#8211; $5,000 Various costs (folders, pens, copies, advertising, mobile app development) &amp;#8211; $1,100</t>
  </si>
  <si>
    <t>Plan Pais is a non-profit organization dedicated to providing educational services related to the progress of Venezuela. Furthermore, it aims to encourage political and civic participation among the Venezuelan youth, promote an innovative, progressive and impartial debate with the purpose of creating a vision for the long run of Venezuela as well as facilitate the creation of a network of young professionals abroad.</t>
  </si>
  <si>
    <t>Each year the conference is hosted by a different University, and for the past four years, we have been able to impact over five hundred young professional and students that have participated in the conference. The network of professional and friend, and the skills that students come away with at the end of the two days is incredible.</t>
  </si>
  <si>
    <t>PlanPais</t>
  </si>
  <si>
    <t>planpais2015@gmail.com</t>
  </si>
  <si>
    <t>UF@planpais.com</t>
  </si>
  <si>
    <t>yonder street</t>
  </si>
  <si>
    <t>https://hipgive.org/wp-content/uploads/2019/02/Plan-Pais---Board-Member-List-.pdf</t>
  </si>
  <si>
    <t>11-28-2017</t>
  </si>
  <si>
    <t>YO EXISTO SOY CIUDADANO</t>
  </si>
  <si>
    <t>viva.direccion@gmail.com</t>
  </si>
  <si>
    <t>11-15-2016</t>
  </si>
  <si>
    <t>x1</t>
  </si>
  <si>
    <t>04-13-2017</t>
  </si>
  <si>
    <t>https://hipgive.org/wp-content/uploads/2019/02/Plan-Pais-Inc-IRS-Determination-Letter.pdf</t>
  </si>
  <si>
    <t>y me distes de comer</t>
  </si>
  <si>
    <t>Mauricioalexander95@hotmail.com</t>
  </si>
  <si>
    <t>09-20-2017</t>
  </si>
  <si>
    <t>WORLD FOR MÉXICO</t>
  </si>
  <si>
    <t>https://hipgive.org/wp-content/uploads/2019/02/Plan-Pais---990-EZ.pdf</t>
  </si>
  <si>
    <t>10-30-2017</t>
  </si>
  <si>
    <t>Women&amp;#8217;s Health is Public Health</t>
  </si>
  <si>
    <t>PAHO Foundation</t>
  </si>
  <si>
    <t>23-7072046</t>
  </si>
  <si>
    <t>https://hipgive.org/wp-content/uploads/2017/10/PAHO-Foundation-ID_IRS-Notification.pdf</t>
  </si>
  <si>
    <t>https://hipgive.org/wp-content/uploads/2019/02/Plan-Pais---2018-Operating-Budget-.pdf</t>
  </si>
  <si>
    <t>https://hipgive.org/wp-content/uploads/2019/02/Plan-Pais-Inc---IRS-Determination-Letter.pdf</t>
  </si>
  <si>
    <t>Viet</t>
  </si>
  <si>
    <t>vvopham@pahofoundation.org</t>
  </si>
  <si>
    <t>(404) 382-8722</t>
  </si>
  <si>
    <t>Atlanta, GA, United States</t>
  </si>
  <si>
    <t>Georgia</t>
  </si>
  <si>
    <t>Atlanta</t>
  </si>
  <si>
    <t>Health</t>
  </si>
  <si>
    <t>Partner with PAHO Foundation to Improve Women&amp;#8217;s Health</t>
  </si>
  <si>
    <t>Unese con PAHO Foundation para mejorar la salud de las mujeres</t>
  </si>
  <si>
    <t>Why Women&amp;#8217;s Health Matters: Several health and societal factors create a lower quality of life for women, which include access to health care services, education, lack of financial resources, and inequalities in health care. In the Latin America and the Caribbean (LAC) region where traditional gender roles appear entrenched, health threats often fall to women and girls to provide care and other responsive solutions. This burden further undermines the ability of women and girls to progress and prosper. Out of the 140 million individuals lacking health care coverage in LAC, women are disproportionately affected, according to the World Bank. When women are not healthy, families and communities suffer. Therefore, PAHO Foundation fortifies the notion that women and society are likely to thrive in the areas of family, work, and community by prioritizing women’s health. Campaign Summary: PAHO Foundation&amp;#8217;s “Women&amp;#8217;s Health Is Public Health” campaign aims to bring greater attention to the challenges facing women and girls in Mexico and throughout the region. The campaign will allow the Foundation to generate resources and work with local partners to design projects aimed at increasing women and girls’ access to health care and better health delivery services. With your support, we can increase access to health care services, improve health education, provide financial resources, and bring equality to health care for women and girls in Mexico and throughout the region. About PAHO Foundation: PAHO Foundation (formerly the Pan American Health and Education Foundation – PAHEF) was established September 5, 1968, and since our inception, we have dedicated our work to advancing public health, health education, and equitable health care access in the Americas. The Foundation exists primarily to respond to existing and emerging health threats in the Americas. Together with our partners, we carry out work within three major areas of public health challenges: communicable diseases, non-communicable diseases, and health systems strengthening &amp;#8211; including women&amp;#8217;s health. With innovative partners, we identify and engage relevant stakeholders to develop programs, mobilize public and private sector resources, share knowledge, and convene and collaborate to improve the conditions in which people are born, grow, live, work, and age – building healthier, more secure futures for families, communities, and countries across Latin America, the Caribbean, the United States, and Canada. PAHO Foundation espouses that given the relationship between women’s health and the broader impacts on the economy, including those on families, communities, and future generations, primary attention is called for to address the challenges impacting women’s health and wellness. The Foundation further believes that to address the health of women and girls is to address public health and thereby strengthen individuals, families, and communities in Mexico and throughout Latin America.</t>
  </si>
  <si>
    <t>Porqué la Salud de las Mujeres es Importante: Varios factores sociales y de salud crean una calidad de vida inferior para las mujeres, esto incluye acceso a servicios de atención médica, educación, falta de recursos financieros y desigualdades. En la región de América Latina y el Caribe (ALC), donde los papeles tradicionales de género parecen estar arraigados, las mujeres y las niñas a menudo se enfrentan a amenazas de salud para brindar atención y otras soluciones receptivas. Esta carga socava aún más la capacidad de las mujeres y las niñas para progresar y prosperar. De los 140 millones de personas que carecen de cobertura de salud en ALC, las mujeres se ven desproporcionadamente afectadas, según el Banco Mundial. Cuando las mujeres no están sanas, las familias y las comunidades sufren. Por lo tanto, PAHO Foundation fortalece la noción de que las mujeres y la sociedad prosperarán en las áreas de la familia, el trabajo y la comunidad cuando se prioriza la salud de las mujeres. Resumen de Campaña: La campaña &amp;#8220;Salud de las Mujeres es Salud Pública&amp;#8221; de PAHO Foundation tiene como objetivo prestar mayor atención a los desafíos que enfrentan las mujeres y las niñas en México y en toda la región. La campaña permitirá a la Fundación generar recursos y trabajar con socios locales para diseñar proyectos destinados a aumentar el acceso de mujeres y niñas a la atención médica y mejores servicios de salud. Con su apoyo, podemos mejorar acceso a los servicios médicos, mejorar la educación sanitaria, proporcionar recursos financieros y brindar igualdad a la atención de la salud para mujeres y niñas en México y en toda la región. Acerca de PAHO Foundation: PAHO Foundation (conocido antes como la Fundación Panamericana de Salud y Educación &amp;#8211; PAHEF) se estableció el cinco de Septiembre de 1968 y desde nuestros comienzos, hemos dedicado nuestro trabajo a promover la salud pública, la educación sanitaria, y el acceso equitativo a la atención médica en las Américas. La Fundación existe principalmente para responder a desafíos que amenazan la salud en las Américas. Junto con nuestros socios, llevamos a cabo el trabajo dentro de tres áreas principales en la salud pública: las enfermedades transmisibles, las enfermedades no transmisibles, y el fortalecimiento de los sistemas de salud &amp;#8211; incluida la salud de las mujeres. Con socios estratégicos, identificamos y comprometemos a las partes interesadas relevantes para desarrollar programas, movilizar recursos del sector público y privado, compartir conocimientos y convocar y colaborar para mejorar las condiciones en que las personas nacen, crecen, viven, trabajan y envejecen, de manera más saludable. un futuro más seguro para las familias, las comunidades y los países de América Latina, el Caribe, los Estados Unidos, y Canadá. PAHO Foundation defiende que, dada la relación entre la salud de las mujeres y los impactos más amplios en la economía, incluidas las familias, las comunidades y las generaciones futuras, se requiere atención primaria para abordar los desafíos que afectan la salud y el bienestar de las mujeres. La Fundación además cree que abordar la salud de las mujeres y las niñas es abordar la salud pública y, por lo tanto, fortalecer a las personas, las familias y las comunidades en México y en toda América Latina.</t>
  </si>
  <si>
    <t>10-23-2015</t>
  </si>
  <si>
    <t>Venciendo a la violencia a través del Arte</t>
  </si>
  <si>
    <t>FARECOH-FUNPROTAR</t>
  </si>
  <si>
    <t>PAHO Foundation recognizes that to address women’s health is to address public health and therefore advances a platform to improve the health of women and girls in Mexico and throughout the Americas region. PAHO Foundation will leverage partners and local stakeholders already engaged in similar efforts to conduct a landscape assessment; build knowledge of the challenge; educate key stakeholders, including policy makers; and propose strategic interventions that can lead to measurable positive outcomes and impacts. To carry out this work, PAHO Foundation aims to raise $15,000 to catalyze the creation of a platform for open dialogue in Mexico on key issues and challenges affecting women and girls’ health.</t>
  </si>
  <si>
    <t>PAHOFoundation</t>
  </si>
  <si>
    <t>Yessie Godoy</t>
  </si>
  <si>
    <t>jgodoy@farecoh.org</t>
  </si>
  <si>
    <t>504 97 31 98 61</t>
  </si>
  <si>
    <t>Tegucigalpa Honduras</t>
  </si>
  <si>
    <t>Arts and Culture/Civic Participation/Health/Economic Development/Education/Migrant Communities/Violence Prevention/Youth Development</t>
  </si>
  <si>
    <t>US Northeast/US Midwest/US South/US West/Mexico/Latin America</t>
  </si>
  <si>
    <t>https://hipgive.org/wp-content/uploads/2017/12/PAHO-Foundation-Board-of-Trustees-List-for-HIPGive.pdf</t>
  </si>
  <si>
    <t>Las Artes Transformando Vidas Ayúdanos a que más niños y jóvenes hondureños en situación de riesgo encuentren en la música, ballet, el teatro y en nuestro coro una forma de prevenir y escapar de la violencia.</t>
  </si>
  <si>
    <t>The Arts Transforming Lifes With your support, Honduran children and youth at risk will find in music, ballet and a chorus a way to avoid and prevent violence.</t>
  </si>
  <si>
    <t>&amp;nbsp; En Honduras, muchos niños y jóvenes en situación de riesgo terminan expuestos a los altos índices de violencia y muchos de ellos son reclutados por pandillas y grupos criminales. En FARECOH estamos conscientes de los retos y desafíos a los que los niños y jóvenes se enfrentan. Por ello buscamos en el arte una alternativa para alejarlos de la violencia que se vive en las calles. A través de distintos talleres y clases de música, ballet, teatro etc, inculcamos valores para ayudar a su óptimo desarrollo En FARECOH hemos ayudado a 110 niños,niñas y jóvenes a alejarse de la violencia. Con tu apoyo queremos que sean más los niños que apoyemos. Tu donativo permitirá que 110 niños,niñas y jóvenes tengan acceso a nuestros talleres. ¡Ayúdanos donando ahora, casa peso nos acerca a la meta!</t>
  </si>
  <si>
    <t>&amp;nbsp; In Honduras, many children and youth at risk are exposed to high levels of violence and many of them are recruited by gangs and criminal groups. In FARECOH we are aware of the challenges that these children and young faces. Therefore we seek in the arts an alternative to avoid the cruel violence lived on the streets. Through various workshops and classes in music, ballet, theater etc., we teach values for an optimal growth and development.. In FARECOH we have helped 110 children and youth. With your support we want to reach more people! Help us by donating to this project! Each dollar helps us to reach our goal!</t>
  </si>
  <si>
    <t>The goal is important because of the impact on the basis of active participation in each of every child and young person in urban or rural region of the country to reach the correspondents necessary cover each as instruments, teaching materials, technological spaces etc, with everything needed for the implementation and growth stimulation human</t>
  </si>
  <si>
    <t>El objetivo es importante por el impacto sobre la base de la participación activa en cada de cada niño,niña y joven de cada región urbana o rural del país, para llegar a cubrir con las nesecidades coorespondientes de cada uno,como instrumentos,material didactico, espacios tecnologicos etc, con todo lo necesario para la ejecución y la estimulación del crecimiento humano</t>
  </si>
  <si>
    <t>Your donation will contribute to the life expectancy and utility dedicated to children and young people get their instruments, accessories to develop in stages, in communities and be an example of life, you will see that your donation will be transparency on the website, where you will see and you will know the child or young these sponsoring, likewise receive a thank you card, postal cd, the activities of the foundation and references to gold sponsor in each of the performances, more tickets and stiker FRAECOH</t>
  </si>
  <si>
    <t>tu donación contribuirá a la esperanza de vida y utilidad dedicada a niños,niñas y jóvenes que obtendrán sus instrumentos ,sus accesorios para poder desenvolverse en escenarios,en comunidades y ser ejemplo de vida , veras que tu donación sera de transparencia en la pagina web,donde veras y conocerás al niño,niña y joven que estas apadrinando,de igual manera recibirás una tarjeta de agradecimiento,postal cd, de las actividades de la fundación y mención de patrocinador de oro en cada una de las presentaciones artísticas,mas boletos y stiker FRAECOH</t>
  </si>
  <si>
    <t>5,000.00 4 clarinetes $1,200.00 2 oboes $ 800.00 2 fagot $ 2,000.00 18 zapatillas para balet $1,000.00 ---------------------------------------------------------------- $ 5,000.00</t>
  </si>
  <si>
    <t>10-18-2016</t>
  </si>
  <si>
    <t>WOTAN: A Contemporary Ethnic Celebration</t>
  </si>
  <si>
    <t>Estusha WOTAN</t>
  </si>
  <si>
    <t>MISSION We are a foundation to serve the Honduran society, with excellence in the development of the arts, that contribute to the integral development of the human being, the inclusion of the community through the exchange and opportunities for social transformation through art promoted prevention of violence, developing teamwork, cooperation, values, national identity, benefiting children and young people from different communities.</t>
  </si>
  <si>
    <t>10-15-2016</t>
  </si>
  <si>
    <t>11-14-2016</t>
  </si>
  <si>
    <t>(556) 111-9035</t>
  </si>
  <si>
    <t>México, Germany and France</t>
  </si>
  <si>
    <t>Strengthening&amp;nbsp;the ties that bind us to the living cultures of the world&amp;nbsp;is a way to connect with ourselves and others.&amp;nbsp;</t>
  </si>
  <si>
    <t>Retomar los lazos que nos unen a las culturas vivas del mundo, es una manera de encontrarnos a nosotros mismos con los dem&amp;aacute;s.&amp;nbsp;</t>
  </si>
  <si>
    <t>WOTAN relates instruments, singing and ambiance from ethnic and traditional cultures of the world with contemporary sounds and beats, such electronic music, and the latest visual art techniques.The project aims to make a 90&amp;nbsp;minute show, where the past - ethnic cultures - is combined with the present, through new digital electronic technologies, video mapping and digital audio programming and image. The disc, called WOTAN, contains&amp;nbsp;9 tracks of&amp;nbsp;live music produced using digital audio technologies. We ask for your support to&amp;nbsp;stage the show and produce&amp;nbsp;of a video clip for one of the songs.</t>
  </si>
  <si>
    <t>https://hipgive.org/wp-content/uploads/2017/12/2016-Form-990_Signed.pdf</t>
  </si>
  <si>
    <t>WOTAN relaciona&amp;nbsp;instrumentos, cantos y ambientes de las culturas &amp;eacute;tnicas y tradicionales del mundo con sonidos y ambientes contempor&amp;aacute;neos, como la m&amp;uacute;sica electr&amp;oacute;nica, junto a&amp;nbsp;las t&amp;eacute;cnicas visuales de vanguardia.&amp;nbsp;El proyecto tiene como fin realizar un espect&amp;aacute;culo de 1h 30 minutos, donde el pasado - las culturas &amp;eacute;tnicas - se conjuga con el presente, a trav&amp;eacute;s de nuevas tecnolog&amp;iacute;as digitales, electr&amp;oacute;nica, video mapping y programaci&amp;oacute;n digital de audio e imagen. El disco con 9 temas, llamado WOTAN, cuenta con m&amp;uacute;sica producida en vivo, empleando tecnolog&amp;iacute;as digitales de audio de punta. Para poder lograr el montaje del espect&amp;aacute;culo y la producci&amp;oacute;n de un videoclip de uno de los temas, pedimos su apoyo.</t>
  </si>
  <si>
    <t>fbfbsf,bjsfbasdf</t>
  </si>
  <si>
    <t>&amp;nbsp;Resources will be used to build the infrastructure for the show consisting of:* Technology audiovisual installation.&amp;nbsp;* Modular stage designed to make each show a unique experience.* Preproduction, production and postproduction of a videoclip.</t>
  </si>
  <si>
    <t>Los recursos se utilizar&amp;aacute;n para construir la infraestructura del espect&amp;aacute;culo, que consta de:*&amp;nbsp;Tecnolog&amp;iacute;a de la instalaci&amp;oacute;n audiovisual&amp;nbsp;(luces audio reactivas, proyector para video mapping, proyector para instalaci&amp;oacute;n de humo, cajas de humo para instalaci&amp;oacute;n)* Escenario modular dise&amp;ntilde;ado para hacer de cada show una experiencia &amp;uacute;nica.* Pre producci&amp;oacute;n, producci&amp;oacute;n y postproducci&amp;oacute;n del video.&amp;nbsp;&amp;nbsp;</t>
  </si>
  <si>
    <t>&amp;nbsp;Resources will be used to build the infrastructure of the show consisting of:* Audiovisual installation / video mapping (light&amp;nbsp;reactive audio system, video projector for mapping, smoke projection system).&amp;nbsp;* Modular stage designed to make each show a unique experience* Preproduction, production and postproduction of a videoclip, including costs of locations and the fees paid to editors, cameramen and&amp;nbsp;costume designers.</t>
  </si>
  <si>
    <t>estusha</t>
  </si>
  <si>
    <t>https://www.youtube.com/channel/UCrmRr67fcSTkAs-LoclPTjA</t>
  </si>
  <si>
    <t>MISIÓN Somos una fundación para servir a la sociedad hondureña, con la excelencia en el desarrollo de las artes, que contribuyen al desarrollo integral del ser humano, la inserción de la comunidad a través del intercambio y oportunidades de transformación social ,por medio del arte promovido a la prevención de la violencia,desarrollando trabajo en equipo, la cooperación, los valores, la identidad nacional,beneficiando a niños ,niñas y los jóvenes de las diferentes comunidades .</t>
  </si>
  <si>
    <t>farecoh</t>
  </si>
  <si>
    <t>www.farecoh</t>
  </si>
  <si>
    <t>https://hipgive.org/wp-content/uploads/2017/12/2017-Fiscal-Yr-Budget.pdf</t>
  </si>
  <si>
    <t>FARECOH</t>
  </si>
  <si>
    <t>jessiegodoy@yahoo.com</t>
  </si>
  <si>
    <t>Urban Latino &amp;amp; Native Youth Improving Health Equity through Traditional Agriculture</t>
  </si>
  <si>
    <t>La Plazita Institute, Inc.</t>
  </si>
  <si>
    <t>11-14-2017</t>
  </si>
  <si>
    <t>Women&amp;#8217;s clinic</t>
  </si>
  <si>
    <t>Estusha Grinberg Arditti</t>
  </si>
  <si>
    <t>info@estusha.com</t>
  </si>
  <si>
    <t>Theresa Gonzales</t>
  </si>
  <si>
    <t>theresaglaplazita@gmail.com</t>
  </si>
  <si>
    <t>11-15-2017</t>
  </si>
  <si>
    <t>Women in Ciudad Juárez without fear and in peace</t>
  </si>
  <si>
    <t>Casa Amiga Centro de Crisis A. C.</t>
  </si>
  <si>
    <t>CAC990203S89</t>
  </si>
  <si>
    <t>https://hipgive.org/wp-content/uploads/2017/10/Acta-constitutiva-2347.pdf</t>
  </si>
  <si>
    <t>02-22-2016</t>
  </si>
  <si>
    <t>Working Women Need Help Getting Started</t>
  </si>
  <si>
    <t>(505) 508-1802</t>
  </si>
  <si>
    <t>Don Bosco Workers, Inc.</t>
  </si>
  <si>
    <t>Albuquerque, New Mexico</t>
  </si>
  <si>
    <t>Arts and Culture/Health/Economic Development/Education/Violence Prevention/Youth Development</t>
  </si>
  <si>
    <t>Farm infrastructure for local healthy and affordable food</t>
  </si>
  <si>
    <t>Capital de Granja alimentos asequibles sana locale.</t>
  </si>
  <si>
    <t>Perla Zuniga</t>
  </si>
  <si>
    <t>Pzuniga@donboscoworkers.org</t>
  </si>
  <si>
    <t>The Rudolfo Anaya Urban Barrio Youth Corps program engages adjudicated or disconnected young people in service to their community while improving food security and health equity. This program supports community based conservation work to protect and restore local habitats and natural areas, enhance water quality, promote traditional and cultural indigenous urban farming and agricultural practices. Our program includes transformative education, professional and technical training of youth, while developing a locally based initiation of a community supported agricultural program (CSA). Funds are needed to strengthen capital infrastructure for our new CSA program. We are in need of financial support for equipment, tools, and building materials to complete renovation of our farm operation facilities. Funds raised will help purchase equipment (tractor, roto tiller, etc.) and to establish electricity, plumbing, flooring, and storage capacity. Our program’s primary strategies in improving health and economic equity: Nutrition and food safety education Financial education and entrepreneurship Safe and sustainable traditional indigenous farming practices Developing life skills, holistic support and advocacy for youth and their families Overall goals for the project will be to purchase tools, equipment and building materials necessary to support the infrastructure of facility operations for our Barrio Youth Corps program to develop a new local community supported agricultural program (CSA). Benefits and anticipated impact of the Barrio Youth Corps program and the HIPGive2Health project campaign : Provision of meaningful and sustainable job opportunities that expose young people, particularly urban Latino, tribal/native and minority, to the natural world and career opportunities available in conservation, agriculture, public/community health, business and STEM-H fields Reinvigoration of agricultural systems, economic and community development through programs that focus on poverty, food sovereignty, social justice, land and water reclamation Increase access and affordability of certified organic produce by connecting local families and vulnerable children to healthy food through a community supported agricultural program</t>
  </si>
  <si>
    <t>La Plazita lanzado recientemente nuestro programa de Rudolfo Anaya Urbana Barrio Cuerpo Juvenil de involucrar a los jóvenes adjudicadas o desconectados en el servicio a su comunidad. Este programa apoya el trabajo de conservación basada en la comunidad para proteger y restaurar los hábitats locales y áreas naturales, mejorar la calidad del agua, promover la agricultura urbana tradicional indígena y cultural y las prácticas agrícolas. Nuestro programa incluye educación transformadora, la formación profesional y técnica de los jóvenes, mientras que el desarrollo de una iniciación de base local de una comunidad apoyada programa agrícola (CSA). Se necesitan fondos para fortalecer la infraestructura de capital para nuestro nuevo programa de CSA. Estamos en la necesidad de apoyo financiero para los equipos, herramientas y materiales de construcción para completar la renovación de nuestras instalaciones de operación de granja. Los fondos recaudados ayudarán a comprar equipos (tractores, timón roto, etc.) y para establecer la electricidad, plomería, pisos y capacidad de almacenamiento. Estrategias principales de nuestro programa para mejorar la salud y la equidad económica: La educación nutricional y la seguridad alimentaria La educación financiera y el espíritu empresarial Las prácticas agrícolas tradicionales indígenas seguras y sostenibles Desarrollo de habilidades para la vida, el apoyo integral y la promoción de los jóvenes y sus familias Objetivos generales del proyecto serán para la compra de herramientas, equipos y materiales de construcción necesarios para apoyar la infraestructura de las operaciones de las instalaciones para nuestro programa Barrio Cuerpo Juvenil para desarrollar una nueva comunidad local apoyado el programa agrícola (CSA). Beneficios e impacto esperado del programa Barrio Youth Corps y la campaña proyecto HIPGive2Health: Provisión de oportunidades de trabajo significativas y sostenibles que exponen a los jóvenes, sobre todo urbana latina, tribal / nativos y las minorías, con el mundo natural y las oportunidades profesionales disponibles en la conservación, la agricultura, la salud pública / comunidad, negocios y campos STEM-H Revitalización de los sistemas agrícolas, el desarrollo económico y comunitario a través de programas que se centran en la pobreza, la soberanía alimentaria, la justicia social, la tierra y de regeneración de agua Incrementar el acceso y la asequibilidad de los productos orgánicos certificados por conectar a las familias locales y niños vulnerables a la alimentación saludable a través de una comunidad programa agrícola apoyado</t>
  </si>
  <si>
    <t>La Plazita is creating conservation opportunities for youth and establishing a platform and national model for the next generation of urban youth conservationists by increasing opportunities in agriculture and business in urban, semi-rural and rural communities. Our Barrio Youth Corps program is designed to connect young Latino/Native farmers with opportunity to increase their value of life through indigenous farming principles and social enterprise while connecting to a larger mission of self-determination of youth, primarily Hispanic, Mexican, Chicano and Native, who are grossly overrepresented in detention facilities, lacking education and economic opportunity and overall historical disenfranchisement by conventional institutions and systems. Our program is designed to support youth in discovering their passion and identities while connecting them to business strategies and creative innovation through agricultural design focused on social entrepreneurship and nontraditional leadership. This program will have a measurable statewide impact in New Mexico and will be a national model of positive youth engagement through social and economic opportunity and will begin to transform community perception, stigma, profiling, racial and ethnic health, education and economic disparities of Latino/Native youth and their families.</t>
  </si>
  <si>
    <t>La Plazita está creando oportunidades de conservación para los jóvenes y el establecimiento de una plataforma y modelo nacional para la próxima generación de conservacionistas jóvenes urbanos mediante el aumento de oportunidades en la agricultura y los negocios en las comunidades urbanas, semirurales y rurales. Nuestro programa Barrio Cuerpo de Jóvenes está diseñado para conectarse jóvenes agricultores latinos / nativos con oportunidad de aumentar su valor de la vida a través de principios de la agricultura indígena y empresa social mientras se conecta a una misión más grande de la libre determinación de los jóvenes, principalmente hispanos, mexicanos, chicanos y nativos , que están groseramente sobrerrepresentados en los centros de detención, a falta de la educación y las oportunidades económicas y la privación de derechos histórica general por las instituciones y los sistemas convencionales. Nuestro programa está diseñado para apoyar a los jóvenes a descubrir su pasión y las identidades mientras se conecta a las estrategias de negocio y la innovación creativa a través del diseño agrícola centrada en el emprendimiento social y el liderazgo tradicional. Este programa tendrá un impacto en todo el estado medible en Nuevo México y será un modelo nacional de compromiso positivo de la juventud a través de oportunidades sociales y económicas, y comenzará a transformar la percepción de la comunidad, el estigma, el perfil, la salud racial y étnica, la educación y las disparidades económicas de Latino / jóvenes nativos y sus familias.</t>
  </si>
  <si>
    <t>Adverse Childhood Experiences (ACEs) among South Valley children are indicators addressed by La Plazita programs. We provide a variety of social, cultural and health services to support children, adults and community members suffering impacts of high ACES and to reduce intergenerational transmission of ACES using community-level and program appropriate data. Funds raised through HIPGive2Health campaign will be measured through the following goals and metrics: Increase capacity of CSA development, through provision and acquisition of resources and farm operations equipment and materials to establish strong coordinated and aligned efforts as well as overall planning and infrastructure for facilities. Successfully distribute 300 boxes of locally grown, certified organic produce, generating new produce sales and ensuring produce is accessible and affordable to local families and children by CSA season end, October 2015. Create mechanism for families to apply SNAP and WIC benefits to purchase produce. Recruit 30 households to participate in pilot season of the CSA, with the help of community partners. Recruit community support for the project to ensure second season capacity and to raise community awareness. All promotional and nutritional information materials will be provided in English and Spanish. Increase stakeholder support of pilot CSA and strengthen efforts with newsletters, information, resource materials, interactive education activities including community cooking classes and activities at La Plazita Gardens and farm/kitchen facilities.</t>
  </si>
  <si>
    <t>Experiencias infantiles adversas (ACE) entre los niños del Valle del Sur son indicadores abordados por los programas de La Plazita. Ofrecemos una variedad de servicios sociales, culturales y de salud para apoyar a niños, adultos y miembros de la comunidad que sufren impactos de altas ACES y para reducir la transmisión intergeneracional de la ACES utilizando a nivel de la comunidad y el programa de datos apropiados. Los fondos recaudados a través HIPGive2Health campaña serán medidos a través de los siguientes objetivos y métricas: Aumentar la capacidad de desarrollo de CSA, mediante el suministro y adquisición de recursos y equipos de operaciones agrícolas y materiales para establecer fuertes esfuerzos coordinados y alineados, así como la planificación general y la infraestructura de las instalaciones. Distribuir con éxito 300 cajas de cultivados localmente, los productos orgánicos certificados, generar nuevas ventas de productos y productos asegurando sea accesible y asequible para las familias locales y niños de final temporada CSA, octubre 2015. Crear mecanismos para que las familias se aplican SNAP y los beneficios de WIC para comprar productos. Reclutar 30 hogares para participar en la temporada piloto de la CSA, con la ayuda de los socios comunitarios. Reclutar apoyo de la comunidad para el proyecto para garantizar segunda temporada y la capacidad para aumentar la conciencia de la comunidad. Todos los materiales de información promocional y nutricionales serán proporcionados en Inglés y Español. Aumentar el apoyo de las partes interesadas del piloto CSA y fortalecer los esfuerzos con los boletines de noticias, información, materiales de recursos, actividades educativas interactivas que incluyen clases de cocina comunitaria y actividades en La Plazita jardines y las instalaciones de la granja / cocina.</t>
  </si>
  <si>
    <t>(914) 258-4496</t>
  </si>
  <si>
    <t>Lydia</t>
  </si>
  <si>
    <t>direccion@casa-amiga.org.mx</t>
  </si>
  <si>
    <t>Working women want to start their own Co-op which they will have full control of but before we can get started we need a little help.</t>
  </si>
  <si>
    <t>Mujeres trabajadoras quieren empezar su propia cooperativa donde ellas tendran todo el control pero antes de que puedamos empezar necesitamos un poco de ayuda.</t>
  </si>
  <si>
    <t>Empowering and giving women the tools they need to start their very own Co-op is a wonderfeul opportunity. Our focus is on making sure the women know that they can accomplish anything they wish to as long as they have a will. Getting started can sometimes seem so hard but with the help of everyone we can get that much closer to our goal. These ladies will take classes and be guided by professionals on how to get started.Its very important to let women dream and then help them on their way, they dont have to feel that its easy just worth it!</t>
  </si>
  <si>
    <t>Potenciar y dar a las mujeres las herramientas que necesitan para comenzar su propia cooperativa es una oportunidad asombrosa . Nuestro objetivo es hacer que las mujeres aprendan que pueden lograr cualquier cosa que deseen , siempre y cuando tengan una voluntad . Empezar a veces puede parecer tan dif&amp;iacute;cil, pero con la ayuda de todos podemos conseguir mucho m&amp;aacute;s cerca de nuestro objetivo . Estas se&amp;ntilde;oras tomar&amp;aacute;n clases y seran guiadas por los profesionales sobre c&amp;oacute;mo pueden empezar.Es muy importante dejar que las mujeres sue&amp;ntilde;an y luego ayudarles en su camino , ellos no tienen que sentir que es f&amp;aacute;cil s&amp;oacute;lo que vale la pena!</t>
  </si>
  <si>
    <t>La Plazita Institute, Inc. serves unconventional and often marginalized populations in our community including Hispanic/Latino, Chicano, Mexican Immigrant and Mixed families, urban Native Americans (inter-tribal) and returning citizens. The primary focus of La Plazita Institute are residents that live in the Southwest quadrant of Bernalillo County, referred to as the South Valley. South Valley residents&amp;#8217; extraordinarily low socio-economic status is one of the main risk factors for many adverse health and social effects. Forty-six percent of this population lives below 185% of the federal poverty level (FPL) with income inequality even greater among the area&amp;#8217;s recent immigrant population. A full two thirds of the children in the South Valley live in households with income below the FPL. Among local elementary schools as many as 95% of South Valley students receive subsidized lunch. The South Valley population comprises the largest number of adjudicated youth and adults in New Mexico. The population in the South Valley lends itself to changing patterns of fertility, mortality, education, economics, family structure and migration &amp;#8211; all of which have a profound impact on the population&amp;#8217;s health, social, educational, and cultural services typically difficult for vulnerable populations, to obtain and navigate. La Plazita offers traditional, cultural and spiritual programs and services inside local K-12 schools and has a strong partnership with the Youth Services Center (juvenile detention facility) where we recently built a community garden and provide nutrition education to detained youth. La Plazita also serves young adults incarcerated in the County, State and Federal detention facilities. New Mexico is 3rd in the nation representing Native American/American Indians with tremendous health, education and incarceration disparities amongst this population in our state. Over 31% of the total Bernalillo County population speak another language, primarily Spanish. Poverty, Income &amp;amp; Unemployment: The Median household income is $37,203 and males median income is $25,560 versus $21,973 for females. 2008-2012 US Census Data shows persons living below the poverty level in New Mexico &amp;#8211; 19.5% and 17.3% in Bernalillo County. New Mexico has the second worst poverty rate in the nation, according to the U.S. Census Bureau&amp;#8217;s American Community Survey. In addition, New Mexico is ranked 50th nationally in child well-being according to 2013 national KIDS COUNT Data. The unemployment rate for young adults in New Mexico, ages 16 to 24, is 12.4% (nearly double the national rate of 7.6%) according to 2013 US Bureau of Labor Statistics.</t>
  </si>
  <si>
    <t>DonBoscoWorkers</t>
  </si>
  <si>
    <t>pzuniga@donboscoworkers.org</t>
  </si>
  <si>
    <t>(656) 690-8300</t>
  </si>
  <si>
    <t>Ciudad Juárez, México</t>
  </si>
  <si>
    <t>HIPGive2Health Project: Urban Latino &amp;amp; Native Youth improving Health Equity through Traditional Agriculture Project Campaign Total Budget Amount &amp;#8211; $10,000 Detailed Budget: Facility repairs, renovations, building upgrades and mechanical equipment required by municipal code &amp;#8211; $2,500 Inspections, fire protections, health permits and safety related expenses &amp;#8211; $2,500 Farm equipment (tractor, roto tiller and land management tools) &amp;#8211; $2,500 Counters, sinks, flooring and other materials for processing stations and storage unit &amp;#8211; $2,500</t>
  </si>
  <si>
    <t>"Nothing compares to living without fear and in peace"</t>
  </si>
  <si>
    <t>"Nada se Compara a Vivir sin Miedo y en Paz"</t>
  </si>
  <si>
    <t>Campaign summary: In Ciudad Juárez women has been beaten, tortured, deprived of security in themselves and in those around them.As a non-profit institution, aimed at fuaranteeeing a life free of violence, we know how important it is for their psychosocial recovery, since the women of the homes in this ciry are the ones who maintain family unity and well-being.the more women manage to live without fear we can think of a quality society, where our rights are respected, where our children are raised by strong women, capable of overcoming adversity, violence, invisibility.At Casa Amiga Centro de Crisis A.C. we need your help to achieve our goal: psychological care in therapy and workshops to restore their basica sense of security and recover their physical and emotional integrity, will result in women with the necessary tool to get away or react in the face of new situations of violence that they may have to face again.The psychosocial reintegration of women violence victims in Ciudad Juárez, requeries attention in the containment workshop so that they can recover their physical and emotional integrity while sharing their story with their partners, as well as the realization of psychological therapy aimed at restoring the basic sense of security, resulting in women violence' survivors trained in the use of tools necessary to get way or react adequately to possible situations that may endanger them.You can also be part of this social change in which the women of Ciudad Juárez can live without fear. As in other occasions we have done it with the help of altruists who have been sensitiized with our cases since our beginning in February 1999. By being pioneers in Ciudad Juárez in providing integral support to people who have affected by various types of violence, our work and experience during the last 18 years have allowed us to create an integral model of prevention and intervention of violence against women, mainly of a family, secual and gender nature."Because nothing compares to living without fear and in peace".Make your donation now and/or help us to spread this message to reach more places in the world and reach our goal.</t>
  </si>
  <si>
    <t>La Plazita Institute, Inc. is a community based 501(c)(3) non-profit organization in Albuquerque, NM. La Plazita engages New Mexico’s youth, elders and communities in a comprehensive, holistic and cultural approach. Designed around the philosophy of “La Cultura Cura” or culture heals, La Plazita’s programs engages New Mexico’s youth, elders and communities to draw from their own roots and histories to express core traditional values of respect, honor, love, and family. Since 2004, LPI has provided cultural healing services to Albuquerque’s most vulnerable youth, adult populations and their families. Most of our participants are of Hispanic/Latino, Chicano, and Native American heritage, are previously incarcerated and/or gang involved, and come from families with multi-generational legacies of poverty, gang involvement, and substance abuse addiction. There is an enormous need for this work as our population tends to fall through the cracks of conventional social service institutes. We provide whole family, culturally appropriate support to facilitate healing and development of core identify and self-esteem. LPI is a cultural “hub” for urban Native American families who attend weekly Inipi ceremonies, language, arts, and crafts programs. La Plazita has made huge strides in establishing a significant footprint in the South Valley and throughout the state of New Mexico in reducing violence, addiction, incarceration and recidivism amongst the most overrepresented youth and adults in detention and those considered high-risk populations within the community. &amp;nbsp;</t>
  </si>
  <si>
    <t>Resumen de la campaña:En Ciudad Juárez las mujeres han sido golpeadas, torturadas, despojadas de la seguridad en ellas mismas y en quienes las rodean. Como institución sin fines de lucro, encaminada a garantizar una vida libre de violencia sabemos lo importante que es su recuperación psicosocial, pues las mujeres de los hogares en esta ciudad son quienes mantienen la unidad y bienestar familiar. Entre más mujeres logren vivir sin miedo podremos pensar en una sociedad de calidad, donde nuestros derechos sean respetados, donde nuestros hijos sean criados por mujeres fuertes, capaces de superar la adversidad, la violencia, la invisibilidad. En Casa Amiga Centro de Crisis A. C. necesitamos de tu ayuda para lograr nuestra meta: la atención psicológica en terapia y en talleres para restaurar su sentido básico de seguridad y recuperar su integridad física y emocional, resultará en mujeres con las herramientas necesarias para alejarse o reaccionar ante nuevas situaciones de violencia que posiblemente tengan que volver a enfrentar.El&amp;nbsp; reintegrar psicosocialmente a las mujeres víctimas de violencia en Ciudad Juárez requiere de atención en taller de contención para que puedan recuperar su integridad física y emocional mientras comparten su historia con sus compañeras, así como la realización de terapia psicológica encaminada a restaurar&amp;nbsp; el sentido básico de seguridad, teniendo como resultado a mujeres sobrevivientes de violencia capacitadas en el uso de herramientas necesarias para alejarse o reaccionar adecuadamente ante posibles situaciones que las puedan poner en peligro.Tu también puedes ser parte de este cambio social en el que las mujeres de Ciudad Juárez puedan vivir sin miedo y en paz haciendo tu donativo y/o ayudando a difundir este mensaje y así llegar a más lugares en el mundo, hasta alcanzar nuestra meta, como en otras ocasiones lo hemos hecho con ayuda de altruistas que se han sensibilizado con nuestra causa desde nuestro inicio en febrero de 1999. Al ser pioneras en Ciudad Juárez en brindar apoyo integral a personas que han sido afectadas por diversos tipos de violencia, nuestro trabajo y experiencia durante los últimos 18 años nos han permitido crear un modelo integral de prevención e intervención de la violencia contra las mujeres, principalmente de índole familiar, sexual y de género. "Porque nada se compara a vivir sin miedo y en paz"</t>
  </si>
  <si>
    <t>La Plazita Institute, Inc. es una comunidad basada en 501 (c) (3) organización sin fines de lucro en Albuquerque, Nuevo México. La Plazita involucra jóvenes, ancianos y comunidades de Nuevo México en un enfoque integral, holístico y cultural. Diseñado en torno a la filosofía de "La Cultura Cura", los programas de La Plazita involucra a los jóvenes, los ancianos y las comunidades de Nuevo México para sacar de sus propias raíces e historias para expresar valores centrales tradicionales de respeto, el honor, el amor y la familia. Desde 2004, LPI ha proporcionado servicios curativos culturales a los jóvenes más vulnerables de Albuquerque, las poblaciones de adultos y sus familias. La mayoría de nuestros participantes son de herencia americana hispana / latina, chicana, y nativos, están encarcelados con anterioridad y / o pandilla involucrados, y provienen de familias con legados multi-generacionales de pobreza, la participación en pandillas, y la adicción de abuso de sustancias. Hay una enorme necesidad de que este trabajo como nuestra población tiende a caer a través de las grietas de los institutos convencionales de servicio social. Proporcionamos toda la familia, el apoyo culturalmente apropiados para facilitar la curación y el desarrollo del núcleo de identificar y autoestima. LPI es un "hub" cultural para las familias estadounidenses nativos urbanos que asisten a las ceremonias semanales Inipi, lenguaje, artes, artesanías y programas. La Plazita ha hecho grandes progresos en el establecimiento de una presencia significativa en el Valle del Sur y todo el estado de Nuevo México en la reducción de la violencia, la adicción, el encarcelamiento y la reincidencia entre los jóvenes más excesivamente representados y adultos en la detención y las poblaciones de alto riesgo considerados dentro de la comunidad.</t>
  </si>
  <si>
    <t>CasaAmigaCC</t>
  </si>
  <si>
    <t>financiacion@casa-amiga.org.mx</t>
  </si>
  <si>
    <t>11-29-2016</t>
  </si>
  <si>
    <t>Wonderful Orphanage in Mexico City</t>
  </si>
  <si>
    <t>La Plazita Institute core programs serving and impacting children, youth and families locally and statewide: Outreach &amp;amp; Community Service Programs: (Teens Making a Change, Sisters Making a Change, People/Parents Making a Change and Warrior Circle, Youth Services Center Healing Circles, Civic Engagement, Nontraditional Leadership, Community Service through Metropolitan Court, Detention, District/Federal Courts, Children Youth and Families, Juvenile Probation) Pathways Program: Community Health Outreach Workers/Promotores/Navigators and Capacity Builders La Plazita Gardens: La Cosecha CSA, Social Enterprise, Garden Wisdom, FoodCorps New Mexico and Community Engagement Traditional, Cultural, Spiritual Healing, Health and Wellness: Traditional Cultural Healing Services (Curanderismo and Woohokihi) Kalpulli, AcuDetox, Community and Detention Sweat Lodge, Pipe Ceremonies, Annual Traditional Healing Festival Entrepreneurship, Art, Education &amp;amp; Leadership: Ceramic and Arts Studio, Silkscreen Printing (Social Enterprise) and other diverse language, arts, crafts, music, education, entrepreneurial and transformative leadership based youth and adult programs Coalitions and Advocacy Collaboratives: JDAI/RRED Coalition - Juvenile Detention Alternatives Initiative and Reduce Racial, Ethnic and Gender Disparities, EleValle Collaborative – Pathways to a Healther Bernalillo County, National Latino Youth Justice, CJI – Criminal Justice Initiative, Life Skills Collaborative, Middle Rio Grande E3 Alliance (Education, Employment and Environment Alliance), Cultivating Healthy Connections – NM Food Systems Collaborative with statewide community partners</t>
  </si>
  <si>
    <t>LaPlazitaInc</t>
  </si>
  <si>
    <t>https://youtu.be/-GU76P617ms</t>
  </si>
  <si>
    <t>adyharley@gmail.com</t>
  </si>
  <si>
    <t>11-22-2017</t>
  </si>
  <si>
    <t>Women in Action</t>
  </si>
  <si>
    <t>El Centro AMISTAD</t>
  </si>
  <si>
    <t>47-0864016</t>
  </si>
  <si>
    <t>https://hipgive.org/wp-content/uploads/2017/11/IRS-Letter-AMISTAD.pdf</t>
  </si>
  <si>
    <t>laplazitainstituteinc</t>
  </si>
  <si>
    <t>Women&amp;#8217;s Leadership Through Education-Scholarships</t>
  </si>
  <si>
    <t>Federacion de Clubes Michoacanos en Illinois</t>
  </si>
  <si>
    <t>04-25-2016</t>
  </si>
  <si>
    <t>Yolanda Zory Avila Toledo</t>
  </si>
  <si>
    <t>zory@fedecmiusa.com</t>
  </si>
  <si>
    <t>12-23-2017</t>
  </si>
  <si>
    <t>Jorge</t>
  </si>
  <si>
    <t>jorge@elcentroamistad.org</t>
  </si>
  <si>
    <t>(773) 577-9566</t>
  </si>
  <si>
    <t>Chicago, IL</t>
  </si>
  <si>
    <t>Civic Participation/Migrant Communities/Violence Prevention</t>
  </si>
  <si>
    <t>US Midwest</t>
  </si>
  <si>
    <t>Mexican migrant women working together to support women&amp;#8217;s education leadership in creating healthy communities in Chicago, and in our communities of origin. &amp;nbsp;</t>
  </si>
  <si>
    <t>Somos mujeres mexicanas dedicadas a reesforzar el liderazgo de la mujer migrante com agente del desarollo comunitario, tanto en Chicago como en nuestros pueblos.</t>
  </si>
  <si>
    <t>This project will provide scholarships to up to 20 women for basic education, civic engagement, entrepreneurial skills, communications, and leadership training. The scholarships will empower and motivate women who have shown initiaitve as part of the Casa Michoacan educational opportunities program. Our end goal is to build up women&amp;#8217;s leadership in community organizing, local enterprises, and education.</t>
  </si>
  <si>
    <t>Meta becar a 20 mujeres que estudian en programas educativos de Casa Michoacan en Chicago, objetivo disminuir el rezago educativo que es causa de pobreza ayudando a salir de condiciones de pobreza, trabajando de manera coordinada con el grupo de mujeres de la organización. &amp;nbsp;</t>
  </si>
  <si>
    <t>Unaccompanied Refugee Children</t>
  </si>
  <si>
    <t>FEDECMI believes that education is a key tool for migrants to take root in the United States. By providing educational opportunities to women, we are helping to build their leadership as drivers of healthy family and community development. Historically, most hometown associations have been men, but FEDECMI/Casa Michoacan has made a conscious decision to expand the participation and leadership of migrant women. Migrant women are both disporportionately affected by poverty and uniquely positioned to facilitate a healthy integration for families. The lack of identity documents is often cited by FEDECMI women members as a barrier to women&amp;#8217;s participation in the economy and civic life in both the US and Mexico. The first step toward getting a matricular ID, or a passport is a primary school certificate. Migrant women are also disproportionalely likely to have left school in Mexico prior to completion of the primary degreee. FEDECMI offers basic education and tailored instruction, as well as the testing for the award of the primary certificate. With the primary certificate and an ID, women are much more likely to access medical services, the employment market, and to pursue additional education. To complete the program, often requires women to take days off work, travel long distances, and arrange for child care. By providing a scholarships, FEDECMI will both honor that effort, and stimulate further study.</t>
  </si>
  <si>
    <t>Social Justice Collaborative</t>
  </si>
  <si>
    <t>Para FEDECMI/ casa Michoacan, la educacion es una de las principales herramientas, en este caso para los y las migrantes que radicamos en estados Unidos, en la actualidad la retorica antinmigrante lleva a nuestra comunidad a ser vulnerabilizada, nuestro objetivo es el brindar espacios y herramientas que ayuden a obtener mejores oportunidades no solo laborales, sociales y politicas. Las organizaciones de migrantes comunmente son lidereadas por hombres, por hoy casa michoacan esta haciendo la diferencia, en la busquede de incrementar la participacion e involucramiento de las mujeres migrantes, las mujeres son agentes de desarrollo en el mundo, merecen tener las mismas oportuniddes que cualquier persona, cada vez mas mujeres deben ocupen puestos en espacios de toma de decisiones, en 2012 había 27.6 millones de mujeres en pobreza (52 por ciento del total), y 25.8 millones de hombres, una brecha en detrimento de las mexicanas. una problematica latente para la comunidad mexicana es la falta de una identificacion con foto, la mayoria de las mujeres que acuden a solictar nuestros servicios hablan de que llevan anos sin poder contar con un documento que las identifique, lo que las limita para llevar tramites educativos, impuestos, medicos etc. por medio de los programas de educacion, al finalizar se les tramita un ceritificado oficial mismo que les da la oportunidad de tramitar su matricula consular o pasaporte contando asi con una id que las identifique. sin embargo el estudiar requeier dias de permiso laboral, recorrer largas distancias para concluir el proceso gastos en el cuidado de ninos etc. para nosotros la oportunidad de brindarles una beca sera un estipendio para seguir impulsando su participacion sera el reconocimiento a su esfuerzo y decision.</t>
  </si>
  <si>
    <t>(303) 443-9899</t>
  </si>
  <si>
    <t>Boulder, CO, United States</t>
  </si>
  <si>
    <t>With this successful campaign, we will give 20 scholarships of $100 each to women who complete their basic educational program at Casa Michoacan. The scholarships will both honor their efforts to achieve this milestone, and provide an incentive for further study. The remaining funds will support a series of follow up events and workshops to facilitate networking and to expose the women to other topics they idenfify as being important to them. Suggestions they have already identified include: entrepreneurships skills, civic engagement, and leadership skills. Your support WILL make a difference in the lives of immigrant women, and help them to make a difference in the lives of others. Every donor to the project will receive a hand-signed thank-you card from one of the project participants. For a $100 donation, your name will appear on the award program, for a $250 donation, you will be invited to the award ceremony and thanked publically from the stage, as well. Please help us get the word out by sharing this to your social media, facebook , twitter, etc. If every friend of the Federation gives just $10 and reaches out to 5 more people to do the same, we will meet our goal in no time!</t>
  </si>
  <si>
    <t>11-25-2014</t>
  </si>
  <si>
    <t>Con este proyecto, nuestro objetivo es proveer 20 becas de 100 dólares a mujeres migrantes estudiando en Casa Michocan. Las becas serán entregadas en la celebración de la Presencia Michoacana 2016 en el mes de Junio Impulsar a que las mujeres concluyan sus estudios facilitándola obtenidos de su ID, además de impulsar la participación para programas futuros en temas de educ, financiera, participación política etc Cada donante va a recibir un agradecimiento firmado por una de las participantes. Por una contribución de $100 dolares, su nombre aparrecerá en el programa de la ceremonia de becas; Si usted dona $250 donation, va a recibir una invitación de honor a la ceremonia donde va a recibir un agradecimiento especial. Por favor&amp;#8211; ayutdenos a correr la voz con su correo electrónico, facebook , twitter, etc.</t>
  </si>
  <si>
    <t>Working for a fair, equitable and healthy community</t>
  </si>
  <si>
    <t>Trabajando por una comunidad justa, equitativa y saludable</t>
  </si>
  <si>
    <t>Oakland, CA</t>
  </si>
  <si>
    <t>The overall budget of Casa Michoacan/FEDECMI is $213,000. This project will provide up to 20 scholarships of $100 to women who complete the first phase of the basic education program and want to move on. The remaining funds will support an award ceremony, certificates of achievment, and 3+ follow up events for networking and sharing experiences to build a cohort of women leaders.</t>
  </si>
  <si>
    <t>Violence Prevention</t>
  </si>
  <si>
    <t>The Federation of Michoacan Clubs in Illinois (FEDECMI )is a non-profit organization, comprised of 34 home-town clubs from the state of Michoacán, Mexico. Each club has its own membership of between 25 and 1,000 families. FEDECMI operates the CASA MICHOACAN, a cultural and educational center in the heart of Pilsen, one of Chicago's oldest and most vibrant Mexican neighborhoods. Casa Michoacan is a center for organizing, education, arts, culture and civic participation. The goal of the Federation is to promote the well-being of Mexican immigrants in the United States, and for families and communities in Mexico. The Federation has a track record of more than 15 years of service to the immigrant community in Chicago. Recognizing the unique challenges for women migrants, FEDECMI invests in programs that facilitate women's leadership at the local, national and transnational levels.</t>
  </si>
  <si>
    <t>Your donation will give legal advice to twenty unaccompanied refugee children fleeing persecution in their country.</t>
  </si>
  <si>
    <t>77% of U.S. Latinos are overweight or obese. 23% of Latino families in the United States live in poverty. In the United States the Latino community has the highest number of people living without health insurance. It is our mission to promote social change and health equity in the Boulder community. Many Latino families in Boulder lack access to clean drinking water, healthy food, and opportunities to participate in recreational activities and this is a huge barrier to healthy living. Although Boulder boasts of a high quality of life for many of its residents, disparities exist among our community. Our Latino residents generally experience poorer overall health such as diabetes and obesity. Access to quality healthcare for mental and physical ailments results in a lower life expectancy. Lack of access to clean drinking water, healthy food, and opportunities to participate in recreational activities are barriers to health for many Latino families in Boulder. Our three major concerns within our community within Boulder county are Obesity, Diabetes, and Mental Health The &amp;#8220;Promotoras de Salud&amp;#8221; are leaders who are trained and deployed by AMISTAD to educate their peers about healthy living and promoting integral well-being. They are agents advocating for social change in favor of equity in health and a healthy lifestyle. The &amp;#8220;Promotoras de Salud&amp;#8221; are recognized by the community for their ability to provide information about health and integral well-being through meetings, group conversations and activities with the purpose of promoting a just, active and healthy community. Promotoras de Salud are trained community health workers who are prepared to take on many roles depending on the needs of the community. They are uniquely qualified to work within their communities to address health disparities by strengthening existing community ties and serving as liaisons between the health and social systems. The Promotoras de Salud model is an innovative public health approach to support and improve the health and quality of life for Latinos in Boulder. There is a National movement to integrate community health worker models into our systems of health and is supported by the American Public Health Association. Our Results In 2016 with only two Promotoras we were able to impact 640 people. In 2017 we grew to ten Promotoras and were able to impact 3,200 people in the Boulder community. In 2018 we plan to grow both the number of people we are able to impact in the Boulder community and the number of Promotoras. If we are to reach our donation goal we will be hiring an additional four Promotoras de Salud that will be trained to educated the community about healthy living and improve health equity. With these four more Promotoras we hope to make a difference in an additional 1,280 lives.</t>
  </si>
  <si>
    <t>Su donación le dará consejo legal a veinte niños refugiados no acompañados que huyen de la persecución en su país.</t>
  </si>
  <si>
    <t>Federación De Clubes En Illinois (FEDECMI), es una organización sin fines lucrativos, la cual está conformada por Migrantes Michoacanos, cuya finalidad de trabajo es obtener beneficios para la Comunidad Michoacana. Actualmente cuenta con 34 clubes de oriundos con una membrecía que va de 25 hasta 1000 familias por club. MISIÓN Promover el bienestar y progreso de los michoacanos, mexicanos e inmigrantes en el Medio Oeste de los Estados Unidos y en el Estado de Michoacán, con proyectos educativos, culturales, productivos y sociales, para así alcanzar el máximo desarrollo integral tanto personal y profesional de cada uno de ellos. VISIÓN Que en México y Estados Unidos de Norte América, se reconozca a plenitud la importancia cultural, social, económica y política de la comunidad migrante michoacana, mexicana y latinoamericana en general</t>
  </si>
  <si>
    <t>FEDECMI</t>
  </si>
  <si>
    <t>ZoryAvila</t>
  </si>
  <si>
    <t>Social Justice Collaborative defends refugee children from being deported to their home countries. We provide supportive lawyering services to all children in need of a defense. Around 90,000 children have sought refuge in the United States in 2014. Many of these children now reside in Northern California with their extended family. The government of the United States has prioritized their deportation back to their countries of origin. If deported, many will be killed, subjected to sexual assault, or severely injured. This project is aimed at expanding the legal services available to unaccompanied refugee children and their families. The legal advice provided to children will be aimed at terminating their deportation proceedings so that they may stay in the United States and receive the protection and support they need to be safe from harm.</t>
  </si>
  <si>
    <t>Social Justice Collaborative defiende a los niños refugiados de ser deportados a sus países. Ofrecemos servicios legales de apoyo a todos los niños que necesitan una defensa. Alrededor de 90,000 niños han buscado refugio en los Estados Unidos en 2014. Muchos de estos niños ahora residen en el norte de California con su familia extendida. El gobierno de los Estados Unidos ha dado prioridad a su deportación a sus países. En caso que son deportados, muchos serán asesinados, sometidos a asalto sexual, o gravemente heridos. Este proyecto está dirigido a la expansión de los servicios jurídicos a disposición de los niños refugiados no acompañados y sus familias. El asesoramiento jurídico proporcionado a los niños estará dirigido a poner fin a sus procedimientos de deportación para que puedan permanecer en los Estados Unidos y recibir la protección y el apoyo que necesitan para estar a salvo de cualquier daño.</t>
  </si>
  <si>
    <t>Alameda County is the county in California that received the second most unaccompanied minors this year. The government has made their deportation a priority and SJC&amp;#8217;s mission is to defend them by obtaining legal status for each minor.</t>
  </si>
  <si>
    <t>Condado de Alameda es el condado en California que recibió el segundo mas cantidad de menores de edad no acompañados este año. El gobierno ha hecho su deportación una prioridad y la misión de SJC es defenderlos mediante la obtención de un estatus legal para cada menor.</t>
  </si>
  <si>
    <t>Our success is measured simply by the number of children we are able to defend from deportation and obtain legal status. So far, SJC has won 100% of its cases of minors, with all minors receiving legal status in the United States.</t>
  </si>
  <si>
    <t>Nuestro éxito se mide simplemente por el número de niños que son capaces de defenderse de la deportación y obtener un estatus legal. Hasta el momento, SJC ha ganado 100% de sus casos de menores de edad, con todos los menores que reciben estatus legal en los Estados Unidos.</t>
  </si>
  <si>
    <t>Children are not provided attorneys in deportation proceedings, meaning they are required to defend themselves alone against the prosecutor and the judge. 9 out of 10 children will be deported without attorneys, whereas 100% of SJC&amp;#8217;s minor clients have won their cases. Many of these children will be killed if deported to their countries.</t>
  </si>
  <si>
    <t>El 77% de los latinos en E.U. tienen sobrepeso o obesidad. El 23% de las familias latinas viven en condiciones de pobreza. La comunidad latina en los Estados Unidos tiene el número más alto de gente viviendo sin seguro médico. Nuestra misión es promover el cambio social y equidad en salud en la comunidad de Boulder. Muchas familias latinas en Boulder carecen de acceso a agua potable, comida saludable y oportunidades para participar en actividades recreacionales y esto crea una gran barrera para una vida más saludable. Aunque Boulder hace alarde a la alta calidad de vida de muchos de sus residentes, existen discrepancias entre los miembros de la comunidad. Nuestros residentes latinos generalmente experimentan salud general más baja como diabetes y obesidad. El acceso a cuidado médico de calidad para enfermedades físicas y mentales resulta en una menor esperanza de vida. La falta de acceso a agua potable, comida saludable y oportunidades para participar en actividades recreacionales son barreras para la salud para muchas familias en Boulder. Nuestras tres mayores inquietudes dentro de la comunidad dentro del condado de Boulder son obesidad, diabetes y salud mental. Las “promotoras de salud” son líderes que están entrenadas y desplegadas por AMISTAD para educar a sus compañeras y compañeros sobre una vida saludable y promover el bienestar integral. Ellas son agentes que promueven el cambio social en favor de equidad en la salud y un estilo de vida saludable. Están reconocidas por la comunidad por su habilidad de proveer información sobre la salud y bienestar integral atrave de reuniones, conversaciones grupales y actividades con el proposito de promover una comunidad justa, activa y saludable. Las “promotoras” son trabajadoras de salud comunitaria que estan preparadas para desempeñar diferentes funciones dependiendo de las necesidades de la comunidad. Están especialmente calificadas para trabajar dentro de sus comunidades para abordar discrepancias en la salud fortaleciendo lazos comunitarios existentes y sirviendo como enlaces entre la salud y los sistemas sociales. Las “promotoras de la salud” es un enfoque innovador de salud pública para apoyar y mejorar la salud y calidad de vida para los latinos en Boulder. Hay un movimiento nacional para integrar modelos comunitarios de trabajadores de la salud en nuestros sistemas y es apoyado por la Asociación de Salud Pública &amp;nbsp; Nuestros resultados: En el 2016, con sólo dos Promotoras, pudimos impactar a 640 personas. En 2017 crecimos hasta diez Promotoras y pudimos impactar a 3,200 personas en la comunidad de Boulder. En 2018 planeamos incrementar el número de personas que podemos impactar en la comunidad de Boulder como el número de Promotoras. Si queremos alcanzar nuestra meta de donación, contrataremos cuatro Promotoras de Salud adicionales que serán capacitadas para educar a la comunidad sobre la vida saludable y mejorar la equidad en la salud. Con estas cuatro Promotoras más esperamos marcar la diferencia en 1.280 vidas más. &amp;nbsp;</t>
  </si>
  <si>
    <t>SJC has been offered a prestigious scholarship to hire a new attorney to defend children in deportations for free. Our share of the cost is $22,000 per year. We are looking to raise money to subsidize the cost of this attorney position to defend as many children as we can.</t>
  </si>
  <si>
    <t>Our mission is protect and advance the rights of immigrants and their families through legal representation in immigration and criminal court as well as community advocacy. We are one of the first non-profits in the nation to protect the rights of non-citizens through immigration and criminal defense representation.</t>
  </si>
  <si>
    <t>Women, Struggle, and Rights for Everyone</t>
  </si>
  <si>
    <t>Nuestra misión es proteger y promover los derechos de los inmigrantes y sus familias a través de la representación legal de la inmigración y el tribunal penal, así como la promocion de la comunidad. Somos una de las primeras organizaciones no lucrativas en el país para proteger los derechos de los no ciudadanos a través de la inmigración y la representación de defensa criminal.</t>
  </si>
  <si>
    <t>MULYD. A. C</t>
  </si>
  <si>
    <t>elcentroAMISTAD</t>
  </si>
  <si>
    <t>amistad1</t>
  </si>
  <si>
    <t>sjcollaborative</t>
  </si>
  <si>
    <t>Emily Abraham</t>
  </si>
  <si>
    <t>emily@socialjusticecollaborative.org</t>
  </si>
  <si>
    <t>Guadalupe Garcia Alvarez</t>
  </si>
  <si>
    <t>mulyd.ac@gmail.com</t>
  </si>
  <si>
    <t>11-21-2017</t>
  </si>
  <si>
    <t>01712-123-67-69</t>
  </si>
  <si>
    <t>Women Entrepreneurs</t>
  </si>
  <si>
    <t>Fundación Junior Achievement Honduras</t>
  </si>
  <si>
    <t>santa Maria Cachesda del Municipio de Temascalcingo, Dios Padre, San Nicolas Guadalupe, y el Calvario del Municpio de San Felipe del progreso y San Juan Coajomulco del Municipio de Jocotitlan, todas de la región Norte del Estado de México</t>
  </si>
  <si>
    <t>Health/Rights/Violence Prevention</t>
  </si>
  <si>
    <t>https://hipgive.org/wp-content/uploads/2017/11/1361Estatutos-JAH.pdf</t>
  </si>
  <si>
    <t>Unaccompanied Children (UAC) Services Program</t>
  </si>
  <si>
    <t>We strive to contribute to the knowledge and acknowledgement of women&amp;#8217;s human rights so that they may exercise these rights. Mazahuas Formando Liderazgos is more than a crowdfunding campaign, its the opportunity to reach more than 100 indigenous women through community promoters scholarships.</t>
  </si>
  <si>
    <t>East Bay Sanctuary Covenant</t>
  </si>
  <si>
    <t>Buscamos contribuir al conocimiento y reconocimiento de los derechos humanos de las mujeres para fomentar su pleno ejercicio y disfrute. Mazahuas Formando Liderazgos, es más que una campaña de recaudación de fondos, es la oportunidad de beneficiar a 100 mujeres indígenas becando a 5 promotoras comunitarias.</t>
  </si>
  <si>
    <t>The project supports the groundwork of 5 Mazahua women leaders. Mulyd has trained them to be community based promoters. Each one of them will educate a group of 20 housewives about their sexual and reproductive rights. The promoters are Mazahua women themselves so they know the social context, they know the women in their community, they trust each other and this creates empathy between them. All of the 5 women are already doing community work, however, the problem they face is the lack of economic resources. This difficulty makes their work not being constant, as they have to seek other sources of income. What Mulyd is looking to accomplish with this project is to ensure the continuity of the work so they keep sharing with other women what they have learned, this serves all the women in their community including themselves, it reaffirms their desire to improve their quality of life. If we get more women to be trained as promoters in their own communities, we will be contributing in reducing maternal mortality, HIV infections and venereal diseases that daily end the life of Mazahua women.</t>
  </si>
  <si>
    <t>08-28-2014</t>
  </si>
  <si>
    <t>10-22-2014</t>
  </si>
  <si>
    <t>El proyecto apoyará el trabajo de base de 5 mujeres líderes mazahuas. Mulyd, las ha capacitado como promotoras comunitarias de base. Cada una de ellas formará a un grupo de 20 mujeres amas de casa, para impartir talleres sobre sus derechos sexuales y reproductivos. Las promotoras, son mujeres mazahuas, conocen el contexto, conocen a las mujeres de su comunidad, se tienen confianza y esto genera empatía entre ellas. Cada una de las 5 mujeres ya está haciendo trabajo comunitario, sin embargo, un problema que enfrentan es la falta de recursos económicos. Esta dificultad logra que su trabajo no sea constante, ya que tienen que buscar otras fuentes de ingreso. Lo que busca Mulyd con este proyecto es asegurar la continuidad del trabajo de las mujeres a las que capacitamos para que compartan lo aprendido, esto sirve a las mujeres de su comunidad y a ellas mismas, les reafirma el deseo de mejorar su calidad de vida. Si logramos que más mujeres se formen como promotoras de sus propias comunidades, estaremos contribuyendo en la disminución de la muerte materna, contagios de VIH Sida y enfermedades venéreas que diariamente terminan con la vida de las mujeres mazahuas.</t>
  </si>
  <si>
    <t>Berkeley, CA</t>
  </si>
  <si>
    <t>Berkeley</t>
  </si>
  <si>
    <t>If we get more women to be formed as promoters in their own communities, we will be contributing in reducing maternal mortality, HIV infections and venereal diseases that end with the lives of Mazahua women every day. At the end of the process to strengthen the promoters skills, a discussion forum on the achievements and challenges the promoters experienced to strengthen projects in the communities will be made.</t>
  </si>
  <si>
    <t>Rights/Economic Development/Education/Migrant Communities</t>
  </si>
  <si>
    <t>Sí logramos que más mujeres se formen como promotoras de sus propias comunidades, estaremos contribuyendo en la disminución de la muerte materna, contagios de VIH Sida y enfermedades venéreas que diariamente terminan con la vida de las mujeres mazahuas. Al finalizar el proceso de fortalecimiento por parte de las promotoras, se realizara un foro de discusión sobre los alcances y retos de la experiencia para fortalecer los proyectos en las comunidades.</t>
  </si>
  <si>
    <t>Provide immigration services to UACs, connect them with educational and psychosocial resources, and empower them with practical skills.</t>
  </si>
  <si>
    <t>Proveemos servicios de inmigración a UAC’s y los conectamos con recursos educacionales, psicosociales y para refortalecerlos.</t>
  </si>
  <si>
    <t>90% percent of the total funds raised will be used to provide a scholarship to the five promoted women for the five months of the project. The remaining 10% will be used for project management. Mulyd, knows that in order to potentiate the leadership of a woman through opportunities that enable them to getting paid for their work, that they love to do, and at the same time make their contributions visible in their communities, this increases their self-esteem and encourage self-criticism as they are now protagonists of their own fight against inequality and discrimination practices that historically have dulled their abilities.</t>
  </si>
  <si>
    <t>El 90 % por ciento del total de los fondos recaudados se utilizará para ofrecer una beca a las 5 mujeres promotoras por los 5 meses de duración del proyecto. Él 10% restante se utilizará para la administración del proyecto. Mulyd, sabe que potencializar el liderazgo de una mujer mediante oportunidades que le permitan, además de hacer el trabajo que les gusta, recibir remuneración por ello, significa visibilizar sus aportes, aumentar su autoestima y fomentar la autocrítica que las posicione como protagonistas de su propia lucha en contra de la inequidad, desigualdad y discriminación, prácticas que históricamente han opacado sus capacidades.</t>
  </si>
  <si>
    <t>Presupuesto del proyecto: 3420 dólares 90%= 3078 dólares para becas. 10%= 342 dólares para financiación del proyecto. Presupuesto Global de la organización: 37, 000.00</t>
  </si>
  <si>
    <t>Mission: To contribute to the diffusion and acknowledgement of the human rights of women and enabling them to their full extent in their communities, by training community leaders to promote and publicize effective and timely information to other women, mainly on the issue of Sexual and Reproductive Rights. In 2009, Mujeres, Lucha y Derechos para Todas AC (Mulyd) (Women, Fight and Rights for All), was founded by Guadalupe, an indigenous woman who despite violence, poverty, and marginalization was able to fulfill her dreams and succeeded in obtaining her college degree, she graduated with honors with her research study on violence against Mazahua women. We started our work in communities through leadership training workshops for housewives. We are the only women's movement in our region. We received the "Hermanas Mirabal" National Award as "success story". Our work is recognized in various media at national and international level. We published the first bilingual magazine "WOMEN MAZAHUA Word and thought." In Spanish and in the indigenous Mazahua language. We do breakthrough progressive cultural events in our region like this March 8, March 21, 9 August, 25 September, etc. Mulyd received the 2015 Global Price Audience Choice Award given by the Kalamazoo College in their Global Price For Transformative Social Justice Leadership.</t>
  </si>
  <si>
    <t>Misión: Contribuir al conocimiento y reconocimiento de los derechos humanos de las mujeres para fomentar su pleno ejercicio y disfrute, mediante la formación de liderazgos comunitarios que promuevan y difundan información efectiva y oportuna a otras mujeres, principalmente en el tema de Derechos Sexuales y Reproductivos. En 2009, Mujeres, Lucha y Derechos para Todas AC, fue fundada por Guadalupe, una mujer indígena que a pesar de la violencia, la pobreza, y marginación fue capaz de cumplir sus sueños y convertiste en profesionista, se tituló con mención honorifica con la investigación estudio sobre violencia hacia mujeres mazahuas. Comenzamos nuestro trabajo en comunidades por medio de talleres de formación de liderazgos para mujeres amas de casa. Somos el único movimiento de mujeres en nuestra región Obtuvimos el premio Nacional “Hermanas Mirabal”, como “CASO DE ÉXITO”. Nuestro trabajo es reconocido en diversos medios de comunicación a nivel nacional e internacional. Editamos la primera revista bilingüe “MUJER MAZAHUA Palabra y pensamiento”. Realizamos eventos inéditos en nuestra región en fechas como el 8 de Marzo, 21 de Marzo, 9 de agosto, 25 de septiembre, etc. Obtuvimos el premio GLOBAL PRIZE For TRANSFORMATIVE Social Justice Leadership. La audiencia nos otorgó el PRIMER LUGAR.</t>
  </si>
  <si>
    <t>mulyd_ac</t>
  </si>
  <si>
    <t>https://www.youtube.com/watch?v=JFchbAuNCSo</t>
  </si>
  <si>
    <t>12-22-2017</t>
  </si>
  <si>
    <t>Celeste</t>
  </si>
  <si>
    <t>csanchez@ja.hn</t>
  </si>
  <si>
    <t>(504) 965-44927</t>
  </si>
  <si>
    <t>Tegucigalpa, Departamento de Francisco Morazán, Honduras</t>
  </si>
  <si>
    <t>Rights/Economic Development</t>
  </si>
  <si>
    <t>So they can develop and sustain their families outside of jail&amp;#8221;</t>
  </si>
  <si>
    <t>Para que puedan desarrollarse y sostener sus familias fuera de las rejas.</t>
  </si>
  <si>
    <t>MULYD</t>
  </si>
  <si>
    <t>montseoarc@hotmail.com</t>
  </si>
  <si>
    <t>WHO ARE WE? Junior Achievement Honduras is a non-profit foundation that implements extracurricular educational programs for children, teens, and women nationwide. Our passion is to inspire young people and women to learn how our economy works, what influence it has in their daily lives and how to use this knowledge to improve their quality of life. We also aim to teach the principles of business creation as a driver of social development and economic. &amp;nbsp; HISTORY The Women Entrepreneurs project was set up a four years ago through our Junior Achievements organization. We seek to help women who are in the process of pre-release from the National Women&amp;#8217;s Penitentiary, located in the municipality of Tamara in Francisco Morazán, Honduras. The penitentiary holds approximately 456 women, yet it is designed for only 200 women. This means it is severely overcrowded. So far, we have focused on training these women so they will be equipped to find long-term employment, in which our entrepreneurs receive training at no cost. But our aim is to beyond this and have a greater impact on these women’s lives. This campaign will benefit 14 women who are ready to be released by giving them seed capital which will allow them to develop their skillset to become entrepreneurs. As such, this campaign will benefit not only these women’s lives, but their communities as well. The primary objective of the campaign is thus to reintegrate these women as economically active citizens through their ventures, which may be set up during the duration of the program. We know these are high aims that are not easily achieved in a society in which gender discrimination is endemic. But precisely because it is endemic, these women require a supportive environment to give them voice and stimulate entrepreneurship, ideas, and freedom to develop. &amp;nbsp; WHAT ARE WE TRYING TO ACHIEVE? How will the money raised in the campaign be allocated? We want to benefit 14 women who are at the stage of pre-release and have ventures developed through our programs, raising $ 8,500, which will serve as seed capital for the enterprises of these 14 women. The money will also be used to cover the costs of continued training and materials for up to eight months, this way they can have a dignified reintegration into society. Without such programs, it is well-known that ex-convicts face perpetual social discrimination and severe employment limitations. Their criminal background will be a continuous burden to carry, and without new opportunities will substantially diminish their quality of life. &amp;nbsp; ECONOMIC AND SOCIAL IMPACT The reintegration of these 14 women in the pre-release stage through initial seed capital will allow them to develop their own ventures, contribute to society and the economy, as well as take responsibility for their own lives. Due to stigma of a criminal record, ex-convicts often suffer discrimination even after having served their judicial sentence. This often impedes them from future employment; which greatly increases the difficulty of rebuilding their own lives as well as recovering a sense of self-esteem. Our program will help not just through seed capital but also through continued support in the form of advice. This advice will enable them to build self-sustaining businesses that generate economic development for their community, municipality, and even the country. A stable business will also enable the participants to maintain their families, as most of them are single moms. The campaign will thus have a positive economic and social impact. WE HELP REBUILD THEIR PRESENT SO THAT THEY REBUILD THEIR FUTURE Junior Achievement</t>
  </si>
  <si>
    <t>Women Weaving their Future</t>
  </si>
  <si>
    <t>Fundación Salvadoreña para la Salud y el Desarrollo Humano</t>
  </si>
  <si>
    <t>Karla Argueta</t>
  </si>
  <si>
    <t>karla.argueta@fusal.org</t>
  </si>
  <si>
    <t>QUIENES SOMOS Junior Achievement Honduras es una Fundación sin fines de lucro que implementa programas educativos extracurriculares en niños, jóvenes y mujeres a nivel nacional. Nuestra pasión es inspirar a los más jóvenes y a las mujeres para que aprendan cómo funciona nuestra economía, qué influencia tiene en su vida diaria y cómo utilizarla para mejorar su calidad de vida, así como los principios de la creación de empresas como motor de desarrollo social y económico. &amp;nbsp; HISTORIA El proyecto de Mujeres Emprendedoras hace cuatro años a través de nuestra organización Junior Achivement. Donde buscamos ayudar a las mujeres que están en proceso de pre- liberación de la Penitenciaria Nacional Femenina, ubicado en el municipio de Tamara en Francisco Morazán, Honduras. Existe una población de aproximadamente 456 mujeres, siendo un centro creado para un límite de 200 mujeres por lo que implica un severo hacinamiento. Hasta al momento nos hemos enfocado en capacitar a estas mujeres para que ellas generen un empleo propio y sustentable, en los cuales nuestras emprendedoras reciben la capacitación sin ningún costo. Pero a través de esta campaña queremos ir más allá y generar un impacto más grande en sus vidas, beneficiando a 14 mujeres que están prontas a ser liberadas de la penitenciaria, dándoles un capital semilla que les permita desarrollar su capacidad de convertirse en emprendedoras de negocios para que se beneficie tanto a nivel individual como a sus comunidades. Con el objetivo primordial de que una vez que sean reinsertadas en la sociedad, tengan la oportunidad de ser ciudadanas económicamente activas a través de sus emprendimientos, los cuales podrán en marcha durante el desarrollo del programa. Sabemos que es un reto que no es sencillo alcanzar en una sociedad que aún presenta rasgos de discriminación por razones de género y que necesita de herramientas para dar voz y un espacio que dé lugar al emprendimiento, a la mujer, a las ideas y a la libertad. &amp;nbsp; ¿QUÉ QUEREMOS LOGRAR? ¿Cómo será destinado el dinero recaudado en la campaña? Queremos beneficiar a 14 mujeres que están en la etapa de pre- liberación de la cárcel femenina y que cuentan con emprendimientos desarrollados a través de nuestros programas, recaudando $ 8,500, el cual servirá como capital semilla para los emprendimientos de estas 14 mujeres para que de esta manera puedan tener una reinserción digna en la sociedad, pues sabemos una vez que terminan su condena en la cárcel, cargan con una condena social que muchas veces es perpetua , cuando no se les ofrece las posibilidades de tener una mejor calidad de vida en nuestra sociedad. Así mismo seguiremos cubriendo el costo de los materiales necesarios para capacitar durante ocho meses a No. de mujeres que se encuentran dentro de la penitenciaría nacional femenina con los programas de emprendimiento, para que ellas sigan generando un empleo propio y sustentable. Sobre todo porque cargan con una mochila mucho más pesada, que es el prejuicio, esa mirada externa que las condena sin siquiera conocer sus historias de fondo. &amp;nbsp; IMPACTO ECONOMICO Y SOCIAL Reinsertar a estas 14 mujeres en etapa de pre-liberación de la penitenciaria a la sociedad, pero de manera que puedan seguir generando su propio sustento con el capital semilla recaudado para sus emprendimientos. Puesto que estas mujeres ya habrán cumplido con una doble condena judicial, pero muchas veces por el estigma de la sociedad siguen cumpliendo una condena de la misma sociedad. Y es que la mujer que queda en libertad no tiene salida laboral. Es muy difícil que puedan volver a trabajar por tener antecedentes. Y cuando salen, también se tienen que enfrentar al desafío de recuperar su propia vida, reconstruyendo su autoestima. Por lo que queremos seguirlas apoyando no solo con el capital semilla pero también asesorándolas en la ejecución de sus emprendimientos, para que lleguen a ser empresas autosustentables que generen desarrollo a su comunidad, al país, al municipio y de esta manera ellas puedan seguir manteniendo a sus familias, dado que la mayor parte son mamas solteras. AYUDAMOS A RECONSTRUIRLES SU PRESENTE PARA QUE ELLAS RECONSTRUYAN SU FUTURO Junior Achievement</t>
  </si>
  <si>
    <t>hondurasja</t>
  </si>
  <si>
    <t>A recent study from Syracuse University, using data from 2005 to June 2014, found that 47% of unaccompanied children who were represented by an attorney before an Immigration Judge were granted permission to remain in the United States, while 10% of unaccompanied children without representation were granted similar permission. East Bay Sanctuary Covenant&amp;#8217;s Unaccompanied Children (UAC) Services Program aims to address this barrier by providing necessary legal and social services to the vulnerable unaccompanied children population. From October 2013 to July 2014, the United States Department of Homeland Security apprehended roughly 62,998 Unaccompanied Children (children under the age of 18 who entered the United States without legal status, and without a parent or legal guardian) at the Southwest Border of the United States, a 100% increase from the previous Fiscal Year (FY). In FY 2013, 93% of UACs came from the äóìNorthern Triangleäó_x009d_ of Central America (Guatemala, El Salvador, and Honduras), with an additional 3% coming from Mexico.[1]In 2013, the UN High Commissioner for Refugees concluded that 58% of UACs from these four countries had potential or actual international protection needs: 48% of the children came to the US to escape violence related to organized crime in their home countries; 21% sought refuge from domestic violence; and another 10% &amp;#8211; all from Mexico &amp;#8211; had been exploited in the human smuggling industry.[2] Our UAC Services Program will fulfill three primary goals: providing crucial legal representation to UACs, supporting the holistic needs of vulnerable UACs, and building community engagement and social activism. East Bay Sanctuary Covenant (EBSC) will provide trauma-informed and culturally appropriate services to UACs. We will conduct monthly outreach to area schools, shelters, places of worship, and youth-focused service providers to identify UACs in need of legal representation and to build ongoing relationships with those stakeholders. EBSC is already in preliminary discussions with the Oakland Unified School District to establish a referral system for UACs needing legal assistance. Twice a year, our staff will conduct larger-scale community education events to highlight the needs of UACs and encourage the referrals of those children requiring legal assistance. Staff will develop a know-your-rights presentation and outreach materials for distribution at each of these events. EBSC will conduct in-house intakes to determine the UACs&amp;#8217; eligibility for immigration relief. This intake will involve screening for abuse, neglect, trafficking, and psychosocial support, with referrals to appropriate service providers as necessary. EBSC has existing partnerships with a number of psychosocial care providers, including the Wright Institute, Family Works, Survivors International, and the Center for Survivors of Torture, as well as about ten pro bono or low-cost private psychotherapists. EBSC will provide pro bono legal assistance to UACs eligible for asylum, SIJS, or U-visa status, and represent the UACs in related probate, asylum, and immigration proceedings. Volunteer attorneys and law student interns will assist with client representation at asylum office interviews and immigration court proceedings. EBSC will network with other legal, psychosocial, and educational providers serving UACs and will organize quarterly best-practice exchanges among this group. Through these exchanges, we will build a comprehensive referral network of service providers to help address UACs&amp;#8217; needs in a holistic manner. UACs also may be referred to partners through EBSC&amp;#8217;s Community Development and Education program to empower them with educational, employment, and citizenship skills. Through these three goals, we aim to bring safety, stability, and hope to the lives of these children. [1] Office of Refugee Resettlement, äóìAbout Unaccompanied Children&amp;#8217;s Services,äó_x009d_ available at http://www.acf.hhs.gov/programs/orr/programs/ucs/about. [2] UNHCR, Children on the Run: Unaccompanied Children Leaving Central America and Mexico and the Need for International Protection, available at http://www.unhcrwashington.org/sites/default/files/1_UAC_ChildrenontheRun_FullReport.pdf.</t>
  </si>
  <si>
    <t>(224) 169-56</t>
  </si>
  <si>
    <t>El Salvador</t>
  </si>
  <si>
    <t>Economic Development/Youth Development</t>
  </si>
  <si>
    <t>Empower women to build stronger families</t>
  </si>
  <si>
    <t>Empoderemos a las mujeres para construir familias más fuertes</t>
  </si>
  <si>
    <t>According to the United Nations Food and Agriculture Organization, when you empower and invest in rural women you increase productivity and livelihoods for them and their families. The Official National Household Survey states that one in every three women live in the rural areas of El Salvador out of which 45% live in poverty, only 28% go to school and on average reach up to the 4th grade; this combined with less access and control of lands and resources, gender discrimination, and informal employment are the struggles that these women face every day which makes it very difficult for them and their families to access better life opportunities. Through the project “Women Building their Future” women from 15 municipalities of the rural areas of El Salvador will be able to participate in Field Training Schools that FUSA-Libras de Amor implements. Here women will be able to expand their knowledge about different aspects such as: nutrition, entrepreneurship, self- esteem, recognizing their skills, production cycles, and establishment and management of productive projects. It is for this reason that the Field Training Schools represent an opportunity for women to gain and share knowledge on small scale poultry farming, home gardens and other productive initiatives that guarantee food security and income generation for them and their families. We believe that women play a critical role in the transformation of communities and that they are agents of change for El Salvador, by investing in them and providing them with the tools for them to change their lives, their families , their communities and society.</t>
  </si>
  <si>
    <t>Según la Organización de las Naciones Unidas para la Alimentación y la Agricultura al empoderar e invertir en las mujeres del área rural se incrementa la productividad y medios de vida para ellas y sus familias. 1 de cada 3 mujeres vive en el área rural de El Salvador, 45% viven en algún tipo de pobreza, solo el 28% de las mujeres asisten a un centro escolar y cuentan con una escolaridad promedio de 4.6 grados ; esto combinado con otros problemas como el limitado acceso y control de tierras y recursos, la discriminación de género, y el empleo informal constituyen la realidad a la que se mujeres actualmente se enfrentan en el área rural y que hacen mucho más difícil que ellas y sus familias puedan acceder a mejores oportunidades de vida. A través del proyecto “Mujeres tejiendo su futuro” mujeres de 15 municipios del área rural de El Salvador podrán participar en Escuelas de Campo (ECAS) del programa FUSAL-Libras de Amor. En estos espacios las participantes tienen la oportunidad de ampliar sus conocimientos sobre diferentes aspectos como: autoestima, reconocimiento del entorno y de sus habilidades, nutrición, prácticas y hábitos de crianza, resolución de conflictos, emprendimiento, ingresos y egresos y ciclos de producción. Es por esta razón que las ECAS son una oportunidad para que las mujeres del área rural puedan desarrollar sus habilidades y adquirir y compartir conocimientos con otras personas de la comunidad sobre la crianza de aves, huertos caseros y otras iniciativas productivas que les garantizan el acceso y seguridad de alimentos y la generación de ingresos para sus hijos y sus familias. Creemos en que las mujeres del área rural son agentes de cambio para El Salvador, y que al invertir en ellas les estaremos brindando las herramientas para que transformen el rumbo de sus vidas, de sus familias, comunidades y la sociedad.</t>
  </si>
  <si>
    <t>There are thousands of women that live in the rural areas of El Salvador who struggle every day to provide the basic necessities for them and their families. Through “Women weaving their Future” we have the opportunity to provide these women with the tools, resources and knowledge to access better life opportunities for them and their families. Investing in rural women will have a multiplier effect and the power to generate social change that will transcend time because ultimately it is these women who are raising our future generations. We need to invest in them so that their children can be given the opportunity to reach their full potential. With this project we expect to benefit at least 120 women through their participation in the Field Training Schools. Every woman that attends will gain technical knowledge on agricultural productive initiatives which will primarily allow them to improve the food security for them and their families and also increase their income. Additionally this program will also but will also strengthen their leadership skills, improve their self-esteem, and learn healthy practices that they can implement in their homes.</t>
  </si>
  <si>
    <t>Miles de mujeres del área rural diariamente luchan para poder brindarles a sus familias las necesidades básicas. A través del programa “Mujeres Tejiendo su Futuro” tenemos la oportunidad de brindarles a estas mujeres las herramientas, recursos y conocimientos para poder acceder a mejores oportunidades de vida para ellas y sus familias. Invertir en mujeres del área rural tendrá un efecto multiplicador y el poder de generar un verdadero cambio social que trascenderá en el tiempo ya que son estas mujeres quienes están criando a nuestras futuras generaciones brindando a sus hijos la oportunidad de alcanzar su máximo potencial. Con este proyecto esperamos beneficiar al menos a 120 mujeres a través de su participación en las Escuelas de Campo. Cada mujer que participe no solo obtendrá conocimiento técnico sobre agricultura, que les permitirá poner comida sobre la mesa y generar ingresos adicionales, sino también fortalecerán su autoestima, habilidades de liderazgo y aprenderán sobre prácticas de crianzas saludables que pueden implementar en sus hogares.</t>
  </si>
  <si>
    <t>https://hipgive.org/wp-content/uploads/2017/11/Junta-Directiva-2017-2019.pdf</t>
  </si>
  <si>
    <t>The funds raised will cover training that will provided by an agricultural technician, materials and supplements need for training, and supplies and materials for them to start their own agricultural productive project. You can also help us by sharing the campaign through social media.</t>
  </si>
  <si>
    <t>A través de sus donaciones se cubrirán los costos de las capacitaciones de las Escuelas de Campo que son brindadas por un técnico agropecuario, insumos y materiales para las capacitaciones, y materiales que servirán para que las mujeres puedan empezar su propio proyecto productivo. También nos puedes apoyar compartiendo nuestra campaña en tus redes sociales.</t>
  </si>
  <si>
    <t>Organizational Budget Size: $ 1,811,849.00 &amp;nbsp; PESUPUESTO ESCUELAS DE CAMPO GASTOS ADMINISTRATIVOS SUB TOTAL Gastos administrativos Sueldos $ 2,400.00 Prestaciones $ 900.00 SUB TOTAL $ 3,300.00 OPERATIVE COSTS Proceso de formación a beneficiarios Materiales e insumos para capacitación $ 1,200.00 Implementación de escuelas de campo Materiales para escuelas de campo $ 2,300.00 Módulo de gallinas $ 1,400.00 Módulo de huertos $ 1,200.00 Servicio de transporte Combustible $ 500.00 Comunicación social Material de comunicación social $ 100.00 SUB TOTAL $ 6,700.00 TOTAL $ 10,000.00</t>
  </si>
  <si>
    <t>Desde Octubre del 2013 a Julio del 2014 el departamento de seguridad de la patria de los Estados Unidos ha detenido aproximadamente a 62,998 niños indocumentados no acompañados (jóvenes menores de 18 quienes entraron a los estados unidos sin estatus legal y sin padre de familia o guardián) en la frontera suroeste de los Estados Unidos, un incremento del 100% del año previo fiscal. En el año fiscal del 2013, 93% de los UAC’s vinieron del “triángulo norteño” de América Central (Guatemala, El Salvador y Honduras), con un 3% adicional de México. En el 2013 el comisionado alto de las Naciones Unidas para refugiados concluyó que 58% de los UAC’s de estos cuatro países tuvieron necesidades de protección internacional actual o potencial: 48% de los niños vinieron a los Estados Unidos para escapar violencia relacionada con crímenes en su país de origen; 21% buscaron refugio de violencia domestica; y otro 10%-todos de México- fueron explotados en la industria del trafico de humanos. Nuestro programa de servicios UAC cumplirá con tres objetivos principales: proveer representación legal crucial a los UAC’s, apoyar en las necesidades holísticas de los UAC’s vulnerables, y apoyar a construir participación comunitaria y activismo social. El EBSC proveerá servicios adecuados tanto en formas culturales como de trauma. Conduciremos alcance mensual a las escuelas, centros de alojamiento, lugares religiosos y a proveedores de servicios para jóvenes para identificar UAC’s con necesidades de representación legal y para seguir cultivando relaciones con los más afectados. ESBC ya está en discusiones preliminares con el distrito escolar de Oakland para establecer un sistema de referencia para los UAC’s que necesitan asistencia legal. Los dirigentes desarrollarán una presentación de “Saber tus Derechos” y materiales didácticos para distribuir en cada uno de los eventos. EBSC conducirá entrevistas de admisión en su oficina para determinar la elegibilidad de UAC’s para remedios migratorios. En este proceso de admisión se buscaran señales de abuso, abandono, trafico, y se darán apoyo psicosocial y servicios de referencia con los apropiados proveedores de servicios conforme sea necesario. EBSC tiene asociaciones existentes con un número de proveedores psicosociales, los cuales incluyen el Instituto Wright, Family Works, Survivors International, y el Centro de Sobrevivientes de Tortura, así como cerca de diez abogados gratuitos o psicoterapeutas privados de bajo costo. EBSC proveerá asistencia legal a UAC’s que califican para asilo, SJIS o para estatus de visa U, y representara a los UACs en procesos relacionados con el tribunal testamentario, asilo, y procesos de inmigración. Abogados voluntarios y estudiantes de leyes internos asistirán para representar a clientes en entrevistas de oficinas de asilo y procesos de inmigración de la corte. EBSC se conectara a una red de otros proveedores de servicios legales, psicosociales y educacionales que sirven UACs y se organizaran intercambios trimestrales de mejores prácticas entre este grupo. Por medio de estos intercambios construiremos una red comprensiva de referencias legales y proveedores de servicios que puedan ayudar a proveer para las necesidades de los UAC’s de una forma holística. UAC’s también podrán ser referidos a nuestros socios por medio del programa de desarrollo y educación comunitaria de EBSC para fortalecerlos con habilidades educacionales, laborales y de ciudadanía. Por medio de estos tres objetivos, nuestra meta es traer seguridad, estabilidad y esperanza a las vidas de estos niños.</t>
  </si>
  <si>
    <t>Fundación Salvadoreña para la Salud y el Desarrollo Humano (FUSAL) is a private non-profit organization, which channels the experience and social responsibility of Salvadoran businessmen and women committed to human development, it stands in solidarity with those less favored of society and puts itself at the service of them. FUSAL started with a program in response to natural disaster emergencies and medical aid, 30 years later it has programs in the development areas of health, nutrition, violence prevention and education collaborating with over 40 international and national organizations. Through the years it has designed and executed intervention models that have proved to be resource effective, high impact and sustainable. In a country like El Salvador opportunities are scarce and resources are limited, FUSAL works with the most vulnerable populations in strategies that will help them progress socially and economically to break the vicious cycle of poverty and overcome it. With our flagship program Libras de Amor we seek to eradicate poverty through the reduction of childhood undernutrition and anemia. For more than 10 years we have implemented a holistic model that focuses on personal development and targets both familial and community environments; we have benefited more 160,000 people in 21 municipalities of El Salvador.</t>
  </si>
  <si>
    <t>La Fundación Salvadoreña para la Salud y el Desarrollo Humano (FUSAL) es una organización privada, sin fines de lucro, que canaliza la experiencia y responsabilidad social de empresarios salvadoreños comprometidos con el desarrollo humano, se solidariza con las personas menos favorecidas de la sociedad y se pone al servicio de ellas a través de acciones en salud y educación. FUSAL comenzó con un programa de ayuda medico hospitalario y respuesta a desastres naturales, 29 años después tiene programas de desarrollo en las áreas de salud, nutrición, educación y prevención de violencia habiendo colaborado con más de 40 organizaciones internacionales y nacionales. A través de los años hemos diseñado y ejecutado modelos de intervención que han sido exitosos, eficientes, sostenibles y de alto impacto. En un país como El Salvador las oportunidades escazas y los recursos son limitados, FUSAL trabaja con las comunidades más vulnerables para brindarles con herramientas que les permitan desarrollarse económicamente y socialmente rompiendo el ciclo viciosos de la pobreza. Nuestro programa principal Libras de Amor busca erradicar la pobreza a través de la disminución de la desnutrición y anemia en niños menores de 5 años. Por más de 10 años hemos implementado un modelo holístico que se centra en la persona y aborda los ámbitos familiares y comunitarios, es así como hemos logrado beneficiar a más 160,000 personas en 21 municipios de El Salvador. &amp;nbsp;</t>
  </si>
  <si>
    <t>FUSALorg</t>
  </si>
  <si>
    <t>FUSAL.ES</t>
  </si>
  <si>
    <t>Despite the clear need for protection, UACs face serious challenges in navigating the immigration system. Primary among the procedural challenges for these children are the lack of government-appointed legal representatives and child advocates, as well as the lack of child-sensitive standards for immigration relief.[1] Legal representation has a significant impact on the outcome of immigration proceedings case; one study found that the likelihood of success in non-detained proceedings increased from 13% to 74% with the assistance of counsel. Pro bono or low-cost legal representation thus is essential for UACs to obtain the immigration relief that they so desperately need. Many of these children have suffered traumatic events that adversely affect their psychosocial well-being, including their ability to trust others, and their cognition, including their ability to focus and learn. Moreover, they find themselves in a new country and culture with limited access to advocates who speak their native language. These children thus also require legal services that are trauma-informed; age- and culturally appropriate; and available, where possible, in their mother tongue. For most UACs, this language would be Spanish or, particularly for Guatemalans, an indigenous language such as Mam, Quiche, or Kaqchikel. Our experience and expertise in providing legal assistance to immigrants and refugees from Central America is among the strongest in the Bay Area. EBSC was initially formed in 1982 when five Bay Area churches came together to declare their public commitment to offering sanctuary to Salvadoran and Guatemalan refugees who were fleeing war and persecution. Today, approximately 40% of our clients come from Central America, while 50% are from Mexico. Michael Smith, the Director of EBSC’s Refugee Rights Program, is a widely respected expert on the treatment of indigenous peoples in Guatemala and is frequently called to testify as an expert witness on behalf of indigenous Guatemalans in defensive asylum proceedings. A number of former Guatemalan clients and their children have returned to the Sanctuary as volunteers, often providing invaluable assistance as Spanish and Mam Maya interpreters. In addition to legal services, EBSC provides leadership development and capacity building through its Community Development and Education (CDE) program. The CDE program, started in 2006, helps clients obtain employment training, medical assistance, cash and food stamp assistance, higher education and leadership development, ESL classes, and preparation for the U.S. citizenship examination. [1]See Center for Gender &amp;amp; Refugee Studies and Kids in Need of Defense, A Treacherous Journey: Child Migrants Navigating the U.S. Immigration System (February 2014), available at http://www.uchastings.edu/centers/cgrs-docs/treacherous_journey_cgrs_kind_report.pdf.</t>
  </si>
  <si>
    <t>- https://hipgive.org/wp-content/uploads/2017/11/Estatutos-JAH.pdf - - - https://hipgive.org/wp-content/uploads/2017/11/Women-for-Development-2017-2018-JA-Budget.xlsx</t>
  </si>
  <si>
    <t>https://hipgive.org/wp-content/uploads/2017/11/RTN-JAH.pdf</t>
  </si>
  <si>
    <t>https://hipgive.org/wp-content/uploads/2018/01/Estados-Financieros-JA.pdf</t>
  </si>
  <si>
    <t>Women defending their territory</t>
  </si>
  <si>
    <t>Fomento Cultural y Educativo, A. C.</t>
  </si>
  <si>
    <t>A pesar de la clara necesidad de protección, UACs enfrentan a serios desafíos en la navegación por el sistema de inmigración. El principal de los problemas de procedimiento para estos niños esla falta de representantes legales designados por el gobierno y los defensores de los niños, así como la falta de estándares adaptados a los niños para el alivio de la inmigración. La representación legal tiene un impacto significativo en el resultado de los casos del procedimiento de inmigración; un estudio encontró que la probabilidad de éxito en estos procedimientosaumentó de 13% a 74%, con la asistencia de un abogado. Pro-bono o la representación legal de bajo costo por lo tanto son esenciales para UACs para poder obtener el alivio de la inmigraciónque necesitan tan desesperadamente. Muchos de estos niños han sufrido eventos traumáticos que afectan negativamente a su bienestar psicológico, incluyendo su capacidad de confiar en los demás, así como su cognición,incluyendo su capacidad para concentrarse y aprender. Por otra parte, se encuentran en un nuevo país y cultura con un acceso limitado a defensores que hablen su lengua materna. Estos niños por lo tanto también requieren servicios legales que son de trauma-informado, que son apropiados para su edad y cultura, y disponibles, cuando sea posible, en su lengua materna.Para la mayoría de los UACs, este lenguaje sería el español o, sobre todo para los guatemaltecos, una lengua indígena como Mam, Quiché o Kaqchikel. Nuestra experiencia y conocimiento en la prestación de asistencia jurídica a los inmigrantes y refugiados de América Central es una de las más fuertes en el área de la bahía. EBSC se formóinicialmente en 1982 cuando cinco iglesias del área de la bahía se reunieron para declarar sucompromiso público con acoger a los refugiados salvadoreños y guatemaltecos que huían de la guerra y la persecución. Hoy día aproximadamente 40% de nuestros clientes son de América Central y 50% son de México. Michael Smith, el director del programa de derechos para refugiados en EBSC, es un experto altamente reconocido en el tratamiento de los indígenas de Guatemala y frecuentemente le llaman para testificar como testigo experto de parte de los clientes guatemaltecos indígenas en los procedimientos de asilo defensivos. Varios de clientes antiguos guatemaltecos han regresado al Santuario como voluntarios, proveyendo asistencia inestimable como interpretes en español y Mam Maya. Además de los servicios legales, ESBC provee desarrollo en liderazgo y capacitación a través de su programa de desarrollo de la comunidad y educación (CDE). El programa CDE, que empezó en 2006, asiste a los clientes en obtener entrenamiento para empleo, asistencia médica, asistencia en estampillas de comida y dinero en efectivo, educación avanzada y desarrollo de liderazgo, clases de ESL y preparación para el examen de ciudadanía.</t>
  </si>
  <si>
    <t>04-15-2016</t>
  </si>
  <si>
    <t>Claudia Camacho Carranza</t>
  </si>
  <si>
    <t>desarrollo@sjsocial.org</t>
  </si>
  <si>
    <t>Un indicador clave del progreso de EBSC hacia estos objetivos es el número de vidas cambiadas. Este indicador se mide a través de estadísticas generadas por la base de datos de EBSC, la cual mantiene los resultados de los casos, el número de casos abiertos, así como los tipos de casos. La lealtad de clientes y referencias también son marcadores de éxito. Después de recibir la aprobación de asilo, los clientes utilizan los servicios de EBSC para la residencia permanente, naturalización, y el aprendizaje del inglés. Tal vez el marcador más evidente de vidas mejoradas son historias que documentan las circunstancias que rodean la migración de un cliente a los Estados Unidos, el aprendizaje de las herramientas para lidiar con trauma, y su integración en el área de la bahía. Un segundo indicador es un diálogo informado y con conocimiento en temas de inmigración dentro de la comunidad del área de la bahía. Mediante la conexión de miembros de la comunidad con los clientes, EBSC crea conciencia sobre los problemas que aquejan a la población inmigrante.</t>
  </si>
  <si>
    <t>https://hipgive.org/wp-content/uploads/2017/11/Women-for-Development-2017-2018-JA-Budget.xlsx</t>
  </si>
  <si>
    <t>(52 ) 55 5559 6000</t>
  </si>
  <si>
    <t>Ocozotepec, Municipio de Soteapan, Veracruz, México</t>
  </si>
  <si>
    <t>Rights/Violence Prevention/Youth Development</t>
  </si>
  <si>
    <t>La igualdad y equidad de género, libera no solo a las mujeres, sino también a los hombres de los roles sociales preestablecidos y de los estereotipos de género</t>
  </si>
  <si>
    <t>La igualdad y equidad de género, libera no solo a las mujeres, sino también a los hombres de los roles sociales preestablecidos y de los estereotipos de género.</t>
  </si>
  <si>
    <t>ExpensesEstimated Cost per UAC CaseQuantityTotal CostPersonnel Costs $ 1,040 4 UACs $ 4,160 Direct Costs Interpreter or translator fees $ 100 1 UAC $ 100 Direct assistance to children ($250 per child)* $ 250 2 UACs $ 500 Supplies and Equipment $ 240 &amp;#8211; $ 240 GRAND TOTAL $ 5,000 Legal representation has a significant impact on the outcome of immigration proceedings case; one study found that the likelihood of success in non-detained proceedings increased from 13% to 74% with the assistance of counsel. Pro bono or low-cost legal representation thus is essential for UACs to obtain the immigration relief that they so desperately need. Many of these children have suffered traumatic events that adversely affect their psychosocial well-being, including their ability to trust others, and their cognition, including their ability to focus and learn. Moreover, they find themselves in a new country and culture with limited access to advocates who speak their native language. These children thus also require legal services that are trauma-informed; age- and culturally appropriate; and available, where possible, in their mother tongue. For most UACs, this language would be Spanish or, particularly for Guatemalans, an indigenous language such as Mam, Quiche, or Kaqchikel. Our experience and expertise in providing legal assistance to immigrants and refugees from Central America is among the strongest in the Bay Area. EBSC was initially formed in 1982 when five Bay Area churches came together to declare their public commitment to offering sanctuary to Salvadoran and Guatemalan refugees who were fleeing war and persecution. Today, approximately 40% of our clients come from Central America, while 50% are from Mexico. Michael Smith, the Director of EBSC&amp;#8217;s Refugee Rights Program, is a widely respected expert on the treatment of indigenous peoples in Guatemala and is frequently called to testify as an expert witness on behalf of indigenous Guatemalans in defensive asylum proceedings. A number of former Guatemalan clients and their children have returned to the Sanctuary as volunteers, often providing invaluable assistance as Spanish and Mam Maya interpreters. In addition to legal services, EBSC provides leadership development and capacity building through its Community Development and Education (CDE) program. The CDE program, started in 2006, helps clients obtain employment training, medical assistance, cash and food stamp assistance, higher education and leadership development, ESL classes, and preparation for the U.S. citizenship examination. [1]See Center for Gender &amp;amp; Refugee Studies and Kids in Need of Defense, A Treacherous Journey: Child Migrants Navigating the U.S. Immigration System (February 2014), available at http://www.uchastings.edu/centers/cgrs-docs/treacherous_journey_cgrs_kind_report.pdf.</t>
  </si>
  <si>
    <t>Objetivo del proyecto: Incidir en la prevención de la violencia comunitaria, familiar y de género a través de la sensibilización y capacitación de jóvenes promotoras (es) indígenas que contribuyan a que las relaciones inter-género sean más igualitarias y en respeto a los derechos humanos. 2.- Problema que se enfrenta: En Veracruz, y otros estados del país, las comunidades indígenas se rigen por usos y costumbres. Esta situación coloca a las mujeres en una situación de desventaja social y cultural que provoca discriminación, violencia y violación de sus derechos humanos. El proyecto visibilizará las prácticas de desigualdad generadas por décadas en las comunidades indígenas, a partir de ello, podrán construir relaciones de género igualitarias sin vulnerar su cosmovisión, pero con respeto a los derechos humanos, para prevenir la violencia de los hombres hacia las mujeres y las niñas, y las prácticas tradicionales que les son perjudiciales. 3.- Por qué es importante: Culturalmente, se asigna a las mujeres roles al interior de la familia y de la comunidad que las colocan en una situación de vulnerabilidad social, cultural, patrimonial y económica, generando un desequilibrio de poder entre los géneros. Tradicionalmente, los hombres son la autoridad en los hogares indígenas, lo que les da poder de decisión sobre la vida familiar, y especialmente, sobre las mujeres, ejerciendo así violencia psicológica, económica, patrimonial, sexual y física. 4.- Cómo se va a lograr el objetivo: La lógica de intervención propuesta es a partir del modelo teórico-práctico, educativo e interdisciplinario, que permita la reflexión y análisis de los procesos subjetivos y fenómenos sociales, políticos y culturales desde el enfoque de género, derechos humanos e interculturalidad para favorecer su incorporación y puesta en práctica en el ámbito comunitario y familiar de las y los participantes. Realizaremos un Diplomado de género en la zona Popoluca (sur de Veracruz); con dos intencionalidades; en un primer módulo se trabajará en la sensibilización acerca de la problemática e incidir en el cambio de actitudes, así como proporcionar conocimientos generales sobre el tema, por lo tanto el trabajo se centrará más en experiencias que en información teórico-conceptual. El segundo módulo, se concentrará en la capacitación del núcleo de promotoras/multiplicadoras, proporcionando conocimientos y habilidades específicas que permitan la construcción de relaciones más igualitarias. El Diplomado, facilitado por, al menos, dos expertas en el tema, consta de un total de 24 horas de trabajo por módulo, en jornadas de 8 horas diarias. La currícula del Diplomado está compuesta por: un curso básico de género, masculinidades, derechos sexuales y reproductivos, prevención de violencia en el noviazgo, entre otros. 5.- De qué manera impactará la contribución del donante en el éxito del proyecto a.- En primera instancia, en la viabilidad financiera para la capacitación del núcleo de promotoras y multiplicadoras. b.- Partiendo del supuesto de que la igualdad de género no es sólo una cuestión que atañe a las mujeres, sino que es un asunto que nos atañe a todos los seres humanos, la contribución del donante posibilitará que al interior de la vida comunitaria popoluca se empiecen a construir relaciones más igualitarias en el ámbito social y familiar.</t>
  </si>
  <si>
    <t>Culturalmente, se asigna a las mujeres roles al interior de la familia y de la comunidad que las colocan en una situación de vulnerabilidad social, cultural, patrimonial y económica, generando un desequilibrio de poder entre los géneros. Tradicionalmente, los hombres son la autoridad en los hogares indígenas, lo que les da poder de decisión sobre la vida familiar, y especialmente, sobre las mujeres, ejerciendo así violencia psicológica, económica, patrimonial, sexual y física.</t>
  </si>
  <si>
    <t>Holder:Fundación Junior Achievement de Honduras - Address:Tegucigalpa, Francisco Morazán, Col Tepeyac, calle Yoro, Edificio del COHEP - Bank:Banco FICOHSA - Number:026005092 - Routing: - Swift:FCOHHNTE</t>
  </si>
  <si>
    <t>Partiendo del supuesto de que la igualdad de género no es sólo una cuestión que atañe a las mujeres, sino que es un asunto que nos atañe a todos los seres humanos, la contribución del donante posibilitará que al interior de la vida comunitaria popoluca se empiecen a construir relaciones más igualitarias en el ámbito social y familiar. Los fondos serán utilizados para un diplomado en la zona popoluca en el Sur de Veracruz, para capacita a 30 promotores indigenas, quienea a su vez replicarpan el diplomado en sus comunidades de origen. Tu donativo cubrirá el transporte, comida y alojamiento de las personas capacitadas.</t>
  </si>
  <si>
    <t>Bank:WELLS FARGO BANK N.A - Swift:PNBPUS3NNYC - Phone:</t>
  </si>
  <si>
    <t>Concepto Subtotal Coordinación del proyecto 14,182 Módulo 1 35,000 Módulo 2 35,000 Material didáctico y papelería 15,000 Renta de local 5,000 Viáticos facilitadoras (2) 25,000 Total MXN 129, 182.00 Total USD (T.C. 18.2050) 7,095.96</t>
  </si>
  <si>
    <t>02-17-2017</t>
  </si>
  <si>
    <t>With your support 20 families will continue their dream of overcoming</t>
  </si>
  <si>
    <t>Asociacion Juvenil Canton Los Amates</t>
  </si>
  <si>
    <t>Fomento Cultural y Educativo A.C. es una organización consolidada que, junto con los sujetos con los que colabora, desarrolla y fortalece proyectos de servicio directo y de gran impacto, con orientación estratégica clara.</t>
  </si>
  <si>
    <t>0511-030216-101-0</t>
  </si>
  <si>
    <t>Fomento Cultural y Educativo A.C. es una organización consolidada que, junto con los sujetos con los que colabora, desarrolla y fortalece proyectos de servicio directo y de gran impacto, con orientación estratégica clara. &amp;nbsp; &amp;nbsp;</t>
  </si>
  <si>
    <t>https://hipgive.org/wp-content/uploads/2017/03/acta-constitutiva.docx</t>
  </si>
  <si>
    <t>FomentoFCE</t>
  </si>
  <si>
    <t>https://www.youtube.com/watch?v=JbQeARl0YGw</t>
  </si>
  <si>
    <t>EBSC’s mission is to provide sanctuary, including protection, advocacy, and support, and capacity building to low-income and poverty stricken refugees and immigrants. For more than 30 years, EBSC has offered sanctuary and support to low-income and indigent immigrants and refugees. We provide free or low-cost necessary immigration legal services, social services, and psychological support to clients from over 60 countries. Our staff of 16 includes five immigration attorneys (four staff attorneys and one legal fellow) and two BIA-accredited representatives. EBSC also enjoys the generous support of over 128 volunteers, including 77 law students, many from the UC Berkeley School of Law.</t>
  </si>
  <si>
    <t>La misión de EBSC es proporcionar santuario, incluyendo la protección, defensa y apoyo, así como crear capacitación para refugiados e inmigrantes de bajos ingresos y afectados por la pobreza. Durante más de 30 años, el EBSC ha ofrecido refugio y apoyo a los inmigrantes indigentes y los refugiados de bajos recursos. Proporcionamos servicios gratuitos o de bajo costo necesarios para cuestiones legales de inmigración, así como servicios sociales y apoyo psicosocial a clientes de más de 60 países. Nuestro personal de 16 incluye cinco abogados de inmigración (quatro abogados de planta y uno becario legal) y dos representantes acreditados por la BIA. EBSC también cuenta con el generoso apoyo de más de 128 voluntarios, entre ellos 77 estudiantes de derecho, muchos de ellos de la escuela de derecho de UC Berkeley.</t>
  </si>
  <si>
    <t>EBSC's mission is to provide sanctuary, including protection, advocacy, and support, and capacity building to low-income and poverty stricken refugees and immigrants. For more than 30 years, EBSC has offered sanctuary and support to low-income and indigent immigrants and refugees. We provide free or low-cost necessary immigration legal services, social services, and psychological support to clients from over 60 countries. Our staff of 16 includes five immigration attorneys (four staff attorneys and one legal fellow) and two BIA-accredited representatives. EBSC also enjoys the generous support of over 128 volunteers, including 77 law students, many from the UC Berkeley School of Law.</t>
  </si>
  <si>
    <t>Farzana Ali</t>
  </si>
  <si>
    <t>admin@eastbaysanctuary.org</t>
  </si>
  <si>
    <t>Fomento Cultural y Educativo</t>
  </si>
  <si>
    <t>04-20-2017</t>
  </si>
  <si>
    <t>Leonidas Alberto</t>
  </si>
  <si>
    <t>alberto.280192@hotmail.es</t>
  </si>
  <si>
    <t>https://hipgive.org/wp-content/uploads/2017/01/Board-of-Directors-EBSC_July2015.pdf</t>
  </si>
  <si>
    <t>(231) 972-75</t>
  </si>
  <si>
    <t>Santa Tecla, La Libertad, El Salvador</t>
  </si>
  <si>
    <t>09-29-2016</t>
  </si>
  <si>
    <t>Women and Entreupernurship for a dignified and productive life</t>
  </si>
  <si>
    <t>Fundación ProEmpleo Productivo Guadalajara A.C</t>
  </si>
  <si>
    <t>By means of education we will transfromaremos realities and we will fulfill dreams of the rural childhood and youth</t>
  </si>
  <si>
    <t>por medio de la educacion transfromaremos realidades y cumpliremos sueños de la niñez y juventud rural</t>
  </si>
  <si>
    <t>(0133) 3133-0080</t>
  </si>
  <si>
    <t>Municipios Guadalajara, Zapopan, Tonalá y Tlaquepaque del Estado de Jalisco, México</t>
  </si>
  <si>
    <t>Learn and embark on your own business!!! Become a part of this great social movement and encourage a woman transform her life.</t>
  </si>
  <si>
    <t>¡Aprende y emprende tu propio negocio…! Forma parte de este gran proyecto social e impulsa a una mujer a transformar su vida.</t>
  </si>
  <si>
    <t>Aurora is a tenacious and hard working woman who makes arts and crafts as a hobby. Her, as well as other women was one to benefit from the movement in which helped her professionalize, and improve her hobby converting it into a profitable business contributing to community development by creating new jobs. In this way we empower and improve their quality of life. Today her business provides her with economic stability in order to provide for her children. ProEmpleo’s mission: To encourage people who wish for a worthy and productive life, through training and counseling for employment, self-employment, creation or improvement of small businesses.</t>
  </si>
  <si>
    <t>Aurora es una mujer tenaz y trabajadora que realiza artesanías. Ella, al igual que otras mujeres, fue una beneficiada del Taller Emprende el cual le ayudo a profesionalizar y mejorar su actividad productiva convirtiéndolo en un modelo de negocio rentable, aportando al desarrollo comunitario creando nuevas fuentes de empleo. De esta manera empoderamos y mejoramos su calidad de vida. Hoy su negocio le proporcionará estabilidad económica para mantener a sus hijos. La misión de ProEmpleo es impulsar a personas que desean tener una vida digna y productiva, mediante capacitación y asesoría para el empleo, el autoempleo, la creación o mejora de microempresas.</t>
  </si>
  <si>
    <t>Since ProEmpleo Guadalajara was founded, we have supported more than approximately 4,552 entrepeneurs including: women householders, professionals, unemployed, artisans, agricultural producers of vegetables, berries, dairy and young entrepreneurs who want to improve their living conditions. Around 30% of the people who we have helped have a productive activity today. We have managed to retain about 1,280 jobs and link companies recently created new business opportunities.</t>
  </si>
  <si>
    <t>Desde que se fundó ProEmpleo Guadalajara, hemos apoyado aproximadamente a más de 4,552 emprendedores entre los que destacamos, mujeres cabezas de familia, profesionistas, desempleados, artesanos, productores agrícolas de hortalizas, berry´s, lecheros y jóvenes emprendedores que desean mejorar sus condiciones de vida. Alrededor del 30% de las personas que hemos atendido tienen hoy una actividad productiva, hemos logrado conservar alrededor de 1,280 empleos y vincular a las empresas de reciente creación a nuevas oportunidades de negocio.</t>
  </si>
  <si>
    <t>With your donation we can meet the goal of a project that will train and empower 60 women at lag. Please help us so that the situation of these beneficiaries may change, we want more local businesses, community development, social inclusion and economic development. The lag and crime are fought with the generation, together we can achieve much more.</t>
  </si>
  <si>
    <t>Objective of the project: Create a fund for granting scholarships for children and youth in the communities of Canton Los Amates, El Salvador for families who do not have the financial resources to continue their basic and secondary education. Problem to face? because it is important ? The relatives of the young people do not have job opportunities due to the recent crisis of the rust in the coffee zones of the country and in Central America, this produced that the farms from which they obtained income reduced personnel seeing affected the familiar economic income that asilan Between $ 200 and $ 180 per month, so families prefer to stop their children because they generate transportation expenses (there are no schools close to their communities), food, school materials, among others. Achievement of the proposed goal or goal: The donations through HipGive allow the scholarship fund sponsoring dreams to cover monthly the educational expenses of the young people who participate in the program in order to contribute to the development of their community through education. In addition to the incentive of the scholarship, they are offered life skills workshops in order to improve their personal skills, as well as participate in the task club in order for these young people to present a good academic performance. Impact of donor contribution to project success Is a fundamental impact, because without it we could not afford the monthly expenses of the scholarships and they would have to abandon their studies, in addition to the development that is provided to the community through the creation of more professionals Because it is important? We dream that children and youth of the rural communities of El Salvador have access to an integrated education and values ​​of quality, that is to say that the conditions exist so that their plans or projects of life can be formed and implemented, however, poverty and The lack of decent jobs characterize the rural communities of the country. When we study, many doors open for the development of our youth and we show our right to education and foster a culture of peace in the context of violence that exists in the country We want to contribute to the transformation of the unjust realities of many young people in rural areas through learning that allows young people to dream of better futures where they value their own to make way for the construction of a culture of peace. Young people have the right to study, but sometimes they are frustrated by the economic realities of their families, but you and I can make a difference. How the funds will be used The donations will be used to cover the expenses of food, transportation, school materials, at least twenty young people from the communities of Canton Los Amates, El Salvador who participate in community organizing processes and attend educational spaces that are not in their Communities, are in the basic and in secondary education because of the insufficient income in their families. &amp;#8220;With your donation we can continue to boost education and train new professionals in health, agronomy, lawyers, etc. And boost the development of their communities &amp;#8220; With your large or small donation we contribute to the young person transforming the reality of our families and that of the new generations.</t>
  </si>
  <si>
    <t>Con tu donación podremos cubrir la meta de un proyecto que capacitará y empoderará a 60 mujeres en situación de rezago. Ayúdanos a que la situación de estos beneficiarios pueda cambiar, queremos más comercios locales, desarrollo comunitario, inserción social y el desarrollo económico. El rezago y la delincuencia se combaten con la generación de oportunidades, juntos lo podemos hacer.</t>
  </si>
  <si>
    <t>Taller Emprende Módulos N° de Participantes por grupo Total de Horas Costo por hora por persona Total por persona Desarrollo Humano 20 20 $20.63 $412.50 Mercadotecnia y Administración 20 $20.63 $412.50 Contabilidad y Finanzas 20 $20.63 $412.50 Ventas y Servicio al Cliente 20 $20.63 $412.50 Total 80 $1,650.00 Costo por persona Personas por grupo Costo por grupo Grupo 1 $1,650.00 20 $33,000.00 Grupo 2 $1,650.00 20 $33,000.00 Grupo 3 $1,650.00 20 $33,000.00 Total $99,000.00</t>
  </si>
  <si>
    <t>ProEmpleo_GDL</t>
  </si>
  <si>
    <t>Guadalupe Vargas Hernández</t>
  </si>
  <si>
    <t>proempleo_gdl@proempleo.org.mx</t>
  </si>
  <si>
    <t>Objetivo del proyecto: crear un fondo para otorgamiento de becas&amp;nbsp;para la niñez y juventud de las comunidades del Cantón Los Amates, El Salvador para familias de bajos ingresos económicos para que sus hijos e hijas continúen sus estudios básica y media. ¿problema a enfrentar?&amp;nbsp; porque es importante? Los&amp;nbsp; familiares de las y los &amp;nbsp;&amp;nbsp;jóvenes no cuentan con oportunidades laborales debido&amp;nbsp;a&amp;nbsp;la reciente crisis &amp;nbsp;de la roya en las zonas cafetaleras del país y en Centro América, esto produjo que las fincas de donde obtenían ingresos redujeran personal viéndose afectados los ingresos económicos familiares que asilan entre los $200 y $180 dólares mensuales , por ende las familias prefieren&amp;nbsp;que sus&amp;nbsp;hijos dejen de estudiar&amp;nbsp;debido a que genera gastos para el transporte&amp;nbsp;&amp;nbsp; (no se cuenta con &amp;nbsp;escuelas cercanas a sus comunidades)&amp;nbsp;, alimentación, materiales escolares, entre otros. logro del objetivo o meta propuesta: Las donaciones&amp;nbsp;por medio&amp;nbsp;de HipGive&amp;nbsp;permite al fondo de becas apadrinando sueños cubrir mensualmente&amp;nbsp;los gastos educativos de&amp;nbsp;las y los jóvenes que participan del programa con el fin de que aporten al desarrollo de su comunidad por medio de la educación. Además del&amp;nbsp;incentivo de la beca se les brinda talleres de habilidades para la vida con el fin de mejorar sus habilidades personales, de igual manera son participes del club de tareas con el fin de que estos jóvenes presenten un buen rendimiento académico. impacto de la contribución del donante al éxito del proyecto es un impacto fundamental,&amp;nbsp;debido a que sin éste no podríamos solventar los gastos mensuales de las becas de estudio y las y los tendrían que abandonar sus estudios, además del desarrollo que se le brinda a la comunidad por medio de la creación de más profesionales ¿Por qué es importante? Soñamos que niñez y juventud de las comunidades rurales de el salvador tengan acceso a una educación integrar y valores de calidad, es decir que existan las condiciones para que pueda formarse y poner en marcha sus planes o proyectos de vida, sin embargo, la pobreza y la falta de empleos dignos caracterizan a las comunidades rurales del país. Cuando estudiamos se abren muchas puertas para el desarrollo de nuestra juventud y re evidenciamos nuestro derecho a la educación y fomentar una cultura de paz en el contexto de violencia que se vive en el país Queremos aportar a la transformación de las realidades injustas de muchos jóvenes del área rural por medio del aprendizaje que permite a las y los jóvenes soñar con futuros mejores en donde se valore lo propio para dar paso a la construcción de una cultura de paz. Las y los jóvenes tienen derecho a estudiar, pero a veces se ve frustrado por las realidades económicas de sus familias, pero tú y yo podemos hacer la diferencia &amp;nbsp; Cómo se van a utilizar los fondos Las donaciones serán utilizadas para cubrir los gastos de alimentación, transporte, materiales escolares, de por lo menos veinte jóvenes de las comunidades del Cantón Los Amates, El Salvador que participan en procesos de organización comunitaria y que asistan a espacios educativos que no están en sus comunidades, están en la básica y en educación media por la insuficiencia de ingresos en sus familias. “Con tu donación podemos seguir potenciando la educación y formar nuevos profesionales en salud, agronomía, abogados etc. Y potenciar el desarrollo de sus comunidades” Con tu donación grande o pequeña aportamos a que el joven transforme la realidad de us familias y la de las nuevas generaciones. &amp;nbsp;</t>
  </si>
  <si>
    <t>https://youtu.be/NuBKThm1ffk</t>
  </si>
  <si>
    <t>https://hipgive.org/wp-content/uploads/2017/01/501c3-letter-EBSC_July2015-1.pdf</t>
  </si>
  <si>
    <t>losamates.ajuclam@gmail.com</t>
  </si>
  <si>
    <t>without your help it would be impossible to achieve</t>
  </si>
  <si>
    <t>independiente</t>
  </si>
  <si>
    <t>06-16-2016</t>
  </si>
  <si>
    <t>gabriel</t>
  </si>
  <si>
    <t>gabytellez2003@gmail.com</t>
  </si>
  <si>
    <t>https://hipgive.org/wp-content/uploads/2017/01/EBSC-2014-Form-990.pdf</t>
  </si>
  <si>
    <t>https://hipgive.org/wp-content/uploads/2018/01/AJUCLAM-CREDENCIAL-.pdf</t>
  </si>
  <si>
    <t>(535) 378-7442</t>
  </si>
  <si>
    <t>PIO ROSADO # 60 entre RAMIREZ Y NARCISO LOPEZ, BAYAMO, GRANMA, CUBA</t>
  </si>
  <si>
    <t>to take a chance</t>
  </si>
  <si>
    <t>para tener una oportunidad</t>
  </si>
  <si>
    <t>We are a Cuban family trying to develop a business rental apartments and rooms for foreign tourists. I, along with my wife and two children. It is no secret to anyone that this business promises great economic future for all, with the possibility of having in CUBA, this past year we have had great positive changes in the country that allows our income small tourism businesses can thrive and make very good dividends, of course, which opened to enter the struggle to have a good market, and that part has already been commissioned, our small company has a very favorable place in almost all international tourist guides, But this is the other hand, have enough rooms to ensure a good influx of tourism That&amp;#8217;s why we are launching the campaign, we urgently need to increase our spaces in order to ensure that our business will not die and be able to lift our economy.</t>
  </si>
  <si>
    <t>https://hipgive.org/wp-content/uploads/2017/01/EBSC-Detail-Organization-Budget_2016_05Feb2016.pdf</t>
  </si>
  <si>
    <t>Somos una familia cubana tratando de desarrollar un negocio de alquiler de apartamentos y habitaciones para turistas extranjeros. Yo, junto con mi esposa y dos hijos. No es un secreto para nadie que este negocio promete un gran futuro económico para todos, con la posibilidad de tener en CUBA, este año pasado hemos tenido grandes cambios positivos en el país que permite a nuestros pequeños negocios de turismo de ingresos pueden prosperar y hacer muy buenos dividendos , por supuesto, que se abrió para entrar en la lucha por tener un buen mercado, y esa parte ya se ha encargado, nuestra empresa pequeña tiene un lugar muy favorable en casi todas las guías turísticas internacionales, Pero esta es la otra parte, tienen suficientes habitaciones para garantizar una buena afluencia de turismo Es por eso que estamos poniendo en marcha la campaña, necesitamos con urgencia para aumentar nuestros espacios con el fin de asegurar que nuestro negocio no va a morir y ser capaz de levantar nuestra economía, por desgracia, no somos capaces de hacer frente a esta nueva carrera nosotro solos.</t>
  </si>
  <si>
    <t>At the present time when our country has allowed work on its own, known as (private) account can create their own businesses and thus to increase a little more income, it has created a great hope as many people will benefit, with the creation of new jobs many families could improve their income so they can lead a better quality of life, these projects help that new jobs are created, improve the social environment as we would have visitors from other countries, could create more sources of future work with the capital increase.</t>
  </si>
  <si>
    <t>En la actualidad, cuando nuestro país ha permitido que el trabajo por cuenta propia, conocida como cuenta (privada) pueden crear sus propios negocios y por lo tanto para aumentar un poco más la renta, se ha creado una gran esperanza a tantas personas se beneficiarán, con la creación de nuevos puestos de trabajo a muchas familias podrían mejorar sus ingresos para que puedan llevar una mejor calidad de vida, estos proyectos ayudan a que se crean nuevos empleos, mejorar el entorno social como nos gustaría que los visitantes de otros países, podría crear más fuentes de trabajo futuro con la capital incrementar.</t>
  </si>
  <si>
    <t>https://hipgive.org/wp-content/uploads/2018/01/inscripcion-.pdf</t>
  </si>
  <si>
    <t>Our project is based on increase in six (6) more living spaces, and thus have a greater flow of foreign visitors to our community, ensuring a stable economy and to create jobs, so necessary today It goes without explaining what it would mean investment within the opening six new comfortable rooms, which would take everything for our guests to have a comfortable stay, capital is already well calculated and distributed by living space.</t>
  </si>
  <si>
    <t>Nuestro proyecto está basado en aumentar en seis (6) espacios habitacionales más, y así tener un mayor flujo de visitantes extranjeros a nuestra comunidad, garantizar una economía estable y poder crear fuentes de trabajo, tan necesarias en la actualidad De más está explicar lo que significaría en cuestión de inversión la apertura de seis nuevas habitaciones confortables, las cuales llevarían todo lo necesario para que nuestros huéspedes puedan tener una cómoda estancia, el capital ya está bien calculado y repartido por espacio habitacional.</t>
  </si>
  <si>
    <t>tenemos un proyecto realizado por personal facultado para dicha accion, somos una organizacion independiente</t>
  </si>
  <si>
    <t>rejected</t>
  </si>
  <si>
    <t>GABRIEL</t>
  </si>
  <si>
    <t>Un piso firme, por salud</t>
  </si>
  <si>
    <t>COMPARTIENDO FUTURO AC</t>
  </si>
  <si>
    <t>Wishing for Santa to deliver this Christmas</t>
  </si>
  <si>
    <t>JORDAN LUGO GARCIA</t>
  </si>
  <si>
    <t>JORDANLUGOO@GMAIL.COM</t>
  </si>
  <si>
    <t>Without You, There Is No Us</t>
  </si>
  <si>
    <t>94-3249753</t>
  </si>
  <si>
    <t>Winter Wonderland &amp;#8211; Childhood development and reading</t>
  </si>
  <si>
    <t>11-22-2016</t>
  </si>
  <si>
    <t>12-31-2016</t>
  </si>
  <si>
    <t>Giselle</t>
  </si>
  <si>
    <t>giselle@eastbaysanctuary.org</t>
  </si>
  <si>
    <t>(772) 128-5683</t>
  </si>
  <si>
    <t>&amp;nbsp; Un piso firme debajo de la pobreza. &amp;nbsp;</t>
  </si>
  <si>
    <t>to try to put a floor under poverty.</t>
  </si>
  <si>
    <t>Compartiendo Futuro AC trabajamos por las personas mas humildes. El piso de tierra es un grave riesgo para la salud de las familias, sobre todo de las menos favorecidas. Durante el quehacer de todos los días la tierra y el polvo ensucian la ropa, los muebles, el agua y, por supuesto, la comida. Esto hace que las personas se enfermen muy seguido de la garganta, los pulmones, el estómago y la piel. Las personas que tendrán la posibilidad de ser beneficiarias de estas acciones, deberán: habitar una vivienda con piso de tierra, ser de bajos ingresos, además de ello, se dará prioridad a los habitantes de localidades clasificadas con alto y muy alto grado de marginalidad. 7 de cada 10 viviendas que necesitan piso firme ya los tienen y ahora las familias viven mejor, con más higiene y salud, sobre todo para los bebés, los niños y los adultos mayores.</t>
  </si>
  <si>
    <t>To try to put a floor under poverty.</t>
  </si>
  <si>
    <t>12-25-2017</t>
  </si>
  <si>
    <t>White Flag to Multiple Myeloma</t>
  </si>
  <si>
    <t>Compartiendo Futuro AC</t>
  </si>
  <si>
    <t>jordanlugoo@gmail.com</t>
  </si>
  <si>
    <t>510-473-6154</t>
  </si>
  <si>
    <t>Berkeley, California</t>
  </si>
  <si>
    <t>Rights/Migrant Communities</t>
  </si>
  <si>
    <t>12-26-2017</t>
  </si>
  <si>
    <t>While the plight of the unaccomapnied minors may be out of the news cycle, the crisis continues.</t>
  </si>
  <si>
    <t>white flag against cancer</t>
  </si>
  <si>
    <t>Mientras que la situación dificil de los menores no acompañados puede estar fuera de los titulares, la crisis continúa.</t>
  </si>
  <si>
    <t>MEGM800330GE3</t>
  </si>
  <si>
    <t>https://hipgive.org/wp-content/uploads/2017/12/reanudacion-y-cambio-dom-jul16.pdf</t>
  </si>
  <si>
    <t>The Project Goal: East Bay Sanctuary Covenant&amp;#8217;s Unaccompanied Minors (UAC) Services Program has three goals: 1. Provide crucial legal representation to UACs. 2. Support the holistic needs of vulnerable UACs. 3. Building community engagement and social activism. &amp;nbsp; The Opportunity: During the summer of 2014 when the Unaccompanied Minors began to arrive, EBSC anticipated that we needed to increase our capacity by at least 100 cases in order to represent all of the Unaccompanied Minors seeking our assistance. In reality, 243 unaccompanied minors sought our services over 2015. In order to meet this need, EBSC hired an additional full-time attorney, part-time attorney, and two dedicated UUM paralegals. EBSC staff also began attending trainings on child specific representation, gang-based asylum claims, and the intricacies of SIJS. EBSC began working with other Bay Area organizations to create an organized Bay Area response to the crisis. With the increase in staff and training since the summer of 2014, EBSC has accepted the cases of almost 500 UUMs. Why Is This Important? According to recent numbers from the Migration Policy Institute, the numbers of child migrants from the countries of Guatemala, Honduras and El Salvador (collectively known as the Northern Triangle) are on the rise once again, creating another surge of of children arriving to the United States. How Will EBSC Accomplish Our Goal? We can&amp;#8217;t meet our goal without you! With your support, EBSC will be able to continue to provide much needed legal services to an extremely vulnerable migrant population. &amp;nbsp;</t>
  </si>
  <si>
    <t>Un paseo para 30 familias de niños con cáncer</t>
  </si>
  <si>
    <t>Ayúdame a Sonreír ante el Cáncer, A.C.</t>
  </si>
  <si>
    <t>El Objetivo del Proyecto: El programa para menores no acompañados (UAC) del Sanctuario tiene tres objetivos:1. Proporcionar representación legal crucial para los menores no acompañados2. Apoyar las necesidades integrales de los menores no acompañados quienes son tan vulnerables.3. Fomentar la participación de la comunidad y el activismo social. La oportunidad:Durante el verano de 2014, cuando los menores no acompañados comenzaron a llegar, EBSC anticipo que ibamos a necesitar a aumentar nuestra capacidad de al menos 100 casos con el fin de representar a todos los menores no acompañados solicitantes nuestra ayuda. En realidad, 243 menores no acompañados solicitaron nuestros servicios a través de 2015. Con el fin de satisfacer esta necesidad, EBSC contrató a un abogado adicional a tiempo completo, el abogado a tiempo parcial, y dos asistentes legales UUM dedicados. EBSC personal también comenzó a asistir a cursos de formación sobre la representación niño en particular, las solicitudes de asilo basadas en pandillas, y las complejidades de SIJS. EBSC comenzó a trabajar con otras organizaciones área de la bahía para crear una respuesta organizada área de la bahía a la crisis. Con el aumento de la plantilla y la formación desde el verano de 2014 EBSC ha aceptado los casos de casi 500 UUMs. ¿Porque la importancia? De acuerdo con cifras recientes del Instituto de Políticas de Migración, el número de niños migrantes de los países de Guatemala, Honduras y El Salvador (conocidos colectivamente como el Triángulo del Norte) están en aumento, una vez más, la creación de una nueva oleada de los niños que llegan a los Estados Unidos. ¿Cómo va a EBSC lograr nuestra meta? No podemos cumplir con nuestro objetivo sin ti! Con tu apoyo, EBSC será capaz de seguir prestando servicios legales muy necesarios para una población migrante extremadamente vulnerables. &amp;nbsp;</t>
  </si>
  <si>
    <t>Lisette García Urenda</t>
  </si>
  <si>
    <t>ayudameasonreir.cancer@gmail.com</t>
  </si>
  <si>
    <t>Despite the clear need for protection, UACs face serious challenges in navigating the immigration system. Primary among the procedural challenges for these children are the lack of government-appointed legal representatives and child advocates, as well as the lack of child-sensitive standards for immigration relief.[1] Legal representation has a significant impact on the outcome of immigration proceedings case; one study found that the likelihood of success in non-detained proceedings increased from 13% to 74% with the assistance of counsel. Pro bono or low-cost legal representation thus is essential for UACs to obtain the immigration relief that they so desperately need. Many of these children have suffered traumatic events that adversely affect their psychosocial well-being, including their ability to trust others, and their cognition, including their ability to focus and learn. Moreover, they find themselves in a new country and culture with limited access to advocates who speak their native language. These children thus also require legal services that are trauma-informed; age- and culturally appropriate; and available, where possible, in their mother tongue. For most UACs, this language would be Spanish or, particularly for Guatemalans, an indigenous language such as Mam, Quiche, or Kaqchikel. Our experience and expertise in providing legal assistance to immigrants and refugees from Central America is among the strongest in the Bay Area. [1]See Center for Gender &amp;amp; Refugee Studies and Kids in Need of Defense, A Treacherous Journey: Child Migrants Navigating the U.S. Immigration System (February 2014), available at http://www.uchastings.edu/centers/cgrs-docs/treacherous_journey_cgrs_kind_report.pdf.</t>
  </si>
  <si>
    <t>(552) 966-6154</t>
  </si>
  <si>
    <t>México</t>
  </si>
  <si>
    <t>Health/Education</t>
  </si>
  <si>
    <t>Support children with cancer and their families make a walk around town to remember that love and fun are part of treatment.</t>
  </si>
  <si>
    <t>Apoyar a niños con cáncer y a sus familias a hacer un paseo por la ciudad para recordar que el amor y la diversión son parte del tratamiento.</t>
  </si>
  <si>
    <t>Ayudame a Sonreir ante el Cancer. (ASAC) is a nonprofit organization that seeks support children with cancer and their families through the healing power of laugh. Cancer not only undermines the family economy but also affects the relationships between family members. ASAC organizes field trips on a quarterly basis for children with cancer and their families to enjoy a fun day at safe spaces. This allows family members to strengthen their ties that may be hurt due to separation or misinformation resulting from the disease. More than 270 families have participated in these unforgettable experiences. Help us with your donation to benefit more families.</t>
  </si>
  <si>
    <t>Ayúdame a Sonreír ante el Cáncer, A.C. (ASAC) es una organización sin fines de lucro que busca la realización de toda clase de obras sociales tendientes a la generación de alternativas de bienestar emocional para los niños que padecen cáncer, a través del poder curativo de la risa, mediante el juego, la diversión, el acompañamiento y la búsqueda de su desarrollo integral. El cáncer no sólo merma la economía familiar sino además encarece las relaciones entre los miembros de la misma. ASAC organiza paseos de forma trimestral para que la enfermedad se quede en casa y la familia completa goce de un día divertido en espacios seguros, reforzando sus vínculos que pueden ser lastimados debido a la separación o desinformación que resulta de la enfermedad. Más de 270 familias han participado en estas inolvidables experiencias. Ayúdanos con tu donativo a que mas familias se vean beneficiadas.</t>
  </si>
  <si>
    <t>12-28-2017</t>
  </si>
  <si>
    <t>Rafael</t>
  </si>
  <si>
    <t>For a children with cancer, the acceptance of the disease and the way they confront the treatment will be easier to assimilate if their relationship with their family is based in love and empathy. ASAC beneficiaries are low-income families &amp;#8212; and in many cases they are families with just one of the parents. In many cases the siblings of patient are send to uncles or grandparents due to the impossibility of the parents to take care of them. This can lead to an imbalance in the family dynamic, adding more pain to the already painful situation. The field trips are seeking to unite the family in a safe space where they live with people like them, that is, who are in the same situation achieving integrated and feel happy. &amp;nbsp;</t>
  </si>
  <si>
    <t>rafael.mekler@gmail.com</t>
  </si>
  <si>
    <t>La aceptación de la enfermedad y el camino del tratamiento para el niño con cáncer, será más fácil de vivir y asimilar si su relación con la familia es de amor y empatía. Los beneficiarios de ASAC son de bajos recursos y en muchos casos, de familias en las que solo está papá o mamá por lo que los hermanos de los pacientes pueden ser separados de su ambiente habitual para ser cuidados por tíos o abuelos. Esto puede traer consigo un desajuste en la dinámica familiar que se suma al dolor de tener un hermanito con cáncer. Los paseos buscan unir a la familia en un espacio seguro donde conviven con personas como ellos, es decir, que se encuentran en la misma situación logrando sentirse integrados y felices</t>
  </si>
  <si>
    <t>In a qualitative sense, the progress will be measure in the Therapeutic Support Groups for Parents (GAP) that are part of the accompanying program for children with cancer and their families. In these groups we can realize the impact and the importance that programs like this have on patients with cancer. Quantitative speaking the progress is measured taking into account the number of families that will attend to the field trip.</t>
  </si>
  <si>
    <t>La medición del progreso cualitativamente se realiza en los Grupos Terapéuticos de Apoyo a Papás (GAP) que son parte del programa de acompañamiento a niños con cáncer y familiares, y en donde nos daos cuenta del impacto y la importancia que programas como este tienen en los pacientes de cáncer. En lo que respecta a la parte cuantitativa el progreso a la meta se medirá tomando en cuenta el número de familias beneficiadas. &amp;nbsp;</t>
  </si>
  <si>
    <t>Está dirigido a la problemática de desintegración familiar resultado de un diagnóstico de cáncer infantil.</t>
  </si>
  <si>
    <t>Transportanción de 3 autobuses del CMN La Raza a Kidzania Santa Fe $7,656.00 Entradas para 60 niños a Kidzania Santa Fe $13,200.00 Entradas para 60 adultos a Kidzania Santa Fe $8,700.00 Lunch en dos ocasiones durante el paseo para 120 personas $25,000.00 Distintivos ASAC para 120 personas $600.00 Impresiones de cartas responsivas $100.00</t>
  </si>
  <si>
    <t>Ayúdame a Sonreír ante el Cáncer, A.C. is a nonprofit organization that seeks to generate alternative emotional wellbeing of children suffering from cancer, through the healing power of laughter, through play, fun and professional support organization.</t>
  </si>
  <si>
    <t>Ayúdame a Sonreír ante el Cáncer, A.C. es una organización sin fines de lucro que busca generar alternativas de bienestar emocional a los niños que padecen cáncer, a través del poder curativo de la risa, mediante el juego, la diversión y un acompañamiento profesional.</t>
  </si>
  <si>
    <t>(525) 550-593991</t>
  </si>
  <si>
    <t>Ciudad de México, México</t>
  </si>
  <si>
    <t>Against any prognosis, my mother has 4 years of struggle against multiple myeloma, but debts corner us</t>
  </si>
  <si>
    <t>Contra cualquier pronóstico, mi madre tiene 4 años de lucha contra el mieloma múltiple, pero las deudas nos acorralan</t>
  </si>
  <si>
    <t>Friends, I approach you with much humility because after 4 years of accompanying my mother with her MM, I feel overwhelmed to cope with cancer, the financial debts that from the first diagnostic studies that made her mother in 2013, the expenses of ambulances and surgeries that the government hospital did not want to cover and having no health insurance, we had to mortgage the house and we are about to lose it.Although my wife, my brothers and I have paid as much as we could, we still have a balance equivalent to 20,000 USD that we must pay in February 2018.The imbalance bequeaths this year with two surgeries related to kidney problem and a huge hiatal hernia that cost us approximately 14,000 USD for which we requested 2 additional loans. that exceeds our ability to pay.Thanks to these two surgeries, we could have our mother this Christmas, and although she could not have dinner, we could spend a moment in peace.In 4 years with the MM, it is the first time that I feel desolate and desperate, I ask your help with a crowdfunding.My mother was always a hard-working, tireless, affectionate and attentive woman with everyone. His situation has prevented him from working and although we as children have been at his side at every moment, without neglecting our occupations and income, the accumulated debts have limited our capacity for attention and help, saving us peace and Health.How will the funds be handled? In covering the debt to save the house and start again without debt, to give a new opportunity to our mother.Recovering my ability to pay, I can save and start a new business to generate employment and give more people opportunity to grow economically.</t>
  </si>
  <si>
    <t>Amigos, me acerco a ustedes con mucha humildad ya que después de 4 años de acompañar a mi madre con su MM, me siento rebasado para sobrellevar el cáncer, las deudas económicas que desde los primeros estudios de diagnostico que le hicieron ami madre en 2013, los gastos de ambulancias y cirugías que el hospital de gobierno no quisieron cubrir y al no tener seguro médico, hemos tenido que hipotecar la casa y estamos a punto de perderla.Si bien mi esposa, mis hermanos y yo hemos pagado lo más que hemos podido, aun tenemos un saldo equivalente a 25,000 USD que debemos pagar en febrero de 2018.El desbalance lega este año con dos cirugías relacionadas con problema de riñon y una hernia hiatal enorme que nos costaron aproximadamente 14,000 USD por los que pedimos 2 préstamos adicionales. que sobrepasa nuestra capacidad de pago.Gracias a éstas dos cirugías, pudimos tener a nuestra madre ésta navidad, y aunque no pudo cenar, pudimos pasar un momento en paz.En 4 años con el MM, es la primera vez que me siento desolado y desesperado, les ruego su ayuda con un crowdfunding.Mi madre siempre fue una mujer trabajadora, incansable, cariñosa y atenta con todo el mundo. Su situación le ha impedido poder laborar y a pesar de que nosotros como hijos hemos estado a su lado a cada momento, sin descuidar en lo posibe nuestras ocupaciones y e ingresos, el acumulado de deudas nos han limitado nuestra capacidad de atención y ayuda, restandonos paz y salud.Como se manejarán los fondos? En cubrir el adeudo para salvar la casa y comenzar de nuevo sin deudas, para darle una nueva oportunidad a nuestra madre.Recuperando mi capacidad de pago, podré ahorrar e iniciar un nuevo negocio para generar empleo y dar oportunidad a más gente de poder crecer economicamente.</t>
  </si>
  <si>
    <t>Pagar el adeudo y negociar los intereses moratorios.Pay the debit and negotiate the default interest.</t>
  </si>
  <si>
    <t>Ayúdame a Sonreír ante el Cáncer, A.C. (ASAC) es una organización sin fines de lucro que busca la realización de toda clase de obras sociales tendientes a la generación de alternativas de bienestar emocional para los niños que padecen cáncer, a través del poder curativo de la risa, mediante el juego, la diversión, el acompañamiento y la búsqueda de su desarrollo integral. Todo el trabajo es voluntario y profesional. Se desarrolla en las áreas de Oncología y Hematología Pediátrica del CMN La Raza desde mayo del 2010 atendiendo semanalmente aproximadamente a 140 niños y niñas con cáncer. Son ya casi 5,000 beneficiarios directos y 1,500 indirectos, aproximadamente (papás y hermanitos), a los que ASAC ha tenido el honor de acompañar a lo largo de más de 5 años a través de 3 programas: *Programa Hospitalario.- De acuerdo a un plan de trabajo semestral, ASAC realiza actividades manuales, juegos terapéuticos y shows generadores de risa realizados semanalmente. Los niños que participan en este programa son más de 1,000 cada año, la mitad dejan la escuela por ello cada actividad está encaminada al reforzamiento de su desarrollo integral en el desarrollo de habilidades motrices, cognitivas, de pensamiento y sociales logrando con ello niños empoderados para regresar a clases, con un autoestima fortalecida para integrarse al mundo donde todo es diferente a como lo dejaron. La formación de los residentes de pediatría y de la subespecialidad de Oncología Pediátrica, a través de talleres mensuales de sentido humano, ha transformado la cultura del tratamiento en las áreas que se desarrolla el trabajo de ASAC, ahora los médicos participan en los procesos emocionales del paciente, son empáticos y acompañan de manera asertiva a los niños y sus familias. La realización de Grupos de Apoyo a Papás de forma periódica crea en las familias de los niños hospitalizados un ambiente de solidaridad, los papás se unen formando una gran familia donde la conciencia de un acompañamiento empático y de aceptación, hace de los internamientos un periodo mucho más en paz. Pequeños y jóvenes viven el camino de la enfermedad acompañados, riendo y relajados para una mejor asimilación de los tratamientos a los que son sometidos. Gracias al desarrollo de este programa se han realizado más de 15,000 episodios de relajación con más de 100 manualidades originales, sin repeticiones, cada una desinfectada y empacada con todo el amor y profesionalismo de ASAC; 8,400 intervenciones terapéuticas a través de juegos diseñados para que el niño enfermo obtenga los recursos para vivir fortalecido el camino del cáncer; la presentación de más de 60 shows profesionales, adecuados y adaptados para generar todos los beneficios que trae la risa impactando de forma positiva en su salud. *Programa de Sueños.- Todos los niños tienen sueños por lo que ASAC analiza y estudia los casos para el cumplimiento de anhelos y necesidades de dichos pacientes en la medida de nuestras capacidades y siempre que su consecución sea factible y saludable. Nuestra prioridad son las sillas de ruedas y las pelucas de cabello natural elaboradas especialmente para las niñas beneficiadas. Se han cumplido 575 sueños, entre ellos 122 pelucas. La realización de un sueño no solo es ver cumplido un anhelo, el niño abraza este momento para CREER que no hay imposibles, les da esperanza y empoderamiento. *Programa de Paseos.- El cáncer no sólo merma la economía familiar sino además encarece las relaciones entre los miembros de la misma. ASAC organiza paseos de forma trimestral para que la enfermedad se quede en casa y la familia completa goce de un día divertido en espacios seguros. Más de 270 familias han participado en estas inolvidables experiencias. ASAC cree y confía en su trabajo al obtener resultados tanto en los pacientes como familiares que conciben al cáncer como una oportunidad de vida, no como el enemigo. Cada voluntario está comprometido con la labor que realiza por lo que se capacita mensualmente para que su acompañamiento tenga un impacto en la cultura del tratamiento.</t>
  </si>
  <si>
    <t>AyudameaSonreir</t>
  </si>
  <si>
    <t>https://www.youtube.com/watch?v=n5YqHPQKKA4&amp;#038;feature=youtu.be</t>
  </si>
  <si>
    <t>A pesar de la clara necesidad de protección, UACs enfrentan a serios desafíos en la navegación por el sistema de inmigración. El principal de los problemas de procedimiento para estos niños es la falta de representantes legales designados por el gobierno y los defensores de los niños, así como la falta de estándares adaptados a los niños para el alivio de la inmigración. La representación legal tiene un impacto significativo en el resultado de los casos del procedimiento de inmigración; un estudio encontró que la probabilidad de éxito en estos procedimientosaumentó de 13% a 74%, con la asistencia de un abogado. Pro-bono o la representación legal de bajo costo por lo tanto son esenciales para UACs para poder obtener el alivio de la inmigraciónque necesitan tan desesperadamente. Muchos de estos niños han sufrido eventos traumáticos que afectan negativamente a su bienestar psicológico, incluyendo su capacidad de confiar en los demás, así como su cognición,incluyendo su capacidad para concentrarse y aprender. Por otra parte, se encuentran en un nuevo país y cultura con un acceso limitado a defensores que hablen su lengua materna. Estos niños por lo tanto también requieren servicios legales que son de trauma-informado, que son apropiados para su edad y cultura, y disponibles, cuando sea posible, en su lengua materna.Para la mayoría de los UACs, este lenguaje sería el español o, sobre todo para los guatemaltecos, una lengua indígena como Mam, Quiché o Kaqchikel. Nuestra experiencia y conocimiento en la prestación de asistencia jurídica a los inmigrantes y refugiados de América Central es una de las más fuertes en el área de la bahía.</t>
  </si>
  <si>
    <t>The funds will cover the continued legal services that are provided to the unaccompanied minors who arrive to EBSC&amp;#8217;s basement office every day. The funds will provide direct services to approximately 15 children and teens who desperately need legal assisatance.</t>
  </si>
  <si>
    <t>Los fondos cubrirán los servicios legales continuos que se proporciona a los menores no acompañados que llegan a la oficina del sótano de EBSC todos los días. Los fondos proporcionarán servicios directos a aproximadamente 15 niños y adolescentes que necesitan servicioes legales de una manera urgente.</t>
  </si>
  <si>
    <t>Expenses Estimated Cost per UAC: $1,040 14 UAC =$14,560 &amp;nbsp;</t>
  </si>
  <si>
    <t>@EBSanctuary</t>
  </si>
  <si>
    <t>Giselle Stern</t>
  </si>
  <si>
    <t>07-29-2017</t>
  </si>
  <si>
    <t>What’s behind your agricultural products that you consume every day in your diet?</t>
  </si>
  <si>
    <t>Centro de Estudios en Cooperación Internacional y Gestión Publica, A.C.</t>
  </si>
  <si>
    <t>CEC0412086I9</t>
  </si>
  <si>
    <t>https://hipgive.org/wp-content/uploads/2017/07/acta-con-registro.pdf</t>
  </si>
  <si>
    <t>Ayudame a Sonreir ante el Cancer</t>
  </si>
  <si>
    <t>lisettegu40@yahoo.com</t>
  </si>
  <si>
    <t>07-30-2017</t>
  </si>
  <si>
    <t>08-29-2017</t>
  </si>
  <si>
    <t>María Mayela</t>
  </si>
  <si>
    <t>bmmayela@gmail.com</t>
  </si>
  <si>
    <t>https://hipgive.org/wp-content/uploads/2019/01/Organigrama-ASAC.pdf</t>
  </si>
  <si>
    <t>(553) 273-1554</t>
  </si>
  <si>
    <t>Campos agrícolas de México ( San Luis Potosí, Guanajuato, Guerrero, Chiapas, Sonora y Baja California)</t>
  </si>
  <si>
    <t>Hands and eyes in solidarity with working women and men in the agricultural fields of Mexico! &amp;nbsp;</t>
  </si>
  <si>
    <t>MANOS SOLIDARIAS CON MUJERES Y HOMBRES TRABAJADORES EN LOS CAMPOS AGRÍCOLAS DE MÉXICO!</t>
  </si>
  <si>
    <t>https://hipgive.org/wp-content/uploads/2019/01/ASAC-estados-financieros-2017-2016.pdf</t>
  </si>
  <si>
    <t>Campaign Summary Fruits and vegetables are produced in Mexico for national and also exported consumption. The harvest is done thanks to the hands of more than 2.5 million people, men and women working in agricultural fields located in several states in the center and north of the country. What would you do if you knew that the people responsible for harvesting the vegetables you buy in the super, are working under subhuman conditions? Would you like to help end this terrible reality in Mexico’s agricultural fields? The National Network on Agricultural workers, integrated with organizations, scholars and independent advocates located in Guerrero, Sonora, Mexico City, Chiapas, Guanajuato, Sinaloa, San Luis Potosí and Oaxaca. Coordinated by the Center for Studies on International Cooperation for Development and Public Management, A.C., together with the Center for Information on Business and Human Rights, work to achieve this. And you can help us a lot with a small donation. Do you want to know how? Help us document poor working conditions and situations of labor trafficking in which women and men, girls, children and youths are working in Mexico’s agricultural fields. We will present the results on a global Forum entitled “Companies and Human Rights” it will take place in New York. The Forum Highlighting modern forms of slavery in chart in New York next September 18th. The Americas as part of &amp;#8220;The Mary Robinson Speaking Series on Business and Human Rights&amp;#8221;, Place in which we will have the opportunity to focus on pressure on the Mexican government to eradicate modern forms of slavery in agricultural fields of the country. How will we put your donations into action? Your donation will help us carry out a research that will document the subhuman conditions and trafficking situations in the Mexican agricultural fields. We need 7,000USD for: Go to 6 states of the country (San Luis Potosí, Guanajuato, Guerrero, Chiapas, Sonora and Baja California) to document about the real situation of agricultural fields. Thus we will have a report with updated data and information And reliable to be able to present it formally in the forum &amp;#8220;Companies and Rights Human Rights” in New York which is scheduled to take place on September 18. At the same time, we will hold a press conference in Mexico. We tell you that if we do not reach the goal we will seek to document the cases detected in the agricultural fields. We will be distributing the goal: Transfer expenses and per diem expenses for documentation in the indicated states. Expenses to present the report in New York in September. Expenses for the Report’s elaboration, design and printing. Why it matters: Your contribution is to: Help us to impact the lives of 2.5 million Mexicans! According to available information, in 2012, in Mexico there were 2.5 million people working as agricultural workers (ENOE, 2012 and the Population and Housing Census, 2010). This population shares certain characteristics, that are to say that they are the poorest people, who come from more precarious conditions. A large part of this workforce often includes of worker´s total families: women, girls, children, youth and workers of indigenous peoples being more vulnerable to abuse. Thanks to them (and unfortunately including the agricultural work of almost one million children), we can buy around 24/7 of different agricultural products from the supermarket. But in many cases, we do not think about where these products come from and under what living and working conditions of those who make it possible. We have a great opportunity to demand the responsibility of companies and the governments for the welfare and dignity of agricultural workers. Because they are indigenous, because they are women, men, girls, boys and youths, because they are migrants, it does not mean that they do not have rights. Help us to change this reality! Your contribution is just for that! Potential Challenges: The violence that exists in the different geographical areas where the agricultural ranches in Mexico are located. As well as it is important to emphasize that the violence in the origin communities migrant workers. The lack of information of companies to the workers in matter of labor rights in the agricultural fields. Not being able to cover all the states of the republic where there are agricultural ranches, for this reason we see important to be clear with the destination of your contribution, which will be used to arrive at a representative sample of the poor working conditions faced by the people who grow your food in Mexico for your consumption in the United States. We invite you to help us all this month, spreading this campaign, in addition to your donation, the important thing is to make visible the reality that people living in the Mexican countryside live every day. Be supportive and just asking the origin of your food. #SalariosJustos About our organization: This work effort is shared between the National Network of Agricultural workers and the Center for Information on Business and Human Rights (CIEDH), this last is an NGO with offices in London and New York and with regional researchers in different countries, including Mexico. The purpose of the CIEDH is to encourage companies to respect human rights by bringing information about their conduct to a global audience. The National Network of Agricultural Workers: The traditional movement in Mexico of internal workers migration has various issues in terms of health, human and labor rights, child labor and abuses due to its vulnerability, such as women, indigenous people, girls, boys and teenagers. Some of these problems attended by civil organizations in some states; Which are located as a destination, as well as the origin of migrant agricultural workers. This is how, since 2014 the Network began to work, thus conveying other actors and organizations in the country to reinforce these efforts, but above all to organize and contribute to Strengthening workers capacities and recognizing their rights, and thus improving the living and working conditions of migrant agricultural workers. The National Network of Farmworkers has the objective to: Contributing to the Agricultural workers and their families to improve their living conditions, conditions of health, housing and education; And their working conditions as access to a fair wage and with benefits of law; From a gender, intercultural and human rights perspective. Currently the Network is integrated by the Tlachinollan Mountain Human Rights Center, A.C. Of the state of Guerrero; Mixteco Alto, Sonora, Mexico; Mesoamerican Voices-Action with Migrant Peoples, A.C. (Chiapas); Enlace, Comunicación y Capacitación, A.C. (CDMX-Oaxaca-Guerrero); Loyola Indigenous Development Center. A.C. (Guanajuato): Network of Indigenous Peoples of Sinaloa; Indigenous Front of Binational Organizations (FIOB); Alternative Answer, A.C. (San Luis Potosi); Pastoral Social and Migrants of the Diocese of Matehuala (San Luis Potosí); Independent: Dr. Ma. Antonia Barrón Pérez of the Faculty of Economics-UNAM; Dr. Celso Ortiz Marín of the Universidad Autónoma Intercultural de Sinaloa; Mariano Yarza. Assuming the coordination of the network in 2016, Isabel Margarita Nemecio and Mayela Blanco from the Center for Studies in International Cooperation and Public Management, A.C. (CECIG) of the CDMX. The Center for Information on Business and Human Rights (CIEDH) is an NGO with headquarters in London and New York and with regional researchers in different countries, including Mexico. The purpose of CIEDH is to encourage Companies to respect human rights, by informing about their conduct to a global audience.</t>
  </si>
  <si>
    <t>Resumen de la campaña: Las frutas y verduras son producción de México destinada para su consumo nacional y también de exportación. La cosecha se realiza gracias a las manos más de 2.5 millones de personas, hombres y mujeres que trabajan en campos agrícolas que se ubican en varios estados del centro y norte del país. ¿Qué harías si supieras que las personas responsables de cosechar los vegetales o frutas que compras en el súper trabajan bajo condiciones subhumanas? ¿Querrías ayudar en acabar con esta realidad terrible en los campos agrícolas de México? La Red Nacional de Jornaleros y Jornaleras Agrícolas, conformada por organizaciones, académicos y defensores independientes ubicados en Guerrero, Sonora, Ciudad de México, Chiapas, Guanajuato, Sinaloa, San Luis Potosí y Oaxaca. Coordinada por el Centro de Estudios en Cooperación Internacional y Gestión Pública, A.C., en conjunto con el Centro de Información sobre Empresas y Derechos Humanos trabajan para lograr esto. Y tú nos puedes ayudar mucho con un donativo pequeño. ¿Quieres saber cómo? Ayúdanos a documentar las malas condiciones de trabajo y situaciones de trata laboral en las que se encuentran mujeres y hombres, niñas, niños y adolescentes trabajadores en los campos agrícolas de México. Presentaremos los resultados en un foro global este 18 septiembre, denominado Empresas y Derechos Humanos en Nueva York. Resaltando las formas modernas de esclavitud en las Américas como parte de “The Mary Robinson Speaking Series on Business and Human Rights”. Lugar que en el cual tendremos la oportunidad de incidir para presionar al gobierno mexicano a erradicar las formas modernas de esclavitud en los campos agrícolas del país. ¿Cómo pondremos tus donaciones en acción? Tu donativo nos ayudará llevar a cabo una investigación documentando las condiciones subhumanas y situaciones de trata de personas en los campos agrícolas mexicanos. Necesitamos 7,000USD para: Ir a 6 estados de la república (San Luis Potosí, Guanajuato, Guerrero, Chiapas, Sonora y Baja California) para conocer mejor la situación de los y las jornalerxs agrícolas y documentar sus casos. Así tendremos un informe con datos e información actualizada y confiable para poder presentarlo formalmente en el foro “Empresas y Derechos Humanos en Nueva York” que está programado realizar el 18 de Septiembre del presente año. Así mismo tenemos pensado realizar a la par del informe una rueda de prensa en México. Te comentamos que si no llegamos a la meta buscaremos documentar los casos detectados en los campos agrícolas señalados en el centro del país. Buscamos Estaremos dividiendo la meta: Gastos traslado y viáticos para documentación en los estados señalados. Gastos para presentar el informe en New York en Septiembre. Gastos para elaboración, diseño de materiales de comunicación e impresión de informes. Así también para consultoria del trabajo de investigación. Por qué importa: Tu aporte es para: Ayudarnos a impactar en la vida de 2.5 millones mexicanos y mexicanas! De acuerdo con la información disponible, en el año 2012, en México había 2.5 millones de personas trabajando como jornaleras agrícolas (ENOE, 2012[1] y el Censo de Población y Vivienda, 2010[2]). Esta población comparte ciertas características, es decir que son las personas más pobres, que vienen de condiciones más precarias. Una gran parte de esa mano de obra incluye frecuentemente a familias completas de trabajadores, siendo más vulnerables al abuso laboral las mujeres, las niñas, niños, los y las jóvenes y los trabajadores de pueblos indígenas. Gracias a ellos y ellas (y lamentablemente incluyendo el trabajo agrícola de casi un millón de niños y niñas), podemos comprar alrededor de 24/7 de diversos productos agrícolas del supermercado. Pero muchas veces, no pensamos de dónde vienen esos productos y bajo qué condiciones de vida y de trabajo viven quienes lo hacen posible llevar a nuestras mesas. Tenemos una gran oportunidad para exigir responsabilidad de las empresas y del gobierno en torno al bienestar y dignidad de las personas jornaleras agrícolas. Por ser indígenas, por ser mujeres, hombres, niñas, niños y adolescentes, por ser migrantes, no significa que no tienen derechos. ¡Ayúdanos a cambiar esta realidad! Tu aporte es justo para eso! [1]http://www.inegi.org.mx/Sistemas/Olap/Proyectos/bd/encuestas/hogares/enoe/2010_PE_ED15/po.asp?s=est&amp;amp;proy=enoe_pe_ed15_po&amp;amp;p=enoe_pe_ed15 [2] Véase: http://www.inegi.org.mx/est/contenidos/proyectos/ccpv/cpv2010/ Desafíos potenciales: La violencia que existe en las distintas zonas geográficas en las que se encuentran los ranchos agrícolas en México. Así como también es importante resaltar que la violencia de las comunidades de origen de las personas migrantes jornaleras. La poca información por parte de las empresas dirigida a las personas trabajadoras en materia de derechos laborales en los campos agrícolas. No poder cubrir todos los estados de la república donde existen ranchos agrícolas, por ello vemos importante ser claros con el destino de tu aporte, el cual se usara para llegar a una muestra representativa de las malas condiciones de trabajo que enfrentan las personas que cultivan tu comida en México y también la se transporta para consumo en Estados Unidos. Te invitamos a que nos ayudes todo este mes, difundiendo esta campaña, además de tu donativo lo importante es hacer visible la realidad que viven todos los días las personas que trabajan en el campo mexicano. Se solidario y justo preguntando el origen de tu alimento. #SalariosJustos Acerca de nuestra organización: Este esfuerzo de trabajo es compartido entre la Red Nacional de Jornaleros y Jornaleras Agrícolas y el El Centro de Información sobre Empresas y Derechos Humanos (CIEDH) es una ONG con sedes en Londres y en Nueva York y con investigadores regionales en diferentes países, incluyendo México. El propósito del CIEDH es alentar a las empresas para que respeten los derechos humanos, llevando información sobre su conducta a una audiencia global. Te compartimos brevemente el camino andado de la Red Nacional de Jornaleros y Jornaleras Agrícolas: El tradicional movimiento en México de la migración jornalera interna, tiene diversas problemáticas en materia de salud, derechos humanos y laborales, trabajo infantil y abusos por su condición de vulnerabilidad, como son las mujeres, personas indígenas, niñas, niños y adolescentes. Algunas de éstas problemáticas atendidas por organizaciones civiles en algunos estados; las cuales se ubican por ser destino, así también origen de mano de obra de personas migrantes jornaleras agrícolas. Es así como desde el 2014, se inició la conformación de la Red, logrando así convocar a otros actores y organizaciones en el país para reforzar estos esfuerzos, pero sobre todo para organizarse y contribuir al fortalecimiento de sus capacidades y al reconocimiento de sus derechos y así, a la mejoría de las condiciones de vida y trabajo de las personas migrantes jornaleras agrícolas. La Red Nacional de Jornaleros y Jornaleras Agrícolas tiene por objetivo general: Contribuir con las personas jornaleras agrícolas y sus familias a mejorar sus condiciones de vida, entendidas éstas como condiciones de salud, vivienda y educación; y sus condiciones laborales entendidas como acceso a un salario justo y con prestaciones de ley; desde un enfoque de género, interculturalidad y de derechos humanos. Actualmente la Red es conformada por Centro de Derechos Humanos de la Montaña Tlachinollan, A.C. del estado de Guerrero; Consejo Directivo Mixteco Alto, Sonora, México; Voces Mesoamericanas-Acción con Pueblos Migrantes, A.C. (Chiapas); Enlace, Comunicación y Capacitación, A.C. (CDMX-Oaxaca-Guerrero); Centro de Desarrollo Indígena Loyola. A.C. (Guanajuato): Red de los Pueblos Indígenas de Sinaloa; Frente Indígena de Organizaciones Binacionales (FIOB); Respuesta Alternativa, A.C. (San Luis Potosí); Pastoral Social y Migrantes de la Diócesis de Matehuala (San Luis Potosí); Independientes: Dra. Ma. Antonia Barrón Pérez de la Facultad de Economía-UNAM, Isabel Margarita Nemecio; Dr. Celso Ortiz Marín de la Universidad Autónoma Intercultural de Sinaloa; Mayela Blanco Ramírez y Mariano Yarza. Asumiendo la coordinación de la red en el 2016 el Centro de Estudios en Cooperación Internacional y Gestión Pública, A.C. (CECIG) de la CDMX. El Centro de Información sobre Empresas y Derechos Humanos (CIEDH) es una ONG con sedes en Londres y en Nueva York y con investigadores regionales en diferentes países, incluyendo México. El propósito del CIEDH es alentar a las empresas para que respeten los derechos humanos, llevando información sobre su conducta a una audiencia global.</t>
  </si>
  <si>
    <t>Estaremos dividiendo la meta: $3800 Dls en gastos traslado y viáticos para documentación en los estados señalados. $850 Dls Gastos para presentar el informe en New York en Septiembre. $1200 Dls Gastos para para elaboración, diseño de materiales de comunicación e impresión de informes. $ 1150 Dls Consultoria del trabajo de investigación</t>
  </si>
  <si>
    <t>MexRnjja</t>
  </si>
  <si>
    <t>https://hipgive.org/wp-content/uploads/2019/01/COLOREA-DE-SONRISAS-TU-HOSPITAL-PISO-8A-CARDIOLOGIA.pdf</t>
  </si>
  <si>
    <t>https://hipgive.org/wp-content/uploads/2019/01/BALANZA-CECIG-2018-1.pdf</t>
  </si>
  <si>
    <t>What is behind the agricola products that you consume every day in your diet?</t>
  </si>
  <si>
    <t>Centro de Estudios en Cooperación Internacional y Gestión Pública, A.C.</t>
  </si>
  <si>
    <t>Mayela</t>
  </si>
  <si>
    <t>Un camino hacia la ciencia: por las jóvenes indígenas de Chiapas</t>
  </si>
  <si>
    <t>Programa Adopte un Talento, PAUTA</t>
  </si>
  <si>
    <t>(015) 555-736487</t>
  </si>
  <si>
    <t>We want to achieve a better world for everybody. Agricola workers and their families deserve to have a better life!</t>
  </si>
  <si>
    <t>Queremos contribuir a un mundo mejor para todos. Los trabajadores agrícolas y sus familias merecen vivir de manera digna</t>
  </si>
  <si>
    <t>Campaign summary: People fund projects they feel passionate about and believe in. Use this section to grab their attention, peak their interest and make sure they want to read more. Here are some things to include: 1. Introduce the issue, opportunity or problem you want to address with this project 2. Why is this important to you, your team, or your organization? 3. What is your goal, how do you plan to accomplish it and how can people’s support/donations help you get there? Why it matters: Use this section to give more details and talk about the big picture. 1. What impact will you have if this project becomes a reality? How will you measure the impact? 2. Explain why your project is valuable to your supporters and the world (or the Latino community). 3. Why should people trust you? Reference success stats from similar projects or point to your organization’s track record. Potential Challenges: Transparency is key to build trust among potential donors. Use this section to show that you have thought about the potential risks and obstacles you might face trying to achieve your goal and what you plan to do to overcome these challenges. How we’ll put your donations to work Explain how much money you need and where it is going. 1. What will funds cover? Be transparent and specific to build trust in your supporters. 2. Describe where your funds will go if you don’t reach your entire goal. 3. Tell people about your unique perks or giving levels for donating to your project. Feel free to add photos or videos to any section to help contributors visualize your story. Other ways people can help: Some people might not be able to make a donation, but they can help you in other ways that can go a long way. Let them know you are aware of this, and show them what other ways they can get involved. For example: &amp;#8211; Ask people to help you get out the word &amp;#8211; Provide sample social media language &amp;#8211; Remind them to use the HIPGive social sharing tools &amp;#8211; Invite them to become an official campaign ambassador or volunteer. That is it! Feel free to get creative and make this section as engaging as you want.</t>
  </si>
  <si>
    <t>Resumen de la campaña: La gente financia proyectos que le apasionan y en los que cree. Utiliza esta sección para captar su atención, aumentar su interés y asegurarte que quieran leer más. A continuación hay algunas cosas que deben incluirse: 1. Presenta la problemática, oportunidad o problema que quieres abordar con este proyecto. 2.¿Por qué es importante para ti, tu equipo o para tu organización? 3. ¿Cuál es tu objetivo? Cómo piensas lograrlo y cómo es que el apoyo/donaciones de la gente te pueden ayudar a conseguirlo? ¿Cómo pondremos tus donaciones en acción? Explicando cuánto dinero necesitas y cómo se utilizará. 1. ¿Qué cubrirán las donaciones? Sé claro y específico para generar confianza en tus seguidores. 2. Describe en qué se utilizarán tus donaciones en caso de que no alcances tu meta final. 3. Cuéntale a la gente sobre tus ventajas únicas o niveles de donación para tu proyecto. Siéntete libre de añadir fotos o videos en cualquier sección para ayudarle a tus contribuidores a visualizar tu historia. Por qué importa: Utiliza esta sección para dar más detalles y hablar del objetivo en general. 1. ¿Qué impacto tendrás si este proyecto se convierte en una realidad? ¿Cómo medirías el impacto? 2. Explica por qué tu proyecto es valioso para tus donadores y para el mundo (o para la comunidad latina). 3. ¿Por qué la gente debería confiar en ti? Proporciona referencias de estadísticas de éxito de proyectos similares o menciona el historial de tu organización. Desafíos potenciales: La transparencia es clave para generar confianza entre los donadores potenciales. Utiliza esta sección para mostrar que has considerado los riesgos y obstáculos potenciales que puedes enfrentar al tratar de alcanzar tu objetivo y qué planeas hacer para superar estos retos. Otras formas en las que la gente puede ayudar: Algunas personas no podrán realizar una donación pero te pueden ayudar de otras formas que realmente trasciendan. Déjales saber que estás consciente de esto y enséñales de qué otras formas pueden involucrarse. Por ejemplo: &amp;#8211; Pídele a la gente que te ayude a difundir tu mensaje &amp;#8211; Proporciona ejemplos de lenguaje en redes sociales &amp;#8211; Recuérdales utilizar las herramientas de intercambio social de HIPGive &amp;#8211; Invítalos a convertirse en embajadores oficiales de la campaña o voluntarios Acerca de nuestra organización: Comparte un resumen muy breve de la organización y el equipo detrás de este proyecto y muéstrale a tus donadores por qué tienes las herramientas correctas y habilidades para atacar esta problemática. ¡Eso es todo! Siéntete libre de usar tu creatividad y hacer esta sección tan atractiva como desees.</t>
  </si>
  <si>
    <t>04-29-2016</t>
  </si>
  <si>
    <t>With your help you light up my way.</t>
  </si>
  <si>
    <t>Ver Contigo, A.C.</t>
  </si>
  <si>
    <t>04-30-2016</t>
  </si>
  <si>
    <t>06-14-2016</t>
  </si>
  <si>
    <t>Ana Laura Sandoval</t>
  </si>
  <si>
    <t>procuraciondefondos@vercontigo.org</t>
  </si>
  <si>
    <t>Claudia Vásquez Ortuño</t>
  </si>
  <si>
    <t>claudia.vasquez@pauta.org.mx</t>
  </si>
  <si>
    <t>(871) 712-9894</t>
  </si>
  <si>
    <t>Torreón, Coahuila, México</t>
  </si>
  <si>
    <t>Your help will change the lives of blind children so they can enter with the right material to primary school!</t>
  </si>
  <si>
    <t>¡Tu ayuda cambiará la vida de niñas y niños ciegos para que puedan ingresar con el material adecuado a la escuela Primaria!</t>
  </si>
  <si>
    <t>(52) 55 20952078</t>
  </si>
  <si>
    <t>Ver Contigo, A.C. is a consulting and training institute specializing in eyecare serving visually impaired from the 45 days of born onwards giving specialized advice for the development of skills that allow them to be autonomous and independent and integrated into their family, school, social environment, etc. In the search for opportunities to make accessible the learning of children and young people who attend our Institute Advisory and Training, we have acted always attached to our institutional mission: &amp;#8220;to create a social network that promotes inclusion of people at visual disadvantage.&amp;#8221; We currently have 10 children who will enter elementary school in the month of August of this year 2016, these children require Tables in relief, Stories and embossed Study books and translated into Braille system (Writing system for the blind based on 6 raised dots that is read with the fingertips), so they can better understand and not having no academic delay and they can advance to the next grade, they start in August so with your support we will can count at time with the books when they starting their classes. Our goal is to deliver at 10 children on January, one kit that contains two Tables in relief, six study books and seven tales embossed translated into Braille for each, for they can entering to primary and they can do their homework and continue his studies like his classmates, this will help that academically there is no a delay compared to their peers and can advance to the next grade. Braille books are books that contain the same information as the books of his fellow that do not have visual impairment, on subjects, but adapted to the Braille system. The Tables embossed occur with plastic paper, a mold is placed on a computer that provides heat thereby forming the desired shape such as animal groups, groups of insects, types of transport, etc. supported with transcriptions in Braille. These reinforce their learning by helping at psychomotor system and to create maps in your brain, this at the same time stimulates and generates knowledge and motivates them to continue learning. The tales embossed contain stories, these stories are translated into Braille that allows them to develop in his mind the story, which gives them the ability to develop imagination and creativity. A blind child can not read in the same way as you, blind people use a different system called Braille and to achieve read, they required special books for people with visual impairments. These books help them achieve to the same level as their classmates. With your donation achieved will it that these children can enter with the right material to primary school, also will allow them to not be delayed in their education.</t>
  </si>
  <si>
    <t>wedding ring for the love of my life</t>
  </si>
  <si>
    <t>Education/Youth Development</t>
  </si>
  <si>
    <t>PAUTA supports gifted young indigenous women in Chiapas to continue their studies.</t>
  </si>
  <si>
    <t>Impulsar a mujeres indígenas sobresalientes de Chiapas para que continúen con sus estudios.</t>
  </si>
  <si>
    <t>To accompany twenty young indigenous women of Chiapas during their formal education through the development of their scientific and social skills. Participate in monthly sessions where they develop life skills and critical thinking. As well as with a monthly economic scholarship to ensure continuity in their studies. To offer new opportunities to young indigenous women from low income families in Chiapas. These young women live in rural communities with different Mayan languages such as Tsotsil, Tseltal and Chol. Their teachers have identified them as talented students in science. We are helping the development of underprivileged communities because these young women can develop projects their communities&amp;#8217; benefit. We will also encourage these young women to become mentors for other young women and thus creating a domino effect in rural communities of Chiapas. The mentoring program will, together with the project itself, increase the number of indigenous women from poor and marginalized communities studying scientific careers. Our project allows these young women to have access to better educational opportunities and to contribute with their talent to the development of their communities. Thus, we give other options to these girls when, in their communities, at the same age, they would be normally married and no longer study.</t>
  </si>
  <si>
    <t>Acompañar, durante su educación formal, a veinte jóvenes indígenas pertenecientes a comunidades de los altos de Chiapas. Apoyarlas en el desarrollo de habilidades científicas y sociales, participen en sesiones mensuales, en las que desarrollen habilidades para la vida y de pensamiento crítico, así como ofrecerles una beca mensual que asegura su permanencia en la escuela. Brindar una opción que integre el desarrollo académico y laboral a la vida de jóvenes indígenas chiapanecas de bajos recursos económicos. Estas jóvenes viven en poblaciones rurales del estado de Chiapas y son hablantes de lenguas como el Tsotsil, Tseltal y Chol. Además han sido identificadas, por sus profesores, como alumnas talentosas para la ciencia. Pretendemos favorecer el desarrollo de las comunidades de origen de estas estudiantes ya que ellas pueden realizar proyectos que atiendan necesidades personales, de sus familias y de sus comunidades. Tenemos también como objetivo impulsar a estas jóvenes para que sean mentoras de otras jovencitas de forma que el programa tenga un efecto dominó dentro de las comunidades chiapanecas. La operación del programa y las mentorías, elevarán el número de mujeres indígenas pertenecientes a comunidades marginadas que estudian carreras relacionadas con la ciencia. Nuestro proyecto busca que estas jóvenes puedan acceder a mejores oportunidades escolares y contribuyan con su talento al desarrollo de su comunidad. Podemos generar oportunidades para que estas chicas tengan diferentes opciones de vida cuando en estas comunidades regularmente a su edad ya suelen estar casadas y fuera de las aulas.</t>
  </si>
  <si>
    <t>Chiapas is a state in the Southwest of Mexico and one of the poorest in the country. According to data from the National Council for the Evaluation of Social Development Policy (Coneval), in 2012 38% of the population lives in extreme poverty. The future is very limited for the majority of girls and young women in Chiapas: they study elementary school, marry young, have children and subsist on the little money that they can earn or that their husbands give them. Dependency and poverty is their outlook on life. In the elementary schools of Chiapas there are about 380,000 girls, but in middle schools there are only 135,000, in high school, 94,000 and in technical and professional studies, there are only 4,200 (the majority of these students are from more developed areas of the state, such as Tuxtla, the capital city.) Only 1.1% of the girls who enter elementary school in Chiapas complete a university education. There are two main factors for this level of desertion: tradition and poverty. Some of the traditions of the region (such as the vision of women as wives and mothers coupled with extreme poverty) give priority to the boys staying in school. That tradition is so deeply embedded that many women never consider the possibility of having the same rights as the men to study and have a profession. Our project will work to support 20 young women from different indigenous communities in Chiapas so that they do not abandon their studies.</t>
  </si>
  <si>
    <t>andreabt21@gmail.com</t>
  </si>
  <si>
    <t>Ver contigo es un instituto de asesoría y capacitación especializada en salud visual que atiende a personas con discapacidad visual desde los 45 días de nacido en adelante dándoles asesorías especializadas para el desarrollo de habilidades que les permitan ser autónomos e independientes e integrados en su ambiente familiar, escolar, social, etc. En la búsqueda de oportunidades para hacer accesible el aprendizaje de las niñas, niños y jóvenes que asisten a nuestro Instituto de Asesoría y Capacitación, hemos actuado siempre apegados a nuestra misión institucional: “crear una red social que favorezca la inclusión de las personas en situación de desventaja visual”. Actualmente tenemos 10 niñas y niños ciegos que van a ingresar a primaria en el mes de Agosto del presente año 2016, estos diez niñas y niños requieren de Tablas en relieve, Cuentos y Libros de estudio en relieve y traducidos al sistema Braille (sistema de escritura para ciegos basado en 6 puntos en relieve que se lee con las yemas de los dedos), para que puedan comprender mejor y no tengan atraso académico y puedan avanzar al siguiente grado escolar, ellos inician en agosto por lo que con tu apoyo podremos contar a tiempo con los libros para cuando inicien sus clases. Nuestro objetivo es entregar a 10 niñas y niños un kit que contiene dos Tablas en relieve, seis Libros de estudio y siete Cuentos en relieve traducidos al sistema Braille por cada niño, para que ingresen a primaria y así puedan hacer sus tareas y continuar con sus estudios al igual que sus compañeros de clase, esto ayudara a que académicamente no exista retraso en comparación de sus compañeros y puedan avanzar al siguiente grado escolar. Los libros en Braille son libros que contienen la misma información que los libros de sus compañeros normo videntes sobre asignaturas, pero adecuados al sistema Braille. Las Tablas en relieve se producen con papel plástico y con un molde que se coloca en un equipo que proporciona calor formando así la figura que se desee, por ejemplo grupos de animales, grupos de insectos, tipos de transporte, etc. Apoyándose con transcripciones en Braille. Estos reforzaran su aprendizaje ayudando a su sistema psicomotor y a crear mapas en su cerebro esto a la vez estimula y genera conocimiento y les motiva a seguir aprendiendo. Los cuentos en relieve contienen historias, estos cuentos están traducidos al sistema Braille y eso les permite desarrollar en su mente la historia, lo cual les da la habilidad de desarrollar la imaginación y creatividad. Un niño ciego no puede leer de la misma manera que tú, las personas ciegas utilizan un sistema diferente llamado Braille y para lograrlo requieren de libros adecuados para personas con discapacidad visual. Estos libros les ayudaran a poder leer y lograr ir al mismo nivel que sus compañeros de clase. Con tu donativo lograras que estos niños puedan ingresar con el material adecuado a la escuela primaria, además les permitirá no retrasarse en su educación.</t>
  </si>
  <si>
    <t>Chiapas es una entidad federativa del sureste mexicano y uno de los estados más pobres del país. Según datos del Consejo Nacional de Evaluación de la Política de Desarrollo Social (Coneval), en 2012, 38 % de su población se encontraba en pobreza extrema. El futuro tiene sólo una cara para la mayoría de las niñas y jóvenes de los Altos de Chiapas: estudiar hasta primaria, tener hijos y sostenerse con el escaso dinero que gane y que les dé su marido. Nuestra intención es ofrecer una perspectiva de vida diferente. En las escuelas primarias de Chiapas, están inscritas alrededor de 380 mil niñas, pero en secundaria sólo están registradas 135 mil, a bachillerato acceden 94 mil y en el nivel técnico profesional, el registro de mujeres llega apenas a 4,200 (la mayoría proviene de las zonas más desarrolladas de la entidad, como Tuxtla, que es la capital). Sólo 1.1% de las niñas que ingresan a primaria en ese estado, concluirán una carrera. Existen dos factores principales para esta deserción: tradición y pobreza. Algunos usos y costumbres de la región, como el que se vea a las mujeres como madres y esposas, aunado a los escasos recursos económicos, hacen que se priorice la permanencia de los hombres en la escuela. Esa tradición está tan arraigada que muchas mujeres no se plantean la posibilidad de tener los mismos derechos de los hombres a estudiar y tener una profesión. Nuestro proyecto trabajará apoyando a veinte jóvenes de diversas comunidades indígenas de Chiapas para que no abandonen sus estudios.</t>
  </si>
  <si>
    <t>To evaluate the progress of the project with regard to the proposed objectives, the following measures are considered: First, the academic level of the young women in the project will be monitored through their grades and reports from their teachers and academic tutors. We will apply an evaluation after each monthly session in order to detect the strengths and areas of opportunity in aspects such as the content of the sessions. We shall also use school attendance lists and a portfolio of evidences based on the activities the young women are participants. To evaluate the monthly sessions, we will use reports from the participants, as well as initial and final evaluations to measure their advances in the content of the project. Finally, we plan to implement an instrument that will help us evaluate the family´s perception of the participation of each of these young women in the program.</t>
  </si>
  <si>
    <t>According to INEGI 2010 in Mexico there is a total population of 104, 781, 265 of which 1 288 880 is visually impaired. In the state of Coahuila 3,195 children and adolescents have visual disability and the 17.21% of them do not attend school. In the latest national census (2010 INEGI) reported that only 6.8% of people with visual disabilities had achieved complete basic education, 5.3% had high school education and 3.9% achieved higher education or graduate. But in the state of Coahuila we occupy the 5th place with lower dropout rates of children with visual impairments. In 10 years of operation we have changed our state statistics. In Ver Contigo 100% of children who have entered the last 10 years, 98% continue their schooling. Only the visually impaired population is very high. According to WHO should be 2% of the total population. As metropolitan see that we have made progress but more needs to be done. The Advisory and Training Institute Specializing in Visual Health, Ver Contigo is a civil association has a comprehensive care which is offered therapies that allow children a skill development and thus be included in any field. We have additional programs to services within the association, one of them is &amp;#8220;Ver contigo va a tu escuela&amp;#8221;, which consists of visiting the regular school where our children are, along with their companions, who seeks integration, adjustments and awareness of their learning environment, Together to this we have diagnostic We measure Skills development users using the Perkins machine with assessments each six month in Ver Contigo, with these assessments is obtained development evaluation is performed each user is achieving .</t>
  </si>
  <si>
    <t>Para evaluar el progreso del proyecto con respecto a los objetivos propuestos, se consideran las siguientes medidas: En primera instancia, se realizará un seguimiento del desempeño académico de las jóvenes que integran el proyecto, medido a través de sus calificaciones y reportes cualitativos por parte de sus profesores y tutores académicos. Además, se considera tener un cuestionario de satisfacción sobre las sesiones mensuales, que permitirá detectar fortalezas y áreas de oportunidad en aspectos tales como el contenido de las mismas. De igual manera, se contará con las listas de asistencia de las participantes, incluyendo un portafolio de evidencias basado en las actividades realizadas. En cuanto a la evaluación de las sesiones mensuales, se contará con las cartas descriptivas y relatorías; además se realizarán evaluaciones iniciales y finales para medir el avance de acuerdo con los contenidos previstos dentro del proyecto. Finalmente, se considera implementar un instrumento que nos ayude a evaluar la percepción familiar de la pertenencia de cada una de estas jóvenes al programa.</t>
  </si>
  <si>
    <t>The principal problem that we detect is the lack of support and options to develop academically. This leaves these young women and their families with a life without greater alternatives and deprives society of talent. In the classrooms of Chiapas, their teachers identify many young women as gifted and talented, but the intelligence and curiosity of many of them will never be accompanied with the support necessary to contribute to scientific knowledge or any other area.</t>
  </si>
  <si>
    <t>Según INEGI 2010 en México existe una población total de 104, 781, 265 de la cual 1, 288, 880 tiene discapacidad visual. En el estado de Coahuila 3,195 niños y adolescentes tienen discapacidad visual y de ellos el 17.21 % no asiste a la escuela. El 33% de los estudiantes desertaban (INEGI 2000) de sus estudios en 3er año de primaria por falta de diferentes factores, uno de ellos por falta de recurso humano para realizar adecuaciones (textos braille, macrotipo etc.), falta de apoyo educativo y acceso a la información; solo el 1% egresaba de una carrera tecnológica o profesional. En el censo nacional más reciente (2010 INEGI) se reporta que apenas 6.8% de las personas con discapacidad visual habían logrado completar la educación básica, 5.3% tenían educación media superior y 3.9% logran educación superior o posgrado. Sin embargo en el Estado de Coahuila ocupamos el 5º lugar con menor deserción escolar de los niños con Discapacidad Visual. En 10 años de operar hemos cambiado las estadísticas en nuestro estado. En Ver Contigo del 100% de los niños que han ingresado en los últimos 10 años, el 98% continúan su educación escolar. Solo que la población con Discapacidad Visual es muy alta. De acuerdo a la OMS debe ser el 2% de la población total. Al ser área metropolitana vemos que hemos avanzado pero falta más por hacer. El Instituto de Asesoría y Capacitación Especializada en Salud Visual, Ver Contigo es una asociación civil, cuenta con una atención integral en la que se les ofrecen terapias que permiten a los niños un desarrollo de habilidades y de esta manera ser incluidos en cualquier ámbito. Contamos con programas adicionales a los servicios dentro de la asociación, uno de ellos es “Ver Contigo va a tu escuela”, el cual consiste en visitar la escuela regular donde están nuestros niños, junto con sus compañeros, que busca la integración, adecuaciones y sensibilización de su entorno educativo, aunado a esto se realiza la Evaluación Diagnostica de Habilidades que mide el desarrollo de los usuarios con la enseñanza de la lectoescritura en Braille.</t>
  </si>
  <si>
    <t>PROYECTO COSTO MENSUAL COSTO SEM. COSTO ANUAL BECAS 38,000.00 228,000 .00 456,000.00 RENTA LUGAR EVENTO 8,600.00 51,600.00 103,200.00 DISEÑO Y COORDINACIÓN DEL PROGRAMA EDUCATIVO 12,234.27 73,405.61 146,811.21 COSTO DE OPERACIÓN 7,328.76 43,972.53 87,945.05 TOTAL 66,163.03 396,978.14 793,956.26</t>
  </si>
  <si>
    <t>To develop scientific and mathematical talent with equity and excellence in children and youngsters. Our strategy is to organize workshops, courses, activities for them, their parents and their teachers, in which knowledge is constructed by means of inquiry, experimentation and analysis. We contribute to the development of citizens with scientific abilities who are committed to their communities.</t>
  </si>
  <si>
    <t>Your donations can help that 10 blind children enter primary school with the right material for development which will be necessary for improve their ability to read Braille and achieve their autonomy and independence so that they can be included both in schools as elsewhere. With your help, these children will have the necessary material will contribute to their educational development, the tables embossed, the study books and tales in Braille are used to facilitate the learning of our blind children. Our goal is to provide this material to 10 blind children about to enter primary school. Help with your donation and transforms the lives of 10 blind children who wish to continue with their education! Share with your acquaintances!</t>
  </si>
  <si>
    <t>Impulsar, con equidad y excelencia, el talento para las matemáticas y las ciencias en niñas, niños y jóvenes. Nuestra estrategia es organizar talleres, cursos y actividades para ellos, sus padres y sus docentes, en los que el conocimiento se construye a través de la indagación, la experimentación y el análisis. Buscamos formar ciudadanos con habilidades científicas comprometidos con su entorno.</t>
  </si>
  <si>
    <t>Sus donaciones pueden ayudar a que 10 niñas y niños ciegos ingresen a la escuela primaria con el material adecuado para su desarrollo el cual será necesario para la mejora de su habilidad para leer en Braille y así lograr su autonomía e independencia de manera que puedan ser incluidos tanto en el ámbito escolar como en cualquier otro. Con tu ayuda estos niños podrán tener el material necesario que contribuirá a su desarrollo educativo, Las Tablas en relieve, los Libros de estudio y los Cuentos en Braille se utilizan para facilitar el aprendizaje de nuestros niños ciegos. Nuestro objetivo es dotar con este material a 10 niñas y niños ciegos que están por ingresar a la escuela primaria. ¡Apoya con tu donación y Transforma la vida de 10 niñas y niños ciegos que desean seguir adelante con su educación! ¡Comparte con tus conocidos!</t>
  </si>
  <si>
    <t>3655 USD Para Libros en relieve y traducidos al Braille. 308 USD Para Tablas en relieve. 927 USD Para Cuentos en relieve y traducidos al Braille.</t>
  </si>
  <si>
    <t>In search of opportunity and accessibility for our beneficiaries, we have acted always attached to our corporate mission: "Create a social network that promotes the inclusion of people experiencing visual disadvantage." Ver Contigo is a place where people with visual disabilities to supplement their school performance with appropriate educational resources, seeking to improve conditions for integral development of persons with visual disabilities. Promote the increase in the development of skills to lead autonomous and independent lives in turn facilitating the access to information, to acquire knowledge.</t>
  </si>
  <si>
    <t>The Program Adopt a Talent (PAUTA) started as an initiative to identify, develop and fully support students of all levels who have interest and talent in science. Our objective is to identify children and youngsters with interest and talent in sciences, to motivate them, to make them aware of their abilities and to support them during their studies so that through their own development they can contribute to the scientific and technological growth of Mexico. Watch a short video about PAUTA here. Programs and Projects Our model is based on constructivism. We use inquiry and collaborative work. We want the children and youngsters to develop scientific, social and communicative skills as well as creativity and social entrepreneurship. In our activities, the participants don’t find answers but questions, challenges that they need to solve collaboratively; they need to investigate, experiment, analyze, debate, explain and generate ideas in order to reach a solution. The purpose is to help them develop abilities to question, to find answers, so that the knowledge that they construct can be applied later in research projects that benefit their communities. The aim is to develop not only people with interest in science but also citizens with greater abilities to participate as agents of change in their communities. To develop our work, we have had different projects: PAUTA workshops, mentoring of talented indigenous girls and young women; science camps; young scientist workshops, mentorship with scientists, along with programs specially designed for parents and teachers. Last year, PAUTA served: 451 students and 37 teachers in Chiapas 379 students and 18 teachers in the Federal District 400 students and 69 teachers in Michoacán 410 students and 87 teachers in Morelos Amounting to a total of 1,640 students and 211 teachers in 2014. For more information about PAUTA please visit our website: www.pauta.org.mx</t>
  </si>
  <si>
    <t>En la búsqueda de oportunidades y accesibilidad para nuestros beneficiarios, hemos actuado siempre apegados a nuestra Misión institucional: “Crear una red social que favorezca la inclusión de personas en situación de desventaja visual”. Ver Contigo es un lugar donde personas con discapacidad visual pueden complementar su desempeño escolar con recursos educativos adecuados, buscando mejorar las condiciones de desarrollo integral de las personas con discapacidad visual. Propiciar el incremento en el desarrollo de habilidades para llevar una vida autónoma e independiente facilitando a su vez, el acceso a la información, para la adquisición de conocimiento.</t>
  </si>
  <si>
    <t>vercontigo</t>
  </si>
  <si>
    <t>Wedding ring</t>
  </si>
  <si>
    <t>https://youtu.be/QQiwwbIsLXk</t>
  </si>
  <si>
    <t>12-29-2017</t>
  </si>
  <si>
    <t>Website and foundation to share free educational and professional experiences &amp;#8211; Sitio web y fundación para compartir gratuitamente experiencias educativas y profesionales.</t>
  </si>
  <si>
    <t>Website and foundation to share free educational and professional experiences &amp;#8211; Sitio web y fundación para compartir gratuitamente experiencias educativas y profesionales</t>
  </si>
  <si>
    <t>Ver Contigo A.C</t>
  </si>
  <si>
    <t>El Programa Adopte un Talento, PAUTA, nació con la intención de desarrollar una iniciativa que identificara, impulsara y brindara apoyo integral a estudiantes, de todos los niveles, con interés y talento en la ciencia. Nuestro propósito es identificar a niños, niñas y jóvenes con interés y talento en las ciencias para motivarles, hacerles conscientes de sus capacidades y coadyuvar en su preparación, para que a través de su propio desarrollo abonen al crecimiento científico y tecnológico de México. Ver un video sobre PAUTA aquí. Programas y proyectos Nuestro modelo tiene como base el constructivismo. Para llevarlo a la práctica, utilizamos la indagación y estrategias de trabajo colaborativo. Queremos que las niñas, niños y jóvenes, desarrollen habilidades científicas, sociales, comunicativas, así como la creatividad y el emprendimiento social. En nuestros espacios, las niñas, niños y jóvenes no encuentran respuestas sino preguntas, desafíos que deben resolver en equipo; deben indagar, experimentar, analizar, debatir, explicar y generar ideas para llegar a la solución. El propósito de esto es ayudar a que sean capaces de cuestionarse, de encontrar respuestas, para que ese conocimiento construido se materialice después en proyectos de investigación en beneficio de la sociedad. La meta es desarrollar personas con interés en la ciencia pero también ciudadanas y ciudadanos con mayor capacidad de participación, agentes de cambio de su sociedad. Para desarrollar nuestro trabajo, llevamos a cabo distintos proyectos: talleres PAUTA; clubes de ciencia PAUTA; acompañamiento a niñas y jóvenes sobresalientes indígenas; campamentos científicos; jóvenes científicos; mentoría con científicos, así como el apoyo, con programas de atención específca, a padres y docentes. Para conocer más de PAUTA ingresa a la página www.pauta.org.mx Cuadro con población atendida 2014 Estado Estudiantes Docentes Chiapas 451 37 Distrito Federal 379 18 Michoacán 400 69 Morelos 410 87 TOTAL 1,640 211 &amp;nbsp;</t>
  </si>
  <si>
    <t>victormonteslopez@hotmail.com</t>
  </si>
  <si>
    <t>Wepay</t>
  </si>
  <si>
    <t>WePay</t>
  </si>
  <si>
    <t>06-13-2016</t>
  </si>
  <si>
    <t>06-28-2016</t>
  </si>
  <si>
    <t>Wepay Employee</t>
  </si>
  <si>
    <t>tylerg@wepay.com</t>
  </si>
  <si>
    <t>PAUTAAC</t>
  </si>
  <si>
    <t>https://vimeo.com/135321993 https://www.youtube.com/watch?v=qNdG2xI-N_w</t>
  </si>
  <si>
    <t>Pauta</t>
  </si>
  <si>
    <t>(415) 413-8172</t>
  </si>
  <si>
    <t>Redwood City</t>
  </si>
  <si>
    <t>02-23-2017</t>
  </si>
  <si>
    <t>We need your help!</t>
  </si>
  <si>
    <t>MUJER, Inc</t>
  </si>
  <si>
    <t>85-8012659083C-7</t>
  </si>
  <si>
    <t>This is a WePay compliance check.</t>
  </si>
  <si>
    <t>https://hipgive.org/wp-content/uploads/2017/02/MUJER-TAXEXEMPT.pdf</t>
  </si>
  <si>
    <t>We are not raising funds for anything.</t>
  </si>
  <si>
    <t>We will not put donations to work.</t>
  </si>
  <si>
    <t>We do not have a budget.</t>
  </si>
  <si>
    <t>wepayemployee2</t>
  </si>
  <si>
    <t>11-25-2015</t>
  </si>
  <si>
    <t>Tuesday for Teatro</t>
  </si>
  <si>
    <t>Teatro Visión</t>
  </si>
  <si>
    <t>Peter Allen</t>
  </si>
  <si>
    <t>peter@teatrovision.org</t>
  </si>
  <si>
    <t>We’re Not Going Anywhere</t>
  </si>
  <si>
    <t>Mi Familia Vota</t>
  </si>
  <si>
    <t>https://hipgive.org/wp-content/uploads/2016/11/4090MFV_c-3_Determination Letter.pdf</t>
  </si>
  <si>
    <t>(408) 294-6621</t>
  </si>
  <si>
    <t>San José, CA</t>
  </si>
  <si>
    <t>San Jose</t>
  </si>
  <si>
    <t>Join Teatro Visión on #GivingTuesday to celebrate culture and nurture community with powerful Chicano theater and youth programs.</t>
  </si>
  <si>
    <t>Únete Teatro Visión en #GivingTuesday para celebrar la cultura y fomentar la comunidad con teatro chicano y programas para la juventud.</t>
  </si>
  <si>
    <t>Teatro Visión is a unique voice in San José and the Silicon Valley. Our plays touch the fabric of Latino and Chicano culture, while also creating a sense of pride and awareness within the larger community. Our innovative teatro classes encourage youths to strengthen their critical thinking, self-confidence, communication, and problem-solving skills. San José is a city in need of Teatro. Census numbers show 33% of the city’s population to be Latino, including a majority of residents in East San José, where our work is focused. 39% of all residents are foreign born, and 55% speak a language other than English at home. Additionally, according to recent statistics, one in four Silicon Valley residents live below the poverty line. By providing opportunities for Latino youth – and immigrants of all ages and ethnicities – to experience live theater, participate in interactive programs, and learn about critical social justice issues, Teatro Visión presents a vital avenue to community engagement and empowerment. As we approach the end of the year, we look forward to continuing our teatro classes this winter, including our first-ever youth showcase performance. But we need your help to fill a gap in our funding to complete this exciting project and give young teatristas a chance to shine on stage!</t>
  </si>
  <si>
    <t>Susan J.</t>
  </si>
  <si>
    <t>gerline03@yahoo.com</t>
  </si>
  <si>
    <t>Teatro Visión es una voz única en San José y Silicon Valley. Nuestras obras tocan el tejido de la cultura latina y chicana, al mismo tiempo crear un sentido de orgullo y conciencia dentro de la comunidad en general. Nuestras clases Teatro innovadoras alientan a los jóvenes a fortalecer su pensamiento crítico, la confianza en sí mismo, la comunicación y habilidades para resolver problemas. San José es una ciudad en la necesidad de Teatro. Las cifras del censo muestran un 33% de la población de la ciudad para ser latina, incluyendo la mayoría de los residentes en el este de San José, donde se centra nuestro trabajo. 39% de todos los residentes son nacidos en el extranjero, y el 55% habla un idioma distinto del Inglés en casa. Además, de acuerdo con estadísticas recientes, uno de cada cuatro residentes de Silicon Valley viven por debajo del umbral de la pobreza. Proporcionando oportunidades para la juventud latina &amp;#8211; y los inmigrantes de todas las edades y etnias &amp;#8211; para experimentar el teatro en vivo, participar en programas interactivos, y aprender sobre temas de justicia social crítico, Teatro Visión presenta una avenida vital para la participación comunitaria y el empoderamiento. A medida que nos acercamos al final del año, esperamos continuar nuestras clases Teatro Este invierno, incluyendo nuestra primera actuación escaparate juventud. Pero necesitamos su ayuda para llenar un vacío en nuestros fondos para completar este emocionante proyecto y dar a teatristas jóvenes la oportunidad de brillar en el escenario!</t>
  </si>
  <si>
    <t>Like most arts organizations, ticket sales account for less than 30% of our income. We rely on contributions from our community to sustain our work. Thank you in advance for considering us. We hope you will join our família by making a donation of any amount today.</t>
  </si>
  <si>
    <t>Como la mayoría de organizaciones de arte, venta de entradas representan menos del 30% de nuestros ingresos. Contamos con las contribuciones de nuestra comunidad para sostener nuestro trabajo. Gracias de antemano por considerarnos. Esperamos que se unan a nuestra família haciendo una donación de cualquier cantidad hoy.</t>
  </si>
  <si>
    <t>Here’s how your donation will make an impact: $100 &amp;#8211; Provides a full scholarship for one low-income youth to participate our teatro classes $50 &amp;#8211; Supports our artists and instructors who regularly volunteer their time $25 &amp;#8211; Pays for a family of 5 to attend our youth showcase performance You can also help by sharing our work with your friends, family, and colleagues. Visit www.teatrovision.org to learn more!</t>
  </si>
  <si>
    <t>11-30-2016</t>
  </si>
  <si>
    <t>Juana</t>
  </si>
  <si>
    <t>juanae@mifamiliavota.org</t>
  </si>
  <si>
    <t>(786) 702-1928</t>
  </si>
  <si>
    <t>Naranja, FL, United States</t>
  </si>
  <si>
    <t>(323) 317-6311</t>
  </si>
  <si>
    <t>The Latino community in Arizona, California, Colorado, Florida, Nevada and Texas</t>
  </si>
  <si>
    <t>AZ</t>
  </si>
  <si>
    <t>Phoenix</t>
  </si>
  <si>
    <t>Latino Americans overwhelmingly voted against the politics of hate and division. Help us continue to build political power by investing in hope.</t>
  </si>
  <si>
    <t>Los latinoamericanos votaron contra la politica del odio y division. Ayúdanos a continuar construyendo el poder politico invirtiendo en la esperanza.</t>
  </si>
  <si>
    <t>For the 2016 Presidential Election, Mi Familia Vota registered over 91,000 voters. We knocked on 255,000 doors and made 175,000 calls.&amp;nbsp;Mi Familia Vota had over 400 paid staff and activated approximately 950 volunteers, producing an estimated 2,850 hours of volunteer work on the campaign. In an election marked with so much hate, Latino American voters responded with overwhelming love for this democracy by voting in record numbers. We voted for our future, for the future of our children, for the promise of comprehensive immigration reform, for access to quality and affordable&amp;nbsp;education for our children, for better salaries, for accessible&amp;nbsp;healthcare for all, for voting rights, and for the environment. But for the future to be bright, we must continue to organize and&amp;nbsp;find a way to unite. Building Latino political power isn&amp;#8217;t dependent on an election. It happens everyday in communities across the country. Mi Familia Vota has built infrastructures on the ground to provide our communities with the tools to advocate for themselves during these uncertain times. We know that power isn&amp;#8217;t centered in Washington DC, or even the White House, it is found with the people. As Latino Americans, we must reckon with what the results of this election mean for the future of our country. President-elect Donald Trump has threatened mixed status families with a massive deportation program that would cost nearly $900 billion in lost revenue over 10 years, according to the Center for American Progress. The movement we have created, the momentum that created record voter turnout, will continue with your support. Your support will make it possible for us to continue educating our community about how to engage with their democracy &amp;#8211; we are Americans, too. We must hold our elected officials accountable to respect and defend the rights the Constitution guarantees to all.</t>
  </si>
  <si>
    <t>Para la elección presidencial del 2016, Mi Familia Vota registró mas de 91,000 personas para votar. Tocamos en 255,00 puertas e hicimos 175,000 llamadas. Mi Familia Vota tuvo más dee 400 empleados pagados y active aproximadamente 950 voluntarios, produciendo unas 2,850 horas de trabajo voluntario en la campaña. En una elección marcada con tanto odio, los votantes latinoamericanos respondieron con un amor abrumador por esta democracia votando en números record. Hemos votado por nuestro future, por el future de nuestros hijos, por la promesa de una reforma integral de inmigración, por el acceso a una educación de calidad y asequible para nuestros hijos, por mejores salarios, acceso a la salud para todos, derechos de voto y medio ambiente. Pero para que el futuro sea brillante, debemos seguir organizando y encontrando una manera de unirons. Construir el poder politico latino no depende de una elección. Sucede todos los días en comunidades de todo el país. Mi Familia Vota ha contruido infraestructuras sobre el terreno para brindar a nuestras comunidades las herramientas para defenderse durante estos tiempos de incertidumbre. Sabemos que el poder no está centrado en Washington, D.C., nisiquiera en la Casa Blanca, se encuentra con el pueblo. Como Latinoamericanos, debemos contar con lo que significan los resultados de esta elección para el futuro de nuestro país. El president electo, Donald Trump, ha amenazado a familias con status mixto con un programa de deportación masiva que costaría casi $900 billones en ingresos perdidos durante 10 años, según el Centro for American Progress. El movimiento que hemos creado, el impulso que créo la participación record de votantes, continuará con su apoyo. Su apoyo nos permitirá continuar educando a nuestra comunidad sobre cómo involucrarse son su democracia – nosotros también somos estadounidenses. Debemos responsabilizar a nuestros funcionarios electos para que respeten y defiendan los derechos que la Constitución garantiza a todos.&amp;nbsp;</t>
  </si>
  <si>
    <t>We are doing this because our community needs to be educated on how to engage with their democracy. We must hold our elected officials accountable to respect and defend the rights the Constitution guarantees us.</t>
  </si>
  <si>
    <t>Estamos haciendo esto porque nuestra comunidad necesita estar educada en como involucrarse con su democracia. Debemos responsabilizar a nuestros funcionarios electos para que respeten y defiendan los derechos que la Constitución garantiza a todos.</t>
  </si>
  <si>
    <t>Your donations will allow us to: create educational materials for our community to know their rights build capacity to do door-to-door outreach coordinate community gatherings in the 14 cities Mi Familia Vota is present in host public informational forums create Public Service Announcements</t>
  </si>
  <si>
    <t>Sus donaciones nos ayudarán a: crear materiales educativos para que nuestra comunidad conozca sus derechos construir la capacidad para realizar actividades de alcanze de puerta a puerta cordinar reuniones comunitarias en las 14 ciudades en que Mi Familia Vota es presente organizar foros de información publicos crear anuncios de servicios públicos</t>
  </si>
  <si>
    <t>Our budget is currently being worked on.</t>
  </si>
  <si>
    <t>MiFamiliaVota</t>
  </si>
  <si>
    <t>Nevada: Mi Familia Vota from News21 on Vimeo.</t>
  </si>
  <si>
    <t>Juana Esquivel</t>
  </si>
  <si>
    <t>Así es como su donación hará un impacto: $100 &amp;#8211; Proporciona una beca completa para un joven de bajos ingresos a participar de nuestras clases Teatro $50 &amp;#8211; Soporta nuestros artistas e instructores que regularmente ofrecen voluntariamente su tiempo $25 &amp;#8211; Pays para una familia de 5 para asistir a nuestro desempeño escaparate juventud También puede ayudar al compartir nuestro trabajo con sus amigos, familiares y colegas. Visita www.teatrovision.org para aprender más!</t>
  </si>
  <si>
    <t>https://hipgive.org/wp-content/uploads/2017/01/MFVEFBoardofDirectors.docx</t>
  </si>
  <si>
    <t>ABOUT US: In 1994, with the hopes of improving the physical and emotional wellness of the community of South Florida, MUJER, the organization, was founded. MUJER, a non-profit community based social service organization opened its doors in Homestead, Florida in 1997. MUJER is the only sexual assault certified program serving South Miami-Dade County (Kendall Drive to Florida City) and is a member of the county’s Sexual Assault Response Team. MUJER works diligently to address issues of domestic violence and sexual abuse among all families within the South Florida area. Through its many culturally and linguistically sensitive programs, over 700 new unduplicated families are served and another 8,000 are reached throughout the target service area every year. Our invaluable free services are available for children, women, and men. These services are designed to promote healing, healthy lifestyles, emotional and physical wellness and stability. MUJER receives its financial support from public (local, state, and federal governments) and private sources (foundations), as well as from special fundraising projects undertaken by staff and Friends of MUJER. Through MUJER, more than $1 million dollars are invested in Miami-Dade County communities every year. OUR SUCCESS IS CONTRIBUTED TO: • Incorporating the “voice” of the community in the development of tangible programs and services; • An appealing environment for diverse cultures, children, women, and men that promotes hope via inspirational messages; • Dedicated staff that have extensive knowledge about domestic and sexual violence and experience delivering services that are culturally and linguistically sensitive; • Collaborative partnerships with local and state service providers; • Accessible 24/7 vital care, support and treatment; • Unconditional support for families with complex issues; • Informed survivors who become beacons of hope for others and contribute to Stopping the Cycle of Violence! • Community mobilization activities that help build strong leaders; • Integrating with the community by “giving back” through health fairs, holiday celebrations, and emergency assistance including natural disaster aid. • Strong buy-in from community constituents as evidenced by the 65% “walk-in” rate attesting to the trust that has been built with its communities. TOGETHER WE CHANGE AN INDIVIDUAL! TOGETHER WE CHANGE A FAMILY! TOGETHER WE CHANGE A GENERATION! The One-Stop Domestic Violence &amp; Certified Sexual Assault Center provides trauma informed supportive healing services to all primary and secondary victims regardless of age or gender. Services Include: • Care Coordination/Case Management - individualized emotional and physical needs and safety assessment; individualized solution based service plan; • Crisis Counseling – in person and/or 24/7 Sexual Assault Helpline; • Advocacy - act on behalf of victims to ensure their rights are upheld, inform victims about available services and their victim rights; an advocate is located at the South Dade Government Center to assist with the filing of protection orders; • Accompaniment - on scene or serve through compassionate supportive presence; • Individual and family counseling – trauma focused mental health counseling; • Therapeutic and Survivor-led support groups; • Co-located center partner services: Legal Aid: legal family and civil services and VIDA: immigration services for battered immigrants; • Information and Referrals - through a coordinated delivery network consisting of more than 15 likeminded agencies; • Emergency Financial Assistance: provides financial relief for families who are experiencing hardships due to violence and/or unusual situations; • Sexual Assault Victim’s Compensation Filing and Submission (designated by the Florida State Attorney General’s Office); • 24/7 Sexual Assault Helpline and On-call (In person) Advocacy Response (South Miami-Dade County from Kendall Drive south to Florida City); • Prevention and Intervention Programs – children’s 7-week which helps children identify violence, speak about their experiences, and focuses on keeping the children safe; and Serenity a holistic group approach to working with adult survivors of childhood sexual abuse; • Collaborative Projects – skills building trainings on interrelated at-risk matters such as HIV/AIDS and Substance Abuse. We just lost one of our biggest funding source: MIAMI-DADE COUNTY: DENIAL OF SEXUAL VIOLENCE SERVICES TO ADULTS IN SOUTH DADE: None of the funds allocated to South Dade are for adult victims of sexual assault. Kristi House only serves children under the age of 12. Only $55,000 of the ($522,610) funding for Kristi House will go to South Dade. Losing Miami-Dade County CBO funding may (will?) lead to closure of the One-Stop Center in Naranja, FL. EQUITY OF REPRESENTATION INCOUNTY FUNDING FOR SOUTH DADE: Of the $14,018,00 awarded by the county, South Dade agencies received a total of $977,596 (6.9% of funds granted. The population served by MUJER, which includes all residents south of Kendall Drive, accounts for 19.85% of the county population.</t>
  </si>
  <si>
    <t>ACERCA DE NOSOTROS: En 1994, MUJER fue fundada con la esperanza y propósito de mejorar la salud emocional y física de la comunidad del sur de la Florida. MUJER es una organización no gubernamental, de la comunidad y sin fines de lucro, que provee servicios sociales en Homestead, Florida desde 1997. MUJER trabaja persistentemente para atender los problemas de violencia doméstica y abuso sexual que presentan familias en el área del Sur de Florida. La organización provee servicios a más de 800 familias cada año. Estos servicios incluyen consejería, grupos de apoyo emocional, servicios legales, advocaría, educación, y muchos otros servicios orientados a la intervención y prevención del abuso sexual y la violencia doméstica. A través de sus muchos programas MUJER ofrece valiosos servicios a niños, mujeres y hombres. Los servicios están designados para promover estilos de vida saludables, bienestar y estabilidad emocional. MUJER recibe apoyo financiero de recursos gubernamentales, locales y estatales y algunos recursos particulares y de Fideicomisios, así como también de proyectos especiales para recaudar fondos llevados a cabo por el personal y amigos de MUJER. El personal de MUJER es cultural y lingüísticamente competente y asiste a más de 10,000 clientes en la comunidad del Sur del Condado de Miami-Dade. Más de $1 millón de dólares son recaudados anualmente, sin costo para la comunidad, para ayudar a los ciudadanos del Sur de Miami-Dade. SU DONACIÓN: • Les da oportunidad a las víctimas de sobrevivir estas experiencias y salir adelante • Ayuda a reducir la larga lista de espera de victimas buscando asistencia de MUJER • Ayuda a proveer a las víctimas de abuso apoyo y tratamiento. • Ayuda a desarrollar lideres fuertes entre victimas que han superado experiencias de violencia • Ayuda a las víctimas y sobrevivientes a ser faros de esperanza para otros – Detiene el ciclo de Violencia • Provee a las familias de MUJER con apoyo incondicional. • Refuerza el seguimiento de asistencia a larga plazo. • Genera una fuerte relación entre los usuarios del programa • Provee asistencia y apoyo a 60% de clientes de bajos ingresos sin cita previa. • Fortalece el enfoque integral para ayudar a familias de diferentes costumbres e idiomas • Fortalece la diversidad del personal de MUJER y les ayuda a entender las necesidades y experiencia cultural de cada víctima. Juntos podemos: cambiar un individuo! cambiar una familia! cambiar una generación!</t>
  </si>
  <si>
    <t>Campaign summary: People fund projects they feel passionate about and believe in. Use this section to grab their attention, peak their interest and make sure they want to read more. Here are some things to include: 1. Introduce the issue, opportunity or problem you want to address with this project 2. Why is this important to you, your team, or your organization? 3. What is your goal, how do you plan to accomplish it and how can people’s support/donations help you get there? Why it matters: Use this section to give more details and talk about the big picture. 1. What impact will you have if this project becomes a reality? How will you measure the impact? 2. Explain why your project is valuable to your supporters and the world (or the Latino community). 3. Why should people trust you? Reference success stats from similar projects or point to your organization’s track record. Potential Challenges: Transparency is key to build trust among potential donors. Use this section to show that you have thought about the potential risks and obstacles you might face trying to achieve your goal and what you plan to do to overcome these challenges. How we’ll put your donations to work Explain how much money you need and where it is going. 1. What will funds cover? Be transparent and specific to build trust in your supporters. 2. Describe where your funds will go if you don’t reach your entire goal. 3. Tell people about your unique perks or giving levels for donating to your project. Feel free to add photos or videos to any section to help contributors visualize your story. Other ways people can help: Some people might not be able to make a donation, but they can help you in other ways that can go a long way. Let them know you are aware of this, and show them what other ways they can get involved. For example: - Ask people to help you get out the word - Provide sample social media language - Remind them to use the HIPGive social sharing tools - Invite them to become an official campaign ambassador or volunteer. That is it! Feel free to get creative and make this section as engaging as you want.</t>
  </si>
  <si>
    <t>https://hipgive.org/wp-content/uploads/2017/01/c-3_Determination-Letter.pdf</t>
  </si>
  <si>
    <t>Total Organization Budget: $127,000 Total Winter Classes Budget: $25,000 Venue Rental (Rehearsal &amp;amp; Performance): $8,000 Artists &amp;amp; Instructors: $6,000 Technical Staff: $3,600 Materials &amp;amp; Supplies: $3,000 Marketing &amp;amp; Promotion: $2,000 Administrative Support: $2,400</t>
  </si>
  <si>
    <t>Teatro Visión is a Chicano theater company that celebrates culture, nurtures community, and inspires our audience to create a better world. Our plays amplify the voices of our community, create a dignified and empowering sense of identity, inspire action, build respect and understanding, and explore the social and psychological experiences of Latinos. Over more than 30 years, Teatro Visión has commissioned, developed, and produced 62 works for an audience of more than 140,000 patrons. These works include the World Premiere production of Silvia Gonzalez’s EL VAGON (Boxcar), which won the 2004 Repertorio Espanol’s NuestraVoces national playwriting competition, the 2011 West Coast Premiere production of Rudolfo Anaya’s BLESS ME, ULTIMA, and our exclusive annual stage adaptation of the classic Mexican novel and film, MACARIO. Teatro Visión regularly provides free and low-cost performances via partnerships with more than 100 local schools and organizations. as well as teatro training programs for artists, service providers, and educators. Our innovative teatro classes encourage youths to strengthen their critical thinking, self-confidence, communication, and problem-solving skills. We cast first-time and community actors alongside seasoned professionals to create a teaching environment on stage, and we make it a point to pay all of our artists.</t>
  </si>
  <si>
    <t>Teatro Visión es una compañía de teatro chicano que celebra la cultura, nutre la comunidad, e inspira a nuestro público para crear un mundo mejor. Nuestros juegos amplifican las voces de nuestra comunidad, crear un sentido digno y el empoderamiento de la identidad, inspirar la acción, fomentar el respeto y la comprensión, y explorar las experiencias sociales y psicológicas de los latinos. Durante más de 30 años, Teatro Visión ha encargado, desarrollado y producido 62 obras para una audiencia de más de 140.000 clientes. Estas obras incluyen la producción estreno mundial de Silvia González EL VAGON (Boxcar), que ganó el 2004 NuestraVoces de Repertorio Español concurso de dramaturgia nacional, el 2011 Estreno de la Costa Oeste producción de Rudolfo Anaya de Bendíceme, Última, y ​​nuestra exclusiva adaptación anual etapa del clásico novela y la película mexicana, MACARIO. Teatro Visión ofrece regularmente actuaciones gratuitas y de bajo costo a través de asociaciones con más de 100 escuelas y organizaciones locales. así como programas de formación para artistas Teatro, proveedores de servicios y los educadores. Nuestras clases Teatro innovadoras alientan a los jóvenes a fortalecer su pensamiento crítico, la confianza en sí mismo, la comunicación y habilidades para resolver problemas. Echamos por primera vez y actores de la comunidad junto a profesionales experimentados para crear un entorno de enseñanza en el escenario, y hacemos un punto para pagar la totalidad de nuestros artistas.</t>
  </si>
  <si>
    <t>https://hipgive.org/wp-content/uploads/2017/01/2015-MFVc3-990.pdf</t>
  </si>
  <si>
    <t>Teatro_Vision</t>
  </si>
  <si>
    <t>TeatroVision</t>
  </si>
  <si>
    <t>leigh@teatrovision.org</t>
  </si>
  <si>
    <t>05-18-2017</t>
  </si>
  <si>
    <t>WE CARE FOR MEXICO</t>
  </si>
  <si>
    <t>https://hipgive.org/wp-content/uploads/2017/01/Teatro-Vision-Board-of-Directors.pdf</t>
  </si>
  <si>
    <t>https://hipgive.org/wp-content/uploads/2017/01/MFV-Current-Fiscal-Year-Organizational-Budget.docx</t>
  </si>
  <si>
    <t>adrian_mkt10@hotmail.com</t>
  </si>
  <si>
    <t>08-26-2016</t>
  </si>
  <si>
    <t>we help an elderly</t>
  </si>
  <si>
    <t>Renacer</t>
  </si>
  <si>
    <t>https://hipgive.org/wp-content/uploads/2017/01/Teatro-Vision-IRS-Letter-1.pdf</t>
  </si>
  <si>
    <t>Luis angel</t>
  </si>
  <si>
    <t>WE BUILD A LUDIC LIBRARY AT THE LOS AMATES SCHOOL CENTER</t>
  </si>
  <si>
    <t>Asociacion Juvenil Cantón Los Amates</t>
  </si>
  <si>
    <t>hangielo20@hotmail.com</t>
  </si>
  <si>
    <t>https://hipgive.org/wp-content/uploads/2017/11/7095ACTA-DE-CONSTITUCION.pdf</t>
  </si>
  <si>
    <t>https://hipgive.org/wp-content/uploads/2017/01/TV-FY2014-15-financial-report.pdf</t>
  </si>
  <si>
    <t>Jose Maria</t>
  </si>
  <si>
    <t>molina.ajuclam@gmail.com</t>
  </si>
  <si>
    <t>PERU-LIMA-VILLA EL SALVADOR</t>
  </si>
  <si>
    <t>hermanos piden una ayuda para esta anciana que ha sido abandonado por sus hijos</t>
  </si>
  <si>
    <t>Hermanos les pido Una anciana yuda oara this Que un Sido abandonada Por Sus Hijos</t>
  </si>
  <si>
    <t>Comasagua, La Libertad, El Salvador</t>
  </si>
  <si>
    <t>Deseo ayuda de todos para construir una casa de cronceto y madera para Eleuteria se&amp;ntilde;ora de 75 a&amp;ntilde;os de edad que fue abandonado por sus hijos, se mantiene la recogida de botellas de pl&amp;aacute;stico y est&amp;aacute; enfermo de sus rodillas no pueden caminar vida en la calle, yo soy un joven hombre que trabaja como alba&amp;ntilde;il y el deseo de ayudar a su se&amp;ntilde;ora ala, pero mi sueldo no llega a m&amp;iacute; a medicinas y alimentos, les pida esta ayuda</t>
  </si>
  <si>
    <t>Where is a school, future professionals with the mentality of transforming their lives will come out</t>
  </si>
  <si>
    <t>deseo la ayuda de Todos p&amp;aacute;rr Poder construirle Una casa de cronceto y madera para la se&amp;ntilde;ora Eleuteria de 75 a&amp;ntilde;os de Edad Que Un Sido abandonada Por Sus Hijos, Ella Se mantiene Recolectando botellas de PLASTICOS Y this enferma de Sus rodillas No Puede caminar vive en la la calle, la soja ONU Joven Que Trabaja Como alba&amp;ntilde;il y deseo ayudarla ala se&amp;ntilde;ora Pero mi sueldo no me Alcanza p&amp;aacute;rr SUS Medicinas y Alimentos SUS, les pido ayuda this</t>
  </si>
  <si>
    <t>Donde esta una escuela, Saldrán futuros profesionales con la mentalidad de transformar sus vidas</t>
  </si>
  <si>
    <t>is this project important for Eleuteria lady is a good humble woman who for reasons of life their children will do much harm to leave her alone and abandoned, will help her have a warm place and age no longer works as it does so far</t>
  </si>
  <si>
    <t>es Importante Este Proyecto para la se&amp;ntilde;ora Eleuteria es una mujer buena humilde Que por Razones de la vida de SUS hijos le hicieron Mucho Da&amp;ntilde;o al dejarla sola y abandonada, deseo ayudarla una cola del tenga ONU Lugar calido y un su age ya no Trabaje Como lo Hace Hasta Ahora</t>
  </si>
  <si>
    <t>is a support to this lady give a home which I promise to build and help in their food and medicine give love and companionship of a child, since I have my dead parents and my brother is in Argentina working, I&amp;#39;m the only support Mrs</t>
  </si>
  <si>
    <t>Es Un Apoyo a this se&amp;ntilde;ora Darle Un Hogar EL Cual yo prometo Construir y ayudarla En sus alimentos y Medicinas Darle cari&amp;ntilde;o y compa&amp;ntilde;ia de hijo, ya Que yo tengo una Mis Padres muertos y mi hermano esta en Argentina Trabajando, soy el unico Apoyo de la se&amp;ntilde;ora</t>
  </si>
  <si>
    <t>Solo nesecito de 4300 dolares para darle un hogar de cemento y madera a&amp;nbsp;la se&amp;ntilde;ora eleuteria ya que yo vivo en un cuarto alquilado y no tengo mucho espacio&amp;nbsp;</t>
  </si>
  <si>
    <t>https://hipgive.org/wp-content/uploads/2017/01/Teatro-Visión-Operating-Budget-FY1516.pdf</t>
  </si>
  <si>
    <t>I volunteer my help to Mrs. coarzon born of me but I have not the means</t>
  </si>
  <si>
    <t>soja Voluntario mi AYUDA HACIA La Se&amp;ntilde;ora me NACE Del coarzon en Pero no tengo Los Medios Necesarios</t>
  </si>
  <si>
    <t>PROJECT SUMMARY. Have you ever wondered why do rural areas have the highest illiteracy rate in El Salvador? We tell you: For the childhood and adolescence of el salvador, the way to experience the great thing of overcoming is to have a pencil, notebook, books and a good diet. Objective: To build and equip a playful library at the Los Amates School Center for a better learning of children, adolescents and youth of the Los Amates community. PROBLEM THAT WE FACE: In El Salvador, children and adolescents mainly girls are the most violated in their rights. The Department of La Libertad presents high rates of delinquency, we add that families mostly from rural areas have average monthly incomes of $ 120.00 to $ 180.00 dollars which means a daily average of $ 4 or $ 5 dollars a day adding that rural families are numerous between 8 and 10 people per household which represents between $ 0.50 and $ 0.75 per person for daily meals, which makes it difficult to buy books or notebooks so that their sons and daughters have an adequate education, since the works or books required by the institution limit the basic basket for those many families choose to withdraw their children from school and illiteracy prevents the human and economic development of the country. THE IMPACT of this great work translates into educational improvement, health and nutrition for the children of the 212 families living in the Los Amates community. In this campaign we DREAMED WITH RAISING $ 7,000.00 DOLORES. And if we manage to raise $ 4,500.00, it will be used to improve the library&amp;#8217;s classroom, improve the school&amp;#8217;s electrical system since it is deteriorated over the years, and it will also be built with a 10&amp;#215;20 block wall. And if we raise the $ 7,000.00 dollars, we will immediately start improving the space and the total equipment of the library, since this will help parents not to risk their basic basket, therefore, better quality of education and nutrition is expected. their children. WHAT WOULD BE A TOTAL SUCCESS With small contributions we are breaking the circle of poverty in El Salvado</t>
  </si>
  <si>
    <t>Empezar de nuevo</t>
  </si>
  <si>
    <t>RESUMEN DEL PROYECTO. Alguna vez te has preguntado ¿porque las zonas rurales presentan la Tasa más alta en analfabetismo de El Salvador? Te contamos: Para la niñez y adolescencia de el salvador la manera de experimentar lo grandioso de la superación es contar con un lápiz, cuaderno, libros y una buena alimentación. Objetivo: Construir y equipar una biblioteca lúdica en el Centro Escolar Los Amates para un mejor aprendizaje de niñez, adolescencia y juventud de la comunidad Los Amates. PROBLEMA QUE ENFRENTAMOS: En el Salvador la niñez y Adolescencia principal mente las niñas son las más vulneradas en sus derechos, El Departamento de La Libertad presenta índices altos de delincuencia, sumamos a esto que las familias en su mayoría del área rural tienen ingresos promedios mensuales de $120.00 a $180.00 dólares lo que significa un promedio diario de $4 o $5 dólares al día sumando que las familias rurales son numerosas de entre 8 y 10 personas por hogar lo que representa entre $0.50 y $0.75 por persona para la alimentación diarios , lo que dificulta poder comprar los libros o cuadernos para que sus hijos e hijas tengan una educación adecuada, ya que las obras o libros requeridos por la institución limita la canasta básica por esos muchas familias optan por retirar a sus niños de la escuela y el analfabetismo impide el desarrollo humano y económico del país. EL IMPACTO de esta gran obra se traduce a una mejora educacional, salud y nutrición para los niños y niñas de las 212 familias habitantes de la comunidad los Amates. En esta campaña SOÑAMOS CON RECAUDAR $7,000.00 DOLORES. Y si logramos recaudar $4,500.00 servirá para el mejoramiento del aula biblioteca, mejorar el sistema eléctrico del centro escolar ya que esta deteriorado con el paso de los años además se construirá de una pared de block de 10&amp;#215;20 Y si recaudamos los $7,000.00 dólares comenzaremos de inmediato con el mejoramiento del espacio y el equipamiento total de la biblioteca ya que esto servirá para que los padres no vean en riesgo su canasta básica, por lo tanto, se espera mejor calidad de educación y nutrición de sus hijos. LO CUAL SERÍA UN ÉXITO TOTAL Con pequeños aportes estamos rompiendo el circulo de la pobreza en el salvador</t>
  </si>
  <si>
    <t>Ítem Descripción Monto 001 Remodelación, construcción de pared del aula biblioteca y arreglo del sistema eléctrico del centro escolar $ 4,500.00 002 Compra de DVD + Televisor para pasar obras animadas $500.00 003 Compra de estantería y libreras y mesas $900.00 004 Compra de colecciones de obras $1,100.00 Total $7,000.00</t>
  </si>
  <si>
    <t>AJUCLAM</t>
  </si>
  <si>
    <t>We have center of orphanage in Haiti , where we take care 167 orphans who are very poor, they are really in need!</t>
  </si>
  <si>
    <t>Astene</t>
  </si>
  <si>
    <t>Jocryn2005@hotmail.fr</t>
  </si>
  <si>
    <t>12-19-2016</t>
  </si>
  <si>
    <t>Wayuu producer of aviation biofuels</t>
  </si>
  <si>
    <t>Fundación por una Colombia Futura</t>
  </si>
  <si>
    <t>830513871-1</t>
  </si>
  <si>
    <t>09-29-2015</t>
  </si>
  <si>
    <t>https://hipgive.org/wp-content/uploads/2016/12/4758RUT-fcf.jpg</t>
  </si>
  <si>
    <t>Tu Voz Digital</t>
  </si>
  <si>
    <t>Encuentro</t>
  </si>
  <si>
    <t>John Acosta</t>
  </si>
  <si>
    <t>505-235-0028</t>
  </si>
  <si>
    <t>04-28-2017</t>
  </si>
  <si>
    <t>WE BELONG MN</t>
  </si>
  <si>
    <t>Arts and Culture/Civic Participation/Migrant Communities</t>
  </si>
  <si>
    <t>Tu Voz Digital is group of community members creating journalistic digital stories.</t>
  </si>
  <si>
    <t>Your Digital Voice es un grupo de líderes de la comunidad que se enfocan en historias periodísticas digitales.</t>
  </si>
  <si>
    <t>Tu Voz Digital highlights hyper-local stories through popular communications tools such as Facebook and our blog. Our community journalists are building a culture of media-makers that search for solutions to community problems while inspiring civic participation. These community journalists and video/media makers covering stories in and out of the classroom that propel our voices and our stories out to non-immigrant communities that otherwise would not be reached. We are trying to grow our presence online and journalistically because immigrant families normally are shut out in media. We plan on accomplishing our goal of outreach by publishing more and more content. We rely solely on our audience, and more participation means more engagement which means that more people are being influenced by our stories.</t>
  </si>
  <si>
    <t>Tu Voz Digital resalta historias locales-hyper usando las redes sociales de comunicación como Facebook y nuestro blog. Nuestros periodistas comunitarios construyen una cultura de productores de medios de comunicación con el objetivo de encontrar soluciones a los problemas de la comunidad mientras inspiran la participación cívica. Los periodistas comunitarios y productores de videos o medios de comunicación son los que sacan las historias de los salones de clase para que sean escuchados por aquellos que por lo general no escucharían la voz de la comunidad inmigrante. Queremos crecer nuestra presencia en la red y periodísticamente porque familias inmigrantes normalmente están excluidos en los medios de comunicación. Estamos tratando de cumplir nuestra meta de alcance via publicando mas y mas contenido. Nosotros dependemos solamente de nuestra audiencia y mas participación quiere decir que va ver mas compromiso, y eso quiere decir que mas gente están siendo influidos por nuestras historias.</t>
  </si>
  <si>
    <t>TuVozDigital</t>
  </si>
  <si>
    <t>johndaniel.encuentro@gmail.com</t>
  </si>
  <si>
    <t>sarah.trautman@ilcm.org</t>
  </si>
  <si>
    <t>01-19-2017</t>
  </si>
  <si>
    <t>Miguel</t>
  </si>
  <si>
    <t>migueljoserodriguezrey@gmail.com</t>
  </si>
  <si>
    <t>(317) 349-3554</t>
  </si>
  <si>
    <t>Uribia - La Guajira, Colombia</t>
  </si>
  <si>
    <t>A cooperation agreement has been made between indigenous WAYUÚ communities belonging to the Indigenous Reservation of the Upper and Middle Guajira, at Colombia, for the formation of an indigenous biofuel production company for airplanes, derived from the cultivation of seaweed in a closed bags. A community company of SPECIAL STRATEGIC INTEREST for the Colombian state, since it involves the improvement of the living conditions of indigenous peoples in danger of extinction, whose culture has been declared a historical patrimony of humanity by UNESCO.</t>
  </si>
  <si>
    <t>Se ha realizado un convenio de cooperación entre las comunidades indígenas de la etnia WAYUÚ pertenecientes al Resguardo Indígena de la Alta y Media Guajira, en Colombia, para la conformación de una empresa indígena de producción de biocombustibles para aviones, derivados del cultivo de algas marinas en bolsas cerradas. Empresa comunitaria de INTERÉS ESTRATÉGICO ESPECIAL para el estado Colombiano, toda vez que involucra la mejora de las condiciones de vida de etnias autóctonas en peligro de extinción, cuya cultura ha sido declarada patrimonio histórico de la humanidad por la UNESCO.</t>
  </si>
  <si>
    <t>Maybe, you learned that in 2016, 103 Wayuu children died of malnutrition. This phenomenon is only the top of the iceberg of the myriad of problems afflicting my race. The roots are structural. Currently, women should walk up to 3 hours to get and carry behind them a jar of 5 cups of dirty, muddy water from a well where the donkeys are bathing. They do not have sewage services, much less electricity. There is no local transport, and for transportation to the capital the peasant pays up to 100 thousand pesos (35 USD) to get to Riohacha or Maicao tucked inside of a small truck, between 7 and 10 hours depending on the state of the road. In winter this trip can take 4 days !!! When it is expressed that there is NOTHING, it is literally that. There is nothing at all: There is no work, no opportunities, no hope!! &amp;nbsp; Since Colombia is an independent state, the community of La Guajira has been forgotten by the central government. This is how development has not yet landed. Needs in health, education, housing, drinking water, paid employment, quality of life, transportation, food are evident. This project to produce biofuels for aviation from the sea kelp quota would give the economic impulse that the Wayuú Indigenous Reservation community of the Upper and Middle Guajira Colombiana needs to subsist in a dignified way, preserve its culture and develop as a community. The economic contributions will be used for the first step of consolidation of the company: SOCIALIZATION, to take place during the month of February 2017. Achieving the independence and economic viability of the Wayuú community of Upper and Middle Guajira would facilitate the process of inclusion in the economy and leverage the development and sustainability of their culture and customs. &amp;nbsp; This company will be dedicated from the beginning of its activities to: 1.-Generate well-paid employment 2.-Facilitate access to the basic family basket at economic prices 3.-Decent housing: There will be 800 homes built in the next 2 years in the area. 4.-Also in a year will be built the educational complex with kindergarten, primary, secondary and university. 5.- A basic level of care clinic will be built. A rapid referral service will be instituted for patients who, because of their medical condition, require it. 6.- A regular air transport service will be organized from and to Rioacha. 7.-Will be organized programs of recreation and use of free time. 8.-They will lay the foundations of a new generation of proactive and constructive people with moral values and willing to fight for themselves and for others. That is, the entire population in Alta Guajira will benefit.</t>
  </si>
  <si>
    <t>trial</t>
  </si>
  <si>
    <t>Tal vez usted se enteró que en 2016, 103 niños Wayuu murieron de desnutrición. Este fenómeno es sólo la punta del iceberg de la miriada de problemas que afligen a mi raza. Las raíces son estructurales. Actualmente, las mujeres deben caminar hasta 3 horas para conseguir y llevar detrás de ellas un tarro de 5 tazas de agua sucia y fangosa de un pozo de agua donde los burros se están bañando. No disponen de servicios de alcantarillado, mucho menos energía eléctrica. No hay transporte local, y para el transporte a la capital el campesino paga hasta 100 mil pesos para llegar a Riohacha o Maicao metido dentro del cuerpo de un camión pequeño, entre 7 y 10 horas dependiendo del estado de la carretera. En invierno este viaje puede tomar 4 días !!! Cuando se expresa que no hay NADA, es literalmente eso. Nada en absoluto: No hay trabajo, no hay oportunidades, no hay esperanza!! &amp;nbsp; Desde que Colombia es un estado independiente, la comunidad de La Guajira ha sido olvidada por el gobierno central. &amp;nbsp;Es así como el desarrollo aún no ha llegado a las tierras. Las necesidades en salud, educación, vivienda, agua potable, empleo remunerado, calidad de vida, transporte, alimento son evidentes. Este proyecto de producción de biocombustibles para aviación a partir del cultivo de algas marinas, daría el impulso económico que la comunidad del Resguardo Indígena Wayuú de la Alta y Media Guajira Colombiana necesita para subsistir de una manera digna, conservar su cultura y desarrollarse como comunidad. Los aportes económicos serán usados para el primer paso de consolidación de la empresa: SOCIALIZACIÓN, a realizarse durante el mes de febrero de 2017. Lograr la independencia y viabilidad económica de la comunidad Wayuú de la Alta y Media Guajira facilitaría el proceso de inclusión en la economía y apalancaría el desarrollo y sostenimiento de su cultura y sus costumbres. &amp;nbsp; Esta empresa se dedicará desde el primer momento de sus actividades a: 1.-Generar empleo bien remunerado 2.-Facilitar el acceso a la canasta básica familiar a precios económicos 3.-Vivienda decente : Serán 800 viviendas construidas en los próximos 2 años en el área. 4.-También en un año se construirá el complejo educativo con kinder, primaria, secundaria y universitaria. 5.- Se construirá una Clínica de nivel básico de atención. Se instituirá un servicio de remisión rápida de los pacientes que por su condición médica lo requieran. 6.- Se organizará un servicio regular de transporte aéreo desde y hacia Rioacha. 7.-Se organizarán programas de recreación y aprovechamiento del tiempo libre. 8.-Se sentarán las bases de una nueva generación de personas proactivas y constructivas con valores morales y dispuestos a luchar por sí mismos y por los demás. Es decir, toda la población en la Alta Guajira se verá beneficiada. &amp;nbsp;</t>
  </si>
  <si>
    <t>mjrodriguez_md@icloud.com</t>
  </si>
  <si>
    <t>trial@yahoo.com</t>
  </si>
  <si>
    <t>Youth Development</t>
  </si>
  <si>
    <t>04-26-2016</t>
  </si>
  <si>
    <t>WAAK&amp;#8217; eco-friendly Festival</t>
  </si>
  <si>
    <t>WAAK'</t>
  </si>
  <si>
    <t>David Roman Rubio Oropeza</t>
  </si>
  <si>
    <t>rubzz4.dr@gmail.com</t>
  </si>
  <si>
    <t>Trail</t>
  </si>
  <si>
    <t>benbenbenbenben55@gmail.com</t>
  </si>
  <si>
    <t>We Belong in MN</t>
  </si>
  <si>
    <t>(+52)442-106-4299</t>
  </si>
  <si>
    <t>Arts and Culture/Civic Participation/Youth Development</t>
  </si>
  <si>
    <t>Mexico/Latin America</t>
  </si>
  <si>
    <t>WAAK a group of young people compromised sharing the culture of living ecofriendly life on every aspect of their live by shearing simple tips during our festivals.</t>
  </si>
  <si>
    <t>Somos un asociación de jóvenes comprometidos con compartir la cultura de protección del ambiente, compartiendo consejos sencillos para todos en la vida diaria.</t>
  </si>
  <si>
    <t>Our goal is to stop the way some music and art festivals are destroying the environment. We don´t want to stop them; we want to bring awerness about respect to our planet. We love music, art and by them we want to call attention to then spread an easy way of ecofriendly living. With your help we will be able to bring artist shows that we can record and will go viral so that we can bring more people next year and share our ideas with everyone. We will also do things like giving out recycled plastic bags that if people brings full of trash we will gift them a drink or a gift from sponsors. The festival will be at the beach and we will have art expositons during the 2 days. &amp;nbsp;</t>
  </si>
  <si>
    <t>Nuestra meta es parar la forma en que se realizan los festivales hoy en día. No queremos detenerlos sino que queremos, por medio de ellos, promover la cultura de respeto al planeta. Amamos la música y el arte y a través de ellos, queremos llamar la atención para después poder propagar el mensaje de consciencia hacia el medio ambiente. Con su ayuda, podremos traer artistas que llamen la atención para grabar sus shows y hacerlos virales para el próximo año tener asistentes de todos los rincones del mundo y que ellos mismos lleven el mensaje a su entorno. De igual forma, compraremos bolsas recicladas para que los asistentes nos ayuden a limpiar dando a cambio de la bolsa llena de basura un regalo de parte de nuestros patrocinadores. El festival se llevará a cabo en la playa y habrá exposición de arte los 2 días.</t>
  </si>
  <si>
    <t>Trans Employment Forum</t>
  </si>
  <si>
    <t>Unity Coalition|Coalicion Unida</t>
  </si>
  <si>
    <t>D.Rubio</t>
  </si>
  <si>
    <t>04-15-2014</t>
  </si>
  <si>
    <t>05-15-2014</t>
  </si>
  <si>
    <t>Miami, Florida</t>
  </si>
  <si>
    <t>Civic Participation/Rights/Economic Development</t>
  </si>
  <si>
    <t>Expands the employment options for the South Florida Transgender Community, along with Employer outreach.</t>
  </si>
  <si>
    <t>WAAK&amp;#8217; eco Festival</t>
  </si>
  <si>
    <t>WHAT QUALIFIES YOU FOR YOUR JOB? Is it your EXPERIENCE? Is it your EDUCATION? Is it your PEOPLE SKILLS? Is it the GENDER YOU WERE BORN? Is it the body and mindset you IDENTIFY WITH? With your support, these are just some of the issues we will discuss and deal with at the UC|CU Trans Employment Forum. Bringing together an expert panel of transgender leaders, employers &amp;amp; H.R. experts, we will provide a 3 hour forum for the trans community, LGBT friendly employers and the community as a whole. PANEL to include: ARYAH LESTER, speaker/author/educator, is a transwoman of color from New York that has been a Miami-Dade resident since 2005. Ms. Lester is the current chair for the State of Florida Health Department&amp;#8217;s Transgender Work Group, and a member of: the Miami-Dade HIV/AIDS Partnership, Prevention Committee and County Trans Work Group. She also sits as a member on the National Alliance of State and Territorial AIDS Directors (NASTAD) Transgender Networking Group. This year, Aryah Lester opened the Trans-Miami Center, as well as continuing the network of her National Alliance of Transgender Advocates and Leaders (NATAL). HERB SOSA serves as President of Unity Coalition|Coalición Unida. Sosa also is Pubisher|Editor-In-chief of AMBIENTE Magazine, the first &amp;amp; only LGBT publication offered in English, Spanish &amp;amp; Portuguese, produced bi-monthly, offered free of charge, and distributed digitally around the globe to thousands of our readers each issue. Mr. Sosa brings over 20 years of corporate and not-for-profit leadership experience in the community. Previously, Mr. Sosa was Corporate Creative Director for Burdines Dept. stores, was Executive Director of Miami Design Preservation League and the Art Deco Weekend Festival in Miami Beach. Dr. KEN WILCOX is a Clinical Forensic Psychologist, receiving his doctorate from NSU in 2001. After practicing in the US for a few years, he moved to SE Asia to work within program developmental and advocacy programs for mental health, child protection, anti-trafficking, and activism. His overseas experience also includes Eastern African nations, Europe and the Middle East fighting for those most at-risk and in need. Since returning to the USA, he has been active in media and philanthropy with major interests focusing on advocacy and awareness, LGBT issues, victim services, international program development, clinical psychology, media, politics, government and non-government organizations.</t>
  </si>
  <si>
    <t>David Roman Rubio</t>
  </si>
  <si>
    <t>Quite simply, our transgender community is ready, willing and able to WORK NOW. Not just in trans-specific positions, but all qualified job openings. We must break down stereotypes and misconceptions in order to make the inclusive concept for employment a reality for all.</t>
  </si>
  <si>
    <t>We have developed an exit survey for all attendees of our workshop, as well as a follow up program to measure progress and job postings by potential employers.</t>
  </si>
  <si>
    <t>Bringing together the Transgender community and potential employers to better understand each other, work on misunderstandings and prejudices on both sides, and establish ongoing lines of communications that will lead to more job opportunities for the trans community in varied fields.</t>
  </si>
  <si>
    <t>4k: &amp;#8211; $1,500. for guest speakers &amp;#8211; $500. for space rental &amp;#8211; $1,000 for materials &amp;amp; literature &amp;#8211; $500 for advertising &amp;#8211; $500 for admin. &amp;amp; planning &amp;nbsp;</t>
  </si>
  <si>
    <t>UNITY COALITION|COALICION UNIDA is the First &amp;amp; Only organization for the So. Fla. |Hispanic|LGBT (lesbian, gay, bisexual, transgender, questioning) Community - advancing Equality since 2002.</t>
  </si>
  <si>
    <t>We are proud of our community outreach and partnerships. In the trans Employment Forum we have successfully partnered with the Miami Beach Gay &amp;amp; Lesbian Chamber of Commerce, SAVE Dade &amp;amp; Survivors Pathway organizations. We have worked closely with Switchboard of Miami, Goldman Properties &amp;amp; The Betsy Hotel to develop programming and employment opportunities - as a pilot program for our Forum.</t>
  </si>
  <si>
    <t>UnityCoalition</t>
  </si>
  <si>
    <t>Herb Sosa</t>
  </si>
  <si>
    <t>herb@unitycoalition.org</t>
  </si>
  <si>
    <t>11-27-2017</t>
  </si>
  <si>
    <t>WCVI Eco Intern Project</t>
  </si>
  <si>
    <t>William C. Velasquez Institute</t>
  </si>
  <si>
    <t>74*2378901</t>
  </si>
  <si>
    <t>https://hipgive.org/wp-content/uploads/2017/11/WCVI501c3-5.pdf</t>
  </si>
  <si>
    <t>WAAK&amp;nbsp;a group of young people compromised sharing the culture of living&amp;nbsp;ecofriendly life on every aspect of their live&amp;nbsp;by shearing&amp;nbsp;simple tips during our festivals</t>
  </si>
  <si>
    <t>Somos un Asociaci&amp;oacute;n de jovenes comprometidos con compartir la cultura de protecci&amp;oacute;n al&amp;nbsp;ambiente, compartiendo consejos sencillos para todos en la vida diaria.</t>
  </si>
  <si>
    <t>Our goal is to stop&amp;nbsp;the way some&amp;nbsp;music and art&amp;nbsp;festivals&amp;nbsp;are destroying the&amp;nbsp;environment, we dont want to stop them we want to bring awerness about respect to our planet.We love music,&amp;nbsp;art and by them we want to call attention&amp;nbsp;to then spread a easy way of ecofriendly living.With your help we will be able to bring artist shows that we can record and&amp;nbsp;will go viral so that we can&amp;nbsp;bring more people next year and share our ideas with everyone.we will also do things like giving out recycled plastic bags that if people brings full of trash we will gift them a drink or a gift from sponsors.the festival will be at the beach and we will have art expositons during the 2 days.</t>
  </si>
  <si>
    <t>Nuestra meta es parar la forma en que se realizan los festivales hoy d&amp;iacute;a, no queremos detenerlos sino queremos por medio de ellos promover la cultura de respeto al planeta.Amamos la musica y el arte, y atreves de ellos queremos llamar la atencion para despues poder propagar el mensaje de conciencia hacie el medio ambiente.Con su ayuda podremos traer artistas que llamen la atencion para grabar sus shows y hacerlos virales para el proximo a&amp;ntilde;o tener asistentes de todos los rincones del mundo y que ellos mismos lleven el mensaje a su entorno. De igualforma compraremos bolsas recicladas para que los asistentes nos ayuden a limpiar dando a cambio de la bolsa llena de basura un regalo de parte de nuestros patrocinadores.El festival se llevara acabo en la playa y habra exposicion de arte los 2 dias.</t>
  </si>
  <si>
    <t>Trancas Saludables</t>
  </si>
  <si>
    <t>05-31-2016</t>
  </si>
  <si>
    <t>w</t>
  </si>
  <si>
    <t>05-16-2016</t>
  </si>
  <si>
    <t>12-13-2017</t>
  </si>
  <si>
    <t>Migrant Communities</t>
  </si>
  <si>
    <t>Patricia</t>
  </si>
  <si>
    <t>pgonzales@wcvi.org</t>
  </si>
  <si>
    <t>a</t>
  </si>
  <si>
    <t>estefany_lg</t>
  </si>
  <si>
    <t>estefanylg12@gmail.com</t>
  </si>
  <si>
    <t>(210) 240-9546</t>
  </si>
  <si>
    <t>Los Angeles County, CA, United States</t>
  </si>
  <si>
    <t>Engaging Latino Youth in Environmental</t>
  </si>
  <si>
    <t>11-19-2016</t>
  </si>
  <si>
    <t>Volando Juntos</t>
  </si>
  <si>
    <t>Fundación Nunca Dejes de Volar AC</t>
  </si>
  <si>
    <t>https://hipgive.org/wp-content/uploads/2016/11/Acta Constitutiva.pdf</t>
  </si>
  <si>
    <t>WCVI’s Southeast Los Angeles (SELA) Eco-Intern is a program for high school students from southeast LA to participate in a Spring 2018 experiential learning program and a 5th annual Earth Day Urban Campout event April 2018. &amp;nbsp; The SELA Eco-Intern program participants will be high school sophomores, juniors and seniors showing academic achievement and express an interest in the environment. Also in its 5th season, this hands-on internship program will include a series of lectures, regular outdoor class and field activities and technological training that will focus on revitalizing the Los Angeles River in southeast Los Angeles and conserving the marine environment through experiential learning: Biodiversity in the LA River; Watershed Health and Water Quality; Adaptation to Climate Change; Sustainable Development; Wildlife Conservation in Urban Settings. &amp;nbsp; Our Earth Day Urban Campout event will bring together Eco-Interns, their families, and community members for a weekend filled with outdoor activities, information, and a connection between southeast LA communities and the Los Angeles River. Weekend activities include: Urban animals &amp;amp; wildlife presentation; Drumming group; Storytelling; Morning Bike Ride; Food Trucks; Green Career Presentation; Tree Planting…and more! The Eco Interns (will target Latino and minority high schools and community college students) in the Southeast Los Angeles will receive&amp;#8221;Eco Intern&amp;#8221; STEEMS curricula. &amp;nbsp; Our goals for this program: To promote southeast regional unity; Develop green solutions to Clean Water Act compliance by cities; Greening the three rivers with urban parks; To inspire local youth to pursue green higher education and careers &amp;nbsp; With this grant, WCVI will be able to work with Latino and minority students, conduct community outreach in diverse communities in Southeast Los Angeles. WCVI will also expand its Eco-Intern program into the schools in these areas: South Gate, Huntington Park, Maywood, Cudahy, Bell Gardens, Bell, Milliken, LB Poly, Cabrillo, Hawaiian Gardens, Wilmington, Long Beach City College, Harbor College, Cabrillo HS, Banning HS, LB Poly HS, Millikan HS. &amp;nbsp; WCVI deliverables will include developing a group of willing schools and students committing, educating 25-50 eco-interns, and identifying local businesses, governments and organizations interested in supporting the initiative. Deliverables will also include expanding the Chicano Studies program curriculum to include urban-based conservation education.</t>
  </si>
  <si>
    <t>&amp;nbsp; Coordinator 3,000.00 Student Coordinators (2) 5,000.00 Food, Refreshments 1,000.00 Materials/Equipment 7,000.00 Travel, activities fees 3,000.00 Subtotal 19,000.00 Research and Data 2,500.00 Website 2,500.00 E-Promotion 1,000.00 Subtotal 6,000.00 Total 25,000.00</t>
  </si>
  <si>
    <t>wcvi</t>
  </si>
  <si>
    <t>05-24-2017</t>
  </si>
  <si>
    <t>wayra</t>
  </si>
  <si>
    <t>Berenice</t>
  </si>
  <si>
    <t>fnuncadejesdevolarbere@gmail.com</t>
  </si>
  <si>
    <t>daniela.sanmiguel@upb.edu.co</t>
  </si>
  <si>
    <t>[044] 55 30608108</t>
  </si>
  <si>
    <t>Cuautitlán Izcalli, México</t>
  </si>
  <si>
    <t>Todo lo que hacemos lo hacemos por amor a Dios a nuestros guerreros con cancer.</t>
  </si>
  <si>
    <t>Muchos pacientes del Estado de México de todas edades mueren por no contar con los medios y los recursos para transportarse a sus hospitales a la CDMX a recibir sus tratamientos de quimioterapia. VOLANDO JUNTOS es un programa en el que por medio de voluntarios que prestan su tiempo, su auto y su compañía. El voluntarios recoge al guerrero en su domicilio (así los llamamos ya que están luchando una batalla) lo lleva a su hospital a que reciba su quimioterapia, lo espera y lo lleva de regreso a casa, de esta forma, nosotros como Fundación les estamos dando la oportunidad y la esperanza de sanar y de acudir a su tratamiento. cabe mencionar, que somos la única Fundación del Edo. de México que traslada pacientes con cáncer sin costo alguno. Por esta razón, deseamos invertir en este programa. De forma que con sus aportaciones deseamos comprar 2 camionetas para poder llevar a más guerreros a sus hospitales todos los días, ya que cada vez nos llegan más personas solicitándonos este servicio, por el momento nuestras capacidades son solo para apoyar al 100% a 8 pacientes que vienen de Cuautitlan Izcalli, Cuautitlán México, Tultitlan, Tepotzotlan, Huehuetoca y Satelite. al contar con dos camionetas la cifra aumentaría a 150 familias. Ya que podríamos llevar a 14 pacientes y su familiar todos los días. la intención es que vayan cómodos, seguros y poderles compartir un refrigerio en el camino. Fundación Nunca Dejes de Volar, a sido creada por Salvador de Haro Inda y su madre la Sra. Dinora Inda. En el 2012 fue diagnosticado con cáncer terminal. Tras cuatro complicadas cirugías, un año de quimioterapia y dos veces desahuciado, hizo la promesa a Dios que si le daba la oportunidad de vivir dedicaría su vida entera a apoyar a guerreros que están enfrentando la batalla contra el cáncer y no tienen los recursos para seguir sus tratamientos. VOLANDO JUNTOS, se crea, devido a que Salvador y su madre iban de Cuautitlán Izcalli al INCAN en transporte público, el regresar para ellos después de haber recibido quimioterapia era realmente horrible, la gente no les seria el lugar, al contrario se alejaban de ellos al ver a Salvador tan delgado, sin pelo y físicamente mal, Salvador se vomitaba, se mareaba y el trayecto era muy cpplicado y pesado para ellos, por esta razón se crea Volando Juntos para que los guerreros no pasen por estas mismas situaciones y vayan a sus hospitales a la CDMX tranquilos. Nuestro proyecto es: La cantidad que estamos pidiendo, podremos comprar dos camionetas para llevar a 14 guerreros y su familiar diferentes TODOS los días. Con $1,000 de pesos, podremos comprar y mantener las camionetas, consideramos, pago de dos choferes, gasolina, estacionamientos, desayunos para guerreros y su familiar, y el pago para usar los segundos pisos de la CDMX y casetas.</t>
  </si>
  <si>
    <t>VOCAFEST 2018</t>
  </si>
  <si>
    <t>https://youtu.be/VKqDVGcGQuY</t>
  </si>
  <si>
    <t>cect_20@hotmail.com</t>
  </si>
  <si>
    <t>VOCAFEST</t>
  </si>
  <si>
    <t>06-27-2017</t>
  </si>
  <si>
    <t>Vive por mí</t>
  </si>
  <si>
    <t>alejandra@sinsentidofilms</t>
  </si>
  <si>
    <t>06-28-2017</t>
  </si>
  <si>
    <t>TRANSPLANTE Y VIDA IAP</t>
  </si>
  <si>
    <t>AHP8503111P1</t>
  </si>
  <si>
    <t>https://hipgive.org/wp-content/uploads/2017/07/acta-54098.pdf</t>
  </si>
  <si>
    <t>Virtual Pharma</t>
  </si>
  <si>
    <t>n/a</t>
  </si>
  <si>
    <t>ilych leonel</t>
  </si>
  <si>
    <t>icalixm@yahoo.com</t>
  </si>
  <si>
    <t>Trancas Saludable</t>
  </si>
  <si>
    <t>ACCIÓN COMUNITARIA DEL BAJÍO A.C.</t>
  </si>
  <si>
    <t>José Luis Acosta Beltrán</t>
  </si>
  <si>
    <t>08-19-2017</t>
  </si>
  <si>
    <t>fcbajio@gmail.com</t>
  </si>
  <si>
    <t>prod@sinsentidofilms.com</t>
  </si>
  <si>
    <t>Honduras</t>
  </si>
  <si>
    <t>Virtual prescription, doctors prescribing medicines throug the smartphone vía sms</t>
  </si>
  <si>
    <t>Recetas virtuales, el médico receta medicinas a través del smartphone y las envía, entre otros medios por mensaje de texto</t>
  </si>
  <si>
    <t>Campaign summary: Virtual Pharma is a web-app for doctors, many people cant go to a doctors appointment because of their económic limitations, trough the app they can prescribe medication an send it to the patient via text message. Why it matters: &amp;nbsp; People in my country is mostly poor, the expenses to take care of our health are very high, so we see an oportunity to reduce this costs forthe patient and the country. Potential Challenges: &amp;nbsp; This tool will among other things check inventorys in public hospitals, audite the distribution channel from the wharehouse to the hand of the patient.</t>
  </si>
  <si>
    <t>Mucha gente no cuenta con recurso para asistir al medico, al tener una herramienta con la que el medico le pueda recetar directo a su teléfono va mensaje de texto le ahorra un sinnúmero de costos al paciente. &amp;nbsp; Entre otras cosas esta sera una herramienta de control de inventarios en los hospitales públicos, y a la vez auditara el proceso de entrega de medicamentos desde el almacén central todo el camino hasta la mano del paciente.</t>
  </si>
  <si>
    <t>52-462-624.5158</t>
  </si>
  <si>
    <t>Trancas, municipio de Dolores Hidalgo Guanajuato, México</t>
  </si>
  <si>
    <t>(558) 190-0320</t>
  </si>
  <si>
    <t>Mexico City, Mexico</t>
  </si>
  <si>
    <t>Icalixm@yahoo.com</t>
  </si>
  <si>
    <t>Improve the health of the inhabitants of the community of Trancas through proper nutrition training and physical activation.</t>
  </si>
  <si>
    <t>We want people to register as organ donors and that they let their families know of their decision of being organ donors</t>
  </si>
  <si>
    <t>Mejorar la salud de los habitantes de la comunidad de Trancas mediante capacitación para la adecuada alimentación y la activación física</t>
  </si>
  <si>
    <t>Vive por Mi habla de donación de órganos. Aprovechemos la difusión para apoyar a gente que requiere un transplante.</t>
  </si>
  <si>
    <t>The community of Trancas is located in the municipality of Dolores Hidalgo in the state of Guanajuato, Mexico; it has a population over 500 inhabitants, from which approximately a 7% suffer from diabetes. This has been mainly originated by the changes in the eating culture, the consume of food with preservatives and a sedentary lifestyle, all of this factors generate overweight, obesity and later on diabetes, being this last one the cause of kidney, visual and motor disorders. The proposed strategy is the implementation of proper nutrition training as well as the setting of family vegetable gardens in the backyards, this has the intention of providing part of the food that the families need. This project has also the intention of establishing physical activation groups in order to set a series of sessions that will help to lower the overweight, the obesity and therefore also the diabetes. The main focus of these activities is to improve the health of those who have already diabetes, but also of those who have a high risk of getting this disease either if it&amp;#8217;s caused by their own physiognomy or by the kinship with diabetics. The expected results are: The creation of awareness in the community of Trancas of the importance of proper nutrition; the training of 30 members of the community in order for them to spread what they&amp;#8217;ve learned to the rest of the population; the setting of 60 backyard vegetable house gardens and 30 farms, all of which will produce food for the house consumption. The direct beneficiaries in the first stages will be 60 families, approximately 300 persons, after this we expect that all of the community will be benefited from the program. 12 inhabitants of the community will be trained to promote health care activities, they will also be trained in first aids in order to help the community members in case of scorpions stings, snake bites or fractures. They will be also trained to apply injections and control weight, sugar levels and blood pressure. All of of which will have an impact in the hole community, that is, in 500 inhabitants. Physical activation groups of by age: children, youth, adult women and older adults. Approximately there will be 110 beneficiaries in these activities.</t>
  </si>
  <si>
    <t>&amp;nbsp;En México más de 20,000 personas al año esperan un trasplante de órganos. Únicamente cerca de 5,000 lo reciben. El 75% de los trasplantes proviene de donadores vivos. Únicamente el 25% son de personas fallecidas que, en vida, decidieron donar sus órganos. Tú puedes ayudar a cambiar esta estadística, es por ello que te queremos invitar a formar parte del movimiento de concientización sobre donación de órganos que estamos haciendo de la mano de la Campaña de nuestra nueva película; Vive por mí, que se estrena en salas éste 21 de Julio. El objetivo de esta campaña es que más gente se registre como donador de órganos y que le comunique a sus seres queridos su deseo de ser donador, que al final es la única forma que se respete tu decisión, ya que ellos tienen la última palabra. Como parte de la campaña, estamos organizando una Carrera de 5 y 10k, que será el Domingo 16 de Julio en el Parque de los Venados, aquí te dejamos la liga para inscribirte: http://www.totalrunning.com/eventos-detalles.php?idCarrera=SPTMCAR1497460813 Todo lo recaudado tanto en estos esfuerzos así como un porcentaje de la recuperación de taquilla, se irá a las siguientes Fundaciones: Club Rotarios de México: Parte de lo recaudado se irá directamente a pagar las cirugías de trasplante de personas de bajos recursos, que el Club de Rotarios de Cuajimalpa se encarga de convocar y apoyarlos con el costo más bajo en las mejores condiciones médicas en el Hospital ABC. &amp;nbsp;Te dejo su link para que vean cuánto hacen por la gente: https://www.facebook.com/Club-Rotario-Cuajimalpa-AC-232636530263492/ Trasplante y Vida: El resto de lo recaudado se donará a esta fundación, quienes se dedican a dar seguimiento a pacientes en espera de un trasplante y a aquellos que ya han recibido un órgano pero necesitan medicinas para no rechazar el órgano y poder tener un buen seguimiento. Parte fundamental del proceso. Te dejo también su página: http://www.trasplanteyvida.iap.org.mx &amp;nbsp; El objetivo de esta campaña es que más gente se vuelva donador de órganos y que sobre todo, le comunique a sus seres queridos su deseo de ser donador, que al final es la única forma que se respete tu decisión, ya que ellos tienen la última palabra. Esto, para lograr que se revierta la cifra de sólo 25% de riñones de donadores fallecidos y 75% de donadores vivos; que se aprovechen más los órganos que ya no se van a usar. Además de correr con nosotros, tu boleto en taquilla y la donación que hagas en nuestro sitio nos ayudara a cumplir nuestra meta y ayudar a todas las personas que requieren un trasplante.</t>
  </si>
  <si>
    <t>La comunidad de Trancas en el municipio de Dolores Hidalgo en el estado de Guanajuato, México; cuenta con una población superior a los 500 habitantes, de los cuales un porcentaje aproximado del 7% padecen diabetes, esto ha sido originado principalmente por el cambio en la cultura alimenticia, el consumo de alimentos con conservadores y el sedentarismo, lo que origina sobrepeso, obesidad y posteriormente la diabetes, la cual les ocasiona diversos padecimientos, renales, visuales y motrices. &amp;nbsp; La estrategia propuesta es mediante la implementación de cursos de capacitación para la adecuada alimentación, así como establecer huertos familiares en los traspatios, con la finalidad de que ellos mismos se abastecen de una parte de sus alimentos; esto aunado a la conformación de grupos de activación física, para que por medio de los instructores locales, llevar a cabo sesiones de activación física y disminuir el sobre peso, la obesidad y por ende la diabetes; mejorando la salud en aquellos que han sido detectados como diabéticos, pero también enfocado hacía aquellos que tienen un alto riesgo de caer en este tipo de enfermedades, por las características de su fisonomía o por el parentesco con diabéticos. Los resultados esperados son: Crear conciencia en habitantes de la comunidad de Trancas de la importancia de una adecuada alimentación, capacitando a 30 miembros y estos replicando la capacitación al resto de la comunidad; el establecimiento de 60 huertos de traspatio y 30 granjas, para producción de alimentos como son las hortalizas y la carne de pollo, para el autoconsumo. Siendo el beneficio directo para 60 familias con aproximadamente 300 personas, en su etapa inicial y al final del total de los habitantes. 12 habitantes de la comunidad capacitados para la promoción de la prevención de la salud, así como para proporcionar servicios de primeros auxilios al resto de la población, en caso de piquete de alacrán, mordedura de serpiente, fracturas, aplicación de inyecciones y sueros, así como control de peso y niveles de azúcar y presión arterial. Con beneficio indirecto para el total de la población que son 500 habitantes. Activación física de grupos de habitantes por edades: niños y jóvenes, mujeres adultas y adultos mayores. Considerando un total de 110 beneficiarios por este rubro.</t>
  </si>
  <si>
    <t>It is important to achieve our goal because the consequences that the families suffer when there is one or more persons with diabetes are countless, this happens because most of the families do not have a medical service provided by the government. This situation pushes the families to attend private services in order to treat the diabetes. These services are normally outside the community, this means to the families adding to the medicines and the treatments expensive trips for the person who is treated and the companion. All of these factors affect the household economy and force people to search for means to cover the cost that these expenses arise. The immediate solution fore most of them is the migration, especially to the United States. Therefore it is important to prevent diabetes, to avoid the mentioned consequences, especially considering that most of the inhabitants are low-income families.</t>
  </si>
  <si>
    <t>Porque las consecuencias que padecen las familias donde existe una o más personas con diabetes, son innumerables, ya que la mayoría de las familias no cuenta con un servicio médico proporcionado por dependencias públicas, lo que propicia que para atender al enfermo tengan que recurrir a servicio médico particular, los cuales se encuentran fuera de la comunidad, teniendo que desplazarse para obtenerlo y es caro por la constancia con que deben consumir los medicamentos y atención de dialisis y otras acciones, esto aunado a que el enfermo normalmente requiere de una persona para que la acompañe y atienda en su padecimiento, lo cual repercute en la economía familiar, generando la migración sobre todo hacía Estados Unidos para contar con los recursos que les permitan solventar los gastos que se originan. Por todo esto es importante la prevención de la enfermedad y evitar las consecuencias ya mencionadas, sobre todo considerando que la mayoría de los habitantes son familias con escasos recursos.</t>
  </si>
  <si>
    <t>videocinedistribucion</t>
  </si>
  <si>
    <t>First we will generate an initial register of the prevailing situation regarding overweight, obesity and diabetes in the community. The follow up process will be measuring weight and height in order to determine the degree of progress in reducing obesity and overweight. In the case of the diabetics we will raise awareness of the importance of keeping track of their blood sugar level, making a register of the levels that each one has.</t>
  </si>
  <si>
    <t>https://vimeo.com/222700394 &amp;nbsp;</t>
  </si>
  <si>
    <t>Generando un registro inicial de la situación que prevalece respecto al sobre peso, obesidad y diabéticos en la comunidad, dando seguimiento mediante la toma de peso y talla, para determinar el grado de avance en la disminución principalmente de la obesidad y sobrepeso, en el caso de los diabéticos generar conciencia de la importancia de mantener un control de sus niveles de azúcar, realizando un registro de los niveles que mantiene cada uno.</t>
  </si>
  <si>
    <t>El problema al que está dirigido el proyecto es el alto número de personas enfermas de diabetes en la comunidad, originado principalmente por la inadecuada alimentación, hábitos y costumbres, por lo que se considera importante generarla prevención de esta enfermedad, mediante el cambio de hábitos alimenticios y de actividades físicas y creando conciencia de que los primeros responsables de la salud es cada uno de los individuos y que es factible disminuir la incidencia de las enfermedades crónico degenerativas.</t>
  </si>
  <si>
    <t>ACCIÓN COMUNITARIA DEL BAJÍO A.C. PRESUPUESTO DEL PROYECTO &amp;#8220;TRANCAS SALUDABLE&amp;#8221; TRANCAS CONCEPTO IMPORTE OBSERVACIONES ALIMENTACIÓN Curso de capacitación para 30 personas en manejo de huertos comunitarios y de traspatio &amp;#8211; Por 30 horas e insumos para implementación de 60 huertos de traspatio $45,450.00 Creación de 30 granjas de autoconsumo $ 16,500.00 25 pollas y 2 pollos para huevo y carne por cada granja Malla para construcción de 30 corrales para granjas de traspatio $20,400.00 20 metros de malla por cada granja Subtotal $82,350.00 SALUD Talleres del &amp;#8220;Bien Comer&amp;#8221; y Prevención de enfermedades crónico degenerativas $30,960.00 Impartición de curso para formación de 12 promotores de salud &amp;#8211; 40 horas y equipamiento para primeros auxilios: 3 baumanometro, 3 básculas, 3 estetoscopios, 3 botiquines y material de curación básico $48,982.00 Diseño y elaboración de carteles, trípticos, cuadernillos y video para salud preventiva y alimentación $15,500.00 Subtotal $95,442.00 ACTIV. FÍSICA Pago de instructor de zumba &amp;#8211; 2 horas diarias, 2 días por semana, durante 6 meses $14,400.00 Pago de instructor de danza &amp;#8211; 2 horas diarias, 2 días por semana, durante 6 meses $14,400.00 Equipamiento para activación física, bancos, cuerdas, mancuernas, pelotas, etc $ 5,000.00 Subtotal $33,800.00 ADMINISTRACIÓN Coordinación y seguimiento al proyecto &amp;#8211; promotor comunitario durante 10 meses $60,000.00 Gasto de coordinación y seguimiento al proyecto $24,000.00 Gasolina, teléfono, papelería, copias, etc. Subtotal $84,000.00 Total $ 295,592.00 Tipo de cambio $ 14.50 Importe en dólares $20,385.66</t>
  </si>
  <si>
    <t>We encourage and promote local development, with the participation of the civil society, connecting the various sectors and conducting resources for the communities welfare.</t>
  </si>
  <si>
    <t>Fomentamos y promovemos el desarrollo local, con la participación de la sociedad civil, vinculando los distintos sectores y movilizando recursos para el bienestar comunitario.</t>
  </si>
  <si>
    <t>The Fundación Comunitaria del Bajío is a non profit organisation that promotes local development in the rural communities of Guanajuato. Our model is mainly based on two aspects: an integral vision of the local development and on the conviction that the transformation of the community depends mainly on the change of attitude in the community's inhabitants and on the ability to establish networks that help to finish the transformation process. To reach our goal we establish an alliance with the community in order to follow a process that step by step aims to transform the hole life of the inhabitants. This process is leaded by the people and goes from the reflection upon the problems of the community up to the establishing of goals and actions that will boost the local development. The role of the Fundación is to create the proper conditions not only to start the process, but also to carry out the actions by promoting the creation of alliances around the groups that are thinking out solutions for the communities problems.</t>
  </si>
  <si>
    <t>Somos una organización que trabaja directamente con los habitantes de las comunidades rurales en el estado de Guanajuato, México; siendo el principal objetivo generar el desarrollo local de manera integral. La metodología de la organización es realizar una planeación participativa, creando un plan de desarrollo de cada comunidad, conformando grupos de seguimiento por cada ámbito (salud, educación, economía y desarrollo social); como el desarrollo es integral se trabaja con habitantes de todas las edades y géneros; generando el arraigo de los habitantes en sus comunidades y disminuir la migración y sus repercusiones como son la desintegración familiar, la violencia y la depresión.</t>
  </si>
  <si>
    <t>fcbajio</t>
  </si>
  <si>
    <t>https://www.youtube.com/watch?v=LMoFN3PYw3o</t>
  </si>
  <si>
    <t>fotografia.mlara@gmail.com</t>
  </si>
  <si>
    <t>Vasylee</t>
  </si>
  <si>
    <t>Soy la Causa</t>
  </si>
  <si>
    <t>10-27-2016</t>
  </si>
  <si>
    <t>México, San Luis Potosí State (San Luis Potosí capital city)</t>
  </si>
  <si>
    <t>Arts and Culture/Education/Youth Development</t>
  </si>
  <si>
    <t>A platform&amp;nbsp;to read, earn money for it, and gather information about the market useful for companies. Increasing culture and opportunities to earn&amp;nbsp;customers.</t>
  </si>
  <si>
    <t>Un espacio&amp;nbsp;para leer, ganar dinero por ello, y reunir &amp;uacute;til informaci&amp;oacute;n sobre el mercado&amp;nbsp;para las empresas.Incrementando&amp;nbsp;cultura y oportunidades para ganar clientes</t>
  </si>
  <si>
    <t>Vasylee is an online platform&amp;nbsp;where the users can receive a certain amount of money&amp;nbsp;in exchange of dedicating&amp;nbsp;a couple of hours to read or improve their knowledge through&amp;nbsp;audiovisual material and demonstrate through a survey&amp;nbsp;or express video&amp;nbsp;their performance and the utility of what they learned.The flow of people will allow to do market studies or products testing with the users, mainly those focused on the business model at&amp;nbsp;the&amp;nbsp;base of the pyramid, obtaining useful information about the customer preferences for the interested companies. In that way, the organization will generate the resources in order to pay the users and be sustainable.Our objective is to gather the needed resources to invest in the online platform, publicity and in the first users; with your support we will be able to empower the population and give them the same opportunities to develope their real potential.&amp;nbsp;&amp;nbsp;</t>
  </si>
  <si>
    <t>Vasylee es una plataforma&amp;nbsp;donde los usuarios&amp;nbsp;pueden recibir un monto monetario&amp;nbsp;a cambio de dedicar un par de horas a leer o cultivarse con material audiovisual y demostar por medio de una encuesta&amp;nbsp;o video express&amp;nbsp;su desempe&amp;ntilde;o y la utilidad de lo aprendido.El flujo de gente permitir&amp;aacute; llevar a cabo estudios de mercado o testeo de productos con los usuarios, sobre todo aquellos enfocados bajo el modelo de negocio con base en la pir&amp;aacute;mide,obteniendo as&amp;iacute; &amp;uacute;til informaci&amp;oacute;n sobre preferencias del consumidor para las empresas interesadas. De esta manera, la organizaci&amp;oacute;n generar&amp;aacute;&amp;nbsp;los recursos para pagar a los usuarios y ser sustentable.Nuestro objetivo es reunir los recursos para invertir en la plataforma, publicidad y&amp;nbsp;en los primeros usuarios; y con tu apoyo podremos empoderar a la poblaci&amp;oacute;n para que tenga las mismas oportunidades de desarrollar&amp;nbsp;su verdadero&amp;nbsp;potencial.</t>
  </si>
  <si>
    <t>In Mexico, high quality education is expensive and young people without an acceptable scholar degree can not work. The only way mexican teenagers can survive is through joining criminal groups or stealing. We&amp;nbsp;want to change the perception of opportunities and demonstrate that a social business can be as profitable as a common startup.</t>
  </si>
  <si>
    <t>En M&amp;eacute;xico, la educaci&amp;oacute;n de calidad es costosa y j&amp;oacute;venes sin grados escolares aceptables no pueden trabajar. La &amp;uacute;nica forma por la cual los j&amp;oacute;venes mexicanos pueden sobrevivir es a trav&amp;eacute;s de su ingreso a grupos criminales o robando. Queremos cambiar la percepci&amp;oacute;n de las oportunidades y demostrar que un negocio social puede ser tan redituable como un emprendimiento com&amp;uacute;n.</t>
  </si>
  <si>
    <t>12-21-2015</t>
  </si>
  <si>
    <t>1. Elaboration of the official online platform&amp;nbsp;2. Gathering of interesting and actual written and video content&amp;nbsp;&amp;nbsp;3. Surveys&amp;#39; creation according to certain content4. Publicity campaign and digital marketing strategy to attract users and customers5. Running and testing&amp;nbsp;</t>
  </si>
  <si>
    <t>Together Rising Campaign (Stockton)</t>
  </si>
  <si>
    <t>Fathers and Families of San Joaquin</t>
  </si>
  <si>
    <t>1. Elaboraci&amp;oacute;n de la plataforma online oficial2. Recolecci&amp;oacute;n de contentido escrito y audiovisual interesante y actual3. Elaboraci&amp;oacute;n de encuestas de acuerdo a cada contenido4. Campa&amp;ntilde;a publicitaria y estrategia de marketing digital para atraer usuarios y clientes&amp;nbsp;5. Implementaci&amp;oacute;n de proyecto y testeo</t>
  </si>
  <si>
    <t>&amp;nbsp; MX PESOS US DOLLARS P&amp;aacute;gina web (Web page) &amp;nbsp;$10,000.00 &amp;nbsp;$500.00 Alta AC (organization&amp;#39;s constitution) &amp;nbsp;$10,000.00 &amp;nbsp;$500.00 Publicidad (publicity) &amp;nbsp;$15,000.00 &amp;nbsp;$750.00 Primeros usuarios (First users) &amp;nbsp;$5,000.00 &amp;nbsp;$250.00 Inversi&amp;oacute;n inicial (initial investment) &amp;nbsp;$40,000.00 &amp;nbsp;$2,000.00</t>
  </si>
  <si>
    <t>VIVAS &amp;#8211; Short documentaries to live with justice</t>
  </si>
  <si>
    <t>Grupo de Acción por los Derechos Humanos y la Justicia Social</t>
  </si>
  <si>
    <t>GAD1200719CL1</t>
  </si>
  <si>
    <t>Samantha Estrada</t>
  </si>
  <si>
    <t>https://hipgive.org/wp-content/uploads/2017/11/ACTA-CONSTITUTIVA-GRUPO-DE-ACCIO╠üN-(1).pdf</t>
  </si>
  <si>
    <t>A01152543@itesm.mx</t>
  </si>
  <si>
    <t>01-22-2016</t>
  </si>
  <si>
    <t>Carlos Ocampo</t>
  </si>
  <si>
    <t>cocampo@ffsj.org</t>
  </si>
  <si>
    <t>09-15-2016</t>
  </si>
  <si>
    <t>Valor Latino</t>
  </si>
  <si>
    <t>Los Cenzontles</t>
  </si>
  <si>
    <t>(209) 483-6999</t>
  </si>
  <si>
    <t>Stockton, CA</t>
  </si>
  <si>
    <t>Civic Participation/Rights/Violence Prevention/Legal Reform/Youth Development</t>
  </si>
  <si>
    <t>Campaign to support Fathers and Families of San Joaquin in their mission to dismantle the school to prison pipeline.</t>
  </si>
  <si>
    <t>Campaña para apoyar a Fathers and Families of San Joaquin (FFSJ) “Padres y Familias de San Joaquin.”</t>
  </si>
  <si>
    <t>As the school-to-prison pipeline continues to disproportionately affect black and brown communities in California, Stockton remains a central hub to this violence. As an advocate for the Stockton community, FFSJ continues to develop and grow it’s tactics and technqiues to dismantle the school to prison pipeline to ensure an equitable future for black and brown communities in Stockton. In order to continue battling the school-to-prison pipeline in Stockton, FFSJ needs support funding for travel expenses, youth programming and general operational costs.</t>
  </si>
  <si>
    <t>Mientras el camino de la escuela a la prisión continua afectando desproporcionadamente a las comunidades de Latinos y Afro-Americanos en California, Stockton permanece un lugar central afectado por esta violencia. Como un defensor para la comunidad de Stockton, FFSJ continua a desarrollar y crecer sus tácticas y técnicas para desmantelar el camino de la escuela a la prisión para asegurar un futuro justo para las comunidades de Latinos y Afro-Americanos. Para continuar la batalla contra el camino de la escuela a la prisión en Stockton, FFSJ necesita fondos para apoyar gastos de viaje relacionados al trabajo, gastos relacionados a programas para jóvenes y gastos operativos generales.</t>
  </si>
  <si>
    <t>(510) 233-8015</t>
  </si>
  <si>
    <t>&amp;#8220;Stockton is one of two major California cities whose school district officers have authority to arrest students, and they do so regularly. In Stockton, where the school officer arrest policy was implemented in 1991, and San Bernandino, which implemented the policy in 1997, school officers have arrested 34,368 and 59, 290 students under age 18, respectively on criminal charges through 2013.&amp;#8221; Stockton&amp;#8217;s black and brown community is being dramatically affected by the school to prison pipeline. Fathers and Families of San Joaquin is currently doing the work to dismantle the school to prison pipeline by intervening in the lives of youth at-risk of being kicked out of the school system. The Together Rising campaign aims to further the current impact of Fathers and Families of San Joaquin. Currently, Fathers and Families of San Joaquin offers the following services: Case management to connect formerly incarcerated individuals to resources for a successful re-entry into their community. Straight A Guide Training Program Healing Circles Multi-Ethnic Cultural Parenting Classes Financial Literacy Classes El Joven Noble “The Noble Youth” Healing through mentoring Leadership development Youth organizing coalitions, projects and events Youth-led action research. Support for this campaign is crucial so Fathers and Families of San Joaquin can not only continue doing community work but so they can expand and create new programming.</t>
  </si>
  <si>
    <t>Arts and Culture/Civic Participation/Health/Rights/Economic Development/Education/Migrant Communities/Youth Development</t>
  </si>
  <si>
    <t>Amplify your voice. Express your vision for America through cultural&amp;nbsp;particiaption.&amp;nbsp;</t>
  </si>
  <si>
    <t>“Stockton es una de dos ciudades mayores de California donde los oficiales de policía del distrito escolar tienen autoridad de arrestar estudiantes, y lo hacen regularmente. En Stockton, donde la póliza que dio permiso a estos oficiales fue implementada en 1991, y en San Bernardino en 1997, oficiales de policía del distrito escolar han arrestado a 34,368 y 59,290 estudiantes menores de 18 años, respectivamente, con cargos criminales hasta 2013.” La familias Latinas y Afroamericanas de Stockton están dramáticamente afectadas por el camino de la escuela a la prisión. Fathers &amp;amp; Families of San Joaquin “Padres y Familias de San Joaquin” esta corrientemente haciendo trabajo para desmantelar el camino de la escuela a la prisión por intervenir en las vidas de los jóvenes en riesgo de ser expulsados del sistema educacional. La campaña “Together Rising,” o Juntos Creciendo, tiene como objetivo promover el impacto corriente de Fathers &amp;amp; Families of San Joaquin “Padres y Familias de San Joaquin.” Corrientemente, Fathers &amp;amp; Families of San Joaquin “Padres y Familias de San Joaquin” ofrece los siguientes servicios: Ayuda para conectar a individuos que han sido anteriormente encarcelados a recursos para una exitosa reinserción en su comunidad. Programa “Straight A Guide” para apoyar a individuos buscando empleo. Círculos tradicionales para la sanación espiritual Clases para padres multiétnicas y culturales Clases de educación financiera “El Joven Noble” clases para jóvenes Tutoría educacional y social El desarrollo de liderazgo Coaliciones, proyectos y eventos sobre organizar y apoyar comunidades para jóvenes Colección de datos dirigidos por jóvenes que son líderes Apoyo para esta campaña es crucial para que Fathers &amp;amp; Families of San Joaquin “Padres y Familias de San Joaquin” pueda no solamente continuar haciendo este trabajo en la comunidad, pero también poder expandir sus esfuerzos y crear mas programas similares.</t>
  </si>
  <si>
    <t>Amplifica su voz. Exprese&amp;nbsp;su visi&amp;oacute;n de America a trav&amp;eacute;s de su participaci&amp;oacute;n cultural.</t>
  </si>
  <si>
    <t>Funds raised will cover travel expenses to conferences, retreats, and state-wide actions, youth programming costs, and to supporting operational funds for the family strengthening and elders programs.</t>
  </si>
  <si>
    <t>Fondos recibidos cubrirán gastos de viaje para conferencias, retiros y acciones del estado, gastos de programas para jóvenes y apoyo a los fondos operativos generales para el programa de ancianos y el programa del fortalecimiento de la familia. &amp;nbsp;</t>
  </si>
  <si>
    <t>$300 &amp;#8211; Travel Expenses $300 &amp;#8211; Youth Programming $250 &amp;#8211; Family Strengthening Program $250 &amp;#8211; Elders Program</t>
  </si>
  <si>
    <t>Deep and lasting&amp;nbsp;changes of behavior and practices come from social shifts&amp;nbsp;of consciousness. And culture is a driving force. Valor Latino is a media project that engages Latinos through active, entertaining and thought provoking culture.&amp;nbsp;https://www.youtube.com/watch?v=Tdba7x1q6QYhttps://www.youtube.com/watch?v=gdR7x8VJ9FQhttps://www.youtube.com/watch?v=rni4NC-Goushttps://www.youtube.com/watch?v=HJPuDY1ss2g&amp;nbsp;</t>
  </si>
  <si>
    <t>Fathers &amp;amp; Families of San Joaquin (FFSJ) is a 501(c)3 non-profit, community based organization that works to address the varying needs of men, women, youth, their families and the community. By providing socially relevant and culturally-relevant services, FFSJ develops local leadership while unifying the efforts of existing groups. FFSJ addresses critical problems such as institutional inequity, fatherless homes, wide spread poverty, employment disparities, inadequate access to public health services, community re-entry and youth on youth violence. Our mission is to “Support the cultural, spiritual, social and economic renewal of the most vulnerable families in Stockton and the greater San Joaquin Valley.” FFSJ works to engage fathers to improve the well-being of children, families and communities.</t>
  </si>
  <si>
    <t>Padres y Familias de San Joaquín ( FFSJ ) es una organización basada en la comunidad 501 ( c ) 3 sin fines de lucro que trabaja para atender las diversas necesidades de los hombres, las mujeres, los jóvenes , sus familias y la comunidad . Al proporcionar servicios socialmente relevantes y culturalmente relevantes , FFSJ desarrolla el liderazgo local , mientras que la unificación de los esfuerzos de los grupos existentes. FFSJ aborda problemas críticos como la desigualdad institucional , hogares sin padre , amplia difusión de la pobreza , las disparidades de empleo , la falta de acceso a servicios de salud pública , de la comunidad de reingreso y la juventud sobre la violencia juvenil . Nuestra misión es la de " Apoyo a la renovación cultural , espiritual , social y económica de las familias más vulnerables de Stockton y el mayor valle de San Joaquín . " FFSJ trabaja para involucrar a los padres para mejorar el bienestar de los niños, las familias y las comunidades. &amp;nbsp;</t>
  </si>
  <si>
    <t>https://youtu.be/iwGYIbc4Dqg</t>
  </si>
  <si>
    <t>01-27-2018</t>
  </si>
  <si>
    <t>Alma Laura</t>
  </si>
  <si>
    <t>laura_har@hotmail.com</t>
  </si>
  <si>
    <t>(553) 311-8063</t>
  </si>
  <si>
    <t>11-20-2015</t>
  </si>
  <si>
    <t>Together for Latina Advancement</t>
  </si>
  <si>
    <t>The Latina A.R.M.Y.</t>
  </si>
  <si>
    <t>Rights/Violence Prevention</t>
  </si>
  <si>
    <t>Short documentaries to live with justice</t>
  </si>
  <si>
    <t>Documinutos para vivir con justicia</t>
  </si>
  <si>
    <t>Jennifer Medina</t>
  </si>
  <si>
    <t>Star10497@aol.com</t>
  </si>
  <si>
    <t>203-543-7551</t>
  </si>
  <si>
    <t>Connecticut</t>
  </si>
  <si>
    <t>Help empower young Latinas to fulfill their dreams and reach their full potential!</t>
  </si>
  <si>
    <t>Ayude las latina&amp;#8217;s jovenes realizar sus sueños y alcanzar su potencial!</t>
  </si>
  <si>
    <t>Our organization has created The La Mariposa program which is a 12 week personal empowerment workshop series for girls and teens As proven techniques for success, these are hands-on workshops where participants are given the time, space, and materials to learn life-long skills that can help them identify and work to reach their goals. In particular, our program teaches the following life skills (JARS): Journaling for self-awareness, creating positive Affirmations, establishing personal Rules for healthy boundaries, and goal Setting which helps each girl reach milestones. Facilitators add to the effectiveness of these workshops by sharing their personal stories of success. &amp;nbsp;</t>
  </si>
  <si>
    <t>Nuestra organización a creado El programa &amp;#8220;La Mariposa&amp;#8221;. El programa La Mariposa es un serie dé talleres para Latina&amp;#8217;s jóvenes. Estos talleres proveen el tiempo y los materiales para el desarrollo de habilidades para la vida.</t>
  </si>
  <si>
    <t>Many first and second generation Latinas are in a state of crisis and they deserve our immediate and collective attention. Many girls feel isolated and misunderstood. There are high rates of suicide attempts, pregnancies and high school drop-outs. This program aims to improve outcomes for this generation of future leaders as the Hispanic population continues to outpace other groups in the U.S. La Mariposa was written on the foundation of evidence-based principles and is a gender responsive, culturally competent group program model for adolescent females from 12 – 18 years of age. All sessions are facilitated in a relational, strengths-based, trauma informed and culturally competent manner.</t>
  </si>
  <si>
    <t>Latina&amp;#8217;s jóvenes están en un estado de crisis y se merecen nuestra atención inmediata. Las jóvenes se sienten solas y incomprendidas. Ay altas tasas de en embarazos, suicidos y abandonos escolares. Este programa intenta alcanzar y apoderar esta generación de líderes del futuro a la ves que la población hispana está creciendo a un nivel más alto que otros grupos en los Estados Unidos.</t>
  </si>
  <si>
    <t>Funds raised through HIPGIVE will be used for our marketing campaign, web design/ network enhancements, and printing of the program. This will allow us to offer La Mariposa to providers and facilitators who currently serve young Latinas.</t>
  </si>
  <si>
    <t>Para el mercadeo e imprimir el programa; para alcanzar las organizaciones que facilitarán los talleres.</t>
  </si>
  <si>
    <t>$1000 to a create our a digital and marketing one page flyer $2000 for editing our program for mass production $1000 for printing $500 web design enhancements $500 direct mail campaign</t>
  </si>
  <si>
    <t>Cambios profundos y duraderos de comportamiento y de costumbres provienen de los cambios sociales de conciencia. Y la cultura es una fuerza impulsora. Valor Latino es un proyecto de medios de comunicaci&amp;oacute;n que involucra a los Latinos a trav&amp;eacute;z de la cultura activa, entretenida y estimulante.https://www.youtube.com/watch?v=Tdba7x1q6QYhttps://www.youtube.com/watch?v=gdR7x8VJ9FQhttps://www.youtube.com/watch?v=rni4NC-Goushttps://www.youtube.com/watch?v=HJPuDY1ss2g</t>
  </si>
  <si>
    <t>The Latina A.R.M.Y., Inc. (Accomplished Role models Motivating Young Latinas) is a volunteer-based, non-profit organization whose mission is to celebrate and empower young Latinas by providing inspirational role models and introducing powerful life skills for personal excellence. Our vision is for all Latina girls to have access to effective life skills and positive role models in order to develop healthy behaviors that promote personal well-being and fulfillment.</t>
  </si>
  <si>
    <t>La Latina Army es una organización que se dedica a celebrar y ponderar Latina's jóvenes. Nuestra visión es para que todas las jovenes latina tenga acceso a habilidades de vida para crear costumbres saludables que promueven bien estar personal.</t>
  </si>
  <si>
    <t>En México el 66 % de las mujeres sufre o a sufrido algún tipo de violencia relacionada con su género (ENDIREH, 2016) El 99% de los feminicidios en México permanece impune (ONU,2017). La Corte Interamericana de Derechos Humanos ha señalado la ineficacia judicial frente a los casos de violencia contra las mujeres; lo anterior, propicia un ambiente de impunidad que facilita y promueve la repetición de los hechos. El poder judicial debería representar la primera línea de defensa y protección para los derechos y las libertades de las mujeres, sin embargo, en México es sistemáticamente un mecanismo que les violenta. Este proyecto nace de la conciencia de que los medios de comunicación digitales y audiovisuales representan una herramienta poderosa para la movilización social y el impacto en la opinión pública; ambos, por primera vez en manos ciudadanas. En este sentido consideramos necesario como parte de nuestras estrategias jurídicas para el acompañamiento y defensa legal de mujeres y niñas, reforzar y darle continuidad a nuestras acciones mediáticas y audiovisuales con el objetivo de conseguir mayores y más rápidos resultados para el acceso a la justicia. ¿Qué hemos logrado con las acciones estratégicas de comunicación social que hemos implementado? Hemos generado estrategias de comunicación audiovisual integral y realizamos algunos videos para denunciar públicamente violaciones a los derechos humanos que se cometían en contra de mujeres y niñas; hemos logrado tener impacto nacional e internacional con los casos que acompañamos jurídicamente en dónde la movilización de opinión pública ha servido para incidir en la busqueda de justicia para las víctimas. -Se hizo un acuerdo de colaboración con la plataforma digital Change.org a raíz del impacto de la campaña del año pasado titulada #NoTeCalles para que se diseñara un movimiento digital en donde se aglutinaran las peticiones relacionadas con temas de violencia de género. Actualmente, esta Plataforma #NoTeCalles cuenta con 16 peticiones, 6 victorias y 690,000 personas que han apoyado este tipo de peticiones. -El día 27 de octubre de 2016 monitoreando la sesión del Senado para reformar artículos de la Ley General para Prevenir, Sancionar y Erradicar la Trata de Personas, identificamos a 2 senadores diciendo en tono de “broma” que eran usuarios de trata. Para denunciar eso hicimos un video con sus comentarios y lo divulgamos por las redes sociales, obteniendo más de 15 notas periodísticas que replicaron el video, en nuestras redes tuvimos más de 2,185 reproducciones, pero en Yahoo!-México se obtuvieron 2,872,825 de vistas. -Otro ejemplo, es el caso de Itzel, una niña que actuó #EnDefensaPropia contra su agresor y se le abrió injustamente una carpeta de investigación por homicidio; fue gracias a la movilización pública nacional e internacional que se logró con la campaña que las autoridades cerraran el caso en menos de 24 horas luego de la conferencia de prensa. Ambos videos han recibido más de 16,000, 000 de reproducciones en redes sociales en conjunto con las diversas reediciones que varios medios nacionales e internacionales retomaron para sus notas y programas de TV. Este caso, prácticamente fue publicado en las agendas de la mayor parte de los medios de comunicación nacionales. -Se aumentó exponencialmente la visibilidad de los casos que acompañamos, pues complementando la estrategia de denuncia pública con la de litigio estratégico hemos conseguido importantes logros a favor de la libertad para las mujeres como por ejemplo, #DafneLibreYa, una campaña integral que emprendimos por la libertad de una mujer injustamente sentenciada a 16 años de prisión por tener un parto fortuito en la tienda departamental Liverpool; logramos que su caso fuera revisado por un tribunal colegiado y estamos a la espera de su resolución. ¿Qué vamos a hacer? Realizaremos 3 documentales breves por la justicia y la igualdad de género que convertiremos en mensajes audiovisuales sólidos, argumentados y de alto impacto estratégico en los medios de comunicación nacionales e internacionales que coadyuven en la denuncia y la movilización pública en torno a temas de violencia y falta de acceso a la justicia para mujeres y niñas. Lo anterior como parte de una estrategia mucho más amplia para movilizar la opinión pública en torno al tema y crear las bases de preproducción para el rodaje del primer documental en México que agrupe diversos casos de falta de acceso a la justicia para las mujeres. ¿Cómo puedes ayudarnos y en qué utilizaremos tus donaciones? Necesitamos reunir $8500 dólares para reequipar nuestras oficinas ya que el pasado 18 de noviembre de este año, nuestras oficinas fueron allanadas y todo el equipo de cómputo fue sustraído. Además de recaudar fondos para ayudarnos a reponerle, consideramos prioritario consolidar muestra área de Comunicación Social y realizaremos las siguientes actividades en concreto: 1.-Produciremos 3 campañas que acompañen 3 documentales breves para coadyuvar en casos específicos acceso a la justicia para las mujeres niñas. 2.-Comparemos equipo audiovisual que es necesario para continuar documentado nuestro trabajo (dos micrófonos, una cámara de video básica, un trípode, equipo de computo y un equipo básico de iluminación). 3.-Las filmaciones que realicemos formaran parte de un Documental-Largometraje coproducido con diferentes organizaciones de la sociedad civil acerca del acceso a la justicia para las mujeres en México durante los últimos 10 años y cómo las mujeres ante el panorama adverso que representa su país y el sistema de justicia, logran sobrevivir y convertirse en defensoras de sus derechos y los de otras para con fuerza seguir defendiendo su derecho a una vida libre de violencias. ¿Por qué deberías apoyarnos? Porque necesitamos seguir haciendo nuestro trabajo y luego del allanamiento de pasado 18 de noviembre no contamos con equipo de computo. Las personas que conformamos nuestra organización estamos convencidas de que lograremos nuestros objetivos; somos un colectivo interdisciplinario dedicado a la representación, acompañamiento, defensa jurídica y penal en casos de violaciones a los derechos humanos y de mujeres y niñas y hemos conseguido más de 20 sentencias a favor de los derechos humanos de las mujeres y las niñas, incluidas tres sentencias de la Corte Interamericana de Derechos Humanos entre ellas la primera realizada con perspectiva de género conocida como “Sentencia de Campo Algodonero”. Este aumento de índices de violencia contra las mujeres, ha provocado que las familias de las víctimas busquen el acompañamiento de organizaciones de la sociedad civil, entre ellas, la nuestra. El monto recaudado a través de esta campaña de fondeo permitirá continuar con nuestro trabajo en este sentido para fortalecerle, ampliarle e impulsarle.</t>
  </si>
  <si>
    <t>http://youtu.be/TAZ1XA0qpcE</t>
  </si>
  <si>
    <t>Latinaarmy</t>
  </si>
  <si>
    <t>09-17-2015</t>
  </si>
  <si>
    <t>Tlaltoka Institute</t>
  </si>
  <si>
    <t>Fundación Tlaltoka</t>
  </si>
  <si>
    <t>Montserrat Gil Alcalde</t>
  </si>
  <si>
    <t>gamontserrat@tlaltoka.org</t>
  </si>
  <si>
    <t>En México el 66 % de las mujeres sufre o a sufrido algún tipo de violencia relacionada con su género (ENDIREH, 2016) El 99% de los feminicidios en México permanece impune (ONU,2017). La Corte Interamericana de Derechos Humanos ha señalado la ineficacia judicial frente a los casos de violencia contra las mujeres; lo anterior, propicia un ambiente de impunidad que facilita y promueve la repetición de los hechos. El poder judicial debería representar la primera línea de defensa y protección para los derechos y las libertades de las mujeres, sin embargo, en México es sistemáticamente un mecanismo que les violenta. Este proyecto nace de la conciencia de que los medios de comunicación digitales y audiovisuales representan una herramienta poderosa para la movilización social y el impacto en la opinión pública; ambos, por primera vez en manos ciudadanas. En este sentido consideramos necesario como parte de nuestras estrategias jurídicas para el acompañamiento y defensa legal de mujeres y niñas, reforzar y darle continuidad a nuestras acciones mediáticas y audiovisuales con el objetivo de conseguir mayores y más rápidos resultados para el acceso a la justicia. &amp;nbsp; ¿Qué hemos logrado con las acciones estratégicas de comunicación social que hemos implementado? Hemos generado estrategias de comunicación audiovisual integral y realizamos algunos videos para denunciar públicamente violaciones a los derechos humanos que se cometían en contra de mujeres y niñas; hemos logrado tener impacto nacional e internacional con los casos que acompañamos jurídicamente en dónde la movilización de opinión pública ha servido para incidir en la busqueda de justicia para las víctimas. -Se hizo un acuerdo de colaboración con la plataforma digital Change.org a raíz del impacto de la campaña del año pasado titulada #NoTeCalles para que se diseñara un movimiento digital en donde se aglutinaran las peticiones relacionadas con temas de violencia de género. Actualmente, esta Plataforma #NoTeCalles cuenta con 16 peticiones, 6 victorias y 690,000 personas que han apoyado este tipo de peticiones. -El día 27 de octubre de 2016 monitoreando la sesión del Senado para reformar artículos de la Ley General para Prevenir, Sancionar y Erradicar la Trata de Personas, identificamos a 2 senadores diciendo en tono de “broma” que eran usuarios de trata. Para denunciar eso hicimos un video con sus comentarios y lo divulgamos por las redes sociales, obteniendo más de 15 notas periodísticas que replicaron el video, en nuestras redes tuvimos más de 2,185 reproducciones, pero en Yahoo!-México se obtuvieron 2,872,825 de vistas. -Otro ejemplo, es el caso de Itzel, una niña que actuó #EnDefensaPropia contra su agresor y se le abrió injustamente una carpeta de investigación por homicidio; fue gracias a la movilización pública nacional e internacional que se logró con la campaña que las autoridades cerraran el caso en menos de 24 horas luego de la conferencia de prensa. Ambos videos han recibido más de 16,000, 000 de reproducciones en redes sociales en conjunto con las diversas reediciones que varios medios nacionales e internacionales retomaron para sus notas y programas de TV. Este caso, prácticamente fue publicado en las agendas de la mayor parte de los medios de comunicación nacionales. -Se aumentó exponencialmente la visibilidad de los casos que acompañamos, pues complementando la estrategia de denuncia pública con la de litigio estratégico hemos conseguido importantes logros a favor de la libertad para las mujeres como por ejemplo, #DafneLibreYa, una campaña integral que emprendimos por la libertad de una mujer injustamente sentenciada a 16 años de prisión por tener un parto fortuito en la tienda departamental Liverpool; logramos que su caso fuera revisado por un tribunal colegiado y estamos a la espera de su resolución. &amp;nbsp; ¿Qué vamos a hacer? Realizaremos 3 documentales breves por la justicia y la igualdad de género que convertiremos en mensajes audiovisuales sólidos, argumentados y de alto impacto estratégico en los medios de comunicación nacionales e internacionales que coadyuven en la denuncia y la movilización pública en torno a temas de violencia y falta de acceso a la justicia para mujeres y niñas. Lo anterior como parte de una estrategia mucho más amplia para movilizar la opinión pública en torno al tema y crear las bases de preproducción para el rodaje del primer documental en México que agrupe diversos casos de falta de acceso a la justicia para las mujeres. &amp;nbsp; ¿Cómo puedes ayudarnos y en qué utilizaremos tus donaciones? Necesitamos reunir $8500 dólares para reequipar nuestras oficinas ya que el pasado 18 de noviembre de este año, nuestras oficinas fueron allanadas y todo el equipo de cómputo fue sustraído. Además de recaudar fondos para ayudarnos a reponerle, consideramos prioritario consolidar muestra área de Comunicación Social y realizaremos las siguientes actividades en concreto: 1.-Produciremos 3 campañas que acompañen 3 documentales breves para coadyuvar en casos específicos acceso a la justicia para las mujeres niñas. 2.-Comparemos equipo audiovisual que es necesario para continuar documentado nuestro trabajo (dos micrófonos, una cámara de video básica, un trípode, equipo de computo y un equipo básico de iluminación). 3.-Las filmaciones que realicemos formaran parte de un Documental-Largometraje coproducido con diferentes organizaciones de la sociedad civil acerca del acceso a la justicia para las mujeres en México durante los últimos 10 años y cómo las mujeres ante el panorama adverso que representa su país y el sistema de justicia, logran sobrevivir y convertirse en defensoras de sus derechos y los de otras para con fuerza seguir defendiendo su derecho a una vida libre de violencias. &amp;nbsp; ¿Por qué deberías apoyarnos? Porque necesitamos seguir haciendo nuestro trabajo y luego del allanamiento de pasado 18 de noviembre no contamos con equipo de computo. Las personas que conformamos nuestra organización estamos convencidas de que lograremos nuestros objetivos; somos un colectivo interdisciplinario dedicado a la representación, acompañamiento, defensa jurídica y penal en casos de violaciones a los derechos humanos y de mujeres y niñas y hemos conseguido más de 20 sentencias a favor de los derechos humanos de las mujeres y las niñas, incluidas tres sentencias de la Corte Interamericana de Derechos Humanos entre ellas la primera realizada con perspectiva de género conocida como “Sentencia de Campo Algodonero”. Este aumento de índices de violencia contra las mujeres, ha provocado que las familias de las víctimas busquen el acompañamiento de organizaciones de la sociedad civil, entre ellas, la nuestra. El monto recaudado a través de esta campaña de fondeo permitirá continuar con nuestro trabajo en este sentido para fortalecerle, ampliarle e impulsarle.</t>
  </si>
  <si>
    <t>San Luis Potosí, San Luis Potosí. México</t>
  </si>
  <si>
    <t>Education/Violence Prevention/Youth Development</t>
  </si>
  <si>
    <t>US South/Mexico/Latin America</t>
  </si>
  <si>
    <t>PRESUPUESTO TOTAL POR RECAUDAR $8500 Dólares Monto Etapa 1: Recuperación de equipo de computo y conformación y consolidación de nuestra área de Comunicación Social para la Justicia $2500 Monto Etapa 2: Equipamiento audiovisual, compra de cámara de video y foto, trípode, dos micrófonos, equipo de computo y tres lámparas básicas de iluminación. $2500 Monto Etapa 3: $4000 Dólares Destino: 1) Producción de 3 documentales y campañas en medios y redes sociales nacionales e internacionales para lograr el acceso a la justicia para las mujeres en México; éstas tendrán resultados claros, medibles comprobables. 2) Preproducción de un Largometraje Documental sobre el Acceso a la Justicia para las Mujeres en México, que presente casos emblemáticos en dónde las mujeres sobrevivientes se han convertido en poderosas defensoras de los derechos humanos propios y de otras mujeres y niñas.</t>
  </si>
  <si>
    <t>First ever educational innovated and ecological school in México. Help us make it possible !</t>
  </si>
  <si>
    <t>Primera escuela ecológica e innovada educativamente en México. ¡Ayúdanos a hacerlo posible!</t>
  </si>
  <si>
    <t>Eugene Rodriguez</t>
  </si>
  <si>
    <t>accion_dh</t>
  </si>
  <si>
    <t>eugene@loscenzontles.com</t>
  </si>
  <si>
    <t>In Fundación Tlaltoka we promote education and at the same time, we sow consciousness about the importance of the environmental care through lectures and donations of didactic and recreative material to educational institutes with little or no resources. Nowadays, our goal is to adapt our ideas and core values to what we hope will only be the first Tlaltoka Institute, based in San Luis Potosí in the center of Mexico. Fundación Tlaltoka pretends to innovate from scratch the architectural design and the current educational system with the purpose of improving the students&amp;#8217; integral development. Help us make it possible !</t>
  </si>
  <si>
    <t>En Fundación Tlaltoka ayudamos a promover la educación de calidad y al mismo tiempo, sembrar consciencia sobre la importancia del cuiadado del medio ambiente, por medio de donaciones en especie: material didáctico, recreativo y tecnológico a instituciones educativas con pocos recursos. Hoy en día, nuestra meta es adaptar nuestras ideas y valores a lo que esperamos que sea tan solo el primer Instituto Tlaltoka, basado en San Luis Potosí en el centro de México. Fundación Tlaltoka pretende innovar desde el diseño arquitectónico de la escuela hasta el típico sistema educativo con el fin de que los estudiantes tengan un mejor desarrollo integral. ¡Ayúdanos a hacerlo posible!</t>
  </si>
  <si>
    <t>In Fundación Tlaltoka we believe that an integral education is key to have an improved future and an ethic society. Througout our 6 years of experience with mexican schools, we&amp;#8217;ve been able to identify the flaws of the current educational system and we&amp;#8217;ve noticed what the students want and need in order to have a better performance with their studies and extra academic activities. We know how to get things done to pave the way and we hope to later on, spread our newly created system to several parts of Mexico and Latin America.</t>
  </si>
  <si>
    <t>En Fundación Tlaltoka creemos que una educación integral es la clave para lograr una sociedad ética y un mejor futuro. A lo largo de nuestros 6 años de experiencia con escuelas mexicanas, hemos podido identificar las fallas del sistma educativo actual y nos hemos dado cuenta de lo que los estudiantes quieren y necesitan para mejorar su rendimiento escolar y extra académico. Sabemos como hacer las cosas para lograrlo y esperamos más delante poder expandir nuestro nuevo sistema a más partes de México y Latinoamérica.</t>
  </si>
  <si>
    <t>The funds will be destinated to buy didactic material for this educational institution (books, tech, etc).</t>
  </si>
  <si>
    <t>Los fondos ayudaran a comprar el material didactico de la futura institucion (libros, tecnologia, entre otros)</t>
  </si>
  <si>
    <t>$5000 usd is what we need to start classes.</t>
  </si>
  <si>
    <t>Our mission is to provide high quality didactic material to schools that are unable to afford them meanwhile we invite these institutions to become more ecofriendly and teach their students the importance of the environmental care. We receive donations of waste such as: plastic, cardboard, paper and many others in order to sell them and obtain funding ourselves. At the same time, we reduce the pollution that would cause the waste of our donors. &amp;nbsp; Facebook Like Page: https://www.facebook.com/Fundacin-Tlaltoka-AC-138608414894/timeline/?ref=hl &amp;nbsp;</t>
  </si>
  <si>
    <t>https://hipgive.org/wp-content/uploads/2018/02/Grupodeaccionddhh-Organigrama.pdf</t>
  </si>
  <si>
    <t>11-18-2016</t>
  </si>
  <si>
    <t>Valeria&amp;#8217;s Dream</t>
  </si>
  <si>
    <t>Dr. Sonrisas S.L.P.</t>
  </si>
  <si>
    <t>Nuuestra misión es proporcionar material educativo de primera calidad a escuelas sin los fondos necesarios para adquirilos. Al mismo tiempo, invitamos a dichas instituciones a ser organismos más ecológicos y a que enseñen a sus estudiantes la importancia que tiene el cuidado del medio ambiente. Recibimos donaciones en especie (cartón, papel, plástico, etc) y vendiéndolo para obtener fundos nosotros mismos y al mismo tiempo reducir la contaminación que causarían los desperdicios de nuestros donadores. Página de Facebook: https://www.facebook.com/Fundacin-Tlaltoka-AC-138608414894/timeline/?ref=hl</t>
  </si>
  <si>
    <t>Eduardo</t>
  </si>
  <si>
    <t>https://hipgive.org/wp-content/uploads/2018/02/GrupodeaccionddhhEstados-financieros20152016-1.pdf</t>
  </si>
  <si>
    <t>navoooa@gmail.com</t>
  </si>
  <si>
    <t>(254) 517-4</t>
  </si>
  <si>
    <t>San Luis Potosí</t>
  </si>
  <si>
    <t>Valeria is a girl who is only 3 years old and lives with acute lymphoblastic leukemia. She likes to play basketball and a pop band &amp;#8220;Ha-Ash&amp;#8221; Her dream would be to go to the concert and meet them, but, it is out of her reach economically, and that is why we ask for your help.</t>
  </si>
  <si>
    <t>Valeria es una niña que con tan sólo 3 años, vive con Leucemia linfoblastica Aguda. Le gusta jugar basquet y &amp;#8220;ha-ash&amp;#8221; (banda pop en español). Su sueño sería ir a un concierto y conocerlas. Resulta fuera de su alcance económicamente y por eso pedimos su ayuda.</t>
  </si>
  <si>
    <t>https://hipgive.org/wp-content/uploads/2018/02/GrupodeaccionddhhPresupuesto-Organizacional.xlsx</t>
  </si>
  <si>
    <t>Valeria is a girl who is only 3 years old and lives with acute lymphoblastic leukemia. She likes to play basketball and a pop band &amp;#8220;Ha-Ash&amp;#8221; Her dream would be to go to the concert and meet them, but, it is out of her reach economically, and that is why we ask for your help. &amp;#8220;Doctor Sonrisas&amp;#8221; is a civil association that visits small children suffering from cancer and makes them spend a pleasant time, play with them, make them laugh and also give moral support to parents. We don&amp;#8217;t pretend to minimize the problem, but, to help knowing that joy is one of the best supports. One of our goals is that organized by teams within the association, we managed to fulfill a dream to a child. Because we are an independent association, we don&amp;#8217;t receive money, more than that of society. On this occasion, we ask your collaboration to make a dream and to go to the concert of her favorite band. In exchange, Valeria and the team members, will send a photo appreciating ecah of those who collaborate. Let us fulfill her dream!</t>
  </si>
  <si>
    <t>Valeria es una niña que con tan sólo 3 años, vive con Leucemia linfoblastica Aguda. &amp;nbsp; Le gusta jugar basquet y &amp;#8220;ha-ash&amp;#8221; (banda pop en español). &amp;nbsp; Su sueño sería ir a un concierto y conocerlas. Resulta fuera de su alcance económicamente y por eso pedimos su ayuda. &amp;nbsp; Doctor Sonrisas es una asociación civil qué se encarga de visitar a pequeños que padecen cáncer y hacerles pasar un rato agradable, jugar con ellos, hacerlos reír y también encargarse del apoyo moral a padres. La tradición de la asociación es llegar con nuestras distintivas narices de payaso azules y animar el ambiente. &amp;nbsp; No pretendemos minimizar el problema, pero si ayudar sabiendo que la alegría es uno de los mejores apoyos. &amp;nbsp; Una de nuestras metas es que organizados por equipos dentro de la asociación, logremos cumplir un sueño a un niño de los que visitamos. &amp;nbsp; Al ser una asociación independiente no percibimos dinero más que el de la sociedad. &amp;nbsp; En está ocasión pedimos su colaboración para hacer realidad su sueño y poder ir al concierto de su banda preferida. &amp;nbsp; A cambio, Valeria y los integrantes del equipo, les enviarán una foto agradeciendo ha cada uno de los que colaboren y fotos del concierto. &amp;nbsp; Cumplamos su sueño. &amp;nbsp;</t>
  </si>
  <si>
    <t>FTlaltoka</t>
  </si>
  <si>
    <t>l.gil@tlaltoka.org</t>
  </si>
  <si>
    <t>Holder:Grupo de Acción por los Derechos Humanos y la Justicia Social A.C. - Address:Mitla 3920 depto. 5y6 Colonia Naryarte. Delegación Benito Juarez. C.P. 03020 - Bank:Banco Mercantil del Norte (BANORTE) - Number:021000021 - Routing:CLABE: 072180008680153560 - Swift:</t>
  </si>
  <si>
    <t>This #GivingTuesday Give the Gift of DACA</t>
  </si>
  <si>
    <t>11-13-2017</t>
  </si>
  <si>
    <t>Coalition for Humane Immigrant Rights of Los Angeles</t>
  </si>
  <si>
    <t>Vistiendo a tu medida! Proyecto que nace de la Maquiladora Dignidad y Justicia una maquila que funciona como una cooperativa y da empleo a 5 mujeres que perdieron su trabajo en las maquilas tradicionales de costura. Trabajamos bajo las normas del comercio justo y con algodón orgánico. Vista a su medida es un proyecto para hacer muestras para ropa de niña con problemas de sobrepeso, que siempre tienen que comprar tallas más grandes. Con el proyecto pretendemos vestir a niñas con tallas justas. Necesitamos hacer un trabajo pre operatorio, comprar materia prima y hacer muestras para promocionar esta nueva modalidad de ropa empezando con las niñas.</t>
  </si>
  <si>
    <t>Beth Rayfield</t>
  </si>
  <si>
    <t>brayfield@chirla.org</t>
  </si>
  <si>
    <t>urban agriculture</t>
  </si>
  <si>
    <t>cabimeros</t>
  </si>
  <si>
    <t>cfomaquiladoras@prodigy.net.mx</t>
  </si>
  <si>
    <t>08-27-2016</t>
  </si>
  <si>
    <t>cabimas82@gmail.com</t>
  </si>
  <si>
    <t>(213) 353-1337</t>
  </si>
  <si>
    <t>Los Angeles County and Orange County</t>
  </si>
  <si>
    <t>Civic Participation/Rights/Education/Migrant Communities</t>
  </si>
  <si>
    <t>DACA Changes Lives! This Giving Tuesday support our undocumented youth and Give the Gift of DACA.</t>
  </si>
  <si>
    <t>Este #DiaParaDar apoya a nuestros jóvenes indocumentados y regale la oportunidad de aplicar a el programa de DACA.</t>
  </si>
  <si>
    <t>This #GivingTuesday Give the Gift of DACA. Since 2012 CHIRLA has processed over 7,700 Deferred Action for Childhood Arrivals (DACA) application, 1,200 renewal applications and informed over 140,000 individuals about the program&amp;#8211; We can do more. This Giving Tuesday support our undocumented youth and Give the Gift of DACA. Our goal is to continue enrolling the over 350,000 eligible youth who have not yet applied and this number is increasing, as our youth turn 15 years old and become eligible to apply. Deferred Action gives these youth an opportunity to work, get a driver’s license, receive health insurance and protects them from deportation. Obtaining DACA before turning 18 years of age, prevents our undocumented youth from incurring unlawful presence. In order to encourage more families to apply, CHIRLA is increasing our outreach efforts at local high schools, educating the newly eligible 15-year olds about DACA and urging them to apply. This December 1st give $10, $20, $50 or more and help us build power for undocumented youth in 2016!</t>
  </si>
  <si>
    <t>Este #DiaParaDar apoya a nuestros jóvenes indocumentados con DACA! Desde Junio del 2012, CHIRLA ha procesado más de 7,700 aplicaciones de Acción Diferida para los jóvenes (DACA) e informado a más de 140,000 personas sobre el programa de DACA—Pero aún podemos hacer más! Esta Martes #UnDiaParaDar apoya a nuestros jóvenes indocumentados y da el regalo de DACA. Nuestro objetivo es continuar inscribiendo a los más de 350,000 jóvenes elegibles que aún no han aplicado. DACA cambia la vida de nuestros jóvenes indocumentados! Acción Diferida para los jóvenes ofrece la oportunidad de trabajar, obtener una licencia de conducir, recibir seguro médico y protección de la deportación. Es importante ayudar a estos jóvenes aplicar para DACA antes de cumplir 18 años de edad para evitar incurrir presencia ilegal. Con el fin de animar a más familias a aplicar, CHIRLA está aumentando nuestros esfuerzos de información en las escuelas secundarias locales e informando a los jóvenes recién elegibles, 15 años, sobre DACA y la aplicación. Este 1 de Diciembre les pidemos ayuda con $10, $20 $50 o con lo que puedan dar, para seguir ayudando y construir el poder de los jóvenes indocumentados en el 2016!</t>
  </si>
  <si>
    <t>DACA changes lives! Deffered Action for Childhood Arrivals gives youth who have lived in the U.S. for most of their lives, and who long to be recognized as full members of society, the opportunities that would otherwise be closed to them. Under the DACA program, youth have the opportunity to work, receive driver’s license, attend college for in-state tuition, apply for healthcare and protection from deportation among may other benefits. Aside from DACA providing undocumented youth the opportunity to realize their full potential it is crucial that youth apply and receive DACA before they turn 18 years of age in order to prevent incurring unlawful presence in the US. CHIRLA has made its goal to increase outreach efforts in high schools in the Los Angeles area and to date have educated 140,000 individuals about the program and its benefits. With DACA undocumented immigrant youth can increase their economic opportunities and lead successful lives for themselves and their families. It is important that our immigrant community take full advantage of this program and build power now and for the upcoming 2016 elections. &amp;nbsp;</t>
  </si>
  <si>
    <t>DACA cambia la vida de nuestro jóvenes indocumentados! Acción diferida ofrece a los jóvenes que han vivido en los EE.UU. durante la mayor parte de sus vidas, y que aspiran a ser reconocidos como miembros de activos de la sociedad, las oportunidades que de otra manera serían cerradas para ellos. Bajo el programa de DACA, los jóvenes tienen la oportunidad de trabajar, recibir la licencia de conducir, solicitar seguro médico y la protección contra la deportación entre machos otros beneficios. DACA beneficia a los jóvenes indocumentados proporcionando la oportunidad de desarrollar todo su potencial! Es importante que los jóvenes apliquen y reciban DACA antes de cumplir los 18 años de edad con el fin de evitar incurrir presencia ilegal en los EE.UU. CHIRLA ha hecho su objetivo de aumentar los esfuerzos de educación en las escuelas secundarias de Los Ángeles y hasta la fecha han educado 140,000 personas sobre el programa y sus beneficios. Con DACA, la juventud inmigrante indocumentado puede aumentar sus oportunidades económicas y llevar una vida de éxito para ellos y sus familias. Es importante que nuestra comunidad inmigrante reciba los beneficios de este programa y así juntos construir el poder de las familias inmigrantes para las próximas elecciones de 2016.</t>
  </si>
  <si>
    <t>The immigrant youth in our communities will be building the future of our society, leading it at every level, and yet they are currently among the most vulnerable members of our society , and face the most severe obstacles to education employment and and economic stability. DACA changes the lives of the undocumented youth for the better and empowers them to achieve their full potential. CHIRLA has made it its goal to increase outreach efforts in high schools in the Los Angeles area and to date we have educated 140,000 individuals about the program and its benefits. With your donation we can process 649 DACA applications at CHIRLA and 474 applications through DACA workshops. We can ONLY do this with your support!</t>
  </si>
  <si>
    <t>La juventud inmigrante en nuestras comunidades es el futuro de nuestra sociedad, y sin embargo, son actualmente entre los miembros más vulnerables de nuestra sociedad, y se enfrentan a los más graves obstáculos para el empleo, la educación y la estabilidad económica. Por estas razon, CHIRLA se ha dedicado a aumentar los esfuerzos de educación en las escuelas secundarias de Los Ángeles y hasta la fecha hemos educado 140,000 personas sobre el programa y sus beneficios. Con su donación podemos tener más talleres educativos, información y asistencia con el proceso de DACA asistencia con la aplicación. Sus donaciones nos ayudaran no solo a ayudar a los jóvenes entre 15 y 18 años de edad pero también a los adultos que son elegibles para aplicar a DACA.</t>
  </si>
  <si>
    <t>CHIRLA&amp;#8217;s organizational budget is a 3 million dollar budget.</t>
  </si>
  <si>
    <t>The Coalition for Humane Immigrant Rights of Los Angeles (CHIRLA) was founded in 1986. CHIRLA is a California leader with national impact made of diverse immigrant families and individuals who act as agents of social change to achieve a world with freedom of mobility, full human rights, and true participatory democracy. CHIRLA’s mission is to achieve a just society fully inclusive of immigrants. CHIRLA's target demographic is low-income immigrant workers and youth, with a focus on organizing, coalition building and leadership development. CHIRLA is dedicated to the political empowerment of immigrant youth because they are the future of the state of California, as well as the nation itself.</t>
  </si>
  <si>
    <t>La Coalición Pro Derechos Humanos de los Inmigrantes de Los Ángeles (CHIRLA) fue fundada en 1986. CHIRLA es un líder de California con impacto nacional hecho de diversas familias de inmigrantes y las personas que actúan como agentes de cambio social para lograr un mundo con libertad de movimiento, derechos para los inmigrantes y democracia participativa. La misión de CHIRLA es lograr una sociedad justa incluyen todos los inmigrantes. El objetivo demográfico de CHIRLA son los trabajadores inmigrantes de bajos ingresos y los jóvenes, con un enfoque en la organización, la formación de coaliciones y desarrollo de liderazgo. CHIRLA se dedica al empoderamiento político de los jóvenes inmigrantes, ya que son el futuro del estado de California , así como la nación misma.</t>
  </si>
  <si>
    <t>vision 45</t>
  </si>
  <si>
    <t>TanyaG</t>
  </si>
  <si>
    <t>tgonzalez@chirla.org</t>
  </si>
  <si>
    <t>dalarc36@gmail.com</t>
  </si>
  <si>
    <t>Urba n un gricu LTUR</t>
  </si>
  <si>
    <t>Agro urbano</t>
  </si>
  <si>
    <t>The Learning Institute</t>
  </si>
  <si>
    <t>Enseña por El Salvador</t>
  </si>
  <si>
    <t>cabimero16</t>
  </si>
  <si>
    <t>02-27-2015</t>
  </si>
  <si>
    <t>03-20-2015</t>
  </si>
  <si>
    <t>San Salvador, El Salvador</t>
  </si>
  <si>
    <t>US Northeast/US Midwest/US South/US West/Mexico</t>
  </si>
  <si>
    <t>Unlocks the potential of students, teachers, and communities to work collaboratively for social change.</t>
  </si>
  <si>
    <t>Fortalecer capacidades de los jóvenes profesionales para potenciar el cambio social y empoderar comunidades para trabajar colaborativamente.</t>
  </si>
  <si>
    <t>Viraliza Vida</t>
  </si>
  <si>
    <t>The purpose of Enseña’s Learning Institute is to reshape the roles of teachers in the classroom, to unlock their potential as agents of social change, and empower other teachers, students, and community members to work collaboratively. The key to the Institute is a curriculum, devised by Salvadoran, Finnish, and Harvard-trained education professionals, with a focus on Project Based Learning (PBL). PBL is a teaching method that teaches core content and 21st century skills by applying them to real-world problems, engaging students in hands-on, student-driven projects that are meaningful and relevant to their lives and communities beyond the classroom. Teacher trainees will design and execute their own projects in partnership with community members before leading 150 summer school students in designing and implementing content-aligned, community-based projects. Ultimately, teachers will leave The Learning Institute prepared for project-based instruction in Civic Education and Language Arts. The first Institute will launch in Suchitoto in November 2015 with a cohort of 30 high-performing college graduates and leaders. This cohort, equipped with innovative teaching practices, will commit to teaching at least two years in high-need schools in the region. Over their two-year tenure, the first cohort of teachers alone will make an impact on at least 1,200 students. El Salvador needs capable and ambitious teachers who have the training necessary to empower their children with the skillsets they need to thrive in the 21st century.</t>
  </si>
  <si>
    <t>Durante nuestro Instituto de Aprendizaje esperamos renovar el rol de nuestros jóvenes profesionales en el aula, para potenciar su capacidad de ser agentes de cambio social y empoderar a profesores locales, estudiantes y comunidades para trabajar de forma colaborativa. El Instituto alcanzará este objetivo brindando a los jóvenes que están en el instituto las habilidades y herramientas necesarias para implementar la metodología de "Aprendizaje por Proyectos" en las aulas en las que trabajarán. La metodología de Aprendizaje por Proyectos es un método que permite a los profesores aplicar el contenido teórico a problemas del mundo real a través de un acercamiento riguroso y muy activo. Esta metodología enseña el contenido, conocimiento y habilidades del siglo XXI comprometiendo a los estudiantes a ser protagonistas de su proceso, a desarrollar sus propios proyectos que son significativos y relevantes para ellos, sus vidas y las de sus comunidades, más allá del aula. &amp;nbsp; Entrenando a los jóvenes profesionales en esta metodología, les permitirá poder desarrollar en sus propios estudiantes las competencias del siglo XXI, que son cruciales para su futuro académico y profesional, para construir relaciones interpersonales fuertes y comprometerlos con sus comunidades para atacar problemas reales. Por último, los estudiantes tendrán la confianza y habilidades para actuar positivamente y resolver problemas comunitarios.</t>
  </si>
  <si>
    <t>Every child deserves access to a quality education. Every citizen deserves to live without fear for his or her life. In El Salvador this is not the case. The country has the highest homicide amongst children and adolescents in the world. We know this does not have to be the reality. We know that in places like El Salvador there is a solution. Evidence tells us that with more access to quality education there is less violence. However, future generations of Salvadoran are robbed of this opportunity to end the cycle of violence and poverty. Low-income Salvadoran children are trapped in cycles of poverty without access to the high quality education that they deserve. On average, 7 out of 10 public school students enter high school. Only 4 will graduate. Those who do graduate do not have the skillset to change their reality, let alone be prepared for a 21st century economy. In the Learning Institute, teachers, students and community members will learn to collaborate effectively and solve conflicts as they arise. By strengthening peer relationships and fostering collaborative leadership, the Institute will begin to shift classroom and school culture, encouraging safe learning environments and positive classroom-community partnerships.</t>
  </si>
  <si>
    <t>05-26-2017</t>
  </si>
  <si>
    <t>Vínculos trashumantes, Novela gráfica</t>
  </si>
  <si>
    <t>Los niños, niñas y jóvenes salvadoreños que provienen de estratos socioeconómicos bajos están atrapados en ciclos de pobreza, sin acceso a la educación de alta calidad que merecen. En las escuelas, solo 7 de cada 10 estudiantes ingresan a la secundaria y solo 4 de esos la finalizan. En este mismo contexto, solo 4 de cada 100 estudiantes tienen acceso a educación superior. Adicionalmente, las tasas de analfabetismo son mucho más altas entre estudiantes que viven en pobreza, en áreas rurales que las de los estudiantes que viven en áreas urbanas o de estratos socioeconómico medio o alto. Esta es la población de estudiantes que Enseña por El Salvador desea alcanzar. El Instituto de Aprendizaje brindará una experiencia educativa innovadora basada en el aprendizaje por proyectos a estudiantes de áreas rurales y de estratos socioeconómicos bajos que, de otra forma abandonarán la escuela de un año al otro. Además, el instituto preparará a los jóvenes profesionales a través de experiencias prácticas, liderando y creando experiencias educativas rigurosas y basadas en proyectos basados en la realidad de las comunidades. A través del aprendizaje basado en proyectos, los estudiantes también lograrán construir relaciones de trabajo fuertes con sus demás compañeros. Ello se verán expuesto a situaciones en las que tendrán que colaborar y resolver conflictos de todo tipo. Estas habilidades son particularmente importantes en El Salvador, donde las escuelas están en riesgo y, en algunos casos, controladas por las pandillas y la violencia, además, donde las pandillas funcionan como la comunidad de soporte inmediato de muchos estudiantes. A través del fortalecimiento de las relaciones entre estudiantes, el aprendizaje basado en proyectos comienza a potenciar la cultura de la escuela y el aula, permitiendo ambientes de aprendizaje seguros y positivos. &amp;nbsp;</t>
  </si>
  <si>
    <t>We plan to use multiple sources of data to measure our effectiveness in training teachers and their impact on student performance. At the beginning and end of Institute, we will issue intake and outtake surveys to trainees and student participants to assess shifts in attitudes, gains in understanding of Project-Based Learning and academic content, and changes in student performance on assessments in specific subjects. We will also look at the number of student participants and their attendance throughout Institute, as well as retention rates for our trainees both during Institute and throughout their two-year commitments.</t>
  </si>
  <si>
    <t>Planeamos utilizar diversas fuentes de información para medir y describir la efectividad de entrenar a los jóvenes profesionales y su impacto en el desempeño de los estudiantes con los que trabajen. Al inicio y al final del instituto de aprendizaje, realizaremos encuestas y entrevistas a los jóvenes profesionales que están en se están formando y a los estudiantes con quienes realicen sus prácticas para identificar actitudes, avances en la comprensión de la metodología de aprendizaje basado en proyectos y los contenidos académicos, así como también los cambios en el desempeño de los estudiantes en las evaluaciones de temas y contenidos específicos de sus clases. También vamos a registrar el número de estudiantes que participen en esta formación y su asistencia a las clases que desarrollen los jóvenes profesionales durante el instituto de aprendizaje, así como también las tasas de retención que logran los jóvenes profesores en ambos casos: durante las clases prácticas que desarrollarán durante el instituto de formación y sus dos años de compromiso trabajando como profesores en una escuela. Trabajar con los jóvenes profesionales y los estudiantes será un componente crítico e importante con respecto a la forma de medir nuestro impacto y progreso en el instituto de aprendizaje. Los jóvenes profesores completarán proyectos basados en la comunidad y presentarán su trabajo a las familias, miembros de la escuela y de la comunidad. Esto será evaluado en base a rúbricas y criterios predefinidos, así como también en base a la retroalimentación de los miembros de la comunidad.</t>
  </si>
  <si>
    <t>Violence plagues all sectors of society in El Salvador, especially adolescents and youth. The vaccine to violence is education. However, the quality of education in El Salvador robs future generations of the possibility of breaking the cycle. The Learning Institute offers young adults the chance to break that cycle through their work as teachers and change agents, providing the spark needed to ignite a movement for social change.</t>
  </si>
  <si>
    <t>Teacher Institute $59,000 Facilities and Lodging $30,000 Curriculum Development $18,000 Facilitators $6,000 Materials $5,000</t>
  </si>
  <si>
    <t>Igniting a movement of empowered leaders who are committed to making a promise for a better tomorrow.</t>
  </si>
  <si>
    <t>superhombre09@gmail.com</t>
  </si>
  <si>
    <t>Enseña por El Salvador is a team of teachers, policy makers, education professionals and social entrepreneurs from El Salvador, the US, and Finland. Together with the Ministry of Education and in partnership with local schools and communities, we are igniting a movement of outstanding leaders who will reshape their country and believe that we can rebuild and create a better future. Students who have traditionally been from the most under-resourced public schools will have access to an education that is engaging, community-based, and conducive to deep learning. At Enseña por El Salvador, we believe in the inalienable right to a quality education for all children, regardless of their socioeconomic background. Everyday we work in order to uphold that right. We fundamentally believe that a quality education is an invaluable tool for marginalized children to access opportunities and have a better quality of life. At a country level, we believe that our commitment to a quality education will enable us to break the cycle of poverty, establish more integrated communities, and reduce crime rates and violence. In order to achieve this goal, we need everyone to be part of the solution and form alliances across multiple sectors</t>
  </si>
  <si>
    <t>EnsenaporES</t>
  </si>
  <si>
    <t>Joshua Lopez</t>
  </si>
  <si>
    <t>jlopez@ensenapores.org</t>
  </si>
  <si>
    <t>The Grind for Your Soul: Skating Por-Vida Project</t>
  </si>
  <si>
    <t>MILPA ( Motivating Individual Leadership for Public Advancement)</t>
  </si>
  <si>
    <t>Urba n un gricu&amp;nbsp;</t>
  </si>
  <si>
    <t>Raul Damien Tapia, Juan Gomez, Rene Casas</t>
  </si>
  <si>
    <t>rtapia@milpacollective.org</t>
  </si>
  <si>
    <t>Vinculacion de Mujeres campesinas a la vida laboral para mejorar su calidad de vida</t>
  </si>
  <si>
    <t>831-756-1270</t>
  </si>
  <si>
    <t>Natividad Creek Park, Salinas, CA 93905</t>
  </si>
  <si>
    <t>Arts and Culture/Civic Participation/Health/Rights/Economic Development/Education/Migrant Communities/Violence Prevention/Youth Development</t>
  </si>
  <si>
    <t>US West/Mexico/Latin America</t>
  </si>
  <si>
    <t>Skate Por Vida will use the fashion, tradition and counter-culture theme of skating and mash it up with a mix of pachuco and social justice.</t>
  </si>
  <si>
    <t>Skate Por Vida will use the fashion, tradition and counter-culture theme of skating and mash it up with a mix of pachuco and social justice</t>
  </si>
  <si>
    <t>12-22-2016</t>
  </si>
  <si>
    <t>asomcafamoc@gmail.com</t>
  </si>
  <si>
    <t>Unleashing indigenous women&amp;#8217;s leadership for a sustainable future</t>
  </si>
  <si>
    <t>The Grind for Your Soul: Skating Por Vida Project will re-assert our grasp on the positive aspects of Latino popular culture such as the lifestyles of pachucos and hipsters. We will market health, civic engagement and fitness. The Grind for Your Soul: Skating Por Vida event will use the fashion and popular culture around skate boarding as a way to engage and expose youth and young adults to social justice, voting, and legislation. We will use the fashion, marketability and counter-culture theme that skate boarding and skateboarders are known for and use this “hipster” lifestyle to change the narrative that Salinas is dangerous, boring and scary for young students, young adults and visitors. Our project will amplify the message that Salinas is welcoming, healthy and hip. The project illuminates a need to re-establish a social justice lens that will combat violence both communal and systemic. Salinas has been plagued with having the highest Youth Homicide rate in CA 3 out of the past 4 years. Most of these shootings are of young Latino teenagers. The location of the event is in the heart of “barrio” known as Las Casitas. This area is known for everything from carne asadas (grilling meat) and pachangas (lively parties) to murders and tragedy. It’s important for this community to heal and not be over-reliant on policing and law enforcement. Our community doesn’t need transactional and parachute “experts”. By working directly with those most impacted we will get closest to the solution. We are going into the our current or old neighborhoods where we grew up amongst and with skaters, activists, gangsters, store owners, and the old viejitos and viejitas (older neighborhood statesmen) of the community and using our “License to Operate” but this time for community benefit, revitalization and empowerment. This event is not dependent on the government trying to save us. In contrast we will use this event to expose our community to our people power. The community members will be able to see that their children, grandchildren, nieces and nephews can have fun, be cool, and healthy and still partake in “youth culture” in a way that educates and creates awareness about social change. Local and Internet contributions will enhance our ability to bring a blend of organic and healthy food, pay for sanitary equipment, helmets, giveaways, and prize awards.</t>
  </si>
  <si>
    <t>Antigua, Guatemala</t>
  </si>
  <si>
    <t>We are aiming to raise $6,000 to help unleash indigenous women’s leadership in Guatemala for a sustainable future! As you can read below, Abigail’s story is one about overcoming all odds, about believing in yourself and never, ever giving up. Through her work in youth leadership and sustainability education in Guatemala, Abigail is a role model to hundreds of other young women who are inspired and motivated by Abigail’s story of hope and change. Help us to continue to build this new narrative for Abigail and other young women like her by supporting her 3-month Australian internship that will help Abigail to build the skills, contacts and leadership to take her work to a whole new level.</t>
  </si>
  <si>
    <t>Salinas has a rich social activist history and although we can remain nostalgic on the work and legacy of the many 1970’s farmworker activist, it is time to begin cultivating the next generation of civic participation and leadership in Salinas where the median age is 26 years old. The goal of MILPA is to cultivate change makers for the next seven generations, and in Salinas, which is known as the Salad Bowl of America with a 8-9 billion a year industry. It is important to note the average farmworker salary is under $14,000 per year. Yet the profit goes to the rich landowners’ and gives peanuts to families and field workers. Our hard labor is taken for granted and event our art, culture is exploited with no return to our community instead “charity and donations” are sent everywhere else. The project will work endlessly to build a broader communication plan and effort to reclaim and market an intergenerational sense of neighborhood love in Salinas. Grind for Your Soul: Skating Por Vida will promote self-sustainability, self determination, ganas and salud, within the migrant and farm working community of Salinas. Most importantly funds will allow us to generate a pool of local talent that we can support long after the event. We would want to use the additional money to provide youth employment because “teens need money” and we can engage them in local community empowerment and leadership development. Visual The reason why were doing this is to raise awareness in regard to culture, consciousness, and movement building. This is to establish a regular language and lifestyle around youth and adult civic engagement. We will be promoting the development of community collaboration to move in a positive direction. We will collect data regarding who, what, where, and when latin@ community people are voting and even where they stand regarding health and technological disparities. The changes we hope to achieve will be engage and involve people in local civic conversations by braiding and blending the youth with the elders of the community to bridge the generational gap. We hope to be able to assist with some type of technology so that the youth from the community can help the elders within their homes navigate social media. We will measure this by conducting a pre and post survey and develop a plan of action to be able to bring more technology to the community as a whole. This will allow other to also be able to collect data so that they to may be able to conduct their own crowd funding if needed.</t>
  </si>
  <si>
    <t>These funds will cover cost for total of planning, design, food, elder and youth stipends. Any additional funding not used for the event will be used to provide “paid” job trainings to youth and young adults 16-32. The job training will expose youth and young adults into career within public health, social justice and social enterprise. We will also help facilitate a cultural process and give money to those elders who would like to share their stories with the youth who will be digitally converting their stories. If we do not reach our foreseen goal we will immediately place it back into the social venture young entrepreneurship development project. This will allow the Latino youth to begin production of patterns and designs of shirts and branding materials using the silk-screen machine that MILPA owns. We envision The 3 tier perk package consisting of the following: 1.The Butterfly Package if you donate $25.00 you will receive a special gift produced by our local youth that participate in the social venture young entrepreneur project. 2. The Hummingbird package if you donate $50.00 you will receive a shirt that is printed by youth here from Salinas. 3. The Eagle package if you donate $100.00 you will receive a crew neck sweatshirt printed by the youth. 4. The Condor package if you donate $200.00 plus you will obtain one shirt, one sweater, stickers and branding material but more important we will extend you a 15% discount on your next order of MILPA printed branding materials for you or your business. Other ways you can help will be providing funding or sharing your networks. We are hoping to launch a small social venture and would like to get “clients” and purchase orders so that we can put the youth to work. If you share our event at your place of employment, family and/or college fraternity or Alumni association this would be awesome. A big vision of ours is to bridge and close the gap between the Silicon Valley and the Salinas Valley because we are only one hour apart but have stark health and wealth disparities. We would want use additional funds to employ youth and help them help us with this “start up” including marketing, design, and production.</t>
  </si>
  <si>
    <t>07-31-2017</t>
  </si>
  <si>
    <t>Villa Calli</t>
  </si>
  <si>
    <t>Villa Calli Queretaro a.c.</t>
  </si>
  <si>
    <t>VCQ170421GK5</t>
  </si>
  <si>
    <t>Meet Abigail Quic Abigail is a young T’zutujil woman from Sololá in Guatemala. Sololá is one of the poorest departments in the country where 7 in 10 children under 5 suffer from chronic malnutrition. At the time she was born, the civil war saw at least one killing a month around the lake where she lived and at 4 years of age, government troops opened fire on 4,000 T&amp;#8217;zutujil citizens gathered in peaceful protest in an effort to end the war. Abigail lives in a country where the top three crimes against women are femicide, homicide and murder. Only 30% of indigenous girls enroll in middle school and 58% of girls in Guatemala become pregnant before the age of 18. The odds of living a healthy and successful life are against young women like Abigail. Yet despite these odds, Abigail has achieved incredible things and is using her success to help other young women like her. Many great achievements in just a few years Abigail participated in her first youth sustainability leadership congress in Quetzaltenango, in the western highlands of Guatemala, in 2011. After the congress she was selected by SERES as a fellow for the Australian Leadership Awards Fellowship in 2012, a program run in collaboration between OzGREEN and SERES, with the financial support of AusAID and the Department of Foreign Affairs and Trade. Returning to Guatemala from Australia, Abigail became a full-time staff member of SERES. In this role Abigail has then moved from strength-to-strength, stepping into positions of leadership within the organisation as well as regionally in Guatemala. She is increasingly called on as a leader in the field of youth leadership development and water issues. In 2015, Abigail traveled on SERES&amp;#8217; behalf to UNESCO&amp;#8217;s headquarters in Paris, where the organization was awarded with the prestigious UNESCO-Japan Prize for Education for Sustainable Development, where Abigail stood in front of UNESCO&amp;#8217;s general assembly and invited world leaders to invest in youth education and leadership for a better future. In 2015 Abigail received a scholarship to attend the first Latin American Social-Environmental Leadership Academy organised by Global Environments Network. She is also a fellow of the Association for Leadership in Guatemala (Class of 2015) and a member of the Central American Youth Water Network. &amp;nbsp; “I believe in a generational attitude shift today to build a (sustainable) future in harmony with Mother Earth.” &amp;nbsp; &amp;nbsp; &amp;nbsp; &amp;nbsp; ~ Abigail Quic You can get to know Abigail and her mission even better by reading this SERES blog post. About the Internship &amp;nbsp; &amp;nbsp; &amp;nbsp; Knowing Abigail’s potential to create great change in her country, SERES is collaborating with Australian organization OzGREEN to support a 3-month internship project. The project will support Abigail’s ongoing professional and personal development in a leadership training and capacity building internship. During her time in Australia, Abigail will be building experience running youth education programs for sustainability. She will also be able to improve her management and organizational skills, her leadership skills as well as her English level. The internship is also a great opportunity to strengthen the connections between OzGREEN and SERES and with the Latin American community in Australia. For SERES as a sending organization it will help us to continue to develop strong local leaders in Guatemala, as well as raising the profile worldwide of what climate change and the sustainability crisis is doing to Central America. Why we need your help Your generous financial support will help to cover the cost of flights, transport, visa expenses and other in-country incidentals. The project is also being supported by local host families and partner organizations that will provide training, speaking and networking opportunities while Abigail is in-country. &amp;#8211; &amp;nbsp;</t>
  </si>
  <si>
    <t>This event projected budget: 1. Planning and Logistics (food, rentals, permits, and other) 2500.00 2. Promotional items and Prizes for the event. 1000.00 3. Training for the youth and migrant members of the community (La Cultura Cura) 1500.00 4. Stipends for youth to promote education and civic engagement 1000.00</t>
  </si>
  <si>
    <t>08-30-2017</t>
  </si>
  <si>
    <t>Faviola</t>
  </si>
  <si>
    <t>Motivating Individual Leadership for Public Advancement is a purpose-oriented mission driven collective committed to transforming institutions and systems by advocating for inner and social transformation. MILPA incubates leadership through culturally competent professional development, networking, and entrepreneurship opportunities that build community power, promote upward mobility and focus on social change. Our approach is grounded in La Cultura Cura and promotes cultural healing, ethnic social media, civic engagement, and movement building. The first time we did a skate event we did it back yard style, with little, to nothing to offer and over 300 people were in attendance so we need to be ready as we know the people will come out for us. Like many Latino “upstart” the first thing we did was collectively believe we could do it. It was essential that we overcame self-doubt and we told ourselves nobody was gonna do it better like we had been told by one our elders Juan Sanchez de Tejas. For results we were able to successfully educate local Board of Supervisors in not expanding a juvenile hall to 150 beds instead only 120 beds because our youth were meant to be leading and pursuing careers in the world not hurting and rotting in cages. Also last summer when 4 police involved shootings ended the life of 4 Latino men. MILPA along with other key advocates held healing circles and supported local protest in a way that was non-violent and is still working to address police accountability through governing for racial equity strategies.</t>
  </si>
  <si>
    <t>faolguin@yahoo.com</t>
  </si>
  <si>
    <t>c.grace@seres.org</t>
  </si>
  <si>
    <t>milpacollective.org</t>
  </si>
  <si>
    <t>(442) 446-6235</t>
  </si>
  <si>
    <t>Querétaro, Santiago de Querétaro, México</t>
  </si>
  <si>
    <t>Project, young people with home support and food of limited resources, we encourage the support of their talent.</t>
  </si>
  <si>
    <t>Proyecto, que impulsa a jóvenes con apoyos de hogar y alimentos de recursos limitados, fomentamos el apoyo a su talento.</t>
  </si>
  <si>
    <t>A project that started as a residence for students with a two-year trajectory became the project of support for young people who want to finish a bachelor&amp;#8217;s degree or master&amp;#8217;s degree and do not have the necessary resources, we have several cases of success. Projects registered by themselves will soon become a reality and obtaining university degrees in this year will allow us to know that we are on the right track, it has been important to be aware of the change that can be, delivering a different way of seeing not only a professional career If not a dream that allows development in our society. We believe that everything is possible. This project does not have any type of financing We believe that promoting it we can grow it currently we can only support 6 young people depend on the support that we can get. This project gives hope to young people wishing to conclude a university degree hopefully there would be someone who would support with a considerable resource and grow the places. It gives the opportunity to generate the new professionals not only concluding a career if not innovating through their entrepreneurship Mexico needs generation of young people with desires to change the mentality of not only finishing a career but also social conscience, to develop and to generate new opportunities. We have success cases however we no longer have money, a cause requires a will but above all help and this is one of them. To give society professionals of values, human quality, being a suitable place of home that allows them to channel their talents in their line of study and entrepreneurship, promoting equality of gender. Be the means to provide a home to all those young people who require a place of support to complete their professional studies, in an environment of human quality, and values ​​to foster the bond of support with their talent to programs according to their line of study, Special projects that can give a benefit to our society, driven their dreams.</t>
  </si>
  <si>
    <t>Un proyecto que inicio como residencia de estudiantes con una trayectoria de dos años se convirtió en el proyecto de apoyo para jóvenes que desean terminar una licenciatura o maestría y no cuentan con los recursos necesarios, contamos con varios casos de éxito. Proyectos inscritos por ellos mismos pronto serán una realidad y la obtención de títulos universitarios en este año nos permiten saber que vamos por un buen camino, ha sido importante tener conciencia del cambio que puede ser, entregando una manera diferente de ver no solo una carrera profesional si no un sueño que permita desarrollo en nuestra sociedad. Creemos que todo es posible. Este proyecto no cuenta con ningún tipo de financiamiento Consideramos que promoverlo podemos crecerlo actualmente solo podemos apoyar a 6 jóvenes dependerá del apoyo que podamos conseguir. Este proyecto brinda esperanzas a jóvenes que desean concluir una carrera universitaria esperemos existiera alguien quien apoyara con un recurso considerable y crecer los lugares. Da oportunidad de generar a los nuevos profesionistas no solo concluyendo una carrera si no innovando a través de su emprendimiento México necesita generación de jóvenes con deseos de cambiar la mentalidad de no solo terminar una carrera sino también conciencia social, desarrollar y generar nuevas oportunidades. Tenemos casos de éxito sin embargo ya no tenemos dinero, una causa requiere de voluntad pero sobretodo de ayuda y esta es una de ellas. Entregar a la sociedad profesionistas de valores, calidad humana, siendo un lugar adecuado de hogar que les permita canalizar sus talentos en su línea de estudio y emprendimiento, impulsando la igualdad de genero. Ser el medio que brinde hogar a todos aquellos jóvenes que requieran un lugar de apoyo para concluir sus estudios profesionales, en un ambiente de calidad humana, y valores fomentar el vínculo de apoyo con su talento a programas acorde a su línea de estudio, apoyar los proyectos especiales que puedan otorgar un beneficio a nuestra sociedad , impulsado sus sueños. &amp;nbsp;</t>
  </si>
  <si>
    <t>University support</t>
  </si>
  <si>
    <t>UAC</t>
  </si>
  <si>
    <t>yamith morales</t>
  </si>
  <si>
    <t>yamith62@hotmail.com</t>
  </si>
  <si>
    <t>http://youtu.be/Rgeb-hcfe6I</t>
  </si>
  <si>
    <t>(300) 351-3394</t>
  </si>
  <si>
    <t>Colombia, Atlantico</t>
  </si>
  <si>
    <t>Economic Development/Educación/Youth Development</t>
  </si>
  <si>
    <t>US Northeast/US Midwest/US South/US West/Latin America</t>
  </si>
  <si>
    <t>To improve my future career college life.</t>
  </si>
  <si>
    <t>Para mejorar mi vida en la carrera universitaria.</t>
  </si>
  <si>
    <t>Good.I ask for your support to buy a new laptop since recently I have is too old and not doing very well to do my work.I &amp;#39;m Fellow college and I need a new laptop to move faster on my projects as I would be too difficult .My family does not have a good economic support so I come to you if you could colaborarme in this project.Thank you very much.Your donations will be for my good university avanze .</t>
  </si>
  <si>
    <t>Buenas.Les pido su apoyo para comprar una nueva laptop ya que la que tengo recientemente ya es demasiado antigua y no va muy bien para poder hacer mis trabajos.Soy Becado de la universidad y necesito una nueva laptop para poder avanzar mas rapido en mis proyectos ya que se me dificulta demasiado.Mi familia no tiene un soporte economico bueno por eso acudo a ustedes que si podrian colaborarme en este proyecto.Muchas gracias.Sus donaciones seran para mi buen avanze universitario.</t>
  </si>
  <si>
    <t>&amp;nbsp;I am studying industrial engineering and since I lack little to end .I inisiativa have the power to improve the world with my job as I try and I care a lot to do.</t>
  </si>
  <si>
    <t>Estoy estudiando ingenieria industrial y ya me falta poco para terminar.Tengo la inisiativa de poder mejorar al mundo con mi trabajo ya que me esfuerzo y me esmero mucho por lo que hago.</t>
  </si>
  <si>
    <t>&amp;nbsp;The grant will be for a new laptop because mine is too outdated and does not work or the battery , the display and some keys .</t>
  </si>
  <si>
    <t>El donativo sera para una nueva laptop ya que la mia ya es demasiado desactualizada y no le funciona ni la bateria, la pantalla y algunas teclas.</t>
  </si>
  <si>
    <t>Mi presupuesto es de 1000 dolares para comprarme una buena laptop bien actualizada y que soporte mis programas de ingenieria.</t>
  </si>
  <si>
    <t>11-16-2017</t>
  </si>
  <si>
    <t>MILPAcollective</t>
  </si>
  <si>
    <t>VIDA INDEPENDIENTE MÉXICO</t>
  </si>
  <si>
    <t>jgomez@milpacollective.org</t>
  </si>
  <si>
    <t>Yamith</t>
  </si>
  <si>
    <t>05-30-2017</t>
  </si>
  <si>
    <t>Viaje al 19° Festival Mundial de la Juventud y de los Estudiantes</t>
  </si>
  <si>
    <t>The Diversity Legal Pipeline Program</t>
  </si>
  <si>
    <t>11-27-2016</t>
  </si>
  <si>
    <t>Centro Legal de la Raza</t>
  </si>
  <si>
    <t>United Hearts Association</t>
  </si>
  <si>
    <t>asociacion corazones unidos</t>
  </si>
  <si>
    <t>https://hipgive.org/wp-content/uploads/2016/11/7362inscripcion.jpg</t>
  </si>
  <si>
    <t>3022 International Blvd. Oakland, CA.</t>
  </si>
  <si>
    <t>tuliocomunicador@gmail.com</t>
  </si>
  <si>
    <t>The Youth Law Academy is building a diversity pipeline into law and higher education for Latino students and students of color.</t>
  </si>
  <si>
    <t>El Youth Law Academy est_x0087_ creando un fuente de informaci_x0097_n sobre carreras de leyes para estudiantes Latinos y otro estudiantes de color.</t>
  </si>
  <si>
    <t>Viaje a Rusia para el 19° Festival Mundial de la Juventud y de los Estudiantes</t>
  </si>
  <si>
    <t>12-13-2016</t>
  </si>
  <si>
    <t>asociacion</t>
  </si>
  <si>
    <t>info.asocicoun@gmail.com</t>
  </si>
  <si>
    <t>The Diversity Legal Pipeline Program Six years ago, Sonia Sotomayor was the first Latina to serve in the US Supreme Court. Could this be because there are not enough Latina/o Attorneys? How are organizations meeting the demands to help students of color achieve such prestigious positions? This year, the Youth Law Academy is launching a new Diversity Legal Pipeline Program (DLPP) to help more Latino students and students of color enroll in law school. The DLPP is a series of pre-law workshops for college students that will allow students to hone their writing and critical thinking skills; gain an understanding of law school admission requirements; attend career workshops led by attorneys who practice public interest law; and focus on learning soft skills that can be transferred to educational and career goals. The 10-day workshop will serve low-income Latino students and students of color who are first-generation college students. These students need additional support to understand the process to obtain an advanced degree and apply to law school. In addition, first-generation Latino students need opportunities to improve their writing skills while in college so they can gain the confidence and skills needed to apply to law school. The Diversity Legal Pipeline Program (DLPP) is an exciting new diversity pipeline initiative that will be available to undergraduates enrolled in the Youth Law Academy program and those attending a university or community college in the greater San Francisco Bay Area. The program will be held in the summer of 2015. This unique experience will expose undergraduates to IRAC writing, an overview of what the first year of law school is like, and firsthand experiences from attorneys practicing in Public Interest law. At the end of the workshop, students will gain valuable insights on how writing and critical thinking skills are imperative to be a competitive candidate for law school. Overall, the DPP will advance our mission to foster the next generation of attorneys and judges of color by preparing undergraduate students from disadvantaged groups for law school. Over four decades of serving the Latino community, Centro Legal has seen the need for providing academic and support services to help Latino youth complete high school and college and transition to law school. In 2005, Centro Legal responded to this need by founding the Youth Law Academy (YLA). The YLA is striving to build a diversity pipeline in the law by helping low-income Latino youth and youth of color succeed in college, explore careers in the law, and transition to law school. The YLA is unique in that it provides long-term support to students, from their sophomore year of high school through college and law school. This year, the YLA is launching the next phase of its diversity pipeline initiative, the Diversity Legal Pipeline Program (DLPP). The DLPP is a 10-day law-school preparation workshop for low-income Latino students and students of color. While the YLA serves all youth of color, a majority of the high school and college students in the YLA are first or second-generation Latino students. The current racial breakdown of the YLA is as follows: 87% Latino, 8% African American, and 5% Asian/Pacific Islander. The YLA has found that for Latino students, limited-English skills, limited education of parents or guardians, and family pressure to work rather than attend college are all factors that aggravate their ability to graduate from high school and enroll in college or law school. The struggle to make ends meet compounds the lives of Latino families, who face high rates of poverty. In addition, many immigrant youth, particularly undocumented youth, face discrimination and the constant threat of deportation. These factors can harm their self-esteem and lead to anxiety. Thanks to Centro Legal’s legacy of providing services to the Latino population, the YLA is able to offer culturally-sensitive support services to Latino students and their families and help them overcome barriers to attending college and law school. The seven-year YLA program arms students with the competitive edge they need to succeed in college and law school through challenging curriculum, long-term mentorship, and hands-on experience in the law. YLA students are paired with attorney mentors who provide career guidance and personal support; attend law firm and law school visits; conduct a Mock Trial; and complete Foundations in Law and Ethnic Studies in the Law courses, which expose them to the law and prepare them for college-level work. To ensure students are prepared for college and a legal career, the YLA provides ongoing academic counseling. Each student meets with the Program Director and parents twice yearly to create and review an Individual Action Plan for academics to ensure they complete UC/CSU prerequisites. Seniors also complete a SAT prep course and attend Transition to Adulthood seminars, which cover topics such as resume writing and time management. To gain exposure to legal field, students attend field trips to an Alameda County courthouse, law firms, and the UC Hastings Day at Law School event. Students are also connected to pre-law resources such the Law Fellows Program at the UCLA School of Law and For People of Color, Inc. Additionally, the costs of LSAT preparation courses and the LSAT exam can be prohibitive for low-income students to apply. Therefore, the YLA educates students about LSAT resources and fee waiver options. The YLA is successfully helping low-income Latino youth overcome the barriers that prevent them from completing college and transitioning into law school. To date, 96% of YLA students are enrolled in college, 11 have graduated college, and four are on track to enroll in law school.</t>
  </si>
  <si>
    <t>Este año el YLA va lanzar uno nuevo programa canal de diversidad (DLPP) para ayudar a más estudiantes latinos y estudiantes de color a inscribirse en la facultad de derecho. El DLPP es una serie de talleres de pre-derecho para estudiantes universitarios que les permite mejorar sus habilidades de escritura y pensamiento critico, entender mejor los requisitos para admisión de la facultad de derecho, talleres de carreras, liderado por abogados que practican el derecho de interés publico, y habilidades blandas que pueden ser transferidas a las metas educativas y profesionales. Este taller de diez días va servir a los estudiantes latinos y estudiantes de color que son de primera generación de educación superior. Estos estudiantes necesitan apoyo adicional para entender el proceso de ingreso a la facultad de derecho. Adicionalmente, los estudiantes latinos de primera generación necesitan oportunidades para mejorar sus habilidades de escritura cuando están en la universidad para ganar la confianza y habilidades para aplicar a la facultad de derecho.</t>
  </si>
  <si>
    <t>As a legal service provider that has worked with the low-income Latino community for 46 years, Centro Legal witnesses firsthand the lack of diversity within the legal profession and the negative effects it has on the community. In Centro Legal’s experience, one major reason for lack of diversity in the legal profession is lack of exposure to legal professionals and careers in law. Therefore, the Youth Law Academy (YLA) strives to empower Latino, immigrant, and students of color to succeed academically and expose them to a career in law. Towards that end, the YLA has helped 59 students graduate high school, 46 enroll in college, and 11 to graduate college. While we have had significant success in helping our students enroll in and complete college, we continue to find that low-income Latino students face challenges to prepare for and transition to law school. Major challenges facing these students include improving writing skills, costs of applying to law school, and low self-confidence. In response to these issues, the YLA is launching the Diversity Legal Pipeline Program (DLPP) to help more low-income Latino students and students of color access resources they need to prepare for and transition law school. Since most first-generation Latino college students struggle to apply for and afford college, navigating the law school application process is an even greater challenge. In addition, costs to apply to law school can add up to several hundred dollars. Costs include LSAT testing, registration to the Law School Admission Council for the Credential Assembly Service (CAS), and an application fee for each law school that the student is interested in applying to. There are few if any fee waivers for these registration fees. Therefore, the YLA is seeking funding to help low-income students in our program cover some of these costs. With additional funding, the YLA can cover the cost of an LSAT prep course, LSAT test fee, and CAS registration fees for 10 low-income students who enroll in the program. For many low-income students and families, these fees alone can be prohibitive and deter students from applying to law school.</t>
  </si>
  <si>
    <t>3335 5049</t>
  </si>
  <si>
    <t>Sacatepéquez, Guatemala</t>
  </si>
  <si>
    <t>We are an association dedicated to supporting people with disabilities and people with limited resources in their self-improvement and personal and social development</t>
  </si>
  <si>
    <t>Como un proveedor de servicios legales en la comunidad latina de bajos servicios por 46 años, el Centro Legal ha sido testigo directamente en la falta de diversidad en la profesión legal y los efectos negativos que tiene la comunidad latina. En la experiencia de el Centro Legal, una de las razones principales en falta de diversidad en la profesión legal es no tener experiencia en la profesión legal y carreras leyes. Por eso el YLA se esfuerza en empoderar inmigrantes latinos y los estudiantes de color para tener éxito académico y conocimiento de las carreras de leyes. El YLA ha asistido 59 estudiantes graduarse de la escuela secundaria, 46 inscribieron a la universidad, y 11 han graduado de la universidad. Hemos tenido significante éxito en ayudar los estudiantes a inscribirse y completar la universidad y continuamos reconocer estudiantes latinos de bajos recursos todavía enfrentan a los retos de prepararse para la transición a la facultad de derecho. Los principales retos que enfrentan los estudiantes son en mejorarse en las habilidades de escritura, el costo de la solicitud a la facultad de derecho, y el autoestima baja. Para responder a estos retos, el YLA esta lanzando el programa canal de diversidad (DLPP) para ayudar mas estudiantes latinos de bajos recursos y los estudiantes de color en obtener recursos que ellos necesitan para prepararse con la transición a la facultad de derecho. Ya que la mayoría de estudiantes latinos de primera generación continúan con la lucha para aplicar y pagar el colegio, navegar por el proceso de solicitud de la facultad de derecho es un desafío mayor. Adicionalmente, gastos para solicitar a la facultad de derecho puede costar hasta varios cientos de dólares. Estos gastos incluye el examen de LSAT, la registración al concilio de admisión para facultades de derechos para el servicio de montaje de credenciales (CAS) y la tasa de solicitud para cada facultad de derecho en que el estudiante esta interesado en aplicar. Hay unos pocos exenciones de cuotas para estos tasas de solicitud. Por lo tanto, el YLA esta buscando financiamiento para ayudar estudiantes de bajos recursos a cubrir algunos de estos gastos. Con financiamiento adicional, el YLA va poder cubrir el gasto para un curso de preparación para el LSAT, costo de la prueba LSAT, y el gasto de registración de CAS para 10 estudiantes de bajos recursos que están participando en el DLPP. Para muchos estudiantes y familias de bajos recursos, estos gastos pueden ser prohibitivos y disuadir a los estudiantes de aplicar a la facultad de derecho.</t>
  </si>
  <si>
    <t>Somos una asociacion que se dedica a apoyar a personas con discapacidad y personas con recursos limitados en su superacion y desarrollo personal y social</t>
  </si>
  <si>
    <t>The YLA measures success in the college program through college persistence rates and the number of students who are prepared for and transition to law school. Outcomes are measured through grade reports, case management, student surveys, and staff reviews. In the DLPP, we will administer surveys to participants, guest speakers, and YLA staff to review the effectiveness of the program as well as the improvements needed for the program. To gauge the impact of the program, students will complete pre and post surveys that include questions relating to students’ knowledge about law school and confidence to attend law school. The program will assess its impact by comparing the two surveys. Overall program goals for college students are as follows: 80% of students will report increased confidence in their ability to attend law school; 100% will be educated about the field of law and law school resources; 100% will improve their persuasive writing skills; and 100% will develop a plan for post-graduate study or law school.</t>
  </si>
  <si>
    <t>This project is an initiative of Miss Brenda Bautista who is a person with disability (turner syndrome) who has suffered from rejections, discrimination and many other life experiences, who, through the same and seeing the existing need in their population and the Number of people with disabilities who are not receiving any help and in abandonment, makes the decision to form a partnership to help all those who need it, starting to work with their savings and family support in January 2016, with A master friend on a voluntary basis and without receiving any salary in exchange for the service provided. This association needs you to continue working and supporting these people as it does not have the backing of any institution to continue this work.</t>
  </si>
  <si>
    <t>La medida del éxito YLA en el programa de la universidad se determina a través de las tasas de persistencia a la universidad y el número de estudiantes que se preparan para la transición a la facultad de derecho. Los resultados se miden por informes de calificación, administración de casos, encuestas de los estudiantes, y las revisiones de empleados. En el DLPP, vamos a administrar encuestas a los participantes, oradores invitados y los empleados de YLA para revisar la eficacia del programa y cómo podemos mejorar la necesidades del programa. Para medir el impacto del programa, los participantes van a hacer encuestas previas y posteriores que incluyen preguntas sobre el conocimiento del participante acerca de la facultad de derecho y su confianza para asistir a ella. Este programa evaluará el impacto, comparando los dos ensayos. Los objetivos generales del programa para los estudiantes de la universidad son los siguientes: 80% de los estudiantes van a reportar un aumento de la confianza en la capacidad para a asistir a la facultad de derecho; 100% serán educados sobre los recursos de la facultad de derecho y carreras de leyes; 100% van a mejorar sus habilidades de escritura persuasiva; y 100% van a desarrollar un plan para un grado avanzado en la facultad de derecho.</t>
  </si>
  <si>
    <t>Este proyecto es iniciativa de la señorita Brenda Bautista quien es una persona con discapacidad (síndrome de turner) quien a sufrido de rechazos, discriminación y muchas experiencias de vida mas, quien a través de las mismas y viendo la necesidad existente en su población y la cantidad de personas con discapacidad que esta sin recibir alguna ayuda y en el abandono, toma la decisión de formar una asociación para ayudar a todas estas personas que lo necesitan, iniciando a trabajar con sus ahorros y ayuda familiar en el mes de enero 2016, con una amiga maestra de manera voluntaria y sin recibir ningún salario a cambio de el servicio prestado. Esta asociación te necesita para seguir trabajando y apoyando a estas personas ya que no cuenta con el respaldo de ninguna institución para continuar con esta labor. &amp;nbsp;</t>
  </si>
  <si>
    <t>Viaje a Argentina, para realizar pruebas finales de futbol en las inferiores del Club San Lorenzo de Almagro</t>
  </si>
  <si>
    <t>As the United States becomes increasingly diverse, the legal field is failing to accurately reflect a diversifying population. This phenomenon is particularly apparent in leadership positions at firms. Currently, African Americans and Latinos make up about 30% of the population, yet represent only 8.5% of attorneys. Overall, while there has been progress made towards increasing diversity in the field of law, efforts must continue to ensure people of color and women are accurately represented in the field of law and can attain leadership positions. This effort starts by ensuring that low-income students of color can overcome the barriers they face to succeed in college and transition to law school. For example, without guidance, many low-income students lack the confidence to apply to a top-tier university or law school and are unaware of resources available to help them succeed, like financial aid, scholarships, and retention programs. Similarly, many are unaware of careers in law and feel that law school is out of their reach. The Youth Law Academy (YLA) is addressing these issues by ensuring low-income Latino students receive the personal support and resources they need to complete college and enroll in law school. The YLA is advancing this mission by launching the new Diversity Legal Pipeline Program (DLPP). With additional support for this new project, the YLA will help empower low-income Latino undergraduate students and students of color to maintain the discipline and confidence needed to apply to law school, as well as help them learn about key strategies to being competitive law school applicant and gain a better understanding of legal careers.</t>
  </si>
  <si>
    <t>Cat90etel@hotmail.com</t>
  </si>
  <si>
    <t>Youth Law Academy 2014-15 Program Budget EXPENSES Personnel Youth Law Academy Program Director @ 100% FTE 58,000.00 Youth Law Academy Program Coordinator @ 100% FTE 40,000.00 Executive Director @ 10% FTE 7,700.00 Development Associate @ 10% FTE 4,600.00 Litigation Director@ 2% FTE 1,200.00 Immigration Staff Attorney @ 2% FTE 920.00 Finance &amp;amp; Operations Assistant @ 5% FTE 1,900.00 Benefits @ 16% 18,291.20 Total Personnel 132,611.20 Operations Computer Expense 500.00 Princeton Review 4,950.00 Dues &amp;amp; Subscriptions 963.57 Insurance 5,620.80 Meeting Expense 449.66 Training Supplies &amp;amp; Materials 5,000.00 Office Equipment 1,541.71 Office Supplies 1,204.46 Postage &amp;amp; Shipping 963.57 Printing &amp;amp; Duplication 500.00 Professional Development 500.00 Rent &amp;amp; Utilities 12,914.61 Tech Support 899.33 Telecommunications 2,694.77 Travel (includes Youth Transportation) 642.38 Scholarships 71,950.00 Total Operations 111,294.85 Subtotal 243,906.05 Administration @ 10% 24,390.61 TOTAL EXPENSES 268,296.66 INCOME COMMITTED CARRYOVER FROM FY 2012-13 * 71,950.00 Foundations East Bay College Access Network Funding 19,500.00 Morris Stulsaft Foundation 15,000.00 Thomas J. Long Foundation 10,000.00 California Bar Foundation 13,000.00 AT&amp;amp;T Donation for DPP 1,309.00 Total Foundations 58,809.00 Government City of Oakland Fund for Children &amp;amp; Youth 125,000.00 Total Government 125,000.00 Total Committed 255,759.00 PENDING AND/OR ANTICIPATED Foundations Alba Witkin Foundation 5,000.00 HIP Give2Edu 5,000.00 Individual Donations 2,537.66 Total Foundations 12,537.66 Total Pending and Anticipated 12,537.66 TOTAL INCOME** 268,296.66 NET INCOME 0.00 * Carryover includes Temporarily Restricted Funds received in 13-14 to be used for scholarships in 14-15. Diversity Legal Pipeline Program (DPP) Budget for 10-day workshop LSAT Prep Courses for 10 students (10 @ $1400.00) $14,000.00 LSAT test fee for 10 students (10 @ $170.00) $ 1,700.00 CAS registration for 10 students (10 @ $165.00) $ 1,650.00 Materials for 10 students $ 500.00 Food for 10-day workshop for 10 students $ 2,000.00 Transportation/parking for law school visits $ 150.00</t>
  </si>
  <si>
    <t>Founded in 1969, Centro Legal de la Raza (Centro Legal) provides bilingual, culturally-sensitive legal aid, community education, and advocacy for low-income residents of the Bay Area, including monolingual Spanish-speaking immigrants. Founded by Latino law students from Boalt Hall School of Law at UC Berkeley, and located in the Fruitvale/San Antonio District of Oakland, Centro Legal has been a cornerstone for justice for the Latino, immigrant, and low-income communities of the Bay Area for over 45 years.</t>
  </si>
  <si>
    <t>04-26-2017</t>
  </si>
  <si>
    <t>Ventanilla HILLS Project</t>
  </si>
  <si>
    <t>Centro Legal advances the rights of low-income people, particularly monolingual Spanish-speaking immigrants, by providing bilingual, culturally sensitive legal assistance, education, and advocacy to low-income residents of the Bay Area. Its legal services provide counsel, advice, referral, and representation to thousands of individuals a year in the areas of housing, employment, and immigration. A focal point in all our programs is to educate and empower low-income communities, particularly the Latino immigrant community, to become more integrated members of society. Our programs focus on helping immigrants overcome barriers that prevent them from accessing legal and educational services such as fear of deportation, limited education, or lack of English language proficiency. Centro Legal supports diversity in the law by training individuals of color to become culturally-competent, skilled legal advocates through internships and fellowships for undergraduates, law students, and young attorneys. Centro Legal expanded its commitment to diversity in the legal profession in 2005 by founding the Youth Law Academy (YLA), a program that helps low-income Latino youth and youth of color, particularly those who are the first in their family to go to college, become the leaders and attorneys of tomorrow. The YLA’s success is based on the provision of individualized support, starting in the sophomore year of high school through college and beyond. The YLA program offers individualized, culturally-sensitive support to some of the most vulnerable youth in Oakland, which in turn, helps them build self-esteem and confidence to attend college and law school. Thanks to Centro Legal’s broader work, the YLA is uniquely positioned to address barriers facing undocumented students. Currently, 18% of YLA students self-report as undocumented and 46% report having a family member who is undocumented. The immigrant community is often hesitant to inquire about educational or financial aid resources, due to the fear of deportation. The YLA provides support to families through workshops and one-on-one meetings in a culturally-sensitive way that eliminates confusion and fear. The YLA is committed to helping undocumented youth attain their dreams of attending college and provides them with education regarding options for immigration relief.</t>
  </si>
  <si>
    <t>youthlawacademy</t>
  </si>
  <si>
    <t>Bianca Sierra Wolff</t>
  </si>
  <si>
    <t>jennifermiller@centrolegal.org</t>
  </si>
  <si>
    <t>Serapio</t>
  </si>
  <si>
    <t>escudero.serapio@gmail.com</t>
  </si>
  <si>
    <t>The Backpack Project</t>
  </si>
  <si>
    <t>Greater New Britain Teen Pregnancy Prevention, Inc.</t>
  </si>
  <si>
    <t>(969) 265-974</t>
  </si>
  <si>
    <t>Geoff Elterich</t>
  </si>
  <si>
    <t>gelterich@snet.net</t>
  </si>
  <si>
    <t>Undocumented and Educated!</t>
  </si>
  <si>
    <t>UNM Community Engagement Center</t>
  </si>
  <si>
    <t>06-15-2016</t>
  </si>
  <si>
    <t>Kiran Katira</t>
  </si>
  <si>
    <t>kiru2u@yahoo.com</t>
  </si>
  <si>
    <t>(860) 229-2776</t>
  </si>
  <si>
    <t>505-400-6828</t>
  </si>
  <si>
    <t>New Britain</t>
  </si>
  <si>
    <t>VENEZUELA</t>
  </si>
  <si>
    <t>This project provides our poverty-stricken boys and girls, and their siblings, with new backpacks filled with school and hygiene supplies</t>
  </si>
  <si>
    <t>US South/US West</t>
  </si>
  <si>
    <t>Este proyecto ofrece a nuestros niños y niñas afectados por la pobreza , y sus hermanos , con nuevas mochilas llenas de útiles escolares&amp;amp;</t>
  </si>
  <si>
    <t>Education is a right! Join us in creating scholarships for undocumented students and developing leadership for community capacity building.</t>
  </si>
  <si>
    <t>¡La educación es un derecho! Acompáñanos a crear becas para estudiantes indocumentad@s y a desarrollar liderazgo y capacitación comunitaria.</t>
  </si>
  <si>
    <t>Our goal is to support undocumented students with opportunities in higher education so that they will graduate and be civically-minded professionals in their communities. Undocumented students have lower access to financial aid and employment opportunities making it more challenging for them to graduate successfully. Your support will help provide scholarships and internships for undocumented students who are committed to serving their community while attaining their degrees.</t>
  </si>
  <si>
    <t>.</t>
  </si>
  <si>
    <t>The participants of Greater New Britain Teen Pregnancy Prevention, Inc. are poverty-stricken boys and girls who oftentimes go without basic necessities such as school and hygiene supplies. Oftentimes, when parents cannot provide the basic necessities for their children, students miss the beginning of the school year, setting them back academically. Considering that many of our students have a poor relationship with education when they begin here at the Center, they need every advantage and all the assistance they can get. For the past several years, our Backpack Project has provided all the basic necessities our youngsters need to start school. We started this project to ensure that all of our participants are prepared for the first day of school with a backpack and all the necessary school supplies. Providing these basic supplies takes a great burden off the parents of our students. We have recently included hygiene supplies in the backpacks because many of our participants’ families cannot afford things like deodorant, shampoo, and toothpaste, and these items are just as necessary for a child to be prepared for school; the lack of these supplies can do long term damage to these children’s identity development. Keeping clean is an important part of staying healthy. Being clean and well presented is also an important part of confidence for teenagers. Items such as toothpaste, shampoo, and deodorant are vital for students overall health and self esteem. Unfortunately, in many cases, our program is the only place they can get such items.</t>
  </si>
  <si>
    <t>Education is a right regardless of one&amp;#8217;s immigration status. Yet, due to their immigration status, many undocumented students are ineligible to receive financial aid including workstudy, scholarships, and grants. Many undocumented students have to seek multiple jobs in order to sustain themselves and their families. Often times these jobs are unrelated to their families, communities, and areas of study making it difficult to do well in school and make positive impacts in their communities.</t>
  </si>
  <si>
    <t>Muchos estudiantes indocumentados son inegibles para recibir becas estudiantiles. Varios estudiantes indocumentados nececitan que tener mas de un trabajo y eso suele afectarles en la escuela.</t>
  </si>
  <si>
    <t>fiorellapaulillo@gmail.com</t>
  </si>
  <si>
    <t>Your contributions will support scholarships for undocumented students who are actively engaged in community projects. All contributions of any amount will go directly towards funding students. Please help us by sharing our campaign and visiting our Facebook page to see how you can be involved!</t>
  </si>
  <si>
    <t>Su contribucion sera apoyar becas para los estudiantes indocumentados.</t>
  </si>
  <si>
    <t>Los participantes de la Gran Nueva Bretaña Prevención del Embarazo Adolescente, Inc. son niños afectados por la pobreza y las niñas que muchas veces van sin necesidad, como útiles escolares y de higiene. A menudo, cuando los padres no pueden proporcionar las necesidades básicas de sus hijos, los estudiantes pierden el comienzo del año escolar, lo que frena académicamente. Teniendo en cuenta que muchos de nuestros estudiantes tienen una mala relación con la educación cuando empiezan aquí en el Centro, que necesitan todas las ventajas y toda la ayuda que puedan conseguir. Durante los últimos años, nuestro Proyecto Mochila ha proporcionado todas las necesidades básicas de nuestros jóvenes necesitan para empezar la escuela. Comenzamos este proyecto para asegurar que todos nuestros participantes se preparan para el primer día de la escuela con una mochila y todos los útiles escolares necesarios. La provisión de estos suministros básicos tiene un gran peso de encima a los padres de nuestros estudiantes. Hemos incluido recientemente suministros de higiene en las mochilas porque muchas de las familias de nuestros participantes no pueden permitirse cosas como desodorante, champú y pasta de dientes, y estos artículos son tan necesarios para que un niño se prepara para la escuela; la falta de estos suministros puede hacer daño a largo plazo a la autoestima de estos niños y desarrollo de la identidad. Un parte importante de mantenerse saludable es a mantenerse limpio. Ser limpio y bien presentado es también una parte importante de la confianza para los adolescentes. Los artículos tales como pasta de dientes, champú, y desodorante son vitales para la salud y la autoestima de los estudiantes. Lamentablemente, en muchos casos, nuestro programa es el único lugar donde pueden obtener tales artículos.</t>
  </si>
  <si>
    <t>Student Scholarships &amp;#8211; $5,000 per semester per student CEC Budget &amp;#8211; $500,000</t>
  </si>
  <si>
    <t>The Community Engagement Center (CEC) was formed in 1997 by faculty, staff, students, and community members who wanted to better mobilize resources and assets in the community and the University of New Mexico to address community identified needs through research, policy initiatives, teaching, and service. The mission of CEC is to nurture the leadership of the next generation of civically minded youth of color from local neighborhoods for community capacity building.</t>
  </si>
  <si>
    <t>New Britain has the second highest teen pregnancy rate in the state, twice the state’s average. Unemployment and dropping out is very common. Our participants are poverty-stricken, mostly Latino boys and girls, who are largely from single-parent households. Oftentimes, they go without basic necessities such as school and hygiene supplies. Because of this, they miss school and fall behind their more well-off peers, perpetuating the cycle of poor education and poverty. Our backpack project has allowed all of our participants, and many of their younger siblings, to be prepared for success in school. High school graduation is an ultimate goal of this program as a whole, and this project is a key step in achieving that goal. Currently we are facing severe cuts from our major funding source, the CT Department of Social Services. We do not want to use private funds for this project, but we will if necessary because of its vast importance. Unfortunately, that would mean that we have to take away from another aspect of our program. Since the project has started, all of our students have received a backpack full of supplies at the end of the summer. We have even been able to provide their younger siblings with full backpacks as well. As we hoped, attendance for the first day, and week, of school has increased. Our participants face a lot of hardships, but because of this project, they are able to start the school year on equal footing with their more well-off peers.</t>
  </si>
  <si>
    <t>UNMCEC</t>
  </si>
  <si>
    <t>New Britain tiene la tasa de embarazo adolescente segundo más alto en el estado, doble del promedio estatal. El desempleo y la deserción escolar es muy común. Nuestros participantes son muy pobre, en su mayoría niños y niñas latinas, que son en gran parte de los hogares monoparentales. A menudo, se van sin articulos de necesidad, como útiles escolares y de higiene. Debido a esto, es mas probable que faltan a la escuela y se atrasan en comparacion con sus pares más acomodados, perpetuando el ciclo de la mala educación y la pobreza. Nuestro proyecto mochila ha permitido que todos nuestros participantes, y muchos de sus hermanos menores, a estar preparados para el éxito en la escuela. La graduación de la escuela es un objetivo último de este programa en su conjunto, y este proyecto es un paso clave en la consecución de ese objetivo. Actualmente nos enfrentamos a severos recortes de nuestra principal fuente de financiación, el Departamento de Servicios Sociales de CT. No queremos utilizar fondos privados para este proyecto, pero lo haremos si es necesario debido a su gran importancia. Por desgracia, eso significaría que tenemos que quitar de otro aspecto de nuestro programa. Dado que el proyecto ha comenzado, todos nuestros alumnos han recibido una mochila llena de útiles al final del verano. Incluso hemos sido capaces de proporcionar a sus hermanos más jóvenes con mochilas llenas también. Como esperábamos, la asistencia para el primer día y la semana, la escuela ha aumentado. Nuestros participantes se enfrentan a una gran cantidad de dificultades, pero a causa de este proyecto, que son capaces de iniciar el año escolar en igualdad de condiciones con sus pares más acomodados.</t>
  </si>
  <si>
    <t>tgclark@unm.edu</t>
  </si>
  <si>
    <t>We will continue to track our students’ attendance at our program and at school. In addition, we will continue to monitor their school performance and grades. Our program is annually evaluated by an outside research firm, Philliber Research Associates. They track our students’ progress over the short and long term; we will continue to use these evaluations to improve our service delivery to each child.</t>
  </si>
  <si>
    <t>Vamos a seguir para controlar la asistencia de nuestros estudiantes en nuestro programa y en la escuela . Además , vamos a seguir para controlar su rendimiento escolar y las calificaciones. Nuestro programa es evaluado anualmente por una firma de investigación de fuera , Philliber Research Associates. Ellos rastrean el progreso de nuestros estudiantes en el corto y largo plazo; vamos a seguir utilizando estas evaluaciones para mejorar los servicios que prestamos a cada niño.</t>
  </si>
  <si>
    <t>Many of our students have low self esteem and poor academic standing when they enter the program. Hygiene supplies will help ensure that students feel good about their selves and are prepared to face the world. School supplies will help ensure that students are prepared for the first day of school. This project gives these youngsters a step up, and it takes a huge burden off the parents of our participants.</t>
  </si>
  <si>
    <t>Backpacks for all students: 60 backpacks x $25 each = $1500 School supply set (supplies to fill all backpacks, including notebooks, pencils, calculators, etc.): 60 sets x $12.50 each = $750 Hygiene supplies to fill all backpacks (including deodorant, shampoo, conditioner, toothpaste, etc.): 60 sets x $12.50 each = $750 Total = $3,000 &amp;nbsp;</t>
  </si>
  <si>
    <t>Our mission is to eliminate teen pregnancy by addressing its root causes, assuring high school graduation, and promoting adult self-sufficiency. We provide long-term, comprehensive, holistic services by creating a parallel family structure with New Britain youth and parents.</t>
  </si>
  <si>
    <t>Nuestra misión es eliminar el embarazo adolescente , atacando sus causas fundamentales , asegurando la graduación de la escuela, y la promoción de adulto autosuficiencia. Proporcionamos a largo plazo, servicios integrales y holísticas mediante la creación de una estructura familiar en paralelo con la juventud de y padres de New Britain.</t>
  </si>
  <si>
    <t>The Pathways/Senderos Center serves girls and boys, ages 10-18, from the inner-city, poverty-stricken areas of New Britain. All of the youth are at high risk for becoming teen parents: they come from poor families with undereducated parents (most are Spanish-speaking); the majority have severe academic problems and long-standing negative relationships with the schools; many are siblings of teen parents; and many are children who were born to teen parents. &amp;nbsp; Our program is comprehensive and holistic because it is important to make interventions in all aspects of these youngsters lives in order to make positive changes. We have created a center where children feel safe, welcomed and nurtured, so that learning and skill-building occur. In order to interrupt the intergenerational cycles of teen parenting and poverty, our staff strives to develop in each child: the competency and motivation to achieve success and avoid early parenthood, and the capability to envision a pathway to a hopeful future that includes education and careers, rather than parenting too soon.</t>
  </si>
  <si>
    <t>Venezolanizate&amp;#8230; regala al país una muestra del gentilicio venezolano</t>
  </si>
  <si>
    <t>pathwaysenderos</t>
  </si>
  <si>
    <t>Una nueva oportunidad de vida para Santiago.</t>
  </si>
  <si>
    <t>patrikare@gmail.com</t>
  </si>
  <si>
    <t>fundacionvidaflorida@gmail.com</t>
  </si>
  <si>
    <t>TESTSS2</t>
  </si>
  <si>
    <t>TEST</t>
  </si>
  <si>
    <t>GLORIA@HIPONLINE.ORG</t>
  </si>
  <si>
    <t>Vanquish violence against women</t>
  </si>
  <si>
    <t>Mexico City, México</t>
  </si>
  <si>
    <t>(444) 444-44</t>
  </si>
  <si>
    <t>Strengthen gender equality and fight violence against women by redefining masculinities in Mexico.</t>
  </si>
  <si>
    <t>Fortalecer la igualdad de género y acabar con la violencia contra las mujeres, desde el trabajo con hombres.</t>
  </si>
  <si>
    <t>ASDF</t>
  </si>
  <si>
    <t>11-17-2016</t>
  </si>
  <si>
    <t>Una mejor escuela para la Aldea Lo de Ortega</t>
  </si>
  <si>
    <t>-glomayne</t>
  </si>
  <si>
    <t>-gloria@hiponline.org</t>
  </si>
  <si>
    <t>2 out of every 3 The proportion of Mexican women who have experienced gender-based violence. 96 percent of victims of violence are women. 47 percent of women living with partners have been the victims of domestic abuse. This November 25, International Day for the Elimination of Violence against Women, is a day to remember what happens on the other 364 days of the year. Every day, an average of 6 women in Mexico are killed. Every day, women navigate a transportation system considered the second most dangerous in the world for people of their gender. Every day, stories surface about women such as Tamara de Anda, who was able to report the man who harassed her, or Lesvy Osorio, who tragically was not. Addressing the context of violence in which Mexican women must live requires efforts that go beyond legal changes and the provision of services to women who have already been victimized. Addressing this violence requires targeting its source: the entrenched culture and gender norms that make violence against women acceptable--even expected. Together, targeting the root of the problem Our mission is to challenge the dominant model of masculinity in Mexico, which is rooted in machista norms, and replace it with alternative versions of masculine identity that support, rather than subvert, gender equality. By developing and promoting new visions of masculinity, we seek to fundamentally alter the conditions that make violence against women socially permissible, and to build a society that is equitable and safe for people of all genders. With your assistance, we will be able to support re-education groups for men that help them to stop violent behaviors and start to develop relationships based on mutual respect, empathy, and equality. We guide them in recognizing the forms of violence they have used, in unlearning the tenets of machismo masculinity that lead to this violence, and in creating egalitarian, healthy, nonviolent relationships. "Through this work I have achieved well being for myself and those around me..." -Participant "My father used to swear all the time and get into fights with my brother… after [coming to the group] he started setting new rules: we won’t hit each other or speak to each other like that." -Daughter of a participant Your support will also make possible our awareness campaign, which brings the critical issue of masculinity and its relationship to sexual violence everywhere from national legislative agendas to people’s Facebook feeds, car radios, and mailboxes. Creating cultural change Your financial support is invaluable to us. Just as important is your help in spreading the word about violence against women: drawing attention to the problem is a crucial step in generating bottom-up cultural change, which is exactly what needs to happen to create a world free of gender-based violence. Here are some other great ways to stay involved and carry the spirit of November 25 into the other 364 days of the year: Share this campaign with your friends and family. Use #vencelaviolencia on social media. Participate in the United Nations campaign to #orangetheworld. Stay in touch with us through social media (Facebook, Twitter, Instagram) and our website. About GENDES GENDES, A.C. is a Mexican civil society organization. Read more about our work in the New York Times and visit our website here.</t>
  </si>
  <si>
    <t>2 de cada 3 Es la proporción de mujeres mexicanas afectadas por la violencia de género. El 96 por ciento de las víctimas de violencia son mujeres. Y el 47 por ciento de mujeres que viven con pareja ha experimentado violencia doméstica. Este 25 de Noviembre, el Día Internacional de la Eliminación de la Violencia contra la Mujer, es un día para reflexionar sobre y actuar contra lo que pasa en los otros 364 días del año. Todos los días, son asesinadas un promedio de 6 mujeres. Todos los días, las mujeres tienen que viajar en el sistema de transporte público considerado el segundo más peligro del mundo. Todos los días, nos llegan noticias sobre mujeres como Tamara de Anda, quien logró denunciar al hombre que la acosó, o como Lesvy Osorio, , quien trágicamente no pudo hacer lo mismo. Abordar el contexto de violencia enfrentado por las mujeres en México demanda estrategias que van más allá del cambio jurídico y los programas que proporcionan ayuda a las mujeres ya victimizadas. Exige un esfuerzo de atacar la raíz del problema: los mandatos de género sobre la masculinidad machista que hacen que la violencia contra las mujeres sea aceptable, y aún esperada. Juntos, enfoquémonos en la raíz del problema Nuestra misión es cuestionar el modelo dominante de la masculinidad, el cual se arraiga en normas machistas, y proponer una versión alternativa de la masculinidad que apoye--y no subvierta--la igualdad de género. Al desarrollar y promover nuevas visiones de la masculinidad, buscamos efectuar cambios profundos en las condiciones que permiten la violencia contra las mujeres y, por tanto, construir una sociedad equitativa y segura para personas de todos los géneros. Con tu apoyo, podremos mantener a un programa de reeducación para hombres que los ayuda a dejar sus comportamientos violentos y empezar a desarrollar relaciones basadas en el respeto mutuo, la empatía y la equidad. Los guiamos en reconocer las formas de violencia que han ejercitado, en desaprender los principios del machismo que conducen a la violencia y en crear relaciones igualitarias, saludables y no violentas. “Con este trabajo he logrado bienestar para mí mismo y para los que me rodean…” -Usuario de grupo “Mi papá hablaba con groserías y jugaba con mi hermano a las luchas...Después comenzó a poner reglas: no se peguen, o se hablen así.” -Hija de un usuario de grupo Tu apoyo también posibilita nuestra campaña de toma de conciencia, la cual manda el mensaje de la masculinidad y su relación con la violencia sexual a todas partes, desde las agendas legislativas hasta Facebook, la radio y los correos. Crear cambios culturales Tu apoyo financiero es invaluable para nosotros. De importancia igual es tu ayuda en difundir nuestra mensaje sobre la violencia contra las mujeres: visibilizar el problema es un paso crítico en fomentar cambios culturales de base, y este tipo de cambio es justo lo que se necesita para construir un mundo libre de violencia de género. Aquí están algunas maneras de mantenerte involucrado y llevar el espíritu del 25 de noviembre a los otros 364 días del año: Comparte esta campaña con tu familia y amigos. Usa #vencelaviolencia en los medios sociales. Participa en la campaña de las Naciones Unidas de #orangetheworld. Mantente en contacto con nosotros mediante los medios sociales (Facebook, Twitter, Instagram) y nuestra página web. Acerca de GENDES GENDES, A.C. es una organización de la sociedad civil mexicana. Puedes aprender más acerca de nuestro trabajo en nuestra en el New York Times o visitar nuestra página web.</t>
  </si>
  <si>
    <t>jaquino@glasswing.org</t>
  </si>
  <si>
    <t>gendesac</t>
  </si>
  <si>
    <t>ana@gendes.org.mx</t>
  </si>
  <si>
    <t>https://hipgive.org/wp-content/uploads/2017/12/GENDES_TrusteesConstactDetails_2017.pdf</t>
  </si>
  <si>
    <t>09-21-2016</t>
  </si>
  <si>
    <t>Un oasis de esperanza</t>
  </si>
  <si>
    <t>Scalabrinianas Misión para Migrantes y Refugiados</t>
  </si>
  <si>
    <t>09-22-2016</t>
  </si>
  <si>
    <t>Ciudad de México</t>
  </si>
  <si>
    <t>Ante la crisis de Refugiados en México, Una Luz de Esperanza.</t>
  </si>
  <si>
    <t>Ante Una crisis de Refugiados en México, Una Luz de Esperanza</t>
  </si>
  <si>
    <t>SMR en sus 3 años de trayectoría trabajando en el ámbito migratorio y de derechos humanos en México, no ha contado con un espacio de acogida propio para dicha población. En estos últimso meses, viendo la dificultad y la falta de espacios en la Ciudad de México para albergar a las personas migrantes víctimas de delito y solicitantes de la condición de refugio, plantea la puesta en marcha de un nuevo albergue que de cabida a esta población. De esta manera nace Casa SMR &amp;#8211; Proyecto Mambré, un proyecto que contempla la construcción de un albergue en la Ciudad de México con capacidad de acogida de 65 personas migrantess víctimas de delito y personas refugiadas, en donde además de cubrir sus necesidades básicas puedan alojarse con seguridad y dignidad durante el tiempo que dure su proceso de acompañamiento integral, logrando su regularización y reduciendo con ello sus situación de vulnerabilidad.</t>
  </si>
  <si>
    <t>SMR en sus 3 años de trayectoría trabajando en el ámbito migratorio y de derechos humanos en México, no ha contado con un espacio de acogida propio para dicha población. En estos últimso meses, viendo la dificultad y la falta de espacios en la Ciudad de México para albergar a las personas migrantes víctimas de delito y solicitantes de la condición de refugio, plantea la puesta en marcha de un nuevo albergue que de cabida a esta población. De esta manera nace Casa SMR &amp;#8211; Proyecto Mambré, un proyecto que contempla la construcción de un albergue en la Ciudad de México con capacidad de acogida de 65 personas migrantes víctimas de delito y personas refugiadas, en donde además de cubrir sus necesidades básicas puedan alojarse con seguridad y dignidad durante el tiempo que dure su proceso de acompañamiento integral, logrando su regularización y reduciendo con ello sus situación de vulnerabilidad.</t>
  </si>
  <si>
    <t>SMR brinda alojamiento, alimentación y acompañamiento jurídico, psicosocial y médico a todas aquellas personas refugiadas y personas migrantes que a su paso por México son víctimas de delito graves: secuestro, tráfico de personas, violencia sexual, intento de homicidio, entre otros. Para ello, SMR cuenta con un equipo multidisciplinario compuesto por abogadas, trabajadoras sociales, psicólogas, sociólogas, entre otras áreas de experiencia; con el fin de poder llevar a cabo la misión de la organización. &amp;nbsp;</t>
  </si>
  <si>
    <t>SMR brinda alojamiento, alimentación y acompañamiento jurídico, psicosocial y médico a todas aquellas personas refugiadas y personas migrantes que a su paso por México son víctimas de delito graves: secuestro, tráfico de personas, violencia sexual, intento de homicidio, entre otros. Para ello, SMR cuenta con un equipo multidisciplinario compuesto por abogadas, trabajadoras sociales, psicólogas, sociólogas, entre otras áreas de experiencia; con el fin de poder llevar a cabo la misión de la organización.</t>
  </si>
  <si>
    <t>Para hacer realidad este proyecto, SMR esta en búsqueda de cualquier apoyo, ya sea a través de apoyo de personas voluntarias que deseen colaborar, de donaciones de materiales de construcción o donaciones monetarias con el fin de poder llevar a cabo la construcción y la pues en marcha del albergue para el mes de Noviembre de 2016.</t>
  </si>
  <si>
    <t>El costo del proyecto es de 380,000 pesos mexicanos, sin embargo consideramos que cualquier contribucción nos apooyará.</t>
  </si>
  <si>
    <t>https://hipgive.org/wp-content/uploads/2017/12/CLUNI-GENDES,-A.C..pdf</t>
  </si>
  <si>
    <t>SMRMx</t>
  </si>
  <si>
    <t>Test22</t>
  </si>
  <si>
    <t>Fabiola Mancilla</t>
  </si>
  <si>
    <t>Test</t>
  </si>
  <si>
    <t>faba35@gmail.com</t>
  </si>
  <si>
    <t>TESt</t>
  </si>
  <si>
    <t>test</t>
  </si>
  <si>
    <t>https://hipgive.org/wp-content/uploads/2017/12/GEN080603TP9-2016.pdf</t>
  </si>
  <si>
    <t>Ubuntu Mision</t>
  </si>
  <si>
    <t>Mision Ubuntu</t>
  </si>
  <si>
    <t>Alan Leguizamon</t>
  </si>
  <si>
    <t>alanlegui@hotmail.com</t>
  </si>
  <si>
    <t>https://hipgive.org/wp-content/uploads/2017/12/PROY-FINANCIERA-ENERO-DICIEMBRE-2017.xlsx</t>
  </si>
  <si>
    <t>(153) 472-7421</t>
  </si>
  <si>
    <t>11-13-2015</t>
  </si>
  <si>
    <t>Test Project Super Powerful and test 8.80808</t>
  </si>
  <si>
    <t>Test Project Super Powerful</t>
  </si>
  <si>
    <t>Buenos Aires</t>
  </si>
  <si>
    <t>Arts and Culture/Civic Participation/Rights</t>
  </si>
  <si>
    <t>We propose to integrate communities through volunteer group that dictate workshops in remote communities to achieve development and community integration .</t>
  </si>
  <si>
    <t>Proponemos&amp;nbsp;integrar comunidades mediante grupo de voluntarios que dicten talleres en comunidades remotas para lograr un desarrollo e integracion comunitaria.</t>
  </si>
  <si>
    <t>We propose a previous diagnosis where we can define what the learning needs in the community and which would be a useful tool for community development and social integration. Secondly and in partnership with local organizations think about concrete training in various areas ( technical workshops construction, appliance repair, legal , art, photography , etc ) and generate an integration between the different families to attend these workshops. Once in operation the third stage of the Ubuntu mission is to create a link to track and Acquired learnings and to reinforce these workshops with monthly training . (Key factor connectivity in this step , or at least the telephone signal)</t>
  </si>
  <si>
    <t>&amp;nbsp;Planteamos un diagnostico previo en donde podamos definir cuales son las necesidades de aprendizaje en la comunidad y cuales serian una herramienta util para el desarrollo comunitario y la integracion social. En Segunda instancia y en alianza con organizaciones locales pensamos en concretar capacitaciones en distintas areas ( talleres tecnicos de construccion, reparacion de electrodomesticos, legales, Arte, Fotografia, etc) y generar una integracion entre las distintas familias que asistan a estos talleres. Una vez en Funcionamiento la tercera etapa de la Mision Ubuntu es generar un vinculo para poder hacer seguimiento y de los aprendizajes Adquirido y poder reforzar esos talleres con capacitaciones mensuales.(Factor clave la conectividad en este paso, o por lo menos la se&amp;ntilde;al telefonica)</t>
  </si>
  <si>
    <t>Oakland</t>
  </si>
  <si>
    <t>there Rural Communities remote communities who do not access one queue workshops allow UN development , much less have the UN develop Community Center Where : Local integration tasks .The idea of ​​ubuntu mission is to ensure First UN diagnosis son which viable or necessary to the community, and in second instance Workshops achieve v give workshops of interest for the community to integrate and develop using the tools provide THESE WORKSHOPS .without a doubt , the way to measure the success of sera program to see the community putting into practice what learned in the workshops and also seeing an integration between the people who compose it .</t>
  </si>
  <si>
    <t>Test Project Super Powerful 1231312312312 &amp;nbsp; &amp;nbsp; Hey hey hey</t>
  </si>
  <si>
    <t>Actualmente, hay comunidades rurales comunidades remotas, que no acceden a talleres que permitan un desarollo local, y &amp;nbsp;mucho menos disponen de un centro comunitario donde se desarrollen tareas de integracion.&amp;nbsp;La idea de Mision ubuntu, es asegurar en primer lugar un diagnostico sobre cuales son los talleres viables o necesarios para la comunidad, y en segunda instancia lograr dictar talleres &amp;nbsp;de interes para que la comunidad se integre y se desarrolle mediante las herramientas que brindaran estos talleres.&amp;nbsp;sin lugar a dudas, la forma de medicion del exito del programa sera ver a la comunidad poniendo en practica lo aprendido en los talleres y tambien viendo una integracion entre las personas que la integran.</t>
  </si>
  <si>
    <t>Holder:GENDES A.C. - Address:CALLE MINATITLAN 34 A DEPTO. A, ROMA SUR, CUAUHTEMOC, CDMX - Bank:Banco Mercantil del Norte (BANORTE) - Number:121000358 - Routing: - Swift:MENOMXMT</t>
  </si>
  <si>
    <t>First Place esta esta Campaign Aimed one Generate Database Tools for the project to start a self-managing.Planning of the first mission to a community , audiovisual records , disseminating the project.The priority sera paragraph: Task disseminate and sensitize characters to enhance the program.&amp;nbsp;</t>
  </si>
  <si>
    <t>Education allows us to change the world. That&amp;#8217;s why we are raising funds for an updated library with modern technology to raise the literacy rates of our students. We are using the great survey that students will take before and after a 3 month reading and writing course that will utilize these new resources that you will help us obtain.</t>
  </si>
  <si>
    <t>En primer lugar esta campa&amp;ntilde;a esta destinada a generar las herramientas de base para que el proyecto empiece a autogestionarse.Planificacion de la primera mision a una comunidad, registros audiovisual, difusion del proyecto.sera la prioridad para difundir la tarea y sensibilizar personas para potenciar el programa.</t>
  </si>
  <si>
    <t>Vamos a la Casa Up! Un lugar seguro para familias viviendo con VIH/sida en Tijuana</t>
  </si>
  <si>
    <t>Planificacion, difusion, herramientas Graficas. 900 USDViaje experimental. 1000 USDGastos de viajes para alianzas con sector privado 1000 USD</t>
  </si>
  <si>
    <t>Education allows us to change the world. That&amp;#8217;s why we are raising funds for an updated library with modern technology to raise the literacy rates of our students. We are using the great survey that students will take before and after a 6 month reading and writing course that will utilize these new resources that you will help us obtain. ZZZZ</t>
  </si>
  <si>
    <t>Our modern reading lab will need a set of 20 Kindle Fires, the &amp;#8220;Awesome&amp;#8221; curriculum, and $500 worth of kindle credits to allow for students to purchase books to practice reading and writing about stories that they connect with. All funds will first go into purchasing the curriculum and then the Kindle Fires. Purchasing Kindle credits will only be done if the full set of 20 Kindles and the curriculum are funded. &amp;nbsp;</t>
  </si>
  <si>
    <t>Ubuntu mission is nascent Project, which aims to connect the communities and provide opportunities for them to develop the potential of the community at the base Mission Ubuntu is one of existing resources and respecting the local culture and modes .So esta Tools To Bring Community Development UN respecting local culture, nn suggests that the integration between people of the community is possible.No sera United Nations project that perpertuara in a community NEITHER asitencialismo UN Programme WE BELIEVE in the Capacity of Persons to learn and develop their learning in their environment.</t>
  </si>
  <si>
    <t>Our modern reading lab will need a set of 20 Kindle Fires, the &amp;#8220;Awesome&amp;#8221; curriculum, and $500 worth of kindle credits to allow for students to purchase books to practice reading and writing about stories that they connect with. All funds will first go into purchasing the curriculum and then the Kindle Fires. Purchasing Kindle credits will only be done if the full set of 20 Kindles and the curriculum are funded.</t>
  </si>
  <si>
    <t>Mision Ubuntu es un proyecto naciente, que pretende conectar las comunidades y dar oportunidades para que puedan desarrollar el potencial de la comunidad en base a los recursos existentes y respetando los modos y la cultura local.De esta forma, llevar herramientas para un desarrollo comunitario respetando la cultura local nos hace pensar que la integracion entre las personas de la comunidad es posible.No sera un proyecto que se perpertuara en una comunidad ni tampoco un programa asitencialismo, creemos en la capacidad de las personas para aprender y desarrollar ese aprendizaje en su entorno.</t>
  </si>
  <si>
    <t>20 Kindle Fires x $100 per unit Curriculum x $250 Kindle Credit for class x $500 Total: $2750.</t>
  </si>
  <si>
    <t>Our world develops only as much as our children are prepared to lead us.</t>
  </si>
  <si>
    <t>Our world develops only as much as our children are prepared to lead us</t>
  </si>
  <si>
    <t>mision Ubuntu</t>
  </si>
  <si>
    <t>Va por la familia</t>
  </si>
  <si>
    <t>hipgive</t>
  </si>
  <si>
    <t>Un Día Para Dar &amp;#8211; Cómo lanzar una campaña exitosa de recaudación en línea 10-28-15, 12.07 PM from HIPGive on Vimeo.</t>
  </si>
  <si>
    <t>-john.yap@hiponline.org</t>
  </si>
  <si>
    <t>teregues@hotmail.com</t>
  </si>
  <si>
    <t>Tus reQRdos &amp;#8211; Memoria Online</t>
  </si>
  <si>
    <t>OLIVER GARCIA LATAM SAPI de CV</t>
  </si>
  <si>
    <t>Ron Oliver</t>
  </si>
  <si>
    <t>ron.oliver@tusreqrdos.com</t>
  </si>
  <si>
    <t>Va por ellas!</t>
  </si>
  <si>
    <t>Hermelinda Romero Angeles</t>
  </si>
  <si>
    <t>https://hipgive.org/wp-content/uploads/2017/07/Datos-bancarios-Casa-Hogar-Niñas-Invidentes.docx</t>
  </si>
  <si>
    <t>10-21-2015</t>
  </si>
  <si>
    <t>Test Project Super Duper</t>
  </si>
  <si>
    <t>Mexico, Colombia, Argentina</t>
  </si>
  <si>
    <t>Civic Participation/Education</t>
  </si>
  <si>
    <t>We help families and institutions to create and share life stories of its members to preserve their legacies and connect generations.</t>
  </si>
  <si>
    <t>www.tusreqrdos.com el sitio donde puedes crear una &amp;#8220;Memoria Online&amp;#8221; para homenajear y recordar la vida de tus seres queridos.</t>
  </si>
  <si>
    <t>lkjasdlkj@kajlkajd.net</t>
  </si>
  <si>
    <t>(111) 555-5222</t>
  </si>
  <si>
    <t>07-17-2017</t>
  </si>
  <si>
    <t>Hna. Hermelinda</t>
  </si>
  <si>
    <t>casahogardelvalle@gmail.com</t>
  </si>
  <si>
    <t>La Plazita launched the Rudolfo Anaya Urban Barrio Youth Corps program to engage adjudicated or disconnected young people in service to thei</t>
  </si>
  <si>
    <t>(557) 506-17</t>
  </si>
  <si>
    <t>Av. Coyoacán 751, Colonia del Valle Centro, Ciudad de México, México</t>
  </si>
  <si>
    <t>Campaña de recaudación de fondos para la Casa Hogar de Niñas Invidentes en Col de Valle en Ciudad de México.</t>
  </si>
  <si>
    <t>Hola a todos! Por este medio los invitamos a colaborar, difundir, y apoyar este evento que es una recaudación de fondos para la Casa Hogar para Niñas Invidentes de la Col. de Valle. Los gastos mensuales de la casa hogar suman más de $30,000 pesos&amp;#8230; y nuestra misión es ayudar a solventar dichos gastos. Nuestra meta es reunir un mínimo de $10,000 pesos&amp;#8230; nada es imposible con tu ayuda! Si no puedes donar dinero, no te preocupes! podrías enviarnos directamente a la casa hogar las siguientes cosas: Papel sanitario Servilletas de papel Detergentes (de cualquier tipo) Bolsas para basura de 90&amp;#215;60 cms Leche entera (tetrapack) Arroz Frijol Aceite Cereal Y no olvidemos que, esta vez&amp;#8230; va por ellas!</t>
  </si>
  <si>
    <t>Nuestra meta de $10,000.00 pesos, sólo alcanza para 10 días de manutención de la casa hogar. Por lo tanto el dinero se invertirá en comprarles alimento sano y balanceado, así como elementos de limpieza básica para que sigan viviendo en un lugar lindo y armonioso.</t>
  </si>
  <si>
    <t>gabtirado</t>
  </si>
  <si>
    <t>gabbyetirado@gmail.com</t>
  </si>
  <si>
    <t>Business Summary: We help families and institutions to create and share life stories of its members to preserve their legacies and connect generations. Customer Problem: Today information and memories of loved ones are scattered among relatives and friends. The formats and the devices, in which we store memories, become outdated and the information is lost. Future generations will not know their family history. There is not an appropriate and safe place to save and share memories. Product / Service: &amp;#8220;Online Memorial&amp;#8221; with : Biography, Photos, Videos and Music, Guestbook, Important locations and Family Tree. Easy to create and share. Generating QR code to access the &amp;#8220;Online Memory&amp;#8221; on any device from anywhere in the world. Market / Target customers: People who want to preserve your family history and share it with future generations. People who want to pay tribute to a loved one. Groups of persons or institutions who want to exalt the life of its members. (Universities, Colleges, Military, Mayors and Govements). In Latam in April 2013 more than 138 million of persons use of social networks. Estrategia de marketing y ventas: Individual: Social Networking, viral growth, SEO and word of mouth. Institutional: Funeral, cemeteries, mourning aids, museums, Halls, Stores Florists / Gifts, regional and cultural associations and others. Business Model: We offer the creation of &amp;#8220;Memories Online&amp;#8221; on FREE TRIAL mode for 15 days, with the basic features, and then you can climb to the SILVER version with some additional features or GOLD For 3 Memories and fully features.</t>
  </si>
  <si>
    <t>Test Project Super DuperTest Project Super DuperTest Project Super Duper</t>
  </si>
  <si>
    <t>Test Project Super DuperTest Project Super DuperTest Project Super DuperTest Project Super Duper</t>
  </si>
  <si>
    <t>Resumen de negocio: www.tusreqrdos.com el sitio donde puedes crear una &amp;#8220;Memoria Online&amp;#8221; para homenajear y recordar la vida de tus seres queridos. Ayudamos a las personas y a sus familias a crear, guardar y compartir sus historias de vida, a preservar sus legados y a conectar generaciones. &amp;nbsp; Producto/Servicio: &amp;#8220;Memoria Online&amp;#8220; que incluye: Biografía, Fotos, Videos y Música, Libro de Visitantes, Lugares importantes y Árbol Genealógico. Fácil de crear y de compartir. Al alcance de todos. Generación de código QR para acceder a la “Memoria Online” con cualquier dispositivo desde cualquier lugar. &amp;nbsp; Problema del Cliente: Hoy la información y los recuerdos de los seres queridos están dispersos entre los familiares y amigos. Los formatos se des-actualizan y la información se pierde. Las generaciones futuras desconocen su historia familiar. No hay un lugar apropiado y seguro para guardarlos y compartirlos. &amp;nbsp; Mercado / Clientes objetivo: Personas con un ser querido fallecido que quieran preservar su historia familiar y compartirla con las generaciones futuras. Personas que quieran rendir un homenaje a un ser querido. Grupos de personas o instituciones que quieran exaltar la vida y obra sus integrantes. (Universidades, Colegios, Ejército, Alcaldías y Gobernaciones). &amp;nbsp; Estrategia de marketing y ventas: Individual: Redes sociales, vitalización, SEO y el voz a voz. Canal Institucional: Funerarias, clínicas del duelo, museos cementerios, Alcaldías, Tiendas de regalos/Floristerías, asociaciones regionales y culturales entre otros. Replicar el producto para otros países/idiomas. &amp;nbsp; Modelo de Negocio: Venta de “Memoria Online” en 3 planes: Plan FREE TRIAL por 15 días. Plan SILVER por 45 USD para SIEMPRE. Plan GOLD por 95 USD para SIEMPRE y para tres memorias.</t>
  </si>
  <si>
    <t>private</t>
  </si>
  <si>
    <t>03-14-2017</t>
  </si>
  <si>
    <t>Útil-es estudiar</t>
  </si>
  <si>
    <t>eventos@lospilaresdelafamilia.org</t>
  </si>
  <si>
    <t>In Tus reQRdos memories online, we help people and their families to create, save, and share their life stories, to preserve their legacies and connect generations. Through the creation of memories online that include: A Cover photo, biography, pictures, videos and music, in an unlimited way. Beside that, a guest book, important places that the loved one&amp;#8217;s enjoy in life and a complete family tree that enables to connect with social network profiles.</t>
  </si>
  <si>
    <t>En Tus reQRdos Memoria Online, ayudamos a las personas y a sus familias a crear, guardar y compartir sus historias de vida, a preservar sus legados y a conectar generaciones. Mediante la creación de Memorias online que incluyen: biografía, Fotos, videos y música, un libro de visitas, marcar los lugares importantes durante en la vida del ser querido y un el árbol genealógico que armar toda la estructura familiar y que permite conectarse con los perfiles de las redes sociales.</t>
  </si>
  <si>
    <t>Concebimos la idea en el 2014, y creamos nuestra versión “Beta”. Participamos en procesos de pre Aceleración con Ruta N en Colombia y Aceleración con Nxtp labs en Argentina, logramos tener hoy más de 56.282 usuarios registrados de ellos 4.35% cliente pagados y comunidades crecientes en las redes sociales. Participamos en un proceso de Crecimiento y consolidación con el apoyo de Apps.co del MINTIC, Colombia. Somos Gestores de innovación empresarial de Ruta N. Tenemos Aliados en el sector funerario y cementerios en Colombia (Cementerio Campo de Paz en Medellín y Cementerio Rituales en Medellín y algunas funerarias líderes del país). México (Feria Expofuneraria Guadalajara la feria más grande del sector funerario en LATAM) Salimos en muchos medios de noticia en Colombia y LATAM. Estar en redes de mentores y aliados en países como Argentina (NXTP Labs) y México (Ángel ventures México, Jardines de innovación y Start up México &amp;#8211; SUM). Colombia (Ruta N, Parque E, App.co, Alianzas de innovación – cámara de comercio de Medellín). Entre otros. Queremos en adelante crecer y consolidarnos, expandirnos a Estados unidos y Brasil y en el 2016 tener también un nuevo producto orientada a mascotas.</t>
  </si>
  <si>
    <t>Test Glo</t>
  </si>
  <si>
    <t>Glo</t>
  </si>
  <si>
    <t>Luz Elvira García. CMO. Ingeniera de Producción especializada en sistemas ERP. Consultor Senior funcional de JDEdwards. Emprendedora. Diplomatura en Marketing Online y experiencia y desarrollo de negocios. Ron Oliver. CEO. B.A en la Universidad de Tel aviv (Israel) de Negocios internacionales y administración de negocios. Experiencia Marketing online y en desarrollo de negocios. Anderson Orozco. CTO. Ingeniero administrativo sistematización tecnólogo de la información de los datos. Coordinador en el área de Telecomunicaciones, responsable de la identificación, desarrollo y análisis de proyectos informáticos, servicios de TI y administradores de sistemas web marketing, la promoción, el fomento y el desarrollo de cuatro líneas principales.</t>
  </si>
  <si>
    <t>www.tusreqrdos.com el sitio donde puedes crear una "Memoria Online" para homenajear y recordar la vida de tus seres queridos. Ayudamos a las personas y a sus familias a crear, guardar y compartir sus historias de vida, a preservar sus legados y a conectar generaciones.</t>
  </si>
  <si>
    <t>Gloria Mayne</t>
  </si>
  <si>
    <t>gloria@hiponline.org</t>
  </si>
  <si>
    <t>USB Renewable Energy Solar Chargers/Lights for Puerto Rico</t>
  </si>
  <si>
    <t>55 4097 67 34</t>
  </si>
  <si>
    <t>mex</t>
  </si>
  <si>
    <t>Urgente Regreso a casa1</t>
  </si>
  <si>
    <t>Test description</t>
  </si>
  <si>
    <t>Description</t>
  </si>
  <si>
    <t>question</t>
  </si>
  <si>
    <t>quoestion</t>
  </si>
  <si>
    <t>q</t>
  </si>
  <si>
    <t>Pikolazz@gmail.com</t>
  </si>
  <si>
    <t>Urgente Regreso a casa</t>
  </si>
  <si>
    <t>tset</t>
  </si>
  <si>
    <t>Legal Reform</t>
  </si>
  <si>
    <t>@tusreqrdos</t>
  </si>
  <si>
    <t>https://www.youtube.com/watch?v=ZFJB7W05vg8 https://www.youtube.com/watch?v=cQZraAzmK7Q</t>
  </si>
  <si>
    <t>Tus reQRdos - Memoria Online</t>
  </si>
  <si>
    <t>Uplifting Migrant Youth voices</t>
  </si>
  <si>
    <t>Technology for Health</t>
  </si>
  <si>
    <t>Clinica Colorado</t>
  </si>
  <si>
    <t>05-18-2016</t>
  </si>
  <si>
    <t>Trip/Hunt for a better life in Europe</t>
  </si>
  <si>
    <t>Myself</t>
  </si>
  <si>
    <t>8406 Clay St., Westminster, CO 80031</t>
  </si>
  <si>
    <t>lsanchez@afsc.org</t>
  </si>
  <si>
    <t>05-19-2016</t>
  </si>
  <si>
    <t>Aguilar</t>
  </si>
  <si>
    <t>This project will keep our low cost medical clinic running efficiently to provide care for our uninsured and under insured patients.</t>
  </si>
  <si>
    <t>ricardo.pereda72@gmail.com</t>
  </si>
  <si>
    <t>Para mantener nuestra clínica médica de bajo costo funcionando de manera eficiente ; para poder proveer atención medica a nuestros paciente</t>
  </si>
  <si>
    <t>The overall goal at Clinica Colorado is to provide low-cost health care for those who are indigent, without health insurance or unable to obtain primary care services. Keeping our clinic running smoothly to provide the best care possible for our patients is a key factor in our success. In 2013, we saw 3,937 patients via 9,517 patient visits. 80% of our patient population identifies themselves as Latino/Hispanic. With each visit our medical and administrative staff utilize an electronic medical records (EMR) system that updates patient records, communicates next steps for chronic symptoms, creates referrals to appropriate partners in the medical community and generates a plan between each patient and their provider for their overall health care. The clinic has been in business for over three years and some of our computer systems are beginning to fail. We have determined that we need an additional three personal computers and one lap-top to replace older equipment and keep the clinic efficiently running. Our EMR system is an extremely secure portal that needs to run on a secure server utilizing updated equipment. Since our inception, we have built partnerships within the medical community to offer prenatal and deliver services to expectant moms, well woman checks, cancer screenings which include mammograms and colonoscopies and pediatric well-child checks.</t>
  </si>
  <si>
    <t>El objetivo general de la Clínica Colorado es proveer cuidado de salud a bajo costo para aquellos que son indigentes , que no tienen un seguro de salud o no pueden obtener servicios de atención medica primaria . Mantener nuestra clínica funcionando sin problemas y el proporcionar el mejor cuidado de salud posible para nuestros pacientes es un factor clave en nuestro éxito . En 2013, asistimos a 3.937 pacientes individuales a través de 9.517 visitas al consultorio . En nuestra clinica el 70 % de nuestra población de pacientes se identifica como latinos / hispanos. Con cada visita a nuestra clinica, nuestro personal médico y administrativo utilizan un sistema de registros médicos electrónicos llamado EMR. Este actualiza los registros de pacientes, proveee informacion en referente a las condiciones de salud del paciente como síntomas crónicos etc etc. Al mismo tiempo este crea informacion de referencias a los socios y especialistas adecuados en la comunidad médica en caso de no poder proveer servicios que el paciente pueda nesecitar. EMR, tambien genera un plan entre cada paciente y su proveedor para proveer un buen cuidado de la salud en general. La clínica ha estado funcionando durante más de tres años y algunos de nuestros sistemas informáticos están comenzando a fallar. Hemos determinado que es necesario tener en la clinica por lo menos tres ordenadores personales (computadoras) y una lap-top para sustituir equipos antiguos y mantener la clínica funcionando de manera eficiente . Nuestro sistema EMR es un portal seguro pero es muy importante que este, tenga un equipo actualizado para ejecutar la informacion nesesaria de los expedientes personales de nuestros pacientes. Desde nuestros inicios , hemos establecido asociaciones dentro de la comunidad médica para ofrecer servicios prenatales y prestar los servicios nesesarios a las futuras mamás.Nuestros servicios incluyen reviviones de la mujer, exámenes de cáncer que incluyen mamografías, colonoscopias. También ofrecemos servicios pediátricos para que los niños crescan saludablemente. &amp;nbsp;</t>
  </si>
  <si>
    <t>Our medical services are sought out by many in our community for two reasons: our low cost approach to health care and our culturally competent services, our entire medical staff is bilingual. This creates a comfortable and safe environment for our patients to be involved in their own medical care. We also do not have a long wait list for seeing patients for basic medical care. Since we serve people of all ages, our beneficiaries are children, adults, elderly and, in many cases, entire families! We also offer on-site behavioral and mental health counseling three days a week. Most of those we serve are unable to afford health insurance, even with the Affordable Care Act (ACA) and many of our patients are also undocumented.</t>
  </si>
  <si>
    <t>Nuestros servicios médicos son buscados por muchos pacientes en nuestra comunidad por dos razones: Nuestro enfoque es ofrecer calidad medica para nuestros pacientes a bajo costo y nuestros servicios son culturalmente competentes , todo nuestro personal médico es bilingüe. Esto crea un ambiente cómodo y seguro para nuestros pacientes y asi ellos tambien pueden ser participes en su propia atención médica . Nuestra clinica no tiene una larga lista de espera para obtener citas y poder ver un doctor para sus atenciones basicas de salud. Nuestra clinica ofrece servimos a pacientes de diferentes edades, nuestros beneficiarios son los niños, adultos, personas mayores y, en muchos casos , familias enteras. También ofrecemos asesoramiento y consejeria de salud mental tres días a la semana. La mayor parte de aquellos a quienes servimos no pueden pagar un seguro médico, incluso con la Ley de Cuidado Asequible ( ACA ). Al mismo tiempo, en muchos casos la situacion migratoria de nuestros pacientes no les permite obtener una aseguranza medica para poder ver a un medico.</t>
  </si>
  <si>
    <t>(011) 521-9982709341</t>
  </si>
  <si>
    <t>The progress measurements we use are mainly based upon the number of unique patients we see and how many visits are made to our clinic on a monthly, quarterly and annual basis. We are also able to identify the reasons for visits by diagnosis and programmatic codes. Since we opened in 2011, our unique patients and the number of visits have increased every year. Implementing programs such as Well Woman Checks, Cancer Screenings and Counseling have enhanced our ability to effectively serve our community.</t>
  </si>
  <si>
    <t>Las mediciones de progreso que utilizamos se basan principalmente en el número de pacientes únicos que vemos y el numero de visitas que se hacen a nuestra clínica. Nuestras medidas se basan mensualmente , trimestralmente y anualmente . También somos capaces de identificar las razones de visitas en referente a diagnósticos y códigos programáticos. Desde que abrimos en 2011, nuestros pacientes únicos y el número de visitas han incrementado cada año. Programa, tales como revisiones de la mujer, detección de cáncer y consejería han mejorado nuestra capacidad para servir con eficacia a nuestra comunidad.</t>
  </si>
  <si>
    <t>Civic Participation/Rights/Economic Development/Migrant Communities</t>
  </si>
  <si>
    <t>ToGetBackOnMyFeetLookingForBeterLifeNeedA ticket to Europe or exchange work for trip to the old world(serius/honest,kind human being)&amp;nbsp;por favor!</t>
  </si>
  <si>
    <t>This project allows us the opportunity to continue to deliver our excellent medical care in an efficient manner. If the technology/computer equipment is not functioning, our providers are not able to access patient records, transcribe additional information regarding patient care or communicate with various partners on the needs and next steps that may be needed for patient care. Keeping technology current is essential for our nonprofit medical practice.</t>
  </si>
  <si>
    <t>ParaEmpezarDeNuevoPorUnMejorFuturoRequieroLlegarA Europa o intercambio trabajo por el viaje al viejo mundo(Europa)serio,honesto,nobleSerHumano&amp;nbsp;por favor</t>
  </si>
  <si>
    <t>Dell XPS 8700 PC&amp;#8217;s &amp;#8211; 3 Quantity for $879.99 each = $2,539.97 Asus K55OLA Notebook &amp;#8211; $649.99 Microsoft Office Software &amp;#8211; 4 quantity from TechSoup x $32.00 = $128.00 Total Project Budget = $3,417.96</t>
  </si>
  <si>
    <t>NeedToGetToEuropeButFromMexicoAsApainterConstructionWorkerIsTooHardToRaisedForTheAirFarePlusTransportationInSweeden or HolandMyDestination, i was in Canada&amp;amp;couldnt fix my legal situation TEST ME if theres a chance to work in europe for the air fareToPayforMyTrip IS OK,&amp;nbsp;IM IN!I&amp;nbsp;did mistakes,very inmature decisions with no harm intention to myself&amp;nbsp;but now on the right path,as older as you get in Mexico as less opertunities as you get....please!?i have been working for contractors but not as much work as i need so i can save!...best vibe!AIR MILES FINE BY ME TO.</t>
  </si>
  <si>
    <t>Clinica Colorado provides low cost health care for those who are indigent, without health insurance or are unable to obtain primary care services.Through a partnership with St. Joseph hospital, we also have midwives give prenatal care and deliver babies.</t>
  </si>
  <si>
    <t>Clinica Colorado provee cuidado de salud a bajo costo para aquellos que son indigentes,sin seguro de salud o no pueden obtener servicios de atención primarios.</t>
  </si>
  <si>
    <t>RequieroLlegarAeuropaYdeMexicoComoPintor(trabajador de la construccion)EsMuyDuroEnMexicoComoPaisClasista,EstuveEnCanadaYnoLogreArreglarMiSituacionLegal PONME A PRUEBApagare con trabajo si tengo la oportunidad de cambiar el viaje ypago con trabajo el boleto de avion (para algun empresario en Europa)Cometi errores pero los supero dia a dia,despues de los 35anos trabajos de seguridad y limpieza los unicos</t>
  </si>
  <si>
    <t>Because im drawning methaforicly speaking in Mexican clasist society i belong where people are opened minded and can work to live NOT TO SURVIVE!..gracias</t>
  </si>
  <si>
    <t>Me ahogo metaforicamente hablando en esta sociedad Mexicana tan clasista yo debo estar donde trabaje para vivir NO PARA&amp;nbsp;SOBREVIVIR!..gracias</t>
  </si>
  <si>
    <t>Our organization was formed to serve the uninsured in our community. Even with the Affordable Care Act (ACA) it is estimated that there remain 550,000 people in the Denver Metro community that simply cannot afford insurance. We also serve undocumented people who may be in our community temporarily or on a more permanent basis. 70% of our patient base identifies as Hispanic/Latino/Mexican. We have a variety of primary care practice programs that serve entire families. Our programs include: Adult Wellness, Well Child Exams, Well Woman Exams, Cancer Screenings, Prenatal Care, Counseling and Chronic Illness Management. In 2013 we served 3,937 individual patients through 9,517 office visits. We have two full-time medical providers on staff, with three medical assistants, two medical receptionists and two patient navigators. We have one full-time administrative position and our two counselors work on a contract basis. We also have ten medical providers that volunteer their time, usually once a month to see patients within our practice. Through a partnership with St. Joseph hospital, we also have midwives give prenatal care and deliver babies.</t>
  </si>
  <si>
    <t>Ill work in Europe for you to take me to europe if its posible(to european comunity)&amp;nbsp;or air miles will be helpfull also,Iam a unique human being that lost his way and took life by the hornstime ago but can not get back on his feet cus im in very clasist country and segregates people by job description!im a&amp;nbsp;construction worker but im nobody here cus its dirty job!..gracias</t>
  </si>
  <si>
    <t>Trabajare en europa para pagar mi viaje a europa si es posible(a la comunidad europea)o millas aereas me alludarian a llegar tambien..gracias</t>
  </si>
  <si>
    <t>clinicacolorado</t>
  </si>
  <si>
    <t>Unstoppable Mujeres 2017</t>
  </si>
  <si>
    <t>Air ticket price,1month of rent(to move fast and find a job )&amp;amp; will cover food&amp;amp;transportation cost..thnx</t>
  </si>
  <si>
    <t>Jill Schneider</t>
  </si>
  <si>
    <t>Centro de los Derechos del Migrante, Inc.</t>
  </si>
  <si>
    <t>Improove my life....fell blue all the time and feel others peoples pain so im not any other person!..gracias</t>
  </si>
  <si>
    <t>jschneider@clinicacolorado.org</t>
  </si>
  <si>
    <t>mejorar mi vida veo la vida muy triste desde aqui pero siento el dolor de otros asi que no soy una persona ordinaria pero extraordinaria...gracias</t>
  </si>
  <si>
    <t>https://hipgive.org/wp-content/uploads/2017/11/501(c)(3)Letter.pdf</t>
  </si>
  <si>
    <t>Emilio Tribiani</t>
  </si>
  <si>
    <t>Teach For Mexico &amp;#8211; Summer Training</t>
  </si>
  <si>
    <t>Teach 4 All Mexico AC</t>
  </si>
  <si>
    <t>10-17-2016</t>
  </si>
  <si>
    <t>Transportation to Education</t>
  </si>
  <si>
    <t>Casa Libre - Center for Human Rights and Constitutional Law Inc.</t>
  </si>
  <si>
    <t>https://hipgive.org/wp-content/uploads/2016/11/CHRCL-INC-501(c)(3).pdf</t>
  </si>
  <si>
    <t>Puebla, Puebla, Mexico</t>
  </si>
  <si>
    <t>Teach for Mexico, in collaboration with SEP, will impact over 5000 students during the summer of 2015 in order to train 200 new teachers.</t>
  </si>
  <si>
    <t>Enseña por México, en colaboración con la SEP, impactará más de 5000 estudiantes en verano 2015 durante la capacitación a 200 maestros.</t>
  </si>
  <si>
    <t>During the summer of 2015, Teach For Mexico will carry out its annual training of recently-selected participants in their Teach For All network-endorsed InVe (Summer Institute). This year an unprecedented expansion project will take our impact from 1,500 students and 120 new teachers in 2014 to 5,000 students and 200 new teachers in 2015 with another 250 volunteers taken from universities and teacher colleges around Mexico. Most importantly all summer institutes aim to serve students in under-resourced or under-performing school. This expansion is part of an amazing partnership with the Secretary of Public Education in the state of Puebla, Mexico to bring a proven impact and training model developed by Teach For Mexico over the past two years of its operation the goal of which is to expand impact to more students, while deepening the collaboration with teacher training institutions and universities. We hope to find that students gain a broader access to high-quality supplemental instruction during the summer. As all grade levels in urban, semi-urban and rural schools will benefit from the summer institute&amp;#8217;s expansion, we expect the major types of communities in Puebla to be affected including indigineous communities.</t>
  </si>
  <si>
    <t>Durante el verano de 2015, Enseña por México llevará a cabo su capacitación anual de participantes recientemente seleccionados en InVe (Instituto de Verano). Este año un proyecto de expansión sin precedente llevará nuestro impacto desde 1.500 estudiantes con 120 maestros nuevos en 2014 a 5.000 estudiantes y 200 maestros nuevos en 2015, con otros 250 voluntarios seleccionados de las universidades y normales de todo México. Todos los institutos de verano tienen como objetivo servir a los estudiantes en lugares de bajos recursos o de bajo rendimiento escolar. Esta expansión es parte de una asociación única con la Secretaría de Educación Pública en el estado de Puebla para traer un modelo de impacto y la formación desarrollada y probada por Enseña por México en los últimos dos años de su operación; cuyo objetivo es ampliar el impacto a más estudiantes, mientras profundicemos la colaboración con las instituciones de formación docente y universidades. Esperamos encontrar que los estudiantes adquieran un mayor acceso a la instrucción suplementaria de alta calidad durante el verano. Como todos los grados en las escuelas urbanas, semi-urbanas y rurales se beneficiarán de la ampliación del instituto de verano, esperamos que todo tipo de comunidad en Puebla será impactada, incluyendo las comunidades indígenas.</t>
  </si>
  <si>
    <t>12-30-2017</t>
  </si>
  <si>
    <t>Rachel</t>
  </si>
  <si>
    <t>Mexico faces a reality where 5,000 students drop out of school every day amounting to only 36% of students currently finishing high school from those who started. Recent studies show Mexico placing 53rd out of 65 countries tested according to basic high school skill sets with only 60% of students leaving school with intermediate reading comprehension skills. Teach For Mexico, during its summer institute, goes to the heart of this problem by putting more students in school while focusing on academically rigorous basic skill development in reading, writing, math, and English. During summer institute, the high-needs schools and student populations most vulnerable to and affected by these statistics. Simultaneously, teachers are preparing themselves themselves to work for two years honing their pedagogical and leadership skills in order to take their knowledge and experience with high-needs environments to other work environments and contribute positively. The challenge with such an undertaking is recruiting, motivating, and coaching the teachers who are to impact these students. We know any student can learn but it takes a team effort to afford opportunities children who are most at risk of keeping these current statistics the status quo. Teach For Mexico intends to build and expand that team this year by adding 100 new teachers to the cohort size and training them to develop into a a level 3 out of 5 on our teacher excellence and achievement rubrics. Similarly, for our students, we have developed skill-based achievement tests with the goal of all students making at least one level of skill development depending on the grade level and subject, which is being taught.</t>
  </si>
  <si>
    <t>rachel@cdmigrante.org</t>
  </si>
  <si>
    <t>México se enfrenta a una realidad donde 5.000 estudiantes abandonan la escuela cada día que asciende a que sólo el 36% de los estudiantes que están actualmente terminando la secundaria de los que comenzaron. Estudios recientes muestran que México se ubica en el lugar 53 de 65 países analizados por las competencias básicas con sólo el 60% de los estudiantes que terminan bachillerato con las habilidades de comprensión de lectura intermedios. Enseña por México, durante su InVe, va al corazón de este problema poniendo más estudiantes en la escuela mientras se centra en el desarrollo de habilidades básicas de rigor académico en lectura, escritura, matemáticas e inglés. Durante instituto de verano, las escuelas de mayor necesidad de apoyo académico y las poblaciones con estudiantes más vulnerables y afectados por estas estadísticas. Al mismo tiempo, los profesores se preparan para trabajar durante dos años perfeccionando sus habilidades pedagógicas y de liderazgo a fin de traer sus conocimientos y experiencia con escuelas de alta necesidad a otros entornos de trabajo y contribuir positivamente. El reto con programas así es reclutar, motivar y entrenar a los maestros que están incidiendo favorablemente en estos estudiantes. Sabemos que cualquier estudiante puede aprender, pero se necesita un esfuerzo de equipo para proporcionar oportunidades a los niños que están en mayor riesgo de mantener estas estadísticas actuales en el estatus quo. Enseña por México tiene la intención de construir y ampliar ese equipo este año mediante la inserción de 100 nuevos maestros en comparación con el grupo del año pasado. Con estos grupos nuevos, les capacitaremos con el intento que crezcan hacia nivel 3 de 5 en nuestras rúbricas de excelencia y logro en enseñanza. También, para los estudiantes, hemos desarrollado pruebas basadas en desarrollo de habilidades con la meta que cada estudiante se suban un nivel dependiendo del nivel en la escuela y la materia que se imparte.</t>
  </si>
  <si>
    <t>During the course of this program, two courses of evaluation will take place, one focused on teachers and one on students. Firstly, for teachers we are able to track their progress on the teacher excellence and achievement rubrics through weekly evaluations with their academic tutor, who will be assigned to support them in their development of the abilities needed to enter the classroom successfully. Students are evaluated through skill-based tests, which track their academic abilities rather than simple memorization of material. These evaluations are given on a weekly basis and teachers are supported through adjusting curriculum and methods in order to achieve maximum growth for students.</t>
  </si>
  <si>
    <t>Durante el transcurso de este programa, se llevar_x0087_n a cabo dos cursos de evaluaci_x0097_n, uno centrado en los maestros y otro en los estudiantes. En primer lugar, para los profesores, somos capaces de realizar un seguimiento de su progreso en la excelencia docente y r_x009c_bricas de logros a trav_x008e_s de evaluaciones semanales con su tutor acad_x008e_mico, que ser_x0087_n asignados para apoyarlos en su desarrollo de las habilidades necesarias para entrar en el aula con _x008e_xito. Los estudiantes son evaluados a trav_x008e_s de pruebas basadas en habilidades, que siguen sus habilidades acad_x008e_micas en lugar de monitorear simplemente su memorizaci_x0097_n de material. Estas evaluaciones se dan una vez por semana y los maestros son apoyados a trav_x008e_s de ajustar el curr_x0092_culo y los m_x008e_todos para lograr el m_x0087_ximo crecimiento para los estudiantes.</t>
  </si>
  <si>
    <t>(410) 783-0236</t>
  </si>
  <si>
    <t>Baltimore, MD, United States</t>
  </si>
  <si>
    <t>Mexico faces a situation where the leaders needed to confront educational inequity on a systemic level is drastically underrepresented than the demand that society presents. The summer InVe is the platform where we start our leaders on a journey to not only participate in changing the trajectory of students through academic engagement and transformational classrooms but also fill in the gap that exists in Mexican society of leaders who understand the major components of social inequality. This gap in human capital with an intimate understanding of educational inequity is what we aim to close by giving these would-be teachers a strong start to creating a transformational classroom. Teach For Mexico&amp;#8217;s InVe is an amazing opportunity for students to receive rigorous academic instruction based on real-world skills, while training the next generation of leaders to form a vision, develop solution-oriented thinking, and manage their time effectively.</t>
  </si>
  <si>
    <t>Senior PEMs 2013,2014 who will train the new 200 PEMs = 32 Days of Pre-training = 14 Cost per night = $340 MXN Total cost = $152320 MXN = $10400 USD</t>
  </si>
  <si>
    <t>Join us in supporting the rights of migrant worker women and fighting for policies that reflect their experiences!</t>
  </si>
  <si>
    <t>Teach For Mexico aims to create, train, and support a network of leaders, who work collaboratively in order to create an impact both in and out of the classroom while working towards social justice.</t>
  </si>
  <si>
    <t>¡Únete apoyando los derechos de las trabajadoras migrantes y luchando por políticas que reflejen sus experiencias!</t>
  </si>
  <si>
    <t>Federico</t>
  </si>
  <si>
    <t>fbustamante@centerforhumanrights.org</t>
  </si>
  <si>
    <t>Teach For Mexico is part of the international network Teach For All with 35 partners and growing with the model of leadership and training. Teach for Mexico has also formed strategic partnerships with the secretaries of public education in Puebla, Guanajuato, and Nuevo León to bring our teachers' impact to the classrooms. Likewise we have partnered with other organizations like ALFA, CONALEP, and ENOVA in order to place our teachers in school programs serving under-resourced school areas. This has allowed our program to spread to 5 states with 210 teachers and 35 staff members. These teachers teach over 12,000 students across these 5 states. In order to support these teachers in our program they are put into teams of 17 to 20 with an academic tutor leading the team in charge of their professional and classroom skills development. Teachers are given monthly trainings in order to develop these professional and classroom skills. The alumni leadership team manages their transition out of the program and focuses on their continued development as advocates of educational and social equity. The current project will be headed up by the team of tutors and the training team with its design and execution. This team comes from 7 countries including Argentina, Mexico, the US, Spain, Chile, Peru, and Colombia and brings a world of experience and perspective to the table!</t>
  </si>
  <si>
    <t>EnsenaporMexico</t>
  </si>
  <si>
    <t>&amp;nbsp; Stand with migrant worker women by joining our campaign Unstoppable Mujeres (#UnstoppableMujeres)! We’re raising $20,000 in support for Proyecto de Mujeres Migrantes (ProMuMi)—a CDM project that responds to the particular challenges that migrant women face through leadership development and cross-border advocacy. Help us raise $10,000 by the end of #GivingTuesday! &amp;nbsp; WHY IT MATTERS Each year, hundreds of thousands of women travel to the United States to provide essential caregiving support to families across the country, pick our produce, and even keep U.S. cruise ships afloat. They work seasonally in U.S. factories, on farms, in hotels, and in private homes. These migrant women—who hail from communities across Mexico, and from other locales throughout the Global South—work long months abroad to provide for their families back home. Too often, they confront severe forms of discrimination and human rights violations, which begin in the recruitment process in their home communities and continue in the workplace. Migrant women are often channeled into lower-paying jobs and are cut off from more coveted jobs reserved for men. They are survivors of sexual harassment, pay discrimination, untreated work injuries, and human trafficking. They often work in industries that isolate them from social services and other workers. And although U.S. anti-discrimination, wage, and health and safety laws should protect them, those laws are often not enforced. &amp;nbsp; ABOUT THE PROJECT Through our binational Migrant Women’s Project (Proyecto de Mujeres Migrantes, or ProMuMi), Centro de los Derechos del Migrante, Inc. (CDM) stands with migrant women in demanding equal pay, dignified work, and stronger worker protections. For years, CDM has facilitated workshops with migrant women about their rights in recruitment and employment, cultivated leadership skills, and fostered critical opportunities for migrant women to intervene in policy debates. Migrant women leaders participating in these initiatives have drawn policymakers’ attention to serious flaws in the international labor recruitment process and U.S. guestworker programs. Government agencies and lawmakers have responded, citing CDM and women leaders’ work and vision in implementing important policy reforms.</t>
  </si>
  <si>
    <t>Craig Meister</t>
  </si>
  <si>
    <t>craig@ensenapormexico.org</t>
  </si>
  <si>
    <t>&amp;nbsp; ¡Apoya a las trabajadoras migrantes uniéndote a nuestra campaña Unstoppable Mujeres (#UnstoppableMujeres)! Nuestro objetivo es recaudar $20,000 en apoyo para el Proyecto de Mujeres Migrantes (ProMuMi), un proyecto del CDM que responde a los desafíos particulares que enfrentan las mujeres migrantes a través del desarrollo de liderazgo y de la incidencia transfronteriza. ¡Ayúdanos a juntar $10,000 para el final de #UnDiaParaDar! &amp;nbsp; POR QUÉ ES IMPORTANTE Cada año, cientos de miles de mujeres viajan a los Estados Unidos para brindar apoyo de cuidados esenciales a las familias de todo el país, recoger nuestros productos e incluso mantener a flote a los cruceros de EE.UU. Trabajan por temporada en fábricas en los Estados Unidos, en granjas, hoteles y hogares privados. Estas mujeres migrantes, que provienen de comunidades de todo México y de otros lugares en todo el Sur Global, trabajan largos meses en el extranjero para mantener a sus familias en casa. Muy a menudo, las mujeres migrantes enfrentan formas graves de discriminación y violaciones de derechos humanos que comienzan en el proceso de reclutamiento en sus comunidades de origen y continúan en su lugar de trabajo. Las mujeres migrantes a menudo son canalizadas a trabajos peor remunerados y están aisladas de empleos más codiciados, los cuales están reservados para hombres. Son sobrevivientes de acoso sexual, discriminación salarial, lesiones laborales no tratadas y la trata de personas. A menudo trabajan en industrias que las aíslan de los servicios sociales y de otras y otros trabajadores. Y aunque las leyes de no discriminación, salariales y de salud y seguridad de los Estados Unidos deberían protegerlas, esas leyes a menudo no se aplican. &amp;nbsp; SOBRE EL PROYECTO A través de nuestro binacional Proyecto de Mujeres Migrantes (ProMuMi), el Centro de los Derechos del Migrante, Inc. (CDM) respalda a las mujeres migrantes que demandan salario igualitario, trabajo digno y protecciones más fuertes para las y los trabajadores. Durante años, el CDM ha facilitado talleres con mujeres migrantes sobre sus derechos en el reclutamiento y en su empleo, cultivado habilidades de liderazgo y fomentado oportunidades fundamentales para que las mujeres migrantes intervengan en los debates sobre políticas. Las mujeres líderes migrantes que participan en estas iniciativas han llamado la atención de las y los políticos responsables sobre los efectos graves en el proceso de reclutamiento laboral internacional y en los programas de trabajadoras y trabajadores huéspedes de EE.UU. Las agencias gubernamentales y las y los legisladores han respondido; citando el trabajo y la visión del CDM y de las mujeres líderes en la implementación de reformas de política importantes.</t>
  </si>
  <si>
    <t>CDMigrante</t>
  </si>
  <si>
    <t>info@cdmigrante.org</t>
  </si>
  <si>
    <t>310-987-8891</t>
  </si>
  <si>
    <t>Los Angeles California</t>
  </si>
  <si>
    <t>Do you remember that time you missed out because you couldn&amp;#8217;t get a ride?</t>
  </si>
  <si>
    <t>¿Recuerdas aquella vez que te la perdiste porque no tenías quien te llevara?</t>
  </si>
  <si>
    <t>Field&amp;nbsp;Trip!!!&amp;nbsp;&amp;nbsp;You still get excited, don&amp;#8217;t you? And for most of us, the field trips of our youth can&amp;#8217;t begin to compare with the breadth and wealth of cultural enrichment and education&amp;nbsp;that&amp;nbsp;our students can get&amp;nbsp;in one of the most culturally and environmentally diverse cities in the world.&amp;nbsp; Unfortunately, for most of our inner city and undocumented/unaccompanied and refugee students, access is severly limited.&amp;nbsp;Through our myriad of educational outings however,&amp;nbsp;we have been able to provide this access&amp;nbsp;and&amp;nbsp;introuce our students to people, places and ideas, they may have otherwise never known existed and which could&amp;nbsp;very&amp;nbsp;well be the&amp;nbsp;catalyst necessary to ignite their life&amp;#8217;s passion.&amp;nbsp;The list of &amp;#8220;firsts&amp;#8221; is also always a very inspiring experience.&amp;nbsp;&amp;nbsp;The first time seeing the ocean, the first time touching&amp;nbsp;snow, the first time touring a college campus, but&amp;nbsp;more importantly&amp;nbsp;for most of our students, the first time&amp;nbsp;sharing such meaningful life&amp;nbsp;experiences as part of a family, albeit surrogate. For our students&amp;nbsp;to become healthy, responsible, and productive members of their communities, experiences and memories like these are some of the most essential building blocks necessary as we work to get them there. You have a couple bucks for&amp;nbsp;gas?</t>
  </si>
  <si>
    <t>08-19-2015</t>
  </si>
  <si>
    <t>Tangancicuaro Flood Victims Relief Fund</t>
  </si>
  <si>
    <t>Federación de Michoacanos del Norte de California</t>
  </si>
  <si>
    <t>¡¡¡Vamos de paseo!!! Todavía sientes la emoción, verdad? Y eso que los paseos de nuestra epoca no pueden comparar con la amplitutd y diversidad de eriquecimineto cultural y educación que reciben nuestros estudiantes en una de las ciudades&amp;nbsp;mas diversas del mundo. Desafortunadamente, para nuestros jovenes indocumentados el acceso es supremamente limitado. El acceso a la tecnología. El&amp;nbsp;acceso a transporte. El&amp;nbsp;aceso a un adulto que los apoye y apodere. Afortunadamnete,&amp;nbsp;a&amp;nbsp;travez de nuestros paseos educativos hemos podido presentarle&amp;nbsp;a&amp;nbsp;nuestros estudiantes lugares, ideas, y personas que quizas nunca hubieran conocido, y las cuales pueden ser la chispa necesaria para encender su pasión. La lista de &amp;#8220;primera vez&amp;#8221; es tambien algo constantemente insiprador. La primera vez viendo el mar. La primera vez tocando nieve. La priemra vez tomando un tour universitario, pero mas imortante que nada&amp;nbsp;para muchos de nuestros estudiantes, la primera vez compartiendo experiencias tan significantes apoyados por&amp;nbsp;familia, aunque sea adoptada. Para asegurar que nuestros jovenes se &amp;nbsp;conviertan en miembros sanos, responsables, y productivos de sus nuevas comunidades, estas memorias y experiencias son esenciales &amp;nbsp;mientras los apoderamos para alcanzar sus metas. ¿Quien nos ayuda a tanquear?</t>
  </si>
  <si>
    <t>Miguel Oropeza De Cortéz-Caballero</t>
  </si>
  <si>
    <t>Over the past six years, Casa Libre has become the go-to organization for service providers around the Los Angeles looking to learn about best practices when it comes to asssiting this very unique and nuanced demographic of unaccompanied children. Due to this increased notoriety, our sudents have also become ambassadors for our program, and for immigrant and refugee children as a whole. By bringing their stories and positive example to light, we are slowly changing the perception about not only our students, but our immigrant communities as a whole. Through our educational outings, we empower our students, but also educate folks in evey corner of Los Angeles with some of the real-life example of the students that make up this all too often mis-represented demographic of undocumented and unaccompanied kids.</t>
  </si>
  <si>
    <t>miguel@alumni.ls.berkeley.edu</t>
  </si>
  <si>
    <t>En los últimos seis anos, Casa Libre se ha convertido en la organización principal para proveedores de servicios en Los Angeles quienes buscan entender y aprender cuales son las mejores prácticas en cuanto a la asistencia para un demográfico tan complejo (cultural y legalmente) como el de los niños indocumentados. Debido a esta notoriedad, nuestros estudiantes se han convertido en embajadores de nuestro programa, pero tambien de los niños indocumentados y refugiados en este país. A travez de su ejemplo estamos ayudando a cambiar la percepción de quienes son estos jóvenes y las comunidades inmigrantes en las que viven. Nuestros paseos educativos son una gran manera de empoderar a nuestros estudiantes, pero tambien de educar a gente en todas las esquinas de Los Angeles con ejemplos reales de quienes son nuestros estudiantes y los inmigrantes en este país.</t>
  </si>
  <si>
    <t>The funds from this campaign will go directly towards the purchase of a new (lightly used) passenger van for the students of Casa Libre to be able to once again take advantage of all of the educational expericnes afforded to them around the city of Los Angeles, for which transportation is essential.</t>
  </si>
  <si>
    <t>Todas las donaciones de esta campaña seran invertidas directamente en la compra de una nueva camioneta para que los estudiantes de Casa Libre puedan volver a tomar ventaja de todas las experiencias educacionales disponibles para ellos en la ciudad de Los Angeles, y para lo cual el transporte es esencial.</t>
  </si>
  <si>
    <t>$15,000 &amp;#8211; Purchase of new (lightly used) passenger van.</t>
  </si>
  <si>
    <t>Casa Libre, a project of the CHRCL Inc., is a one of a kind group home serving homeless boys under the age of 18 with one of a kind services for undocumented, unaccompanied and refugee minors in Los Angeles. For over a decade, CHRCL Inc., and Casa Libre have operated programs for homeless and at risk youth, with Casa Libre housing many of them. Over the past four years, with the influx of thousands of undocumented and unaccompanied children to California and ultimately the juvenile dependency or immigration systems in Los Angeles, Casa Libre has developed a much more specialized, innovative, and above all, effective program when it comes to providing services for these most vulnerable of children. Casa Libre serves to provide these kids with all of the basic necessities, including school enrollment, mental health care, medical screenings/referrals, and access to pro bono legal assistance. However, the one-on-one mentorships with an array of caring volunteers from the private sector, supplemental tutoring and English immersion, are ultimately what begin to give these marginalized children the confidence to step out of their comfort zone and reach their full potential. In the end, we like to consider ourselves a sort of preparatory school, providing essential education and life skills for newly arrived children to become healthy, well adjusted, and productive members of the commnities they now call home.</t>
  </si>
  <si>
    <t>https://youtu.be/20ErlmkuIfQ</t>
  </si>
  <si>
    <t>(209) 204-9738</t>
  </si>
  <si>
    <t>Unstoppable Mujeres</t>
  </si>
  <si>
    <t>Tangancícuaro, Michoacán</t>
  </si>
  <si>
    <t>Civic Participation/Economic Development/Migrant Communities</t>
  </si>
  <si>
    <t>Provide emergency funds to support victims of the recent flood in Tangancicuaro, Michoacan.</t>
  </si>
  <si>
    <t>Apoyar a las victimas de la inundación que azotó a Tangancícuaro</t>
  </si>
  <si>
    <t>Support those in need in our community</t>
  </si>
  <si>
    <t>Apoyar a los necesitados en nuestra comunidad</t>
  </si>
  <si>
    <t>Our community has limited resources on its own to affront this natural disaster, contributions made by us migrants abroad will asist those that otherwise would not recieve aid</t>
  </si>
  <si>
    <t>Nuestra comunidad tiene recursos limitados propios para afrontar a este desastre natural. Las donaciones hechas por nosotros los migrantes darán apoyo a aquellos de otra manera no recibirían apoyo</t>
  </si>
  <si>
    <t>By the amount of people that can be reached</t>
  </si>
  <si>
    <t>Por la cantidad de personas que puedan ser ayudadas</t>
  </si>
  <si>
    <t>This fund is addressing the need for our town to recieve aid to offset the costs of rebuilding after the flood</t>
  </si>
  <si>
    <t>The entirety of what is raised will be donated to a local organization to assist those in need</t>
  </si>
  <si>
    <t>The Federation of Michoacanos of Northern California exists to represent Michoacanos abroad and champion their interests on both sides of the border.</t>
  </si>
  <si>
    <t>La Federación de Michoacanos del Norte de California existe para representar a los michoacanos en el exterior y vocalizar sus interes en ambos lados de la frontera.</t>
  </si>
  <si>
    <t>The federation is composed of migrant clubs that donate towards infrastructure projects in their hometowns to improve thier communities of origin. We represent these clubs in negotiations with state and federal governments, to secure matching funds from the state through the 3x1 program.</t>
  </si>
  <si>
    <t>https://www.youtube.com/watch?v=_A8uWR6Cyd4</t>
  </si>
  <si>
    <t>Univ</t>
  </si>
  <si>
    <t>migueloropeza@berkeley.edu</t>
  </si>
  <si>
    <t>Únete a Defensas para la Vida</t>
  </si>
  <si>
    <t>07-13-2016</t>
  </si>
  <si>
    <t>Training League on the court for Children and Youth in Risk</t>
  </si>
  <si>
    <t>Fundaciòn Holmeless Mèxico AC</t>
  </si>
  <si>
    <t>07-18-2016</t>
  </si>
  <si>
    <t>Daniel Arellano Gonzalez</t>
  </si>
  <si>
    <t>daniel.arellano07@gmail.com</t>
  </si>
  <si>
    <t>mayela.garcia@fumeni.org.mx</t>
  </si>
  <si>
    <t>Taltokalis Training Center: An opportunity for rural communities to get quality training.</t>
  </si>
  <si>
    <t>La Esperanza del Mañana A.C.</t>
  </si>
  <si>
    <t>Cuetzalan del Progreso, Puebla</t>
  </si>
  <si>
    <t>Train rural women and men in better practices in order to increase their production, their income, and life quality.</t>
  </si>
  <si>
    <t>Capacitar a mujeres y hombres campesinos en mejores prácticas para mejorar su producción, su ingreso, y su calidad de vida.</t>
  </si>
  <si>
    <t>Through this project, we want to support rural communities in the Northeastern Sierra of Puebla, Mexico with an innovative educational methodology, to develop better practices within the rural family to maximize in a sustainable way their use of the land and resources. This project will allow us to support quality teachers to share their knowledge and experience with 30 families form these communities in the Rural Family Entrepreneurship training program at Taltokalis Training Center. This program is focused on promoting the educational processes of human formation, technological agricultural training and the proper use of natural resources for farmers, youth and adults so they can develop and promote entrepreneurship skills, revitalize the relationship with nature for food security, and promote the sustainability of the ecosystem in order to inheriting a better place for future generations Support these rural women and men to have quality teachers, so they can become entrepreneurs in their communities!</t>
  </si>
  <si>
    <t>Tierra Colorada, Código Postal 10926, La Magdalena Contreras, Ciudad de México, México</t>
  </si>
  <si>
    <t>Health/Education/Violence Prevention/Youth Development</t>
  </si>
  <si>
    <t>A través de este proyecto, queremos apoyar a las comunidades rurales en la Sierra Noriental de Puebla, México, con una metodología educativa innovadora, para desarrollar mejores prácticas dentro de la familia rural a fin de maximizar de manera sostenible el uso de la tierra y los recursos disponibles. Este proyecto nos permitirá apoyar a que maestros de calidad compartan sus conocimientos y experiencia con 30 familias campesinos de estas comunidades, en el diplomado de Experto en Emprendimientos Familiares rurales en el Centro de Formación Taltokalis. Este programa se centra en la promoción de los procesos educativos de formación humana, capacitación agrícola tecnológica y el uso adecuado de los recursos naturales para los agricultores, jóvenes y adultos para que puedan desarrollar y promover las competencias empresariales, revitalizar la relación con la naturaleza de la seguridad alimentaria, y promover la sostenibilidad del ecosistema con el fin de heredar un lugar mejor para las generaciones futuras Apoya estas mujeres y hombres rurales para tener maestros de calidad, para que puedan convertirse en empresarios en sus comunidades!</t>
  </si>
  <si>
    <t>Is a training League&amp;nbsp;for Children and Youth in Risk of violence, or drugs or alcohol</t>
  </si>
  <si>
    <t>Liga Formativa de la Calle a la Cancha para Ni&amp;ntilde;os y J&amp;oacute;venes en Situaci&amp;oacute;n de Riesgo de violencia, drogas o alc&amp;ograve;hol</t>
  </si>
  <si>
    <t>In the last years agriculture in small rural communities people have abandoned their lands because the income they get from this activity is very poor and because the new generations are thinking of moving to the cities to have an urban job in which they suppose will have better opportunities. Also we have seen that many people that were unable to continue their education are doing nothing very productive. Therefore the existence of a Training Center that can provide quality education with new techniques on how to produce better, and that will help them to wake their entrepreneur spirit and develop it, is of great importance to the Northeastern Sierra of Puebla. Taltokalis thus, trains people to boost economic and social initiatives: to improve the quality of life, strengthening their self-esteem; to promote the sustainability of the ecosystem; to have technical skills to revitalize and refresh their relationship with nature to meet their needs for food security, and increase their income; and to deploy desired futures, and work to bring them to reality.</t>
  </si>
  <si>
    <t>The project of training league provides young people make a sport that gives them education and health in sports and educational group activities elements , uses football to educate children, youth and parents , and educational workshops promote health reduce consumption of alcohol, drugs and violence in communities or environments highly marginalized</t>
  </si>
  <si>
    <t>UndocuFund for Fire Relief</t>
  </si>
  <si>
    <t>El proyecto de la liga formativa ofrece a los j&amp;oacute;venes realizar una actividad deportiva, que les brinda elementos educativos y de salud en actividades grupales deportivo-educativas, utiliza el f&amp;uacute;tbol como herramienta para formar ni&amp;ntilde;os, j&amp;oacute;venes y padres de familia, y los talleres educativos para promover la salud disminuir el consumo de alcohol, drogas y violencia en comunidades o entornos de alta marginaci&amp;oacute;n</t>
  </si>
  <si>
    <t>Grantmakers Concerned with Immigrants and Refugees</t>
  </si>
  <si>
    <t>20-2559651</t>
  </si>
  <si>
    <t>En los últimos años, la agricultura en muchas comunidades rurales, los campesinos han abandonado sus tierras ya que los ingresos que obtienen de esta actividad son mínimos, y por que las nuevas generaciones solo están pensando en emigrar a las ciudades a trabajar pensando que tendrán mejores oportunidades. También hemos visto que muchas personas que no pudieron continuar sus estudios, están ociosos en sus comunidades. Por ello la presencia de un centro de formación, como Taltokalis, es de gran importancia ya que puede brindar a esta población nuevas técnicas y herramientas para producir mejor, y puede contribuir a despertar el espíritu emprendedor de las personas y desarrollarlo, en la Sierra Nororiental de Puebla. Taltokalis formará gente que impulse emprendimientos económicos y sociales para mejorar la calidad de vida, fortaleciendo su autoestima; que promueva al sustentabilidad del ecosistema; que tenga competencias técnicas para revitalizar y actualizar su relación con la naturaleza para resolver sus necesidades de seguridad alimentaria, e incrementar sus ingresos; y que saben desplegar futuros deseados, y que trabajan para llevarlos a la realidad.</t>
  </si>
  <si>
    <t>Upon entering the league young people have little confidence, poor self-esteem, are almost always identified with bands or groups wherein acquire paragraph Behaviors feel accepted, with Our workshops We want to generate processes of identity construction in order to reverse the marginalization . The model has instruments to measure degree of vulnerability to drugs, gangs, alcoholism and smoking, large percentage of these young people have as expectation migrate to the US as illegal</t>
  </si>
  <si>
    <t>https://hipgive.org/wp-content/uploads/2017/11/GCIR-501(c)(3)-Letter.pdf</t>
  </si>
  <si>
    <t>We will have a base line of all the people that participate in the training programs which will be the starting point, the actual status of their families, economy, etc. As the training program develops, we will evaluate how they are applying all the things they have learned, and how it its having an impact on their families. At the end of the training program we will have a final evaluation in which we will compare the results from the starting point to the finish line, and how they have seen or not improvements in their economy, relations, food security, wellbeing, etc.</t>
  </si>
  <si>
    <t>Al ingresar a la liga los j&amp;oacute;venes tienen poca confianza en s&amp;iacute; mismo, autoestima pobre, est&amp;aacute;n casi siempre identificados con bandas o grupos en donde adquieren comportamientos o costumbres para sentirse aceptado por parte del grupo, pretendemos generar procesos de construcci&amp;oacute;n de identidad con el fin de revertir la marginaci&amp;oacute;n, el modelo cuenta con instrumentos para medir el grado de vulnerabilidad a la drogadicci&amp;oacute;n, pandillerismo, alcoholismo y tabaquismo, ya que gran porcentaje de estos j&amp;oacute;venes tiene como expectativa migrar a EUA como ilegales</t>
  </si>
  <si>
    <t>Vamos a tener una línea de base de todas las personas que participan en los programas de capacitación que serán el punto de partida sobre la situación real de sus familias, su economía, etc. A medida que el programa de formación se desarrolla, vamos a evaluar cómo están aplicando los aprendizajes, y la forma en que éstos tienen un impacto en sus familias. Al final del programa de formación vamos a tener una evaluación final en la que vamos a comparar los resultados desde el punto de partida hasta la línea de meta, y la forma en que han visto o no mejoras en su economía, las relaciones, la seguridad alimentaria, el bienestar, etc.</t>
  </si>
  <si>
    <t>Help us make the impossible possible !!!We are organizing local, municipal and state tournaments in order to socially integrate the guys and girls on the street. This work requires hard work and especially recursos.Entre objectives are to have a national football tournament and create the space in which these people look different and be rebuilt.Your financial contribution is essential to achieve !!!</t>
  </si>
  <si>
    <t>Ay&amp;uacute;danos a hacer posible lo imposible!!!Estamos organizando torneos locales, municipales y estatales con el fin de integrar socialmente a los chavos y chavas de la calle. Esta labor requiere de mucho trabajo y sobre todo de recursos.Entre los objetivos est&amp;aacute;n el tener un torneo de futbol nacional y crear el espacio en el que estas personas se miren diferente y se reconstruyan.Tu aportaci&amp;oacute;n econ&amp;oacute;mica es indispensable para lograrlo!!!</t>
  </si>
  <si>
    <t>Poverty in developing countries is has been related to the fact that education is deficient in many respects. The number of schools for the number of children is not enough, therefore, the number of teachers is not enough to cover the demand for education. The quality of education is also very poor due to the contents and the poor training of teachers. The state of Puebla, where our project is located, is no exception. In 2005, only 57.1% of the population of 5-29 years old, went to school. This means that 43% have no access to education. In the case of secondary and high school, regarding coverage, the percentages indicate that formal education only covers 78.5% of population of 13 to 15 years and 48% of 16-18 years (INEGI Women and Men in Puebla 2009). In rural areas of the State of Puebla, the situation is even more serious. The average years of education in communities with fewer than 2,500 inhabitants, are only 5, and in communities with 2500-14999 inhabitants of the average years of education is 6.2. This means that people in rural areas just finish their basic education, and begin their productive life at the age of 12 years without suitable training to take on a job. These statistics are important because the problem we are facing in rural communities is, first, that post basic education is not available to all children and the one available, as in most of Mexico is of poor quality, and the other part is that a lot of this young population has either an low income for subsistence based in traditional agriculture, or their choice is to migrate to big cities to find a poor paying job opportunity. Facing this scenario, is essential to carry out integral projects where applied education to rural situations in economic, social and productive subjects, that will offer training to young and adult people in rural enterprises. Through this training they can become agents of change in their communities. It is also essential that these projects serve as models for modifying the traditional use of natural resources, to one that promotes integral sustainable and efficient use of these resources, which contributes more productivity, biodiversity, income, and therefore the quality of life for families. We believe that through this training programs, the people that participate will have the possibility to make a change in their families and their communities by generating wellbeing, better economy, and better relations.</t>
  </si>
  <si>
    <t>Concepto Monto solicitado &amp;nbsp; Justificaci&amp;oacute;n Papeler&amp;iacute;a y material did&amp;aacute;ctico $40,000 Material que se usa para talleres de Habilidades para la vida y valores, es un apoyo did&amp;aacute;ctico importante (hojas, plumones, impresiones, d&amp;iacute;pticos, carteles) Vi&amp;aacute;ticos de traslado $25,000 Gastos de traslado de equipos de talleristas, equipos de futbol y equipo operador Playeras de futbol y equipo $70,000 Este rubro es muy importante porque le da identidad a los beneficiarios y diferenciaci&amp;oacute;n de otro tipo de programas y torneos de futbol, todo se entrega a los y las beneficiarias Material para equipar canchas (redes, barreras, conos, balones, banderines) $65,000 Se usar&amp;aacute; material para darle imagen y operatividad a los torneos Vi&amp;aacute;ticos para talleristas formadores de habilidades y de futbol $10,000 Pago para talleristas que participar&amp;aacute;n en el programa, as&amp;iacute; como para profesores de futbol Honorarios coordinador $30,000 &amp;nbsp; Total $240,000 &amp;nbsp; &amp;nbsp; Gastos aportados por Fundaci&amp;oacute;n Homeless M&amp;eacute;xico AC &amp;nbsp; Honorarios &amp;Aacute;rbitro 15,000 &amp;nbsp; Equipo electr&amp;oacute;nico $35,000 &amp;nbsp;</t>
  </si>
  <si>
    <t>&amp;nbsp; BUDGET TO TRAIN 30 PERSONS IN TWO TRAINING PROGRAMS (20 MONTHS) HIP GIVE ORGANIZATION TOTAL USD Concept Facilitators / Trainers $ 8,965.52 $ 8,965.52 Teaching materials $ 1,034.48 $ 482.76 $ 1,517.24 Refreshments for participants $ 1,000.00 $ 1,000.00 Tools for practical training $ 1,551.72 $ 1,551.72 Travel expenses $ 376.55 $ 376.55 $ 10,000.00 $ 3,411.03 $ 13,411.03 &amp;nbsp; &amp;nbsp;</t>
  </si>
  <si>
    <t>Help improve the quality of life of the inhabitants of the Northeastern Sierra of Puebla, generating sustainable development processes together with the communities and seeking to break the cycle of poverty.</t>
  </si>
  <si>
    <t>Organize sporting events so that our youth and adults can stray away from alcohol and/or drug abuse.Guide individuals to rebuild a positive self- image and self-confidence after living in the streets.&amp;nbsp;Carry out sporting events in marginalized communities. Strengthen the participants&amp;#39; attitudes to become responsible and disciplined, as well as learn the values of teamwork and leadership so that they may go forth and become representatives for change in their communities.</t>
  </si>
  <si>
    <t>Generar eventos deportivos para que j&amp;oacute;venes y adultos se alejen del abuso del alcohol y el uso de drogas.Ayudar a mirarse y sentirse mejor a personas que por diferentes motivos est&amp;agrave;n en situaci&amp;oacute;n de calle.&amp;nbsp;Llevar eventos deportivos a grupos o comunidades que por diferentes situaciones est&amp;aacute;n siendo marginados.Fortalecer en los participantes actitudes de responsabilidad, cooperaci&amp;oacute;n, disciplina y liderazgo, para as&amp;iacute; lograr que sean agentes de cambio en sus comunidades.</t>
  </si>
  <si>
    <t>StreetSoccerMX</t>
  </si>
  <si>
    <t>https://www.youtube.com/watch?v=SUwhb7xRP00</t>
  </si>
  <si>
    <t>La Esperanza del Mañana, works on 5 main themes with different programs and projects in 9 municipalities in the Northeast Sierra of Puebla. Environment. In nine years we have produced 7 million trees for reforestation programs. We have built over 350 ecological stoves for the same number of families, reducing the consumption of fire wood. Food Security. We have implemented over 17 vegetable gardens in over 17 schools, training more than 700 students in building vegetable gardens. Education. We train students in the management of the backyard and vegetable gardens. We built 5 subjects for the State´s high school program, focused on Backyard Agriculture. Since August 2010, there are 295 high schools in Puebla applying this training. Along with a private University in Puebla, we developed a scholarship program to young people committed to their rural communities, in order to go to college and contribute to the development of their region. Currently 39 students have graduated and there are 50 studying. Since 2009 we have implemented a program to improve schools. To date we have improved over 27 schools building bathrooms, classrooms, water tanks, etc. This program has benefited over 2,000 children. Tourism. We have also developed a program to improve the urban image of populations, through painting houses, construction of sidewalks, etc, as a trigger of community tourism. We have improved the image of 11 communities impacting over 3000 people. Taltokalis Training Centre. The experience of 10 years, mainly in environment, food security, and education, has led us to propose a broader and larger scale project. Taltokalis is set in an area of 40 hectares which are reorganized into a demonstrative productive space. We seek sustainability to the functioning and operation of the Centre so it does not depend but only of labor and products generated in there. The education and training of learning by doing, allows participants to have the tools and skills to be employed as technicians, keep studying, and / or generate their own self rural enterprise. It is noteworthy that all this do not be possible without the participation of entities of different levels of government. We also have the support of national foundations such as Fomento Social Banamex, Alfredo Harp Helú Foundation, Community Foundation of Puebla, Puebla Produce Foundation, and international such as Hispanics in Philanthropy and Vista Hermosa Foundation.</t>
  </si>
  <si>
    <t>EsperanzadelM</t>
  </si>
  <si>
    <t>Radovan Perez</t>
  </si>
  <si>
    <t>radovan@esperanzadelmanana.org</t>
  </si>
  <si>
    <t>Maricarmen</t>
  </si>
  <si>
    <t>maribonabb@gmail.com</t>
  </si>
  <si>
    <t>Taking Aim at Cancer</t>
  </si>
  <si>
    <t>Latinas Contra Cancer</t>
  </si>
  <si>
    <t>Harmony</t>
  </si>
  <si>
    <t>harmony@gcir.org</t>
  </si>
  <si>
    <t>Expanding access nationally to life saving cancer progExpanding accessrams through</t>
  </si>
  <si>
    <t>Queremos ofrecer por la nacion nuestros programas de educacion comunitario sobre el cancer y navigacion de pacientes con cancer para salvar</t>
  </si>
  <si>
    <t>04-22-2016</t>
  </si>
  <si>
    <t>Training center for people with intellectual disabilities</t>
  </si>
  <si>
    <t>Fundación Solmar</t>
  </si>
  <si>
    <t>Latinas Contra Cancer has developed two cancer specific programs to address gaps in cancer awareness and patient navigation. The overall goal is to expand access to these programs to organizations nationwide and decrease the disproportionately high mortality rate in the Latino community. The support from HIPgive2health will allow us to develop for broad distribution our culturally and linguistically appropriate tools on our website. This will give LCC the opportunity to expand education to other agencies nationwide that leads to screening and early intervention, as well as alliances with clinics and cancer care hospitals where there are limited cancer information and services for Spanish speaking Latinos.</t>
  </si>
  <si>
    <t>Latinas Contra Cancer ha creado dos programas sobre el cancer para educar la comunidad y prover navigacion por percientes con cancer. El goal es extender acceso a estas programas a agencias en todo los estados unidos donde latinos viven y disminuir el alta desigualidad de mortalidad entre la comunidad Latino. El apoyo de HIPgive2health nos da la oportunidad a desarrollar para distribucion nacionalmente en nuestro sitio de web estos programas que son bilingue y culturalmente apropriada. Con estos programas otras agencias pueden educar la gente para promover mammogramas y otros intervenciones temperanas, y al mismo tiempo construir alianzas con clinicas y hospitales donde hay información y servicios limitados por Latinos que hablan espanol.</t>
  </si>
  <si>
    <t>05-30-2016</t>
  </si>
  <si>
    <t>Dinorah de Haro Inda</t>
  </si>
  <si>
    <t>dinorah.deharo@solmar.com</t>
  </si>
  <si>
    <t>ysabel</t>
  </si>
  <si>
    <t>ceo@latinascontracancer.org</t>
  </si>
  <si>
    <t>(707) 824-4374</t>
  </si>
  <si>
    <t>Sonoma County</t>
  </si>
  <si>
    <t>PROVIDING SUPPORT TO UNDOCUMENTED FAMILIES IN SONOMA COUNTY IMPACTED BY THE FIRES.</t>
  </si>
  <si>
    <t>APOYO PARA LAS FAMILIAS INDOCUMENTADAS EN EL CONDADO DE SONOMA IMPACTADOS POR LOS INCENDIOS.</t>
  </si>
  <si>
    <t>The UndocuFund for Fire Relief in Sonoma County is a collective effort by local nonprofits to provide direct assistance to undocumented fire victims. Our mission is to ensure that undocumented individuals and families impacted by the fires have the support and resources they need to recover and rebuild their lives in Sonoma County. The UndocuFund will assist with expenses incurred as a direct result of the fires, such as: temporary housing, home repairs, rent, groceries, essential household items, clean-up supplies, medical and dental expenses, tools and equipment required for work, school supplies, repair of essential vehicles, moving and storage expenses, and funeral and burial expenses. The UndocuFund was founded by organizations that many undocumented Sonoma County residents know and trust, and it is supported by a large network of immigrant-serving organizations that have close ties to immigrant communities across Sonoma County. As such, the UndocuFund is more likely to reach undocumented fire victims than any other relief effort. &amp;nbsp; An estimated 38,500 undocumented immigrants live and work in Sonoma County, the area that has been hardest hit by the Northern California fires. It is not yet known how many were displaced from their homes—temporarily or permanently—or how many lost wages or jobs due to the fires. However, undocumented immigrants predominantly work in sectors impacted by the fire, including service, hospitality, child and elder care, day labor, wine, and agriculture. Moreover, unlike other victims, undocumented immigrants do not qualify for assistance from the Federal Emergency Management Agency. Even when they are eligible for other disaster relief services, their lack of immigration status, limited English proficiency, and fear of deportation often prevent them from seeking assistance. Their lack of trust in or familiarity with law enforcement, government agencies, and financial institutions presents additional barriers.</t>
  </si>
  <si>
    <t>(624) 108-1770</t>
  </si>
  <si>
    <t>Cabo San Lucas Baja California Sur, Mexico</t>
  </si>
  <si>
    <t>Cerca de 38,500 inmigrantes indocumentados viven y trabajan en el condado de Sonoma, según estimados. A diferencia de otras víctimas de los incendios que han devastado el condado, los inmigrantes indocumentados no tendrán acceso o derecho a la ayuda de la Agencia Federal para el Manejo de Emergencias (Federal Emergency Management Agency, FEMA, en inglés). Lo que empeora aun más la situación para los inmigrantes indocumentados es que temen pedir auyda por miedo a la deportación. El dominio limitado del inglés, la falta de experiencia con los departamentos del gobierno del condado y las instituciones financieras son barreras adicionales para obtener asistencia. Por lo tanto, la comunidad inmigrante indocumentada víctima de los incendios enfrentará grandes desafíos para reconstruir sus vidas aquí en el condado de Sonoma, donde el costo de vida es muy alto. &amp;nbsp;</t>
  </si>
  <si>
    <t>We need your Help for People with intellectual disabilities can have a job opportunity in the tourism industry</t>
  </si>
  <si>
    <t>Necesitamos tu ayuda para que personas con discapacidad intelectual puedan tener una oportunidad laboral</t>
  </si>
  <si>
    <t>Take Me Out To The Ball Game 2</t>
  </si>
  <si>
    <t>The project is to create a training center for people with intellectual disabilities and we can train them to work in the hotel industry. This center must contain certain specific things to teach these young people with intellectual disabilities in certain routines for incorporation. As a laundry, cooking, hotel rooms etc Today we already have 5 young people with disabilities working in the hotel business but do not have the specific training center. With this we can open the tone for most hoteliers decide to incorporate these young people well prepared to their bussiness. They deserve an oportunity!!</t>
  </si>
  <si>
    <t>Bridgeport Caribe Youth Leaders</t>
  </si>
  <si>
    <t>El proyecto consiste en crear un centro de capacitación para personas con discapacidad intelectual donde podamos entrenarlos para trabajar en la hotelería. Este centro debe contener ciertas cosas especificas para poder enseñar a estos jóvenes con discapacidad intelectual en ciertas rutinas para su incorporación. Como centro de lavado, cocina, cuartos modelos de hotel, etc y que sea autosustentable para que se puedan ofrecer estos servicios a la comunidad. Hoy día tenemos ya cinco jóvenes con discapacidad trabajando en la hotelería pero no contamos con el centro de entrenamiento específico. Con esto podemos abrir la pauta para que más hoteleros decidan incorporar a estos jóvenes bien preparados a sus filas.</t>
  </si>
  <si>
    <t>The social impact of employment project for people with intellectual disabilities by highlighting that is not the same physical than intellectual, it is transcendental as this vulnerable sector of the community requires a type of very specific support to develop an autonomous and independent life. These supports are mainly characterized by a strategic and timely manner permanently provided by Fundacion Solmar. The strategy of working with people in their natural environment, in the same community with appropriate supports, is expressed as an alternative of social inclusion for people with intellectual capacity limit, which must reign coordination of different actors and complementarity services and resources</t>
  </si>
  <si>
    <t>Ruth Ortega</t>
  </si>
  <si>
    <t>Ruth.Ortega@outlook.com</t>
  </si>
  <si>
    <t>Una de las grandes preocupaciones manifestadas por las familias con un miembro con discapacidad intelectual es cómo afrontar el futuro: qué hacer una vez finalizada la etapa escolar obligatoria, qué alternativas existen, qué va a ser de la persona con discapacidad intelectual cuando los padres sean mayores o hayan fallecido. El impacto social del proyecto de empleo para gente con discapacidad intelectual resaltando que no es lo mismo la física que la intelectual, es trascendental ya que este sector vulnerable de la comunidad precisa un tipo de apoyos muy específicos para desarrollar una vida autónoma e independiente. Estos apoyos se caracterizan fundamentalmente por un carácter estratégico y permanentemente provisto de manera puntual por Fundacion Solmar. La estrategia de trabajar con las personas en su entorno natural, en la misma comunidad, con apoyos pertinentes, se expresa como una alternativa de inclusión social para las personas con capacidad intelectual límite, donde debe reinar la coordinación de los diferentes actores y la complementariedad de servicios y recursos.</t>
  </si>
  <si>
    <t>Solmar Foundation and other generous people donated the land to build the training center for people with disabilities but we are short of resources for the specialized furniture and to hire the people who will work in their teaching. Your donation will buy : Laundry center furniture, hotel furniture model room, furniture Industrial Kitchen, Tortillas making center, personal Recruitment specialist. If you help us with your donation to make this training center for people with intellectual disabilities happen, together we can mark the historical pattern for most hotel developers in Mexico to open their doors to labor inclusion for people with intellectual disabilities, hoping that other sectors not only tourism, feel motivated to open their doors to labor inclusion for people with intellectual disabilities and many parents feel more comfortable knowing that even if they passed away, there is a better future for their children. Something that seems to be difficult but thanks to Fundacion Solmar is not impossible.</t>
  </si>
  <si>
    <t>Fundación Solmar y otras personas generosas ya donaron el terreno para construir este centro de capacitación para gente con discapacidad pero nos faltan los recursos para el mobiliario de este centro y la gente especializada que trabajaran en su enseñanza como: Mobiliario de Centro de lavado, Mobiliario Cuarto modelo de hotel, Mobiliario Cocina Industrial, Mobiliario Tortillero, Contratacion personal especializado. Si tu nos ayudas con tu donativo a llevar a cabo este centro de capacitación para gente con discapacidad intelectual juntos marcaremos la pauta histórica para que más desarrolladores hoteleros en México abran sus puertas a la inclusión laboral para personas con discapacidad intelectual, esperando que otros sectores no solo el turismo se sientan contagiados a abrir sus puertas a la inclusión laboral para gente con discapacidad intelectual puedan desarrollarse y muchos padres de familia se sientan mas tranquilos sabiendo que aunque ellos falten, hay un futuro mejor para sus hijos. Algo que parecer ser difícil pero gracias a Fundacion Solmar no es imposible.</t>
  </si>
  <si>
    <t>Gastos Relevantes: Concepto Monto MXN MXN MXN MXN MXN MXN * Monto solicitado: MXN * Numero de personas a beneficiar con el monto solicitado: * Numero de personas a beneficiar del proyecto</t>
  </si>
  <si>
    <t>Our mission is : To dignify the most needy and help them achieve a better life through community programs and the activities of the Solmar Foundation. The focus is on women and children living in poverty. Solmar Foundation supply critical social services that are not covered by the government. The foundation also works with other public agencies and non-government organizations to combine resources and direct assistance to the areas where it will do the most good. The focus is on education and the development of marketable skills. Medical and mental health assistance is also provided.</t>
  </si>
  <si>
    <t>Fundación Solmar A.C. surge en memoria de Don Luis Bulnes Molleda, gran pionero del destino de los Cabos, Inspirados por su constante preocupación de ayudar a quien más lo necesita en la comunidad de los Cabos. La sociedad cabeña se identifica con este gran visionario y le recuerda como un ejemplo de bondad y generosidad. &amp;nbsp; Somos una asociación civil privada constituida legalmente, con registro de donataria autorizada por el SAT, que en coordinación con otros organismos combatimos las crisis medicas de la sociedad vulnerable en pobreza extrema y apoyamos a la comunidad de Los Cabos suministrando servicios sociales críticos que no están cubiertos por el gobierno. Nuestra misión es: Dignificar a los más necesitados y ayudarlos a lograr una mejor calidad de vida a través de programas comunitarios enfocados a salud, nutrición y bienestar familiar de la sociedad más vulnerable en condiciones de pobreza extrema en Baja California Sur.</t>
  </si>
  <si>
    <t>fundacionsolmar</t>
  </si>
  <si>
    <t>https://vimeo.com/110819791</t>
  </si>
  <si>
    <t>UndocuFund</t>
  </si>
  <si>
    <t>(203) 913-0073</t>
  </si>
  <si>
    <t>Facebook</t>
  </si>
  <si>
    <t>Health/Education/Youth Development</t>
  </si>
  <si>
    <t>We&amp;#8217;re raising funds to reward our kids for excelling in our sports and education programs by taking them to a Baltimore Orioles game.</t>
  </si>
  <si>
    <t>Stamos recaudando fondos para premiar a los ninos para llevárlos a un juego de los Orioles de Baltimore.</t>
  </si>
  <si>
    <t>Dinorah Deharo</t>
  </si>
  <si>
    <t>Part of Bridgeport Caribe Youth Leaders is to make people aware of how children can benefit from physical activity as it contributes to developing a healthier lifestyle and motivates and incentivizes students to achieve A’s and B’s in school. As a reward to encourage the students to participate, BCYL takes fully engaged kids to a professional sporting event. The physical fitness habits that the kids learn with us form good habits that will facilitate better health for the rest of their lives. Honor roll students have visited the Brooklyn Nets, New York Knick, Boston Red Sox, New York Mets, New York Yankees and have taken part of on field and court activities. In 2014, the Honor Roll program achieved its highest number of participants as 28% of the total number of BCYL youth achieved honors for the year. This is a huge improvement when in 2006 less than 10% of the students achieved honors. BCYL has seen an increase in awareness and effort among our students and parents to attain honors. In 2015 we set the challenge that the honor roll students would visit the Baltimore Orioles in Orioles Park at Camden Yards in Baltimore Md. The goal is that by 2016 30% of BCYL students will be achieving A’s and B’s in school.</t>
  </si>
  <si>
    <t>Parte de Lideres Bridgeport Caribe jovenes es dar a conocer como los ninos pueden beneficiarse de la actividad fisica, ya que contribuye al desarrollo de un estilo de vida mas saludable y motiva e incentiva a los estudiantes a lograr A y B en la escuela. Como recompensa para animar a los estudiantes a participar, BCYL lleva a los ninos totalmente comprometidos a un evento deportivo profesional. Los habitos de aptitud fiscia que los ninos aprenden con nosotros forman buenos habitos que faciliten una mejor salud para el resto de sus vidas. Estudiantes en el Cuadro de Honor han visitado los Nets de Brooklyn, los Knicks de Nueva York, los Red Sox de Boston, los Mets de Nueva York, los Yankees de Nueva York y han tomado parte en el campo y de las actividades de las ligas. En el 2014, 28% de los jóvenes de BCYL lograron llegar al Cuadro de Honor. Este número significa una gran mejora ya que cuando empezamos el programa en el 2006 menos del 10% de los estudiantes lograron obtener honores. BCYL ha visto un aumento de conciencia y esfuerzo entre nuestros estudiantes y padres a lograr honores. En el 2015 se estableció el reto que los estudiantes que obtengan honores ir a visitar a los Orioles de Baltimore en el Parque de Camden Yards en Baltimore, Maryland. La meta es tener 30% de los estudiantes de BCYL en el Cuadro de Honor para el año 2016.</t>
  </si>
  <si>
    <t>BCYL’s objective is to provide the youth the environment, resources and inspirations that teach them how to succeed and become exemplary citizens and students. Our dream is that once our kids succeed they will be back to continue this cycle of success; hence our motto, “Building Today’s Youth…Tomorrow’s Leaders”. The honor roll trip is a great opportunity for our youth to experience environments outside of Bridgeport as many have limited economic resources.</t>
  </si>
  <si>
    <t>UNA VIVIENDA DIGNA PARA UNA FAMILIA HUMILDE</t>
  </si>
  <si>
    <t>BCYL tiene como objetivo facilitar el entorno, los recursos y fuentes de inspiración para enseñarle a la juventud cómo triunfar y convertirse en ciudadanos y estudiantes ejemplares. Nuestro sueño es que una vez que nuestros hijos tengan éxito puedan volver a continuar este ciclo de éxito con la organización; de ahí salió nuestro lema: &amp;#8220;Educando Los Jóvenes de Hoy… Los líderes De Mañana&amp;#8221;. El viaje que se les ofrece al Cuadro de Honor es una gran oportunidad para nuestros jóvenes poder experimentar entornos fuera de Bridgeport ya que muchos no podrían hacerlo por sus pocos recursos económicos.</t>
  </si>
  <si>
    <t>We collect report cards after every marking period and do an organization wide communications and recognition at several BCYL events.</t>
  </si>
  <si>
    <t>Les pedimos a los estudiantes que nos entreguen su boletín después de cada periodo de evaluación y los reconocemos durante varios eventos.</t>
  </si>
  <si>
    <t>In Bridgeport 50% of the high school students do not graduate. Our program maintains a top of mind focus of the importance education plays to a youth’s success and gaining leadership qualities. We want students to think about graduating college.</t>
  </si>
  <si>
    <t>Game Tickets $3,696 Transportation $4,150 Food $654</t>
  </si>
  <si>
    <t>To provide youth with diverse sports, educational &amp;amp; community awareness programs that foster physical, intellectual and social development, while instilling pride and helping them build character and self-esteem, so that they can reach their full potential and value their role in society.</t>
  </si>
  <si>
    <t>Proporcionar a los jóvenes con deportes diversos, programas educativos y comunitarios para que fomenten el desarrollo físico, intelectual y social, y para ayudarles a formar su carácter y su autoestima, así puedan llegar a su pleno potencial y valorar su participación activa en la sociedad.</t>
  </si>
  <si>
    <t>Bridgeport Caribe Youth Leaders stresses the importance of striving to get A’s and B’s in school. BCYL would like to bring the 2015 honor roll students to Orioles park at Camden Yards in Baltimore Md.</t>
  </si>
  <si>
    <t>https://www.youtube.com/watch?v=G5TXQuzAYOA</t>
  </si>
  <si>
    <t>santikno6227@gmail.com</t>
  </si>
  <si>
    <t>11-24-2016</t>
  </si>
  <si>
    <t>tp_link9c</t>
  </si>
  <si>
    <t>San Mateo Circle, Buena Park, CA, United States</t>
  </si>
  <si>
    <t>jdiziohip@gmail.com</t>
  </si>
  <si>
    <t>jdizio+hip@gmail.com</t>
  </si>
  <si>
    <t>UNA VIVIENDA DIGNA PARA LA FAMILIA SANTOS MARTINEZ</t>
  </si>
  <si>
    <t>Una visita a la historia</t>
  </si>
  <si>
    <t>kcana@lacasadellibro.org</t>
  </si>
  <si>
    <t>Take Me Out To The Ball Game</t>
  </si>
  <si>
    <t>Bridgeport, CT</t>
  </si>
  <si>
    <t>BCYL stresses the importance of striving to get A’s and B’s in school and bring students who make the honor roll to a special event.</t>
  </si>
  <si>
    <t>The objective of the Caribe Honor Roll program is to provide incentives and recognition to the youth for achieving greatness in school. Since the inception of the program in 2007, the number of students achieving honors has grown from less than 10% to 26% today. In 2014 a tutoring program was established to help the children not achieving honors improve their math, reading and writing schools. The two and half hour sessions are held on Saturday morning as part of the Caribe Youth Saturday Academy. Our goal is to have 30% of the youth we serve achieving honors by 2016. The honor roll students have become mentors for other youth and/or members of the Caribe Youth Leadership Council gaining valuable skills that will help them on and off the field.</t>
  </si>
  <si>
    <t>The Bridgeport Caribe Youth Leaders (BCYL) serves a large number of low to moderate income families. Many of the parents have not exceeded a secondary education level. With this in mind, BCYL is committed to educating and providing resources to parents and youth to better understand the importance of education. Educational workshops and college tours are offered for both parents and the students to help them gain a clear understanding of the education pathway. &amp;nbsp;</t>
  </si>
  <si>
    <t>Reports are collected after each marking period and reviewed to identify progress and areas of opportunity among the students. &amp;nbsp;</t>
  </si>
  <si>
    <t>The opportunity is helping the parents remain consistently engaged in their child&amp;#8217;s education process. Many parents need to be more proactive rather than waiting for a teacher conference to find out how well their child is doing in school. The workshops are helping raise this awareness.</t>
  </si>
  <si>
    <t>Yankees Honor Roll Trip Cost Tickets Qty 114 $3,145 Transportation @ Buses $2,600 Food $750 Total Cost $6,495</t>
  </si>
  <si>
    <t>To provide youth with diverse sports, educational and community awareness programs that foster physical, intellectual and social development, while instilling pride and helping them build character and self-esteem, so that they can reach their full potential and value their role in society.</t>
  </si>
  <si>
    <t>Todo por Ellos &amp;#8211; An opportunity to protect immigrant children in México</t>
  </si>
  <si>
    <t>Todo por Ellos, A.C.</t>
  </si>
  <si>
    <t>TEL100421DB7</t>
  </si>
  <si>
    <t>https://hipgive.org/wp-content/uploads/2016/11/sat.pdf</t>
  </si>
  <si>
    <t>Bridgeport Caribe Youth Leaders utilizes sports programming as a gateway to demonstrate to children and their parents the importance of education and civic service. Our objective is to foster an environment where youngsters gain and exhibit confidence and leadership skills in their classrooms, community and families. Participants receive instruction in three (3) major areas: Enrichment Programs (Sports), Educational Programs and Community-based Projects. Throughout each instructional category, participants are encouraged to creatively solve problems, ask for help where necessary, and believe in the validity and power of their own decisions. By creating an environment for our youth to experience the potential of their own choices, program participants learn both accountability and initiative. Most importantly, our continuum of services prepares youth for adulthood, successful careers and lifelong learning. Hence our motto, Building Today's Youth...Tomorrow's Leaders</t>
  </si>
  <si>
    <t>http://youtu.be/9j0AFQ0zKcg</t>
  </si>
  <si>
    <t>03-16-2017</t>
  </si>
  <si>
    <t>UNA VIDA LIBRE DE VIOLENCIA (A LIFE FREE FROM VIOLENCE)</t>
  </si>
  <si>
    <t>desarrollo@nuevo-comienzo.org</t>
  </si>
  <si>
    <t>Hno. Ramón</t>
  </si>
  <si>
    <t>verdugo.ramon@gmail.com</t>
  </si>
  <si>
    <t>Tapachula, Chiapas, México.</t>
  </si>
  <si>
    <t>All for Them, A.C. It is a non-profit civil association that seeks to dignify and empower migrant women and children. The vulnerability and risks faced by migrants are greater and are determined by age and gender. That is why Todo por Ellos focuses on the protection and accompaniment of women with children and children traveling alone. &amp;#8220;All for Them, A.C.&amp;#8221; Does not facilitate irregular migration, but rather seeks this in an orderly manner, trying to bring the regularization programs in place in Mexico to the protection of women and children who wish to take advantage of them.</t>
  </si>
  <si>
    <t>Todo por Ellos, A.C. Es una asociación civil, sin fines de lucro, que busca dignificar y empoderar a mujeres y niños migrantes. La vulnerabilidad y los riesgos que los migrantes enfrentan son mayores y están determinados por la edad y el género. Es por ello que Todo por Ellos se enfoca en la protección y acompañamiento de mujeres con niños y niños que viajan solos. &amp;#8220;Todo por Ellos, A.C.&amp;#8221; no facilita la migración irregular, sino que por el contrario busca esta se realice en forma ordenada tratando de acercar los programas de regularización existentes en México para protección de las mujeres y niños que los deseen aprovechar.</t>
  </si>
  <si>
    <t>06-22-2017</t>
  </si>
  <si>
    <t>UNA MANO AMIGA PARA JAHNNYS</t>
  </si>
  <si>
    <t>Support San Francisco Public Schools!</t>
  </si>
  <si>
    <t>San Francisco Unified School District</t>
  </si>
  <si>
    <t>Jonathan Garcia</t>
  </si>
  <si>
    <t>garciaj4@SFUSD.edu</t>
  </si>
  <si>
    <t>The southern border of Mexico is delineated by a broken line that extends along 1,139 km, of which 962 km. Bordering Guatemala and 176 km. With Belize. The state of Chiapas forms border with Guatemala along 658.5 km., Constituting 58% of the southern border line of Mexico, in which is&amp;nbsp;located among others Tapachula Chiapas The vulnerability and risks that all migrants face start from the moment they leave their homes and their home country. Although&amp;nbsp;once exposed, all are exposed to a series of unfavorable situations, it&amp;nbsp;is considered that there are levels at which both vulnerability and&amp;nbsp;risk are greater and are determined by age and gender. Hence, the &amp;#8220;All for Them&amp;#8221; focus is on migrant women and children. The trip to and through Mexico is arduous and dangerous for Central Americans. In all the countries they pass through, migrants are vulnerable to&amp;nbsp;becoming targets of gangs, criminals and people they have paid to guide&amp;nbsp;them to their destination. Sexual violence is an extremely serious problem for women and migrant children. For most children, the migratory experience means suffering, danger, abuse and pain. &amp;nbsp; All for Them, A.C. Seeks&amp;nbsp;to meet the immediate basic needs of those who have left their&amp;nbsp;countries displaced by social or intrafamily violence in such a way that&amp;nbsp;it has established the &amp;#8220;Shelter for Unaccompanied Migrant Children All for Them&amp;#8221; and provides support to 3 vulnerable groups, Accompanied in street situation &amp;#8220;; &amp;#8220;Women with children asylum seekers to the Mexican Commission of&amp;nbsp;Assistance to Refugees&amp;#8221; and &amp;#8220;Children of collectors of recyclable&amp;nbsp;materials of the garbage dump of the city of Tapachula&amp;#8221; &amp;#8220;Unaccompanied&amp;nbsp;migrant children in street situation&amp;#8221;: they require protection, food,&amp;nbsp;home, medical attention, psychological attention, legal support in a&amp;nbsp;family environment and affectionate. Children in most cases have abandoned their homes expelled by violence, heartbreak and misery. &amp;#8220;Women&amp;nbsp;with children asylum seekers to the Mexican Commission of Assistance to&amp;nbsp;Refugees&amp;#8221;: they require protection, food, home, medical attention,&amp;nbsp;psychological attention, legal support and in most cases have left their&amp;nbsp;countries of origin expelled by violence Social or gender. Why is it important to us? It is necessary to look at the origins of All for Them to understand it. Everything&amp;nbsp;for them was born in 2009 as an evangelistic campaign in the streets of&amp;nbsp;Tapachula focused on children in street situation. We&amp;nbsp;are faced with a very hard reality in which we could not go to the&amp;nbsp;streets talking about the love of God and leaving those children with a&amp;nbsp;bread in their hands. We decided to open the &amp;#8220;All&amp;nbsp;for Kids Dining Room&amp;#8221; which opened its doors in August 2010, but from&amp;nbsp;the first day who came to this asked the opportunity to sleep in the&amp;nbsp;place. All for Them, A.C. Is the organization, the&amp;nbsp;smallest hostel in Chiapas or Mexico, but he works hard to help those&amp;nbsp;who come to him in the best way. It is founded by evangelical Christians&amp;nbsp;for the blessing of every person who knocks the door, in love in Christ&amp;nbsp;Jesus, without distinction of race, creed, color or sexual preference. All for God the Father, God the Son and God the Holy Spirit &amp;nbsp;</t>
  </si>
  <si>
    <t>jsgr78@gmail.com</t>
  </si>
  <si>
    <t>(415) 241-6121</t>
  </si>
  <si>
    <t>San Francisco, California</t>
  </si>
  <si>
    <t>La frontera sur de México está delineada por una línea&amp;nbsp;quebrada que se extiende a lo largo de 1,139 km., de los cuales 962 km.&amp;nbsp;colindan con Guatemala y 176 km. con Belice. El estado de Chiapas forma&amp;nbsp;frontera con Guatemala a lo largo de 658.5 km., constituyendo 58% de la línea&amp;nbsp;fronteriza sur de México, en los que se ubica entre otros Tapachula Chiapas &amp;nbsp; La vulnerabilidad y los riesgos que todos los migrantes&amp;nbsp;enfrentan comienzan a partir del momento en que dejan sus hogares y su país de&amp;nbsp;origen. Si bien, una vez fuera, todos están expuestos a una serie de&amp;nbsp;situaciones desfavorables, se considera que hay niveles en los que tanto la&amp;nbsp;vulnerabilidad como el riesgo son mayores y están determinados por la edad y el&amp;nbsp;género. De ahí que el centro de atención &amp;#8220;Todo por Ellos&amp;#8221; esté&amp;nbsp;dirigido hacia mujeres y niños migrantes. &amp;nbsp; El viaje a, y a través de, México es arduo y peligroso para&amp;nbsp;los centroamericanos. En todos los países por los que pasan, los migrantes son&amp;nbsp;vulnerables a convertirse en blanco de pandillas, criminales y personas a las&amp;nbsp;que han pagado para guiarles a su lugar de destino. La violencia sexual es un&amp;nbsp;problema de extrema gravedad en el caso de las mujeres y de niños migrantes para&amp;nbsp; la mayoría de los niños la&amp;nbsp;experiencia migratoria les significa sufrimiento, peligro, maltrato y dolor. &amp;nbsp; Todo por Ellos, A.C. busca satisfacer las necesidades básicas&amp;nbsp;inmediatas de quienes han dejado sus países desplazados por la violencia social&amp;nbsp;o intra familiar de tal manera que ha establecido el &amp;#8220;Refugio para niños&amp;nbsp;migrantes no acompañados Todo por Ellos&amp;#8221; Y brinda acompañamiento a 3&amp;nbsp;grupos vulnerables, &amp;#8220;Niños migrantes no acompañados en situación de&amp;nbsp;calle&amp;#8221;; &amp;#8220;Mujeres con niños solicitantes de asilo a la Comisión&amp;nbsp;Mexicana de Ayuda a Refugiados&amp;#8221; y &amp;#8220;Niños de recolectores de materiales reciclables del basurero de la ciudad de Tapachula&amp;#8221; &amp;#8220;Niños migrantes no acompañados en situación de&amp;nbsp;calle&amp;#8221;: requieren de protección, alimentación, casa, atención medica, atención&amp;nbsp;psicológica, acompañamiento jurídico en un ambiente familiar y afectuoso. Los&amp;nbsp;niños en la mayoría de los casos han abandonado sus hogares expulsados por la&amp;nbsp;violencia, desamor y la miseria. “Mujeres con niños solicitantes de asilo a la Comisión&amp;nbsp;Mexicana de Ayuda a Refugiados&amp;#8221;: requieren de protección, alimentación,&amp;nbsp;casa, atención medica, atención psicológica, acompañamiento jurídico y en la mayoría&amp;nbsp;de los casos han abandonado sus países de origen expulsadas por la violencia&amp;nbsp;social o de género. &amp;nbsp; ¿Porque es importante para nosotros? &amp;nbsp; Es necesario mirar a los orígenes de Todo por Ellos para&amp;nbsp;entenderlo. Todo por Ellos nace en el año 2009 como una campaña evangelistica&amp;nbsp;en las calles de Tapachula enfocada a niños en situación de calle. Nos&amp;nbsp;encontramos con una realidad muy dura en la que no podíamos acudir a las calles&amp;nbsp;hablando del amor de Dios y dejando a esos niños con un pan en la mano. Decidimos abrir el &amp;#8220;Comedor infantil Todo por Ellos&amp;#8221; el cual abrió&amp;nbsp;sus puertas en Agosto 2010, pero desde el primer día quienes acudieron a este&amp;nbsp;pidieron la oportunidad de poder dormir en el lugar. &amp;nbsp; Todo por Ellos, A.C. es la organización, el albergue más&amp;nbsp;pequeño de Chiapas o México, pero trabaja duramente por ayudar de la mejor&amp;nbsp;manera a quienes a él acuden. Es fundado por cristianos evangélicos para bendición&amp;nbsp;de toda persona que toque la puerta, en el amor de Cristo Jesús, sin distinción&amp;nbsp;de raza, credo, color o preferencia sexual. Todo por Dios Padre, Dios Hijo y Dios Espíritu Santo. &amp;nbsp;</t>
  </si>
  <si>
    <t>Create A Love of Reading for Our Latino Students in the Mission!</t>
  </si>
  <si>
    <t>Ayude a crear un amor de leer para nuestros estudiantes Latinos en la Misión!</t>
  </si>
  <si>
    <t>Imagine walking into a second grade classroom of Cesar Chavez Elementary School and seeing all the students immersed in literacy experiences. All children are fully engaged in a variety of reading and writing activities, with some students working in groups and others reading independently. As you circulate the room, you see students exploring books of various genres from their classroom library. This literacy rich environment and experience exemplifies one high level strategy of SFUSD’s Comprehensive Approach to Literacy, an instructional framework that utilizes a workshop approach to grow a love of reading and writing in all students. As an essential component of SFUSD’s Core Curriculum, this approach develops a host of dispositions and behaviors that meet the demands of SFUSD’s Graduate Profile, setting all students up for success in the 21st century. With your partnership and funding support, we will equip every Pre-Kindergarten to Fifth Grade classroom at Elementary Schools in the Mission Neighborhood of San Francisco with the books and tools required to fulfill SFUSD’s vision and mission to create equitable portals of opportunity for all students. Your backing will provide full classroom libraries filled with content-rich, challenging, developmentally appropriate, culturally responsive books so 100 percent of children can learn and thrive. &amp;nbsp;</t>
  </si>
  <si>
    <t>https://youtu.be/S32B-2BPKxE</t>
  </si>
  <si>
    <t>Imagínese caminando en clase de segundo grado en la Escuela Primaria César Chávez y ver a todos los estudiantes inmersos en experiencias de literatura. Todos los niños están totalmente involucrados en una variedad de actividades de lectura y escritura, con algunos estudiantes trabajando en grupos y otros leeyendo de forma independiente. Al circular el ambiente, usted ve los estudiantes explorando los libros de varios géneros de su biblioteca. Este rico ambiente y experiecia de literatura ejemplifica una de las estrategias de alto nivel del Distrito Escolar en San Francisco, un marco de enseñanza que utiliza un enfoque taller para cultivar un amor de lectura y la escritura en todos los estudiantes. Como un componente esencial del plan de estudios principal del Distrito Escolar, este enfoque se desarrolla una serie de disposiciones que respondan a las demandas del Perfil Graduados Perfil del Distrito Escolar, el establecimiento de todos los estudiantes para el éxito en el siglo 21. Con su colaboración y apoyo financiero, vamos a equipar a todos las clases Pre-Kindergarten al quinto grado de las escuelas primarias en el Barrio de la Misión en San Francisco con los libros y las herramientas necesarias para cumplir con la visión y misión del Distrito Escolar para crear portales de equidad de oportunidades para todos los estudiantes. Su respaldo proporcionará bibliotecas de aula completos llenos de contenido rico, desafiantes, apropiadas para el desarrollo, libros culturalmente sensibles de manera 100 por ciento de los niños pueden aprender y prosperar. &amp;nbsp;</t>
  </si>
  <si>
    <t>According to researchers, reading proficiently by the end of the third grade can be a make-or-break benchmark in a child’s educational development. A child who is not reading on grade level by the end of third grade is four times as likely to drop out of school when compared to peers who are reading on grade level. Poor children who are not reading a grade level by the end of third grade are 13 times more likely to drop out than wealthier and proficient peers . Given the chronic underfunding of public education across California, SFUSD has lacked an opening to fully invest in enriching literacy material. A rich supply of books improves reading performance regardless of a child’s economic status or even the parents’ literacy levels. But the disparity in reading scores between children remains a persistent gap. 76 percent of San Francisco Latino third graders were below proficient in the 2014-15 Smarter Balance Assessments, compared to 52 percent districtwide. The need is enormous. The bottom line is that if we don’t get a dramatically higher number of children on track as proficient readers, the US and San Francisco will lose a growing and essential proportion of its human capital to poverty, and the price will be paid not only by individual children and families, but by the entire country and City. The world economy demands a more educated workforce, and grade-level reading proficiency is key. Students who cannot read proficiently are especially unlikely to obtain a post-secondary degree, which is necessary for the types of jobs that make America globally competitive in the age of information and communications technology.</t>
  </si>
  <si>
    <t>Según los investigadores, leer con soltura por el final del tercer grado puede ser un punto de referencia de hacer o ruptura en el desarrollo educativo de un niño. Un niño que no está leyendo a nivel de grado para el final del tercer grado es cuatro veces más probabilidades de abandonar la escuela en comparación con los compañeros que están leyendo a nivel de grado. Los niños pobres que no están leyendo a nivel de grado para el final del tercer grado son 13 veces más propensos a abandonar a sus compañeros ricos y competentes. Dada la escasez crónica de la educación pública a través de California, el SFUSD ha carecido de una abertura para invertir totalmente en el enriquecimiento de material de alfabetización. Una rica oferta de libros mejora el rendimiento de lectura, independientemente de la situación económica de un niño o incluso los niveles de alfabetización de los padres. Pero la disparidad en las calificaciones de lectura entre los niños sigue siendo una brecha persistente. 76 por ciento de los estudiantes de tercer grado de San Francisco latinos estaban por debajo competentes en los 2014-15 Smarter Equilibrio evaluaciones, comparado con el 52 por ciento de todo el distrito. La necesidad es enorme. La conclusión es que si no conseguimos un número considerablemente mayor de los niños en la pista como lectores competentes, los EE.UU. y San Francisco perderá una creciente y esencial proporción de su capital humano a la pobreza, y el precio se pagará no sólo por los niños y las familias individuales, sino por todo el país y la ciudad. La economía mundial exige una fuerza de trabajo más educada, y la competencia de lectura a nivel de grado es la clave. Los estudiantes que no saben leer con soltura son especialmente poco probable de obtener un título de secundaria, que es necesaria para los tipos de trabajos que hacen los Estados Unidos a nivel global competitiva en la era de la tecnología de la información y las comunicaciones.</t>
  </si>
  <si>
    <t>09-16-2017</t>
  </si>
  <si>
    <t>Una esperanza de felicidad</t>
  </si>
  <si>
    <t>100% of Donations will go directly to purchasing leveled libraries for each classroom at each of the Schools in the Mission. For every $1,000 raised, one complete classroom library. That is over 300 books.</t>
  </si>
  <si>
    <t>San Francisco Unified School District educates a diverse student body of over 57,000 who live within the 49 square mile area of the City and County of San Francisco and is poised to advance the work of equitably educating this community’s children. There are 44 documented languages spoken by our students and 29.1% speak English as a second language. In 2014, SFUSD created an inclusive and inspiring statement, Vision 2025 that captures the aspiration and vision for the future of public education in San Francisco. In concurrence with the District’s strategic plan “Impact Learning, Impact Lives,” SFUSD is reimagining how public education will change over the next decade to meet the dynamic future of The City.</t>
  </si>
  <si>
    <t>El Distrito Escolar Unificado de San Francisco educa a un cuerpo estudiantil diverso de más de 57.000 que viven dentro del área de 49 millas cuadradas de la Ciudad y Condado de San Francisco y está a punto de avanzar en la tarea de educar de manera equitativa los niños de esta comunidad. Hay 44 lenguas documentadas hablados por nuestros estudiantes y el 29,1% hablan Inglés como segunda lengua. En 2014, el SFUSD creó una declaración inclusiva e inspirador, Visión 2025 que captura la aspiración y la visión para el futuro de la educación pública en San Francisco. En concordancia con el plan estratégico del Distrito "Learning Impact, Vidas de impacto," SFUSD es reimaginar cómo la educación pública va a cambiar en la próxima década para satisfacer la futura dinámica de la ciudad.</t>
  </si>
  <si>
    <t>SFUnified</t>
  </si>
  <si>
    <t>SFUSD</t>
  </si>
  <si>
    <t>ramonverdugo</t>
  </si>
  <si>
    <t>03-17-2017</t>
  </si>
  <si>
    <t>una casa para Rosa Maria</t>
  </si>
  <si>
    <t>rosamariaperez30@msn.com</t>
  </si>
  <si>
    <t>Support HIPGive</t>
  </si>
  <si>
    <t>Hispanics in Philanthropy</t>
  </si>
  <si>
    <t>Todo por Ellos &amp;#8211; An opportunity to protect immigrant children</t>
  </si>
  <si>
    <t>06-18-2014</t>
  </si>
  <si>
    <t>05-17-2020</t>
  </si>
  <si>
    <t>This will help us with everything!</t>
  </si>
  <si>
    <t>HIPGive</t>
  </si>
  <si>
    <t>06-15-2017</t>
  </si>
  <si>
    <t>Thriving Families &amp;#8211; with Hope for a better future&amp;#8230;!</t>
  </si>
  <si>
    <t>UNA BECA DE AYUDANTIA AL UNIBERSITARIO ZULIA</t>
  </si>
  <si>
    <t>UNA BECA DE AYUDANTIA ZULIA</t>
  </si>
  <si>
    <t>El Buen Pastor Latino Community Services</t>
  </si>
  <si>
    <t>07-15-2017</t>
  </si>
  <si>
    <t>PEDRO</t>
  </si>
  <si>
    <t>Don Durham</t>
  </si>
  <si>
    <t>don@elbuenpastorlcs.org</t>
  </si>
  <si>
    <t>Support Education &amp;#8211; Donate to help Children And Anyone to Study</t>
  </si>
  <si>
    <t>336-924-0401</t>
  </si>
  <si>
    <t>Yo Tengo... y Doy de Corazón Por La Educacion</t>
  </si>
  <si>
    <t>Education/Migrant Communities/Youth Development</t>
  </si>
  <si>
    <t>We partner with Latino families to equip children and adults to fulfill their potential, with hope for a positive and healthy&amp;nbsp;future.</t>
  </si>
  <si>
    <t>(026) 142-27582</t>
  </si>
  <si>
    <t>Colaboramos con familias latinas para darles a los ni&amp;ntilde;os y adultos las herramientas para realizar su potencia, con esperanza de un futuro saludable y positivo.</t>
  </si>
  <si>
    <t>Avenida Universidad, Cabimas, Zulia, Venezuela</t>
  </si>
  <si>
    <t>Alfonso Ruiz</t>
  </si>
  <si>
    <t>IS TO ENSURE THAT THE STUDENT HAS TRANQUILITY TO FOLLOW HIS STUDIES</t>
  </si>
  <si>
    <t>El Buen Pastor Latino Community Services partners with immigrant Latino families. &amp;nbsp;We provide space for families to equip themselves to fulfill their educational and economic potential. &amp;nbsp;We help families make informed choices about what to keep from their old culture and what to adopt from the new culture by building bridges between the Latino community and the greater community through education and life enrichment programs, as well as character and leadership development activities. We currently serve over 150 children of first generation immigrant families in the Old Town neighborhood of Winston-Salem, North Carolina. We impact approximately 500 individuals.We are extremely grateful for the grant support we&amp;rsquo;ve received for the second half of this year, but YOUR contribution is extremely important to help us finish the first half of the year with strength and HOPE for a better future.</t>
  </si>
  <si>
    <t>ES LOGRAR QUE EL ESTUDIANTE TENGA TRANQUILIDAD PARA SEGUIR SUS ESTUDIOS</t>
  </si>
  <si>
    <t>alfonso-ruiz@hotmail.com</t>
  </si>
  <si>
    <t>El Buen Pastor Latino Community Services &amp;nbsp;colabora con los ni&amp;ntilde;os and adultos de familias latinas en Winston-Salem, Carolina del Norte. Damos un espacio donde esas familias pueden obtener las herramientas necesarias para realizar su potencia educacional y econ&amp;oacute;mica. Haciendo puentes entre la comunidad latina y la comunidad en general por programas de educaci&amp;oacute;n, programas de enriquecimiento, y actividades de car&amp;aacute;cter y liderazgo, las ayudamos a las familias a hacer decisiones educadas sobre cuales valores y aspectos deben de mantener de su cultura vieja y cuales deben de adoptar de la cultura dominante aqu&amp;iacute;. Actualmente, les servimos a m&amp;aacute;s de 150 ni&amp;ntilde;os de familias inmigrantes en el barrio de Old Town en Winston-Salem. Nuestro trabajo llega a afectar a aproximadamente 500 personas.Estamos muy agradecidos por el apoyo de subsidios que hemos recibido para la segunda mitad de este a&amp;ntilde;o, pero SU contribuci&amp;oacute;n es sumamente importante &amp;nbsp;para que nosotros terminemos la primera mitad de este a&amp;ntilde;o con fuerza y ESPERANZA para un futuro mejor.</t>
  </si>
  <si>
    <t>Campaign Summary: Achieve the greatest venefisio and achievement in the students of this state and they can finish their studies without worry thanks to your help and to be able to tire their goals and that the organization is stronger every day or period of classes &amp;nbsp; How will we put your donations into action? In order to be able to obtain that veneficiar you have to present a plan and look for a budget of the materials that you need for your help or business that baya to put getting your help in the form of bollocks seeing the loan in comfortable installments installments of payment of which Kind of plans have. It would take 1500 monthly for 6 months to achieve the success of the aid program. The method that is applied is to lend to university students with little resources for them to present their idea or a project to place a business within the student community so that they can have their own income and lend more attention to their studies at Obtain your help in the form of a loan, you can see the loan in comfortable installments and small amounts of payments. For their better comfort and to be able to support the foundation. &amp;nbsp; Why it matters: It matters because it is the future of this country and to have quality professionals for the national and international to export to the world &amp;nbsp; Potential Challenges: The challenge is to be able to reach the highest auje and limit to be able to help more students in our state since it will need a lot of help and donations to a point that we ourselves are self sustaining. &amp;nbsp; About our organization: You are going to support financially the university students who ask for the aid so that they themselves put their small business to if they can help themselves economically and thus pay more attention in their studies. In order to be able to obtain that veneficiar you have to present a plan and look for a budget of the materials that you need for your help or business that baya to put getting your help in the form of bollocks seeing the loan in comfortable installments installments of payment of which Kind of plans have &amp;nbsp;</t>
  </si>
  <si>
    <t>EBPLCS</t>
  </si>
  <si>
    <t>(322) 205-9653</t>
  </si>
  <si>
    <t>Resumen de la campaña: Lograr ar cansar el mayor venefisio y logro en los estudiantes De este estado y que puedan culminar sus estudios sin preocupación gracia a vuestra ayuda y poder ar cansar sus metas y Que la organización sea mas fuerte cada día o periodo de clases ¿Cómo pondremos tus donaciones en acción? Para poder lograr obtener ese veneficiar tiene que presentar un plan y buscar un presupuesto de los materiales que necesita para su ayuda u negocio que baya a poner obteniendo su ayudantia en forma de prestamos de bol viendo el préstamo en cómodas cuotas facilidad de pago de pende que tipo de planes tenga. se necesitara de 1500 mensual durante 6 meses para poder lograr el arcasen de el éxito del programa de ayudantia . El método que se aplicara es de prestamos a los estudiantes universitarios con poco recursos para que ellos presente su idea o un se mi proyecto para colocar un negocio dentro de la comunidad estudiantil para a si poder tener ingresos propios y prestarle mas atesion a sus estudios al obtener su ayudantia en forma de préstamo podrá de bol ver el préstamo en cómodas cuotas y en pequeñas cantidad de pagos. para su mejor comodidad y a si poder auto sustentar la fundación. Por qué importa: Importa por que es el futuro de este país y a si tener calidad de profesionales para lo nacional y internacional para exportar para el mundo Desafíos potenciales: El desafió es poder lograr alcanzar el mayor auje y limite para poder ayudar a mas estudiantes en nuestro estado ya que se necesitara mucha ayuda y donaciones asta cierto punto que nosotros mismo seamos auto sustentables. Acerca de nuestra organización: Se vasa en apoyar económica mente a los universitarios que soliciten la ayudantia para que ello mismos ponga su pequeño negocio para a si poder ayudarse económicamente y así poner mas atención en sus estudios. Para poder lograr obtener ese veneficiar tiene que presentar un plan y buscar un presupuesto de los materiales que necesita para su ayuda u negocio que baya a poner obteniendo su ayudantia en forma de prestamos de bol viendo el préstamo en cómodas cuotas facilidad de pago de pende que tipo de planes tenga</t>
  </si>
  <si>
    <t>SOLO SE REQUIERE SU AYUDA O INVERSIÓN ES ESTE PROYECTO TAN SOLO SON 1500 DOLARES MENSUALES DURANTE 6 MESES</t>
  </si>
  <si>
    <t>Our project aims to raise funds to ensure that those in Mexico and principalemente in Puerto Vallarta they do not have access to education by providing financial assistance consultancies food clothes and everything necessary to achieve THROUGH the knowledge your personal growth and be useful to society to ensure that the project includes complete their studies from primary education to a master for which new technologies of information ICTs are used and supported with everything needed to remain in school</t>
  </si>
  <si>
    <t>PEDR17</t>
  </si>
  <si>
    <t>Nuestro proyecto pretende obtener fondos para lograr que quienes en México y principalemente en Puerto Vallarta no tienen acceso a la educacion ofreciendo asesorias ayuda economica alimentos ropa y todo lo necesario para que logren a travez del conocimiento su superacion personal y sean utiles a la sociedad el proyecto incluye lograr que terminen sus estudios desde la educacion primaria hasta una maestria para lo cual se utilizan las nuevas tecnologias de la informacion TICs y se apoya con todo lo necesario para que no abandonen sus estudios</t>
  </si>
  <si>
    <t>Our main goal is to give education to the young and adults in Mexico thousands currently has no opportunity to study and excel For us it is important because currently a large number of people who have the ability and concern to study and overcome the lack of economic means dropouts join the unemployment line crime and organized crime suicides addictions etc. for us the goal is clear we have the means and ways to achieve Mexico as well as many countries in the world has more options than traditional schools to finish any degree of study and distance openly and without neglecting work or family plan to use technologies and take a more cooperative approach to community and attract attention and make it more attractive to who has left school &amp;nbsp;</t>
  </si>
  <si>
    <t>Para nosotros es importante ya que actualmente un elevado numero de personas que tienen la capacidad y la inquietud de estudiar y superarse por falta de los medios economicos abandonan sus estudios se suman a la fila de desempleados crimen y delincuencia organizada suicidios adicciones etc nuestro objetivo es claro tenemos los medios y las formas para lograrlo México asi como muchos paises del mundo tiene mas opciones que las escuelas tradicionales para poder terminar cualquier grado de estudio de forma abierta y a distancia y sin descuidar trabajo o familia planeamos usar las tecnologias y dar un enfoque mas comunitario y cooperativo para atraer la atencion y lograr sea mas atractivo a quien ha abandonado sus estudios</t>
  </si>
  <si>
    <t>alfonsoruiz</t>
  </si>
  <si>
    <t>Alfonso-ruiz@hotmail.com</t>
  </si>
  <si>
    <t>They&amp;#8217;re all our Children</t>
  </si>
  <si>
    <t>Fundación Calleja</t>
  </si>
  <si>
    <t>https://hipgive.org/wp-content/uploads/2016/11/Registro-Asociaciones-y-Fundaciones-sin-Fines-de-Lucro.pdf</t>
  </si>
  <si>
    <t>09-30-2017</t>
  </si>
  <si>
    <t>Una ayuda para venezolanos em Panama</t>
  </si>
  <si>
    <t>Support College Access Para Todos!</t>
  </si>
  <si>
    <t>Latin American Coalition</t>
  </si>
  <si>
    <t>Un techo para sanar heridas a mujeres que sufren violencia</t>
  </si>
  <si>
    <t>Charlotte, NC</t>
  </si>
  <si>
    <t>10-24-2017</t>
  </si>
  <si>
    <t>Canton Santa Marta, Victoria, Cabañas El Salvador.</t>
  </si>
  <si>
    <t>College Access Para Todos provides immigrant youth with the knowledge, support and resources to make their college dreams come true.</t>
  </si>
  <si>
    <t>kkjj</t>
  </si>
  <si>
    <t>CAPT proporciona a los jóvenes inmigrantes el conocimiento y recursos para hacer que sus sueños universitarios se hagan realidad.</t>
  </si>
  <si>
    <t>Resumen de la campaña:lmlknlnmnkn,mn,m La gente financia proyectos que le apasionan y en los que cree. Utiliza esta sección para captar su atención, aumentar su interés y asegurarte que quieran leer más. A continuación hay algunas cosas que deben incluirse: 1. Presenta la problemática, oportunidad o problema que quieres abordar con este proyecto. 2.¿Por qué es importante para ti, tu equipo o para tu organización? 3. ¿Cuál es tu objetivo? Cómo piensas lograrlo y cómo es que el apoyo/donaciones de la gente te pueden ayudar a conseguirlo? ¿Cómo pondremos tus donaciones en acción? Explicando cuánto dinero necesitas y cómo se utilizará. 1. ¿Qué cubrirán las donaciones? Sé claro y específico para generar confianza en tus seguidores. 2. Describe en qué se utilizarán tus donaciones en caso de que no alcances tu meta final. 3. Cuéntale a la gente sobre tus ventajas únicas o niveles de donación para tu proyecto. Siéntete libre de añadir fotos o videos en cualquier sección para ayudarle a tus contribuidores a visualizar tu historia. Por qué importa: Utiliza esta sección para dar más detalles y hablar del objetivo en general. 1. ¿Qué impacto tendrás si este proyecto se convierte en una realidad? ¿Cómo medirías el impacto? 2. Explica por qué tu proyecto es valioso para tus donadores y para el mundo (o para la comunidad latina). 3. ¿Por qué la gente debería confiar en ti? Proporciona referencias de estadísticas de éxito de proyectos similares o menciona el historial de tu organización. Desafíos potenciales: La transparencia es clave para generar confianza entre los donadores potenciales. Utiliza esta sección para mostrar que has considerado los riesgos y obstáculos potenciales que puedes enfrentar al tratar de alcanzar tu objetivo y qué planeas hacer para superar estos retos. Otras formas en las que la gente puede ayudar: Algunas personas no podrán realizar una donación pero te pueden ayudar de otras formas que realmente trasciendan. Déjales saber que estás consciente de esto y enséñales de qué otras formas pueden involucrarse. Por ejemplo: - Pídele a la gente que te ayude a difundir tu mensaje - Proporciona ejemplos de lenguaje en redes sociales - Recuérdales utilizar las herramientas de intercambio social de HIPGive - Invítalos a convertirse en embajadores oficiales de la campaña o voluntarios Acerca de nuestra organización: Comparte un resumen muy breve de la organización y el equipo detrás de este proyecto y muéstrale a tus donadores por qué tienes las herramientas correctas y habilidades para atacar esta problemática. ¡Eso es todo! Siéntete libre de usar tu creatividad y hacer esta sección tan atractiva como desees.</t>
  </si>
  <si>
    <t>Desde el 2011, nuestro programa College Access Para Todos ha ayudado a los estudiantes inmigrantes de nuestra región a superar las barreras económicas, culturales y sistémicas que les impiden alcanzar sus metas educativas. Actualmente, los estudiantes indocumentados en Carolina del Norte no pueden recibir ayuda financiera federal / estatal o calificar para los préstamos subsidiados por el gobierno o la matrícula estatal &amp;#8211; dejando a miles de estudiantes fuera del alcance de obtener un estudio universitario. College Access para todos, a través de talleres semanales, manejo de casos individuales, y entrenamiento de consejeros escolares y educadores, ofrece las herramientas necesarias para crear vías de acceso a educación universitaria para todos los jóvenes. Nuestro programa ofrece servicios a más de 150 estudiantes anualmente &amp;#8211; trabajando con ellos para crear plan de acciones para su futuro. Más allá del apoyo individual que se les brinda, muchos de estos jóvenes estudiantes están trabajando en conjunto con profesores y administradores de las escuelas y organizando a su comunidad para cambiar las políticas educativas a nivel estatal &amp;#8211; multiplicando nuestros esfuerzos para el beneficio de todos los estudiantes indocumentados en Carolina del Norte.</t>
  </si>
  <si>
    <t>santamartaamj@gmail.com</t>
  </si>
  <si>
    <t>Desde el 2011, nuestro programa College Access Para Todos ha ayudado a los estudiantes inmigrantes de nuestra regi_x0097_n a superar las barreras econ_x0097_micas, culturales y sist_x008e_micas que les impiden alcanzar sus metas educativas. Actualmente, los estudiantes indocumentados en Carolina del Norte no pueden recibir ayuda financiera federal / estatal o calificar para los pr_x008e_stamos subsidiados por el gobierno o la matr_x0092_cula estatal &amp;#8211; dejando a miles de estudiantes fuera del alcance de obtener un estudio universitario. College Access para todos, a trav_x008e_s de talleres semanales, manejo de casos individuales, y entrenamiento de consejeros escolares y educadores, ofrece las herramientas necesarias para crear v_x0092_as de acceso a educaci_x0097_n universitaria para todos los j_x0097_venes. Nuestro programa ofrece servicios a m_x0087_s de 150 estudiantes anualmente &amp;#8211; trabajando con ellos para crear plan de acciones para su futuro. M_x0087_s all_x0087_ del apoyo individual que se les brinda, muchos de estos j_x0097_venes estudiantes est_x0087_n trabajando en conjunto con profesores y administradores de las escuelas y organizando a su comunidad para cambiar las pol_x0092_ticas educativas a nivel estatal &amp;#8211; multiplicando nuestros esfuerzos para el beneficio de todos los estudiantes indocumentados en Carolina del Norte.</t>
  </si>
  <si>
    <t>Every year, 65,000 undocumented youth graduate from high school in the US. Only 5% of those youth go on to college. Hispanic student graduation rates are among the lowest in North Carolina, with ESL students graduating at the lowest rates among all groups. College Access Para Todos engages Hispanic youth in taking control of their college path by equipping them with the information and the resources to make their college dreams come true. Beyond helping students realize their educational dreams, CAPT engages these youth in advocating for their own needs by training teachers and counselors about the needs of immigrant youth and advocating for meaningful policy change at the state level.</t>
  </si>
  <si>
    <t>Actualmente, hay un estimado de 41,00 estudiantes indocumentados en Carolina del Norte. Sólo el 5% de estos jóvenes van a la universidad. La tasa de graduación de estudiantes latinos se encuentran entre los más bajos de Carolina del Norte, con estudiantes de ESL graduándose en un porcentaje más bajo en comparación con todos los demás grupos. College Access Para Todos involucra a los jóvenes inmigrantes a tomar control de su trayectoria universitaria, proporcionándoles información y recursos necesarios para hacer que sus sueños universitarios se hagan realidad. Más allá de ayudar a los estudiantes a realizar sus sueños educativos, el programa de CAPT involucra a estos jóvenes en la defensa de sus propias necesidades mediante un entrenamiento de capacitación que se les brinda a sus maestros y consejeros acerca de las necesidades de los jóvenes inmigrantes , a la misma vez , promoviendo un cambio de política significativa en el ámbito estatal.</t>
  </si>
  <si>
    <t>The CAPT program offers critical services that create high impact in the lives of the students we serve &amp;#8211; namely 1-on-1 assessments and counseling, group workshops, and extensive community outreach and ally building. In the next year we will achieve the following results: 1) 155 Latino/immigrant students receive 1-on-1 assessments and counseling (varying grade levels) 2) 50 students are accepted to college 3) 100 school counselors and educators trained on how to be advocates for immigrant students 4) Deliver CAPT info sessions to 500 individuals including parents, students and other community members</t>
  </si>
  <si>
    <t>12-20-2016</t>
  </si>
  <si>
    <t>Eva</t>
  </si>
  <si>
    <t>El programa CAPT ofrece servicios críticos que crean un gran impacto en las vidas de los estudiantes que servimos &amp;#8211; es decir, 1-a -1 evaluaciones y el asesoramiento, talleres grupales y una extensión comunitaria y la creación de aliado. En el próximo año vamos a lograr los siguientes resultados: 1) 155 estudiantes latinos / inmigrantes reciben 1-a-1 evaluaciones y asesoramiento (variando los niveles de grado) 2) 50 estudiantes son aceptados a la universidad 3) 100 consejeros escolares y educadores capacitados sobre cómo ser defensores de los estudiantes inmigrantes 4) Entregar sesiones informativas de CAPT para 500 personas, incluyendo a los padres, estudiantes y otros miembros de la comunidad &amp;nbsp;</t>
  </si>
  <si>
    <t>ecolorado@superselectos.com.sv</t>
  </si>
  <si>
    <t>For many of the 24,000 Hispanic students in the Charlotte-Mecklenburg School (CMS) district, the dream of going to college is unattainable. Hispanic students and their families face many barriers on the path to college including immigration status, lack of financial opportunities, unfamiliarity with the process and college school system, and an abundance of misinformation. These barriers are compounded by an educational system unprepared to deal with the complexities of their situation, and result in the staggering reality that many talented and capable young people are ending their academic careers during and after high school. In the 2012-2013 academic year only 64.4% of Hispanic students graduated high school, and only 52% of those graduates went on to enroll in college. College Access Para Todos dismantles barriers and identifies solutions for immigrant youth and their families seeking access to higher education, while at the same time promoting more just and equitable policies and institutions in the education system. Through weekly workshops (SAT test preparation, college application, leadership and essay writing workshops), individual case management, and strategic outreach and alliance building, we dispel the myths and inaccuracies regarding immigrant students&amp;#8217; educational opportunities, help students formulate work plans to achieve their educational goals, and create an engaged community of support for students.</t>
  </si>
  <si>
    <t>College Access Para Todos Payroll Expenses: Youth Project Manager (20% FTE), Youth Program Coordinator (100% FTE) 54,000 Travel and Training (Staff Development and Student Advocate Trainings) 3,000 Workshops/Forums 2,000 Program Expenses (Accounting, janitorial services, postage, general expenses) 4,000 Rent and Utilities 7,500 Supplies 1,500 0 Total Expense 72,000</t>
  </si>
  <si>
    <t>La Coalición is an immigrant rights organization that is pioneering a model for 21st century democracy building and inclusive community engagement in North Carolina -- a region that has never before experienced such dramatic demographic shifts. We have developed a multifaceted approach to promote justice and equity called Social Service to Social Action, a strategy that traces an intentional path through direct service intervention, integration support, alliance building, institution and systems change äóñ all building toward meaningful culture and policy change. Through Social Service to Social Action we seek to: Address the root causes of structural exclusion and promote constructive solutions that support inclusive and equitable policies &amp;amp; practices, Support grassroots mobilization and engage the traditionally disenfranchised to be advocates for themselves and their families, and Build alliances -- with the usual and uncommon allies -- to increase our collective understanding of and our capacity to address the social justice issues in our world. La Coalición's unique model combines direct services, advocacy and cultural celebrations: Direct Services We empower the Charlotte region's Latino immigrant community through victim assistance, integration support, education and our Immigration Law Clinic. Advocay Our Statewide Advocacy Network promotes civic engagement and power building among disenfranchised populations through community organizing and mobilizing. Cultural Celebrations We create welcoming spaces for people of diverse backgrounds to come together through five annual cultural events that promote cooperation and respect while supporting Latino artists and entrepreneurs.</t>
  </si>
  <si>
    <t>Un Techo para Nuestro Párroco / A Roof For Our Parrish Priest</t>
  </si>
  <si>
    <t>La Coalición Latinoamericana es una comunidad de inmigrantes latinoamericanos y aliados que promueve la participación plena e igualitaria de todas las personas en la vida económica, política y cultural de Carolina del Norte a través de la integración, celebración y abogacía . Nuestra visión es la de una Carolina del Norte que comprenda, apoye y respete a las personas de todas las culturas y orígenes.</t>
  </si>
  <si>
    <t>The Latin American Coalition is a community of Latin Americans, immigrants and allies that promotes the full and equal participation of all people in the economic, political and cultural life of North Carolina through integration, celebration and advocacy. We envision a diverse and vibrant North Carolina which embraces, supports and respects people of all cultures and backgrounds.</t>
  </si>
  <si>
    <t>la_coalicion</t>
  </si>
  <si>
    <t>Whitney Smith</t>
  </si>
  <si>
    <t>ponce.mavarez@gmail.com</t>
  </si>
  <si>
    <t>wsmith@latinamericancoalition.org</t>
  </si>
  <si>
    <t>(226) 737-67</t>
  </si>
  <si>
    <t>In El Salvador there are thousands of children who study in public schools yet feel abandoned. They live in high risk areas exposed to violence, with limited opportunities to get ahead and are afraid to attend classes because of the violence in their communities, which has reached unimaginable numbers in El Salvador, one of the most violent countries in the world. When you sponsor a public school in the areas of violence in our country, you rescue children and youth from falling into the hands of gangs, prevent their migration to other countries and help them in their fight to make their dreams come true.</t>
  </si>
  <si>
    <t>En El Salvador hay miles de niños que estudian en escuelas públicas en zonas de alto riesgo y violencia, sin oportunidades y se sienten abandonados, tienen miedo de asistir a clases por causa de la violencia, que ha alcanzado números inimaginables siendo El Salvador De los países más violentos en el mundo. Cuando se apadrina una escuela publica, podemos rescatar a esos niños y jóvenes, ellos se dan cuenta que tienen los mismos Derechos como otros niños, que pueden salir adelante, que no tienen que huir del país o unirse a las maras, que pueden tener sueños y cumplirlos.</t>
  </si>
  <si>
    <t>Un refugio de animales en Puerto Maldonado MDD-PERÚ</t>
  </si>
  <si>
    <t>Sunshine Summer Camp</t>
  </si>
  <si>
    <t>El Sol, Jupiter's Neighborhood Resource Center</t>
  </si>
  <si>
    <t>Help us to change the history of El Salvador&amp;#8217;s children and at-risk youth. What do we do: With our program All are our children, we currently support 7 public schools with a high rate of violence in rural areas, more than 5,000 children and their parents. &amp;nbsp; Why it is important: We give these children good reasons for not abandoning schools and joining the gangs, we show them that they can dream, that violence is not the answer, and that education is. How will the funds be used? With the funds we sponsor one more public school, we offer psychological asistence focused on violence prevention, give them support and treatment, and carry out workshops to raise their self-esteem and activities for their self-improvement, donate 20 computers to the school and rebuild the facilities. and Classrooms where they need, we set up libraries and donate 1,000 books, so that they may discover another world away from the violence in which they live dailly through books. We train school principles and teachers; offering them tools to so they can provide a better education to these children as wells ascreate extra-curricular clubsfor both kids and their families, promoting sports, entrepreneurship and art. We also prepare them for employment, and provide nutritional support to the children. In 2 years we have managed to reduce school dropout rates in our schools by 42%.</t>
  </si>
  <si>
    <t>Ayúdanos a cambiar la historia de los niños y jóvenes de El Salvador en zonas de riesgo &amp;nbsp; ¿Qué hacemos? Con nuestro programa Todos son nuestros niños, apoyamos actualmente a 7 centros escolares públicos de alto indice de violencia en zonas rurales, son mas de cinco mil niños y jóvenes y sus padres de familia. ¿Por qué es importante? Por que les damos a estos niños y jóvenes buenas razones para no abandonar las escuelas y unirse a la maras, les demostramos que pueden soñar, que la violencia no resuelve sus vidas la violencia acaba con ellas, estamos creando prevención a través de una mejor educación. &amp;nbsp; ¿Cómo utilizaremos los fondos? Con los fondos sumaremos una escuela mas nuestros programa, llevandole atención psicológica preventiva, apoyo y terapias, realizando talleres para elevar su autoestima y actividades para su autosuperación. Donaremos 20 computadoras al centro escolar y reconstruiremos las instalaciones con salones de clases en donde se necesiten. Habilitaremos espacios para bibliotecas y donaremos 1,000 libros, en la lectura ellos descubren otro mundo lejos de la violencia en la que viven diariamente. Capacitaremos a los directores y docentes para que tengan todas las herramientas para dar una mejor educación a estos niños y jóvenes. Crearemos Clubes extracurriculares para niños, jóvenes y sus padres de familia para fomentar el deporte, emprendedurismo y el arte. Les daremos las herramientas necesarias de empleabilidad y apoyo nutricional a los mas pequeños. En 2 años hemos logrado reducir la deserción en los centros escolares apadrinados en un 42%.</t>
  </si>
  <si>
    <t>Un paseo por los libros</t>
  </si>
  <si>
    <t>Steven Ospina</t>
  </si>
  <si>
    <t>steven@friendsofelsol.org</t>
  </si>
  <si>
    <t>https://www.youtube.com/watch?v=ZjSJt6SS_UU</t>
  </si>
  <si>
    <t>10-16-2017</t>
  </si>
  <si>
    <t>Un Mundo Mejor</t>
  </si>
  <si>
    <t>Promotora Mexicana de Valores Deportivos A.C.</t>
  </si>
  <si>
    <t>PMV120829R71</t>
  </si>
  <si>
    <t>https://hipgive.org/wp-content/uploads/2017/10/Promotora-Mexicana-Valores-Deportes-Acta.pdf</t>
  </si>
  <si>
    <t>561-745-9860 ext 4104</t>
  </si>
  <si>
    <t>El Sol, Jupiter's Neighborhood Resource Center, 106 Military Trail, Jupiter, FL 33458</t>
  </si>
  <si>
    <t>Sunshine Summer Camp&amp;#8217;s goal is to provide an educational and engaging summer camp for the children of day-laborers.</t>
  </si>
  <si>
    <t>El objetivo del Campamento de Verano de El Sol es proporcionar un ambiente educativo e interactivo para los hijos de jornaleros durante el v</t>
  </si>
  <si>
    <t>El Sol launched the Sunshine Summer Camp this past summer. Our goal is to provide an educational and engaging summer camp for the children of day-laborers who live in our area. Their children attend the local elementary, middle and high-schools. They participate in the Palm Beach County School District’s free and reduced lunch program, but during the summer there is a gap in services for the children. In our area, the most affordable summer camps are charging $150 per week, which is approximately the same amount that our day-laborers can expect to make on any given week. Our plan next summer is to provide a free summer camp for the children of parents we serve, in which we will: 1) engage them in our organic community garden, teaching them how to grow and prepare vegetables; 2) provide them with food assistance during the summer camp and a special backpack with food and books for the weekend; and 3) provide them with a strong and interactive curriculum so that they can learn and grow during their summer weeks away from school. Each week is themed, and related activities are planned for the entire week. For example, campers have learned about the life cycle of bees from Bee Barf Apiaries, healthy eating choices from Chef Nina Kauder, and gardening crafts from Home Depot. Your donation will help a child attend the summer camp in 2016.</t>
  </si>
  <si>
    <t>El campamento de verano de El Sol empezó este año, con el objectivo de proporcionar un ambiente educativo e interactivo para los niños hijos de jornaleros. Estos vienen de familias de pocos recursos que viven en el área de Jupiter, Florida y asisten a las escuelas locales. Los niños participan en el programa de almuerzo gratuito del distrito de la escuela de Palm Beach County; y durante el verano, hay una escasez de recursos para apoyar a estos niños. En nuestra área, los campamentos de verano más accesibles cobran $150 semanalmente, que es aproximadamente la misma cantidad que nuestros jornaleros reciben en pago por semana. Nuestro plan para el próximo verano es proporcionar un campamento gratuito para los hijos de jornaleros que servimos en El Sol, y a traves de este programa buscamos: 1) Involucrar a los niños en nuestro jardín orgánico, enseñándoles cómo cultivar y preparar vegetables; 2) Proporcionarles alimento adecuado durante el campamento de verano y un maletín especial con comida y libros para el fin de semana; 3) Proveer a los niños un plan de estudios interactivo y completo para que ellos pueden aprender y desarrollarse de manera adecuada durante el verano, mientras no esten en la escuela. Cada semana hay un tema específico a trabajar y junto con ello, actividades relacionadas al tema que se planifican. Por ejemplo: los alumnos han aprendido acerca del ciclo de vida de las abejas por Bee Barf Apiaries; así como, opciones saludables de comida por Chef Nina Kauder y proyectos de jardin por Home Depot. Su donación va ayudar a que un niño pueda asistir el campamento de verano en el 2016.</t>
  </si>
  <si>
    <t>The Sunshine Summer Camp is here to provide assistance for low-income families who are not able to afford camp for their children during the summer break. Without this, the families would have to spend most, if not all, of their weekly income on activities for their children during the summer. Since it is cost-prohibitive for day-laborers to sign their children up for local camps, we seek to fill that gap by providing a program specifically designed for these families. The children benefit significantly from this opportunity, as they will be able to use the summer break for learning and exploring new ideas, developing their English language skills, and gaining self-confidence to succeed in this country. El Sol&amp;#8217;s mission is to improve the quality of life of all the residents of the Town of Jupiter by providing services to those in need, especially day-laborers and their families.</t>
  </si>
  <si>
    <t>evacolp</t>
  </si>
  <si>
    <t>El campamento de verano de El Sol fue creado para proporcionar ayuda a las familias de bajos ingresos que no tienen suficientes recursos para pagar campamento de niños durante el verano. Sin este programa, los jornaleros tendrian que gastar gran parte de sus ingresos o a veces todo su ingredo para poder inscribir a sus hijos en programas educativos durante el verano. Nosotros estamos buscando proveer un programa especialmente diseñado para estas familias. Los niños de nuestra comunidad se benefician significativamente del campamento, ya que pueden aprovechar el descanso de verano para aprender y explorar nuevas ideas. En el campamento mejoran su ingles, mejoran su autoestima y se llevan consigo aprendizajes que les ayudara a ser existosos a lo largo de su vida en este país. La misión de El Sol es mejorar la calidad de vida para todos los residentes del pueblo de Jupiter, proporcionando servicios a los que lo necesitan, especialmente jornaleros y sus familias. &amp;nbsp;</t>
  </si>
  <si>
    <t>A suggested donation of $25 will provide one week of camp for a child and for a much appreciated donation of $150, the child will be able to attend for all six (6) weeks. A generous donation of $3,000 will cover the entire 6-week camp for 20 children. The funds we raise will cover operating expenses for the program, including materials and supplies, guest speakers, insurance and background checks for camp counselors, special activities and local field trips. If you are unable to donate, please help us by sharing this project with your friends and family.</t>
  </si>
  <si>
    <t>Tu donacion de $25 le permitira a un/a niño/a participar en nuestro campamento por una sema. Una donacion de $150 cubre el costo de un niño por 6 semanas de campamento. Una generosa donación de $3,000 cubriría el costo de 20 niños para que puedan participar en el campamento por 6 semanas. Los fondos que recaudemos se usarán cubrir los costos asociados con el campamento como materiales, invitados especiales, seguro y verificacion de antecedentes de las personas cuidando a los niños, actividades especiales, y excursiones locales. Si no puedes contribuir donando dinero, por favor ayúdanos y comparte este proyecto con tu familia y amigos.</t>
  </si>
  <si>
    <t>Victor</t>
  </si>
  <si>
    <t>The Summer Camp is 20 children. 10 are between the ages 5 and 7; 10 are from 8-12 years old. They are all children of day-laborers, living under the level of poverty. The Camp will last for 6 weeks. Cost per child = $150 for 6-weeks Total cost for 20 children= $3,000 for 6-weeks &amp;nbsp;</t>
  </si>
  <si>
    <t>victortello7@hotmail.com</t>
  </si>
  <si>
    <t>El Sol is a multi-service organization that seeks to improve the livelihood of its clients and raise their families out of poverty by providing vocational training, job placement, and educational services. Out target population is primarily day laborers from Guatemala and Mexico and their families. We currently have over 3,800 clients registered in the center. On average, our workers have completed just six years of formal education. More than 60% do not speak English and 32% are illiterate in both English and Spanish. One hundred percent of our workers are living at or below the poverty line, who earn on average $100-200 weekly. In the 9 years we have been open, El Sol has expanded from a day labor center to a full neighborhood resource center recognized nationally with 22+ operating programs. Our successful track record of education and integration was recognized by the White House as a "Champion of Change" in 2013.</t>
  </si>
  <si>
    <t>El Sol es una organización que cuenta con diversos servicios dedicados a mejorar la calidad de vida de sus clientes y disminuir el grado de pobreza. Por ejemplo, brindamos talleres vocacionales, ayuda en la inserción laboral, y servicios educativos. Nuestra población principal son jornaleros, principalmente de Guatemala y México junto con sus familias. En este momento, tenemos 3,800 clientes registrados en el centro. En promedio, los trabajadores solo han completado seis años de educación formal. Mas de 60% no hablan Inglés y 32% son analfabetos en Inglés y Español. El cien porciento de nuestros jornaleros viven bajo la linea de pobreza, en promedio ganan $100-200 cada semana. Desde que abrimos, hace 9 años, El Sol ha crecido para apoyar al jornalero y su familia en todo aspecto. Inicialmente empezamos como un centro de trabajo para jornaleros y en la actualidad somos una institución que dirige mas de 22 programas a todos los residentes de la ciudad de Jupiter. Nuestro existoso programa de educación e integración ha sido reconocido por La Casa Blanca como "El Campeón del Cambio" en el 2013.</t>
  </si>
  <si>
    <t>elsoljupiter</t>
  </si>
  <si>
    <t>ElSolJupiter</t>
  </si>
  <si>
    <t>grants@friendsofelsol.org</t>
  </si>
  <si>
    <t>(833) 155-7012</t>
  </si>
  <si>
    <t>Tampico, Tamaulipas, México</t>
  </si>
  <si>
    <t>Help promote sports education for hundreds of underprivileged children in Mexico. &amp;nbsp;</t>
  </si>
  <si>
    <t>The positive benefits of sports on the development of young people are well known: sports encourage children and adolescents to live healthy lives and pursue their goals. However, in Tamaulipas, and its neighboring states in Mexico, thousands of young people are denied the opportunity to participate in sports because of a lack of resources. This is even more troubling against the backdrop of organized crime, drug trafficking and drug addiction that are prevalent in these states. Our goal is to create sports education programs that enable hundreds of children and young people from under privileged backgrounds to participate in regular sports activities. Working across 38 municipalities in four states &amp;#8211; Tamaulipas, Veracruz, Hidalgo and San Luis Potosí – we will use the funds raised to cover expenses such as: recovery of sports areas sports equipment footwear and clothing school supplies irrigation materials. We will focus on supporting children and young people with limited resources, and working alongside physical education teachers, parents and government authorities. &amp;nbsp; About our organization In the last five years Promotora Mexicana de Valores Deportivos A.C has supported 77 nationally selected children, 568 high-performance children and more than 9,325 children and young people of limited resources in sport and education in 20 states in Mexico. In 2012 we were awarded the State Sports Award in the State of Tamaulipas 2012. In 2015 the Principality of Monaco selected us to receive the Hero Award and in 2016 the World Sports Legends Award. You can read more about our work here (in Spanish). &amp;nbsp; Other ways you can help Please help spread the word so that more people find out about our work. If you would like to make an in-kind donation, we need sports equipment of all types and school materials.</t>
  </si>
  <si>
    <t>1.-Material for construction: $ 250,000.00 &amp;nbsp; 2.-Sports Equipment $ 205,000.00 &amp;nbsp; 3.-School Supplies $ 80,000.00 &amp;nbsp; 4.-Computer Equipment $ 70,000.00 &amp;nbsp; 5.-Footwear for Children $ 100,000.00 &amp;nbsp; 6.-School Clothes for Children $ 100,000.00 &amp;nbsp; 7.-Classroom Construction $ 280,000.00 &amp;nbsp; 8.-Bathroom Construction $ 215,000.00 &amp;nbsp; 9.-Medical Checkup $ 100,000.00 &amp;nbsp; 10.-Nutrition $ 100,000.00 &amp;nbsp;</t>
  </si>
  <si>
    <t>THE WATCHER: THE REBIRTH OF A HERO</t>
  </si>
  <si>
    <t>HALCÓN FILMS ESTUDIOS, C.A</t>
  </si>
  <si>
    <t>PMVDAC</t>
  </si>
  <si>
    <t>https://vimeo.com/238451987</t>
  </si>
  <si>
    <t>LUIS</t>
  </si>
  <si>
    <t>guevaraluis133@gmail.com</t>
  </si>
  <si>
    <t>Summer CAMPaign for KIDS</t>
  </si>
  <si>
    <t>Museo de las Americas</t>
  </si>
  <si>
    <t>861 Santa Fe Drive, Denver, Colorado 80204</t>
  </si>
  <si>
    <t>Co</t>
  </si>
  <si>
    <t>Denver</t>
  </si>
  <si>
    <t>Summer Camp will provide K-6th grade students who are disadvantaged with 3-weeks of visual art, music, dance and theater classes.</t>
  </si>
  <si>
    <t>In Summer Camp 2014, students will experience Las Islas, the Islands of the Americas, discovering the rhythm of the drums, warm colors of nature, African mythology, and the cultural beat of the American continent. For three consecutive weeks, students will rotate through dance, theater, music and visual art classes and prepare to perform their new artistic skills for the community! Children blossom artistically and academically in this fun and creative environment, and gain an appreciation for the African cultural legacy in the Americas. The Goals of Summer Camp are: Build upon students&amp;#8217; school year education and academic success and mitigate summer learning loss Students identify an ability to learn through and appreciate the arts, which they often don’t have access to in school Students will learn how cultural awareness empowers Latino/Latina students and creates mutual respect for non-Latino/Latina students Students experience and appreciate African culture and learn how this legacy shaped the Caribbean Students will showcase new artistic skills, confidence and creativity in their performance &amp;nbsp; 2014 Summer Camp students will be immersed in classes celebrating Las Islas /The Islands of Cuba &amp;#8211; Dominican Republic, Haiti, and Puerto Rico. Summer Camp will take place June 23rd– July 11th, Monday through Friday from 9:00am &amp;#8211; 12:00pm, and include these fun, educational classes: Introduction to Theater: Staging the Carnival Celebrations of Puerto Rico Introduction to Music: Haiti and the Afro Influence in Reggae Music Introduction to Dance: Dance and Movement in the Dominican Republic Introduction to Visual Arts: Conceptual Ideas and Art Forms of Cuba &amp;nbsp; Past Summer Camp students that are 13+ years old express a strong interest in continuing to be part of this unique experience. Beginning this year, these youngsters will become Teen Captains to assist with all aspects of Summer Camp and learn life skills such as taking initiative and expressing ideas. &amp;nbsp;</t>
  </si>
  <si>
    <t>https://hipgive.org/wp-content/uploads/2018/04/5.-representante-legal-parte-1-JFT.pdf - https://hipgive.org/wp-content/uploads/2018/04/5.-representante-legal-parte-2-JFT.pdf - https://hipgive.org/wp-content/uploads/2018/04/5.-representante-legal-parte-3-JFT.pdf - https://hipgive.org/wp-content/uploads/2018/04/5.-representante-legal-parte-4-JFT.pdf</t>
  </si>
  <si>
    <t>Museo de las Americas is asking you to support children with this special opportunity to attend Summer Camp to develop their individual creativity and artistic expression through immersive experiences. Summer Camp’s arts integrated, hands-on learning experience is especially important to develop children’s social and emotional intelligence to boost their academic and personal lives. In response to demographic and economic changes in Denver, the Museo de las Americas provides Summer Camp to give low-income and at-risk children continuous learning when school is out of session to mitigate summer learning loss and foster self-esteem. For these children, this program is an alternative to being left at home alone, and it plays a critical role in ensuring their safety and well-being. Many studies report that children who learn throughout the summer months are better prepared for the next school year. The children and families in this neighborhood don’t have the means to pay for Summer Camp. Summer Camp is a vital resource for children who are from schools with a high free and reduced breakfast and lunch rate (economic indicator) such as Fairview Elementary School and Greenlee Elementary School. According to Piton Foundation’s current website data, the Museo’s neighborhood has 91% of students receiving free and reduced lunch, and 65% are Latino. Also, 51% of children under 18 and 37% of families are living in poverty. According to the 2010 Census, the neighborhood has seen a 43% increase in the Hispanic community since 2000, reaching 75% in 2010. &amp;nbsp;</t>
  </si>
  <si>
    <t>https://hipgive.org/wp-content/uploads/2018/04/1.-acta-constitutiva-parte-1.pdf - https://hipgive.org/wp-content/uploads/2018/04/1.-acta-constitutiva-parte-2.pdf - https://hipgive.org/wp-content/uploads/2018/04/1.-acta-constitutiva-parte-3.pdf - https://hipgive.org/wp-content/uploads/2018/04/1.-acta-constitutiva-parte-4.pdf - https://hipgive.org/wp-content/uploads/2018/04/1.-acta-constitutiva-parte-5.pdf - https://hipgive.org/wp-content/uploads/2018/04/1.-acta-constitutiva-parte-6.pdf - https://hipgive.org/wp-content/uploads/2018/04/1.-acta-constitutiva-parte-7.pdf</t>
  </si>
  <si>
    <t>https://hipgive.org/wp-content/uploads/2018/04/DICTAMEN-PMV-2017-1-001.jpg</t>
  </si>
  <si>
    <t>The progress of Summer Camp is measured in many ways. First, all participating students in appropriate grades are invited to attend Camp the following year. Each year, 40% of kids return to Summer Camp to further develop academically and artistically. Second, children’s learning is structured (scaffolded) from year to year into beginning, intermediate and advanced skills. Students who achieve more intermediate and advanced skills through natural ability and/or past participation in Summer Camp will display a larger, lead role and advanced performance ability. Continuing students also receive a deeper understanding of art, culture and academic skills. Third, children’s artistic skills are measured by their colorful artwork, which is displayed during the final performance. The success of Summer Camps is seen through the kids discovering their excitement when performing theater, dance and music and revealing their artistic growth and enhanced self-esteem in their final performance for friends and family. Also, weekly comments from parents showing appreciation for this unique, free program, and the strong echo of applause and celebration during the final performance are strong measures of success. &amp;nbsp;</t>
  </si>
  <si>
    <t>The Museo firmly believes that all individuals, regardless of income level, should have access to art and culturally enriched programs. The Museo has a responsibility to reach out to underprivileged children and provide the art and cultural materials that they desperately need, but don&amp;#8217;t have knowledge of or access to in their school environment, or because their resources are often very limited.</t>
  </si>
  <si>
    <t>Scholarships $8,750 Art Materials and Supplies $700 Snacks $300 Teen Captain Stipends $250 Total $10,000</t>
  </si>
  <si>
    <t>The Museo de las Americas is dedicated to educating our community through collecting, preserving, interpreting and exhibiting the diverse arts and cultures of the Americas from ancient to contemporary, through innovative exhibitions and programs.</t>
  </si>
  <si>
    <t>Museo_Denver</t>
  </si>
  <si>
    <t>development@museo.org</t>
  </si>
  <si>
    <t>Justice is just the beginning.</t>
  </si>
  <si>
    <t>La justicia es S&amp;oacute;lo El Comienzo.</t>
  </si>
  <si>
    <t>1- Hacer Realidad mi sue&amp;ntilde;o y poder OBSERVAR A trav&amp;eacute;s del Espectador Una buena mirada Hacia el Proyecto.2- Poder Estar rodeado personajes estafadores exitosas y profesionales Siendo Capaz de afrontar Todos Los Obst&amp;aacute;culos Que se lleguen ONU PRESENTAR Mediante la ejecucion de este Proyecto.3- personajes de Se lograr&amp;aacute; estafadores exitosas y profesionales.4- Dara Un gran impacto Mediante Que Pueda El Espectador Asistir ONU Disfrutar de Este Proyecto y asi Crecera grandemente ONU Nivel nacional e internacional.</t>
  </si>
  <si>
    <t>De d&amp;iacute;a Frank es un empresario caraque&amp;ntilde;o, su objetivo&amp;nbsp;es llevar conciencia de cambio a las personas de la&amp;nbsp;ciudad a trav&amp;eacute;s de anuncios publicitarios.Al ver morir a sus padres y a su hermano menor, decide&amp;nbsp;ayudar y a proteger a las personas de cualquier crimen.De noche Frank se transforma tras un disfraz negro en&amp;nbsp;el Vigilante para ense&amp;ntilde;arles a las personas que a&amp;uacute;n&amp;nbsp;existen esperanzas para la ciudad.El Vigilante es un Justiciero que se interpone a las&amp;nbsp;fuerzas del mal que amenazan con destruir la ciudad y a&amp;nbsp;su poblaci&amp;oacute;n entera.</t>
  </si>
  <si>
    <t>Recurro a esta organizaci&amp;oacute;n para tener la oportunidad de que me puedan financiar este proyecto cinematogr&amp;aacute;fico interesante ya que su historia se centraliza en la iniciaci&amp;oacute;n de una nueva era de superh&amp;eacute;roe latinoamericanos con s&amp;uacute;per poderes donde sera acto para todo tipo de personas.</t>
  </si>
  <si>
    <t>Ser&amp;iacute;a importante ya que tendr&amp;iacute;an la oportunidad de financiar un proyecto de gran escala como lo es este y que sopa su vez su historia es de superh&amp;eacute;roes.</t>
  </si>
  <si>
    <t>1- Gastos de pro producci&amp;oacute;n.2- Ir&amp;aacute;n a una cuenta bancaria de la Empresa Halc&amp;oacute;n Films Estudios, C.A.3- Tendr&amp;aacute;n la oportunidad de visualizar sus nombres en los cr&amp;eacute;ditos del proyecto y tanto el nombre como el logotipo de la organizaci&amp;oacute;n estar&amp;aacute;n en las vallas publicitarias (Afiches, Volantes, Pendones, Entre Otros).4- Con publicidad del proyecto para correr la voz.</t>
  </si>
  <si>
    <t>Gastos de pro producci&amp;oacute;n.2- Ir&amp;aacute;n a una cuenta bancaria de la Empresa Halc&amp;oacute;n Films Estudios, C.A.3- Tendr&amp;aacute;n la oportunidad de visualizar sus nombres en los cr&amp;eacute;ditos del proyecto y tanto el nombre como el logotipo de la organizaci&amp;oacute;n estar&amp;aacute;n en las vallas publicitarias (Afiches, Volantes, Pendones, Entre Otros).4- Con publicidad del proyecto para correr la voz.</t>
  </si>
  <si>
    <t>El presupuesto de este proyecto es de: $80.000 mil d&amp;oacute;lares.</t>
  </si>
  <si>
    <t>Este ser&amp;aacute; el primer proyecto que dar&amp;aacute; vida a los futuros proyectos cinematogr&amp;aacute;ficos de superh&amp;eacute;roes en latinoam&amp;eacute;rica.</t>
  </si>
  <si>
    <t>Es un equipo de alta calidad y profesional a la vez, que por lo general estar&amp;iacute;an involucrados en este y futuros proyectos.</t>
  </si>
  <si>
    <t>HFEstudios</t>
  </si>
  <si>
    <t>Luishfe</t>
  </si>
  <si>
    <t>Un horno para la Esquina Vegetarianisima</t>
  </si>
  <si>
    <t>https://hipgive.org/wp-content/uploads/2019/04/Board-of-Directors-Trustees-3-2019.docx</t>
  </si>
  <si>
    <t>Un Hogar para Nuestro Párroco / A Home For Our Parish Priest</t>
  </si>
  <si>
    <t>11-25-2016</t>
  </si>
  <si>
    <t>The Puerto Rico Community Wealth Building Project</t>
  </si>
  <si>
    <t>Puerto Rico Community Foundation</t>
  </si>
  <si>
    <t>66-0413230</t>
  </si>
  <si>
    <t>https://hipgive.org/wp-content/uploads/2016/11/PRCF---IRS-Determination-Letter-2015.pdf</t>
  </si>
  <si>
    <t>Un día con todos mis derechos</t>
  </si>
  <si>
    <t>Uber car</t>
  </si>
  <si>
    <t>https://hipgive.org/wp-content/uploads/2019/04/5699990---Final-03-04-2019.pdf</t>
  </si>
  <si>
    <t>TUVE HAMBRE Y ME DISTES DE COMER</t>
  </si>
  <si>
    <t>12-14-2016</t>
  </si>
  <si>
    <t>Cristina</t>
  </si>
  <si>
    <t>csalazar@fcpr.org</t>
  </si>
  <si>
    <t>(787) 247-2557</t>
  </si>
  <si>
    <t>Puerto Rico</t>
  </si>
  <si>
    <t>https://hipgive.org/wp-content/uploads/2019/05/Museo-Projected-Budget-18-19-(2)-(2).xlsx</t>
  </si>
  <si>
    <t>The Puerto Rico Community Foundation supports community-based organizations whose goal is to boost and strengthen incubation and business accelerators in our communities. If you choose to donate, you will be contributing to one of the two most innovative funds in Puerto Rico: the Community Investment Fund or the Creative Industries Fund. You could also contribute to one of the Foundation’s allies that drive community wealth building.</t>
  </si>
  <si>
    <t>La Fundación Comunitaria de Puerto Rico apoya organizaciones de base comunitaria cuya meta es el impulso y fortalecimiento de la incubación y aceleradores de empresas en las comunidades. Si optas por otorgar tu donativo a esta área, estarías aportando a uno de los dos fondos más innovadores en Puerto Rico: Fondo de Inversión Comunitaria o el Fondo para las Industrias Creativas. De igual forma, tu donativo puede apoyar a uno de los aliados de la Fundación que impulsan el desarrollo de la economía comunitaria.</t>
  </si>
  <si>
    <t>At this stage of the Puerto Rican renewal, fostering economic development from the community base is of great importance to the Foundation. Currently, 40% of Puerto Ricans live below the poverty line, and 57% of individuals under the age of 18 are below the poverty line. In terms of the third sector, Puerto Rico has approximately 11,600 active nonprofits, out of which 40% are somehow dependent on local government funds. This is an alarming number, especially considering the fiscal crisis that the Island is facing. It is imperative to create innovative spaces and resources that allow us to work, in the long term, from the base of our communities in order to capitalize and build on existing talent. In addition to supporting non-profit organizations that drive entrepreneurship at the community level, the Puerto Rico Community Foundation has two main projects to achieve this goal: The Community Investment Fund (FIC) provides access to capital for non-profit organizations for economic development and housing rehabilitation projects. The FIC is the first community investment fund in Puerto Rico that is designed exclusively to provide financing to organizations, its mission is to increase financial capital in communities for the generation of jobs, companies and development of assets. The FIC addresses one of the most pressing needs in our community-based organizations: access to capital. Having passed the threshold of this fiscal crisis, it is essential that these organizations have the support they need in order to strengthen our &amp;nbsp; &amp;nbsp; &amp;nbsp; &amp;nbsp; community networks and make sure that our communities’ needs are met. The financing programs offered by FIC are aimed at capitalizing on community lending programs, buying and rehabilitating social housing, providing operational capital and financing projects that generate economic and social performance. To date, FIC has provided funding to: The Fund for Creative Industries in Santurce (FICre) aims to create and promote access to capital by seeking to develop the creative industries sector, initially in Santurce, the urban heart of San Juan. The FICre was established by the Community Foundation of Puerto Rico and the Trade and Export Company, establishing the first Public-Community Alliance on the Island. The importance and recognition of the creative industries in Puerto Rico as an economic development tool for the Island has greatly increased. Recently, the Institute of Statistics of Puerto Rico published a report that indicates that the creative companies generate approximately 18,987 jobs in 742 establishments. The report also indicates that of that total, 87% are small companies with less than 10 employees. The creative industries have become one of the main tools of participatory rehabilitation in the urban centers of Puerto Rico, mainly in Santurce. The Community Foundation aims to foster collaborative structures, and to support the internationalization of our market as a key to the sustainability of the sector.</t>
  </si>
  <si>
    <t>tuve hambre y me diste de comer</t>
  </si>
  <si>
    <t>En esta etapa del resurgir puertorriqueño, propiciar el desarrollo económico desde la base comunitaria es de gran importancia. Actualmente, el 40% de los puertorriqueños viven bajo el nivel de pobreza, y el 57% de los individuos menores de 18 años se ubican bajo el nivel de pobreza. En términos del tercer sector, Puerto Rico cuenta con aproximadamente 11,600 organizaciones sin fines de lucro, de las cuales el 40% depende económicamente del gobierno local. Este número es alarmante, especialmente considerando la crisis fiscal que atraviesa la Isla. Es imperativo crear espacios y recursos innovadores que nos permitan trabajar, a largo plazo, desde la base de nuestras comunidades con el fin de capitalizar y construir en el talento existente. Además de brindar apoyo a organizaciones sin fines de lucro que impulsan el emprendimiento a nivel comunitario, la Fundación Comunitaria de Puerto Rico tiene dos proyectos principales para lograr esta meta: El Fondo de Inversión Comunitaria (FIC) le provee acceso a capital a organizaciones sin fines de lucro para proyectos de desarrollo económico y rehabilitación de vivienda. El FIC es el primer fondo de inversión comunitaria en Puerto Rico que se diseña exclusivamente para proveer financiamiento a organizaciones, su misión es aumentar el capital financiero en las comunidades para la generación de empleos, empresas y desarrollo de activos. El FIC atiende una de las necesidades de mayor premura en nuestras organizaciones de base comunitaria: acceso a capital. Habiendo cruzado la puerta de esta crisis fiscal, la Fundación considera esencial que estas organizaciones tengan el apoyo que necesitan para continuar fortaleciendo la fibra comunitaria y asegurar que las necesidades de nuestras comunidades son atendidas. Los programas de financiamiento que ofrece están dirigidos a capitalizar programas comunitarios de préstamos, comprar y rehabilitar vivienda de interés social, proveer capital operacional y financiar proyectos que generen rendimiento económico y social. El Fondo para las Industrias Creativas en Santurce (FICre) tiene el fin de crear y promover acceso a capital procurando desarrollar el sector de las industrias creativas, inicialmente en Santurce, corazón urbano de San Juan. El FICre fue establecido por la Fundación Comunitaria de Puerto Rico y la Compañía de Comercio y Exportación, estableciendo la primera Alianza Público-Comunitaria en la Isla. La importancia y el reconocimiento de las industrias creativas en Puerto Rico como una herramienta de desarrollo económico para la Isla ha incrementado grandemente. Recientemente, el Instituto de Estadística de Puerto Rico publicó un informe que indica que las empresas creativas generan aproximadamente 18,987 empleos en 742 establecimientos. El informe también indica que de ese total, el 87% son empresas pequeñas de menos de 10 empleados. Las industrias creativas se han convertido en una de las herramientas principales de rehabilitación participativa en los cascos urbanos de Puerto Rico, principalmente en Santurce. La Fundación Comunitaria apunta a fomentar estructuras de colaboración, y a apoyar en la internacionalización de nuestro mercado como llave para la sostenibilidad del sector.</t>
  </si>
  <si>
    <t>sueños nuevos para JUAREZ</t>
  </si>
  <si>
    <t>INTUICION Y CONVICCION DEFIENDO LO QUE SOY.</t>
  </si>
  <si>
    <t>EBER VALDEZ VARGAS</t>
  </si>
  <si>
    <t>e.valdez.vargas@gmail.com</t>
  </si>
  <si>
    <t>12-17-2017</t>
  </si>
  <si>
    <t>Tutoria</t>
  </si>
  <si>
    <t>The Laurita Spina Bifida Project donates wheelchairs to children in developing countries</t>
  </si>
  <si>
    <t>The Laurita Spina Bifida Project</t>
  </si>
  <si>
    <t>47-1433249</t>
  </si>
  <si>
    <t>04-14-2017</t>
  </si>
  <si>
    <t>https://hipgive.org/wp-content/uploads/2016/11/IRS_501c3_letter.pdf</t>
  </si>
  <si>
    <t>Tu Voz Digital (EncuentroNM)</t>
  </si>
  <si>
    <t>656 262 3923</t>
  </si>
  <si>
    <t>zonas marginadas, Cd. Juarez, Chihuahua, Mexico</t>
  </si>
  <si>
    <t>Civic Participation/Economic Development/Education/Violence Prevention/Youth Development</t>
  </si>
  <si>
    <t>los sueños y las oportunidades no tienen clase social.</t>
  </si>
  <si>
    <t>the dreams and oportunities has no social class</t>
  </si>
  <si>
    <t>1: nuetro objetivo primordial es llegar a la mayor cantidad de alumnos de escuelas en zonas de bajos recursos, en la cual llevemos conferencias y platicas motivacionales, que por medio de historias de exito de gente que viene desde abajo. cambiemos su mentalidad de quererse convertir en un ladron o en un narcotraficante, y que de esta manera se de cuenta que los sueños pueden hacerse realidad. trabajando arduamente y buscano oportundiades 2: recorridos a zonas lejanas, transporte, sonidos, proyectores y pago por los voluntarios. 3: el objetivo se lograra llevando 4 conferencias semanales tratando de impactar la mayor cantidad de escuelas y de comunidades de escasos recursos de aqui a diciembre. 4: con videos y cartas de los niños y jovenes asistentes de las conferencias, para que de esta manera la gente que nos ayudo se de cuenta del impacto que tuvimos de la misma voz de los jovenes. &amp;nbsp;</t>
  </si>
  <si>
    <t>1: our main objective is to reach as many students from schools in low-income areas in which relocate conferences and motivational talks , that through success stories of people who come from below. Change your mentality of wanting to become a thief or drug dealer over and that this way realize that dreams can come true. I buscano working hard and oportundiades 2: Visits to remote areas , transportation, sound, projectors Payment and volunteers. 3: Taking objective 4 weekly lectures trying to hit as many schools and poor communities will be achieved by December . 4: With videos and letters from children and young people attending the conference , which form de esta people who helped us realize the impact it had on the youth voice .</t>
  </si>
  <si>
    <t>diana.encuentro@gmail.com</t>
  </si>
  <si>
    <t>in the community expect to see that young people stay in school , there is less crime in communities and participate in projects for their professional lives and their community. Senso it is carried at all academic levels , verifying how much they have increased enrollment in schools and how many of those kids leave school . It is also verified with jail to see how many young people have entered and thus able to analyze our results , as we impact and how .</t>
  </si>
  <si>
    <t>en la comunidad se espera ver que los jovenes sigan estudiando, que exista menos delincuencia en las comunidades y que participen en proyectos en pro de su vida profesional y en su comunidad. se llevara un senso en los distintos niveles academicos, verificando cuanto es lo que han aumentado las inscripciones en escuelas y cuantos de esos chicos acaban la escuela. tambien se verificara con los centros de redaptacion social para ver cuantos jovenes han ingresado y de esta manera poder analizar nuestros resultados , en cuanto impactamos y de que manera.</t>
  </si>
  <si>
    <t>Your donation will help us on several points: 1: transport to the affected areas . 2: in sound and projector for conferences. 3: payment to volunteers and speakers .</t>
  </si>
  <si>
    <t>tu donacion nos ayudara en varios puntos: 1:transporte a las zonas afectadas. 2:en sonido y proyector para las conferencias. 3: pago a voluntarios y conferencistas. &amp;nbsp;</t>
  </si>
  <si>
    <t>nuestro presupuesto para el proyecto es de $2500,00 dlls para de esta manera impactar aproximadamente 40 escuelas de las cuales estamos hablando de impactar 8000 mil alumnos.</t>
  </si>
  <si>
    <t>The organization is lidereada by the lecturer EBER VALDEZ VARGAS , considered the " speaker of a new generation " who graduated from one of the most important universities in Mexico , ITESM Tecnologico de Monterrey Institute for 2 years leading conferences the country. Addressing private schools but now with this new project " DREAMS AND SOCIAL OPPORTUNITIES HAVE NO CLASS " is to reach marginalized and needy schools and colonies positive messages and dreams. We have more than 200 institutions across Mexico visited and impacting their students , but it is time to reach beyond those who can pay to hear good things, it's time to give dreams.</t>
  </si>
  <si>
    <t>la organizacion es lidereada por el conferencista EBER VALDEZ VARGAS, considerado como el "conferencista de una nueva generacion" quien es egresado de una de las universidades mas importantes de Mexico, el ITESM, Instituto Tecnologico de Monterrey, desde hace 2 años que lleva conferencias por el pais. pero dirigiendose a escuelas privadas, ahora con este nuevo proyecto "LOS SUEñOS Y OPORTUNIDADES NO TIENEN CLASE SOCIAL", se pretende llegar a escuelas y colonias marginadas y necesitadas de mensajes y sueños positivos. llevamos mas de 200 instituciones en todo Mexico visitadas e impactando a sus alumnos, pero es momento de llegar a mas alla de los que pueden pagar por escuchar cosas buenas, es momento de regalar sueños.</t>
  </si>
  <si>
    <t>ebervv</t>
  </si>
  <si>
    <t>Tu portal de Cryptomoneda P2P</t>
  </si>
  <si>
    <t>Laurita</t>
  </si>
  <si>
    <t>laurita.tellado@gmail.com</t>
  </si>
  <si>
    <t>Staying in the U.S., Staying Safe</t>
  </si>
  <si>
    <t>Ayuda</t>
  </si>
  <si>
    <t>changeyourcoin@gmail.com</t>
  </si>
  <si>
    <t>(407) 810-1372</t>
  </si>
  <si>
    <t>Orlando, Florida, United States</t>
  </si>
  <si>
    <t>Migrant Communities/Youth Development</t>
  </si>
  <si>
    <t>US Northeast/US South</t>
  </si>
  <si>
    <t>Provide free or low-cost legal services to child migrants in the Washington D.C. area</t>
  </si>
  <si>
    <t>The Laurita Spina Bifida Project is partnering with the Association for Spina Bifida and Hydrocephalus Tanzania (ASBAHT) in order to donate some mobility equipment for children and adults with spina bifida. Their most pressing needs include: • Wheelchairs •Crutches • A prosthetic limb for a youth • Other equipment Please share on social media, using the hashtags #TheLSBProject and #SpinaBifida, and tag us on social media: Facebook: https://www.facebook.com/pg/LauritaSpinaBifidaProject Twitter: @TheLSBProject Instagram: @TheLSBProject Thank you, and remember that #ItTakesAVillage! :)</t>
  </si>
  <si>
    <t>True Ridge- A Journey of Healing</t>
  </si>
  <si>
    <t>Ayuda will provide legal services and gain immigration benefits for youth like Alejandra so that they are able to stay with their families in the United States and not have to return to the dangers of their countries of origin. Many children are eligible for Special Immigrant Juvenile Status (SIJS). The funds collected for this project will cover or partially cover the legal fees for these cases so that more children have access to legal services. Last year, 3 out of 5 kids went to court without a lawyer. Kids who go without a lawyer are 3 times as likely to be ordered to be deported than those whom have legal representation. By donating $1,350 you can cover all of the legal fees for one child. Donating $675 can cover half of the costs for one child. If we reach our goal of $25,000 we can provide: 15 SIJS cases free of cost to clients OR 30 SIJS cases at half cost. We want to help youth like Alejandra stay stafe: Alejandra is a 13 year old girl who emigrated from Guatemala. At the tender age of five years old, her mother left her children to seek safety in the United States because of domestic violence directed at her by her former partner. Alejandra ’s father was a dangerous and abusive man. He forced Alejandra’s older sister into an arranged marriage. Alejandra, fearing the same would happen to her, looked for support elsewhere and found it in the home of her grandparents. When her grandfather passed away and her grandmother was unable to support her by herself, Alejandra and her mother feared that she’d fall once again into the hands of her father, who would not sign the paperwork to allow her to come to the U.S. on a visa, so she fled to the United States. Thirteen year old Alejandra made the journey to the United States by herself with the assistance of coyotes. During the trip she lacked food at times and faced harsh climates. She saw many terrible things along the way. Once Alejandra crossed the U.S./Mexico border, she was apprehended by border patrol (U.S. Customs and Border Protection) and was held in a holding facility in Texas. She was later moved to an Office of Refugee Resettlement facility in Los Angeles where she stayed for 23 days. Alejandra’s mother petitioned for her to be released to her home in Virginia. When they met in the airport, it was an incredibly happy moment for Alejandra and her mother – she was safe and happy to be with her mother after over eight years! Alejandra is currently happily living with her mother and is waiting for the school year to begin – she hopes to be a doctor when she is older. Ayuda is helping Alejandra seek immigration relief to be able to stay in the U.S. with her mother. Alejandra and her mother are desperate for her case to work out when it comes before immigration court in the near future. Together, we are fighting to keep her in the United States, safe and sound.</t>
  </si>
  <si>
    <t>lori@trueridge.org</t>
  </si>
  <si>
    <t>Providing legal representation for minors is complex – it requires expertise in state family law and federal immigration law, and for the attorney to be barred in the state where the minor lives. It is also expensive because these cases are labor intensive. According to the Office of Refugee Resettlement, 85% of all children seeking refuge (~60,000 in 2014) will be placed with relatives. 15% of all of these children will be placed in Maryland, Virginia or the District of Columbia. The vast majority of these children are seeking legal assistance. Ayuda’s services ultimately give child migrants the opportunity to build secure and successful futures in this country. However, the availability of our services is limited due to our capacity; additional funding for cases for migrant children will allow us to serve (55-110) more children a year who have this desperate need. Support these children by giving to this campaign or helping us spread the word by sharing it with your friends today!</t>
  </si>
  <si>
    <t>Ayuda uses 4 major methods to measure the effectiveness of our work: Ayuda’s database tracks clients’ basic demographic information and the number and type of services provided. Ayuda attorneys, paralegals, and social services professionals and interns meet on a regular basis to review cases and develop appropriate strategies and future actions. In order to measure our community impact, we track how the people who come to Ayuda learn about us. Ayuda also collects client evaluation forms and subsequently reports individual stories to understand how our services have impacted their lives.</t>
  </si>
  <si>
    <t>Scenario 1: &amp;nbsp; Administrative costs 12,500 55.5 SIJS Cases (fully covered at $1,350) 75,000 TOTAL $87,500.00 Scenario 2: &amp;nbsp; Administrative costs 12,500 111 SIJS cases (partially covered at $675) 75,000 TOTAL $87,500.00 Breakdown of Ayuda&amp;#8217;s $1,350 fee for SIJS cases: State Court Representation: $500/$750 ($800/$1200 if the child will age-out w/in 6 months) I360 Petition: $200/$300 Adjustment of Status before USCIS: $400/$500 or $600/$750 (depending on which USCIS office would decide the case) Adjustment in Proceedings: $650/$750 or $975/$1125 (depending on which Immigration Court would hear the case) $1,350 is the average cost for the majority of our SIJS cases &amp;#8211; children living in low-income homes and in removal proceedings. &amp;nbsp;</t>
  </si>
  <si>
    <t>We envision a community where all immigrants overcome obstacles in order to succeed and thrive in the United States. We realize our vision by advocating for low-income immigrants through direct legal, social and language services, training and outreach in the Washington DC metropolitan area.</t>
  </si>
  <si>
    <t>The Laurita Spina Bifida Project, Inc. was founded in 2014 for the following purposes: to oversee the creation and launch of a national campaign in the U.S. and abroad to promote awareness of spina bifida, highlighting the &amp;#8220;real&amp;#8221; stories of individuals and families living with spina bifida, including the positive aspects of their lives; to educate professionals in the fields of medicine and health care, specifically those entrusted with the care of people with spina bifida, from prenatal through adulthood, and to equip them with the tools to provide objective yet compassionate information to families living with spina bifida at all stages of life; to educate professionals in the fields of mental health care on the high incidence of major depressive disorder and other mental illnesses in youth and adults with spina bifida, and to discuss with them ways in which mental health care can be incorporated early on in the treatment of children and adults with spina bifida; to educate professionals in all medical fields about the need for a seamless transition to adult-centered health care for youth and adults with spina bifida who are aging or have aged out of pediatric health care, so that no person with spina bifida suffers from a diminished quality of life due to the lack of continued health care; to engage with communities around the world with the purpose of assessing the most pressing needs of individuals and families affected by spina bifida, in the hopes of bringing these issues to public light, and connect them to the organizations that can best serve them to provide an online platform allowing families affected by spina bifida and supporters to connect and engage with each other across the globe.</t>
  </si>
  <si>
    <t>Sarah Block</t>
  </si>
  <si>
    <t>Sarah@ayuda.com</t>
  </si>
  <si>
    <t>laurita86</t>
  </si>
  <si>
    <t>True Ridge Justice Program Reaching the Hispanic Community</t>
  </si>
  <si>
    <t>True Ridge A Journey of Healing</t>
  </si>
  <si>
    <t>Solidaridad: 9 month academic year internship &amp;#038; leadership development program</t>
  </si>
  <si>
    <t>Student Action with Farmworkers</t>
  </si>
  <si>
    <t>The Latino Student Fund</t>
  </si>
  <si>
    <t>Latino Student Fund</t>
  </si>
  <si>
    <t>52-1859975</t>
  </si>
  <si>
    <t>Durham, NC</t>
  </si>
  <si>
    <t>https://hipgive.org/wp-content/uploads/2016/11/IRS-501c3-Determination-Letter.pdf</t>
  </si>
  <si>
    <t>Rights/Education/Migrant Communities/Youth Development</t>
  </si>
  <si>
    <t>Provide on-the-job training in their field of study for 5 young people to become leaders in the farmworker movement in the South</t>
  </si>
  <si>
    <t>A cohort of five NC college students will receive ongoing mentorship, financial support, and on-the-job training in nonprofit management, communications, organizing, and advocacy so they can continue their education, pursue their career goals, and become leaders in the farmworker movement. Un grupo de cinco estudiantes universitarios recibirá tutoría continua, apoyo económico y capacitación en el trabajo en relación al manejo de organizaciones sin fines de lucro, comunicación, organización y defensoría de manera que puedan continuar con su educación, perseguir sus metas profesionales y convertirse en líderes del movimiento de los campesinos.</t>
  </si>
  <si>
    <t>Through this project, SAF will not only assist 5 young people to pursue their dreams, but will also develop a strong and diverse cohort poised to become the next generation of leaders in farmworker movement in the Southeastern US. A lo largo del presente proyecto, SAF tiene la oportunidad de asistir a 5 jóvenes a perseguir sus sueños, y también a convertirse en un grupo fuerte y diverso preparado para convertirse en lasiguiente generación de líderes en el movimiento de los campesinos en el sureste de los Estados Unidos.</t>
  </si>
  <si>
    <t>Five young people will gain financial assistance to continue their education, increase their understanding of possible career paths in their field of study, and explore ways to build their community and the larger movement for farmworker justice. Interns will submit progress reports, write blogs, and participate in a final focus group to evaluate the project and share its impact on their educational and career plans. Cinco jóvenes obtendrán apoyo económico para poder continuar con su educación, incrementar su entendimiento de posibles trayectorias profesionales en su campo y explorar maneras de servir al bien público. Los pasantes deben de entregar reportes y blogs, así como participar en un grupo de enfoque final con el fin de evaluar el proyecto y compartir su impacto en los futuros educacionales y de carrera de los estudiantes.</t>
  </si>
  <si>
    <t>Agriculture plays a lead role in the economy of the South, with NC ranking 6th in the country in numbers of farmworkers. Workers struggle with social, economic and environmental injustice&amp;#8211;earning poor wages, bearing widespread labor abuses, facing high rates of occupational injuries and illnesses, and living in substandard and over-crowded housing. Indeed, many recent Latino immigrants to the South who find work in the fields and packing houses are often shocked by the slave-like conditions they encounter. These conditions have dire consequences for farmworker children, who often drop out of school in order to help their families make ends meet. For those that do complete school and are able to access college, they face even more barriers to success. Many college students from working class and marginalized backgrounds cannot afford out of state tuition costs and lack paid internships and job training programs in their field of study. Instead of getting relevant work experience in their career field, they often go to school part-time, take out exorbitant loans, and work multiple low-wage jobs to cover their tuition and living expenses.</t>
  </si>
  <si>
    <t>Expenses Amount Staff salaries (5 staff x 2.5% x 9 months) 3755 Fringe Benefits 826 Student stipends (5 x $2,000) 10000 Student training (5 x $65 x 3 events) 975 Travel to trainings (5 x 60 miles x .48 x 3 events) 432 Total expenses 15988</t>
  </si>
  <si>
    <t>Troubling the Waters: Exploring female identity and trauma through flamenco and contemporary dance</t>
  </si>
  <si>
    <t>Student Action with Farmworkers is a 501(c)3 non-profit organization whose mission is to bring students and farmworkers together to learn about each other’s lives, share resources and skills, improve conditions for farmworkers, and build diverse coalitions working for social change. Estudiantes en Acción con Campesinos (Student Action with Farmworkers - SAF) es una organización sin fines de lucro 501(c)3 que conecta a estudiantes y trabajadores agrícolas para que aprendan mutuamente de sus vidas respectivas, compartan recursos y habilidades, mejoren las condiciones para trabajadores agrícolas, y formen coaliciones diversas que trabajan por el cambio social.</t>
  </si>
  <si>
    <t>Student Action with Farmworkers is a 501(c)3 non-profit organization whose mission is to bring students and farmworkers together to learn about each other's lives, share resources and skills, improve conditions for farmworkers, and build diverse coalitions working for social change. Estudiantes en Acción con Campesinos (Student Action with Farmworkers - SAF) es una organización sin fines de lucro 501(c)3 que conecta a estudiantes y trabajadores agrócolas para que aprendan mutuamente de sus vidas respectivas, compartan recursos y habilidades, mejoren las condiciones para trabajadores agrócolas, y formen coaliciones diversas que trabajan por el cambio social.</t>
  </si>
  <si>
    <t>Melinda Wiggins</t>
  </si>
  <si>
    <t>mwiggins@duke.edu</t>
  </si>
  <si>
    <t>Valquiria</t>
  </si>
  <si>
    <t>12-24-2017</t>
  </si>
  <si>
    <t>Traveling with TGS</t>
  </si>
  <si>
    <t>vrey@latinostudentfund.org</t>
  </si>
  <si>
    <t>(202) 244-3438</t>
  </si>
  <si>
    <t>Washington, D.C., DC, United States</t>
  </si>
  <si>
    <t>Traveling around the world with TGS</t>
  </si>
  <si>
    <t>Help us provide a strong academic foundation to under-served students #GIVING TUESDAY</t>
  </si>
  <si>
    <t>The Latino Student Fund (LSF) is to provide opportunities for a strong academic foundation for underserved PreK-12th grade students of Hispanic descent to promote higher education and professional leadership. We support students and their families through scholarships, academic support services and informational outreach. We work in helping our community grow and we want you to be part of it. &amp;nbsp; The results of our programs have been: &amp;nbsp; -71% of the students were accepted to a PreK-12 independent or parochial school, with an average financial aid package of 90% &amp;nbsp; -LSF college prep students received a combined $3.5 million in college scholarships and financial aid. &amp;nbsp; -100% of the LSF senior students will be enrolling to a 2 or 4-year university. &amp;nbsp; -73% of the students enrolled improved their oral reading skills. They increased their level by 31 words per minute.</t>
  </si>
  <si>
    <t>https://www.youtube.com/watch?v=g3MejGhlZvY&amp;#038;feature=youtu.be</t>
  </si>
  <si>
    <t>isamoro001@hotmail.com</t>
  </si>
  <si>
    <t>Small Business Development Academy</t>
  </si>
  <si>
    <t>The Hispanic Liaison of Chatham County</t>
  </si>
  <si>
    <t>124 N. Chatham Ave. Siler City, NC 27344</t>
  </si>
  <si>
    <t>Economic Development/Migrant Communities</t>
  </si>
  <si>
    <t>communications@latinostudentfund.org</t>
  </si>
  <si>
    <t>We help foster, support, incubate, and grow Latino-owned small businesses in Chatham County.</t>
  </si>
  <si>
    <t>Travel to Ecuador</t>
  </si>
  <si>
    <t>According to the latest Census data, Chatham County’s Latino population has grown by more than 60% over the past ten years with over 8,228 Latino residents—13% of the County’s overall population. In the Town of Siler City, 51% of the town’s residents are Latino. Despite population growth, economic opportunities have dramatically decreased. Since 2008, Chatham and Siler City have survived the closing of most of the County’s main poultry processing and manufacturing employers with the loss of over a thousand jobs. The most affected were the county’s Hispanic residents who came or were brought to work at these sites—33.4% live below the poverty line. In response to this need, we created our Income Development Center. Located in our computer lab in downtown Siler City, we have been active since February 2012 and have assisted Latinos and non-Latinos in finding and applying for jobs, resume assistance, preparing themselves for the job market, gaining job and life skills through income-related trainings, growing their small businesses and creating more local job opportunities, and connecting with resources to start and secure funding for their own businesses. Yet more work needs to be done to lift our constituents and our community out of poverty. With these commitments in mind, we will coordinate a Small Business Development Academyfrom July 1, 2014 to June 30, 2015. The purpose of the academy will be to help foster, support, incubate and grow Latino small businesses with a focus on cooperative and community based businesses in Siler City. In the wake of the town and county&amp;#8217;s economic downturn, small family owned businesses are playing a crucial role on maintaining the community&amp;#8217;s social and economic vitality. By investing on local Latino entrepreneurs-a growing sector of the economy&amp;#8211;we will be able to provide more stable sources of income and address unemployment regardless of documentation status. We believe that people deserve employment with dignity and a fair wage. We strive to foster businesses and employment opportunities that create a safer, fairer, and better community. Our focuses are on sustainable fair wage jobs, shared ownership, democratic workplaces, and community based businesses.We hope that through these focuses we can help find a way for our community to generate not only personal sources of income, but also increase the shared wealth in their community.Moreover, while the State continues to search for the next plant owner and State agencies struggle to connect workers with existing jobs that may not match up to their industry specific experience, the IDC will work to break crippling boom-bust cycles that have become rampant across small industrial towns and assist in the development of smaller businesses and inclusive economic development and income options.</t>
  </si>
  <si>
    <t>pjara1979@gmail.com</t>
  </si>
  <si>
    <t>The overarching goal is to empower our Latino constituents to generate stable sources of income and address situations of long-term and cyclical unemployment in a sustainable way regardless of documentation status. To achieve our goal, in 2014-2015 we will: Hold a small business academy consisting of a 12-week intensive training in the spring and fall with one training per week on topics ranging from business start-up 101, business plan development, identifying needs and markets, networking, accounting, and hiring practices Provide one group meeting/training per week and individual meetings and follow up. Provide monthly business start up support groups open to small business owners and academy participants. Create a governing board for the IDC to move forward in generating a cooperative venture. Outcomes 50 people will attend our small business academy and receive training on topics ranging from business start-up 101, business plan development, identifying needs and markets, networking, loans, accounting, and hiring practices. 10 participants will open or begin the process of opening up their own small business. 5 participants will be identified and provided capacity building training to create a governing board for the IDC to move forward in generating a cooperative venture and developing a business plan.</t>
  </si>
  <si>
    <t>We will measure progress by the number of individuals that are able to start their own businesses, the number of businesses that are able to maintain their operations beyond the 1-year, 3-year, and 5-year mark, the number of people each business is able to employ, and the type of businesses that are developed. We will also track client&amp;#8217;s information (increase in quality of life, increased income and access to services).</t>
  </si>
  <si>
    <t>The Latino Project &amp;#8211; Creating a County Profile for Excellence</t>
  </si>
  <si>
    <t>Across the nation, rural communities are growing largely due to the Latino population. Among these growing communities are Chatham County and towns like Siler City, NC. According to the latest Census data, Chatham County&amp;#8217;s Latino population has grown by more than 60% over the past ten years with over 8,228 Latino residentsäóî13% of the County&amp;#8217;s overall population. In the Town of Siler City, 51% of the town&amp;#8217;s residents are Latino. Despite population growth, economic opportunities have dramatically decreased. Since 2008, Chatham and Siler City have survived the closing of most of the County&amp;#8217;s main poultry processing and manufacturing employers with the loss of over a thousand jobs. The most affected were the county&amp;#8217;s Hispanic residents who came or were brought to work at these sites in search of the American Dreamäóî33.4% live below the poverty line. Local Economic Development Centers are focusing on attracting businesses from 7 clusters for their high wages and potential for growth, ranging from healthcare, to professional and technical services with weekly wages from $504.57 to $1097.41. However, many Latino workers in Chathamäóîwho worked in poultry or assembly line positionsäóîwill be unable to benefit from these initiatives due to their industry-specific experience. In their current and temporary work environments, many of these workers experience poor working conditions, limited protections, and meager wages. Despite being at the front lines of the boom-bust cycles caused by large scale businesses with little commitments to their host communities, no Latino&amp;#8217;s are represented in positions of local leadership and none have a stake in the development of the local economy. For many of these residents, developing their own businesses despite a lack of documentation is a means to achieve economic sustainability and achieve leadership positions within the Chatham community because small family owned businesses are playing a crucial role in maintaining the community&amp;#8217;s social and economic vitality. Currently, small businesses represent more than 50% of the jobs in our community. Many Latino residents would like to open and invest in their own ventures but remain unsure and uncertain over how to do so.</t>
  </si>
  <si>
    <t>Travel Ecuador</t>
  </si>
  <si>
    <t>Income Development Center 2013-2014 2014-2015 Program Budget $61,905.50 $69,019.25 &amp;nbsp; Revenue NC Rural Center $45,000.00 $ &amp;#8211; United Way $ 3,000.00 $ 3,000.00 Chatham County $ &amp;#8211; $ 2,858.00 USDA Strikeforce $ &amp;#8211; $20,000.00 HIP DACA $ 1,810.00 $ &amp;#8211; Wells Fargo $ &amp;#8211; $10,000.00 CCHD $ &amp;#8211; $ 7,700.00 Fund for Democratic Communities $10,000.00 $ 5,000.00 Town of Siler City $ &amp;#8211; $ 2,500.00 Art Of Giving $ &amp;#8211; $ 3,500.00 Donation Box $ 2,095.50 $ 4,461.25 HIP GIVE $10,000.00 &amp;nbsp; &amp;nbsp; &amp;nbsp; &amp;nbsp; Total Revenue $61,905.50 $69,019.25 Expenses 2013-2014 2014-2015 Payroll Expenses/Direct Deposit Fees $ 14.00 $ 14.00 Basic Needs Coordinator/ Intake Assistant $ &amp;#8211; $ &amp;#8211; Youth Program Coordinator $ &amp;#8211; $ &amp;#8211; Interim ED/IDC Coordinator $36,200.00 $37,000.00 Resource Development Coordinator $ &amp;#8211; $ &amp;#8211; VOCA/Emergency Services Program Coordinator $ &amp;#8211; $ &amp;#8211; Executive Director $ 3,000.00 $10,500.00 FAST Specialist $ &amp;#8211; $ &amp;#8211; Community Services Program Coordinator $ &amp;#8211; $ &amp;#8211; &amp;nbsp; Health Insurance $ 2,400.00 $ 2,400.00 Retirement $ &amp;#8211; $ &amp;#8211; Payroll Taxes $ 3,615.00 $ 3,461.00 &amp;nbsp; Contractual Program Services/Bookkeeping Svcs. $ &amp;#8211; $ &amp;#8211; Educational Programs/Facilitators $ 370.00 $ 1,190.00 Emergency Assistance to individuals $ &amp;#8211; $ &amp;#8211; In Site Practice Stipend (IDC) $ 4,800.00 $ &amp;#8211; Professional Services/Audit $ &amp;#8211; $ &amp;#8211; Rent-Administrative-Victims and B. Needs $ &amp;#8211; $ &amp;#8211; Rent IDC- Offices $ 4,800.00 $ 4,800.00 Travel and Mileage $ 970.00 $ 2,250.00 Telephone and Internet $ 1,500.00 $ 916.75 Refreshment Retreats and Victims $ &amp;#8211; $ &amp;#8211; Activities Fees &amp;amp; Registrations/ Clients $ 2,000.00 Workshops- Materials $ &amp;#8211; $ &amp;#8211; Office Supplies and Expenses $ 215.00 $ 1,100.00 Utilities $ 1,800.00 $ 1,275.00 Insurance $ &amp;#8211; $ &amp;#8211; Maintenance- Building $ 150.00 $ 125.00 IT Support $ 334.00 $ 250.00 Miscellaneous $ &amp;#8211; $ &amp;#8211; Postage and Printing $ 700.00 $ 400.00 Equipment Rental $ 480.00 $ 480.00 Repairs &amp;amp; Maintenance Equipment $ &amp;#8211; $ 50.00 Assets Under 500 $ &amp;#8211; $ &amp;#8211; Depreciation $ &amp;#8211; $ &amp;#8211; Other Taxes and Licenses $ &amp;#8211; $ &amp;#8211; Advertising and promotion $ &amp;#8211; $ &amp;#8211; Staff Development and Recognition $ &amp;#8211; $ 250.00 Workers compensation $ 557.50 $ 557.50 Dues and Subscriptions $ &amp;#8211; $ &amp;#8211; TOTAL $61,905.50 $69,019.25</t>
  </si>
  <si>
    <t>Founded in 1995, the Hispanic Liaison of Chatham County's mission is to foster cultural understanding among Latinos and other residents of Chatham County, and to empower Hispanics to overcome the challenges they face as immigrants and find their voice in the community. We serve over 5,500 individuals each year. We achieve our mission through our three core programs: Community Services Program, Youth Leadership Development Program, and our Income Development Center. Our programs foster community self-sufficiency and empowerment by increasing access to information and services; youth leadership and civic engagement, and economic and community development. Our vision is to create a thriving and just community in which Latinos are visible, welcome, and empowered participants in all aspects of society. We work with local government, law enforcement, service and other non-profit organizations. Our partnerships help strengthen our program delivery and impact, allowing our achievements to reverberate across the county.</t>
  </si>
  <si>
    <t>The Hispanic Liaison of Chatham County/El Vinculo Hispano is a grassroots, nonprofit organization whose mission is to foster understanding among Latinos and other residents of Chatham County, and to empower Hispanics to overcome the challenges they face as immigrants and find their voice in the community.</t>
  </si>
  <si>
    <t>Latino Council</t>
  </si>
  <si>
    <t>HLiaison</t>
  </si>
  <si>
    <t>latinocoun@aol.com</t>
  </si>
  <si>
    <t>Alexandra McAnarney</t>
  </si>
  <si>
    <t>amcanarney@evhnc.org</t>
  </si>
  <si>
    <t>Tratamiento de Embolizaciones</t>
  </si>
  <si>
    <t>andyschgarcia@hotmail.com</t>
  </si>
  <si>
    <t>THE FLAME OF HOPE</t>
  </si>
  <si>
    <t>Universidad Madero</t>
  </si>
  <si>
    <t>Si Se Puede</t>
  </si>
  <si>
    <t>Mujeres Unidas y Activas</t>
  </si>
  <si>
    <t>11-21-2016</t>
  </si>
  <si>
    <t>Aide Rodriguez</t>
  </si>
  <si>
    <t>08-26-2017</t>
  </si>
  <si>
    <t>Tratamiento alternativo de padecimiento psiquiátrico en jóvenes de escasos recursos</t>
  </si>
  <si>
    <t>aide@mujeresunidas.net</t>
  </si>
  <si>
    <t>Traslado de 3 refugiados de Medio Oriente a Chile</t>
  </si>
  <si>
    <t>Puebla, México.</t>
  </si>
  <si>
    <t>US Northeast/Mexico</t>
  </si>
  <si>
    <t>CONTRIBUTE AND MAKE A DIFFERENCE! Nowadays only 20% of the young people with a low family income have access to higher education. &amp;nbsp;</t>
  </si>
  <si>
    <t>CONTRIBUYE Y HAZ LA DIFERENCIA! Hoy d&amp;iacute;a s&amp;oacute;lo 20% de los j&amp;oacute;venes m&amp;aacute;s pobres en el plano nacional accede a la ense&amp;ntilde;anza superior.</t>
  </si>
  <si>
    <t>(415) 621-8140311</t>
  </si>
  <si>
    <t>San Francisco, Ca</t>
  </si>
  <si>
    <t>Nowadays only 20% of the young people with a low family income have access to higher education throughout our country, while those with the highest incomes are four times more likely to attend college, they find limited opportunities to keep on studying. This inequality shows the country&amp;#39;s inability/incompetence to prevent educational, social and employment destinations from being constrained by social classes (Universia, 2015). However, we can be part of the privileged group that makes a difference fighting such inequality by giving economic support for this great cause.&amp;nbsp; It&amp;rsquo;s been proved that all the support that is given to a person who wants to study and be prepared turns out to be a fundamental milestone his or her professional life and success. Currently, UNIVERSIDAD MADERO supports 43% of its student population with some kind of scholarship.</t>
  </si>
  <si>
    <t>Migrant Communities/Violence Prevention</t>
  </si>
  <si>
    <t>Hoy d&amp;iacute;a s&amp;oacute;lo 20% de los j&amp;oacute;venes m&amp;aacute;s pobres en el plano nacional accede a la ense&amp;ntilde;anza superior, mientras que aquellos con los ingresos m&amp;aacute;s altos tienen una probabilidad cuatro veces mayor de cursar una carrera universitaria. Esta desigualdad evidencia la incapacidad del pa&amp;iacute;s para impedir que el origen de clase condicione el destino educativo, social y laboral. (Fuente Universia) Frente a esta desigualdad, podemos ser parte de un&amp;nbsp;grupo que hace la diferencia. Todo el apoyo que puede ser brindado a una persona que desea estudiar y prepararse resulta un arma fundamental para que su vida profesional sea exitosa. Actualmente la Universidad Madero apoya al 43% de la poblaci&amp;oacute;n estudiantil con alg&amp;uacute;n tipo de beca.</t>
  </si>
  <si>
    <t>Inspiring Latino immigrant families to live free of violence</t>
  </si>
  <si>
    <t>Inspirando a las familias inmigrantes Latinas a vivir sin violencia</t>
  </si>
  <si>
    <t>It is estimated that 7 out of 10 people who are born in poverty stay in this social stratum all their life (Unitec, 2016). That is why, many of the young people in our country with aspirations and high potential are limited to only conclude the basic education level and truncate their academic preparation due to the lack of economic resources. &amp;nbsp; Today we have the great opportunity and challenge of making a difference in someone else&amp;rsquo;s life. &amp;nbsp; We can contribute to make these young people have HOPE for their future, be partakers of their development and make their circumstances and conditions improve considerably through donations, subventions and contributions from corporations, foundations, donors, and people from society.</t>
  </si>
  <si>
    <t>a.ayala@spectra.cl</t>
  </si>
  <si>
    <t>Se estima que 7 de cada 10 personas que nacen en condiciones de pobreza se queda en ese estrato social. (Unitec,2016). Es por ello que muchos de los j&amp;oacute;venes en nuestro pa&amp;iacute;s con aspiraciones y alto potencial se ven limitados a concluir &amp;uacute;nicamente con la educaci&amp;oacute;n b&amp;aacute;sica y truncan su preparaci&amp;oacute;n acad&amp;eacute;mica por la falta de recursos econ&amp;oacute;micos. &amp;nbsp; Hoy tenemos&amp;nbsp; ante nosotros la gran oportunidad y reto de ser generadores de cambio. &amp;nbsp; Podemos contribuir a que estos j&amp;oacute;venes vean una ESPERANZA para su futuro, y ser part&amp;iacute;cipes de su desarrollo logrando que sus circunstancias y condiciones mejoren considerablemente. &amp;nbsp;</t>
  </si>
  <si>
    <t>&amp;ldquo;LA LLAMA DE LA ESPERANZA&amp;rdquo; (The Flame of Hope) , through its program &amp;quot;SCHOLARSHIP FUND&amp;quot; aims to contribute to the professional fulfillment of students with low economic opportunities but high intellectual potential, affecting both, their lives and their families, too. Joining efforts we will make the dreams of future professionals come true making that: &amp;nbsp; &amp;bull; More young people have access to college education and thus a better future. &amp;bull; More students with high academic or athletic potential but with limited resources obtain support to conclude their preparation. &amp;nbsp; With this in mind, we have set a goal of raising a total of $4,800 dollars&amp;nbsp;to finance the studies of&amp;nbsp;future professionals for a start. If the proposed goal is not reached in full, the collected fund will be useful to strengthen and support our institution scholarship program. &amp;nbsp; So please: GIVE, DONATE, CONTRIBUTE AND MAKE A DIFFERENCE!</t>
  </si>
  <si>
    <t>Cultural norms often prevent women from recognizing, much less discussing, their experience of violence. To do this, Latina immigrants need to speak in their own language with people who they trust and sense understand their life experience. Latinas are much less likely to seek access to shelters than non-Latina women, and this is especially true for immigrant Latina survivors who are only half as likely to report abuse to authorities as survivors from other ethnic/racial groups. As an organization founded by and for Latina immigrant women, we’ve long recognized that domestic violence survivors in our community have distinct needs that are often unmet but often are not understood by mainstream providers. On a practical level, they require interpretation and translation at legal and medical appointments, assistance with transportation for those without the means or confidence to navigate public transportation, lengthy explanations of legal and public aid processes that are unfamiliar to them – this process takes energy and hours that make the difference between help and despair. At Si Se Puede, women learn that they are not alone, and that there are many organizations, like ours, here to help. Your support will help us as we work to build a community that is equipped to support and address domestic violence as a collective problem. Si Se Puede demonstrates that a strong investment in the leadership development of domestic violence survivors also empowers them to create solutions in their families and communities. The story of success of one survivor inspires us and the women we serve everyday to continue moving forward and recognize the great capacity we all have as individuals to improve our life conditions and personal relationships.</t>
  </si>
  <si>
    <t>&amp;quot;LA LLAMA DE LA ESPERANZA&amp;quot;&amp;nbsp;mediante su programa &amp;quot;FONDO DE BECAS&amp;quot; busca contribuir en la realizaci&amp;oacute;n de estudiantes con pocas oportunidades econ&amp;oacute;micas y con alto potencial intelectual,&amp;nbsp; impactando tambi&amp;eacute;n en sus familias. Sumando esfuerzos podremos lograr: Que m&amp;aacute;s j&amp;oacute;venes tengan acceso a una educaci&amp;oacute;n universitaria y con ello un mejor futuro. Apoyar a estudiantes con alto&amp;nbsp; potencial acad&amp;eacute;mico o deportivo pero de recursos limitados para que concluyan&amp;nbsp;su preparaci&amp;oacute;n acad&amp;eacute;mica Nos hemos propuesto recaudar $100,000.00 pesos mexicanos para financiar los estudios de futuros profesionistas. Si la meta planteada no se alcanza en su totalidad, se emplear&amp;aacute; el fondo recaudado para el fortalecimiento del programa de becas de la instituci&amp;oacute;n.</t>
  </si>
  <si>
    <t>15 millones de pesos anuales para financiar con alg&amp;uacute;n tipo de beca al 43%&amp;nbsp;de la poblaci&amp;oacute;n estudiantil de bajos recursos econ&amp;oacute;micos y alto desempe&amp;ntilde;o acad&amp;eacute;mico de la Universidad Madero. &amp;nbsp;</t>
  </si>
  <si>
    <t>Nadie debe vivir con miedo, en las sombras! Nuestra 11ª Anual &amp;#8220;Si Se Puede&amp;#8221;, se celebrará en octubre en honor del Mes de Concientización sobre la Violencia Doméstica. Si Se Puede es una conferencia gratuita de violencia doméstica realizada en español para inmigrantes latinas en San Francisco, que sensibiliza y educa a más de 150 asistentes acerca de la intervención la violencia, recursos de la comunidad y los servicios legales. Como comentó una participante, &amp;#8220;Si Se Puede&amp;#8221; es importante porque a las mujeres se les da un premio por tomar la decisión de abandonar la violencia y cambiar sus vidas. Las mujeres pueden abandonar la vergüenza y reconocer la violencia cuando está presente en solidaridad con sus compañeras, en un espacio de transformación y sanación comunitaria. Nuestro objetivo es conectar las inmigrantes latinas con recursos, y crear un diálogo en torno a este tema que es accesible y seguro. Esto lo logramos con hacer colaboración con otras agencias comunitarias y crear un espacio para el aprendizaje tanto de los profesionales y de sus compañeras. Cada año reconocemos a dos miembras de MUA que se unieron a la organización en busca de servicios de apoyo de violencia doméstica y que desde entonces han transformado sus vidas para salir de su situación y desarrollar sus habilidades como consejeras a otras mujeres que están pasando por la violencia doméstica. Las historias de estas mujeres son compartidas como un ejemplo de las posibilidades que les esperan cuando deciden reconocer su fuerza y ​​romper el ciclo de la violencia. Las miembras de MUA son mujeres monolingües que se sienten aisladas, separadas de la familia y no tienen una comprensión de las estructuras de la comunidad en lugar de ayudarlos. Para muchos, tomar la decisión de liberarse de la violencia se complica por el hecho de que ellas y sus hijos dependen de su pareja abusiva para seguridad financiera. Es difícil para ellas imaginar que puedan seguir adelante por su propia cuenta. Nosotros ofrecemos un espacio donde las mujeres pueden contar sus propias historias en un ambiente seguro y confidencial y recibir el apoyo de otras mujeres que han tenido experiencias de vida similares.</t>
  </si>
  <si>
    <t>https://twitter.com/umadpuebla</t>
  </si>
  <si>
    <t>Las normas culturales muchas veces impiden que las mujeres reconozcan, mucho menos hablen, sobre sus experiencias de la violencia. Para hacer esto, las inmigrantes latinas tienen que hablar en su propio idioma con personas de su confianza y tener el sentido de que sus experiencias son entendidas. Las latinas buscan acceso a los refugios mucho menos seguido que las mujeres no latinas, y esto es especialmente cierto para los inmigrantes sobrevivientes latinas que solo tienen la mitad de probabilidad de reportar el abuso a las autoridades que las sobrevivientes de otros grupos étnicos / raciales. Como una organización fundada por y para mujeres inmigrantes latinas, hemos reconocido desde hace tiempo que las sobrevivientes de violencia doméstica en nuestra comunidad tienen necesidades distintas que los proveedores principales de violencia doméstica no toman en cuenta. En un nivel práctico, requieren interpretación y traducción en las citas legales y médicos, asistencia con el transporte para los que no tienen los medios o la confianza para desplazarse en transporte público, largas explicaciones de los procesos legales. En Si Se Puede, las mujeres aprenden que no están solas y que hay muchas organizaciones, como la nuestra, aquí para ayudar. Su apoyo nos ayudará a construir una comunidad que está preparada para apoyar y atender la violencia doméstica como un problema colectivo. Si Se Puede demuestra que una fuerte inversión en el desarrollo del liderazgo de los sobrevivientes de violencia doméstica también les faculta para crear soluciones en sus familias y comunidades. La historias de éxito de las sobrevivientes y las mujeres a las que servimos ayudan a inspirar a todas las participantes a seguir avanzando y reconociendo la gran capacidad que todas tenemos como individuos para mejorar nuestras condiciones de vida y las relaciones personales.</t>
  </si>
  <si>
    <t>Your donation will go directly to the costs of this one day event. We will provide pan dulce, hot chocolate and coffee to the women upon arrival, and a delicious Mexican food lunch from a local restaurant who provides generous portions at a very generous cost. We will provide public transportation for participants and their children, and finally, your support will help us cover the costs related to providing quality childcare for all of the kiddos in attendance which will include snacks, games, crafts, and activities.</t>
  </si>
  <si>
    <t>trasladar 3 refugiados de Medio Oriente a Chile</t>
  </si>
  <si>
    <t>Su donación irá directamente a los costos de este evento. Las participantes recibirán pan dulce, chocolate caliente y café cuando llegan, y despues delicioso almuerzo Mexicano de un restaurante local que ofrece porciones generosas. Vamos a proveer el transporte público para los participantes y sus hijos, y por último, su apoyo nos ayudará a cubrir los costos de cuidado de niños que incluirán refrigerio, juegos, manualidades, y actividades.</t>
  </si>
  <si>
    <t>2016 Si Se Puede Program Costs Childcare Providers: $150 Food (for 150 guests): $1,500 Space rental: $1,000 Total request: $2,650</t>
  </si>
  <si>
    <t>mujrsunidas</t>
  </si>
  <si>
    <t>mujeresunidas</t>
  </si>
  <si>
    <t>noemi@mujeresunidas.net</t>
  </si>
  <si>
    <t>https://youtu.be/n3LPEjdr3tc</t>
  </si>
  <si>
    <t>Ing. José Luis Garzón Herrera</t>
  </si>
  <si>
    <t>luis.garzon@umad.edu.mx</t>
  </si>
  <si>
    <t>Sheltering Indigenous Roots &amp;#8211; ITSARIKA</t>
  </si>
  <si>
    <t>Be Wise Foundation</t>
  </si>
  <si>
    <t>Transportar estudiantes a La Casa del Libro</t>
  </si>
  <si>
    <t>Sidney Cano</t>
  </si>
  <si>
    <t>funding@bewize.org</t>
  </si>
  <si>
    <t>06-20-2017</t>
  </si>
  <si>
    <t>TRANSFORMAMOS VIDAS A TRAVÉS DEL DEPORTE</t>
  </si>
  <si>
    <t>The Farmworker Coding Project</t>
  </si>
  <si>
    <t>Rising Farmworker Dream Fund</t>
  </si>
  <si>
    <t>(521) 552-5171650</t>
  </si>
  <si>
    <t>https://hipgive.org/wp-content/uploads/2016/11/2015-770572762-0cb64057-F.pdf</t>
  </si>
  <si>
    <t>Jalisco y Nayarit, México</t>
  </si>
  <si>
    <t>fundexport@gmail.com</t>
  </si>
  <si>
    <t>Arts and Culture/Rights</t>
  </si>
  <si>
    <t>Live &amp;#8220;the giving season&amp;#8221;! Be part of Navidad ITSARIKA by donating to 225 Huichol indigineous families (mostly women and children)!</t>
  </si>
  <si>
    <t>¡Vive la época de dar! ¡Se parte de la Navidad ITSARIKA, donando para 225 familias Huicholes (en su mayoría mujeres y niños)!</t>
  </si>
  <si>
    <t>Living in the Sierra Nayarit we found small villages of Wixaritari or Huichol indigineous people . The Huichol men have migrated in search of a better chance of jobs, leaving women and children behind, who survive on the slopes and fields of the Sierra, with the work of women &amp;#8211; mothers and heads of family – that with love and attachment to the Huichol traditions dedicate their time and effort to handmade crafts to sell for a living. This winter, the Huichol families will have temperatures between 2o and -7o Celsius. To support them , we will send a truck of 3 tons with food, blankets and toys for children. Donate from as low as $20 USD for the purchase and transportation of products for these families, Your donation generates smiles and the gratitude of the family you supported . Thanks to you, we shelter Huichol indigenous roots!</t>
  </si>
  <si>
    <t>En la Sierra Nayarita viven varias comunidades indígenas Wixaritari o huicholes. Los varones huicholes han migrado en busca de trabajo, dejando mujeres y niños que sobreviven en las faldas y medios campos de la Sierra, con el trabajo de las mujeres, jefas y madres de familia que con amor y apego a sus tradiciones trabajan textiles artesanales. Este invierno, las familias huicholes pasarán la época con temperaturas de entre 2 y -7 grados centígrados. Para apoyarlos, enviaremos una camioneta de 3 toneladas con Víveres, cobertores y juguetes para los niños. Dona desde 250 pesos para la compra y traslado de los productos, Tu donativo genera sonrisas y el agradecimiento de la familia que cobijaste. ¡Gracias a ti cobijamos raíces indígenas huicholes!</t>
  </si>
  <si>
    <t>As Latinos, we have indigenous roots , caring for indigenous communities and traditions should be at the heart of the Latinoamericano &amp;#8230; Help us preserve indigenous traditions and communities in Mexico and Latin America . Lets Care for Our Roots !</t>
  </si>
  <si>
    <t>Como latinos, tenemos antepasados con raíces indígenas, el cuidado de las personas y las tradiciones de comunidades indígenas está en el corazón de los latinoamericanos&amp;#8230; Velemos por preservar comunidades y tradiciones indígenas en México y en América Latina. ¡Cuidemos nuestras raíces!</t>
  </si>
  <si>
    <t>Despensa para cada familia Cobertores / cobijas Juguetes y una botita de dulce para los niños Renta de una camioneta un chofer y peaje para transportar los víveres Comida y agua para 3 días para el comité de entrega de víveres Campaña y manejo de redes promoción para la recaudación</t>
  </si>
  <si>
    <t>Despensa para cada familia Cobertores / cobijas Juguetes y una botita de dulce para los niños Renta de una camioneta un chofer y peaje para transportar los víveres Comida y agua para 3 días para el comité de entrega de víveres Campaña animada y manejo de redes Promoción para la recaudación</t>
  </si>
  <si>
    <t>Concepto Costo Piezas Monto USD Viveres por familia 800 225 $ 10,909.09 Transporte y viveres 11000 1 $ 666.67 Gastos BWF $ 1,757.58 Campaña y redes 18500 1 $ 1,121.21 $ 13,333.33 HIPGive 3% 1 $ 400.00 $ 13,733.33 Annual budget for BWF = 190,000</t>
  </si>
  <si>
    <t>Be Wise Foundation was founded with the idea of helping on taking care of those communities in need. Ever since our organization was established, we have endeavored to provide help where the need is greatest. Our team is made up mostly of volunteers. We advocate for those who need our help. We believe that when a little help goes a long way, we start regenerating our social and environmental system. We organize and operate in communities – with hispanic culture and background – to promote and encourage activities for those communities to participate in the solution and resolution of significant issues in a way that they influence change in social and environmental systems so that communities grow in health and wealth.</t>
  </si>
  <si>
    <t>La Fundación Be Wise nace con la idea de cuidar de aquellas comunidades que más lo necesitan. Desde que se creó BWF, nos hemos esforzado para ofrecer ayuda donde la necesidad es mayor, con apoyo de todos quienes formamos esta organización (en su mayoría voluntarios). Abogamos por el bienestar de comunidades en necesidad, pues creeremos que cuando un poco de ayuda de largo alcance, empezamos a regenerar nuestro sistema social y ambiental. Organizamos y operamos en las comunidades - con la cultura hispánica y el fondo – promoviendo y fomentando actividades para que las comunidades participen en la resolución y la solución de problemas significativos, de manera que influyan en el cambio de sus sistemas sociales y ambientales con el fin de los grupos comunitarios y los individuos que las conforman crezcan en riqueza integral y bienestar.</t>
  </si>
  <si>
    <t>03-30-2017</t>
  </si>
  <si>
    <t>https://vimeo.com/148052122</t>
  </si>
  <si>
    <t>Training Centers for the Youth of San Miguel Tepezontes, La Paz</t>
  </si>
  <si>
    <t>Juntodos - FGK</t>
  </si>
  <si>
    <t>https://hipgive.org/wp-content/uploads/2017/03/7958ESTATUTOS-FGK-DIARIO-OFICIAL.pdf</t>
  </si>
  <si>
    <t>Martin</t>
  </si>
  <si>
    <t>martin@myecfo.com</t>
  </si>
  <si>
    <t>11-30-2017</t>
  </si>
  <si>
    <t>Claudia</t>
  </si>
  <si>
    <t>Claudia.chacon@fundaciongloriakriete.org</t>
  </si>
  <si>
    <t>SidneyBWF</t>
  </si>
  <si>
    <t>(503) 730-81174</t>
  </si>
  <si>
    <t>La Paz, El Salvador</t>
  </si>
  <si>
    <t>(530) 632-5634</t>
  </si>
  <si>
    <t>171 Main Street, Suite 230 Los Altos, CA 94022</t>
  </si>
  <si>
    <t>As the skills and training of young people in the area improve, San Miguel Tepezontes will be able to offer better opportunities for the community.</t>
  </si>
  <si>
    <t>Develop and implement an interactive and amenable computer science learning platform directed towards high school students, in which they find high-quality educational content, exercises coupled with online feedback and evaluations of their work.</t>
  </si>
  <si>
    <t>A medida que se fortalezcan las habilidades y formación de los jóvenes de la zona, San Miguel Tepezontes podrá ofrecer mejores oportunidades a los habitantes.</t>
  </si>
  <si>
    <t>In this proposed immersive learning platform, students will find the best free content that already exists from several providers as well as new content developed by RFDF. The content will be customized for hispanic high school students which is the target demographic and represents 98% of the most underrepresented minorities in the U.S. &amp;nbsp; The objective of the Farmworker Coding Project is to take advantage of our current incentive-based system to encourage high school students to learn practical and effective computer science principles. Learning to code at a young age will help them develop problem-solving skills, expose them to the computer science field, make them feel more comfortable with technology and ultimately empower them as individuals. &amp;nbsp; We will also dedicate part of the funds to reach more high school students to join our already successful college program. The student recruitment will include presentations at high schools located in farmworker areas, specifically in the Central Valley of California.</t>
  </si>
  <si>
    <t>History In the area of San Miguel Tepezontes, La Paz, the lack of skilled trained young people has increased due to a rise in high school drop out rates. Students have been forced to drop out from high school and join the workforce to help their family cover their mínimum life expenses. This vicious cycle keeps at-risk youth from general education and severely affecting their opportunities to join the labor market. In some cases, the lack of employment opportunities in the area, puts them in a more vulnerable position and thus increases the insecurity of the area. El Salvador records the highest population ever recorded. Over the years, the country has experienced a radical increase in migration, increased family dysfunction, reduced job opportunities and a high staggered poverty rate affecting more than 40% of the population. And to further complicate the situation, 7 out of 10 students do not exceed an education level beyond the ninth grade. That is why FUCAES, El Salvador Training Center Foundation, provides with vocational training, to young people in the ages of 15 to 30 years old, to develop and meet specific skills required by the labor market. Why is it important? As the skills and training of young people in the area are improved, San Miguel Tepezontes will be able to offer better opportunities to the community. A safer, more stable and entrepreneurial population will encourage economic productivity thus increasing household income of the young people trained and transforming the lives of their families. How will funds be used? They will be used for the purchase of 20 computers and equipment to set up the training center. The budgeted cost of this project amounts to $4,975.</t>
  </si>
  <si>
    <t>Historia En el área del municipio de San Miguel Tepezontes, departamento de La Paz, se ha identificado la falta de formación de los jóvenes debido a que han tenido que abandonar la escuela para dedicarse a trabajar ya que los ingresos familiares no alcanzan para cubrir los gastos mínimos de vida. Es por esto que los jóvenes sacrifican su formación académica abandonando sus estudios – y en algunos de los casos, la falta de oportunidades laborales en la zona, deja a varios sin empleos y por ende aumenta la inseguridad de la zona. El Salvador registra la población más alta jamás registrada. Y, con los años, el país ha experimentado un aumento radical en la migración, aumento de la disfunción familiar, disminución en las oportunidades de trabajo y un alto índice de pobreza escalonada afectando a más del 40% de la población. Y para complicar más la situación, 7 de cada 10 estudiantes no superan un nivel educativo más allá de noveno grado. Es por esto que FUCAES, Fundación Centro de Capacitación de El Salvador, que se dedica a capacitar a la mayor parte de ciudadanos que tengan necesidad y potencial de capacitarse en áreas con demanda productiva, creará un centro de capacitación integral para jóvenes entre los 15 a 30 años. ¿Por qué es importante? A medida que se fortalezcan las habilidades y formación de los jóvenes de la zona, San Miguel Tepezontes podrá ofrecer mejores oportunidades a los habitantes a través de iniciativas emprendedoras y el aumento de ingresos de los jóvenes capacitados. Este proyecto transformará las vidas de las familias que residen allá. ¿Cómo se usarán los fondos? Se utilizarán para la compra de 20 computadores y equipamiento para montar el centro de capacitación. El costo presupuestado de este proyecto alcanza los $4,975.</t>
  </si>
  <si>
    <t>mariana@risingfarmworkers.org</t>
  </si>
  <si>
    <t>https://vimeo.com/210690616</t>
  </si>
  <si>
    <t>Serving Children in Need</t>
  </si>
  <si>
    <t>Provide life-saving legal representation to immigrant children so they can live in peace and free from fear.</t>
  </si>
  <si>
    <t>Proveer representación legal que salva las vidas de los niños inmigrantes para que así puedan vivir en paz y libre de miedo.</t>
  </si>
  <si>
    <t>claudia.chacon@fundaciongloriakriete.org</t>
  </si>
  <si>
    <t>02-24-2016</t>
  </si>
  <si>
    <t>The Angels</t>
  </si>
  <si>
    <t>Circulo de Vida Cancer Support and Resource Center</t>
  </si>
  <si>
    <t>Carmen Ortiz, PhD</t>
  </si>
  <si>
    <t>carmen@circulodevida.org</t>
  </si>
  <si>
    <t>Imagine a child, completely alone, making a treacherous journey from Central America to the U.S. with only a coyote as their guide. What type of horrors do these children face in their home countries, that their only choice is to travel alone and afraid to a foreign country? Because death is almost certain in their home country, fleeing and coming to the U.S. must be their only hope. Centro Legal de la Raza’s overall goal is to provide desperately needed legal services to unaccompanied children and families with young children fleeing Central America and seeking asylum in the U.S. It is estimated that an unaccompanied child or family with young children only has a 1 in 10 chance of successfully avoiding deportation if they do not have legal representation. With an attorney, they have an 8 in 10 chance of being granted protection and staying in this country. Since almost all of these children and families could face potential death if deported, the stakes are very high for securing legal representation. Centro Legal is working to increase the number of children in crisis who receive life-saving legal representation and access to support services. The number of children and young families seeking services at our immigration clinics has tripled since January 2014. This is in addition to the high number of individuals being screened at immigration court. Centro Legal has been attempting to represent as many of these children and families as possible either in-house or through mentored pro bono representation. From June to September 2014, Centro Legal has provided legal consultations to over 300 children and families and agreed to provide free legal representation for nearly 120 unaccompanied children and/or young families. Unfortunately, Centro Legal does not have the resources, unless it receives additional funding, to continue to accept any of the hundreds of additional children and families in need of urgent legal representation. With additional funding, Centro Legal can provide legal representation to many more unaccompanied children and families with young children seeking asylum. Centro Legal can also help more children access attorneys by expanding its pro bono programs to include additional training for pro bono attorneys on representing children and young families before the federal immigration court and asylum office. By providing free legal representation, we can help children and families move forward from the horrible abuses they have suffered. For many of these children, they simply want a chance to live free from fear of death. They want the chance to go to school, make friends, and be happy. These are simple things that we often take for granted, but they are essential to lead a healthy and productive life. By legally representing these children and helping them avoid deportation, we can help them heal from their trauma and move forward.</t>
  </si>
  <si>
    <t>415-648-9423</t>
  </si>
  <si>
    <t>https://hipgive.org/wp-content/uploads/2017/03/ESTATUTOS-FGK-DIARIO-OFICIAL.pdf - https://hipgive.org/wp-content/uploads/2017/03/</t>
  </si>
  <si>
    <t>https://hipgive.org/wp-content/uploads/2017/03/</t>
  </si>
  <si>
    <t>San Francisco</t>
  </si>
  <si>
    <t>As the scope and severity of the violence and gang activity in Central America has dramatically increased over the past seven months, so too has the number of young children and families seeking refuge in the U.S. Faced with severe violence and threats of death in their home countries, families are fleeing and desperate parents are sending children, as young as 3 years old, on the dangerous journey from Central America to the U.S. border alone. One child, Marta who is only 9 years old, traveled alone from Honduras to the U.S after being gang raped by gang members. Although Marta was able to travel with other immigrants, she had never met any of them prior to the journey. Similarly, Jose and Eduardo, 12 and 13 years old, traveled from Guatemala to the U.S. alone without parents or guardians to be reunited with their mother. Both Jose and Eduardo endured years of physical abuse, once they started to receive death threats they knew they had no choice but to flee Guatemala. It is clear that the urgency of the situation is exacerbated by the vulnerability of the population being impacted by the violence in Central America. Many of these children and families have fled severe sexual and physical violence. A large portion of them have been traumatized and harmed by gangs or authority figures due to being left without parental protection. Most, including the youngest of the asylum seekers, have been raped and almost all of the children and families have lived with death threats for much of their lives. Due to this large influx of unaccompanied children and young families, the number of individuals in removal proceedings has greatly increased. A child released from immigration detention is not given any legal orientation and, unless we act quickly, will likely not have legal representation in their deportation proceedings. These children and families do not fully understand the legal processes they are facing. If the child does not attend his or her court hearing, a deportation order will be entered in his or her absence. The consequences of this deportation can be fatal. Centro Legal is trying to represent as many of these children and families as possible either in house or through mentored pro bono representation. These children are coming to the U.S. because they often have familial ties here. They see the U.S. as a potential safe haven, where they don’t have to live in fear of being killed. These children all deserve the chance to live free from fear. If given the chance to heal and move forward, they could contribute greatly to our community. All they need is a chance to grow and thrive. At Centro Legal, we believe that all children have the right to grow up free from fear and abuse. We are doing everything we can to make sure that children are not sent home to face potential death.</t>
  </si>
  <si>
    <t>Latina breast cancer survivors are trained to act as peer support counselors called The&amp;nbsp;Angels, a name given to them by the wormen they serve.</t>
  </si>
  <si>
    <t>Sobrevivientes de&amp;nbsp;c&amp;aacute;ncer de mama son entrenadas para trabajar como consejeras de apoyo llamadas Las Angelitas, nombre dado a ellas por las mujeres a quienes ayudan.</t>
  </si>
  <si>
    <t>Those of us who have confronted breast cancer know that the medical system can be difficult to maneuver even when one speaks English. For those who are low-income and speak only Spanish, a diagnosis of cancer can be a nightmare. The Angels&amp;nbsp;offer&amp;nbsp;Latinas a helping hand, words of comfort, and understanding. By listening and sharing cancer stories, Latinas living with cancer can begin the long road to recovery.</t>
  </si>
  <si>
    <t>Nosotras que hemos&amp;nbsp;enfrentado el c&amp;aacute;ncer de mama sabemos&amp;nbsp;que el sistema m&amp;eacute;dico puede ser dif&amp;iacute;cil navegar&amp;nbsp;incluso cuando se habla Ingl&amp;eacute;s. Aquellas&amp;nbsp;que son de bajos ingresos y s&amp;oacute;lo hablan espa&amp;ntilde;ol, un diagn&amp;oacute;stico de c&amp;aacute;ncer puede ser una pesadilla. Las Angelitas brindan a las Latinas una mano de ayuda, palabras de consuelo, y comprensi&amp;oacute;n. Al escuchar y compartir historias de c&amp;aacute;ncer, las latinas que viven con c&amp;aacute;ncer puede comenzar el largo camino hacia la recuperaci&amp;oacute;n.</t>
  </si>
  <si>
    <t>Evidence supports the importance of including psycho-oncology&amp;nbsp;interventions in cancer care. Studies have demonstrated the benefits of psycho-oncologyl support such as improved mood, greater satisfaction with therapy, and decreased pain and anxiety. The few studies conducted with Latinas indicate they may be at increased risk of psychosocial distress due to unique socioeconomic and cultural factors.&amp;nbsp;Limited English proficiency, part-time or no employment, limited insurance coverage, and unfamiliarity with the healthcare system also contribute to psychosocial distress. The Angels&amp;nbsp;addresses these issues by providing support at the time of&amp;nbsp;diagnosis or shortly thereafter, assisting Latinas with understanding the specificity of their diagnosis, helping them get through surgery and treatment, and providing ongoing psychosocial and practical support for the patient and her family.&amp;nbsp;Quantitative measures that look at units that can be counted and&amp;nbsp;qualitative measures rooted in direct contact with the women and their families are used to measure outcomes.&amp;nbsp;&amp;nbsp;&amp;nbsp;&amp;nbsp;&amp;nbsp;&amp;nbsp;&amp;nbsp;&amp;nbsp;&amp;nbsp;&amp;nbsp;&amp;nbsp;&amp;nbsp;</t>
  </si>
  <si>
    <t>Evidencia apoya la importancia de incluir las intervenciones psico-oncolog&amp;iacute;a en el tratamiento del c&amp;aacute;ncer. Estudios han demostrado los beneficios de apoyo psico-oncology&amp;nbsp;tales como la mejora del estado de &amp;aacute;nimo, una mayor satisfacci&amp;oacute;n con el tratamiento, y la disminuci&amp;oacute;n del dolor y la ansiedad. Los pocos estudios realizados con las latinas indican que pueden estar en mayor riesgo de trastornos psicosociales debido a factores socioecon&amp;oacute;micos y culturales &amp;uacute;nicas. Un dominio limitado del Ingl&amp;eacute;s, a tiempo parcial o sin empleo, cobertura de seguro limitado, y la falta de familiaridad con el sistema de salud tambi&amp;eacute;n contribuyen a los trastornos psicosociales. Las Angelitas&amp;nbsp;se ocupa de estas cuestiones mediante el apoyo en el momento del diagn&amp;oacute;stico o poco despu&amp;eacute;s, ayudar con la comprensi&amp;oacute;n de la especificidad de su diagn&amp;oacute;stico, ayuda a sobrellevar&amp;nbsp;la cirug&amp;iacute;a y el tratamiento, y la prestaci&amp;oacute;n de apoyo psicosocial y pr&amp;aacute;ctica para el paciente y su familia. Las medidas cuantitativas que se ven en las unidades que se pueden contar y medidas cualitativas arraigadas en contacto directo con las mujeres y sus familias se utilizan para medir los resultados.</t>
  </si>
  <si>
    <t>Circulo de Vida&amp;nbsp;suffered a loss in&amp;nbsp;September of&amp;nbsp;2015. Our Angel, Maria Rubio, lost her battle with stomach cancer and passed. A former group member, Maria joined our staff in 2003 and over the course of her time with us provided support to over 200 women and conducted over 2,000 home and hospital visits. We miss her laughter, sense of humor and her hugs. Maria&amp;#39;s passing has left us with only two Angels.&amp;nbsp;Funds will be used to hire an additional Angel so that we can increase the number of Latinas receiving psycho-oncology services. Those who donate $25 dollars or more&amp;nbsp;will receive a water bottle and T-shirt (large only)&amp;nbsp;from Carlos Santana&amp;#39;s Milagro Foundation.&amp;nbsp;</t>
  </si>
  <si>
    <t>C&amp;iacute;rculo de Vida sufri&amp;oacute; una p&amp;eacute;rdida en septiembre de 2015. Nuestra Angelita, Mar&amp;iacute;a Rubio, perdi&amp;oacute; su batalla contra el c&amp;aacute;ncer de est&amp;oacute;mago y muri&amp;oacute;. Un ex miembro del grupo, Mar&amp;iacute;a se uni&amp;oacute; a nuestro equipo en 2003 y en el transcurso de su tiempo con nosotros proporciono&amp;nbsp;apoyo a m&amp;aacute;s de 200 mujeres y&amp;nbsp;llevo a cabo&amp;nbsp;m&amp;aacute;s de 2.000 visitas al hospital y en casa. Echamos de menos su risa, sentido del humor y sus&amp;nbsp;abrazas. La muerte de Mar&amp;iacute;a nos ha dejado con s&amp;oacute;lo dos Angelitas. Los fondos ser&amp;aacute;n utilizados para contratar a una Angelita&amp;nbsp;adicional para que podamos aumentar el n&amp;uacute;mero de mujeres latinas que reciben servicios de psico-oncolog&amp;iacute;a. Las personas que donan $50&amp;nbsp;d&amp;oacute;lares o m&amp;aacute;s recibir&amp;aacute;n una botella de agua y una camiseta (grande solamente) de la Fundaci&amp;oacute;n Milagro de Carlos Santana.</t>
  </si>
  <si>
    <t>Organizational total budget &amp;nbsp;- &amp;nbsp;$350,808Women&amp;#39;s Program Total budget - &amp;nbsp;$139,250Las Angelitas total budget &amp;nbsp;- &amp;nbsp;$55,000</t>
  </si>
  <si>
    <t>With increased funding, Centro Legal’s immigration attorneys can continue to provide legal consultations and representation to children and families in need. While we have already accepted approximately 120 cases for legal representation, we would like to take on many more cases in the coming months and help children and families avoid deportation and secure asylum. For every $1,000 we are able to raise, we can provide full legal representation to one child. Increased funding will also allow us to expand our pro bono network, including training more pro bono attorneys and placing more cases with pro bono counsel. In addition to legal services, additional support will allow Centro Legal to connect children and families with other needed services like mental health and educational services. Therefore, we plan to create a database of existing resources including legal, mental health, and educational services to ensure that unaccompanied children and families with young children are accessing the services that they need to move forward and heal from their trauma. Centro Legal’s immigration attorneys keep track of information regarding the individuals we serve so we have a better idea of what the most pressing needs are, important demographic information, the amount of individuals we have served, outcomes of our services, and any other information that is necessary to provide the best possible services. We will measure progress by tracking 1) the number children who receive full legal representation, secure asylum and/or other forms of immigration relief; 2) the number children who are connected to mental health and educational services; and 3) the number of pro bono attorneys we are able to train, supervise, and with which we are able to place cases.</t>
  </si>
  <si>
    <t>Our mission is to improve the quality of life for Latinos living with cancer through culturally and linguitically appropriate support services.&amp;nbsp;Today many of the inroads to increasing the availability of language-specific&amp;nbsp;psycho-oncology support to Latinas with cancer in the San Francisco Bay Area can be directly attributed to Circulo de Vida. With over 20 years of existance, Circulo de Vida was founded on the principals of familismo (the importance of the family unit) and&amp;nbsp;personalismo (the importance of warm, interpersonal relationships),underpinnings of Latino culture and life. Executive Director and breast cancer survivor, Carmen Ortiz, is considered a pioneer in the development of Spanish-language psycho-oncology support, and her model of support has been replicated in a number of San Francisco Bay Area cities.</t>
  </si>
  <si>
    <t>Nuestra misi&amp;oacute;n es mejorar la calidad de vida para&amp;nbsp;latinos viviendo con c&amp;aacute;ncer a trav&amp;eacute;s de servicios de apoyo que son culturalmente y ing&amp;uuml;&amp;iacute;sticamente apropiados. Hoy d&amp;iacute;a, en el &amp;Aacute;rea de la Bah&amp;iacute;a de San Francisco, muchas de los&amp;nbsp;avances para incrementar la disponibilidad de un apoyo psicosocial especifico basado en el idioma para las latinas con&amp;nbsp;c&amp;aacute;ncer, pueden atribuirse directamente a Circulo de Vida. Con m&amp;aacute;s de 20 a&amp;ntilde;os de existencia,&amp;nbsp;C&amp;iacute;rculo de Vida fue fundada en los principios de familismo (la importancia de la unidad familiar) y personalismo (la importancia de las relaciones interpersonales c&amp;aacute;lidas), fundamentos de la cultura y la vida de los latinos. Directora Ejecutivo y sobreviviente de c&amp;aacute;ncer de mama, Carmen Ortiz, se considera un pionero en el desarrollo del idioma espa&amp;ntilde;ol el apoyo psico-oncolog&amp;iacute;a, y su modelo de apoyo ha sido replicado en varias ciudades en el &amp;Aacute;rea de la Bah&amp;iacute;a de San Francisco.</t>
  </si>
  <si>
    <t>circulo</t>
  </si>
  <si>
    <t>Centro Legal Unaccompanied Minor Children Services Budget for One Year EXPENSES Personnel Senior Immigration Attorney 1 FTE 52,000.00 Immigration Staff Attorney 1 FTE 46,000.00 Benefits @ 16% 15,680.00 Total Personnel 113,680.00 OPERATIONS Computer Expense 1,000.00 Staff Travel (trips to immigration court, schools, churches, etc.) 2,000.00 Program Supplies (pens, paper, etc.) 1,500.00 Professional Liability Insurance 1,660.53 General Liability Insurance 1,328.42 Office Equipment (includes use of copy machine, postage machine) 1,275.28 Postage &amp;amp; Shipping 797.05 Tech &amp;amp; Database Support 488.19 Telecommunications (phone and internet) 900.67 Rent &amp;amp; Utilities 8,608.17 Total Operations 19,558.32 Total 133,238.32 INCOME Committed Y&amp;amp;H Soda Foundation 30,000.00 San Francisco Foundation 15,000.00 Law Firm Donor 30,000.00 Total Committed 75,000.00 Anticipated Latino Community Foundation 5,000.00 HIP Protect the Children Campaign 5,000.00 Individual Donors 48,238.32 Total Anticipated 58,238.32 Net Income 0.00</t>
  </si>
  <si>
    <t>Founded in 1969, Centro Legal de la Raza in Oakland is a comprehensive legal service agency focused on strengthening low-income, immigrant, and Latino individuals and families by providing culturally competent legal representation, education, and advocacy. It provides direct legal services in the areas of immigration, housing, and employment. Centro Legal’s immigration practice is focused on serving the needs of the most vulnerable community members, including families living in poverty, women, children, and victims of violent crimes including domestic violence and detained individuals in removal proceedings. Its offers comprehensive, full-service direct representation, legal rights education, and client intake through various immigration clinics. The organization specializes in detained and non-detained removal defense, affirmative asylum applications, family-based visa petitions, U visas for victims of violent crime, and naturalization.</t>
  </si>
  <si>
    <t>https://hipgive.org/wp-content/uploads/2017/03/ - https://hipgive.org/wp-content/uploads/2017/03/Estados-Finacieros-Auditados--2015-FGK.pdf</t>
  </si>
  <si>
    <t>https://hipgive.org/wp-content/uploads/2017/03/Total-Budget---FGK.xlsx</t>
  </si>
  <si>
    <t>centrolegal</t>
  </si>
  <si>
    <t>https://hipgive.org/wp-content/uploads/2018/07/Board-17-18.docx</t>
  </si>
  <si>
    <t>SEMILLA INTERNATIONAL MAGAZINE</t>
  </si>
  <si>
    <t>Holder:Fundación Gloria de Kriete - Address:Boulevard Constitución No.100 - Bank:Banco Agricola - Number:0000000000000000 - Routing:000000000000000 - Swift:CAGRSVSS</t>
  </si>
  <si>
    <t>SEMILLA MAGAZINE</t>
  </si>
  <si>
    <t>Bank:CITIBANK,N.A. - Swift:CITIUS33 - Phone:</t>
  </si>
  <si>
    <t>07-24-2017</t>
  </si>
  <si>
    <t>Train Spanish speaking hotel employee to be aware and report any human and or sex trafficking activity.</t>
  </si>
  <si>
    <t>JAVIER TORRANO</t>
  </si>
  <si>
    <t>semillamagazine@hotmail.com</t>
  </si>
  <si>
    <t>https://hipgive.org/wp-content/uploads/2018/07/16-17.pdf</t>
  </si>
  <si>
    <t>Trabajo para todos propuestalaboral.com</t>
  </si>
  <si>
    <t>(011) 528-781023727</t>
  </si>
  <si>
    <t>MEXICO</t>
  </si>
  <si>
    <t>Civic Participation/Economic Development/Education</t>
  </si>
  <si>
    <t>the project consist in printo out more magazine and improve our web page and get funds to incorporate in Mexico semilla international minist</t>
  </si>
  <si>
    <t>la idea es aumentar el numero de ejemplares de la revista en su version impresa comprando un nuevo equipo de computo e imprsora laser color,</t>
  </si>
  <si>
    <t>PROMOTING PRINCIPLES AND VALUES</t>
  </si>
  <si>
    <t>PROMOVIENDO PRINCIPIOS Y VALORES</t>
  </si>
  <si>
    <t>PROMOTE PRINCIPLES AND VALUES, AMONG THE COMMUNITTY PROMOTING WORK AND EDUCATION, THESE PRINCIPLES AND VALUES ARE LOST AND WE NEED TO START TO PROMOTE BRING THEM BACK AMONG THE COMMUNITTY</t>
  </si>
  <si>
    <t>LOS PRINCIPIOS Y VALORES SE HAN IDO PERDIENDO Y DEBEMOS RESCATARLOS Y TRERLOS A LA SOCIEDAD DE NUEVO PROMOVIENDO EMPLEO, VIVIENDA Y EDUCACION</t>
  </si>
  <si>
    <t>BUY EQUIPMENT COMPUTER AND LASER PRINTER AND PAY THE LEGAL DOCUMENTS TO INCORPORATE IN MEXICO SEMILLA INTERNATIONAL MINISTRIES DE MEXICO A.C</t>
  </si>
  <si>
    <t>COMPRAR EQUIPO DE COMPUTO Y UNA IMPRESORA LASER COLOR, ASI COMO PAGAR GASTOS LEGALES PARA INCORPORAR EN MEXICO</t>
  </si>
  <si>
    <t>2500 COLOR LASER PRINT 3000 LEGAL PAPER WORK IN MEXICO REST ADMINISTRATION SPENDS RENT AND OFFICE AND SALARY FOR AN ASSISTENT</t>
  </si>
  <si>
    <t>WE JUST START IN BTEXAS AS NON PROFIT AND WE NEED FUNDS TO EXPAND THE MINISTRY AND GET AN OFFICE IN EAGLE PASS, TEXAS AND GET THE 502 FORM TO GET DONATIONS TAX EXEPMTION</t>
  </si>
  <si>
    <t>ESTAMOS RECIEN INCORPORADOS EN TEXAS Y ESTAMOS BUSCANDO LOCAL Y TRAMITAR EL NUMERO DE EXXENCION DE IMPUESTOS</t>
  </si>
  <si>
    <t>javiertorrano</t>
  </si>
  <si>
    <t>https://hipgive.org/wp-content/uploads/2018/07/Organizational-Budget-18-19.xls</t>
  </si>
  <si>
    <t>jtorrano@hotmail.com</t>
  </si>
  <si>
    <t>07-20-2015</t>
  </si>
  <si>
    <t>Seattle Latino Film Festival</t>
  </si>
  <si>
    <t>Zachary Louis Anderson</t>
  </si>
  <si>
    <t>zachary@slff.org</t>
  </si>
  <si>
    <t>existenciaonline@gmail.com</t>
  </si>
  <si>
    <t>Thanks for Us! Girls and Women</t>
  </si>
  <si>
    <t>Asociacion de apoyo mutuo entre mujeres - Honduras - APOMUH</t>
  </si>
  <si>
    <t>(509) 991-6695</t>
  </si>
  <si>
    <t>Seattle Washington</t>
  </si>
  <si>
    <t>Zoila Argentina Lagos Licona</t>
  </si>
  <si>
    <t>Arts and Culture/Education</t>
  </si>
  <si>
    <t>zoilagos@gmail.com</t>
  </si>
  <si>
    <t>Provide artistic and culturally relevant Hispanic - American cinema of superior quality to Washingtonian residents.</t>
  </si>
  <si>
    <t>Brindar la oportunidad de tener acceso a producción cinematográfica hispanoamericana de gran calidad y artística y culturalmente relevante, a los residentes del estado de Washington. &amp;nbsp;</t>
  </si>
  <si>
    <t>The Seattle Latino Film Festival celebrates the art and entertainment of Latin American cinema. Our goal is to bring audiences and filmmakers together for an educational experience and to support the magic of filmmaking as a part of Hispanic culture globally. The Seattle Latino Film Festival (SLFF), now in its 7th year, remains dedicated to bringing artistic and culturally relevant Hispanic - American cinema of superior quality to Washingtonian residents. We will further our mission to showcase the incredible variety of Latino film, as well as providing a forum for the ideas being explored, many of which are integral to the experience of "Latinidad". Jorge Enrique Gonzalez Pacheco, internationally renowned poet, will continue to head the festival, with the support of the SLFF Staff. Our previous festivals have brought to the greater Seattle area films produced in Mexico, Venezuela, Chile, Colombia, Argentina, Brazil, Cuba, Spain, Germany, France, Israel, United Kingdom, Portugal, USA, Uruguay, Ecuador, El Salvador, Panama, Dominican Republic, Costa Rica, Puerto Rico and Haiti. This year we intend to continue that tradition by showing more than thirty films representative of the Spanish speaking world as well as other languages spoken in Latin American and Euro-Iberian countries. We want our audience to continue experiencing films they would otherwise never have access to, given that SLFF is the only outlet for new and independent Spanish-language films in the Pacific Northwest. Additionally, this year we will be continuing our film competition with awards, open to all young Latino filmmakers , locally, nationally, and around the world, thereby helping to preserve this tradition of genuine cinematic excellence.</t>
  </si>
  <si>
    <t>El Festival de Cine Latino de Seattle (SLFF por sus siglas en inglés) celebra el arte y entretenimiento del cine latinoamericano. Nuestra meta es reunir a la audiencia y a directores y productores de cine para proveer una experiencia educativa y apoyar la magia de la producción cinematográfica que es parte de la cultura hispana global. SLFF, este año en su séptima edición, sigue dedicándose con ahínco a la tarea de brindar la oportunidad de tener acceso a producción cinematográfica hispanoamericana de gran calidad y artística y culturalmente relevante, a los residentes del estado de Washington. Seguiremos profundizando nuestro compromiso con la comunidad llevando a cabo nuestra misión que es presentar la increíble variedad de películas latinoamericanas así como también ofrecer una plataforma en la que se discuten y exploran ideas que son parte integral de la experiencia de la latinidad. Jorge Enrique González Pacheco, poeta reconocido a nivel internacional, seguirá cumpliendo la función de director del Festival, contando con el apoyo del personal de la organización. En ediciones previas hemos presentado, tanto en Seattle como en ciudades circundantes, películas producidas en México, Venezuela, Chile, Colombia, Argentina, Brazil, Cuba, España, Alemania, Francia, Israel, Reino Unido, Portugal, Estados Unidos, Uruguay, Ecuador, El Salvador, Panamá, República Dominicana, Costa Rica, Puerto Rico y Haití. Este año queremos mantener nuestra tradición, exhibiendo más de treinta películas que son una muestra del cine que se produce tanto en países de habla hispana como en países en los que se hablan otras lenguas pero también conforman el imaginario de lo latino. Dado que SLFF es el único festival de cine latinoamericano del noroeste del país, queremos seguir fomentando el cine independiente -un cine al que nuestro público no tendría acceso sino fuese a través del Festival-, con el fin de que la producción latinoamericana pueda ser apreciada por nuestra audiencia. Este año continuaremos con nuestra competencia de cine, abierta a todos los jóvenes directores latinos que habiten en cualquier latitud. La competencia, aunada a nuestra ceremonia de otorgamiento de premios, contribuye a preservar el ritual de una genuina excelencia cinematográfica.</t>
  </si>
  <si>
    <t>Our organization is the only one of its kind in all of Washington State. It would be a great sadness if we were unable to continue our "labor of love." In an interview with The Seattle Times on October 12, 2012 our founder Jorge Enrique Gonzalez Pacheco called our festival "a cultural gift to the Emerald City”. Our aim is to change common misconceptions about Latino films and culture, replacing them with an awareness of this vibrant and multifaceted flowering that spans the entire globe, encompassing both modern and indigenous traditions of the three Americas, Europe and Africa. SLFF strives to help fill the cultural and artistic void found in the public education system. Sadly, even many young Washingtonian Latinos, cut off from their roots, are as completely unaware of this rich heritage as are non- Latinos. Merely learning that each country speaks Spanish with its own unique accent impacts a knowledge of this diverse richness. We seek out the most innovative and representative features, documentaries, and short films in order to gift audiences with cinematic experiences otherwise unavailable to them. We make every effort to ensure that as many people as possible, regardless of income level or location, have the opportunity to experience the festival. Many festival passes are gifted to community members, donated to schools or given away as prizes in raffles. In addition to the approximately 1000 festival attendees, in 2014 there were over 10,000 broadcast viewers. SLFF is the pioneer in expanding our festival by broadcasting feature films and documentaries via local television stations thereby bringing Latino films to underserved and even forgotten communities. Through the astute use of modern technology and social media we are now able to reach out to audiences far from the Seattle metropolitan area, many of whom were previously unable to enjoy the enriching experiences we can offer.</t>
  </si>
  <si>
    <t>We will measure our project through records of attendance, increased membership, and the quality and diversity of year round programing not offered anywhere else in the Pacific Northwest.</t>
  </si>
  <si>
    <t>Our aim is to change common misconceptions about Latino films and culture, replacing them with an awareness of this vibrant and multifaceted flowering that spans the entire globe, encompassing both modern and indigenous traditions of the three Americas, Europe and Africa. SLFF strives to help fill the cultural and artistic void found in the Pacific Northwest.</t>
  </si>
  <si>
    <t>(504) 9535 5290</t>
  </si>
  <si>
    <t>The Seattle Latino Film Festival celebrates the art and entertainment of Latin American cinema. Our goal is to bring audiences and filmmakers together for an educational experience and to support the magic of filmmaking as a part of Hispanic culture globally.</t>
  </si>
  <si>
    <t>Choloma, Cortes, Honduras</t>
  </si>
  <si>
    <t>The purpose of the work that SLFF has been doing is not purely entertainment. Our mission is ambitious. Our organization has worked and will continue to work as a cultural bridge in the Pacific Northwest between our Latin American cultures and the Emerald City. Education and cultural exchange are our mission. Through film the SLFF intends to educate our local audiences about the richness and diversity of our people and cultures. We maintain a continuous presence in the community year-round by organizing events and screenings. This festival is for everyone, the gift of our cultures to this city. The SLFF is operating an Educational Outreach Program that emphasizes our educational work, specifically connecting the second and third generations of Latinos that live in this country with the cultures of their places of origin, thereby connecting them with their parents and families as well.</t>
  </si>
  <si>
    <t>Help girls and young women to know how to protect against gender-based violence!</t>
  </si>
  <si>
    <t>Ayuda a que niñas y mujeres jóvenes conozcan cómo protegerse ante la violencia de genero.</t>
  </si>
  <si>
    <t>slff</t>
  </si>
  <si>
    <t>Trabajo para todos hoy</t>
  </si>
  <si>
    <t>Help girls and young women to know how to protect against gender-based violence!! Getting girls and young women to know how to protect themselves against gender violence. In recent years, violence against women and girls has affected the Honduran society. The information contained in the statistical bulletin of the Observatory of National Violence UNAH(Honduran National University) issued dated February 17, 2016, it reveals that the homicide rate by 2015 is 60 per 100,000 inhabitants, a reduction of 685 cases compared with the previous year and a record of 14 deaths a day in Honduras. The Observatory reported that over 2015 were 5,146 homicides of which 500 women were also the most vulnerable, age range is between 15 and 44 years in a total of 4,162 victims were counted. The data record that 2015 events had 98 multiple killings that left a total of 361 victims, 2 massacres less than in 2014. &amp;#8220;The report notes that the homicide rate in Honduras remains one of the highest in the region and the world despite state figures point to a decline in 2014. These levels of violence are the result of several factors, most notably the rise of organized crime and drug trafficking, poor judicial response that leads to impunity, corruption, and high levels of poverty and inequality. Faced with this difficult situation it is important that girls and women learn to identify hazards and the consequence of violence against women. Conducting public awareness campaign to gender violence through workshops, seedlings for distribution of information materials on the subject. The campaign was developed in the neighborhoods of one of the most populated areas of the city of Choloma, Cortes, considered the second most important city for being a factories Zone in North of Honduras.</t>
  </si>
  <si>
    <t>Lograr que niñas y mujeres jóvenes, conozcan cómo protegerse ante la violencia de género. En los últimos años, la violencia en contra de las mujeres y niñas ha incidido en la sociedad hondureña. La información contenida en el boletín estadístico del Observatorio de Nacional de la Violencia de la UNAH, emitida en fecha 17 de febrero de 2016, Revela que la tasa de homicidios 2015 es de 60 por cada 100,000 habitantes, es decir una reducción de 685 casos con relación al año anterior y un registro de 14 muertes diarias en Honduras. El Observatorio informa que a lo largo de 2015 hubo 5,146 homicidios de los cuales, fueron 500 mujeres además, el rango etario más vulnerable es el comprendido entre los 15 y 44 años en él se contabilizaron un total de 4,162 víctimas. Los datos registran que 2015 tuvo 98 eventos de homicidios múltiples que dejaron como saldo 361 víctimas, 2 masacres menos que en 2014. &amp;#8220;El informe señala que la tasa de homicidios en Honduras continúa siendo una de las más altas de la región y del mundo a pesar de que cifras del Estado apuntan a una disminución en 2014. Estos niveles de violencia son el resultado de varios factores, entre los que destacan el incremento del crimen organizado y el tráfico de drogas, una deficiente respuesta judicial que conlleva a la impunidad, la corrupción, y altos niveles de pobreza y desigualdad. Ante esta dura situación es importante que niñas y mujeres aprendan a identificar los peligros y la consecuencia de la violencia hacia las mujeres. Realizando campaña de sensibilización hacia la violencia de género, a través de talleres, plantones para distribución de materiales de divulgación sobre el tema. La campaña se desarrollara en los barrios de uno de los sectores más poblados de la ciudad de Choloma, Cortes, considerada la segunda ciudad mas importante por ser una zona de fabricas maquiladoras.</t>
  </si>
  <si>
    <t>&amp;nbsp; Somehow it will help to create critical awareness and sensitivity towards violence against girls and women. The reactions to violence against girls and women community. Their reactions are of intolerance towards violence , denouncing , accompanying , mobilizing in favor of women. According to the number of complaints, the change in attitude toward violence, the number of girls and women enrolled in seedlings , lectures and workshops. &amp;nbsp; &amp;nbsp;</t>
  </si>
  <si>
    <t>De alguna manera se estará contribuyendo a crear conciencia crítica y sensibilidad hacia la violencia en contra de las niñas y mujeres. Que la comunidad reacciones ante la violencia contra las niñas y las mujeres. Que sus reacciones sean de intolerancia hacia la violencia, denunciando, acompañando, movilizándose a favor de las mujeres. De acuerdo al número de denuncias, el cambio de actitud hacia la violencia, el número de niñas y mujeres incorporadas en los plantones, charlas y talleres. Con tu apoyo, realizaremos diez visitas, reuniones, ocho talleres y plantones en lugares estratégicos. Los fondos cubrirán actividades incluyendo: diez visitas a comunidades de influencia materiales de divulgación sobre Derechos Humanos y No violencia hacia las niñas y mujeres participación de 24 chicas (12 adolescentes, y 12 mujeres jóvenes) provenientes de las comunidades de influencia de APOMUH 4 plantones en lugares estratégicos Desarrollo de un proceso de formación en Género, violencia hacia las mujeres y Derechos Humanos, dirigido a niñas adolescentes y mujeres jóvenes Dos reuniones (Planificación de Agenda de la Red)</t>
  </si>
  <si>
    <t>It will let us to guide and educate the public and specifically to adolescent girls and young women of limited resources.</t>
  </si>
  <si>
    <t>Nos permitirá orientar y educar a la población y específicamente a niñas adolescentes y mujeres jóvenes de escasos recursos.</t>
  </si>
  <si>
    <t>Scholarships for Migrant Students</t>
  </si>
  <si>
    <t>Federación de Michoacános del Norte de California</t>
  </si>
  <si>
    <t>Napa Valley, CA</t>
  </si>
  <si>
    <t>We provide scholarships for migrant students pursuing higher education</t>
  </si>
  <si>
    <t>Otorgamos becas a estudiantes migrantes que desean continuar sus estudios</t>
  </si>
  <si>
    <t>Through our scholarship fund, we seek to recognize, reward and encourage promising students who seek to advance their studies. Through our modest contributions, we hope to empower young people in our community by helping them reach their academic goals and improve both their own lives and those of others in our community. Your generous donation will allow us to grant up to 5 additional scholarships this year, of $200 each.</t>
  </si>
  <si>
    <t>Nuesto fondo de becas busca reconocer, premiar y motivar a estudiantes talentosos quienes buscar avanzar sus estudios. A través de nuestra modesta contribución, esperamos darle a los jóvenes en nuestra comunidad las herramientas necesarias para lograr sus metas académicas y por consecuencia mejor sus vidas y las de otros en nuestra comunidad. Su generosa contribución nos permitirá otorgar 5 becas adicionales este año con un valor de $200 cada una.</t>
  </si>
  <si>
    <t>Michoacán is currently one of the poorest states of Mexico, which has forced millions of its citizens to immigrate to the United States in search of a better life for them and their children. Unfortunately, the children of migrants often face a series of challenges that limit their opportunities to obtain an education and escape the cycle of poverty. By providing scholarships to promising young students, we contribute towards creating tomorrow&amp;#8217;s leaders who will be able to speak for our community.</t>
  </si>
  <si>
    <t>Michoacán es uno de los estados más marginados de México y esto a provocado que millones de sus hijos emigren hacia los Estados Unidos en búsqueda de una vida mejor para ellos y sus hijos. Por desgracias, nuestros hijos se enfrentar a una serie de obstáculos que limitan sus perspectivas educativas y hacen más difícil romper con el circulo vicioso de la pobreza. Al otorgar becas a jóvenes dedicados y con promesa, contribuimos a crear los lideres del mañana que hablarán en nombre de nuestra comunidad.</t>
  </si>
  <si>
    <t>We measure our succes by our ability to award as many scholarships as possible every year from our fund. Although we have been successful in the past, this year we hope to break our previous records and grant scholarships to a significantly greater number of students using money raised on this platform!</t>
  </si>
  <si>
    <t>Medimos nuestro exito en nuestra capacidad de otorgar la mayor cantidad posible de becas anualmente de nuestro fondo para estudiantes. Aunque en años pasados hemos tenido buen desempeño, este año buscamos romper metas y aunmentar significativamente la cantidad de becas que podemos otorgar gracias a los fondos recaudados en HIPGive.</t>
  </si>
  <si>
    <t>The 1,500 dollars raised from the campaign will go towards funding 6 small scholarships to children of immigrants in Santa Rosa and the Napa Valley pursuing higher education, of $250 each</t>
  </si>
  <si>
    <t>Our objective is to organize and advance the interests of Michoacanos living in Northern California. We promote our cultural heritage through cultural festivals and events and also provide scholarships for students so they can continue and complete their college education.</t>
  </si>
  <si>
    <t>Nuestro objetivo es organizar y velar por los intereses de los michoacanos. Promover nuestra cultura por medio de eventos culturales. Otorgar becas a estudiantes para que terminen su carrera universitaria</t>
  </si>
  <si>
    <t>PROPUESTA DE CAMPAÑA Diez (10) Visitas a las comunidades de influencia. (transporte y refrigerio para dos (2) personas: $25.00 x 2 $25 x 2 x 10: &amp;nbsp; $500.00 Materiales para Campaña de divulgacion sobre Derechos Humanos y No violência hacia las niñas y mujeres 1500 trifolios-$600,00 -$600,00 $600,00 60 camisetas &amp;#8211; $300.00 $300.00 $300.00 4 plantones en lugares estratégicos: alquiler de carpa, sonido, sillas y mesas: $150 x 4 $150.00 $600.00 Refrigerio y transporte para 4 personas: $25.00 x 4 x 4 $100.00 $400.00 Desarrollar un proceso de formación en Género, violencia hacia las mujeres y Derechos Humanos, dirigido a niñas adolescentes y mujeres jóvenes. 8 jornadas educativas, con 20 participantes:$300.00 c/u $300.00 $2,400.00 Pago de energía eléctrica, teléfono, internet, agua, alquileres. (aproximando $25.00 x cada servicio: $.100.00 X 12 meses) $.100.00 X 12: $1,200.00 $6,000.00 PRESUPUESTO GLOBAL PARA 2016 Rubros Unidad Total 01 Recurso Humano Una (1) Coordinadora de Proyecto $250.00 x 14 meses. $ 250.00 $3,500.00 Una (1) Facilitadora $.250.00 x 14 meses. $.250.00 $3,500.00 2 Organizacion Diez (10) Visitas a las comunidades de influencia. (transporte y refrigerio para dos (2) personas: $25.00 x 2 $25 x 2 x 10: &amp;nbsp; $500.00 Dos (2) Reuniones (Planificación de Agenda de la Red) Alimentación y transporte, 20 personas: $350.00 x2: $350.00 $700.00 Alquileres: local, sillas, meses, manteles. $150.00 x 2 $300.00 Un encuentro de las mujeres de la Red. Alimentación y transporte para 50 personas. $700.00 $700.00 $700.00 Alquileres: local, sillas, meses, manteles, sonido. $250.00 $250.00 Materiales didácticos: manta alusiva, folders, fotocopias) $200.00 $200.00 3 Incidencia Materiales para Campaña de divulgacion sobre Derechos Humanos y violência hacia las mujeres: 1500 trifolios-$600,00 -$600,00 $600,00 60 camisetas &amp;#8211; $300.00 $300.00 $300.00 4 plantones en lugares estratégicos: alquiler de carpa, sonido, sillas y mesas: $150 x 4 $150.00 $600.00 Refrigerio y transporte para 4 personas: $25.00 x 4 x 4 $100.00 $400.00 4 Educación Desarrollar un proceso de formación en Género, violencia hacia las mujeres y Derechos Humanos, dirigido a niñas adolescentes y mujeres jóvenes. 8 jornadas educativas, con 20 participantes:$300.00 c/u $300.00 $2,400.00 5 Fortalecimiento interno de la organización Reuniones de equipo coordinador $25 x 7 x 6 $175.00 $1050.00 Jornadas de capacitacion interna para el equipo coordinador $150.00 x 4 $150.00 $600.00 Movilización y alimentación para atender acciones de representación de la organización: $25.00 x 2 $100.00 x 4 $400.00 Conmemoraciones: 25 de enero, 08 de marzo, 1ª de mayo, 25 de noviembre $300.00 $300.00 $1,200.00 6 Materiales y Recurso Didáctico para desarrollo de talleres Materiales didácticos para desarrollo de talleres: Libretas, lápices, fotocopias, encuadernaciones, tinta para impresora, papel en blanco, papelografos, marcadores de pizarra y permanentes, borradores, tijeras, cartulinas, papel construcción, otros. $500.00 $500.00 6 Gastos administrativos Pago de alquiler de local $250.00 x mes $250.00 $3000.00 Pago de energía eléctrica, teléfono, internet, agua, alquileres. (aproximando $25.00 x cada servicio: $.100.00 X 12 meses) $.100.00 X 12: $1,200.00 Total $21,900.00 Imprevistos 10% 2,190.00 Gran total $24,090.00 10% equivalente a la meta propuesta a HIPGive 2,409.00</t>
  </si>
  <si>
    <t>Trabajo para todos</t>
  </si>
  <si>
    <t>Association of mutual support among women - Honduras; APOMUH, it was founded on January 25, 2003, defined as grassroots women's organization, independent and democratic; working for the human rights of women and girls. Our work is oriented in favor of non-violence against women and have directed our work according to the Organization of Women, Promotion, Information, Disclosure of the rights of women and laws that protect us, provide guidance and training on issues related to the rights of women, Crisis Support and Advisory post domestic violence in family matters. APOMUH works internally through a coordinating committee composed of seven members: General Coordinator, organizing secretary, Secretary of Education, Secretary of projects, relations secretary, finance secretary and• Secretary of tax matters. We met every two months to inform, and / or plan. We currently projected in seven districts in the area of ​​Choloma and La Aldea Jutosa. In each of the districts there is a collective composed of 3 women, Same who are members of the boards of trustees or board, parents of school, their community. To provide legal advice to women we collaborate in the municipal office Women in Choloma, the Justice of the Peace in Choloma, independent lawyers. The work is done by 100% voluntarily sustained contribution stationery and supplies, snacks for workshops, blankets and mobilization of solidarity and support of some unions as SITRAIHSS, Festagro, STENEE, CUTH, Sitraenp, among others. The meetings conducted outdoors or in borrowed premises. Apomuh participates in actions in favor of women, along with other women's organizations (CODEMUH, CDM, Women's Forum, woman secretary CNTC I secretaries of women from different unions in the area. (SITRAIHSS, Festagro, STENEE, CUTH, Sitraenp, SITRATERCO, Expanded trade unionists Women) Platform among others.</t>
  </si>
  <si>
    <t>Asociación de apoyo mutuo entre mujeres – Honduras; APOMUH, fue fundada el 25 de enero de 2003, se define como Organización de mujeres de base, independiente y democrática; trabajando a favor de los derechos humanos de mujeres y niñas. Nuestro trabajo se orienta a favor de la no violencia hacia las mujeres y hemos dirigido nuestro trabajo en función de la Organización de las mujeres, Promoción, Información, Divulgación de los derechos de las mujeres y de las leyes que nos protegen, ofrecemos Orientación y Formación en temas relacionados con los derechos de las mujeres, Apoyo en Crisis post violencia doméstica y Asesoría en asuntos de familia. APOMUH funciona internamente a través de un Comité coordinador compuesto por siete miembros: Coordinadora general, secretaria de organización, secretaria de Educación, secretaria de proyectos, secretaria de relaciones, secretaria de finanzas y Secretaria de asuntos fiscales. Nos reunimos cada dos meses, para informarnos, y/o planificar. Actualmente nos proyectamos en siete barrios de la zona de Choloma y en la Aldea La Jutosa. En cada uno de los barrios existe una colectiva compuesta por 3 mujeres, Mismas que son miembros de las juntas directivas de patronato o junta directiva de madres y padres de la escuela, de su comunidad. Para proporcionar asesoría legal a las mujeres nos colaboran en la oficina municipal de la mujer en Choloma, el Juzgado de paz en Choloma, abogadas independientes. El trabajo se realiza en un 100 % de manera voluntaria, sostenido el aporte de papelería y útiles, refrigerios para los talleres, mantas y movilización por parte de apoyo solidario de algunos sindicatos como Sitraihss, Festagro, Stenee, Cuth, Sitraenp, entre otros. Las reuniones las realizamos al aire libre o en locales prestados. Apomuh, participa en acciones a favor de las mujeres, junto a otras organizaciones de mujeres (Codemuh, CDM, Foro de Mujeres, Secretaria de la mujer CNTC y o de secretarias de la mujer de distintos sindicatos de la zona. (Sitraihss, Festagro, Stenee, Cuth, Sitraenp, Sitraterco, Plataforma Ampliada de Mujeres sindicalistas) entre otros &amp;nbsp;</t>
  </si>
  <si>
    <t>https://youtu.be/Jf6h1C_I_gk</t>
  </si>
  <si>
    <t>Saving the life of a child burn victim in Mexico</t>
  </si>
  <si>
    <t>Fundacion Michou y Mau</t>
  </si>
  <si>
    <t>Roberto Lopez</t>
  </si>
  <si>
    <t>rlopez@fmym.org</t>
  </si>
  <si>
    <t>apomuhmujeres</t>
  </si>
  <si>
    <t>Tonight!</t>
  </si>
  <si>
    <t>(52) 55 5665 3350 ext 101</t>
  </si>
  <si>
    <t>Mexico City</t>
  </si>
  <si>
    <t>We need $15,000 dls to fly a burned child from Mexico to Shriners Hospital in Galveston, Tx in an ambulance airplane. We fly kids who are in danger of losing their life after they have suffered an accident and got burned.</t>
  </si>
  <si>
    <t>En nuestra Fundación transportamos niños quemados con riesgo de perder la vida al Hospital Shriners en Galveston, Tx. Cada vuelo en avión ambulancia nos cuesta $15,000 dls.</t>
  </si>
  <si>
    <t>Our Foundation has been saving burned children for the last 17 years. Every year we transport in average 120 burned children to Galveston, and this is a serious problem in Mexico. Raising funds to cover these expenses is an ongooing challenge for us, as we need close to 2 million dls a year to be able to achieve our goal. Having corporations and people who are willing to help on our side is always needed. To be able to be a part of saving someones life, and further more, been able to reinstall that kid back into society is priceless.</t>
  </si>
  <si>
    <t>Nuestra Fundación se ha dedicado por los últimos 17 años a salvar niños quemados. Cada año trasladamos en promedio a un total de 120 niños a Galveston, y este es un problema muy serio en Mexico. Juntar fondos para cubrir estos gastos es siempre un reto de todos los días, ya que en total necesitamos 2 millones de dolares al año para poder cumplir esta meta. Siempre estamos necesitados de donaciones de corporaciones y de gente altruista que esté interesada en ayudar. El poder ser parte de salvarle la vida a un niño, y mas allá de eso, de reintegrarlo a la sociedad es una satisfacción que no tiene comparación.</t>
  </si>
  <si>
    <t>dennismarquez13@gmail.com</t>
  </si>
  <si>
    <t>Our mission is that no burned children die because of a lack of the proper medical attention. In Mexico nowadays we do not have the knowledge or budget treating burned kids, as they do in Shriners Hospitals for Burn Children. We want to be able to save the lifes of as many children as we can, but the cost to be able to achieve this is very high.</t>
  </si>
  <si>
    <t>Nuestra Misión es que ningún niño mexicano quemado muera por falta de una atención especializada. En México, aunque hemos avanzado mucho, aun no tenemos la infraestructura, el conocimiento y el presupuesto para atender niños que están muy graves como lo tienen en Shriners Hospitals for Burn Children. Nuestra intención es salvar la vida de todos los niños que sufran quemaduras, pero el costo para lograr este objetivo es altísimo.</t>
  </si>
  <si>
    <t>Funds raised will cover a flight on an ambulance plane, which in average (depending where the accident happens) is around $15,000 USD. Flying these kids is the priority on our Foundation today, and it is also the most expensive part of what we do. Not only do we fly the child but also his/her companion; to be able to see the gratitude on the parent&amp;#8217;s face as we are offering to save their kid&amp;#8217;s life is fulfilling. We are working very hard to educate parents and kids to avoid getting burned.</t>
  </si>
  <si>
    <t>Los fondos recaudados en este proyecto nos ayudarán a trasladar a un niño quemado que su vida corra peligro; este vuelo en un avión ambulancia cuesta alrededor de $15,000 (dependiendo del estado de la república donde esté el niño). El traslado de emergencias es la actividad que mas fondos requiere en nuestra Fundación, y es lo que nos ocupa en el día a día. Al ser menor de edad, no solo volamos al niño sino también a su papa o mama, y el ver la cara de gratitud de los padres al ver que estamos salvándole la vida a su hijo es por demás satisfactorio. Otra actividad que sabemos que tenemos que trabajar mucho es en la prevención, para evitar que nuestros niños se quemen.</t>
  </si>
  <si>
    <t>QUOTE Route Toluca &amp;#8211; Galveston Plane Citation III Plates XA GJC SERVICE SPECS Pre flight medical evaluation Ground ambulance at origin &amp;amp; destination Lear jet Air ambulance transport from Toluca Mx to Galveston Tx Turbosine Medicines and medical consumables Doctor and paramedic attention throughout Intensive care medical equipment on board Permits, insurance and logistics Total amount USD$15,000 &amp;nbsp; For this particular area (emergency flights), we have a yearly budget of USD$2&amp;#8217;000,000.00</t>
  </si>
  <si>
    <t>06-29-2016</t>
  </si>
  <si>
    <t>MISSION: That no Mexican child with severe burns die for the lack of timely specialized medical care. Over more than 17 years, Fundacion Michou y Mau has flown 1711 kids to Shriners Galveston; these kids otherwise would have died for the lack of specialized care. Also, we have got more than 8,000 kids that we keep close contact with, to follow up on their treatments and rehabs. We also have our Prevention department, by which we go country wide educating people, with courses, videos, songs and teaching material; we also have 2 buses that operate as moving museums, teaching kids how to prevent accidents from happening. We train and certify doctors with courses endorsed by the ABA (American Burn Association). And we have opened 8 especialized burn centers in 7 estates in the country.</t>
  </si>
  <si>
    <t>thank you sir, for letting me get ahead.</t>
  </si>
  <si>
    <t>somos de tucupita</t>
  </si>
  <si>
    <t>MISIÓN: Que ningún niño mexicano con quemaduras graves muera por la falta de atención médica especializada. Durante más de 17 años , la Fundación Michou y Mau ha volado 1711 niños a Shriners de Galveston; estos niños de otro modo habrían muerto por la falta de atención especializada . Además, tenemos más de 8.000 niños en nuestro departamento de secuelas, con quienes mantenemos un estrecho contacto, para dar seguimiento a sus tratamientos y rehabilitaciones. También contamos con nuestro departamento de Prevención, por el cual vamos a todo el país impartiendo cursos;ademas contamos con videos, canciones y material didáctico; contamos con 2 autobuses que funcionan como museoitinerante, donde enseñamos a los niños cómo prevenir que estos accidentes sucedan. Capacitamos y certificamos doctores con cursos avalados por la ABA (Asociación Americana Burn ) . Y hemos abierto 8 unidades de quemados en 7 estados del país.</t>
  </si>
  <si>
    <t>michouymau</t>
  </si>
  <si>
    <t>https://www.youtube.com/watch?v=P8yr-wzeIIw</t>
  </si>
  <si>
    <t>06-30-2016</t>
  </si>
  <si>
    <t>08-14-2016</t>
  </si>
  <si>
    <t>gregorio zambrano</t>
  </si>
  <si>
    <t>anthonzamb@gmail.com</t>
  </si>
  <si>
    <t>Tonight Project</t>
  </si>
  <si>
    <t>(041) 603-06458</t>
  </si>
  <si>
    <t>Civic Participation</t>
  </si>
  <si>
    <t>we are a group of young people who want to get ahead and help our family.</t>
  </si>
  <si>
    <t>somos un grupo de jovenes que queremos salir adelante y ayudar a nuestra familia.</t>
  </si>
  <si>
    <t>project that seek the participation of young uneducated ,to continue acquirieng knowlegde and can help your family</t>
  </si>
  <si>
    <t>proyecto que busca la participacion de jovenes sin estudios, para que continuen adquiriendo conocimientos y puedan ayudar a su familia.</t>
  </si>
  <si>
    <t>waritoto</t>
  </si>
  <si>
    <t>FMyM</t>
  </si>
  <si>
    <t>Testing Create Edit</t>
  </si>
  <si>
    <t>testnp</t>
  </si>
  <si>
    <t>10-28-2015</t>
  </si>
  <si>
    <t>Save the house Juanita</t>
  </si>
  <si>
    <t>pirmero</t>
  </si>
  <si>
    <t>Independent</t>
  </si>
  <si>
    <t>mcpirmero@asdad.com</t>
  </si>
  <si>
    <t>Manuel Meléndez</t>
  </si>
  <si>
    <t>manuelmelendez121@gmail.com</t>
  </si>
  <si>
    <t>03-13-2017</t>
  </si>
  <si>
    <t>Tonight</t>
  </si>
  <si>
    <t>2503-0090</t>
  </si>
  <si>
    <t>Deault</t>
  </si>
  <si>
    <t>(123) 123-</t>
  </si>
  <si>
    <t>California, United States</t>
  </si>
  <si>
    <t>Manu</t>
  </si>
  <si>
    <t>my tagline</t>
  </si>
  <si>
    <t>mi tagline</t>
  </si>
  <si>
    <t>descrption</t>
  </si>
  <si>
    <t>descripcion</t>
  </si>
  <si>
    <t>Save Grove Street Farm</t>
  </si>
  <si>
    <t>Make the Road New York/Se Hace Camino Nueva York</t>
  </si>
  <si>
    <t>Karla Meyers</t>
  </si>
  <si>
    <t>karla.meyers@maketheroadny.org</t>
  </si>
  <si>
    <t>11-19-2017</t>
  </si>
  <si>
    <t>Tokimos</t>
  </si>
  <si>
    <t>718-418-7690 x 1201</t>
  </si>
  <si>
    <t>Bushwick, Brooklyn</t>
  </si>
  <si>
    <t>Arts and Culture/Health/Education/Migrant Communities/Youth Development</t>
  </si>
  <si>
    <t>We hold food justice workshops &amp;amp; teach youth about healthy eating &amp;amp; urban farming. MRNY community members maintain the farm.</t>
  </si>
  <si>
    <t>Hacemos talleres de justicia alimentaria y enseñamos a los jovenes acerca de comida saludable y agricultura urbana.</t>
  </si>
  <si>
    <t>The Grove Farm is situated on the corner of Grove St and Myrtle Ave, one of Brooklyn&amp;#8217;s busiest avenues. It is visible to all who pass and all MRNY members who come to our Bushwick office, making it that much more impactful to our work and community. Our goal is to keep the space so it does not become just another empty lot in Bushwick, or be taken over by gentrification. With your help, we will keep this vital community space and learning center in the hands of the community. &amp;nbsp;</t>
  </si>
  <si>
    <t>TODOS CON LA CASA HOGAR DEL ANCIANO</t>
  </si>
  <si>
    <t>La Finquita de la Calle Grove esta ubicada en la esquina de la calle Grove y la avenida Myrtle, una de las calles mas activas. Es visible a todos que pasan y a todos los miembros de MRNY que van a nuestra oficina en Bushwick, así es muy impactante a nuestro trabajo y a nuestra comunidad. Nuestro objetivo es mantener el espacio para que no se convierta en otra terreno vacante en Bushwick, o que esta tomado por gentrificacion. Con su ayuda, podemos mantener este espacio comunitario esencial y centro de aprendizaje en las manos de la comunidad.</t>
  </si>
  <si>
    <t>MRNY partnered with local groups to establish the Bushwick High School Campus farm and Grove Farm near MRNY’s Bushwick office. Community members are involved with every aspect of the growing process and provide our food pantry with fresh produce. Grove Farm also holds workshops on issues related to food justice. It is imperative that we are able to continue to provide these service because otherwise, this part of Bushwick will remain a food desert.</t>
  </si>
  <si>
    <t>Make the Road New York trabajo con grupos locales para establecer el “Bushwick High School Campus Farm” y la finquita de la Calle Grove cerca de la oficina de MRNY en Bushwick. Miembros de la comunidad están involucrados en cada aspecto del proceso de cultivación para distribuir alimentos fresca y dan los vegetales y frutas. En La Finquita de la Calle Grove también tenemos talleres en temas relacionados a justicia alimentaria. Es imperativo que continuemos para proporcionar estos servicios, porque de lo contrario, esta parte de Bushwick seguirá siendo un desierto alimenticio para la gente de nueva york.</t>
  </si>
  <si>
    <t>We will track the number of individual members that help to maintain the farm. We will track the hours spent in the farm. We also diligently track numbers of members who attend workshops on healthy eating and community sustainability.</t>
  </si>
  <si>
    <t>Vamos a realizar el seguimiento del número de miembros individuales que ayudan a mantener la finquita. Vamos a realizar un seguimiento de las horas dedicadas a la finquita. También vamos a seguir con diligencia el número de miembros que asisten a talleres sobre alimentación saludable y la sostenibilidad de la comunidad.</t>
  </si>
  <si>
    <t>Residents of Bushwick, Brooklyn live in a food desert, where fresh, healthy and affordable food is inaccessible. Fast-food restaurants and bodegas are the main sources of food and only 21% of bodegas carry fruit, while just 6% sell leafy green vegetables, compared to 83% of grocery stores. Make the Road New York attacks this problem at multiple levels in order to create sustainable, healthy communities. We organize for food justice policies, provide dynamic nutrition education, and directly increase access to nutritious food through urban farms and a volunteer-led food pantry.</t>
  </si>
  <si>
    <t>$1,500 – farm tools and maintenance equipment $500 – planting seeds $3,000 – portion of health team member’s salary allocated to facilitating membership involvement in farm &amp;nbsp;</t>
  </si>
  <si>
    <t>Make the Road New York (MRNY) builds the power of Latino and working class communities to achieve dignity and justice through organizing, policy innovation, transformative education, and survival services.</t>
  </si>
  <si>
    <t>Se Hace Camino Nueva York (SHCNY) construye el poder de las comunidades latinas y de la clase obrera para lograr la dignidad y la justicia para organizador, la innovación política , la educación transformadora, y los servicios de supervivencia.</t>
  </si>
  <si>
    <t>As the largest not-for-profit participatory immigrant organization in New York State, with more than 16,000 families and small business members, MRNY is uniquely well-positioned to identify and address pressing community needs. Through its network of community centers across New York City and Long Island, MRNY employs a multi-faceted approach to helping immigrant and low-income New Yorkers through community organizing, policy innovation, education, and legal and survival services. Every day we welcome hundreds of newcomers to our organization. Some come to sign up for citizenship classes, others for help with a negligent landlord. Often they stay for an LGBTQ rights workshop or a youth poetry slam, sharing the nightly meal with long-time members. The result is a resilient community that sustains ambitious organizing campaigns while nurturing the leadership and self-sufficiency of individual members. &amp;nbsp;</t>
  </si>
  <si>
    <t>Todas las niñas tienen derecho a estudiar</t>
  </si>
  <si>
    <t>Cooperativa Mixta Juvenil</t>
  </si>
  <si>
    <t>MaketheRoadNY</t>
  </si>
  <si>
    <t>https://hipgive.org/wp-content/uploads/2017/11/Personeria-Juridica-CMJ_pj.1.jpg</t>
  </si>
  <si>
    <t>https://youtu.be/opxnI60uEkQ</t>
  </si>
  <si>
    <t>ChloeMRNY</t>
  </si>
  <si>
    <t>Chloe.Tribich@maketheroadny.org</t>
  </si>
  <si>
    <t>11-20-2017</t>
  </si>
  <si>
    <t>12-20-2017</t>
  </si>
  <si>
    <t>Jesus Antonio</t>
  </si>
  <si>
    <t>jasarf2003@yahoo.com</t>
  </si>
  <si>
    <t>Sanctuary for our Children</t>
  </si>
  <si>
    <t>SHARE El Salvador</t>
  </si>
  <si>
    <t>(504) 317-86420</t>
  </si>
  <si>
    <t>San Pedro Sula, Cortes, Honduras.</t>
  </si>
  <si>
    <t>Civic Participation/Rights/Education/Migrant Communities/Legal Reform</t>
  </si>
  <si>
    <t>We will educate churches and communities so that they will open their doors to Central American refugee children and families.</t>
  </si>
  <si>
    <t>The children of San Pedro Sula, Honduras, have the right to study</t>
  </si>
  <si>
    <t>Vamos a educar a iglesias y comunidades para que abran sus puertas a los ninos y familias centroamericanas</t>
  </si>
  <si>
    <t>Las niñas de Honduras son estudiantes y no pepenadores</t>
  </si>
  <si>
    <t>SHARE is organizing churches and communities so that Central American refugee children and families will: 1) Have access to basic humanitarian assistance (clothing, food, shelter, mental health, etc.); 2) Have legal representation that will prevent deportation; 3) Gain refugee status through local and national advocacy. We have secured matching funds and are working to surpass our original goal and reach the maximum equal matching amount of $5,000! If we reach $5,000 that amount will be doubled! If you are considering making a gift for the holiday season, your donation will go twice as far when you donate to our campaign now! Make the most of your gift today by clicking the red &amp;#8220;GIVE&amp;#8221; button at the top right of the page!</t>
  </si>
  <si>
    <t>SHARE esta organizando iglesias y comunidades para que los ninos y familias centroamericanas: 1) Tengan acceso a ayuda humanitaria basica (ropa, comida, vivienda, salud mental, etc) 2) Tengan representacion legal que evita la deportacion. 3) Consegan estatus de rufugiado a travez de abogacia local y nacional. Necesitamos su ayuda para hacer esto posible! Por favor haga una donación hoy mismo haciendo clic en el botón rojo DAR y ayúdenos a difundir la palabra al compartir esta campaña con tus amigos!</t>
  </si>
  <si>
    <t>According to a SULAMBIENTE (company responsible of the transportation of solid waste in San Pedro Sula, Honduras, CA) census, 334 people work as waste scavengers at SPS’s landfill under the sun and rain, day and night, which causes them diseases, especially to the most vulnerable, such as the 138 boys and girls. They also get their alimentation from the food waste that arrives to the landfill. 70% of them are restrained from education due to their need to help their families at waste picking. It is not fair, children should be at school. The civil association Solidary Entrepreneurs Juvenile Mixed Cooperative (CMJ) collaborates hand in hand with Sulambiente, Operación Bendición., Thread International and some volunteers for their job security, mainly for them to study in 2018. We invite you to be a part of this loable labor. It only takes to take a look on their faces, their humble clothing, their smiles full of hope when they talk about what they want to become when they grow up for your heart to beat or even shed a tear. But that’s not enough, help doesn’t come from those who can but by those who want. Operación Bendición is giving away scholarships, but we need health supplements, education materials and the services from a psychologist to the children but mainly their parents, because they force them to work, which impedes Genesis from becoming a doctor, her brother José to become an engineer and David to become a doctor. David is 12 years old and started working since he was just 4 at the landfill. Psychological evaluations have been given to 150 children thanks to volunteering psychologists. David, Genesis and José’s mother and grandmother are single mothers which shows how irresponsible parenthood and violation of women’s rights are the main cause of these problems. This cycle repeats itself in the life of several teenage females that scavenge at the landfill due to their early pregnancies, situation that’s being handled and prevented by CMJ with the help of Global Fund the Children (GFC). Education is the key to prevent child labor, teenage pregnancy, and the violation of women’s rights. It may seem like the dream of becoming an engineer sound like just a dream but you and I can make it become a reality. Because the children of Honduras are students, not scavengers!</t>
  </si>
  <si>
    <t>Central Americans have been migrating to the United States for years but in recent months this number has skyrocketed due to intensifying violence and poverty. During the 1980s, half a million Central American refugees were denied political asylum. Churches and communities played a pivotal role in reverting this policy and achieved political asylum to the refugees. We are now facing a similar situation and are working to mobilize communities and churches once again to achieve asylum for Central American refugees. These refugee children and families have left traumatizing situations of violence, compounded by the journey through Mexico. They arrive tired, shocked, and in need of immediate assistance. The churches and communities can offer a safe space and basic humanitarian aid while also providing legal assistance and policy-changing advocacy. Your contribution to this campaign will provide humanitarian assistance and support for these children. They need your help. Please give to this project today!</t>
  </si>
  <si>
    <t>Los centroamericanos han estado migrando a los Estados Unidos por anos pero en meses recientes los numeros han explotado debido a la intensificacion de la violencia y pobreza. Durante los 1980s a medio millon de refugiados centroamericanos se les nego el estaus de asilo politico. Las Iglesias y comunidades jugaron un papel importante en revertir esa politica y consiguieron asilo politico para los refuguiados. Estamos enfrentando una situacion similar y estamos mobilizando comunidades e Iglesias otra vez para conseguir asilo para los refugiados centroamericanos. Estos ninos y familias refugiadas han escapado de situaciones de violencia traumatica, y aumentada por la travecia de Mexico. Ellos llegan cansados, golpeados y en necesidad de ayuda inmediata. Las iglesias y comunidades pueden ofrecer unespacio seguro y ayuda humanitaria basica al mismo tiempo que proveen asistencia legal y abogacia para cambios de politicas. Su contribución a esta campaña proporcionará asistencia humanitaria y el apoyo a estos niños. Ellos necesitan su ayuda. Por favor, dar a este proyecto hoy!</t>
  </si>
  <si>
    <t>Our progress with the churches and communities will be measured by the number of children and families who receive: Basic humanitarian assistance; Legal representation; Refugee status as a result of advocacy</t>
  </si>
  <si>
    <t>Nuestro progreso con las iglesias y comunidades se medira por el numero de ninos y familias que reciban: Ayuda humanitaria basica Representacion legal Estatus de refugiado como sesultado de la abogacia</t>
  </si>
  <si>
    <t>During the 1980s, half a million Central American refugees were denied political asylum. Churches and communities played a pivotal role in reverting this policy and achieved political asylum to the refugees. We are now facing a similar situation and are working to mobilize communities and churches once again to achieve asylum for Central American refugees.</t>
  </si>
  <si>
    <t>$2,500 Advocacy meetings with churches, communities, and Central American refugees Organizing churches and communities to join the movement of embracing refugee families Education, outreach, and facilitation materials for forums (educational events)</t>
  </si>
  <si>
    <t>Según censo de SULAMBIENTE (empresa responsable del transporte de los residuos sólidos de San Pedro Sula, Honduras CA) 334 personas trabajan como pepenadores del relleno sanitario de SPS. Bajo el sol y la lluvia día y noche. Lo que les ocasiona enfermedades, sobre todo a los mas vulnerables, como los 138 Niñas y niños, ellos también se alimentan de desperdicios de comida que llegan al relleno. Un 70% seles viola el derecho a estudiar porque ayudan a sus familias a pepenar. No es justo, los niños deben estar en la escuela. La Asociación Civil Cooperativa Mixta Juvenil Emprendedores Solidarios (CMJ) colabora mano a mano con Sulambiente, Operación Bendición, Thread International y algunos voluntarios para la seguridad laboral de ellos y sobre todo para que el 2018 estudien. Te invitamos a que tu también seas parte de esta loable labor. Solo basta ver la cara de ellos, sus humildes ropas, pero esas sonrisas de esperanza cuando dicen lo que quieren ser en el futuro para que tu corazón lata, o quizá de tus ojos derramen una lagrima. Pero no bastara con eso, no ayuda el que puede sino el que quiere. Operación Bendición dará becas de estudio, pero se necesitan algunos suplementos de salud, material educativo y los servicios de un psicólogo (a) que brinde seguimiento a los niños y sobre todo a los padres, porque a veces estos obligan a los niños a trabajar, eso no permitirá a que Génesis sea Doctora, que José su hermano sea ingeniero y que David sea doctor, él tiene 12 años y a los cuatro años ya trabajaba en el relleno. Ya se realizaron evaluaciones psicológicas a 150 niños con el apoyo de psicólogos voluntarios. La mama y abuela de David, Génesis y José son madres solteras, lo que demuestra que la paternidad irresponsable y la violación a los derechos de la mujer, es una causa de esta problemática. Este ciclo se repite en la vida de las adolescentes que pepenan en el relleno porque a temprana edad salen embarazadas, situación que se está también previendo por CMJ con apoyo de Global Fund the Children (GFC) La educación es la clave para prevenir el trabajo infantil, embarazos en adolescentes y los derechos de las mujeres. puede sonar que ser un ingeniero sea solo un sueño, tú y nosotros lo realidad haremos realidad. ¡Porque los niños de Honduras son estudiantes no pepenadores!</t>
  </si>
  <si>
    <t>SHARE strengthens solidarity with and among the Salvadoran people in El Salvador and the United States in the struggle for economic sustainability, justice, and human and civil rights.</t>
  </si>
  <si>
    <t>SHARE fortalice la solidaridad con y entre la gente salvadorena en El Salvador y Estados Unidos en la lucha por la sostenibilidad economica, la justicia, y los drechos humanos y civicos.</t>
  </si>
  <si>
    <t># Actividad Cantidad Costo Unitario Total Dólares USA.$ Contraparte, fondos ya gestionados Observación 1 Merienda escolar para algunos niños que los padres no puedan aportar 10.00 50.00 500.00 5,000.00 aporte madres 2 Desparasitación y vitaminas niños (as) 130.00 10.00 1,300.00 1,000.00 Gestión Ministerio de Salud 3 Incentivo económico a un Psicólogo (a) voluntario que brinde seguimiento a los niños (as) para evitar Deserción, repitencia y ausentismo 200.00 10.00 2,000.00 2,000.00 Aporte Empresa de USA 4 Material didáctico y útiles escolares 12.00 100.00 1,200.00 12,000.00 Aporte Operación Bendición TOTAL $ 5,000.00 $ 20,000.00</t>
  </si>
  <si>
    <t>SHAREelsalvador</t>
  </si>
  <si>
    <t>Katherine Wilson</t>
  </si>
  <si>
    <t>https://www.youtube.com/watch?v=XLypGKT4hmc&amp;#038;feature=youtu.be &amp;nbsp;</t>
  </si>
  <si>
    <t>katherine@share-elsalvador.org</t>
  </si>
  <si>
    <t>S.H.I.E.L.D</t>
  </si>
  <si>
    <t>Peninsula Conflict Resolution Center</t>
  </si>
  <si>
    <t>Eiei Khin</t>
  </si>
  <si>
    <t>ekhin@pcrcweb.org</t>
  </si>
  <si>
    <t>(650)513-0330</t>
  </si>
  <si>
    <t>San Mateo County</t>
  </si>
  <si>
    <t>Arts and Culture/Education/Migrant Communities/Violence Prevention/Youth Development</t>
  </si>
  <si>
    <t>SHIELD is the acronym for Students Helping Initiate Education and Leadership Development.</t>
  </si>
  <si>
    <t>SHIELD que en Español se traduce “Estudiantes Ayudando Iniciar Educación y Desarrollo del Liderazgo”.</t>
  </si>
  <si>
    <t>SHIELD is designed to bring youth together and empower them to share their voice. The program will help students and families navigate the school system and talk about issues related to their lives. Topics covered are healthy relationships, drug/alcohol prevention, violence prevention, social justice, Latino/a history, higher education/college access and youth empowerment. Our hope is to help students talk and deal with issues that may be obstacles to their education. SHIELD has a 3-prong approach to decreasing dropout rates and building a pipeline to academic success in higher education, career pathways and culture awareness. 1) Build leadership skills in the classroom, many times youth are not equipped with the skills to be a successful student. SHIELD will help bridge the gaps for many students with self-awareness, self development, and social awareness. 2) Community engagement, youth are not being exposed to the opportunities and resources the community can offer them. We bring guest speakers to our sessions and provide opportunities to go on field trips that are educational like visiting college campuses in the Bay Area, attend guest speaker seminars, conferences and other relevant events to connect them. 3) Strengthen parent involvement through various parent workshops and cafes that will touch on themes of behavior, higher education options, communication skills and navigating the school system. Traditionally, educational interventions target those youth at higher risk for failure or risky behavior. This deficit model focuses on the behaviors or characteristics that place youth at ­risk, such as failing grades, abusing drugs, or engagement in criminal behavior. SHIELD is designed to span the full range from prevention to intervention. SHIELD recognizes and builds upon the strong family bonds within the Latino community. The program will build upon the connections between youth, parents, extended family, and community members to form leadership skills that will in turn form stronger communities, and ultimately support academic success and family cohesiveness.</t>
  </si>
  <si>
    <t>SHIELD es un programa creado para jóvenes Latinos que se encuentran en dificultades. SHIELD está diseñado para que jóvenes tengan oportunidad de compartir y capacitarse mediante la comunicación. El programa ayudará a estudiantes y sus familias navegar el sistema escolar y hablar sobre temas relacionados con sus vidas. Se discuten temas tales como relaciones saludables, prevención de drogas/alcohol, prevención de violencia, justicia social, historia de Latinos/as, información sobre universidades y empoderamiento de jóvenes. El objetivo es ayudarlos a hablar acerca de temas que pueden ser obstáculos para su educación. S.H.I.E.L.D se enfoca en 3 áreas principales disminuir el número de estudiantes que no terminan la escuela, construir una base para el éxito académico en la universidad y la carrera profesional y finalmente, el conocimiento de su cultura. 1) Desarrollar habilidades de liderazgo en la escuela. Muchas veces jóvenes no están listos para ser estudiantes exitosos. S.H.I.E.L.D les ayudará a superar este obstáculo, enseñándoles a conocerse a sí mismos, desarrollarse como personas y desarrollar socialmente. 2) Participación en la comunidad. Jóvenes no están expuestos a oportunidades y recursos que ofrece la comunidad, así es que traemos invitados a nuestras sesiones y proporcionamos oportunidades para ir a excursiones educativas, tales como visitar universidades en el área de la Bahía, asistir conferencias y otros eventos para familiarizarlos con estos sistemas. 3) Fortalecer la participación de padres a través de talleres y cafés para aprender y hablar sobre temas de comportamiento, opciones de educación en la universidad, habilidades de comunicación e información sobre el sistema escolar. Tradicionalmente, las intervenciones educativas están dirigidas a jóvenes con mayor riesgo de fallar o comportamiento negativo. Este modelo se enfoca en comportamientos o características negativas, tales como calificaciones bajas, abuso de drogas o conducta criminal. SHIELD toma todo en cuenta, desde prevención hasta intervención. SHIELD reconoce y se basa en los lazos familiares en la comunidad Latina. SHIELD se basará en las relaciones existentes entre jóvenes, padres, familiares y miembros de la comunidad para desarrollar habilidades de liderazgo que a la misma vez, formaran comunidades más fuertes y finalmente, apoyan el éxito académico y la unidad familiar.</t>
  </si>
  <si>
    <t>Although the graduation rates for Latino students in San Mateo county increased in the 2012-13 school year to 82% in the 2013-14 academic year it decreased by 3% and the drop-out rates for Latino students has gone up and is currently at 11%, whereas their white and asian counterparts has dropped. SHIELD will help Latino students who are at risk of failing and ultimately dropping out of high school. SHIELD is a year long program created to raise the graduation rates and also help steer the students to a pathway that will lead them to higher education and/or career pathway. We hope to engage youth in the SHIELD program to build a network that can support the program by giving back, building awareness, creating impact and establishing youth’s action plan for themselves and continue to be of service to others in their community, so there is a ripple effect. We will partner with the program, Friday Night Live, under the Youth Leadership Institute agency who we’ve built strong ties with over the years. The Youth Leadership Institute will conduct a pre and post survey that analyzes the different elements we serve the youth. Such as a safe environment, community engagement, leadership development, and community engagement. We will also develop a survey to conduct with parents at the beginning of the program, midway and at the conclusion to measure successes at school, behavior changes and family communication.</t>
  </si>
  <si>
    <t>A pesar de que los índices de graduación de estudiantes Latinos aumentaron en el Condado de San Mateo en el año escolar 2012-13 al 82%, en el año escolar 2013-14 disminuyeron en un 3%. La deserción escolar de los estudiantes Latinos ha aumentado y actualmente es de 11%, mientras que los índices de deserción entre estudiantes blancos y asiáticos ha bajado. SHIELD ayudará a los estudiantes Latinos que están en riesgo de fallar y de posteriormente abandonar sus estudios. El programa SHIELD dura un año y está diseñado paraelevar los índices de graduación y también para ayudar a los estudiantes a desarrollar una carrera universitaria y/o una carrera profesional. Queremos involucrar a la juventud en el programa SHIELD para construir una red que apoye el programa con el objetivo de crear conciencia, impacto y el establecimiento de un plan de acción que esté a cargo de los mismos jóvenes La meta es que luego estos estudiantes sigan ofreciendo servicio a los demás en su comunidad, de modo que se busca crear un efecto dominó. PCRC colaborará con el programa, Friday Night Live, que funciona bajo la agencia The Youth Leadership Insititute, con la cual PCRC ha trabajado por varios años. El Instituto llevará a cabo una encuesta antes y después del programa para analizar los diferentes elementos de servicio a la juventud tales como un ambiente seguro, el desarrollo de liderazgo y la participación de la comunidad. También desarrollaremos una encuesta dirigida a los padres al principio del programa, a mediados y al final para medir éxitos en la escuela y cambios en el comportamiento y en la comunicación familiar.</t>
  </si>
  <si>
    <t>The funds will be used to supplement work that is already being done at one of the high schools in San Mateo County serving Latino students. With the funds raised PCRC will be able to increase the staff time for our youth facilitator, add a family engagement component to the program as well as field trips, guest speakers, end of the year celebration, a cultural event, scholarships, stipends, community service projects. If we are not able to raise the entire amount of funds requested we will still be able to supplement the work being done by adding on staff time to the youth component; and possibly add on a portion of the family engagement plus the extras such as field trips, a cultural event, an end of the year celebration and scholarships depending on the amount of available funds. Being apart of SHIELD will support and promote leadership skills for the latino youth. The latino community has a huge population that has grown here in San Mateo County but we have yet to see the latino community in leadership roles. So within our program we hope to drive the latino youth dream and create a space where they can see themselves in a high leadership position one day. Support us by build awareness in the community so the latino/a youth know there are programs to support them to be successful. Also connecting the youth and families to other events in the community so they can be exposed.</t>
  </si>
  <si>
    <t>Los fondos serán utilizados para complementar trabajo que ya se está llevando a cabo con estudiantes Latinos en una de las escuelas en el Condado de San Mateo. Con los fondos recaudados nuestra agencia podrá aumentar las horas del personal que trabaja con la juventud, añadir un componente de trabajo adicional con familias, y, además, agregar excursiones, invitados para hablar con estudiantes, una celebración al final del año, un evento cultural, becas y proyectos de servicio comunitario. En caso que no recaudemos todos los fondos aún podremos complementar el trabajo realizado añadiendo tiempo adicional al personal que trabaja con la juventud; y posiblemente añadir una porción del trabajo con familias y los extras tal como excursiones, un evento cultural, celebración al final del año y becas, dependiendo de los fondos disponibles. Ser parte de SHIELD apoya y promueve habilidades de liderazgo para la juventud Latina. La comunidad Latina tiene una enorme población que ha crecido aquí en el Condado de San Mateo pero todavía no hay muchos líderes Latinos. Dentro de nuestro programa pretendemos impulsar el sueño de jóvenes latinos y crear un espacio donde se pueden ver en una posición de liderazgo alta un día. Nos pueden apoyar con la construcción de conciencia en la comunidad para que los jóvenes Latinos sepan que hay programas de apoyo para tener éxito; y además nos pueden apoyar conectando la juventud y las familias a otros eventos en la comunidad.</t>
  </si>
  <si>
    <t>To move better!</t>
  </si>
  <si>
    <t>Construyendo Sonrisas</t>
  </si>
  <si>
    <t>Testing</t>
  </si>
  <si>
    <t>PPP900727J80</t>
  </si>
  <si>
    <t>Test 123</t>
  </si>
  <si>
    <t>Youth Component &amp;#8211; Additional day of staffing (1x/week) 1.0FTE program facilitator +0.2 FTE program supervisor for 6 months (including infrastructure and partnership management) $19,500 Youth Component Total $19,500 Family Engagement One 1.5 hr workshop for parents and/or teachers $840 Retainer for family group conferencing (~22 hrs of facilitation) $5,000 Childcare, Refreshments, interpretation services 2,500 Family Component Total $8,340 Extra Curricular Activities &amp;amp; Scholarship and Stipends for Youth Materials $1,750 Field Trips/Activities: $2,500 Community Service: $1,000 Leadership Scholarship: $500 Senior Class Scholarship: $1,000 Stipends: $1,000 Extra Curricular Activities Total: $7,750 Subtotal:$35,430 Admin Overhead (10%): $3,543 Total: $38,973</t>
  </si>
  <si>
    <t>https://hipgive.org/wp-content/uploads/2017/04/1981Acta-Constitutiva.pdf</t>
  </si>
  <si>
    <t>For 30 years, the Peninsula Conflict Resolution Center (PCRC) has built on the collective strengths of individuals, families and organizations around us. The Peninsula Conflict Resolution Center partners with individuals, groups and institutions to empower people, build relationships, and reduce violence through collaborative and innovative processes We honor our community, youth and families as vibrant sources of strength, so we help people work through differences to forge new ways forward. By putting the emphasis on deep listening and authentic dialogue, PCRC moves differing views toward shared goals. To meet the changing needs our community PCRC draws on our tried and true skills in mediation, facilitation, and training to get results. Strengthening Families means connecting parents to the services that will make a difference, building strong relationships with their kids and being involved in their children’s schools. Empowering Youth means creating opportunities for young people to be ready to live, ready to learn, and ready to give to our communities. Engaging Communities means engaging the ideas and the voices of all people in our communities, and creating opportunities for each of us to have a say in the decisions that affect us most. PCRC began working in San Mateo County schools in 1990, offering conflict resolution training and technical support to teachers, school staff, parents and students. The agency has since expanded its emphasis to mirror its larger community building focus, and package all PCRC services specifically to help schools support their academic missions by addressing non-academic barriers to student success.</t>
  </si>
  <si>
    <t>M</t>
  </si>
  <si>
    <t>Mary@hiponline.org</t>
  </si>
  <si>
    <t>Por 30 años, el Centro Para la Resolución de Conflictos en la Península (PCRC) ha basado su trabajo en las fortalezas colectivas de individuos, familias y organizaciones que le rodean. PCRC trabaja en unión a individuos, grupos e instituciones para capacitar a las personas, formar relaciones y reducir la violencia a través de procesos colaborativos e innovadores. Honra a nuestra comunidad, a nuestros jóvenes y a nuestras familias como vibrantes fuentes de fortaleza. De esta forma, ayudamos a la gente a trabajar sus diferencias para encontrar nuevas formas de seguir adelante. En nuestros días, es muy fácil notar desacuerdos en las escuelas, disgustos entre familiares, y conflictos entre vecinos pero, poniendo énfasis en escuchar atentamente y en el diálogo auténtico, PCRC trabaja con los diferentes puntos de vista para encontrar objetivos en común. Para satisfacer las necesidades de nuestra comunidad, PCRC se basa en nuestras habilidades de mediación, facilitación y capacitación para obtener resultados. Fortalecimiento de Familias significa referir padres a servicios y recursos que pueden hacer la diferencia, ayudar a que formen relaciones más fuertes con sus hijos y a que participen en los procesos de las escuelas de sus hijos. Capacitación de Jóvenes significa crear oportunidades para que los jóvenes se preparen para vivir y para que aprendan y estén dispuestos a apoyar a nuestras comunidades. Capacitación de Comunidades significa unir las ideas y las voces de todas las personas en nuestras comunidades y crear oportunidades para que cada persona pueda opinar en la toma de las decisiones que más le afectan. PCRC comenzó a trabajar en las escuelas del Condado de San Mateo en 1990, ofreciendo entrenamiento en resolución de conflictos y apoyo técnico a maestros, personal de las escuelas, padres y estudiantes. Desde entonces, la Agencia ha expandido su enfoque en la capacitación de la comunidad. PCRC unió todos sus servicios para específicamente apoyar a las escuelas en su misión académica mediante la atención a las barreras no-académicas que enfrentan los estudiantes para tener éxito.</t>
  </si>
  <si>
    <t>pcrc_smc</t>
  </si>
  <si>
    <t>PCRC</t>
  </si>
  <si>
    <t>rmaldonado@pcrcweb.org</t>
  </si>
  <si>
    <t>(415) 412-5764</t>
  </si>
  <si>
    <t>Round One: Leaders!</t>
  </si>
  <si>
    <t>SF</t>
  </si>
  <si>
    <t>Chicago Youth Boxing Club</t>
  </si>
  <si>
    <t>Ana Patricia Juarez</t>
  </si>
  <si>
    <t>anapatricia@chicagoyouthboxingclub.org</t>
  </si>
  <si>
    <t>Mary@hipinline.org</t>
  </si>
  <si>
    <t>Valentina</t>
  </si>
  <si>
    <t>procuracion@construyendosonrisas.org</t>
  </si>
  <si>
    <t>773.939.9323</t>
  </si>
  <si>
    <t>Little Village, Chicago</t>
  </si>
  <si>
    <t>Health/Violence Prevention/Youth Development</t>
  </si>
  <si>
    <t>Giving Latino Youth a Fighting Chance!</t>
  </si>
  <si>
    <t>Dando la Juventud Latina una oportunidad!</t>
  </si>
  <si>
    <t>(999) 146-1152</t>
  </si>
  <si>
    <t>Chicago Youth Boxing Club’s (CYBC) mission is to give youth a constructive, healthy alternative to gang violence and drug activity while helping youth build the life skills and determination necessary to seek a positive future for themselves and their community. Our goal is to provide kids with a platform for which they can expand upon the discipline and goal-orientation needed to succeed in their academic and extra-curricular pursuits, while improving their health by increasing their knowledge of fitness and nutrition, and providing work-readiness training and college orientation that will increase educational attainment and earning potential. &amp;nbsp; Youth within Little Village are in dire need of comprehensive out-of-school time mentorship that engages them in planning for their future academic and personal success. Youth who are not given a pro-active path toward positive goals often turn to drug abuse and gang violence. CYBC is dedicated to using boxing as the platform for building trusting relationships and empowering youth, ultimately producing long-term sustainable change within a community that suffers. Through support, together we can encourage youth to pursue healthy behaviors that lead to long-term community sustainability. Funding CYBC would directly support our three major programs, (1) the Coach-Mentoring program that approaches violence prevention by teaching young people the basics of physical fitness, mental focus and discipline, the art of boxing, and teamwork, (2) the Health and Wellness program that engages youth through 1: 1 conversations with coach-mentors in practices that are age-appropriate for their personal nutrition and fitness goals, and (3) the college preparatory program that supports goal setting and planning for all youth; ultimately harboring the necessary confidence and life skills for academic success. This program includes the resume development, scholarship assistance, tools for applying for college, and university visits.</t>
  </si>
  <si>
    <t>Calle 19ᴬ entre 4b y 4, Paseos de Vergel, 97173 Mérida, Yuc.</t>
  </si>
  <si>
    <t>We are the Patronato Peninsular Pro Niños con Deficiencia Mental AC, which is a nonprofit organization founded over 50 years ago, with the mission to provide medical care and education to over 130 children and young adults of low income that have one or several incapacities caused by cerebral palsy or mental deficiency of the city of Merida and its surroundings. Our organization functions thanks to the donations we get through sponsors or events made especially to get any type of fund, from products to medical gear and human expertise in the field.</t>
  </si>
  <si>
    <t>Somos el Patronato Peninsular Pro Niños con Deficiencia Mental AC, la cual es una asociación no lucrativa fundada hace más de 50 años, con la misión de brindar atención médica y educacional a mas de 130 niños y jóvenes con alguna o varias discapacidades a causa de la parálisis cerebral y/o deficiencia mental, de muy escasos recursos de la ciudad de Mérida y poblados circunvecinos. Nuestra asociación funciona gracias a las donaciones que recibimos a través de becas o de eventos enfocados a la procuración de fondos, de donativos en especie y de la donación de talento de personas especializadas en diferentes ramas.</t>
  </si>
  <si>
    <t>(CYBC) La misión de Chicago Youth Boxing Club es dar a los jóvenes una alternativa constructiva, sana a la violencia de las pandillas y la actividad de drogas, mientras que ayudar a los jóvenes a construir las habilidades para la vida y la determinación necesarias para buscar un futuro positivo para ellos y su comunidad. Nuestro objetivo es proporcionar a los niños con una plataforma para la expansión de la disciplina y la meta-orientación necesaria para tener éxito en sus actividades académicas y extracurriculares, además de mejorar su salud, aumentando su conocimiento de la aptitud y la nutrición, y proporcionar formación en la preparación y orientación de la universidad que aumentará el nivel de instrucción y el potencial de ingresos. Juventud en La Villita están en extrema necesidad de tutoría integral fuera de la escuela el tiempo que les involucra en la planificación de su futuro éxito académico y personal. Los jóvenes que no se les da un camino pro-activa hacia metas positivas a menudo recurren al abuso de drogas y la violencia de las pandillas. CYBC se dedica a utilizar el boxeo como la plataforma para la construcción de relaciones de confianza y el empoderamiento de la juventud, en última instancia, producir un cambio sostenible a largo plazo dentro de una comunidad que sufre. A través del apoyo, puede continuar la defensa de los jóvenes y animarlos a perseguir conductas saludables que conducen a la sostenibilidad de la comunidad a largo plazo. Soporte financiaría directamente CYBC tres programas principales, (1) el programa-Coach de Mentores que se acerca prevención de la violencia mediante la enseñanza de los jóvenes los fundamentos de la condición física, la concentración mental y la disciplina, la técnica de boxeo, y el trabajo en equipo, (2) Salud y Bienestar programa involucra a los jóvenes a través de 1: 1 conversaciones con entrenador-mentores en las prácticas de nutrición adecuados a su edad y objetivos de fitness, y (3) el Programa de preparación universitaria y profesional que apoya el establecimiento de metas y la planificación para todos los jóvenes, con el fin de que tendrían las habilidades necesarias de confianza y de vida para obtener el éxito educativo. El programa incluye el desarrollo del curriculum vitae, ayuda de la beca y la solicitud de la universidad, y las visitas de trabajo / universidad.</t>
  </si>
  <si>
    <t>test33</t>
  </si>
  <si>
    <t>adsas</t>
  </si>
  <si>
    <t>CYBC is physically located in Little Village. Youth face barriers to academic and professional achievement due to poverty, low-performing schools, and systemic disadvantage. Youth attend schools with some of the highest drop-out rates in the city, and oftentimes come from non-professional backgrounds. The community is divided into east and west by two gangs: the Latin Kings and the Two-Six. High incidence of gang violence in Little Village means that youth can be socialized into negative behaviors if not given alternative outlets for constructive activity. Gang lines make it difficult for youth to traverse freely across the community to access park and recreation space. Youth within Little Village are in dire need of comprehensive after-school mentorship that engages them in planning for their future academic and personal success. Youth who are not given a pro-active path toward positive goals often turn to drug abuse and gang violence. CYBC’s Programming targets inner-city youth who are consistently drawn to the image of physical toughness that the sport of boxing conveys. A study funded by LISC Chicago and distributed by Enlace Chicago last year indicated that 61% of youth in South Lawndale reported they had been attacked with a weapon, and 71% reported they were attacked without a weapon. Additionally, 42% were victims of gang violence; 57% witnessed domestic violence; 74% had heard gun shots, bombs going off, or street riots; and an astonishing 86% witnessed someone else being attacked with a weapon. Additionally, 54% of youth reported that the people of their neighborhood could not be trusted. Physical strength appeals to youth growing up in areas with high rates of gang violence where they are often exposed to random street violence and threats to their physical safety. Survival skills are a priority for youth growing up in this context, and being able to protect oneself and gain the respect of peers is a key survival strategy. However, youth who enter the CYBC boxing gym quickly learn that our purpose is to socialize them into a different type of environment that functions as a safe haven focused on discipline, excellence, honor, service to others, and respect for your opponent. Furthermore, the same study by LISC indicated that 55% of youth participants in 5th- 8th grade have had something stolen from them, 50% of youth have been hit or beat up by a sibling or someone in their home, only 20% of youth receive A’s in school, 60% of youth reported that they are not confident about handling problems in their future, and 60% of youth reported that if another student hit them first, their family would want them to fight back, despite the potential consequences enforced by their school’s discipline code. Youth who enter the program with the mentality of &amp;#8220;wanting to learn to fight&amp;#8221; must shift to &amp;#8220;wanting to build the skill, strength, and focus to succeed at any challenge.&amp;#8221; CYBC teaches youth that boxing is not about learning how to throw a punch, but about learning how to face adversity and not lose focus&amp;#8211;a crucial lesson in life that resonates profoundly with at-risk youth. Boxing is one of the most effective forms of engaging youth in learning life skills because it instills values regarding positive change in areas such as health, teamwork, and facing adversity. CYBC hopes to use boxing as a platform for engaging youth, allowing young Latino men to utilize the life skills they&amp;#8217;ve acquired, such as discipline, respect, and work-ethic, to edify the community around. CYBC has ongoing measurement tools that include mental health and wellness assessments, attendance and retention tracking, nutritional education pre-and post tests, and PACER tests that measure and quantify the physical accomplishments and improvements of youth for a complete calendar year.</t>
  </si>
  <si>
    <t>CYBC se encuentra físicamente en La Villita. Barreras cara Juventud para el logro académico y profesional debido a la pobreza, las escuelas de bajo rendimiento, y la desventaja sistémica. Juventud asisten a escuelas con algunas de las tasas más altas de deserción escolar en la ciudad, y muchas veces provienen de fondos no profesionales. La comunidad se divide en al este y al oeste por dos bandas: los Latin Kings y los dos y seis años. Alta incidencia de la violencia de pandillas en La Villita significa que la juventud puede ser socializado en comportamientos negativos si no se da salidas alternativas para la actividad constructiva. Líneas de pandillas hacen que sea difícil para los jóvenes para atravesar libremente a través de la comunidad para acceder parque y espacio de recreación. Juventud en La Villita están en extrema necesidad de amplia tutoría después de clases que les involucra en la planificación de su futuro éxito académico y personal. Los jóvenes que no se les da un camino pro-activa hacia metas positivas a menudo recurren al abuso de drogas y la violencia de las pandillas. Objetivos de programación de CYBC juveniles dentro de la ciudad que se sienten atraídos constantemente a la imagen de dureza física que el deporte del boxeo transmite. Un estudio financiado por LISC Chicago y distribuido por Enlace Chicago el año pasado indicó que el 61% de los jóvenes en el sur de Lawndale informó que habían sido atacados con un arma, y el 71% informó que fueron atacados sin un arma. Además, el 42% eran víctimas de la violencia de las pandillas; 57% fue testigo de la violencia doméstica; 74% había oído disparos, bombas de apagarse, o disturbios callejeros; y un sorprendente 86% alguien presenciado otra cosa que es atacado con un arma. Además, 54% de los jóvenes informó de que la gente de su barrio no se podía confiar. La fuerza física hace un llamamiento a los jóvenes que crecen en zonas con altos índices de violencia de las pandillas, donde a menudo son expuestos a la violencia callejera al azar y las amenazas a su seguridad física. Habilidades de supervivencia son una prioridad para los jóvenes que crecen en este contexto, y ser capaz de protegerse a sí mismo y ganarse el respeto de sus pares es una estrategia clave de supervivencia. Sin embargo, los jóvenes que entran en el gimnasio de boxeo CYBC aprender rápidamente que nuestro propósito es socializar ellos en un tipo diferente de ambiente que funciona como un refugio seguro se centraron en la disciplina, la excelencia, el honor, el servicio a los demás, y el respeto por su oponente. Además, el mismo estudio realizado por LISC se indica que el 55% de los jóvenes participantes en 5ta octavo grado han tenido algo robado de ellos, el 50% de los jóvenes ha sido golpeado o golpeado por un hermano o alguien en su hogar, sólo el 20% de los jóvenes reciba un de en la escuela, el 60% de los jóvenes informaron que no tienen confianza en el manejo de problemas en su futuro, y el 60% de los jóvenes informó que si otro estudiante que les golpeó primero, a su familia le gustaría que se defienden, a pesar de las posibles consecuencias forzadas por código de disciplina de su escuela. Los jóvenes que abrir el programa con la mentalidad de &amp;#8220;querer aprender a luchar&amp;#8221; debe cambiar a &amp;#8220;querer construir la destreza, la fuerza, y el enfoque para tener éxito en cualquier reto.&amp;#8221; CYBC enseña a los jóvenes que el boxeo no se trata de aprender a lanzar un golpe, sino de aprender a enfrentar la adversidad y no perder el foco &amp;#8211; una lección crucial en la vida que resuena profundamente con jóvenes en situación de riesgo. El boxeo es una de las formas más eficaces de involucrar a los jóvenes en el aprendizaje de habilidades para la vida, ya que inculca valores en relación con el cambio positivo en áreas como la salud, el trabajo en equipo, y frente a la adversidad. CYBC espera utilizar el boxeo como una plataforma para involucrar a los jóvenes, lo jóvenes latinos a utilizar las habilidades para la vida que han adquirido, como la disciplina, el respeto y la ética de trabajo, para edificar a la comunidad alrededor. CYBC tiene herramientas de medición en curso que incluyen la salud mental y las evaluaciones de bienestar, la asistencia y el seguimiento de la retención, nutricionales educación pre-y post pruebas y pruebas PACER que miden y cuantifican los logros físicos y mejoras de la juventud durante un año calendario completo. &amp;nbsp;</t>
  </si>
  <si>
    <t>CYBC subsidizes the cost per youth member. Whereas we charge only $15 per month per student, it costs CYBC an approximate $100 to operate at full capacity. Donations will assist CYBC is covering the cost of each child, to help ensure that the youth we serve, (95% of which are at or below the poverty line) are never turned away from our resources. Additionally, CYBC provides all boxing equipment to youth, including gloves. This significantly reduces the stress of families who are looking to get fit and learn about nutrition. Since CYBC provides equipment, and over 500 youth utilize our gloves (roughly 40 pairs) throughout the year, the material can become worn. CYBC rotates an average of 15 gloves per year. funding would directly assist CYBC in providing quality equipment to youth, and hopefully with assistance CYBC will be able to increase the access youth have to equipment. Furthermore, donations would allow CYCB to host quarterly Nutritional Workshops with a Bilingual Dietician, for families.</t>
  </si>
  <si>
    <t>CYBC subsidia el costo por miembro de la juventud. Mientras que nosotros cobramos sólo $ 15 al mes por alumno, que cuesta CYBC un aproximado de $ 100 a operar a plena capacidad. Las donaciones ayudarán CYBC está cubriendo el costo de cada niño, para ayudar a garantizar que los jóvenes que servimos, (95% de las cuales están en o por debajo del umbral de la pobreza), nunca se apartó de nuestros recursos. Además, CYBC proporciona todo el equipo de boxeo a los jóvenes, incluidos los guantes. Esto reduce significativamente el estrés de las familias que buscan ponerse en forma y aprender sobre nutrición. Desde CYBC proporciona equipos, y más de 500 jóvenes utilizan nuestros guantes (aproximadamente 40 pares) durante todo el año, el material puede desgastarse. CYBC gira un promedio de 15 guantes por año. financiación sería ayudar directamente CYBC en la prestación de equipos de calidad a los jóvenes, y espero que con la ayuda CYBC será capaz de aumentar el acceso de los jóvenes tienen al equipo. Por otra parte, las donaciones permitirían CYCB acogerá talleres nutricionales trimestrales con un dietista bilingüe, para las familias.</t>
  </si>
  <si>
    <t>$2,000 allotted for covering the cost of approximately 50 additional youth members. $1,500 for Boxing Equipment including (new Heavy Bag, 30 additional pairs of gloves, speed bags, jump ropes, new mirrors, etc) $1,500 to help cover cost of two coaches for nne year. (CYCB receives coaches through Coach Across America and pays a portion of their salary. Coach Across America covers approximately 3/4 the cost of hiring a coach for a year.)</t>
  </si>
  <si>
    <t>CYBC’s nonprofit sports-based youth development programming has been operating in Chicago’s South Lawndale (also known as Little Village) community since 2006 and is the only independent boxing program in Chicago dedicated to comprehensive youth engagement. Programming includes three elements structured around six core values: discipline, unity, education, health, service, and leadership. Program elements include 1. Daily boxing instruction with licensed youth development coach-mentors 2. Health/nutrition education, and 3. College orientation and work readiness training. These pro-active elements of programming are what the organization believes to be the most prevalent form of violence-prevention for youth ages 8 and up within South Lawndale. CYBC’s Coach-Mentorship program approaches violence prevention by teaching youth the fundamentals of physical conditioning, mental focus and discipline, boxing technique, and teamwork while also building leadership skills. The Coach-Mentorship program additionally includes classes that teach stress and anxiety management, and amplifies awareness of social identity and the intersection of cultural influence needed to propagate healthy behavior in community involvement. CYBC’s Health and Wellness program engages youth through 1:1 conversations with coach-mentors on nutrition practices appropriate to their age and fitness goals. CYBC addresses nutritional deficiencies within South Lawndale through a two-fold approach that includes increasing the frequency and quality of physical activity among youth and families, and educating youth and families about nutritional and affordable eating behaviors. CYBC’s College and Career Readiness Program supports goal setting and planning for all youth, in order that they would have the confidence and life skills necessary to obtain educational success. The program includes resume development, scholarship and college application assistance, and workplace/college visits.</t>
  </si>
  <si>
    <t>Sin fines de lucro de programación desarrollo de los jóvenes con el deporte base de CYBC ha estado operando en el sur de Lawndale de Chicago (también conocido como La Villita) comunidad desde 2006 y es el único programa de boxeo independiente en Chicago dedicado a la participación integral de la juventud. La programación incluye tres elementos estructurados en torno a los valores de seis centrales: la disciplina, la unidad, la educación, la salud, el servicio y liderazgo. Los elementos del programa incluyen: 1. La instrucción diaria de boxeo con desarrollo de la juventud entrenador-mentores licencia 2. Educación para la salud / nutrición y 3. Colegio orientación y preparación para el trabajo de formación. Estos elementos pro-activas de programación son lo que la organización cree que es la forma más frecuente de la violencia de prevención para jóvenes de 8 y hasta dentro Sur Lawndale edades. Programa de Entrenador de Mentores de CYBC acerca prevención de la violencia mediante la enseñanza de los jóvenes los fundamentos de la condición física, la concentración mental y la disciplina, la técnica de boxeo, y trabajo en equipo y al mismo tiempo el desarrollo de habilidades de liderazgo. El programa de Coach-Mentores incluye, además, las clases que enseñan el estrés y manejo de la ansiedad, y amplifica la conciencia de la identidad social y la intersección de la influencia cultural necesaria para propagar la conducta saludable en la participación comunitaria. Programa de Salud y Bienestar de CYBC involucra a los jóvenes a través de 1: 1 conversaciones con entrenador-mentores en las prácticas de nutrición adecuados para sus objetivos de edad y condición física. CYBC aborda las deficiencias nutricionales en Lawndale Sur a través de un doble enfoque que incluye el aumento de la frecuencia y la calidad de la actividad física entre los jóvenes y las familias, y la educación de los jóvenes y las familias acerca de los comportamientos alimenticios nutritivos y asequibles. Programa de Preparación para la universidad y la carrera de CYBC apoya el establecimiento de metas y la planificación para todos los jóvenes, con el fin de que tendrían las habilidades necesarias de confianza y de vida para obtener el éxito educativo. El programa incluye el desarrollo del curriculum vitae, ayuda de la beca y la solicitud de la universidad, y las visitas de trabajo / universidad.</t>
  </si>
  <si>
    <t>Andrés, Fatima, Mauricio, Pablo and Priscila are children beneficiaries of Construyendo Sonrisas, where they go daily to receive education and medical therapies. Thanks to the fact that they have made a great effort and that their families have been responsibly committed to support them, nowadays they are in a moment where they require orthopedic supports to be able to continue advancing in their recovery. Therefore, this project is very important for us, since with these supports these children would improve their quality of life and continue with their therapies in better conditions of equity, ensuring a greater probability of improving their overall health. Our goal is to provide enough support to give each of these children and young people with the orthopedic equipment they require, so that they can continue to develop, play, learn and smile at life like other children their own age. &amp;nbsp; How will we put your donations into action? Andres. He is 31 years old; Comes from a family of 4 members; His mother is a housewife and hisfather is a messenger; Andrés &amp;#8220;el chino&amp;#8221; as he is affectionately nicknamed his family goes from Monday to Friday to the patronage where they teach him to have a more independent life and he has proven to be very applied in his therapies. The family lives up to date. He requires: * Pair of &amp;#8220;X&amp;#8221; splints # 6 (to achieve knee extension and get standing position with gait forecast) &amp;#8211; $ 155 dls * Wheelchair with polycarbonate wheels and elevates legs (For better displacement) &amp;#8211; $ 220 dls Total: $375 dls &amp;nbsp; Fatima. She is a girl of 28 years, who depends to 100% of the care of some third in this case the mother is who takes care of her, the parents of Fatima are people of the elderly and of very scarce resources, to the being she Of full custody, the mother can´t work so the only breadwinner in the family is the father who works as a bricklayer, obtaining as payment the minimum wage. Because of this economic situation, your family does not have the resources required to purchase your orthopedic appliances that consist of: * Pair of splints for bunion (prevents it from further deforming the foot) $7.22 dls * Pair of radial splints (holds hands in position, without flexing of fingers and avoiding deformation of hands) &amp;#8211; $ 145 dls * Modification of the corset (it supports the trunk, to correct posture, since the bad position of this, it derives in the damage of the internal vital organs) &amp;#8211; $ 100dls Total :$ 251 &amp;nbsp; Mauricio. He is 4 years old; has a twin brother; Mau belongs to the preschool room of the regular patronage program; His parents are paramedics with low and variable salaries; Live in a borrowed room owned by a relative; the economic level of the family is medium low; Despite his disability. Mau is a happy kid who loves interacting with his brother and friends. Mau requires for the improvement and protection of the wheelchair you use: * Adaptation of positioner seat to wheelchairs with bands for foot support- $206 dls Total &amp;#8211; $206 dls &amp;nbsp; Pablo. He is an 18-year-old boy; Custody due to your disability; His mother is dedicated to the work of the home since also like Paul his other son has disability and can not work for the care that both require; The only family breadwinner is the father who is a butcher and at the same time works on a ranch on weekends to complete for family expenses. The family does not have the financial resources to pay for orthopedic appliances that require: * Pair of hand splints in bars (to avoid atrophy of the hands and to maintain the postures of the same ones) &amp;#8211; $ 72.22 dls * Manufacture and adaptation of abductor cushion (it is required to avoid crossing the legs and fence to luxate the hips) &amp;#8211; $ 66.66 dls * Lumbar cushion (improve your quality of life since it is a wheelchair patient) &amp;#8211; $ 33.33 dls Total $ 172.22 dls &amp;nbsp; Priscila. Priscila’s her family, friends, teachers and therapists call her is a 17 year old very smiling girl; She comes from a very close family made up of her parents and two sisters; Being Priscilla of complete custody; His mother is dedicated to the home and to sell juices that he elaborates in his house to help to solve the expenses of the housing because his father is worker and with the salary that perceives it does not reach to him to cover the necessities of the home. She requires to improve her quality of life: * Pair of plastazote templates &amp;#8211; $ 13.88 dls * Pair of splints for bunions (both splints would be used to maintain the postures of your feet) &amp;#8211; $7.22 dls * Pair of modified female radial splints (prevent atrophy of hands) &amp;#8211; $ 144.44 dls * Reclining wheelchair with rigid seat and fastening strap (for transportation) &amp;#8211; $ 427.77 dls Total- $ 593.33 dls &amp;nbsp; The need for these orthopedic supports, part of an initial professional diagnosis performed by the experts who collaborate in the organization. In case of not reaching the final goal we would proportionally deliver the equipment that we can acquire to each one of the people. The entire amount will be devoted to the purchase of the equipment and it will not be necessary to use any resource in matters of operation. Likewise we have a reliable administrative department and accounting audits that ensure the good use of donations. &amp;nbsp; Why it matters? When this project is achieved, a significant step will be taken in the general development of Andrés, Fatima, Mauricio, Pablo and Priscila, improving their conditions of mobility, quality of life and the possibility of integration with the community in general, leading them to a better future conditions of integration to the society to which they belong. This project has a high human value, since cooperating with them and improving their living conditions, and granting the support that allows them to take a step forward in the management of their physical condition, will be presented with more equitable living conditions, an effort that the entire community can be very proud to participate. In the many years of uninterrupted activity of Construyendo Sonrisas, we have had the opportunity and fortune to support many children, youngsters and even adults to manage and overcome to a greater or greater extent their disability status. The community in Merida gives us a high level of confidence. We were recipients in 2015 of the Philanthropic Merit Award granted by the government of the State of Yucatan to organizations and individuals with outstanding trajectories in the service of others. &amp;nbsp; Potential Challenges: We have taken the precaution of obtaining three quotes for the project, being able to choose the one that presents the best conditions. 100% of the donations will be used in the purchase of orthopedic appliances, without distracting any of them for administrative purposes. In addition to providing orthopedic appliances, thanks to your help and many others friends, we will be following closely with Andrés, Fatima Mauricio, Pablo and Priscila to assess the correct evolution and, in any case, to be able to make corrections if necessary. Their enthusiasm and the participation of their families is an indispensable ingredient to effectively improve their quality of life. We will give a monthly report during the first three months of implementation to our enthusiastic benefactors through an email, wanting to share the improvements that we trust present Andrés, Fatima, Mauricio, Pablo and Priscila &amp;nbsp; Other ways you can help us: If you are in one of those moments when an economic support is difficult for any reason, remember that there is so much more you can do in addition to help Andrés, Fatima, Mauricio, Pablo and Priscila, such as spreading it among your friends; It is very likely that, in addition to you, someone in your near circle can support them. Thank you for sharing and for helping to maintain the spirit of solidarity, in which we know that the small and very valuable help of many manages to carry on and surpass the needs of other people. We grow together. &amp;nbsp; About our organization: With many years of experience, we have been forming a team well trained and motivated to provide the best possible care to our students. More than 40 people support us daily as part of the Construyendo Sonrisas staff, both in classrooms, rehabilitation therapies or preparing food. Likewise, we are fortunate to have a Council, strictly honorary, committed, that regularly meets once a month and is very aware of our work, directing the organization as a whole. The participation of the Volunteer Committee is also key to organize the more than thirty people (volunteers) who accompany us in various projects and in multiple ways in the institution to support the students. We have full time collaboration of a resident doctor who is supported by a network of private doctors who provide their social service to care for each particular case. The accompaniment of the Psychology Cabinet and the Monthly School for Parents are other important elements in the attention of the students and their families, complementing the integral support scheme that we promote. For all this, we are sure that the economic and social investment in favor of Andrés, Fatima, Mauricio, Pablo and Priscila will be rewarded with more than the positive impact that it is capable of working in the lives of those who require your support. Smile the world.</t>
  </si>
  <si>
    <t>https://youtu.be/rmMeEARcLjw</t>
  </si>
  <si>
    <t>CYBC</t>
  </si>
  <si>
    <t>Andrés, Fátima, Mauricio, Pablo y Priscila son chicos beneficiarios de Construyendo Sonrisas, a donde acuden diariamente para recibir educación y terapias médicas; gracias a que han hecho un gran esfuerzo y a que sus familias se han comprometido responsablemente a apoyarlos, hoy en día están en un momento en el que requieren de apoyos ortopédicos para poder seguir avanzando en su recuperación. Por ello, para nosotros es muy importante este proyecto, ya que con estos apoyos estos chicos mejorarían su calidad de vida y continuarían con sus terapias en mejores condiciones de equidad, asegurándose una probabilidad mayor de mejorar su salud en general. Nuestro objetivo es lograr el apoyo suficiente para dotar a cada uno de estos niños y jóvenes de los equipos ortopédicos que requieren, para que puedan seguir desarrollándose, jugando, aprendiendo y sonriendo a la vida como otros chicos de su edad. &amp;nbsp; ¿Cómo pondremos tus donaciones en acción? Andrés. Tiene 31 años; proviene de una familia de 4 integrantes; su madre es ama de casa y su padre es mensajero; Andrés “el chino” como le apodan de cariño su familia acude de lunes a viernes al patronato donde le enseñan a tener una vida más independiente y el ha demostrado ser muy aplicado en sus terapias. La familia vive al día. Él requiere: *Par de férulas en “X” # 6 (para lograr la extensión de rodillas y obtener la bipedestación con pronóstico de marcha) -$ 155 dls *Silla de ruedas con rines de policarbonato y eleva piernas (Para mejor desplazamiento) &amp;#8211; $ 220 dls Total : $375 dls &amp;nbsp; Fatima. Es una chica de 28 años, quien depende al 100% de los cuidados de algún tercero en este caso la mamá es quien se hace cargo de ella, Los papás de Fatima son personas de la tercera edad y de muy escasos recursos, al ser ella de custodia completa, la madre no puede trabajar por lo que el único sostén de la familia es el papá quien trabaja como peón de albañil, obteniendo como pago el salario mínimo. Debido a esta situación económica, su familia no tiene los recursos requeridos para adquirir sus aparatos ortopédicos que constan de: *Par de férulas para juanete (evita que no se le siga deformando el pie)$ 7.22 dls *Par de férulas radiales (mantiene en postura las manos, sin flexión de los dedos y evitar la deformación de las manos)-$ 145 dls *Modificación del corset (sostiene el tronco, para corregir postura, ya que la mala posición de esta, deriva en el daño de los órganos vitals internos)- $ 100dls Total $ 251 dls &amp;nbsp; Mauricio. De 4 años de edad; tiene un hermano gemelo; Mau pertenece al salón de Preescolar del programa regular del patronato; sus padres son paramédicos con sueldos bajos y variables; viven en un cuarto prestado propiedad de un familiar; el nivel económico de la familia es medio bajo; a pesar de su discapacidad Mau es un niño feliz que le encanta interactuar con su hermano y amigos. Mau requiere para el mejoramiento y protección de la silla de ruedas que utiliza: *Adaptación de asiento posicionador a sillas de ruedas con bandas para sujeción de pies- $ 3,700.00 (206 dls ) Total &amp;#8211; $ 3,700.0206 dls &amp;nbsp; Pablo. Es un chico de 18 años de edad; de custodia completa debido a su discapacidad; su madre se dedica a las labores del hogar ya que también al igual que Pablo su otro hijo presenta discapacidad y no puede trabajar por los cuidados que requieren ambos; el único sustento familiar es el padre el cual es carnicero y a la vez trabaja en un rancho los fines de semana para completer para el gasto familiar. La familia no cuentan con los recursos económicos para solventar los aparatos ortopédicos que requiere: *Par de férulas para manos en barras (para evitar que se atrofie las manos y mantener la posturas de las mismas)- $ 72.22 dls *Fabricación y adaptación de cojín abductor(se requiere para evitar que cruce las piernas y se vayan a luxar las caderas)-$ 66.66 dls *Cojín Lumbar (mejorar su calidad de vida ya que es un paciente de silla de ruedas)-$ 600.00 ( 33.33 dls ) Total $ 172.22 dls &amp;nbsp; Priscila. Prisci como la llama su familia, amigos, maestros y terapistas es una chica de 17 años de edad muy risueña; ella proviene de una familia muy unida integrada por sus padres y dos hermanas; al ser Priscila de custodia completa; su madre se dedica al hogar y a vender jugos que elabora en su casa para ayudar a solventar los gastos de la vivienda debido a que su padre es obrero y con el sueldo que percibe no les alcanza para cubrir las necesidades del hogar. Ella requiere para mejorar su calidad de vida: *Par de plantillas de plastazote -$ 13.88 dls *Par de férulas para juanetes (ambas férulas se utilizarían para mantener la posturas de sus pies)- $ 7.22 dls *Par de férulas radiales chicas modificadas (evitan que se atrofien las manos)- $ 144.44 dls *Silla de ruedas reclinable con asiento rígido y correa sujetadora (parasu traslado)- $ 427.77 dls. Total- $ 593.33 dls &amp;nbsp; La necesidad de estos apoyos ortopédicos, parte de un diagnóstico inicial profesional realizado por los expertos que colaboran en la organización. En caso de no alcanzar la meta final entregaríamos proporcionalmente los aparatos que podamos adquirir a cada una de las personas. El monto íntegro se dedicara a la compra de los equipos y no será necesario usar ningún recurso en cuestiones de operación. De igual forma contamos con un departamento administrativo confiable y auditorías contables que aseguran el buen uso de los donativos. &amp;nbsp; Por qué importa: Al lograrse éste proyecto se dará un paso significativo en el desarrollo general de Andrés, Fátima, Mauricio, Pablo y Priscila, mejorando sus condiciones de movilidad, calidad de vida y el grado de integración con la comunidad en general, encaminándolos a un futuro en mejores condiciones de integración a la sociedad a la que pertenecen. Este proyecto tiene un alto sentido humano, ya que cooperando con ellos y ellas a mejorar sus condiciones de vida, y otorgando los apoyos que les permitan dar un paso adelante en el manejo de su condición física, se les presentarán condiciones de vida más equitativas, esfuerzo del cual toda la comunidad podrá estar muy orgullosa de participar. En los muchos años de actividad ininterrumpida de Construyendo Sonrisas, hemos tenido la oportunidad y fortuna de apoyar a muchos niños, jóvenes e incluso adultos a manejar y superar en menor o mayor medida su condición de discapacidad. La comunidad en Mérida nos dispensa un alto grado de confianza. Fuimos recipiendarios en 2015 del Premio al Mérito Filantrópico otorgado por el gobierno del Estado de Yucatán a organizaciones y personas con trayectorias destacadas en el servicio a los demás. &amp;nbsp; Desafíos potenciales: Hemos tenido la precaución de obtener tres cotizaciones para el proyecto, pudiendo elegir la que presenta las mejores condiciones. El 100% de los donativos se utilizará en la adquisición de los aparatos ortopédicos, sin distraer nada de ellos para efectos administrativos. Además de proporcionar los aparatos ortopédicos, gracias a tu ayuda y la de muchos amigos, estaremos dando seguimiento cercano a Andrés, Fátima Mauricio, Pablo y Priscila para valorar la correcta evolución y, en todo caso, poder hacer las correcciones que llegasen a ser necesarias. El entusiasmo de ellos y lo participativo de sus familias es un ingrediente indispensable para que efectivamente mejore su calidad de vida. Daremos un reporte mensual durante los tres primeros meses de implementación a nuestros entusiastas benefactores por la vía del correo electrónico, queriendo compartir las eventuales mejoras que confiamos presenten Andrés, Fátima, Mauricio, Pablo y Priscila &amp;nbsp; Otras formas en las que nos pueden ayudar: Si estas en uno de esos momentos en que el apoyo en efectivo se te dificulta por cualquier razón, recuerda que hay mucho que puedes hacer además para apoyar a Andrés, Fatima, Mauricio, Pablo y Priscila, como por ejemplo difundirlo entre tus amigos; es muy probable que, además de ti, alguien en tu círculo cercano pueda apoyarlos. Gracias por compartir y por contribuir a mantener el espíritu solidario, en el que sabemos que la pequeña y muy valiosa ayuda de muchos logra llevar adelante y superar las necesidades de otras personas. Crecemos juntos. &amp;nbsp; Acerca de nuestra organización: Con muchos años de experiencia, hemos ido conformando un equipo capacitado y motivado para brindar la mejor atención posible a nuestros alumnos. Más de 40 personas nos apoyan diariamente como parte del staff de Construyendo Sonrisas, tanto en los salones de clases, como en las terapias de rehabilitación o preparando los alimentos. Asimismo, tenemos la fortuna de contar con un Consejo, estrictamente honorario, comprometido, que sesiona regularmente una vez al mes y que está muy al tanto de nuestras labores, dirigiendo de manera responsable el conjunto de la organización. La participación del Comité de Voluntariado es clave también para organizar a las más de treinta personas (voluntarios) que nos acompañan en diversos proyectos y de diversas formas en la institución para apoyar a los alumnos. Contamos con la colaboración de tiempo completo de un Médico residente quien es apoyado por una Red de Médicos privados que aportan su servicio social para la atención de cada caso particular. El acompañamiento del Gabinete de Psicología y la Escuela Mensual Para padres, son otros elementos importantes en la atención de los alumnos y sus familiares, complementando el esquema de apoyo integral que promovemos. Por todo ello, estamos seguros que la inversión económica y social a favor de Andrés, Fátima, Mauricio, Pablo y Priscila será recompensada con creces al ver el impacto positivo que la misma es capaz de obrar en la vida de quienes requieren de tu apoyo para sonreír al mundo.</t>
  </si>
  <si>
    <t>Rockeando Chiapas</t>
  </si>
  <si>
    <t>Mixbal A.C.</t>
  </si>
  <si>
    <t>12-25-2015</t>
  </si>
  <si>
    <t>Javier Velasco</t>
  </si>
  <si>
    <t>mixbalac@gmail.com</t>
  </si>
  <si>
    <t>(967) 124-7698</t>
  </si>
  <si>
    <t>San Cristobal de las Casas, Chiapas, Mëxico</t>
  </si>
  <si>
    <t>Arts and Culture/Civic Participation/Education/Violence Prevention/Youth Development</t>
  </si>
  <si>
    <t>Music as a tool of change for children and young people of Chiapas. &amp;nbsp;</t>
  </si>
  <si>
    <t>Música como herramienta de cambio para niños y jóvenes de Chiapas.</t>
  </si>
  <si>
    <t>How many times have you dreamed of joining a band and play in a concert on a professional stage? We do that with children and young people aged 6 to 18, our goal is not to make professional musicians, but individuals who live a unique experience of making music and enhance their physical, intellectual and interpersonal development skills to make individuals more independent, confident and able to make the day tomorrow, whatever it is that they do in life, do it with passion respect, teamwork, leadership, creativity and self-esteem work. Public education current does not care on these qualities and potential that has the development of the music, that&amp;#8217;s why, with your help we can attend and entoll to 5 students to our program during one year and perform 2 concerts per year of blues and rock. With your support, we can meet the payments to teachers and musical instruments for our program.</t>
  </si>
  <si>
    <t>to buy a laptop to use it for college classes</t>
  </si>
  <si>
    <t>¿ Cuantas veces haz soñado con pertenecer a una banda y tocar en un concierto sobre un escenario profesional ? Nosotros hacemos eso con niños y jóvenes de 6 a 18 años, nuestra meta no es hacer músicos profesionales, sino individuos que vivan una experiencia única de hacer música y potencializar sus habilidades físicas, intelectuales y de desarrollo interpersonal para hacer individuos mas independientes, seguros y capaces para que el día de mañana, sea lo que sea que hagan en la vida lo hagan con pasión, respeto, trabajo en equipo, liderazgo, creatividad y autoestima. La educación publica actual no pone atención en estas cualidades y potencial que tiene el desarrollo de la música, por eso con tu ayuda podremos becar a 5 alumnos a nuestro programa y realizar 2 conciertos al año de blues y rock. Con tu apoyo , podemos cubrir los pagos a maestros e instrumentos musicales para nuestro programa.</t>
  </si>
  <si>
    <t>This project is extremely important because there is not other project in Mexico that is responsible of enhance the skills, creativity and values of children and young people through the blues and rock. Presenting two concerts per year is what puts us in interaction with parents, friends and society in general, the occupation of public spaces and seeing children and young people making music is something that motivates everyone, and see the changes reflected in children and young people more active and participatory in its environment self-confident by helping them take the life and your future with another attitude whatever their activity or profession for the future. the expected result is 5 students to teach guitar, bass or drums, during one year and present 2 concerts in theatres of the city of San Cristóbal de las Casas for more than 3000 people involved public.</t>
  </si>
  <si>
    <t>Este proyecto es sumamente importante porque no hay otro proyecto en México que se encargue de potencializar las habilidades, creatividad y valores de niños y jóvenes a través del blues y rock. El presentar dos conciertos al año es lo que nos pone en interacción con padres de familia, amigos y sociedad en general, la ocupación de espacios públicos y el hecho de ver a niños y jóvenes haciendo música es algo que nos motiva a todos, y los cambios se ver reflejados en niños y jóvenes más activos y participativos en su entorno, seguros de sí mismos ayudándoles a tomar la vida y su futuro con otra actitud sea cual sea su actividad o profesión para el futuro. el resultado esperado es 5 alumnos para enseñar guitarra eléctrica, bajo o batería durante un año y que presenten 2 conciertos en teatros de la ciudad de san Cristóbal de las casas frente a más de 3000 personas como público involucrado.</t>
  </si>
  <si>
    <t>For every penny that we endorse, we pay rent, maintenance of facilities and musical instruments, payment of teachers and administrative as well as the production costs of each concert, involving real estate rental, audio and lighting and advertising equipment. To donate to this project help us scholarships to 5 children or young people consider 1 year and present 2 concerts, help us provide worthy work for teachers and musicians active in the music scene of Chiapas and maintain our facilities and equipment to be able to continue to provide our service. We raise less goal, we will continue to support children who we have now decided to support, and we raise more support to more young people who are on a waiting list. As rewards we can offer you different levels ranging from your name on social networks, canvases of concerts, VIP places in concerts, dedicated songs and direct letters of appreciation of scholarship, learn their stories and progress in the program, until the reception of a disc of audio and/or video of the concerts.</t>
  </si>
  <si>
    <t>11-29-2017</t>
  </si>
  <si>
    <t>Por cada centavo con que nos apoyes, pagamos renta, mantenimiento de instalaciones e instrumentos musicales, pago de maestros y administrativo así como los gastos de producción de cada concierto, que conllevan renta de inmuebles, equipo de audio e iluminación y publicidad. Al donar a este proyecto nos ayudas a becar a 5 niños y/o jóvenes para que estudien 1 año y presenten 2 conciertos, nos ayudas a dar trabajo digno a maestros y músicos activos de la escena musical de Chiapas y mantener nuestras instalaciones y equipo para poder seguir brindando nuestro servicio. Si juntamos menos de la meta, seguiremos apoyando a niños que actualmente hemos decidido apoyar, y si juntamos más apoyaremos a más jóvenes que están en una lista de espera. Como recompensas podemos ofrecerte diferentes niveles que van desde tu nombre en redes sociales,lonas de los conciertos, lugares VIP en los conciertos, canciones dedicadas, cartas directas de agradecimiento de becados, conocer sus historias y avance en el programa, hasta la recepción de un disco de audio y/o vídeo de los conciertos.</t>
  </si>
  <si>
    <t>TLYCS</t>
  </si>
  <si>
    <t>0 Costos por alumno presupuestados por mes y por año, y el total apoyando a 5 alumnos por un año. &amp;nbsp; Concepto Por mes Al año Pago a maestro de instrumento $20 usd $200 usd Pago a maestro de ensamble $20 usd $200 usd Mantenimiento de instalaciones y equipo $15 usd $150 usd Administración y produccion de eventos $15 usd $150 usd SUB TOTAL $60 usd $700 usd Por 5 alumnos mas produccion $300 usd $3500 usd &amp;nbsp; &amp;nbsp; PRESUPUESTO GLOBAL ANUAL DE MIXBAL AC &amp;nbsp; Concepto Cantidad usd 120 estudiantes $72000 usd 4 producciones discograficas $20000 usd Total al año $92000 usd &amp;nbsp;</t>
  </si>
  <si>
    <t>Mixbal AC aims to teach, producing and disseminating music as a vehicle of empowerment for the training of children and young people as well as emerging artists regardless of race, gender, nationality and language. Mixbal was founded in 2005 as MYC san Cristobal private initiative, a school of music and Recording Studio. As a school, there have been more than 300 students and 10 concerts produced in different theaters of the city, presenting different themes of blues and rock. As a recording studio, there have been more than 150 discs of different artists in Chiapas. Among the most outstanding latest dates is the rock band Tsotsil Lumaltok, that with the production that we have given them, are making to dabble in venues such as the festival Cervantino 2015 and the international fair of the book of the city of Mexico 2015 among others. The need for support to students who do not have resources to pay for our services as well as professional and emerging artists from the environment that do not have resources to carry out record productions, arises Mixbal A.C. as a tool that will help us to support all children, young people and artists. To date we are an association non-profit with CLUNI and donating authorized by SAT.</t>
  </si>
  <si>
    <t>Mixbal AC tiene como misión enseñar, producir y difundir música como vehículo de empoderamiento para la formación de niños y jóvenes así como de artistas emergentes sin importar raza, género, nacionalidad y lengua. Mixbal nace en 2005 de la iniciativa privada como MYC san Cristóbal, una escuela de música y estudio de grabación. Como escuela se han tenido más de 300 alumnos y 10 conciertos producidos en los diferentes teatros de la ciudad , presentando diferentes temas de blues y rock. Como estudio de grabación se han producido más de 150 discos de diferentes artistas chiapanecos. Entre los más destacados a últimas fechas es el grupo de rock Tsotsil Lumaltok, que con la producción que les hemos otorgado, están logrando incursionar en escenarios como el festival Cervantino 2015 y la feria internacional del libro de la Ciudad de México 2015 entre otros. De la necesidad de apoyar a alumnos que no cuentan con recursos para pagar nuestros servicios así como artistas profesionales y emergentes del medio que no tienen recursos para la realización de producciones discográficas, surge Mixbal A.C. como una herramienta que nos ayude a apoyar a todos estos niños, jóvenes y artistas. A la fecha somo una asociación sin fines de lucro con CLUNI y donataria autorizada por el SAT</t>
  </si>
  <si>
    <t>tilex</t>
  </si>
  <si>
    <t>https://youtu.be/0k3_-J_-kEg</t>
  </si>
  <si>
    <t>asdasdas</t>
  </si>
  <si>
    <t>asd</t>
  </si>
  <si>
    <t>andadreu@ziomo.com</t>
  </si>
  <si>
    <t>(132) 3-</t>
  </si>
  <si>
    <t>aasd</t>
  </si>
  <si>
    <t>our budgetd¡</t>
  </si>
  <si>
    <t>mixbal</t>
  </si>
  <si>
    <t>Revitalizing Las Parcelas</t>
  </si>
  <si>
    <t>Norris Square Neighborhood Project</t>
  </si>
  <si>
    <t>test123123</t>
  </si>
  <si>
    <t>2249 Palethorp St., Philadelphia, PA</t>
  </si>
  <si>
    <t>PA</t>
  </si>
  <si>
    <t>Philadelphia</t>
  </si>
  <si>
    <t>Help us in revitalizing Las Parcelas, an urban oasis and cultural garden that inspires, educates, and empowers.</t>
  </si>
  <si>
    <t>For over thirty years, Las Parcelas has served the neighborhood, educated youth of all ages, preserved cultures, and promoted creative space making. Since its inception in 1985, the gardens have been a place to share the Puerto Rican experience with local children and families, most of whom shared similar stories of displacement. As a gathering space for community members and an outdoor classroom for youth, Las Parcelas is a beacon of hope, and the center of culture for a community facing the impacts of gentrification.</t>
  </si>
  <si>
    <t>In the late 1970s and early 1980s, the Norris Square neighborhood was riddled with drugs, gang violence and escalated racial tensions. Since its beginnings, NSNP had used several gardens as outdoor classroom spaces for local youth. Most programming occurred on lots that were borrowed by NSNP, but later lost when they were sold or reclaimed. Iris Brown, the former Garden and Cultural Coordinator for NSNP had a dream of finding a vacant lot for a more permanent garden. Brown found a vacant trash filled lot on the 2200 block of North 2nd Street. Norris Square Neighborhood Project organized the parents of the after school youth to clean the lot and make a garden. This garden was built in 1982 and named Raices. Brown felt that it was important to have a place dedicated to the exploration of Puerto Rican roots that were commonly shared by most within the Norris Square community. After the transformation of the vacant lot on 2nd street, NSNP and community members envisioned more gardens in the neighborhood which eventually became Las Parcelas and Colobo. Las Parcelas, the core garden for NSNP and for the neighborhood is a canvas representing the cultural roots of the community, beauty of urban gardening, and creative voice of youth. Filled with found objects and hand-crafted wooden furniture, Las Parcelas is a piece of Puerto Rico in the middle of North Philadelphia, as well as a symbol of community members uniting to end the blight that plagued the neighborhood. The revitalization of Las Parcelas will ensure that a legacy continues and that community members have a place to celebrate culture, participate in food production, build friendships, promote creativity. As we rebuild Las Parcelas, we rebuild a community.</t>
  </si>
  <si>
    <t>We believe our goals are most easily measured through the stories and testimonials shared by community members, stakeholders, staff, and volunteers. The stories individuals share, collectively and individually, are proof of the transformative impact the gardens have and their ability in invoking tranquility and nostalgia. Although testimonials are a key element of measuring the qualitative goals of our work, staff will also be assessing more quantitative indicators including: Number of new garden members; Number of youth engaged in garden activities as well as their return rate; Number of workshops held and total number of participants. Our new Garden Director will track these results on a monthly basis and share the information with staff. Outcomes will eventually be displayed on dashboard that the organization is currently working to create.</t>
  </si>
  <si>
    <t>Vacant lots are a prevalent problems throughout Philadelphia, and Norris Square is no stranger to the issue. The gardens had been empty spaces in the neighborhoods &amp;#8211; magnets for crime, drug use, and destitution. However, that changed over twenty years ago with the creation of Las Parcelas, Colobo, Raices, and Batey. The gardens serve as inspiration to community members, as well as refuge from the day-to-day. Las Parcelas unites community members and showcases the valuable work community members have done to revitalize a neighborhood once plagued by violences and decay. Today, Las Parcelas continues to address multiple issues ranging from food insecurity to lack of quality hands-on education. Las Parcelas is a living museum, learning environment, communal space, and place to demonstrate sustainable food production. With the support of the public, we can preserve this space and continue to offer environmental, cultural, and arts-based education to the public and community members of Norris Square.</t>
  </si>
  <si>
    <t>Category TotalMaterials $ 1,200Printing $ 100Events $ 200Staff $ 3,000Administration $ 500Total$ 5,000 Budget Details Materials: Wood for raised beds (renovations to 15 raised beds) Paint: 5 gallons Wood for benches / planters Seedling (ornamentals) Seeds (at least 10 varieties of seeds) Printing: Use of printer for promotional materials for the gardens. Events: Equipment rental for special events for the public (once gardens are refurbished) Staff: Urban Garden Director (FTE) Garden Educator (PT) Administration: 10% of total project budget. Include perks for donors and administrative support.</t>
  </si>
  <si>
    <t>Norris Square Neighborhood Project (NSNP) is an arts and gardening organization, serving youth and adults in programs focused through the lens of Latino culture. Our mission is to promote positive change through youth education, community leadership, green spaces, the arts and the celebration of Latino culture.</t>
  </si>
  <si>
    <t>NSNP reaches the community through the individual child. Our theory of community change is that by focusing on a child, he or she will affect change in his or her life, his or her house, and then expand to the school, block, street and eventually, the community. Through this change process, we have been able to affect positive change in generations of community residents. In order to bring this spirit of youth-driven change within the organization as well, we have increased youth decision-making within our programs and program design, as youth from kindergarten to the twelfth grade contribute to the development of program activities on an age-appropriate scale. An integral part of the NSNP programming is providing a small program model in which a familial environment exists between staff (most of whom are community members), youth, and other community members. We value the individualized attention and relationships instructors engage in with youth and the positive influence this has on youth development and educational advancement. Many youth have taken this mentoring and support to become mentors, themselves. We have hired program participants as staff members and interns, and we have worked with older youth to prepare them for board service. Our history began on the 2100 block of North Howard Street, in the West Kensington section of North Philadelphia, in 1973, when a local fifth grade teacher and a professor at Eastern University founded NSNP. The two women collaborated with volunteer teachers, artists and community residents to create an educational center that was culturally relevant to, and protective of, the children living in a section of Philadelphia that was notorious for its deadly drug culture. Our work has grown in scope as the predominantly Latino community around us has expanded. Our environmental and cultural education programs have helped transform the community and the lives of Latino Norris Square residents. NSNP’s service in the community has provided residents with an intergenerational gathering space where children, parents and grandparents join together to learn and grow. We attribute our success to the support of the community and to longstanding collaborations past and present, including Grupo Motivos (a Puerto Rican women’s collective), Eastern North Philadelphia Youth Services Coalition, Mural Arts Program, Pennsylvania Horticultural Society, PhillyCam, Taller Puertorriqueño, University of Pennsylvania, and many more.</t>
  </si>
  <si>
    <t>ilovensnp</t>
  </si>
  <si>
    <t>Justin Trezza</t>
  </si>
  <si>
    <t>justin@myneighborhoodproject.org</t>
  </si>
  <si>
    <t>https://hipgive.org/wp-content/uploads/2017/01/NSNP-Board-of-Directors---FY17--names-titles-affiliations-only.pdf</t>
  </si>
  <si>
    <t>Tierra de Niños y jóvenes Educación para el Desarrollo Sostenible</t>
  </si>
  <si>
    <t>https://hipgive.org/wp-content/uploads/2017/01/NSNP_501(c)3-status.pdf</t>
  </si>
  <si>
    <t>tierrayvalleparalosninos@gmail.com</t>
  </si>
  <si>
    <t>Tienda de artesanías en linea</t>
  </si>
  <si>
    <t>https://hipgive.org/wp-content/uploads/2017/01/6.30.16-draft.pdf</t>
  </si>
  <si>
    <t>balmacedaj5@gmail.com</t>
  </si>
  <si>
    <t>https://hipgive.org/wp-content/uploads/2017/01/FY17-Budget-Overview-Budget---FY17-P&amp;L-w-Capital-Improvements.pdf</t>
  </si>
  <si>
    <t>09-18-2017</t>
  </si>
  <si>
    <t>TIENDA CAFÉ DE LA PAZ</t>
  </si>
  <si>
    <t>Fundación GESTION PAZ y DIGNIDAD</t>
  </si>
  <si>
    <t>901107988-0</t>
  </si>
  <si>
    <t>11-20-2016</t>
  </si>
  <si>
    <t>https://hipgive.org/wp-content/uploads/2017/09/NIT-GPD---Sep-2017.pdf</t>
  </si>
  <si>
    <t>test1</t>
  </si>
  <si>
    <t>07-20-2016</t>
  </si>
  <si>
    <t>test@test.com</t>
  </si>
  <si>
    <t>Arts and Culture/Civic Participation</t>
  </si>
  <si>
    <t>US Northeast/US Midwest</t>
  </si>
  <si>
    <t>NOEMI</t>
  </si>
  <si>
    <t>prueba</t>
  </si>
  <si>
    <t>test test test</t>
  </si>
  <si>
    <t>gestionpaz1@gmail.com</t>
  </si>
  <si>
    <t>prueba prueba prueba</t>
  </si>
  <si>
    <t>Respond to Trump! Register a Latino/a Today!</t>
  </si>
  <si>
    <t>Southwest Voter Registration Education Project (SVREP)</t>
  </si>
  <si>
    <t>Lydia Camarillo</t>
  </si>
  <si>
    <t>(573) 202-140637</t>
  </si>
  <si>
    <t>Bogotá, Colombia, centro</t>
  </si>
  <si>
    <t>lcamarillo@svrep.org</t>
  </si>
  <si>
    <t>An inclusive initiative of PEACE for sustainable production and fair marketing of products from colombia regions</t>
  </si>
  <si>
    <t>Iniciativa incluyente de PAZ para la producción sostenible y comercialización justa de productos Colombianos</t>
  </si>
  <si>
    <t>(210) 849-4496</t>
  </si>
  <si>
    <t>COFFEE SHOP OF PEACE &amp;#8220;A Strategic and inclusive initiative for sustainable production and fair marketing of products from regions and organizations committed to the construction of peace events in Colombia&amp;#8221; BACKGROUND OF THE INITIATIVE The COFFEE SHOP OF PEACE was an initiative developed by the United Nations Office on Drugs and Crime – UNODC, located on 102 Street with 17, north of Bogotá; and open to the public in September 2006, on the first floor of a building that has a particular background; as it was owned by Diego Fernando Murillo Bejarano, alias Don Efra, a northern valley drug trafficker, killed in 1996; The Colombian government seizeded this building and after a process of extinction of Dominion put it in the service of UNODC. The main objective was that this &amp;#8220;store&amp;#8221; or “shop” became a permanent showcase to national and international companies interested in marketing agro-industrial products and handicrafts that produced some 45 indigenous and peasant associations used to sow coca and poppy in different regions of the Colombia country; and which, in one way or another, were being supported by the United Nations or some government entities. CURRENT STATUS OF THE INITIATIVE For different reasons, this important and strategic initiative was developed only for nearly two years; some of the reasons, in our understanding, was because the efforts were focused on the store&amp;#8217;s &amp;#8220;business&amp;#8221;, with high administrative costs; and the main beneficiaries, who were the associations and micro-enterprises of small producers in the regions, began to see that the benefit was not coming to them and did not feel really strengthened in their productive processes, transformation and marketing of their products. In 1,999 this initiative was definitively closed, depriving some producers; indigenous, afro and peasants from different regions of Colombia; especially the most hit by violence, illicit crops and drug trafficking, among others; to strengthen them socially, economically and technologically. Since before this initiative was developed and closed by UNODC; The Corporación PAIS RURAL ; together with some of its partner organizations; and at the moment with the GESTION, PAZ y DIGNIDAD foundation , has been accompanying this type of peasant organizations, and these initiatives; considering them as necessary, urgent and strategic in the complex path of social, economic and technological strengthening of peasant families in these particular regions of Colombia. Within the process that is being lived in Colombia from the “peace talks” with the FARC (Revolutionary Armed Forces of Colombia), and now with the ELN (National Liberation Army); we have seen the relevance, importance and feasibility of retaking and strengthening some initiatives, such as the COFFEE SHOP OF PEACE; as a vehicle, instrument, strategy for the strengthening of local associative capacities and to generate scenaries of inter-institutional actions and strategic alliances aimed at sustainable production and fair marketing of products of traditionally violent regions and organizations committed to building peace events. CONTENTS AND SCOPE OF THE COFFEE SHOP OF PEACE General Objective of the Project: To generate and strengthen a permanent and inclusive physical space to dynamize sustainable production and fair trade of products, with priority of the regions of Colombia and organizations victims of the conflict committed to the construction of peace events in Colombia. Features of the initiative: It is a matter of designing and conditioning a physical space or permanent Show Room in the center of Bogotá, which serves as a &amp;#8220;permanent showcase&amp;#8221; and visibility of the different products of the organizations of peasants, indigenous and afro communities; giving priority to conflict zones in Colombia and victim organizations; and accompany them in the efforts and actions for their technological strengthening for sustainable production and transformation/utilization; and in the marketing of its products within the framework of the fair trade criteria. The “Store” will have a space as a showcase of the different products of the regions, which are received in &amp;#8220;consignment&amp;#8221; for their promotion and marketing and sale; a zone of consumption of the different products like coffees, juices, jams, crafts, tour packages, etc; and another special area such as &amp;#8220;Business Room&amp;#8221; for personalized meetings with organizations, entities and marketers. Sectors to strengthen and products to market The store will accompany the management for the social and technological strengthening, and marketing of the production of the organizations of peasants, indigenous and afro-communities; with priority of the conflict zones in Colombia, and organizations of victims who have or want to have a productive line as &amp;#8220;restitution of livelihoods&amp;#8221; for their psychosocial and economic recovery. Also, the store will accompany the promotion and marketing of products such as: &amp;#8211; Specialty coffees, &amp;#8211; Jams and canned fruits of the regions, &amp;#8211; Canned local products, &amp;#8211; Handicrafts in all materials, &amp;#8211; Special oils: Sunflower, Sacha Inchi (Plukentia ss), etc, &amp;#8211; Wood and non wood products. &amp;#8211; Environmental services: ecotourism, reforestation, &amp;#8211; Others,</t>
  </si>
  <si>
    <t>Depending on the resources we raise, SVREP will work in several states to mobilize the Latino vote. Las Vegas, Nevada; Denver, Colorado; Miami, Florida; Dallas, El Paso, San Antonio, Houston, Fort Worth, Texas; Phoenix, Arizona, Las Cruces, Albuquerque, New Mexico; Los Angeles, Santa Ana, San Diego, Fresno, Riverside, Santa Barbara, San Bernardino, California; Atlanta, Georgia and other communities.</t>
  </si>
  <si>
    <t>Respond to Trump! Register a Latino/a Today! Today 13+ Million Eligible Latinos are not registered to vote!</t>
  </si>
  <si>
    <t>Hoy en día más de 13 millones de Latinos que estan Elegibles para votar no están registrados.</t>
  </si>
  <si>
    <t>SVREP’s response to Trump’s immigration plan is proactive – register and turnout Latino voters for the 2016 elections. Latino voices will be heard this next election through their vote. Latino voters will determine the future of the presidential elections and elections down ballot in their neighborhoods. It starts with you! Every $16 you donate, we will register 1 new Latino voter. Today 13 plus million Latino, eligible to vote, are not registered to vote. With your donation and that of others, SVREP will register several hundred thousand Latino voters as well as reach out to millions of Latino voters with messages through social media as well as radio and television ads that resonate with voters. Your tax-deductible donation will help us respond to the immigration plans cited by Trump and others who want to deport 11 million undocumented people, erect a wall on the US-Mexican border, cancel the citizenship US birthright and revoke President Obama’s executive orders that temporarily protect certain undocumented children from deportation. Your donation will strengthen the Latino vote to demand respect and dignity for all Latinos and their families.</t>
  </si>
  <si>
    <t>La respuesta de SVREP al plan de inmigración del Trump es proactivo – regístrestar y asugar que los Latino/as salgan a votar para las elecciones de 2016. Voces Latinas será escuchado esta próxima elección a través de su voto. Los votantes Latinos van a determinar el futuro de las elecciones presidenciales y elecciones de representates de sus vecindarios. Todo comienza con usted! Cada $16 que usted done nos permitirán registar a 1 votantes Latino nuevo. Necesitamos su ayuda para registrar varios cientos de miles de votantes Latinos, así como llegar a los millones de votantes Latinos con mensajes que resuenan con los medios sociales y anuncios de radio y televisión. Su donación deducible de impuestos nos ayudará a responder a los planes por Trump y otros que quieren deportar a 11 millones de personas indocumentadas, levantar un muro en la frontera mexicano-estadounidense, cancelar los EE.UU. el derecho a la ciudadanía por nacimiento y revocar las órdenes ejecutivas del Presidente Obama que protege temporalmente ciertos niños indocumentados de la deportación. Su donación fortalecerá el voto Latino para exigir respeto y dignidad para todos los latinos y sus familias que residen en los Estados Unidos. Usaremos la escuela secundaria y las universidades, así como a los lugares de comercio y donde los Latinos colgar a registrarlos para votar. &amp;nbsp; SVREP se dirige a todos los ciudadanos elegibles, los Latinos de edad para la inscripción de votantes y tiene interés especial en la movilización de los millennials, recientemente ciudadanos naturalizados y Latinas. SVREP fortaleza es ampliar y girar los votantes Latinos que no son contatados por otros grupos, campañas o partidos políticos. SVREP faculta a la comunidad Latina a través de su voto! Su Voto Es Su Voz.</t>
  </si>
  <si>
    <t>Empowering the Latino community through its vote has been an important mission for SVREP since it first opened its doors. SVREP works to ensure that Latinos can elect candidates of their choice and protect their voting rights. With your vote, Latinos can demand justice and respect, as well as fight against discrimination, abolish policies that harm the Latino community and enhance lack of representation. This election, the Latino community will have a voice when they register and cast their vote. The Latino community has the political will in its power to elect candidates that will work in their interest to ensure economic opportunities, a quality education for our children, fair and just immigration policies that respect the diversity of the Latino community as well as honoring its contributions. The political power of the Latino vote is in holding those that govern us accountable. SVREP will measures its success in 2016 by the number of voters registered to vote, number of Latino voters that cast their vote in the November 2016 elections and number of community leaders engaged in SVREP’s nonpartisan campaigns. Success is determined by the transformation of a community &amp;#8211; from eliminating bad schools to a creating a quality education for Latino children, increasing the graduation rates from four year colleges and universities, increasing the number of good paying jobs and setting policies that enhance the quality of life for all Latinos. This includes stopping attacks on the Latino community and the undocumented. These changes take time, resources and will. Society will measure our success by the impact of the Latino vote in competitive states and the election results down ballot in noncompetitive states. Let us show the power of the Latino vote! Join us!</t>
  </si>
  <si>
    <t>TIENDA CAFÉ DE LA PAZ “Una iniciativa estratégica e incluyente para la producción sostenible y comercialización justa de productos de regiones y organizaciones comprometidas en la construcción de hechos de paz” ANTECEDENTES DE LA INICIATIVA. La Tienda Café de la Paz fue una iniciativa que desarrolló la Oficina de Naciones Unidas contra la Droga y el Delito – UNODC, ubicada en la calle 102 con 17, norte de Bogotá; y abierta al público en el mes de septiembre de 2006, en el primer piso de un edificio que tiene unos antecedentes particulares, pues era propiedad de _x0091_Don Efra, un narcotraficante del norte del Valle, asesinado en 1996; el gobierno colombiano incautó esta edificación y después de un proceso de extinción de dominio la puso al servicio de la UNODC. El objetivo primordial era que esta “Tienda” se convirtiera en una vitrina permanente ante empresas nacionales e internacionales interesadas en comercializar productos agroindustriales y artesanías que fabricaban unas 45 asociaciones de indígenas y campesinos que antes se dedicaban a sembrar coca y amapola en diferentes regiones del país; y las cuales, de una u otra forma, venían siendo apoyadas por Naciones Unidas o algunas entidades del gobierno. ESTADO DEL ARTE DE LA INICITIVA. Por diferentes razones, esta importante y estratégica iniciativa solo estuvo en vigencia cerca de dos años; algunas de las razones, en nuestro entender, fue porque los esfuerzos se centraron en el “negocio” de la Tienda, con altos costos administrativos; y los principales beneficiarios, que eran las asociaciones y microempresas de pequeños productores de las regiones, empezaron a ver que el beneficio no estaba llegando a ellos y no se sentían realmente fortalecidos en sus procesos productivos, de transformación y comercialización de sus productos. En 1.999 esta iniciativa fue cerrada definitivamente, privando a algunos productores; indígenas, afros y campesinos de las diferentes regiones de Colombia; especialmente de las más golpeadas por la violencia, los cultivos ilícitos y narcotráfico, entre otros, de fortalecerse social, económica y tecnológicamente. Desde antes de que se gestara, desarrollara y cerrara esta iniciativa por parte de la UNODC; la Corporación PAIS RURAL (www.paisrural.org), junto con algunas de sus organizaciones aliadas y asociadas; y en el momento con la Fundación GESTION, PAZ y DIGNIDAD, ha venido acompañando a este tipo de organizaciones campesinas, y a estas iniciativas; por considerarlas necesarias, urgentes y estratégicas en el complejo camino del fortalecimiento social, económico y tecnológico de las familias campesinas de estas regiones tan particulares. Dentro del proceso que se está viviendo en Colombia a partir de los diálogos de paz con las FARC (Fuerzas Armadas Revolucionarias de Colombia), y ahora con el ELN (Ejército de Liberación Nacional); se ha visto la pertinencia, importancia y factibilidad de retomar y fortalecer algunas iniciativas, como La Tienda Café de la Paz; como vehículo, instrumento, estrategia para el fortalecimiento de capacidades locales asociativas y generar escenarios de acciones interinstitucionales y alianzas estratégicas tendientes a la producción sostenible y comercialización justa de productos de regiones y organizaciones comprometidas en la construcción de hechos de paz. CONTENIDO Y ALCANCE DE LA TIENDA CAFÉ DE LA PAZ Objetivo General del Proyecto: Generar y fortalecer un espacio físico permanente e incluyente, para dinamizar la producción sostenible y comercialización justa de productos, con prioridad de las regiones de Colombia y organizaciones víctimas del conflicto comprometidas con la construcción de hechos de paz. &amp;nbsp; Características de la iniciativa: Se trata de diseñar y acondicionar un espacio físico o Show Room permanente en el centro de Bogotá, que sirva como “vitrina permanente” y visibilidad de los diferentes productos de las organizaciones de campesinos, indígenas y comunidades afro; prioritariamente de las zonas de conflicto en Colombia y organizaciones de víctimas; y acompañarlos en las gestiones y acciones para su fortalecimiento tecnológico para la producción sostenible y transformación / aprovechamiento; y en la comercialización de sus productos en el marco de los criterios de mercados justos. La Tienda contará con un espacio como vitrina de los diferentes productos de las regiones, los cuales serán recibidos en “consignación” para su promoción y comercialización y venta; una zona de consumo de los diferentes productos como cafés, jugos, mermeladas, etc; y otra zona especial como “sala de negocios” para encuentros personalizados con organizaciones, entidades y comercializadores. Sectores para Fortalecer y Productos Para Comercializar La Tienda acompañará la gestión para el fortalecimiento social y tecnológico, y comercialización de la producción de las organizaciones de campesinos, indígenas y comunidades afro; prioritariamente de las zonas de conflicto en Colombia, y organizaciones de víctimas que tengan o quieran tener una línea productiva como “restitución de medios de vida” para su recuperación psicosocial y económica. &amp;nbsp; Igualmente, la Tienda acompañara la promoción y comercialización de productos como: &amp;#8211; Cafés especiales, &amp;#8211; Mermeladas y conservas de frutos propios de las regiones, &amp;#8211; Enlatados de productos locales, &amp;#8211; Artesanías en todos los materiales, &amp;#8211; Aceites especiales: Girasol, Sacha Inchi (Plukentia ss), etc, &amp;#8211; Productos maderables y no maderables. &amp;#8211; Servicios Ambientales: Ecoturismo, Reforestaciones, Otros,</t>
  </si>
  <si>
    <t>Empoderamiento de la comunidad Latina a través de su voto ha sido una importante misión de SVREP desde que abrió sus puertas. SVREP trabaja para asegurar que los Latinos pueden elegido candidatos de su elección y que protege sus derechos de voto. Willie Velásquez determinó, en primer lugar, que el voto latino es una forma importante en la lucha por la justicia y en la lucha contra la discriminación y la falta de representación. Velasquez entiende que la comunidad Latina podría tener una voz cuando los Latinos registrados y emitir su voto. El peso político de la comunidad Latina está en su poder para elegir candidatos que trabajarán en su interés para asegurar oportunidades económicas y de empleo, una educación de calidad para nuestros niños, un justo y equitativo de la política de inmigración que respete la diversidad de la comunidad Hispana, así como sus contribuciones. El poder político del voto Latino se encuentra en la celebración de los que nos gobiernan a rendir cuentas. Por esta razón, SVREP fue creada con una simple misión de empoderar a la comunidad Latina a través de su voto. SVREP medidas será su éxito en 2016 por el siguiente: 1. Número de votantes registrados, 2. El número de votantes Latinos SVREP que votan en las elecciones de noviembre de 2016 3. Número de líderes comunitarios que participan en campañas del SVREP apartidista. La prueba real del trabajo que hacemos está determinado por el éxito de la comunidad Latina. Es determinada por su transformación, de las malas escuelas para una educación de calidad para nuestros niños, altos índices de graduación de Latinos de universidades de cuatro años y universidades, un mayor número de títulos de posgrado, el número de empleos que paguen bien, políticas que mejoren la calidad de vida de todos los Latinos. Esto incluye no más ataques a la comunidad Latina, no más ataques a personas indocumentados, los niños que no tienen voz. Este cambio exige tiempo, recursos y voluntad. Será la sociedad medimos nuestro éxito por el impacto del voto Latino en Estados competitivos y los resultados de la elección abajo urnas en estados no competitivas.</t>
  </si>
  <si>
    <t>The funds raised will be used to register Latino voters. The funding is used to pay field staff, recruit and train staff, monitor the progress to make sure voter registration effort is conducted in a nonpartisan manner and goals are met. SVREP hires staff from the communities we target for voter registration. SVREP will register Latino voters at high school and college campuses, as well as places of commerce and where Latinos hang out. SVREP will conduct its nonpartisan voter registration efforts in AZ, CA, CO, FL, NV, NC, NM, GA, TX and VA. People can help by making sure every person in their family, eligible to vote, is registered to vote, as well as by volunteering to register others to vote. SVREP encourages you to invite your friends and to make a donation to register a Latino vote this next 2016.</t>
  </si>
  <si>
    <t>Los fondos recaudado serán utilizados para registrar a votantes Latinos. Los fondos se utilizan para pagar al personal, contratar y capacitar al personal, supervisar el progreso para asegurarse de que el registro de electores es realizado en forma no partidista y objetivos se cumplan. SVREP registrará los votantes Latinos en las escuela secundarias y las universidades. La gente puede ayudar, haciendo que cada persona en su familia, con derecho a voto se ha inscrito para votar. Las personas pueden ayudar a SVREP obteniendo donación de familiares y amigos y ver si pueden ser voluntaries para registar a votentes Latinos.</t>
  </si>
  <si>
    <t>Budget for voter registration: Budget $10,000 $40,000 with matching funds Staff Supervisor $1,000 $2,500 Field Cooridinator $5,000 $20,000 at 10k = 2 coordinators at 40k = 4 coordinators Training $1,000 $5,000 Supplies $900 $3,000 Gas $500 $7,900 $31,000 Adminstrative 15% $1,185 $4,650.00 $9,085 $35,650 In-kind 10% $908 $3,565 Total $9,993 $39,215 Total SVREP budget for 2015 at 700,000; 2016 at $3,000,00</t>
  </si>
  <si>
    <t>The mission of SVREP is to empower Latinos and other minorities by increasing their participation in the American democratic process. SVREP accomplishes this by strengthening the capacity, experience and skills of Latino leaders, networks, and organizations through programs that consistently train, organize, finance, development, expand and mobilize Latino leaders and voters around an agenda that reflects their values. Thus, SVREP's motto is: "Su Voto Es Su Voz" (Your Vote is Your Voice).” “Willie”, as William C. Velasquez was known to his colleagues, imagined a society that would allow Latinos to actively participate and lead in the democratic process. SVREP sponsors voter registration projects across the country to register, educate, and promote voting in upcoming elections. SVREP also organizes nonpartisan get-out-the-vote drives to remind people of upcoming election dates. SVREP advocates at the local, state, and national levels to raise awareness and support voting rights issues. This is relevant today because of the growing clout of Latino voters. SVREP is the oldest and largest national, nonprofit, organization of its kind. Since SVREP opened its doors in 1974, SVREP has registered 2.6 million Latino voters, trained 150,000 Latino leaders and won 85 voting rights lawsuits. SVREP has conducted more than 2,500 nonpartisan campaigns throughout the southwest and southeast.</t>
  </si>
  <si>
    <t>La misión de SVREP es empoderar a los Latinos y otras minorías por aumentar su participación en el proceso democrático Americano. SVREP logra esto mediante el fortalecimiento de la capacidad, la experiencia y las habilidades de los líderes Latinos, redes y organizaciones a través de programas que constantemente capacitar, organizar, finanzas, desarrollo, ampliar y movilizar a los líderes latinos y los votantes en torno a un programa que refleja sus valores. Así SVREP el lema es: "Su Voto es su Voz" (Su Voto es su voz)." "Willie", como William C. Velásquez fue conocido por sus colegas, imaginó una sociedad que permitiría a los Latinos a participar activamente y liderar en el proceso democrático. SVREP patrocina proyectos de registro de votantes en todo el país para registrar, educar y promover el voto en las próximas elecciones. SVREP también organiza el apartidismo del voto duros para recordarle a la gente de las próximas citas electorales. SVREP aboga a nivel local, estatal y nacional para la sensibilización y el apoyo a las cuestiones de los derechos de voto. Esto es relevante hoy en día debido a la creciente influencia de los votantes latinos. Desde que abrió sus puertas, SVREP SVREP ha registrado 2.6 millones de votantes latinos, capacitado 150,000 líderes Latinos y ganó 85 demandas de derechos de voto. SVREP ha realizado más de 2,500 campañas no partidistas en todo el suroeste y sureste.</t>
  </si>
  <si>
    <t>suvotoessuvoz</t>
  </si>
  <si>
    <t>https://youtu.be/YN95tyeubOI</t>
  </si>
  <si>
    <t>Inversión Necesaria La puesta en marcha de la Tienda requiere de la siguiente inversión: INVERSION (en USD) Nº Item Valor Observaciones 1 Compra y adecuación del local 600.000 Estaría la opción de arriendo inicial del local con un costo aproximado de USD 1.400 / mes 2 Costos Funcionamiento Tienda (personal, servicios, etc) 40.000 Apoyo para los primeros 6 meses 3 Diseño y operación Tienda Virtual como complemento y capacitación 40.000 Costo de operación de los primeros 6 meses. 4 Adquisición productos para comercializar, 30.000 Para cubrir transporte, primeros pagos a los proveedores 5 Acompañamiento a la gestión de proyectos productivos y de fortalecimiento 30.000 Capacitación, fortalecimiento, construcción proyectos. 6 Transporte y comunicaciones, 20.000 7 Imprevistos 10.000 TOTAL INVERSION 770.000 Investment needed The start-up of the store requires the following investment: INVERSION (en USD) Nº Item Valor Observaciones 1 Purchase and adaptation of the physical space 600.000 Would be the option of renting the physical space with an approximate cost of USD 1,500 per month 2 Operating costs store (staff, services, etc) 40.000 Support for the first 6 months 3 Design and Operation f the Virtual Store as a complement and training 40.000 Cost of operation for the first 6 months 4 Purchasing products to market, 30.000 To cover transportation, first payments to suppliers, etc 5 Accompaniment to the management of productive and strengthening projects 30.000 Training, strengthening, construction projects. 6 Transport and Communications 20.000 7 unforeseen expenses 10.000 Total investment 770.000 &amp;nbsp;</t>
  </si>
  <si>
    <t>PAZyDIGNIDAD</t>
  </si>
  <si>
    <t>SVREP</t>
  </si>
  <si>
    <t>Tiempo Util</t>
  </si>
  <si>
    <t>06-30-2015</t>
  </si>
  <si>
    <t>Renovating Casa San Juan for it&amp;#8217;s 22 Anniversary</t>
  </si>
  <si>
    <t>Integración y Superación Humana ''Casa San Juan''</t>
  </si>
  <si>
    <t>siumayo14@gmail.com</t>
  </si>
  <si>
    <t>Fortunato Franco García</t>
  </si>
  <si>
    <t>casasanjuan.ish@gmail.com</t>
  </si>
  <si>
    <t>10-19-2017</t>
  </si>
  <si>
    <t>Through Walls, A Heritage Project</t>
  </si>
  <si>
    <t>(528) 616-145450</t>
  </si>
  <si>
    <t>'Casa San Juan'' treats Alcoholism and Drug Addiction without cost. We need new beds, chairs, tables, audiovisual equipment, etc.</t>
  </si>
  <si>
    <t>Test project 2</t>
  </si>
  <si>
    <t>Ambigüous</t>
  </si>
  <si>
    <t>The Roybal Aquaponics Garden</t>
  </si>
  <si>
    <t>Dieo</t>
  </si>
  <si>
    <t>dmorerag@hotmail.com</t>
  </si>
  <si>
    <t>07-27-2017</t>
  </si>
  <si>
    <t>The Red Alert System (RAS) Movement</t>
  </si>
  <si>
    <t>sar.mex.coord@gmail.com</t>
  </si>
  <si>
    <t>'Casa San Juan'' trata problemas de Alcoholismo y Drogadicción sin costo. Necesitamos camas, sillas, mesas, equipo audiovisual, etc.</t>
  </si>
  <si>
    <t>(111) 111-</t>
  </si>
  <si>
    <t>Bogota</t>
  </si>
  <si>
    <t>This is a test project</t>
  </si>
  <si>
    <t>Integración y Superación Humana or ''Casa San Juan'' is a Rehabilitation Center that helps treat Alcoholism and Drug Addiction and receives men and women regardles of their religious belief or social status, without cost for them or their families. We need a full renovation not only to celebrate our Anniversary but to continue giving to new interns a place where they feel comfortable and have all their needs fulfilled for them to continue with their Rehabilitation. Our installations are in great conditions, but our beds, chairs, kitchen, and audiovisual equipment are outdated. Every year in October, Casa San Juan celebrates it's Anniversary receiving partners from other Rehabilitation Centers in México (From Torreón, Mexico D.F., Michoacan, Saltillo, etc) we make a two day Congress where they all participate and share experiences. At the end of the congress there is a Informational , Public Meeting, where anyone that haves addiction problems can hear our experiences. Before the Anniversary Casa San Juan is painted and prepared for this event, but now we need to make a more complete renovation. These changes will motivate our interns to continue their rehabilitation process, most of them are cellebrating their own anniversary in the event and their families come to the public event.</t>
  </si>
  <si>
    <t>Integración y Superación Humana o ''Casa San Juan'' es un Centro de Rehabilitación que ayuda a tratar problemas de Alcoholismo y Drogadicción, recibimos a hombres y mujeres sin importar su creencia religiosa o estatus social, sin costo para ellos o sus familias. Necesitamos una Renovación completa, no solo para celebrar nuestro Aniversario sino para continuar ofreciendo a nuestros internos nuevos un lugar donde se sientan comfortables y tengan sus necesidades cubiertas, para que puedan continuar con su Rehabilitación. Nuestras instalaciones están en excelentes condiciones, pero nuestras camas, sillas, cocina y equipo audiovisual están desgastados por el uso. Cada Año en Octubre, Casa San Juan celebra su Aniversario recibiendo a compañeros de otros Centros de Rehabilitación de México (De Torreón, Mexico D.F., Michoacan, Saltillo, etc) realizamos un Congreso de dos días en los cuales todos participan y comparten experiencias. Al finalilzar el Congreso tenemos una Junta Pública de Información, en la cual se comparten experiencias, para que si alguien que tiene problemas de adicción pueda escuchar. Antes del Aniversario la Casa San Juan es pintada y arreglada para éste evento, más ahora necesitamos realizar una renovación completa. Éstos cambios motivarán a nuestros internos a continuar su proceso de Rehabilitación, algunos de ellos celebrarán su propio Aniversario y sus familias asistirán al evento público.</t>
  </si>
  <si>
    <t>Lorem Ipsum&amp;nbsp;is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t>
  </si>
  <si>
    <t>The radio empowers us</t>
  </si>
  <si>
    <t>Agrupación Social de Mujeres para el Desarrollo Integral ASOMUJERDI</t>
  </si>
  <si>
    <t>CasaSanJuan</t>
  </si>
  <si>
    <t>https://hipgive.org/wp-content/uploads/2017/11/Derecho-a-la-comunicación.jpg</t>
  </si>
  <si>
    <t>Reducing the achievement gap in education among Hispanics kids</t>
  </si>
  <si>
    <t>El Centro Hispano, Inc</t>
  </si>
  <si>
    <t>12-15-2017</t>
  </si>
  <si>
    <t>Manuela</t>
  </si>
  <si>
    <t>Francisco Duque</t>
  </si>
  <si>
    <t>manuela.ita@outlook.com</t>
  </si>
  <si>
    <t>fduque@elcentronc.org</t>
  </si>
  <si>
    <t>Test project</t>
  </si>
  <si>
    <t>xxx</t>
  </si>
  <si>
    <t>(502) 315-08101</t>
  </si>
  <si>
    <t>Nahualá, Sololá, Guatemala</t>
  </si>
  <si>
    <t>Help us strengthen our community radio so that more Mayan women in Guatemala empower themselves of their rights.</t>
  </si>
  <si>
    <t>Ayúdanos a fortalecer nuestra radio comunitaria para que más mujeres mayas de Guatemala se empoderen de sus derechos.</t>
  </si>
  <si>
    <t>Diego</t>
  </si>
  <si>
    <t>9196874635 x 34</t>
  </si>
  <si>
    <t>Durham, North Carolina. U.S</t>
  </si>
  <si>
    <t>NC</t>
  </si>
  <si>
    <t>Durham</t>
  </si>
  <si>
    <t>Provide weekly tutoring sessions to improve math / language arts skills in at least 41 Latino kids (k- 5 grade) during the academic year.</t>
  </si>
  <si>
    <t>Proveer sesiones semanales de tutoria para mejorar las habilidades de matemáticas y/o de lenguaje en al menos 41 nin@s latinos durante el an</t>
  </si>
  <si>
    <t>The achievement gap in academic performance between academically at-risk minorities and white students has concerned educators for decades now. It&amp;#8217;s a troubling fact that Latinos earn lower grades on average than their white peers and are much more likely to drop out of high school (Stanford University). In Durham, 35% of all Latinos live in poverty (Partnership for a Healthy Durham, 2013). In North Carolina, almost half of all Latino children under the age of 5 live in poverty, and Latino children are more than twice as likely to live in poverty as white children &amp;#8211; 41% compared to 14.4%, respectively (US Census Bureau, 2014). In 2011-12, 23.5% of Durham Public Schools students were Latino, an increase from 8.9% in 2003-04. However, In 2008-09, 80% of US Latino fourth graders were not reading proficiently, compared to 68% of all fourth graders. The number of Latino children, ages 0 to 18, in Durham has grown substantially, increasing 172% over the last decade (Durham’s Partnership for Children, 2012). In 2012, and in 2009-10, 36% of children entering kindergarten in Durham identified as Hispanic/Latino (Kindergarten Health Assessment, 2010).</t>
  </si>
  <si>
    <t>La brecha en el rendimiento académico entre las minorías académicamente en riesgo y los estudiantes blancos ha preocupado a los tiene educadores por décadas. Es un hecho preocupante que los latinos obtengan grados más bajos que el promedio de sus pares blancos y que sean mucho más propensos a abandonar la escuela secundaria (Universidad de Stanford). En Durham, el 35% de todos los latinos viven en la pobreza (Alianza para un Durham saludable, 2013 ). En Carolina del Norte, casi la mitad de los niños latinos menores de 5 años viven en la pobreza y los niños latinos tienen más del doble de probabilidad de vivir en la pobreza que los niños blancos &amp;#8211; 41% en comparación con el 14,4%, respectivamente (US Census Bureau, 2014 ). En 2011-12, el 23,5% de los estudiantes de las Escuelas Públicas de Durham eran latinos, un aumento del 8,9% respecto al 2003-04. Sin embargo, en 2008-09, el 80% de los estadounidenses latinos de cuarto grado no estaban leyendo con soltura, comparado con el 68% de todos los estudiantes de cuarto grado. El número de niños latinos entre las edades de 0 a 18, en Durham ha crecido sustancialmente, aumentando un 172% en la última década (Partnership for Children de Durham, 2012). En 2012 , y en 2009-10, el 36% de los niños que entraron en el jardín infantil en Durham se identificaron como latinos / hispanos ( Kindergarten Evaluación de la Salud, 2010)</t>
  </si>
  <si>
    <t>Seventy-seven percent of Latino children in North Carolina live in immigrant families (Action for Children NC, 2010), which presents language and cultural barriers for these families. In North Carolina, 69.4% of foreign-born Spanish speakers older than age 5 have Limited English Proficiency (LEP). Additionally, a figure higher than any other immigrant group, 31% of NC Spanish-speaking households are linguistically isolated, 8,240 students of the Durham Public Schools speak Spanish at home (DPS). Durham Latino families are in need of additional support to ensure their children’s academic success due to economic insecurity, language and cultural barriers, low education levels, lack of health insurance, lack of knowledge and familiarity with existing services, fear and distrust of official institutions and lack of culturally and linguistically appropriate programs for communities of color. The tutoring program of El Centro Hispano with Latino children , a simple intervention has reduced the achievement gap significantly among the kids K to 5 grade that have participated in the program during the last years. &amp;nbsp;</t>
  </si>
  <si>
    <t>ASOMUJERDI, was born as a result of the actions of Manuela Xocol Más, Francisca Lucila Cotiy Tzaj and Lucía Hilaria Perechú, three young women analyzed that through organized action you can fight the different types of violence, discrimination and machismo. This initiative was announced in 2012 because they are not taken into account in decision making and with little access to media. In 2013 they met María coj Sohom, she got married at a young age because of the lack of information, and one of the consequences is rejected and violated of her rights by her husband, is one of the examples; When evaluating our context, it was detected that many women suffer from intrafamilial violence in their homes, do not have a learning space and are not taken into account in public office just for the simple fact of being women. It really is a very difficult situation because they are not enjoying their freedom of expression, they do not have the same opportunities, that is why ASOMUJERDI described the need that if it is important to be heard the voices of women with their own media, and decided to work with the right to communication that is one of the fundamental pillars to democratize the word of Mayan women in Guatemala. This 2017, One of the ventures is creativity in the operation of a community radio &amp;#8221; The Voice of Racantacaj&amp;#8221;, it is amazing the creativity of young women where they raised an antenna with 3 sticks and a transmitter spell of just 5 watts that is currently working for the community of Racantacaj, they have created the movement of communicators for the Mayan K&amp;#8217;iche &amp;#8216;people and which is now led by 160 girls, adolescents and women from 7 years old and upwards with the support of the community. HOW WE WILL PUT YOUR DONATIONS IN ACTION: Your donation will contribute to the purchase of devices that will expand the coverage of our community radio &amp;#8220;The Voice of Racantacaj&amp;#8221;. Our goal is to raise US $ 5000 (five thousand dollars) distributed as follows: 1.) $ 4557.14 to buy a transmitter brand RVR Model TEX-300 LCD / 300 Watts / Stereo / Digital Display Italian Manufacturing. 2.) $ 442.86 to buy a ring type antenna, circular polarization, stainless steel, solid / supports 800 Watts maximum. BECAUSE IT IS IMPORTANT: Radio &amp;#8220;The Voice of Racantacaj&amp;#8221; contributes in the social struggles of our peoples, it is more than a traditional means of communication; a tool of empowerment and resistance that strengthens our Mayan culture, sensitizes, educates and sensitizes communities about our rights through their programming in our own K&amp;#8217;iche &amp;#8216;language. It is also the only means of communication led by girls, adolescents and women, which will allow their voices to reach other areas of Nahualá. Our dream is to reach many women with the radio and help them transform their lives. However, the radio is very small and with a transmitter spell, sometimes it moves in its frequency, but that does not stop us. We believe that with the purchase of a transmitter of 300 Watts, we will be able to project our voices and thus reach the more than 95 thousand inhabitants of the municipality of Nahualá in the Department of Sololá, Guatemala. Despite the current low coverage of our radio, it has played a fundamental role in the defense of our rights. We are the only radio that has content about human rights in its programs and the most listened throughout the territory of the Racantacaj community. POTENTIAL CHALLENGES: With your support, our dreams become a reality, by meeting our goal of raising the amount of US $ 5000 (five thousand dollars). If we do not reach the goal, your support will continue to be significant, since it can contribute to cover other radio needs such as the purchase of a Stereo Voice processor, cables, microphones and a digital recorder for interviews. We already want to thank you for your donation and for helping us spread our campaign. ABOUT OUR ORGANIZATION: Agrupación Asomujerdi, is a community-based, secular, non-partisan and non-profit organization, works with young women and indigenous girls defending their human rights and community journalists with the right to communication in Sololá. We transmit cultural values ​​and knowledge, which promote the eradication of any form of discrimination and the appropriation of the population of its pluricultural heritage, also sensitizing the audience on the issues of the right to communication with a focus on women&amp;#8217;s rights and girls to a life free of violence, sexual rights, reproductive rights, right to education, environmental and ecological rights, one of our strategies is the use of RADIAL and WRITTEN media. Our newsletter and community radio THE VOICE OF RACANTACAJ breaks the silence and expands our voices to end the machismo, violence and discrimination that indigenous women of all ages experience.</t>
  </si>
  <si>
    <t>Setenta y siete por ciento de los niños latinos en Carolina del Norte viven en familias inmigrantes (Acción por la Infancia NC, 2010), lo cual genera barreras lingüísticas y culturales para estas familias. En Carolina del Norte, el 69,4% de los hispanohablantes nacidos en el extranjero de más de 5 año tienen un dominio limitado del Inglés (LEP). Adicionalmente, el 31% ,una cifra más alta que la de cualquier otro grupo de inmigrantes, de los hogares que habla español en NC están lingüísticamente aislados. 8.240 estudiantes de las Escuelas Públicas de Durham hablan español en casa (DPS). Las Familias Latina de Durham tienen la necesidad de recibir un apoyo adicional para asegurar el éxito académico de sus hijos debido a la inseguridad económica, a las barreras lingüísticas y culturales, a los bajos niveles de educación, a la falta de seguro de salud, a la falta de conocimiento y familiaridad con los servicios existentes, el miedo y la desconfianza en las instituciones oficiales y la falta de programas culturalmente y lingüísticamente apropiados para las comunidades latinas y de color. El programa de tutoría de El Centro Hispano con los niños latinos, una intervención sencilla ha reducido significativamente la brecha en el rendimiento escolar entre los niños de K a 5 grado que han participado en el programa durante los últimos años.</t>
  </si>
  <si>
    <t>85% of the participants will pass their grade level or improve their performance in reading and/or math based on report cards collected after each term. 100% of participants will have 0% school dropout. What&amp;#8217;s more, the positive effect persisted over time.All funds go directly to strentengh our tutorial program with 41 latino kids</t>
  </si>
  <si>
    <t>85% de los participantes serán promocionados al siguiente grado escolar o mejoraran su desempeño escolar en lectura y/o matemáticas basados en las notas de calificaciones. El 100% de los participantes se mantendrá en la escuela y ninguno se retirara de ella. Todos los fondos recaudados irán directamente a fortalecer nuestro programa de tutoría que beneficia 41 nin@s latinos.</t>
  </si>
  <si>
    <t>(555) 533-3222</t>
  </si>
  <si>
    <t>Expenditure Category &amp;#8211; % and Budget Education Supervisor &amp;#8211; Personnel- 30% : $900 Supplies and Materials -45%: $1,350 Printing- 10%- $300 Office and furniture -Rent: 15%: $450</t>
  </si>
  <si>
    <t>Bogotá</t>
  </si>
  <si>
    <t>This is a test project...</t>
  </si>
  <si>
    <t>El Centro Hispano is the largest grassroots community based organization in NC dedicated to strengthen the community, build bridges, and serve as advocates for equity and inclusion of Hispanics/Latinos in the Triangle area of North Carolina. We serve more than 7,000 low income Hispanics every year. www.elcentronc.org</t>
  </si>
  <si>
    <t>ASOMUJERDI, nace a raíz de las acciones de Manuela Xocol Más, Francisca Lucila Cotiy Tzaj y Lucía Hilaria Perechú, tres mujeres jóvenes analizaron que a través de la acción organizada se puede combatir los diferentes tipos de violencias, discriminaciones y el machismo. Esta iniciativa se dio a conocer en el año 2012 porque no son tomadas en cuenta en las tomas de decisiones y con poco acceso a medios de comunicación. En el 2013 se encontraron con María coj Sohom, ella se casó a temprana edad por la falta de información, y una de las consecuencias es rechazada y violentada de sus derechos por parte de su marido, es uno de los ejemplos; al evaluar nuestro contexto se detectaron que muchas mujeres sufran de violencias intrafamiliares en sus casas, no cuenta con un espacio de aprendizaje y ni son tomadas en cuenta en los cargos públicos solo por el simple hecho de ser mujeres. Realmente es una situación muy difícil porque no están gozando sus libertades de expresión, no tienen las mismas oportunidades, por eso ASOMUJERDI calificó la necesidad que si es importante a que sea escuchada las voces de las mujeres con sus propios medios de comunicación, y decidió trabajar con el derecho a la comunicación que es uno de los pilares fundamentales para democratizar la palabra de las mujeres mayas en Guatemala. En este 2017, Uno de los emprendimientos es la creatividad en el funcionamiento de una radio comunitaria “La Voz de Racantacaj”, es increíble la creatividad de las mujeres jóvenes donde levantaron una antenita con 3 palos y un transmisor hechizo apenas de 5 watts que actualmente está funcionando para la comunidad de Racantacaj, han creado el movimiento de comunicadoras para el pueblo maya k’iche’ y que ahora es liderada por 160 niñas, adolescentes y mujeres de 7 años en adelante y con el respaldo de la comunidad. Como pondremos tus donaciones en acción: Tu donación contribuirá para la compra de aparatos que ampliará la cobertura de nuestra radio comunitaria “La Voz de Racantacaj”. Nuestra meta es recaudar U$5000 (cinco mil dólares) distribuidos de la siguiente manera: 1.) $4557.14 para comprar un transmisor marca RVR Modelo TEX-300 LCD/300 Watts / Stereo/ Pantalla digital Fabricación Italiana. 2.) $442.86 para comprar una antena tipo anillo, polarización circular, acero inoxidable, sólida / soporta 800 Watts máximo. Por qué es importante: La Radio “La Voz de Racantacaj” contribuye en las luchas sociales de nuestros pueblos, es más que un medio de comunicación tradicional; una herramienta de empoderamiento y resistencia que fortalece nuestra cultura Maya, concientiza, educa y sensibiliza a las comunidades sobre nuestros derechos a través de sus programaciones en nuestro propio idioma k’iche’. Además es el único medio de comunicación liderado por niñas, adolescentes y mujeres, lo que permitirá hacer llegar sus voces a otras zonas de Nahualá. Nuestro sueño es llegar a muchísimas mujeres con la radio y ayudarlas a transformar sus vidas. Sin embargo, la radio es muy pequeña y con un transmisor hechizo, a veces mueve en su frecuencia, pero eso no nos detiene. Nosotras creemos que con la compra de un transmisor de 300 Watts, lograremos proyectar nuestras voces y así llegar a los más de 95 mil habitantes del municipio de Nahualá en el Departamento de Sololá, Guatemala. A pesar de la poca cobertura actual de nuestra radio ha desempeñado un papel fundamental para la defensa de nuestros derechos. Somos la única radio que tiene contenido acerca de los derechos humanos en sus programaciones y la más escuchada en todo el territorio de la comunidad de Racantacaj. Desafíos potenciales: Con tú apoyo nuestros sueños se convierte en una realidad, al cumplir nuestra meta de recaudar el monto de U$5000 (cinco mil dólares). Si no llegamos a la meta tú apoyo seguirá siendo significativo, ya que puede contribuir para cubrir otras necesidades de la radio como la compra de procesador de Voz Estéreo, cables, micrófonos y una grabadora digital para entrevistas. Desde ya queremos darte las gracias por tú donación y por ayudarnos a difundir nuestra campaña. Acerca nuestra organización: Agrupación Asomujerdi, es una organización de base comunitaria, laica, no partidista y no lucrativa, trabaja con mujeres jóvenes y niñas indígenas defensoras de sus derechos humanos y periodistas comunitarias con el derecho a la comunicación en Sololá. Transmitimos los valores y conocimientos culturales, que promuevan la erradicación de cualquier forma de discriminación y la apropiación de la población de su patrimonio pluricultural, también sensibilizando a la audiencia en los temas sobre el derecho a la comunicación con enfoque en los Derechos de las mujeres y las niñas a una vida libre de violencia, Derechos Sexuales, Derechos reproductivos, Derecho a la Educación, Derechos ambientales y ecológicos, Una de nuestras estrategias es el uso de los medios de comunicación RADIAL Y ESCRITA. Nuestro boletín y radio comunitaria LA VOZ DE RACANTACAJ rompe el silencio y expandir nuestras voces para acabar con el machismo, las violencias y las discriminaciones que vivimos las mujeres indígenas de todas las edades. &amp;nbsp;</t>
  </si>
  <si>
    <t>PRESUPUESTO GENERAL CONCEPTO CANTIDAD COSTO UNITARIO EN DOLARES TIPO DE CAMBIO COSTO UNITARIO EN MONEDA LOCAL Comprar un transmisor marca RVR Modelo TEX-300 LCD/300 Watts / Stereo/ Pantalla digital Fabricación Italiana. 1 $4557.14 Q.7.00 Q. 31839.98 Comprar una antena tipo anillo, polarización circular, acero inoxidable, sólida / soporta 800 Watts máximo. 1 $442.86 Q.7.00 Q.3100.02 TOTAL $5000 Q.7.00 Q.35000</t>
  </si>
  <si>
    <t>asomujerdi</t>
  </si>
  <si>
    <t>El Centro Hispano es la organización de base comunitaria mas grande de Carolina del Norte dedicada a fortalecer a la comunidad, construir puentes, y servir como defensores de la equidad y la inclusión de los hispanos / latinos en el area del Triángulo de Carolina del Norte . Servimos a más de 7.000 hispanos de bajos ingresos cada ano. www.elcentronc.org</t>
  </si>
  <si>
    <t>The MOVOZ Project</t>
  </si>
  <si>
    <t>Test Fatima</t>
  </si>
  <si>
    <t>06-18-2016</t>
  </si>
  <si>
    <t>The miracle</t>
  </si>
  <si>
    <t>fatima@hiponline.org</t>
  </si>
  <si>
    <t>https://youtu.be/8Vz-Qa5qtBQ</t>
  </si>
  <si>
    <t>The Lower Eastside Girls Club of NY and Club Balam of Chiapas, Mexico</t>
  </si>
  <si>
    <t>NY</t>
  </si>
  <si>
    <t>New York</t>
  </si>
  <si>
    <t>valerie@girlsclub.org</t>
  </si>
  <si>
    <t>test dec 5</t>
  </si>
  <si>
    <t>https://hipgive.org/wp-content/uploads/2017/12/2017-LESGC-Board-Members-&amp;-Affiliations-Updated.pdf</t>
  </si>
  <si>
    <t>test cat community</t>
  </si>
  <si>
    <t>asdadasd</t>
  </si>
  <si>
    <t>https://hipgive.org/wp-content/uploads/2017/12/FY16-Consolidated-Audit-Report.pdf</t>
  </si>
  <si>
    <t>https://hipgive.org/wp-content/uploads/2017/01/3-ECH-2016-2017-Board-of-Directors-1.pdf</t>
  </si>
  <si>
    <t>https://hipgive.org/wp-content/uploads/2017/12/FY18-OrganizationalBudgetFINAL.pdf</t>
  </si>
  <si>
    <t>https://hipgive.org/wp-content/uploads/2017/01/1-ECH-501c3-Verification-Letter-1.pdf -</t>
  </si>
  <si>
    <t>The Lower Eastside Girls Club of NY &amp;amp; Club Balam of Chiapas, Mexico</t>
  </si>
  <si>
    <t>02-13-2017</t>
  </si>
  <si>
    <t>The LGBTQ Anti-Trafficking Program</t>
  </si>
  <si>
    <t>nscher@urbanjustice.org</t>
  </si>
  <si>
    <t>https://hipgive.org/wp-content/uploads/2017/01/4-ECH-IRS-990-FY2014-2015-pg-1.pdf</t>
  </si>
  <si>
    <t>12-21-2017</t>
  </si>
  <si>
    <t>The Four Movements</t>
  </si>
  <si>
    <t>Consejo para Innovar la Tradición Cerámica de Oaxaca AC</t>
  </si>
  <si>
    <t>CIT090116AF8</t>
  </si>
  <si>
    <t>https://hipgive.org/wp-content/uploads/2017/12/INNOVANDO-REFORMA-ART-25-30MARZO2017.pdf</t>
  </si>
  <si>
    <t>https://hipgive.org/wp-content/uploads/2017/01/2-ECH-FY2016-2017-Board-Approved-Budget.pdf</t>
  </si>
  <si>
    <t>kythzia</t>
  </si>
  <si>
    <t>kythzia@1050grados.com</t>
  </si>
  <si>
    <t>(529) 511-326158</t>
  </si>
  <si>
    <t>Oaxaca, Mexico</t>
  </si>
  <si>
    <t>Thank you for ensuring Oaxacan potter&amp;#8217;s tradition doesn&amp;#8217;t disappear in our lifetime!</t>
  </si>
  <si>
    <t>11-17-2015</t>
  </si>
  <si>
    <t>Rainbow Community Support Project</t>
  </si>
  <si>
    <t>12-18-2015</t>
  </si>
  <si>
    <t>Sebastian Melo</t>
  </si>
  <si>
    <t>sebasmelo25@gmail.com</t>
  </si>
  <si>
    <t>CAMPAIGN SUMMARY: Our journey at Innovando la Tradición began 12 years ago with an unquenchable fascination for the beauty of Mexican traditional crafts and the people behind them. Driven by curiosity, we have worked to bridge the worlds of traditional wisdom and urban modernity in as many creative ways as possible, taking risks nobody has taken before for indigenous pottery. What began as a personal investigation quickly connected to much wider concerns about who we are, at we want to become, and where we are headed as a civilization. WHY IT MATTERS: For us, it’s more important than ever to consider the wisdom of traditional cultures to move forward as a civilization. We believe some of the most pressing problems of today&amp;#8217;s world can be well informed by traditional cultures to find unique solutions inspire by their knowledge. Potters can show us the way forward with the wisdom they hold in their hands. Every day the potters of Oaxaca transform the world with their hands, and every day we have made a commitment to be bold in opening up more paths for pottery to survive for many more centuries. The questions that have guided us during this time have become richer, deeper and more complex. We hope you will see our invitation for you to join the Four Movements as an opportunity for you to deepen your connection o the wisdom of their craft, their close connection to the earth, and their community. &amp;nbsp; We invite you to invest today in our Four Movements to ensure Oaxacan artisans can thrive! THE KNOWLEDGE COMMUNITY BUILDING knowledge community for artisan empowerment. How can we support the 70 indigenous villages of Oaxaca help each other through the creation of a Knowledge Community? We are creating an artisan to artisan model of training and growth built by and with the artisans themselves, as a space to share challenges and strengthen their knowledge, make it visible to the world and encourage new generations to continue this craft. Help us take the next step with them with a pioneering program of artisan-to-artisan training. This initiative will make it possible for us to document and preserve traditional techniques, to expand their skills to other areas so that they become powerful leaders in their communities to preserve and transmit their vision and the profound cultural knowledge they hold. &amp;nbsp; HOUSE OF CLAY INITIATIVE ESTABLISHING a home in Oaxaca for living traditions. How can we help make their wisdom more accessible to the world and project it to places never before imagined? &amp;nbsp; Help us build a special, world- renowned center in Oaxaca, a space for designers, researchers, educators and friends of our international community to meet, explore and collaborate. A workshop, gallery and museum space for traditional knowledge. This center will provide a space for collaboration for all of the artisans, potters and others, from all over Oaxaca. &amp;nbsp; THE HANDMADE INITIATIVE DESIGNING a groundbreaking approach for artisans. How can we crystallize our experience and the knowledge of artisans to create a more balanced world? In a world that has based its growth on unrestrained exploitation, you can help us codify, advance and share with the world our principles, philosophy and methodologies, developed from a decade of work with artisans who embody an alternative way to live in balance. After 12 years of experimenting carefully and with precision, with our methods and tools. It is time to share them with the world as a strategy to promote parallel growth, chaniges in the design field and in Mexican public policy towards artisans. &amp;nbsp; COLECTIVO 1050• WE TRANSFORM MUD INTO BEAUTY to open new markets around the world How can we place a pot in all the tables of the world and in doing so create a lifeline to the 70 pottery villages? COLECTIVO 1050• creates commercial and cultural bridges between traditional and modern world by creating the conditions to open more markets, for more potters from more villages. In this way, new paths will be continously discovered to place pottery where it has never been before. The iincome to pottery families within Colectivo 1050• will continue to increase as it has happened since 2008 when we started saling the results of the training provided by Innovando la Tradicion AC. POTENTIAL CHALLENGES: Join our community of angel donors and become a member of the Huaje Valley Network, a group of visionaries from around the world that are supporting us with donations annually to overcome the challenges we face in the construction of the 4 Movements. The 2017 campaign goal for The Four Movements is 190k USD. Up today we have raised 100 k USD and we trust we can continue to challenge the future and get the remaining $90k through this website, before February 13th 2018. The members of the Huaje Valley Network participate by: Giving generously $ 1, $5, $10 or $25 K USD and becoming a rabbit, deer, eagle or jaguar. Connecting us to others and strengthening the network. Attending one of our launch events and our yearly trip to Oaxaca designed to help you learn more about what your support makes possible. Opening doors to potential partners and foundations in the US or Mexico. Bringing to life our Four Movements by providing strategic advice in our challenges. Join The HVN the spirit of one of the indigenous animals of our Valley! – Jaguar – $25,000 USD – Eagle – $10,000 USD – Deer – $5,000 USD – Rabbit – $1,000 USD &amp;nbsp; Want to know more? Please email us at: info@innovandolatradicion.org</t>
  </si>
  <si>
    <t>813-997-4164</t>
  </si>
  <si>
    <t>San Francisco Bay Area</t>
  </si>
  <si>
    <t>The Rainbow Community Support Project is a peer support and community building program for LGBT refugees and immigrants from Latin America. Through our weekend retreats and workshops, we promote personal and collective healing from violence and discrimination.</t>
  </si>
  <si>
    <t>El Proyecto Comunitario de Apoyo Arcoiris es un programa de apoyo y de desarrollo de comunidad para refugiados e inmigrantes LGBT de America Latina. A través de nuestros retiros y talleres, fomentamos la sanación personal y colectiva de la violencia y la discriminación.</t>
  </si>
  <si>
    <t>BUDGET The 2017 campaign goal for The Four Movements is 190k USD. Right now we have raised 101 k USD and we trust we can continue to challenge the future and get the remaining $90k through this website, before February 13th. TO REACH THE 2017 PROGRAM MILESTONES the budget will be applied as listed below: The Four Movements Budget &amp;nbsp; The Knowledge Community $ 40,000 USD The House of Clay $ 25,000 USD Colectivo 1050* $ 20,000 USD The future is handmade $ 0, 000 USD Operations $ 105,000 USD</t>
  </si>
  <si>
    <t>Violence and discrimination against LGBT people continues all over the world, even in countries whose laws supposedly protect them. For this reason, persecution based on sexual orientation or gender identity became legal grounds for asylum in the U.S. in 1994. There are thousands of LGBT refugees and asylum seekers living right here in the San Francisco Bay Area. Our fiscal sponsor and partner organization, East Bay Sanctuary Covenant (EBSC), successfully assists 300 LGBT adults per year in the process of legal asylum, almost all from Latin America. These individuals have directly experienced persecution, in the forms of physical and sexual violence, harassment, threats, social ostracism (from family, schools, churches, etc.), and/or job and housing discrimination. Our program exists in order to address the emotional needs of LGBT refugees, who bring with them all the traumas that they have experienced in their countries of origin. Rainbow Community Support Project offers three weekend retreats per year focused on community building and healing trauma within the LGBT Latino immigrant community. We also offer shorter workshops through local agencies serving the same population. Our events are offered at a nominal fee with no one turned away for lack of funds. All programs are offered in Spanish and incorporate holistic healing methods, such as music, art, and meditation. Through our programs, we foster self-acceptance, self-care, and emotional well-being within the LGBT Latino immigrant community.</t>
  </si>
  <si>
    <t>La violencia y la discriminación contra las personas LGBT continua por todo el mundo, hasta en países cuyas leyes supuestamente los protegen. Por lo tanto, la persecución basada en la orientación sexual y en el género fue reconocida por el gobierno de los EE.UU en el 1994 como fundamento del asilo político. Hay miles de refugiados LGBT viviendo aqui en el área de la bahía de San Francisco. Nuestra organización matriz, &amp;#8220;East Bay Sanctuary Covenant,&amp;#8221; ayuda con éxito a 300 adultos LGBT (casi todos de América Latina) cada año en el proceso de asilo legal. Estos individuos han experimentado directamente la persecución en las formas de violencia física y sexual, acoso, amenazas, el ostracismo (de la familia, escuelas, iglesias, etc.), y la discriminación del empleo y vivienda. Nuestro programa existe para abordar las necesidades emocionales de los refugiados LGBT, quienes traen con ellos todos los traumas que han vivido en sus países de origen. El Proyecto Comunitario de Apoyo Arcoiris ofrece tres retiros de fin de semana cada año, centrados en el desarrollo de comunidad y la sanación del trauma dentro de la comunidad de inmigrantes LGBT Latina. También ofrecemos talleres más breves a través de agencias locales que sirven la misma población. Ofrecemos nuestros eventos a un costo mínimo y no negamos a nadie por falta de fondos. Todos nuestros programas se ofrecen en español e incorporan métodos holísticos de sanación, incluyendo la música, el arte, y la meditación. Mediante nuestros programas, fomentamos la auto aceptación, el auto cuidado, y el bienestar emocional en la comunidad de inmigrantes LGBT Latina.</t>
  </si>
  <si>
    <t>Rainbow Community Support Project believes that all people who seek refuge in the U.S. due to homophobia and transphobia deserve access to affordable and effective mental health care and community support. Violence on the basis of sexual orientation and gender leave long lasting, traumatic effects on the individuals who experience it. People who receive mental health services, whether individual or group counseling, tend to have much better outcomes, though few are able to access these much needed services. We believe that gender and sexual orientation or country of origin should not be an impediment to being happy, healthy, and a thriving members of our community.</t>
  </si>
  <si>
    <t>El Proyecto Comunitario de Apoyo Arcoiris cree que todo el que busca refugio de la homofobia y la transfobia en los EEUU merece acceso a servicios de salud mental económicos y eficaces, así como otras formas de apoyo comunitario. La violencia basada en la homophobia/transfobia deja efectos negativos de larga duración en las personas que lo viven. Las personas que reciben servicios de salud mental, ya sea de terapia individual o de grupo, tienden a tener resultados mucho mejores. Sin embargo, pocos tienen acceso a estos servicios tan beneficiosos. Creemos que ni el género y la orientación sexual ni el país de origen deben ser un impedimento para ser miembros felices, sanos y prósperos de nuestra comunidad.</t>
  </si>
  <si>
    <t>Our funds will be used to offer 3-4 weekend retreats per year as well as several shorter workshops in the LGBT Latino community. If we are short of our goal, we will use the funds to offer as many of these events as possible. Even if you can&amp;#8217;t make a donation, you can still make a difference! We are a brand new program and need help spreading the word! Tell your friends and colleagues about us. Find us on the web at www.rainbowcommunitysupportproject.org and share the link with others!</t>
  </si>
  <si>
    <t>https://hipgive.org/wp-content/uploads/2018/01/BOARD-INNOVANDO-LA-TRADICION-AC-2018.docx</t>
  </si>
  <si>
    <t>https://hipgive.org/wp-content/uploads/2018/01/autorización-definitiva-octubre-extr-2017.pdf</t>
  </si>
  <si>
    <t>Test Approval 3</t>
  </si>
  <si>
    <t>Usaremos nuestros fondos para ofrecer 3-4 retiros cada año, asimismo como varios talleres más breves en la comunidad LGBT Latina. Si no alcanzamos totalmente nuestro objetivo financiero, usaremos los fondos para ofrecer tantos eventos como podamos. Aunque Usted no pueda hacer una donación, ! todavía necesitamos su ayuda! Somos un nuevo programa y nos puede ayudar a divulgar la noticia en las redes sociales! Busquenos en el internet: www.rainbowcommunitysupportproject.org y mandeles el enlace a sus amigos y colegas.</t>
  </si>
  <si>
    <t>https://hipgive.org/wp-content/uploads/2018/01/Opinion-de-Cumplimiento-innovando.pdf</t>
  </si>
  <si>
    <t>2016 Budget Retreat Expenses for 3 Retreats -Lodging 2824 -Food 1200 -Supplies/Materials 400 -Staff Stipend for 3 Facilitators/3 retreats 4500 -Administrative / Registration 1250 General Operating Expenses Program Director (Website Management) 500 (Outreach) 1000 (Grant Writing) 2300 (Organizing annual fundraiser) 500 (Responding to inquiries) 300 (Management/training of Staff) 400 Office Supplies Stamps, envelopes, paper, etc. 250 Printing Materials 400 Workshop Expenses (4 workshops per year) Staff: $800 Materials/Supplies: $200 Total Expenses 16, 824 &amp;nbsp;</t>
  </si>
  <si>
    <t>Rainbow Community Support Project was founded in 2014 as a response to the personal and collective needs of LGBT immigrants from Latin America who are seeking asylum in the United States due to experiences of violence and discrimination in their countries of origin. We offer supportive, healing group experiences in the format of weekend retreats. *Promote healing from homophobic/transphobic violence *Build community *Teach stress reduction and relaxation skills *Foster emotional well-being and self-acceptance.</t>
  </si>
  <si>
    <t>https://hipgive.org/wp-content/uploads/2018/01/Presupuesto-Innovando_2018-(versión-1).xlsx</t>
  </si>
  <si>
    <t>El Proyecto de Apoyo Comunitario Arcoiris inició con el fin de responder a las necesidades de salud mental de las personas LGBT de América Latina que están solicitando asilo en los EEUU debido a las formas graves de persecución y migración forzada. Ofrecemos experiencias intensivas de grupo a través de retiros de fin de semana. En estos retiros: *Promovemos la sanación de la violencia basada en la homofobia y la transfobia *Creamos comunidad *Enseñamos técnicas de relajación / reducción de estrés *Fomentamos el bienestar emocional y la auto aceptación</t>
  </si>
  <si>
    <t>https://www.youtube.com/watch?v=QsERJrFJ6m4 https://youtu.be/uFX_idk-S_Y</t>
  </si>
  <si>
    <t>sebasml25</t>
  </si>
  <si>
    <t>Radio Station for the Migrant Latino Community &amp;#8211; CATA</t>
  </si>
  <si>
    <t>CATA - El Comite de Apoyo a los Trabajadores Agricolas/The Farmworkers Support Committee</t>
  </si>
  <si>
    <t>The Forge of Hephaestus in Venezuela</t>
  </si>
  <si>
    <t>Maracay, Aragua, Venezuela</t>
  </si>
  <si>
    <t>Bridgeton, NJ</t>
  </si>
  <si>
    <t>Hi, I am Fernando, my project consists of realizing my own workshop of blacksmithing and welding: The Forge of Hephaestus, which will allow me not only to grow in all areas but also to give a living to my family, with a decent and useful work to my Community, since with the necessary tools I will be able to contribute my effort in keeping the schools in good condition, repairing desks and whatever is within my reach .. I know that with your valuable contribution I will achieve the goal! Thanks for your support!!!</t>
  </si>
  <si>
    <t>Hola, soy Fernando mi proyecto consiste en hacer realidad mi propio taller de Herreria y Soldadura: La Forja de Hefesto, la cual me permitirá no solo crecer en todos los ambitos sino dar un sustento a mi familia, con un trabajo digno y util a mi comunidad, ya que, con las herramientas necesarias podré aportar mi esfuerzo en mantener en buenas condiciones las escuelas, reparar pupitres y lo que esté a mi alcance.. Se que con tu valioso aporte lograré alcanzar la meta! Gracias por tu apoyo!!!</t>
  </si>
  <si>
    <t>Create a radio station that will empower and organize the Latino community to take action and mobilize around their priority issues.</t>
  </si>
  <si>
    <t>A radio station will help CATA (El Comite de Apoyo a los Trabajadores Agricolas/The Farmworker Support Committee) provide information to its members and the wider Latino community. CATA works with migrant workers and the migrant community so that they have the knowledge and tools necessary to take actions that are in their best interests. The station will be an integral component in spreading CATA’s message and engaging workers to organize and fight for their rights. Through the radio station, we will be able to recruit more members to the organization and grow the capacity of CATA and its members. Once the station is established, we will stream all content online in order to reach our members throughout New Jersey, Pennsylvania, and Maryland. Through the radio station, we will provide accurate news reports and information on issues concerning the migrant community. A space will be created for the members to talk about questions and concerns they have in their workplaces and communities. Programing segments will provide information on immigration processes, current immigration reform news, worker’s rights, and healthy food access. Additionally, the broadcasts will inform people of CATA’s meetings, trainings, workshops, and other activities.</t>
  </si>
  <si>
    <t>The goal of establishing the radio station is important to the communities that CATA works with because it creates a reliable, far-reaching way of communicating with members and others about issues that directly affect them and providing information that interests them. The programming of the radio will be specifically geared toward the migrant community. The radio station will be a place for them to get news, community information, listen to music from their home countries, and to hear about the work of CATA. We will provide information on workers’ rights, health and safety, immigration, and food justice with the goal of empowering and organizing the larger migrant community. It will provide an accessible source of trustworthy information.</t>
  </si>
  <si>
    <t>Establishing the radio station depends on involvement and participation from CATA members and the communities where CATA works. Progress will be measured by how the interest and participation grows as we set up the station throughout the year. Members will be involved in every aspect of the station from buying the equipment, to putting up the antennae, to deciding on the programming. They will also be the ones in charge of the daily operations and programs of the radio station once it starts broadcasting. The overall impact of having the radio station will manifest with an increase in memberships to the organization and an increase of the Latino community’s participation in direct actions and workshops in order to improve their living and working conditions for themselves and their families.</t>
  </si>
  <si>
    <t>CATA&amp;#8217;s members consistently are taken advantage of either because they are not made aware of their rights or they are seen as people whose opinions don&amp;#8217;t matter. The goal of the radio station is to establish a means of communication that is accessible to these communities that will inform them of issues of interest, empower them to speak up, and give them the tools to come together as a larger community and demand change.</t>
  </si>
  <si>
    <t>Budget for HIPGive Funds: $5000 will be used to buy equipment needed for the radio station. These items include furniture, a computer, microphones, transmitter, antennae, antennae tower, headphones, telephone system, and speakers. Total Project Budget: Transmitter equipment (transmitter, antenna, tower, cables) = $5000 Studio Equipment (computer, microphones, headphones, telephones, furniture) = $5000 Emergency Alert System Decoder = $3000</t>
  </si>
  <si>
    <t>CATA's mission is to empower and educate farmworkers and low-wage migrant workers through leadership development and capacity building so that they are able to make informed decisions regarding the best course of action for their interests. CATA has advanced in its efforts based on the belief that only through organizing and collective action can farmworkers and low-wage migrant workers achieve justice and fullness of life.</t>
  </si>
  <si>
    <t>CATAMigrantes</t>
  </si>
  <si>
    <t>Meghan Hurley</t>
  </si>
  <si>
    <t>catamlh@aol.com</t>
  </si>
  <si>
    <t>Project The Forge of Hephaestus in Venezuela: &amp;nbsp;&amp;nbsp;&amp;nbsp;&amp;nbsp;The blacksmiths have a saying of which we are proud: "everything a blacksmith needs is something to heat the metal, something to hit it and something to beat it with ..." This maxim is so true in any corner of the world where there is A blacksmith and in any era of the earth, however it is currently difficult to pay all the implements and tools necessary to have a workshop of blacksmithing and welding. To be able to make with your own hands any metal object that you imagine is something that is priceless! And although there are a thousand machines capable of making any piece in series nothing beats the constant and dedicated work of the craftsman. The profession of blacksmith and welder I have learned empirically, beginning as an assistant, with tools of other people, the work is so exciting that I have dedicated myself to the task of professionalizing myself in that subject and obtaining certificates, techniques and Skills to be a worthy blacksmith. For me, I have sold many precious articles, I can not find the amount of money needed to buy the tools I need, since every few days the economy is against the execution of the project, which is why I turn to all the people who Is not only available to support with what he believes convenient but also believes in how interesting and brilliant this project is. Blacksmiths and welders in the community where I live but there are few who do it with passion, much less those who seek to be professionals in their area, limiting themselves only to sporadic jobs without thinking that their hands can bring something useful especially to the Children in schools. My vision is not only to be a blacksmith who manufactures bars, doors, protectors and pieces of all kinds but also contribute in some way to the duty of every citizen with his country, its people and its future. My objective is to collect the money to buy the main implements and working tools (Bench grinder, Oscillator grinder, Bench drill, Bench sander, Welding machine, Dremel, hammers, pickets, gloves, filter mask, welding lenses , Anvil, etc), buy these tools by Ebay or Amazon (it is cheaper to buy them abroad than to buy them in my country, the higher the volume, the cost of shipping is reduced), except for the anvil, because obviously it is not possible to bring it from the outside. Your donations will be devoted to the purchase of these items, and the workshop is completely conditioned for the project, because the physical space is located in my own house, in the yard, every collaboration, however small, results in immense invaluable support For me who will be rewarded in due time. What will be the donations and how to repay them? In the purchase of the tools, those that by their light weight can be bought by Amazon or Ebay as those that must buy in my country. In the quantity desired for my project are the shipping costs. &amp;nbsp;&amp;nbsp;&amp;nbsp;&amp;nbsp;Http://www.ebay.com/itm/Dremel-MM40-Multi-Max-3-8-Amp-Oscillating-Tool-Kit-with-Quick-Lock-/112324252448?hash=item1a270c1320:g:uJEAAOSwXYtYu3q9&amp;amp;autorefresh=true &amp;nbsp;&amp;nbsp;&amp;nbsp;&amp;nbsp;Http://www.ebay.com/itm/Dremel-extra-tool-kit-spares-/142305004471?hash=item21220a0bb7:g:Rl4AAOSwnbZYIjWJ &amp;nbsp;&amp;nbsp;&amp;nbsp;&amp;nbsp;Http://www.ebay.com/itm/Dremel-Bit-Holder-/172567186921?hash=item282dce4de9:g:5N4AAMXQkK1R5pI1 &amp;nbsp;&amp;nbsp;&amp;nbsp;&amp;nbsp;Https://www.amazon.com/Klutch-ST200i-Inverter-Powered-Stick-Welder/dp/B00M976FCO/ref=sr_1_3?s=hi&amp;amp;ie=UTF8&amp;amp;qid=1489287975&amp;amp;sr=1-3&amp;amp;keywords=silver+inverter machine &amp;nbsp;&amp;nbsp;&amp;nbsp;&amp;nbsp;Https://www.amazon.com/DEWALT-DWD112-Pistol-Grip-Keyless-All-Metal/dp/B0011XSEW6/ref=sr_1_12?ie=UTF8&amp;amp;qid=1489287716&amp;amp;sr=8-12&amp;amp;keywords=hotboard &amp;nbsp;&amp;nbsp;&amp;nbsp;&amp;nbsp;Https://www.amazon.com/WEN-4208-8-Inch-Speed-Drill/dp/B00HQONFVE/ref=sr_1_1?s=hi&amp;amp;ie=UTF8&amp;amp;qid=1489287758&amp;amp;sr=1-1&amp;amp;keywords=battleboard &amp;nbsp;&amp;nbsp;&amp;nbsp;&amp;nbsp;Https://www.amazon.com/DEWALT-DWE402-2-Inch-11-Amp-Grinder/dp/B00RVZ7DNO/ref=sr_1_4?s=sporting-goods&amp;amp;ie=UTF8&amp;amp;qid=1489287647&amp;amp;sr=8-4&amp;amp;keywords=esmeril &amp;nbsp;&amp;nbsp;&amp;nbsp;&amp;nbsp;Https://www.amazon.com/DEWALT-DW756-6-Inch-Bench-Grinder/dp/B0000224J3/ref=sr_1_2?s=sporting-goods&amp;amp;ie=UTF8&amp;amp;qid=1489287609&amp;amp;sr=8-2&amp;amp;keywords=bankwire &amp;nbsp;&amp;nbsp;&amp;nbsp;&amp;nbsp;Https://www.amazon.com/WEN-6502-36-Inch-6-Inch-Sander/dp/B00NAXSYT8/ref=sr_1_1?s=hi&amp;amp;ie=UTF8&amp;amp;qid=1489288418&amp;amp;sr=1-1&amp;amp;keywords=band+phone &amp;nbsp;&amp;nbsp;&amp;nbsp;&amp;nbsp;Http://www.ebay.com/itm/Lathe-Machine-DIY-Tool-Universal-Soft-Metal-Mini-Turning-Metal-lathe-/261543550123?hash=item3ce535dcab:g:JFcAAOSwbqpT0yhX With these links you can verify the costs of most of the tools and equipment to buy, there is also missing the anvil, which I already know where to buy it here in Maracay and the spare parts, materials and equipment of protection and security. That is why the amount I require is $ 2000, with this amount I cover all expenses and even pay the taxes I will give to the best donors. My proposal is: to reach the goal you can buy all the tools and start immediately and send the three best donors a gift, distributed as follows: &amp;nbsp;&amp;nbsp;&amp;nbsp;&amp;nbsp;1st largest donor: a sword made by me, personalized. &amp;nbsp;&amp;nbsp;&amp;nbsp;&amp;nbsp;2nd largest donor: a dagger made by me, personalized. &amp;nbsp;&amp;nbsp;&amp;nbsp;&amp;nbsp;3rd largest donor: a craft knife made by me, personalized. The other people who have been kind enough to support me also will reciprocate, in the following way, keep in touch and if they want any dagger, handmade knife, handmade ax or knife only pay the cost of shipping to their country, that is, Free the article. importance: Not only will it allow me to start my own business, but it will give stability to me and my family. It would be an indirect support to the inhabitants of the community where I live, something as simple as soldering a desk and leaving it ready to be used. Give to the task of doing it, my intention is to reverse the apathy of people, practicing with the example of helping and encouraging to be proactive. In this kind of thing I am new, to give some confidence that is recommended? Contact through social networks? And in this way maintain constant exchange of information? Any suggestions would be helpful!!! The only point where there may be risks is in the intention to buy a large part through Ebay or Amazon especially in the shipping costs, that is why I left an optimal margin as far as the money needed, which if it were enough would serve To pay the shipping to those who want some item that I do. Any form of help is pleasantly acceptable, the simple act of trying to help an unknown human being is in itself something great, which brings us to our true humanity. I am ready for any support and exchange of any kind that contributes to the reciprocal success between who we are in this page. Any advice will be well received, thank you very much!!!</t>
  </si>
  <si>
    <t>Puerto Rico Youth at Risk</t>
  </si>
  <si>
    <t>Jovenes de Puerto Rico en Riesgo</t>
  </si>
  <si>
    <t>Alexandra Morales</t>
  </si>
  <si>
    <t>amorales@jovenesenriesgopr.org</t>
  </si>
  <si>
    <t>Proyecto La Forja de Hefesto en Venezuela: &amp;nbsp; &amp;nbsp;&amp;nbsp;&amp;nbsp; Los herreros tenemos un refrán del cual sentirnos orgullosos: "todo lo que necesita un herrero es algo en donde calentar el metal, algo en donde golpearlo y algo con qué golpearlo"... Esta máxima es tan cierta en cualquier rincón del planeta donde exista un herrero y en cualquier época de la tierra, sin embargo actualmente es algo difícil costear todos los implementos y herramientas necesarios para disponer de un taller de herrería y soldadura. Poder elaborar con tus propias manos cualquier objeto en metal que imagines es algo que no tiene precio! y aunque existan mil máquinas capaz de hacer cualquier pieza en serie nada supera el trabajo constante y dedicado del artesano. &amp;nbsp; La profesión de herrero y soldador la he aprendido de forma empírica, comenzando como ayudante, con herramientas de otras personas, la labor es tan apasionante que me he dedicado a la tarea de profesionalizarme en dicha materia e ir obteniendo los certificados, las técnicas y las capacidades para ser un herrero digno. Por más que he vendido muchos artículos preciados no logro dar con la cantidad de dinero necesario para la compra de las herramientas que necesito, ya que cada pocos días la economía atenta contra la ejecución del proyecto, es por ello que recurro a toda la gente que no solo está en disponibilidad de apoyar con lo que crea conveniente sino que además crea en lo interesante y genial que resulta este proyecto. &amp;nbsp; Herreros y soldadores en la comunidad donde vivo hay, pero son pocos los que lo hacen con pasión y mucho menos los que buscan ser profesionales en su área, limitándose sólo a trabajos esporádicos sin pensar en que sus manos pueden aportar algo útil sobre todo a los niños en las escuelas. Mi visión es no solo ser un herrero que fabrique rejas, puertas, protectores y piezas de toda índole sino además contribuir de alguna manera con el deber de todo ciudadano con su país, su gente y su futuro. &amp;nbsp; Mi objetivo es reunir el dinero para comprar los principales implementos y herramientas de trabajo (Esmeril de banco, Esmeril oscilador, Taladro de banco, Lijadora de banco, Maquina de soldar, Dremel, martillos, piquetas, guantes, mascara con filtro, lentes para soldar, yunque, etc), comprar dichas herramientas por Ebay o Amazon (es más económico comprarlas por fuera que comprarlas en mi país, mientras mayor volumen se abaratan costos de envío) exceptuando el yunque ya que obviamente por su peso es inviable traerlo de afuera. &amp;nbsp; Sus donaciones estarán destinadas justamente a la compra de estos artículos, ya el taller está completamente acondicionado para el proyecto, pues el espacio físico está ubicado en mi propia casa, en el patio, cada colaboración por más pequeña que sea resulta en un inmenso apoyo invaluable para mí los cuales serán recompensados oportunamente. &amp;nbsp; ¿En que estarán destinadas las donaciones y como retribuirlas? &amp;nbsp; En la compra de las herramientas, aquellas que por su ligero peso puedan ser compradas por Amazon o Ebay como aquellas que deba comprar en mi país. En la cantidad anhelada para mi proyecto se encuentran los gastos de envíos. &amp;nbsp; &amp;nbsp;&amp;nbsp;&amp;nbsp; http://www.ebay.com/itm/Dremel-MM40-Multi-Max-3-8-Amp-Oscillating-Tool-Kit-with-Quick-Lock-/112324252448?hash=item1a270c1320:g:uJEAAOSwXYtYu3q9&amp;amp;autorefresh=true &amp;nbsp;&amp;nbsp;&amp;nbsp; http://www.ebay.com/itm/Dremel-extra-tool-kit-spares-/142305004471?hash=item21220a0bb7:g:Rl4AAOSwnbZYIjWJ &amp;nbsp;&amp;nbsp;&amp;nbsp; http://www.ebay.com/itm/Dremel-Bit-Holder-/172567186921?hash=item282dce4de9:g:5N4AAMXQkK1R5pI1 &amp;nbsp;&amp;nbsp;&amp;nbsp; https://www.amazon.com/Klutch-ST200i-Inverter-Powered-Stick-Welder/dp/B00M976FCO/ref=sr_1_3?s=hi&amp;amp;ie=UTF8&amp;amp;qid=1489287975&amp;amp;sr=1-3&amp;amp;keywords=maquina+de+soldar+inverter &amp;nbsp;&amp;nbsp;&amp;nbsp; https://www.amazon.com/DEWALT-DWD112-Pistol-Grip-Keyless-All-Metal/dp/B0011XSEW6/ref=sr_1_12?ie=UTF8&amp;amp;qid=1489287716&amp;amp;sr=8-12&amp;amp;keywords=taladro &amp;nbsp;&amp;nbsp;&amp;nbsp; https://www.amazon.com/WEN-4208-8-Inch-Speed-Drill/dp/B00HQONFVE/ref=sr_1_1?s=hi&amp;amp;ie=UTF8&amp;amp;qid=1489287758&amp;amp;sr=1-1&amp;amp;keywords=taladro+de+banco &amp;nbsp;&amp;nbsp;&amp;nbsp; https://www.amazon.com/DEWALT-DWE402-2-Inch-11-Amp-Grinder/dp/B00RVZ7DNO/ref=sr_1_4?s=sporting-goods&amp;amp;ie=UTF8&amp;amp;qid=1489287647&amp;amp;sr=8-4&amp;amp;keywords=esmeril &amp;nbsp;&amp;nbsp;&amp;nbsp; https://www.amazon.com/DEWALT-DW756-6-Inch-Bench-Grinder/dp/B0000224J3/ref=sr_1_2?s=sporting-goods&amp;amp;ie=UTF8&amp;amp;qid=1489287609&amp;amp;sr=8-2&amp;amp;keywords=esmeril+de+banco &amp;nbsp;&amp;nbsp;&amp;nbsp; https://www.amazon.com/WEN-6502-36-Inch-6-Inch-Sander/dp/B00NAXSYT8/ref=sr_1_1?s=hi&amp;amp;ie=UTF8&amp;amp;qid=1489288418&amp;amp;sr=1-1&amp;amp;keywords=lijadora+de+banda &amp;nbsp;&amp;nbsp;&amp;nbsp; http://www.ebay.com/itm/Lathe-Machine-DIY-Tool-Universal-Soft-Metal-Mini-Turning-Metal-lathe-/261543550123?hash=item3ce535dcab:g:JFcAAOSwbqpT0yhX &amp;nbsp; Con estos enlaces pueden verificar los costos de la mayoría de las herramientas y equipos a comprar, falta además el yunque, el cual ya sé dónde comprarlo aquí en Maracay y los repuestos, materiales y equipos de protección y seguridad. Es por ello que la cifra que requiero es de 2000$, con esta cantidad cubro todos los gastos e incluso costear el envío de los tributos que daré a los mejores donantes. Mi propuesta es la siguiente: de alcanzar la meta podré comprar todas las herramientas y empezar en lo inmediato y enviarles a los tres mejores donantes un regalo, distribuido de la siguiente manera: &amp;nbsp; &amp;nbsp;&amp;nbsp;&amp;nbsp; 1er mayor donante: una espada hecha por mí, personalizada. &amp;nbsp;&amp;nbsp;&amp;nbsp; 2do mayor donante: una daga hecha por mí, personalizada. &amp;nbsp;&amp;nbsp;&amp;nbsp; 3er mayor donante: una navaja artesanal hecha por mí, personalizada. &amp;nbsp; Las demás personas que hayan tenido la amabilidad de apoyarme también les retribuiré, de la siguiente manera, mantener el contacto y si desean alguna daga, cuchillo artesanal, hacha o navaja artesanal solo pagarían el coste de envío a su país, es decir, les haría gratis el artículo. Importancia: &amp;nbsp; No sólo permitirá iniciar mi propio negocio sino que dará estabilidad a mí y mi familia, sería un apoyo indirecto a los habitantes de la comunidad donde vivo, algo tan sencillo como soldar un pupitre y dejarlo listo para ser usado y realmente son pocos los que se dan a la tarea de hacerlo, mi intención es revertir la apatía de las personas, practicando con el ejemplo de ayudar e incitando a ser proactivos. &amp;nbsp; En este tipo de cosas soy nuevo, para dar algo de confianza que se recomienda? contacto a través de las redes sociales? y de esta manera mantener constante intercambio de información? cualquier sugerencia me sería útil!!! &amp;nbsp; El único punto donde puede haber riesgos es en la intención de comprar gran parte a través de Ebay o Amazon sobre todo en los costos de envío, es por ello que dejo un margen óptimo en cuanto el dinero necesario, lo cual si llegase a sobrar serviría para pagar el envío a aquellos que deseen algún artículo que yo haga. &amp;nbsp; Cualquier forma de ayuda es gratamente aceptable, el simple hecho de intentar ayudar a un ser humano desconocido es de por si algo grande, que nos lleva a nuestra verdadera humanidad.. Estoy presto para cualquier apoyo e intercambio de cualquier índole que contribuya al éxito reciproco entre quienes estamos en esta página. Cualquier consejo será bien recibido, muchas gracias!!!</t>
  </si>
  <si>
    <t>yoseph_fernando@hotmail.com</t>
  </si>
  <si>
    <t>(787) 484-0923</t>
  </si>
  <si>
    <t>Continuo de Servicios Socio-Educativos</t>
  </si>
  <si>
    <t>We provide opportunities for Puerto Rico youth to reach responsible and fulling lives, that allow them to build bridges of understanding with their families, schools, and communities. One of these opportunities consists of integrated services for &amp;#8220;at risk&amp;#8221; students with emphasis on transition stages from 6th to 7th grade, 8th to 9th grade, and 12th to post secondary grades. This program prepares students for college starting at elementary school, and it integrates graduates from each level to support those in lower stages.</t>
  </si>
  <si>
    <t>Somos la posibilidad de que los jóvenes alcancen vidas responsables y plenas, y tiendan puentes de entendimiento entre ellos y ellas, sus familias, escuelas y comunidades. Una de estas posibilidades es el concepto de servicios integrados para estudiantes &amp;#8220;en riesgo&amp;#8221; con énfasis en las etapas de transición (6to-7mo, 8vo-9no y 12mo a postsecundarios). Prepara a los estudiantes para la universidad desde la escuela elemental integrando a graduados en cada proyecto.</t>
  </si>
  <si>
    <t>Our organization was born in response to the high student drop-out rate and the adverse effects this was having on Puerto Rico&amp;#8217;s youth development. We fight risks such as: Interruption of studies, substance abuse, crime and violence, non-safe sex practices, among others. Our programs have served Puerto Rico youth for over 20 years with outstanding results. Our program &amp;#8220;Cumbres&amp;#8221; is based on scientific evidence. The participants, achieved statistically significant changes in the areas of self-control, self-esteem, self-efficacy and improving family relationships. This has direct impact on the personal and family functioning. Data accumulated for 14 years reveal that over 95% of the youth completing projects, completes high school and don&amp;#8217;t get in the juvenile justice system despite having reached a very poor social prognosis.</t>
  </si>
  <si>
    <t>Nacemos dada la alta tasa de interrupción temprana de los estudios y los efectos adversos que esto estaba teniendo sobre el desarrollo de los jóvenes de Puerto Rico. Combatimos riesgos como: Interrupción de los estudios,Abuso de sustancia, Delincuencia y violencia, Prácticas sexuales no-seguras entre otros. Nuestros programas han servido a la juventud por mas de 20 años con resultados inigualables. Nuestro programa cumbres es uno basado en evidencia cientifica. Los/as participantes logran cambios estadísticamente significativos en los renglones de autocontrol, autoestima, autoeficacia y mejoramiento de las relaciones familiares. Esto tiene impacto directo en otras del funcionamiento personal y familiar. Los datos acumulados durante 14 años revelan que sobre el 95% de los jóvenes que terminan los proyectos, completa su escuela superior y no entra en contacto con el sistema de justicia juvenil a pesar de haber llegado con un pronóstico social muy pobre.</t>
  </si>
  <si>
    <t>All donations will support our youth projects. Our organization defrays with their budget only 23% in administrative costs and 77% in program expenditures targeted to youth at-risk in our schools. For a young student to complete the Cumbres project we need $ 5,000.00 dollars.</t>
  </si>
  <si>
    <t>Todas las donaciones serán en función de la realización de nuestros proyectos. Nuestra organización sufraga con su presupuesto solo un 23% en gastos administrativos y 77% en gastos programáticos dirigidos a los jóvenes en riesgo de nuestras escuelas. Para que un joven pueda completar el proyecto Cumbres se necesitan $5.000.00 dólares.</t>
  </si>
  <si>
    <t>Puerto Rico Youth at Risk , Inc. ( JPRR ) is a nonprofit organization incorporated in 1993 under the laws of the Commonwealth of Puerto Rico. It is a response to the concerns of a group of people committed to the construction of a social reality of peace, prosperity, security and well-being for everyone, who decided to implement a model of prevention for youth at high social risk. The aim is to prevent early discontinuation of studies and other risk factors and promote the full development of young people as individuals, community members, and citizens. We operate in San Juan , Canovanas, Naguabo and Juncos .</t>
  </si>
  <si>
    <t>Jóvenes de Puerto Rico en Riesgo, Inc. (JPRR) es una organización sin fines de lucro incorporada en 1993 bajo las leyes del Estado Libre Asociado de Puerto Rico. La misma surge como respuesta a las inquietudes de un grupo de personas comprometidas con la construcción de una realidad social de paz, prosperidad, seguridad y bienestar para todos y todas, que decidió implementar un modelo de prevención con jóvenes en alto riesgo social. El fin es prevenir la interrupción temprana de los estudios y otros factores de riesgo, así como promover el desarrollo pleno de los jóvenes como individuos, miembros de la comunidad y ciudadanos. Operamos en San Juan, Canóvanas, Naguabo y Juncos.</t>
  </si>
  <si>
    <t>https://youtu.be/JKc1fLoPMjY</t>
  </si>
  <si>
    <t>The Esperanza Education Fund</t>
  </si>
  <si>
    <t>Test Approval 2</t>
  </si>
  <si>
    <t>JPRR</t>
  </si>
  <si>
    <t>10-14-2017</t>
  </si>
  <si>
    <t>the debt of my life</t>
  </si>
  <si>
    <t>10-29-2017</t>
  </si>
  <si>
    <t>10-26-2015</t>
  </si>
  <si>
    <t>I owe 300 thousand pesos. From being a professional I started to beg and my parents, today they are sadly about to lose</t>
  </si>
  <si>
    <t>PSLA Scholarships for talented Soccer Players</t>
  </si>
  <si>
    <t>Debo 300 mil pesos.De ser profesionista empecé a mendigar y mis padres, hoy con tristeza están a punto de perder su casa</t>
  </si>
  <si>
    <t>Premier Soccer League Association</t>
  </si>
  <si>
    <t>Don't get into debt, interests eat.- Interests? bah ... it's the least, I thought when I took out the first bank loan, I have work to pay it and if everything is accommodated only, I get another, I do a business. Always the magical thought that leads to failure.Today I owe 300 thousand pesos and if I do not pay it in 15 days my parents will lose their house.Why you should help me, there is really no reason, I do not deserve it, and I know it better than anyone, but I need it with infinite despair and I will never finish to thank you.My name is Ivan, my specialty: to make bad decisions, now that I reflect since I was a child, I went to this misfortune, my first debt $ 100 pesos from my younger brother at age 9, for a boat. The first magical thought of failure: In order to gather my Sundays, plus the changes and orders, to make the payment without problems ... there were no changes, no orders, but a big scold when my brother accused me and everything exploded.Today, they are not a hundred pesos, I began to borrow from the bank, friendships, even known, 300 thousand pesos. The magical thought this time was the enthusiasm to start a business that would allow me to be financially independent and help my parents who struggled so hard to get ahead, same as ironically instead of supporting today sadly offer me the savings of their life to pay this debt. Am I a bastard? It's the least you can tell me.Weight to weight I spent it in bad investments, in unnecessary things, in wastefulness and uncontrolled, my work in spite of being professional, I only began to give to pay the loan ... to buy a meal of 30 pesos, I began to be a luxury.I shut everything, with my eternal magical thought that somehow everything, I would manage to solve it, but interests devoured like a hyena, my stability, I began to stop sleeping watching how that I made a snowball today was an endless avalanche .I have come to the extreme of begging in the street, hoping to pay for that damn loan, which is ruining my life, but I have achieved nothing. Everyone says "do not get bored" you should not "but until you're in that pit of despair do not size it.Please, I beg you, I do not deserve it to save my life, but I do not want to give this disappointment to my parents, and many have had these years and I can swear to God, for what you want more sacred, who are the best people of the world.&amp;nbsp;How will we put your donations into action?With donations I will pay my debts and start a financial education campaign telling my case.Why it matters:If I did not, my parents could lose their home.</t>
  </si>
  <si>
    <t>Coach Isaac Arellano</t>
  </si>
  <si>
    <t>coachisaac@soccertoursandcamps.com</t>
  </si>
  <si>
    <t>Resumen de la campaña: -No te endeudes, los intereses comen. - ¿Intereses? bah... es lo de menos, pensé cuando saqué el primer préstamo bancario, &amp;nbsp;tengo trabajo para pagarlo y sino todo se acomoda sólo, consigo otro, hago un negocio. Siempre el pensamiento mágico que lleva al fracaso. Hoy debo 300 mil pesos y de no pagarlo en 15 días mis papás perderán su casa. Por qué me tendrías que ayudar, en realidad no hay razón, no lo merezco, y lo sé mejor que nadie, pero lo necesito con infinita desesperación y jamás terminaré de agradecértelo. Mi nombre es Iván, mi especialidad: tomar malas decisiones, ahora que reflexiono desde niño me encaminé a esta desgracia, mi primera deuda $100 pesos de mi hermano menor a los 9 años, para un barquito. Primer pensamiento mágico del fracaso: Al cabo juntando mis domingos, más los cambios y mandados, que haga lo pago sin problemas…no hubo cambios, ni mandados, pero si un gran regaño cuando mi hermano me acusó y todo explotó. Hoy, no son cien pesos, comencé a pedir prestado al banco, a amistades, conocidos hasta, deber 300 mil pesos. El pensamiento mágico esta vez era el entusiasmo de emprender un negocio que me permitiera ser independiente financieramente y ayudar a mis padres que tanto lucharon por sacarme adelante, mismos que irónicamente en vez de apoyar hoy con tristeza me ofrecen los ahorros de su vida para saldar esta deuda. ¿Soy un bastardo? Es lo menos que puedes decirme. Peso a peso lo gasté en malas inversiones, en cosas innecesarias, en despilfarro y descontrol, mi trabajo a pesar de ser profesionista, solo me empezó a dar para pagar el préstamo...comprar una comida de 30 pesos, me empezó a ser un lujo. Me callé todo, con mi eterno pensamiento mágico de que de alguna forma todo, lograría resolverlo, pero los intereses devoraron como hiena, mi estabilidad, empecé a dejar de dormir viendo cómo eso que yo hacía una bola de nieve hoy era una avalancha sin fin. He llegado al extremo de mendigar en la calle, esperando pagar ese maldito préstamo, que me está arruinando la vida, pero no he logrado nada. Todos te dicen "no te endrogues "no debas" pero hasta que no estás en ese hoyo de desesperación no lo dimensionas.&amp;nbsp; Por favor te lo ruego, no lo merezco para salva mi vida, pero no quiero darlo esta decepción a mis padres, ya muchas han tenido estos años y te puedo jurar por dios, por lo que quieras más sagrado, que son las mejores personas del mundo.&amp;nbsp; ¿Cómo pondremos tus donaciones en acción?COn las donaciones pagare mis deudas e inicarre una campaña de eduación financiera contando mi caso. Por qué importa:De no lograrlo mis papás podrian perder su casa</t>
  </si>
  <si>
    <t>marcryes@gmail.com</t>
  </si>
  <si>
    <t>469-324-9084</t>
  </si>
  <si>
    <t>We host Scouting Camps to showcase talented young students/soccer players before Scouts from Colleges with established Soccer Scholarship programs. http://soccertoursandcamps.wix.com/home#!scholarships-soccer-clinics/c1z79 &amp;nbsp;</t>
  </si>
  <si>
    <t>Nosotros organizamos Campamentos para exhibir a jovenes talentosos estudiantes/jugadores de futbol delante de Visores representantes de Universidades con programas establecidos de becas para Futbol. http://soccertoursandcamps.wix.com/home#!becas-deportivas/c1r8a &amp;nbsp;</t>
  </si>
  <si>
    <t>The Beauty of been rounded</t>
  </si>
  <si>
    <t>marielisaviz123@gmail.com</t>
  </si>
  <si>
    <t>PSLA College Soccer Scholarship Program offers the talented soccer player opportunity to assist at pre-scheduled Scouting Camps hosted by Soccer College Coaches looking for new talent. Pre-scheduled Scouting Camps offer the advantage to showcase our soccer players before a number of College Soccer Coaches attending our Scouting Camps. All participating Scouts and Soccer Coaches previously agreed to attend our Scouting. They have received in advance copy of school transcripts, letter of referral from present school and player's profile. PSLA and/or the Coaches/Universities involved in this program do not guarantee any player obtaining a scholarship, our program offers Young Players the opportunity to show their talent and skills before those who are able and interested in recruiting players and offering scholarships based on their academic performance and talent to play soccer.</t>
  </si>
  <si>
    <t>El programa de Becas Deportivas de PSLA ofrece al jugador talentoso, la oportunidad de asistir a un Campamento de Scouts previamente programado y dirigido, por entrenadores de futbol soccer a nivel colegial buscando nuevos talentos. Nuestro programa ofree la oportunidad de llevar a jugadores pre-seleccionados a diferentes campamentos donde estaran presents Coaches y visors de Universidades interesadas en reclutar y dar becas a jugadores de futbol dependiendo de su desempeno acadmico y su capacidad para jugar el futbol. Todos los entrenadores y visores que asisten a nustros campamentos, aceptaron previamente participar asistiendo para buscar nuevos talentos. Se les envia con anticipacion copia de los records escolares, carta de recomendacion de la escuela actual y perfil del jugador. PSLA Soccer/Entrenadores/Universidades que participan en este programa no garantizan que ningun jugador obtendra una beca deportiva, solo ofrecemos la oportunidad de que el jugador muestre su talent delante de aquellos interesados en reclutarlos y ofrcerles becas.</t>
  </si>
  <si>
    <t>pslasoccer</t>
  </si>
  <si>
    <t>Texas Victory Project Action Fund | Fighting for the Working Poor Voter Registration Blitz</t>
  </si>
  <si>
    <t>PRUEBA</t>
  </si>
  <si>
    <t>GLORIA A.C.</t>
  </si>
  <si>
    <t>GLORIA MAYNE</t>
  </si>
  <si>
    <t>arnoldo@texasvictoryproject.com</t>
  </si>
  <si>
    <t>55 4097 6734</t>
  </si>
  <si>
    <t>PITCH PRUEBA</t>
  </si>
  <si>
    <t>testing123</t>
  </si>
  <si>
    <t>Test Approval</t>
  </si>
  <si>
    <t>Proyecto Mariposas</t>
  </si>
  <si>
    <t>Fundación Solides Mundial</t>
  </si>
  <si>
    <t>VSolano@habitat.org</t>
  </si>
  <si>
    <t>Mike Amador McCoy</t>
  </si>
  <si>
    <t>fsmundial@aol.com</t>
  </si>
  <si>
    <t>505-88674991</t>
  </si>
  <si>
    <t>test414</t>
  </si>
  <si>
    <t>Economic Development/Violence Prevention</t>
  </si>
  <si>
    <t>Proyecto Mujer en Acción Rural Involucrada por la Sostenible Social, PROYECTO MARIPOSAS</t>
  </si>
  <si>
    <t>Rural Women in Action Project Involved for Social Sustainable PROJECT BUTTERFLIES</t>
  </si>
  <si>
    <t>Stephanie Ruiz</t>
  </si>
  <si>
    <t>stephanie@hiponline.org</t>
  </si>
  <si>
    <t>&amp;nbsp; Descripción del proyecto El proyecto MUJER EN ACCION RURAL INVOLUCRADA POR LA SOSTENIBILIDAD SOCIAL, Denominado por sus siglas PROYECTO MARIPOSAS, presentado por la Fundación Solidaridad Para el Desarrollo Mundial con sus siglas Fundación Solides Mundial el mismo, pretende la inclusión y participación de las mujeres cabezas de familia de la comunidad de San Jorge ubicada en el municipio de Tipitapa a unos 35 Km de la ciudad Capital Managua, que por múltiples factores sociales, culturales y económicos no tienen acceso a un empleo digno para el sustento de sus hogares, donde las oportunidades son mínimas y asi mismo han sido víctimas de maltrato intrafamiliar. ubicada en el municipio de Tipitapa a unos 35 Km de la ciudad Capital Managua, que por múltiples factores sociales, culturales y económicos no tienen acceso a un empleo digno para el sustento de sus hogares, donde las oportunidades son mínimas y asi mismo han sido víctimas de maltrato intrafamiliar. ¿Cuál es el objetivo del proyecto MARIPOSAS? &amp;nbsp; Objetivos Brindar a través del PROYECTO MARIPOSAS la oportunidad laboral a mujeres cabeza de hogar, principalmente personas que estén actualmente sin empleo, ni capacitación laboral. mejorar la calidad de vida de estas mujeres y por ende la de su hijos y familias. 3. desarrollar cursos de costura y repostería a las protagonistas del PROYECTO MARIPOSAS , para contribuir a su desarrollo socio-económico en la comunidad de San Jorge en el municipio de Tipitapa. brindar diversas alternativas en el campo laboral. permitir la incorporación de las protagonistas del Proyecto al campo laboral. fomentar mejoramiento de la economía familiar y las oportunidades a las mujeres víctimas de violencia domestica. reforzar los valores morales y el respeto dentro de ellas, el pleno gozo de sus derechos individuales a través del empoderamiento de las beneficiarias en el proyecto. &amp;nbsp; &amp;nbsp; &amp;nbsp; ¿Cuál es la oportunidad o el problema que enfrenta las Protagonistas del PROYECTO MARIPOSAS ? &amp;nbsp; La comunidad de San Jorge ubicada en el municipio de Tipitapa en Nicaragua, es una de las comunidades que presenta un alto índice de violencia domestica en este municipio, por consiguiente la tasa de abuso y maltrato es cada vez mas alto y en su mayoría las mujeres que logran salir de esta situación no tiene preparación laboral para insertarse a la vida laboral y poder sustentar sus hogares . &amp;nbsp; La oportunidad que FUNDACION SOLIDES MUNDIAL a través de la ejecución del PROYECTO MARIPOSAS , pretende dar respuesta a corto plazo a las protagonistas del proyecto brindándoles herramientas técnicas para poder tener un empleo digno o crear su propia unidad económica en dicha comunidad, empoderándolas de conocimientos para su desarrollo socioeconómico. &amp;nbsp; &amp;nbsp; &amp;nbsp; &amp;nbsp; &amp;nbsp; &amp;nbsp; &amp;nbsp; ¿Por qué es importante Impulsar el PROYECTO MARIPOSAS En la Comunidad de San Jorge en el Municipio de Tipitapa? &amp;nbsp; Es importante impulsar el proyecto MARIPOSAS , porque apoyando esta iniciativa social, se podrán abrir más y nuevas oportunidades a las protagonistas del mismo, cambiando sus perspectivas de vidas a través de la dotación del aprendizaje para mitigar la pobreza y por consiguiente ser agentes de cambio en su comunidades y dentro del seno familiar, siendo el PROYECTO MARIPOSAS un proyecto inclusivo en esta comunidad aportando a la disminución de mujeres sin oportunidades laborales. &amp;nbsp; &amp;nbsp; &amp;nbsp; ¿Cómo van a lograr el objetivo a través del PROYECTO MARIPOSAS? &amp;nbsp; Se pretende lograr el éxito del PROYECTO MARIPOSAS, a través de un proceso participativo entre las protagonistas, la comunidad y la organización ejecutora del mismo, desarrollando charlas y talleres paralelos a los cursos de aprendizaje en todo lo concerniente, a la administración de pequeños negocios, así como la creación de cooperativas de mujeres que les pueda de servir de herramientas para su posterior conformación grupal o individual. &amp;nbsp; &amp;nbsp; &amp;nbsp; ¿De qué manera impactará la contribución del donante al éxito del proyecto MARIPOSAS? &amp;nbsp; El impacto del PROYECTO MARIPOSAS en la comunidad de San Jorge ubicado en el municipio de tipitapa, no solo cambiara la vida de las mujeres beneficiarias sino de sus familias dotándolas de un empleo digno que pueda ser la alternativa del desarrollo socioeconómico, al igual que sea un ejemplo de cambio para las protagonistas que se incorporen en el trascurso de la sub siguientes fases del mismo. Disminuirá la tasa de desempleo en esta comunidad, dará mayor empoderamiento a la mujer Rural en este municipio. &amp;nbsp; &amp;nbsp;</t>
  </si>
  <si>
    <t>04-24-2017</t>
  </si>
  <si>
    <t>Test1-17</t>
  </si>
  <si>
    <t>Project description Butterflies Project. The project in action RURAL WOMEN INVOLVED IN THE SOCIAL SUSTAINABILITY, known by its acronym BUTTERFLIES PROJECT, presented by the Solidarity Foundation for Global Development Foundation with its acronym Solides Mundial, it seeks the inclusion and participation of women heads of family community of San Jorge in the municipality of Tipitapa about 35 km from the capital Managua to multiple social, cultural and economic factors do not have access to decent employment to support their households, where opportunities are minimal and well same have been victims of domestic abuse. &amp;nbsp; This project WOMAN INVOLVED IN ACTION FOR RURAL social sustainability, will begin to generate opportunities to improve their quality of life by providing the possibility to prepare the beneficiaries for good jobs and improved quality of life for themselves and their families. Alongside courses in trades, a series of workshops and training on topics related to leadership, gender, participation and empowerment of reflection on their skills in the labor market and social workshops Small Business Administration will develop and shaping cooperatives. In the first phase of the project called Project Butterfly, working groups formed by the beneficiaries of the project that in these spaces of information and reflection of the community women receive through their participation knowledge of their rights as women will be established within the social context in which they live, to acquire greater empowerment as a social actor generating opportunities in economic and social environment in their community. &amp;nbsp;</t>
  </si>
  <si>
    <t>david@hiponline.org</t>
  </si>
  <si>
    <t>Explica por qué el proyecto es valioso para sus públicos, la comunidad latina, y el mundo. &amp;nbsp; El PROYECTO MARIPOSAS , es un proyecto de vital importancia para la comunidad latina y el mundo porque en el contexto actual los indicadores de violencia en países de Latinoamérica se han incrementado , teniendo como resultado mujeres víctimas de violencia domestica, sin ningún amparo socio-económico para salir adelante y mitigar la pobreza, madres solteras sin oficio , ni capacitación para enfrentar la vida laboral , este fenómeno es más visible en las zonas rurales, donde las oportunidades del desarrollo socioeconómico para la mujer es nulo, obligándolas en su mayoría a emigrar a la capital, en busca de trabajo sin preparación y expuestas a trabajos de prostitución y otra índole que afecta su estabilidad emocional y social. &amp;nbsp; ¿Qué cambios se esperan ver en la comunidad? Como resultados a corto plazo el proyecto MARIPOSAS a ejecutarse en la Comunidad de San Jorge del Municipio de Tipitapa en Nicaragua, se pretende, informar, capacitar y preparar de manera integral a las mujeres beneficiarias para lograr su desarrollo personal y su entorno familiar, para su incursión en el mercado laboral y llegando a convertirse en un agente de cambio en su comunidad, la intervención de este proyecto traerá no solo beneficios a sus familias sino la comunidad misma, ya que estas féminas podrán ser líderes en sus barrios, comunidades y multiplicadoras de su aprendizaje. &amp;nbsp; Fomentara en ella la igualdad de oportunidades, logrando que las mismas puedan tener una empoderamiento para su propio desarrollo, con una herramienta de progreso como es el caso del oficio, que brindara un valor agregado en la economía familiar, al igual el reconocimiento de las propias capacidades y habilidades para ejercer influencia, poder y liderazgo en algunas o todas las relaciones sociales, y actuar en función de este reconocimiento, también la oportunidad de competir en el mercado con el aprendizaje en el oficio que opto tendrá una mejor calificación laboral para formar su propia micro empresa o ser candidata a ser parte de cualquier empresa que desee contratar sus servicios. &amp;nbsp; El impacto social del PROYECTO MARIPOSAS, mejorara los niveles de autoestima de las beneficiarias, brindando un plan de seguimiento paulatino a los largo del proceso, en atención Sico- social a las mismas. &amp;nbsp; Consideramos que el proceso personal en que se encuentran las mujeres en la Comunidad de San Jorge del Municipio de Tipitapa son en su mayoría madres solteras, mujeres que han sufrido de violencia domestica por sus conyugues y/o parejas y que actualmente están es el desempleo y sin oportunidades les permitirán sostener la transformación en la búsqueda de un proyecto de vida digna y productiva que no sólo sirva para la subsistencia sino quesea una salida laboral exitosa. &amp;nbsp; De igual manera con el aprendizaje las mujeres podrán comercializar sus productos en el mercado local, participar en ferias, o bien trabajar desde sus hogares como micro empresarias de éxitos. &amp;nbsp; Igualmente con el grupo meta capacitado poderlo involucrar como facilitadores en los módulos subsiguientes para poder crecer en beneficiarias de la Comunidad de San Jorge del Municipio de Tipitapa. &amp;nbsp; &amp;nbsp; &amp;nbsp; ¿Cómo se medirá este objetivo del proyecto MARIPOSAS? &amp;nbsp; Se medira el objetivo tomando dos factores determinantes en la ejecución del PROYECTO a través de la nuestra Línea base que Se ha construido a partir del recuento de las características iníciales de la población beneficiaria en la comunidad de San Jorge , Tipitapa, es decir, antes de que el proyecto Mariposas se implemente en esta comunidad esto nos permitirá poder realizar la comparación del antes y después que nuestro proyecto este concluyendo en su primer fase de ejecución, al igual que los resultados del proyecto que serán la sumatoria de todos los cambios o efectos observados en la ejecución mismo. La medición de impacto es básicamente una actividad de cuantificar donde el resultado es la diferencia entre la línea base y la línea de comparación final del mismo , es decir la disminución de mujeres sin preparación laboral y el aumento de oportunidades laborales a las protagonistas del proyecto.</t>
  </si>
  <si>
    <t>Descripción del proyecto Proyecto Mariposas. El proyecto en acción MUJERES RURALES QUE PARTICIPE EN LA SOSTENIBILIDAD SOCIAL, conocido por su MARIPOSAS Acrónimo del proyecto, presentado por la Fundación Solidaridad de la Fundación Global para el Desarrollo, con sus siglas Solides Mundial, que busca la inclusión y participación de las mujeres jefas de comunidad familiar de San Jorge en del municipio de Tipitapa a unos 35 km de la capital Managua a múltiples factores sociales, culturales y económicas no tienen acceso a un empleo digno para mantener a sus casas, donde las oportunidades son víctimas mínimos y así mismo han sido de abuso doméstico. Este proyecto MUJER IMPLICADA EN ACCIÓN PARA sostenibilidad social RURAL, comenzará a generar oportunidades para mejorar su calidad de vida al ofrecer la posibilidad de preparar a los beneficiarios para buenos empleos y mejor calidad de vida para ellos y sus familias. Junto a los cursos en oficios, una serie de talleres y capacitación en temas relacionados con el liderazgo, el género, la participación y el empoderamiento de la reflexión sobre sus habilidades en el mercado de trabajo y talleres sociales Administración de Pequeños Negocios desarrollará y cooperativas que dan forma. En la primera fase del proyecto denominado Proyecto Mariposa, grupos de trabajo formados por los beneficiarios del proyecto que en estos espacios de información y reflexión de las mujeres de la comunidad reciben a través de sus conocimientos participación de sus derechos como mujeres se establecerán en el contexto social en que viven, para adquirir un mayor empoderamiento como un actor social generando oportunidades en el entorno económico y social en su comunidad.</t>
  </si>
  <si>
    <t>Los fondos donados cubrirán las compras de equipos para los cursos de costura y repostería respectivamente, así mismo los honorarios de los facilitadores para ambos cursos y el trabajador social que brindara los talleres a las protagonistas del proyecto. &amp;nbsp; Si la meta no es alcanzada en la recaudación de fondos, FUNDACION SOLIDES MUNDIAL , reducirá el número de mujeres beneficiadas para el proyecto minimizando financieramente el alcance previsto en nuestro proyecto, e implementara con el presupuesto recaudado el proyecto a un número menor de participantes y el tiempo previsto de un año a seis meses para poder dar seguimiento al proyecto. &amp;nbsp; Una de las ventajas de que tu puedas aportar a esta causa social en pro de las mujeres rurales en Nicaragua es que desde que tu apoyo financiero es parte de este esfuerzo nuestra comunicación en redes sociales, tanto nuestro sitio web y demás Publicaciones serán periódicas, así como el informe financiero será publicado en nuestro sitio para que tu aporte sea visible como donante a esta CAUSA SOCIAL a la cual te invitamos a ser parte en nuestra organización. &amp;nbsp; Como DONANTE AL PROYECTO MARIPOSAS serás nuestro miembro parte del CLUB DE AMIG@S DEL PROYECTO MARIPOSAS, nuestro blog que será creado única y exclusivamente para mantener una comunicación constantes de los avances del proyectos así como los testimonios de las protagonistas del mismo.</t>
  </si>
  <si>
    <t>The donated funds will cover the purchase of equipment for sewing and baking courses respectively, likewise facilitators' fees for both courses and the social worker that would offer workshops to the protagonists of the project. If the goal is not reached in fundraising, FOUNDATION solides WORLD, reduce the number of women beneficiaries for the project minimizing financially the extent provided in our project, and implement the budget raised the project to a smaller number of participants and the expected time of one year to six months to follow up the project. One of the advantages that you can contribute to this social cause in favor of rural women in Nicaragua is that since your financial support is part of this effort our communication in social networks, both our web site and other publications will be periodic as well as the financial report will be published on our website so that your contribution is visible as a donor to this social cause to which we invite you to join our organization. As DONOR PROJECT TO BUTTERFLIES you are our member of the club of friends S PROJECT OF BUTTERFLIES our blog to be created solely to maintain constant communication on the progress of projects as well as the testimonies of the protagonists.</t>
  </si>
  <si>
    <t>Presupuesto del Proyecto Rural de Mujeres Mariposas comunidad San Jorge Municipio de Tipitapa Nicaragua Duracion del proyecto: Fecha de inicio: 15 deEnero 2016-Fecha de Finalizacion: 15 de diciembre 2016 Gastos Unidad Cantidad Valor Unitario Costo Total 2. Capacitaciones 2.3 Compra de gavachas de trabajo Logo Donante. Unidad 300 $2.00 $600.00 2.4 Honorarios Facilitador (Curso de Costura) Meses 12 $100.00 $1,200.00 2.5 Honorarios Facilitadores(Curso de Reposteria). Meses 12 $100.00 $1,200.00 2.6 Honorarios Sociologo facilitador Meses 12 $50.00 $600.00 3. Compra de equipos Informaticos 3.1 Compra de un DATA SHOW Unidad 1 $600.00 $600.00 3.2 Compra de una Computadora Laptop Unidad 1 $480.00 $480.00 4. Equipos y Materiales 4.1 compras de utensilios de cocina y Costura(materiales) Unidad 1 $300.00 $300.00 4.3 Compra de mesas deTrabajo Unidad 5 $60.00 $300.00 compra de un horno 7 bandejas Unidad 1 $2,000.00 $2,000.00 4.4 compra de bandejas para horno Unidad 30 $10.00 $300.00 4.5 Compra de Tanque de Gas Unidad 1 $50.00 $50.00 4.6 Compra de Maquinas de Coser Industriales Unidad 5 $500.00 $2,500.00 4.7 Bienes Fungibles (Materiales de Oficina y Didacticos) 4.8 Compra de papelografos Unidad 10 (resmas) $5.00 $50.00 4.9 compra de marcadores Unidad 10 (cajas) $2.00 $20.00 4.10 compra de Pizarras Unidad 2 $50.00 $100.00 Total General en U$ $ 10,300.0</t>
  </si>
  <si>
    <t>La misión de FUNDACIÓN SOLIDES MUNDIAL es Construir una sociedad solidaria mediante la promoción integral de personas de los sectores más empobrecidos y excluidos de la sociedad Nicaragüense. Llevamos a cabo esta labor a través de procesos de desarrollo individual y colectivo. Realizando junto a otras personas y organizaciones, programas de acción social y de cooperación al desarrollo sostenible de Nicaragua. Con una trayectoria de una década hemos trabajados impulsando el desarrollo en comunidades rurales en Nicaragua, promoviendo la participación de las mujeres rurales impulsando proyecto de capacitación laboral, teniendo como resultados mujeres más empoderadas, dueñas de sus propias unidades económicas.</t>
  </si>
  <si>
    <t>FOUNDATION 's mission is to build a Solides Mundial caring society through the integral promotion of people of the most impoverished and excluded sectors of Nicaraguan society . We carry out this work through processes of individual and collective development. Performing with other people and organizations , social action programs and cooperation for sustainable development of Nicaragua . With a career spanning a decade we have worked to drive development in rural communities in Nicaragua , promoting the participation of rural women project promoting job training , with the results more empowered women , masters of their own economic units.</t>
  </si>
  <si>
    <t>Fundacion Solides Mundial</t>
  </si>
  <si>
    <t>test with katherine</t>
  </si>
  <si>
    <t>09-25-2015</t>
  </si>
  <si>
    <t>Proyect Equality</t>
  </si>
  <si>
    <t>Proyecto la equidad</t>
  </si>
  <si>
    <t>Ariel Reyes</t>
  </si>
  <si>
    <t>proyectolaequidad@gmail.com</t>
  </si>
  <si>
    <t>(016) 646-850828</t>
  </si>
  <si>
    <t>It´s a free profesional soccer school for kids that have very limited economic resources</t>
  </si>
  <si>
    <t>Escuela de fútbol profesional para niños de escasos recursos economicos</t>
  </si>
  <si>
    <t>In mexico many children dream of playing pro soccer (futbol) like their heroes Messi or Ronaldo.But in our country the opportunity to play in a profesional team are limited to people who have the money to pay for schools that belong to the 18 profesional teams that exist, schools that charge a lot of money to train there, so many kids can´t reach those teams on their own. this is forcing kids to abandon their dream and turn to other activities that put them in danger.So I started trainig 30 kids between the ages os six to tweenty on a beat up pitch in a low income community in Toluca mexico those 30 turn to 50 and now we have nearly 100: But we need resourses to accomplish our goals we asked the mexican goberment for help but they didnt even bother to pay us a visit,because the government have a school that charges a fee for kids to train there so they didnt help us because we go against their intrest. but our kids can´t pay their fee eather. We buy them shoes and give them a uniforme cause most of our kids didn´t even have propper gear to play sports your sopport will allow us to pay for a propper soccer field that my kids can call their own and feel proud about as well as buying the gear that we need like soccer balls, shoes,uniforms,and in some cases even buy food for kids that dont have propper meals at home. Not all of them will became profesional players but they all will have a chance. and a place to feel a part of a team where they make friends and stay away of bad influence.</t>
  </si>
  <si>
    <t>En México muchos niños sueñan con jugar fútbol profesional como sus héroes Ronaldo y messi, pero en nuestro país la posibilidad de lograrlo esta limitada a los niños que pueden pagar las escuelas de fútbol ligadas a los 18 equipos profesionales existentes, escuelas que cobran mucho dinero por la oportunidad de entrenar ahí, así que muchos niños no pueden alcanzar la oportunidad de entrenar en esos equipos,y se ven forzados a abandonar sus sueños, y se vuelcan a actividades diversas que los ponen en peligro, Así que comencé a entrenar a 30 niños de una colonia de escasos recursos en un campo horrible en Toluca, esos 30 se volvieron 50 y ahora casi tenemos 100 pero necesitamos recursos para alcanzar nuestras metas.Pedimos ayuda a nuestro gobierno pero rechazaron nuestro proyecto por que va en contra de sus intereses,pues ellos cuentan con una escuela municipal que imparte clases en la zona pero cobra, así que nuestros niños no pueden pagarla. nosotros compramos uniformes y zapatos pues muchos de nuestros niños no tienen el equipo necesario para practicar el deporte con dignidad, su aportación nos permitirá comprar el equipo necesario, como balones,zapatos,uniformes y un campo de fútbol adecuado y propio del cual mis muchachos se puedan sentir orgullosos en algunos casos comida o despensas para nuestros muchachos que no cuentan con la alimentación apropiada en casa. No todos serán jugadores profesionales, pero todos tendrán una oportunidad justa y un lugar donde se sentirán parte del equipo,hacer amigos y mantenerse lejos de problemas.</t>
  </si>
  <si>
    <t>the obesity levels at our country are the highest in the world, our goverment dont do nothing to prevent the problem before it becomes a disease, I got mad seeing how nobody cared about poor kids, and not only in their health but in their dreams too this kids dream of playing profesional soccer and the people who run the pro leage in mexico just dont care abouth them beacause soccer has became an elite game, only ritch people or a kid with the rigth "connections" can become a pro, so I started trainig kids with out a care where they came from and I have more kids than most profesional teams but we grew too much and ran out of money to continue, it´s been a year scence we started an so far we have 97 kids registered I paid for the first 50 uniforms and soccer balls that we bougth but I have no more money, this kids need this proyect, they deserve a chance to fulfill their dreams or at least try, In this year we had kids that stop using drugs and alcohol we had girls that train with us, we had one kid that is now playing with a profesional team, we had fathers that didnt care abouth their kids activities to come and join us on the trainig of their children becaming more envolved on their kids activities and formig a bond beteewn them, and more than anything we gave hope to all our kids that they can have a future if they work hard , the way to massure our succes is easy by folloing us on facebook you will see how our project grows. We want to have a future as the first crowdfunding team that makes it too a third divicion championship and then see how hi we can go so please help us WE NEED YOU. THE MOST IMPORTANT THING IS THAT MY KIDS BELIEVE THAT SOMEBODY CARES ABOUT THEM, AND I BELIEVE THERE ARE GOOD PEOPLE IN THIS WORLD. you can be a part of this amaizing proyect that can bring so much joy to so many kids. we train every day from 4 pm to 6 pm monday to friday that makes us difrent from any other school in mexico</t>
  </si>
  <si>
    <t>los niveles de obesidad en nuestro país esta en el nivel mas alto del mundo,nuestro gobierno no esta haciendo nada para prevenir el problema antes de convertirse en enfermedad, me molesto ver como a nadie parecía importarle los niños de escasos recursos, no solo en la cuestión salud sino también en la realización de sus sueños estos niños sueñan con ser jugadores de fútbol profesional no solo para ser famosos sino también porque lo ven como la única posibilidad de ayudar a sus familias económicamente, pero a las personas que manejan nuestras ligas profesionales no les importa la gente de abajo, el fútbol se ha vuelto elitista, solo los niños ricos o con palancas logran ser profesionales, así que comencé a entrenarlos sin importarme de donde vienen y ahora tengo mas muchachos que muchos clubes profesionales, pero crecimos muy rápido y ya no me es posible financiar el proyecto,ya es un año desde que comenzamos y tengo 97 muchachos registrados, yo pague los primeros 50 uniformes y compre balones pero se me acabo el dinero. Estos niños merecen una oportunidad de cumplir sus sueños. en este año de trabajo tuvimos muchachos que dejaron las drogas y el alcohol, tenemos niñas que entrenan con nosotros y también sueñan con jugar a otro nivel. y logramos que muchos padres que no se interesaban en las actividades de sus hijos formen parte de nuestros entrenamientos y así forman un vinculo con sus hijos. pero mas que nada en esta año mis muchachos se formaron la idea de que si trabajas duro puedes lograr tus objetivos. En cuanto el como medir nuestro éxito yo creo que es fácil si nos sigues en facebook podrás ver el crecimiento de nuestro proyecto.Queremos ser el primer equipo que de la nada y solo con el apoyo de la comunidad logre ser campeón en alguna divicion profesional en mexico. POR FAVOR TE NECESITAMOS LO MAS IMPORTANTE ES QUE MIS NIÑOS CREEN QUE A ALGUIEN LE IMPORTA, Y YO CREO QUE HAY GENTE BUENA EN EL MUNDO Tu puedes ser parte de este increíble proyecto que le puede traer mucha felicidad a muchos niños</t>
  </si>
  <si>
    <t>We need to buy uniforms abouth a 100 , we need equipment like soccer balls ,shoes,nets,cones, we need to pay league feeds to be able to play in those leagues, we need to buy some food for some of our kids, we need a soccer field of our own because e have a lot of problems with our training field. If we don´t make our goal we still have to buy the basic gear and equipment. If you donate to our proyect you will recibe a photo of our kids and a letter from one of them thanking you for your help and telling you how you changed their life plus you will became an honorary member of our team if you donate more than 50 dollars we will send you also a shirt from our team. you can follow us on facebook to see the progress of your team. &amp;nbsp;</t>
  </si>
  <si>
    <t>necesitamos comprar por lo menos 100 uniformes ademas de el material de trabajo como balones,zapatos,redes, y necesitamos pagar lo que se cobra en las ligas locales para poder jugar,también necesitamos comprar despensas para nuestros muchachos mas necesitados,ademas de necesitar nuestro propio campo para entrenar . si no logramos nuestra meta aun necesitamos comprar lo básico en equipo. Si contribuyes con nuestro proyecto recibirás una foto del equipo y la carta de uno de nuestros muchachos agradeciendo y explicando como tu donativo le cambio la vida ademas de que formaras parte de nuestro equipo como miembro honorario y si tu donativo es mayor a los 50 dolares recibirás una playera del equipo, puedes seguirnos en facebook para ver el progreso de tu equipo. &amp;nbsp;</t>
  </si>
  <si>
    <t>the main priority is the soccer field that is abouth a 150000 thousend dollars just for the land then we need to fix it and thats about 100000 thousend dollars wich tanslates to about 3 million peosos more or less i know its a lot but we realy need a place of our.</t>
  </si>
  <si>
    <t>Proyecto equidad has been working with this kids for a year now, It was born out of need and has never ask for money to a kid or parent. we have provided as much as we could out of our own puckets but it´s just to big now to maintain in our own. we have 97 kids and more keep coming. we have no intention of missusing the money, the kids exist and it´s easy to see the results of our work.</t>
  </si>
  <si>
    <t>proyecto equidad lleva trabajando un año con niños de escasos recursos sin pedir un solo centavo a niños o padres. tratamos de solventar la cuestión económica del proyecto poniendo de nuestra bolsa pero a crecido demasiado y ya no se puede mantener por nuestra cuenta tenemos 97 niños y mas llegan todos los días</t>
  </si>
  <si>
    <t>Proyecto Equidad</t>
  </si>
  <si>
    <t>terryterry@hotmail.es</t>
  </si>
  <si>
    <t>Protecting our Hermanos</t>
  </si>
  <si>
    <t>Paul Chavez</t>
  </si>
  <si>
    <t>pchavez@centroelgal.org</t>
  </si>
  <si>
    <t>Test proyect</t>
  </si>
  <si>
    <t>510-437-1554 ext. 111</t>
  </si>
  <si>
    <t>dommo tec</t>
  </si>
  <si>
    <t>Oakland, California</t>
  </si>
  <si>
    <t>https://hipgive.org/wp-content/uploads/2017/11/5567581363main_PIA00013_full.jpg</t>
  </si>
  <si>
    <t>Teen Girls and Finance: Tools for a Better Future</t>
  </si>
  <si>
    <t>Santa Cruz Community Ventures</t>
  </si>
  <si>
    <t>Protecting the rights of Latino men and boys.</t>
  </si>
  <si>
    <t>https://hipgive.org/wp-content/uploads/2016/11/501C3.pdf</t>
  </si>
  <si>
    <t>Centro Legal de la Raza is protecting and defending the basic human rights of Latino men and boys so they can move out of crisis and build solid foundations for their future. While the unaccompanied minor crisis has fallen out of the media spotlight, hundreds of migrant children and families from Central America and Mexico continue to arrive in the United States seeking protection. Ongoing violence propels children, including many young men and boys, to make the treacherous journey to the U.S. alone without a parent or guardian. Most of these migrant children are escaping violence and abuse. Young men are particularly vulnerable because they often experience intense pressure to join a gang in their home country or face death. Centro Legal is providing EMERGENCY IMMIGRATION LEGAL SERVICES to unaccompanied minors because we believe all children deserve to be safe from violence. With legal protection, these boys and young men can find a safe haven, begin to heal, and embark on a brighter future. While every child deserves protection from violence, they also deserve a quality education and a meaningful professional career. This can be particularly challenging for Latino boys. Barriers such as under-resourced schools, undocumented status, and poverty can make it difficult for them to succeed in college and obtain a professional career. Centro Legal&amp;#8217;s YOUTH LAW ACADEMY provides long-term support to Latino young men so they can excel in college and a professional career. Through offering a challenging curriculum, professional mentorship, and exposure to the field of law, our goal is to develop the next generation of Latino attorneys and leaders. Every day, we are inspired by the strength and resilience of the Latino boys and young men we serve. We know that with accessible and meaningful support and resources they can heal from violence and overcome barriers to college and careers. Your donation to Centro Legal will support 1) emergency legal services that protect unaccompanied minors who have survived violence, and 2) academic and career development programming in the Youth Law Academy that helps young men achieve their college and career dreams.</t>
  </si>
  <si>
    <t>01-13-2017</t>
  </si>
  <si>
    <t>Centro Legal is dedicated to the well-being and success of all Latino men and boys in our community&amp;#8212;from migrant children who have just arrived to Latino youth who have lived in our community for years or even generations. Protecting our Children from Violence Through our comprehensive immigration services, we are protecting the rights of some of the most vulnerable boys and men in our community&amp;#8212;unaccompanied minors who have suffered violence and recently arrived in the United States. In 2014, intensified gang violence in Central America led to a surge of unaccompanied minors arriving in the United States. Among those fleeing for their lives were thousands of boys and young men. Centro Legal continues to be a leader in the fight to protect these refugee children by providing them with emergency legal services. We have helped hundreds of migrant boys and young men connect with a qualified and caring attorney who can help them navigate the complicated immigration system in order to obtain immigration relief and no longer live in fear. Most of these boys are survivors of sexual and physical violence; many have been traumatized by gangs. These children need emergency legal services, as well other basic services to help them heal from their trauma and have stable, healthy lives. Thanks to our dedicated staff, Centro Legal connects these boys with free mental health and medical services, and emergency housing and food. To end the cycle of violence, it is critical that these boys and young men receive culturally-competent legal services. We are committed to finding innovative ways to bring peace and hope into the lives of these boys. This July, we launched a summer program focused on providing activities to help foster personal growth and mental health. Program activities include art, photography, and soccer as well as ESL and college workshops to help them prepare for their future. Through this program, these young men and boys can build self-esteem, establish friendships, and become empowered members of our community. Centro Legal continues to work tirelessly to defend the rights of these boys and young men because we believe all children deserve to be safe from violence. We are firmly committed to the notion that all children have the right to access an attorney to protect them from further harm. Helping young men succeed in college and professional careers To end poverty in the Latino community, Latino youth need long-term academic and emotional support to succeed in college and enter into a professional career. For many Latino students, limited-English skills, limited education of parents, and family pressure to work rather than attend college are all factors that aggravate their ability to graduate from high school and enroll in college or law school. For undocumented students, the constant fear of deportation causes stress that inhibits their success in school and also limits their potential for pursuing professional careers. In addition, young Latino men also have to fight against particular stereotypes and prejudices, which can make their journey into adulthood even more difficult. Centro Legal’s Youth Law Academy (YLA) provides individualized support to Latino youth in Oakland so they can excel in college and in a professional career. The YLA specializes in serving immigrant youth and Latino students who are the first in their family to attend college. We provide low-income students with intensive college preparation, professional mentorship, hands-on experience in the field of law, and financial aid resources. We connect undocumented students with immigration services and help them apply for Deferred Action for Childhood Arrivals (DACA) or other forms of immigration relief. Our vision is to help Latino men and boys build the self-esteem and confidence they need to achieve a higher education and a legal career so they can become empowered leaders capable of giving back to their community. We measure progress in achieving our goals of creating a better future for Latino young men and boys in two ways. First, our immigration attorneys track the number of: 1) young men and boys who receive full legal representation, secure asylum, and/or other forms of immigration relief; 2) the number of young men and boys who are connected to mental health and youth development services; and 3) pro bono attorneys we are able to recruit to assist us with these immigration cases. Second, our Youth Law Academy staff tracks high school graduation and college acceptance rates and college enrollment and completion rates. They also use student surveys, informal student feedback, academic performance, and SAT scores to make sure these young men are on track to meet their personal goals of attending college and becoming a professional. Key indicators that let us know whether we are reaching our goals include the number of unaccompanied boys we are able to help obtain asylum or Special Immigrant Juvenile Status and the number of young Latino men we help enroll in and graduate from college and transition to a legal career.</t>
  </si>
  <si>
    <t>Maria</t>
  </si>
  <si>
    <t>maria.cadenas@sccvonline.org</t>
  </si>
  <si>
    <t>Hector</t>
  </si>
  <si>
    <t>hector@dommo.mx</t>
  </si>
  <si>
    <t>Your donation to Centro Legal&amp;#8217;s Protect our Hermanos campaign will help protect unaccompanied migrant boys and young men from violence by connecting them with a caring, competent attorney. Your donation will also ensure that young men in our Youth Law Academy program receive the long-term support they need to succeed in college and a professional career. The funds we receive through this campaign will be divided equally between our immigration services for boys and young men and our Youth Law Academy program. This is an exciting opportunity to support Centro Legal because Hispanics in Philanthropy is offering to match the donations we receive. This a chance to double all the donations we receive and help even more Latino boys and men! Every donation, no matter how small, will have a great impact on the lives of the boys and men we serve as well as the entire community. When we invest in the well-being of our Latino men and boys, we invest in our collective future. You can also help us spread the word! We invite you to share our campaign with your friends on Facebook! Thank you for your support of our hermanos.</t>
  </si>
  <si>
    <t>Santa Cruz, CA, United States</t>
  </si>
  <si>
    <t>Santa Cruz</t>
  </si>
  <si>
    <t>(112) 312-4</t>
  </si>
  <si>
    <t>Centro Legal de la Raza: Latino Men and Boys Project Program Budget: July 1, 2015 &amp;#8211; June 30, 2016 EXPENSES Personnel Youth Law Academy Program Director @ 50% FTE 31,000.00 Youth Law Academy Program Coordinator @50% FTE 22,000.00 Immigration Program Director, 25% FTE 15,500.00 Unaccompanied Minor Staff Attorney, 50% FTE 25,500.00 Unaccompanied Minor Staff Attorney, 50% FTE 25,000.00 Unaccompanied Minor Staff Attorney, 50% FTE 24,000.00 Unaccompanied Minor Paralegal, 50% FTE 20,000.00 Children Services Coordinator, 50% FTE 25,000.00 Intake Specialist 25% FTE 7,800.00 Executive Director, 10% FTE 7,900.00 Development Associate @ 10% FTE 4,800.00 Benefits @ 18% 37,530.00 Total Personnel 246,030.00 Operations Computer Expense 691.95 Princeton Review 2,475.00 Dues &amp;amp; Subscriptions 1,113.29 Insurance 6,851.03 Meeting Expense 479.57 Training Supplies &amp;amp; Materials 1,695.00 Office Equipment 2,569.14 Office Supplies 2,055.31 Postage &amp;amp; Shipping 4,500.00 Printing &amp;amp; Duplication 500 Professional Development 513.83 Rent &amp;amp; Utilities 18,669.05 Tech Support 770.74 Telecommunications 1,370.21 Travel (includes Youth Transportation) 3,000.00 Total Operations 47,254.12 Subtotal 293,284.12 Administration @ 10% 29,328.41 TOTAL EXPENSES 322,612.53 INCOME COMMITTED Isabel Allende Foundation 15-16 5,000.00 Alameda County UAC Funding 2015 12,500.00 Oakland UAC Funding 15-16 67,250.00 State of California UAC Funding 2015 82,000.00 City of Oakland Fund for Children &amp;amp; Youth 50,000.00 Total Committed 216,750.00 PENDING AND/OR ANTICIPATED Foundations San Francisco Foundation 12,500.00 Y &amp;amp; H Soda Foundation 25,000.00 Zellerbach Foundation 25,000.00 Bernard E &amp;amp; Alba Witkin Foundation 2,500.00 East Bay College Access Network 9,500.00 California Bar Foundation 10,000.00 Morris Stulsaft Foundation 7,500.00 Total Foundations 92,000.00 HIP Give Donations 10,000.00 Individual Donations 3,862.53 Total Pending and Anticipated 105,862.53 TOTAL INCOME 322,612.53 NET INCOME 0 Centro Legal de la Raza Organization budget July 1, 2015 &amp;#8211; June 30, 2016: $2,147,623.85</t>
  </si>
  <si>
    <t>Led by and for youth our network is focused on building leadership while establishing healthy financial habits, increasing savings, and youth owned businesses.</t>
  </si>
  <si>
    <t>Dirigina por y para joves, nuestra red se enfoca en crear liderazgo mientras establece habitos financieros, aumenta ahorros, y prepatarios jovenes.</t>
  </si>
  <si>
    <t>Donec sed odio dui. Vivamus sagittis lacus vel augue laoreet rutrum faucibus dolor auctor.</t>
  </si>
  <si>
    <t>Etiam porta sem malesuada magna mollis euismod. Aenean eu leo quam. Pellentesque ornare sem lacinia quam venenatis vestibulum. Duis mollis, est non commodo luctus, nisi erat porttitor ligula, eget lacinia odio sem nec elit. Cras mattis consectetur purus sit amet fermentum.Donec id elit non mi porta gravida at eget metus. Integer posuere erat a ante venenatis dapibus posuere velit aliquet. Cum sociis natoque penatibus et magnis dis parturient montes, nascetur ridiculus mus. Donec id elit non mi porta gravida at eget metus. Morbi leo risus, porta ac consectetur ac, vestibulum at eros.Duis mollis, est non commodo luctus, nisi erat porttitor ligula, eget lacinia odio sem nec elit. Cum sociis natoque penatibus et magnis dis parturient montes, nascetur ridiculus mus. Sed posuere consectetur est at lobortis. Nulla vitae elit libero, a pharetra augue.</t>
  </si>
  <si>
    <t>Lack of financial stability combined with low academic attainment (46% of the population has less than a high school degree) create significant barriers to moving the primiraly Latino community of Watsonville from a cycle of poverty. This combined with a 50% unbanked and underbanked population puts our Latino youth at a huge disadvantage. In order to combat the cycle, it is important to start to educate youth on healthy financial habits, skills that their parents may lack, and put them on the road to higher education. Our goal is to help our Latino youth in establishing healthy financial habits, increase savings though the use of Children&amp;#8217;s Saving Accounts, and encourage entrepreneurship among youth, including access to financing. Teen Girls and Finance: Tools for a Better Future efforts is aimed at creating a space where Latino girls in Middle School can learn to visualize a successful future and learn about financial capability in a safe and judgment free environment. They will learn the basics of banking, budgeting, their relationship to money, and about Children&amp;#8217;s Saving Accounts.. This will provide a hands-on leadership development opportunity through a internship program hosted at SCCV, in which 18-25 year olds develop Financial Capability interventions for students on financial concepts. Why Children&amp;#8217;s Saving Accounts? The real impact of banking and savings in addressing our children&amp;#8217;s futures is reflect in studies that have shown that children with $500 or less saved for college are three times more likely to enrolled in college and four times more likely to graduate. Furthermore children&amp;#8217;s savings accounts have improved child development and future financial capability, including scoring better on socio-emotional development indicators than their counterparts and increasing parental engagement in financial efforts.</t>
  </si>
  <si>
    <t>For 46 years, Oakland’s Centro Legal de la Raza has provided culturally-competent services to the Bay Area’s low-income Latino and immigrant communities. Centro Legal provides bilingual legal assistance, education, and advocacy to 9,000 low-income people per year in the areas of housing, employment, and immigration. Since 2014, Centro Legal has been a leader in responding to the unaccompanied minor crisis. Every week, we provide legal representation to 45 to 85 unaccompanied minors and migrant families with young children, including many young boys and men, at the San Francisco Immigration Court’s “expedited docket.” These dockets are designed to deport vulnerable asylum seekers as quickly as possible. In less than a year, we have met with hundreds of migrant young men and boys. We are currently representing over 230 of them and 53 have been granted protection like asylum or Special Immigrant Juvenile Status. Founded in 2005, the Youth Law Academy (YLA) is building a diversity pipeline into higher education and the legal field. While the YLA serves all youth of color, a majority of our students are Latino and about half are young men. Since the program’s inception, 100% of our students have graduated high school and enrolled in college. To date, 97% of YLA students are enrolled in college, 17 have graduated college, and four are on track to enroll in law school. Together, these two programs strive on a daily basis to help young Latino men and boys overcome the barriers that prevent them from leading happy and healthy lives.</t>
  </si>
  <si>
    <t>archived</t>
  </si>
  <si>
    <t>La falta de estabilidad financiera combinada con un bajo nivel académico (46% de la población tiene menos de un título de escuela secundaria) crea barreras significativas para mover a la comunidad primordial de Watsonville de un ciclo de pobreza. Esto combinado con un 50% de población no bancarizada y subbancaria pone a nuestra juventud latina en una desventaja enorme. Para combatir el ciclo, es importante comenzar a educar a la juventud sobre hábitos financieros saludables, habilidades que sus padres pueden carecer, y ponerlos en el camino hacia la educación superior. Nuestra meta es ayudar a nuestros jóvenes latinos a establecer hábitos financieros saludables, aumentar los ahorros a través del uso de Cuentas de Ahorro para Niños y alentar el espíritu empresarial entre los jóvenes, incluyendo el acceso a financiamiento. &amp;nbsp; Jovenes y finanzas: Herramientas para un futuro mejorestán dirigidos a crear un espacio donde las niñas latinas en la Escuela Intermedia puedan aprender a visualizar un futuro exitoso y aprender sobre la capacidad financiera en un ambiente seguro y sin juicios. Mientras que también aprender cómo y qué tipos de ahorros y las cuentas bancarias las muchachas deben abrirse. Esto proporcionará una oportunidad práctica de desarrollo de liderazgo a través de un programa de pasantías en SCCV, en el que 18-25 años de edad desarrollan las intervenciones de Capacidad Financiera para los estudiantes en los conceptos financieros. &amp;nbsp; ¿Por qué cuentas de ahorro para niños? El impacto real de la banca y el ahorro en el futuro de nuestros hijos se refleja en estudios que han demostrado que los niños con $ 500 o menos ahorrado para la universidad tienen tres veces más probabilidades de matricularse en la universidad y cuatro veces más probabilidades de graduarse. Además, las cuentas de ahorro de los niños han mejorado el desarrollo del niño y la capacidad financiera futura, incluyendo un mejor puntaje en los indicadores de desarrollo socioemocional que sus contrapartes y un mayor compromiso.</t>
  </si>
  <si>
    <t>neshumah</t>
  </si>
  <si>
    <t>Karla García</t>
  </si>
  <si>
    <t>Karla@dommo.mx</t>
  </si>
  <si>
    <t>Maria Cadenas</t>
  </si>
  <si>
    <t>maria.cadenas@scccu.org</t>
  </si>
  <si>
    <t>https://hipgive.org/wp-content/uploads/2017/01/ROSTER-SCCV-Board-of-Directors.xlsx</t>
  </si>
  <si>
    <t>test 2000</t>
  </si>
  <si>
    <t>ap</t>
  </si>
  <si>
    <t>https://hipgive.org/wp-content/uploads/2017/03/Gala-Picture-3.png</t>
  </si>
  <si>
    <t>Proof</t>
  </si>
  <si>
    <t>orueba</t>
  </si>
  <si>
    <t>Health/Rights</t>
  </si>
  <si>
    <t>...</t>
  </si>
  <si>
    <t>iu</t>
  </si>
  <si>
    <t>https://hipgive.org/wp-content/uploads/2017/01/501C3.pdf</t>
  </si>
  <si>
    <t>marcela@hiponline.org</t>
  </si>
  <si>
    <t>https://hipgive.org/wp-content/uploads/2017/01/2015_990_AR.pdf</t>
  </si>
  <si>
    <t>(180) 563-76646</t>
  </si>
  <si>
    <t>Berkeley, CA, United States</t>
  </si>
  <si>
    <t>h</t>
  </si>
  <si>
    <t>Programando mi futuro (Programming my future)</t>
  </si>
  <si>
    <t>Digital Natives</t>
  </si>
  <si>
    <t>https://hipgive.org/wp-content/uploads/2017/01/16262016-Budget.pdf</t>
  </si>
  <si>
    <t>Change how the next generation interacts with technology.</t>
  </si>
  <si>
    <t>Transformar como los jóvenes interactúan con la tecnología.</t>
  </si>
  <si>
    <t>The goal is to teach programming skills to at least 400 students from disadvantaged schools in three states in Mexico by the end of 2015. Our objective is to ensure that young students understand and use technology in full capacity. The project Programming my future aims to reach out to disadvantaged students that wouldn’t have the opportunity to learn programming. We aim to impact students in the following ways: Develop the skills of the future: When students learn to code, it enables them to learn other things. As when students learn to read, they then read to learn, the same thing happens with coding. Students will learn to code, and code to learn. Make school more relevant: When students learn new concepts through programming, they learn them in a meaningful relevant context. Students have to learn new concepts that they immediately apply them in their projects. That is the best way to learn. Positively influence their decisions: 20% of students drop out in middle school and 40% in high schools. One of the main reasons is that students find school content irrelevant and far from their daily lives and activities. We are teaching students computer skills that where relevant 15 years ago. Besides the obvious negative impacts of dropping out before finishing high school, unemployment is leading many students to turn to organized crime for business opportunities. Time magazine recently labeled them the “Mexico’s lost youth”. More info: http://content.time.com/time/world/article/0,8599,2028912,00.html, http://www.cronica.com.mx/notas/2013/768376.html</t>
  </si>
  <si>
    <t>El objetivo es enseñar programación a al menos 400 estudiantes de escuelas publicas de al menos tres estados del país. Uno de nuestros objetivos más importantes es lograr que los jóvenes entiendan la tecnología y la utilicen en toda su capacidad. Con el proyecto Programando mi futuro Digital Natives se acerca a las escuelas más necesitadas del país para ofrecerles cursos de programación. El proyecto impactará a los estudiantes de la siguiente forma Desarrollar las habilidades del futuro: Cuando los estudiantes aprenden a programar, están realmente programando para aprender. Al igual que el aprender a leer y a escribir nos permite adquirir conocimientos y expresarnos, aprender a leer y programar con lenguajes de programación abre la puerta a un sin fin de posibilidades de conocimientos y creaciones. Proveer habilidades relevantes: Cuando los estudiantes aprenden conceptos dentro del contexto de programación, se vuelven más relevantes ya que los estudiantes los están aplicando en proyectos tangibles que están creando. Se puede decir que cuando los estudiantes toman clases de programación su proceso de aprendizaje se transforma, se vuelve más activo y auto dirigido, particularmente porque el conocimiento se adquiere por un propósito tangible y reconocible. En términos pedagógicos es la diferencia entre pensamiento &amp;#8220;concreto&amp;#8221; y pensamiento &amp;#8220;formal&amp;#8221;. Tener una influencia positiva en sus decisiones: 20% de estudiantes desertan en secundaria y 40% en preparatorias. Una de las causas están en es el sistema educativo actual que se vuelve irrelevante para los estudiantes, al tener contenidos del siglo veinte y estudiantes del siglo veintiuno. Lo que es preocupante y urgente es que el adolescente que deja la escuela es candidato para unirse al crimen organizado que aqueja al país. En este contexto la revista Time recientemente nombro a los jóvenes, “la generación perdida”. Más información: http://content.time.com/time/world/article/0,8599,2028912,00.html, http://www.cronica.com.mx/notas/2013/768376.html &amp;nbsp;</t>
  </si>
  <si>
    <t>Experts argue that in the near future computer science and programming skills will be as important as learning to read and write. Becoming literate in how the technology world works is equivalent to reading, writing, and understanding math. Programming is becoming the fourth literacy. However, students in Mexico are not being exposed to computer science or coding. Current computer classes are limited to showing student how to use software without really understanding how it was made, or what is behind a website. Digital Natives is taking steps to introduce coding into schools. We are also aware that there is lack of resources and options to train school teachers, making it imposible for schools to offer this content. We provide trainings, curriculum, classroom-ready lesson plans and other resources for teachers who aren&amp;#8217;t trained in computer science.</t>
  </si>
  <si>
    <t>En el futuro próximo, saber programación será igual de importante que aprender a leer y escribir. Conocer como funciona la tecnología será equivalente a leer, escribir y entender matemáticas. El problema está en que los estudiantes en México no lo están aprendiendo. Los cursos de computación actuales, si existen, están limitados a mostrar cómo utilizar software sin realmente entender como se creó y que hay detrás de toda la tecnología que utilizan diariamente. Otra limitación que existe es la falta de opciones de capacitación para maestros en este tema. Tomando en consideración que necesitamos ayuda de los profesores en servicio, hemos creado un programa de capacitación y contenido educativo que incluye actividades, y planeaciones clase por clase. Digital Natives esta tomando acción para cambiar esto e introducir clases de programación en escuelas públicas.Nuestro programa es de los únicos que enseñan programación de forma colaborativa mezclando clases lideradas por un profesor para profundizar en conceptos básicos de programación y una plataforma interactiva que permite al estudiante practicar sus conocimientos.</t>
  </si>
  <si>
    <t>Our goal is to get 400 students to code by the end of the year in 2015. Classes have a project-based assessment, and each new class takes a pre and post evaluation to evaluate impact. We are currently teaching 80 disadvantaged high-school students from mixed backgrounds in Puebla. At the same time we will evaluate the educational model, curriculum, activities lesson plans and pedagogy by receiving a systematic feedback from current teachers and students so that we can improve next semester&amp;#8217;s course.</t>
  </si>
  <si>
    <t>Nuestro objetivo para 2015, es que al menos 400 estudiantes comiencen a programar. Las clases se encuentran basadas en proyectos para tener una evaluación más efectiva, cada nueva implementación comienza con un examen de conocimiento e ideas previas sobre programación y ciencias de la computación en general y termina con un una evaluación para medir el impacto. Actualmente tenemos un primer grupo con 80 estudiantes en Puebla y queremos agregar un grupo cada mes en Puebla y la Cd. de México. Simultáneamente estaremos evaluando nuestro programa educativo al recibir sistemáticamente retroalimentación de maestros y estudiantes y mejorarlo para los siguientes semestres.</t>
  </si>
  <si>
    <t>Mexican students are being left behind compared to students in other countries that are having programming courses as part of the curriculum in public schools. Currently, there isn&amp;#8217;t a government initiative to include programming, now known as the fourth literacy, in public school&amp;#8217;s curriculum at any level. We are partnering directly with public high-schools and middle schools to offer content, lesson plans and teacher training to offer programming courses to students.</t>
  </si>
  <si>
    <t>10-31-2016</t>
  </si>
  <si>
    <t>Digital Natives Item Cost per Student USD # Students Subtotal Material $15 200 $3,000 Platform $15 200 $3,000 Item Cost per Student USD # Schools/New Groups Subtotal Teacher Training $700 1 $700.00 Item Anual Cost Years Subtotal Plarform $17,000 1 $17,000.00 Web Hosting $1,200 1 $1,200.00 Curriculum Development $10,000 1 $10,000.00 Total Cost $34,900 $29,900</t>
  </si>
  <si>
    <t>TECHNOLOGY IN BLUE</t>
  </si>
  <si>
    <t>Instituto Neurológico de Guatemala</t>
  </si>
  <si>
    <t>Give every young girl and boy in Mexico the opportunity to learn to program. www.digitalnatives.com.mx</t>
  </si>
  <si>
    <t>(502) 247-1161</t>
  </si>
  <si>
    <t>TOGETHER, WE CAN FURNISH THE NEW THERAPY CENTER FOR CHILDREN WITH AUTISM!</t>
  </si>
  <si>
    <t>Transformemos juntos la vida de los niños con Autismo en Guatemala</t>
  </si>
  <si>
    <t>Imagine how your world would be… …if you heard all of the sounds at the same intensity, all at the same time …if the light shined so bright as a flashing sign that wouldn’t stop. …if every movement felt like was over a waterbed. difficult, right? This is the life of Andrés on a daily basis, a child with autism, who still doesn’t have a place where can receive help and support. We are asking you to participate in&amp;nbsp;#UnDiaParaDar&amp;nbsp;and help us make this a reality. In this animation, we are trying to create an Autistic “reality” for you to have an idea of how it feels from their perspective. Currently, the&amp;nbsp;Neurological Institute of Guatemala&amp;nbsp;(a private, non-profit institution, founded in 1961), provides special education services and therapy to 270 young people with intellectual disabilities. Our primary purpose is to develop the skills of each individual in order for them to improve their quality of life and be more included socially, academically, and in their own families. #TómameEnCuenta&amp;nbsp;and believe in us! We will be happy surprise you!</t>
  </si>
  <si>
    <t>¿Cómo sería tu mundo si… Escucharas muchos de&amp;nbsp;los sonidos al mismo nivel, la luz brillara tan fuerte como un rótulo luminoso que no deje de&amp;nbsp;parpadear, y al caminar, sintieras que lo haces sobre&amp;nbsp;una cama de agua… difícil verdad? Así es la vida de Ándres y de los muchos niños con autismo.&amp;nbsp; Muchos de ellos tienen dificultad para comunicarse con su familia y sobre todo para aprender, requieren del uso de tecnología amigable como; tablets, programas y audífonos especiales.&amp;nbsp; El&amp;nbsp;Instituto Neurológico de Guatemala, ha abierto las puertas del&amp;nbsp;Centro de Terapias para niños con&amp;nbsp;Autismo -PUNTEA-, actualmente se benefician 70 niños y niñas con esta condición, así como sus familias.&amp;nbsp; Te invitamos a que participes en&amp;nbsp;#UnDíaParaDar y juntos le brindemos la oportunidad a los niños y niñas del Programa PUNTEA, a tener&amp;nbsp;una nueva forma de aprender y comunicarse, a través de la tecnología.&amp;nbsp; Participa, los niños y niñas con autismo, al igual que Andrés, necesitan hoy de ti. En esta animación&amp;nbsp;tratamos de recrear la “realidad”, desde la percepción de una persona con autismo. ¡Atrévete a vivirla! https://www.youtube.com/watch?v=2NS4G3c586k ¿Por qué es importante apoyarnos? Cada año, el&amp;nbsp;Instituto Neurológico de Guatemala&amp;nbsp;recibe más de 100 solicitudes de familias de escasos recursos de niños con autismo; quienes no encuentran un lugar donde puedan recibir apoyo educativo y terapias de intervención. Los programas de educación especial para estos niños son sumamente costosos, con el aporte que tú brindes, podremos equipar el Centro de Terapias y brindar servicios de calidad a estas familias. El&amp;nbsp;Autismo&amp;nbsp;es una condición de vida que va en aumento, es 5 veces más frecuente que el Síndrome de Down, 4 veces más frecuente en niños que en niñas y 3 veces más frecuente que la diabetes infantil. Cada día la ciencia va actualizando la atención para estos niños, para ponerlos en práctica se requiere de instituciones adecuadas, especializadas y de instalaciones acondicionadas para la atención. La mejor herramienta que tenemos para atender a estos niños es la pronta intervención a través de terapias estructuradas por especialistas. ¿Cómo convertiremos tu donación en aprendizaje? A través de tablets con programas especiales de aprendizaje y audífonos. Estos serán utilizados por los alumno del programa innovador&amp;nbsp;(PUNTEA), que es liderado por un equipo de expertos y cuenta con la participación de los padres de familia, enfocados hacia la inclusión de esta población a la sociedad guatemalteca. Actualmente el Instituto Neurológico de Guatemala&amp;nbsp;(institución privada y sin fines de lucro, fundada en 1961) brinda servicios de educación especial y terapias de apoyo a 375 niños y jóvenes con discapacidad&amp;nbsp;intelectual. Nuestro objetivo primordial es potenciar las habilidades de dichas personas para lograr una mejor inclusión social, escolar y familiar. #TómameEnCuenta&amp;nbsp;cree en nosotros, te sorprenderemos!</t>
  </si>
  <si>
    <t>Every year, the Neurological Institute of Guatemala receives more than 50 requests from families living in poverty who have children with autism; humble people who have not been able to find a place that can provide them with educational support and specialized interventions. The special educational programs for these children are extremely expensive, that´s why we need every help we can get so we can be able to offer quality services to these children; giving them with a source of hope an opportunity to learn and grow. Autism is a condition that is on the rise. It is 5 times more prevalent than Down Syndrome, occurs at a 4 to 1 ratio for boys versus girls, and is 3 times more prevalent than Type 1 diabetes. Thanks to scientific studies, we are constantly learning more about how to help individuals with autism. We know how important it is to provide them with quality academic instruction and therapeutic interventions, in environments that are equipped to support their engagement, learning potential, and overall well-being.</t>
  </si>
  <si>
    <t>Cada año, el Instituto Neurológico de Guatemala recibe más de 50 solicitudes de familias de escasos recursos de niños con autismo; quienes no encuentran un lugar donde puedan recibir apoyo educativo y terapias de intervención. Los programas de educación especial para estos niños son sumamente costosos, con el aporte que tú brindes, podremos equipar el Centro de Terapias y brindar servicios de calidad a estas familias. El Autismo es una condición de vida que va en aumento, es 5 veces más frecuente que el Síndrome de Down, 4 veces más frecuente en niños que en niñas y 3 veces más frecuente que la diabetes infantil. Cada día la ciencia va actualizando la atención para estos niños, para ponerlos en práctica se requiere de instituciones adecuadas, especializadas y de instalaciones acondicionadas para la atención. La mejor herramienta que tenemos para atender a estos niños es la pronta intervención a través de terapias estructuradas por especialistas.</t>
  </si>
  <si>
    <t>With your donation, we will adequately furnish the Therapy Center for Children with Autism. The Center will include 6 distinct interventions: 1. Communication 2. Life Skills 3. Social Skills 4. Sensory Integration 5. Executive Functioning Skills 6. Crisis Management The autism program (abbreviated as PUNTEA), is an innovated part of the Neurological Institute. It is lead by a multidisciplinary team of experts in the field of autism. The program will involve the collaboration of parents and family members of the children with autism, with the goal of helping this population of children into the Guatemalan society. Currently, the Neurological Institute of Guatemala (a private, non-profit institution, founded in 1961), provides special education services and therapy to 270 young people with intellectual disabilities. Our primary purpose is to develop the skills of each individual in order for them to improve their quality of life and be more included socially, academically, and in their own families. #TómameEnCuenta and believe in us! We will be happy surprise you!</t>
  </si>
  <si>
    <t>Con tu donación equiparemos el Centro de Terapias para niños con Autismo, en el que se incluyen seis circuitos de intervención: 1. Comunicación 2. Destrezas de la vida 3. Habilidades sociales 4. Integración sensorial 5. Funciones ejecutivas y 6. Área de manejo de crisis. A través de un programa innovador (PUNTEA), liderado por un equipo de expertos y con la participación de los padres de familia, apoyaremos la inclusión de esta población a la sociedad guatemalteca. Actualmente el Instituto Neurológico de Guatemala (institución privada y sin fines de lucro, fundada en 1961) brinda servicios de educación especial y terapias de apoyo a 270 niños y jóvenes con discapacidad intelectual. Nuestro objetivo primordial es potenciar las habilidades de dichas personas para lograr una mejor inclusión social, escolar y familiar. #TómameEnCuenta cree en nosotros, te sorprenderemos!</t>
  </si>
  <si>
    <t>Tu aporte se convertirá en: 6 Ipad&amp;nbsp; 6 audífonos 6 fundas protectoras de Ipad&amp;nbsp; Hace un total de Q 24,594.00 = USD $3,500.00</t>
  </si>
  <si>
    <t>Neurologico_Gt</t>
  </si>
  <si>
    <t>https://www.youtube.com/watch?v=6GXF3sil0dM</t>
  </si>
  <si>
    <t>Fabiola López Barbero</t>
  </si>
  <si>
    <t>rrpp@institutoneurologicodeguatemala.org</t>
  </si>
  <si>
    <t>Mariana Franco</t>
  </si>
  <si>
    <t>francomariana@gmail.com</t>
  </si>
  <si>
    <t>https://hipgive.org/wp-content/uploads/2018/01/JUNTA-DIRECTIVA-2016-1.docx</t>
  </si>
  <si>
    <t>PREVENTIVE HEALTH FUND TO ARIZONA-SONORA OSC</t>
  </si>
  <si>
    <t>Fundación del Empresariado Sonorense, A. C. (FESAC)</t>
  </si>
  <si>
    <t>Patricia Barrón Salido</t>
  </si>
  <si>
    <t>paty-barron@hotmail.com</t>
  </si>
  <si>
    <t>https://hipgive.org/wp-content/uploads/2018/01/RTU-ING-2016-Rene.pdf</t>
  </si>
  <si>
    <t>01(631)3207555</t>
  </si>
  <si>
    <t>Sonora-Arizona</t>
  </si>
  <si>
    <t>Civic Participation/Health/Education</t>
  </si>
  <si>
    <t>US South/Mexico</t>
  </si>
  <si>
    <t>Workshops to prevent drug addiction, pregnancy and obesity in adolescents and youth.</t>
  </si>
  <si>
    <t>Talleres para prevenir adicción a las drogas, embarazos y obesidad en adolescentes y jóvenes.</t>
  </si>
  <si>
    <t>FESAC is a Community Foundation with more than 15 years of work in which we have spent building and restoring &amp;#8220;bridges&amp;#8221; between the actors of the community, we are a link between working with social causes, donors and the needs of communities. Our work is local, we have been dedicated to mapping the communities of Sonora particularly in 3 cities: Obregon, Hermosillo and Nogales, bordering USA. Each of these communities has different dynamics and peculiarities. The issue of public health is a broad subject, with many subtopics or edges, involving immediate attention. We are a country and a state youth and based on this we believe that preventive care is the most appropriate approach since this helps to reduce and curb problems such as teen pregnancy, addiction to harmful substances and obesity, with the unleashing of diseases and conditions associated. We ask you to help us raise funds to serve adolescent youth in Sonora through prevention workshops addressing addiction, teenage pregnancy and obesity. We want to support young people to design their life plan. We want a hopeful, healthy, productive, entrepreneurial life for youth that represent the future of Sonora and Mexico. We are convinced that equipping young people with the right tools through methodologies already tested, we can achieve this. With the funds raised would achieve: • Support organizations in preventive health issues. • Multiply it with other funds raised. • To sensitize the community at large on the issue of preventive health. • Add community assets to increase the number of beneficiaries. • systematize the experience. The programs to be financed with the proceeds are aimed at young people attending high school, they are also seen in the communities in which they live. Programs include: Program from girl to woman Warning Program REYNA program: Appetizing rapid economic and Nutritionally Reaching the goal of 15,000.00usd., We intend to support about 500 young people each program that is 1500 in total. Neighboring communities and school of Hermosillo, Nogales and Obregon in the state of Sonora. The programs would be implemented in neighborhoods with grassroots groups and public high schools. De Niña a Mujer program seeks to provide information to prevent early pregnancies in public high schools. The Warning Program works with an innovative model to provide adolescents and young people the information needed to prevent them from falling into drug addiction. The REYNA program: Appetizing rapid economic and Nutritionally aimed at preventing obesity from workshops for mothers and young people who have a cookbook at very low cost. Monitoring and measuring the impact of the project we would cling to a development framework with survey and indicators that allow us to measure the acquisition of life skills of young people in these issues.</t>
  </si>
  <si>
    <t>https://hipgive.org/wp-content/uploads/2018/01/Solvencia-Fiscal-sept-2016.pdf</t>
  </si>
  <si>
    <t>FESAC es una Fundación Comunitaria con más de 15 años de trabajo en los que nos hemos dedicado a construir y en su caso, restaurar &amp;#8220;puentes&amp;#8221; entre los actores de la comunidad, somos un vínculo entre los que trabajan con las causas sociales, los donantes y las necesidades de las comunidades. &amp;nbsp; Nuestro trabajo es local, nos hemos dedicado a mapear las comunidades de Sonora particularmente en 3 ciudades: Obregón , Hermosillo y Nogales, está última ciudad hace frontera con USA. Cada una de estas comunidades presenta dinámicas y particularidades distintas. &amp;nbsp; El asunto de salud pública es un tema amplio, con muchos subtemas o aristas, que suponen atención inmediata. Somos un país y un estado de jóvenes y en función de esto consideramos que la salud preventiva es el enfoque más pertinente puesto que esto coadyuva a disminuir y frenar problemáticas como el embarazo en adolescentes, la adicción a sustancias nocivas y la obesidad, con el desencadenamiento de las enfermedades y padecimientos asociados. &amp;nbsp; Te pedimos que nos ayudes a recaudar fondos para atender a adolescentes y jóvenes de Sonora desde una perspectiva de prevención en materia de adicciones, embarazos en adolescentes y obesidad. &amp;nbsp; Queremos apoyar a que los jóvenes diseñen su plan de vida y que trabajen en el. Queremos una juventud con esperanzas, sana, productiva, emprendedora, consciente de que representan el futuro de Sonora y de México. Estamos convencidos de que, dotando a los jóvenes de las herramientas correctas a través de metodologías ya probadas, podremos lograr este objetivo. &amp;nbsp; Con los fondos recaudados lograríamos: &amp;nbsp; Apoyar a las Organizaciones en temas de salud preventiva. Multiplicar lo recaudado con otros fondos. Sensibilizar a la comunidad en general en el tema de la salud preventiva. Sumar activos de la comunidad para aumentar el número de beneficiarios. Sistematizar la experiencia. &amp;nbsp; Los programas a financiar con lo recaudado son enfocados a jóvenes que cursan la escuela secundaria, también son atendidos en las comunidades en las que viven. Los Programas son los siguientes: Programa De Niña a Mujer Programa Advertencia Programa REYNA: Rápidos Económicos Y Nutritivamente Apetecibles &amp;nbsp; De llegar a la meta de 15,000.00usd., pretendemos apoyar aproximadamente 500 jóvenes con cada programa es decir 1500 en total. &amp;nbsp; De comunidades de vecinos y escolares de Hermosillo, Nogales y Obregón en el estado de Sonora. &amp;nbsp; Los programas se implementarían en las colonias, con los grupos de base y en las escuelas secundarias públicas. El Programa De Niña a Mujer busca brindar información para prevenir los embarazos tempranos en escuelas secundarias públicas. El Programa Advertencia trabaja con un modelo innovador para dotar a adolescentes y jóvenes de la información necesaria para prevenirlos de caer en la adicción a las drogas. El Programa REYNA: Rápidos Económicos Y Nutritivamente Apetecibles que busca prevenir la Obesidad a partir de talleres a madres de familia y jóvenes para que cuenten con un recetario a muy bajo costo. &amp;nbsp; El seguimiento y medición del impacto del proyecto lo haríamos apegados a un marco de desarrollo con encuesta y con indicadores que nos permitan medir la adquisición de capacidades para la vida de los jóvenes en estos temas. &amp;nbsp;</t>
  </si>
  <si>
    <t>The issue of public health is a broad subject, with many subtopics or edges, involving immediate attention. We are a country and a state youth and based on this we believe that preventive care is the most appropriate approach since this helps to reduce and curb problems such as teen pregnancy, addiction to harmful substances and obesity, with the unleashing of diseases and conditions associated.</t>
  </si>
  <si>
    <t>El asunto de salud pública es un tema amplio, con muchos subtemas o aristas, que suponen atención inmediata. Somos un país y un estado de jóvenes y en función de esto consideramos que la salud preventiva es el enfoque más pertinente puesto que esto coadyuva a disminuir y frenar problemáticas como el embarazo en adolescentes, la adicción a sustancias nocivas y la obesidad, con el desencadenamiento de las enfermedades y padecimientos asociados.</t>
  </si>
  <si>
    <t>We will monitor and measure the impact of the project by using a development framework that includes a survey and indicators that allow us to measure the acquisition of life skills of young people around public health issues.</t>
  </si>
  <si>
    <t>El seguimiento y medición del impacto del proyecto lo haríamos apegados a un marco de desarrollo con encuesta y con indicadores que nos permitan medir la adquisición de capacidades para la vida de los jóvenes en estos temas.</t>
  </si>
  <si>
    <t>https://hipgive.org/wp-content/uploads/2018/01/Porcentajes-de-ingresos-presupuesto.pdf</t>
  </si>
  <si>
    <t>The programs would be implemented in neighborhoods with grassroots groups and public high schools. De Niña a Mujer program seeks to provide education to young women to prevent early pregnancies in public high schools. The Awarness Program works with an innovative model to provide adolescents and young people the information needed to prevent them from falling into drug addiction. The REYNA program is aimed at preventing obesity through workshops for mothers and young people and providing a low-cost health meal cookbook.</t>
  </si>
  <si>
    <t>Cd. Obregón 5,000 (1,500 gastos seguimiento y sistematización y 3,500 para proyectos); Hermosillo 5,000 (1,500 gastos seguimiento y sistematización y 3,500 para proyectos); Nogales 10,000 (1,500 gastos seguimiento y sistematización y 3,500 para proyectos)</t>
  </si>
  <si>
    <t>Generar bienestar social apoyando y acompañando a las organizaciones de la sociedad civil en la procuración del desarrollo comunitario sustentable. &amp;nbsp; Improve the well-being of the communities of Sonora, Mexico and support organizations working on sustainable community development.</t>
  </si>
  <si>
    <t>La Fundación del Empresariado Sonorense, A.C. es una Fundación Comunitaria independiente formada por los Organismos Empresariales del estado de Sonora, con un consejo integrado por Empresarios y Ciudadanos honorables. Con carácter filantrópico, privado y autónomo, sin afiliación política, ni denominación religiosa y sin fines de lucro, dedicada a atender las necesidades más apremiantes de la comunidad, generar oportunidades de desarrollo y mejorar la calidad de vida de los Sonorenses. FESAC practica y promueve valores que fortalecen el desempeño y resultados de sus integrantes y de la comunidad en general en la búsqueda conjunta de nuevas oportunidades de desarrollo para todos. Nuestros valores son: "Responsabilidad y Compromiso", "Honestidad e Integridad", "Generosidad y Espíritu de Servicio", "Liderazgo y Respeto", "Eficiencia y Transparencia", "Voluntad y Perseverancia"</t>
  </si>
  <si>
    <t>The Sonora-Arizona border states have shared problems that need to be addressed bilaterally to streamline collective practices among civil society organizations (CSOs) in preventive health care. Fundación del Empresariado Sonorense, A. C. (FESAC) is a community foundation with more than 15 years of experience building bridges between key actors in civil society in the cities of Obregon, Hermosillo and Nogales. FESAC serves as a link between organizations working on social causes, donors, and the needs of the community. Its activities are focused on strengthening CSOs in Sonora, including groups working specifically on health issues with vulnerable populations on both sides of the border.</t>
  </si>
  <si>
    <t>Los Angeles, CA, United States</t>
  </si>
  <si>
    <t>Burbank</t>
  </si>
  <si>
    <t>Son varios los cambios que a través de nuestra Fundación se han visto en nuestra comunidad en términos del desarrollo y el cambio en la visión de las actividades que se realizan por las fundaciones, las OSC y los grupos de base. Entre los cambios significativos se han incrementado las OSC que viven un proceso de profesionalización previo a su formalización como organizaciones de la sociedad civil. La mayoría de estas organizaciones han tenido el acompañamiento parcial o total de la FESAC. Las actividades y proyectos impulsados en la comunidad no se concentran en el asistencialismo sino que realizan diagnósticos previos participativos y se presenta una mejor organización administrativa así como el registro y seguimiento de los resultados de los proyectos. Tenemos una mayor presencia en la toma de decisiones de las políticas municipales y estatales, por lo mismo la gestión con el gobierno se da en términos de apoyo recíproco y no como solicitantes de recursos o donativos que con anterioridad se visualizaba “nos vienen a pedir algo”. Situación similar se presentaba con las organizaciones de Estados Unidos que en nuestro caso es muy importante porque nos ubicamos en la frontera ese país. Actualmente se trabaja en forma colaborativa y existe reconocimiento por las actividades que se realizan y sobre todo la opinión y sugerencias de FESAC son tomadas en cuenta para la distribución de recursos y donativos, así como para la aprobación de proyectos. Por lo tanto, seguimos trabajando en estos aspectos. Continua siendo una prioridad el fortalecimiento de las organizaciones y tenemos como parte de las actividades para realizar a corto plazo la necesidad de medir y categorizar el impacto social que se tiene en nuestro estado, así como tener el registro y diagnóstico de los logros y las líneas prioritarias de desarrollo donde a través de conjugar los esfuerzos y participación del gobierno local, la academia y las OSC hemos logrado avanzar en esta sistematización que todavía nos falta mucho por recorrer. En este sentido, si nos sentimos protagonistas de los cambios no sólo locales sino en el caso de la frontera de los cambios que se generar de manera bilateral.</t>
  </si>
  <si>
    <t>FESAC</t>
  </si>
  <si>
    <t>Fesac_99</t>
  </si>
  <si>
    <t>rrodriguez.csn@gmail.com</t>
  </si>
  <si>
    <t>luis.ortiz@lpbp.org</t>
  </si>
  <si>
    <t>Holder:Instituto Neurologico de Guatemala - Address:8ª. Avenida 6-50 Zona 11 - Bank:Banco Industrial, S.A. - Number:N/A - Routing:N/A - Swift:INDLGTGC</t>
  </si>
  <si>
    <t>Bank:N/A - Swift:N/A - Phone:N/A</t>
  </si>
  <si>
    <t>Tattoo Removal Clinic</t>
  </si>
  <si>
    <t>Asociación Salvadoreña para la Integracion y Desarrollo Humano</t>
  </si>
  <si>
    <t>06-20-2016</t>
  </si>
  <si>
    <t>07-26-2016</t>
  </si>
  <si>
    <t>Emilio Gonzalez</t>
  </si>
  <si>
    <t>idhsv.ong@outlook.es</t>
  </si>
  <si>
    <t>06-29-2015</t>
  </si>
  <si>
    <t>Prevention of risk behaviors associated with alcohol and other psychotropic substances in Indigenous Women Teens</t>
  </si>
  <si>
    <t>Fundacion de Apoyo Infantil Guanjuato A.C.</t>
  </si>
  <si>
    <t>The project provides awareness tools for the eradication of alcoholism and drug addiction among women, adolescents indigen</t>
  </si>
  <si>
    <t>El proyecto aporta herramientas de sensibilización para la erradicación del alcoholismo y la drogadicción en Mujeres, adolecentes indígen</t>
  </si>
  <si>
    <t>(503) 2563-4011</t>
  </si>
  <si>
    <t>With this project seeks to bring awareness tools for the eradication of alcoholism and drug abuse aimed at women, indigenous teenagers Otomi congregation of San Idelfonso de Cieneguilla the municipality of Tierra Blanca, on the premise that it is necessary to remove all the practices harmful to women, girls and adolescents, regardless of how they are rooted in the family and community environment. We raised influence through a combination of actions at the individual, household and community levels to reflect on the need to eradicate alcoholism and drug addiction affecting teens women in her community as a way to improve family and community relations. We provide sustenance the process through a series of participatory workshops in the prevention of risk behaviors associated with alcohol and drugs where it is further delve into the knowledge of the General Law for Equality between Men and Women and the Law to prevent and eliminate discrimination, accompanying the process with psychological support for indigenous adolescents Women who suffer on their person or in their family of alcohol or drug abuse We consolidate the process through an educational and social pedagogy accompanied by an effective work plan prevention and care where they are sensitized about different ways to remove from their lives the problem of alcoholism and drug addiction, and to give them tools that allow them to have power decision to act in their personal lives. With this involvement in the change process was consolidated, because they leave the solutions to the transformation towards better coexistence models, and in the search for a better quality of life.</t>
  </si>
  <si>
    <t>https://hipgive.org/wp-content/uploads/2018/05/Board-of-Directors-Full-Directory-01.02.2017.pdf</t>
  </si>
  <si>
    <t>En todo el país ya que es una unidad móvil</t>
  </si>
  <si>
    <t>Arts and Culture/Civic Participation/Health/Rights/Economic Development/Migrant Communities/Violence Prevention/Legal Reform/Youth Development</t>
  </si>
  <si>
    <t>Establish a tattoo removal clinic to improve labor and social opportunities for people who are stigmatized and discriminated against for having artistic tattoos</t>
  </si>
  <si>
    <t>Con el presente proyecto se busca aportar herramientas de sensibilización para la erradicación del alcoholismo y la drogadicción dirigido a las Mujeres, adolescentes indígenas de la congregación Otomí de San Idelfonso de Cieneguilla del Municipio de Tierra Blanca, partiendo de la premisa, que es necesario eliminar todas las prácticas perjudiciales para las Mujeres, las niñas y las adolescentes, independientemente de que tan arraigadas estén en el entorno familiar y comunitario. Nos planteamos incidir mediante una combinación de acciones en los niveles individual, familiar y comunitario a fin de que reflexionen sobre la necesidad de erradicar el alcoholismo y la drogadicción que afecta a mujeres adolescentes de su comunidad como una forma de mejorar las relaciones familiares y comunitarias. Sustentaremos el proceso mediante un ciclo de talleres participativos en materia de prevención de conductas de riesgo asociadas al consumo de alcohol y drogas donde se ahondara además en el conocimiento de la ley general para la igualdad entre Mujeres y Hombres y en la Ley para prevenir y eliminar la discriminación, acompañando el proceso con apoyo psicológico a aquellas Mujeres adolescentes indígenas que sufran en su persona o en su familia de alcoholismo o drogadicción Consolidaremos el proceso mediante una pedagogía educativa y social acompañada de un plan de trabajo efectivo de prevención y atención donde se les sensibilice sobre las diferentes formas de eliminar de sus vidas el problema del alcoholismo y la drogadicción, además de darles herramientas que les permita tener poder de decisión para actuar en su vida personal. Con esto se consolidara su involucramiento en los procesos de cambio, pues de ellas parten las soluciones para la transformación hacia modelos de convivencia mejores, y en la búsqueda de una mejor calidad de vida.</t>
  </si>
  <si>
    <t>Establecer una clínica de remoción de tatuajes para mejorar las oportunidades laborales y sociales de las personas que son estigmatizadas y discriminadas.</t>
  </si>
  <si>
    <t>Achieve inclusion of people with tattoo removal society, because in our country are stigmatizing, discriminated and even murdered just because of having tattoos. Tattoo removal helps people to be reinserted in the labor market in the country.</t>
  </si>
  <si>
    <t>Lograr la inclusión de las personas con la eliminación de tatuajes a la sociedad, ya que en nuestro país son estigmatizados, discriminados y hasta asesinados solo por el hecho de tener tatuajes. La eliminación de tatuajes ayuda a las personas a ser reinsertadas en el campo laboral del país.</t>
  </si>
  <si>
    <t>FAI Guanajuato A.C.</t>
  </si>
  <si>
    <t>In El Salvador in 2015 they were registered approximately 6,640 violent murders, and the current figure is 24 homicides per day, most are related to gangs. The risks of living in the country with artistic tattoos are many, as it are exposed to be linked to gangs or other criminal groups, to be discriminated against, chased and even killed. Our tattoo removal project will benefit people who wish to withdraw it to labor insertion as many companies do not employ tattooed and protect people by an impulse ever tattooed and want to remove people. In our country the delinquency has been increasing after the civil war for which we passed, as a result of this and multiple causes, initiated criminal groups commonly called as &amp;#8220;maras&amp;#8221; or &amp;#8220;gangs&amp;#8221; which terrorize the population and the including last years they have been divided into sectors to which an outsider to he is in danger of being killed whether or not gang member. As crime the main problem of our country paid bombing of the media, now anyone who owns tattoo is seen negatively by arouse fear, distrust, rejection and therefore discrimination. With our project we want to achieve the inclusion of people who want to tattoo removal to society because they are being killed just because of having tattoos. In ASIDH we care about the situation in which young people live in our country with high social risk. According to statistics, there are many people who suffer discrimination and in some cases extrajudicial executions, which is a serious problem for our society as they are linked to acts of violence. Our project is aimed at people who have tattoos and want inserted productive society in our country. At the moment we identified 78 patients interested in being benefited with this project, a population that will grow by the need for such programs nationwide. The motivation to protect our people, our achievements are giving access to people who for some reason made a tattoo and want to remove it. .</t>
  </si>
  <si>
    <t>pame@faiguanajuato.org</t>
  </si>
  <si>
    <t>En El Salvador en el año 2015 fueron registrados aproximadamente 6,640 homicidios violentos, y la cifra actual son de 24 homicidios por día, la mayor parte son relacionados a pandillas. Los riesgos de vivir en el país con tatuajes artísticos son muchos, ya que se está expuesto a ser vinculados con pandillas u otros grupos delictivos, ser discriminados, perseguidos y hasta asesinados. Nuestro proyecto de eliminación de tatuajes beneficiara a las personas que deseen retirarlo para la inserción laboral, ya que muchas empresas no contratan personas tatuadas y proteger a las personas que por un impulso alguna vez se tatuaron y quieren retirarlo. En nuestro país la delincuencia ha venido en aumento luego de la guerra civil por la que pasamos, producto de esto y de múltiples causas, iniciaron grupos delictivos denominados comúnmente como “maras” o “pandillas”, los cuales atemorizan a la población y en los últimos años inclusive se han dividido en sectores a los cuales una persona ajena a él corre el peligro de ser asesinada sea o no miembro de pandillas. Al ser la delincuencia el principal problema de nuestro país abonado del bombardeo de los medios de comunicación, ahora cualquier persona que posea tatuajes es vista de manera negativa por despertar miedo, desconfianza, rechazo y por ende discriminación. Con nuestro proyecto queremos lograr la inclusión de las personas que quieran la eliminación de tatuajes a la sociedad, ya que están siendo asesinados solo por el hecho de tener tatuajes. En ASIDH nos preocupamos por la situación en que viven los jóvenes en nuestro país de alto riesgo social. De acuerdo a estadísticas, son muchas las personas que sufren discriminación y en algunos casos hasta ejecuciones extrajudiciales, lo cual constituye un grave problema para nuestra sociedad ya que se vinculan a hechos de violencia. Nuestro proyecto está orientado a las personas que tienen tatuajes y quieren insertarse a la sociedad productiva de nuestro país. Por el momento tenemos identificados a 78 pacientes interesados en ser beneficiados con este proyecto a nivel nacional, población que crecerá por la necesidad de este tipo de programas. Por la motivación de proteger a nuestra población, nuestros alcances son dar acceso a las personas que por alguna razón se hicieron un tatuaje y quieren retirarlo. &amp;nbsp;</t>
  </si>
  <si>
    <t>Acquisition of tattoo removal machine for $ 5,000.00 (ND-YAG Laser Q-Switched)</t>
  </si>
  <si>
    <t>Adquisición de máquina para eliminación de tatuajes $ 5,000.00 ( LASER ND-YAG Q-Switched)</t>
  </si>
  <si>
    <t>CLINICA ELIMINACION DE TATUAJES ITEM RUBRO CANT COSTO UNITARIO COSTO TOTAL 1 Compra de maquina removedora de tatuajes (ND-YAG Q-Switched) 1 $5,000.00 $5,000.00</t>
  </si>
  <si>
    <t>Create awareness that there are still communities and vulnerable sectors in our country which we as Salvadoran association for integration and human development we want to support them with educational, technical, financial, infrastructure, health, cultural resources and resources necessary for each one of our benefit and grow as people do grow El Salvador.</t>
  </si>
  <si>
    <t>Crear conciencia de que aún existen comunidades y sectores desprotegidos en nuestro país a las cuales nosotros como asociación salvadoreña para la integración y el desarrollo humano queremos apoyarles con recursos educativos, técnicos, financieros, de infraestructura, salud, culturales y los recursos que sean necesarios para que cada uno de nuestros beneficiados crezca como personas y, así, hagamos crecer El Salvador.</t>
  </si>
  <si>
    <t>ASIDH</t>
  </si>
  <si>
    <t>https://hipgive.org/wp-content/uploads/2018/05/LPB-17-FINAL-FS.pdf</t>
  </si>
  <si>
    <t>Tan</t>
  </si>
  <si>
    <t>Asociacion de Apoyo Mutuo entre Mujeres-Honduras/APOMUH</t>
  </si>
  <si>
    <t>The project provides awareness tools for the eradication of alcoholism and drug</t>
  </si>
  <si>
    <t>mujeresapomuh@gmail.com</t>
  </si>
  <si>
    <t>https://hipgive.org/wp-content/uploads/2018/05/LPB-FY-2017-Budget.pdf</t>
  </si>
  <si>
    <t>Civic Participation/Rights/Educación/Violence Prevention/Legal Reform/Youth Development</t>
  </si>
  <si>
    <t>Vamos con todo! en la segunda fase de nuestro Proyecto Gracias por Nosotras! Ni&amp;ntilde;as y Mujeres!</t>
  </si>
  <si>
    <t>Apoya nuestro Proyecto Gracias por Nosotras! Ni&amp;ntilde;as y Mujeres, en su II Fase!Ayudanos con tu donacion para Contribuir a que ni&amp;ntilde;as adolescentes y mujeres j&amp;oacute;venes conozcan c&amp;oacute;mo protegerse ante la violencia.&amp;nbsp;Tu aporte contribuye a la realizacion de visitas en los barrios y talleres sobre temas especificos sobre Derechos Humanos y Violencia hacia ni&amp;ntilde;as y mujeres.&amp;nbsp;La campa&amp;ntilde;a de sensibilizacion hacia la violencia, contribuye a que ni&amp;ntilde;as y mujeres fortalezcan su liderazgo. &amp;nbsp;</t>
  </si>
  <si>
    <t>mujeresapomuh</t>
  </si>
  <si>
    <t>05-18-2015</t>
  </si>
  <si>
    <t>Congregacion Otomí de San Idelfonso de Cieneguilla, Tierra Blanca, Guanajuato, Mexico.</t>
  </si>
  <si>
    <t>The project provides awareness tools for the eradication of alcoholism and drug&amp;lt;</t>
  </si>
  <si>
    <t>Terapia para mama</t>
  </si>
  <si>
    <t>Civic Participation/Rights/Educación/Violence Prevention/Legal Reform</t>
  </si>
  <si>
    <t>Alcoholism and abuse of other psychotropic substances among indigenous women Otomi Congregation of San Idelfonso de Cieneguilla is an important public health problem, which generates great havoc in the physical, economic and emotional aspect of those who live or have lived. DIF data Tierra Blanca, Guanajuato (2010) mention that 51% of indigenous women between 15 and 30 years have had some contact with alcohol or any psychotropic substance, 49.5% of these have proven more once alcohol or some type of psychotropic substance, while 32.8% said they had suffered from addiction to alcohol or any psychotropic substance for more than a year, but through support of various public and private bodies regenerated, and 17.7% He says continue to have problems of abuse of alcohol or psychotropic substances. The problem is getting worse because indigenous teenagers are growing up in a context of everyday alcoholism and drug addiction that leaves them deep emotional scars. As a result of this problem experience violence, ranging from physical, sexual, psychological, discrimination, abandonment (in all its variants), this is worsened by the lack of emotional and personality tools that help them deal with this problem, entering in a vicious circle from which some can not leave. More seriously, in almost half of cases of alcoholism and drug addiction mother reported a 78% one who first suffered the problem or father 32%, which means that the family should be the place best equipped to I protect teens this become a danger zone</t>
  </si>
  <si>
    <t>Carlos_sgt15@hotmail. com</t>
  </si>
  <si>
    <t>Carlos_sgt15@hotmail.com</t>
  </si>
  <si>
    <t>Lograr que ni&amp;ntilde;as adolescentes y mujeres j&amp;oacute;venes provenientes de las comunidades tocadas por nuestra organizaci&amp;oacute;n, conozcan c&amp;oacute;mo protegerse ante la violencia de g&amp;eacute;nero. &amp;nbsp;Apoya nuestro Proyecto Gracias por Nosotras! Ni&amp;ntilde;as y Mujeres, en su II Fase!Ayudanos con tu donacion para Contribuir a que ni&amp;ntilde;as adolescentes y mujeres j&amp;oacute;venes conozcan c&amp;oacute;mo protegerse ante la violencia.&amp;nbsp;Tu aporte contribuye a la realizacion de visitas en los barrios y talleres sobre temas especificos sobre Derechos Humanos y Violencia hacia ni&amp;ntilde;as y mujeres.&amp;nbsp;La campa&amp;ntilde;a de sensibilizacion hacia la violencia, contribuye a que ni&amp;ntilde;as y mujeres fortalezcan su liderazgo. &amp;nbsp;</t>
  </si>
  <si>
    <t>El alcoholismo y el abuso de otras sustancias psicotrópicas entre las mujeres indígenas de la Congregación Otomí de San Idelfonso de Cieneguilla es un importante problema de salud pública, que genera grandes estragos en el aspecto físico, económico y emocional de quienes la viven o han vivido. Datos del DIF municipal de Tierra Blanca, Guanajuato (2010) mencionan que el 51% de las Mujeres indígenas de entre 15 y 30 años han tenido algún tipo de contacto con el alcohol o con alguna sustancia psicotrópica, de estas el 49.5% han probado más de una vez el alcohol o algún tipo de sustancia psicotrópica, mientras que el 32.8% afirmó haber sufrido de adicción al alcohol o a alguna sustancia psicotrópica durante más de un año, pero mediante apoyo de diferentes instancias públicas y privadas se regenero, y el 17.7% dice seguir teniendo problemas de abuso del alcohol o de sustancias psicotrópicas. El problema tiende a agravarse pues las adolescentes indígenas están creciendo en un contexto de alcoholismo y drogadicción cotidiano que les deja secuelas emocionales profundas. Como consecuencia de esta problemática viven violencia, que va del abuso físico, sexual, psicológico, discriminación al abandono (en cualquiera de sus variantes), esto empeora por la falta de herramientas emocionales y de personalidad que les ayuden a lidiar con esta problemática, entrando en un círculo vicioso del que algunas no pueden salir. Más grave aún, en casi la mitad de los casos de alcoholismo y drogadicción reportados la madre con un 78% es quien primeramente sufre la problemática o el padre con un 32%, lo que significa que la familia que debería ser el lugar mejor equipado para proteger a las adolecentes esta convertido en una zona de riesgo.</t>
  </si>
  <si>
    <t>Porque de alguna manera se estar&amp;aacute; contribuyendo a crear conciencia cr&amp;iacute;tica y sensibilidad hacia la violencia en contra de las ni&amp;ntilde;as y mujeres.&amp;nbsp;Que la comunidad reacciones ante la violencia contra las ni&amp;ntilde;as y las mujeres. Que sus reacciones sean de intolerancia hacia la violencia, denunciando, acompa&amp;ntilde;ando, moviliz&amp;aacute;ndose a favor de las mujeres.&amp;nbsp;De acuerdo al numero de denuncias, el cambio de actitud hacia la violencia, el numero de ni&amp;ntilde;as y mujeres incorporadas en los plantones, charlas y talleres.&amp;nbsp;&amp;nbsp;</t>
  </si>
  <si>
    <t>Porque de alguna manera se estar&amp;aacute; contribuyendo a crear conciencia cr&amp;iacute;tica y sensibilidad hacia la violencia en contra de las ni&amp;ntilde;as y mujeres.&amp;nbsp;Que la comunidad reacciones ante la violencia contra las ni&amp;ntilde;as y las mujeres. Que sus reacciones sean de intolerancia hacia la violencia, denunciando, acompa&amp;ntilde;ando, moviliz&amp;aacute;ndose a favor de las mujeres.&amp;nbsp;De acuerdo al numero de denuncias, el cambio de actitud hacia la violencia, el numero de ni&amp;ntilde;as y mujeres incorporadas en los plantones, charlas y talleres. &amp;nbsp;</t>
  </si>
  <si>
    <t>Initial diagnosis: By application of a survey to determine the level of knowledge of adolescent Women, on the issues to be worked: consequences of using alcohol and drugs, relations gender equality, violence against women and domestic violence. Monitoring: Analysis of the work done to date so that early indications of progress or lack thereof, in achieving the objectives set are provided; them as a basis for taking corrective measures to improve the draft measures. In this case each closing sequence workshops, will this monitoring, with the intention of setting the subsequent processes. Final assessment: conducting surveys, analysis of the indicators to determine systematically and objectively the relevance, performance and success of the project and the impact on indigenous adolescents Women participants, allowing us to determine to what extent such intervention has really been a success With regard to its effects, sustainability of results and contribution to the development of their decisions</t>
  </si>
  <si>
    <t>Tu donaci&amp;oacute;n cubrir&amp;aacute; los costos de visitas a las comunidades, talleres, charlas, plantones, elaboraci&amp;oacute;n y dise&amp;ntilde;o de materiales de divulgacion sobre los temas relaciones a derechos humanos y la no violencia hacia las ni&amp;ntilde;as y mujeres. ---Si acaso no alcanz&amp;aacute;ramos la meta definida, har&amp;iacute;amos el esfuerzo de cubrir las visitas a las comunidades, (10) la mitad de los talleres (2)&amp;nbsp; y la mitad de los plantones (2) para distribuir el material de divulgacion que tratar&amp;iacute;amos de imprimir por completo.&amp;nbsp;</t>
  </si>
  <si>
    <t>Nuestro presupuesto global cubre $23,650.00 - de este presupuesto la campa&amp;ntilde;a de sensibilizacion es de $6,400.00 de los cuales estamos tratando de reunir el valor del 10% de la campa&amp;ntilde;a, que son $700.00 excatos.&amp;nbsp;&amp;nbsp;</t>
  </si>
  <si>
    <t>Diagnostico inicial: Mediante la aplicación de una encuesta que permita determinar el nivel de conocimientos de las Mujeres adolecentes, sobre los temas que se trabajaran: consecuencias del consumo de alcohol y drogas, las relaciones de equidad de género, la violencia de género e intrafamiliar. &amp;nbsp; Monitoreo: Análisis del trabajo realizado hasta esa fecha de forma que se faciliten indicaciones tempranas sobre los progresos o falta de los mismos, en el logro de los objetivos establecidos; tomándolas como base para la adopción de medidas correctoras a fin de mejorar el proyecto. En este caso cada cierre de secuencia de talleres, tendrá este monitoreo, con la intención de ajustar los procesos subsecuentes. &amp;nbsp; Evaluación final: aplicación de encuestas, análisis de los indicadores que determinen de manera sistemática y objetiva la pertinencia, rendimiento y éxito del proyecto así como el impacto en las Mujeres adolecentes indígenas participantes, permitiéndonos determinar hasta qué punto dicha intervención ha constituido realmente un éxito en lo que se refiere a sus efectos, la sostenibilidad de los resultados y la contribución al desarrollo de sus decisiones.</t>
  </si>
  <si>
    <t>El alcoholismo y la drogadicción es un problema que esta creciendo fuertemente entre las Mujeres Indígenas adolescentes, provoca entre otras cosas daño emocional, desintegración familiar, embarazos no deseados muertes prematuras. Esta problemática se esta convirtiendo rápidamente en un problema de salud pública según datos de la Secretaria Estatal de salud.</t>
  </si>
  <si>
    <t>Concepto Costo 76 Talleres participativos. $ 190,000.00 170 Sesiones de apoyo psicológico. $ 144, 000.00 Materiales para 76 talleres. $ 60,000.00 Sistematización de resultados. $ 40, 000.00 Viáticos y pasajes. $ 40,000.00 Becas (2) $ 96,000.00 TOTAL $ 570,000.00</t>
  </si>
  <si>
    <t>Asociaci&amp;oacute;n de apoyo mutuo entre mujeres &amp;ndash; Honduras; APOMUH, fue fundada el 25 de enero de 2003, se define como Organizaci&amp;oacute;n de mujeres de base,&amp;nbsp; independiente y democr&amp;aacute;tica; trabajando a favor de los derechos humanos de mujeres y ni&amp;ntilde;as. Nuestro trabajo se orienta a favor de la no violencia hacia las mujeres y hemos dirigido nuestro trabajo en funci&amp;oacute;n de la Organizaci&amp;oacute;n de las mujeres, Promoci&amp;oacute;n, Informaci&amp;oacute;n, Divulgaci&amp;oacute;n de los derechos de las mujeres y de las leyes que nos protegen, ofrecemos&amp;nbsp; Orientaci&amp;oacute;n y Formaci&amp;oacute;n en temas relacionados con los derechos de las mujeres, Apoyo en Crisis post violencia dom&amp;eacute;stica y Asesor&amp;iacute;a en asuntos de familia.&amp;nbsp; APOMUH funciona internamente a trav&amp;eacute;s de un Comit&amp;eacute; coordinador compuesto por&amp;nbsp;siete miembras: Coordinadora general, secretaria de organizaci&amp;oacute;n, secretaria de&amp;nbsp;Educaci&amp;oacute;n, secretaria de proyectos, secretaria de relaciones, secretaria de finanzas y&amp;nbsp;Secretaria de asuntos fiscales. Nos reunimos cada dos meses, para informarnos&amp;nbsp;y/o planificar&amp;nbsp;&amp;nbsp; Actualmente nos proyectamos en siete barrios de la zona de Choloma y en la Aldea La&amp;nbsp;Jutosa. En cada uno de los barrios existe una colectiva compuesta por 3 mujeres, Mismas que son miembras de las juntas directivas de patronato o junta directiva de&amp;nbsp;madres y padres de la escuela, de su comunidad. Para proporcionar asesor&amp;iacute;a legal a las mujeres nos colaboran en la oficina municipal de&amp;nbsp;la mujer en Choloma, el Juzgado de paz en Choloma, abogadas independientes. El trabajo se realiza en un 100 % de manera voluntaria, sostenido el aporte de papeler&amp;iacute;a y &amp;uacute;tiles, refrigerios para los talleres, mantas y movilizaci&amp;oacute;n por parte de apoyo solidario de algunos sindicatos como Sitraihss, Festagro, Stenee, Cuth, Sitraenp, entre otros. Las reuniones las realizamos al aire libre o en locales prestados. Apomuh, participa en acciones a favor de las mujeres, junto a otras organizaciones de mujeres (Codemuh, CDM, Foro de Mujeres, Secretaria de la mujer CNTC y o de secretarias de la mujer de distintos sindicatos de la zona. (Sitraihss, Festagro, Stenee, Cuth, Sitraenp, Sitraterco, Plataforma Ampliada de Mujeres sindicalistas) entre otros.&amp;nbsp;</t>
  </si>
  <si>
    <t>Facilitar procesos de aprendizaje, usando metodologías participativas para el ejercicio de los derechos de la niñez y el medio ambiente</t>
  </si>
  <si>
    <t>Construir un mundo en el que la niñez ejerza sus derechos, participe y contribuya al desarrollo de comunidades sustentables ambientalmente sanas, socialmente justas y económicamente viables. &amp;nbsp;</t>
  </si>
  <si>
    <t>terapia asistida</t>
  </si>
  <si>
    <t>Fundación de Apoyo Infantil A.C. (FAI) se constituyó legalmente en 1992 y ha enfocado su mayor esfuerzo al Noreste del Estado, trabajando con comunidades que tienen un alto índice de marginalidad. Las áreas de impacto de la Fundación en el Estado de Guanajuato son: Sierra Gorda dentro de los municipios de Xichú, Atarjea, Tierra Blanca, San Luis de la Paz y Victoria; Alto Laja en los municipios de San Diego de la Unión, Dolores Hidalgo y San Miguel de Allende; en el cinturón industrial del Bajío en colonias urbano marginales de León. A nivel estatal se está trabajando para incidir en la Política Pública con la participación de FAI en la Evaluación del Programa Escuelas Verdes (liderado por la SEMARNAT) y a nivel regional con la elaboración del Plan Estratégico para el Manejo y Restauración de la Sub Cuenca Alta del Rio Laja. Hemos contribuido a desarrollar nuevas metodologías de trabajo con niños, niñas y jóvenes de comunidades rurales y urbanas, así como a diseñar estrategias de intervención para contribuir a mejorar las condiciones de vida de niños, niñas y adolescentes, especialmente, a la calidad de la educación que reciben. Hemos colaborado con las autoridades locales y estatales en los esfuerzos de dotación de infraestructura básica y combate a la pobreza. En cada uno de nuestras acciones: Se contempla el interés superior de niños y niñas. Se combate cualquier forma de discriminación, sea ésta por raza, sexo, religión, partido político, estrato socio-económico o cultural. Se considera que el desarrollo humano es la meta de todo trabajo comunitario. Se promueve la participación de todos los miembros de la comunidad, lo que incluye niños, niñas, jóvenes, mujeres, hombres, ancianos y ancianas. Se trabaja a favor de la protección ambiental y el uso racional de los recursos. Se promueve el uso de tecnologías apropiadas como agricultura orgánica, rehabilitación de micro-cuencas, atención primaria de salud con recursos locales, sanitarios secos y construcción con materiales de la región.</t>
  </si>
  <si>
    <t>Csantizoarmas1@gmail.com</t>
  </si>
  <si>
    <t>Point of Entry Library</t>
  </si>
  <si>
    <t>ConTextos</t>
  </si>
  <si>
    <t>Alejandra Mejía</t>
  </si>
  <si>
    <t>alejandra@contextos.org</t>
  </si>
  <si>
    <t>Terapeutas y Amigos</t>
  </si>
  <si>
    <t>La campaña se desarrollara en uno de los barrios mayormente poblados de la zona norte del país, la ciudad de Choloma, considerada la segunda ciudad más importante por ser zona maquiladora textil y ocupar también segundo lugar de incidencia en violencia hacia mujeres y niñas.</t>
  </si>
  <si>
    <t>Civic Participation/Rights/Violence Prevention/Legal Reform</t>
  </si>
  <si>
    <t>Vamos con todo! en la segunda fase de nuestro Proyecto Gracias por Nosotras! Niñas y Mujeres!</t>
  </si>
  <si>
    <t>Lograr que niñas adolescentes y mujeres jóvenes provenientes de las comunidades tocadas por nuestra organización, conozcan cómo protegerse ante la violencia de género. Apoya nuestro Proyecto Gracias por Nosotras! Niñas y Mujeres, en su II Fase! Ayudanos con tu donacion para Contribuir a que niñas adolescentes y mujeres jóvenes conozcan cómo protegerse ante la violencia. Tu aporte contribuye a la realizacion de visitas en los barrios y talleres sobre temas especificos sobre Derechos Humanos y Violencia hacia niñas y mujeres. La campaña de sensibilizacion hacia la violencia, contribuye a que niñas y mujeres fortalezcan su liderazgo.</t>
  </si>
  <si>
    <t>(503) 79285551</t>
  </si>
  <si>
    <t>San Salvador</t>
  </si>
  <si>
    <t>IL</t>
  </si>
  <si>
    <t>Chicago</t>
  </si>
  <si>
    <t>Para APOMUH, es muy importante este proyecto: . Porque de alguna manera se estará contribuyendo a crear conciencia crítica y sensibilidad hacia la violencia en contra de las niñas y mujeres. ¿Qué cambios se esperan ver en la comunidad? Que la comunidad reacciones ante la violencia contra las niñas y las mujeres. Que sus reacciones sean de intolerancia hacia la violencia, denunciando, acompañando, movilizándose a favor de las mujeres. ¿Cómo se medirá este objetivo? De acuerdo al numero de denuncias, el cambio de actitud hacia la violencia, el numero de niñas y mujeres incorporadas en los plantones, charlas y talleres.</t>
  </si>
  <si>
    <t>Rights/Education/Migrant Communities/Violence Prevention/Youth Development</t>
  </si>
  <si>
    <t>Reading and Writing Programs for deported kids to El Salvador</t>
  </si>
  <si>
    <t>Para APOMUH, es muy importante este proyecto: Porque de alguna manera se estará contribuyendo a crear conciencia crítica y sensibilidad hacia la violencia en contra de las niñas y mujeres. ¿Qué cambios se esperan ver en la comunidad? Que la comunidad reacciones ante la violencia contra las niñas y las mujeres. Que sus reacciones sean de intolerancia hacia la violencia, denunciando, acompañando, movilizándose a favor de las mujeres.La comunidad no puede permanecer indiferente ante la violencia de género, hay que crear consciencia, hay que reaccionar sensibilizando y educando a la población y empoderar a las niñas y mujeres, dotándoles de herramientas que les permita identificar a tiempo, cualquier situación de violencia. ¿Cómo se medirá este objetivo? De acuerdo al numero de denuncias, el cambio de actitud hacia la violencia, el numero de niñas y mujeres incorporadas en los plantones, charlas y talleres. &amp;nbsp;</t>
  </si>
  <si>
    <t>Programas de lectura y escritura para niños deportados a El Salvador</t>
  </si>
  <si>
    <t>Tu donación nos ayuda porque permitirá: el fortalecimiento del liderazgo de niñas y mujeres, en la defensa de sus derechos como humanas y su trabajo a favor de la violencia, por ende el fortalecimiento e incidencia de nuestra organización. Ayuda porque cubrirá los costos de visitas a las comunidades, talleres, charlas, plantones, elaboración y diseño de materiales de divulgacion sobre los temas relaciones a derechos humanos y la no violencia hacia las niñas y mujeres. Si acaso no alcanzáramos la meta definida, haríamos el esfuerzo de cubrir las visitas a las comunidades, (10) la mitad de los talleres (2) y la mitad de los plantones (2) para distribuir el material de divulgacion que trataríamos de imprimir por completo.</t>
  </si>
  <si>
    <t>We want to establish a library of 500 books at a migration center in San Salvador that serves as an entry point to the country for deported minors (Centro de Atención al Migrante). The center receives 70 &amp;#8211; 100 children per week who were detained in Mexico on their way to the United States. Upon arrival, children and teenagers stay in the center and receive basic attention for 4 &amp;#8211; 6 hours until a family representative picks them up. During this time, kids receive a basic hygiene kit and food and have an interview with government officials. There is also a small area to play and some old books. Our hope is to introduce a program that benefits both the children that pass through the Centro de Atención al Migrante and the staff and volunteers who work there, guaranteeing its sustainability across the constant flow of children. We will work with staff and volunteers to facilitate reading and writing programs that give the children a moment to reflect before returning home. In our workshops with volunteers and staff, we will also introduce techniques to help them process the emotional weight of their work. Reading and writing activities are a powerful tool to create peaceful and meaningful dialogue, which is necessary for a positive rehabilitative space.</t>
  </si>
  <si>
    <t>El costo de la campaña, más gastos operativos suman: $6,400.00 De esta cantidad el 10% suman $700.00 exactos, esa seria nuestra meta y nuestro presupuesto global para 2016, esta estimado en $20,350.00</t>
  </si>
  <si>
    <t>Queremos establecer una biblioteca de 500 libros en un Centro de Atención a Migrantes en San Salvador, que funciona como un punto de entrada al país entre los menores deportados. El centro recibe entre 70 a 100 niños por semana, estos niños fueron detenidos en México en su camino hacia Estados Unidos. Al llegar, los niños y jóvenes permanecen en el Centro por 4 &amp;#8211; 6 horas y reciben atención básica hasta que un familiar llega a recogerlos. Durante este tiempo los niños reciben un kit básico de higiene, comida y participan en una entrevista con representantes de la Dirección General de Migración. Existe una pequeña área para jugar y unos libros y revistas viejos. Nuestro plan es introducir un programa que beneficiará a los niños que son atendidos en el Centro de Atención al Migrante, pero también a su equipo y voluntarios, garantizando así la sostenibilidad a través del constante flujo de niños. Trabajaremos con el equipo y voluntarios para facilitar programas de lectura y escritura que permitan a los niños reflexionar sobre su experiencia antes de regresar a casa. En nuestros talleres introduciremos técnicas para ayudarles en el proceso y carga emocional de su trabajo. Las actividades de lectura y escritura son herramientas poderosas para crear dialogo con propósito y pacífico que es tan necesario para un espacio positivo de rehabilitación.</t>
  </si>
  <si>
    <t>Asociación de apoyo mutuo entre mujeres – Honduras; APOMUH, fue fundada el 25 de enero de 2003, se define como Organización de mujeres de base, independiente y democrática; trabajando a favor de los derechos humanos de mujeres y niñas. Nuestro trabajo se orienta a favor de la no violencia hacia las mujeres y hemos dirigido nuestro trabajo en función de la Organización de las mujeres, Promoción, Información, Divulgación de los derechos de las mujeres y de las leyes que nos protegen, ofrecemos Orientación y Formación en temas relacionados con los derechos de las mujeres, Apoyo en Crisis post violencia doméstica y Asesoría en asuntos de familia. APOMUH funciona internamente a través de un Comité coordinador compuesto por siete miembras: Coordinadora general, secretaria de organización, secretaria de Educación, secretaria de proyectos, secretaria de relaciones, secretaria de finanzas y Secretaria de asuntos fiscales. Nos reunimos cada dos meses, para informarnos, y/o planificar Actualmente nos proyectamos en siete barrios de la zona de Choloma y en la Aldea La Jutosa. En cada uno de los barrios existe una colectiva compuesta por 3 mujeres, mismas que son miembras de las juntas directivas de patronato o junta directiva de madres y padres de la escuela, de su comunidad. Para proporcionar asesoría legal a las mujeres nos colaboran en la oficina municipal de la mujer en Choloma, el Juzgado de paz en Choloma, abogadas independientes. El trabajo se realiza en un 100 % de manera voluntaria, sostenido el aporte de papelería y útiles, refrigerios para los talleres, mantas y movilización por parte de apoyo solidario de algunos sindicatos como Sitraihss, Festagro, Stenee, Cuth, Sitraenp, entre otros. Las reuniones las realizamos al aire libre o en locales prestados. Apomuh, participa en acciones a favor de las mujeres, junto a otras organizaciones de mujeres (Codemuh, CDM, Foro de Mujeres, Secretaria de la mujer CNTC y o de secretarias de la mujer de distintos sindicatos de la zona. (Sitraihss, Festagro, Stenee, Cuth, Sitraenp, Sitraterco, Plataforma Ampliada de Mujeres sindicalistas) entre otros</t>
  </si>
  <si>
    <t>ConTextos will use literacy as a tool to mitigate violence and trauma, working with the underserved population of migrant unaccompanied minors sent back to El Salvador. According to Direction of Migration of El Salvador, in 2013 the Centro de Atención al Migrante received between 15 &amp;#8211; 25 kids per week deported from Mexico. At the time, that number was unusual and cause for alarm. However, since last year, the average number has been 70 &amp;#8211; 100 minors per week sent back to El Salvador from Mexico. These are children who have left home unaccompanied to escape cycles of violence, poverty, social exclusion and, in some cases, with the intention of reuniting with family members in the US. ConTextos serves a critical need. With every book read, every paragraph written, young readers and writers develop a sense of purpose and voice. Strong reading and writing skills are proven to serve not only as tools for reflection, but also as capacities that increase the likelihood of escaping poverty and violence with improved economic opportunities.</t>
  </si>
  <si>
    <t>ConTextos sabe que la literacidad es una herramienta para mitigar la violencia y trauma, trabajando con una población que no está recibiendo este tipo de apoyo. De acuerdo a la Dirección de Migración de El Salvador, en 2013 el Centro de Atención al Migrante recibió entre 15 a 25 niños por semana. En ese momento la cifra era inusual y causa de alarma. Sin embargo desde el año pasado, los números promedio han sido de 70 a 100. Estos niños han dejado sus casas sin compañía de sus padres o un adulto y buscan escapar ciclos de violencia, pobreza, exclusión social y en algunos casos con la intención de reunirse con sus familiares en USA. ConTextos atiende una necesidad crítica. Cada libro leído, cada página escrita, jóvenes lectores y escritores desarrollan una sensación de propósito y retoman su voz. Está comprobado que habilidades de lectura y escritura funcionan no solo como herramientas para reflexionar sino como capacidades que incrementan la probabilidad de escapar la violencia y pobreza y mejorar las oportunidades económicas.</t>
  </si>
  <si>
    <t>Funds will be used to establish a library of 500 books at the Centro de Atención al Migrante in San Salvador. We consider the library as the “hook” to work with the staff and volunteers who run the center on a daily basis, but the workshops are where it comes to life. In workshops, staff and volunteers will develop practices to hold reading and writing activities. Equally important, these workshops will also be a space for staff and volunteers to process the stories they listen to and live everyday as part of their work.</t>
  </si>
  <si>
    <t>Los fondos serán utilizados para desarrollar una biblioteca de 500 libros en el Centro de Atención al Migrante en San Salvador. Consideramos la biblioteca como &amp;#8220;el gancho&amp;#8221; para trabajar con el equipo y voluntarios que dirigen y operan el centro diariamente, con los talleres es adonde está el núcleo del programa. En estos, el equipo y voluntarios desarrollarán prácticas para dirigir actividades de lectura y escritura. De igual importancia estos talleres servirán como un espacio para procesar las historias que escuchan a diario como parte de su trabajo.</t>
  </si>
  <si>
    <t>$2000 to purchase 500 high quality books $500 furniture and shelves $500 didactic material $1000 transportation to implementation site $1000 trainings</t>
  </si>
  <si>
    <t>ConTextos prepares students in El Salvador to be critical thinkers capable of confronting the region’s most urgent problems. We do this through an innovative teacher-training program, the creation of libraries, a unique writing program that incorporates tablet technology, and diverse partnerships.</t>
  </si>
  <si>
    <t>ConTextos prepara a los estudiantes en El Salvador para ser pensadores críticos, capaces de confrontar los problemas más urgentes de la región. Hacemos esto a través de un innovador programa de formación docente, la creación de bibliotecas y un programa único que incorpora la tecnología de tables y diversas alianzas.</t>
  </si>
  <si>
    <t>Tenoli</t>
  </si>
  <si>
    <t>ConTextos_SV</t>
  </si>
  <si>
    <t>https://vimeo.com/133354224</t>
  </si>
  <si>
    <t>https://www.youtube.com/watch?v=TNnSObj3gA4 Gracias por Nosotras!!! Niñas y Mujeres!</t>
  </si>
  <si>
    <t>evelyn@tenoli.org</t>
  </si>
  <si>
    <t>Alejandra Mejia</t>
  </si>
  <si>
    <t>Tener una oportunidad en la vida</t>
  </si>
  <si>
    <t>Marcelofassino09@hotmail.com</t>
  </si>
  <si>
    <t>https://hipgive.org/wp-content/uploads/2016/12/Board-Members-Oct2016.docx</t>
  </si>
  <si>
    <t>TEN UN AHIJADO ESPECIAL!</t>
  </si>
  <si>
    <t>TALENTS IN CREATING FUT-BOL CHILDREN</t>
  </si>
  <si>
    <t>https://hipgive.org/wp-content/uploads/2018/01/Diligencias-de-Traducción-Estatutos-Contextos.pdf</t>
  </si>
  <si>
    <t>NO ES UNA ORGANIZACION ES INICIATIVA PROPIA EN LA COMUNIDAD DE ZOH-LAGUNA, ESTADO DE CAMPECHE MEXICO</t>
  </si>
  <si>
    <t>05-15-2016</t>
  </si>
  <si>
    <t>RODOLFO DZUL VILLARREAL</t>
  </si>
  <si>
    <t>tin-tan_@hotmail.com</t>
  </si>
  <si>
    <t>sovenia@gmail.com</t>
  </si>
  <si>
    <t>soveniadonaciones@gmail.com</t>
  </si>
  <si>
    <t>https://hipgive.org/wp-content/uploads/2016/12/Determination-Letter.pdf</t>
  </si>
  <si>
    <t>(983) 752-9878</t>
  </si>
  <si>
    <t>en la comunidad de zoh-laguna, calakmul, campeche, mexico</t>
  </si>
  <si>
    <t>MAKE HEALTHY LIVING SPORT AND GROWS.</t>
  </si>
  <si>
    <t>HAZ DEPORTE, CRECE Y VIVE SANO.</t>
  </si>
  <si>
    <t>The formation of new talents in football is very important but it is more important to eradicate vices like drug addiction,smoking and alcoholism, this was achieved as playing a sport is soccer with Real Zoh-laguna Jr. children. Sport always be s habit of great benefit to health and better for the children why we focus our time investing the formation of new talent.</t>
  </si>
  <si>
    <t>Tejiendo Redes contra la discriminación</t>
  </si>
  <si>
    <t>OBJETIVO: Poder contribuir en mi comunidad a través de la formación de niños practicando un deporte, en este caso futbol soccer lo cual permitirá tener un sano desarrollo ya que actualemente tengo un grupo de niños de 7, 8, 9 y 10 años de edad con los que comencé a trabajar en el año 2014 de manera voluntaria, de igual modo la integración de los padres teniendo la oportunidad de poder convivir los días que tengan partidos y de este modo las familias puedan tener un espacio donde se fomente la convivencia a través del deporte. OPORTUNIDAD Y PROBLEMA: la oportunidad de poder contribuir en mi cominidad y qué mejor que con la formación de nuevos talentos practicando un deporte como lo es el futbol y entrenando niños, en tanto el problema ha sido que durante dos años de trabajo pues hemos tocado puertas pero los autoridades de mi municipio al parecer no les interesa invertir en el deporte ya que no contamos con útiles para trabajar con los niños y un campo digno donde podamos practicar de manera más cómoda este proyecto. No solo lo quiero para futbol sino también practicar beisbol infantil y que tenga un impacto social creando una cultura comunitaria de la no contaminación. Esto lo lograremos concientizando en primera instancia a todos los niños y padres de familia que participamos posteriormente ser promotores a cada calle donde vivimos y finalmente lograrlo con toda la comunidad. De igual modo, nos gustaría tener unos botes de basura lo cual permita poder captar y depositar la basura que se genera en cada una de las calles de la comunidad asi mantener una comunidad netamente ecológica. POR QUÉ ES IMPORTANTE: El practicar un deporte siempre lo será ya que ayuda al sano crecimiento de la niñez y creas hábitos buenos erradicando los vicios como el alcoholismo, tabaquisto y drogadicción, principalmente en la etapa de la adolecencia. CÓMO LOGRAREMOS EL OBJETIVO: Parte del objetivo ya lo hemos logrado ya que tenemos trabajo de dos años y algunos niños empiezan a desarrolar buen futbol y también el grupo de padres de familia son participativos en los eventos deportivos que hacemos. Lo único que nos hace falta es que nos apoyen por alguna organización con material deportivo y si es posoble con la contrucción de un buen espacio deportivo. DE QUÉ MANERA IMPACTARÁ LA CONTRIBUCIÓN DEL DONANTE AL ÉXITO DEL PROYECTO: Sería de gran impacto ya que como lo he mencionado, las autoridades de mi municipio al parecer no les interesa el desarrollo deportivo, y de poder lograr la contrucción de un buen espacio para los niños y contar con buen material deportivo sería excelente ya que sería una motivación extra que se les estaría dando y estaríamos agradecidos toda la vida por aquellas personas que se preocupan de hacer posible estas contrubciones y desarrollo de los proyectos comunitarios y más en nuestro país que pocos son los apoyados.</t>
  </si>
  <si>
    <t>Will impact comunally as we can be healthy athletes children in their development as adolecentes and eradicate bad vices like we can create a culture encouraging sport and occupying children in recreational activities such as the practice of soccer. The measurement of the objetives was achieved when children begin to develop a good fitness level which allows to see their skills travez practice in the field.</t>
  </si>
  <si>
    <t>Será de impacto de manera comunitaria ya que podremos formar niños deportistas sanos en su desarrolo como adelecentes y erradicaremos los malos vicios al igual podremos crear un cultura fomentando el deporte y ocupando a la niñez en actividades recreativas como lo es la practica del futbol soccer. La medición de los objetivos se logrará cuando los niños empiecen a desarrollar un buen nivel deportivo lo cual permita ver sus habilidades a través de la práctica en el campo.</t>
  </si>
  <si>
    <t>will be invested in the firs instance on purchase of sports equipament for children and also in the construction of a space with synthetic sesped.</t>
  </si>
  <si>
    <t>sera invertido en primera instancia en compra de material deportivo para los niños y tambien en la contrccion de un espacio con sesped sintetico.</t>
  </si>
  <si>
    <t>https://hipgive.org/wp-content/uploads/2016/12/2014-Audited-Financial-Statements.pdf</t>
  </si>
  <si>
    <t>fabiolabermudezj12@gmail.com</t>
  </si>
  <si>
    <t>Technology in Blue</t>
  </si>
  <si>
    <t>https://hipgive.org/wp-content/uploads/2016/12/Budget-ConTextos-2016.pdf</t>
  </si>
  <si>
    <t>519316-8</t>
  </si>
  <si>
    <t>https://hipgive.org/wp-content/uploads/2017/11/Inscripcion-Gobernación.pdf</t>
  </si>
  <si>
    <t>we are not an organization even we a group of parents we love sport and in this case particulary work with this voluntary, I have evidence of the work we ve been doing since we started.</t>
  </si>
  <si>
    <t>no somos una organizacion aun somos un grupo de padres de familia que nos gusta el deporte y en este caso de manera particular yo trabajo con ello de manenra voluntaria, tengo evidencias de los trabajos que llevamos haciendo desde que iniciamos.</t>
  </si>
  <si>
    <t>Plan País 2018 &amp;#8211; VENEZUELAN STUDENT &amp;amp; YOUNG PROFESSIONAL CONFERENCE</t>
  </si>
  <si>
    <t>Plan País Inc</t>
  </si>
  <si>
    <t>https://hipgive.org/wp-content/uploads/2016/11/IRS Determination Letter.pdf</t>
  </si>
  <si>
    <t>Instituto Neurológico</t>
  </si>
  <si>
    <t>(502) 247-51178</t>
  </si>
  <si>
    <t>Andreina</t>
  </si>
  <si>
    <t>Imagine how your world would be… …if you heard all of the sounds at the same intensity, all at the same time …if the light shined so bright as a flashing sign that wouldn’t stop. …if every movement felt like was over a waterbed. Difficult, right? This is the life of Andrés on a daily basis, a child with autism, who still doesn’t have a place where can receive help and support. We are asking you to participate in #UnDiaParaDar and help us make this a reality. In this animation, we are trying to create an Autistic “reality” for you to have an idea of how it feels from their perspective. &amp;nbsp; Currently, the Neurological Institute of Guatemala (a private, non-profit institution, founded in 1961), provides special education services and therapy to 270 young people with intellectual disabilities. Our primary purpose is to develop the skills of each individual in order for them to improve their quality of life and be more included socially, academically, and in their own families. #TómameEnCuenta and believe in us! We will be happy surprise you!</t>
  </si>
  <si>
    <t>¿Cómo sería tu mundo si… Escucharas muchos de los sonidos al mismo nivel, la luz brillara tan fuerte como un rótulo luminoso que no deje de parpadear, y al caminar, sintieras que lo haces sobre una cama de agua… difícil verdad? Así es la vida de Ándres y de los muchos niños con autismo. Muchos de ellos tienen dificultad para comunicarse con su familia y sobre todo para aprender, requieren del uso de tecnología amigable como; tablets, programas y audífonos especiales. &amp;nbsp; El Instituto Neurológico de Guatemala, ha abierto las puertas del Centro de Terapias para niños con Autismo -PUNTEA-, actualmente se benefician 70 niños y niñas con esta condición, así como sus familias. Te invitamos a que participes en #UnDíaParaDar y juntos le brindemos la oportunidad a los niños y niñas del Programa PUNTEA, a tener una nueva forma de aprender y comunicarse, a través de la tecnología. Participa, los niños y niñas con autismo, al igual que Andrés, necesitan hoy de ti. &amp;nbsp; En esta animación tratamos de recrear la “realidad”, desde la percepción de una persona con autismo. ¡Atrévete a vivirla! https://www.youtube.com/watch?v=2NS4G3c586k ¿Por qué es importante apoyarnos? Cada año, el Instituto Neurológico de Guatemala recibe más de 100 solicitudes de familias de escasos recursos de niños con autismo; quienes no encuentran un lugar donde puedan recibir apoyo educativo y terapias de intervención. Los programas de educación especial para estos niños son sumamente costosos, con el aporte que tú brindes, podremos equipar el Centro de Terapias y brindar servicios de calidad a estas familias. El Autismo es una condición de vida que va en aumento, es 5 veces más frecuente que el Síndrome de Down, 4 veces más frecuente en niños que en niñas y 3 veces más frecuente que la diabetes infantil. Cada día la ciencia va actualizando la atención para estos niños, para ponerlos en práctica se requiere de instituciones adecuadas, especializadas y de instalaciones acondicionadas para la atención. La mejor herramienta que tenemos para atender a estos niños es la pronta intervención a través de terapias estructuradas por especialistas. &amp;nbsp; ¿Cómo convertiremos tu donación en aprendizaje? A través de tablets con programas especiales de aprendizaje y audífonos. Estos serán utilizados por los alumno del programa innovador (PUNTEA), que es liderado por un equipo de expertos y cuenta con la participación de los padres de familia, enfocados hacia la inclusión de esta población a la sociedad guatemalteca. Actualmente el Instituto Neurológico de Guatemala (institución privada y sin fines de lucro, fundada en 1961) brinda servicios de educación especial y terapias de apoyo a 375 niños y jóvenes con discapacidad intelectual. Nuestro objetivo primordial es potenciar las habilidades de dichas personas para lograr una mejor inclusión social, escolar y familiar. #TómameEnCuenta cree en nosotros, te sorprenderemos!</t>
  </si>
  <si>
    <t>(386)546-4564</t>
  </si>
  <si>
    <t>Boston, MA, United States</t>
  </si>
  <si>
    <t>Civic Participation/Rights/Economic Development/Education/Migrant Communities/Youth Development</t>
  </si>
  <si>
    <t>04-21-2016</t>
  </si>
  <si>
    <t>Plan País Conference challenges Venezuelan students to analyze the country’s crisis &amp;#038; propose innovative ideas.</t>
  </si>
  <si>
    <t>Taking care of the planet with technology</t>
  </si>
  <si>
    <t>La conferencia Plan País reta a estudiantes venezolanos a analizar la crisis del país y proponer ideas innovadoras.</t>
  </si>
  <si>
    <t>ecoBoT</t>
  </si>
  <si>
    <t>Our campaign: Plan País is a two day conference that aims to keep engaging over 200 students and young professionals to promote their civic and social conscience. Previous conferences have been held in distinguished universities like Yale University, Georgetown, MIT, Columbia, University of Texas at Austin, University of Florida, and George Washington University. The 2018 Conference will be at Northeaster University in Boston, MA. &amp;nbsp; The event serves as an impartial platform to discuss and create a vision for what they want the present and future of Venezuela to look like. Renowned experts guide students in a variety of fields such as human rights, economics, education, infrastructure, oil &amp;amp; gas sector studies, health, education, communication,&amp;nbsp;among others. Why it matters? Venezuela’s current situation as well as the physical distance of many of our participants with Venezuela represent some of our real challenges. However, the promotion of the civic and social conscience allows for these students, as well as the Venezuelan community to benefit from the innovative brainstorming that happens during the two days of discussion overcoming the challenges. Uniting the diaspora of young Venezuelans under the common goal of educating themselves so that they may become informed citizens, allows us to channel these thoughts as a community and become a more mature society with the tools necessary&amp;nbsp;for a change. How will the funds be used? Any dollar donated, no matter how big or small, to our cause will help advance us to reach our goal of having the highest quality of a conference possible, including the most number of participants and experts attending from various parts of the world.</t>
  </si>
  <si>
    <t>Nuestra campaña: Plan País es una conferencia de dos días que tiene como objetivo seguir involucrando a más de 200 estudiantes y jóvenes profesionales, incrementando la conciencia cívica y social. Previas conferencias se han celebrado en universidades distinguidas como la Universidad de Yale, Georgetown, MIT, Columbia, la Universidad de Texas en Austin, la Universidad de Florida y la Universidad George Washington. La Conferencia 2018 será en Northeaster University en Boston, MA.El evento sirve como una plataforma imparcial para discutir y crear una visión de lo que quieren que sea el presente y el futuro de Venezuela. Expertos guían a los estudiantes en una variedad de campos tales como derechos humanos, economía, educación, infraestructura, estudios del sector de petróleo y gas, salud, educación, comunicación, entre otros. ¿Por qué importa? La situación actual de Venezuela, así como la distancia física de muchos de nuestros participantes con Venezuela, representan algunos de nuestros desafíos. Sin embargo, la promoción de la conciencia cívica y social permite a estos estudiantes, así como a la comunidad venezolana, beneficiarse de las ideas innovadora que nacen durante los dos días de debate. Unir a la diáspora de jóvenes venezolanos con el objetivo común de educarse para que puedan convertirse en ciudadanos informados, nos permite canalizar estos pensamientos y convertirnos en una sociedad con las herramientas necesarias para un cambio. ¿Cómo se utilizarán los fondos? Todo dólar donado, no importa cuán grande o pequeño sea, nos ayudará a alcanzar nuestro objetivo de tener una conferencia de alta calidad, incluyendo la mayor cantidad de participantes y expertos que asisten de diversas partes del mundo.</t>
  </si>
  <si>
    <t>Venezuela&amp;#8217;s current situation as well as the physical distance of many of our participants with Venezuela represent some of our real challenges. However, the promotion of the civic and social conscience allows for these students, as well as the Venezuelan community to benefit from the innovative brainstorming that happens during the two days of discussion overcoming the challenges. Uniting the diaspora of young Venezuelans under the common goal of educating themselves so that they may become informed citizens, allows us to channel these thoughts as a community and become a more mature society with the tools necessary for a change.</t>
  </si>
  <si>
    <t>Tamara Montero</t>
  </si>
  <si>
    <t>La situacion actual de Venezuela, asi como la distancia geografica que existe entre nuestros participantes y Venezuela representan algunos de nuestros obstaculos. Sin embargo, fomentando la conciencia civica y social permite que los participantes, asi como la comunidad Venezolana se beneficien de las ideas innovadoras que se producen despues de los dos dias de discusion, lo que permite superar estos desafios. Asimismo, el encuentro de la diaspora de jovenes Venezolanos bajo la meta de educarse para asi convertirse en ciudadanos productivos, como comunidad nos permite canalizar estas ideas y convertirnos en una sociedad con mayor madurez con las herramientas necesarias para lograr un cambio.</t>
  </si>
  <si>
    <t>ecobotpuebla@hotmail.com</t>
  </si>
  <si>
    <t>Any dollar donated, no matter how big or small, to our cause will help advance us to reach our goal of having the highest quality of a conference possible, including the most number of participants and experts attending from various parts of the world.</t>
  </si>
  <si>
    <t>Cualquier donación, sin importar que grande o pequeńa, nos ayudará a alcanzar nuestra meta de tener la mejor conferencia posible, contando con el mayor número de participantes y figuras ejemplares.</t>
  </si>
  <si>
    <t>Mission of Plan País: (1) Link Venezuelan students and young professionals internationally with the current situation of Venezuela, (2) Educate and incentivize debates about the principal themes of the country, (3) Be a networking platform for Venezuelans abroad, (4) Promote the interchange of ideas between Venezuela Millennials. Each year the conference is hosted by a different university, and for the past five years, we have been able to impact over 600 young professional and students that have participated in the conference. The network of professionals and friends, and the skills that students come away with at the end of the two days is incredible.</t>
  </si>
  <si>
    <t>Misión de Plan País: (1) Vincular a jóvenes venezolanos en el extranjero con la situación actual de Venezuela, (2) Educar e incentivar el debate en el exterior sobre los principales temas del país, (3) Conectar a una red de venezolanos en el exterior, (4) Promover el intercambio de ideas entre jóvenes venezolanos. Cada año, la conferencia es organizada por diferentes universidades. En los últimos cinco años, la organización se enorgullece en haber impactado a mas de 600 jóvenes profesionales y estudiantes que han participado en la conferencia. La red y habilidad que el participante tiene acceso durante los dos días de la conferencia con profesionales, futuros colegas, y amigos en increíble.</t>
  </si>
  <si>
    <t>Tu aporte se convertirá en: &amp;nbsp; 6 Ipad 6 audífonos 6 fundas protectoras de Ipad &amp;nbsp; Hace un total de Q 24,594.00 = USD $3,500.00</t>
  </si>
  <si>
    <t>ING_2016</t>
  </si>
  <si>
    <t>(222) 820-0526</t>
  </si>
  <si>
    <t>U CAN MAKE IT You can recycle, you can program, YOU CAN MAKE IT. &amp;nbsp;</t>
  </si>
  <si>
    <t>TÚ PUEDES HACERLO Tú puedes reciclar, tú puedes programar, TÚ PUEDES HACERLO.</t>
  </si>
  <si>
    <t>Make available to people robots made mostly by friendly parts with the environment relying, creating an app on smartphones and tablets to program with which users can create , modify and share their programs and ideas in a free platform free and developed by one of the members of our team. Due to the lack of ecological culture and technological knowledge on society these days ; it has been found that this ideology can be changed involving ecological culture in conjunction with topics of interest such as the technology and applications on mobile devices. We want more people become sensitized to the planet by recycling , we want more people apacionen for skills in technology, we have fun and learn at the same time .</t>
  </si>
  <si>
    <t>La misión de este proyecto es poner al alcance de las personas una serie de robots baratos y compuestos en su mayoría por partes amigables con el medio ambiente apoyándose de una app en smartphones y tablets para programarlos con la cual los usuarios pueden crear, modificar y compartir sus programas e ideas en una plataforma libre y gratuita desarrollada por uno de los integrantes de nuestro equipo de trabajo. Debido a la falta de cultura ecológica y de conocimientos tecnológicos que se tiene en la sociedad en estos días; hemos observado que esta ideología se puede cambiar involucrando la cultura ecológica en conjunto con temas de interés como lo es la tecnología y las aplicaciones en dispositivos móviles. Queremos que más personas se sensibilicen con el planeta reciclando, queremos que más personas se apasionen por las habilidades en la tecnología, queremos que se diviertan y aprendan al mismo tiempo.</t>
  </si>
  <si>
    <t>For us it is important to take care of our environment , we do not want to stay only in those typical ecological campaigns to have just an economic benefit ; we have a social impact by combining the social consciousness and technology. This project is intended for all audiences interested in ecological issues and robotics. Similarly to retail and wholesale buyers who want to invest in the project for sale. The rise of current and future generations will be focused on technological development with an exponential trend , which is why we do not want to lose sight of the care of our environment.</t>
  </si>
  <si>
    <t>Para nosotros es importante el cuidado de nuestro medio ambiente, no queremos que se quede solo en esas típicas campañas ecologicas para tener solo un beneficio económico; queremos tener un impacto social combinando la consciencia social y la tecnología. Este proyecto esta pensado para todo tipo de público interesado en temás de ecología y robótica. De igual manera a compradores minoristas y mayoristas que quieran invertir en el proyecto para su venta. El auge de las generaciones actuales y futuras estará enfocado al desarrollo tecnológico con una tendencia exponencial, es por eso que no queremos que se pierda de vista el cuidado de nuestro medio ambiente.</t>
  </si>
  <si>
    <t>This project is in its infancy, your donation will be divided to several phases: First phase: begin a campaign of recycling for the main raw material , PET . Ebot Join the team! Second phase: We will make the machinery we create this product , from a plastic shredder to a plastic injector , we need funds to invest in materials. Third phase : We will manufacture the Ecobot for distribution and begin to fulfill the mission of our project. We will make the purchase of electronic components. We also search sponsorships! Ecobot will enroll in a business incubator and ideology to drive this change with a , exemplary environmentally friendly product and to forward our mission.</t>
  </si>
  <si>
    <t>Este proyecto se encuentra en sus inicios, tu donación la dividiremos para varias fases: Primera fase: Comenzaremos una campaña de reciclado para obtener la materia prima principal, PET. ¡Únete al equipo eBoT! Segunda fase: Realizaremos la maquinaria con la que crearemos este producto, desde una trituradora de plástico hasta una inyectora de plástico, necesitamos fondos para invertir en materiales. Tercer fase: Fabricaremos los ecoBoT para su distribución y así comenzar a cumplir la misión de nuestro proyecto. Realizaremos la compra de los componentes electrónicos. ¡También buscamos patrocinios! Inscribiremos a ecoBoT en una incubadora de empresas, pará así impulsar esta ideología de cambio con un producto ejemplar, amigable al ambiente y que transmita nuestra misión.</t>
  </si>
  <si>
    <t>Estamos inciando este proyecto con $3,000 para invertir en materiales, promoción y/o lo que se anecesario.</t>
  </si>
  <si>
    <t>Somos un grupo de jóvenes emprendedores, dispuestos a la creación del cambio y el respeto a nuestro planeta. Estamos 100% comprometidos con la sociedad, nos encontramos a la vanguardia con las nuevas tendencias tecnológicas para así poder tener mayor público interesado en el proyecto. &amp;nbsp; ¡Seguiremos innovando! &amp;nbsp;</t>
  </si>
  <si>
    <t>https://www.facebook.com/adriandroidi/videos/10207829298071667/</t>
  </si>
  <si>
    <t>TamaraMontero</t>
  </si>
  <si>
    <t>karlatamara10@hotmail.com</t>
  </si>
  <si>
    <t>Take us to the sea!: iPODERac</t>
  </si>
  <si>
    <t>IPODERAC</t>
  </si>
  <si>
    <t>(244) 445-1508</t>
  </si>
  <si>
    <t>You have the power to bring all children and youngsters IPODERAC to meet the sea. Help us fulfill our dream!</t>
  </si>
  <si>
    <t>T&amp;uacute; tienes el poder de llevar a todos los ni&amp;ntilde;os y j&amp;oacute;venes de IPODERAC a conocer el mar. &amp;iexcl;Ay&amp;uacute;danos a cumplir nuestro sue&amp;ntilde;o!</t>
  </si>
  <si>
    <t>When was the last time you went to the beach? Most of the children at iPODERac do not know the sea and dream of seeing it someday. We want that day to arrive next summer and we need your help to take them to a camp in Ixtapa, Guerrero, Mexico.Jos&amp;eacute; lived with his parents since he was born in the streets of Mexico City. He remembers that they loved him very much, but unfortunately his mother died of an overdose and his father showed no real interest in rehabilitating and caring for his little one. When he turned five, Jos&amp;eacute;&amp;#39;s grandmother took him to the DIF so they could give him a better life than he had, and that&amp;#39;s how he arrived to IPODERAC.Jos&amp;eacute; did not know what a house was, he could not eat at a table, not the cutlery; he did not know how to bathe or go to the bathroom in the toilet. Little by little, he acquired new habits, learned new things, and started going to school, where he saw for the first time the sea in the drawing of a book. In his first Christmas at IPODERAC, there was only one desire: To know the sea at some time in his life.Like him, all the children in iPODERac have had a difficult childhood, with affective and economic deficiencies, among others, since they have been situations of abandonment, violence or street life. At iPODERac, we have a a social outreach program which stresses trust building, teamwork, brotherhood and helps to guide boys through their adolescence as they grow into men.Part of the experiences that we want to give them is to travel, to enjoy a vacation with their new family, and to know that the world is bigger, brighter and more beautiful than they have been able to live to motivate them to keep on surpassing daily.We need the help of everyone who knows iPODERac. We will have several fundraising campaigns between November and April to gather the money needed to get everyone to create the experience of seeing, feeling and playing in the sea. We will have the support of the DIF, which has camps in tourist places that do not charge the lodging.You have the power to fulfill this dream for all our children. Every cooperation you make means one step closer to collecting money for transportation, meals and some other travel details.This is our first campaign! Help us to be successful!</t>
  </si>
  <si>
    <t>Teatro y Formación en Valores</t>
  </si>
  <si>
    <t>&amp;iquest;Cu&amp;aacute;ndo fue la &amp;uacute;ltima vez que fuiste a la playa? La mayor&amp;iacute;a de los ni&amp;ntilde;os en iPODERac no conocen el mar y sue&amp;ntilde;an con verlo alg&amp;uacute;n d&amp;iacute;a. Nosotros queremos que ese d&amp;iacute;a llegue en el pr&amp;oacute;ximo verano y necesitamos de tu ayuda para llevarlos a un campamento en Ixtapa, Guerrero, M&amp;eacute;xico.Jos&amp;eacute; vivi&amp;oacute; con sus pap&amp;aacute;s desde que naci&amp;oacute; en las calles de la Ciudad de M&amp;eacute;xico. &amp;Eacute;l recuerda que lo quer&amp;iacute;an mucho, pero desafortunadamente su mam&amp;aacute; muri&amp;oacute; por una sobredosis y su pap&amp;aacute; no mostraba verdadero inter&amp;eacute;s en rehabilitarse y cuidar de su peque&amp;ntilde;o. Cuando cumpli&amp;oacute; cinco a&amp;ntilde;os, la abuela de Jos&amp;eacute; lo llev&amp;oacute; a al DIF para que pudieran darle una mejor vida de la que ten&amp;iacute;a, y fue as&amp;iacute; como lleg&amp;oacute; al IPODERAC.Jos&amp;eacute; no sab&amp;iacute;a lo que era una casa, no sab&amp;iacute;a comer en una mesa, usar los cubiertos; no sab&amp;iacute;a ba&amp;ntilde;arse ni ir al ba&amp;ntilde;o en el escusado. Poco a poco fue adquiriendo nuevos h&amp;aacute;bitos, conociendo nuevas cosas, empez&amp;oacute; a ir a la escuela y fue ah&amp;iacute; donde por primera vez vio al mar en el dibujo de un libro. En su primera navidad en IPODERAC, hab&amp;iacute;a un solo deseo: Conocer el mar alguna vez en su vida.Al igual que &amp;eacute;l, todos los ni&amp;ntilde;os en iPODERac han tenido una infancia dif&amp;iacute;cil, llena de carencias tanto afectivas como econ&amp;oacute;micas, entre otras, pues han estado situaciones de abandono, violencia o vida en calle. En iPODERac tenemos un programa que destaca la construcci&amp;oacute;n de confianza, el trabajo en equipo, la fraternidad y que gu&amp;iacute;a a los ni&amp;ntilde;os y adolescentes para convertirse en hombres independientes, trabajadores y, sobre todo, felices.Parte de las experiencias que queremos regalarles es viajar, disfrutar de unas vacaciones con su nueva familia, y que sepan que el mundo es m&amp;aacute;s grande y m&amp;aacute;s bello de lo que ellos han podido vivir para motivarlos a seguirse superando diariamente.Necesitamos de la ayuda de todos los que conozcan iPODERac. Vamos a tener varias campa&amp;ntilde;as de procuraci&amp;oacute;n entre noviembre y abril para reunir el dinero necesario para darles a todos la experiencia de ver, sentir y jugar en el mar. Contaremos con el apoyo del DIF, que cuenta con campamentos en lugares tur&amp;iacute;sticos los que no se cobra el hospedaje.T&amp;uacute; tienes el poder de cumplir este sue&amp;ntilde;o para&amp;nbsp; todos nuestros ni&amp;ntilde;os. Cada cooperaci&amp;oacute;n que hagas significa un paso m&amp;aacute;s cerca para juntar el dinero para el transporte, las comidas y algunos otros detalles del viaje.&amp;iexcl;Esta es nuestra primera campa&amp;ntilde;a! &amp;iexcl;Ay&amp;uacute;danos a que sea exitosa!</t>
  </si>
  <si>
    <t>Tania Briseño</t>
  </si>
  <si>
    <t>desarrollo@ipoderac.org.mx</t>
  </si>
  <si>
    <t>Tango Fundraiser for Ph15, an Award-Winning Nonprofit Organization Helping Kids in Buenos Aires</t>
  </si>
  <si>
    <t>Philadelphia, PA, United States</t>
  </si>
  <si>
    <t>As tango dancers, the city of Buenos Aires is necessarily close to our hearts. This project aims to mobilize the Philadelphia tango community to raise money to support ph15, an excellent and internationally-recognized nonprofit organization that works with kids in Buenos Aires. For the past 16 years, ph15 has empowered children and adolescents living in shantytowns, and other marginal environments in Buenos Aires, through the medium of photography. By learning photography, these young people hone their voices and their sense of self-worth, enabling them to envision and craft a better future for themselves.</t>
  </si>
  <si>
    <t>Paving the Path to Home</t>
  </si>
  <si>
    <t>Spanish Coalition for Housing</t>
  </si>
  <si>
    <t>07-28-2016</t>
  </si>
  <si>
    <t>Take a Stand Against Human Trafficking!</t>
  </si>
  <si>
    <t>Alyssa Foland</t>
  </si>
  <si>
    <t>schdesign@sc4housing.org</t>
  </si>
  <si>
    <t>07-27-2016</t>
  </si>
  <si>
    <t>Dana Preston</t>
  </si>
  <si>
    <t>dana.preston@hiponline.org</t>
  </si>
  <si>
    <t>What is ph15?Inside the bustling, cosmopolitan city of Buenos Aires, Argentina, there is another “hidden” city, a shantytown or “villa” where people live without roads, sewage systems, garbage removal, and policing. People build their houses out of whatever they can find – concrete blocks and wood, as well as tin and cardboard - and struggle to make some kind of living, working under the table, with no job security or protections.In 2000, a photographer who had been hired to document life inside the “Ciudad Oculta” (hidden city) – also called Villa 15 – crossed paths with a group of children who lived in the shantytown. &amp;nbsp;They started to follow him everywhere, and asked him to teach them what he was doing. &amp;nbsp;So was born Fundacion ph15 (http://www.ph15.org.ar/en/), a nonprofit photography program, which empowers villa children and helps them develop and hone their voices, through the medium of photography.Over the past 16 years, more than 2,500 children (and 500 adults) have passed through ph15’s programs, which now take place in many more shantytowns around the city of Buenos Aires, and in similar areas throughout Argentina, as well as in Venezuela. The children’s works have been exhibited, lauded, and purchased worldwide including in: Buenos Aires, Madrid, Sao Paolo, North Dakota, Washington DC, Rio De Janeiro, London, Germany, New York City, and beyond. Ph15 participants and graduates have been able to travel throughout Argentina and to Washington DC to discuss and demonstrate their work. And some have secured work professionally as photographers.Ph15's Work PhilosophyPh15 aims to help young people experience a sense of belonging, including a feeling of solidarity with their peers and teachers. &amp;nbsp;In order to do this, ph15 creates an atmosphere in which differences are respected, and in which young people learn to work together through honest and transparent communication, and with respectful dialogue and feedback. &amp;nbsp;The organization aims to help young people develop a sense of responsibility, a practice of striving to better oneself and one's work, and the enjoyment of participation both in the arts and in working as a group.Objectives include:Providing expressive tools and techniques to children and youth in vulnerable situations using the resources offered by the visual arts.Use tools to foster artistic reflection and change processes.Improve access to educational and employment opportunities.Promoting democratic values and participatory.Strengthen individual and group identity.Fostering intercultural contact and the link on the young.Install the debate at the level of society , on the possibilities of art as a tool for transformation.Democratizing the experiences and artistic practices.How will the funds be used?All the funds will be targeted to accomplish de organizations mission. We will buy photographic materiales, specially digital photo cameras, for underpivileged kids from Buenos Aires who want to learn how to express themselves through visual arts and communicate with the rest of the world through images breaking prejudice barriersMy Connection to Ph15When I lived in Buenos Aires from 2005 to 2008, I had the honor of working with ph15 as their grant writer. &amp;nbsp;During that time, we secured a major grant from the Inter-American Foundation, a program of the US government, which enabled ph15 to launch a digital photography component to their programming, and expand their work to more communities in the province of Buenos Aires, and beyond.The Event - Wednesday, January 11 - 9 pm-midnightI have long wanted to mobilize the Philadelphia tango community in a fundraising event for ph15, and the moment has finally arrived. &amp;nbsp;Ph15 directors Moira Rubio Brennan and Miriam Priotti will be visiting the area on other work, and will give a presentation about ph15’s work during the Palermo Fishtown Practica on Wednesday, January 11. &amp;nbsp;An exhibit of photos by the youth photographers will be on view, and both framed and unframed photos are available as perks with your donation (see below for options).</t>
  </si>
  <si>
    <t>773-342-7575</t>
  </si>
  <si>
    <t>828.378.0285</t>
  </si>
  <si>
    <t>U.S. and Mexico</t>
  </si>
  <si>
    <t>Rights/Migrant Communities/Violence Prevention</t>
  </si>
  <si>
    <t>We believe in keeping and instilling the idea of heart, hope, and home wherever we go.</t>
  </si>
  <si>
    <t>Creemos en la importancia de mantener e infundir los valores de pasión, esperanza, y hogar donde quiera que estemos.</t>
  </si>
  <si>
    <t>HIP supports nonprofits working to eradicate human trafficking and exploitation in Mexico and the U.S.</t>
  </si>
  <si>
    <t>HIP apoya a organizaciones que trabajan para erradicar la trata de personas y la explotación de las mismas en México y Estados Unidos.</t>
  </si>
  <si>
    <t>Sex and labor trafficking are two of the most prevalent forms of human trafficking throughout Mexico and the U.S. HIP aims to address this horrific issue, which affects Latinos across the Americas, by increasing the capacity of nonprofits working on the front lines of human trafficking, raising public awareness, and forging collaborations among foundations and individual donors.</t>
  </si>
  <si>
    <t>La explotación sexual y la explotación laboral son las dos formas de trata de personas prevalentes en México y Estados Unidos. En HIP abordamos esta temática y trabajamos para impulsar y aumentar la capacidad de organizaciones que trabajan en las principales líneas de trata de personas, generando consciencia social y forjando colaboraciones entre fundaciones y donantes individuales. Nuestro desafío es abordar y aportar a la eliminación de esta horrible situación que afecta a latinos en toda América.</t>
  </si>
  <si>
    <t>Spanish Coalition for Housing client Rosa Ruiz* had always wanted to own a home, but felt like it was beyond her grasp. &amp;#8220;I never thought it would happen for me,&amp;#8221; the 41 year­-old single mother says. &amp;#8220;I saw everyone around me buying homes, some even their second home, and I didn&amp;#8217;t have one, but it was always &amp;#8216;eventually, eventually.'&amp;#8221; Working hard to support herself and raise her three boys, homeownership and the stability it offers were always on Rosa&amp;#8217;s mind, but fell into the background as daily responsibilities mounted and the three bedroom apartment with a kind landlord felt good enough. . . With the information she learned at SCH about her credit, Rosa realized her dream of homeownership and established the lifelong skills that will ensure that her future in her dream home is long and bright. Rosa counsels her fellow dreamers to “be patient. It will happen to them. As much as they want it, they will succeed and get it.” Spanish Coalition for Housing realizes the importance and the challenges of these dreams, especially in the Latino community, and we aim to make those dreams a reality for every family that walks through our doors.</t>
  </si>
  <si>
    <t>Human trafficking is an issue that deeply touches our humanity. As long as millions of our sisters and brothers are enslaved, none of us can truly be free. Let’s act together to protect our community! By bringing visibility and financial resources to this issue while forging collaboration among different actors, HIP will strengthen the civil society movements that combat human trafficking. And by increasing the capacity of nonprofit organizations that are currently addressing this issue, HIP helps provide support to those who are uplifting the most vulnerable among us.</t>
  </si>
  <si>
    <t>Rosa Ruiz*, clienta de Spanish Coalition for Housing, siempre había querido poseer su propio hogar, pero sentía que nunca lo podría alcanzar. “Nunca pensé que sucedería para mi” dice la madre soltera de 41 años. “Vi que todos a mi alrededor compraban hogares, algunos hasta su segundo hogar, y yo todavía no tenía una, pero siempre pensaba ‘algún día, algún día.’” Rosa trabajaba duro para sostenerse a si misma y a sus tres hijos, y mientras siempre pensaba en la estabilidad que conseguiría al comprar su propia casa, lo priorizó menos frente a sus responsibilidades diarias y el sentido que su apartamento de tres habitaciones con un propietario amable bastaba… Con lo que aprendió en SCH sobre su crédito, Rosa cumplió su sueño de ser dueña de su propio hogar y estableció habilidades de toda la vida que asegurarán que su futuro en el hogar de sus sueños sea largo y prometedor. Rosa aconseja a otros soñadores que “tengan paciencia. Pasará para ellos. Tanto como lo quieren, tendrán éxito y lo consiguirán.” Spanish Coalition for Housing entiende la importancia y los retos de sostener estos sueños, sobre todo para la comunidad Latina, y nuestra meta es hacer realidad esos sueños para cada familia que pase por nuestras puertas.</t>
  </si>
  <si>
    <t>La trata de personas es un problema que afecta profundamente a la humanidad. Mientras que millones de hermanas y hermanos nuestros continúen siendo tratados como esclavos, nadie puede ser realmente libre. ¡Protejamos entre todos a nuestra comunidad! En HIP buscamos fortalecer los movimientos de la sociedad civil que luchan y combaten cada día contra la trata de personas. Para eso, le damos visibilidad a la temática y buscamos reunir recursos económicos forjando la colaboración entre diferentes actores sociales. La única forma de lograr un cambio real y positivo, es en comunidad. ¡No nos quedemos en silencio! Además, aumentando la capacidad de las organizaciones que ya se encuentran trabajando en este problema, HIP provee apoyo a aquellos más vulnerables.</t>
  </si>
  <si>
    <t>Over 70% of our clients identify as Hispanic. Over 50% of our clients are bringing in less than 50% of the Area Median Income. We serve over 10,000 clients each year. This is why it matters. From early on, SCH has been a leader in the fight against housing discrimination, redlining, and more. When it comes to housing, we are advocates for the Latino Community and we have seen and will continue to see great successes in the community because of it.</t>
  </si>
  <si>
    <t>The money raised here will go directly to support nonprofits that are fighting to eradicate human trafficking and exploitation in Mexico and the U.S. HIP provides financial and technical support to increase organizational capacity and reach.</t>
  </si>
  <si>
    <t>Más del 70 % de nuestros clientes son hispanos. Más del 50 % de nuestros clients ganan menos del 50 % del ingreso promedio del área. Apoyamos a más de 10.000 clientes cada año. Por eso importa. Desde el principio, SCH ha sido un líder en la lucha contra discriminación en materia de vivienda, rechazo de préstamos y más. En cuanto a la vivienda, somos defensores de la comunidad latina, y a causa de eso hemos tenido y continuaremos a tener gran éxito en la comunidad.</t>
  </si>
  <si>
    <t>El dinero recaudado en esta campaña será destinado directamente a organizaciones que están luchando para erradicar la trata de personas y la explotación en México y Estados Unidos. HIP provee apoyo técnico y económico para aumentar la capacidad organizacional y el alcance de las mismas.</t>
  </si>
  <si>
    <t>The funds will be used to highlight our homeownership counseling services. The programs that fall under that are foreclosure prevention, Pre/post purchase counseling, financial literacy, and more. $220 is the average cost per client. If you help us reach our goal, you will be helping us serve 23 more clients on their journey to home.</t>
  </si>
  <si>
    <t>The entire $10,000 raised through this project will go to supporting nonprofits working to end human trafficking and exploitation.</t>
  </si>
  <si>
    <t>Usaremos los fondos para resaltar nuestros servicios de asesoramiento para compradores de vivienda. Esto incluye nuestros programas de prevención de las ejecuciones hipotecarias, asesoramiento de pre-compra y después de la compra, educación financiera, y mas. Como promedio cuesta $220 por cliente. Si nos ayudas a alcanzar nuestro objetivo, nos estarás ayudando a apoyar 23 clientes más en el camino a su hogar.</t>
  </si>
  <si>
    <t>fundacionph15</t>
  </si>
  <si>
    <t>info@ph15.org.ar</t>
  </si>
  <si>
    <t>SCH’s mission is to provide comprehensive counseling, education and housing resources necessary for Latinos and other low-to-moderate income families in the Chicagoland area, develop competence and responsibility in meeting their financial and housing needs, and advocate for and proactively promote additional resources for them.</t>
  </si>
  <si>
    <t>Hispanics in Philanthropy (HIP) is a nonprofit network of more than 600 institutional and individual members that was founded over 30 years ago. Its mission is to strengthen Latino leadership, voice, and equity, throughout the U.S. and Latin America, with a specific focus on the formal philanthropic sector.</t>
  </si>
  <si>
    <t>La misión de SCH es proveer asesoramiento comprensivo, educación y el acceso a los recursos necesarios para los latinos y otras familias de bajos a moderados recursos, para ser competente y responsable al satisfacer sus necesidades financieras y de vivienda, así como también para abogar y promover de manera proactiva recursos adicionales para ellos.</t>
  </si>
  <si>
    <t>Hispanics in Philanthropy (HIP) es una red sin fines de lucro fundada hace más de 30 años, y con más de 600 miembros entre instituciones e individuos. Nuestra misión es fortalecer el liderazgo latino, la voz y la equidad a lo largo de Estados Unidos y América Latina, con un enfoque específico en el sector filantrópico formal.</t>
  </si>
  <si>
    <t>sc4housing</t>
  </si>
  <si>
    <t>BeHIPGive</t>
  </si>
  <si>
    <t>https://youtu.be/KNxN4Zt_v9w</t>
  </si>
  <si>
    <t>https://hipgive.org/wp-content/uploads/2016/12/20151015_134506.jpg - https://hipgive.org/wp-content/uploads/2016/12/actaaut2015.zip</t>
  </si>
  <si>
    <t>https://hipgive.org/wp-content/uploads/2016/12/estatuto.pdf</t>
  </si>
  <si>
    <t>Patient Suport Center</t>
  </si>
  <si>
    <t>Con Ganas de Vivir A.C.</t>
  </si>
  <si>
    <t>Alfonso Aguilar</t>
  </si>
  <si>
    <t>alfonso.aguilar@cgdv.org</t>
  </si>
  <si>
    <t>Katherine</t>
  </si>
  <si>
    <t>katherine@hiponline.org</t>
  </si>
  <si>
    <t>https://hipgive.org/wp-content/uploads/2016/12/balanceb.jpg</t>
  </si>
  <si>
    <t>(015) 255-49408979</t>
  </si>
  <si>
    <t>Our Patient Support Center in Mexico City needs urgently repairs and modifications in order to give the best service to patients and family caregivers.</t>
  </si>
  <si>
    <t>Nuestro Centro de Apoyo a Pacientes en la Ciudad de México necesita urgentemente reparaciones y modificaciones para dar mejor servicio a pacientes y familiares.</t>
  </si>
  <si>
    <t>Our Patient Support Center in Mexico City gives low-income patients , most of them without the protection of social security, access to medicines, materials, equipment, disposables, counseling , legal and administrative advice , and training to family caregivers. The current facilities are damaged by time and humidity, making it very difficult to keep the materials in the best possible conditions.</t>
  </si>
  <si>
    <t>Nuestro Centro de Apoyo a Pacientes en el D.F. da a pacientes de bajo ingreso, la mayoría de ellos sin la protección de la seguridad social, acceso a medicamentos, materiales, equipos, desechables, ayuda psicológica, asesoría legal y administrativa, así como capacitación a familiares cuidadores. Las instalaciones actuales están dañadas por el tiempo y la humedad, lo que hace muy difícil mantener los materiales en las mejores condiciones posibles.</t>
  </si>
  <si>
    <t>04-27-2016</t>
  </si>
  <si>
    <t>Each year, thousands of patients stop their treatment because they lack sufficient resources to cover the costs of fighting cancer. This implies that they lose the opportunity to save their life, or have a decent and proper management of pain and complications process. Through the Support Center for Patients, wanting to AC Living It provides low-income patients, access to medicines, materials, equipment, counseling, legal and administrative advice, training and support to family caregivers in palliative care. Most of the people we support, do not have any protection of social security schemes. We support patients of all ages, of both sexes, regardless of the type of cancer which have been diagnosed or prognosis faced. Prevent families from losing their assets in the fight against cancer, give you the best chance of life and treatment of the patient and survivor support reintegration are the priorities of our Association and purpose of the Patient Support Center. Each year, more than 6,000 families receive support.</t>
  </si>
  <si>
    <t>T4B Young Men of Colour Circle</t>
  </si>
  <si>
    <t>Together for Brothers (T4B)</t>
  </si>
  <si>
    <t>Cada año, miles de pacientes abandonan su tratamiento porque no cuentan con los recursos suficientes para cubrir los costos que implica luchar contra el cáncer. Esto, implica que pierdan la oportunidad de salvar su vida, o de tener un proceso digno y con el adecuado manejo del dolor y complicaciones. A través del Centro de Apoyo a Pacientes, Con Ganas de Vivir A.C. brinda a pacientes de escasos recursos, el acceso a los medicamentos, materiales, equipos, apoyo psicológico, asesoría legal y administrativa, capacitación a familiares cuidadores y apoyo en cuidados paliativos. La mayor parte de las personas que apoyamos, no cuentan con ninguna protección de los esquemas de seguridad social. Apoyamos pacientes de todas las edades, de ambos sexos, sin importar el tipo de cáncer con el que han sido diagnosticados o el pronóstico que enfrentan. Evitar que las familias pierdan su patrimonio en la lucha contra el cáncer, darle la mejor oportunidad de vida y tratamiento al paciente y respaldar la reintegración del sobreviviente, son las prioridades de nuestra Asociación y la finalidad del Centro de Apoyo a Pacientes. Cada año, más de 6,000 familias reciben nuestro apoyo.</t>
  </si>
  <si>
    <t>With the resources obtained through this campaign, we intend to repair and expand the area for the Bank of Medicines, doubling the usable space available and installing a better system of temperature control, essential for the proper storage of medications. Secondly, we aim to change the ceiling of the storage area, and if possible, build all the walls of brick and place a concrete ceiling. Finally, build a patient atention area, with a waiting room and adequate space to interview patients and their families. In the event that the collection target is achieved and exceeded, a training classroom for volunteers, family caregivers and patient navigators would be built. The names of all donors will be included in one of the walls of the waiting area, on display permanently. Bigger donors may name spaces in honor or memory of a loved one. In the event that a single donor would cover all funds, he would be able to name the entire center.</t>
  </si>
  <si>
    <t>Con los recursos que se obtengan con esta campaña, pretendemos reparar y ampliar el área destinada al Banco de Medicamentos, duplicando el espacio útil disponible e instalando un mejor sistema de control de la temperatura, indispensable para la correcta conservación de los medicamentos. En segundo lugar, se pretende cambiar el techo del área de almacenaje, y si es posible, construir la totalidad de los muros con ladrillo y colocar un techo de cemento. Finalmente, construir un área de atención a pacientes, que cuente con una sala de espera y espacios adecuados para entrevistar a los pacientes y sus familias. En caso de que la meta de recaudación sea alcanzada y superada, se construirá un aula de capacitación para voluntarios, familiares cuidadores y navegadores de pacientes. El nombre de todos los donantes será incluído en uno de los muros del área de espera, en exhibición de manera permanente. Los donantes mayores podrán nombrar los espacios en honor o memoria de un ser querido. En el caso de que un solo donante cubriese todos los fondos necesarios, podrá nombrar el total del centro.</t>
  </si>
  <si>
    <t>Construction of the second level of the medicine bank and correction of faults in the first level $ 9,700.00 Us Dollars Repair storage area (Basic) $ $ 2,600.00 US Dollars, $ 6,500.00 $ Complete reconstruction Building area for patient atention and waiting room $ 6200.00 US dollars. The training area will be built with the efficiencies of other areas and in the event that the collection gosl is exceeded, and would cost $ 6800.00 US dollars. Is important to mention that we have negotiated with various providers, both discounts as additional support, to maximize the benefit of resources. Presupuesto: Construcción del segundo nivel del banco de medicamentos y corrección de fallas en el primer nivel $ 9,700.00 dólares Reparación de área de almacenaje (Básica) $2,600.00 dólares Completa $6,500.00 dólares. Construcción de área de atención a pacientes y sala de espera $6,200.00 dólares. El área de capacitación se construiría con las eficiencias de las otras áreas y en el caso de que se superase la meta de recaudación, y tendría un costo de $6,800.00 dólares. Es importante señalar que hemos negociado con diversos proveedores, tanto descuentos como apoyos adicionales, para maximizar el beneficio obtenido con los recursos. &amp;nbsp;</t>
  </si>
  <si>
    <t>Christopher Ramirez</t>
  </si>
  <si>
    <t>Con Ganas de Vivir (Will for Living) seeks to give the best opportunity with the best quality of life for all people who are diagnosed with a cancer disease , especially those who do not have social security.</t>
  </si>
  <si>
    <t>Con Ganas de Vivir busca dar la mejor oportunidad con la mejor calidad de vida a todas las personas que son diagnosticadas con una enfermedad oncológica, especialmente aquellas que no cuentan con seguridad social.</t>
  </si>
  <si>
    <t>christopher@togetherforbrothers.org</t>
  </si>
  <si>
    <t>@conganasdevivir</t>
  </si>
  <si>
    <t>https://youtu.be/Kne_s13Fm0U https://youtu.be/UwP8tIw6ghU</t>
  </si>
  <si>
    <t>ConGanasdeVivirAC</t>
  </si>
  <si>
    <t>https://hipgive.org/wp-content/uploads/2016/12/Balance-2015-Fundación-PH15.pdf</t>
  </si>
  <si>
    <t>Paradigm #5: Technology is not for everyone</t>
  </si>
  <si>
    <t>Funsepa</t>
  </si>
  <si>
    <t>505-400-3795</t>
  </si>
  <si>
    <t>Arts and Culture/Civic Participation/Health/Education/Youth Development</t>
  </si>
  <si>
    <t>Support young men of colour and allies building community in Albuquerque!</t>
  </si>
  <si>
    <t>María René Ordoñez</t>
  </si>
  <si>
    <t>Apoyar a los hombres jóvenes de color y los aliados construyendo comunidad en Albuquerque.</t>
  </si>
  <si>
    <t>info@funsepa.org</t>
  </si>
  <si>
    <t>&amp;#8220;I wish I could come to Together for Brothers every night&amp;#8221;. &amp;#8220;My &amp;#8216;rose&amp;#8217; is that I get to come here&amp;#8221;. &amp;#8220;I have learned so much about other communities and young men by coming to Together for Brothers&amp;#8221;. &amp;#8220;When we network with each other, it&amp;#8217;s like easy to see that we are stronger together&amp;#8221;. These are just some of the comments from young men of colour who have participated in Together for Brothers. Since August 2015 Together for Brothers has been building capacity and mentoring more than 100 young men of colour with weekly young men of colour circles and monthly circles with older men of colour as mentors. Recently, Together for Brothers launched Brothers for Others Street Squad (BOSS) to create a small group of young men of colour who are participating in a ten week program. In addition to building skills and networking, including identifying individual social asset maps, young men of colour are also planning events including a video game and skateboard tournaments. Some of the young men of colour also participated in the New Mexico Department of Health &amp;#8216;Head to Toe&amp;#8217; annual conference positve youth development and youth leadership track. Your support will allow Together for Brothers to continue weekly circles for young men of colour and the next cohort or group this summer. Funds support youth stipends, refreshments (also subsidized with fresh, local and organic vegetables from Agri-Cultura Network) and other program costs. Contact christopher@togetherforbrothers.org for more information.</t>
  </si>
  <si>
    <t>502 24372739</t>
  </si>
  <si>
    <t>San Martín Jilotepeque. Chimaltenango, Guatemala.</t>
  </si>
  <si>
    <t>US Northeast/US South/US West/Mexico/Latin America</t>
  </si>
  <si>
    <t>Holder:HSBC Bank Argentina SA - Address:Fundacion ph15 para las Artes - Bank:HSBC - Number:BACOARBA - Routing: 0813-23157/2 - Swift:BACOARBA</t>
  </si>
  <si>
    <t>Contrary to popular belief, technology is not a luxury, but rather the tool we need to transform young minds that will lead the tomorrow.</t>
  </si>
  <si>
    <t>Contrario a lo que se piensa, la tecnología no es un lujo, sino la herramienta que necesitamos para transformar los líderes de mañana.</t>
  </si>
  <si>
    <t>Carlos Castillo Armas School is just one of the 20 thousand public schools in Guatemala. It is located approximately 70 kms away from the capital city, in San Martín Jilotepeque, a town located in Chimaltenango. Even though it is relatively a short distance, this town is away from all industry and technology breakthroughs. Undoubtedly, its&amp;#8217; 491 students have not had the opportunity to access technology, due to their lack of resources. We want to break the paradigm that technology is not for everyone and that children, such as the students of this school, can have access to this wonderful educational tool, which will expand their horizons and will present them a new world full of possibilities. We want to transform the access to technology into a right, not a privilege. With technology inside a classroom, this children will have the chance to acquire the minimum competencies and skills they need to face today&amp;#8217;s highly advanced world. Then, tomorrow they will become part of the important workforce that moves Guatemala. To achieve this we need a total of US$5000. With this money we will equip the Carlos Castillo Armas School with a computer lab. In addition, FunSEPA will provide the necessary school training in the usage of technology as an educational tool, and will also be carrying out monitoring and evaluation of the impact that this lab will have in the life of this young children.</t>
  </si>
  <si>
    <t>Talleres de tecnología para jovenes emprendedores con escazos recursos</t>
  </si>
  <si>
    <t>La Escuela Carlos Castillo Armas es una de las más de 20mil escuelas públicas de la República de Guatemala. Se encuentra a aproximadamente 70kms de la ciudad capital, en el municipio de San Martín Jilotepeque, dentro del departamento de Chimaltenango. A pesar de que es una distancia relativamente corta, este pueblo se encuentra en un área totalmente apartada de la industria y los avances tecnológicos. Debido a ello, los 491 alumnos de la Escuela Carlos Castillo Armas no han tenido la oportunidad de tener acceso a la tecnología dentro de sus aulas de clase, debido a la falta de recursos que enfrentan. Por esa razón, tampoco han podido accesar a una educación diferente ni explorar los beneficios y el conocimiento que provee el mundo digital. Nosotros queremos romper el paradigma de que la tecnología no es para todos, y que los niños como los de esta escuela pueden tener acceso a esta maravillosa herramienta educativa, la cual ampliará sus horizontes y les presentará todo un nuevo mundo de posibilidades. Queremos convertir el acceso a la tecnología en un derecho, no en un privilegio. Con tecnología dentro de sus aulas, estos niños podrán adquirir las competencias y las capacidades mínimas para enfrentar el mundo tan avanzado de hoy y, mañana, llegar a ser parte de la importante fuerza laboral que mueve a Guatemala hacia un mejor futuro. Para lograrlo, necesitamos adquirir un total de US$5000, y así equipar a la Escuela Carlos Castillo Armas con un laboratorio de 16 computadoras. Además, FunSEPA brindará capacitación a los docentes de la escuela para que sepan aprovechar esta herramienta, y llevará a cabo un constante monitoreo y evaluación sobre el impacto que el laboratorio puede llegar a tener en la vida de estos niños.</t>
  </si>
  <si>
    <t>Guatemala is a country where 51% of the population lives in poverty and 17% is illiterate. We firmly believe that an advanced nation is shaped by educated people, but in Guatemala there still a lot to do in this matter. This effort to equip all public schools in the country with technology, and train teachers in the usage of this tool inside the classroom, is a step in the right direction. Today children face a world much more demanding and competitive. We must provide them a different type of education, an education 2.0, which will allow them to face the world in a different way and to move forward. This would, in principle, open their minds into a whole new world, full of possibilities. It would expand their horizons early on, so their curiosity and desire of knowledge. But, most importantly, this children will realize that education is the most valuable tool they have to succeed. For this reason, the foundation provides sustained accompaniment throughout the process. It trains teachers into using technology inside the classroom and how to make the most of it. Besides, the school is exposed to a constant monitoring and evaluation, that helps determine their strengths and weaknesses. It is important to mention that FunSEPA works in constant communication with the Ministry of Education in Guatemala, serving as their &amp;#8220;technological arm&amp;#8221;. Therefore, the foundation&amp;#8217;s efforts transcend beyond social work.</t>
  </si>
  <si>
    <t>Guatemala es un país donde el 51% de la población vive en la pobreza y 17% es analfabeta. Estamos seguros de que un pueblo avanzado es un pueblo educado, pero en Guatemala aún hay mucho por hacer respecto a este tema. Dotar a las escuelas de toda la república de tecnología, además de capacitar a los docentes de cómo utilizarla como una innovadora herramienta educativa dentro del aula, es un paso en la dirección correcta. Los niños de hoy enfrentan un mundo mucho más competitivo y demandante. Debemos proveerles una educación diferente, una educación 2.0, que les permita enfrentar al mundo de una manera distinta y así poder buscar mejores oportunidades para salir adelante. En principio, exponerlos a una educación 2.0 les abrirá la mente a un mundo lleno de posibilidades, ampliará sus horizontes y les despertará la curiosidad de saber hasta dónde pueden llegar. Pero, lo más importante, es que los niños beneficiaron se darán cuenta que la educación es la herramienta más valiosa que tienen para salir adelante. Por esa misma razón, la fundación brinda un acompañamiento continuo a las escuelas beneficiadas. En primer lugar, capacita al equipo docente en cómo aprovechar al máximo las herramientas tecnológicas que reciben gracias a este programa. Además, son expuestos a un monitoreo y evaluación constante para determinar qué debilidades existen, qué refuerzos son necesarios y qué buenas prácticas deben continuar. Es importante destacar que FunSEPA trabaja en constante comunicación con el Ministerio de Educación de Guatemala, sirviendo como su &amp;#8220;brazo tecnológico&amp;#8221;. Por tanto, los esfuerzos de la fundación trascienden más allá de una labor social.</t>
  </si>
  <si>
    <t>Your donation will help us equip Carlos Castillo Armas School with a whole new computer lab. This includes computing equipment with server and wireless network, and its&amp;#8217; warranty. Besides, the foundation offers constant monitoring and evaluation, to identify the teachers&amp;#8217; good practices and their weaknesses. One thing is for sure, the bigger the donation, the bigger the surprise. Donate to our project, will not only help us break the paradigm, but also will lead our whole country into a brighter future. Therefore we have a complete list of rewards available, to thank you for your valuable help. This rewards go from digital postcards from the students and the school staff, to a video of appreciation and the installation of a commemorative plaque with your name in the school&amp;#8217;s facilities.</t>
  </si>
  <si>
    <t>Tu donación nos ayudará a equipar la Escuela Carlos Castillo Armas con un laboratorio tecnológico. Esto, además de incluir equipo de cómputo, incluye también red inalámbrica y un servidor, con su garantía. Además, la fundación ofrece un acompañamiento y evaluación constante, lo cual ayudará a identificar buenas prácticas por parte de los maestros y las partes en las que necesiten reforzar. Algo si puedes tener por seguro, mientras más grande sea tu donación, más grande será la sorpresa que recibas. Donar a nuestro proyecto, no solo nos ayudará a romper el paradigma, también nos ayudará a llevar a toda una nación hacia un futuro más brillante. Por ende, tenemos toda una serie de recompensas para agradecerte por tu valiosa ayuda. Estos premios van desde postales digitales de parte de los estudiantes y los maestros de la escuela, hasta un video de agradecimiento y la instalación de una placa conmemorativa con tu nombre en las instalaciones de la escuela.</t>
  </si>
  <si>
    <t>Lima, Perú</t>
  </si>
  <si>
    <t>El presupuesto del proyecto es de US$5000. Con esa cantidad podemos equipar la escuela y brindar el asesoramiento debido para que esta comunidad sea más educada. Por otro lado, la fundación trabaja con un presupuesto de aproximadamente US$150,000.</t>
  </si>
  <si>
    <t>Tecnología, idea y talento por un país mejor</t>
  </si>
  <si>
    <t>&amp;#8220;Me gustaría poder llegar a Together for Brothers por todas las noches&amp;#8221;. &amp;#8220;Mi &amp;#8216;rosa&amp;#8217; es que llego a venir aquí&amp;#8221;. &amp;#8220;He aprendido mucho acerca de otras comunidades y hombres jóvenes viniendo a Together for Brothers&amp;#8221;. &amp;#8220;Cuando nos contactan unos a otros, es como fácil ver que somos más fuertes juntos&amp;#8221;. Estos son sólo algunos de los comentarios de los hombres jóvenes de color que han participado en Together for Brothers. Desde agosto del año 2015, Together for Brothers ha sido la creación de capacidad y relaciones del mentoring a más de 100 hombres jóvenes de color con los círculos semanales para hombres jóvenes de color y círculos mensuales con los hombres mayores de colores como mentores. Recientemente, Together for Brothers lanzó Brothers for Others Street Squad (BOSS) para crear un pequeño grupo de hombres jóvenes de color que están participando en un programa de diez semanas. Además de la construcción de capacidades y la creación de redes, incluyendo la identificación de los mapas individuales de posesiones capitales sociales, hombres jóvenes de color también están planeando eventos, incluyendo un juego de video y juegos de skate. Algunos de los hombres jóvenes de color también participaron en el Departamento de Salud de Nuevo México &amp;#8216;Cabeza a los Pies&amp;#8217; conferencia anual de desarrollo positivo de la juventud y el liderazgo juvenil. Su apoyo permitirá a Together for Brothers continuar círculos semanales para los hombres jóvenes de color y la próxima cohorte o grupo este verano. Fondos apoyan becas juveniles, refrescos (también subvencionados con vegetales frescos, locales y orgánicos desde Agri-Cultura Network) y otros costos del programa. Póngase en contacto con christopher@togetherforbrothers.org para más información.</t>
  </si>
  <si>
    <t>En el Perú el acceso a la tecnología e internet es limitado. Las brechas aún son grandes. Desde mi formación como docente tengo la convicción que el acceso y uso correcto de la tecnología puede ayudar al crecimiento, educación y perspectiva de los adolescentes. Tenemos la idea de hacer talleres gratuitos de uso de tecnología educativa para jóvene de escasos recursos, a fin que puedan descubrir un nuevo mundo,&amp;nbsp;tener acceso y oportunidades tanto laborales como para que aprendan lo que pueden hacer con la tecnología. Se irá a los sectores más pobres de Lima, educando a los jóvenes con talleres que estimulen su creativad y puedan tener nuevas oportunidades. El dinero recaudado servirá para solventar los gastos de traslados, costos operativos, compra de tabletas low cost para llevar y llegar como meta a más de 2.000 jóvenes. Esto será documentado y publicado en Youtube y servirá como ejemplo a las autoridades que tienen en total abandono al talento del país.</t>
  </si>
  <si>
    <t>ricardo1304@gmail.com</t>
  </si>
  <si>
    <t>In 2002, Sergio Paiz Andrade passed away while working for Guatemala's development. In his memory, FunSEPA -named after Sergio-, seeks to complete the mission he once started. His entrepreneurial spirit, his technological curiosity, his vocation as educator and love for children, were the primary elements to define FunSEPA's mission. Sergio Paiz believed technology had the power to transform the world. Therefore, FunSEPA's objective is to improve the education quality in Guatemala, through the innovative use of technology as an educational tool. FunSEPA has changed the day-to-day experience and the future opportunities for teachers and children in over 1,200 public schools in Guatemala. By providing access to the world of technology and supporting the use of technology in improving educational quality, the foundation has expanded the horizons of current and future generations of children from remote rural villages as well as crowded urban centers. To date, more than 450,000 students in the whole country have access to technology thanks to the 18,862 computers that are part of FunSEPA's programs. The foundation has also trained 72,700 teachers of the public sector in the usage of technology inside the classroom. It is important to mention that FunSEPA is like no other NGO in Guatemala. The foundation works in close communication and coordination with Guatemala’s Ministry of Education. This way the efforts are carried out closely to the government’s work, thus FunSEPA’s actions become a critical element of public education in the country. Its’ teacher training program has been considered as one of the most cost efficient in the world by Craig Barret, Former Chairman and CEO of Intel Corporation. FunSEPA is not only changing Guatemala’s education system in the short-term. The foundation has innovated in providing a complete program, whose primary objective is improving the quality of education in Guatemala’s teaching and learning system, thus benefiting the life of many Guatemalans and changing the country’s destiny. Children benefited by the foundation’s work have a 24% higher probability to pass the school year, its programs have demonstrably helped to reduce the school drop-out rate from 6% to 3%, and to increase the average scores of students in Mathematics, Language and Science. FunSEPA has become an open platform in which everybody can become an important part.</t>
  </si>
  <si>
    <t>En 2002, Sergio Paiz Andrade, falleció mientras trabajaba por el desarrollo de Guatemala. En su memoria, FunSEPA -Fundación Sergio Paiz Andrade- busca completar la misión que él empezó. Su espíritu emprendedor, curiosidad tecnológica, vocación como educador y su amor por los niños, fueron los elementos que inspiraron la definición de la misión de FunSEPA. Sergio Paiz creía firmemente en el poder de la tecnología como herramienta transformativa y de desarrollo, El principal objetivo de FunSEPA es mejorar la calidad educativa de Guatemala a través del uso innovador de la tecnología, como herramienta educativa. A la fecha, más de 450,000 estudiantes de toda la república tienen acceso a tecnología, gracias a las 18,862 computadoras que han sido instaladas en más de mil escuelas. Además, FunSEPA también ha capacitado a 72,700 maestros del sector público, en cómo sacarle provecho a estas herramientas en su salón de clase. Hoy en día, los niños enfrentan un mundo mucho más exigente y competitivo. Por tanto, deben ser expuestos a un nuevo tipo de educación, que les provea las herramientas necesarias para ser exitosos. Estos cambios son urgentes en Guatemala, un país donde el 51% de la población vive en condiciones de pobreza y 17% es analfabeta. Los programas de FunSEPA logran reducir la tasa de deserción escolar a la mitad, de 6% a 3%. Además, los alumnos de escuelas beneficiadas por la fundación, tienen un 24% más de probabilidades de aprobar el año escolar.</t>
  </si>
  <si>
    <t>funsepa</t>
  </si>
  <si>
    <t>https://youtu.be/2dUEuA8in5I</t>
  </si>
  <si>
    <t>togetherforbrothers</t>
  </si>
  <si>
    <t>FUNSEPA</t>
  </si>
  <si>
    <t>jhammer@funsepa.org</t>
  </si>
  <si>
    <t>TALLER PROTEGIDO DE RECICLAJE PARA PERSONAS CON DISCAPACIDAD INTELECTUAL</t>
  </si>
  <si>
    <t>Taller de tecnología para jovenes emprendedores con escazos recursos en Lima</t>
  </si>
  <si>
    <t>Sustainable livestock Production in la Macarena , Colombia</t>
  </si>
  <si>
    <t>I am an independant professional</t>
  </si>
  <si>
    <t>01-26-2017</t>
  </si>
  <si>
    <t>(311) 896-7774</t>
  </si>
  <si>
    <t>This&amp;nbsp;project consist in implement a capital of work for the ASOLEVIS association, to improve its &amp;nbsp;revenue.&amp;nbsp;&amp;nbsp;</t>
  </si>
  <si>
    <t>02-15-2017</t>
  </si>
  <si>
    <t>Este proyecto consiste en implementar capital de trabajo para la asociacion ASOLEVIS, para mejorar su ingresos economicos.</t>
  </si>
  <si>
    <t>taller de artesania</t>
  </si>
  <si>
    <t>The Project Goal: Is to improve the economic revenue for the ASOLEVIS association, through the growing&amp;nbsp;of&amp;nbsp;the work capital. Opportunity adressing: Consist in to buy and collect milk in the &amp;nbsp;farms of the small livestock producers&amp;nbsp;and improve the level of the&amp;nbsp;marketing. Why is important: Because reduce the market problem of the small farmer of livestock and improve the economic resources of the ASOLEVIS association and allowing access to the services, such as: technical Asistance, Good livestock practices and training. Our plan consist in: Buy milk in the farm of the small livestock producers and to storage in a tank of cold milk, to sell in the market.&amp;nbsp;</t>
  </si>
  <si>
    <t>El proyecto consiste como meta en: &amp;nbsp;Mejorar los ingresos para la asociaci&amp;oacute;n ASOLEVIS mediante el crecimiento del capital de trabajo. Oportunidad: Comprar y recoger leche en fincas de los peque&amp;ntilde;os productores de ganado&amp;nbsp;y mejorar el nivel de comercializaci&amp;oacute;n. Por qu&amp;eacute; es importante: Reduce los problemas de mercado de los peque&amp;ntilde;os productores de ganado, y mejora los recursos econ&amp;oacute;micos de la asociaci&amp;oacute;n ASOLEVIS, permitiendo acceder a servicios, tales como: asistencia t&amp;eacute;cnica, buenas pr&amp;aacute;cticas ganaderas y capacitaci&amp;oacute;n. Planificaci&amp;oacute;n: Comprar leche en las fincas de los peque&amp;ntilde;os productores de ganado, almacenarla e n un tanque de leche fria y venderla en el mercado.</t>
  </si>
  <si>
    <t>Paletas for a New Economy</t>
  </si>
  <si>
    <t>Prospera</t>
  </si>
  <si>
    <t>Eliodoro Murillo Renteria</t>
  </si>
  <si>
    <t>elmurillo67@hotmail.com</t>
  </si>
  <si>
    <t>leoyacucisneros@yahoo.com</t>
  </si>
  <si>
    <t>San Francisco, CA</t>
  </si>
  <si>
    <t>Build a paleta worker cooperative that enables personal and economic development for Latina entrepreneurs and supports a thriving community.</t>
  </si>
  <si>
    <t>WAGES holds a vision of immigrant workers building a movement of cooperative business ownership across the US, enabling personal transformation, group solidarity, empowered leaders, and economic vitality. We are realizing this vision through the launch of our 6th worker cooperative in the Bay Area. Our newest co-op will make and sell paletas: freshly made, locally sourced, Mexican popsicles. Co-ownership of a food business will allow a new group of low-income, Latina women to accesstransformative opportunities including family-sustaining earnings, asset accumulation, and personal and professional development. In order to launch and begin producing high quantities of specialty paletas, the co-op and its founding member-owners need a commercial juicer that turns delicious fruits and vegetables into a usable ingredient. *Thanks to all of the incredible support we have received, we reached our initial goal of $1500. But there is still more to do! Now, we have a stretch goal! $2,250 There are still 10 days left to help! By supporting the launch of WAGES’ paleta co-op you are building economic vitality and empowering women to be leaders in our community. The money we raise from this point forward will go towards other exciting supplies for the new co-op. A few of the things we still need: A freezer for keeping paletas icy cold A cart for selling paletas at local markets A paleta maker so we can meet the high demand Thank you for your support!</t>
  </si>
  <si>
    <t>Pathways to economic security for immigrant Latinas are often limited by external social and economic structures, which trap them in multi-generational cycles of exploitation and poverty. Cooperative business ownership breaks these barriers by empowering entrepreneurs to be leaders in their community, to develop skills for their future, and to support their families. We have witnessed this since our founding 19 years ago. With the new juicer, WAGES’ paleta cooperative will build success and reputation, providing more jobs to more Latinas who want to be worker-owners and entrepreneurs. These opportunities for success and growth then have a ripple effect through the families and communities of the Latina business owners.</t>
  </si>
  <si>
    <t>We will measure our goal in two ways &amp;#8211; Our first measure of success will be the amount of funds we raise through this campaign and our ability to purchase the commercial juicer. The next measure will be paleta sales during the first days and months after our co-op launches this summer in local markets and private paleta parties. High paleta sales will be the best indicator of a thriving cooperative business and our ability to involve more Latina entrepreneurs in this project.</t>
  </si>
  <si>
    <t>Pathways to economic security for immigrants are often limited by external social and economic structures, which trap them in multi-generational cycles of exploitation and poverty. WAGES works to remove these barriers. We hold a vision of immigrant workers building a movement of cooperative business ownership across the US, enabling personal transformation, group solidarity, empowered leaders, and economic vitality. We believe that all women should have access to healthy jobs with fair pay and benefits and a real chance to build economic security.</t>
  </si>
  <si>
    <t>$1500 will go directly towards buying the juicer.</t>
  </si>
  <si>
    <t>WAGES’ mission is to build worker-owned green businesses that create healthy, dignified jobs for low-income women. We launch cooperatives where women develop personal and professional skills, become leaders, and gain economic security.</t>
  </si>
  <si>
    <t>WAGES partners with low-income Latinas to build worker owned cooperative businesses that foster economic opportunity, personal development, and social transformation. Our co-ops are engaged in specialty food service and green housecleaning, meaning immigrant women can work in healthy environments where they participate in key decisions and share profits equitably. They earn family-supporting incomes, have the security of benefits and paid time off, and are building assets as full partners in their business.</t>
  </si>
  <si>
    <t>WAGES_coops</t>
  </si>
  <si>
    <t>Kelsea McDonough</t>
  </si>
  <si>
    <t>kelsea@prosperacoops.org</t>
  </si>
  <si>
    <t>Surf para soñar y prevenir violencia en Playas Negras</t>
  </si>
  <si>
    <t>Taller de Arte para la Vida.</t>
  </si>
  <si>
    <t>Organizational and Advocacy Planning Retreat: January 24-26, 2016.</t>
  </si>
  <si>
    <t>California Advocacy Network for Aging Latinos (CANAL)</t>
  </si>
  <si>
    <t>sandra_rodriguez@gmx.net</t>
  </si>
  <si>
    <t>Luis Sandoval</t>
  </si>
  <si>
    <t>salvador@mojecasaartesanal.com</t>
  </si>
  <si>
    <t>luis@buildingskills.org</t>
  </si>
  <si>
    <t>213-284-3814</t>
  </si>
  <si>
    <t>Sacramento, CA</t>
  </si>
  <si>
    <t>Help Raise Awareness and Support for Latino Aging Issues</t>
  </si>
  <si>
    <t>In California, there are approximately 2.3 million individuals between the age of 50 and 64, representing 24 percent of California&amp;#8217;s 50-64 population. Latinos represent almost a quarter of the aging population in California and it is projected to account by 2050 for almost 40% of those aged 60 and over. As the number of aging Latinos continue to grow, it is important that we work towards improving the quality of life for aging Latinos, and equally important is the ability for nonprofits to address their issues. On behalf of the California Advocacy Network for Aging Latinos (CANAL), please consider making a donation today. Your donation will help with the cost associated with CANAL’s first organizational and advocacy planning retreat to be held in Sacramento, January 24-26, 2016. CANAL’s organizational and advocacy planning retreat will offer a unique opportunity to highlight the current challenges faced by aging Latinos across California with the goal to create a working plan to being addressing these needs. The retreat will focus on two core areas: (1) organizational planning to build a broader movement; and (2) identify CANAL’s advocacy priorities.</t>
  </si>
  <si>
    <t>The report, The Latino Age Wave: What Changing Ethnic Demographics Mean for the Future of Aging in the United States, released by HIP examined the challenges and opportunities faced by a growing Latino older adult population. The assessment found that a majority of federally funded aging agencies were unable to serve a Spanish-speaking client upon first contact. The national infrastructure has an established expertise for serving a mainstream, primarily white population, but is not prepared for Latinos. On the other hand, hundreds of Latino community-based organizations are already serving Latino adults, but may not have the resources to do so in a way that addresses the specific needs of older Latinos or on a sufficiently large scale. HIP’s research on older Latinos found that while some older Latino adults seek organizations that specialize on aging, Latinos largely flock to one-stop-shop organizations that service the entire family. CANAL strongly believes that it’s important for funders, community organizations, service providers, and policymakers to work together to develop policies and an infrastructure that leverages the assets of networks so that each can have the capacity to serve a Latino older adult population.</t>
  </si>
  <si>
    <t>N/A</t>
  </si>
  <si>
    <t>The donations received through will directly go towards covering the costs associated with developing and facilitating a strategic plan, travel for convening coalition partners, and expenses associated the retreat.</t>
  </si>
  <si>
    <t>Budget: $6, 500 Travel Expenses for Coalition Partners (flights, hotel, meeting rooms) $1,500 Strategic Plan Facilitator $2,000 Marking and Print</t>
  </si>
  <si>
    <t>02-28-2017</t>
  </si>
  <si>
    <t>In 2013, through a grant from The Atlantic Philanthropies, The California Wellness Foundation and The SCAN Foundation, Hispanics in Philanthropy (HIP) launched the California Latino Age Wave Initiative (CALAWI) to strengthen Latino aging programs and advocacy efforts in California where the Latino older adult population is large and growing. HIP provided funding to six Latino serving organization and leaders working in California to: Raise awareness and support for Latino aging issues among key stakeholders including funders, policy-makers, and institutional and community leaders. Increase the net amount of philanthropic dollars flowing to Latino aging issues. Expand and improve programs and advocacy efforts that address aging issues in Latino communities. Engage more Latino older adults as advocates for policies that improve the economic health and well-being of Latino elders. The Latino Age Wave Initiative drew upon the promising practices, gaps, and recommendations identified in HIP’s recent Latino Age Wave report (The Latino Age Wave: What Changing Ethnic Demographics Mean for the Future of Aging in the United States) to develop strategies and meaningful programming for aging Latinos. Over the two years, funded organizations worked to develop their internal capacity, raise awareness of Latino aging issues and worked towards creating a unified and powerful voice in support of public policy that improves the quality of life of aging Latinos. At the culmination of the two-year project in 2015, HIP CALAWI grantees unanimously agreed to form a statewide advocacy network, California Advocacy Network for Aging Latinos (CANAL), to continue with the above framework, build on the momentum developed to shape public policy, and to continue to raise an awareness issues impacting older Latinos. OUR MISSION In 2015, the California Advocacy Network for Aging Latinos was formed with the mission to increase the quality of life of aging Latinos in California through capacity building, community engagement, advocacy and public policy development. The Latino Council serves as CANAL’s fiscal sponsor during the incubation</t>
  </si>
  <si>
    <t>Taking hold of our own destiny thru created methods.</t>
  </si>
  <si>
    <t>CANAL</t>
  </si>
  <si>
    <t>Supporting NC&amp;#8217;s New Generation of Latinx Leaders</t>
  </si>
  <si>
    <t>N.C. Sli</t>
  </si>
  <si>
    <t>donenrique75@gmail.com</t>
  </si>
  <si>
    <t>56-600-1393</t>
  </si>
  <si>
    <t>https://hipgive.org/wp-content/uploads/2016/11/Tax-Exempt-Letter-Official.pdf</t>
  </si>
  <si>
    <t>Operation Devolver</t>
  </si>
  <si>
    <t>Project Boon</t>
  </si>
  <si>
    <t>Ana Karina Suchanek</t>
  </si>
  <si>
    <t>karina@projectboon.org</t>
  </si>
  <si>
    <t>(909) 215-9787</t>
  </si>
  <si>
    <t>Tuxpan, Jalisco, Mexico</t>
  </si>
  <si>
    <t>Economic Development/Education</t>
  </si>
  <si>
    <t>10-15-2017</t>
  </si>
  <si>
    <t>T8</t>
  </si>
  <si>
    <t>Empowering people next-door and a world away</t>
  </si>
  <si>
    <t>Empoderamiento a nuestra gente de lado a miles de kilómetros de distancia.</t>
  </si>
  <si>
    <t>To build a better global community, our organization seeks to improve the living conditions of people at home and across the globe through assisting families acquire basic needs such as safe shelter, food, feeling of belonging and, ultimately, the self-actualizing need of education. In the last few years, we have been able to help children and adults have a sense of belonging through providing them with toys and sports tools to lead physically and mentally healthy lives, school supplies to encourage creativity and education, and food and other housing products to stretch their basic living budget. Our next steps in building a self-sustaining, healthier community in Tuxpan is collaborating with the local government and people to bring basic infrastructure to this isolated village, help people install tarps or roofs that will not leak when it rains, build a school house that can withstand the weather where children can learn and be safe, and provide reading materials to supplement the children's education.</t>
  </si>
  <si>
    <t>10-26-2017</t>
  </si>
  <si>
    <t>Para construir una mejor comunidad global, nuestra organización busca mejorar las condiciones de vida de personas en el país y en todo el mundo a través de asistencia a familias, permitiéndoles que adquieran las necesidades básicas, tales como un refugio seguro, comida, sentido de pertenencia y fundamentalmente, el auto-actualizar la necesidad de educación. En los último años, hemos tenido la oportunidad de ayudar a niños y adultos a tener un sentido de pertenencia al proveerles juguetes y herramientas deportivas que los lleven a tener vidas físicas y mentales saludables, útiles escolares que motiven su creatividad y educación y comida para hacer rendir su presupuesto básico de vivienda. Nuestros próximos pasos para construir una auto-sustentabilidad y una comunidad más saludable en Tuxpan Jalisco se centran en la colaboración con el gobierno local y la gente para llevar la infraestructura básica a esta villa aislada, ayudar a la gente a instalar lonas o techos que no tengan goteras cuando llueva, construir una casa escuela que pueda resistir las diferentes condiciones climáticas y donde los niños puedan aprender y estar a salvo, además de proveerles materiales de lectura para complementar su educación.</t>
  </si>
  <si>
    <t>Sadashiva Nagar, Bengaluru, Karnataka, India</t>
  </si>
  <si>
    <t>To build a better global community, our organization seeks to improve the living conditions of people at home and across the globe through assisting families acquire basic needs such as safe shelter, food, feeling of belonging and, ultimately, the self-actualizing need of education. In the last few years, we have been able to help children and adults have a sense of belonging through providing them with toys and sports tools to lead physically and mentally healthy lives, school supplies to encourage creativity and education, and food and other housing products to stretch their basic living budget. We hope that our work will inspire others to build a better global community through the contribution of their time, talent, and finances. We measure our goals by the number of unique donors we can acquire every year as well as the number of people we can help. We also aim to take more surveys of the community we help to assess how our work can be improved. Our next steps in building a self-sustaining, healthier community in Tuxpan are to collaborate with the local government and people to bring basis infrastructure to this isolated village, help people install tarps or roofs that will not leak when it rains, build a school house that can withstand the weather where children can learn and be safe, and provide reading materials to supplement the children's education. &amp;nbsp;</t>
  </si>
  <si>
    <t>sdasd</t>
  </si>
  <si>
    <t>Para ayudar a construir una mejor comunidad global, nuestra organización busca mejorar las condiciones de vida de la gente local (en casa) y a lo largo del mundo, ayudando a familias a adquirir necesidades básicas, tales como refugio seguro, comida, sentido de pertenencia y por último, la autorrealización por medio de la educación. En los últimos años, hemos sido capaces de ayudar a niños y adultos a tener sentido de pertenencia al proveerles juguetes y herramientas deportivas que los lleven a tener vidas físicas y mentalmente activas, útiles escolares que alienten su creatividad y educación y comida y otros artículos del hogar que les ayuda a estirar su presupuesto básico de vivienda. &amp;nbsp; Esperamos que nuestro trabajo inspire a otros a construir una mejor comunidad global por medio de la contribución de su tiempo, talento y finanzas. Medimos nuestras metas de acuerdo al número de donantes únicos que adquirimos cada año y el número de personas que podemos ayudar. Además, tenemos el objetivo de realizar encuestas en la comunidad para evaluar nuestro trabajo y saber cómo podemos mejorarlo. &amp;nbsp; Nuestros siguientes pasos en la construcción de una comunidad auto-sustentable y más saludable en Tuxpan, está el colaborar con el gobierno local y la gente para llevar infraestructura de base a esta villa asilada, ayudar a la gente a instalar lonas o techos que no tengan goteras en tiempos de lluvia, construir una escuela que pueda resistir las condiciones climáticas y donde los niños puedan aprender y estar seguros y proveerles materiales de lectura que puedan complementar su educación.</t>
  </si>
  <si>
    <t>Funds for the next events of Operation Devolver will cover art activities for the children, toys, hygienic products, household products, food, and school supplies. We are a small organization with a limited budget but will send you great vibes for donations of any amount, a virtual hug for $5 or more, a thank you letter from the children for $20 or more, and thank you letter and children's artwork for $35 or more. If you believe in the power of united communities in changing lives with whatever resources we can share with those less fortunate, please help us spread the word about Operation Devolver events and, the host organization, Project Boon.</t>
  </si>
  <si>
    <t>Las donaciones para el próximo evento de Operation Devolver cubrirán las actividades de arte para los niños, juguetes, productos de higiene personal y de limpieza del hogar, comida y útiles escolares. Somos una pequeña organización con un presupuesto limitado pero te enviaremos buenas vibras para donaciones de cualquier cantidad, un abrazo virtual por $5 dólares o mas, un nota de agradecimiento de los niños por $20 dólares o más y una carta de agradecimiento y el trabajo de arte de los niños or $35 dólares o más. Si crees en el poder de las comunidades unidas para cambiar vidas con cualquiera que sean los recursos que podamos compartimos con aquellos menos afortunados, por favor ayudanos a difundir los eventos de Operation Devolver y la organización que lo alberga, Project Boon.</t>
  </si>
  <si>
    <t>Project Boon amplifies the power of community through events that bring together committed individuals, organizations, and the underserved. Our name, boon, means the general good created by meaningful, accessible action. It comes out of a simple idea: that we're all connected, and we all have the ability to help one another.</t>
  </si>
  <si>
    <t>Project Boon amplifica el poder de la comunidad a través de eventos que unen a individuos comprometidos, organizaciones y los menos favorecidos. Nuestro nombre, Boon, significa que el bien general creado por accesible y significativas acciones. Viene de una simple idea: que todo y todos estamos conectados y que tenemos la habilidad de ayudarnos unos a otros.</t>
  </si>
  <si>
    <t>projectboon</t>
  </si>
  <si>
    <t>https://www.youtube.com/watch?v=klxR4QIEoho</t>
  </si>
  <si>
    <t>12-29-2016</t>
  </si>
  <si>
    <t>Ricky</t>
  </si>
  <si>
    <t>rhurtado@unc.edu</t>
  </si>
  <si>
    <t>Operation</t>
  </si>
  <si>
    <t>919-962-6313</t>
  </si>
  <si>
    <t>Sanford, Siler City, Chapel Hill, and Durham, North Carolina</t>
  </si>
  <si>
    <t>Chapel Hill</t>
  </si>
  <si>
    <t>Help the High School Scholars Program get off to a great start in 2017 by contributing to the recruitment of 50 new high school students and helping us reach our goal for the Sli Scholarship Fund!</t>
  </si>
  <si>
    <t>Ayúdenos a tener un gran comienzo en el 2017, reclutar 50 nuevos estudiantes de secundaria, y alcanzar nuestra meta por nuestro fondo de becas!</t>
  </si>
  <si>
    <t>Campaign Overview N.C. Sli&amp;#8217;s High School Scholars Program aims to support Latinx high school students beginning their sophomore year. Our program provides: 1) leadership development, 2) one-on-one mentorship support, and 3) college and career services Using this approach, we look to support a new generation of Latinx leaders to serve communities that have historically lacked in Latinx representation. While N.C. Sli is housed by UNC, it is a privately funded project&amp;#8211;which means we need your help as we strive to provide the mentorship, workshop, and financial assistance our Scholars need. In total, we are looking to raise $20,000 for the High School Scholars Program. $10,000 will help us achieve our goal of $50,000 in scholarship support for our Class of 2017 Scholars. The additional $10,000 will go toward programming for an incoming class of sophomore students, which involves building a support network that identifies our student’s strengths, affirms their identities, and invests in their leadership.</t>
  </si>
  <si>
    <t>Opening Cold Doors</t>
  </si>
  <si>
    <t>Con su apoyo, esta campaña señalará el comienzo de nuestro esfuerzo del año 2017 para reclutar una nueva clase de Alumnos de Sli para el Programa de Alumnos de Secundaria, y alcanzar nuestra meta de $50,000 en becas para los Alumnos que se graduarán este año. En el 2017, el Programa de Alumnos de Secundaria quiere reclutar 50 estudiantes talentosos latinx para el programa de 3 años de N.C. Sli que ayuda a desarrollar habilidades de liderazgo, un programa de tutoría, y ofrece servicios de consejería de universidad y de carreras para las comunidades que necesitan una voz latinx más fuerte para representar sus intereses. N.C. Sli es un programa de UNC, pero es un proyecto fundado privadamente— ¡significa que necesitamos su apoyo para proveer la tutoría y los talleres que necesitan estos estudiantes! $10,000 nos ayuda a proveer 1 año del programa para 25 estudiantes. En el 2017, N.C. Sli también quiere apoyar a nuestros alumnos de último año mientras buscan la próxima oportunidad en sus carreras educacionales a través de becas. Tendremos a más de 20 estudiantes de último año en nuestro programa. Mientras muchos tienen aspiraciones al terminar la escuela secundaria, muchos experimentarán barreras financieras por su estatus legal. En Carolina del Norte, estudiantes indocumentados y con DACA les falta no solo el acceso a ayuda financiera, pero también tienen que pagar la matrícula incrementada de un estudiante que vive fuera del estado si quieren asistir a las universidades públicas. Por favor, ayúdenos a alcanzar nuestra meta de garantizar $50,000 en becas disponibles para la clase de Alumnos de este año— ¡nos falta $10,000 para alcanzar nuestra meta! &amp;nbsp;</t>
  </si>
  <si>
    <t>Fathers&amp;Families of San Joaquin</t>
  </si>
  <si>
    <t>North Carolina has the sixth fastest rate of overall Latinx population growth in the nation. Within our education system, Latinos comprise over 15 percent of public K-12 students in NC. According to the UNC Carolina Population Center, from 2000 to 2014, Latinx student enrollment in NC public schools increased by 307 percent, accounting or 97 percent of the total growth. However, despite this large growth in the Latinx youth population, institutions of higher education, employers, local government boards, and state policymakers have all struggled to create a more diverse, equitable, and inclusive environment for first- and second-generation immigrant youth and their families. N.C. Sli is the bridge between Latinx youth and these institutions by providing the leadership development and &amp;#8220;roadmap&amp;#8221; needed to not access opportunities in higher education, but to thrive in opportunities to develop into a new generation of leaders across the state.</t>
  </si>
  <si>
    <t>[need translations finished]</t>
  </si>
  <si>
    <t>Sammy Nunez</t>
  </si>
  <si>
    <t>snunez@ffsj.org</t>
  </si>
  <si>
    <t>Our incoming class of Sli Scholars (sophomores in high school) will have an opportunity to experience the following: $5625: 3-day summer camp for 25 incoming Scholars $1000: Orientation and induction weekend for 25 incoming Scholars $750: Packets and orientation materials $1250: Monthly seminars/workshops at UNC&amp;#8217;s campus for 25 incoming Scholars $500: Community service events $875: Transportation $10,000: Scholarships</t>
  </si>
  <si>
    <t>@carolina_sli</t>
  </si>
  <si>
    <t>https://www.youtube.com/watch?v=VoGqFyp-M90&amp;#038;t=4s</t>
  </si>
  <si>
    <t>209-298-1173</t>
  </si>
  <si>
    <t>Stockton, California</t>
  </si>
  <si>
    <t>Civic Participation/Rights/Education/Violence Prevention/Youth Development</t>
  </si>
  <si>
    <t>Opening Cold Doors will be a youth empowerment retreat Friday-Sunday, October 9-11. This trip is to get the youth involved in their community of Stockton, Ca. Our city unfortunately became known because we had the highest crime rate back in 2013. This and many other events is something that we are striving to change on a daily basis. It&amp;#8217;s not an easy task, but we have to begin rebuilding somewhere.</t>
  </si>
  <si>
    <t>Abriendo Puertas frío será un empoderamiento de los jóvenes retiro Viernes a domingo de 9 al 11 octubre . Este viaje es conseguir que los jóvenes participan en su comunidad de Stockton , CA. Nuestra ciudad , lamentablemente se hizo conocido porque teníamos la tasa de criminalidad más alta de nuevo en 2013. Esto y muchos otros eventos es algo que estamos tratando de cambiar a diario . No es una tarea fácil, pero tenemos que empezar a reconstruir alguna parte. &amp;nbsp;</t>
  </si>
  <si>
    <t>FFSJ is hosting the “Opening Cold Doors” Youth empowerment retreat Friday-Sunday, October 9-11. This trip is to get the youth involved in their community, a way to become solid youth organizers with each other. The point is to get the kids involved with what their city has to offer and whatever it lacks- how do they want to become the ones to provide it? Show them that if they try, they are beyond capable of creating their own event and successful ones at that. We chose somewhere three hrs. Out of town because not surprisingly; a lot of our youth hasn’t been out of our city limits. Our event will acknowledge all of the exceptional individuals from a diverse background and hardships and yet their spirit does not waver but rather met their responsibilities with pride. If you know anything about Stockton, California and the problems that our children face on a daily basis, you would understand why programs like this are crucial. With there not being positive outlets for the kids to dive into, it&amp;#8217;s no wonder they turn to the streets, or to someone/somewhere that shows them a false love. Our goal on this retreat is to show that in fact, someone does care and is willing to &amp;#8220;Open Cold Doors&amp;#8221; and hike up and swim down with them every trial and tribulation that they may face. Your monetary, service or in-kind donation will contribute towards offsetting the cost of implementation of our event. I would like to extend our gratitude for your donations, but more importantly for investing and strengthening families and youth in Stockton.</t>
  </si>
  <si>
    <t>FFSJ acoge la "apertura de puertas frías" empoderamiento juvenil retiro Viernes a domingo de octubre 9-11. Este viaje es conseguir que los jóvenes que participan en su comunidad, una manera de convertirse en organizadores juveniles sólidos entre sí. El punto es conseguir que los niños involucrados con lo que su ciudad tiene que ofrecer y lo que lacks- ¿cómo quieren ser los que le faciliten? Muéstrales que si lo intentan, están más allá capaz de crear su propio evento y que tienen éxito en eso. Elegimos un lugar tres horas. Fuera de la ciudad, porque no es sorprendente; muchos de nuestros jóvenes no ha estado fuera de nuestros límites de la ciudad. Nuestro evento reconocerá todos los individuos excepcionales de un fondo diverso y penurias y sin embargo su espíritu no vacilar sino cumplido con sus responsabilidades con orgullo. Si usted sabe algo acerca de Stockton, California, y los problemas que nuestros hijos se enfrentan a diario, usted entiende por qué los programas de este tipo son cruciales. Con no ser salidas positivas para que los niños se sumergen en, no es de extrañar que a su vez a la calle, o con alguien / alguna parte que les muestra un falso amor. Nuestro objetivo en este retiro es para demostrar que, de hecho, alguien se preocupa y está dispuesta a "Puertas Abiertas en frío" y caminata y nadar con ellos toda prueba y tribulación que se pueden enfrentar. Su monetaria, servicio o donación en especie contribuirán a compensar el costo de la implementación de nuestro evento. Me gustaría expresar nuestra gratitud por sus donaciones, pero lo más importante para la inversión y el fortalecimiento de las familias y los jóvenes en Stockton.</t>
  </si>
  <si>
    <t>If you know anything about Stockton, California and the problems that our children face on a daily basis, you would understand why programs like this are crucial. With there not being positive outlets for the kids to dive into, it&amp;#8217;s no wonder they turn to the streets, or to someone/somewhere that shows them a false love. This is a very important event because we are showcasing to these kids the life that is waiting for them, and that they can rise up above what they&amp;#8217;ve been told they would never be.</t>
  </si>
  <si>
    <t>Si usted sabe algo acerca de Stockton , California, y los problemas que nuestros hijos se enfrentan a diario , usted entiende por qué los programas de este tipo son cruciales. Con no ser salidas positivas para que los niños se sumergen en , no es de extrañar que a su vez a la calle , o con alguien / alguna parte que les muestra un falso amor. Este es un evento muy importante porque estamos mostrando a estos niños la vida que se espera de ellos, y que pueden elevarse por encima de lo que les han dicho que nunca sería . &amp;nbsp;</t>
  </si>
  <si>
    <t>The donations for this trip will be used for fundraising, food, transportation, camping equipment etc. All things that we need to make this event a success.</t>
  </si>
  <si>
    <t>Las donaciones para este viaje serán utilizados para la recaudación de fondos , comida, transporte , equipo de campamento , etc. Todo lo que tenemos que hacer de este evento un éxito . &amp;nbsp;</t>
  </si>
  <si>
    <t>$330.00 for transportation and Gas $300.00 on food $120.00 on Tents $150.00 Custom organization shirts $100.00 towards next event</t>
  </si>
  <si>
    <t>Nuestros derechos viajan con nosotras</t>
  </si>
  <si>
    <t>Formación y Capacitación A.C.</t>
  </si>
  <si>
    <t>Ricky Hurtado</t>
  </si>
  <si>
    <t>Marissa Revilla</t>
  </si>
  <si>
    <t>sli@unc.edu</t>
  </si>
  <si>
    <t>focacomunica@gmail.com</t>
  </si>
  <si>
    <t>(967) 680-8625</t>
  </si>
  <si>
    <t>Comitán de Domínguez, Chiapas, México</t>
  </si>
  <si>
    <t>OUR RIGHTS TRAVEL WITH US. Help us raise funds for the installation of a small attention center to provide legal advice and support to migrant women and adolescent youth!</t>
  </si>
  <si>
    <t>¡Ayúdanos reunir los fondos para la instalación de un pequeño centro de asesoría y acompañamiento legal para mujeres migrantes!</t>
  </si>
  <si>
    <t>Our objective is to install an advisory and legal services center for women, adolescents and migrant girls in Comitán de Domínguez along the Chiapas-Guatemala border. Reaching our financial goal will allow us to cover a year&amp;#8217;s worth of program implementation. Due to lack of infrastructure and human resources, there has been little follow up on migrant cases along the Chiapas-Guatemalan border. Our new legal services center will allow us to directly attend to cases and provide a safe space for women who have had their human rights violated. The most important challenge is demonstrating the level of violations of human rights in the migration corridor of Comitan, Chiapas &amp;#8211; Huehuetenango, Guatemala and start providing legal response to human rights violations, with the hope that more women and girls dare to speak out and authorities become more responsive and uphold migrant rights without extortion. Over the years many migration institutions have lost their credibility due to internal corruption and migrant extorsion. This center will provide a reliable, safe alternative for women and youth to receive legal services and counseling.</t>
  </si>
  <si>
    <t>https://hipgive.org/wp-content/uploads/2017/01/SLI-Board-2015-2016.doc</t>
  </si>
  <si>
    <t>Nuestro objetivo central de este proyecto es instalar un centro de asesoría y atención legal a mujeres, adolescentes y niñas migrantes en Comitán de Domínguez que es frontera con Guatemala y Chiapas. Nos proponemos un año para instrumentarlo y dar cauce a denuncias a las cuales no hemos dado seguimiento por falta de infraestructura y recursos humanos, con este proyecto podemos dar seguimiento al trabajo de asesoría y que las mujeres tengan un espacio de acompañamiento, que nos permitirá trabajar en conjunto en los casos donde hayan sido violentados sus derechos humanos. El reto más importante es visibilizar la violación a derechos humanos en el corredor de la frontera Huehuetenango- Comitán y empezar a dar respuesta legal a los derechos violados, con esto esperamos que más mujeres y adolescentes se atrevan a denunciar y que las autoridades sean más respetuosos, conozcan y ejerzan los derechos a las migrantes sin extorción. Un espacio confiable para ellas es una oportunidad para las beneficiarias ya que se creará en el lugar donde justo las instituciones migratorias han perdido credibilidad, por distintas causas como la corrupción interna y la extorsión, queremos crear un espacio donde ellas mujeres, adolescentes y niñas no tengan miedo si no confianza.</t>
  </si>
  <si>
    <t>Between 2000 and 2011, 776 women migrants filed complaints against federal authorities for violations of their human rights. Sixty-eight percent of those were against the National Migration Institute; 7% against the Attorney General of the Republic and 4% against the Federal Preventive Police and the Federal Police, according to Information of the National Commission of Human Rights. We chose a territory known as an important point on the migratory path between Mexico and Guatemala. We have the opportunity to respond to the demands of women who are unaware of their human rights and are often abused by their status as migrants or returnees, and often do not dare to denounce human rights abuses or at least to seek information about the rights. For this reason we are interested in providing direct services to those affected and provide accompaniment and legal advice for their cases, so that they may be more informed and recognize their rights. FOCA will provide a safe and supportive space to meet the needs of women, adolescents and children in migration.</t>
  </si>
  <si>
    <t>Entre el año 2000 y el 2011, las mujeres migrantes pusieron 776 quejas contra una autoridad federal por violaciones a sus derechos humanos, de las cuales 68% fueron contra el Instituto Nacional de Migración; 7% contra la Procuraduría General de la República y 4% contra la Policía Federal y la Policía Federal Preventiva. Información de la Comisión Nacional de los Derechos Humanos. Hemos elegido un territorio conocido como un punto de paso migratorio importante entre México y Guatemala. Queremos tener la oportunidad de dar respuestas a las demandas de mujeres que no tienen conciencia de sus derechos humanos y que muchas veces son violentadas ya que por su condición de migrantes o retornadas, no se atreven a denunciar o por lo menos a buscar información. Por esta razón nos interesa el contacto directo con las afectadas pues así podremos acompañarlas y asesorarlas legalmente con sus denuncias para que su tránsito sea más informado y con reconocimiento de sus derechos. Igualmente queremos brindarles un espacio seguro y solidario para poder atender las necesidades de las mujeres, adolescentes y niñas en las migraciones.</t>
  </si>
  <si>
    <t>With your support we will: Install and equip the legal services center Begin operations at the beginning of 2016 Provide direct support and accompaniment to filed legal suits FOCA anticipates providing services to around 100 migrant women at the center.</t>
  </si>
  <si>
    <t>Con tu apoyo podremos: Instalar y equipar el centro de servicios legales Comenzar a operar a principios del 2016 Proporcionar apoyo directo y acompañamiento a demandas legales presentadas FOCA prevé la prestación de servicios a cerca de 100 mujeres migrantes en el centro.</t>
  </si>
  <si>
    <t>Presupuesto para el Proyecto Lista de necesidades para la instalación del espacio de atención a mujeres migrantes. OFICINA -2 computadoras portatiles -2 escritorios &amp;#8211; 6 sillas plásticas -1 mesa de juntas pequeña con 4 sillas &amp;#8211; Servicio de internet &amp;#8211; Libreros montables de cualquier material &amp;#8211; Cámaras de seguridad &amp;#8211; Impresora con scaner -2 multicontacto -Renta del local: luz, agua, teléfono -Libreros -2 sillas para escritorio PAPELERIA : *plumas *carpetas *hojas de papel *cajas plástica *etiquetas COCINA -1 cafetera &amp;#8211; Platos, cucharas, tenedores -1 microondas -1 parrilla PASAJES DE TRANSPORTE APROXIMADO DEL PRIMER MES DE ARRANQUE DEL PROYECTO TOTAL= $ 54,900 PESOS (presupuesto para el arranque del primer mes ) $ 4,000 PESOS (gastos recurrentes por mes, renta del local por un año, internet, alimentos, papelería) $ 96,000 PESOS ($4,000 x 12 meses &amp;#8211; transporte por un año) SUMA M/N $ 150,900 PESOS / 16 – DOLAR ____________________________ &amp;nbsp; $9431,25 DOLARES + .3 ( RECUPERACIÓN DE HIPGive) &amp;#8212;&amp;#8212;&amp;#8212;&amp;#8212;&amp;#8212;&amp;#8212;&amp;#8212;&amp;#8212;&amp;#8212;&amp;#8212;&amp;#8212;&amp;#8212;&amp;#8212;&amp;#8212;&amp;#8212;&amp;#8212;&amp;#8212;&amp;#8212;&amp;#8212;&amp;#8212;&amp;#8212;&amp;#8212;&amp;#8212;&amp;#8212;&amp;#8212; META TOTAL $ 9570 DOLARES &amp;nbsp;</t>
  </si>
  <si>
    <t>At FOCA we contribute to social, political and cultural transformation to build equal relationships between women and men that strengthen respect, dignity and equality with gender and multiculturalism.</t>
  </si>
  <si>
    <t>En FOCA contribuimos a la transformación social, política y cultural para construir relaciones de igualdad entre mujeres y hombres que fortalezcan vínculos de respeto, dignidad y equidad con enfoque de género e interculturalidad.</t>
  </si>
  <si>
    <t>FOCA is dedicated to training, research-action and participation, and public policy advocacy at the community, national and international levels. FOCA has three primary programs: Holistic health, with a focus on sexual and reproductive health, maternal health and knowledge exchange between traditional midwives and doctors. Migration, focused on the health rights of migrants, human rights for those in transit, and the return of women and adolescents. FOCA promotes the visibility of organizations and networks working on women migrant rights. Through its gender and education program focuses on constructing new masculinities with men through participatory education with men, women and indigenous populations.</t>
  </si>
  <si>
    <t>En FOCA nos dedicamos a la formación, investigación-acción y participación, incidencia y organización en procesos comunitarios y en redes nacionales e internacionales. Tenemos 3 Programas: En Salud integral, nuestros ejes son la Salud Sexual y Reproductiva, la Salud Materna y el Intercambio de saberes con parteras y médicas tradicionales. En el programa de Migración, nuestro trabajo tiene que ver con los Derechos a la salud de las migrantes, los Derechos humanos en el tránsito, origen, destino y retorno de mujeres y adolescentes, el Impulso de redes y organizaciones para la visibilización de la migración de las mujeres. Y nuestro programa de Género y Educación que se enfoca en el trabajo de género con hombres desde la construcción de las masculinidades, Educación participativa, Feminismos y pueblos indígenas.</t>
  </si>
  <si>
    <t>https://youtu.be/iWEW6GKgH5U</t>
  </si>
  <si>
    <t>FOCA</t>
  </si>
  <si>
    <t>T7</t>
  </si>
  <si>
    <t>Asda Patchway Supercentre, Lysander Road, Patchway, United Kingdom</t>
  </si>
  <si>
    <t>asdasdasd</t>
  </si>
  <si>
    <t>NLS: We ART together</t>
  </si>
  <si>
    <t>Neighbors Link Stamford</t>
  </si>
  <si>
    <t>Michelle Saldivar</t>
  </si>
  <si>
    <t>michelle.saldivar@neighborslinkstamford.org</t>
  </si>
  <si>
    <t>(203) 912-0605</t>
  </si>
  <si>
    <t>Stamford, CT</t>
  </si>
  <si>
    <t>Arts and Culture/Education/Migrant Communities/Violence Prevention</t>
  </si>
  <si>
    <t>https://hipgive.org/wp-content/uploads/2016/11/2014-UNC-Audited-Financial-Statements.pdf</t>
  </si>
  <si>
    <t>Day workers take art classes, paint a community mural alongside the police department and celebrate our community</t>
  </si>
  <si>
    <t>Jornaleros asisten a clases de arte, pintan un mural comunitario en conjunción con la policia y celebran nuestra comunidad &amp;nbsp;</t>
  </si>
  <si>
    <t>The cold winter months in the Stamford area are difficult for day laborers and their families, as the days are long and grey and there are very few jobs going around. At Neighbors Link Stamford we offer ESL classes and other activities to keep our day workers learning, and socializing in a safe and warm environment. For the upcoming winter season, we want to offer the day laborers a different opportunity, a series of art workshops where they can be introduced to art as a powerful means of expression, which is a new experience for most of them. The project consists of four painting classes, of 2.5 hours each, for the day laborers (94% of our day laborers at NLS are Ltinos), free of charge and to include lunch and all materials. In each class,t he instructor will show a finished painting and the students will replicate it following step-by-step instructions. Each of the four paintings will include icons of both the Latin America and the United States, to foster the healthy integration of both groups. When the workshops are finished, there will be a two-day community integration project in which the art students, the rest of the day laborers, and their sons, will create a community mural together with the police officers from the Stamford Police Department. This six-hour activity, will promote a better relationship and understanding between the police and our mostly Latino workers and young boys. The entire project will end with an art show and unveiling ceremony at Neighbors Link Stamford, with the participation of the larger community. &amp;nbsp;</t>
  </si>
  <si>
    <t>Los largos meses de invierno son dificiles para los jornaleros y sus familias en el area de Stamford, ya que el clima implica poco trabajo y los dias pueden ser largos y grises. En Neighbors Link Stamford, ofrecemos clases de ESL y otras actividades para mantener a los jornaleros aprendiendo, ocupados y protegidos del frio. Para la proxima temporada de frio, deseamos ofrecer tambien una oportunidad diferente para estos obreros, una serie de clases de arte en la que pueden aprender una forma de expresion diferente y pueden ser expuestos al arte, que es algo nuevo para muchos de nuestros trabajadores. El proyecto consiste en 4 clases de pintura, de 2.5 horas cada una, para los jornaleros (94% de los jornaleros de NLS son Latinos), gratis y que incluyen almuerzo y materiales. El formato de cada clase es que el instructor mostrara una pintura terminada y los estudiantes la copiaran siguiendo instrucciones paso a paso. Cada una de las 4 pinturas, incluira pueblos o iconos de America Latina y los Estados Unidos, para fomentar la integracion de la comunidad inmigrante. Al terminar las clases, habra un proyecto de integracion de los estudiantes y el resto de los jornaleros de nuestro centro, que junto con sus hijos varones jovenes, crearan un mural comunitario junto con miembros de la policia local. Esta actividad de 6 horas, fomentara una mejor relacion y entendimiento entre la policia y nuestra comunidad de hombres y jovenes Latinos. El proyecto entero culminara con una exposicion de arte y ceremonia de presentacion del mural en Neighbors Link Stamford, con la participacion de toda la comunidad. &amp;nbsp;</t>
  </si>
  <si>
    <t>The first part of the project aims to provide our local workers with an opportunity for enrichment during a time of the year when day jobs are scarce, while further integrating them with the NLS community. We want to show them that art transcends language and cultures and that it can be a powerful form of expression. As the second part of this project, we are joining efforts with our local police department to paint a community mural. We want to offer our workers an opportunity to interact with police officers in a collaborative environment, working together to build relationships of trust and respect between them. These two days of mural painting will be offered to our day workers and their sons. For the third part of the project, the participants in the art workshops will be invited to present their artwork at an unveiling ceremony for the community mural. The community at large will be invited, in order to increase awareness of our local day laborer center and the importance of a healthy relationship between the Latino community (in particular men and young boys) and our police force.</t>
  </si>
  <si>
    <t>La primera fase del proyecto busca proporcionar a nuestros trabajadores locales otra oportunidad de enriquecimiento durante una epoca en la que los trabajos del diario son escasos. Queremos demostrarles que el arte trasciende idiomas y culturas, y que puede ser una poderosa forma de expresión. En la segunda fase del proyecto, estamos uniendo esfuerzos con nuestro departamento local de policía para pintar un mural comunitario. Queremos ofrecer a nuestros trabajadores la oportunidad de interactuar con los oficiales de policía en un ambiente de colaboración; para trabajar juntos construyendo relaciones de confianza y respeto entre ellos. Estos dos días de la pintura del mural serán serán serán a todos nuestros jornaleros y a sus hijos varones. Para la tercera y ultima parte del proyecto, los participantes en los talleres de arte serán invitados a presentar sus obras de arte en una ceremonia de inauguración para el mural comunitario. Se invitará a la comunidad en general para así aumentar el conocimiento de nuestro centro de trabajo y de la importancia de una relación positiva entre la comunidad latina (en particular a los hombres y los jóvenes varones) y nuestra policía.</t>
  </si>
  <si>
    <t>The entire three parts of the project will need $6,500 of funding, as described below. If we do not reach our funding goal, we will start with the mural phase first and then try to fund the workshops and the art show separately. Please share this with all your friends and networks and be part of this wonderful community undertaking! We have many ways of thanking our supporters, but the most important way to show our gratitude is to continue doing our part to help educate, empower and employ our great immigrant community. Project cost breakdown: $3,250 for 10-hour art workshop for up to 60 students in total (including all materials and lunch each day) $2,250 for mural (including paint, wood boards, materials, refreshments) $1,000 for unveiling ceremony and art show, marketing, administrative, etc. &amp;nbsp;</t>
  </si>
  <si>
    <t>El proyecto entero de tres partes necesitara $ 6,500 de fondos, como se describe a continuación. Si no llegamos a nuestro objetivo de financiación, vamos a comenzar con la fase del mural primero y luego tratar de financiar los talleres y la exposición de arte por separado. Por favor comparta esto con todos sus amigos y redes sociales, y sea parte de este increible proyecto comunitario! Tenemos muchas maneras de agradecer a todos los que nos apoyan, pero la manera más importante para mostrar nuestra gratitud, es continuar haciendo nuestra parte para ayudar a educar, capacitar y emplear a nuestra gran comunidad. Costo del proyecto: $ 3,250 para taller de arte 10 horas para un máximo de 60 estudiantes en total (incluyendo todos los materiales y el almuerzo cada día) $ 2,250 para el mural (incluyendo pintura, madera, materiales, refrigerios) $ 1,000 para la ceremonia de inauguración y exposicion de arte, publicidad, administración, etc.</t>
  </si>
  <si>
    <t>Budget Art Workshop &amp;#8211; $3250 $2100 materials for 60 students $280 materials for instructors $544 lunch for 68 people (15 students and 2 instructors per class) $326 for admin fees, marketing, etc Community Mural with Stamford Police Department &amp;#8211; $2250 $1100 for paint $700 for brushes, cups, tape, wooden panels, stain, etc. $250 for refreshments for 2 days of painting $200 for admin fees, marketing, etc. Mural unveiling ceremony and art show $1000 for unveiling ceremony and art show, marketing, administrative, etc. Our organization&amp;#8217;s size is $550,000.</t>
  </si>
  <si>
    <t>Neighbors Link Stamford’s purpose is to strengthen the whole community by actively enhancing the healthy integration of immigrants. NLS’ goals span 3 areas relative to immigrant integration: EDUCATE (English language, computer and other classes); EMPOWER (connect individuals and families with schools, health, legal, law enforcement and other vital services); and EMPLOY (develop job skills and a worker center to match day workers with available jobs). NLS is pleased to have reached more than 4,120 Stamford-area immigrants to date, but we recognize that there remain some 22,000 recent immigrants in Stamford alone (source: US Census) whose integration needs have not yet been addressed. The majority of our clients work in service jobs in Stamford and its neighboring towns, including Darien and New Canaan. In Stamford alone, immigrants comprise 37% of the city’s total population.</t>
  </si>
  <si>
    <t>El propósito de Neighbors Link Stamford (NLS) es fortalecer a toda la comunidad, fomentando activamente la integración de inmigrantes. Las metas de NLS abarcan 3 áreas relativas a la integración de los inmigrantes: EDUCAR (idioma Inglés, informática y otras clases); CAPACITAR (conectar y apoyar a individuos y familias con las escuelas, organizaciones y agencias para la salud, la abogacia, la policía y otros servicios vitales); y EMPLEAR (desarrollar habilidades de trabajo y un centro de trabajadores que organice a los jornaleros con trabajos disponibles). NLS se complace en haber llegado a más de 4.120 inmigrantes del área de Stamford a la fecha, pero reconocemos que aún quedan algunos 22.000 inmigrantes recientes en Stamford (fuente: censo de los EEUU), cuyas necesidades de integración aún no se han satisfecho. La mayoría de nuestros clientes trabajan en empleos de servicios en Stamford y sus pueblos vecinos, incluyendo Darien y New Canaan. Sólo en Stamford, los inmigrantes comprenden el 37% de la población total de la ciudad.</t>
  </si>
  <si>
    <t>https://youtu.be/alKXiCZ7kfw</t>
  </si>
  <si>
    <t>https://hipgive.org/wp-content/uploads/2016/11/2015-SLI-Operational-Budget.xlsx</t>
  </si>
  <si>
    <t>neighborslinkstamford1</t>
  </si>
  <si>
    <t>Michelle.Saldivar@neighborslinkstamford.org</t>
  </si>
  <si>
    <t>Newcomer Girls as Jewelry Entrepreneurs!</t>
  </si>
  <si>
    <t>La Puerta Abierta</t>
  </si>
  <si>
    <t>Cathi Tillman</t>
  </si>
  <si>
    <t>icfamwell@gmail.com</t>
  </si>
  <si>
    <t>Support young Mayan women to continue their studies!</t>
  </si>
  <si>
    <t>Virginia Gálvez</t>
  </si>
  <si>
    <t>viajes82@yahoo.com</t>
  </si>
  <si>
    <t>(610) 745-1952</t>
  </si>
  <si>
    <t>Arts and Culture/Economic Development/Migrant Communities/Youth Development</t>
  </si>
  <si>
    <t>Jewelry making and entrepreneurship workshops for newcomer Latina girls in Philadelphia!</t>
  </si>
  <si>
    <t>Talleres de joyeria e emprendimiento creativo para las chicas latinas recien llegadas a filadelfia!</t>
  </si>
  <si>
    <t>La Puerta Abierta is the only organization in Philadelphia focusing on access to quality support for the emotional and mental health of the Latin@ immigrant and refugee community. In collaboration with a teaching artist and local jewelry designer, La Puerta Abierta seeks to start a jewelry circle to build community among newcomer Latina girls involved in Un Sueno para el Futuro, La Puerta Abierta’s youth programming. The group will focus on nurturing the crafting histories embedded in the girls’ cultural heritage by incorporating jewelry making methods from their home countries. New jewelry skills will be shared each week not only by the teaching artist, but through a peer education model where the girls teach one another! The workshops will also introduce entrepreneurship strategies as the girls learn how to promote, market, and vend their jewelry independently. At the end of the group, each girl will be able to keep her tools and supplies so that she can continue to make jewelry in the future. Our goal is to promote gender and economic empowerment through the creation of a safe space for newcomer girls to explore their identities and migration experiences, while learning tangible skills to start their own small businesses!</t>
  </si>
  <si>
    <t>La Puerta Abierta es la unica organizacion en filadelfia enfocada en el acceso al apoyo emocional y mental de buena calidad de las comunidades Latin@s inmigrantes y refugiadas. En colaboracion con la maestra, una disenadora local de joyeria, La Puerta Abierta quisiera empezar un "circulo de joyeria" para crear comunidad entre las chicas latinas recien llegadas quienes estan involucradas con Un Sueno para el Futuro, la programacion juvenil de La Puerta Abierta. Este grupo enfocara en promover las historias artesanales en las herencias culturales por incorporar los metodos de hacer joyeria de sus paises de origen. Habilidades nuevas de hacer joyeria estaran compartidas cada semana del grupo, no solo por la maestra, pero tambien por un modelo de educacion entre pares donde las chicas van a ensenarles una al otra! Los talleres tambien van a presentar estrategias de emprendimiento mientras las chicas aprenden promocionar, mercadotecnica y vender su joyeria independientemente. Al fin del grupo, cada chica puede guardar sus herramientas y suministros para que puedan continuar hacer joyeria en el futuro. Nuestra meta es promover el fortalecimiento economico y del genero femenina por la creacion de un espacio seguro para las chicas latinas recien llegadas a explorar sus identidades e experiencias migratorias, mientras estan aprendiendo habilidades tangibles para empezar sus propias negocios!</t>
  </si>
  <si>
    <t>riotallianceorg@gmail.com</t>
  </si>
  <si>
    <t>T5 &amp;#8211; EN &amp;#8211; es-en</t>
  </si>
  <si>
    <t>Nentón y Colotenango, Huehuetenango, Guatemala.</t>
  </si>
  <si>
    <t>Rights/Education/Violence Prevention/Youth Development</t>
  </si>
  <si>
    <t>Three young mayan women in Guatemala can build a diferent life, full of possibilities and autonomy, through further education.</t>
  </si>
  <si>
    <t>asdasdas asd adas dasdasd asdasdasdas dasdasdasd asdasdasd asdasdasd asdasdas dasdasdasd asdasdasd asdasdas asdasdasdasd</t>
  </si>
  <si>
    <t>Tres mujeres jóvenes mayas en Guatemala sueñan con construir una vida distinta, llena de posibilidades y autonomía a través de continuar sus estudios.</t>
  </si>
  <si>
    <t>qweqweqw</t>
  </si>
  <si>
    <t>Version en français. Three mayan young women of Huehuetenango Guatemala dream of further study. They are part of the healing, awareness, and mutual support networks that Colectiva Actoras de Cambio promotes with mayan women survivors of sexual violence during the war. These women networks know that education and mutual support between women is the way to guarantee the eradication of sexual violence.</t>
  </si>
  <si>
    <t>Version en français. Tres mujeres jóvenes mayas de Huehuetenango Guatemala sueñan con continuar sus estudios de nivel medio. Ellas son parte de las redes de sanación, autoconciencia y apoyo mutuo que Colectiva Actoras de Cambio promueve con mujeres sobrevivientes de violación sexual durante la guerra. Estas redes saben que la educación y el apoyo mutuo entre mujeres es el camino para erradicar la violencia sexual. &amp;nbsp; &amp;nbsp;</t>
  </si>
  <si>
    <t>Naturalization and DACA Information Outreach</t>
  </si>
  <si>
    <t>¡HICA! Hispanic Interest Coalition of Alabama</t>
  </si>
  <si>
    <t>Actoras de Cambio promote a long-term political and social process to break down silence, guilt and carry out a healing and recovering memory work regarding sexual crimes sistematically comitted against Mayan women during the war in Guatemala. The networks of solidarity and defense we have woven among survivors allow us to get involved in collective actions directed to eradicate sexual violence and transform women&amp;#8217;s condition in the territory we live in; no longer as victimis, but as protagonists of change. The networks of mayan women survivors knows that the access to education for the young women and the solidarity between women, guarantee the eradication of sexual violence because provides to the mayan young women the tools to build their own autonomy and a life proyect beyond the motherhood and forced marriages. This goal wil be realized when these three young women can continue with their high school studies.</t>
  </si>
  <si>
    <t>Actoras de Cambio promueve procesos políticos y sociales a largo plazo que buscan romper el silencio y la culpa en la vida de las mujeres sobrevivientes de violación sexual durante la guerra, así como realizar un trabajo de sanación y recuperación de la memoria. Las redes de solidaridad y defensa que hemos podido tejer junto con sobrevivientes de estos crímenes, nos permiten desarrollar acciones dirigidas a erradicar la violencia sexual y transformar las condiciones de las mujeres en los territorios en los que vivimos; ya no como víctimas sino como protagonistas del cambio. Las redes de mujeres sobrevivientes son conscientes de que el acceso a educación para las mujeres jòvenes, así como la solidaridad entre mujeres garantiza la erradicación de la violencia sexual, porque provee a las jóvenes las herramientas para construir su autonomía y un proyecto de vida más allá de los matrimonios forzados y la maternidad. Este objetivo se cumplirá cuando estas tres jóvenes mayas puedan continuar con sus estudios de nivel medio.</t>
  </si>
  <si>
    <t>Holly Hilton</t>
  </si>
  <si>
    <t>hhilton@hispanicinterest.org</t>
  </si>
  <si>
    <t>Since 2014, we&amp;#8217;ve worked closely with the network of women survivors of violence during the civil war, to support young women so that they can continue their mid level (pre-university) studies and fight child marriage that is common around age 12. Funds raised will go to: School inscription fee: $66.67 each ($200) Tuition: $40 each a month for a year ($1440) And food, board and transportation: $93.33 each a month for a year ($4,459.88) TOTAL: $5,000 USD These three young women are: Floridalma Andres Ramírez, a eighteen years young woman from Chaculá, Nentón Huehuetenango, she is a chuj mayan young woman that wants to study for a teaching career. She has to move to San Antonio Huista, a distance place in order to study. María Domingo Páiz, a seventeen years old young woman from El Aguacate, Nentón Huehuetenango, she is a chuj mayan young woman that wants to study for a nursing career. She has to move to San Antonio Huista, a distance place in order to study. Roselia Mendoza, a senventeen years old young woman form Che Cruz, Colotenango, Huehuetenango, she is a mam mayan young woman that wants to study for a teaching career. She has to move to Huehuetenango, in order to study. These three young mayan women are from a very oppresive places against women, so there are very low opportunities that they can achieve their dreams. The funds that we can reach will be for registration, monthly rates, food, lodging and transportation. If we can`t reach our entire goal, the fund will be use to support the raising fund activities that the networks of survivors already do in order to help these three young women. If you donate now we are going to send you one of the nine collection stories of life of the survivors of sexual violence from war. This collection contributes to the society with the point of view and experience of Mayan women survivors. &amp;nbsp; &amp;nbsp;</t>
  </si>
  <si>
    <t>Desde el 2012 Colectiva Actoras de Cambio junto con las redes de mujeres sobrevivientes de violación sexual durante la guerra, han iniciado a apoyar a mujeres jóvenes para que puedan continuar con sus estudios de nivel medio (pre-universitario) y así terminar con los matrimonios arreglados y forzosos de niñas desde los 12 años. Los fondos recaudados serán para cubrir: Inscripción. $66.67 por cada una (*3)= $200 Mensualidades. $40 por cada una (*3) durante un año (*12) =$1440 Alimentación, hospedaje y transporte. $93.33 por cada una (*3) durante un año (*12)=$3,359.88 TOTAL $5000 Floridalma Andrés Ramírez es una chica de 18 años de Chaculá, Nentón Huehuetenango. Ella es una joven maya chuj que quiere estudiar para ser maestra. Ella estudiará en Colegio Bethel en San Antonio Huista Jacaltenango 3 horas de Chaculá. María Domingo Páiz es una chica de 17 años de edad de Chaculá, Nentón Huehuetenango. Ella es una joven maya chuj que quiere estudiar para ser enfermera. Ella estudiará en el Preuniversitario Cambridge en Huehuetenango, a 5 horas de Chaculá. Roselia Mendoza es una chica de 17 años de Che Cruz, Colotenango, Huehuetenango, ella es una joven maya mam que quiere estudiar para ser enfermera. Ella estudiará en el Instituto Guillermo Woods en Colotenango, a 1 hora de Che Cruz. Si no podemos alcanzar nuestro objetivo, los fondos recaudados serán utilizados para apoyar las actividades de recaudación de fondos que las redes de sobrevivientes ya están haciendo para apoyar a estas tres jóvenes a continuar sus estudios. Si tú donas ahora te enviaremos una de la colección de 9 historias de vida de sobrevivientes de violación sexual en la guerra en Guatemala. Estas historias de vida aportan a la sociedad las voces de las sobrevivientes.</t>
  </si>
  <si>
    <t>(205) 776-2489</t>
  </si>
  <si>
    <t>Birmingham, Alabama and Central Alabama region</t>
  </si>
  <si>
    <t>BUDGET: $46.66 Registration for each one (*3)= $140 $40 a monthly rates for each one (*3) (*12)=$1440 $95 for a monthly rates for food and lodging for each one (*3) (*12)=$3420 TOTAL $ 5000 The budget size of our organization is $238,741</t>
  </si>
  <si>
    <t>Naturalization and DACA Information Outreach in Central Alabama to inform Hispanic immigrants about eligibility and options.</t>
  </si>
  <si>
    <t>Actoras de Cambio is a feminist group, founded in Guatemala in 2004. Its foundation is the result of common dreams shared by women, feminists and lesbians from differente cultures: Mayan, Mestiza an French. Its philosophy lies in the idea that it is possible to reconstruct oneself after having lived through horror and that it is possible to create a just world, with respecto and freedom for women, where sexual violence, war and racism are not tolerated or considered sometingh normal anymore.</t>
  </si>
  <si>
    <t>Informacion sobre la naturalización y sobre DACA en Alabama Central para informar a los inmigrates hispanos sobre sus opciones y elegibilida</t>
  </si>
  <si>
    <t>Actoras de Cambio es una colectiva feminista fundada en Guatemala en 2004. Su fundación es el resultado de sueños comunes de mujeres feministas y lesbianas de diferentes culturas: Mayas, Mestizas y Francesa. Su filosofía se basa en la idea de que es posible reconstruirse después de haber vivido el horror y que es posible crear un mundo justo con respeto y libertad para las mujeres, donde la violencia sexual, la guerra y el racismo ya no sean tolerados o considerados algo normal.</t>
  </si>
  <si>
    <t>&amp;nbsp; ¡HICA! is the only nonprofit organization in Alabama offering affordable legal representation for immigration applications. With 15 Naturalization cases filed, and 135 DACA* applications in 2015 alone, we are determined to equip immigrants with legitimate information to prevent notario fraud and unauthorized practice of law. We are on fire to put qualifying immigrants on the pathway to citizenship and to send youth to college and qualify them to work! This campaign will help ¡HICA! mobilize in the communities through Central Alabama to offer information sessions about Naturalization and DACA. ¡HICA!’s bilingual, bicultural immigration attorney and Board of Immigration Appeals (BIA) accredit staff members work with local grassroots organizations to gather small or large groups for these information session. It’s not just information—we are ready to help families apply. Your donation will give us the funds we need to get out of Birmingham and get into the communities. To do this we need gas and printed materials. Also, we need to pay for advertising in local papers, printed flyers and churros. (If you want to attract a crowd, you have to bring café and churros!) For seven years ¡HICA! has invested in professional staff and has been certified by the BIA to represent family based immigration cases. The attorney and two accredited staff members are here to serve the Hispanic immigrant community. All too often immigrants in Alabama are duped by notarios or others unqualified to practice law, resulting in financial setbacks and even jeopardizing their legal status. Please help by making a donation that will impact families here in Alabama. Affordable and ethical legal representation pays off for youth who can go to college and pursue careers. The bottom line is that your contribution will put reliable information about Naturalization and DACA in the hands of Spanish speaking immigrants in Alabama. You can help them take the first steps to naturalization or college. Please give today! We can’t do this work without you. *Because you are on the HIPGive website, we think you already know what DACA is, but just a reminder, it stands for Deferred Action for Childhood Arrival. &amp;nbsp;</t>
  </si>
  <si>
    <t>https://www.youtube.com/watch?v=EWqFxVpVFNY</t>
  </si>
  <si>
    <t>¡HICA! es la única organización sin fines de lucro en Alabama que ofrece representación legal que es económica para las solicitaciones de inmigración. Con 15 casos de la naturalización archivados, y 135 solicitaciones y renovaciones de DACA en el 2015. Tenemos determinación para dar a los inmigrantes la información correcta para evitar el fraude de los notarios y la práctica legal sin autorización. Podemos ayudar a los inmigrantes que califican a obtener la ciudadanía, enviar jóvenes a la universidad y calificarlos para trabajar. Esta compaña va a ayudar a ¡HICA! a movilizar y entrar en las comunidades en Alabama central para ofrecer talleres de la naturalización y DACA. El abogado de inmigración y los empleados con las certificaciones del Board of Immigration Appeals (BIA) de ¡HICA!, quienes son bilingües y biculturales, trabajan con organizaciones locales para reunir grupos para estas sesiones de información. No solamente por información, estamos listos para ayudar a las familias a solicitar. Con su donación tendremos los fondos necesarios para salir de nuestra oficina en Birmingham y entrar en las comunidades. Para esto necesitamos gasolina y materiales impresos. También necesitamos pagar por los anuncios en periódicos locales, carteles y churros. (¡Si quiere atraer a muchas personas, necesita traer café y churros!) Por siete años, ¡HICA! ha invertido en empleados profesionales y ha recibido la certificación del Board of Immigration Appeals (BIA) para representar casos de inmigración El abogado y dos empleados con certificaciones de BIA están aquí para servir a la comunidad de inmigrantes hispanos. Muchas veces, inmigrantes en Alabama son víctimas de los notarios u otras personas sin autorización para practicar la ley ,resultando en perdidas monetarias y poniendo en peligro su estado legal. Por favor, ayuda con una donación que impactara a las familias en Alabama. Representación legal que es económica y ética ayuda a los jóvenes asistir a la Universidad y adquirir una carrera. Lo más importante es que su donación pondrá información verdadera sobre naturalización y DACA en las manos de los inmigrantes en Alabama. Usted les puede ayudar con sus primeras medidas hacia la naturalización o la Universidad. ¡Por favor dona hoy! Gracias. No podríamos hacer este trabajo sin usted.</t>
  </si>
  <si>
    <t>Our goal for the Naturalization and DACA Information Outreach in 2016 is to increase the number of applications we file. In 2015 we have filed 15 Naturalization, 31 initial DACA applications, and 104 DACA renewals. We aim to increase those numbers by 5% &amp;#8211; 10% in 2016. Another important outcome will be helping folks avoid fraud by notarios and others committing the crime of unauthorized practice of law. ¡HICA! is the only nonprofit in Alabama offering free screenings for immigration eligibility. The immigration attorney and BIA accredited paralegals fully inform families of the options that are or are not open to them. The result is savings of thousands of dollars by immigrants to unscrupulous attorneys or uninformed, but sometimes well-meaning, community members. ¡HICA! is the only organization in Alabama offering affordable immigration legal services. Period. We can do more with your support.</t>
  </si>
  <si>
    <t>Nuestra meta para la difusión de la información para la naturalización y DACA es aumentar el número de las solicitaciones presentadas por nosotros. En el 2015, enviamos 15 aplicaciones de naturalización, 31 de DACA inicial y 104 renovaciones de DACA. En el 2016 queremos aumentar estos números por 5%-10%. Otra cosa importante es la ayuda a las personas para evitar el fraude de los notarios y de otras personas que practican la ley sin autorización.¡HICA! Es la única organización sin fines de lucro en Alabama que ofrece las proyecciones para la eligibilidad de inmigración gratis. El abogado y representates autorizados por la BIA de inmigración informan a las familias de todas de las opciones que están disponibles para ellos. El resultado es el ahorro de miles de dólares de los inmigrantes a abogados sin escrupulos o mal informados o las buenas intencionesde los miembros de la comunidad. ¡HICA! es la única organización en Alabama que ofrece servicios legales de inmigración economicos.</t>
  </si>
  <si>
    <t>Your donation will support information sessions in the Central Alabama region. ¡HICA! Spanish speaking attorney and Board of Immigration Appeal accredited representatives will give presentations about Naturalization and DACA. We aim for 15-25 participants in every workshop, but sometimes they are bigger or smaller. The costs involved for each workshop include: $60 average mileage to outlying areas $30 printed information and handbooks $155 two quarter page ads in local Spanish language circular papers $20 flyers $30 refreshments = $295 per session The Goal of $1,770 will fund six sessions in 2016. But the more funds, the more outreach we can offer to the Hispanic community in Alabama! Please give generously, and enjoy an appreciation gift from us. Show your support for immigration rights by wearing our t-shirt and displaying the car magnet! $15 or more &amp;#8211; ¡HICA! car magnet $50 or more &amp;#8211; ¡HICA! logo t-shirt available ONLY to donors through this HIPGive campaign $100 or more – two Birmingham Barons tickets and two event t-shirts for the ¡HICA! Noche Con Los Barons on a date to be determined in June 2016 in Birmingham, AL You can also help by sharing information about ¡HICA! with your friends. Ask them to chip in so that we can meet our goal. ¡Muchas Gracias!</t>
  </si>
  <si>
    <t>Su donación apoyar a tener sesiones de información en la parte central de Alabama. El abogado de ¡HICA! que habla español y las representates autorizadas por la BIA darán presentaciones sobre naturalización y DACA. Queremos tener de 15-25 participantes en cada taller, pero aveces son grupos diferentes El costo de cada taller incluye: $60 aproximado a la distancia en millas a las áreas periféricas $30 información impresa y cuadernos $155 anuncios de dos cuartos de página en los periodos en español locales $20 carteles $30 refrigerios =$295 por cada sesión El objetivo de $1,770 fundara seis sesiones en 2016. Pero más donaciones, significa que podemos ofrecer más a la comunidad hispana de Alabama. Por favor dé con generosidad, y disfrutara de un regalo de apreciación de nosotros. ¡Muestre su apoyo hacia los derechos de inmigración llevando la camiseta y exponiendo el imán de carro! $15 o más &amp;#8212; ¡ imán de carro de ¡HICA! $50 o más &amp;#8212; camiseta de ¡HICA! solamente para los donantes que den a esta campaña de HIPGive $100 o más – dos boletos para el partido de los Birmingham Barons y dos camisetas del evento ¡HICA! noche con los Barons en una fecha que seradeterminada en junio, 2016 en Birmingham, AL. También puede ayudar compartiendo información sobre ¡HICA! con sus amigos, Invitándolos a donar para ayudarnos a alcanzar nuestro objetivo. ¡Muchas gracias!</t>
  </si>
  <si>
    <t>¡HICA!’s entire 2015 budget: $1,164,443 Immigration and Access to Justice Program 2015 budget: $239,622 Naturalization and DACA Information Outreach: $1,770</t>
  </si>
  <si>
    <t>The Hispanic Interest Coalition of Alabama (¡HICA!) was founded in 1999 to address some of the most pressing challenges and opportunities created in Alabama by an influx of Hispanic families who came to this region searching for a better quality of life. ¡HICA!’s mission is to serve as a connector, integrator and educator that facilitates the social, civic and economic integration of Hispanic families in Alabama. ¡HICA! believes that true integration is achieved when the process is understood as a two-way learning experience that engages both the newcomers and the host community. Therefore, it builds bridges between the immigrant and native-born communities. In 2015 ¡HICA! will reach more than 11,000 unique individuals, through its programmatic work.</t>
  </si>
  <si>
    <t>The Hispanic Interest Coalition of Alabama (¡HICA!) fue fundada en 1999 para resolver alguno de los problemas más difíciles y para crear oportunidades en Alabama para las familias hispanas que llegaron a esta región buscando una mejor vida. La misión de ¡HICA! Es servir como un conector, integrador y educador que facilita la integración social, cívica y económica de las familias hispanas en Alabama. ¡HICA! cree que integración verdadera es cuando el proceso es comprendido como una experiencia de aprendizaje por los inmigrantes y también por la comunidad nativa. Entonces, llenando el vacío entre las dos comunidades. En el 2015, ¡HICA! ayudara a más que 11,000 personas, con sus programas.</t>
  </si>
  <si>
    <t>https://twitter.com/HICAtweets</t>
  </si>
  <si>
    <t>colectivaactoras2004</t>
  </si>
  <si>
    <t>https://youtu.be/FRj8N8Q9euo</t>
  </si>
  <si>
    <t>Support Women&amp;#8217;s and Indigenous People&amp;#8217;s Rights in Central America!</t>
  </si>
  <si>
    <t>WAKE International</t>
  </si>
  <si>
    <t>Elly</t>
  </si>
  <si>
    <t>elly@wakeinternational.org</t>
  </si>
  <si>
    <t>Native Nutrition</t>
  </si>
  <si>
    <t>Street Level Health Project</t>
  </si>
  <si>
    <t>Jae Maldonado</t>
  </si>
  <si>
    <t>jae@streetlevelhealth.org</t>
  </si>
  <si>
    <t>(415) 999-4178</t>
  </si>
  <si>
    <t>San Franccisco</t>
  </si>
  <si>
    <t>Support WAKE's #Tech2Empower initiative in Guatemala. The WAKE team, along with a group of volunteer Advisors, will travel to Antigua + Lake Atitlán in March 2017. We'll conduct tech and communications workshops for women's rights leaders from across Central America, getting them tools, training and support that will amplify the critical work they're doing to address gender-based violence and women and girls' access to education and healthcare.</t>
  </si>
  <si>
    <t>WAKE's mission is to amplify the work of women leading change globally. We do this by connecting them to new networks, tools, training, and resources.Our Tech2Empower program gets technology and communications training, resources and expertise to organizations and leaders working to advance women’s rights.&amp;nbsp;WAKE takes teams of volunteer Advisors with expertise in technology and communications to target countries to learn firsthand about women's rights issues including human trafficking, violence against women, displacement due to conflict and equal access to education, healthcare and economic opportunities. Then, T2E Advisors contribute their skills and expertise to provide training and mentoring on technology and communications tools to amplify the work of women's rights organizations and emerging women leaders.&amp;nbsp;We are thrilled to announce our newest Tech2Empower program in Guatemala, with the in-country workshop taking place in March 2017.</t>
  </si>
  <si>
    <t>(201) 920-6242</t>
  </si>
  <si>
    <t>Fruitvale - Oakland CA</t>
  </si>
  <si>
    <t>Health/Rights/Migrant Communities</t>
  </si>
  <si>
    <t>Health at Street Level is more than a clinic visit.</t>
  </si>
  <si>
    <t>Mantener la salud requiere más que una visita al médico.</t>
  </si>
  <si>
    <t>Sustainable Waldorf School Cozumel Island</t>
  </si>
  <si>
    <t>&amp;nbsp; Street Level Health Project aims to serve a growing population of low-income immigrants and day laborers in Alameda County. Our goal is to raise enough money to ensure our need to move does not interrupt the over 10 years of health access, community, and basic need support our facility has provided Fruitvale residents. As a grassroots organization dedicated to reducing health disparities, we are able to define health in a way that represents the full spectrum of needs of low-income families. By viewing health as more then a clinic visit, we are able to address "illness" in a holistic way and respond to the growing need for food and basic needs in our communities. Our new space allows us to efficiently serve 100+ meals a week in a licensed kitchen; ensuring a hot breakfast to day laborers 3 days per week as well as hot lunch, and fresh fruits and vegetables bags to low-income community members twice a week. In addition to providing a much needed service we prioritize community leadership in determining the fruits and vegetables stocked, managing distribution, meal preparation, and street outreach. Clients of our meal programs are extended drop-in wrap-around services and clinic support when needed, allowing us to use a meal as critical connection to services. &amp;nbsp; The support of donors at this time of displacement is critical to our ability to continue supporting those least visible. Every day we are hearing about the stressors of gentrification and displacement on our community members, most recently we felt them ourselves as staff of a highly needed agency. As the son of low-income immigrants, I personally know the reality of living at the intersections of poverty and documentation, so displacement is not new. Regardless of our resiliency, the trauma it imposes is real and something that Street Level Health Project is ready to respond to. I admire the relentless work of Street Level and recognize how it makes a difference not only in a client's life but by extension an entire family's life. &amp;nbsp; Looking back in my own experience as a low-income youth accessing health clinics and public benefits, it always felt like service providers failed to acknowledge the multiple barriers my family faced in accessing continuous health care. I recall being made feel small and insecure about not making it to my annual check up, as if that was a major concern. All too often it seemed like reactive care that focused on a symptom with a very narrow lens of the problem. That's not the case at Street Level Health and the reason why I recently joined them as Executive Director. Like this amazing agency, I am committed to increasing services to basic needs and continuing to provide health access to low-income, uninsured and underinsured immigrants. I ask you to collectively decide to sustain those for whom accessing health is an insurmountable cost by giving today. Each dollar goes to a FREE meal, health screening, food bag, mental health consultation, or much needed service linkage. More importantly each dollar ensures that every patient is seen for their whole self every time they come to the clinic!</t>
  </si>
  <si>
    <t>Por más de 10 años, el Proyecto de Salud para Todos ha ofrecido servicios y apoyo comunitario a la creciente población de jornaleros e inmigrantes de bajos ingresos en el Condado de Alameda. Nuestra meta es recaudar suficientes fondos para seguir proveyendo acceso diario a servicios de salud y la cobertura de necesidades básicas a los residentes de Fruitvale aún durante nuestra mudanza a un nuevo local en la zona. &amp;nbsp; &amp;nbsp;</t>
  </si>
  <si>
    <t>Recently-arrived immigrants, particularly low-wage workers such as day laborers, have an immense need for health and wellness services. We have seen many clinic patients who have felt ill, lethargic, or fainted at work because they were malnourished or were suffering from food-related chronic illnesses like diabetes and hypertension. What we have seen in our clinic is consistent with what larger research shows: low-income Latinos have a high incidence of preventable illnesses correlated with poor nutrition, including high incidence of Type 2 Diabetes and Hypertension. Furthermore, most of the Latino families we serve are undocumented or have mixed-status. Because of their immigration status, many of our clients receive little to no public benefits – despite living far below the poverty level. As a first-generation child, I was privileged that at least I qualified for this benefit even though in a family of four it was still a constant struggle. &amp;nbsp; Our project will improve the health outcomes for community members by providing access to nutrient-rich, low-glycemic fresh fruits and vegetables while also providing opportunities for community members to gain nutritional information, build community, and access an entry point to other health care and social services, including seeing a doctor. All provided for free in a safe and culturally responsive environment. &amp;nbsp;</t>
  </si>
  <si>
    <t>Los que han inmigrado recientemente, en particular los jornaleros, tienen una inmensa necesidad para servicios de salud. Hemos visto muchos pacientes en nuestra clínica que se han sentido mal, letárgicos o se han desmayado en el trabajo porque están desnutridos o sufren de enfermedades crónicas relacionadas con la alimentación, como la diabetes y la hipertensión. Lo que vemos en nuestra clínica es consistente con lo que demuestran los estudios: los latinos de bajos ingresos tienen una alta incidencia de enfermedades prevenibles correlacionadas con la mala nutrición, incluyendo la alta incidencia de la diabetes tipo 2 y la hipertensión. Por otra parte, la mayoría de las familias latinas que servimos son indocumentados o de estatus indefinido. Debido a su condición migratoria, muchos de nuestros clientes no reciben beneficios públicos, como las estampillas para la comida- a pesar de vivir muy debajo del nivel de pobreza. Como un hijo de primera generación, tuve el privilegio de que al menos me clasifiqué para estos beneficios a pesar de que, para en una familia de cuatro personas todavía era una lucha constante. &amp;nbsp; Nuestro programa mejora la salud comunitaria por medio de proporcionar acceso a frutas y verduras frescas, mientras que proveemos información nutricional y apoyo comunitario. Nuestro programa de distribución de alimentos sirve como punto de entrada a otros servicios de salud y servicios sociales, incluyendo ver a un médico. Todos proporcionan de forma gratuita en un ambiente seguro y culturalmente sensible.</t>
  </si>
  <si>
    <t>elsacoral@gmail.com</t>
  </si>
  <si>
    <t>We are moving and starting the new program year in a licensed kitchen located two blocks from Fruitvale Bart Station. We are excited to be in the center of Fruitvale where we anticipate responding to a growing number of walk-in clients. The funds collected through HIPGive will allow us to increase the number of lunch and breakfast meals served, as well as help fund a case worker during meal times to ensure connection to services for low-income community members. &amp;nbsp; Join our Health Warrior Wall by donating $100 dollars and have your name in our new community space. Wear our SWAG by donating $50 bucks and get a Street Level Health Project Tee Shirt. Support Immigrant Lives with a $25 donation for a poster dedicated to the #Not1More campaign. Be part of our Fiestas en Comunidad holiday celebration by donating $15 and get a special Julio Salgado designed post card. If your unable to make a monetary contribution help our radical health model by volunteering as part of our street outreach, food bag distribution, or lunch program. Regardless of how you give you'll be ensuring the rights of many to access health! Finally, please help by sharing this broadly.</t>
  </si>
  <si>
    <t>Al comienzo del 2016 nuestro centro comunitario se muda a un nuevo local con cocina ubicado a dos cuadras de la estación de Fruitvale del tren subterráneo BART. Es un local ideal para que más personas de la comunidad tengan acceso a nuestro servicio de alimentos saludables. Los fondos recaudados a través de HIPGive nos permitirán aumentar el número de almuerzos y desayunos servidos, así como ayudar a financiar un trabajador social durante las horas de comida para asegurar la conexión a los servicios para los miembros de la comunidad de bajos ingresos. &amp;nbsp; Únete y haste un/a Guerrero/a para la Salud con una donación de $ 100 dólares y tenga su nombre pintado el la pared en nuestro nuevo espacio comunitario. Dona $50 dólares y obtenga una camiseta de Street Level Health Project. Apoya a los Inmigrantes con una donación de $25 y reciba un afiche dedicado a la campaña #Ni1Más. &amp;nbsp; Si no puede hacer una contribución monetaria, nos puede ayude a mantener nuestro modelo de salud radical apoyando de manera voluntaria en nuestras actividades de divulgación en la calle, la distribución de las bolsas de alimentos, o en nuestro programa de almuerzo. Independientemente de cómo nos apoya, va a garantizar los derechos de muchos para acceder la salud. Por último, ayúdenos a compartir ésta página ampliamente. Recuerde, todos compartimos la necesidad de la salud y todos tenemos el derecho a comer.</t>
  </si>
  <si>
    <t>TO BE ADDED</t>
  </si>
  <si>
    <t>Street Level Health Project is an Oakland-based grassroots organization dedicated to improving the health and wellbeing of underserved urban immigrant communities in the Bay Area. Our community center is an entry point to the health care and social service system for those most often overlooked and neglected, namely the uninsured, the underinsured, and recently arrived. We have been serving the needs of day laborers in Alameda County for the last 14 years, we are the safety net of the safety net. We build community for immigrants often isolated from families back in their home country, so they can be part of a local “community family” at our center. Our multi-lingual staff and volunteer base, many of whom are immigrants themselves, play a critical role in making our services accessible.</t>
  </si>
  <si>
    <t>“Street Level Health Project”, conocido en español como “El Proyecto de Salud Para Todos”, es una organización en Oakland, California que se dedica a mejorar la salud y el bienestar en las comunidades inmigrantes y marginadas en el área de la bahía de San Francisco. Nuestro centro comunitario es un punto de entrada para acceder la salud y el sistema de servicios sociales para personas sin seguro médico, sin papeles, o recientemente llegados. Hemos estado sirviendo a las necesidades de los jornaleros en el Condado de Alameda durante los últimos 14 años, y somos la red de seguridad de la red de seguridad. Formamos una comunidad de apoyo para inmigrantes que son a menudo aislados de sus familias en su país de origen, les invitamos a formar parte de nuestra "familia comunitaria" en nuestro centro. Tanto nuestro personal como nuestros voluntarios, muchos de ellos mismos siendo inmigrantes, juegan un papel crítico en proveer servicios accesibles a todos.</t>
  </si>
  <si>
    <t>slhp2015</t>
  </si>
  <si>
    <t>SUPPORT to the palenque : girls afroperuanas organizing</t>
  </si>
  <si>
    <t>Centro de Desarrollo Étnico - Cedet</t>
  </si>
  <si>
    <t>Music for development</t>
  </si>
  <si>
    <t>Orquesta Juvenil Centroamericana y del Caribe</t>
  </si>
  <si>
    <t>Sustain community media and art in 2018</t>
  </si>
  <si>
    <t>Adriana Mandros Gallardo</t>
  </si>
  <si>
    <t>adriman1@yahoo.es</t>
  </si>
  <si>
    <t>San Salvador, El Salvador, Centroamérica</t>
  </si>
  <si>
    <t>We work with youth symphony musicians of Central America and the Caribbean for cultural integration and improve their musical quality</t>
  </si>
  <si>
    <t>Trabajamos con los músicos sinfónicos jóvenes de Centroameríca y el Caribe para la integración cultural y mejorar su calidad musical</t>
  </si>
  <si>
    <t>atticus@accionlatina.org</t>
  </si>
  <si>
    <t>The music changes lives, changing communities, change countries. You can play music through OJCA. The OJCA is an institution for all countries of Central America and some Caribbean. We are a regional youth orchestra, which seeks integration, healthy living, the culutral exchange between peoples and open growth opportunities for young talent in both regions. We work in four areas: the institution, young people, countries and the region. Today, we seek opportunities to talented international studies from Central America and the Caribbean who have no money to pay their superiroes studies. The symphonic music education in Central America and Caribbean youth should improve opportunities are rare and need to study in the US or Europe. We want to support young talent through scholarships and help the orchestras of member countries who work for the prevention of youth violence. We alizanas with universities in the US, Mexico, Germany, Spain and China (Taiwan), but we support the travel of young people to reach those countries. For this we need to raise funds for scholarships to young to support them to be better. You can see www.ojca.info</t>
  </si>
  <si>
    <t>330-2653</t>
  </si>
  <si>
    <t>Civic Participation/Health/Rights/Educación/Violence Prevention</t>
  </si>
  <si>
    <t>US Northeast/US South/Latin America</t>
  </si>
  <si>
    <t>&amp;nbsp;afroperuanas girls organized violence</t>
  </si>
  <si>
    <t>Ni&amp;ntilde;as afroperuanas organizadas contra la violencia</t>
  </si>
  <si>
    <t>Promote the Organization of Afro-Peruvian Girls to recognize their rights and combat violence A through the UN Centre for Citizen Watch.</t>
  </si>
  <si>
    <t>Impulsar la organizaci&amp;oacute;n de las ni&amp;ntilde;as afroperuanas&amp;nbsp;para que reconozcan sus derechos y luchen contra la violencia a trav&amp;eacute;s&amp;nbsp;de un&amp;nbsp;centro de vigilancia ciudadana.</t>
  </si>
  <si>
    <t>Adriana</t>
  </si>
  <si>
    <t>La música cambia vidas, cambia comunidades, cambia países. Usted puede tocar música a través de OJCA. La OJCA es una institución formada por todos los paises de Centroamérica y algunos del Caribe. Somos una orquesta sinfónica juvenil regional, que busca la integración, la sana convivencia, el intercambio culutral entre los pueblos y abrir oportunidades de crecimiento para los jóvenes talentos de ambas regiones. Trabajamos en cuatro áreas: la institución, los jóvenes, los países y la región. Hoy, estamos buscamos oportunidades de estudios internacionales a jóvenes talentosos de Centroamérica y el Caribe que no tienen dinero para pagar sus estudios superiroes. La educación musical sinfónica en Centroamérica y el Caribe para los jóvenes debe mejorar, son escasas las oportunidades y es necesario estudiar en Estados Unidos o Europa. Queremos apoyar a los talentos juveniles a través de becas y ayudar a las orquestas de los paises miembros quienes trabajan para la prevención de la violencia juvenil. Tenemos alizanas con universidades en Estados Unidos, México, Alemania, España y China (Taiwán), pero debemos apoyar el viaje de los jóvenes para llegar a esos países. Para ello necesitamos recaudar fondos para becas a jóvenes y ayudarlos a ser mejores. Pueden ver www.ojca.info</t>
  </si>
  <si>
    <t>Supporting rural education in Guatemala</t>
  </si>
  <si>
    <t>Support to complete payment and import of machinery</t>
  </si>
  <si>
    <t>Publik</t>
  </si>
  <si>
    <t>Our goal is to provide development opportunities for talented young mejoes and compete in international orchestras as a form of personal and economic development musicians. Young people are economically disadvantaged populations in Central America and the Caribbean, living situations of violence and social risk. In their countries no musical training centers of high level and must migrate to fulfill their dreams and vocation. His vocation saves their families, and become benchmarks of the community, young people who choose not to take a gun and play an instrument to live.</t>
  </si>
  <si>
    <t>Nuestra meta es darle oportunidad de desarrollo a jóvenes músicos talentosos para ser mejoes y competir en orquestas internacionales como una forma de desarrollo personal y económico. Los jóvenes son de poblaciones de escasos recursos económicos de Centroameríca y el Caribe, que viven situaciones de violencia y riesgo social. En sus paises no existen centros de formación musical de alto nivel y deben emigrar para cumplir su sueños y vocación. Su vocación salva a sus familias, y se transforman en referentes de la comunidad, jóvenes que deciden no tomar un arma de fuego y tocar un instrumento para vivir.</t>
  </si>
  <si>
    <t>To measure our success we follow a personal scholarship and youth orchestras help. Youth should return home, teaching learning and join the OJCA.</t>
  </si>
  <si>
    <t>Para medir nuestro éxito damos un seguimiento personal a los jóvenes becados y a las orquestas que ayudamos. Los jóvenes deben regresar a su país, enseñar lo aprendido y formar parte de la OJCA.</t>
  </si>
  <si>
    <t>Supporting my Rugby club violence prevention</t>
  </si>
  <si>
    <t>In the countries of Central America and the Caribbean, youth orchestra Systems as social programs to help prevent violence. Children begin to play an instrument from 7 years. Most musicians do not become life changing but are better people, citizens, with values of companionship, commitment, teamwork and dedication learned in symphonic Oquesta. But other young people discover their vocation for music and want to continue studying to become professional musicians as a way of living, but do not have a place to study. No universities, academies or colleges and penniless, young people leave their vocation and his dream. In OJCA seek opportunities to give they become professional musicians. The OJCA is a professional youth orchestra, a place of inspiration and improvement for many young people from 14 countries.</t>
  </si>
  <si>
    <t>Partial support for airfare for youth: 8,000 Technical / Administrative Support: 2,000</t>
  </si>
  <si>
    <t>Mission "Promoting integration and Central American and Caribbean identity through group practice of music, respect for cultural diversity, and creating training opportunities and artistic development for young people in the region." View "Being a regional youth orchestra of excellence that promotes the integration of Central America and the Caribbean in the context of culture of peace and tolerance, projecting the talent and creativity of the region to the world."</t>
  </si>
  <si>
    <t>(554) 733-9036</t>
  </si>
  <si>
    <t>Misión “Promover la integración y la identidad centroamericana y del caribe a través de la práctica grupal de la música, con el respeto a la diversidad cultural, y la creación de oportunidades de formación y desarrollo artístico para los jóvenes de la región.” Visión “Ser una orquesta juvenil regional de excelencia que promueve la integración de Centroamérica y el Caribe en un marco de cultura de paz y tolerancia, proyectando el talento y la creatividad de la región ante el mundo.” &amp;nbsp;</t>
  </si>
  <si>
    <t>Mexico, CDMX</t>
  </si>
  <si>
    <t>MEXICO/Latin America</t>
  </si>
  <si>
    <t>&amp;nbsp;I am an entrepreneur who wants to put a printer prints in high definition for spectacular and buildings.</t>
  </si>
  <si>
    <t>Soy un Emprendedor que quiere poner una imprenta de impresiones en alta definicion para espectaculares y edificios.</t>
  </si>
  <si>
    <t>with high in exchange rates constant, I ran out of money to bring Chinese my machine which already pay 75% and I can not get my money, just finish paying and bring her to start working on my impressions, I require money to finish paying and import the machine as soon as possible</t>
  </si>
  <si>
    <t>iramos20@hotmail.com</t>
  </si>
  <si>
    <t>con las constantes&amp;nbsp;altas&amp;nbsp;en los tipos cambiarios, me quede sin dinero para traer de china mi maquina la cual ya pague al 75% y no puedo recuperar mi dinero, solo acabar de pagar y traerla para empezar a trabajar en mis impresiones, requiero el dinero para acabar de pagar e importar la maquina lo antes posible&amp;nbsp;</t>
  </si>
  <si>
    <t>&amp;nbsp;It is necessary to finish making the payment of the machine to import to mexico and not lose the money already paid for the machine, put it to work testify shortly</t>
  </si>
  <si>
    <t>Es necesario acabar de hacer el pago de la maquina para poder importarla a mexico y no perder el dinero que ya se pago por la maquina, requiero ponerla a trabajar a la brevedad.</t>
  </si>
  <si>
    <t>I need to start working as by the crisis and the investment you make in buying the machine I run out of funds and unable to finish payments and import machine</t>
  </si>
  <si>
    <t>Necesito empezar a trabajar ya que por la crisis y la inversion que realice en la compra de la maquina me quede sin fondos y sin poder terminar los pagos de la maquina y la importacion</t>
  </si>
  <si>
    <t>i need 3500&amp;nbsp; dollars of which already have 800 and I need to finish my import 2700 dollars.&amp;nbsp;and I&amp;#39;m desperate</t>
  </si>
  <si>
    <t>https://www.youtube.com/watch?v=__fCjMMyHT4 https://youtu.be/__fCjMMyHT4</t>
  </si>
  <si>
    <t>raul said</t>
  </si>
  <si>
    <t>raul@publik.mx</t>
  </si>
  <si>
    <t>The Central American and Caribbean Youth Orchestra (OJCA) is a program of regional integration through musical excellence that drives the development of a culture of sustainable peace. It is composed of the best young musicians from Belize, Costa Rica, El Salvador, Guatemala, Honduras, Nicaragua, Panama and Dominican Republic, including the countries of Mexico, Haiti, Jamaica and Puerto Rico. The young members spend every year by regional and international auditions, being the OJCA platform group practice high musical level and visibility for each of them. 2014-2017 Strategy for the Central American and Caribbean Youth Orchestra Adopted by the OJCA Council during the VII OJCA Regular Meeting in Managua on May 8, 2014. The OJCA Executive Secretariat that took office on June 1 this year, according to the agreement reached at the San Salvador meeting held in November 2013,developed a roadmap for the 2014- 2017 period which will be implemented in coordination with the Orchestra´s Executive Board. Therefore, it is necessary to organize committees and technical working groups led by different countries and with the concurrence of strategic partners and external consultants for the design, implementation and monitoring of the strategies and activities set forth. New paradigm: OJCA conceived as an inter-agency and multidisciplinary platform with the purpose to manage musical expressions that reinforce the potential of our youth orchestras. In addition, as a driver and facilitator of economic, political and social development processes in Central America and the Caribbean within the context of a creative economy and the 2005 Convention on the Protection and Promotion of Cultural Diversity and UNESCO´s Education for Sustainable Development. Challenges Challenges of the Central American and Caribbean Youth Orchestra during the 2014 – 2017 period. Four areas of attention have been targeted for the 2014-2017 period regarding OJKAs cultural policies: 1) institution 2) youth, 3) countries 4) and the region. INSTITUTION: The OJCA is an institution with installed capacity from its Board and Executive Secretariat for the design, implementation, monitoring and evaluation of an integrated system. Therefore, it is necessary to start developing the following strategies: · International Technical and Financial Cooperation Management Strategy. · Public and private, regional and international Inter Agency cooperation strategy. · Specific OJKA public funding strategies (deposits, quasi-fiscal actions, national budgets). · Communications, dissemination and institutional positioning strategy. · Institutional strengthening strategy of the Board and Executive Secretariat. · Development of cultural management training sessions for Board members. · Inclusion of OJKA in national, regional and international public and private agendas. YOUTH: 1. OJCA as a formal education, training and specialization body for young people and teachers in the region, including training in pedagogy, musical management and music related occupations: Central American Center for Musical Studies (name to be determined). 2. OJCA as an opportunity platform for the professionalization of youth in the region, to promote them, spread them and project them into international music markets in the context of a creative economy with a human development perspective. 3. OJCA as a regional job and continuous exchange network (networking) capable of creating mobility circuits, practice communities, educational exchanges and resource optimization. 4. OJCA as the Youth Orchestra of excellence in Central America and the Caribbean. COUNTRIES: 5. OJCA as an institutional body that contributes to the development of the discourses, procedures and practices of private and public orchestras, creating regional cooperation, sustainable technical, human and financial strategies with an impact on a creative economy and the local human development of the countries of the region. 6. OJCA as a documentation and regional knowledge management center with a local impact on the Youth Orchestras it develops: diagnosis, outcome reporting, indicators, impact measures, economic analysis, inclusion of cross-cutting issues (gender, violence, environment, social inclusion), the research on the music of the people, analysis of international reports under Youth Orchestras, human rights, cultural rights and public policy. REGION: 7. OJCA as a Regional Observatory specialized in Youth Orchestras within the Central American Integration Cultural Policy (PCIC), the cultural policies of each country and the legal frameworks, conventions and international agreements in force. Example of the strategies to be developed Strategies and actions to be designed and executed in accordance with each challenge: OJCA as a formal education, training and specialization body for the youth of the region by using new technologies: Conservatory of Music and new technologies in Central America and the Caribbean CMCC-OJCA. 1. Create alliances with world class universities and leading music conservatories. 2. Develop a formal study plan and offer diplomas on various modalities. 3. Distance Education strategy (e-learning). 4. Funding and sustainability strategy. 5. Establishment of the location for the seat of the CMCC-OJCA OJCA as an opportunity platform for the professionalization of youth in the region, to promote them, spread them and project them into international music markets in the context of a creative economy with a human development perspective. 1. International positioning, visibility and dissemination strategy. 2. Develop institutional alliances with the best orchestras of the world. 3. Develop a “bank” of young musicians and promote their professionalization and competitiveness. 4. Youth promotion and placement strategy. 5. Cultural Enterprise formalization strategy. 6. Artistic experimentation labs 7. International promotion of the cultural industry strategy. 8. Support to the creative economy strategy. 9. Education and cultural accountability strategy targeted at mass media. 10. E-commerce strategy for OJKA activities, goods and services. OJCA as a regional job and continuous exchange network capable of creating mobility circuits, practice communities, educational exchanges and resource optimization. 1. Organizational culture strategy to promote the sense of belonging to OJKA. 2. Create a networking platform at the Web Site 4. OJCA as the Youth Orchestra of excellence in Central America and the Caribbean. 1. Hold two annual regional or international meetings under a profile of excellence 2. Perfect an audition system and a “bank of young musicians” . 3. Seek for the best teachers and directors. 4. Organize missions of musicians to support musicians in their countries. 5. Disseminate the Latin American musical repertoire 6.</t>
  </si>
  <si>
    <t>ViveOJCA</t>
  </si>
  <si>
    <t>alejo.campos@ojca.info</t>
  </si>
  <si>
    <t>Support Young Latinas in Leadership</t>
  </si>
  <si>
    <t>Colorado Organization for Latina Opportunity and Reproductive Rights</t>
  </si>
  <si>
    <t>84-1569021</t>
  </si>
  <si>
    <t>https://hipgive.org/wp-content/uploads/2017/11/2051IRS-Determination-Letter-(1).pdf</t>
  </si>
  <si>
    <t>Support Safe Space for Translatinas in San Francisco</t>
  </si>
  <si>
    <t>El/La Para TransLatinas project of Community Initiatives</t>
  </si>
  <si>
    <t>94-3255070</t>
  </si>
  <si>
    <t>https://hipgive.org/wp-content/uploads/2016/11/9064CI IRS 501(c)(3) letter.pdf</t>
  </si>
  <si>
    <t>MUJERCITAS Program</t>
  </si>
  <si>
    <t>KING DAVID FOUNDATION</t>
  </si>
  <si>
    <t>Dr. Maria Rodriguez, MD, MS, PHD, CPP</t>
  </si>
  <si>
    <t>memd@bellsouth.net</t>
  </si>
  <si>
    <t>Marie</t>
  </si>
  <si>
    <t>marie@colorlatinal.org</t>
  </si>
  <si>
    <t>305-502-1767</t>
  </si>
  <si>
    <t>Homestead; Florida City, Hialeah, Aventura, and North Miami Beach.</t>
  </si>
  <si>
    <t>Arts and Culture/Health/Education/Migrant Communities/Violence Prevention/Youth Development</t>
  </si>
  <si>
    <t>MUJERCITAS program aims prevent and reduce the suicide in the Hispanic girls of Miami Dade County through family support, counseling and alt</t>
  </si>
  <si>
    <t>Programa MUJERCITAS intenta prevenir el suicidio en las jóvenes hispanas de Miami-Dade a-través del apoyo a la familia/la consejería/y activ</t>
  </si>
  <si>
    <t>(719) 671-6679</t>
  </si>
  <si>
    <t>Colorado, United States</t>
  </si>
  <si>
    <t>CO</t>
  </si>
  <si>
    <t>Goal: Reduce the rate of suicide in Hispanic youth of Miami Dade County. Suicide (i.e., taking one's own life) is a serious public health problem that affects even young people. For youth between the ages of 10 and 24, suicide is the third leading cause of death in US. A nationwide survey of youth in grades 9–12 in public and private schools in the U.S. found Hispanic youth were more likely to report attempting suicide than their black and white, non-Hispanic peers. The Suicide attempts for Hispanic girls, grades 9-12, were 70% higher than for White girls in the same age group, in 2011. Source: CDC. In South Florida there are no resources for the Hispanic / Latino community for mental health treatment and it is important to take time the mental problem so it can be reversed. Objective 1: Increase family support through education on how identify the mental health issues a) Assessment: The systematic collection and integrated review of individual-specific data, such as examinations and evaluations will be gathered, analyzed, monitored and documented to develop individualized treatment/service plans as well as monitor progress and assess for the need of further services: 240 GAIN and Assessment online by National Resources Center for Hispanic Mental Health. b) Capacity Building: Providing information, enhancing skill, providing support and enhancing access and reduce barriers. 24 workshops on how identify mental health issues. Objective 2: Increase individual counseling and linkage to care. a) Counseling and linkage to care to Hispanic youth with mental health issues: 120 Counseling one to one. Objective 3: Increase alternative activities. a)Yoga: 24 classes b) Cultural activities: 3 events c) Discussion of books: 4 books. The support of the Hispanic / Latino community through should be aware that the mental condition is serious and they can support through to learn how to detect and transmit it to other families.</t>
  </si>
  <si>
    <t>Latinas, ages 16-21, developing public speaking, fundraising, and community organizing skills through mentorship.</t>
  </si>
  <si>
    <t>Reducir el índice de suicidio en las jóvenes hispano-latinas del Condado de Miami-Dade. El Suicidio es un grave problema de salud pública que afecta a las personas, incluso jóvenes. Para los jóvenes entre las edades de 10 y 24 años, el suicidio es la tercera causa de muerte. Una encuesta a nivel nacional de la juventud en los grados 9-12 en las escuelas públicas y privadas en los EE.UU. encontró jóvenes hispanos eran más propensos a informar de un intento de suicidio que sus pares blancos y negros, no hispanos. Los intentos de suicidio para las niñas hispanas, los grados 9-12, fueron 70% más altos que las niñas blancas en el mismo grupo de edad, en 2011. Fuente DCD. En el sur de la Florida no existen recursos para la comunidad Hispano/Latina para el tratamiento de la salud mental, y es muy importante tomar a tiempo el problema mental para que pueda ser revertido. Objetivo 1: Aumentar el apoyo familiar a través de la educación sobre cómo identificar los problemas de salud mental.b) Educación: Proporcionar información, mejorar las destrezas, mejorar el acceso y reducir las barreras: 24 talleres sobre cómo identificar los problemas de salud mental. Objetivo 2: Incrementar la consejería individual y la vinculación con el tratamiento. a) Estudio de necesidades: Recolección sistemática y revisión integral de los datos individuales, tales como los diagnósticos y evaluaciones serán recogidos, analizados, monitorizados y documentados para el desarrollo de un plan de tratamiento individualizado, así como supervisar el progreso y evaluar la necesidad de nuevos servicios: 240 GAIN y Evaluación en línea por el Centro Nacional de Recursos para la Salud Hispana Mental. b) Consejería y la vinculación con el tratamiento a los jóvenes hispanos con problemas de salud mental: 120 Consejerías Objetivo 3: Incrementar las actividades alternativas. a) Yoga: 24 clases b) Actividades culturales: 3 eventos c) Discusión de libros: 4 libros El apoyo de la comunidad Hispano/Latina debería ser a través de tomar conciencia de que el problema mental es serio y pueden colaborar a través de aprender cómo detectarlo y transmitírselo a otras familias.</t>
  </si>
  <si>
    <t>The MUJERCITAS Program is aimed at the Hispanic / Latino youths Miami-Dade, especially the youths who intend to suicide. These youths are living between two cultures, and constantly suffer from problems of bullying, making them fragile mental health. We hope to achieve through education that parents, grandparents or adults are able to identify when a child or youth is having problems with depression, anxiety or stress in school, or having suicidal wishes. The goals will be measured by instruments or surveys that determine the degree of risk of suicide, including through test and posttest of adults participating in workshops.</t>
  </si>
  <si>
    <t>El Programa MUJERCITAS está dirigido a las jóvenes Hispano/latinas de Miami-Dade, especialmente a las jóvenes que tienen intenciones de suicidio. Estas jóvenes están viviendo entre dos culturas, y sufren de problemas de acoso constantemente, lo que las hace frágiles en la salud mental. Esperamos lograr a través de la educación que los padres, adultos o abuelos sean capaces de identificar cuando un niño o un joven están pasando problemas de depresión, ansiedad o estrés en la escuela, o que tenga deseos de suicidarse. Las metas serán medidas a través instrumentos o encuestas que determinan el grado de riesgo de cometer suicidio, también a través test y post test de los adultos que participan en los talleres.</t>
  </si>
  <si>
    <t>The Colorado Organization for Latina Opportunity and Reproductive Rights (COLOR) is dedicated to building a movement by and for the Latinx community, their families and allies through leadership development, organizing and advocacy to create opportunity and achieve reproductive justice. COLOR envisions Latinxs and their families having the knowledge, freedom, and power to access a full range of opportunities for the health of their body, mind and spirit. &amp;nbsp; We are committed to justice and equality as a human right. We believe people should have the right to make reproductive health care decisions in accordance with their faith, family and health care provider. We empower community through knowledge, education and information. We are intentional about creating an appreciative culture that welcomes diverse talents and opinions. We believe that community is at the center of achieving complete physical, mental, spiritual, political, economic, and social well-being. We value an intergenerational approach and are committed to an intergenerational leadership pipeline. We model sex positivity. &amp;nbsp; A central program at COLOR is our leadership institute, Latinas Increasing Political Strength (LIPS). The program is open to youth who identify at Latinas 16-21 years old in the Denver metro area. We engage participants in a vibrant community of activists. LIPS mentors the next generation of Latina leaders to promote the advancement of the Latinx community and advocate for reproductive justice issues. Our programs serve as entry points for young Latinas to become engaged with organizing and advocacy. “LIPS gave me a foundation of knowledge and introduced me to key people that shared opportunities [with] me, which allowed me to navigate the Denver political field and become more involved in activities that interested me.” &amp;#8212; LIPS alumna The LIPS program offers educational and developmental tools that are culturally-relevant, community-centered, and necessary for true community empowerment. This core curriculum is also enriched by contributions from our community of activists to keep it connected to what is going on at any given time. LIPS participants learn about reproductive justice, intersectional feminism, the role of governments &amp;amp; politicians, campaign building, lobbying, fundraising, communications, public speaking, and networking. Classes are a mix of highly interactive lessons, hands-on workshops, and project-based learning assignments. Participation in COLOR events and volunteering provides opportunities for “learning by doing,” and the mentorship program provides a venue for learning vicariously. At COLOR, we think of mentorship as a key way to build a thriving leadership pipeline and believe that mentorship serves both individuals by providing new opportunities for personal development. Participants are linked with a mentor who assists in guiding their development and involvement in the community. Mentors attend events, share their experiences, assist with the participant&amp;#8217;s projects, and provide support in any way possible for the LIPS participant to be successful.</t>
  </si>
  <si>
    <t>The funds will cover the payment of professionals, they should make: 240 studies of needs, 24 workshops for parents, adults and grandparents, 120 Individual psychological counseling, 24 Yoga classes, 3 Community Mobilization, (Cultural activities), and Discussions of 4 books The people that donate to MUJERCITAS Program will receive a voucher to deduct their taxes and a T-shirt with the logo of MUJERCITAS from King David Foundation. MUJERCITAS is a project that was born first in our heart, then in our mind, because walking the towns and fields of Southern Florida we have palpated the need of our people, to help these girls who are born to life priceless, because we would be helping to future families and future citizens who will come through them, the girls need to enter life with support and understanding not only of parents but also of our community. It is important that we keep alive our culture, Latin culture is extremely rich, culture is represented by the language, moral values, food, dance, religion, the constitution of the family, lifestyle, culture determines even the health of each individual, so it is important that people know their culture to Foster the membership values that are protective factors that keep happy and healthy communities.</t>
  </si>
  <si>
    <t>Los fondos cubrirán el pago de los profesionales, que deben hacer: 240 Estudios de necesidades, 24 talleres para padres, adultos y abuelos, 120 Consejerías psicológicas individuales, 24 Clases de Yoga, 3 Movilización comunitaria, (actividades culturales), y Discusión de 4 libros Las personas que donan al Programa MUJERCITAS recibirán un vale para deducir sus impuestos y una camiseta con el logotipo de MUJERCITAS por parte de King David Foundation. MUJERCITAS es un proyecto que nació primero en nuestro corazón, luego en nuestra mente, porque caminando por las ciudades y los campos del sur de la Florida hemos palpado la necesidad de nuestro pueblo, para ayudar a estas niñas que nacen a la vida no tiene precio, porque estaríamos ayudando a las futuras familias y a futuros ciudadanos que vendrá a través de ellas, las jóvenes tienen que entrar en la vida con el apoyo y la comprensión no sólo de los padres, sino también de nuestra comunidad. Es importante que mantengamos viva nuestra cultura, la cultura latina es sumamente rica, la cultura está representada por la lengua, los valores morales, la comida, el baile, la religión, la constitución de la familia, el estilo de vida, la cultura determina aún el estado de salud de cada individuo, por ello es importante que las personas conozcan su cultura para fomentar los valores de pertenencia que son los factores de protección que mantienen comunidades felices y saludables.</t>
  </si>
  <si>
    <t>We attached the Budget</t>
  </si>
  <si>
    <t>marie@colorlatina.org</t>
  </si>
  <si>
    <t>Nosotros adjuntamos el Presupuesto es imposible describirlo.</t>
  </si>
  <si>
    <t>Susana</t>
  </si>
  <si>
    <t>susana@ellaparatranslatinas.org</t>
  </si>
  <si>
    <t>victoria@colorlatina.org</t>
  </si>
  <si>
    <t>https://hipgive.org/wp-content/uploads/2019/03/COLOR-Board-of-Directors-Rev-1.24.2019.docx</t>
  </si>
  <si>
    <t>(310) 404-3321</t>
  </si>
  <si>
    <t>Perfil de la Organización King David Foundation (KDF) es una Organización sin fines de lucro establecida el 21 de Febrero del 2001, ha trabajado extensamente con las comunidades latinas desatendidas y sub-representadas del sur de Florida (Miami-Dade, Broward, Palm Beach y St. Lucie) en la prevención de las enfermedades más comunes de la comunidad latina, tales como el HIV, diabetes, enfermedades cardiovasculares, cáncer, etc., y en el desarrollo de programas de base de ciencia, como el programa fortaleciendo a las familias, para el apoyo de las familias para mantener familias saludables. La Misión de KDF es identificar las necesidades de investigación, foro de la comunidad, difusión, grupos de enfoque, empoderar a la comunidad a través de seminarios, talleres, información multimedia, formación de coaliciones, asistencia técnica, promover la colaboración, la creación de redes y la comercialización social. KDF tiene Licencia de Nivel Prevención 1 y 2 e Intervención del Departamento de Niños y Familias. Licencia de Intervenciones del Departamento de Salud del Condado Miami-Dade. KDF ha creado CLAPA (Coalición Latino Americana para la Prevención de las Adicciones), y es su Agente Fiscal, establecida el 23 de octubre del 2002, con apoyo de la Guardia Nacional de Florida. La Misión de CLAPA es la reducción de las adicciones en las comunidades hispano/latinas y actualmente es la única coalición de prevención de abuso de sustancias del sur de la Florida. Logros de King David Foundation: Investigación Epidemiológica Diseño e implementación de la Encuesta de Prevalencia del Alcohol y las Drogas de Población hispana / latina del condado de Miami Dade desde 2006 Diseño, desarrollo e implementación de estudios de variables sociales y económicas de acceso a servicios. SCAN Encuesta sobre alcohol en cinco Ciudades del Condado de Miami Dade con la Universidad Estatal de la Florida Herramientas Educativas DVDs educativos sobre: ​​Formación de coaliciones, Enforzamiento de la Ley en la prevención del alcohol en menores de edad; Formación de Facilitadores para el Programa Fortaleciendo a las Familias; Campaña de Marketing Social "Eso sí, no!” etc. Diseño, desarrollo e implementación de un Manual para el VIH / SIDA para las familias hispano/latinas, publicado por la UNESCO. Diseño, desarrollo e implementación de un plan de estudios para Promotores Comunitarios de Salud, aprobado y reconocido por el Consejo de Certificación de la Florida. Formación de Capacidades Capacitación sobre la Aplicación de la Ley para para la protección del consumo de menores de edad en el sur de la Florida en colaboración con PIER Instituto. Planificación y desarrollo del cuarto Instituto Latino para construir el marco experiencias de conocimiento compartido, elaboración y validación de documentos. Planificación, desarrollo y aplicación de la primera Conferencia Multicultural de Prevención en el sur de la Florida. La Graduacion de la octava generación de Promotores de la Salud Comunitarios del Sur de la Florida. Prácticas basadas en evidencia (EBP) Programa de Fortaleciendo a las familias: Traducido, ajustado e implementado con los factores de riesgo y de protección de la cultura hispana / latina. Facilitar la formación por el diseñador del Programa Fortaleciendo a las Familias de 52 facilitadores de las diferentes comunidades. Implementación de 20 Programas de Fortaleciendo a las Familias en los Condados de Miami Dade, Broward y St. Lucie con la formación de facilitadores, supervisión, evaluación y certificación. Desarrollado y establecimiento de un sitio de ESOL para mejorar la competencia cultural en colaboración con la Junta de Escuelas Públicas del Condado de Miami Dade. Desarrollado y establecimiento de un sitio de yoga para todas las comunidades para liberar el estrés y contribuir a la salud mental en la vida de las personas, en colaboración con la Junta de Escuelas Públicas del Condado de Miami Dade, hasta Junio 2015. Diseño, desarrollo e implementación de Promotores de Salud Comunitarios, plan de estudios aprobado por el Consejo de Certificación de la Florida. Estrategias de la Coalición y Ambientales Diseño y desarrollo de una estación de radio comunitaria "La Sopa de Mafalda". Programas de televisión y radio en la promoción, la prevención, el marketing social de Miami-Dade, Broward y Palm Beach. Memorandos de entendimiento con Colegios y Universidades para colaborar en el proceso de la Programas de Aprendizaje con estudiantes de Licenciatura y Post Grados, exponiendo a los estudiantes a la promoción, la prevención y las intervenciones comunitarias. Coordinar la Semana Binacional de la Salud con México Consulado en el sur de la Florida. KDF apoyó la creación y desarrollo de la Coalición Latino Americana del Condado de St. Lucie County y Coalición de la Salud de las Américas en Miami Dade. Diseño, desarrollo e implementación de VDS -Ventanilla de Salud en América Consulados del Condado de Miami-Dade. Coordinación y ejecución de al menos dos movilización comunitaria mensuales y cinco intervenciones de eventos comunitarios por semana a través de los cuales las comunidades reciben educación para la salud, intervención para la prevención temprana, que une al tratamiento, y de información sobre los factores de riesgo y de protección sobre el alcohol, el abuso de sustancias y enfermedades más comunes de las comunidades hispanas / latinas. Coordinar y desarrollo de Torneos de Fútbol de niños de 8-13 años de edad. Elaboración de un inventario de tiendas de licores y farmacias por ciudad, y trabajar juntos en la prevención del alcohol, las drogas y los medicamentos recetados que producen adicción. Coordinar y desarrollo de la Semana dela Cinta Roja, celebración anual para la prevención de las drogas. Coordinar e implementar anualmente foros comunitarios. Coordinar y desarrollo de Día la Prueba del VIH y el Día Internacional del VIH. Por último, queremos hacer hincapié en que CLAPA fue elegida como la mejor Coalición de Estados Unidos, según una investigación realizada por la Oficina del Programa Nacional de Control de Drogas; Resumen Coalición Informe: Etapa de desarrollo; Publicado por: Battelle Centros de Salud Pública de Investigación de Evaluación en Enero de 2009.</t>
  </si>
  <si>
    <t>Support our programs: HIV Prevention, Violence Prevention and Community Strengthening through Safe Space</t>
  </si>
  <si>
    <t>Nuestros programas: Prevención de VIH, Prevención de Violencia, Fortalecimiento Comunitario a través de Espacio Seguro</t>
  </si>
  <si>
    <t>kingdavidinc@bellsouth.net</t>
  </si>
  <si>
    <t>El/La works to build a world where transgender Latinas (translatinas) feel they deserve to protect, love and develop themselves. By building this base, they support translatinas in protecting themselves against violence, abuse, and illness, and in fully realizing their dreams. El/La is an organization for translatinas that builds collective vision and action to promote their survival and improve their quality of life in the San Francisco Bay Area. Their scope of work includes: (1) HIV Prevention &amp;#8211; outreach, education, testing, peer-to-peer counseling, accompaniment, and referrals and accompaniment; (2) Violence Prevention &amp;#8211; case management, referrals and accompaniment, and Luchadoras Leadership Development and Translatina Council/Consejo Translatina; and (3) Community Strengthening through Safe Space &amp;#8211; evening drop-in, family-style celebrations, art, culture, social networking, expression of spirituality, and life skills groups. &amp;nbsp; As a result of these programs they in turn go out and educate community members about risks to their health and safety, support each other in identifying barriers to full participation in society, and find resources to overcome those barriers. El/La builds visibility and alliances to respond to transphobic attacks and has worked with over 105 city agencies, service providers, programs and collaboratives in San Francisco, the greater Bay Area and beyond. Their work strengthens translatinas&amp;#8217; ability to critique and respond to the systems of violence they face and to stay resilient and thriving.</t>
  </si>
  <si>
    <t>https://hipgive.org/wp-content/uploads/2019/03/2015-COLOR-990.PDF</t>
  </si>
  <si>
    <t>Men of Honor &amp;#8211; Creating change through Brotherhood</t>
  </si>
  <si>
    <t>AGUILA Youth Leadership Institute</t>
  </si>
  <si>
    <t>Rosemary Ybarra-Hernandez</t>
  </si>
  <si>
    <t>rosemary@aguilayouth.org</t>
  </si>
  <si>
    <t>https://hipgive.org/wp-content/uploads/2017/01/CI-Board-List-with-Affiliations-2016-updated-04-21-16.pdf</t>
  </si>
  <si>
    <t>https://hipgive.org/wp-content/uploads/2019/03/2019-COLOR-Final-Budget----board-approved-11.16.18.pdf</t>
  </si>
  <si>
    <t>602-518-0612</t>
  </si>
  <si>
    <t>Latino young men ages 11 to 30 will gain support from a comprehensive college preparation program and from each other as Men of Honor.</t>
  </si>
  <si>
    <t>Jóvenes Latinos entre 11 y 30 obtendrán el apoyo de un amplio programa de preparación para entrar a la universidad y entre ellos mismo como Hombres de Honor .</t>
  </si>
  <si>
    <t>Latinos are recognized as the fastest growing population in our country with high rates of participation in a labor force of lower wages without opportunity for stability, upward mobility and a higher risk of hazardous exposure. These deficits will most assuredly impact the economic viability of our country which will, in turn, result in a negative global impact. AGUILA Youth Leadership Institute has and continues to guide Latino males on a pathway to college and career success that lead to personal, academic and career success. AGUILA Men of Honor serves each participant through a holistic and comprehensive curriculum addressing the importance of education and gender-specific issues while increasing their sense of self in an environment promoting “Brotherhood”. Your generosity in supporting these young men will create a ripple effect learned and practiced in a near peer mentoring environment recognizing the importance of increased college graduation rates for Latino males.</t>
  </si>
  <si>
    <t>Los latinos son reconocidos como la población de más rápido crecimiento en nuestro país con altas tasas de participación en la fuerza de trabajo de los salarios más bajos, sin oportunidad para la estabilidad, la movilidad ascendente y un mayor riesgo de exposición peligrosa. Esto será con toda seguridad un impacto en la viabilidad económica de nuestro país que, a su vez, dan lugar a un impacto global negativo. Instituto AGUILA Youth Leadership tiene y sigue guiando a los hombres latinos en un camino a la universidad y la carrera de éxito que conducen al éxito personal, académico y profesional. AGUILA Hombres de honor sirve cada participante a través de un plan de estudios global y completo frente a la importancia de la educación y las cuestiones específicas de género al tiempo que aumenta su sentido de sí mismo en un entorno de promover la " Hermandad ". Su generosidad en el apoyo a estos jóvenes va a crear un efecto dominó aprendido y practicado en un ambiente de tutoría entre iguales, cerca de reconocer la importancia del aumento de las tasas de graduación de la universidad para los hombres latinos .</t>
  </si>
  <si>
    <t>Support to Orphans in Special care Centers</t>
  </si>
  <si>
    <t>jtercero2011@hotmail.com</t>
  </si>
  <si>
    <t>Men of Honor Creating change through Brotherhood</t>
  </si>
  <si>
    <t>https://hipgive.org/wp-content/uploads/2017/01/CI-IRS-501(c)(3)-letter.pdf</t>
  </si>
  <si>
    <t>Phoenix, Arizona</t>
  </si>
  <si>
    <t>Civic Participation/Education/Migrant Communities/Youth Development</t>
  </si>
  <si>
    <t>Latino hombres jóvenes de entre 11 y 30 obtendrán el apoyo de un amplio programa de preparación para la universidad y con uno y el otro como Hombres de Honor.</t>
  </si>
  <si>
    <t>AGUILA Men of Honor was developed as a component of AGUILA Youth Leadership Institute (AGUILA) in 2006 in response to the crisis in the academic achievement gap of Latino young men with the goal of increasing high school graduation rates; college preparation, access and graduation rates; career development and civic engagement. CEO/Founder, Rosemary Ybarra-Hernandez’s doctoral research with Latino Gangs formed the impetus for the development of AGUILA and most importantly, including gender-specific components that addressed issues for both young women and men. As a result, young men participating in AGUILA Men of Honor have achieved remarkable success both academically and personally through increased high school graduation rates, college enrollment, college graduation rates and in areas of leadership. AGUILA Men of Honor WORKS! Throughout their experience in AGUILA and Men of Honor, these young men realize their potential through an experience promoting the development of strong ties to each other as brothers. A strong support system, near-peer mentoring and participation in a carefully designed curriculum, these young Men of Honor are shattering statistics, realizing their talent, strength and potential. As an organization AGUILA continues to witness a strong pipeline of educated, intelligent, articulate, compassionate and ethical leaders through young boys, which now includes our 8th grade participates, aspiring to be like their older brothers in the program. More importantly, young Latino males experience a sense of community that will support their dreams of higher education, career options and opportunity to be of service to others.</t>
  </si>
  <si>
    <t>Support my YouTube channel</t>
  </si>
  <si>
    <t>AGUILA Hombres de Honor fue desarrollado como un componente del Instituto AGUILA Youth Leadership (AGUILA) en 2006 en respuesta a la crisis en la brecha en el rendimiento académico de los jóvenes latinos con el objetivo de aumentar las tasas de graduación de la escuela secundaria; preparación para la universidad, metas de acceso y de graduación; el desarrollo profesional y el compromiso cívico. CEO/Fundador, la investigación doctoral de Rosemary Ybarra &amp;#8211; Hernández de las pandillas latinas formó el impulso para el desarrollo de AGUILA y lo más importante , incluyendo los componentes específicos de género que abordaron temas de las mujeres y los hombres jóvenes. Como resultado , los jóvenes que participan en AGUILA Hombres de honor han logrado un éxito notable tanto académica como personalmente a través de un aumento de las tasas de graduación de la escuela secundaria , la matrícula de la universidad, las tasas de graduación de la universidad y en las áreas de liderazgo. AGUILA Hombres de honor FUNCIONA! A lo largo de su experiencia en AGUILA y Hombres de honor, estos jóvenes se dan cuenta de su potencial a través de una experiencia de promoción del desarrollo de fuertes vínculos entre sí como hermanos. Un fuerte sistema de apoyo, tutoría cerca de punto y la participación en un plan de estudios cuidadosamente diseñados, estos jóvenes Hombres de Honor están destrozando las estadísticas, al darse cuenta de su talento, fuerza y ​​potencial. Como organización AGUILA sigue siendo testigo de una fuerte cartera de culto, inteligente, elocuente, líderes compasivos y éticas a través de muchachos jóvenes, que ahora incluye nuestros participantes de 8º grado, que aspira a ser como sus hermanos mayores en el programa. Más importante aún, los hombres latinos jóvenes experimentan un sentido de comunidad que apoyan sus sueños de educación superior, las opciones de carrera y la oportunidad de estar al servicio de los demás.</t>
  </si>
  <si>
    <t>NeloALislam</t>
  </si>
  <si>
    <t>SOLD7802137Q7</t>
  </si>
  <si>
    <t>Recognizing the need to reach students at a younger age, AGUILA Youth Leadership Institute launched AYAP (AGUILA Young Achievers Project) in partnership with Cartwright School District to serve 2,000 8th grade students. These young students will receive a research based curriculum that includes the opportunity to participate in Men of Honor forming bonds of brotherhood with both high school and college young men who seek to “Pay it Forward” to those who will follow their lead. Your donation will provide support as AGUILA continues to provide services to a growing demand for its unique approach. Specifically, your donation to Men of Honor will provide for opportunities to engage young men both within their respective age groups as well as gathering together as Brothers of all ages that promote their personal determination to succeed and be of service to others.</t>
  </si>
  <si>
    <t>Reconociendo la necesidad de llegar a los estudiantes a una edad más joven, Instituto de Liderazgo AGUILA Juventud lanzó Ayap (Proyecto AGUILA joven Achievers) en colaboración con el Distrito Escolar Cartwright para servir a 2.000 estudiantes de 8º grado . Estos jóvenes estudiantes recibirán un plan de estudios basado en la investigación que incluye la oportunidad de participar en Hombres de Honor formando lazos de hermandad con la escuela secundaria y la universidad los jóvenes que tratan de &amp;#8220;Pay it Forward &amp;#8221; para los que van a seguir su ejemplo. Su donación apoyará como AGUILA sigue prestando servicios a una creciente demanda por su enfoque único. En concreto, su donación a los Hombres de Honor proporcionará oportunidades para participar jóvenes , tanto dentro de sus respectivos grupos de edad , así como la recolección juntos como hermanos de todas las edades que promueven su determinación personal para tener éxito y estar al servicio de los demás.</t>
  </si>
  <si>
    <t>07-18-2017</t>
  </si>
  <si>
    <t>Neloofar</t>
  </si>
  <si>
    <t>AGUILA Men of Honor &amp;#8211; 2016 BUDGET Personnel Expenses $62,244 Includes a percentage for CEO; Program Manager; Program Coordinator; Program Assistant; Employee related expenses. Project Expenses $25,000 Includes supplies, printing/copying, publications, phone/internet, transportation, student incentives and miscellaneous costs. &amp;nbsp; Consultant Fees $6,000 Includes speaker honorariums, 2 interns, 4 success coaches Total Budget $93,244 Items Total Proposed Budget PERSONNEL EXPENSES CEO @ .10 FTE 8,000 Communications Coordinator @.10 FTE 5,400 Program Manager @ .20 FTE 10,000 Program Coordinator @ .50 FTE 15,600 Program Assistant @ .50 FTE 10,400 ERE (Benefits and Taxes) 12,844 SUBTOTAL PERSONNEL 62,244 PROJECT EXPENSES Supplies 3,000 Printing, copying and/or publication costs 2,000 Phone and Internet Connection 1,000 Transportation/Travel/Mileage 5,000 Facility Rental – MoH Retreat w/meals and lodging 6,000 Celebration pins, ties, ceremonial cords, awards 3,000 Other Miscellaneous costs. i.e. fingerprint/background checks student incentives, fees, food 5,000 SUBTOTAL PROJECT EXPENSES 25,000 CONSULTANT FEES Speaker Honorariums 3,000 Intern- Videographer 1,000 Intern – Program 1,000 4 Success Coaches – stipends 1,000 SUBTOTAL CONSULTANT FEES 6,000 TOTAL EXPENSES 93,2444 &amp;nbsp;</t>
  </si>
  <si>
    <t>neloalislam@gmail.com</t>
  </si>
  <si>
    <t>AGUILA Youth Leadership Institute provides more than a comprehensive college preparation program – it is a movement that inspires, motivates and supports young people who seek to create a brighter, more sustainable future through thoughtful leadership. AGUILA seeks to develop educated, intelligent, articulate, compassionate and ethical leaders who prepare themselves through a college education WITH PURPOSE. It is more than job creation – it is about real and humane community revitalization based upon true democracy and justice. AGUILA Men of Honor is a critical component of AGUILA in the provision of services based upon evidence based research in creation of a true holistic model meeting the many needs of our youth and their families. AGUILA (Men of Honor) was fortunate to receive recognition and funding for the first 9 months of 2015 which propelled the program across the country in various cities and states that recognized its potential. Participation in several conferences, workshops and convening’s, AGUILA (Men of Honor) has and continues to share its work in a program of promise that has been recognized as a White House Bright Spot in Hispanic Education.</t>
  </si>
  <si>
    <t>Instituto AGUILA Youth Leadership ofrece más de un programa integral de preparación para la universidad - que es un movimiento que inspira, motiva y apoya a los jóvenes que buscan crear un futuro más sostenible más brillante a través del liderazgo reflexivo. AGUILA busca desarrollar educada, inteligente, elocuente, líderes compasivos y éticos que se preparan a través de una educación universitaria CON PROPÓSITO. Es más que la creación de empleo - se trata de revitalización de la comunidad de bienes y humana basada en la verdadera democracia y la justicia. AGUILA Hombres de honor es un componente crítico de AGUILA en la prestación de servicios basados ​​en la investigación basada en la evidencia en la creación de un verdadero modelo holístico satisfacer las múltiples necesidades de nuestros jóvenes y sus familias. AGUILA (Men of Honor) tuvo la suerte de recibir el reconocimiento y la financiación de los primeros 9 meses de 2015, que impulsó el programa en todo el país en diferentes ciudades y estados que reconocen su potencial. La participación en varias conferencias, talleres y de convocatoria, AGUILA (Men of Honor) ha sido y sigue compartiendo su trabajo en un programa de la promesa que ha sido reconocida como una Casa Blanca punto brillante en la Educación Hispana.</t>
  </si>
  <si>
    <t>https://hipgive.org/wp-content/uploads/2017/01/FY15-990-Community-Initiatives-verjo.pdf</t>
  </si>
  <si>
    <t>@aguilayouth</t>
  </si>
  <si>
    <t>(521) 553-0362391</t>
  </si>
  <si>
    <t>I teach Islam to non Muslim woman (mostly) and advice in marriage issues to Muslim couples. Fund me so I can keep going</t>
  </si>
  <si>
    <t>Enseño islam a no Musulmanas en videos en YouTube. Apoyame para seguir mi labor enseñando la religión a mujeres hispanas</t>
  </si>
  <si>
    <t>Meal before Heal</t>
  </si>
  <si>
    <t>Mission Council on alcohol Abuse for the Spanish Speaking</t>
  </si>
  <si>
    <t>Sarai Chicas</t>
  </si>
  <si>
    <t>schicas@missioncouncil.org</t>
  </si>
  <si>
    <t>(415) 826-6767</t>
  </si>
  <si>
    <t>Health/Economic Development/Education/Migrant Communities</t>
  </si>
  <si>
    <t>Many of our clients are dealing with the stress of poverty and hunger is one of them. A hot meal before group would encourage clients to attend group consistently and stress less about where they will find their next meal.</t>
  </si>
  <si>
    <t>&amp;nbsp; Muchos de nuestros clientes están lidiando con el estrés de la pobreza y tener hambre es uno de ellos. Una comida caliente antes de grupo sería animar a los clientes a asistir grupo consistentemente y aliviar estrés sobre dónde van a encontrar su próxima cena.</t>
  </si>
  <si>
    <t>We serve individuals and families with substance abuse counseling in the Mission district. Many of our clients enter into a cycle of poverty because of their addiction. Providing a hot meal for parents and children before each group session will aleveiate the stress of hunger and provide clients an incentive to consistently attend group.</t>
  </si>
  <si>
    <t>Servimos a individuos y familias con consejería de abuso de sustancias en el distrito de la Misión. Muchos de nuestros clientes entran en un ciclo de pobreza a causa de su adicción. Proporcionar una comida caliente para los padres y los niños antes de cada sesión de grupo aliviara el estrés de hambre y proporcionar a los clientes un incentivo para asistir el grupo.</t>
  </si>
  <si>
    <t>https://hipgive.org/wp-content/uploads/2017/01/El-La-Budget-2016-17.pdf</t>
  </si>
  <si>
    <t>schicas</t>
  </si>
  <si>
    <t>SUPPORT GUATEMALAN INDIGENOUS POPULATION EDUCATION</t>
  </si>
  <si>
    <t>IIARS, Instituto Internacional de Aprendizaje para la Reconciliación Social</t>
  </si>
  <si>
    <t>https://hipgive.org/wp-content/uploads/2017/12/ACTA-NUMERO-14-Acta-constitutiva-IIARS.pdf</t>
  </si>
  <si>
    <t>11-18-2015</t>
  </si>
  <si>
    <t>Make dreams come true: Contribute to 6 Scholarships in El Salvador</t>
  </si>
  <si>
    <t>Programa Oportunidades, Fundación Gloria de Kriete</t>
  </si>
  <si>
    <t>Andrea de Méndez</t>
  </si>
  <si>
    <t>andrea.mendez@oportunidades.org.sv</t>
  </si>
  <si>
    <t>(503) 2223-2434</t>
  </si>
  <si>
    <t>Elena</t>
  </si>
  <si>
    <t>Help us to raise funds so that we can provide room and board to 6 young people that live in rural areas and want to become aviation maintenance specialists.</t>
  </si>
  <si>
    <t>e.gonzalez@unesco.org</t>
  </si>
  <si>
    <t>Ayúdanos a recaudar fondos para proveer de vivienda y comida a 6 jóvenes que viven en áreas rurales quienes quieren convertirse en Técnicos</t>
  </si>
  <si>
    <t>Our goal is to raise funds in order to provide room and board to six young people that live in rural areas so that they can move to the capital to study Aviation Maintenance. They have applied to our scholarships for tuitions and fees and they already have them, but it is not enough. Our organization does not have the money for room and board in the capital for them. We don´t want them to stop fighting for their dream. That is the reason why we need your help. They already won part of their dream, now you can contribute to complete their dreams by donating for their room and board. Your contribution will have an impact for life on them, having accomplished their degree, they will be able to start helping their families to live better and to make a difference in their cycle of poverty.</t>
  </si>
  <si>
    <t>https://hipgive.org/wp-content/uploads/2017/01/6352-FSP-Transfer-Agreement-Final.pdf</t>
  </si>
  <si>
    <t>Nuestra meta es recaudar fondos para proveer de vivienda y alimentación a 6 jóvenes que viven en zonas rurales y tienen que mudarse a la capital para estudiar su Técnico en Mantenimiento Aeronáutico. Ellos han aplicado a nuestras becas que incluyen matrículas y mensualidades pero no es suficiente. Nuestro programa no tiene el dinero para la vivienda y comida en la capital para ellos. No queremos que ellos dejen de pelear por su sueño, es por esta razón que necesitamos de tu ayuda. Ellos ya lograron parte de sus sueños, ahora tu puedes contribuir para completarlos haciendo tu donación. Tu contribución tendrá un impacto de por vida en ellos, ya que habiendo completado sus estudios, ellos podrán ayudarles a sus familias para tener una mejor vida y hacer una diferencia para romper el círculo de pobreza en la que viven.</t>
  </si>
  <si>
    <t>We are posting this project because we want these 6 young people to finish their university degrees. They come from low-income families who do not have educational backgrounds and do not have the possibilities of investing high amounts of money on education since their first priority is to feed themselves by any means. When they graduate, they will be the first professionals in their families. They studied two years in our program learning english, math, values, computer science, and entrepreneurship. They succeeded during these two years attending both our program and their public schools. They have learned how to manage time, work hard, and another language. After these two years of learning beyond what public schools teach, it is a necessary for them to finish what they started. Attending university will be their rewards. They decided to study Aviation Maintenance because they have the abilities and interests on this subject, also for the job market on this career. We are sure that they have potential to succeed in this carreer path. They have demonstrated their capacity because they are part of the top of their classes in their schools. We don´t want them to stop pursuing their dream because of money, they have the potential and willingness. You can be part of this change.</t>
  </si>
  <si>
    <t>(502) 224-70303</t>
  </si>
  <si>
    <t>We work to reduce acts of violence promoting a better education.</t>
  </si>
  <si>
    <t>Estamos participando con este proyecto porque queremos que 6 jóvenes puedan finalizar su carrera universitaria. Ellos vienen de familias de escasos recursos quienes no tienen un historial académico y no tienen las posibilidades para invertir mucho dinero en educación ya que su prioridad número uno es alimentarse. Cuando ellos se gradúen, ellos se convertirán en los primeros profesionales en sus familias. Ellos estudiaron dos años en nuestro programa, aprendiendo inglés, matemática, valores, computación y emprendedurismo. Han sido exitosos durante estos dos años de arduo trabajo asistiendo a nuestro programa y a las escuela públicas, por esto ellos han aprendido a manejar su tiempo, trabajar duro y otra lengua. Después de estos dos años aprendiendo más allá de lo que las escuela públicas les enseñan, es una necesidad para ellos terminar lo que empezaron. Asistiendo a la universidad será su recompensa. Ellos decidieron estudiar Mantenimiento Aeronáutico porque tienen las habilidades e intereses en esta rama, así como la demanda laboral que tiene. Nosotros estamos seguros que ellos tienen el potencial para ser exitosos en su carrera. Ellos han demostrado su capacidad siendo los mejores de sus clases en sus escuelas públicas. No queremos que ellos se detengan en conseguir sus sueños por el dinero, teniendo el potencial y la disposición. Tú puedes ser parte de este cambio. &amp;nbsp;</t>
  </si>
  <si>
    <t>Trabajamos para reducir los actos de violencia por medio de una mejor Educación.</t>
  </si>
  <si>
    <t>The funds raised will cover specifically their first year of room and board in the capital. If we don´t reach our entire goal, we are going to prioritize by need and depending the amount of money, we are going to help as we can. Your help will be valuable for them because each dollar you donate means a dollar they don´t have for their studies. Please help us by sharing our project with your contacts! That is a valuable help also.</t>
  </si>
  <si>
    <t>Did you know…? · Guatemala is the second country in the world with the highest number of children and adolescents violent deaths. In 2016 there was an average of 387 violent deaths per month. &amp;nbsp; Full report 2017(Spanish) &amp;nbsp; Who we are The Education for Peace, Historical Memory and Human Rights Technical Committee is integrated by different Iberoamerican organizations that fight to find peace through education. What we do We offer an innovative and specialized teachers training to ensure that students receive education in the following areas: § Human rights § Diversity and multiculturalism § Democracy § Historical memory and internal armed conflict § Education for Peace How we do it In addition to design and publish teaching material and support guides, 1- We train teachers from all over the country in Citizenship Education areas. 2. We follow up the education progress. 3. We evaluate the development together with the teaching staff. We repeat these three steps four times throughout the school year. How will we activate your donations? We need US$ 5,000 so that teachers from all the country can be trained and therefore, Educate for Peace. What will we do with your donations? We ensure the participating teachers attendance to training workshops given by specialized experts. The distances they must travel implicate expenses for both trips and lunches that teachers can not cover. Through the donations received, accessible training for teachers is offered in order to deliver the information on to both their students and their fellow teachers. In this way, Education for Peace will rise the students’ awareness to respect all and stop violent behaviors. Get to know us The Education for Peace, Historical Memory and Human Rights Technical Committee is integrated by civil society organizations and the Human Rights Attorney with the cooperation of UNESCO PAJUST / UNDP and OACNUDH. It was created in 2010 with the aim to support the Education for Peace and Life Program from the Ministry of Education through its members experience in curricular development, material design and teaching update in the areas of Citizenship Education, Education for Peace, Peaceful Coexistence, Interculturality and Historical Memory.</t>
  </si>
  <si>
    <t>Los fondos recaudados serán para cubrir específicamente la vivienda y alimentación del primer año de estudio en la capital. Si no llegamos a la meta, tendremos que priorizar por necesidad y dependiendo la cantidad de dinero, podremos ayudar a los que podamos. Tu ayuda será muy valiosa para ellos ya que cada dolar donado es un dolar que no tienen en sus manos para sus estudios. ¡Por favor ayúdanos a compartir nuestro proyecto con tus contactos! Esto es valioso también.</t>
  </si>
  <si>
    <t>We rent a specific house that has all the sholars living. The residency bills: $1,949.25 per year for each student. That includes two meals per day. Total: $11,695.50</t>
  </si>
  <si>
    <t>¿Sabías qué? · Guatemala es el segundo país del mundo en donde se producen la mayor cantidad de muertes violentas de niños y adolescentes. En 2016 hubo una media de 387 muertes violentas cada mes. &amp;nbsp; Informe completo 2017 &amp;nbsp; ¿Quiénes somos? La Mesa Técnica de Educación para la Paz, la Memoria Histórica y los Derechos Humanos, la componen diferentes organizaciones iberoamericanas que luchan por la Paz a través de la Educación. &amp;nbsp; ¿Qué hacemos? Ofrecemos una formación innovadora y especializada al profesorado para asegurar que todos los alumnos sean educados en las siguientes áreas: § Derechos Humanos § Diversidad y multiculturalidad § Democracia § Memoria histórica y conflicto armado interno § Educación para la Paz &amp;nbsp; ¿Cómo lo hacemos? Además de Diseñar el material didáctico y Publicar guías de apoyo, 1. Instruimos a docentes de todo el país en Formación Ciudadana 2. Realizamos un seguimiento 3. Evaluamos el desarrollo junto con el profesorado Repetimos estos tres pasos en cuatro ocasiones a lo largo del curso escolar. &amp;nbsp; ¿Cómo pondremos tus donaciones en acción? Necesitamos $5,000.00/ 4.207,52€ para que, docentes de todas las zonas del país, puedan recibir esta formación y así, Educar para la Paz en sus escuelas. &amp;nbsp; ¿Qué haremos con tu donativo? Nos aseguramos de que los docentes participantes pueden asistir a los talleres para recibir la formación por parte de los equipos especializados. Las distancias que deben recorrer suponen gastos tanto de viajes como de almuerzos que los profesores no pueden cubrir. &amp;nbsp; Gracias a los donativos, se ofrece una formación accesible a los docentes para poder recibir material e información que puedan trasladar tanto a sus alumnos como a sus compañeros profesores. De esta manera, se busca propagar la Educación para la Paz concienciando y enseñando a los alumnos el respeto a todos y comportamientos no violentos. &amp;nbsp; Conócenos mejor: La Mesa Técnica Educación Para la Paz, Memoria y Derechos Humanos es un colectivo de Organizaciones de Sociedad Civil y la Procuraduría de los Derechos Humanos, con el acompañamiento de UNESCO, PAJUST/PNUD y OACNUDH, que fue creada en 2010 con el objetivo de apoyar al Programa de Educación para la Paz y Vida Plena del Ministerio de Educación a través de la experiencia de sus miembros en desarrollo curricular, elaboración de materiales y actualización docente para la Formación Ciudadana, Educación para la Paz, la Convivencia Pacífica, la Interculturalidad y la Memoria Histórica.</t>
  </si>
  <si>
    <t>The mission of Programa Oportunidades is to increase the opportunities for social inclusion and success of young people of both genders, who come from limited resources and academic excellence. Comprhensive training will accompany them and guide them through their highschool, university studies and their first job placement. It is an educational program that gives english, math, values, computer sciencie, and entrepreneurship classes to students that have a high academic level and come from low-income families located in El Salvador. It has five training centers in El Salvador which are located in Santa Ana, Ahuachapán, San Miguel, Chalatenango and San Salvador. After our students graduate from our classes, we grant them scholarships to attend the university. Since our budget is limted, we can give scholarships specifically up to $2,000 per year. This amount of money helps us to pay the tuitions, fees, and in some cases transportation. If a student needs to move from their communities so that they can study their major in other other cities, we cannot provide that amount of money. The student needs to gather the necessary amount to cover room and board. In this case, they cannot afford it, and they cannot study near their houses since they don´t have universities nearby. When they graduate from university, we help them to find their first job. You can check the following links for a broader view: http://oportunidades.org.sv/el-camino-de-oportunidades/ http://issuu.com/oportunidades0/docs/booklet_oportunidades_baja_resoluci &amp;nbsp; &amp;nbsp;</t>
  </si>
  <si>
    <t>Estrategia Nacional de Formación Ciudadana Talleres de preparación Estimación de costos Una sesión Cuatro sesiones Grupo Sedes DIDEDUC Costo taller Costo viáticos Total Q Total $ Total Q Total $ 1 Guatemala Guatemala (4) Escuintla Chimaltenango Sacatepéques y Santa Rosa Q2,100.00 Q0.00 Q2,100.00 283.78$ Q8,400.00 1,135.14$ 2 Quetzaltenango Quetzaltenango Huehuetenango San Marcos y Totonicapán Q1,050.00 Q575.00 Q1,625.00 219.59$ Q6,500.00 878.38$ 3 Jutiapa Jutiapa y Jalapa Q510.00 Q250.00 Q760.00 102.70$ Q3,040.00 410.81$ 4 Zacapa Zacapa Chiquimula El Progreso e Izabal Q1,110.00 Q300.00 Q1,410.00 190.54$ Q5,640.00 762.16$ 5 Cobán Alta Verapaz Baja Verapaz e Ixcan Q990.00 Q0.00 Q990.00 133.78$ Q3,960.00 535.14$ 6 Mazatenango Suchitepéquez y Retalhuleu Q465.00 Q250.00 Q715.00 96.62$ Q2,860.00 386.49$ 7 Petén Petén Q210.00 Q500.00 Q710.00 95.95$ Q2,840.00 383.78$ 8 Sololá Sololá y Quiché Q510.00 Q250.00 Q760.00 102.70$ Q3,040.00 410.81$ Q9,070.00 1,225.68$ Q36,280.00 4,902.70$</t>
  </si>
  <si>
    <t>Mesa_Educacion</t>
  </si>
  <si>
    <t>La misión del Programa Oportunidades es aumentar las oportunidades de inclusión social y éxito de jóvenes de ambos sexos, recursos limitados y excelencia académica, a través de una formación integral que les acompañe y oriente a lo largo del bachillerato, estudios superiores y la primera inserción laboral. Es un programa de educación que imparte clases de inglés, matemática, valores, computación y emprendedurismo a jóvenes que tienen un alto rendimiento académico y vienen de familias de escasos recursos que viven en El Salvador. Existen cinco centros de capacitación en El Salvador ubicados en Santa Ana, Ahuachapán, San Miguel, Chalatenango y San Salvador. Después que nuestros estudiantes se gradúan de nuestras clases, les otorgamos becas universitarias. Podemos otorgar becas hasta un monto de $2,000 por estudiante al año ya que nuestro presupuesto es limitado. Esta cantidad de dinero ayuda a pagar matrículas, mensualidades y en algunos casos transporte. Si un estudiante necesita moverse de sus comunidades para que puedan estudiar sus carreras universitarias en otras ciudades, no podemos proveer esa cantidad de dinero. El estudiante necesita obtener la cantidad necesaria para cubrir la vivienda y alimentación. En este caso, ellos no pueden recolectar la cantidad necesaria, y no pueden estudiar cerca de sus casas porque no hay universidad cerca. Cuando ellos se gradúan de la universidad, les apoyamos en que puedan encontrar su primer trabajo. Puedes ver los siguientes enlaces para tener una vista más amplia de nuestro programa: http://oportunidades.org.sv/el-camino-de-oportunidades/ http://issuu.com/oportunidades0/docs/booklet_oportunidades_baja_resoluci</t>
  </si>
  <si>
    <t>https://youtu.be/yJ-Fi7bJuhI</t>
  </si>
  <si>
    <t>02-29-2016</t>
  </si>
  <si>
    <t>SUPPORT OUR NUTRITIONAL PROGRAM AT HOGAR PADRE VITO GUARATO</t>
  </si>
  <si>
    <t>ASOCIACIÓN PADRE VITO GUARATO</t>
  </si>
  <si>
    <t>Ing. Ernesto Cuestas Graniello</t>
  </si>
  <si>
    <t>09-17-2017</t>
  </si>
  <si>
    <t>ecuestas@hpvg.org.sv</t>
  </si>
  <si>
    <t>support for the creation of urban music</t>
  </si>
  <si>
    <t>Programa Oportunidades FGK</t>
  </si>
  <si>
    <t>zuleyma.alvarado@oportunidades.org.sv</t>
  </si>
  <si>
    <t>juansan2016@outlook.com</t>
  </si>
  <si>
    <t>503-2264-6162</t>
  </si>
  <si>
    <t>Made in Norristown: Documenting the Lives of the Immigrant Community</t>
  </si>
  <si>
    <t>Km 8 1/2 Carretera Planes de Renderos, desvío Casa de Piedra , San Salvador El Salvador</t>
  </si>
  <si>
    <t>CCATE - Centro de Cultura, Arte, Trabajo y Educación</t>
  </si>
  <si>
    <t>A piece of you is a fortune for me</t>
  </si>
  <si>
    <t>Un poco de ti es una fortuna para mi</t>
  </si>
  <si>
    <t>Obed Arango and Holly Link</t>
  </si>
  <si>
    <t>obed@ccate.org</t>
  </si>
  <si>
    <t>In El Salvador there is a place that has changed this crude reality many children face because they were abandoned because they have a condition and are handicapped, with special needs, many have encountered themselves as indigents. The Asociación Padre Vito Guarato is a non governmental organization in El Salvador whose mission is to provide a permanent home for these children, adolescents, and adults with physical and mental handicaps that were left alone, to opt out of the responsable&amp;#8217;s life. It is founded in 1986, under Father Vito Guarato&amp;#8217;s inspiration and altruistic people that el Hogar del Niño Minusválido Abandonado, known today as Hogar Padre Vito Guarato. The type of disadvantages we have are Chiari Sybdrome, Down Syndrome, Mental retardation, Cerebral Paulsy, Hydrocephalus among other accute ailments. The program for these special needs of Hogar Padre Vito Guarato, offers our children: nutrition, medical attention, special education, physiotherapy, psychological attention, special care, healthy recreation, and enjoyment. We seek to strengthen the nutritional program with the construction of a WALK IN FREEZER that will help preserve the food for a longer time . The projects investment is $ 12,000 and will benefit our 121 children at Hogar Padre Vito Guarato. The annual budget to be covered is $ 1,500,000 and the average cost for each child is $ 1,000 per month according to their suffering and disability. We are in dire need to keep this home open and in full function. We need your help because only YOUR contribution will make possible that these abandoned children, will be cared for with the same quality of life, that the Home has always offered them. DONATE, CONTRIBUTE&amp;#8230;. OUR CHILDREN NEED IT. THANK YOU AND GOB BLESS!</t>
  </si>
  <si>
    <t>En El Salvador existe un lugar que ha cambiado la dura realidad de muchos niños que fueron abandonados por la condición y padecimientos complejos con las que nacieron llegando a encontrarse en un estado lamentable de indigencia. La Asociación Padre Vito Guarato es una Organización No Gubernamental sin fines de lucro en El Salvador que tiene como misión proveer un hogar permanente a niños, adolescentes y adultos con discapacidades físicas y mentales que fueron abandonados. Nace bajo la inspiración del Padre Vito Guarato y personas altruistas que con él fundaron el Hogar del Niño Minusválido Abandonado, hoy Hogar Padre Vito Guarato. Los tipos de discapacidad de nuestros niños son: Síndrome de Chiari, Síndrome de Down, Retraso Mental, Parálisis Cerebral, Hidrocefalia entre otros padecimientos. El programa de atención integral del Hogar Padre Vito Guarato ofrece a nuestros niños: alimentación nutricional, atención médica, educación especial, fisioterapia, atención psicológica, cuidados personalizados, recreación y sano esparcimiento. Buscamos fortalecer el programa de alimentación nutricional con la construcción de un CUARTO DE CONGELADOS que ayudará a preservar por más tiempo los alimentos que consumen nuestros niños. La inversión del proyecto es de $12,000 y beneficiará a 121 niños que se encuentran en el Hogar Padre Vito Guarato entre las edades de 2 a 58 años de edad. Dado los altos costos de mantenimiento del Hogar, anualmente el presupuesto que deben cubrir es de $1,500,000 y el costo promedio de cada niño es de $1,000 mensuales de acuerdo a sus padecimientos y discapacidad. DEBIDO A ESTO NOS ENCONTRAMOS EN UNA SITUACION ECONOMICA DIFICIL, necesitamos de tu ayuda para seguir con esta obra de amor y misericordia, solo tu contribución hará posible que más de 120 niños que fueron abandonados y que hoy se encuentran en el Hogar sigan teniendo la calidad de vida con la que hasta hoy cuentan. DONA, CONTRIBUYE, ELLOS NOS NECESITA</t>
  </si>
  <si>
    <t>-Reducing energy consumption-Store Food for a longer period of time.-Optimize Nutritional program for children who require a personalized diet .</t>
  </si>
  <si>
    <t>215.237.6667 and 215.200.9330</t>
  </si>
  <si>
    <t>-Reducir el consumo de energía eléctrica -Almacenar los alimentos por un periodo de tiempo más prolongado. -Optimizar el programa de alimentación nutricional para los niños por medio de una mejor conservación de los alimentos quienes requieren de una dieta personalizada.</t>
  </si>
  <si>
    <t>Arts and Culture/Rights/Economic Development/Education/Migrant Communities/Youth Development</t>
  </si>
  <si>
    <t>Empowering Latino immigrant students to develop their talents in writing, media production, and anthropological and historical research.</t>
  </si>
  <si>
    <t>Preparación de jóvenes latinos para compartir la historia de su comunidad a partir de entrenarse en la producción de documentales.</t>
  </si>
  <si>
    <t>&amp;nbsp; Imagine you are alone, handicapped, with special needs&amp;#8230;. you can&amp;#8217;t handle yourself on your own, and survive day by day because you were abandoned by your parents or mother just because you were born with a special condition. You are alone, no one is beside you to take care of you, or even because you can not express yourself, what you feel, your needs, simply because the handicap does not allow it. This Home starts one day as Father Vito Guarato transits one of the streets of San Salvador, and is stunned to see a child with visible handicaps was feeding on left overs from trash. Moved by this gesture, he took this worriment and sought help from the community to put into march one of the most fabulous humanitarian projects in ElSalvador. Since 1987 the Home has developed a very hard and complex task bringing about health, love and family warmth , through the special care for the special needs for LIFE to these babies, children , teens and adults that were left to fend for themselves. An impossibility! The program for these special needs of Hogar Padre Vito Guarato, offers our children: nutrition, medical attention, special education, physiotherapy, psychological attention, special care, healthy recreation, and enjoyment. DONATE, CONTRIBUTE&amp;#8230;. OUR CHILDREN NEED IT. THANK YOU AND GOB BLESS! https://www.youtube.com/watch?v=laqisr8KZbI &amp;nbsp;</t>
  </si>
  <si>
    <t>For this project middle and high school students of the journalism and filmmaking classes at the Center of Cultura, Arte, Trabajo y Educación (CCATE) will create a documentary film on the Latino immigrant community of Norristown, PA. This documentary, “Made in Norristown,” will be developed based on students’ perspectives and daily experiences as well as their research on, interviews with, and filming of local Latino leaders and community members in a town that has experienced exponential growth in the Latino immigrant population in recent decades. “Made in Norristown” will serve as a counter-narrative to mainstream media depictions of immigrants in which, at both local and national levels, the Latino immigrant community continues to be portrayed in the media based on stereotypes and negative images as in the recent words of presidential contenders like Donald Trump. In order to make this documentary CCATE students need increased experience and training in journalism, the use of media technology, and scriptwriting. We can accomplish this by expanding our after school programming to include a weekly scriptwriting workshop (along with our current journalism and filmmaking classes) a bimonthly weekend documentary-making seminar. Funders’ support will be used to provide stipends for CCATE faculty as well as update technological equipment such as an I Mac and video equipment and lighting kit needed for making the documentary. Funders will not only help CCATE students develop an alternative to the dominant media narratives about immigrants in the US, but will also support students in developing their skills and talents as young journalists, scriptwriters, researchers and filmmakers.</t>
  </si>
  <si>
    <t>Los estudiantes de secundaria y bachillerato de CCATE de las clases de periodismo y producción de cine del Centro de Cultura, Arte, Trabajo y Educación (CCATE) producirán un documental de la vida de la comunidad Latina inmigrante de Norristown, PA. Este documental, “Hecho en Norristown” será producido desde la perspectiva de los estudiantes adolescentes y sus experiencias de vida. Los estudiantes entrevistarán a líderes sociales, de negocios, artistas y académicos en este pueblo que ha vivido un rápido crecimiento de la comunidad inmigrante en las últimas décadas.“Hecho en Norristown”, servirá como una contra-narrativa al discurso antimigrante que recientemente se ha expendido en los medios y partir de los dichos del per-candidato Donald Trump. El documental demostrará el aporte de la comunidad migrante en varios rubros que incluye, cultura, economía, artes, y sociedad. Aun y cuando CCATE ha ganado ya premios en la producción de cine (2014) y animación (2015), esta vez los estudiantes explorarán el genero del documental, para lo cual 24 estudiantes de secundaria y bachillerato se entrenarán en guión, periodismo televisivo y en un seminario bi-mensual de producción de documentales. Los fondos que se recauden se usarán para cobertura de gastos básicos y operativos de la facultad, y la compra de equipo que incluye una computadora I Mac, equipo de audio y video Sony, así como un equipo de iluminación dedicados a este proyecto. Asimismo los fondos tendrán un impacto directo en el entrenamiento de los estudiantes que podrán documentar la historia de esta la que es su Villa Inmigrante.</t>
  </si>
  <si>
    <t>CCATE</t>
  </si>
  <si>
    <t>09-29-2017</t>
  </si>
  <si>
    <t>Support for Hertwak in Mexico</t>
  </si>
  <si>
    <t>Atlixco, México</t>
  </si>
  <si>
    <t>Today thousands of families are living in shelters or on the streets, help them return their homes</t>
  </si>
  <si>
    <t>Hoy mies de familias están viviendo en la calle o en albergues ayúdalos a reconstruir su hogar</t>
  </si>
  <si>
    <t>Campaign summary:On September 19, Mexico suffered an earthquake that left hundreds of dead and thousands of families homeless, the earthquake affected especially the poorest areas of Mexico, stripping their homes of the most humble people and leaving them in the streets .We want to provide a home for these people and the support provided by the government is not enough to help.We want to build 50 houses each with a value of $ 20,000.00 USD, Each house will have a bathroom, kitchen and two rooms. so that the poorest and most vulnerable people have the minimum housing conditions.Why it matters:We will build 50 houses in the poorest areas of the Mixteca Poblana, we will be in charge of finding the most needy and resource-poor people, and we will build a house with a complete bathroom, kitchen and two rooms, so that they have the minimum conditions of living place.Potential Challenges:Government support in Mexico is scarce and insufficient. We know that we can not fully solve the problem that thousands of families in Mexico now face, but we can not keep our hands crossed and with their help we can return the housing to 50 families that live in the poorest areas of the country. Together we can change the lives of 50 families that have lost everything and give back some of what nature takes away.Help us spread our campaign through social networks and with your friends. Let's change together the lives of 50 families from the poorest areas of the Mixteca Poblana.You have in your hands the tool to help a family recover their home, please support our campaign and spread the message.</t>
  </si>
  <si>
    <t>Literacy Connections in Rural Honduras</t>
  </si>
  <si>
    <t>Un Mundo</t>
  </si>
  <si>
    <t>Resumen de la campaña: El pasado 19 de septiembre, México sufrió un terremoto que ha dejado cientos de muertos y miles de familias sin hogar, el terremoto afecto en especial a las zonas más pobres de México, despojando de sus hogares a la gente más humilde y dejándolos en las calles. Queremos brindarles un hogar a estas personas y los apoyos que ofrece el gobierno no son suficientes para ayudar. Nosotros queremos construir 50 casas cada una con un valor de $20,000.00 USD, Cada casa contara con baño completo, cocina y dos habitaciones. para que la gente más pobre y vulnerable tenga las condiciones mínimas de vivienda. ¿Cómo pondremos tus donaciones en acción? Construiremos 50 casas en las zonas más pobres de la mixteca Poblana, nosotros nos encargaremos de buscar a la gente más necesitada y en escases de recursos, y les construiremos una vivienda con baño completo, cocina y dos cuartos, para que tengan las condiciones mínimas de vivienda. Por qué importa: &amp;nbsp; Los apoyos gubernamentales en México son escasos e insuficientes nosotros sabemos que no podemos resolver en su totalidad el problema que ahora enfrentan miles de familias en México, pero no podemos quedarnos con las manos cruzadas y con su ayuda podremos devolverle la vivienda a 50 familias que viven en las zonas más pobres del País. Juntos podemos cambiar la vida de 50 Familias que lo han perdido todo y devolverles un poco de lo que la naturaleza les quito. Desafíos potenciales: Ayúdennos a difundir nuestra campaña atreves de las redes sociales y con sus amigos, Cambiemos juntos la vida de 50 familias de las zonas más pobres de la Mixteca Poblana. Tienes en tus manos la herramienta para ayudar a una familia a recobrar su hogar por favor apoya nuestra campaña y difunde el mensaje.</t>
  </si>
  <si>
    <t>Amanda Blewitt</t>
  </si>
  <si>
    <t>ablewitt@unmundo.org</t>
  </si>
  <si>
    <t>$20,000.00 USD per HouseWe will build 50 houses in the poorest areas of the Mixteca Poblana, we will be in charge of finding the most needy and resource-poor people, and we will build a house with a complete bathroom, kitchen and two rooms, so that they have the minimum conditions of living place.Construiremos 50 casas en las zonas más pobres de la mixteca Poblana, nosotros nos encargaremos de buscar a la gente más necesitada y en escases de recursos, y les construiremos una vivienda con baño completo, cocina y dos cuartos, para que tengan las condiciones mínimas de vivienda.</t>
  </si>
  <si>
    <t>https://www.youtube.com/watch?v=PEWSdis_apM Imagina que tienes algún tipo de discapacidad, no te puedes valer por ti mismo para sobrevivir en el día a día y fuiste abandonado por tus padres por haber nacido con una condición especial, te encuentras solo, sin nadie a tu lado que cuide por ti y no tienes la más mínima posibilidad de expresar lo que sientes y necesitas porque tu condición no te lo permite. Esta obra inicia cuando un día el Padre Vito Guarato transitaba por las calles y contemplo a un niño con discapacidades evidentes que recogía comida de la basura, conmovido se abocó a la ayuda de personas altruistas para poner en marcha uno de los proyectos humanitarios más importantes de El Salvador. Desde 1987, el Hogar ha desarrollado una ardua labor brindando bienestar, amor y calor de familia a través de cuidados especializados de por vida a niños, adolescentes y adultos que fueron abandonados. El programa de atención integral del Hogar Padre Vito Guarato ofrece a nuestros niños: alimentación nutricional, atención médica, educación especial, fisioterapia, atención psicológica, cuidados personalizados, recreación y sano esparcimiento. DONA, CONTRIBUYE, ELLOS NOS NECESITAN &amp;nbsp;</t>
  </si>
  <si>
    <t>alekxs.aguirre@gmail.com</t>
  </si>
  <si>
    <t>PROJECTS BUDGET: $12,000 FREZEER MEASURES SUPPLY COLD ROOM (L=3.84m, A=1.96m y h= 2.58m) Wall insulation 3” PUR $4,746.00 DOOR FOR COLD ROOM $1,695.00 Supply of equipment for Cold Low Temperature 14m3 aprox $5,537.00 Total $11,978.00 To guarantee the functioning of the Home and everything in between, that these children receive we have a budget of $1.5 million, which cover the expenditures of: Energy: $ 4,500 a month Propane gas: Up to $1,500 a month Medicine: $ 11,000 a month The investment per child is between $800 to $ 1,000 a month. We actually have 140 children, meaning we invest in their lives, $140,000 a month. We also face with other expenses such as $1,400 in gasoline, and a budget for 1,200 pounds of laundry a day. We prepare and feed up to 4,270 meals a week, well distributed in breakfast, lunch, dinner and snacks. PRESUPUESTO DEL PROYECTO ES DE $12,000 MEDIDAS DEL FREZEER: Suministro Cuarto Frío (L=3.84m, A=1.96m y h= 2.58m) Aislamiento de Pared de 3” PUR $4,746.00 Puerta para cuarto Frío $1,695.00 Suministro de equipo para Frío Baja Temperatura 14m3 aproximadamente $5,537.00 Total $11,978.00 Para garantizar el efectivo funcionamiento del programa de atención integral que reciben los niños, necesitamos de un presupuesto anual de $1.5 millones los cuales sirven para cubrir los gastos de: Energía eléctrica $4,500 mensual Gas Propano $1,100 a $1,500 mensual Medicamentos: $11,000 mensual Inversión mensual por niño: $1,000, actualmente tenemos 121 niños que equivalen a $121,000 mensuales Gastos en combustible (Traslado de niños a sus diferentes consultas médicas): $1,400 mensual Se lavan en promedio 1,200 libras de ropa al día. Se preparan semanalmente 4,270 platos distribuidos en desayunos, almuerzos, cena y refrigerio.</t>
  </si>
  <si>
    <t>SuperLectoras</t>
  </si>
  <si>
    <t>Cangrejal River Valley, Atlántida, Honduras</t>
  </si>
  <si>
    <t>Build stronger, more literate communities, and mobilize local volunteers to teach a love of learning to thousands.</t>
  </si>
  <si>
    <t>Hacer comunidades más fuertes, más educadas, y movilizar a voluntarios locales para enseñar el amor de aprender a miles de personas.</t>
  </si>
  <si>
    <t>In the rural communities of northern Honduras, educational resources are scarce, and children have precious few opportunities to learn from literate adults. Community members often feel powerless to improve a system in which students of several grades copy from a single board, teacher attendance is abysmal, and school bookshelves are pretty well empty. But Un Mundo’s Literacy Connections program empowers people in these communities to transform their own educational opportunities — by training local citizens to teach literacy workshops, lead book clubs, invent dynamic story-time activities, and even perform literacy-themed community theater. We utilize interactive pedagogical strategies and constant feedback collection to bring both children and adults a rich, highly effective learning experience. Moreover, Literacy Connections goes beyond reading and writing; the program energizes people to take an active role in the education of their neighbors. Through multifaceted programming in communities throughout the Cangrejal River Valley, Un Mundo has been building a network of skilled, intrinsically motivated literacy promoters for several years, and our work is far from over. We currently facilitate literacy activities in five communities, and we hope to expand the program to reach the majority of the 8,000 people in need throughout the valley by 2020. We’ll provide books, trainings, professional support, and passion for learning wherever we go, and we’ll measure advances in reading and writing skills with each step along the way. Our goal to continue raising literacy levels in rural Honduran communities by cultivating a thriving system of educators and learners won’t be possible without the support of many devoted partners like you. Your contributions help to fund trainings, purchase educational materials, and make community transformation possible. Please consider becoming a partner by making a donation to Un Mundo’s Literacy Connections project today!</t>
  </si>
  <si>
    <t>En las comunidades rurales en el norte de Honduras, recursos educativos son escasos, y los niños tienen muy pocas oportunidades para aprender de adultos alfabetizados. Mucha gente se sienten impotentes viendo un sistema en que estudiantes de varios grados copian frases de la misma pizarra, la asistencia de los docentes es atroz, y los estantes en las escuelas están casi vacíos. Pero el proyecto de Conexiones Educativas de la ONG Un Mundo empodera a la gente en estas comunidades para transformar sus propias oportunidades educativas — capacitando los ciudadanos a enseñar talleres de alfabetización, liderar clubs de lectura, crear horas de cuento dinámicas, y hacer teatro comunitario promoviendo la lectoescritura. Utilizamos pedagogía interactiva y retroalimentación continuo para asegurar una experiencia de aprendizaje enriquecedora y eficaz para los niños, jóvenes, y adultos también. Además, Conexiones Educativas va más allá de la lectura y escritura; el proyecto vigoriza a la gente para jugar un rol activo en la educación de sus vecinos. Con programación multifacética en comunidades por toda la Cuenca del Río Cangrejal, Un Mundo ha estado formando una red de promotores de alfabetización hábiles y motivados hace años, y todavía tenemos mucho que hacer. Actualmente facilitamos actividades de lectoescritura en cinco comunidades, y esperamos ampliar el programa para alcanzar a la mayoría de los 8,000 personas con necesidades por toda la cuenca antes del 2020. Vamos a proveer libros, capacitaciones, apoyo profesional, y un amor para el aprendizaje en cada comunidad, y mediremos los avances en lectura y escritura en todo momento. &amp;nbsp; Nuestra meta de seguir aumentando la alfabetización en estas comunidades rurales en Honduras a través de cultivar un sistema floreciente de educadores y estudiantes no será posible sin el apoyo de muchos socios comprometidos como usted. Sus contribuciones nos ayudan a financiar capacitaciones, comprar materiales didácticos, y hacer posible la transformación de una comunidad. Por favor considera hacerse un socio del proyecto de Conexiones Educativas de Un Mundo y hacer una donación hoy!</t>
  </si>
  <si>
    <t>In rural communities, Hondurans too often feel: isolated, due to poor infrastructure and scant resources, dehumanized, because of misconceptions about the capabilities of rural people, and powerless, thanks to corrupt and broken systems that provide few opportunities to move forward. All of Un Mundo&amp;#8217;s projects, and perhaps our educational projects in particular, are about yanking these problems up by the root and promoting: community, through which people trust and work with one another to solve common problems, dignity, a pride in oneself, one&amp;#8217;s community, and one&amp;#8217;s valuable way of life, and self-sufficiency, the realization that, together, we have all we need to reach our shared goals. While we work hard to measure concrete objectives such as improving children&amp;#8217;s reading skills, we also spend a lot of time talking to community members and using qualitative methods to affirm that we&amp;#8217;re meeting these intangible but indispensable broader goals.</t>
  </si>
  <si>
    <t>En las comunidades rurales, es demasiado frecuente que los hondureños se sienten: aislados, por la mala infraestructura y recursos escasos, deshumanizados, por las ideas falsas sobre las capacidades de la gente rural, y sin poder, gracias a sistemas corruptos y rotos que dan pocas oportunidades para avanzar. Todos los proyectos de Un Mundo, quizás los proyectos educativos más que todos, aspiran a arrancar estos problemas de raíz y promover: comunidad, en que las personas confían en y trabajan con los demás para solucionar los problemas comunes, dignidad, un orgullo en si mismo, en su comunidad, y en su estilo de vida valorable, y autosuficiencia, una comprensión que, juntamente, tenemos todo lo que necesitamos para alcanzar nuestras metas comunales. Trabajamos para medir los objetivos concretos como mejorar la alfabetización de los niños, pero también pasamos bastante tiempo hablando con la gente de las comunidades y usando metodología cualitativa para ver que estamos llegando a estas metas intangibles pero indispensables.</t>
  </si>
  <si>
    <t>In each community where we facilitate Literacy Connections, donations will be used to provide: monthly trainings for 1–2 adults and 1–2 teenagers in Un Mundo’s main office, on-site observations and field support by Un Mundo staff, stipends for the local educators, administration of formative evaluations for students and educators, teaching materials including paper, markers, and pencils, a small collection of books in Spanish, snacks or a meal for special community-wide events, and transportation for volunteers and staff. Additionally, some percentage of donations will go towards other administrative costs. Un Mundo is a small organization that&amp;#8217;s long worked on a shoestring budget, and we say thanks every day for the support of individual donors who help us meet modest organizational needs in order to keep programs like Literacy Connections thriving and growing. If you&amp;#8217;re able to donate even a small amount to Literacy Connections, we&amp;#8217;ll show our thanks by sending you testimonials from the people who&amp;#8217;ve been positively impacted by your generosity, and we&amp;#8217;ll share glimpses of the magic that happens when local people work together to improve education in their communities. If you&amp;#8217;re not able to make a financial contribution at this time, please consider spreading the word about the project via social media or contacting us to let us know how you&amp;#8217;d like to get involved!</t>
  </si>
  <si>
    <t>Summer school program for indigenous Mexican children</t>
  </si>
  <si>
    <t>Central Mexico Youth Fund</t>
  </si>
  <si>
    <t>En cada comunidad en que facilitamos Conexiones Educativas, las donaciones se usarán para proveer: capacitaciones mensuales para los 1–2 adultos y 1–2 jóvenes en la oficina de Un Mundo, observaciones y apoyo en el campo, estipendios por los educadores locales, evaluaciones formativas de los estudiantes y educadores, materiales didácticos como papel, marcadores, y lápices, una colección pequeña de libros, refrigerios o una comida para eventos especiales para toda una comunidad, y transportación para voluntarios y empleos. Adicionalmente, por supuesto, un porcentaje de las donaciones ayudan con los gastos administrativos! Un Mundo es una organización pequeña que siempre ha trabajado con presupuesto reducido, y damos gracias todos los días para el apoyo de donantes que nos permiten cubrir las modestas necesidades institucionales para poder sostener un proyecto como Conexiones Educativas que prospera y crece. Si usted puede donar cualquier cantidad al proyecto, nos gustaría expresar nuestro agradecimiento enviándole las palabras de la gente que han tenido un impacto positivo gracias a su generosidad, y compartiremos imágenes de la magia que pasa cuando la gente local colaboran para mejorar la educación de su comunidad. Si no puede hacer una contribución financiera en este momento, ojala pueda ayudarnos haciendo correr la voz en las medias sociales, o por favor contáctenos y decir como le gustaría involucrarse en la obra de Conexiones Educativas!</t>
  </si>
  <si>
    <t>46-2250275</t>
  </si>
  <si>
    <t>Our Literacy Connections budget for 2016 includes: &amp;nbsp; In-Office Trainings (1/mo.) 800 Field Observations and Support (1/mo.) 1,200 Educator Stipends 5,488 Student Evaluations 1000 Educator Evaluations 500 Teaching Materials 1,920 Books 2,400 Snacks/Meals 1,440 Transportation 1,040 Other Administrative Costs 1,000 Total $16,788 &amp;nbsp; Un Mundo’s total budget for 2016 is approximately $110,000.</t>
  </si>
  <si>
    <t>https://hipgive.org/wp-content/uploads/2017/04/IRS-determination-letter.pdf</t>
  </si>
  <si>
    <t>http://www.hogarpadrevito.org.sv/index.php?lang=en OUR MISSION &amp;nbsp; To provide a permanent home for those boys, girls, teens and adults with mental and physical handicaps, inspired by Father Vito Guarato's visionary and mystic work of love. &amp;nbsp; OUR VISION We want to be a model association in care, attention and protection for life to a sector of children and adolescents suffering from disability and total abandonment in El Salvador. PROGRAMS FOR COMPREHENSIVE ATTENTION &amp;nbsp; The Hogar Padre Vito Guarato attends to all our interns, 24/7, with preventive health, with medical care for every child, teen and/or adult. &amp;nbsp; The staff is composed of seven doctors, a full time under graduate doctor in the Clinic and a nutritionist. We also have a staff of 10 nurses who are in site 24 hours a day, who also assist the Clinic and doctors. We provide dental assistance and balanced diet with nutritional control. PROGRAM FOR PROPER NUTRITION &amp;nbsp; The Home provides the proper nutrition under very strict standards of health and quality and are distributed in 4,270 meals a week. Those being: breakfast, lunch, dinner and snacks for all our interns. &amp;nbsp; SPECIAL EDUCATION PROGRAM &amp;nbsp; Through the Special Education Program, the Hogar Father Vito Guarato been assigned a specific area within its facilities for the operation of the School of Special Education, which is responsible for providing a specialized education for our internal children who are likely to develop their skills and language, cognitive, motor and affective partner skills. &amp;nbsp; PROGRAM FOR A SAFE ROOF AND PERMANENT CARE &amp;nbsp; The Hogar Padre Vito Guarato has a staff of 60 nannies and orderlies that conform part of the Program: Safe Roof and Permanence Care. They are in charge of the personal hygiene of all children, teens and adults as well as their proper clothing, care, feeding time, for some, reading time, and tuck them in bed for their proper sleep and relaxation. &amp;nbsp; Aspects of the architectural design proper for this Home: &amp;nbsp; Hallways have minimum width of 1.40 mts per side, free of obstacles for adequate circulation for walking or riding on a wheel chair. &amp;nbsp; Floors free of carpets and rugs to avoid accidents and trippings. Baths that have been adapted for the handicapped, with a free space of 150 cms in diameter, that allows, while inside the bath, a full 360 degree rotation of a wheel chair. &amp;nbsp; Rooms with circular space, and 360 degree rotation, and rails per bed for transfer of intern from wheel chair to bed. &amp;nbsp; Recreational area with full access to nature. RECREATIONAL PROGRAM &amp;nbsp; We guarantee the right to recreation and fun. These are part of our objectives in the Hogar Padre Vito Guarato; and we have special programs so our children can visit tourist attractions or visits from companies, institutions, or altruistic people who enjoy entertaining them with special activities. These types of programs strengthen the functional processes in our children, allowing them in a short measure, to integrate or be part of a community with the rest of their companions or people outside the Home. &amp;nbsp; PHYSIOTHERAPY &amp;nbsp; Our building has an area specially designed for physiotherapy with a specialized staff, and adapted to all rehabilitation needs and treatments for our interns. This area is assisted by three physiotherapists who permanently provide occupational therapy, music, and speech therapy, along with educational, relaxation, relaxation and early stimulation therapeutically sessions. ALTERNATIVE THERAPIES These help in their physical, conduct and emotional conditions. &amp;nbsp; Assisted dog therapy, donted by Fundación 4Patas. Hippotherapy donated by the Mounted Police of Policía Nacional Civil. PNC &amp;nbsp; OUR CHILDREN Since 1987 our Home has developed a very hard but rewarding task, bringing about well being, love, a bond of family through our specialized care for LIFE to these children, teens and adults with mental and physical challenges who encountered a state of abandonment. &amp;nbsp; Throughout 29 years our institution has evolved in terms of infrastructure, equipment, service areas and trained staff to ensure better care and attention to our children.We have worked with projects such as:-Construction A multipurpose room by Angello Marinelli Foundation Ontario Canada.-Physiotherapy and Baby Room by the Government of Germany in El Salvador.-Roof of the school at Hogar Padre Vito Guarato was donated by the Spanish Cooperation.-Construction of Recreational area by Angello Marinelli Foundation and Rotary Club Onatario CANADA.-Construction Of a walkway by Angello Marinelli Foundation to improve the transfer of the interns during the rainy season.-COMUNIDAD UNIDA DE CHINAMECA EN VIRGINIA EEUU, change a luminarie LED especies como aid in food and medicine among others.-AMICCI OF BISHOP LUIGI DE PRESSINA BOSSIO in Italy, have contributed to the financing of washing machines, cars, and various aid.Founding HOME CHILD IN ONTARIO CANADA, improved infrastructure Home and worked in maintenance. &amp;nbsp;</t>
  </si>
  <si>
    <t>unmundo_hn</t>
  </si>
  <si>
    <t>unmundo</t>
  </si>
  <si>
    <t>10-30-2015</t>
  </si>
  <si>
    <t>LGBTQ Youth Safe Space</t>
  </si>
  <si>
    <t>Wellness and Education Community Action Health Network</t>
  </si>
  <si>
    <t>Stacy Duck</t>
  </si>
  <si>
    <t>stacy@wecahn.org</t>
  </si>
  <si>
    <t>919-930-7403</t>
  </si>
  <si>
    <t>WECAHN Office, 401A North Ivey Ave, Siler City, NC 27344</t>
  </si>
  <si>
    <t>LGBTQ Youth Safe Space Program &amp;#8211; Giving youth a place to promote understanding and stop bullying.</t>
  </si>
  <si>
    <t>LGBTQ Youth seguro programa espacial &amp;#8211; dando a la juventud un lugar para promover el entendimiento y detener la intimidación.</t>
  </si>
  <si>
    <t>Our goal is to provide an LGBTQ Youth Safe Space for Latino youth in Chatham County, North Carolina. Many youth are being kicked out of their homes. The goal would be to provide a safe place for the youth to come, provide support groups, education and try to assist families to improve understanding and avoid the youth being homeless. The Office building will be the safe area. Literature, counselors, teaching, support groups would be available. The Chatham County Hispanic Liaison just closed and people have lost their support system. We would offer information to keep the youth in school, how to apply for college, where to go for community resources and run anti-bullying campaigns.</t>
  </si>
  <si>
    <t>Nuestro objetivo es proporcionar un espacio seguro de la juventud LGBTQ para jóvenes latinos en el Condado de Chatham, Carolina del norte. Muchos jóvenes están siendo expulsados de sus hogares. El objetivo sería proporcionar un lugar seguro para los jóvenes que vienen, ofrecer grupos de apoyo, educación y tratar de ayudar a las familias para mejorar la comprensión y evitar que los jóvenes están sin hogar. El edificio de oficinas será la zona de seguridad. Literatura, consejeros, docentes, grupos de apoyo estaría disponibles. Chatham County Hispanic enlace acaba de cerrar y la gente ha perdido su sistema de apoyo. Le ofrecemos información para mantener la juventud en la escuela, cómo aplicar para la Universidad, campañas de dónde ir para recursos de la comunidad y funcionamiento anti-bullying.</t>
  </si>
  <si>
    <t>Chatham County, NC used to have a Hispanic Liaison up until September 2015. With the closing of this office, many Latinos especially youth, lost this community support. If the agency would have came to many of us in the community for help, they would still be open. Many LGBTQ youth are being kicked out of their homes and bullied in school. We want to develop our LGBTQ Youth Safe spaces to foster understanding in the families, provide a safe place for the youth to come and mentor them. We will have support groups, education session, and anti-bullying campaigns. We will be a resource to help the youth to stay in school, assist with applying to college, learning coping mechanisms and enhance their well being. WECAHN has a strong history working with LGBTQ Youth and Adults in the community and feel that we can help provide community support to the people that live there with this program. We will measure our goal in a few ways. We will use self reports of our participants that attend the Safe Space location. We will measure how many people are kicked out of their homes verses how many go back home. We will do educational pre and post tests for our educational programs and we will do community assessments for our anti-bullying campaign.</t>
  </si>
  <si>
    <t>El Condado de Chatham, NC solía tener un enlace hispano hasta septiembre de 2015. Con el cierre de esta oficina, muchos Latinos especialmente a jóvenes, pierde este apoyo de la comunidad. Si la agencia le llegó a muchos de nosotros en la comunidad de ayuda, todavía estarían abiertos. Muchos jóvenes LGBTQ están siendo expulsados de sus hogares y acosado en la escuela. Queremos desarrollar nuestros jóvenes LGBTQ seguro espacios para fomentar la comprensión en las familias, proveer un lugar seguro para los jóvenes y los mentores de. Tenemos grupos de apoyo, sesiones de educación y contra el acoso escolar campañas. Será un recurso para ayudar a los jóvenes a permanecer en la escuela, ayudar con la aplicación a la Universidad, aprender mecanismos de afrontamiento y mejorar su bienestar. WECAHN tiene un fuerte historial de trabajo con la juventud LGBTQ y adultos en la comunidad y sentir que podemos ayudar a proporcionar apoyo a la comunidad a las personas que viven con este programa. Mediremos nuestro objetivo en algunos aspectos. Vamos a utilizar informes del uno mismo de los participantes que asistan a la ubicación de espacio seguro. Le medimos cuántas personas son expulsadas de sus hogares los versos cuántos regresar. Haremos pruebas pre y post educativas para nuestros programas educativos y haremos las evaluaciones de la comunidad de nuestra campaña anti-bullying.</t>
  </si>
  <si>
    <t>Charles</t>
  </si>
  <si>
    <t>Funds will cover Spanish literature, a computer for the youth to use, and our anti-bullying printing of materials made by the youth. We have some funding already available for this project for the building use. Because the amount of $3000 is small, 100% will be used on this project. If we raise more then $3000, we will keep these funds in an account only for this project and continue to use the fund for only this project. This will be the 1st LGBTQ Safe Space in Chatham County, NC. The donors can be proud that they helped contribute to a much needed service and their money will help keep Latino youth from being homeless. People can help us promote this program via social media. If donors are local, they can sit on our Community Advisory Board for this project and help keep the support of this program.</t>
  </si>
  <si>
    <t>centralmexicoyouthfund@gmail.com</t>
  </si>
  <si>
    <t>Los fondos cubrirán la literatura española, un equipo de la juventud al uso, y nuestra impresión anti-bullying de materiales hechos por los jóvenes. Tenemos algo de financiamiento ya disponibles para este proyecto para el uso del edificio. Debido a la cantidad de $3000 es pequeña, 100% se utilizará en este proyecto. Si elevamos más luego $3000, mantener estos fondos en una cuenta solo para este proyecto y continuar con el fondo para sólo este proyecto. Este será el 1er espacio seguro LGBTQ en el Condado de Chatham, NC. Los donantes pueden estar orgullosos que ayudaron a contribuir a tan necesitan servicio y su dinero le ayudará a mantenerse jóvenes latinos de ser sin hogar. Personas nos pueden ayudar a promover este programa a través de los medios de comunicación social. Si los donantes son locales, puede sentarse en nuestro Consejo Asesor de la comunidad para este proyecto y ayudar a mantener el apoyo de este programa.</t>
  </si>
  <si>
    <t>Our organizational budget is $255,000. The budget for this project currently is $9,000. We have the building already secured. We need funding for some office upgrades, a computer, Spanish literature and supplies for the anti-bullying campaign that the youth will work together on. We need some funding for counselors that will come in and provide services to the support groups. Many times this is just a small donation or free.</t>
  </si>
  <si>
    <t>In 2010, WECAHN wrote a Latin Youth Sexual Health curriculum, Decisiones Sabias, that was very successful in this community. We have done years of research with Wake Forest University working with Latino LGBT men and women that has given us insight to how youth are treated when they are from the LGBTQ group. Our mission is Promoting health and wellness in our communities by offering prevention education, testing, access to care, and support services for people infected, affected or at high risk for HIV/AIDS, STD's and other health disparities. We just changed our mission this past April to a more wellness approach. We are known in the community to be Latino friendly and trusted by many. We also have a bi-lingual case manager on site.</t>
  </si>
  <si>
    <t>En 2010, WECAHN escribió un programa de Salud Sexual de los jóvenes Latino, Decisiones Sabias, que era muy acertado en esta comunidad. Lo hemos hecho años de investigación con Wake Forest University trabajando con mujeres y hombres latinos LGBT que nos ha dado discernimiento para cómo jóvenes se tratan cuando son del grupo LGBT. Nuestra misión es promover la salud y bienestar en nuestras comunidades ofreciendo educación sobre la prevención, pruebas de acceso a la atención y servicios de apoyo para personas infectaron, afectaron o en alto riesgo de VIH/SIDA, enfermedades de transmisión sexual y otras disparidades de salud. Sólo cambiamos a nuestra misión este abril pasado a un enfoque de bienestar más. Somos conocidos en la comunidad a ser Latino amable y de confianza por muchos. También contamos con un administrador de casos bilingüe en sitio.</t>
  </si>
  <si>
    <t>@WECAHN</t>
  </si>
  <si>
    <t>WECAHN</t>
  </si>
  <si>
    <t>(936) 521-9542</t>
  </si>
  <si>
    <t>Nuestra misión:Proveer un hogar permanente a las niñas, niños y adolescentes con discapacidad, inspirados en la mística de amor del Padre Vito Guarato. Nuestra visión:Ser una asociación modelo en el cuido, atención y protección de por vida a un sector de la niñez y adolescencia que sufre discapacidad y abandono total en El Salvador. PROGRAMAS DE ATENCIÓN INTEGRAL El Hogar Padre Vito Guarato cuenta con seis programas principales PROGRAMA DE ATENCIÓN MÉDICA El Hogar Padre Vito Guarato brinda a todos sus internos, las 24 horas de los 365 días del año, el programa de salud preventiva, el cual consiste en proporcionar los cuidados médicos necesarios a cada niño del Hogar. El Staff médico está conformado actualmente por 7 médicos, un regente del área clínica y una nutricionista. Asimismo, se cuenta con el apoyo de 10 enfermeras contratadas a tiempo completo para apoyar el área de clínica. Se les brinda además atención odontológica y control nutricional. &amp;nbsp; PROGRAMA DE ALIMENTACIÓN NUTRICIONAL El Programa de Alimentación Nutricional es un servicio que proporciona una adecuada alimentación bajo altos estándares de sanidad y calidad, se preparan semanalmente 4,270 platos distribuidos en desayunos, almuerzos, cena y refrigerios a todos los niños, adolescentes y niñas del Hogar Padre Vito Guarato. &amp;nbsp; PROGRAMA DE EDUCACIÓN ESPECIAL A través del Programa de Educación Especial, el Hogar Padre Vito Guarato ha asignado un área específica dentro de sus instalaciones para el funcionamiento de la Escuela de Educación Especial, la cual se encarga de proporcionar una educación especializada a los niños internos que tienen posibilidades de desarrollar sus habilidades y destrezas lingüísticas, cognitivas, motoras y socio afectivas. &amp;nbsp; PROGRAMA DE TECHO SEGURO Y CUIDADOS PERMANENTES El Hogar Padre Vito Guarato cuenta con 60 niñeros y niñeras que forman parte del Programa de Techo y cuidados permanentes, y se encargan de la higiene personal del niño, vestirlos, alimentarlos, cuidarlos, realizar actividades lúdicas y llevarlos a la cama para su respectivo descanso. Entre los aspectos de diseño arquitectónico que destacan en el Hogar están: Pasillos con un ancho mínimo de 1.40 metros libres de obstáculos para la circulación a pie o en silla de ruedas. &amp;nbsp; Pisos libres de alfombras o cubre pisos para evitar tropiezos y accidentes. &amp;nbsp; Baños adaptados para personas con discapacidad, con un espacio libre de al menos 150 cms. de diámetro, que permite, al interior del baño, dar un giro de una silla de ruedas en 360º. &amp;nbsp; Dormitorios con un área circular de rotación de 360º y barandas de apoyo alrededor de la cama para el traspaso desde la silla de ruedas. &amp;nbsp; Área de recreación con acceso a la naturaleza. &amp;nbsp; PROGRAMA DE RECREACIÓN Y SANO ESPARCIMIENTO Garantizar el derecho a la recreación y la diversión sana, forma parte de los objetivos que tiene el Hogar Padre Vito Guarato; y para ello, posee programas especiales para que los niños puedan visitar lugares turísticos o recibir la visita de empresas, instituciones o personas altruistas que buscan entretenerlos con sus actividades especiales. Este tipo de programas fortalece los procesos funcionales de los niños, permitiéndoles en alguna medida la integración comunitaria con el resto de sus compañeros o personas del exterior del Hogar. &amp;nbsp; FISIOTERAPIA Se cuenta con una sala de fisioterapia con equipo especializado completamente adaptado a las necesidades particulares de rehabilitación y tratamiento de los internos del Hogar. Esta área es atendida por tres fisioterapistas que les proporcionan permanentemente las terapias ocupacionales, musicales, de lenguaje, educativas, de relajación, lúdicas, de sensopercepción y de estimulación temprana. TERAPIAS ALTERNATIVAS Ayudan en la condición física, conductual y emocional de los niños. Terapia asistida con perros, gracias a Fundación 4 PATAS. Hipoterapia, gracias a La Unidad DE LA Policía Montada de la Policía Nacional Civil, PNC. &amp;nbsp; NUESTROS NIÑOS Desde 1987 el Hogar ha desarrollado una ardua labor, brindando bienestar, amor y calor de familia través de cuidados especializados de por vida, a niños, adolescentes y adultos con discapacidades físicas e intelectuales que se encontraban en estado total de abandono. &amp;nbsp; A lo largo de 29 años nuestra institución ha evolucionado en cuanto a infraestructura, equipamiento , áreas de servicio y personal capacitado para garantizar un mejor cuido y atención a nuestros niños. Hemos trabajado con diversos proyectos como: -Contrucción de un salón Multiusos gracias a Fundación Angello Marinelli Ontario Canadá. -Lactantes y Fisoterapia gracias al Gobierno de Alemania en El Salvador. -Techo de la escuela del Hogar Padre Vito Guarato fue donado por la Cooperación Española. -Contrucción de área recreativa Fundación Angello Marinelli y el Club Rotario Onatario CANADÁ. -Construcción de una pasarela gracias a Fundación Angello Marinelli para mejorar el traslado de los internos durante la epoca de lluvia. -COMUNIDAD UNIDA DE CHINAMECA EN VIRGINIA ESTADOS UNIDOS, proyecto de cambio de luminarias LED, ayudas en especiescomo alimentos y medicamentos entre otras. -AMICCI DE MONSEÑOR LUIGI BOSSIO DE PRESSINA EN ITALIA,han contribuido al financiamiento de lavadoras, vehiculos, y ayudas varias. -FUNDACIÓN HOGAR DEL NIÑO EN ONTARIO CANADÁ , han mejorado la infraestructura del Hogar y colaborado en el mantenimiento del mismo. http://www.hogarpadrevito.org.sv/ &amp;nbsp;</t>
  </si>
  <si>
    <t>Querétaro, Mexico</t>
  </si>
  <si>
    <t>OR</t>
  </si>
  <si>
    <t>Eugene</t>
  </si>
  <si>
    <t>Educational games, dance, math, science, art, and chess for children living in rural indigenous communities of Querétaro.</t>
  </si>
  <si>
    <t>Levante Leadership Institute</t>
  </si>
  <si>
    <t>Juegos didácticos, baile, matemática, ciencia, arte, y ajedrez para niños en comunidades rurales indígenas de Querétaro.</t>
  </si>
  <si>
    <t>The Central Mexico Youth Fund partners with four legally established nonprofit organizations in Querétaro, Mexico, to achieve its objectives. This structure allows us to focus our resources on groups that have already proven their ability to deliver effective services for their beneficiaries and also to strengthen the role of civic organizations in Mexico. The founders and board members of our organization are former Peace Corps volunteers in Mexico with direct experience in the community we serve. &amp;nbsp; Our partners help more than 200 vulnerable or marginalized children, adolescents, and young adults to meet their educational, nutritional, medical, and social needs. Many of these youth come from indigenous communities and families that have been displaced for economic or political reasons. Our partners provide these young people an environment of care, development, and guidance, and help them discover worlds of knowledge, abilities, and potential. Civil society is still evolving in Mexico and support of our partners not only benefits the youth they serve, but also encourages the emergence of important sector. &amp;nbsp; Our partner El Puente de Esperanza provides a residence in Querétaro City and pays the high school fees, university tuition, and living expenses for academically promising young students. These youth come from families who cannot afford to help them further their education. Most of the students grew up in indigenous communities. Each year they share the generosity they have been shown by returning to one of their home communities and offering a summer school program to the children there. The 2016 program lasted 10 days and consisted of classes of educational games, dance, art, math, science and chess. A similar program is planned for this year and we would like to defray the costs of transportation, materials, and meals.</t>
  </si>
  <si>
    <t>Smithfield, NC</t>
  </si>
  <si>
    <t>Arts and Culture/Civic Participation/Rights/Education/Migrant Communities/Youth Development</t>
  </si>
  <si>
    <t>Support 15 Latino farmworker youth in rural NC to graduate from high school, access college, and become leaders in their community</t>
  </si>
  <si>
    <t>Apoyar a 15 jóvenes latinos de familias de campesinos para que puedan graduarse, tener acceso a la universidad y convertirse en líderes</t>
  </si>
  <si>
    <t>Through the Levante Leadership Institute, SAF will work with 15 Latino youth and their families in Johnston County, NC to develop their leadership and improve their educational opportunities and outcomes. We will create a safe space for farmworker youth to organize in the fields, classroom and community. As a result of Levante, participating youth will be motivated to finish high school, pursue higher education, and work to achieve social and economic justice in their communities.</t>
  </si>
  <si>
    <t>El Central Mexico Youth Fund se asocia con cuatro organizaciones legales sin fines de lucro en Querétaro, México, para cumplir sus metas. Esta estructura nos permite enfocar nuestros recursos en grupos que han ya demostrado su capacidad de entregar servicios efectivos a sus beneficiarios y también de fortalecer el papel de organizaciones de sociedad civil en México. Los fundadores y miembros del patronato de nuestra organización son antiguos voluntarios del Cuerpo de Paz (Peace Corps) en México con experiencia directa en la comunidad que servimos. &amp;nbsp; Nuestros socios ayudan a más de 200 niños, adolescentes, y adultos jóvenes vulnerables o emarginados a satisfacer sus necesidades educativas, nutricionales, médicas, y sociales. Muchos de estos jóvenes provienen de comunidades indígenas o de familias desplazadas por razones económicas y políticas. Nuestros socios proporcionan estos jóvenes un ambiente de atención, desarrollo y consejo, y les ayudan a descubrir una vida de conocimiento, capacidades y potencial. La sociedad civil todavía se desarrollo en México y el apoyo de nuestros socios no beneficia solamente a los jóvenes que sirven, sino también promueve el crecimiento de este importante sector. &amp;nbsp; Nuestro socio El Puente de Esperanza proporciona una residencia en la ciudad de Querétaro y paga los gastos escolares, la matrícula universitaria, y los gastos cotidianos de jóvenes estudiantes prometedores. Estos jóvenes provienen de familias que no pueden permitirse los gastos de estudio y muchos se criaban en comunidades indígenas. Cada año, comparten la generosidad que ellos han aprovechado y regresan a una de sus comunidades natales y ofrecen un curso de verano a los niños allá. El programa de 2016 duró 10 días y se compuso de clases de juegos didácticos, baile, arte, matemática, ciencia, y ajedrez. Se planea un programa parecido este año y quisiéramos financiar los gastos de transporte, materiales, y comida.</t>
  </si>
  <si>
    <t>A través del Instituto de Liderazgo Levante, SAF colaborará con 15 jóvenes latinos y sus familias en el condado de Johnston, Carolina del Norte para apoyarlos para desarrollar su liderazgo y mejorar sus oportunidades y resultados educativos. Crearemos un espacio seguro para que los jóvenes de familias campesinas puedan realizar actividades de organización en el campo, en los salones de clase y en la comunidad. Como resultado del programa Levante, los jóvenes que participen estarán motivados a terminar sus estudios de high school, a continuar sus estudios a nivel de educación superior y a trabajar por la justicia social y económica en sus comunidades.</t>
  </si>
  <si>
    <t>Through Levante, youth and their parents will learn how education can have a positive, long-term impact on their families&amp;#8217; ability to move out of poverty. Participants will meet other youth who share their experiences, and they will be able to support each other to gain the self-confidence needed to fully engage in their schools and communities.</t>
  </si>
  <si>
    <t>A través de Levante, los jóvenes y sus padres y madres se enterarán de cómo la educación puede tener un impacto positivo y duradero en la capacidad de la familia de salir de la pobreza. Los participantes conocerán a otros jóvenes que comparten sus experiencias y podrán apoyarse mutuamente para adquirir la auto-confianza necesaria para participar plenamente en sus escuelas y comunidades.</t>
  </si>
  <si>
    <t>15 young people will gain the skills, mentoring and financial assistance to continue their education. We will monitor the students&amp;#8217; grades, graduation rates, and college enrollment. The youth will also write journal reflections and blog posts and participate in a focus group to evaluate the project and share its impact on their educational and career plans.</t>
  </si>
  <si>
    <t>15 jóvenes adquirirán habilidades, apoyo de mentores y asistencia financiera para poder continuar sus estudios. Monitorearemos las calificaciones de los estudiantes, así como el porcentaje de graduación e inscripción en la universidad. Los jóvenes también registrarán sus reflexiones en sus diarios y blogs en línea, y participarán en un grupo de enfoque para evaluar el proyecto y compartir el impacto que éste ha tenido en sus planes de educación y carrera profesional.</t>
  </si>
  <si>
    <t>centralmexicoyouthfund</t>
  </si>
  <si>
    <t>Many Latino students face systemic and social barriers to completing high school and accessing higher education. For many, education has been a window to get themselves and their family out of poverty; however, most of these students do not have the resources or support to continue their education. Without Levante, many of these students will return to work in the fields, thus continuing the cycle of poverty.</t>
  </si>
  <si>
    <t>Salaries &amp;amp; benefits $29,000 Student stipends &amp;amp; scholarships $4500 Trainings &amp;amp; retreats $5,000 Travel $1500 TOTAL $40,000</t>
  </si>
  <si>
    <t>SAF has been working on education reform, workers' rights, and health and safety issues since its inception as a nonprofit. Every year SAF reaches over 5,000 farmworkers in the Southeastern US, coordinates in-depth leadership programs for 50 young people, and educates the public about current farmworker issues. Since 1992, SAF has engaged thousands of students in the farmworker movement, while emphasizing the leadership development of Latino students from farmworker families.</t>
  </si>
  <si>
    <t>Estudiantes en Acción con Campesinos (Student Action with Farmworkers - SAF) es una organización sin fines de lucro 501(c)3 que conecta a estudiantes y trabajadores agrícolas para que aprendan mutuamente de sus vidas respectivas, compartan recursos y habilidades, mejoren las condiciones para trabajadores agrícolas, y formen coaliciones diversas que trabajan por el cambio social.</t>
  </si>
  <si>
    <t>SAF has been working on education reform, workers’ rights, and health and safety issues since its inception as a nonprofit. Every year SAF reaches over 5,000 farmworkers in the Southeastern US, coordinates in-depth leadership programs for 50 young people, and educates the public about current farmworker issues. Since 1992, SAF has engaged thousands of students in the farmworker movement, while emphasizing the leadership development of Latino students from farmworker families.</t>
  </si>
  <si>
    <t>SAFistas</t>
  </si>
  <si>
    <t>Let’s walk together to sow the future</t>
  </si>
  <si>
    <t>Comunidad A.C.</t>
  </si>
  <si>
    <t>HogarPadreVito</t>
  </si>
  <si>
    <t>https://hipgive.org/wp-content/uploads/2017/06/Board-membership.docx</t>
  </si>
  <si>
    <t>https://www.youtube.com/watch?v=laqisr8KZbI</t>
  </si>
  <si>
    <t>Isabel Hernández Vega</t>
  </si>
  <si>
    <t>proyectos@comunidad.org.mx</t>
  </si>
  <si>
    <t>(527) 773-141841</t>
  </si>
  <si>
    <t>Santo Domingo Ocotitlán, Santa Catarina, Amatlán y San Juan Tlacotenco del municipio de Tepoztlán y zonas marginadas de Cuernavaca.</t>
  </si>
  <si>
    <t>Arts and Culture/Health/Education/Youth Development</t>
  </si>
  <si>
    <t>Help us lower the ates of school dropouts in Morelos, Mexico, with a comprehensive program for excellence.</t>
  </si>
  <si>
    <t>Ayúdanos a bajar las tasas de deserción escolar de jóvenes en Morelos, México con un programa integral de excelencia.</t>
  </si>
  <si>
    <t>The youth of Morelos is at risk of dropping out of school due to poverty. We need to broaden their horizons and develop capacities, competencies and academic skills, both personal and relationally. In this way they will be able to be both empowered and visible to society, able to claim a decent, productive, prosperous and happy future, thus contributing to the comprehensive enhancement of marginalized communities in Mexico.The objective is to boost the overall educational development of children and young people from Morelos, through the collaboration of two civil society organizations: “La Jugarreta: Espacios de Participación” and “Caminando Unidos” from Tepoztlan and Cuernavaca, respectively.In Mexico, the most disturbing school dropout rates occur after elementary school and before middle school. For many families there is no incentive for their children to continue attending school. Family incomes need the additional contribution generated by a child, and they drop out of school when they reach age 12. Their future after that is precarious. They are destined to become poorly qualified and underpaid workers. They suffer from a quality of life far below minimal standards and find few opportunities to escape poverty. They are in constant danger of falling into crime and drug addiction.All children deserve the chance to grow and develop their capabilities and potential. When children are left without that opportunity, the possibilities of transformation in our communities and around the country become limited. Our children and young people are the key to making the future a better place for everyone.</t>
  </si>
  <si>
    <t>Los jóvenes de Morelos en riesgo de deserción escolar por pobreza y sus familias necesitan ampliar sus horizontes y desarrollar capacidades, competencias y habilidades académicas de desarrollo tanto personal como relacional. Así podrán sentirse empoderados y visibles ante la sociedad, capaces de reclamar un futuro digno, productivo, próspero y feliz, contribuyendo de esta forma al enriquecimiento integral de las comunidades marginadas de México. ¿Cuál es el objetivo del proyecto? Impulsar el desarrollo educativo integral de niñas, niños y jóvenes de Morelos, mediante la colaboración de dos organizaciones de la sociedad civil: “La Jugarreta: Espacios de Participación” y “Caminando Unidos” en Tepoztlán y Cuernavaca respectivamente ¿Cuál es la oportunidad o el problema que se enfrenta? En México las tasas de deserción escolar más inquietantes son de la primaria a la secundaria, donde son muy frecuentes y alarmantes. En muchas familias no hay ningún aliciente para continuar en la escuela; el presupuesto de la casa necesita de los ingresos frescos que genera un niño, y la mayoría de quienes tienen doce años desertan. Su futuro después de esto no es muy prometedor, un trabajo poco calificado y con baja remuneración, una calidad de vida muy por debajo de los estándares que denominamos normales, pocas oportunidades y llamados constantes a la delincuencia y la drogadicción. ¿Por qué es importante? Todas las personas merecemos la oportunidad de vivir y transformarnos a partir del desarrollo de nuestras capacidades y potencial. Cuando niños y niñas se quedan sin esa oportunidad, limitamos las posibilidades de transformación de nuestras comunidades y del mundo entero. En nuestros niños y jóvenes está la clave para que el futuro de todos sea un lugar mejor.</t>
  </si>
  <si>
    <t>The project has a direct and significant impact on each of the young people and their families, and an indirect impact on the community in which they live. Further the organizations that offer support are benefitted. &amp;nbsp;</t>
  </si>
  <si>
    <t>El proyecto tiene un impacto directo e importante en cada uno de los jóvenes y sus familias, e indirecto en la comunidad a la cual pertenecen y las instituciones que dan acompañamiento cercano.</t>
  </si>
  <si>
    <t>Fundación Comunidad awards financial scholarships to individuals and their families so that they can continue their studies. Through the personal support that each organization provides we strengthen and nourish each child’s capacities, develop skills and talents which allow them to discover their potential and develop leadership skills so that they can transform the reality in which they and their families live. All donations will go directly to the basic program, which is family support and youth studies. Your donation will help us expand the program to support comprehensive education and the development of the capacities of young people from Morelos. The approach of Fondo Educación has had superb results. Your donation will allow us to go even further with a process of high quality educational support for adolescents from marginalized communities in our State. It will directly help young people and their families so that they can continue with their studies. The youth’s desire to continue studying is not enough. Offering support to the family is an essential part of the program’s success</t>
  </si>
  <si>
    <t>Fundación Comunidad otorga becas de apoyo económico a los beneficiarios para que continúen sus estudios, y por medio del acompañamiento personalizado que cada organización provee se procura fortalecer y nutrir las capacidades, habilidades y talento de cada niño, permitiéndoles descubrir su potencial y liderazgo para que puedan transformar la realidad en que viven y la de las personas de su entorno familiar, escolar y de sus actividades extracurriculares. Todos los donativos irán directamente a la base del programa, que es el apoyo familiar y de estudios de los jóvenes. Tu donativo nos ayudará a ampliar el programa para apoyar la educación integral y el desarrollo de las capacidades de los más jóvenes de Morelos para ampliar sus posibilidades futuras. El enfoque del Fondo Educación ha tenido resultados magníficos. Tu apoyo nos permitirá llegar más lejos con un proceso de acompañamiento educativo de alta calidad a adolescentes de comunidades marginadas de nuestra localidad. Tu donativo ayudará directamente a los jóvenes y sus familias para que puedan continuar sus estudios. No basta con que el joven quiera estudiar, el apoyo de la familia es fundamental para este desarrollo integral.</t>
  </si>
  <si>
    <t>Viene adjunto</t>
  </si>
  <si>
    <t>We are a non-profit community foundation founded in 1996. Our goal is to gather together capabilities and resources from different people and organizations in our community and put them to work for causes and local development initiatives that interest them. Through the consolidation of alliances between different sectors of the community in Morelos, we create co-investment funds to support sustainable community projects. We conduct processes that integrate a wide range of interests to strengthen and improve the bonds between civil society organizations and initiatives that have emerged from the community. Mission: To join capabilities and local resources from different people in sustainable community initiatives, in order to strengthen the capacity of local self-management and improve the quality of life of the most vulnerable groups in Morelos. Vision Fundación Comunidad A.C. is recognized in Morelos as a reliable and upstanding organization for social investment. The communities and organized groups are working effectively and obtaining significant results, and the different parties dialogue, listen to each other, and work together to build a better state of Morelos. &amp;nbsp;</t>
  </si>
  <si>
    <t>Somos una fundación comunitaria sin fines de lucro, debidamente constituida desde 1996. Buscamos unir capacidades y recursos locales de diferentes personas e instituciones en causas e iniciativas de desarrollo local que les entusiasman. A través de la consolidación de alianzas entre diferentes sectores de la sociedad morelense, creamos fondos de co-inversión para apoyar proyectos sustentables comunitarios. Conducimos procesos que integran una amplia gama de intereses para el fortalecimiento y mejor vinculación tanto de organizaciones de la sociedad civil como colectivos e iniciativas surgidas desde la misma comunidad. Misión Unir capacidades y recursos locales de diferentes personas en iniciativas comunitarias sustentables, para fortalecer la capacidad de autogestión local y mejorar la calidad de vida de los grupos más vulnerables de Morelos. Visión Fundación Comunidad A.C. es reconocida por los morelenses como una institución confiable e íntegra para la inversión social. Las comunidades y los grupos organizados están trabajando efectivamente y teniendo resultados significativos, y los diversos sectores dialogan, se escuchan y colaboran para construir un Morelos más deseable. &amp;nbsp;</t>
  </si>
  <si>
    <t>https://hipgive.org/wp-content/uploads/2017/06/IRS-determination-letter.pdf</t>
  </si>
  <si>
    <t>ComunidadAC</t>
  </si>
  <si>
    <t>comunidad</t>
  </si>
  <si>
    <t>https://hipgive.org/wp-content/uploads/2018/04/Lista-consejo.docx</t>
  </si>
  <si>
    <t>Hogar Padre Vito Guarato</t>
  </si>
  <si>
    <t>hogarpadrevitoguarato@gmail.com</t>
  </si>
  <si>
    <t>https://hipgive.org/wp-content/uploads/2018/04/Cédula.pdf</t>
  </si>
  <si>
    <t>https://hipgive.org/wp-content/uploads/2017/06/f990ezcopy.pdf</t>
  </si>
  <si>
    <t>https://hipgive.org/wp-content/uploads/2017/01/JUNTA-DIRECTIVA.jpg</t>
  </si>
  <si>
    <t>https://hipgive.org/wp-content/uploads/2018/04/Presupuesto-anual-Comunidad.xlsx</t>
  </si>
  <si>
    <t>https://hipgive.org/wp-content/uploads/2017/06/CMYF-2017-budget.xlsx</t>
  </si>
  <si>
    <t>https://hipgive.org/wp-content/uploads/2017/01/ACTA-CONSTITUTIVA-CON-CLAUSULA-DE-DISOLUCIÓN.pdf</t>
  </si>
  <si>
    <t>Holder:Comunidad A.C. - Address:Humboldt 53 Col.Centro Cuernavaca,Morelos CP.62000 - Bank:Banamex - Number:N/A - Routing:N/A - Swift:BNMXMXMM</t>
  </si>
  <si>
    <t>Let&amp;#8217;s Move On Muchachos</t>
  </si>
  <si>
    <t>484 685 3633</t>
  </si>
  <si>
    <t>08-17-2017</t>
  </si>
  <si>
    <t>Summer Enrichment Program</t>
  </si>
  <si>
    <t>5000 USD will enhance CCATE educational, art and sport programs to motivate male youth to go to college and or university.</t>
  </si>
  <si>
    <t>5000 dólares va a fortalecer los programas educativos, artísticos y deportivos de CCATE para motivar a jóvenes varones ir a la universidad.</t>
  </si>
  <si>
    <t>5000 dólares fortalecerá los programas de CCATE para motivar a los jóvenes varones a asistir a la universidad. Buscamos beneficiar a 40 jóvenes de edades entre 12 a 17 años para tener éxito escolar, descubrir y cultivar sus talentos, definir su orientación vocacional y procurar una vida saludable.</t>
  </si>
  <si>
    <t>https://hipgive.org/wp-content/uploads/2017/01/ESTADOS-FINANCIEROS-1.pdf</t>
  </si>
  <si>
    <t>Let&amp;#8217;s Eat!</t>
  </si>
  <si>
    <t>Bay Area Hispano Institute for Advancement, Inc.</t>
  </si>
  <si>
    <t>Sueño</t>
  </si>
  <si>
    <t>Beatriz Leyva-Cutler</t>
  </si>
  <si>
    <t>beatriz@bahiainc.com</t>
  </si>
  <si>
    <t>510-525-1463</t>
  </si>
  <si>
    <t>Berkeley, CA, USA</t>
  </si>
  <si>
    <t>US West | Oeste de EE.UU.</t>
  </si>
  <si>
    <t>Kitchens Remodeled!</t>
  </si>
  <si>
    <t>Remodelación de las Cocinas</t>
  </si>
  <si>
    <t>Our project is a kitchen makeover for our bilingual child care programs. A warm meal to a child means a good day for learning it’s that simple and so true. In BAHIA’s programs children receive a home cooked, delicious and nutritious meal 241 days of the year. What is our menu? Chilaquiles, quesadillas, Sopita, pasta primavera, pozole, enchiladas, tostadas, tortillas, rice pudding, oatmeal, chicken, muffins, huevos rancheros, scrambled eggs, mole, and breaded chicken (milanesas), black beans with rice, lentil soup, and much more! For these meals you need a great cook (we have them!!) and a working, inviting and safe kitchen (and this is our project). Our kitchens are in desperate need of attention. They need new shelves, cupboards, a fresh coat of paint and a refreshing look to the kitchen counters. Everyone knows that the children in BAHIA programs eat well because our cooks put joy into their cooking! Our cooks annually prepare a total of 18,094 breakfasts, 20,274 lunches’ and 30,848 snacks for more than 200 children! It is time for a kitchen makeover! Our kitchens at Centro VIDA and Bahia have more than 32 years without attention and now we need your help to raise $8,000! Funds raised will be for materials as we can recruit skilled parent volunteers for this project. The first 10 to donate $100.00 will receive a jar of fresh homemade salsa! The first to donate $500.00 will receive at the end of this HIPGIVE campaign our famous cookbook and a pot of homemade mole campaign! Our first $1,000 donor will receive two dozen tamales, rice, beans, salad and salsa for Superbowl Sunday for a party of 10! Let’s do this!</t>
  </si>
  <si>
    <t>Nuestro proyecto es la remodelación de las cocinas en nuestros programas bilingüe de cuidado de niños. Una comida calientita hace que un niño tenga un buen día lleno de aprendizaje. En los programas de BAHIA, cada niño/a recibe una comida casera deliciosa y llena de nutrición los 241 días del año que están con nosotros. ¿Cuál es nuestro menú? Servimos chilaquiles, quesadillas, sopita, pasta primavera, pozole, enchiladas, tostadas, tortillas, arroz con leche, avena, pollo, huevos rancheros, huevos revueltos, mole, milanesas de pollo, frijolitos de la hoya, lentejitas y mucho más! Para proveer estas comidas se necesitan tener cocineras estupendas que sepan poner sazón casera (¡aquí las tenemos!). Pero también es necesario tener una cocina donde se pueda trabajar bien y sea acogedora y segura (este es nuestro proyecto). Nuestras cocinas ocupan atención urgentemente. Estas cocinas están en necesidad de nuevas repisas, gabinetes, pintura nueva y un aspecto refrescante para los tableros. ¡Todos saben que los niños en los programas de BAHIA comen bien porque nuestras cocineras hacen la comida con mucho amor y cariño! Nuestras cocineras preparan un total de 18,094 desayunos, 20,274 almuerzos y 30,848 botanas para más de 200 niños cada año. Ya es tiempo de tener esta remodelación. Nuestras cocinas en Centro VIDA y Bahia llevan más de 32 años sin atención y ahora necesitamos su ayuda para recaudar $8,000! Los fondos recaudados serán usados para comprar materiales ya que podemos reclutar padres voluntarios para la mano de obra que se ocupara para este proyecto. ¡Las primeras 10 personas en donar $100.00 recibirán un frasco de salsa casera fresca! ¡La primera en donar $500.00 recibirá nuestro famoso libro de recetas y una hoya de mole casero en cuanto termine la campaña de HIPGIVE! El primer donante de $1,000 recibirá un paquete de comida para el domingo de Superbowl para 10 personas que incluirá: dos docenas de tamales, arroz, frijoles, ensalada, y salsa! ¡Empecemos!</t>
  </si>
  <si>
    <t>https://hipgive.org/wp-content/uploads/2017/01/PRESUPUESTO-ANUAL.jpg</t>
  </si>
  <si>
    <t>Studys for freedom</t>
  </si>
  <si>
    <t>Of the74 million children in the U.S. 17.8 million are Hispanic. They are the largest racial ethnic minority group of children and also the fastest growing. Today 1 U.S. child in 4 is Hispanic by 2050 it will be more than 1 in 3. Hispanic children will represent a significant portion of tomorrow workforce and taxpayers. It is incumbent to educators and providers of service today to ensure the health and well-being of Latino children and socio-economically disadvantaged families. In our kitchens our cooks prepare nutritious and healthy food to prevent early childhood obesity and being overweight; and the potential of negative health conditions that arise when there is unhealthy eating and choices: type 2 diabetes, cardiovascular diseases and asthma. Research has proven that when young children are overweight it affects their quality of life and lower high school performance, educational attainment, psychosocial functioning and socio-economic attainment, particularly Latino children with low socio-economic status. By providing healthy and nutritious meals to children in the early years we are preventing and reeducating children and their families to healthy eating that improves the quality of life beyond early childhood. BAHIA’s programs and our feeding practices focus on building healthy eating and choices around what is good food. Experts agree that if the current obesity trends are not overturned, today’s children’ will be the 1st generation to have a life expectancy shorter than their parents – this is the change we hope to impact in our community.</t>
  </si>
  <si>
    <t>En nuestros programas de BAHIA nos hemos dedicado a fomentar en los niños el hábito de comer alimentos saludables. Hoy día, aproximadamente 25% de los niños en EE.UU. son Hispanos y se estima que para el 2050 este porcentaje elevará a 33%. Estos niños representan una gran parte de la fuerza laboral y contribuyentes de mañana. Desafortunadamente , los expertos coinciden en que si las tendencias actuales de la obesidad continúan, los niños de hoy serán la primera generación con una expectativa de vida más corta que la de sus padres. Al proveer alimentos saludables y nutritivos a los niños desde una temprana edad en BAHIA, estamos previniendo y reeducando tanto a los niños como a sus familias para que mejoren su calidad de vida. Cuando los niños no tienen acceso a estas opciones saludables, están expuestos a desarrollar diabetes, asma o algún otro problema cardiovascular. Investigaciones han comprobado que cuando los niños sufren de sobre peso, son propensos a tener bajo nivel académico, funcionamiento psicosocial y logros socio-económicos; particularmente los niños Latinos que provienen de una familia con bajos recursos. Preparando comidas saludables en nuestras cocinas, estamos poniendo nuestra parte para prevenir la obesidad y sobre peso en los niños de nuestra comunidad. Al brindar su apoyo económico para nuestro proyecto de remodelación de cocinas, usted también estará ayudando a crear comunidades sanas.</t>
  </si>
  <si>
    <t>Funds will cover kitchen repairs for the full time bilingual preschool Centro VIDA an allocation of $4,000; and $4,000 will be allocated for Bahia School Age Program and Academia de Bahia (shared space) for a total of $8,000.00. At this time BAHIA is able to tap into additional resources for the Centro VIDA site, and with the HIP Match our goal would be to allocate up to $10,000 per each kitchen. The additional funds help us to do everything on the list and not just some things on the remodel list. Our goal is to raise these funds this year, as our kitchen can’t keep waiting and put on the back burner so to speak. In 2016 we will be targeting our annual 5K funds to a special account for facilities repairs and equipment replacement. Currently we have no such fund and in looking to the future beyond our current 40 years of service we need to assure that the assets the organizations has of owning a child care facility will increase in value because we have invested in quality facilities. As a result families for years to come will have a bilingual child care center in the community to count on. Our kitchens at Centro VIDA and Bahia have more than 32 years without attention and now we need your help to raise the $8,000 goal! Funds raised will be for materials as we can recruit skilled parent volunteers for this project through our own parent community and/or through Habitat who we have worked with on another project. The first 10 to donate $100.00 will receive a jar of fresh homemade salsa! The first to donate $500.00 will receive at the end of this HIPGIVE campaign our famous cookbook and a pot of homemade mole campaign! Our first $1,000 donor will receive two dozen tamales, rice, beans, salad and salsa for Superbowl Sunday for a party of 10! Let’s do this by forwarding to others this campaign0 who like you support bilingual quality care for children!</t>
  </si>
  <si>
    <t>Necesitamos su ayuda para recaudar $8,000. Los fondos recaudados serán utilizados para comprar materiales ya que podemos contar con la buena participación voluntaria de los padres para la mano de obra y/o Habitat con quienes hemos trabajado antes. Los fondos se repartirán entre nuestros tres programas. Esperamos poder destinar $4,000 para cubrir el costo de las reparaciones para Centro VIDA, nuestro programa preescolar bilingüe de tiempo completo y otros $4,000 para la cocina de Bahia School Age Program y La Academia de Bahia, dos programas de medio tiempo que comparten la misma instalación, lo cual nos da un total de $8,000.00 y al obtener HIP Match Our Goal, la cantidad se duplicará. También estaremos usando otras fuentes de financiación para cubrir costos adicionales para la cocina, más allá de la remodelación. Nuestra meta es recaudar todos los fondos este año, ya que nuestras cocinas en Centro VIDA y BAHIA llevan más de 32 años sin atención y no pueden esperar más. Actualmente, no tenemos una cuenta para estos gastos y viendo hacia el futuro, queremos asegurar que los bienes de esta organización que hemos mantenido por 40 años sigan aumentando en valor. Su inversión ayudara que BAHIA Inc. continúe sosteniendo alta calidad de servicios para los niños de la comunidad y del futuro. Como resultado, las familias porvenir podrán contar con acceso a un centro de cuido de niños bilingüe en la comunidad. En éste gran proyecto de remodelación tendremos los siguientes premios para los donantes: &amp;nbsp; Las primeras 10 personas en donar $100.00 recibirán un frasco de salsa casera fresca La primera en donar $500.00 recibirá nuestro famoso libro de recetas y una hoya de mole casero en cuanto termine la campaña de HIPGIVE! El primer donante de $1,000 recibirá un paquete de comida para el Domingo de Superbowl! Que Consiste en dos docenas de tamales, arroz, frijoles, ensalada y salsa (para diez personas) ¡Empecemos!</t>
  </si>
  <si>
    <t>Budget for A Comer! Project Revenue HIP GIVE $8,000.00 Other Funding $2,920.00 $10,920.00 Centro VIDA Painting of Kitchen $800.00 Replace countertops $1,200.00 Resurface cabinets $2,000.00 20% contingency $800.00 Total Centro VIDA $4,800.00 &amp;nbsp; Bahia School Age Program/La Academia de Bahia Painting of Kitchen $1,200.00 3 Three Sink $1,200.00 Plumbing $900.00 Replace countertop $600.00 Resurface cabinets $1,200.00 20% contingency $1,020.00 Total Bahia/Academia $6,120.00 Total A Comer Project $10,920.00 &amp;nbsp;</t>
  </si>
  <si>
    <t>BayAreaHispanoInstitute</t>
  </si>
  <si>
    <t>beatrizleyvac@gmail.com</t>
  </si>
  <si>
    <t>Study with my old dogs</t>
  </si>
  <si>
    <t>Legal Support for Detainees</t>
  </si>
  <si>
    <t>Colectiva Legal del Pueblo</t>
  </si>
  <si>
    <t>dleon2406@gmail.com</t>
  </si>
  <si>
    <t>Seattle and Tacoma, WA</t>
  </si>
  <si>
    <t>Rights/Economic Development/Migrant Communities/Legal Reform</t>
  </si>
  <si>
    <t>We use community organizing and legal services to defend against deportation and to transform the immigration system.</t>
  </si>
  <si>
    <t>Holder:Asociación Padre Vito Guarato - Address:Oficinas Administrativas. 13 calle poniente #4023. Colonia Escalón, San Salvador, El Salvador - Bank:Banco Agrícola - Number:021000089 - Routing: - Swift:CITIUS33</t>
  </si>
  <si>
    <t>Usamos los servicios legales y el organizar con la comunidad para defendernos contra la deportación y asi transformar el sistema migratorio.</t>
  </si>
  <si>
    <t>Bank:Citi Bank - Swift: - Phone:(503) 2514 8523</t>
  </si>
  <si>
    <t>Our ultimate goal is a comprehensive immigration reform that ends oppression and harm associated with immigration status. Colectiva Legal del Pueblo uses community organizing and legal services strategies to strengthen undocumented communities to defend themselves from deportation and detention and transform the broken immigration system. We are seeking funding for our legal services for detainees who are organizing within the Northwest Detention Center. On March 7, 2014, the first of a series of ongoing hunger strikes began at Northwest Detention Center (NWDC) in Tacoma, WA began. Leaders within the detention center had convinced over 1200 detainees to stop eating and demand better food, an end to their economic exploitation within the center, better medical care, and an end to deportations. Detainees and their families reached out to Colectiva Legal del Pueblo for assistance with notifying the public about the strike and organizing support for strikers. Our project formed in response. In this project we work with Colectivo de Detenidos, a collective of detainees inside NWDC, as well as their families and allies on the outside, to apply pressure to ICE, DHS, and the federal government to reform the detention and deportation system. Colectivo de Detenidos won the Seattle Human Rights Commission’s 2014 Human Rights Award for their courageous organizing in demanding more humane conditions inside the detention center even in the face of intimidation and retaliation. We work with Colectivo members and their families on their cases, believing that if we can get them released, they will be powerful and strategic organizers for immigration reform.</t>
  </si>
  <si>
    <t>Nuestra meta es que haya una reforma integral de inmigración que termina con la opresión y con el daño asociado al estatus migratorio. Colectiva Legal del Pueblo usa los servicios legales y el organizar con nuestra comunidad para fortalecer a las comunidades indocumentadas para defenderse de la deportación y la detención y asi transformar el fallido sistema de inmigración. Buscamos fondos para cubrir los servicios legales para los detenidos quienes están organizando dentro del Centro de Detencion del Noroeste. El 7 de marzo del 2014 comenzó la primera serie de huelgas de hambre en el centro de detención del Noroeste (NWDC por sus siglas en inglés) en Tacoma. WA. Lideres dentro del centro de detención convencieron a más de 1200 detenidos para que pararan de comer y demandar mejor comida, poner fin a la explotación económica dentro del centro, mejor cuidado medico y el fin a las deportaciones. Los detenidos y las familias se comunicaron con la Colectiva Legal del Pueblo para pedir que se comunicaran con el publico y avisarles sobre la huelga y organizar en apoyo a la misma. Nuestro proyecto fue formado en respuesta a esta petición. En este proyecto trabajamos con el Colectivo de Detenidos, un colectivo de detenidos dentro del NWDC, asi como con son familiares y aliados afuera de éste, para poner presión a ICE, DHS y el gobierno federal para reformar el sistema de detención y deportaciones. Colectivo de Detenidos ganó el premio 2014 a los Derechos Humanos otorgado por la Comisión de Derechos Humanos de la Ciudad de Seattle por su valiente trabajo organizativo al demandar condiciones humanitarias de detención aun en medio de intimidaciones y represalias. Trabajamos con miembros del Colectivo y sus familiares en sus casos, creemos que si son liberados, serán organizadores con poder y estratégicos para pelear por una reforma al sistema migratorio. &amp;nbsp;</t>
  </si>
  <si>
    <t>Support Midwifery training in Mexico</t>
  </si>
  <si>
    <t>Luna Maya</t>
  </si>
  <si>
    <t>The root cause of deportations is our broken immigration system. Our government has failed millions of undocumented immigrants by not granting us a humane immigration reform with a quick path to citizenship. Our current government puts people in detention centers, taxes them, and allows private detention centers to profit from their suffering and from family separation. Our undocumented community is being attacked and dehumanized because of their status. Corporations are allowed to cross borders but people are not allowed to cross borders. As undocumented immigrants we have been told to be silent about our status, to fear the police and ICE, to let our allies do the work for us and to speak for us because it is too risky to fight for our community ourselves. We want to make sure our community feels empowered and to make sure they lose the fear of breaking the silence. Our work will help end the fear created by ICE within the undocumented community, by empowering our community with knowledge about their rights, and the strength of their collective power. Now President Obama has announced his executive action to extend Deferred Action, replace Secure Communities, increase border enforcement, and revamp prosecutorial discretion memos. Many of the members of Colectivo de Detenidos will not be eligible for deferred action under the new executive order because they do not have children, or have DUIs, or other reasons. But they remain in the struggle for better conditions and an end to the deportation and detention system. We remain in the struggle alongside them.</t>
  </si>
  <si>
    <t>Cristina Alonso</t>
  </si>
  <si>
    <t>While our ultimate goal is a comprehensive immigration reform that ends oppression and harm associated with immigration status, our immediate and measurable objectives are to provide legal services for 10 leaders in the Colectivo de Detenidos. We measure progress not just by how their cases are progressing, but also by the morale and commitment of these civil rights leaders, and their ongoing organizing within the NWDC. We maintain communication with detainees through attorney-client meetings and phone calls. We track our progress through biweekly meetings of Colectiva Legal del Pueblo, including the legal team, community organizers, and advisory board members.</t>
  </si>
  <si>
    <t>cris.alonso@gmail.com</t>
  </si>
  <si>
    <t>The Northwest Detention Center is a privately operated immigration detention center located in Tacoma, WA. With the bed capacity for 1,575 detainees per night, this place exemplifies many of the problems that come with privatizing the prison and detention system. Detainees are paid $1 a day to do work around the center that is necessary for its upkeep. This exploitation is compounded by the high prices of food items at the commissary, and is further compounded by the lack of adequate food served in the cafeteria. Detainees are often isolated from their families, being sent to the NWDC from other states or even straight from the border. Lack of access to phones, medical care, and quality legal representation further compound problems for detainees. These problems in NWDC are terrible, but set within the context of the deportation and detention system, they are worse. ICE’s quota system requires that migrants are detained and deported each month. Under the Obama’s administration, more than 2 million have been deported. However, undocumented migrants across the US have been saying enough is enough. On February 24, 2014 a group of undocumented activists and allies, including members and staff of Colectiva Legal, staged a civil disobedience outside of NWDC, preventing the deportation of 120 people that day. Inspired by this expression of care, those held in the detention center decided to advocate for themselves and their families through a hunger strike. The Colectivo de Detenidos was born, and they reached out to Colectiva Legal for support. This has been an incredible opportunity, an opportunity that deserves all of our attention and support. Colectiva Legal’s and Colectivo de Detenidos’ organizing, both inside and outside the detention center, has raised local and national attention. We have been active participants in pushing for Pres. Obama to take executive action to end deportations. Now that he has taken executive action, we will continue to push. Many of the civil rights leaders who we support and represent inside the NWDC will not benefit from the executive action. Over 11 million people in the U.S. are undocumented migrants. Our community is divided into those who qualify for deferred action and those who don’t, those who are labeled as “felons” and those who are labeled as “families.” We reject these labels and insist that the entire deportation and detention system needs to be dismantled. Our strategy is to work with communities, families, and individuals both inside and outside the detention center to build their power to resist this system and to pressure the federal government for immigration reform, while providing legal services.</t>
  </si>
  <si>
    <t>Program Budget – Legal Support for Colective de Detenidos Income: Organizational Donations – $2,000 Grants &amp;#8211; $5,000 Individual Donations (including HIPGive.org)- $7,000 Membership Dues-$4,000 Total – $18,000 &amp;nbsp; Expenses: Salary – Lead Attorney, PT – $8,000 Salary – Legal Assistant, PT &amp;#8211; $5,000 Phone cards (for detainees) – $1,000 Court Fees and Other Legal Fees – $3,000 Printing and Mailing &amp;#8211; $1,000 Total &amp;#8211; $18,000</t>
  </si>
  <si>
    <t>(552) 879-3463</t>
  </si>
  <si>
    <t>San Cristobal de Las Casas, Chiapas and Mexico City, Mexico</t>
  </si>
  <si>
    <t>Chiapas, Mexico</t>
  </si>
  <si>
    <t>San Cristobal de Las Casas</t>
  </si>
  <si>
    <t>Study with my dogs ?</t>
  </si>
  <si>
    <t>Give us a hand so we can keep giving ours: support Luna Maya birth centers to train qualified Midwives in Mexico City and Chiapas.</t>
  </si>
  <si>
    <t>Échanos la mano para que nosotros sigamos echando la nuestra: apoya a que las Casas de Parto Luna Maya sigan capacitando parteras en la Ciudad de Mexico y en Chiapas.</t>
  </si>
  <si>
    <t>Our goal is to train four midwives under the midwives model of care this year. Mexico holds the fourth highest cesarean rate in the world. Women are often victims of obstetric violence and unnecessary interventions. The Midwives model of care has been demonstrated and recommended by the WHO as the best model of care for women during their sexual and reproductive lives. Mexico sustains a 46% cesarean rate, reaching 79% in private hospitals. The WHO recommends the cesarean rate not exceed 15%. Professional midwives have proven to sustain low rates of interventions and cesarean with high rates of maternal satisfaction and bonding between mothers and babies. Luna Maya was established in Chiapas in 2004 in order to humanize health services through the midwives model of care. Through two birth centers in Chiapas and Mexico City, Luna Maya provides services at sliding scale to over 2500 families per year. Luna Maya sustains a global cesarean rate of 9% and 95% exclusive breastfeeding rate at 6 weeks postparto. In over 11 years of service provision we have never had a maternal death. Each year, two midwives are trained through the apprenticeship model following requirements established by the North American Registry of Midwives. Luna Maya does not receive funding for training midwives, nor do we charge our students for the training. Our crowdfunding campaign will help cover the costs of training four midwives: 3 in Mexico City and 1 in Chiapas. Midwives trained in Luna Maya work at the Luna Maya birth centers or open their own in villages and cities in Mexico offering quality health services to Mexican women. Since we opened we have trained nine midwives, one of whom is currently the director of the Chiapas birth center, and another is co-director in the Mexico City birth center. The lack of economic support and financial realities of women in Mexico has lead to four women having to leave the training program in search of jobs. Luna Maya is the only organization in Mexico that trains midwives under a personalized apprenticeship model. Our proven model trains midwives to practice and be leaders in the movement to increase access to midwifery in Mexico. We need your support to ensure our students can finish the training program and go on to open more birth centers.</t>
  </si>
  <si>
    <t>Nuestro objetivo es formar a cuatro parteras bajo el modelo de atención de partería este año. México es el cuarto país de cesáreas en el mundo. Las mujeres frecuentemente son victimas de altas tasas de intervención innecesaria y violencia obstétrica. El modelo de atención de la partería ha sido demostrado y recomendado por la OMS como la mejor atención tanto clínica como de calidad para las mujeres durante su ciclo reproductivo. Mexico tiene una tasa de cesárea del 46% y en hospitales privados del 79%. La OMS recomienda que la tasa de cesarea se mantenga en 15%. Las parteras profesionales demuestran bajas tasas de intervenciones medicas y cesárea con altas tasas de satisfacción materna y vinculación entre madre y bebé. Luna Maya fue fundado en Chiapas en 2004 para humanizar los servicios de salud bajo el modelo de partería profesional. A través de 2 casas de parto en Chiapas y la Ciudad de México, Luna Maya provee atención a más de 2500 familias por año. Luna Maya sostiene una tasa de cesárea de 9% y un 95% de lactancia exclusiva a las 6 semanas postparto y en 11 años de trabajo no ha tenido una sola muerte materna. Cada año dos parteras son formadas como parteras profesionales bajo el modelo de aprendizaje según los requisitos del Registro Norte Americano de Parteras. Luna Maya no recibe financiamiento para la formación de estudiantes, ni cobra a las estudiantes su formación. La campaña nos ayudará a solventar los gastos de formación de 4 estudiantes de partería: 3 en la Ciudad de México y 1 en Chiapas. Las parteras formadas en Luna Maya trabajan en Luna Maya o abren sus propias casas de parto en otras localidades de México ofreciendo servicios de calidad a mujeres mexicanas. Desde su inicio, se han formado 9 parteras en Luna Maya, una de las cuales es la actual directora de la Casa de Partos en Chiapas y otra es partera adjunta en la casa de partos de la Ciudad de México. La falta de apoyo económico y las condiciones de vida de las mujeres en México ha conllevado a que 4 estudiantes hayan tenido que dejar sus estudios como parteras para buscar otro empleo formal. Luna Maya es la única asociación que forma parteras bajo el modelo de aprendizaje personalizado. Nuestro modelo capacita a parteras para ser proveedoras y líderes en el movimiento para aumentar el aceso a servicios de partería en Mexico. Necesitamos tu apoyo para asegurar que nuestras estudiantes puedan terminar el programa de formación y abrir más casas de parto.</t>
  </si>
  <si>
    <t>Mission Our mission is to build the power of Latino working-class communities to achieve dignity and justice through advocacy, education, and legal services. Values We believe that justice should not be determined by wealth, citizenship, language or age. We are committed to: Representing low-income, people of color and disadvantaged individuals and communities who otherwise would not have legal representation. Having a concrete impact that moves us towards eliminating structural inequality. Bringing a multi-disciplinary approach to causes and matters even when it is difficult to do so. Pursuing community empowerment by collaborating with community organizations and individuals to design strategies to address the issues they identify as most important to them. Being a non-hierarchal collective organization that internally practices what we’re struggling for while being respectful of every person’s contribution. Vision and Goals Low-income and immigrant communities face the greatest barriers to justice. We seek to provide access to free and/or low-cost, quality, respectful legal services for low-income immigrant people. We also seek to build coalitions across community lawyering organizations in the Northwest and between local community groups.</t>
  </si>
  <si>
    <t>Mexico holds unacceptable cesarean section rates. In the public sector almost half (46%) of babies are born my cesarean. In the private sector e cesrean rates reach 79%. Rates of obstetric violence are very high and women are often left confused and traumatized after their births. Although it is almost impossible to measure the rates of obstetric violence, several sexual and reproductive rights agencies have focused reports and advocacy efforts on reducing obstetric violence in Mexican hospitals. In the public system, women are forced to labor alone, on their backs, with no pain management or support. Those who birth vaginally are taken to delivery rooms where bright lights and shouts to “push quickly before the baby suffocates&amp;#8221;. Most women are given episiotomies, are not given their baby after birth and their uterus´ are wiped down with sterile gauze after the placenta is delivered. Women are increasingly terrified of hospital care and increasingly social networks speaks of options to access “humanized birth” . The midwives model of care has been proven to decrease intervention rates, improve satisfaction and outcomes. At Luna Maya, the global cesarean rate is 9%. Women receive care from the same group of midwives throughout their entire pregnancy, receive acupuncture, childbirth education and then return for the postpartum motherhood and fatherhood groups. Couples receive continuous support during labor and home visits during the first week postpartum. In over 11 years of care, we have attended over 500 births, with kind, state of the art, quality care. As demand of quality obstetrical services increases, women have very few options to become midwives. Mexico City and Chiapas have no midwifery schools. Obstetric nursing programs in Mexico city and the two nationally recognized midwifery schools train women in the same medicalized model. Luna Maya is the only existing formalized midwifery education program that trains midwives based on the International Confederation of Midwives competencies and North American Registry of Midwives requirements. Over the past eleven years we have developed a midwifery training program that successfully trains midwives. Graduated midwives go on to open birth centers, provide midwifery services for Mexican women or work with Luna Maya and are leaders in their communities and in the national midwifery movement. How we are born has severe effects on our short, medium and long term health. Women who are abused during pregnancy and birth have much higher risk for depression and lower rates of breast feeding. Unnecessary interventions have profound implications on the emotional development of babies and their capacity to bond. Cesarean section has now been proven to triple asthma, obesity and diabetes rates in children and double the rates of auto-immune disorders, in women cesarean is linked to three times higher maternal mortality, future fertility problems and placental malformations. Study after study has shown that the best way to avoid an unnecessary cesarean or interventions is to receive care by a midwife. Training midwives is an immediate and profound solution to the maternal health crisis in Mexico. Through this project we will train four new midwives in less than two years who will be able to open a third birth center and provide services to many more families.</t>
  </si>
  <si>
    <t>Colectiva Legal del Pueblo was founded in November 2012 by an immigration attorney and a group of undocumented community organizers and activists. We recognize the need to create an organization that provides legal support while building community power. We are sponsored by a 501(c)(3) and are run collectively by and for undocumented and immigrant communities. We provide free/low-cost legal services, public education, and work for policy change through community organizing. Our mission is to build the power of Latino working-class communities to achieve dignity and justice through advocacy, education, and legal services. We believe that justice should not be determined by wealth, citizenship, language or age. We are committed to: (1) Representing low-income, people of color and disadvantaged individuals who otherwise would not have legal representation. (2) Having a concrete impact that moves us towards eliminating structural inequality. (3) Bringing a multi-disciplinary approach to causes and matters even when it is difficult to do so. (4) Pursuing community empowerment by collaborating with community organizations and individuals to address the issues they identify as most important to them. (5) Being a non-hierarchal collective organization that internally practices what we’re struggling for while being respectful of every person’s contribution. Since we started, Colectiva Legal has organized workshops in churches, high schools and community centers on topics such as Know-Your-Rights, Immigration Reform and Deferred Action for Childhood Arrivals (DACA). Upon Pres. Obama’s announcement of his executive action on immigration reform, we have begun to develop and advertise workshops advising community members on what it means for them and their families. We also provide legal advocacy and support to people detained in the Northwest Detention Center (NWDC). We have also actively engaged in the National Day Laborers Organizing Network’s (NDLON) Not1More campaign. We have collaborated with el Colectivo de Detenidos inside the NWDC and with their families on the outside of the detention center to conduct peaceful demonstrations such as marches, fasts, civil disobedience, and encampments outside the detention center, helped to highlight the organizing and demands of detainees in the media, and met with lawmakers such as Rep. Adam Smith and with WA State Gov. Inslee’s office, in order to build pressure for comprehensive immigration reform and an end to oppression based on immigration status. Throughout all the work we do, we lift up the voices and leadership of undocumented migrants in the United States, believing that no change about us can be made without us.</t>
  </si>
  <si>
    <t>Las tasas de cesárea en México son inaceptables. En el sector publico casi la mitad (46%) de los bebés nacen por cesárea. En el sector privado la tasa asciende al 79%. Las tasas de violencia obstétrica son muy altas y frecuentemente las mujeres se sienten confundidas y traumadas después de sus partos. Aunque es casi imposible medir las tasas de violencia obstétrica, varias organizaciones de derechos sexuales y reproductivos han enfocado reportes y esfuerzos de incidencia política en reducir la violencia obstétrica en hospitales Mexicanos. En el sistema público las mujeres son obligadas a vivir su trabajo de parto solas, acostadas y sin apoyo para el manejo del dolor. Las que dan a luz vaginalmente lo hacen en salas de expulsión donde luces fuertes y gritos de “puja fuerte antes de que el bebé sufra&amp;#8221;. La mayoría de mujeres reciben una episiotomía, no pueden tener a su bebe en brazos inmediatamente después del nacimiento y se les realiza revisión de cavidad, donde sus úteros son repasados internamente con una gasa después del nacimiento de la placenta. Las mujeres cada vez le tienen más miedo a la atención hospitalaria y cada vez más se habla en las redes sociales de acceso al “parto humanizado”. El modelo de atención de partería ha demostrado reducir las tasas de intervención, mejorar la satisfacción y resultados. La tasa de cesárea global en Luna Maya es del 9%. Las mujeres reciben atención del mismo grupo de parteras durante todo su embarazo, reciben acupuntura, preparación al parto y luego regresan para los grupos postparto de mamas y papas. Las parejas reciben atención continua durante el trabajo de parto y parto y visitas a domicilio durante la primera semana postparto. En 11 años de atención hemos atendido más de 500 partos con atención amorosa, basada en evidencia y de calidad. Mientras sigue aumentando la demando por servicios obstétricos de calidad, las mujeres tienes muy pocas opciones para estudiar partería. En la Ciudad de México y Chiapas no hay escuelas de partería. Los programas de licenciatura en enfermería obstétrica y las dos escuelas de partería en el país capacitan a las estudiantes en el modelo medico del sistema de salud. Luna Maya es el único programa formal de educación de partería que capacita a parteras en base a las competencias de la Confederación Internacional de Matronas y los requisitos del Registro Norte Americano de Parteras (NARM). En los últimos once años hemos desarrollado un programa que capacita a parteras de manera integral y exitosa. Las parteras que terminan el programa abren casas de partos, ofrecen servicios de partería o trabajan en Luna Maya y son líderes en sus comunidade y en el movimiento nacional de la partería. Cómo nacemos tiene un impacto importante en nuestra salud a corto, mediano y largo plazo. Las mujeres que han recibido abuso durante su embarazo y parto tienen mucha más probabilidad de sufrir depresión y tener menores tasas de lactancia. Las intervenciones innecesarias tienen implicaciones profundas en el desarrollo emocional de los bebes y su capacidad de vincularse. La cesárea está demostrada de triplicar los riesgos del asma, obesidad y diabetes en niños y dobla la probabilidad de enfermedades auto-inmunes, y en mujeres la cesárea conlleva tres veces más probabilidad de una muerte materna, problemas futuros de fertilidad y malformaciones placentarias. Estudio tras estudio ha demostrado que la mejor manera de evitar una cesárea o intervenciones innecesarias es recibir cuidado de una partera. Capacitar parteras es una solución inmediata y profunda para la crisis de salud materna en México. A través de este proyecto capacitaremos a cuatro nuevas parteras en menos de dos años que podrán abrir una tercera casa de partos y ofrecer servicios a muchas más familias.</t>
  </si>
  <si>
    <t>Sandy Restrepo</t>
  </si>
  <si>
    <t>leah.montange@gmail.com</t>
  </si>
  <si>
    <t>With your support we will be able to cover the following costs of training midwives: Support midwifery salaries $1,500 Copies and office supplies $600 Books and midwifery education materials and supplies $400 Travel expenses $600 Clinical supplies $400 Clinical equipment $600 Utilities $300 Reburbishment and birth center maintenance $600 Help us achieve our goal! Why donate to training midwives in Luna Maya? Because Luna Maya is a Mexican NGO that has provided full spectrum midwifery and health services to vulnerable populations for the past 11 years. Because Luna Maya is the only organization that trains midwives through personalized midwifery apprenticeship model. Because funding and government support for training midwives is not available. Because the midwives model of care is the best model for providing sexual and reproductive health services to women Because there are no midwifery schools in Mexico City or Chiapas Because several students have had to abandon their training due to lack of financial resources and support. What will your donation achieve? 1. Ensure that Luna Maya con continue training midwives under a personalized model of clinical excellence. 2. Ensure that students don´t have to abandon their training due to lack of financial resources 3. Help more mexican women have access to a qualified midwife $60: 10 year anniversary mug $100: Mayan abdominal massage or skype appointment for natural gyn care $200: Postpartum bath or online workshop Other ways of helping: 1. Share, share, share 2. Inkind donations (midwifery textbooks, clinical equipment and supplies) *The video for this campaign was donated by Go Ideas! a communications company in Mexico City *Photographs were donated by Daniela Pacheco Fine Art, professional photographer in Mexico City</t>
  </si>
  <si>
    <t>Student sponsorship</t>
  </si>
  <si>
    <t>Con tu apoyo podremos cubrir los siguientes gastos de capacitación de parteras: Apoyo a salarios de parteras $1,500 Copias y material de oficina $600 Libros y material educativo $400 Viáticos $600 Material clínico $400 Equipo clínico $600 Luz, agua, gas $300 Mantenimiento de las casas de parto $600 Ayúdanos a lograr nuestro objetivo! &amp;nbsp; ¿Por qué donar a la formación de parteras de Luna Maya? 1. Luna Maya es una asociación civil Mexicana que lleva 11 años dando servicios de salud a población vulnerable asegurando servicios humanizados y de calidad 2. Porque Luna Maya es la única asociación que forma parteras profesionales bajo el modelo de aprendizaje personalizado 3. Porque no existe financiamiento disponible para la formación de parteras en México ni apoyo gubernamental. 4. Porque el modelo de atención de partería es el mejor modelo para la atención de la salud sexual y reproductiva de las mujeres 5. Porque no hay escuelas de partería en la Ciudad de México y en Chiapas 6. Porque varias estudiantes han tenido que abandonar su formación por falta de recursos económicos. 7. Porque las estudiantes son formadas por parteras profesionales que se formaron en el mismo modelo de aprendizaje y reciben una educación personalizada que integra lo teórico con lo clínico. ¿Qué se logra con el donativo? 1. Asegurar que Luna Maya pueda continuar formando parteras bajo un modelo educativo de calidad 2. Asegurar que las estudiantes no tengan que abandonar la carrera por falta de recursos 3. Que más mujeres Mexicanas tengan una partera calificada y capacitada para atender su salud y sus partos. Categorías de donación: $60: Taza conmemorativa 10mo aniversario $100: Masaje abdominal maya o consulta por Skype de Mujer Sana $200: Baño postparto o taller Luna Maya en línea Otras maneras de ayudar: 1. Comparte, comparte, comparte 2. Donaciones en especie (libros sobre partería, equipo y material clínico) *El video de esta campaña fue donada por Go Ideas! Empresa de communicación en Mexico DF *Las fotos de esta campaña fueron donados por Daniel Pacheco Fine Art, fotógrafa de Mexico DF</t>
  </si>
  <si>
    <t>Support midwifery salaries $1,500 Copies and office supplies $600 Books and midwifery education materials and supplies $400 Travel expenses $600 Clinical supplies $400 Clinical equipment $600 Utilities $300 Reburbishment and birth center maintenance $600 Total $5000 &amp;nbsp; Total organizational budget 2016: $85,000</t>
  </si>
  <si>
    <t>Newburgh</t>
  </si>
  <si>
    <t>Luna Maya was established in Chiapas in 2004 to humanize health services through the midwives model of care. The Chiapas birth center was founded in 2005 and the Mexico City birth center opened in 2015. Through 2 birth centers, Luna Maya provides care to over 2500 families a year. Luna Maya sustains a 9% cesarean rate and 95% exclusive breastfeeding rate at 6 week postpartum and in over 11 years of services there has never been a maternal death. In addition, Luna Maya provides medical and alternative health services throughout the lifecycle. Luna Maya has organized two international conferences and two documentaries about midwifery and in 8 years has trained 10 midwives. The midwives trained in Luna Maya are recognized for their clinical and practical training in pregnancy and birth care as well as in well woman care. Luna Maya is recognized as a leader in enabling space within the birth centers where families can engage in community support. Throughout the week classes and workshops are taught for women and families, including doula training once a year and continued education classes for midwives and health providers. Luna Maya provides services on a sliding scale and in several low resource communities. In recent years funding has been received from the Global Fund for Women to ensure sustainability.</t>
  </si>
  <si>
    <t>Luna Maya fue fundado en Chiapas en 2004 para humanizar los servicios de salud bajo el modelo de partería profesional. La casa de Chiapas se fundó en 2005 y se abrió la casa en Ciudad de México en 2015. A través de 2 casas de parto en Chiapas y la Ciudad de México, Luna Maya provee atención a más de 2500 familias por año. Luna Maya sostiene una tasa de cesárea de 9% y un 95% de lactancia exclusiva a las 6 semanas postparto y en 11 años de trabajo no ha tenido una sola muerte materna. Además de servicios de partería Luna Maya provee servicios médicos y alternativas para acompañar la salud durante toda la vida. Luna Maya ha realizado dos congresos internacionales, dos documentales sobre partería y ha formado en 8 años a 10 parteras. Las parteras formadas en Luna Maya son reconocidas por su formación clínica y práctica tanto en atención de parto como en ginecología. Luna Maya es reconocido como líder en fomentar espacios de casas de parto donde las familias pueden crear espacios de apoyo comunitario. Durante toda la semana se proveen cursos y talleres para mujeres y familias, incluyendo formación de doulas una vez al año y cursos de educación continua para parteras y proveedores de salud. Luna Maya provee servicios de acuerdo a lo que pueden pagar los usuarios y ofrece servicios en comunidades de muy bajos recursos. Ha recibido financiamiento del Fondo Global para Mujeres para poder subsidiar sus servicios.</t>
  </si>
  <si>
    <t>https://www.facebook.com/lunamayadf/?fref=ts</t>
  </si>
  <si>
    <t>Legal Advice Clinic for Central America Unaccompanied Migrant Children in Tapachula, Chiapas. Mexico</t>
  </si>
  <si>
    <t>Appleseed Mexico</t>
  </si>
  <si>
    <t>Ylipbvm@aol.com</t>
  </si>
  <si>
    <t>Tapachula, Chiapas. Mexico</t>
  </si>
  <si>
    <t>Identify issues to be approached with a legal strategy to support local efforts assisting unaccompanied minors in migration (systemic change</t>
  </si>
  <si>
    <t>Thousands of unaccompanied children cross Mexico&amp;#8217;s southern border with the dream of reaching the U.S. The push or pull factors to migrate from their home countries may be different in every case but unfortunately what many of them find in Mexico, is to be referred to the detention facilities of the (National Migration Institute (INM) or DIF’s shelters, which means they are deprived of their freedom in what their immigration status is analyzed without knowing their rights and/or the process they will have to go through. Our final goal is that unaccompanied immigrant children in Tapachula, Chiapas, do no suffer from being victimized or re-victimized because of their immigration status in Mexico or for their lack of knowledge of their rights. We hope to see all the unaccompanied children timely enjoying their rights as immigrants in Mexico and a safe journey according to their best interests. Being cared by the government agencies and the local legal community, and guided safely to their destination. Considering the importance to act locally our plan is to work in partnership with local organization in Tapachula “Centro de Derechos Humanos Fray Matías de Córdova, AC (CDH Fray Matías)http://www.cdhfraymatias.org/quienes-somos Please see the video at the end of this section.</t>
  </si>
  <si>
    <t>https://hipgive.org/wp-content/uploads/2018/01/Board-of-Trustee-Dec-2017.xlsx</t>
  </si>
  <si>
    <t>https://hipgive.org/wp-content/uploads/2017/01/Board-Member-List_LM.docx</t>
  </si>
  <si>
    <t>https://hipgive.org/wp-content/uploads/2018/01/83117-AUDITED-FINANCIAL-2016-2017.pdf</t>
  </si>
  <si>
    <t>The goal of this project is highly important because it represents benefiting innocent children caught migrating (migration is not a crime) and need help since are traveling unaccompanied. In addition, this project is important not only as an additional effort (from those efforts carried out so far) to benefit the unaccompanied immigrant children, but as a new collaboration effort trying to scale and support current local efforts and strategic actions. Challenges: Lack of legal advice available to children and youths, cost to initiate litigation and time are the huge challenges for this vulnerable group, because sometimes the repatriation looks to be the only alternative for them without knowing the risk that may represent to be repatriated because they will go back to their home countries (mainly Central American countries such as: Guatemala, Honduras and El Salvador) to the same situation that make them migrate. Sometimes unaccompanied children and youths prefer to be repatriated in order to retry their intent to cross the Mexican border (even when each cross represents more risk), before staying for weeks or months detained during the process. El objetivo de este proyecto es muy importante porque representa un beneficio a niños inocentes migrantes (la migración no es un delito) y que necesita ayuda ya que viajan sin compañía. Además, este proyecto es importante no sólo por sumarse a los esfuerzos enfocados en beneficiar a los niños migrantes no acompañados, sino que también representa un nuevo esfuerzo de colaboración al tratar de escalar y apuntalar los esfuerzos locales y acciones estratégicas actuales. Desafíos: la falta de asesoramiento jurídico a disposición de los niños y jóvenes, el costo para iniciar un litigio y el tiempo (tendrían que estar detenidos por un largo periodo), son los grandes retos que enfrenta este grupo vulnerable ya que, en muchas ocasiones, la repatriación parece ser la única alternativa para ellos. En este sentido no se toma en cuenta el riesgo que puede representar ser repatriados ya que van a volver a sus países de origen (principalmente los países centroamericanos como: Guatemala, Honduras y El Salvador) a la misma situación que los hizo migrar (huir de violencia, persecución, o soledad porque sus padres ya migraron a los EEUU). A veces los niños no acompañados y jóvenes prefieren ser repatriados con la intención de volver a intentar cruzar la frontera con México (aún cuando cada cruce represente un mayor riesgo), en vez de ser retenidos durante su proceso por semanas o meses. Separated and scarred – Jose’s Mexican detention from End Child Detention on Vimeo.</t>
  </si>
  <si>
    <t>The progress will be measured through deliverables based on a preliminary assessment planned with local partner NGO Fray Matias. In general, the plan considers: The legal clinic is viewed as a tool to benefit the children in the short and long run (a) serving as a way to assist the children in current issues, and (b) serving to identify recurrent issues that could be approached with a legal strategy to improve the system (e.g. recommendations on public policies, regulations, strategic litigation, etc.) To develop a legal clinic in Chiapas is necessary to support local lawyers so they build the capacity to strategically assist the children gathering the necessary information to assess any systemic change required. Depending on the actual current local resources, it would be necessary to organize workshops with local lawyers to develop such capacity. And also support current legal strategic actions approaching the same issues to catch up and not duplicate work. &amp;nbsp;</t>
  </si>
  <si>
    <t>https://hipgive.org/wp-content/uploads/2018/01/School--Budget-2017-18.xlsx</t>
  </si>
  <si>
    <t>This project addresses the problem that thousands kids and teens from Central America traveling alone are detained in Mexico every year. In 2013, they were 9,893 from which 85% (8,350) were deported or repatriated without assessment of their best interest like, risks of doing so, any rights not to be sent back, etc. Many of those children are also held beyond the time frames just because to their immigration status. All these situations cause suffering to the children and put their lives at risk as they are victimized by the immigration system and sent back without proper assessment of their best interest. This problem could be effectively approached with the collaboration of the local legal community and authorities as planned in this project.</t>
  </si>
  <si>
    <t>Budget Proposal RESEARCH USD Staff management to Conduct a preliminary assessment to define feasibility to create a local Pro Bono Clinic based in Tapachula, Chiapas 3,000.00 LEGAL CLINIC FOR LAWYERS IN TAPACHULA Development materials and staff management for a legal clinic (at this phase the goal is provide training and awareness to recent graduates of local Universities. 3,000.00 TRAVEL Travel needed for the different phases of the project (from Mexico City to Tapachula and visceversa) 6,000.00 COST FOR LEGAL REPRESENTATION OR IMPACT LITIGATION CASES Fund to provide assistance or support to accompany or provide legal representation in cases of strategic litigation 6,000.00 Other Expenses Office Supplies 1,500.00 Communication Costs 500.00 TOTAL 20,000.00 USD</t>
  </si>
  <si>
    <t>Appleseed, a nonprofit network of 17 public interest justice centers. Appleseed is dedicated to building a society in which opportunities are genuine, access to the law is universal and equal, and government advances the public interest. We uncover and correct injustices and barriers to opportunity through legal, legislative and market-based structural reform. Mexico Appleseed, as an independent Mexican non-profit charity (donataria autorizada), has the mission to assist people in need either approaching their particular legal issues or the systemic problems that affect them. In brief, our goal is to empower people in need –and the organizations that assist them– with effective opportunities to improve their situation. &amp;nbsp;</t>
  </si>
  <si>
    <t>https://hipgive.org/wp-content/uploads/2017/01/INGRESOS-Y-EGRESOS-GLOBALES-CENTRO-DE-PARTOS-2015-3.xlsx</t>
  </si>
  <si>
    <t>Appleseed, a nonprofit network of 17 public interest justice centers. Appleseed is dedicated to building a society in which opportunities are genuine, access to the law is universal and equal, and government advances the public interest. We uncover and correct injustices and barriers to opportunity through legal, legislative and market-based structural reform. Mexico Appleseed, as an independent Mexican non-profit charity (donataria autorizada), has the mission to assist people in need either approaching their particular legal issues or the systemic problems that affect them. In brief, our goal is to empower people in need äóñand the organizations that assist themäóñ with effective opportunities to improve their situation. &amp;nbsp;</t>
  </si>
  <si>
    <t>AppleseedMexico</t>
  </si>
  <si>
    <t>Maru Cortazar</t>
  </si>
  <si>
    <t>mcortazar@appleseedmexico.org</t>
  </si>
  <si>
    <t>Learning ROCKS! Program</t>
  </si>
  <si>
    <t>11-26-2017</t>
  </si>
  <si>
    <t>Greenbrier Learning Center</t>
  </si>
  <si>
    <t>Student Entrepreneurs sell eggs to support scholarships</t>
  </si>
  <si>
    <t>Asciacion Maya Chajulense AMACHAJUL</t>
  </si>
  <si>
    <t>SAT #98648209</t>
  </si>
  <si>
    <t>https://hipgive.org/wp-content/uploads/2017/11/NOMBRAMIENTO--2.pdf</t>
  </si>
  <si>
    <t>Arlington, VA</t>
  </si>
  <si>
    <t>https://hipgive.org/wp-content/uploads/2017/01/Organizational-Budget.pdf</t>
  </si>
  <si>
    <t>Greenbrier Learning Center (GLC) provides intensive, out-of-school services to 80 low income students in 3rd-5th grades.</t>
  </si>
  <si>
    <t>Our overall goal is to foster Greenbrier Learning Center’s continued growth and success in our community. GLC provides a wide array of services, including our Learning ROCKS! Program designed to offer upper elementary school students academic and social-emotional support with an emphasis on improving their reading instructional levels. Last year, Learning Rocks achieved its best results in the organization’s 20 year history with 92% of students improving their reading instructional levels and nearly two-thirds improving by two or more instructional levels. Additionally, Learning ROCKS! was recognized as “one of the top 50 arts- and humanities-based programs in the country” by the National Arts &amp;amp; Humanities Youth Program Award through the [US] President’s Committee on the Arts and the Humanities. With this campaign we aim to raise funds necessary to sustain the programming provided for the 80 students currently enrolled. By easing the financial burden on current programming, GLC’s can focus on building strategy and cultivating opportunities to expand GLC’s programming and increase the number of students we can serve in the coming years.</t>
  </si>
  <si>
    <t>Nuestro objetivo general es fomentar el crecimiento continuo y el éxito de Greenbrier Learning Center en nuestra comunidad. Greenbrier Learning Center (GLC) ofrece servicios intensivos fuera de la escuela a 80 estudiantes de bajo ingreso en los grados tres a cinco a través de tres sitios en Arlington, Virginia. Programación de GLC proporciona a nuestros estudiantes apoyo académico diario, poniendo un fuerte énfasis en la lectura. Aunque se ha hecho muchos progresos, la necesidad nunca ha sido mayor, debido a un aumento en la población de inmigrantes de bajo y mediano ingreso en la zona. GLC ofrece una amplia variedad de servicios, incluyendo nuestro programa de Learning ROCKS!, diseñado para ofrecer a los estudiantes del tercer al quinto grado de la escuela primaria el apoyo académico, social, y emocional con énfasis en mejorar sus niveles de instrucción de lectura. El año pasado, Learning ROCKS! tuvo sus mejores resultados en los 20 años de la historia de la organización con el 92% de los estudiantes mejorando sus niveles de instrucción de lectura, con casi dos tercios de esa mejora por dos o más niveles de instrucción. Además, Learning ROCKS! fue reconocido como &amp;#8220;uno de los mejores 50 programas de artes o humanidades basados en el país&amp;#8221; por el Premio Nacional del Programa de Artes y Humanidades de la Juventud a través de la Comisión [de Estados Unidos] del Presidente sobre las Artes y las Humanidades. Con esta campaña se pretende recaudar fondos necesarios para mantener la programación prevista para los 80 estudiantes matriculados. Al aliviar la carga financiera de la programación actual, GLC puede centrarse en la construcción de la estrategia y el cultivo de oportunidades para ampliar la programación del GLC y aumentar el número de estudiantes que podemos servir en los próximos años.</t>
  </si>
  <si>
    <t>In 2010, the Annie E. Casey Foundation reported that children not reading proficiently at the end of third grade are less likely to graduate from high school; a follow-up report in 2012 further noted that these students are four times less likely to graduate than their peers who read proficiently. GLC programs aim to provide our students with daily academic support and a targeted focus on improving reading and comprehension skills. Longer term goals, then, are that students will graduate from high school and have more livelihood options available to them along with improved lifetime earning potential. Our work is vitally important to the long-term success of these students and our community. GLC Programs are in high demand. All sites are at full capacity and maintain active waiting lists. Most of GLC’s referrals come directly from schools whose teachers and administrators frequently refer students with the greatest challenges. There are no other daily afterschool programs in these neighborhoods providing intensive academic support. As one parent recently said, “If you get into their Learning ROCKS! Program, it is like you have won the lottery.” – Daniel Garcia, parent of 4th grade student.</t>
  </si>
  <si>
    <t>En 2010, la Fundación Annie E. Casey informó que los niños que no leen con soltura al final de tercer grado tienen menos probabilidad de graduarse de la escuela secundaria; un informe que siguió el primero en 2012 señaló además que estos estudiantes tienen una probabilidad de graduarse cuatro veces menos que la de sus compañeros que leen con soltura.Los programas de GLC tienen como objetivo proporcionar a nuestros estudiantes con el apoyo académico diario y un enfoque orientado en mejorar las habilidades de lectura y comprensión. Los objetivos a largo plazo son, entonces, que los estudiantes se graduarán de la escuela y que tendrán más opciones de sustento a su disposición, junto con la mejora la potencial de ganar ingresos durante sus vidas. Nuestro trabajo es de importancia vital para el éxito a largo plazo de estos estudiantes y nuestra comunidad. Programas GLC están en alta demanda. Todos los sitios están a pleno rendimiento y mantienen listas de espera activas. La mayor parte de las referencias de GLC vienen directamente de escuelas cuyos maestros y administradores con frecuencia nos refieren a nosotros los estudiantes con los mayores desafíos. No hay otros programas después de la escuela todos los días en estos barrios que ofrecen apoyo académico intensivo. Como uno de los padres dijo recientemente: &amp;#8220;Si te te inscribes en el programa de Learning ROCKS!, es como si hubieras ganado la lotería. &amp;#8220;- Orlando García, padre del estudiante de 4to grado.</t>
  </si>
  <si>
    <t>GLC expects the following student outcomes in the 2014-15 school year: At least 80% of students will improve their reading instructional levels by the end of the school year through: (a) participating in dedicated language and literacy activities each day afterschool (e.g. independent reading, Buddy Reading, choral reading); (b) participating in weekly Literature Circles and/or Guided Reading activities; and (c) developing a personal home library (2-3 new book distributions each year). Results are based on school-based, norm-referenced assessments. At least 80% of students will earn positive homework grades (I, S, or O grades) by the end of the school year by: (a) meeting daily afterschool program expectations that reinforce “good choices” and support self-regulation of behavior; and (b) developing positive relationships with caring adults outside the home that reinforce the development assets for middle childhood (Search Institute). Grades are provided by schools on report cards; daily program expectations are based on staff observations and student self-assessments.</t>
  </si>
  <si>
    <t>GLC espera los siguientes resultados de los estudiantes en el año escolar 2014-15: Por lo menos 80% de los estudiantes mejorarán sus niveles de lectura para el final del año escolar a través de: (a) la participación en las actividades dedicadas al crecimiento del lenguaje y alfabetización diario después de la escuela (por ejemplo, la lectura independiente, lectura con un compañero, lectura coral); (b) la participación en círculos literarios semanales y / o actividades de lectura guiada; y (c) el desarrollo de una biblioteca personal en casa (2-3 distribuciones de nuevos libros cada año). Los resultados se basan en evaluaciones escolares y comparativas. Por lo menos 80% de los estudiantes obtendrán notas positivas en la tarea (notas de I, S, u O) para el final del año escolar a través de: (a) seguir las expectativas diarias del programa después de la escuela, las cuales refuerzan &amp;#8220;buenas opciones&amp;#8221; y apoyan la autorregulación de la conducta ; y (b) el desarrollo de relaciones positivas con los adultos que los cuidan fuera del hogar lo cual refuerza los “recursos del desarrollo” que corresponden a niños de edad mediana (cualidades que les ayudarán a crecer y desarrollarse de manera saludable &amp;#8211; Search Institute). Las calificaciones son proporcionadas por las escuelas en las boletas de calificaciones; las expectativas diarias del programa se basan en las observaciones del personal y las autoevaluaciones de los estudiantes.</t>
  </si>
  <si>
    <t>In GLC’s designated neighborhoods, about 80% of families report low/moderate incomes, 50% are Hispanic, and children comprise 25% of the population. They are designated as Neighborhood Strategy Areas (NSA) under the federal Community Development Block Grant criteria, as “areas showing the greatest needs.” In recent years, GLC has witnessed a dramatic uptick in need. Currently, 92% of the children participating in GLC’s programs each day receive Free/Reduced lunch at school – a 12% increase from just two years prior. And, 67% qualify for special services within the school system either as English language learners or due to learning or behavioral concerns – an increase of 20% from the 2012-13 school year. Further, 80% of current students come from households where English is not the primary language at home; most students are from Spanish-speaking households.</t>
  </si>
  <si>
    <t>BUDGET SUMMARY Total a. Personnel &amp;amp; Fringe 389,688 b. Program Activities 15,352 c. Program &amp;amp; General Operations 107,533 TOTAL 512,573 DETAIL a. Personnel &amp;amp; Fringe Senior Staff (2 Full-Time @ 50%) 69,845 Program Manager (1 Full-Time) 45,000 Program Site Coordinator (2 Full-Time) 70,650 AmeriCorps Members (11 Full-Time) 138,600 FICA @ 7.65% of salaries 24,793 Health Insurance 40,800 Sub-total 389,688 b. Program Activities Supplies and Materials ($60/year x 80 students) 4,800 Student Workshops ($20/year x 80 students) 1,600 Field Trips ($90/year x 80 students) 7,200 Family Outreach ($100 x 3 events) 300 AmeriCorps Gear ($132/member x 11 members) 1,452 Sub-total 15,352 c. Program &amp;amp; General Operations Professional Services &amp;amp; Fees 50,742 Travel: Mileage, Parking, Transport 1,020 Equipment 1,500 Office Supplies 5,100 Printing &amp;amp; Copying 1,200 Phone / Fax / Internet 6,540 Postage &amp;amp; Delivery 1,320 Rent &amp;amp; Utilities 26,796 Maintenance 900 Insurance 2,400 AmeriCorps*State Insurance 715 Personnel &amp;#8211; Hiring, Payroll Processing 6,300 Special Event Expenses 3,000 Sub-total 107,533</t>
  </si>
  <si>
    <t>Greenbrier Learning Center expands learning opportunities that help young people fulfill their potential through afterschool and summer learning programs that support and connect families, schools, and communities.</t>
  </si>
  <si>
    <t>Greenbrier Learning Center amplía las oportunidades de aprendizaje que ayudan a los jóvenes a alcanzar su potencial a través de programas de aprendizaje después de la escuela y de verano que apoyan y conectan a las familias, escuelas y comunidades.</t>
  </si>
  <si>
    <t>Holder:Centro de Partos de San Cristobal - Address:Felipe Flores 83, Barrio Guadalupe, San Cristobal de Las Casas, Chiapas, 29230, Mexico - Bank:BBVA Bancomer - Number:21000021 - Routing:012130001944096710 - Swift:BCMRMXMMPYM</t>
  </si>
  <si>
    <t>Janet</t>
  </si>
  <si>
    <t>janet.amachajul@gmail.com</t>
  </si>
  <si>
    <t>GLC programming achieves real results for upper elementary school students from low-income households by triangulating key influencers around student success: at school; after school; and at home/ in the community. At School: GLC has cultivated excellent partnerships with the five public schools where its students are enrolled in south Arlington. Close collaboration with schools allows GLC to provide more tailored support to students, to better understand their challenges and successes, and to align afterschool strategies with the school day. GLC staff hold weekly office hours at its five public school partners to share with and solicit information from teachers in support of students’ progress and to ensure that afterschool lessons support school priorities. GLC also places AmeriCorps Members in each of its partner schools for six hours/week throughout the year, providing direct services to 500+ students/year in their classrooms. After School: GLC provides 15 hours of academic and social-emotional support to 80 low- income 3rd, 4th, and 5th grade students each week after school (Monday – Friday) at three sites: Greenbrier Baptist Church, Virginia Gardens Apartments and Buchanan Gardens Apartments. In addition to homework help, a key function of GLC's Learning ROCKS! program is to improve students’ academic and functional English literacy skills through 30 minutes of dedicated reading activities each day at each site. Our programming utilizes evidence-based methods (e.g. independent reading, Buddy Reading, choral reading, scaffolding, etc.) to support students’ reading development each day, as well as providing targeted support to students each week (e.g. Guided Reading; Literature Circles). In addition to daily reading and homework support, we implement a variety of other project-based, experiential learning opportunities to reinforce key academic content and help students to make connections within and across content. Finally, our programming also utilizes a variety of behavior management and modeling techniques that directly support the internal developmental assets for middle childhood (Search Institute 2015), fostering students’ ability to “make good choices.” During the summer, GLC implements a six-week summer camp, offering intensive, full-day programming to reinforce academic content and prevent summer learning loss. Summer themes frequently focus on Virginia Standards of Learning topics, allowing students to explore content in richer, more experiential ways than they can during the school day. IMPACT: GLC is exceptionally qualified to provide this service and builds on a 20 year history of outstanding results. Typically, more than half of students begin the year not reading on target with their respective grade levels. In the last school year (2013-14), GLC achieved its best results in the organization’s 20 year history with 92% of students improving their reading instructional levels and nearly two-thirds improving by two or more instructional levels – a considerable achievement for the high-risk students that GLC serves who are frequently cited in achievement gap data within the schools. Additionally, GLC’s work has been lauded both locally and nationally, including its Learning ROCKS! Program being recognized as “one of the top 50 arts- and humanities-based programs in the country” by the National Arts &amp;amp; Humanities Youth Program Award through the [US] President’s Committee on the Arts and the Humanities.</t>
  </si>
  <si>
    <t>01-19-2016</t>
  </si>
  <si>
    <t>Support Latino Films in Seattle</t>
  </si>
  <si>
    <t>Seattle Latino Film Festival (SLFF)</t>
  </si>
  <si>
    <t>greenbrierlc</t>
  </si>
  <si>
    <t>lindsay@greenbrierlearning.org</t>
  </si>
  <si>
    <t>Mar Calleros</t>
  </si>
  <si>
    <t>MarSue@SLFF.org</t>
  </si>
  <si>
    <t>(120) 896-40402</t>
  </si>
  <si>
    <t>Chajul, Quiché Department, Guatemala</t>
  </si>
  <si>
    <t>We want to help pay for our education. Can we raise chickens and sell the eggs? We want to learn how to raise clean eggs</t>
  </si>
  <si>
    <t>Queremos ayudar a pagar nuestra educación. ¿Podemos criar pollos y vender los huevos? Queremos aprender a criar huevos l</t>
  </si>
  <si>
    <t>courtney@aspireafterschool.org</t>
  </si>
  <si>
    <t>Varsity Theater</t>
  </si>
  <si>
    <t>SLFF celebrates the art and entertainment of Latin American cinema</t>
  </si>
  <si>
    <t>SLFF celebra el arte de entretenimiento del cine Latino Americano</t>
  </si>
  <si>
    <t>This project concept was developed by 40 AMACHAJUL&amp;nbsp; Student Entrepreneurs supporting scholarships in Chajul, Guatemala. &amp;nbsp;&amp;#8220;We want to help pay for our education. We can raise chickens and sell the eggs, We will raise &amp;#8220;clean eggs&amp;#8221; and protect the environment in our community. We will form and manage a micro business selling eggs to the Primary schools lunch program&amp;nbsp; to increase the protein for needy children.&amp;#8221;&amp;nbsp; Our Website:&amp;nbsp; AMACHAJUL&amp;nbsp; &amp;nbsp;www.amachajul.org&amp;nbsp; WHAT WE WILL ACHIEVE Support for the ideas, problem solving,&amp;nbsp; and the power of Student Entrepeneurs ages 13 through 16, to provide leadership and change in their communities. 40 scholarships students will have worked together to build an environmentally clean chicken house for 800 hens and know how to care for an environmentally clean production of hens and eggs. Each student will be prepared to start their own micro business. Public school children grades pre k through grade 6 will have had extra protein every day provided by the 25,000 eggs produced The Project Director and students will study and research risks and challenges, making it an important part of the curriculum to learn to identify, analyze the situation and plan for solutions. TRUST&amp;nbsp; &amp;nbsp; &amp;nbsp; &amp;nbsp;&amp;nbsp; AMACHAJUL is a Guatemalan non-profit providing leadership through innovative methodology to expand the access to education to the most needy out-of-school boys and girls in Chajul, Guatemala. Of 31 Scholars supported in the school year of 2017, 26 will return for school year 2018. Two dropped out to provide more help in their family work, and 3 got scholarships to other private Basico schools. The Director of the Maya Education Foundation has referred to this leadership as “groundbreaking for the children in Chajul”. &amp;nbsp;Ministry of Education employees have praised the Leadership team of 4 women and 3 men. &amp;nbsp; HOW YOU CAN HELP We want to share our Maya Ixil identity, in textiles, music, dance art, glyphs, history, stories, Maya Cosmovision. Look at our website www.amachajul.org Friend and Follow us on Facebook&amp;nbsp; AMACHAJUL Help us build a network with people, organizations and communities that have similar missions Skype with with Board, students or parents Mentor the Girls and Boys Chess Club Be a digital buddy to help us learn English and perfect our Spanish Teach us how to do Social Media Teach us how to make good video with I-phone and hand held Sony Mentor us as we develop a Spanish Language Blog connected to our website Come visit us and share a typical meal and accompany a student to met the chickens. &amp;nbsp; Donor funds will be used for direct costs. Receipt documents and reports will be available to donors AMAACHAJUL is committed to making purchases with local business if possible, in an effort to stimulate the local economy with outside funds. Direct Costs total $4651 Wood chips for cage bedding and lime&amp;nbsp; $645 Masks and gloves $291 Stipends for staff, consultants, and instructors&amp;nbsp; $486 &amp;nbsp;Chickens, Cage materials,food and supplies $3229 A private donor is providing a $3000 match to the $1651 to be raised on Hip Give. A private donor will fund the Chicken House,&amp;nbsp; It will be on donated land.&amp;nbsp; The instructional workshops are held in the AMACHAJUL Education CASA located behind the Catholic Church near the town square. &amp;nbsp; AMACHAJUL intends to continue fundraising until the Chicken and Egg Production project is fully funded. https://youtu.be/-eAnmUUOpPU</t>
  </si>
  <si>
    <t>Our goal is to bring audiences and filmmakers together for an educational experience and to support the magic of film making as a part of Hispanic culture globally. The festival gives the opportunity for cultural exchange for the people living in the North West to become a better society for having that sensibility about other people's plight and struggles.</t>
  </si>
  <si>
    <t>Nuestra meta es</t>
  </si>
  <si>
    <t>The Hispanic population is the largest minority in the US, it is important that society understands and integrates the different cultures for a more harmonized society</t>
  </si>
  <si>
    <t>La poblacion Hispana constituye la minoria mas alta en USA, es importante la comprension e integracion de la sociedad de las diferentes culturas para sostener una sociedad armoniosa.</t>
  </si>
  <si>
    <t>Funds obtained will be used to pay for cost and delivery of films, advertising, venues, actors and producers travel as well as operational expenses.</t>
  </si>
  <si>
    <t>Las donaciones obtenidas seran destinadas a cubrir los costos de las peliculas, promocion, publicidad, locaciones para proyeccion de peliculas y eventos, viaticos de actores y productores, asi como costos operacionales del evento.</t>
  </si>
  <si>
    <t>Project Director &amp;nbsp;$&amp;nbsp;&amp;nbsp;&amp;nbsp;&amp;nbsp;&amp;nbsp; 40,000.00 Development Director &amp;nbsp;$&amp;nbsp;&amp;nbsp;&amp;nbsp;&amp;nbsp;&amp;nbsp; 35,000.00 Web Administrators &amp;nbsp;$&amp;nbsp;&amp;nbsp;&amp;nbsp;&amp;nbsp;&amp;nbsp;&amp;nbsp;&amp;nbsp;&amp;nbsp; 4,000.00 Project Manager &amp;nbsp;$&amp;nbsp;&amp;nbsp;&amp;nbsp;&amp;nbsp;&amp;nbsp; 32,000.00 Accounting Manager &amp;nbsp;$&amp;nbsp;&amp;nbsp;&amp;nbsp;&amp;nbsp;&amp;nbsp;&amp;nbsp;&amp;nbsp;&amp;nbsp; 3,216.00 SERVICES (Insurance, Rentals etc&amp;hellip;): &amp;nbsp; Venues and Office (Fee Rental) &amp;nbsp;$&amp;nbsp;&amp;nbsp;&amp;nbsp;&amp;nbsp;&amp;nbsp; 16,900.00 Festival Liability Insurance &amp;nbsp;$&amp;nbsp;&amp;nbsp;&amp;nbsp;&amp;nbsp;&amp;nbsp;&amp;nbsp;&amp;nbsp;&amp;nbsp;&amp;nbsp;&amp;nbsp;&amp;nbsp; 371.00 Film Rentals / FEDEX &amp;nbsp;$&amp;nbsp;&amp;nbsp;&amp;nbsp;&amp;nbsp;&amp;nbsp; 18,300.00 SUPPLIES/MATERIALS: &amp;nbsp;$&amp;nbsp;&amp;nbsp;&amp;nbsp;&amp;nbsp;&amp;nbsp;&amp;nbsp;&amp;nbsp;&amp;nbsp; 2,000.00 Annual Educational Outreach Program &amp;nbsp;$&amp;nbsp;&amp;nbsp;&amp;nbsp;&amp;nbsp;&amp;nbsp;&amp;nbsp;&amp;nbsp;&amp;nbsp; 7,000.00 Trailer &amp;nbsp;$&amp;nbsp;&amp;nbsp;&amp;nbsp;&amp;nbsp;&amp;nbsp;&amp;nbsp;&amp;nbsp;&amp;nbsp; 2,500.00 Opening &amp;amp; Closing Nights &amp;nbsp;$&amp;nbsp;&amp;nbsp;&amp;nbsp;&amp;nbsp;&amp;nbsp; 10,000.00 PROMOTION/PUBLICITY: &amp;nbsp; TV, Radio Spots &amp;amp; Photography/printing &amp;nbsp;$&amp;nbsp;&amp;nbsp;&amp;nbsp;&amp;nbsp;&amp;nbsp; 10,000.00 &amp;nbsp; &amp;nbsp; TRANSPORTATION/SHIPPING: &amp;nbsp; Car rental and Insurance (10 days) &amp;nbsp;$&amp;nbsp;&amp;nbsp;&amp;nbsp;&amp;nbsp;&amp;nbsp;&amp;nbsp;&amp;nbsp;&amp;nbsp; 2,000.00 DOCUMENTATION: &amp;nbsp; Web Presence &amp;nbsp;$&amp;nbsp;&amp;nbsp;&amp;nbsp;&amp;nbsp;&amp;nbsp;&amp;nbsp;&amp;nbsp;&amp;nbsp; 1,000.00 &amp;nbsp;&amp;nbsp;&amp;nbsp;&amp;nbsp;&amp;nbsp; &amp;nbsp; OTHER: &amp;nbsp; Actors/Directors (Fee travel &amp;amp; Hotel) &amp;nbsp;$&amp;nbsp;&amp;nbsp;&amp;nbsp;&amp;nbsp;&amp;nbsp; 17,000.00 TOTAL: &amp;nbsp;$&amp;nbsp;&amp;nbsp;&amp;nbsp; 201,287.00</t>
  </si>
  <si>
    <t>https://twitter.com/SeattleLatinoFF</t>
  </si>
  <si>
    <t>Learning Rocks! Educational Program</t>
  </si>
  <si>
    <t>Aspire! Afterschool Learning</t>
  </si>
  <si>
    <t>Resumen de la campaña: &amp;#8220;Queremos ayudar a pagar nuestra educación. ¿Podemos criar pollos y vender huevos? Queremos aprender a criar&amp;#8221; huevos limpios &amp;#8220;y proteger el medio ambiente en nuestra comunidad. Queremos aprender a formar y administrar una microempresa. vendiendo huevos a un precio asequible para las familias necesitadas.gallinas https://youtu.be/-eAnmUUOpPU &amp;#8220;Las cinco becas de AMACHAJUL First Girls sugirieron esta solución para ayudar a pagar sus gastos escolares. La planificación comenzó en sus viajes de 18 horas desde su hogar en las montañas del norte de Chajul, mientras viajaban al internado Ak Tenamit en la costa atlántica. &amp;nbsp; Los First Girl Scholars son patrocinados por AMACHAJUL, una organización sin fines de lucro guatemalteca en Chajul que ofrece becas a estudiantes necesitados sin recursos. AMACHAJUL hizo arreglos para contratar con las escuelas primarias locales y comprar hasta 25,000 huevos al año para un programa de almuerzos para las escuelas públicas primarias. Los donantes se asociarán con estas niñas y 18 becarios más para llevar proteínas a los niños en las escuelas públicas, algunas ganancias para ayudar a pagar becas adicionales, un modelo para la producción limpia de huevos y pollo. Las chicas también quieren aprender el proceso comercial de microempresas de contratos, facturas, recibos, mantenimiento de registros y contabilidad para comenzar su propio micro negocio y enseñar a otros estudiantes. . Lo que habremos logrado Apoyo a las ideas, la resolución de problemas y el poder de Five First Girls de 13 a 16 años, para proporcionar liderazgo y cambio en sus comunidades. Veintitrés becas para estudiantes han trabajado juntas para construir una gallinero ambientalmente limpio para 800 gallinas y saber cómo cuidar una producción ambientalmente limpia de gallinas y huevos. Cada estudiante estará preparado para comenzar su propio micro negocio. Los niños de escuelas públicas de pre kínder a sexto grado habrán tenido proteína extra todos los días, proporcionada por los 25,000 huevos producidos El Director del Proyecto y los estudiantes estudiarán e investigarán los riesgos y desafíos, convirtiéndolo en una parte importante del plan de estudios para aprender a identificar, analizar la situación y planificar soluciones. &amp;nbsp; Confianza AMACHAJUL es una organización sin fines de lucro guatemalteca que brinda liderazgo a través de una metodología innovadora para expandir el acceso a la educación a los niños y niñas más necesitados que no asisten a la escuela en Chajul, Guatemala. El Director de la Fundación de Educación Maya se ha referido a este liderazgo como &amp;#8220;innovador para los niños en Chajul&amp;#8221;. Los empleados del Ministerio de Educación han elogiado al equipo de Liderazgo de 4 mujeres y 3 hombres. De 31 becarios apoyados en el año escolar de 2017, 26 regresarán para el año escolar 2018. 2 se retiraron para proporcionar más ayuda en su trabajo familiar, y 3 obtuvieron becas para otras escuelas privadas de Basico. &amp;nbsp; Cómo puedes ayudar Queremos compartir nuestra identidad Maya Ixil, en textiles, música, arte de baile, glifos, historia, historias, Cosmovisión Maya. Ayúdenos a construir una red con personas, organizaciones y comunidades que tienen misiones similares Skype con junta, estudiantes o padres Mentor, el club de ajedrez para niñas y niños Sea un amigo digital para ayudarnos a aprender inglés y perfeccionar nuestro español Enséñanos cómo hacer Social Media Enséñanos cómo hacer un buen video con I-phone y mano Sony Mentor nosotros a medida que desarrollamos un blog en español conectado a nuestro sitio web Visítenos y comparta una comida típica y acompañe a un alumno para conocer a las gallinas. Los fondos de los donantes se usarán para los costos directos. Los documentos e informes de recepción estarán disponibles para los donantes &amp;nbsp; AMAACHAJUL se compromete a realizar compras con negocios locales si es posible, en un esfuerzo por estimular la economía local con fondos externos. Costos directos totales $ 1622 &amp;nbsp; Un donante privado financiará la Casa de Pollo, será en tierras donadas. Los talleres de instrucción se llevan a cabo en la CASA de Educación AMACHAJUL ubicada detrás de la Iglesia Católica cerca de la plaza del pueblo. &amp;nbsp; AMACHAJUL tiene la intención de continuar la recaudación de fondos hasta que el proyecto de Producción de Pollo y Huevo esté completamente financiado. https://youtu.be/-eAnmUUOpPU https://youtu.be/9nuSCU_IPzA https://youtu.be/8ZJzDg2_Iw4</t>
  </si>
  <si>
    <t>Courtney Reeve</t>
  </si>
  <si>
    <t>BUDGET AMAACHAJUL is committed to making purchases with local business if possible, in an effort to stimulate the local economy with outside funds. &amp;nbsp; Direct Costs for HIP request total $1622 Wood chips for cage bedding and lime &amp;nbsp; $245 Masks and gloves $291 Stipends for staff, consultants, and instructors &amp;nbsp;$286 Chickens, Cage materials,food and supplies $800 The purchase of hens and accompanying supplies and food will be staggered purchase of up to 3 hens per student when they achieve knowledge benchmarks. The chickens will be at the student&amp;#8217;s home in a Back Yard Farm.&amp;nbsp;The instructional workshops are held in the AMACHAJUL Education CASA located behind the Catholic Church near the town square.</t>
  </si>
  <si>
    <t>AMACHAJUL</t>
  </si>
  <si>
    <t>https://vimeo.com/20850337</t>
  </si>
  <si>
    <t>703-379-6488 x 102</t>
  </si>
  <si>
    <t>Arlington, Virginia</t>
  </si>
  <si>
    <t>Aspire! Afterschool Learning provides intensive, out-of-school services to 80 low income students in 3rd-5th grades.</t>
  </si>
  <si>
    <t>janet.machajul@gmail.com</t>
  </si>
  <si>
    <t>Our overall goal is to foster Aspire! Afterschool Learning&amp;#8217;s continued growth and success in our community. Aspire! provides a wide array of services, including our Learning ROCKS! Program designed to offer upper elementary school students academic and social-emotional support with an emphasis on improving their reading instructional levels. Last year, Learning Rocks achieved its best results in the organization’s 21 year history with 92% of students improving their reading instructional levels and nearly two-thirds improving by two or more instructional levels. Additionally, Learning ROCKS! was recognized as “one of the top 50 arts- and humanities-based programs in the country” by the National Arts &amp;amp; Humanities Youth Program Award through the [US] President’s Committee on the Arts and the Humanities. With this campaign we aim to raise funds necessary to sustain the programming provided for the 80 students currently enrolled. By easing the financial burden on current programming, Aspire! can focus on building strategy and cultivating opportunities to expand GLC’s programming and increase the number of students we can serve in the coming years.</t>
  </si>
  <si>
    <t>In 2010, the Annie E. Casey Foundation reported that children not reading proficiently at the end of third grade are less likely to graduate from high school; a follow-up report in 2012 further noted that these students are four times less likely to graduate than their peers who read proficiently. Aspire! programs aim to provide our students with daily academic support and a targeted focus on improving reading and comprehension skills. Longer term goals, then, are that students will graduate from high school and have more livelihood options available to them along with improved lifetime earning potential. Our work is vitally important to the long-term success of these students and our community. Aspire! Programs are in high demand. All sites are at full capacity and maintain active waiting lists. Most of Aspire&amp;#8217;s referrals come directly from schools whose teachers and administrators frequently refer students with the greatest challenges. There are no other daily afterschool programs in these neighborhoods providing intensive academic support. As one parent recently said, “If you get into their Learning ROCKS! Program, it is like you have won the lottery.” – Daniel Garcia, parent of 4th grade student.</t>
  </si>
  <si>
    <t>En 2010, la Fundación Annie E. Casey informó que los niños que no leen con soltura al final de tercer grado tienen menos probabilidad de graduarse de la escuela secundaria; un informe que siguió el primero en 2012 señaló además que estos estudiantes tienen una probabilidad de graduarse cuatro veces menos que la de sus compañeros que leen con soltura.Los programas de Aspire! tienen como objetivo proporcionar a nuestros estudiantes con el apoyo académico diario y un enfoque orientado en mejorar las habilidades de lectura y comprensión. Los objetivos a largo plazo son, entonces, que los estudiantes se graduarán de la escuela y que tendrán más opciones de sustento a su disposición, junto con la mejora la potencial de ganar ingresos durante sus vidas. Nuestro trabajo es de importancia vital para el éxito a largo plazo de estos estudiantes y nuestra comunidad. Programas Aspire! están en alta demanda. Todos los sitios están a pleno rendimiento y mantienen listas de espera activas. La mayor parte de las referencias de Aspire! vienen directamente de escuelas cuyos maestros y administradores con frecuencia nos refieren a nosotros los estudiantes con los mayores desafíos. No hay otros programas después de la escuela todos los días en estos barrios que ofrecen apoyo académico intensivo. Como uno de los padres dijo recientemente: &amp;#8220;Si te te inscribes en el programa de Learning ROCKS!, es como si hubieras ganado la lotería. &amp;#8220;- Orlando García, padre del estudiante de 4to grado.</t>
  </si>
  <si>
    <t>Aspire! expects the following student outcomes in the 2014-15 school year: At least 80% of students will improve their reading instructional levels by the end of the school year through: (a) participating in dedicated language and literacy activities each day afterschool (e.g. independent reading, Buddy Reading, choral reading); (b) participating in weekly Literature Circles and/or Guided Reading activities; and (c) developing a personal home library (2-3 new book distributions each year). Results are based on school-based, norm-referenced assessments. At least 80% of students will earn positive homework grades (I, S, or O grades) by the end of the school year by: (a) meeting daily afterschool program expectations that reinforce “good choices” and support self-regulation of behavior; and (b) developing positive relationships with caring adults outside the home that reinforce the development assets for middle childhood (Search Institute). Grades are provided by schools on report cards; daily program expectations are based on staff observations and student self-assessments.</t>
  </si>
  <si>
    <t>Aspire! espera los siguientes resultados de los estudiantes en el año escolar 2014-15: Por lo menos 80% de los estudiantes mejorarán sus niveles de lectura para el final del año escolar a través de: (a) la participación en las actividades dedicadas al crecimiento del lenguaje y alfabetización diario después de la escuela (por ejemplo, la lectura independiente, lectura con un compañero, lectura coral); (b) la participación en círculos literarios semanales y / o actividades de lectura guiada; y (c) el desarrollo de una biblioteca personal en casa (2-3 distribuciones de nuevos libros cada año). Los resultados se basan en evaluaciones escolares y comparativas. Por lo menos 80% de los estudiantes obtendrán notas positivas en la tarea (notas de I, S, u O) para el final del año escolar a través de: (a) seguir las expectativas diarias del programa después de la escuela, las cuales refuerzan &amp;#8220;buenas opciones&amp;#8221; y apoyan la autorregulación de la conducta ; y (b) el desarrollo de relaciones positivas con los adultos que los cuidan fuera del hogar lo cual refuerza los “recursos del desarrollo” que corresponden a niños de edad mediana (cualidades que les ayudarán a crecer y desarrollarse de manera saludable &amp;#8211; Search Institute). Las calificaciones son proporcionadas por las escuelas en las boletas de calificaciones; las expectativas diarias del programa se basan en las observaciones del personal y las autoevaluaciones de los estudiantes.</t>
  </si>
  <si>
    <t>https://hipgive.org/wp-content/uploads/2017/12/Board-members-ASOCIATION-MAYACHAJULENSE.docx</t>
  </si>
  <si>
    <t>SeaLFF</t>
  </si>
  <si>
    <t>jorge@slff.org</t>
  </si>
  <si>
    <t>Aspire! programming achieves real results for upper elementary school students from low-income households by triangulating key influencers around student success: at school; after school; and at home/ in the community. &amp;nbsp; At School: Aspire! has cultivated excellent partnerships with the five public schools where its students are enrolled in south Arlington. Close collaboration with schools allows Aspire! to provide more tailored support to students, to better understand their challenges and successes, and to align afterschool strategies with the school day. Aspire! staff hold weekly office hours at its five public school partners to share with and solicit information from teachers in support of students’ progress and to ensure that afterschool lessons support school priorities. Aspire! also places AmeriCorps Members in each of its partner schools for six hours/week throughout the year, providing direct services to 500+ students/year in their classrooms. &amp;nbsp; After School: Aspire! provides 15 hours of academic and social-emotional support to 80 low- income 3rd, 4th, and 5th grade students each week after school (Monday – Friday) at three sites: Arlington Mill Community Center, Virginia Gardens Apartments and Buchanan Gardens Apartments. In addition to homework help, a key function of Aspire!'s Learning ROCKS! program is to improve students’ academic and functional English literacy skills through 30 minutes of dedicated reading activities each day at each site. Our programming utilizes evidence-based methods (e.g. independent reading, Buddy Reading, choral reading, scaffolding, etc.) to support students’ reading development each day, as well as providing targeted support to students each week (e.g. Guided Reading; Literature Circles). In addition to daily reading and homework support, we implement a variety of other project-based, experiential learning opportunities to reinforce key academic content and help students to make connections within and across content. Finally, our programming also utilizes a variety of behavior management and modeling techniques that directly support the internal developmental assets for middle childhood (Search Institute 2015), fostering students’ ability to “make good choices.” During the summer, Aspire! implements a six-week summer camp, offering intensive, full-day programming to reinforce academic content and prevent summer learning loss. Summer themes frequently focus on Virginia Standards of Learning topics, allowing students to explore content in richer, more experiential ways than they can during the school day. &amp;nbsp; IMPACT: Aspire! is exceptionally qualified to provide this service and builds on a 20 year history of outstanding results. Typically, more than half of students begin the year not reading on target with their respective grade levels. In the last school year (2014-15), Aspire! achieved its best results in the organization’s 20 year history with 92% of students improving their reading instructional levels and nearly two-thirds improving by two or more instructional levels – a considerable achievement for the high-risk students that Aspire! serves who are frequently cited in achievement gap data within the schools. Additionally, Aspire!'s work has been lauded both locally and nationally, including its Learning ROCKS! Program being recognized as “one of the top 50 arts- and humanities-based programs in the country” by the National Arts &amp;amp; Humanities Youth Program Award through the [US] President’s Committee on the Arts and the Humanities.</t>
  </si>
  <si>
    <t>Aspire! programming achieves real results for upper elementary school students from low-income households by triangulating key influencers around student success: at school; after school; and at home/ in the community. At School: Aspire! has cultivated excellent partnerships with the five public schools where its students are enrolled in south Arlington. Close collaboration with schools allows Aspire! to provide more tailored support to students, to better understand their challenges and successes, and to align afterschool strategies with the school day. Aspire! staff hold weekly office hours at its five public school partners to share with and solicit information from teachers in support of students’ progress and to ensure that afterschool lessons support school priorities. Aspire! also places AmeriCorps Members in each of its partner schools for six hours/week throughout the year, providing direct services to 500+ students/year in their classrooms. After School: Aspire! provides 15 hours of academic and social-emotional support to 80 low- income 3rd, 4th, and 5th grade students each week after school (Monday – Friday) at three sites: Arlington Mill Community Center, Virginia Gardens Apartments and Buchanan Gardens Apartments. In addition to homework help, a key function of Aspire!'s Learning ROCKS! program is to improve students’ academic and functional English literacy skills through 30 minutes of dedicated reading activities each day at each site. Our programming utilizes evidence-based methods (e.g. independent reading, Buddy Reading, choral reading, scaffolding, etc.) to support students’ reading development each day, as well as providing targeted support to students each week (e.g. Guided Reading; Literature Circles). In addition to daily reading and homework support, we implement a variety of other project-based, experiential learning opportunities to reinforce key academic content and help students to make connections within and across content. Finally, our programming also utilizes a variety of behavior management and modeling techniques that directly support the internal developmental assets for middle childhood (Search Institute 2015), fostering students’ ability to “make good choices.” During the summer, Aspire! implements a six-week summer camp, offering intensive, full-day programming to reinforce academic content and prevent summer learning loss. Summer themes frequently focus on Virginia Standards of Learning topics, allowing students to explore content in richer, more experiential ways than they can during the school day. IMPACT: Aspire! is exceptionally qualified to provide this service and builds on a 20 year history of outstanding results. Typically, more than half of students begin the year not reading on target with their respective grade levels. In the last school year (2014-15), Aspire! achieved its best results in the organization’s 20 year history with 92% of students improving their reading instructional levels and nearly two-thirds improving by two or more instructional levels – a considerable achievement for the high-risk students that Aspire! serves who are frequently cited in achievement gap data within the schools. Additionally, Aspire!'s work has been lauded both locally and nationally, including its Learning ROCKS! Program being recognized as “one of the top 50 arts- and humanities-based programs in the country” by the National Arts &amp;amp; Humanities Youth Program Award through the [US] President’s Committee on the Arts and the Humanities.</t>
  </si>
  <si>
    <t>aspireafterschool</t>
  </si>
  <si>
    <t>Support Immigrant Women victims of violence Project!</t>
  </si>
  <si>
    <t>UFW Foundation</t>
  </si>
  <si>
    <t>Ian Dougherty</t>
  </si>
  <si>
    <t>iand@ufwfoundation.org</t>
  </si>
  <si>
    <t>https://hipgive.org/wp-content/uploads/2017/11/CUENTA-BANCARIA.pdf - https://hipgive.org/wp-content/uploads/2017/11/Nombramiento-del-Representante-Legal.pdf - https://hipgive.org/wp-content/uploads/2017/11/RTU-SAT[579].pdf - https://hipgive.org/wp-content/uploads/2017/11/CONSTITUTUCION-1.pdf</t>
  </si>
  <si>
    <t>https://hipgive.org/wp-content/uploads/2017/12/Copy-of-ejecucion-de-presupuesto-de-JULIO-Y-SEPTIEMBRE(832).xls - https://hipgive.org/wp-content/uploads/2017/12/informe-de-julio-Agosto---septiembre.---copia[833].docx</t>
  </si>
  <si>
    <t>https://hipgive.org/wp-content/uploads/2017/12/3103Copy-of-ejecucion-de-presupuesto-de-JULIO-Y-SEPTIEMBRE(832).xls - https://hipgive.org/wp-content/uploads/2017/12/Estados-financieros-2017.xls - https://hipgive.org/wp-content/uploads/2017/12/Copy-of-informe-del-viaje-aktenamit-enero-a-octubre(831).xlsx - https://hipgive.org/wp-content/uploads/2018/02/CTA2[1246].jpg - https://hipgive.org/wp-content/uploads/2018/02/cuenta-bancaria.eml</t>
  </si>
  <si>
    <t>Strengthening the Lifeways of Latin American Indigenous Children and Youth</t>
  </si>
  <si>
    <t>(323) 264-2700</t>
  </si>
  <si>
    <t>Salinas, Bakersfield, &amp;amp; Fresno, CA</t>
  </si>
  <si>
    <t>Civic Participation/Rights/Migrant Communities/Violence Prevention</t>
  </si>
  <si>
    <t>Que viva la mujer! Patricia was a victim of violence. Help women like her gain u-visas so they can be free from their abusers and protected from deportation!</t>
  </si>
  <si>
    <t>Que viva la mujer! Patricia es una victima de violencia. Ayudeles a obtener visas para que pueden ser libres de sus abusadores y evitar el riesgo de deportacion!</t>
  </si>
  <si>
    <t>Leadership, hope to become agents of change</t>
  </si>
  <si>
    <t>Asociación Sinergia No'j</t>
  </si>
  <si>
    <t>México, Perú, Colombia, Ecuador, Guatemala y Chile</t>
  </si>
  <si>
    <t>&amp;nbsp; Mayra and Patricia were victims of violence living in the U.S. without legal status. They were constantly afraid to report their abuser to the police and felt that they could not escape a bad situation because of their status as undocumented. They always worried about being deported, on top of not being able to report the violence they had suffered. Luckily, with a U-VISA, this can change. This visa will help them report the violence they suffered to the police and receive protection from their abusers and from deportation so that they can heal and not fear being deported from the country they love. In addition, a U-VISA will help them start the path to Citizenship! Support Mayra and Patricia&amp;#8217;s and other women&amp;#8217;s efforts to obtain a U-VISA this International Women&amp;#8217;s Day by giving on March 8th! All donations will support U-VISA application assistance for women victims of violence, and are an essential part of making these visas accessible and affordable to the women who need them.</t>
  </si>
  <si>
    <t>Pending</t>
  </si>
  <si>
    <t>Mayra y Patricia fueron víctimas de violencia que viven en los EE.UU. sin estatus legal. Estaban constantemente miedo de reportar a su agresor a la policía y sintieron que no podían escapar de una mala situación porque fueron indocumentado. Siempre preocupado de ser deportados, ademas de no podian reportar la violencia que sufrieron. Por suerte, con una U-VISA, esto puede cambiar. Esta visa les ayudará reportar a la policía la violencia que sufrieron y reciben protección de sus agresores y de las deportaciones para que puedan remediar y no temen ser deportados del país que aman. Además, la U-VISA ayudará a iniciar el paso a la ciudadanía! Apoya los esfuerzos de Mayra y Patricia y otras mujeres para obtener un U-VISA este Día Internacional de la Mujer y dar $25 el 8 de Marzo! Todas las donaciones serán provear fondos a ayudar con las applicaciones por U-VISA para mujeres víctimas de la violencia, y son una parte esencial de hacer estos visados ​​accesibles para las mujeres que los necesitan.</t>
  </si>
  <si>
    <t>Carmen Lucía Pellecer</t>
  </si>
  <si>
    <t>contacto@sinergianoj.org</t>
  </si>
  <si>
    <t>&amp;nbsp; March 8th is International Women&amp;#8217;s Day, a day to celebrate our Latina sisters and mothers who contribute so much to America, our families, and our communities. But unfortunately, many of our women -and particularly those who are undocumented- are victims of abuse, violence, and exploitation. They are vulnerable to violence when immigrating, while at work, and out in the community because of their immigration status and the fear of retaliation for reporting crimes and exploitation that being undocumented brings. However, for those who do suffer violence and abuse, a U-VISA brings much-needed security in one&amp;#8217;s immigration status, helps victims report abuses and help police pursue perpetrators, and ultimately helps victims heal and rebuild their lives. For those who have suffered violence and have been too afraid to defend themselves or report it, this could not be more important. Through this project, we will help Latina victims of violence successfully receive a U-VISA and heal, become secure in her immigration status, start the path to citizenship, and rebuild her life!</t>
  </si>
  <si>
    <t>8 de marzo es el Día Internacional de la Mujer, un día para celebrar nuestras hermanas latinas y madres que contribuyen tanto a América, nuestras familias y nuestras comunidades. Pero, por desgracia, muchas de nuestras mujeres -y en particular los que son undocumented- son víctimas de abuso, violencia y explotación. Son vulnerables a la violencia cuando emigran, mientras que en el trabajo y en la comunidad debido a su estatus migratorio y el miedo a las represalias por denunciar crímenes y explotación que no tener papeles trae. Sin embargo, para aquellos que no sufren la violencia y el abuso, la visa U aporta seguridad muy necesaria en el propio estado de inmigración, ayuda a las víctimas denuncian abusos y ayudar a la policía persiguen los autores, y en última instancia ayuda a las víctimas a sanar y reconstruir sus vidas. Para aquellos que han sufrido la violencia y han sido demasiado miedo de defenderse o informar de ello, esto no podría ser más importante. A través de este proyecto, vamos a ayudar a las víctimas latinas de la violencia reciben con éxito una visa U y sanar, convertido segura de su estado migratorio, iniciar el camino a la ciudadanía, y reconstruir su vida!</t>
  </si>
  <si>
    <t>By supporting our project, you will help cover the costs of assisting one Latina U-VISA applicant with her application. Our legal service providers are accredited with the Federal Board of Immigrations Appeals (BIA) to provide credible immigration legal assistance and representation, and will low-cost assistance to help victims of violence apply for and receive a U-VISA. This work would not be possible without the support of our donors, as our nominal fees do not cover the cost of and extensive work required for U-VISA cases. Our $600 goal will help one Latina apply for a U-VISA; however, if we exceed our goal, we can help even more Latinas with U-VISA applications! So please GIVE $25 or more, and share this campaign with your family and friends on Facebook and by email! The more our campaign builds, the more women we can help!</t>
  </si>
  <si>
    <t>Mediante el apoyo a nuestro proyecto, va a ayudar a cubrir los costos de la asistencia a una latina solicitante T-VISA con su aplicación. Nuestros proveedores de servicios legales están acreditados ante la Junta Federal de Apelaciones Migratorias (BIA) para proporcionar asistencia legal de inmigración creíble y representación, y tendrán la asistencia de bajo costo para ayudar a las víctimas de la violencia solicitar y recibir una visa U. Este trabajo no sería posible sin el apoyo de nuestros donantes, ya que nuestras tarifas nominales no cubren el costo de la extensa y trabajo requerido para los casos de U-VISA. Nuestro meta de $600 ayudará a una latina solicitar una U-VISA; Sin embargo, si nos excedemos nuestra meta, podemos ayudar aún más latinas con las aplicaciones de visa U! Así que por favor dar $ 25 o más, y compartir esta campaña con su familia y amigos en Facebook y por correo electrónico! Cuanto más nuestra campaña se basa, más mujeres las que podemos ayudar!</t>
  </si>
  <si>
    <t>&amp;nbsp; Project Budget: $600- Application Assistance and submission for one U-VISA Latina applicant Application work, document preparation, and application submission by staff BIA-Accredited Representative. Estimated organizational expenses for 2016: $3,000,000</t>
  </si>
  <si>
    <t>Founded in 2006 as part of the Farm Worker Movement started by Dolores Huerta and Cesar Chavez, the UFW Foundation's mission is to open the doors of opportunity to working people and their communities. We envision a clear path to social integration and civic participation for immigrants and their children. Our goals are to: Foster communities that engage immigrants as active and informed participants Reform our immigration system to access legal status for immigrants, and a clear path to citizenship Lead a national network of farm worker-serving organizations to influence policy and expand services both at the Federal and local level We accomplish these goals through three core programs: Our Service Centers are safe havens that provide critical resources and services- such as credible immigration legal advice- and also act as hubs for educational outreach activities throughout each region The Civic Participation Program engages farmworkers and other low-income Latinos in the democratic process by telling their stories and advocating for more equitable policies The "Si Se Puede Network" aligns farm worker-serving organizations and provides a national infrastructure in order to maximize our collective impact &amp;nbsp; We are the nonprofit with the largest number of staff accredited by the federal Board of Immigration Appeals in California, and nationally, we have the second-most. We serve 60,000 individuals annually through a holistic approach; not only do we provide critical services but also we engage our constituents in systemic change to break the cycle of poverty.</t>
  </si>
  <si>
    <t>mcaso@sacredfirefoundation.org</t>
  </si>
  <si>
    <t>Fundada en 2006 como un parte del Movimiento Campesino iniciado por Dolores Huerta y César Chávez, la misión de la Fundación UFW es abrir las puertas de la oportunidad a los trabajadores y sus comunidades. Tenemos la visión de un camino claro para la integración social y la participación cívica de los inmigrantes y sus hijos. Nuestros metas son: Promover comunidades de acogida que se dedican a los inmigrantes como participantes activos e informados Reformar nuestro sistema de inmigración para acceder a la legalización de los inmigrantes, y un camino claro a la ciudadanía Conducir una red nacional de organizaciones de trabajadores agrícolas que sirven para influir en la política y ampliar los servicios, tanto a nivel federal y local Logramos estas metas con tres programas básicos: Nuestros Centros de Servicio son refugios seguros que proporcionan los recursos críticos y servicios- como la inmigración creíble consejo, legal y también actúan como centros de actividades de extensión educativa a lo largo de cada región El programa de participación ciudadana involucra los trabajadores agrícolas y otros latinos de bajos ingresos en el proceso democrático contando sus historias y la promoción de políticas más equitativas La "Si Se Puede Red" alinea las organizaciones de trabajadores agrícolas que sirven y proporciona una infraestructura nacional con el fin de maximizar nuestro impacto colectivo Somos la organización no lucrativa con el mayor número de personal acreditado por el Consejo Federal Apelaciones de Inmigración (BIA) en California, como a nivel nacional, tenemos la segunda mayor cantidad. Servimos a 60.000 personas anualmente a través de un enfoque holístico; No sólo proporcionamos servicios críticos, sino también que la participación de nuestros constituyentes en el cambio sistémico para romper el ciclo de la pobreza.</t>
  </si>
  <si>
    <t>UFWF</t>
  </si>
  <si>
    <t>dianat</t>
  </si>
  <si>
    <t>dianat@ufwfoundation.org</t>
  </si>
  <si>
    <t>Health/Rights/Education/Youth Development</t>
  </si>
  <si>
    <t>Women can make a difference</t>
  </si>
  <si>
    <t>Mujeres podemos hacer la diferencia!!!</t>
  </si>
  <si>
    <t>La Escuela para el fortalecimiento del liderazgo de Mujeres Construyendo Esperanza, is not a physical space but a process of continuing education articulated to the daily lives of women. In this school 29 women, ten partner organizations of diverse ethnic base (Kaqchikel, Mam, Achi, K&amp;#8217;iche &amp;#8216;, Q&amp;#8217;anjob&amp;#8217;al, Ixil, Tz&amp;#8217;utujil, mestizo) and generations originating from different regions involved country. This training process is implemented based on a methodological design, developing theme that contributes to organizational strengthening, emphasizing individual and collective human rights, citizen participation and advocacy. The training sessions are held in Guatemala City, where technical and methodological tools are provided, reading the laws that protect the rights inherent to human beings and aims to exercise them motivated. It encourages participants to share their knowledge with your family, organization and community in the language of the region where they live or work.</t>
  </si>
  <si>
    <t>La Escuela para el fortalecimiento del liderazgo de mujeres Construyendo Esperanza, no es un espacio físico sino un proceso de formación permanente articulado a la vida cotidiana de las mujeres. En dicha escuela participan 29 mujeres, socias de diez organizaciones de base de diversa etnias (Kaqchikel, Mam, Achí, K’iche’, Q’anjob’al, Ixil, Tz’utujil, mestizas) y generaciones, originarias de distintas regiones del país. Dicho proceso formativo, se implementa basado en un diseño metodológico, desarrollando temática que coadyuva al fortalecimiento organizacional, haciendo énfasis en derechos humanos individuales y colectivos, participación ciudadana e incidencia política. Las sesiones formativas, se llevan a cabo en la ciudad de Guatemala, en donde se brindan herramientas técnicas y metodológicas, se motiva la lectura de las leyes que protegen los derechos inherentes al ser humano y se orienta al ejercicio de las mismas. Se promueve que las participantes compartan sus conocimientos con su familia, organización y comunidad en el idioma de la región en donde viven o trabajan.</t>
  </si>
  <si>
    <t>The project focuses on strengthening individual leadership of the participants, who through work sessions acquire technical and methodological to exercise their rights for women tools, allowing each participant to appropriate leadership role and it may propose to the authorities of their community activities to be included in decision -making spaces. A woman changing transforms your life, your family, your organization and your community. The project takes place in Pal, Chajul Quiché, Aldea Parraxtut, Municipality of Chimaltenango, departament of Chimaltenango, Municipalities of Santa Clara, San Pablo, Caserío Chuaxajil, Santa Catarina Ixtahuacan, and all of Sololá. The trainings will take place in San Raymundo, Guatemala City, and other departments of Guatemala. Click here to view a video of a training in San Pablo la Laguna, Sololá.</t>
  </si>
  <si>
    <t>El proyecto se enfoca en fortalecimiento del liderazgo individual de las participantes, quienes por medio de sesiones de trabajo adquieren herramientas técnicas y metodológicas para ejercer sus derechos a favor de las mujeres, permitiendo que cada una de las participantes se apropie de su rol de liderazgo y pueda proponer ante las autoridades de sus comunidades actividades que permitan su inclusión en espacios de toma de decisión. Una mujer que cambia, transforma su vida, la de su familia, su organización y su comunidad. El proyecto se llevará a cabo en Pal, Chajul Quiché, Aldea Parraxtut, Municipio de Chimaltenango, departamento Chimaltenango, Municipios de Santa Clara, San Pablo, Caserío Chuaxajil, Santa Catarina Ixtahuacan, todas del departamento de Sololá. Las sesiones formativas se llevan a cabo en el Municipio de San Raymundo, ciudad de Guatemala y otros departamento de Guatemala. Haz clic aquí para ver un video de una práctica en San Pablo la Laguna, Sololá.</t>
  </si>
  <si>
    <t>The indigenous young women are given a scholarship that covers the payment of transport or travel back and forth from their community to the city of Guatemala , food, lodging , educational materials and training.</t>
  </si>
  <si>
    <t>A las mujeres jóvenes indígenas se les proporciona una bolsa de estudio que comprende el pago de transporte o viaje de ida y vuelta, desde su comunidad a la ciudad de Guatemala, alimentación, hospedaje, materiales educativos y formación.</t>
  </si>
  <si>
    <t>PRESUPUESTO SINERGIA NO&amp;#8217;J 2015 Dólares EEUU 169,987 Gastos administrativos y de operación 95,334 Gastos de la Escuela para el fortalecimiento del liderazgo de Mujeres Construyendo Esperanza costo por participante US$ 1,539 Incluye movilización de cada una de las participantes desde su comunidad (ida y vuelta), hospedaje durante la sesión de trabajo (3 noches) por 6 sesiones, alimentación por dos días completos de formación-capacitación, más un día de viaje desde la comunidad en donde viven, materiales didácticos (crayones, marcadores, cuadernos, hojas de colores, cartulinas de colores, diccionarios, folders, cartapacios, plasticina, veladoras, incienso), capacitación. Otras actividades formativas con jóvenes: US$ 28,374 &amp;nbsp; &amp;nbsp; &amp;nbsp;</t>
  </si>
  <si>
    <t>La Asociación Sinergia No'j was founded in 2006; since its foundation our mission is to contribute to the development and strengthening the leadership of women, youth and indigenous peoples, to be protagonists of their development individually and collectively. Escuela para el fortalecimiento del liderazgo de Mujeres Construyendo Esperanza, has been promoted since 2006, with annual graduated group, it is worth mentioning that these processes have contributed to strengthening individual and organizational leadership through the implementation of the curriculum designed for each of the processes; these have been based on the training needs assessments carried out with grassroots organizations in the geographic areas of intervention. Note that this space has led to discussions around: a) racism and discrimination that women face in their daily lives; b) publication of joint proposals on land rights and rural development; c) the rights approach particularly from women and indigenous peoples has allowed the joint development proposals and agenda, d) the participation of organizations in the National Articulation Women "Tejiendo fuerzas para el buen vivir", which recently have been organized in the Red Centroamericana de Mujeres rurales campesinas which is highlights women leaders who participated in the training processes from Sinergia No’j.</t>
  </si>
  <si>
    <t>11-17-2017</t>
  </si>
  <si>
    <t>Support a Genuinely Inclusive Educational Community!</t>
  </si>
  <si>
    <t>Stray Animal Sterilization Campaign</t>
  </si>
  <si>
    <t>La Asociación Sinergia No'j, fue fundada en el año 2006; desde su creación nuestra misión es aportar al desarrollo y fortalecimiento del liderazgo de mujeres, jóvenes y pueblos indígenas, para que sean protagonistas de su desarrollo integral en lo individual y colectivo. La Escuela para el fortalecimiento de Liderazgo de Mujeres Construyendo Esperanza se ha impulsado desde el año 2006, con promociones anuales, es importante mencionar que estos procesos han aportado al fortalecimiento del liderazgo individual y organizacional por medio de la implementación del currículo diseñado para cada uno de los procesos; estos se han basado en los diagnósticos de necesidades de formación que se realizan con organizaciones de base en las áreas geográficas de intervención de Sinergia No’j. Cabe mencionar que este espacio ha propiciado diálogos en torno a: a) racismo y discriminación que enfrentan las mujeres en su vida cotidiana; b) publicación de propuestas conjuntas sobre el derecho a la tierra y desarrollo rural; c) el enfoque de derechos particularmente desde las mujeres y los pueblos indígenas ha permitido la articulación y desarrollo de propuestas de agenda, como la propuesta conjunta de la Colectiva Ruk´u´x Ulew, d) la participación de las organizaciones en la Articulación Nacional de Mujeres “Tejiendo Fuerzas para el Buen Vivir”, quienes trabajan a favor de la aprobación de la iniciativa de Ley de Desarrollo Rural integral en Guatemala, y que recientemente se han organizado en la Red Centroamericana de Mujeres Rurales y Campesinas, en la que se destacan lideresas que han participado en los procesos formativos de Sinergia No’j.</t>
  </si>
  <si>
    <t>Universidad Politécnica de Santa Rosa Jáuregui</t>
  </si>
  <si>
    <t>https://www.youtube.com/watch?v=8KPlcHs9qf8</t>
  </si>
  <si>
    <t>Panama City, Panama</t>
  </si>
  <si>
    <t>Help raise funds to bring spay clinics to remote communities!</t>
  </si>
  <si>
    <t>ayudarnos con el projecto para arreglar clinicas de esterilization por abajo costo en comunidades desolades</t>
  </si>
  <si>
    <t>12-17-2016</t>
  </si>
  <si>
    <t>(442) 196-1300</t>
  </si>
  <si>
    <t>Querétaro</t>
  </si>
  <si>
    <t>Rights/Economic Development/Youth Development</t>
  </si>
  <si>
    <t>Supporting Inclusive Education In Mexico</t>
  </si>
  <si>
    <t>Apoyando La Educación Incluyente En México</t>
  </si>
  <si>
    <t>In Mexico, there are very few opportunities for deaf or blind students to attend college. Of the 4,874 universities across the country, less than ten offer programs dedicated to help deaf or blind students get a college degree. The Polytechnic University of Santa Rosa Jauregui believes that deaf or blind students have the basic human right to an education. Our university, through its recognized program for students with disabilities, offers deaf or blind students the opportunity to expand their personal horizons and become productive members of society. We enable them to achieve their dreams! Blind or deaf students want to improve their lives. Help us strengthen our program for these talented individuals! We want to offer even more deaf or blind students the opportunity to obtain a college degree. With your generous financial support, they will have a bright future! Support a Genuinely Inclusive Educational Community!</t>
  </si>
  <si>
    <t>panamadogrescue@gmail.com</t>
  </si>
  <si>
    <t>En México existen muy pocas oportunidades de desarrollo para personas con discapacidad. De las 4,874 universidades en el país, menos de 10 son las que ofrecen un programa incluyente de educación superior. En la Universidad Politécnica de Santa Rosa Jauregui reconocemos el derecho de inclusión de las personas con discapacidad, y consideramos necesario continuar avanzando en la mejora continua de sus servicios educativos, para que cuenten con mayores oportunidades que les permitan ampliar su horizonte, haciéndolos más productivos y participativos en la sociedad. Ayúdanos a robustecer el programa de inclusión en nuestra universidad, queremos seguir ofreciendo oportunidades para garantizar que más estudiantes con discapacidad visual y auditiva en situación vulnerable, puedan cursar sus estudios superiores y con tu apoyo podemos lograrlo. Mejora su vida, merecen un futuro brillante y tu puedes contribuir a ésta causa. Por una comunidad auténticamente incluyente</t>
  </si>
  <si>
    <t>Less than ten of the 4,874 higher education institutions in Mexico offer programs for deaf and blind students. UPSRJ would like to continue and expand its inclusion program for the deaf and blind. Obtaining a college degree allows deaf and blind students to realize their dreams, obtain gainful employment and become productive citizens. Your support will give additional deaf and blind students the opportunity to graduate from college. It will demonstrate that deaf and blind students are fully capable of overcoming their challenges and make meaningful contributions to their communities and society. UPSRJ is building a real culture of inclusion for Mexican deaf and blind students. Each and every day we are demonstrating that no matter where you come from, what background you have or what obstacles you face, when given the chance deaf and blind students can and will succeed in life.</t>
  </si>
  <si>
    <t>De las 4874 universidades, menos de 10 en todo el país son las que ofrecen programas de inclusión y queremos continuar con éste modelo. El acceso a la educación para personas con discapacidad les ayuda a alcanzar sus sueños e incluirse en el mundo laboral volviéndose económicamente productivos Los resultados se ven reflejados al tener mas personas con discapacidad con un titulo profesional y propiciando la sensibilización del entorno regular ante sus necesidades, tanto en la universidad como en su posterior entorno laboral. Se fomenta una cultura de inclusión real donde todas las personas caben, sin importar origen, discapacidad o formación y al darles mas facilidades educativas a los estudiantes con discapacidad, les ampliamos las oportunidades de contratación y desarrollo profesional.</t>
  </si>
  <si>
    <t>Your generous financial support will: Offer scholarships for deaf and blind students Purchase specialized materials and equipment for deaf and blind students Provide deaf and blind students transportation between their homes and the university campus Permit hiring additional Mexican Sign Language interpreters</t>
  </si>
  <si>
    <t>Com su donación, podremos fortalecer el programa de Inclusión en nuestra universidad por medio de: -Facilidad de beca a los alumnos -Adquisición de material especializado para alumnos ciegos y sordos -Transporte de sus casas a la universidad -Oportunidad de contar con interprete de lengua de señas mexicana dentro de los salones de clases</t>
  </si>
  <si>
    <t>sarademaselli</t>
  </si>
  <si>
    <t>sarademaselli@sinergianoj.org</t>
  </si>
  <si>
    <t>Pago interprete Adquisición de material básico para un estudiante Cuanto cuesta el transporte por alumno Cuanto cuesta de manera regular un alumno con discapacidad El total nos da $ y con tu ayuda podemos cubrir un porcentaje adecuado para apoyarles a continuar sus estudios</t>
  </si>
  <si>
    <t>https://www.youtube.com/watch?v=LKzyElSN1Tw</t>
  </si>
  <si>
    <t>09-25-2017</t>
  </si>
  <si>
    <t>Story Riders</t>
  </si>
  <si>
    <t>09-23-2015</t>
  </si>
  <si>
    <t>Leadership Development and Training</t>
  </si>
  <si>
    <t>vocesdos@gmail.com</t>
  </si>
  <si>
    <t>510-540-5296</t>
  </si>
  <si>
    <t>Adolfo Perroni Beorlegui</t>
  </si>
  <si>
    <t>Civic Participation/Health/Rights/Economic Development/Education/Migrant Communities/Legal Reform/Youth Development</t>
  </si>
  <si>
    <t>aperroni@upsrj.edu.mx</t>
  </si>
  <si>
    <t>Nurture leadership, encourage capacity building, and promote education among vulnerable immigrants and refugees.</t>
  </si>
  <si>
    <t>Fomentar el liderazgo, fomentar el desarrollo de las capacidades y promover la educación entre los inmigrantes y clientes de refugio.</t>
  </si>
  <si>
    <t>08-27-2017</t>
  </si>
  <si>
    <t>stop errors in drug administration</t>
  </si>
  <si>
    <t>East Bay Sanctuary Covenant (EBSC)’s immigrant and refugee clients, including Latino or indigenous Guatemalan males, tend to be poor, uneducated, and do not speak much English. Many are undocumented, or have family members who are undocumented. They have suffered from some form of persecution, and have lived in extreme poverty throughout their lives. As a result, they are among the most vulnerable members of our community – often exploited by employers or landlords, at risk of abuse, and often excluded from existing social programs. The Leadership Development and Training program seeks to build self capacity, promote education, and nurture leadership within the vulnerable refugee and immigrant community in the Bay Area. Through this program, EBSC guides immigrants and refugees to become self-sufficient and knowledgeable about their rights, ultimately helping to uplift the voice of the immigrant community. This further enables participants to be contributing members in society. Although hundreds of community members participate in the Leadership Development and Training program at different levels, roughly 10 to 12 community members are identified as community leaders, who receive additional training and who eventually give back to their communities. EBSC’s Community Development and Education (CDE) Coordinator works with various nonprofit organizations, community professionals, and EBSC staff to develop workshops educating leaders on their rights. Topics for the bimonthly workshops include human, tenant, and workers’ rights as well as finance, real estate, business opportunities, and access to social services. CDE also hosts several community forums, which leaders attend and help to organize. During these forums, which are attended by over 50 members of the immigrant and refugee community, CDE disseminates information on current immigration policies and other resources relevant to the community. Leaders also hone their public speaking skills through advocacy. For example, CDE leaders participate in the annual Immigrant Day during which they visit the State Capitol and meet with politicians, and they make presentations to churches and congregations during which they provide their personal testimonies. Immigrants and refugees contribute to our society in meaningful ways, they help to grow our economy and add to the beauty of our cultural diversity. Their rights must be protected, and their voices must be heard.</t>
  </si>
  <si>
    <t>Medication-related errors (a subset of medical error) were a significant cause of morbidity and mortality.</t>
  </si>
  <si>
    <t>Los errores de medicación se producen por fallos en el proceso de utilización de los medicamentos .</t>
  </si>
  <si>
    <t>Underlying systems factors have been seen to be crucial contributors to the occurrence of medication errors. By understanding the causes of these errors, the most appropriate interventions can be designed and implemented to minimise their occurrence. In El Salvador this problem occurs many times at public health developing many diseases and illnesses, and sometimes death of patients.these resources will be implied for buying books, gave personal training about drug safety and patient safety, and for rent a local in San Salvador for develop this important project.&amp;nbsp;</t>
  </si>
  <si>
    <t>&amp;nbsp;Un error de medicación se define como cualquier acontecimiento evitable en el que la dosis de medicamento que recibe el paciente difiere de la recetada por el prescriptor o de la que establecen las políticas y procedimientos del hospital (AHSP 1999). Estos errores pueden hacer fracasar el tratamiento y producir reacciones adversas al medicamento, además de suponer un derroche de recursos. En El Salvador la situación es compleja en este tema debido a que no se desarrollan estudios por falta de interés, capacidad técnica de las autoridades a reconocer un problema tan grave que causa muchas enfermedas e incluso la muerte ya aceptado por la Organizacion Mundial de la Salud (OMS).Los fondos se utilizaran para capacitar personal de salud, comprar libros y rentar un local para desarrollar el importante proyecto.</t>
  </si>
  <si>
    <t>ALQUILER POR 12 MESES : 2400COMPRA DE LIBROS DE INFORMACIÓN DE MEDICAMENTOS : 1200REALIZACIÓN DE CAPACITACIONES: ALREDEDOR DE CINCO AL AÑO PARA UNAS 50 PERSONAS: 1500</t>
  </si>
  <si>
    <t>raidani45@hotmail.com</t>
  </si>
  <si>
    <t>Los inmigrantes y clientes refugiados de East Bay Sanctuary (ESBC), quienes son Latinos o hombres indígenas de Guatemala, tienden a ser pobres, sin educación y no hablen mucho Ingles. Muchos de ellos son indocumentados o tienen familiares quienes son indocumentados. Ellos han sufrido de persecución y han vivido en la pobreza extrema a lo largo de sus vidas. En consecuencia, ellos son los miembros más vulnerables de nuestra comunidad—a menudo son explotados por sus empresarios y terratenientes, están en riesgo de abuso y frecuentemente son excluidos de existentes programas sociales. El programa de Desarrollo Liderazgo y Entrenamiento busca a construir la auto capacidad, promueve la educación, y mantiene el liderazgo dentro la comunidad vulnerable de refugiados e inmigrantes en el área de la bahía. Por medio de este programa, ESBC intenta guiar a los inmigrantes y refugiados a ser autosuficiente y sabios sobre sus derechos, ultimadamente ayuda a elevar las voces de la comunidad inmigrante. Aunque cientos de miembros de la comunidad participan en diferentes niveles en el programa de Desarrollo Liderazgo y Entrenamiento, aproximadamente diez a doce miembros son identificados como líderes de comunidad, quienes recibieron entrenamiento adicional y que eventualmente devuelven a su comunidad. El coordinador del programa Desarrollo de Comunidad y Educación (CDE) de ESBC trabaja con varias organizaciones sin-lucrativos, profesionales de comunidad y personal de ESBC para desarrollar talleres que educan a líderes sobre sus derechos. Temas para los talleres bimensuales incluyen: derechos humanos, derechos de inquilinos, derechos de trabajadores, finanzas, propiedad inmueble, oportunidades de negocios y acceso a servicios sociales. CDE también tiene muchos foros de comunidad donde los líderes atienden y ayudan organizar. Durante estos foros donde más de cincuenta miembros de las comunidades inmigrantes y refugiados atienden, CDE difunde información sobre políticas corrientes de inmigración y otros recursos que están relacionado a la comunidad. Los líderes también utilizan sus habilidades para hablar en público por medio de defensa. Por ejemplo, los lideres de CDE participan en el anual Día de los Inmigrantes durante cual ellos visitan la Capital del Estado y se reúnen con políticos donde hacen presentaciones a iglesias y congregaciones donde exhiben sus testimonios personales. Inmigrantes y refugiados contribuyen a nuestra sociedad en formas significativas, ellos ayudan con el crecimiento de nuestra economía y aumentan a la belleza de nuestra diversidad. Sus derechos deben ser protegidos y sus voces deben ser escuchadas.</t>
  </si>
  <si>
    <t>The Leadership Development and Training program strengthens the community at-large by encouraging capacity building, honing public speaking skills, and developing leadership skills in a population that otherwise would not have access. As more immigrants and refugees are trained through this program, their families, and their communities are better informed about social, economic, and immigration policies. They have access to better jobs and higher education, which can help them to escape from the cycle of poverty. Furthermore, they have the tools to advocate for more humane policies that affect their communities, and ultimately the world. The effectiveness of the Leadership Development and Training program is measured by the changes in the lives of the CDE leaders, and ultimately, in how loudly the voice of the immigrant community is heard. Previously, CDE leaders have advocated for the California TRUST Act under which undocumented immigrants can assist law enforcement without risk of deportation. Leaders have also advocated for the Oakland City ID, which is issued to all Oakland residents, regardless of immigration status, and which additionally provides some banking services for individuals who otherwise would not have access. Leaders graduating from the program have gone on to work for nonprofits, and newspapers. They have helped their neighbors to fight for their rights. In this way, they have empowered themselves and their communities.</t>
  </si>
  <si>
    <t>Support a bed</t>
  </si>
  <si>
    <t>Hogar Emaús IAP</t>
  </si>
  <si>
    <t>El programa de Desarrollo Liderazgo y Entrenamiento fortalecen a la comunidad en general por alentador la capacidad de construir, utilizando sus habilidades para hablar en público y desarrollando las habilidades de liderazgo en una populación de la cual no tuviera acceso. Entre más inmigrantes y refugiados son entrenados por medio de este programa, sus familias y sus comunidades estarán mejor informados sobre pólizas sociales, económicas y de inmigración. Tienen acceso a mejores trabajos y a un nivel de educación más alto, que pudiera ayudar a escapar el ciclo de la pobreza. Además, tendrán todas las herramientas necesarias para defender pólizas más humanitarias que afectarían sus comunidades y últimamente al mundo. La eficacia del programa de Desarrollo Liderazgo y Entrenamiento se mide por los cambios en las vidas de los líderes de CDE y ultimadamente con la fuerza de las voces de los inmigrantes en la comunidad. Previamente, los líderes de CDE han defendido el California TRUST Act que deja que los inmigrantes indocumentados puedan ayudar a los agentes de la ley sin el riesgo de deportación. Líderes también han propugnado por el Oakland City ID que es repartido a todos los residentes de Oakland sin importar su estado emigratorio que también ayuda con servicios bancarios a las personas que no tuvieran acceso a estos servicios. Después de graduarse Lideres de nuestro programa han trabajado para periódicos y organizaciones sin lucrativo. Han ayudado a sus vecinos para luchar por sus derechos. De esta manera, se han empoderado ellos mismos al igual que a sus comunidades. &amp;nbsp;</t>
  </si>
  <si>
    <t>The funds will be used for EBSC&amp;#8217;s Leadership Development and Training program. Specifically, the funds will allow EBSC to support the work of the Community Development and Education Coordinator, Manuel De Paz, a refugee from El Salvador. Mr. De Paz first organized the program in 2006, and he continues to identify and train members of the immigrant and refugee community who can benefit from this program, organize and teach the workshops, and work with the community at-large to provide a platform and voice for the vulnerable immigrant and refugee community. In the event that this goal is not reached, the funds will continue to support the program, and EBSC will continue to look for additional funding. EBSC recognizes the Leadership Development and Training program as a necessary service for the poor and low-income immigrants and refugees in our community. To encourage participation in this fundraiser, EBSC will provide a ticket to our Annual Fundraising Dinner on Sunday, October 25, to those who donate over $75; a commemorative T-Shirt and an Annual Dinner Ticket to those who donate over $125; an EBSC tote, a commemorative T-Shirt and an Annual Dinner Ticket to those who donate over $250; and anyone donating over $500 will additionally receive a Thank You card signed by all of EBSC Staff. In addition to helping raise funds for the campaign, individuals can contribute to the Leadership Development and Training program by donating supplies, such as a PSA system which can be used during community forums, as well as laptops which can help facilitate the leadership workshops. Professionals (such as lawyers, accountants, medical personnel) who are willing to design and teach workshops are also encouraged to contribute their skills.</t>
  </si>
  <si>
    <t>(443) 312-9230</t>
  </si>
  <si>
    <t>morelia michoacan mexico</t>
  </si>
  <si>
    <t>Civic Participation/Health/Rights/Economic Development/Violence Prevention</t>
  </si>
  <si>
    <t>Be my hero, support a bed</t>
  </si>
  <si>
    <t>Sé mi héroe: Apadrina una Cama</t>
  </si>
  <si>
    <t>EBSC Budget Size: $ 945,058 Community Development and Education Budget: Personnel: $43,478 Supplies: $1,140 Rent &amp;amp; Utilities: $923 Travel: $400</t>
  </si>
  <si>
    <t>Many people sleep outside hospitals in the city of Morelia, Michoacan, they have no money to pay a hotel or three meals a day, if we you support, we can help to have a roof, a bed and their warm three meals each day</t>
  </si>
  <si>
    <t>Muchas personas duermen fuera de los hospitales en la ciudad de Morelia, Michoacan porque no tienen dinero para pagar un hotel o sus tres comidas diarias. Si nos apoyas, podremos ayudarlos para que tengan un techo, una cama y sus tres alimentos calientes cada dia.</t>
  </si>
  <si>
    <t>&amp;nbsp; When people stay out of hospitals is exposed to insecurity, infections and a countless dangers, many families stay with their young children, and also many who are ill are exposed to their situation gone worst</t>
  </si>
  <si>
    <t>In 1982, East Bay Sanctuary Covenant (EBSC) grew out of, and largely shaped, the Sanctuary movement which was responding to the influx of Central American refugees escaping to the United States. In 1992, EBSC developed its Affirmative Asylum Program, which is now one of the largest asylum programs in the United States. In 2006, EBSC launched its Community Development and Education program to assist clients with employment training, medical assistance, cash and food stamp assistance, higher education, leadership development, and to learn English and prepare for the U.S. citizenship examination. Currently, EBSC directly serves over 2,000 immigrants and refugees in the Bay Area. EBSC works especially closely with vulnerable groups within the Bay Area’s immigrant and refugee community, who are often the most highly traumatized, yet underserved. These vulnerable groups include indigenous Guatemalans, LGBT or HIV-positive individuals, victims of gender-based violence, and unaccompanied children. There is a clear need for EBSC’s services, now, more than ever. For more than 30 years, EBSC has been dedicated to serving the immigrant and refugee community, and continues to be the source of guidance and support for thousands of vulnerable members of this community. EBSC is one of the few organizations that accepts walk-in clients. Our services are free or low-cost, and no one is turned away for lack of ability to pay. In this way, EBSC continues to fulfill its mission to provide sanctuary including protection advocacy, support and empowerment to low-income and poverty stricken refugees and immigrants.</t>
  </si>
  <si>
    <t>Cuando la gente se queda fuera de los hospitales está expuesta a la inseguridad, a las infecciones y a un sin número de peligros. Muchas familias se quedan con sus niños pequeños, y también muchos que están enfermos se exponen a que se agrave su situación.</t>
  </si>
  <si>
    <t>&amp;nbsp; Your donation helps us to serve them in our hostel with clean sheets and blankets in bedrooms that are also properly equipped, in the dining area we serve the three hot food so they only will to be better each day</t>
  </si>
  <si>
    <t>Tu donación nos ayuda para poder prestarles servicio en nuestro albergue, con sábanas y cobijas limpias, en dormitorios que además están debidamente acondicionados. En la parte del comedor les servimos los tres alimentos calientes para que solamente se preocupen por superar su situación.</t>
  </si>
  <si>
    <t>hogaremaus</t>
  </si>
  <si>
    <t>https://youtu.be/OH4tQo06sHs</t>
  </si>
  <si>
    <t>Stop domestic violence!</t>
  </si>
  <si>
    <t>Centro de Servicios Legales para la Mujer, (CENSEL)</t>
  </si>
  <si>
    <t>401-50001-9</t>
  </si>
  <si>
    <t>https://hipgive.org/wp-content/uploads/2017/11/certificacion-censel.jpg</t>
  </si>
  <si>
    <t>Jose Antonio Guzman Razo</t>
  </si>
  <si>
    <t>antonioguzmanemaus@gmail.com</t>
  </si>
  <si>
    <t>Maris Lucila</t>
  </si>
  <si>
    <t>censel@claro.net.do</t>
  </si>
  <si>
    <t>(809) 687-0098</t>
  </si>
  <si>
    <t>Santo Domingo, República Dominicana</t>
  </si>
  <si>
    <t>Let’s build a society that guarantees rights. No to domestic violence!</t>
  </si>
  <si>
    <t>Construyamos una sociedad garante de derechos, ¡No a la violencia intrafamiliar!</t>
  </si>
  <si>
    <t>With your support CENSEL can continue to help hundreds of women leave the cycle of domestic violence! With USD 5 you can help one woman learn her rights and the laws that protect her. You can help elevate her self-esteem, and empower her to help prevent domestic violence. With USD 15 you can change the life of one woman by giving her access to psychological and legal support. With USD 30 you can train one community leader as a legal promoter to help prevent domestic violence and violence against women. Your support With your contributions we can help women and their families: &amp;#8211; Leave the cycle of violence &amp;#8211; Increase their self-esteem &amp;#8211; Know their rights and laws that protect them &amp;#8211; Be trained and empowered to help other women leave the cycle of violence We can achieve this through: &amp;#8211; Legal and psychological assistance, follow-up in cases of domestic violence, trainings, and empowerment About CENSEL We are a leading institution, founded in 1984, that works for the rights of women and their families in the Dominican Republic. CENSEL works to prevent social, legal, economic and political discrimination of women and their families by providing access to social and legal training and defending women’s rights. For more information please visit our Facebook page: https://www.facebook.com/censelrd</t>
  </si>
  <si>
    <t>Studies and Advances in Violoncello</t>
  </si>
  <si>
    <t>My project is to ask for monetary help to pay for an instrument to help me progress in music. I am an 18 year old youth living in Venezuela and I am a musician but I do not have an instrument to continue my studies since I am one Very resourceful family and I am struggling to get ahead, I would appreciate any support and thank you very much.</t>
  </si>
  <si>
    <t>Mi proyecto se trata de pedir ayuda monetaria para costearme un instrumento que me ayude a el progreso en la musica, soy un joven de 18 años de edad vivo en venezuela y soy musico pero no poseo un instrumento para continuar mis estudios ya que soy de una familia de muy bajos recursos y estoy luchando por salir adelante, agradeceria cualquier apoyo y muchas gracias</t>
  </si>
  <si>
    <t>Resumen de campaña: proyectos de fondos de las personas que se sienten apasiona y creen. Utilice esta sección para captar su atención, pico su interés y asegurarse de que quieran leer más. Aquí hay algunas cosas que debe incluir: 1. Introducir el tema, oportunidad o problema que se quiere abordar con este proyecto 2. ¿Por qué es esto importante para usted, su equipo, o su organización? 3. ¿Cuál es su objetivo, ¿cómo se va a lograr y cómo puede la gente de soporte / donación ayudará a llegar allí? ¿Por qué es importante: Utilice esta sección para dar más detalles y hablar sobre el cuadro grande. 1. ¿Qué impacto tendrá si este proyecto se haga realidad? ¿Cómo va a medir el impacto? 2. Explique por qué su proyecto es valioso para sus seguidores y el mundo (o la comunidad latina). 3. ¿Por qué la gente confiar en usted? Hacer referencia a las estadísticas de éxito de los proyectos o puntos similares a la trayectoria de su organización. Desafíos potenciales: La transparencia es clave para generar confianza entre los donantes potenciales. Utilice esta sección para demostrar que usted ha pensado en los riesgos potenciales y los obstáculos que podría enfrentar tratando de lograr su objetivo y lo que planea hacer para superar estos desafíos. ¿Cómo vamos a poner a trabajar sus donaciones Explica la cantidad de dinero que necesita y hacia dónde va. 1. ¿Qué van a cubrir los fondos? Ser transparente y específico para construir confianza en sus seguidores. 2. Describa en donde sus fondos irán si no llega a toda su objetivo. 3. Dile a la gente acerca de sus ventajas únicas o niveles que dan por donar a su proyecto. Siéntase libre de agregar fotos o vídeos a cualquier sección para ayudar a los contribuyentes a visualizar su historia. Otras formas pueden ayudar a la gente: Algunas personas pueden no ser capaces de hacer una donación, pero que le puede ayudar de otras maneras que pueden ir un largo camino. Hágales saber que usted está al tanto de esto, y ellos muestran qué otras maneras en que pueden participar. Por ejemplo: - Pedir a la gente para ayudarle a salir de la palabra - Proporcionar muestra de lenguaje social media - Recuerde que usen las herramientas sociales para compartir HIPGive - Invitar a convertirse en un embajador campaña oficial o voluntario. ¡Eso es! No dude en ser creativo y hacer que esta sección tan atractivo como desea.</t>
  </si>
  <si>
    <t>Resumen de campaña:proyectos de fondos de las personas que se sienten apasiona y creen. Utilice esta sección para captar su atención, pico su interés y asegurarse de que quieran leer más.&amp;nbsp;Aquí hay algunas cosas que debe incluir:1. Introducir el tema, oportunidad o problema que se quiere abordar con este proyecto2. ¿Por qué es esto importante para usted, su equipo, o su organización?3. ¿Cuál es su objetivo, ¿cómo se va a lograr y cómo puede la gente de soporte / donación ayudará a llegar allí?¿Por qué es importante:Utilice esta sección para dar más detalles y hablar sobre el cuadro grande.1. ¿Qué impacto tendrá si este proyecto se haga realidad?&amp;nbsp;¿Cómo va a medir el impacto?2. Explique por qué su proyecto es valioso para sus seguidores y el mundo (o la comunidad latina).3. ¿Por qué la gente confiar en usted?&amp;nbsp;Hacer referencia a las estadísticas de éxito de los proyectos o puntos similares a la trayectoria de su organización.Desafíos potenciales:La transparencia es clave para generar confianza entre los donantes potenciales.&amp;nbsp;Utilice esta sección para demostrar que usted ha pensado en los riesgos potenciales y los obstáculos que podría enfrentar tratando de lograr su objetivo y lo que planea hacer para superar estos desafíos.¿Cómo vamos a poner a trabajar sus donacionesExplica la cantidad de dinero que necesita y hacia dónde va.1. ¿Qué van a cubrir los fondos?&amp;nbsp;Ser transparente y específico para construir confianza en sus seguidores.2. Describa en donde sus fondos irán si no llega a toda su objetivo.3. Dile a la gente acerca de sus ventajas únicas o niveles que dan por donar a su proyecto.Siéntase libre de agregar fotos o vídeos a cualquier sección para ayudar a los contribuyentes a visualizar su historia.Otras formas pueden ayudar a la gente:Algunas personas pueden no ser capaces de hacer una donación, pero que le puede ayudar de otras maneras que pueden ir un largo camino.&amp;nbsp;Hágales saber que usted está al tanto de esto, y ellos muestran qué otras maneras en que pueden participar.&amp;nbsp;Por ejemplo:- Pedir a la gente para ayudarle a salir de la palabra- Proporcionar muestra de lenguaje social media- Recuerde que usen las herramientas sociales para compartir HIPGive- Invitar a convertirse en un embajador campaña oficial o voluntario.¡Eso es!&amp;nbsp;No dude en ser creativo y hacer que esta sección tan atractivo como desea.</t>
  </si>
  <si>
    <t>celloadolfo98@gmail.com</t>
  </si>
  <si>
    <t>Historia La situación de la Violencia Intrafamiliar y de Género, así como los femenicidios, matrimonio infantil o uniones precoces, el Embarazo en Adolescentes son problemáticas que constituyen las principales causales de muerte en la República Dominicana. Esta pandemia de la Violencia Intrafamiliar y de género, según datos de la Procuraduría General de la República (PGR), del 2005 al 2016 hubieron dos mil ciento sesenta y seis (2,166) femenicidios. A octubre del presente año 2017 más de 170 mujeres han sido asesinadas por su pareja, ex pareja, novio, entre otros. En la mayoría de estos casos el agresor se ha suicidado, quedando en la orfandad más de 400 niños/as y adolescentes cada año los cuales no reciben ningún tipo de ayuda ya que no existe ningún programa integral por parte del estado para darle seguimiento a estos casos. Las edades de las víctimas de violencia oscilan, principalmente, entre los 14 a 39 años de edad. Sobre el CENSEL Somos una ONG sin fines de lucro fundada el 5 de septiembre del año 1984 e incorporada el 5 de Noviembre del 1987, desde entonces hemos trabajado ininterrumpidamente por los derechos de la Mujer y su Familia. Nuestro interés siempre ha sido promover el conocimiento de las leyes desde una perspectiva de género. Visión Institución líder en la defensa de los derechos humanos de las mujeres y sus familias en la República Dominicana. Misión Contribuir a la erradicación de toda forma de discriminación social, legal, económica y política de la mujer y su familia, facilitando el acceso a la capacitación socio-jurídica y a la defensa de sus Derechos Humanos de las Mujeres. Este proyecto de recaudación de fondo es muy importante para nuestra institución. OBJETIVO GENERAL Contribuir a la reducción de la violencia intrafamiliar y de género y por ende los feminicidios, mediante la prevención, educación, capacitación, y sensibilización de diferentes grupos de actores sociales de las comunidades donde se ejecutará el proyecto y mejorar la implementación efectiva de la Ley 24-97 sobre violencia intrafamiliar y género. Facilitar el acceso a los estamentos legales, a través de la asistencia legal y sicológica, el aumento de los conocimientos de las leyes que protegen a la mujer y su familia y la sensibilización de las/os administradores de justicia, del sector médico y educativo Dotar conocimientos básicos sobre leyes que protegen la mujer y la familia.1225 mujeres y sus familias. Lograr capacitar y formar a 60 promotoras legales que multiplicaran los conocimientos adquiridos en cada una de sus comunidades. Resultados logrados Un incremento en casos solucionados con un mayor grado del principio de igualdad de los sexos y de equidad Un mayor número de persona de los sectores marginados donde se ejecuta el proyecto, dotados de los conocimientos y herramientas básicas sobre la violencia intrafamiliar y de género y las leyes que las protegen a la mujer y a la familia. Disminución de los feminicidios, los matrimonios infantiles y los embarazos en adolescentes Administración de justicia, salud y policía concientizado y sensibilizado sobre la problemática de la violencia contra la mujer. Haber mejorado la participación de las familias y de las organizaciones comunitarias en la respuesta integral a la violencia en todas sus formas y una mejor aplicación de la Ley 24-97.contra la violencia a las mujeres Un mayor número de familia ha logrado una mayor estabilidad familiar y emocional Como se van a utilizar los fondos recaudados Que haremos con tu aporte Con tu aporte puedes ayudar a muchas mujeres y sus familias que puedan salir del ciclo de la violencia, aumentar su autoestima, que conozcan sus derechos y las leyes que las protegen, se capaciten y sean unas mujeres empoderadas que puedan ayudar a otras mujeres a salir de esta pandemia. A través de Asistencia legal y psicológica, seguimientos de casos de violencia en los tribunales (cortes). Orientándolas, capacitándolas y empoderándolas A través de eventos educativos, talleres, reuniones, charlas, encuentros, entre otros. Para que estás conozcan sus derechos y las leyes que las protegen, se capacitándose y formarse para aumentar su autoestima empoderarse y ciclo de la violencia además para multiplicar sus conocimientos en las comunidades donde residen. Reproducción materiales educativos para ser utilizados en los eventos educativos y para también difundirlos y distribuirlos en otros espacios para que más personas conozcan sus derechos y leyes que los protegen Beneficiarias/os Los beneficiarias serán mujeres víctimas y sobrevivientes de violencia Niños/ niñas adolescentes Estudiantes Mujeres de los grupos de los sectores menos ingresos Juntas de vecinos Administradores de la justicia y de la policía Amas de casa Trabajadoras domésticas Peluqueras Temas a Tratar AUTOESTIMA GENERO VIOLENCIA INTRAFAMILIAR TIPOS DE VIOLENCIA VIOLENCIA EN EL NOVIAZGO MATRIMONIO INFANTIL O UNIONES PRECOCES ACOSO SEXUAL LABORAL TRATA Y TRAFICO ILÍCITO DE PERSONAS DERECHOS HUMANOS EMBARAZOS EN ADOLESCENTES Con sus aportes CENSEL podrá continuar ayudando a cientos de mujeres a salir del ciclo de la violencia! Con USD 5 podemos lograr que una mujer, conozca sus derechos y las leyes que lo protegen, eleven su autoestima, se empoderen que puedan prevenir la violencia intrafamiliar. Con tan solo USD 15 tú puedes cambiar la vida a 1 mujer, con tu contribución le daremos apoyo psicológico y legal. Con tu aporte de USD 30 puedes contribuir a que una líder comunitaria se capacite y forme como promotoras legales para ayudar a prevenir la violencia intrafamiliar y de género. Ayúdanos a construir una sociedad mejor. ¡Tú aporte es importante para nosotras/os! Dona conviértete en un embajador de nuestra causa, te necesitamos tu apoyo. Porque es importante para ti, tu equipo para la organización. El CENSEL ha desarrollado diferentes acciones que la han convertido en un referente en la República Dominicana en materia de asistencia legal y psicológica a mujeres y sus familias, y se ha especializado en los casos relacionados con la violencia sexual, violencia intrafamiliar, psicológica y con la protección de menores y adolescentes. Porque debe aportar. Porque con sus aportes CENSEL podrá continuar ayudando a cientos de mujeres a salir del ciclo de la violencia y Prevenirla. Para más información por favor visite nuestro facebook Página: https://www.facebook.com/censelrd</t>
  </si>
  <si>
    <t>Students Housing Program</t>
  </si>
  <si>
    <t>CODR - Casa de Orientacion y Desarrollo Real Inc</t>
  </si>
  <si>
    <t>27-1317128</t>
  </si>
  <si>
    <t>https://hipgive.org/wp-content/uploads/2016/11/IRS-notification-to-CODR.pdf</t>
  </si>
  <si>
    <t>Presupuesto 6 meses Proyecto: ¡No Más Violencia! Concepto Número de Unidades Valor Unitario (RD$) Valor Total (RD$) Valor Total (en USD) Asistencia Legal, Psicología y seguimientos de los casos en los tribunales 100 400.00 40,000.00 847.00 Realización de 25 jornadas educativas de reflexión y orientación 25 7,000.00 175,000.00 3,705.00 Realización de 2 Talleres de formación de promotoras legales 2 45,000.00 90,000.00 1,905.00 1 conversatorio con representantes de la justicia, medica, policía. 1 15,000.00 15,000.00 318.00 2 Reuniones y 2 encuentros locales 4 3,500.00 14,000.00 297.00 Reproducción de materiales Educativos 1 Mes 6,300.00 6,300.00 133.00 Material Gastable , comunicación y transporte 1 8,000.00 8,000.00 170.00 Aporte al personal legal y educativo (4) 6 meses 20,000.00 (6) 120,000.00 2,540.00 Total solicitado en USD 9,915.00 &amp;nbsp; *Presupuesto realizado a una tasa de USD$ 1.00 X RD$ 47.25.</t>
  </si>
  <si>
    <t>Lawyers for Kids!</t>
  </si>
  <si>
    <t>Esperanza Immigrant Rights Project</t>
  </si>
  <si>
    <t>Los Angeles, CA</t>
  </si>
  <si>
    <t>Rights/Migrant Communities/Legal Reform</t>
  </si>
  <si>
    <t>We are raising funds in order to provide immigration attorneys to refugee children from Central America seeking safety in the United States.</t>
  </si>
  <si>
    <t>https://hipgive.org/wp-content/uploads/2018/02/JUNTA-DIRECTIVA-CENSEL.bmp</t>
  </si>
  <si>
    <t>Estamos recaudando fondos para darles abogados de inmigración a niños refugiados de Centroamérica que buscan seguridad en los EEUU.</t>
  </si>
  <si>
    <t>We are kickstarting this campaign in order to help unaccompanied children from Central America who are fleeing extremely violent conditions. The children come from countries such as Honduras, El Salvador, and Guatemala&amp;#8211;countries that have the highest murder rates in the world. These are children who have made a treacherous journey to the United States alone in order to escape their home conditions. Our organization believes in helping these children who are not immigrants but rather refugees. What are they fleeing from? Most of these are children are fleeing from gangs after being recruited, having been targets of attacks, and receiving threats to their lives. Different gangs, including Mara Salvatrucha 13 and 18th Street gangs that originated in Los Angeles, plague Central America. In addition to this, a lot of these children also come from difficult home situations. Their parents may be abusive, they may have been abandoned, or they live in extreme poverty. What will happen with the funds we raise? Your contribution will help our organization find these children representation in their immigration proceedings. Regardless of where one stands in the issue, these children have a right to due process, for many of them do qualify to remain in the United States legally. The American immigration court system does not provide them a public defender or any assistance in finding attorneys. The children are forced to advocate for themselves against a trained state prosecutor, which almost always results in their deportation. We believe that we need to close the gap so that these children can access the relief that American law allows them. The funds we raise through this campaign will go towards finding attorneys to help Central American children with their immigration cases. Please give to our project today and help us make a difference in these children&amp;#8217;s lives. They have suffered enough in their home countries and in their journey here to the United States. These children have the right to due process and a healthy and safe childhood.</t>
  </si>
  <si>
    <t>Hemos creado esta campaña con el fin de ayudar a los niños no acompañados procedentes de Centroamérica que están huyendo de condiciones de extrema violencia. Los niños vienen de países como Honduras, El Salvador y Guatemala &amp;#8211; países que tienen las tasas de homicidios más altas del mundo. Estos son niños que han hecho un peligroso viaje a los Estados Unidos para poder escapar de las condiciones extremas que enfrentan en sus países de origen. Nuestra organización cree en ayudar a estos niños quienes no son inmigrantes, sino más bien refugiados. ¿De qué están huyendo? La mayoría de estos niños están huyendo de las pandillas después de haber sido reclutados, haber sido atacados, y de haber recibido amenazas de muerte. Diferentes pandillas, incluyendo la Mara Salvatrucha 13 y la 18 que se originaron en Los Ángeles, plagan todo Centroamérica. Además de esto, muchos de estos niños también vienen de hogares con situaciones difíciles. Sus padres pudiesen haber sido abusivos, fueron abandonados o tal vez vivan en pobreza extrema. ¿Qué pasará con los fondos que recaudamos? Su contribución ayudará a nuestra organización encontrarle a estos niños representación legal en sus procedimientos de inmigración. Poniendo la política a un lado, estos niños tienen derecho al debido proceso. Muchos de ellos califican para permanecer en los Estados Unidos legalmente. Sin embargo, el sistema de la corte de inmigración estadounidense no les asigna un defensor público ni les da algún tipo de asistencia para encontrar un abogado. Los niños se ven obligados a defenderse por sí mismos contra un fiscal del estado con experiencia y educación, lo que casi siempre resulta en su deportación. Creemos que tenemos la obligación de ayudar a estos niños para que puedan recibir el alivio que la ley estadounidense les permite. Los fondos que recaudamos a través de esta campaña se destinarán a la búsqueda de abogados ayudar a niños centroamericanos con sus casos de inmigración. Por favor haga una donación hoy y ayúdenos a hacer una diferencia en las vidas de estos niños. Ellos han sufrido lo suficiente en sus países de origen y en su viaje aquí a los Estados Unidos. Estos niños tienen el derecho a un proceso debido y a una niñez sana y feliz.</t>
  </si>
  <si>
    <t>Our goal is to try and find lawyers for as many children as possible. We represent many children ourselves and we try to find lawyers for those we cannot represent. Unfortunately, we do not have the resources to find lawyers for all children. Children who do not have lawyers often don’t go to court and, when they do, they lose their case and are sent back to the same violent circumstances that caused them to flee in the first place. Often they are harmed, sometimes they are killed. Our organization tries to constantly educate the general public that these children are refugees and not immigrants. They come here to the United States hoping to live in safety, yet they are put in an immigration process that is both alienating and traumatizing. The existing American legislation does give these children legal options for them to remain legally in the United States. It is the structure of the courts that is problematic. Our hope is to close the gap so that there is access to said legal options. By providing them an attorney, we will give these children a fighting chance to remain in the country, where they are safe.</t>
  </si>
  <si>
    <t>Nuestra organización trata de educar constantemente al público general que estos niños son refugiados y no inmigrantes. Estos niños centroamericanos huyen de circunstancias que violan sus derechos humanos básicos. Hemos visto niños que físicamente dejan de ir a la escuela porque sus barrios son demasiado peligrosos. Ellos han sido las víctimas de organizaciones criminales que los reclutan y explotan. Estos niños han sobrevivido atroces actos de trata de personas, reclutamiento, y asalto físico así como asalto sexual. No tienen otra opción mas que huir. Vienen aquí a los Estados Unidos con la esperanza de vivir en condiciones de seguridad, sin embargo, son puestos en un proceso de inmigración que es alienante y traumatizante. La legislación estadounidense existente les da a estos niños opciones legales para permanecer legalmente dentro del país. La estructura de las cortes de inmigración es el problema. Nuestro objetivo es darles acceso a dichas opciones legales a estos niños. Al conseguirles un abogado, les daremos a estos niños una oportunidad para permanecer en el país, donde están seguros.</t>
  </si>
  <si>
    <t>Our measurement is very simple: how many additional kids can we find lawyers for? It can be very expensive to provide lawyers for kids, but at this crucial time there are many lawyers who want to represent kids for free. The problem? We do not have the resources to train these lawyers or properly match them with a child who needs a lawyer. For every $100 donation we can do a full legal screening for a child – the first step in matching them with an attorney. For every $250 we can recruit a new attorney interested in representing a child for free. For every $500 donation we can provide a training to a group of attorneys. For every $1000 we can match a child with an attorney and provide them with mentoring. We keep records of every child that we help, so we will measure our progress through how many more screenings we can do, how many new attorneys we can recruit, how many trainings we can provide, and how many cases we can match with an attorney.</t>
  </si>
  <si>
    <t>Nuestro metodo es muy simple: ¿Para cuántos niños adicionales podemos encontrar abogados? Puede ser muy caro encontrar a abogados para niños, pero en este momento crucial hay muchos abogados que quieran representar a niños gratis. ¿El problema? No tenemos los recursos para capacitar a estos abogados o juntarlos adecuadamente con un niño que necesita a un abogado. Por cada donación de $100 podemos hacer una proyección legal completa para un niño – el primer paso para unirlos con un abogado. Por cada $250 podemos reclutar a un nuevo abogado interesado en la representación de un niño gratis. Por cada donación de $500 podemos proporcionar un entrenamiento a un grupo de abogados. Por cada $1000 podemos emparejar a un niño con un abogado y brindarles asesoramiento. Mantenemos registros de todos los niños que ayudamos, así que mediremos nuestro progreso a través de cuantas proyecciones más podemos hacer, cuántos nuevos abogados podemos contratar, cuántos entrenamientos podemos proporcionar, y cuántos casos se pueden emparejar con un abogado.</t>
  </si>
  <si>
    <t>There are thousands of Central American refugee children who are not receiving due process. We want to allow these children the fair opportunity to fight their immigration case by providing them with legal representation. By assigning attorneys to these children, we are giving them the opportunity to remain legally in the United Statesäóîwhere they are safe from the violent conditions of their home countries.</t>
  </si>
  <si>
    <t>Inspiring hope and advancing social justice for Southern California’s most vulnerable immigrant and refugee communities.</t>
  </si>
  <si>
    <t>Inspirar esperanza y avanzar la justicia social para las comunidades de inmigrantes y de refugiadas más vulnerables del sur de California.</t>
  </si>
  <si>
    <t>Inspiring hope and advancing social justice for Southern California's most vulnerable immigrant and refugee communities.</t>
  </si>
  <si>
    <t>Caitlin Sanderson</t>
  </si>
  <si>
    <t>11-26-2016</t>
  </si>
  <si>
    <t>12-26-2016</t>
  </si>
  <si>
    <t>csanderson@esperanza-la.org</t>
  </si>
  <si>
    <t>Hardy</t>
  </si>
  <si>
    <t>info@mycodr.org</t>
  </si>
  <si>
    <t>https://hipgive.org/wp-content/uploads/2018/02/CENSEL-RD-NONPROFIT-INC.pdf</t>
  </si>
  <si>
    <t>Latino School Readiness: The Future of Our Children is in Your Hands</t>
  </si>
  <si>
    <t>El CENTRO HISPANO, Inc</t>
  </si>
  <si>
    <t>(809) 793-5224</t>
  </si>
  <si>
    <t>Dominican Republic</t>
  </si>
  <si>
    <t>Creating opportunities for students from rural areas so that they can achieve success in higher education.</t>
  </si>
  <si>
    <t>Crear oportunidades a mujeres jóvenes provienen rural áreas alcanzar sus metas a nivel educativo superior.</t>
  </si>
  <si>
    <t>600 East Main Street, Durham, NC.27701</t>
  </si>
  <si>
    <t>We’re creating opportunities for students from rural areas in the Dominican Republic so that they can achieve success in higher education. Provide housing, an enriched learning environment, counseling, language training and exposure to a variety of ideas and cultures. Students participate in programs designed to teach leadership skills, organize community projects, promote social justice and learn the importance of giving back to the community. CODR also believes that within this supportive environment, students should be challenged to think critically, extend their vision, and make a commitment to themselves and their community. Equal access, an enriched and challenging environment, and service to the community are the core principles of the CODR philosophy. For both the individual and the society in which they live, educational attainment is related to a number of positive outcomes. In particular, the advancement of females in a society is closely linked to family and community stability, economic parity, and a better quality of life. CODR believes that female students of the Dominican Republic from lower income families are a vast, untapped resource that once identified and supported, can attain higher individual goals, lead more productive lives, and benefit the society in which they live.</t>
  </si>
  <si>
    <t>To expand our free Pre-K program to prepare low-income Latino children aged 1-5 to have a successful kindergarten experience.</t>
  </si>
  <si>
    <t>Con el programa de la Casa Estudiantil estamos creando oportunidades a mujeres jóvenes provenientes de áreas rurales en la República Dominicana, para que puedan lograr el éxito en la educación superior. Proporcionándoles vivienda, un ambiente de aprendizaje enriquecido, asesoramiento, capacitación lingüística y exposición a una variedad de ideas y culturas. Las estudiantes participan en programas diseñados para enseñar habilidades de liderazgo, organizar proyectos comunitarios, promover la justicia social y aprender la importancia de devolver a la comunidad. CODR también cree que, dentro de este ambiente de apoyo, las estudiantes deben ser desafiadas a pensar críticamente, ampliar su visión, y hacer un compromiso con ellas mismas y su comunidad. La igualdad de acceso, un entorno enriquecido y desafiante, y el servicio a la comunidad son los principios básicos de la filosofía de este programa. Tanto para el individuo y la sociedad en la que viven, el nivel educativo está relacionado con una serie de resultados positivos. En particular, el avance de las mujeres en una sociedad está estrechamente vinculado a la estabilidad de la familia y de la comunidad, la paridad económica y una mejor calidad de vida. CODR cree que las estudiantes mujeres de la República Dominicana provenientes de familias de bajos ingresos son un gran recurso para el futuro de la nación, una vez identificadas y apoyadas, pueden alcanzar mayores metas individuales, llevar vidas más productivas, y beneficiar a la sociedad en la que viven.</t>
  </si>
  <si>
    <t>https://hipgive.org/wp-content/uploads/2018/02/ESTADO-FINANCIERO-AUDITADO.jpg</t>
  </si>
  <si>
    <t>Monthly Costs for CODR Student Rent: $30 Utilities (electric/water): $15 Books, Internet, Other Supplies: $15 Food: $50 Transportation: $50 Personal Allowance: $50 Maintenance: $10 Administrative Costs: $30 TOTAL: $250</t>
  </si>
  <si>
    <t>Latinos are the fastest growing school-aged population both nationally and in North Carolina, yet many of them perform far below most of their peers from the first day of kindergarten. 36% of children entering kindergarten in Durham identified as Hispanic/Latino, [1]Although nearly 90% of Latino children in North Carolina are U.S. citizens [2], national data shows that Latino children are less likely than any other racial or ethnic group to be enrolled in an early childhood program or to receive early intervention services.[3] Access to high quality early education is crucial for gaining the skills needed to be successful in Kindergarten. Our goal for our &amp;#8220;Latino School Readiness Program&amp;#8221; is to expand and strengthen our free bilingual Pre-Kindergarten program, using the evidence-based Creative Curriculum to prepare 100 low-income Durham County Latino children, ages 1 to 5 years, to have a successful Kindergarten experience. Our Pre-K program offers linguistic, academic and social skills to improve educational success and opportunities for the growing Latino community. [1] Kindergarten health assessment [2] Pew Hispanic Center 2014.[3] Action for Children, 2010. FPG Child Development Institute UNC-CH, 2004</t>
  </si>
  <si>
    <t>https://vimeo.com/192752535</t>
  </si>
  <si>
    <t>27% of Latino four-year-olds lacked regular arrangements for child care. More than 80% of Latino fourth grades were not reading proficiency. Our Pre-Kindergarten program offers linguic, academic and social skills to improve educational success and opportunities for the growing Latino community.</t>
  </si>
  <si>
    <t>At least 75% of participants will increase school readiness, based on parent questionnaire and teacher observation survey. A total of 100 children will be served by Pre-Kindergarten Program over the year July 2014 to June 2015.</t>
  </si>
  <si>
    <t>Latinos are the fastest growing school-aged population both nationally and in North Carolina, yet many of them perform far below most of their peers from the first day of kindergarten. 36% of children entering kindergarten in Durham identified as Hispanic/Latino,[1]Although a majority of Latino children were born in the United States[2], national evidence has found that Latinos are less likely than children of any other racial or ethnic group to be enrolled in an early childhood program or to receive early intervention services.[3] Access to high quality early education is crucial for gaining the skills needed to start kindergarten ready.</t>
  </si>
  <si>
    <t>Expenditure Category % Budget Education Specialist -Contracted Professional Services60%$12,060 Education Supervisor &amp;#8211; Personnel 23% $4,623Supplies and Materials 10% $2,010Printing 1%$201Office and furniture Rent 6% $1206</t>
  </si>
  <si>
    <t>El Centro Hispano is dedicated to strengthening the Latino community and improving the quality of life of Latinos in Durham, Carrboro, Chapel Hill and the surrounding areas in North Carolina through service, education and community organizing.</t>
  </si>
  <si>
    <t>https://hipgive.org/wp-content/uploads/2018/02/ESTADO-FINANCIERO-AUDITADO1.jpg</t>
  </si>
  <si>
    <t>Holder:BANCO POPULAR DOMINICANO - Address:Calle Danae 58, gazcue, Distrito Nacional, Republica Dominicana - Bank:Banco Popular Dominicano - Number:021000021 - Routing: - Swift:BPDODOS XXX</t>
  </si>
  <si>
    <t>Bank:JP MORGAN CHASE - Swift:BPDODOS XXX - Phone:</t>
  </si>
  <si>
    <t>STONE SOUP SCHOLARS: Student EntrepeneursSupporting Scholarships in Guatemala</t>
  </si>
  <si>
    <t>05-23-2016</t>
  </si>
  <si>
    <t>Student Leadership Series</t>
  </si>
  <si>
    <t>United States Hispanic Leadership Institute</t>
  </si>
  <si>
    <t>Tammy Deavours</t>
  </si>
  <si>
    <t>tdeavours@ushli.org</t>
  </si>
  <si>
    <t>Stone Soup Scholars</t>
  </si>
  <si>
    <t>312-427-8683</t>
  </si>
  <si>
    <t>United States</t>
  </si>
  <si>
    <t>Creating a Culture of Education</t>
  </si>
  <si>
    <t>Creando una Cultura de Educación</t>
  </si>
  <si>
    <t>The Student Leadership Series (SLS) is USHLI&amp;#8217;s flagship youth program. The program serves over 165,000 parents, students, teachers, administrators in over 700 schools in 35 states annually. Our goal is to ensure that every child has an opportunity to obtain the level of education that is consistent with his or her maximum potential and the opportunity to be successful in life and career. And we achieve this by organizing Motivational Student Assemblies, Career &amp;amp; College Recruitment Fairs, Regional Leadership Conferences, Parental Involvement Workshops, and Professional Development Training.</t>
  </si>
  <si>
    <t>La Serie de Liderazgo Estudiantil (SLS, por sus siglas en inglés) es el programa juvenil de USHLI . Anualmente, más de 165.000 padres, estudiantes, maestros, y administradores asisten a nuestros eventos de SLS en 35 estados. Nuestro objetivo es asegurar que todos los estudiantes tengan la oportunidad de obtener un nivel de educación que es consistente con su máximo potencial y la oportunidad de tener éxito en la vida y su carrera. Nosotros ofrecemos Asambleas Motivacionales, Ferias de Colegio, Conferencias Regionales de Liderazgo, Talleres de Participación para los padres y Eventos de Desarrollo Profesional.</t>
  </si>
  <si>
    <t>theushli</t>
  </si>
  <si>
    <t>https://www.youtube.com/watch?v=bFrtWumHoeA</t>
  </si>
  <si>
    <t>ushli</t>
  </si>
  <si>
    <t>Strengthening the institutional development of the Fundación Comunitaria del Bajío</t>
  </si>
  <si>
    <t>Acción Comunitaria del Bajío</t>
  </si>
  <si>
    <t>Jesús Roberto Sánchez Mendiola</t>
  </si>
  <si>
    <t>Sponsor a student</t>
  </si>
  <si>
    <t>rsanchez@fcbajio.org</t>
  </si>
  <si>
    <t>Latino Charter Leaders Roundtable</t>
  </si>
  <si>
    <t>Aprendes Foundation</t>
  </si>
  <si>
    <t>New York City, NY</t>
  </si>
  <si>
    <t>The project will sponsor a forum of Latino school leaders to increase services to English Language Learners.</t>
  </si>
  <si>
    <t>El proyecto patrocinará un foro de líderes escolares latinos para aumentar los servicios para estudiantes que aprenden inglés</t>
  </si>
  <si>
    <t>The goal of this project is to give voice to experienced educators of bilingual education and language rights advocates to ensure the inclusion of families of English Language Learners in every aspect of the school community. Desired changes include: a sound school-based Language Rights Policy, increased family engagement in school activities and the closing of all academic achievement gaps among English Language Learners.</t>
  </si>
  <si>
    <t>El objetivo de este proyecto es dar voz a los educadores con experiencia de defensores de los derechos de educación bilingüe y de idioma para asegurar la inclusión de las familias de los estudiantes del idioma inglés en todos los aspectos de la comunidad escolar . Cambios deseados incluyen : un sonido Política de Derechos de Idiomas , el aumento de participación de la familia en las actividades escolares y el cierre de todas las brechas de logros académicos .</t>
  </si>
  <si>
    <t>In New York City, community-grown charter schools led by Latinos have served their communities successfully since 2004 yet, because of their grassroots origins, seldom receive the recognition they merit as thought partners, collaborators and grantees. Their collective efforts and success in closing the achievement gap remain “invisible” to policymakers, mainstream philanthropy and individuals who may be interested in supporting them. In 2013, these formidable founders and leaders of community school districts voluntarily created LCLR to support each other as they strive to maintain or replicate their success and have a greater community impact. LCLR represents a growing—but disconnected—group of emerging “home-grown” leaders who together serve over 1,000 students in grades K-12. As New York City’s Latino leadership continues to struggle to gain proportional representation within the current mayor’s administration, LCLR continues to serve the educational interest and aspirations of Latino families. This is why it is important to inspire and position the next generation of Latino leaders to build upon LCLR’s success—as educators, activists and mentors.</t>
  </si>
  <si>
    <t>En 2013 , estos formidables fundadores y líderes de los distritos escolares de la comunidad creados LCLR para apoyar el uno al otro a medida que se esfuerzan por mantener o replicar su éxito y tener un mayor impacto en la comunidad . LCLR representa un crecimiento -pero- grupo desconectado de líderes emergentes &amp;#8221; de cosecha propia &amp;#8220;, que juntos sirven a más de 1.000 estudiantes en los grados K -12 . Como el liderazgo de la ciudad de Nueva York Latino continúa luchando para ganar la representación proporcional dentro de la administración del alcalde actual , LCLR continúa sirviendo el interés educativo y las aspiraciones de las familias Latinas. Esto es por qué es importante para inspirar y posicionar la próxima generación de líderes latinos a construir sobre el éxito , como educadores, activistas y mentores de LCLR . &amp;nbsp;</t>
  </si>
  <si>
    <t>Progress towards goal achievement will be measured by tracking the following indicators: Number of attendees at each forum Number of individuals signing on to the LCLR mailing list Number of qualified individuals who apply to work in LCLR schools Number of new Charter School Leaders who join LCLR &amp;nbsp;</t>
  </si>
  <si>
    <t>(462) 189-2510</t>
  </si>
  <si>
    <t>El progreso hacia el logro de metas se medirá mediante el seguimiento de los siguientes indicadores : Número de asistentes a cada foro Número de individuos de firmar en la lista de correo LCLR Número de personas calificadas que se aplica a trabajar en las escuelas LCLR Número de nuevos líderes de escuelas charter que se unen a LCLR</t>
  </si>
  <si>
    <t>Irapuato, Guanajuato, México</t>
  </si>
  <si>
    <t>Schools today must meet increasingly rigorous standards while serving a more racially, ethnically, socio-economically, and linguistically diverse student population than ever before. The new academic demands coupled with the rapid growth in the number and proportion of children of immigrants and students who are English language learners (ELL) require that schools find new ways to educate their students and prepare them to take full advantage of the opportunities in the twenty-first century knowledge economy and for civic participation in society. Charter schools are one of a range of educational reform strategies that school districts across the country use, in part, to respond to these demands. Community-grown charter schools, led by Latinos promises to shed light on culturally competent approaches to community engagement in education.</t>
  </si>
  <si>
    <t>Forum Coordinator (planning, logistics and implementation) $1,500 Space Rental (50-75 person capacity) 1,000 Marketing Materials (Brochures, Info Packets, Signage) 800 Fiscal Sponsor Fee 250 Networking Reception (Food &amp;amp; Beverages) 650 Audio/Video Recording 1,700 Total $5,000</t>
  </si>
  <si>
    <t>The Aprendes Foundation exists to reduce the number of underserved youth that are disconnected from school or work. &amp;nbsp;</t>
  </si>
  <si>
    <t>Helping to put down roots</t>
  </si>
  <si>
    <t>Ayudando a echar raíces.</t>
  </si>
  <si>
    <t>The Aprendes Foundation collaborates with, supports and provides funding to groups committed to seeking local solutions to community issues. The Aprendes Foundation targets its work in these three program areas: Community Education &amp;amp; Engagement Strategic Partnerships Fundraising/Fiscal Sponsorship As Fiscal Sponsor, over $100,000 went to four community-rooted organizations: New York Charter School Incubator Heketi Community Charter School Amani Charter School Avance Charter School As Convener the Foundation co-led the Steering Committee for the Bronx Borough President's first Education Summit. As Strategic Partner, the Foundation helped launch the Latino Charter Leaders Roundtable, an affinity group of community-grown charter school districts in New York City.</t>
  </si>
  <si>
    <t>Sponsor a home &amp;#8211; SOS Children&amp;#8217;s Villages in Dominican Republic</t>
  </si>
  <si>
    <t>Aldeas Infantiles SOS Dominican Republic</t>
  </si>
  <si>
    <t>Anthony Lopez</t>
  </si>
  <si>
    <t>Our goal is to help migrants and their families residing in Mexico to break this cycle through various programs that promote the creation of jobs, improvement in their housing and basic services, strengthening formal education through alternatives that will improve their growth staff, seeking the community welfare. This will seek to achieve this with the methodology that we developed in partnerships, linkages and sectoral networks, coordinating work with universities, organizations of civil society, entrepreneurs, government instances and private donors, as well as Mexican and foreign citizens who are committed to the development of Mexico. For this it´s necesary to strengthen the area of Institutional Development, specifically the activities related with electronic media management, training, advertising material, website, video production, broadcast on electronic media and the translation of all the above in different languages, wich will serve to obtain different grants and donations to complement the operation and carry out social programs in wic we are working.</t>
  </si>
  <si>
    <t>alopez@aprendesnyc.org</t>
  </si>
  <si>
    <t>https://hipgive.org/wp-content/uploads/2017/11/Documentación_Legal_de_Aldeas_Infantiles_SOS.zip</t>
  </si>
  <si>
    <t>Nuestra meta es ayudar a las personas migrantes y sus familias que residen en México a romper este círculo mediante diversos programas que impulsen la creación de empleos, el mejoramiento en sus viviendas y servicios básicos, fortaleciendo la educación formal a través de alternativas que mejoren su crecimiento personal, buscando así el bienestar comunitario. Esto procuramos conseguirlo con la metodología de trabajo que desarrollamos en alianzas, vinculaciones y redes sectoriales, coordinando el trabajo con Universidades, organizaciones de la sociedad civil, empresas, instancias de gobierno y donadores privados, así como de ciudadanos mexicanos y extranjeros comprometidos con el desarrollo de México. Para ello necesitamos fortalecer el área de Desarrollo Institucional, específicamente las actividades relacionadas con la administración de medios electrónicos, capacitación, material publicitario, página web, producción de video, transmitido por los medios electrónicos y la traducción de todo lo anterior en diferentes idiomas, que servirá para obtener diferentes subvenciones y donaciones para complementar la operación y llevar a cabo nuestros programas sociales en las que estamos trabajando.</t>
  </si>
  <si>
    <t>Strengthening the institutional development of the Foundation is vitally important, because if the FCB is known at different levels there are more opportunities to raise funds that will serve for the development of the different projects we have, thereby achieving community development. This will be measurable according to the amount of new donors</t>
  </si>
  <si>
    <t>El fortalecimiento del Desarrollo institucional de la Fundación es de vital importancia, ya que si la FCB es conocida en diferentes niveles hay más oportunidades de recaudar fondos que servirán para el desarrollo de los diferentes proyectos que tenemos, logrando con ello un desarrollo comunitario. Esto será medible basándonos en la cantidad de nuevos donantes o donadores.</t>
  </si>
  <si>
    <t>The funds raised will cover the administration of the electronic media, 5 videos, 1 training, 2 translations, 1 website, triptychs 1000; if we do not reach our goal, the funds will be used for the same purpose, achieving make progress in the proposed goal. It is extremely important to get help from people, as this will help to meet the goal of the FCB that is helping migrants and their families residing in Mexico to break this cycle through various programs that promote job creation, the enhancement in their housing and basic services, strengthening formal education through alternatives that will improve their personal growth, and thus seek community welfare. Other ways to help is getting the word out, sharing the campaign,</t>
  </si>
  <si>
    <t>Los fondos que se recauden van a cubrir la administración de los medios electrónicos, 5 videos, 1 capacitación, 2 traducciones, 1 página web, 1000 trípticos; en caso de no llegar a nuestro objetivo los fondos serán utilizados para el mismo fin, logrando avanzar en la meta propuesta. Es de suma importancia obtener ayuda de la gente, pues esto ayudará a cumplir con la meta de la FCB que es ayudar a las personas migrantes y sus familias que residen en México a romper este círculo mediante diversos programas que impulsen la creación de empleos, el mejoramiento en sus viviendas y servicios básicos, fortaleciendo la educación formal a través de alternativas que mejoren su crecimiento personal, buscando así el bienestar comunitario. Otras formas de ayudar es corriendo la voz, compartiendo la campaña, etc.</t>
  </si>
  <si>
    <t>1 electronic media management &amp;#8211; 4125.60USD 5 videos &amp;#8211; 3323.40USD 1 training &amp;#8211; 1784.9USD 2 translations &amp;#8211; 3655.74USD 1 webpage &amp;#8211; 607.38USD 1,000 brochures &amp;#8211; 1329.36USD</t>
  </si>
  <si>
    <t>Lakou Kajou: Educational Children&amp;#8217;s Media in Haiti</t>
  </si>
  <si>
    <t>Blue Butterfly Collaborative</t>
  </si>
  <si>
    <t>Mission To encourage and promote local development with the participation of civil society, in a way that involves distinct sectors and mobilizes resources to promote holistic community well-being. Our primary activities are: · Encourage and promote local community development, to generate the rootedness of the people in their communities, to make MIGRATION will done voluntarily and not under compulsion. · Promote among the citizens a more active participation, to improve the quality of life in communities of Guanajuato · Raising levels of employment and self-employment, by potentiation and design of micro enterprises. · Collaborate in the rescue of the historical, artistic and cultural heritage of the region · Collaborate with municipal governments as well as state and federal government in the different programs focused on social development &amp;nbsp; Our primary Programs are: · Local Development Community in 9 communities of the State of Guanajuato, wich are La Calera, Purísima del Progreso, Taretan, Lo de Juárez and Ex Hacienda de Márquez this five in the City of Irapuato; and Nápoles, Salitrillo, El Coecillo and Monte Coecillo in the City of Silao. · “Lentes al Instante”, the goal is to solve visual impairment by eye refraction in the low income population in rural communities as well as in socially responsible companies by delivering high quality prescription glasses and with low cost. In this 2016 wi´ll be doing 12 rounds in different communities in the State of Guanajuato, they will be one per month.</t>
  </si>
  <si>
    <t>Suzanne Cole</t>
  </si>
  <si>
    <t>suzanne.cole@bbutterfly.org</t>
  </si>
  <si>
    <t>Misión: Fomentamos y promovemos el desarrollo local, con la participación de la sociedad civil, vinculando los distintos sectores y movilizando recursos para el bienestar comunitario. Principales actividades: • Propiciar e impulsar el desarrollo local comunitario, para generar el arraigo de los habitantes en sus comunidades, y que la MIGRACIÓN, sea voluntaria y no obligada. • Promover una participación más activa de los ciudadanos, para mejorar la calidad de vida de la comunidad guanajuatense • Elevar los niveles de empleo y autoempleo, mediante la potencialización y diseño de microempresas. • Colaborar en el rescate del patrimonio histórico, artístico y cultural de la región • Colaborar con los gobiernos municipales, estatal y federal en los programas dirigidos al desarrollo social &amp;nbsp; Nuestros programas principales son: • Desarrollo Local Comunitario en 9 comunidades del Estado de Guanajuato, que son La Calera, Purísima del Progreso, Taretan, Lo de Juárez y Ex Hacienda de Márquez éstas cinco en la Ciudad de Irapuato; y Nápoles, Salitrillo, El Coecillo y Monte Coecillo en la Ciudad de Silao. • "Lentes al Instante", el objetivo es resolver la deficiencia visual por la refracción ocular en la población de bajos ingresos en las comunidades rurales, con las empresas socialmente responsables mediante la entrega de gafas de alta calidad y con un bajo costo. En este 2016 estaremos haciendo 12 rondas en diferentes comunidades en el Estado de Guanajuato, que serán una por mes.</t>
  </si>
  <si>
    <t>https://www.youtube.com/user/fcbajio</t>
  </si>
  <si>
    <t>215-262-8823</t>
  </si>
  <si>
    <t>Haiti</t>
  </si>
  <si>
    <t>Lakou Kajou harnesses the power of TV and other media to provide an engaging educational experience for young Haitian children.</t>
  </si>
  <si>
    <t>Lakou Kajou utiliza el vídeo atractiva y contenido de audio para enseñar habilidades clave para los niños haitianos marginadas.</t>
  </si>
  <si>
    <t>Lakou Kajou is an innovative educational media program for young Haitian children and their families. Its culturally relevant educational content engages children in a learning context that is meaningful and reflective of their own life experiences. Developed in Haiti by Haitian artists and other professionals, the program features animated brother-sister twins, Lili and Tilou, who encounter fun adventures in and around their family&amp;#8217;s “lakou” (the Haitian Kreyol word for “courtyard”). These adventures form the foundation for teaching children Kreyol literacy, numeric operations, basic science concepts and a host of other fundamentals. Intermixed among the animated adventures are puppetry and live-action segments that together provide a fun educational experience.</t>
  </si>
  <si>
    <t>Selenia</t>
  </si>
  <si>
    <t>Lakou Kajou es un programa muy moderno de educación multimedia para los niños haitianos y sus familias. Su contenido educativo es muy particular ya que involucra el ambiente cultural y de la vida diaria en Haití, de esta manera el contexto de aprendizaje será más significativo para los niños ya que se verán reflejados en sus propias experiencias de vida. Este programa ha sido desarrollado en Haití por artistas y otros profesionales haitianos. Tiene como figura principal a los dibujos animados de dos hermanos mellizos, Lili y Tilou y sus divertidas y fantásticas aventuras en el “lakou” (que significa patio en el Criollo Haitiano) de su familia. Estas aventuras son la base para la enseñanza del Criollo Haitiano a los niños, tambien se difunde la enseñanza de operaciones numéricas, conceptos básicos de ciencia y una serie de otros conocimientos. Aparte de estas aventuras de dibujos animados también se puede ver en este programa una interacción de títeres y segmentos de vida real que en conjunto proporcionan una experiencia educativa invalorable de diversión y aprendizaje.</t>
  </si>
  <si>
    <t>selenia.bobadilla@aldeasinfantiles.org.do</t>
  </si>
  <si>
    <t>Improving education is a critical need in Haiti, escalated by the devastating earthquake of 2010. In a country where over three quarters of the population live on less than $2 per day, children often do not receive the education they deserve. A recent national assessment of education found that education quality for the majority of children is poor. Since the earthquake, international aid organizations working in education have focused on basic needs such as rebuilding schools and student enrollment. The time has come to direct attention beyond infrastructure demands to education quality. Lakou Kajou uses engaging media programming to deliver high-quality educational resources to children, helping to surmount some of the barriers faced by the formal education sector (such as under-prepared teachers and limited educational materials). Lakou Kajou also holds the promise of telling a new, positive, inspirational story about Haiti. It highlights stories that will entertain, inspire, and delight today’s Haitian children.</t>
  </si>
  <si>
    <t>Mejorar la educación es una necesidad crítica en Haití, sobretodo después del devastador terremoto del 2010. En un país donde más de tres cuartas partes de la población vive con menos de dos dólares al día, los niños a menudo no reciben la educación que necesitan y merecen. Una evaluación nacional reciente de la educación haitiana encontró que la calidad de la educación para la mayoría de los niños es bien pobre. Desde el terremoto, las organizaciones de ayuda internacional se han centrado en las necesidades básicas, como la reconstrucción de las escuelas y la matrícula de estudiantes. Sin embargo, ahora, ha llegado el momento para dirigir la atención más allá de las demandas de infraestructura, y prestar atención a la calidad de la educación. &amp;nbsp; Lakou Kajou utiliza programas de multimedia que ofrecen recursos educativos de alta calidad a los niños, ayudando a superar algunas de las barreras que enfrenta el sector de la educación, como maestros con limitada preparación y escasez de materiales educativos. Lakou Kajou también es un programa que contribuye a difundir historias positivas y de inspiración acerca de Haití, las que no solo entretienen y deleitan sino también educan a los niños haitianos.</t>
  </si>
  <si>
    <t>Your donations will go toward bringing Lakou Kajou’s video episodes to children throughout Haiti, even in remote areas. With your help, we will: partner with community organizations to hold community viewing events throughout the country develop a mobile application that will deliver educational messages to mobile phones place our content on tablet computers in Haitian schools train Haitian teachers to integrate Lakou Kajou episodes into the classroom.</t>
  </si>
  <si>
    <t>Sus donaciones se destinarán a difundir los episodios de vídeos de Lakou Kajou a los niños en todo Haití, incluso en zonas remotas. Con su ayuda, podremos ampliar el alcance del programa a regiones rurales de Haití a través de asociaciones con organizaciones locales quienes pueden organizar eventos comunitarios para difundir Lakou Kajou entre sus habitantes.</t>
  </si>
  <si>
    <t>Improving education is a critical need in Haiti, escalated by the devastating earthquake of 2010. Lakou Kajou uses various media platforms to deliver high-quality educational resources to children helping to surmount some of the barriers faced by the formal education sector (such as under-prepared teachers and limited educational materials). &amp;nbsp; Lakou Kajou will improve educational outcomes, especially in core areas such as literacy, math and science through culturally-relevant content produced in Haiti by Haitian artists and educators. Our content will reach underserved children through partnerships with broadcasters/distributors as well as community organizations that serve at-risk children</t>
  </si>
  <si>
    <t>Total Budget (annual) for Lakou Kajou Personnel: $71,329 Contractual Services: $141,803 Project Supplies: $11.750 Meetings &amp;amp; Conferences: $16,200 Travel: $44,899 Community Viewing Events (funded through HIP Give): $10,000 Indirect Costs: $40,037 TOTAL BUDGET for LAKOU KAJOU: $336,018 Total budget for Third Sector New England (fiscal sponsor): $10,409,407</t>
  </si>
  <si>
    <t>We help our partners in low- and middle-income countries design, produce, and distribute high-quality educational media for underserved children</t>
  </si>
  <si>
    <t>Ayudamos a nuestros socios en países de bajos y medianos ingresos diseñar, producir y distribuir los medios de comunicación de alta calidad educativa para los niños de bajos recursos</t>
  </si>
  <si>
    <t>Blue Butterfly Collaborative uses the appeal, power, and impact of children’s media to advance international development aims. We support the execution of large-scale, evidence-based education projects to benefit children in areas of need throughout the world. We are a group of highly experienced educational media professionals (led by the former SVP of Global Education at Sesame Workshop, the makers of the internationally acclaimed Sesame Street) who have direct experience producing educational media for children in challenging situations throughout the world. Through the application of a flexible, collaborative model, we build in-country capacity to help local production teams in low- and middle-income countries: Manage large-scale educational children’s media projects Develop curricular frameworks across a range of educational domains including literacy, mathematics, science, health, family &amp;amp; community, and culture &amp;amp; the arts Produce engaging, age-appropriate, and culturally relevant content Design and execute research to assist content development and evaluate educational gains, reach, and cost benefit Build paths to sustainability Blue Butterfly Collaborative is under the fiscal sponsorship of Third Sector New England (TSNE) a U.S.-based organization that offers nonprofit (U.S. 501(c)(3)) status and administrative support to qualifying organizations in development.</t>
  </si>
  <si>
    <t>Blue Butterfly Collaborative utiliza el impacto tecnológico que tiene la multimedia para impulsar el proceso de aprendizaje en los niños a través de la ejecución de proyectos de educación a gran escala a nivel mundial en las zonas donde más se necesite. Somos un grupo de profesionales altamente calificados y entrenados en la educación multimedia liderados por el ex-vicepresidente de Educación Global de Sesame Workshop, los creadores de la aclamada serie internacional Sesame Street. &amp;nbsp; Nosotros tenemos una gran experiencia internacional en la producción de medios educativos para los niños de países en desarrollo. A través de la aplicación de un modelo flexible y colaborativo, nosotros ayudamos a los grupos locales de producción de cada país con lo siguiente: &amp;nbsp; Administración de proyectos de multimedia de educación infantil a gran escala. Desarrollo de marcos curriculares de una gama de dominios educativos incluyendo la alfabetización, las matemáticas, la ciencia, la salud, la familia, la comunidad, la cultura y las artes Producción de programas con contenidos atractivos, adecuados a la edad, y culturalmente relevante Diseño y ejecución de la investigación para ayudar a la elaboración de programas, evaluación y alcance de los avances educativos, y análisis del costo y beneficio del proyecto. Desarrollar diferentes vías que permitan el mantenimiento del proyecto.</t>
  </si>
  <si>
    <t>(829) 910-1233</t>
  </si>
  <si>
    <t>Santo Domingo, Santo Domingo Province, Dominican Republic</t>
  </si>
  <si>
    <t>To cover basic needs (education, health, food, etc.) of children who have lost their parental care.</t>
  </si>
  <si>
    <t>Cubrir las necesidades básicas (salud, educación, nutrición, etc.) de niños que han perdido el cuidado de sus padres.</t>
  </si>
  <si>
    <t>FCB</t>
  </si>
  <si>
    <t>&amp;nbsp; In the case of the sponsorship of SOS Dominican Children&amp;#8217;s Villages, it is about covering the basic needs (health, education, nutrition, etc.) of the children and adolescents who reside in the programs of residential care. The financing options include the total or partial coverage of services for the houses where the children and adolescents of the different programs of SOS Children&amp;#8217;s Villages reside. You can choose to sponsor one or several houses, or one or several items (needs), for a year or a fraction, guaranteeing coverage for all children and adolescents residing in said houses for the duration of the sponsorship. . Basic direct services are offered to cover the basic needs of children and adolescents, ensure their survival and development and that their rights are respected. They are given within the host families, led by Aunts and SOS Mothers who promote development, guarantee rights and build a lasting bond with those children and adolescents who have already lost their parent&amp;#8217;s or family&amp;#8217;s total or temporary care. origin. &amp;nbsp; Objective To guarantee the coverage of services for children and adolescents of SOS Children&amp;#8217;s Villages in the form of residential care. Results 36 Houses have their expenses covered for basic needs of children and adolescents Beneficiaries 389 children and adolescents who have lost parental care Location Santo Domingo (Los Jardines), Santo Domingo Este (Los Mina) and Santiago de los Caballeros (Los Cocos de Jacagua). &amp;nbsp; Program Number of houses Santo Domingo East -The Mina 12 Santo Domingo &amp;#8211; The Gardens 12 Santiago de los Caballeros &amp;#8211; Los Cocos de Jacagua 12 Total 36 &amp;nbsp; Budget for houses and needs category Category Cost for 1 house per year Food $ 7,761 dollars &amp;nbsp; &amp;nbsp; &amp;nbsp;</t>
  </si>
  <si>
    <t>bluebutterfly</t>
  </si>
  <si>
    <t>En el caso del apadrinamiento de casas de Aldeas Infantiles SOS Dominicana, se trata de cubrir las necesidades básicas (salud, educación, nutrición, etc.) de los niños, niñas y adolescentes que residen en los programas en la modalidad de acogimiento residencial. Las opciones de financiamiento incluyen la cobertura total o parcial de servicios para las casas donde residen los niños, niñas y adolescentes de los diferentes programas de Aldeas Infantiles SOS. Puede optarse por apadrinar una o varias casas, o uno o varios rubros (necesidades), por un año o fracción, garantizando con esto la cobertura para la totalidad de niños, niñas y adolescentes residentes en dicha (s) casas por la duración del padrinazgo. &amp;nbsp; Los servicios directos básicos se ofrecen para cubrir las necesidades básicas de los niños, niñas y adolescentes, garantizar su supervivencia y desarrollo y que se respeten sus derechos. Se dan dentro de las familias de acogida, lideradas por Tías y Madres SOS quienes promueven el desarrollo, garantizan los derechos y construyen un vínculo duradero con aquellos niños, niñas y adolescentes que ya perdieron total o temporalmente el cuidado de sus padres o su familia de origen. &amp;nbsp; &amp;nbsp; &amp;nbsp; Título Apadrinamiento de Casas de Aldeas Infantiles SOS Dominicana Objetivo Garantizar la cobertura de servicios para los niños, niñas y adolescentes de Aldeas Infantiles SOS en la modalidad de acogimiento residencial. Resultados 36 Casas tienen cubiertos sus gastos para necesidades básicas de los niños, niñas y adolescentes Beneficiarios 389 niños, niñas y adolescentes que han perdido el cuidado parental Localización Santo Domingo (Los Jardines), Santo Domingo Este (Los Mina) y Santiago de los Caballeros (Los Cocos de Jacagua). &amp;nbsp; &amp;nbsp; Programa Cantidad de casas Santo Domingo Este -Los Mina 12 Santo Domingo &amp;#8211; Los Jardines 12 Santiago de los Caballeros – Los Cocos de Jacagua 12 Total General 36 &amp;nbsp; Categoría Costo por 1 casa por año Alimentación 7,761 dólares</t>
  </si>
  <si>
    <t>Category Cost for 1 year (1 house) Food 7,761 US Dollars</t>
  </si>
  <si>
    <t>AisosDO</t>
  </si>
  <si>
    <t>https://www.youtube.com/watch?v=xaiDL51VyBI</t>
  </si>
  <si>
    <t>Strengthening New Mexico&amp;#8217;s Behavioral Health Network</t>
  </si>
  <si>
    <t>The Savila Collaborative d.b.a. Centro Savila</t>
  </si>
  <si>
    <t>46-0667855</t>
  </si>
  <si>
    <t>https://hipgive.org/wp-content/uploads/2016/11/7558TSC_IRS_EIN.pdf</t>
  </si>
  <si>
    <t>La Bodega for the Uninsured</t>
  </si>
  <si>
    <t>Clínica Esperanza / Hope Clinic</t>
  </si>
  <si>
    <t>05-27-2014</t>
  </si>
  <si>
    <t>06-27-2014</t>
  </si>
  <si>
    <t>60 Valley Street, Providence, Rhode Island, 02909</t>
  </si>
  <si>
    <t>La Bodega is a free walk-in clinic for uninsured patients in Rhode Island. It is nurse-run (like Minute Clinics) but provides so much more!</t>
  </si>
  <si>
    <t>selenia.bobadilla@aldeasinfantilessos.org.do</t>
  </si>
  <si>
    <t>La Bodega is a free walk-in health care clinic for Spanish-speaking immigrants, located in a low income neighborhood in Providence, Rhode Island La Bodega operates out of a free clinic for uninsured patients, known as Clinica Esperanza/Hope Clinic, or CEHC. La Bodega is a &amp;#8216;storefront&amp;#8217;-style clinic &amp;#8211; no appointments are necessary, patients just walk in if they are uninsured and need non-acute healthcare. This &amp;#8216;storefront&amp;#8217; approach to healthcare is one that is very familiar to the population served by CEHC. Most of Clinica Esperanza/Hope Clinic patients are new immigrants from Central and South America who work low-wage jobs and have limited English skills. La Bodega provides care in their own idiom, while remaining sensitive to cultural differences.. Between 2 and 7 PM, Monday through Friday, La Bodega provides walk-in service for non-acute health problems, eliminating the need for uninsured patients to use the Emergency Room as a source of routine healthcare, reducing their out of pocket costs, and improving access to health screens for chronic diseases. This is a new project at CEHC. Nearly 1200 individuals have accessed free healthcare, health screens and immunizations at La Bodega since CEHC opened the project in 2012. La Bodega saves low-income patients money. Hundreds of thousands of dollars in out of pocket costs for low-income patients are avoided. La Bodega connects Individuals who may have chronic diseases such as hypertension, diabetes, overweight, metabolic syndrome, and cardiovascular disease to health care and the health system. The impact of La Bodega has been remarkable. During the first 5 months of this project (in 2012-2012), La Bodega saved patients more than $120,000 (that would have been spent on ER care) and garnered more than $1.3M in preventive health value (see our article in the Journal of Community Health here: http://bit.ly/Nurse_Run_CHEER). The impact of La Bodega continues to grow. Over the past 12 months, the estimated savings was 7.1 million dollars. The cost of providing this innovative service was just over $100,000. This is a 70 to 1 return on investment for each dollar you contribute to this project. More information can be found at: http://bit.ly/CEHC_Publications orhttp://bit.ly/CEHC_NewportMercury How do we do it? La Bodega / CHEER clinic is run by a registered nurse, which cuts down on the cost of the care that is provided. Navegantes (healthcare outreach workers) are available to provide nutritional advice and medication adherence counseling in the patients. Eligible patients are also assisted with applications to Obamacare. More than 70% of the patients are from Central and South America, and the majority earn less than $15,000 per year. We have partial funding for this project. For 2014, we have obtained $15,000 in funding from United Way of Rhode Island. We are seeking to raise more to fund the Bodega/CHEER clinic for the rest of the year. With every $110 raised through this campaign we will be able to support a patient for the full year. We plan to highlight the success of this important method for improving access to healthcare for low income immigrants in press releases, publications, and healthcare journals.</t>
  </si>
  <si>
    <t>Patients attending La Bodega/CHEER clinic represent a very low-income, limited English proficiency (LEP) population of (predominantly Hispanic) immigrants who are currently uninsured. This population is severely impacted by limited access to health care. In addition to poor health, adverse economic outcomes (bankruptcy) can be attributed in part to limited access to care. While some of these patients are eligible for healthcare under the Affordable Care Act (and La Bodega provides assistance with registering for care under the ACA), but many (70%) are not. In addition to obtaining non-urgent care at La Bodega, patients are provided with access to simple health screens and to routine vaccinations (influenza, DPT). Individuals who had chronic diseases (diabetes, hypertension, heart disease) are identified and integrated into the primary care clinic at CEHC as appointments become available (if uninsured), or patients are linked with care (for insured patients) at another location. Walk in patients are also invited to participate in health intervention programs based at CEHC such as linguistically- and culturally-appropriate nutritional education classes. Patients are able to stabilize their chronic diseases at CEHC, while they transition into a clinic that provides continuity of care. Thus in addition to serving an immediate health need, La Bodega serves a second, important purpose: by connecting to the clinic, low income patients are integrated into the primary health care system. La Bodega is a unique solution to the health care access problem. Uninsured walk-in access culturally sensitive linguistically appropriate care provided by nurse-managed volunteers. La Bodega lowers the barriers to health care faced by a large number of new immigrants and provides a bridge to better health.</t>
  </si>
  <si>
    <t>We have established an electronic-medical-record (EMR)-based tracking system for the services provided at CHEER. We also survey our patients after they have completed their medical visit. We use these two systems for evaluating the impact of La Bodega/CHEER; our method is described in our publication: http://bit.ly/Nurse_Run_CHEER .</t>
  </si>
  <si>
    <t>Bill</t>
  </si>
  <si>
    <t>bill@centrosavila.com</t>
  </si>
  <si>
    <t>https://hipgive.org/wp-content/uploads/2017/11/Acta-de-Junta-Directiva-2016.pdf</t>
  </si>
  <si>
    <t>505-312-7296</t>
  </si>
  <si>
    <t>Albuquerque, NM, United States</t>
  </si>
  <si>
    <t>Making culturally and linguistically appropriate behavioral health services to all in New Mexico</t>
  </si>
  <si>
    <t>Asegurando accesso a servicios de salud mental en Nuevo Mexico- para todo@s.</t>
  </si>
  <si>
    <t>Centro Sávila is a treatment program devoted to the recovery and healing of individuals, families, and communities suffering from emotional and psychological distress. Our comprehensive model of care works to decrease health disparities in Bernalillo County by providing: outpatient mental health services, case management, Free Health Insurance Enrollment Assistance for Medicaid and the NM Health Insurance Exchange, school-based restorative justice programs, food security support, drug and alcohol counseling and recovery support, and supervision, training and research opportunities for students and health professionals. Our treatment approach is based on the key principles of public health prevention, community building, and collaboration. Our staff and network of volunteers provide culturally competent care that enhances the natural resiliency of our clients. Our goal is to improve the mental health of our community through prevention and by ensuring access to linguistically and culturally appropriate, quality mental health services. Our services are offered in English and Spanish and accessable to community members regardless of their ability to pay.</t>
  </si>
  <si>
    <t>Centro Sávila es un programa de tratamiento dedicado a la recuperación y la sanación de las personas, familias y comunidades que padecen de trastornos emocionales y psicológicos. Nuestro modelo integral de cuidado incluye: salud mental, manejo de caso, abogacia por cambios de politicas sociales. Nuestro enfoque de tratamiento se basa en los principios fundamentales de la prevención, la capacitación, el apoyo comunitario y colaboracion. Nuestro objetivo es mejorar la salud mental de nuestra comunidad a través de la prevención y asegurar el acceso a los servicios adecuados y de calidad de salud mental. Nuestro equipo professional y voluntario ofrecen servicios de cuidado y son conscientes de las dificultades que uno encuentra en una cultura ajena y reconocen la capacidad de recuperación inherente de cada persona.</t>
  </si>
  <si>
    <t>Centro Savila</t>
  </si>
  <si>
    <t>Non-urgent healthcare problems are responsible for more than 9 million visits to emergency departments (ED) in US hospitals each year, largely due to patients&amp;#8217; lack of access to a primary care physician. To avoid costly and unnecessary ED usage for non-urgent health problems and improve access to health screens for low-income, uninsured individuals affected by Health Disparities* , a walk-in clinic run by a nurse manager and staffed by volunteers was developed as an extension of the primary care medical services provided by Clinica Esperanza/Hope Clinic (CEHC). Establishment of La Bodega, also known as äóìCHEERäó_x009d_ (CEHC ER-diversion), has made it possible for more than 1000 uninsured patients to be seen for non-urgent health problems over the past 18 months. La Bodega provided basic health screens and offered routine vaccinations to these individuals in addition to addressing their healthcare needs. The impact of this intervention on the local economy has been significant: Based on local estimates of $761 per ER visit, La Bodega saved low-income patients more than $321,571 in ER costs in 2013. The return on investment was $37 per $1 of funding, including QALY (quality adjusted life-years), based on early estimates (Bicki et al. Dec. 2013 [http://bit.ly/Nurse_Run_CHEER ]) and utilization numbers for 2013.</t>
  </si>
  <si>
    <t>https://hipgive.org/wp-content/uploads/2017/11/Certificado-de-CONANI.pdf - https://hipgive.org/wp-content/uploads/2017/11/Estatutos-de-la-ONG.pdf - https://hipgive.org/wp-content/uploads/2017/11/Certificado-de-Incorporación-Procuraduría.pdf - https://hipgive.org/wp-content/uploads/2017/11/Certificado-de-DGII-4-2017.pdf</t>
  </si>
  <si>
    <t>Strengthen the thread</t>
  </si>
  <si>
    <t>Red de Mujeres de San Marcos</t>
  </si>
  <si>
    <t>Special Rent</t>
  </si>
  <si>
    <t>Patricia Polo</t>
  </si>
  <si>
    <t>refuerzaelhilo@gmail.com</t>
  </si>
  <si>
    <t>Total Costs Grant Request 1. Personnel = $52,039.00 (See Detail) 2. Fringe = $6,041.73 (11.61% (State/Federal Tax, FICA Health Coverage, Insurance, etc.)) 3. Consumable Supplies $15,000.00 4. Telephone $1,919.27 Totals $75,000.00 We seek to raise $3000 in the next 30 days to purchase supplies for the clinic.</t>
  </si>
  <si>
    <t>The mission of Clínica Esperanza/Hope Clinic is to offer high quality medical care and preventive health services to adults and children* living in Rhode Island who do not have health insurance or cannot afford to purchase health care. Because many people do not speak English as a first language, Clínica Esperanza/Hope Clinic places special emphasis on linguistically competent, culturally attuned care. In addition, our focus is on prevention and health maintenance, which reduces the need for our patients to be hospitalized for preventable illnesses. Clínica Esperanza/Hope Clinic is managed by highly qualified and experienced volunteer health providers and community representatives, and supported by an all-volunteer administrative staff. The Clínica Esperanza/Hope Clinic is a place where bright new ideas about improving access to healthcare are welcome. Our motto is Healthy People, Healthy Community. Clínica Esperanza/Hope Clinic does not discriminate among applicants for care on the basis of age, gender, race, religion, national origin, disability, sexual orientation or marital status.</t>
  </si>
  <si>
    <t>The mission of Clónica Esperanza/Hope Clinic is to offer high quality medical care and preventive health services to adults and children* living in Rhode Island who do not have health insurance or cannot afford to purchase health care. Because many people do not speak English as a first language, Clónica Esperanza/Hope Clinic places special emphasis on linguistically competent, culturally attuned care. In addition, our focus is on prevention and health maintenance, which reduces the need for our patients to be hospitalized for preventable illnesses. Clónica Esperanza/Hope Clinic is managed by highly qualified and experienced volunteer health providers and community representatives, and supported by an all-volunteer administrative staff. The Clónica Esperanza/Hope Clinic is a place where bright new ideas about improving access to healthcare are welcome. Our motto is Healthy People, Healthy Community. Clónica Esperanza/Hope Clinic does not discriminate among applicants for care on the basis of age, gender, race, religion, national origin, disability, sexual orientation or marital status.</t>
  </si>
  <si>
    <t>clinicesperanza</t>
  </si>
  <si>
    <t>Annie De Groot</t>
  </si>
  <si>
    <t>annied@aplacetobehealthy.org</t>
  </si>
  <si>
    <t>isis.zaldivar@shufflecar.mx</t>
  </si>
  <si>
    <t>00502 48084976</t>
  </si>
  <si>
    <t>San Marcos, San Marcos, Guatemala</t>
  </si>
  <si>
    <t>Arts and Culture/Rights/Economic Development/Violence Prevention</t>
  </si>
  <si>
    <t>¡To weave our own autonomy!</t>
  </si>
  <si>
    <t>¡Tejeremos nuestra autonomía!</t>
  </si>
  <si>
    <t>Know Your Numbers</t>
  </si>
  <si>
    <t>Ana Schambach</t>
  </si>
  <si>
    <t>aschambach@pahofoundation.org</t>
  </si>
  <si>
    <t>Strengthen the Thread is a project in which female sufferers of gender violence in the Department of San Marcos, Guatemala, seek to produce and market handicrafts made with traditional Guatemalan fabrics. However, our ultimate goal goes beyond finding a source of decent work and a fair wage for these women: we aim to raise funds to support the Women’s Network of San Marcos, which since 2005, has been working toward the empowerment of women and the fulfillment of their rights, as well as becoming self-sufficient and lifting the voices of women everywhere. We are determined to meet our goal: now we only need an initial investment in order to buy machinery, provide a space for production/ safe house for victims of domestic violence, and to pay every production worker a living wage. If you help support us in this beginning process, by December 2016 we will be able to market our first series of products. The revenue we receive from this first batch of production will serve to self-finance the Women’s Network, continue creating political empowerment for the members, and also the continuation of production for export. We are determined to achieve our goal: to weave our own autonomy. The Women’s Network of San Marcos The Women’s Network, above all, is the loom of our autonomy. Before threading the needle with us, you present it. This is a women’s organization located in Guatemala, specifically the Department of San Marcos on the Western side of the country. Since 2005, with very limited resources, we have worked to empower women in the knowledge and demand of their rights; increase their political participation in the decision-making processes; fight against gender violence; accompany legal cases of such violence; provide them with professional psychological support, and ultimately, to fight for the independence of women. Objetive of Strengthen the tread: to weave our autonomy The Women’s Network has previously been supported by international projects, but since December 2015, has been left without funds to continue developing our organization. Budget cuts in funding for international cooperation has led to the abandonment of many NGOs in Guatemala. For some time now, through all the components that make up the Women’s Network, we have been realizing the necessity of finding our own self-sustainability, ie., find an activity that will generate the necessary income to support our work and, why not, grow our goals. It was in this context that the idea of Strengthen the Thread was born. Therefore, Strengthen the Thread will become the production branch of the Women’s Network and will initially consist of the most vulnerable group of women, those who have suffered from gender violence in any of its forms (physical, sexual, psychological, economic, etc.). If the project is a success and becomes self-sustainable, we will begin to incorporate other profiles of women who would earn a living wage as well. Watch this video to learn more about our project. Check out our website for more information. Strengthen the Thread is also available on Facebook and Twitter. Products of Strengthen the Thread As an organization, we desire to reclaim our culture, our identity, and our ancestral practices of indigenous peoples, which are being lost because of the profound racism that prevails in Guatemala, the ferocious rise of capitalism, and consumption practices that exponentially increases poverty in the communities of our women. In the Department of San Marcos, we tell stories of our ancestral art, which remains of great worth to us. We have always valued our unique and precious traditional fabrics made with standing weaving looms. This art form is something we have to learn and improve, but with strength and commitment to this weaving through the Women’s Network, we will begin with clear determination to make and sell our traditional fabrics that allow us to strengthen our independence. Some of our products are modern adaptations of traditional designs, however the techniques we use are of our ancestors and the same they have always used to make the traditional dress of Mayans. The means of production for all of our products is fair, sustainable, and works toward solidarity. Watch this video to learn more about the production process of our crafts and traditional fabrics.</t>
  </si>
  <si>
    <t>Spanish migration in South America ECUADOR today</t>
  </si>
  <si>
    <t>202-974-3681</t>
  </si>
  <si>
    <t>1889 F ST NW SUITE 313, WASHINGTON, DC 20006</t>
  </si>
  <si>
    <t>Refuerza el hilo es un proyecto en el que mujeres víctimas de la violencia machista en el departamento de San Marcos de Guatemala buscan producir y comercializar artesanías hechas con telas típicas guatemaltecas. Pero nuestro objetivo final va más allá de conseguir una fuente de trabajo digno y justo para estas mujeres: pretendemos conseguir recursos para que la Red de Mujeres de San Marcos, que desde 2005 trabaja en el empoderamiento de la mujer y en la exigencia de sus derechos, sea autosuficiente y pueda seguir levantando la voz por la mujer. Tenemos la determinación de conseguir nuestro reto: ahora nos falta una inversión inicial para formarnos, comprar maquinaria, conseguir un local de producción y refugio contra la violencia machista y que cada una de las mujeres participantes tenga un sueldo digno. Si nos apoyas en nuestro comienzo, en diciembre de 2016 podremos comercializar nuestra primera serie de productos. Los ingresos que consigamos con la venta de esta primera partida de productos servirán para autofinanciar la Red, seguir con el empoderamiento político y continuar con la producción de nuevas confecciones para la exportación. Habremos conseguido nuestro objetivo: tejer nuestra autonomía. La Red de Mujeres de San Marcos La Red de Mujeres, de este modo, es el telar de nuestra autonomía. Antes de que enhebréis la aguja con nosotros, os la presentamos. Se trata de una organización de mujeres en Guatemala, concretamente en el departamento de San Marcos, en el occidente del país. Desde el año 2005, con recursos extremadamente limitados, trabaja en empoderar a las mujeres en el conocimiento y la exigencia de sus derechos; aumentar su participación política en espacios de decisión; luchar contra la violencia machista; acompañar casos de este tipo de agresiones judicialmente y con apoyo psicológico de profesionales, y, en definitiva, luchar por la emancipación de la mujer. Objetivo de Refuerza el hilo: tejer nuestra autonomía La Red de Mujeres ha tenido algunos proyectos internacionales que le han brindado apoyo, pero desde diciembre de 2015 se encuentra sin fondos para seguir desarrollando sus acciones. Los recortes en fondos para la cooperación internacional han provocado que muchas ONG’s estén abandonando Guatemala. Desde hace tiempo, entre todas las componentes de la Red pensamos en la necesidad de buscar nuestro auto-sostenimiento. Es decir, buscar una actividad que nos dé los ingresos necesarios para mantener todo nuestro trabajo y, por qué no, crecer en nuestros objetivos. Fue en ese contexto, donde nació la idea de Refuerza el hilo. Refuerza el hilo de esta manera, se convierte en el brazo productivo de la Red de Mujeres y estará compuesto, inicialmente, por el grupo más vulnerable de mujeres, aquellas que han sufrido la violencia machista en cualquiera de su formas (física, sexual, psicológica, económica, etc.). Si el proyecto funciona y se auto-sostiene, permitiría incorporar otros perfiles de mujer que conseguirían así un sueldo digno. Mira este vídeo para conocer mejor nuestro proyecto. Consulta nuestra pagina web para tener más información. Refuerza el hilo dispone también de Facebook y Twitter. Los productos de Refuerza el hilo Como organización, reivindicamos la cultura, la identidad y las prácticas ancestrales de los pueblos indígenas, que se están perdiendo debido al profundo racismo que impera en Guatemala y al feroz aumento del capitalismo y sus prácticas de consumo que aumentan exponencialmente la pobreza en que las comunidades de nuestras mujeres. Contamos en nuestro departamento con artes ancestrales de gran valor, entre los que se encuentra el tejer con telares de pie telas típicas preciosas y únicas. Es un arte que algunas tenemos que aprender y otras mejorar, pero con la fuerza y el compromiso que venimos tejiendo como Red de Mujeres, empezamos este nuevo camino con la determinación clara de confeccionar y comercializar artesanías de tejidos típicos que nos permitan reforzar nuestra autonomía. Algunas de nuestras telas serán adaptaciones modernas de diseños tradicionales, sin embargo, las técnicas que empleamos son ancestrales, y son las mismas que se utilizan para elaborar los trajes típicos mayas. La cadena de producción de todos nuestros productos es justa, sostenible y solidaria Mira este vídeo para conocer mejor el proceso de producción de nuestras telas artesanales y típicas.</t>
  </si>
  <si>
    <t>Know Your Numbers provides communities in Guyana with blood pressure cuffs and monitors to combat heart disease.</t>
  </si>
  <si>
    <t>Conoce Tus Números ofrece monitores de presión arterial a comunidades en Guayana para combatir enfermedades del corazón.</t>
  </si>
  <si>
    <t>Guatemala has been characterized as an absent State—or often an accomplice—of vast inequalities and human right’s violations that occur within the country. Regarding violence against women specifically, in Guatemala one in two women have suffered some form of gender violence, and in the Department of San Marcos alone, more than 268,000 women have become victims of this type of aggression. However, out of this high number of attacks, only 253 complaints have been convicted. The situation is alarming, and we must respond loudly. We cannot stop our advocacy actions that demand to change this situation. So we weave, united and committed, our autonomy. Weaving is not our purpose, it is our tool to gain our rights. To date, more than 90% of the women that participate in the Women’s Network live in rural areas and suffer from poverty or extreme poverty. Approximately 50% are illiterate, and only 45% have completed a primary education. The Women’s Network is also a tool to reach our potential within our possibilities, to learn that we can live with dignity as long as our rights are respected, and to correct the grievances we carry from a history of exclusion</t>
  </si>
  <si>
    <t>The Know Your Numbers project is part of a larger campaign to support the Pan American Health Organization&amp;#8217;s (PAHO&amp;#8217;s) efforts to prevent heart attack and stroke by encouraging people across the Americas to routinely monitor their blood pressure. PAHO estimates that in the Americas, 30% of people with high blood pressure are unaware they have the condition. Lack of proper diagnostic equipment is one contributing factor to this alarming statistic. The PAHO Foundation aims to collect and distribute 1,000 blood pressure cuffs and monitors throughout communities in Guyana with the goal of increasing awareness and reducing deaths due to preventable heart disease. We hope to accomplish this goal via in-kind blood pressure monitor donations from corporations and with your support through HIPGive2HEALTH. Budget Breakdown: $15 device cost (at wholesale price) $9 distribution cost (shipping and customs) $6 indirect costs (personnel and overhead) $2.07 retained by HIPGive</t>
  </si>
  <si>
    <t>&amp;#8212;</t>
  </si>
  <si>
    <t>Guatemala se caracteriza por contar con un Estado ausente –y a menudo cómplice&amp;#8211; ante las grandes desigualdades y violaciones a los derechos humanos que se dan en el país. En relación a la violencia machista, en Guatemala una de cada dos mujeres la ha sufrido, y en nuestro departamento de San Marcos, más de 268.000mujeres han padecido este tipo de agresiones. Sin embargo, únicamente 253 denuncias han llegado a tener condena. La situación es alarmante, y nosotras tenemos que seguir respondiendo alzando la voz. No podemos cesar en nuestras acciones de incidencia política exigiendo que cambie esta situación. Por eso tejemos, unidas y convencidas, nuestra autonomía. Tejer no es nuestro fin; es nuestra herramienta para hacer valer nuestros derechos. Cabe destacar que más del 90% de mujeres que integran la Red de Mujeres provienen de áreas rurales y viven en pobreza o pobreza extrema. Un 50% de nuestras integrantes son analfabetas, y otro 45% completó únicamente la educación primaria. La Red de Mujeres es también una herramienta para sacar el potencial de nuestras posibilidades, sabemos que somos capaces de vivir por nuestra cuenta y en dignidad si se respetan nuestros derechos y se corrige el agravio y la exclusión históricos que arrastramos.</t>
  </si>
  <si>
    <t>“Hypertension is a silent killer because in its early stages it rarely causes symptoms, and many people go undiagnosed,” said Pedro Orduñez, PAHO/WHO advisor on noncommunicable diseases. “Diagnosing and treating it on time can reduce the risk of heart attacks, stroke and kidney failure.” The Know Your Numbers project is imperative to reducing the devastating number of deaths that result from undetected high blood pressure and hypertension. With your donation, PAHO Foundation in partnership with PAHO will ensure that the areas with most need benefit from this campaign.</t>
  </si>
  <si>
    <t>Spanish Adult Basic Literacy Immersion/Transition to ESOL/Civics/Citizenship program for Seniors in Irving, TX</t>
  </si>
  <si>
    <t>DEBES CREER EN TI</t>
  </si>
  <si>
    <t>&amp;#8220;La hipertensión es un asesino silencioso que rara vez causa síntomas en sus primeras etapas, y muchas personas no son diagnosticados,&amp;#8221; dijo Pedro Orduñez, asesor sobre enfermedades no transmisibles de la OPS/OMS. &amp;#8220;Diagnóstico y tratamiento de la hipertensión a tiempo puede reducir el riesgo de ataques al corazón, accidente cerebrovascular, y fallo renal.&amp;#8221; El proyecto Conoce Tus Numeros es imperativo para reducir el número devastador de muertes que resultan de la presión arterial alta y hipertensión que no son detectados. Con su donación, la Fundación de la OPS en colaboración con la OPS se asegurará que las zonas necesitando mas apoyo se beneficien de esta campaña.</t>
  </si>
  <si>
    <t>What, how, and when we will use your contributions At the time funding becomes available, the initial capital will be invested over a period of 6 to 7 months (until December) in learning preparation and production—paid with fair wages—in order to make our traditional fabrics. The funds raised through Hipgive are specifically allotted for: 75%: Production training Sewing machine and materials A space for production (which will also serve as a safe place for women at risk of gender violence Payment of fair wages to our women who are part of the Women’s Network 25%: Self-financing of the Women’s Network in order to continue our activities of political empowerment, human rights awareness, and the legal and psychological accompaniment of women who are navigating court cases of domestic violence complaints Therefore, beginning December 2016, we will begin selling our first run of products. With the income from this initial production, we will repeat the cycle and invest in our learning and production, that is, to achieve our goal: to become self-supported in order to continue our fight for equality and against the violence of women in the Department of San Marcos. We have the strength! We have the will! We only need your support: Strengthen the Thread.</t>
  </si>
  <si>
    <t>31-1640064</t>
  </si>
  <si>
    <t>Short-term success is measured by reaching our fundraising goal in order to purchase and distribute the blood pressure monitors and cuffs in Guyana&amp;#8211;the more, the better! Ultimately, the success of this campaign will result in fewer people dying from preventable heart disease in the region.</t>
  </si>
  <si>
    <t>https://hipgive.org/wp-content/uploads/2017/12/DCET---IRS-501(c)3-Letter-of--determination.pdf</t>
  </si>
  <si>
    <t>A corto plazo, éxito se mide en recogiendo suficiente fondos para adquirir y distribuir los monitores de presión arterial en Guayana&amp;#8211;lo más, lo mejor! Finalmente, el éxito de esta campaña se traducirá en menos personas de la región muriendo de enfermedades previsibles del corazón.</t>
  </si>
  <si>
    <t>En qué, cómo y cuándo gastaremos vuestras aportaciones En el momento en el que se consiga el financiamiento, se invertirá este capital inicial durante un período de 6 a 7 meses (hasta diciembre) en el aprendizaje de confección y en la producción &amp;#8211;remunerada con sueldos dignos&amp;#8211; de productos a base de tejidos típicos. Los fondos conseguidos con Hipgive se destinarían concretamente a: El 75%: Formación productiva Máquinas de coser y materiales Espacio para la producción (que a su vez serviría como hogar refugio para mujeres en riesgo de violencia machista) Pago de salarios justos a mujeres productoras miembros de la Red El 25%: Autofinanciación de la Red de Mujeres para seguir con las actividades de empoderamiento político, sensibilización en derechos humanos, rutas de denuncia y acompañamiento judicial y psicológico a las víctimas de violencia machista. Así, en diciembre de 2016 podremos vender nuestra primera partida de productos. Con los ingresos derivados de vender esta producción inicial, podremos repetir el ciclo e invertir en más aprendizaje y producción. Es decir, habremos conseguido nuestro objetivo: ser auto-suficientes para seguir nuestra lucha por la igualdad y contra la pobreza y la violencia hacia las mujeres del departamento de San Marcos. ¡Tenemos la fuerza¡, ¡Tenemos la voluntad! Sólo nos falta que tu apoyo:Refuerza el hilo</t>
  </si>
  <si>
    <t>Often dubbed &amp;#8220;the silent killer&amp;#8221;, high blood pressure is a major risk factor to the #1 cause of deaths worldwide: heart disease. Many deaths due to heart disease can be prevented by engaging in simple routine diagnostic tests. Knowing that you have elevated blood pressure is the first step in a long-term journey to improve your health. Unfortunately, many communities in Latin America and the Caribbean do not have access to preventative equipment to perform diagnostic tests, such as blood pressure screenings. By distributing blood pressure monitors and cuffs in Guyana, we reduce a significant hurdle for people to become aware of their risk of cardiovascular disease and stroke. Awareness will empower people to take action and, in doing so, awareness will reduce the number of premature deaths stemming from high-blood pressure complications.</t>
  </si>
  <si>
    <t>La Red de Mujeres no dispone de financiamiento actualmente, por ello nos urge iniciar la campaña de Refuerza el hilo. El proyecto de Refuerza el hilo pretende recaudar 10.000 dolares. Estos se destinarán a los primeros 6 mesos de producción hasta la primera venta de artesanias que permita la autosostenibilidad. En estos 6 meses, el presupuesto será el siguiente: &amp;#8211; Alquiler de espacio de producción que a la vez funcione como hogar refugio: 1284 (214 mensuales) -Sueldos de tejedoras y productores: 3960 (11 dolares diarios pagando mas que el salario mínomo, a 5 trabajadoras, 3 dias por semana durante 6 meses) &amp;#8211; Materiales: 4756 (hilos, telares, maquinas de coser, etc..)</t>
  </si>
  <si>
    <t>We are conducting a multi-channel campaign. Our campaign on HIPGive2HEALTH will support the purchase and distribution of approximately 150 blood pressure monitors and cuffs, estimating a cost of $32.07 per device and broken down in the following manner: $15 device cost (at wholesale price) $9 distribution cost (shipping and customs) $6 indirect costs (personnel and overhead) $2.07 retained by HIPGive</t>
  </si>
  <si>
    <t>Established in 1967 and renamed in 2014, PAHO Foundation mobilizes resources to improve public health in the Americas and the Caribbean. Our thought partners and grantees are organizations that can provide the most significant and sustainable public health gains.</t>
  </si>
  <si>
    <t>Establecida en 1967 y renombrada en 2014, PAHO Foundation mobiliza recursos para el mejoramiento de la salud pública en las Américas y el Caribe. Nuestros colaboraciones y organizaciones subvencionadas son con aquellos que pueden proveer los mejores resultados en salud pública con mayor sustentabilidad.</t>
  </si>
  <si>
    <t>The Women’s Network, above all, is the loom of our autonomy. Before threading the needle with us, you present it. This is a women’s organization located in Guatemala, specifically the Department of San Marcos on the Western side of the country. Since 2005, with very limited resources, we have worked to empower women in the knowledge and demand of their rights; increase their political participation in the decision-making processes; fight against gender violence; accompany legal cases of such violence; provide them with professional psychological support, and ultimately, to fight for the independence of women. Once the process has begun, we will begin our goal of becoming self-sustained through selling our artisanal products with the objective of: The Women's Network's main activities: · Legal accompaniment of domestic violence cases · Beginning support groups for women who have suffered from gender violence · Influencing government agencies and public gender policies · Empowering women from the Department of San Marcos in their human rights. · Achieve higher political participation of women and greater representation in decision-making positions. · Engaging men and boys as advocates of change.</t>
  </si>
  <si>
    <t>PAHO Foundation, formerly known as PAHEF (Pan American Health and Education Foundation), works to advance the objectives of the Pan American Health Organization to mobilize resources and advocate the strategic agenda of PAHO. The Foundation is led by a board of directors comprised of health experts, business leaders, and philanthropists from the Americas. The Foundation is a 501(c)(3) organization governed by the laws for charitable organizations in the United States. &amp;nbsp;</t>
  </si>
  <si>
    <t>PAHOFOUNDATION</t>
  </si>
  <si>
    <t>La Red de Mujeres, de este modo, es el telar de nuestra autonomía. Antes de que enhebréis la aguja con nosotros, os la presentamos. Se trata de una organización de mujeres en Guatemala, concretamente en el departamento de San Marcos, en el occidente del país. Desde el año 2005, con recursos extremadamente limitados, trabaja en empoderar a las mujeres en el conocimiento y la exigencia de sus derechos; aumentar su participación política en espacios de decisión; luchar contra la violencia machista; acompañar casos de este tipo de agresiones judicialmente y con apoyo psicológico de profesionales, y, en definitiva, luchar por la emancipación de la mujer. La Red de Mujeres tiene como actividades principales desde el año 2005: · Acompañamiento legal de casos de violencia · Acompañamiento psicológico a grupos de mujeres que han sufrido la violencia machista · Incidir ante instancias de gobierno y en las políticas públicas de género · Empoderar a las mujeres del Departamento en sus derechos humanos · Conseguir mayor participación política de las mujeres y mayor representación en cargos de decisión · Involucrar a hombres y niños como defensores de cambios.</t>
  </si>
  <si>
    <t>HIPGive from Ana Schambach on Vimeo.</t>
  </si>
  <si>
    <t>refuerzaelhilo</t>
  </si>
  <si>
    <t>https://www.youtube.com/watch?v=av_G7GH3vOw&amp;#038;feature=youtu.be &amp;nbsp;</t>
  </si>
  <si>
    <t>Keys to Success and Doors of Opportunity: Increasing Latino Access to Higher Education</t>
  </si>
  <si>
    <t>The Association of Mexicans in North Carolina (AMEXCAN)</t>
  </si>
  <si>
    <t>Juvencio Rocha-Peralta</t>
  </si>
  <si>
    <t>juvenciorp@amexcannc.org</t>
  </si>
  <si>
    <t>Elvia</t>
  </si>
  <si>
    <t>dcenti1@sbcglobal.net</t>
  </si>
  <si>
    <t>252-757-3916</t>
  </si>
  <si>
    <t>Refuerza el hilo</t>
  </si>
  <si>
    <t>(214) 587-1983</t>
  </si>
  <si>
    <t>Irving, TX, United States</t>
  </si>
  <si>
    <t>Civic Participation/Education/Migrant Communities</t>
  </si>
  <si>
    <t>ILLITERATE SENIORS OVER 50 YEARS WON’T BE ABLE TO PASS THE CITIZENSHIP TEST IF YOU DON’T HELP THEM WITH YOUR DONATION.</t>
  </si>
  <si>
    <t>LOS ANCIANOS DE LA TERCERA EDAD NO PODRAN PASAR EL EXAMEN DE LA CIUDADANIA SIN SU AYUDA!</t>
  </si>
  <si>
    <t>Maria Palma ARRIVED AT THE ESCUELITA OF DCET 2 years ago and shared with us that she did not know how to read and write and that he had the illusion of becoming a citizen of the United States. With tears she shared that she had already visited several community Learning center, but none of them had helped her. We convinced her that : YES YOU CAN! Our mission here at DCET(La Escuelita) is to assist immigrants in their process of assimilation and acculturation offering English classes, GED, citizenship, and elementary and Jr. High School classes in Spanish. With your help Maria Palma and other students over the age of 50 years will be able to achieve the American Dream.We are trying to raise $13.500 to cover the following expenses of an entire year: The course includes; Elementary classes in Spanish ESL (English as a Second Language Classes of Civics includes: History and Government We serve the immigrant community in its majority Hispanic/Latino families with ESL, GED, Citizenship and Computer classes as well as Spanish Literacy Classes for FREE. This Immersion Spanish Literacy program will benefit Hispanic seniors over 50 who cannot read/write Spanish and therefore they cannot communicate in English in order to pass the Citizenship test. We need your donation because, Our Hispanic community in Irving, Texas requires this additional support as its growth of illiterate population keeps on growing disproportionally, representing a challenge to the progress of this city. We want to encourage you to help us receive any dollar that can make a difference in the progress of our city.&amp;nbsp; Assisting the funding for this program will allow seniors to learn how to read/write in Spanish so they can learn English as a second language and then pass the citizenship test.&amp;nbsp;&amp;nbsp; Your donation will make the difference.&amp;nbsp; We at DCET acknowledge that education is the major component to progress in any socio-economic level in the world. We thank you for considering donating to this important cause. Please visit us: www.dcenti.org https://www.facebook.com/laescuelitadedcet/ https://www.facebook.com/DCETBelieve-in-Yourself-Inc-297946823416/ https://twitter.com/dcenti1 https://plus.google.com/+FounderofDCETElviaWallaceMartinez/posts https://www.linkedin.com/in/dcet-inc-elvia-wallace-martinez-0a7b506 https://www.youtube.com/channel/UCvEex4IlJH9qTk4l-Fiicww Te&amp;nbsp; invitamos a&amp;nbsp; convertirte en embajador oficial de esta campaña Si deseas ser voluntario de DCET llámanos, o hazle CLICK AQUI</t>
  </si>
  <si>
    <t>Pitt County</t>
  </si>
  <si>
    <t>Educating our communities to build our future.</t>
  </si>
  <si>
    <t>Our goal is to decrease educational disparities and increase Latino access to higher education to create better communities. This project aims to foster and grow the first generation of college attending Latinos and to give them the skill sets to be successful. All disparities in any community are caused by educational disparities. We aim to increase the number of educated Latino professionals by equipping Latino youth with keys to success so that they can open the doors of opportunity available to them.</t>
  </si>
  <si>
    <t>Maria Palma llego a LA ESCUELITA de DCET hace 2 años y nos compartió que no sabia leer y escribir y que tenia la ilusión de hacerse ciudadana de Los Estados Unidos.&amp;nbsp; Con lagrimas nos compartió que había ya visitado varios centros de aprendizaje pero ninguno la había ayudado.&amp;nbsp; Nosotros la convencimos de que !SI SE PUEDE! Nuestra MISION aquí en&amp;nbsp;DEBES CREER EN TI/DCET&amp;nbsp; (La Escuelita) es asistir a los migrantes en su proceso de asimilación y aculturización ofreciéndoles clases de Ingles, Preparatoria, de Ciudadanía, de Computación&amp;nbsp;y de primaria, secundaria en Español GRATIS. Con su ayuda por mas pequeña que sea, Maria Palma y otros estudiantes mayores de 50 años podrán lograr el sueño Americano. Estamos tratando de juntar $13,500 para cubrir los siguientes gastos de todo un año: El curso incluye; clases de primaria en Español Clases de Inglés Clases de Civismo e Historia En LA ESCUELITA DE DCET servimos a la comunidad de inmigrantes, en su mayoría, las familias hispanas/latinas con Clases de Ingles, GED, Ciudadanía y clases de computación, así como clases de alfabetización en español gratis. Esta inmersión&amp;nbsp; de este programa que combina las clases de Español, Ingles y ciudadanía beneficiarán a los adultos mayores de 50 años que no puede leer/escribir español y, por lo tanto, no pueden comunicarse en inglés, para pasar la prueba de ciudadanía. Necesitamos su donación, porque nuestros ancianos en Irving, TX requieren este apoyo para evitar el crecimiento de población analfabeta que sigue creciendo de manera desproporcionada y queque representa un desafío para el progreso de esta ciudad.Le animamos a ayudarnos a donar aunque sean dólar que puede hacer una diferencia en el progreso de nuestra ciudad.&amp;nbsp; Ayudando al financiamiento de este programa permitirá a las personas mayores a aprender a leer/escribir en español para que después puedan aprender el inglés como segundo idioma y, a continuación, pasar la prueba de ciudadanía.&amp;nbsp; Su donación hará la diferencia! Nosotros aquí en DCET reconocemos que la educación es el componente más importante para el progreso en cualquier nivel socio-económico en el mundo. Le damos gracias por considerar donar a esta causa tan importante. visit us: www.dcenti.org https://www.facebook.com/laescuelitadedcet/ https://www.facebook.com/DCETBelieve-in-Yourself-Inc-297946823416/ https://twitter.com/dcenti1 https://plus.google.com/+FounderofDCETElviaWallaceMartinez/posts https://www.linkedin.com/in/dcet-inc-elvia-wallace-martinez-0a7b506 https://www.youtube.com/channel/UCvEex4IlJH9qTk4l-Fiicww Te&amp;nbsp; invitamos a&amp;nbsp; convertirte en embajador oficial de esta campaña Si deseas ser voluntario de DCET llámanos, o hazle CLICK AQUI</t>
  </si>
  <si>
    <t>The long term goal of this programs and others that will follow it are to decrease disparities in the Latino community. Addressing educational disparities is the key to addressing all others. In our state Hispanics make up 9% of our population yet in some colleges make up less than 1% of attendees. Lack of representation in key fields is one of the factors that lead to health, advocacy, environmental, educational, and all other disparities. Without educated Latino professionals to represent the communities from which they originate, change for the better will be slow moving and ineffective. Educating young Latinos today lays the foundation for these youths to build better futures for the entire community. This will be difficult to measure long term, but we can keep track of those who attend the workshop and measure how many sign up and stay in college the following years.</t>
  </si>
  <si>
    <t>06-27-2016</t>
  </si>
  <si>
    <t>Street Soccer for the Ajusco</t>
  </si>
  <si>
    <t>https://twitter.com/dcenti1</t>
  </si>
  <si>
    <t>The long term goal of this programs and others that will follow it are to decrease disparities in the Latino community. Addressing educational disparities is the key to addressing all others. In our state Hispanics make up 9% of our population yet in some colleges make up less than 1% of attendees. Lack of representation in key fields is one of the factors that lead to health, advocacy, environmental, educational, and all other disparities. Reducing educational disparities creates Latino doctors, lawyers, advocates, politicians, and every other essential community member who can make a difference. Without educated Latino professionals to represent the communities from which they originate, change for the better will be slow moving and ineffective. These professionals also serve as foundations for the next generation. With positive role models to look up to, the next generation aspires not only to meet the success of the past, but to surpass it. Educating young Latinos today creates opportunities for these youths to build better futures for the entire community. This will be difficult to measure long term, but we can keep track of those who attend the workshop and measure how many sign up and stay in college the following years.</t>
  </si>
  <si>
    <t>Fundación Homeless México, Asociación Civil</t>
  </si>
  <si>
    <t>Funds will go towards training and expenses, supplies for the workshop, stipends to volunteers who give their time and expertise towards betterment of the community, and outreach efforts to increase the number of youths reached in Rural Eastern North Carolina. If we fall short of our goal funds will go to the most essential portions of the program. If you are interested in assisting the Latino Community in Eastern Rural North Carolina we are always looking for more volunteers to get involved in the various projects and initiatives sponsored by AMEXCAN.</t>
  </si>
  <si>
    <t>$2,000 toward training and expenses. $1,000 toward office supplies and printing. $4,000 toward stipends, and $3,000 toward outreach.</t>
  </si>
  <si>
    <t>07-16-2016</t>
  </si>
  <si>
    <t>Martín Daniel Copto García</t>
  </si>
  <si>
    <t>AMEXCAN's mission is to promote the active participation of Mexicans and Latinos in their new communities and encourage the appreciation, understanding, and prosperity of the Mexican and Latino community through cultural, educational, leadership, health, and advocacy activities. As education is one of our main focuses, we host numerous workshops centering on this topic throughout the year including events like FAFSA Day and others with great success.</t>
  </si>
  <si>
    <t>amexcannc</t>
  </si>
  <si>
    <t>amexcan</t>
  </si>
  <si>
    <t>samantham@amexcannc.org</t>
  </si>
  <si>
    <t>Elvia Wallace-Martinez</t>
  </si>
  <si>
    <t>52 1 55 3966 5334</t>
  </si>
  <si>
    <t>Our trinning sesions &amp;amp; participation in tournaments are gateways process where an individual can surpass living in marginalization to become an &amp;quot;active citizen&amp;quot;</t>
  </si>
  <si>
    <t>Participar en nuestros torneos y entrenamientos se convierten en una transformaci&amp;oacute;n para el joven ya que pasa de una situaci&amp;oacute;n marginal a un estatus de &amp;quot;actor social&amp;quot;</t>
  </si>
  <si>
    <t>Organize sporting events so that our youth and adults can stray away from alcohol and/or drug abuse. Guide individuals to rebuild a positive self- image and self-confidence after living in the streets. Carry out sporting events in marginalized communities. Strengthen the participants&amp;#39; attitudes to become responsible and disciplined, as well as learn the values of teamwork and leadership so that they may go forth and become representatives for change in their communities.</t>
  </si>
  <si>
    <t>Generar eventos deportivos para que j&amp;oacute;venes y adultos se alejen del abuso del alcohol y el uso de drogas. Ayudar a mirarse y sentirse mejor a personas que por diferentes motivos est&amp;aacute;n en situaci&amp;oacute;n de calle. Llevar eventos deportivos a grupos o comunidades que por diferentes situaciones est&amp;aacute;n siendo marginados. Fortalecer en los participantes actitudes de responsabilidad, cooperaci&amp;oacute;n, disciplina y liderazgo, para as&amp;iacute; lograr que sean agentes de cambio en sus comunidades.</t>
  </si>
  <si>
    <t>07-16-2017</t>
  </si>
  <si>
    <t>Spacetatto</t>
  </si>
  <si>
    <t>Keeping Families United</t>
  </si>
  <si>
    <t>New Mexico Immigrant Law Center</t>
  </si>
  <si>
    <t>Carissa Aranda</t>
  </si>
  <si>
    <t>caranda@nmilc.org</t>
  </si>
  <si>
    <t>christianjgv@gmail.com</t>
  </si>
  <si>
    <t>01-30-2016</t>
  </si>
  <si>
    <t>(505) 247-1023</t>
  </si>
  <si>
    <t>Streaming music device on your car</t>
  </si>
  <si>
    <t>None</t>
  </si>
  <si>
    <t>Health/Rights/Economic Development/Migrant Communities/Violence Prevention</t>
  </si>
  <si>
    <t>NMILC is making access to justice affordable for New Mexico’s immigrants and aspiring citizens and to promote knowledge of legal rights.&amp;lt;</t>
  </si>
  <si>
    <t>NMILC trabaja para garantizar el acceso a la justicia de manera económica para los inmigrantes de Nuevo México.</t>
  </si>
  <si>
    <t>Soy sincero tuve un accidente y me estafaron con un dinero solo necesito un poco de dinero para superar esto y se los agradeceria toda la vida soy de costa rica y lo quiero para vender ropa casa a casa</t>
  </si>
  <si>
    <t>Alexis Martin Montes</t>
  </si>
  <si>
    <t>The total undocumented population in New Mexico is about 70,000. If granted legal status, American Progress estimates that undocumented immigrants could earn wages that are 15.1 percent higher within five years. In addition, if those individuals then earned their citizenship, their wages would rise an additional 10 percent. Our goal is to provide legal services that would give immigrants the opportunities to increase their economic security. By finding immigrants a form of immigration relief and ensuring that they are guided through that process, we are working towards increasing the economic security of families along with bringing families the stability that comes with obtaining legal status. By supporting NMILC in our project, your donations will go toward our goal in ensuring that we are able to keep New Mexican families together!</t>
  </si>
  <si>
    <t>alexis199718@hotmail.com</t>
  </si>
  <si>
    <t>La Populación total de inmigrantes en Nuevo México es aproximadamente 70,000 habitantes. Con estatus legal, El Centro de Progreso Americano estimo que dentro de cinco años los indocumentados podrían ganar hasta un 15.1 más. En Adición, si esos mismos individuos obtienen su ciudadanía, su sueldo incrementaría un 10 por ciento adicional. Nuestro objetivo es proveer servicios legales que facilitaran las oportunidades de los inmigrantes para poder tener más seguridad económica. Al encontrar una forma de alivio inmigratoria para los inmigrantes y en asegurar que están siendo guiados correctamente, estaremos incrementando la seguridad económica a las familias necesitadas y poder proveer la estabilidad que se da acabó con tener un estatus legal. En Respaldar al NMILC en nuestro proyecto, sus donaciones serán dirigidas a nuestro objetivo de poder mantener a familias nuevo mexicanas unidas!</t>
  </si>
  <si>
    <t>&amp;#8220;My life has changed around a lot. Because of DACA, I don&amp;#8217;t feel afraid.&amp;#8221; &amp;#8211; Melissa Aleman For far too many families, immigration status has led to hardships that are harmful to the well-being of children. Mixed-status families live in fear of deportations and our current policies deprive some children of the opportunity to remain in this country with parents who love and care for them. &amp;#8220;I still feel afraid for my family and my community, but not as afraid for myself.&amp;#8221;-Melissa Aleman To give a sense of the scale of the problem, in the Applied Research Center&amp;#8217;s report Shattered Families: The Perilous Intersection of Immigration Enforcement and the Child Welfare System, it estimates that over 5,000 children are currently living in foster care in the United States because their immigrant parents have been detained or deported. Providing access to information and legal support for eligible immigrant families promotes children&amp;#8217;s health and well-being by increasing access to needed services and preventing the negative consequences of family disruptions.</t>
  </si>
  <si>
    <t>&amp;#8220;Mi vida ha cambiado mucho. Debido a DACA, no siento miedo.&amp;#8221; &amp;#8211; Melissa Alemán Para demasiadas familias, el estatus migratorio ha dejado dificultades que perjudican el bienestar de los niños. Familias de estatus mixto viven con el temor de las deportaciones y nuestras pólizas actuales les impiden a algunos niños de la oportunidad de permanecer en este país con los padres que los aman y cuidan. &amp;#8220;Todavía siento miedo por mi familia y mi comunidad, pero no tengo tanto miedo por mí misma.&amp;#8221; &amp;#8211; Melissa Alemán Para poder fundar dar una idea e entendimiento de la magnitud del problema, el informe Shattered Families: The Perilous Intersection of Immigration Enforcement and the Child Welfare System, estima que más de 5,000 niños viven en cuidado temporal en los Estados Unidos debido a que sus padres inmigrantes han sido detenidos o deportados. Facilitar el acceso a la información y apoyo legal para las familias inmigrantes elegibles promueve la salud de los niños y el bienestar mediante por el acceso a los servicios necesarios y prevenir las consecuencias negativas de las interrupciones de la familia.</t>
  </si>
  <si>
    <t>chayito.97@hotmail.com</t>
  </si>
  <si>
    <t>NMILC will evaluate the impact of our services in priority areas addressed in this proposal through our sophisticated electronic case management system. We will provide on-site legal screenings at key partner organizations and ensure that all screenings include an assessment of pathways to a more permanent status. In the event that we fall short of our fundraising goal, we will still put these fund towards screening individuals and providing legal representation to individuals.</t>
  </si>
  <si>
    <t>NMILC evaluará el impacto de nuestros servicios en las áreas de prioridad establecidas en esta propuesta a través de nuestro sistema electrónico de gestión de casos. Vamos a proporcionar las evaluaciones legales en organizaciones asociadas y asegurar de que todos los exámenes incluyen una evaluación de las trayectorias hacia un estatus más permanente. En el caso de que quedemos cortos de nuestra meta de recaudación, pondríamos estos fondos a proveer representación legal a los individuos.</t>
  </si>
  <si>
    <t>$40,000 Staff attorney</t>
  </si>
  <si>
    <t>Rather than a legal aid organization, we see ourselves as a virtual, dynamic legal service organization with lawyers housed within strategic community partners. We believe this approach allows us to effectively use our limited resources. We know that our legal advocacy is most efficient when we are working in collaboration with community partners who our clients know and trust. We also know that our clients face barriers beyond immigration status and we reach individuals who may not otherwise seek our services. We collaborate with community partners to have a greater collective impact in the following areas: Health and Safety: Ensuring that immigrant families we serve live in a safe and healthy environment that is free of violence. Family Stability: Providing permanency for children of mixed status immigrant families who are at risk of separation. Economic Security and Education: Ensuring that immigrant families have adequate and sustainable resources to support their needs through access to educational and employment opportunities. Civic Engagement: Empowering immigrants through citizenship, which provides the opportunity to fully participate in and contribute to the democratic process and civil society.</t>
  </si>
  <si>
    <t>NMILC provee información y asistencia legal gratis y de costo bajo para familias de bajos recursos. Nosotros ayudamos a los inmigrantes mantener a sus familias unidas, conseguir protección de persecución y violencia doméstica, obtener residencia permanente y autorización de empleo, y convertirse en ciudadanos orgullosos de los Estado Unidos. NMILC ayuda a familias encontrar estabilidad y aumentar sus oportunidades para obtener la seguridad económica, abriendo las puertas para que los inmigrantes en Nuevo México puedan contribuir a sus comunidades para las futuras generaciones.</t>
  </si>
  <si>
    <t>nmilc</t>
  </si>
  <si>
    <t>Tired of downloading music to your car? Or draining your phone battery just to listen the music you want?&amp;nbsp;</t>
  </si>
  <si>
    <t>Cansado de descargar la musica a tu auto? O de gastar la bateria de tu celular para escuchar la musica que te gusta?</t>
  </si>
  <si>
    <t>I&amp;acute;m a daily driver and I get sick of the radio station ads, and same songs going again and again.&amp;nbsp;Also having to download music to my phone or usb takes a lot of time, that&amp;acute;s why I&amp;acute;m inventing a device that allows you to play the music you want (It&amp;acute;ll work like Spotify or Pandora)&amp;nbsp;without downloading anything and it&amp;acute;ll play the songs you want to listen at that time, with the mood you have.</t>
  </si>
  <si>
    <t>Soy un conductor del dia a dia, pero cansado de estar escuchando las estaciones de radio y sus anuncios, tambien que siempre repitan las mismas canciones. Tambien de estar descargando musica a mi celular o usb es algo muy tedioso, que ademas consume la bateria de mi dispositivo. Por lo que estoy trabajando en desarrollar un dispositivo que funcione como Spotify y que se adapte a la musica que quieras escuchar y tu estado de animo</t>
  </si>
  <si>
    <t>SOY Pittsburgh&amp;#8211;Supporting Our Youth in Pittsburgh!</t>
  </si>
  <si>
    <t>Latino Community Center</t>
  </si>
  <si>
    <t>82-0647985</t>
  </si>
  <si>
    <t>https://hipgive.org/wp-content/uploads/2017/11/Latino-C-C-501(c)3.pdf</t>
  </si>
  <si>
    <t>killerow</t>
  </si>
  <si>
    <t>csobolik@nmilc.org</t>
  </si>
  <si>
    <t>https://hipgive.org/wp-content/uploads/2017/01/List-Center-Board-of-Directors-2014-06-30.doc</t>
  </si>
  <si>
    <t>Rosamaria</t>
  </si>
  <si>
    <t>rcristello@latinocommunitycenter.org</t>
  </si>
  <si>
    <t>https://hipgive.org/wp-content/uploads/2017/01/IRS_501c3_-Determination-Letter-06_29_2013-1.pdf</t>
  </si>
  <si>
    <t>(412) 335-7446</t>
  </si>
  <si>
    <t>Pittsburgh, PA, United States</t>
  </si>
  <si>
    <t>Helping guide, support, and remove barriers to higher education for Latino Youth!</t>
  </si>
  <si>
    <t>Apoyando a nuestros jóvenes, guiándolos, y removiendo barreras para continuar su educación.</t>
  </si>
  <si>
    <t>STEM program for 265 girls of Elementary School from low income families</t>
  </si>
  <si>
    <t>Ciudad de los Niños de Monterrey, A.B.P.</t>
  </si>
  <si>
    <t>Nitzia Villalba</t>
  </si>
  <si>
    <t>LatinoCC_PGH</t>
  </si>
  <si>
    <t>nvillalba@ciudaddelosninos.edu.mx</t>
  </si>
  <si>
    <t>(811) 066-8875</t>
  </si>
  <si>
    <t>Guadalupe, Nuevo León, México</t>
  </si>
  <si>
    <t>We want to inmerse our female students in the STEM world so the interest for these areas begin to grow. Now, it´s more important than ever to provide them with the skills.</t>
  </si>
  <si>
    <t>Buscamos adentrar a nuestras alumnas al mundo STEM y así generar el interés en estas áreas que son las que cuentan con mayor potencial de desarrollo en el futuro.</t>
  </si>
  <si>
    <t>STEM areas are the ones with the higher potential for development in the world economy and in Mexico. With our program we´re focusing to promote the love and passion for these careers, where only 5% of women are interested. The critical decision is taken when the girl is arround 12 years old, so we´re opening new horizons and options to our students with this robust project.</t>
  </si>
  <si>
    <t>Las áreas STEM tendrán un gran impacto en el desarrollo de la economía de México y el mundo en un futuro muy cercano. Con Niñas STEM se promueve el amor y pasión a carreras que tiene proyección de sólo el 5% de mujeres en los campos laborales actuales. Esto se plantea antes de la edad de 12 años, con lo que se logra con una apertura de perspectiva, promoviendo e incitando a las alumnas a conocer estas áreas de desarrollo.</t>
  </si>
  <si>
    <t>We need to empower girls to be the next leaders in STEM. Our world is going to that direction and there is where all the potential resides, therefore, we need to act as soon as possible to give our students the best opportunities for their future. We´ll provide them with the necessary skills to succeed in these areas and to open their world to change their prespective to solve tough problems.</t>
  </si>
  <si>
    <t>Necesitamos empoderar a nuestras niñas para que se conviertan en las próximas líderes en STEM. Nuestro mundo está dirigiendo sus esfuerzos a estas áreas y es donde reside el mayor potencial laboral; por lo cual necesitamos actuar lo antes posible para darles a nuestras alumnas las mejores oportunidades para su futuro. Les daremos las habilidades necesarias para poder triunfar en estas áreas y abrir su mundo al cambio de prespectiva para encontrar soluciones a través de problemas.</t>
  </si>
  <si>
    <t>SOY Pittsburgh (Supporting Our Youth in Pittsburgh)</t>
  </si>
  <si>
    <t>With your donations, we´ll buy all the material that is needed to make the STEM program more robust across the female Elementary school in Guadalupe, Nuevo Leon, Mexico. Also, we´ll give 15 brilliant girl students the chance to take the Niñas STEM program that includes 40 hours of a practic workshop given by GeneUs and Epic Queen. Help us sharing this information in your social media, it´s important to mention that all our students come from a family of low income.</t>
  </si>
  <si>
    <t>https://hipgive.org/wp-content/uploads/2017/01/2014-990s.pdf</t>
  </si>
  <si>
    <t>Con las donaciones, se equipará del material didáctico necesario para robustecer el programa STEM a través de toda la Primaria femenil en Guadalupe, Nuevo León, México. Además de esto, 15 alumnas brillantes obtendrán una beca para cursar el programa Niñas STEM, un curso de 40 horas impartido por GeneUs y Epic Queen. Ayúdanos compartiendo la información en tus redes sociales, es importante mencionar que todas nuestras alumnas provienen de familias de recursos limitados.</t>
  </si>
  <si>
    <t>CEV QA Cost Total Bingo 11 $ 16.31 $ 179.42 Abaco vertical 6 $ 3.82 $ 22.95 Aprende cantando 2 $ 6.75 $ 13.50 Fracciones circulares 3 $ 3.09 $ 9.28 Fracciones rectangulares 3 $ 3.60 $ 10.80 Regletas de plástico 3 $ 13.89 $ 41.68 Rompecabezas multiplicando 2 $ 11.19 $ 22.38 Rompecabezas sumando 2 $ 11.19 $ 22.38 Dominó figuras geométricas 4 $ 8.16 $ 32.62 Dominó fracciones 4 $ 8.16 $ 32.62 Domino tablas multiplicar 4 $ 8.16 $ 32.62 Tarjetas de aprendizaje fracciones 4 $ 4.39 $ 17.55 Tarjetas de aprendizaje sumas 4 $ 4.39 $ 17.55 Juego números 3 $ 16.31 $ 48.93 Curso Niñas STEM 15 $ 281.21 $ 4,218.22 $ 4,722.50</t>
  </si>
  <si>
    <t>Our mission is to provide children and youuth from families of low income with the best education to make them the future leaders that change their community. 99% of our students finish High School 86% finish Collage We attend 1310 students that come from 888 families. From Kindergarden to High School.</t>
  </si>
  <si>
    <t>Servir a la niñez y juventud de recursos limitados y sus familias, mediante una sólida formación académica, técnica, humana y espiritual que los lleve por sí mismos a ser motores de desarrollo en la sociedad, con un sentido cristiano de la vida. 99% de nuestros estudiantes terminan la Preparatoria. 86% terninan la Carrera Profesional. Atendemos a 1310 alumnos, provenientes de 888 familias. Tenemos desde Kínder hasta Preparatoria Técnica.</t>
  </si>
  <si>
    <t>Southeast Immigrant Rights Network</t>
  </si>
  <si>
    <t>CDLN_Oficial</t>
  </si>
  <si>
    <t>https://youtu.be/OSzyKS1hB6k</t>
  </si>
  <si>
    <t>monica@seirn.org</t>
  </si>
  <si>
    <t>https://hipgive.org/wp-content/uploads/2017/01/2016-Budget.pdf</t>
  </si>
  <si>
    <t>ciudaddelosninos</t>
  </si>
  <si>
    <t>sos</t>
  </si>
  <si>
    <t>12345678765434565454</t>
  </si>
  <si>
    <t>Keep Dance and Music accessible with Calpulli Community</t>
  </si>
  <si>
    <t>Calpulli Mexican Dance Company</t>
  </si>
  <si>
    <t>Juan Castano, Managing Director</t>
  </si>
  <si>
    <t>info@calpullidance.org</t>
  </si>
  <si>
    <t>SQUASH PARA TODOS</t>
  </si>
  <si>
    <t>Sonrisas poblanas</t>
  </si>
  <si>
    <t>(718) 507-2617</t>
  </si>
  <si>
    <t>In and around New York City</t>
  </si>
  <si>
    <t>Arts and Culture/Education/Migrant Communities/Youth Development</t>
  </si>
  <si>
    <t>Celebrating the Mexican and Mexican-American community through dance and music</t>
  </si>
  <si>
    <t>Celebrando la comunidad Mexicana y Mexico-Americana por medio de la danza y la musica</t>
  </si>
  <si>
    <t>cschonenberg@squashparatodos.com</t>
  </si>
  <si>
    <t>espinosaco@gmail.com</t>
  </si>
  <si>
    <t>2015 has presented an opportunity for Mexicans and Mexican-Americans to celebrate their community and our history. Calpulli Mexican Dance Company does this best through dance and music by producing professional performances with its touring company, arts-in-education programs in the schools, and directly serving its community with access to the performing arts. Join us in this effort by supporting our project- Calpulli Community. What is Calpulli Community? Every week, Calpulli Mexican Dance Company provides over 120 students high-quality dance and music training. Calpulli Community makes this rich arts training and cultural enrichment experience accessible by removing all financial barriers. Calpulli Community is entirely based on donations and reaches deep into the Mexican immigrant community in the northeastern United States. Your donations assure the continuity of this vital program. Who is Calpulli Community? Passionate Teaching Artists, staff, students, and families comprise Calpulli Community. Students receive over 500 hours of training in dance fundamentals, Mexican folk dance, guitar, and/ or the button accordion. With locations in Queens, Staten Island, and New Rochelle, the program continues to reach and serve more families. Why donate now? To ensure the continuity of artistic inspiration to young students. To ensure high-quality performing arts training to exist in a donation-based setting. To plant the seeds for growth of the program. To celebrate our community.</t>
  </si>
  <si>
    <t>2015 ha presentado una oportunidad para que los Mexicanos y Mexicano-Americanos para celebrar su comunidad y de nuestra historia. Calpulli Danza Mexicana hace esto a través de la danza y la música, produciendo actuaciones profesionales con su compañía de gira, programas educativos en las escuelas, y directamente sirviendo a su comunidad con acceso a las artes escénicas. Únase a nosotros en este esfuerzo por apoyar nuestro proyecto- Comunidad Calpulli. ¿Que es Calpulli Comunidad? Cada semana, Calpulli Danza Mexicana ofrece a más de 120 estudiantes entrenamiento en la danza y la música de alta calidad. Comunidad Calpulli ofrece este entrenamiento artístico y experiencia de enriquecimiento cultural accesible mediante la eliminación de todas las barreras financieras. Comunidad Calpulli se basa totalmente en donaciones y alcanza la comunidad inmigrante Mexicana en el noreste de Estados Unidos. Sus donaciones aseguran la continuidad de este programa vital. ¿Quién es Comunidad Calpulli? Los artistas apasionados de enseñanza, administradores, estudiantes, y familias comprenden Comunidad Calpulli. Los estudiantes reciben más de 500 horas de formación en los fundamentos de la danza, danza folclórica mexicana, guitarra, y / o el acordeón de botones. Con clases en Queens, Staten Island y New Rochelle, el programa continúa alcanzando y dando servicio a más familias. ¿Por qué donar ahora? Para asegurar la continuidad de la inspiración artística para jóvenes estudiantes. Para asegurar la existencia del entrenamiento de alta calidad en las artes escénicas en un programa basado en las donaciones. Para plantar las semillas para el crecimiento del programa. Para celebrar nuestra comunidad.</t>
  </si>
  <si>
    <t>We love dance and music. And we want the next generation of artists to join us and take the arts to the next level.</t>
  </si>
  <si>
    <t>Amamos la danza y la musica. Y queremos que la proxima generacion de artistas que se unan a nosotros y llevar las artes al proximo nivel.</t>
  </si>
  <si>
    <t>Funds will cover essential expenses including 1) class space and 2) Teaching Artist fees. Donate before December 13th to be included in Calpulli Community&amp;#8217;s year-end performance program at Flushing Town Hall.</t>
  </si>
  <si>
    <t>Los fondos ayudaran cubrir gastos esenciales incluyendo 1) espacio para las clases y 2) costos de nuestros maestros increíbles. La donaciones que se reciben antes del 13 de diciembre se incluirán en el programa de la presentación de fin de año de Comunidad Calpulli en Flushing Town Hall.</t>
  </si>
  <si>
    <t>Calpulli Mexican Dance Company is a professional touring company and arts-in-education provider based in New York City. More information about Calpulli is on its site- www.calpullidance.org</t>
  </si>
  <si>
    <t>SONRISA Y AMOR</t>
  </si>
  <si>
    <t>Sponsor a Promotora/Community Advocate</t>
  </si>
  <si>
    <t>Las Americas Immigrant Advocacy Center</t>
  </si>
  <si>
    <t>08-15-2017</t>
  </si>
  <si>
    <t>Soñando por la Educación</t>
  </si>
  <si>
    <t>Calpulli Danza Mexicana es una compañía profesional y también educador con sede en la ciudad de Nueva York. Mas información sobre Calpulli en su sitio web- www.calpullidance.org</t>
  </si>
  <si>
    <t>Nayeon Kim</t>
  </si>
  <si>
    <t>nayeonkim@las-americas.org</t>
  </si>
  <si>
    <t>08-21-2017</t>
  </si>
  <si>
    <t>Anita</t>
  </si>
  <si>
    <t>anita@hiponline.org</t>
  </si>
  <si>
    <t>(998) 123-4567</t>
  </si>
  <si>
    <t>A scholarship fund for young migrant &amp;#8220;Dreamers&amp;#8221; who have returned to Mexico and wish to continue their education.</t>
  </si>
  <si>
    <t>Fondo de becas para jóvenes migrantes “Soñadores” que han retornado a sus comunidades y desean continuar sus estudios.</t>
  </si>
  <si>
    <t>915-544-5126</t>
  </si>
  <si>
    <t>El Paso, TX</t>
  </si>
  <si>
    <t>Rufino Santiz, es originario de Chamula, Chiapas, México, y se ve así mismo como “Los Otros Sonadores.&amp;#8221; Este es un grupo de jóvenes que de niños migraron hacia Estados Unidos y han regresado a su país con la ilusión de completar sus estudios. Su historia ha sido publicada recientemente por el New York Times. (Lea el articulo completo aquí). El sueño de Rufino es: “iniciar un proyecto sobre los niños y jóvenes migrantes para apoyarlos en recibir educación. Será una oportunidad de aprender sobre diferentes culturas y lenguas, así como adquirir conocimientos en tecnología agrícola y otras áreas”. Rufino es un miembro de Voces Mesoamericanas, Acción con Pueblos Migrantes y pide su apoyo para crear el Fondo de Jóvenes Migrantes Retornados. Voces, a través de este fondo, proporcionará apoyo por un año (renovable) a no menos de 100 jóvenes migrantes. Las becas irán desde los $50 USD hasta los $350 USD, con el fin de apoyar – Los costos de transporte hacia y desde las escuelas secundarias y universidades – La compra de libros y otros útiles escolares – La compra de otros artículos de primera necesidad para su proyecto educativo. Por favor done al proyecto y/o compártelo con su red de contactos. Cada dólar ayuda a cambiar la vida de estos jóvenes! ¿Por qué es importante? Los jóvenes migrantes que retornan a sus comunidades de origen encuentran limitaciones estructurales y financieras para continuar con sus estudios y acceder a oportunidades laborales y salarios dignos. Este proyecto nos permite abrir esas oportunidades para algunos de estos jóvenes. ¡Conviértase hoy en un donante para los jóvenes migrantes “Soñadores” haciendo click en Donar a este Proyecto.</t>
  </si>
  <si>
    <t>Civic Participation/Rights/Economic Development/Migrant Communities/Violence Prevention</t>
  </si>
  <si>
    <t>Rufino Santiz, es originario de Chamula, Chiapas, México, y se ve así mismo como “Los Otros Sonadores.&amp;#8221; Este es un grupo de jóvenes que de niños migraron hacia Estados Unidos y han regresado a su país con la ilusión de completar sus estudios. Su historia ha sido publicada recientemente por el New York Times. (Lea el articulo completo aquí). El sueño de Rufino es: “iniciar un proyecto sobre los niños y jóvenes migrantes para apoyarlos en recibir educación. Será una oportunidad de aprender sobre diferentes culturas y lenguas, así como adquirir conocimientos en tecnología agrícola y otras áreas”. Rufino es un miembro de Voces Mesoamericanas, Acción con Pueblos Migrantes y pide su apoyo para crear el Fondo de Jóvenes Migrantes Retornados. Voces, a través de este fondo, proporcionará apoyo por un año (renovable) a no menos de 100 jóvenes migrantes. &amp;nbsp; Las becas irán desde los $50 USD hasta los $350 USD, con el fin de apoyar – Los costos de transporte hacia y desde las escuelas secundarias y universidades – La compra de libros y otros útiles escolares – La compra de otros artículos de primera necesidad para su proyecto educativo. Por favor done al proyecto y/o compártelo con su red de contactos. Cada dólar ayuda a cambiar la vida de estos jóvenes! ¿Por qué es importante? Los jóvenes migrantes que retornan a sus comunidades de origen encuentran limitaciones estructurales y financieras para continuar con sus estudios y acceder a oportunidades laborales y salarios dignos. Este proyecto nos permite abrir esas oportunidades para algunos de estos jóvenes. &amp;nbsp; ¡Conviértase hoy en un donante para los jóvenes migrantes “Soñadores” haciendo click en Donar a este Proyecto.</t>
  </si>
  <si>
    <t>&amp;nbsp; &amp;nbsp; Support a survivor! Help a female advocate mobilize, educate, and empower the Latina community in El Paso.</t>
  </si>
  <si>
    <t>Apoya a una sobreviviente! Ayuda a una promotora a movilizar, educar, y empoderar a la comunidad latina en El Paso.</t>
  </si>
  <si>
    <t>anita@innovasocial.mx</t>
  </si>
  <si>
    <t>&amp;nbsp; &amp;nbsp; Sonia fled Mexico because of persecution in the height of the violence. Sonia stood up for the rights of a close family member who was being persecuted. Because of this, she too became a focal point of attack and persecution. Sonia and her children crossed the border with only a few belongings in hand. Sonia received legal assistance from Las Americas. Sonia always looked for ways in which she could contribute back to what was now her community and found herself engaging and leading the Las Americas Promotoras. Our goal is to raise funds for a one year stipend for a Las Americas Promotora (community advocate) like Sonia, in addition to training and resources for the entire Promotora team. The Promotora team is composed of women like Sonia who have survived such violence and trauma. Promotoras educate the local immigrant community, provide people with tools, and guide them towards legal services. El Paso is the second busiest port of entry in the United States. Many immigrants live here jobless, disenfranchised, and exploited by a broken immigration system. Las Americas advocates for immigrant rights and provides low-cost legal services for asylum seekers, victims of domestic violence, and human trafficking. Sonia and her team reach out to women who have been abused or trafficked, and are constantly striving to give back and empower other victims towards survival.</t>
  </si>
  <si>
    <t>&amp;nbsp; &amp;nbsp; Sonia huyó de Mexico a causa de la persecución a la cumbre de la violencia. Sonia defendió los derechos de un pariente cercano que sufria persecución. Como resultado, ella también empezo a sufrir ataques y persecución. Sonia y sus hijos cruzaron la frontera con pocas posesiones. Sonia recibió asistencia legal de Las Américas. Sonia siempre buscaba maneras en que ella pudiera contribuir a su nueva comunidad, y se encontró participando y dirigiendo las Promotoras de Las Américas. &amp;nbsp; Nuestro objetivo es recaudar fondos para el estipendio (la beca) de un año para una Promotora de Las Américas, junto con entrenamiento y recursos para el equipo de las Promotoras. Las Promotoras educan a la comunidad migrante, proveen herramientas, y guían a gente hacia servicios legales. El Paso es el segundo puerto de entrada más ocupado en los Estados Unidos. Muchos inmigrantes aquí viven sin la capacidad de trabajar con autorización, privados de sus derechos, y explotados por un sistema inmigratorio fracturado. Las Américas apoya a los derechos de migrantes y proveen servicios de bajo costo para gente que busca asilo, víctimas de violencia doméstica y tráfico humano. Las Promotoras de Las Américas se dirigen a mujeres que han sido abusadas o traficadas. El equipo de Promotoras está compuesto de sobrevivientes de tal violencia y trauma, que anhelan dar servicio a la comunidad y empoderar a víctimas hacia el camino de sobreviviente.</t>
  </si>
  <si>
    <t>For 29 years, Las Americas has been providing exemplary legal representation to some of the most disenfranchised members of our community. The courage and hard work of our Promotoras have referred hundreds of clients to us, who would have never had access to counsel without the proactive engagement of the Promotoras. These women provide impactful community outreach that is essential to the mission of Las Americas in the most marginalized areas of the city. As shown through Sonia&amp;#8217;s story, we are empowering women to work within the broken immigration system to create a safer life for themselves and their families. Sonia&amp;#8217;s story proves that when given the chance, women will not only thrive but advocate for each other. &amp;nbsp;</t>
  </si>
  <si>
    <t>calpullidance</t>
  </si>
  <si>
    <t>Por 29 años, Las Américas ha proveído representación legal ejemplar a unos de los miembros más privados de derechos en nuestra comunidad. El valor y el esfuerzo que nuestras promotoras han referido cientos de clientes a nosotros, quienes nunca habrían tenido acceso a asistencia legal efectiva sin el compromiso de las Promotoras. Ellas alcanzan a la comunidad con impacto que es esencial a la misión de Las Américas en los lugares más marginalizados de la ciudad. Como se expresa a través de la historia de Sonia, nosotros empoderamos a mujeres para trabajar dentro de este sistema migratorio fracturado, para crear vidas más seguras para ellas y sus familias. La historia de Sonia demuestra que si se les da la oportunidad, las mujeres saldrán adelante y se apoyaran. &amp;nbsp;</t>
  </si>
  <si>
    <t>https://youtu.be/B1TKI419mQI</t>
  </si>
  <si>
    <t>The Las Americas Promotoras participate in two formal legal trainings per year, in addition to monthly follow-up trainings. Furthermore, they each distribute at least fifty fliers per month and organize at least one presentation per month to a group of fifteen individuals. These often include up to five individualized talks plus referrals. Other duties include filling out the monthly report for supervision with our organization. Even if our goal is not reached, any donations will go toward training and printing costs to keep the Promotoras program alive. &amp;nbsp;</t>
  </si>
  <si>
    <t>Las Promotoras de Las Américas participan en dos entrenamientos legales formales cada año, junto con entrenamientos suplementarios mensuales. Además, cada una distribuye por los menos cincuenta folletos cada mes y organiza por lo menos una presentación al mes a grupos de mínimo quince individuos. Estas muchas veces incluyen hasta cinco pláticas individualizadas. Sus otras responsabilidades incluyen llenar formas de reporte mensual para supervisión con nuestra organización. Aun si no alcanzamos a nuestra meta, todos los donativos seran usados para el continuo entrenamiento y los costos de las materiales para mantener el programa de las Promotoras vivo.</t>
  </si>
  <si>
    <t>The stipend of the Promotoras is $100 per month. $400 of the funds raised would go toward continued training for all Promotoras. $400 of the funds raised would go towards materials for all Promotoras to distribute. &amp;#8212;&amp;#8212;&amp;#8212;&amp;#8212;&amp;#8212;&amp;#8212;&amp;#8212;&amp;#8212;&amp;#8212;&amp;#8212;&amp;#8212;&amp;#8212;&amp;#8212;&amp;#8212;- El estipendio de las Promotoras es $100 cada mes. $400 de los fondos recaudados contribuirían a entrenamiento continuado para todas las Promotoras. $400 de los fondos recaudados se pondrían a materiales para todas las Promotoras. &amp;nbsp;</t>
  </si>
  <si>
    <t>Las Americas’ vision is that of a country where all immigrants have access to high quality legal representation based on the principle of justice and human rights. &amp;nbsp; Las Americas’ mission is to see this vision realized by providing high quality legal representation to immigrants and by advocating for human rights. In prior years, the Las Americas Promotora program has received funding from other community entities. However, funding is not available every year. The continued dedication of the Promotoras and the mission of Las Americas has allowed the program to stay alive for a little over ten years. The program is best able to thrive when there is funding available for training, materials, and stipends. They are currently the only female led group educating the community on legal immigration relief.</t>
  </si>
  <si>
    <t>Las Américas envisiona un país donde todo inmigrante tiene acceso a representación legal de alta calidad basado en los principios de justicia y derechos humanos. Las Américas realiza esta misión a través de la representación legal de alta calidad a inmigrantes y apoyando los derechos humanos en la comunidad. En años pasados, el programa de las Promotoras de Las Americas ha recibido fondos de otras entidades comunitarias. Sin embargo, los fondos no son disponibles cada año. La dedicacion continua de las Promotoras y la mision de Las Americas ha permitido que el programa siga vivo por un poco mas de diez años. El programa prospera mas cuando hay fondos disponibles para entrenamiento, materiales, y estipendios. Ellas actualmente son el unico grupo encabezado por mujeres que educa a la comunidad sobre alivio legal inmigratorio.</t>
  </si>
  <si>
    <t>LasAmericasIAC</t>
  </si>
  <si>
    <t>lasamericas</t>
  </si>
  <si>
    <t>Juan Castano</t>
  </si>
  <si>
    <t>castano@calpullidance.org</t>
  </si>
  <si>
    <t>Somos un grupo multimedia que tenemos como objetivo promover y difundir en el mundo la música electrónica para lo que contamos con un productor audiovisual, un productor de música electrónica que produce el material que deseamos difundir y quien les escribe, un RRHH y representante.</t>
  </si>
  <si>
    <t>02-25-2016</t>
  </si>
  <si>
    <t>Sponsor a Las Americas Community Advocate</t>
  </si>
  <si>
    <t>https://hipgive.org/wp-content/uploads/2017/01/201411_CalpulliBoardList.pdf</t>
  </si>
  <si>
    <t>SOMOS America &amp;#8211; We make America great</t>
  </si>
  <si>
    <t>Alianza Americas</t>
  </si>
  <si>
    <t>34-2066826</t>
  </si>
  <si>
    <t>https://hipgive.org/wp-content/uploads/2017/04/AlianzaAmericas-IRS-Determination_namechange.pdf</t>
  </si>
  <si>
    <t>Civic Participation/Rights/Economic Development/Education/Migrant Communities/Violence Prevention</t>
  </si>
  <si>
    <t>Support a&amp;nbsp;survivor! Help a female advocate&amp;nbsp;mobilize, educate, and empower the Latina community in El Paso.</t>
  </si>
  <si>
    <t>Apoya&amp;nbsp;a una sobreviviente! Ayuda&amp;nbsp;a una promotora a mobilizar, educar, y empoderar a la comunidad latina en El Paso.</t>
  </si>
  <si>
    <t>Sonia fled Ciudad Juarez because of persecution in the height of the violence. Sonia stood up for the rights of a close family member who was being persecuted and because of this, she too became a focal point of attack and persecution. Sonia and her children crossed the border with only a few belongings in hand. Sonia received legal assistance from Las Americas. Sonia always looked for ways in which she could contribute back to what was now her community and found herself engaging and leading the Las Americas Promotoras.Our goal is to raise funds for a one year stipend for a Las Americas Promotora&amp;nbsp;(community advocate) like Sonia, in addition to training and resources for the entire Promotora&amp;nbsp;team. &amp;nbsp;The Promotora team is composed of women like Sonia who have survived such violence and trauma. Promotoras educate the local immigrant community, provide people with tools, and guide them towards legal services. El Paso is the second busiest port of entry in the United States. Many immigrants live here jobless, disenfranchised, and exploited by a broken immigration system. Las Americas advocates for immigrant rights and provides low-cost legal services for asylum seekers, victims of domestic violence, and human trafficking. Sonia and her team reach out to women who have been abused or trafficked, and are constantly striving to give back and empower other victims towards survival.</t>
  </si>
  <si>
    <t>Sonia huy&amp;oacute; de Ciudad Ju&amp;aacute;rez a causa de la persecuci&amp;oacute;n a la cumbre de la violencia. Sonia defendi&amp;oacute; los derechos de un familiar cercano que experimentaba persecuci&amp;oacute;n. Como resultado, ella tambi&amp;eacute;n se convirti&amp;oacute; en foco de atenci&amp;oacute;n de ataque y persecuci&amp;oacute;n. Sonia y sus hijos cruzaron la frontera con pocas posesiones. Sonia recibi&amp;oacute; asistencia legal de Las Am&amp;eacute;ricas. Sonia siempre buscaba maneras en que ella pudiera contribuir a su nueva comunidad, y se encontr&amp;oacute; participando y liderando las Promotoras de Las Am&amp;eacute;ricas.&amp;nbsp;Nuestro objectivo es recaudar fondos para el estipendio (la beca) de un ano&amp;nbsp;para una Promotora de Las Americas, junto con entrenamiento y recursos para el equipo de&amp;nbsp;las Promotoras. Las Promotoras educan a la comunidad migrante, proveen herramientas, y&amp;nbsp;guian a gente hacia servicios legales. El Paso es el segundo puerto de entrada mas ocupado en los Estados Unidos. Muchos inmigrantes aqui viven sin la capacidad de trabajar con autorizacion, privados de sus derechos, y explotados por un sistema inmigratorio fracturado. Las Americas apoya a los derechos de migrantes y proveen servicios de bajo costo para gente que busca asilo, victimas de violencia domestica y trafico&amp;nbsp;humano. Las promotoras de Las Americas se dirigen a mujeres que han sido abusadas o traficadas. El equipo de Promotoras esta compuesto de sobrevivientes de tal violencia y trauma, que anhelan dar servicio a la comunidad y empoderar a victimas hacia el camino de sobreviviente.</t>
  </si>
  <si>
    <t>For 29 years, Las Americas has been providing exemplary legal representation to some of the most disenfranchised members of our community. The courage and hard work of our Promotoras have&amp;nbsp;referred hundreds of clients to us, who would have never had access to counsel without the proactive engagement of the Promotoras. These women provide impactful&amp;nbsp;community outreach that is essential to the mission of Las Americas&amp;nbsp;in the most marginalized areas of the city. As shown through Sonia&amp;#39;s story, we are empowering women to work within the broken immigration system to create a safer life for themselves and their families. Sonia&amp;#39;s story proves that when given the chance, women will not only thrive but advocate for each other.</t>
  </si>
  <si>
    <t>Por 29 anos, Las Americas ha provisto representacion legal ejemplario a unos de los miembros mas privados de derechos en nuestra comunidad. El valor y el esfuerzo que nuestras promotoras han referido cientos de clientes a nosotros, quienes nunca habrian tenido aceso a asistencia legal&amp;nbsp;efectiva sin el compromiso de las promotoras. Estas mujeres alcanzan a la comunidad con impacto que es esencial a la mision de Las Americas en los lugares mas marginalizados de la ciudad. Como se expresa a traves de la historia de Sonia, nosotros empoderamos a mujeres para trabajar dentro de este sistema migratorio fracturado, para crear vidas mas seguras para ellas y sus familias. La historia de Sonia demuestra que si se les da la oportunidad, las mujeres saldran adelante y se apoyaran.</t>
  </si>
  <si>
    <t>The Las Americas Promotoras participate in two formal training per year, in addition to monthly follow-up trainings. Furthermore, they each distribute at least fifty fliers per month and organize at least one group presentation per month, which often include up to five individualized talks plus referrals. Other duties include filling out the monthly report for supervision with our organization.The mission of each Promotora is to educate the community about the causes and consequences of domestic violence, the rights of victims, all while representing the principle mission of Las Americas. The main goal is to educate the community about legal services offered by Las Americas while staying informed about recent changes that affect the immigrant community.</t>
  </si>
  <si>
    <t>Las Promotoras de Las Am&amp;eacute;ricas participan en dos entrenamientos formales cada a&amp;ntilde;o, junto con entrenamientos suplementarios mensuales. Adem&amp;aacute;s, cada una distribuye por los menos cincuenta folletos cada mes y organiza por lo menos una presentaci&amp;oacute;n de grupo al mes, que muchas veces incluyen hasta cinco pl&amp;aacute;ticas individualizadas. Sus otras responsabilidades incluyen llenar formas de reporte mensual para supervisi&amp;oacute;n con nuestra organizaci&amp;oacute;n.La misi&amp;oacute;n de cada Promotora es continuar educando a la comunidad sobre las causas y las consecuencias de la violencia dom&amp;eacute;stica, derechos de v&amp;iacute;ctimas, mientras recordando siempre seguir la misi&amp;oacute;n principal de Las Am&amp;eacute;ricas. La meta principal ser&amp;aacute; de educar a &amp;nbsp;la comunidad acerca de servicios legales ofrecidos en Las Am&amp;eacute;ricas mientras estar informada(o) acerca de los cambios m&amp;aacute;s recientes que afectan a nuestra comunidad inmigrante.</t>
  </si>
  <si>
    <t>https://hipgive.org/wp-content/uploads/2017/01/Calpulli_501c3page1.pdf</t>
  </si>
  <si>
    <t>The stipend of the Promotoras is $100 per&amp;nbsp;month.&amp;nbsp;$500 of the funds raised&amp;nbsp;would go toward&amp;nbsp;continued training for all Promotoras.&amp;nbsp;$400&amp;nbsp;of the funds raised would go towards&amp;nbsp;materials for all Promotoras.</t>
  </si>
  <si>
    <t>Las Americas&amp;rsquo; vision is that of a country where all immigrants have access to high quality legal representation based on the principle of justice and human rights.Las Americas&amp;rsquo; mission is to see this vision realized by providing high quality legal representation to immigrants and by advocating for human rights.</t>
  </si>
  <si>
    <t>La visi&amp;oacute;n de Las Am&amp;eacute;ricas es para un pa&amp;iacute;s donde todos inmigrantes tienen acceso a representaci&amp;oacute;n legal de alta calidad basado en el principio de justicia y derechos humanos.La misi&amp;oacute;n de Las Am&amp;eacute;ricas es para realizar esta visi&amp;oacute;n a trav&amp;eacute;s de la provisi&amp;oacute;n de representaci&amp;oacute;n legal de alta calidad a inmigrantes y por apoyar a los derechos humanos en la comunidad.</t>
  </si>
  <si>
    <t>@lasamericasIAC</t>
  </si>
  <si>
    <t>06-30-2017</t>
  </si>
  <si>
    <t>cgarcia@alianzaamericas.org</t>
  </si>
  <si>
    <t>Sponsor a Community: Peñas Blancas&amp;#8217; Rise from Climate Change</t>
  </si>
  <si>
    <t>ArteSana Foundation</t>
  </si>
  <si>
    <t>https://hipgive.org/wp-content/uploads/2016/11/Letter-from-IRS-re-tax-exempt-status-5-29-151-1.pdf</t>
  </si>
  <si>
    <t>(773) 875-3314</t>
  </si>
  <si>
    <t>Chicago, IL, United States</t>
  </si>
  <si>
    <t>We are all America</t>
  </si>
  <si>
    <t>Somos Todos America</t>
  </si>
  <si>
    <t>https://hipgive.org/wp-content/uploads/2017/01/Calpulli990_2013_signed.pdf</t>
  </si>
  <si>
    <t>In the wake of a new US administration that systematically demonizes immigrant communities; one word summarizes the state of immigrants &amp;#8211; fear. Every day brings news of raids, detentions, and deportations, Immigrants and other disenfranchised communities will continue to suffer as coordinated efforts unfold to dismantle environmental regulations and to undercut public health, public education, and other important public services. Anti-immigrant rhetoric and sentiment around the globe creates an antagonistic environment in which it becomes difficult to promote healthy, just migration and dignified opportunities for all. Now, more than ever,&amp;nbsp;we need to tell the true stories about what is driving migration and the many positive contributions that migrants make to the United States and to their countries of origin. Alianza Americas&amp;#8217; goal is to ensure that migrant communities are treated in a just and equitable manner reflecting the thousands of ways they contribute to economic prosperity and to the rich cultural fabric of both their countries of origin and those to which they migrate. SOMOS/WE ARE is a collaborative initiative developed by Alianza Americas&amp;nbsp;and its members and allies that &amp;nbsp;focuses on story-telling as a way to share&amp;nbsp;individual stories while bringing to light the positive contributions of the immigrant community. The SOMOS/WE ARE initiative works with children, youth and adults to promote healthy identities in Latin American youth and combat xenophobia using discussion, art, music, video, and other cultural expressions to tell the true stories of immigrants, their children, and our communities 2017 SOMOS/WE ARE Programming includes: Speaking tours that bring the realities of Central American women and children to audiences across the US Art programs for youth that allow them to fight back against racism and xenophobia through their own creativity. Children&amp;#8217;s camps where kids take pride in their identity through explorations of art and culture This campaign launches the week of May 9th, in honor of Mothers&amp;#8217; day in Latin America and the US to symbolize and shine a light on the dangers women and children face along the migration route. Support a tour near you! Over the next two weeks, Esmerelda Maya Casillas Garcia, a Mexican Human Rights Activist and Advocate for the Rights of Women in Migration, who works along the Mexico/Guatemala border will tour the US Southeast, from Birmingham Alabama, to Charlotte, North Carolina. She will only be in the US for 10 days, but the good news is &amp;#8211; WE CAN BRING HER BACK. With your support, Maya, along with Neesa Medina, a Honduran Women&amp;#8217;s rights activist, will return to the US for another round of visits to the Midwest and wherever we have the most demand in October. Send a kid to Art Camp: Last year, we were able to support two art camps in New Jersey and Florida, and a youth art workshop in the Bronx. Other communities hosted art competitions and discussion circles. A few youth participants were selected to attend the Alianza Americas national Assembly in Washington, in November where they spoke about the power of their experience. Now, more groups want to get in on the fun and learning. Donations from the campaign will allow us to expand to underserved areas in the southeast and Midwest where migrant families are coming under daily attack. Support from our donors is critical. By becoming a supporter of Alianza Americas, you demonstrate your support for grassroots, migrant-led efforts toward a more dignified and just way of life that preserves the human rights of all people in the Americas. You become an ally in our work! You will be notified of events &amp;amp; conferences in your area and receive targeted information on our efforts. Become an individual member at the $100 level and receive access to all our reports and toolkits, plus receive free or discounted tickets for our events. Other ways to get involved with Alianza Americas include: Helping us get the word out through social media Connect/volunteer with member organizations in your area Host an event/discussion with allies and/or community groups in your area Alianza Americas is a network of migrant led organizations and individual members throughout the U.S. that includes a wide range of partners and allies in Latin America. Together our members play an active role in the everyday work carried out by the Alianza both domestically and transnationally.</t>
  </si>
  <si>
    <t>Funds from this effort will go towards the following costs to expand our programming and cover costs for either an event(s) related to tour Speaking Tour(s) or Youth Programming around SOMOS.&amp;nbsp; Estimated costs are the following: Speakers Tour (estimated costs) •&amp;nbsp;Cost of Flights (Speaker(s) &amp;amp; accompanying staff) &amp;#8211; $1000-$2500 (depending on speaker origin &amp;#8211; international/domestic •&amp;nbsp;Lodging (2-5 nights for 2-3 individuals): $600-$1500 •&amp;nbsp;Transporation (Ground): $200-$500) •&amp;nbsp;Meals (speakers) : $500-$900 •&amp;nbsp;Meals (events/catering): $300-$1200 (depeding on venue/capacity) Youth programming Event (estimated costs) •&amp;nbsp;Venue/Site: $500-$1000 •&amp;nbsp;Meals (events/catering): $300-$1000 •&amp;nbsp;Materials: $200-$500 •&amp;nbsp;Trainers/Staff: $500&amp;nbsp; (if applicable) •&amp;nbsp;Out of town costs (if staff trains/participates: $500-$1000)</t>
  </si>
  <si>
    <t>12-16-2016</t>
  </si>
  <si>
    <t>ALIANZAAMERICAS</t>
  </si>
  <si>
    <t>415-407-2956</t>
  </si>
  <si>
    <t>Peñas Blancas, Jinotega, Nicaragua</t>
  </si>
  <si>
    <t>Arts and Culture/Economic Development/Education/Youth Development</t>
  </si>
  <si>
    <t>Support art, music, technical training and English classes to promote creative thinking, problem solving, and reduce one town&amp;#8217;s vulnerability to climate change.</t>
  </si>
  <si>
    <t>Apoya clases de arte, música y Inglés para promover el pensamiento creativo, resolucion de problemas, y reducir la vulnerabilidad de un pueblo al cambio climático.</t>
  </si>
  <si>
    <t>ArteSana works to build capacity for creative thinking, problem solving, and technical skills as tools for adapting to a changing climate and realizing human potential. Help us continue to offer classes at our workshop in Peñas Blancas, where a community of coffee farmers are developing their rural tourism infrastructure to reduce their vulnerability to a changing climate. In recent years, the coffee harvest has reduced by up to 50%, drastically impacting the livelihood of this community. Children participate in art and music classes, while adults learn handicraft trades and English to create a future in rural tourism. Your support will allow us to offer continuing educational opportunities to our 4 women&amp;#8217;s groups, 2 men&amp;#8217;s groups and our children&amp;#8217;s art and music group.</t>
  </si>
  <si>
    <t>ArteSana trabaja para desarollar capacidades en el pensamiento creativo, resolucion de problemas, capacidades técnicas como herramientas para adaptar al cambio climático y realizar la potencial humana. Apóyanos poder continuar ofrecer clases en nuestro taller en Peñas Blancas, donde una comunidad de campesinos esta desarollando su infraestructura del turismo para reducir su vulnerabilidad al cambio climático. En los años recientes la cosecha del café se ha reducido hasta al 50%, drásticamente impactando la sobrevivencias de esta comunidad. Los jóvenes participan en clases de arte y música, y los adultos aprenden artesanías y Inglés para crear un nuevo futuro basado en el turismo rural. Su apoyo nos permitirá seguir ofreciendo oportunidades educativas a nuestros 4 grupos de mujeres, 2 grupos de varones, y nuestro grupo de arte y música para jovenes.</t>
  </si>
  <si>
    <t>ArteSana Foundation supports people in realizing their potential while maintaining a healthy ecosystem. We offer opportunities in a rural area of Nicaragua where educational training and opportunites are not widely available, and operate at the base of the UNESCO Biosphere Preserve, which makes it an important area to protect. We are hopeful that our work allows people in the community to earn a living through rural tourism and protecting the environment. We will measure our goal by evaluating salary increases over time.</t>
  </si>
  <si>
    <t>ArteSana Foundation apoya a la gente en realizar su potencial mientras manteniendo un ecosistema sano. Ofrecemos oportunidades en un area rural de Nicaragua donde no hay muchas oportunidades educativas, también en la frontera agrícola de la Reserva Biosfera de Bosawas, lo cual lo hace un lugar importante para cuidar. Esperamos que nuestro trabajo permite que la gente gane su vida con el turismo rural y cuidar el ambiente. Mediremos nuestra meta evaluando los salarios ano por año.</t>
  </si>
  <si>
    <t>Funds will go directly to support our classes and educational opportunities. Our goal of $2,000 will provide 1 year of weekly English classes to our women&amp;#8217;s group, 1 year of weekly children&amp;#8217;s art &amp;amp; music classes, and 1 year of weekly music classes for adults. Anything we raise beyond our goal will go towards technical training opportunities for our women&amp;#8217;s groups and men&amp;#8217;s groups. Any amount helps! Please also support us by spreading the word about our campaign to those in your network!</t>
  </si>
  <si>
    <t>https://hipgive.org/wp-content/uploads/2017/01/OperatingandProjectedBudgets_Calpulli_FY13-15.pdf</t>
  </si>
  <si>
    <t>Fondos irían directamente a pagar nuestras clases y opportunidades educativas. Nuestra meta de $2,000 asegura que podemos ofrecer clases semanales de Inglés al grupo de mujeres, clases para ninos de arte y música, y clases de musica para adultos por un año. Lo demás que recaudamos iría a opportunidades técnicas para nuestros grupos de mujeres y hombres. Cualquier cantidad de dinero ayuda! Por favor, también apóyanos brindando información sobre nuestra campana y nuestro trabajo!</t>
  </si>
  <si>
    <t>$720 &amp;#8211; annual salary for English teacher $720 &amp;#8211; annual salary for Art &amp;amp; Music teacher $720 &amp;#8211; annual salary for Adult Music teacher &amp;nbsp;</t>
  </si>
  <si>
    <t>mlemay@alianzaamericas.org</t>
  </si>
  <si>
    <t>El_ArteSana</t>
  </si>
  <si>
    <t>https://youtu.be/DOERKXrLXFA</t>
  </si>
  <si>
    <t>https://hipgive.org/wp-content/uploads/2017/12/2017AlianzaAmericas-Board.xlsx</t>
  </si>
  <si>
    <t>Ashley Busby</t>
  </si>
  <si>
    <t>artesanafoundation@gmail.com</t>
  </si>
  <si>
    <t>09-21-2015</t>
  </si>
  <si>
    <t>https://hipgive.org/wp-content/uploads/2017/12/2016-990-AG990IL.pdf - https://hipgive.org/wp-content/uploads/2018/10/2017_990_Signed_AlianzaAmericas-34-2066826.pdf</t>
  </si>
  <si>
    <t>Kaith&amp;#8217;s post accidental exp</t>
  </si>
  <si>
    <t>https://hipgive.org/wp-content/uploads/2017/12/2017Budget-REvised-FINAL-Summary.pdf - https://hipgive.org/wp-content/uploads/2019/01/2018Budget-FINAL-PDF.pdf</t>
  </si>
  <si>
    <t>give for good</t>
  </si>
  <si>
    <t>Soltar viejos karmas para poder surgir al fin.</t>
  </si>
  <si>
    <t>Ayuda Personal</t>
  </si>
  <si>
    <t>Gardner Rondler</t>
  </si>
  <si>
    <t>gardrond@outlook.com</t>
  </si>
  <si>
    <t>Sponsor a Community: One Town&amp;#8217;s Rise From Climate Change</t>
  </si>
  <si>
    <t>Sergio</t>
  </si>
  <si>
    <t>sirmoreno23@gmail.com</t>
  </si>
  <si>
    <t>Apoyo clases de arte, música, y Ingles para promover el pensamiento creativo, resolucion de problemas, y reducir la vulnerabilidad de un pueblo al cambio climático.</t>
  </si>
  <si>
    <t>ArteSana works to buld capacity for creative thinking, problem solving, and technical skills as tools for adapting to climate change and realizing human potential. Help us continue to offer classes at our workshop in Peñas Blancas, where a community of coffee farmers are developing their rural tourism infrastructure to reduce their vulnerability to climate change. In recent years, the coffee harvest has reduced by up to 50%, drastically impacting the livelihood of this community. Children participate in art and music classes, while adults learn handicraft trades and English to create a new future in rural tourism. Your support will allow us to offer continuing education opportunities to our 4 women&amp;#8217;s groups, 2 men&amp;#8217;s groups and our children&amp;#8217;s art and music classes.</t>
  </si>
  <si>
    <t>ArteSana trabaja para desarolla capacidad en el pensamiento creativo, resolucion dé problemas, y capacidades técnicas como herramientas para adaptar al cambio climático y realizar la potencial humana. Ayúdanos seguir ofreciendo clases en nuestro taller en Peñas Blancas, donde una comunidad campesina esta desarollando su infrastructura del turismo rural. En los años recientes la cosecha del café se ha reducido hasta el 50%, afectando drasticamente está comunidad. Niños participan en clases de arte y musica, mientras adultos apreden artesanías y Inglés para crear un nuevo futuro en el turisom rural. Su apoya nos ayudará seguir ofreciendo oportunidades educativos con nuestros 4 grupos de mujeres, 2 grupos de hombres y nuestro grupo de arte y música de niños.</t>
  </si>
  <si>
    <t>(880) 228-5746</t>
  </si>
  <si>
    <t>Harrow</t>
  </si>
  <si>
    <t>Kaith is my naibour&amp;#8217;s doughter who aged 13. She love to ride the cycle as it&amp;#8217;s one of her hobbies. She looks very active and rides cycle morethan 40KMPH. The accident has occured during a cycle ride she made in the month of May 2015. There was a car hitted her cycle&amp;#8217;s fount wheel. Actually, it was a rasing with her old school friends in a lake area. &amp;nbsp;</t>
  </si>
  <si>
    <t>Kaith is my naibour&amp;#8217;s doughter who aged 13. She love to ride the cycle as it&amp;#8217;s one of her hobbies. She looks very active and rides cycle morethan 40KMPH. The accident has occured during a cycle ride she made in the month of May 2015. There was a car hitted her cycle&amp;#8217;s fount wheel. Actually, it was a rasing with her old school friends in a la</t>
  </si>
  <si>
    <t>(584) 142-027763</t>
  </si>
  <si>
    <t>Kaith is my naibour&amp;#8217;s doughter who aged 13. She love to ride the cycle as it&amp;#8217;s one of her hobbies. She looks very active and rides cycle morethan 40KMPH. The accident has occured during a cycle ride she made in the month of May 2015. There was a car hitted her cycle&amp;#8217;s fount wheel. Actually, it was a rasing with her old school friends in a lake area. She fell down and lost her left hand. The injury was very crucious and her born is broken. I was personally went to meet her, as she likes me a lot. The doctor said, there will be some practices need to undergo and a machine for her to practice in her home need to buy. I checked the machine price, its quite exensive. I request all of the viewer of the campaign to help for this expenses. This will make her to ride and win more prizes in the future.</t>
  </si>
  <si>
    <t>Caracas Metropolitan District, Venezuela</t>
  </si>
  <si>
    <t>The accident has occured during a cycle ride she made in the month of May 2015. There was a car hitted her cycle&amp;#8217;s fount wheel. Actually, it was a rasing with her old school friends in a lake area. She fell down and lost her left hand. The injury was very crucious and her born is broken. I was personally went to meet her, as she likes me a lot. The doctor said, there will be some practices need to undergo and a machine for her to practice in her home need to buy. I checked the machine price, its quite exensive. I request all of the viewer of the campaign to help for this expenses. This will make her to ride and win more prizes in the future.</t>
  </si>
  <si>
    <t>Spell a dream/ Escribe un sueño</t>
  </si>
  <si>
    <t>Al recibir la ayuda que necesito para salir adelante, yo ayudaré a mis seres cercanos en todo lo que me sea posible.</t>
  </si>
  <si>
    <t>MI HISTORIA &amp;nbsp; A principios del año pasado luego de divorciarme, emprendí en el negocio del servicio técnico de celulares junto con un socio, el cual era mi amigo. Todo iba muy bien, hasta que mi ex socio decidió irse del país, dejándome la tienda a mi solo. En ese momento decido llamar a unos conocidos que tenía para que trabajaran conmigo como técnicos de la parte del hardware de los celulares. Ellos se portaron muy bien, se volvieron mis amigos, compartimos en familia los fines de semana, y nos apoyabamos con cualquier problema personal que tuviésemos. Para noviembre del año pasado, mi mejor amigo del colegio me contacta para que trabaje con él en el desarrollo de la página web y la imagen corporativa de su empresa. Trabajo que acepto porque para ese entonces la tienda estaba estable, y decidí dejarla con los técnicos, para así irme a trabajar en lo que más que hace feliz que es el diseño y las artes. Las ganancias en la tienda fueron bajando hasta el punto en que tuve que regresar a revisar que había pasado, y me doy cuenta que los técnicos estaban haciendo un mal trabajo de atención al cliente. Y de repente ambos técnicos, a los que consideraban mis amigos, personal de confianza, y a los que le deje mi empresa, dejaron de contestarme el teléfono y los mensajes, etc. Resulta que se fueron de sus casas y me dejaron la sorpresa que habían estafado a muchos clientes, cobrándole sin hacer el trabajo. &amp;nbsp; Y todos esos problemas los he asumido yo. Tengo hasta amenazas de muerte de clientes que ellos estafaron. Y lo que me ha quedado es darle la cara, y pagar por los delitos de ellos. Pagando con dinero que el proyecto de ingeniería me da. Y afectando mi vida en general. Pido esta ayuda para poder salir de este problema y poder levantarme como persona de nuevo. Lo único que puedo ofrecer es mi sinceridad y la promesa de pagar este favor a otras personas que estén en aprietos y necesiten ayuda como la estoy recibiendo de ustedes ahorita. Espero me puedan ayudar. &amp;nbsp; Sergio Moreno Diseñador Gráfico Comerciante Padre Amigo Hijo Hermano</t>
  </si>
  <si>
    <t>The accident has occured during a cycle ride she made in the month of May 2015. There was a car hitted her cycle's fount wheel. Actually, it was a rasing with her old school friends in a lake area. She fell down and lost her left hand. The injury was very crucious and her born is broken. I was personally went to meet her, as she likes me a lot. The doctor said, there will be some practices need to undergo and a machine for her to practice in her home need to buy. I checked the machine price, its quite exensive. I request all of the viewer of the campaign to help for this expenses. This will make her to ride and win more prizes in the future.</t>
  </si>
  <si>
    <t>gardrond</t>
  </si>
  <si>
    <t>Solar Survival Kits for Puerto Rico</t>
  </si>
  <si>
    <t>Justice 4 Kids</t>
  </si>
  <si>
    <t>Capital Area Immigrants' Rights Coalition - CAIR Coalition</t>
  </si>
  <si>
    <t>Solar Survival Community Shared Kits for Puerto Rico</t>
  </si>
  <si>
    <t>Clean Energy Relief, Inc.</t>
  </si>
  <si>
    <t>27-6601178</t>
  </si>
  <si>
    <t>1612 K St, 204, Washington DC 20006</t>
  </si>
  <si>
    <t>https://hipgive.org/wp-content/uploads/2017/11/PPF-FS:Client-Confirmation.pdf</t>
  </si>
  <si>
    <t>Provides unaccompanied immigrant children with legal representation before the immigration court for fair hearings.</t>
  </si>
  <si>
    <t>Ofrece a los niños inmigrantes no acompañados con representación legal ante la corte de inmigración.</t>
  </si>
  <si>
    <t>CAIR Coalition has seen first hand that the children arriving at the border are victims of rampant drug, gang, and sexual violence in these countries, risking a long and extremely dangerous journey for a chance at a future. The UN&amp;#8217;s refugee agency estimates that over 50 percent of the children arriving at the US border might qualify as refugees. Without a lawyer, there is a greater chance these refugee children will be sent back to danger, torture &amp;amp; persecution, yet more than half of children who are currently in removal proceedings do not have an attorney. Our project will allow us to secure representation for more children, in response to the many thousands arriving at our border in need of relief. You can help these children get the legal representation they deserve! All you have to do is help us spread the word by sharing this campaign with your friends and funding our project. No matter how small or big of a donation you can make, by clicking the red GIVE button today, you can make a difference in these children’s lives.</t>
  </si>
  <si>
    <t>CAIR Coalition ha sido testigo de que los niños llegan a la frontera son víctimas de la violencia de drogas rampante, las pandillas y el asalto sexual en sus países. Corren el riesgo de un largo y peligroso viaje para tener una oportunidad de un future. La agencia de refugiados de las Naciones Unidas estima que más del 50 por ciento de los niños que llegan a la frontera de los EE.UU. podría calificar como refugiados. Sin un abogado, hay una mayor probabilidad de que estos niños refugiados serán devueltos al peligro, la tortura y la persecución, sin embargo, más de la mitad de los niños no están representados. Nuestro proyecto permitirá que podamos lograr la representación de más hijos, en respuesta a los muchos miles que llegan a nuestra frontera en necesidad de alivio.</t>
  </si>
  <si>
    <t>Our goal is important because we help hundreds of children like Maria (whose name is changed to protect her identity), who at 16 had to run away from her home country, El Salvador, to survive the violence threatening her. About two years ago, CAIR Coalition met Maria. Maria’s father was abusive and would drink frequently, but abandoned her family when she was 6 years old. After he left, he provided the family with no financial support. Her father died from alcohol poisoning when she was around 11 years old. In 2011, an MS-13 gang member, one of the most violent gangs in the world, shot Maria’s brother in the chest and he was taken to the hospital, where he spent several weeks. Maria’s brother cooperated with police to give a statement and the family went to court three times to testify against the gang member in person. The gang member was imprisoned for several months. After being released, the gang member threatened to kill the family for putting him in jail and Maria was afraid to leave the house for fear of her life. Maria fled El Salvador because she knew if she stayed she might not live. When she came to the US, CAIR Coalition represented Maria and was successful in attaining a Special Immigrant Juvenile Status, based on abuse and abandonment from her father. Our representation continued and she was recently granted permanent residency. She is now thriving in the U.S., where she can have a normal, safe life and not be afraid to leave her house. Maria’s story is not uncommon. The UN refugee agency estimates that over 50% of children arriving at the US border might qualify as refugees. Last year three out of five children went to court without a lawyer. When a child does not have a lawyer they arenearly 3 times more likely to be ordered deported. No child should face an immigration judge alone.</t>
  </si>
  <si>
    <t>Hace unos dos años, la CAIR Coalition conoció a María * 16 años de edad chica de La Unión, El Salvador. Sus padres estaban juntos hasta que Maria tenía 6 años, cuando su padre abandonó a la familia. Durante el tiempo que vivió en su casa, el padre de María era abusivo y bebía con frecuencia. Cuando se fue, él tenía algún contacto con Maria, pero proporciona a la familia sin ningún apoyo financiero. Su padre murió de envenenamiento por alcohol cuando tenía alrededor de 11 años. María llegó a los EE.UU. motivado por la violencia de las pandillas en El Salvador. Su hermano asistió a un funeral en el 2011, tiempo durante el cual, un miembro de la pandilla MS-13 entró con una pistola y empezó a disparar a la gente. El hermano de María recibió un disparo en el pecho y fue llevado al hospital, donde pasó varias semanas. El hermano de María cooperó con la policía para dar una declaración y la familia fue a la corte tres veces a declarar contra el pandillero en persona. El pandillero fue encarcelado durante varios meses. Después de ser liberado, el miembro de la banda amenazó con matar a la familia por ponerlo en la cárcel y María tenía miedo de salir de casa. CAIR Coalition representa María y tuvo éxito en la consecución de un Estatus Especial de Inmigrante Juvenil, basado en el abuso y el abandono de su padre. Nuestra representación continuó y se le concedió recientemente la residencia permanente. Ella ahora está prosperando en los EE.UU.</t>
  </si>
  <si>
    <t>Spanish Golden Age is Alive &amp;amp; Aqui en America!</t>
  </si>
  <si>
    <t>At CAIR Coalition, we are already experiencing increased numbers of children in need of legal representation. Since January we have served more children than we served in all of 2013. With your help we expect to be able to reach nearly 1,000 children in DC, Maryland, and Virginia. We will measure our progress by the number of children we are able to provide with legal representation for a fair court hearing.</t>
  </si>
  <si>
    <t>En CAIR Coalition, ya estamos experimentando un aumento del número de niños que necesitan representación legal. Desde enero hemos servido a más niños que servimos en todo 2013 Con su ayuda, esperamos poder llegar a cerca de 1.000 niños en DC, Maryland y Virginia.</t>
  </si>
  <si>
    <t>The project seeks to address the problem of the lack of legal representation for unaccompanied immigrant children fleeing violence in Central America who are placed in removal proceedings. Without an attorney, it is virtually impossible for a child to win their immigration case and remain safely in the United States. A recent report by The Transactional Records Access Clearinghouse (TRAC) at Syracuse University, using data obtained from the Executive Office of Immigration Review (EOIR) found that children who did not have an attorney had a 77% chance of being deported while children who had legal representation in their immigration court proceedings, had only a 28% chance of receiving a deportation order. Without an attorney, an immigrant child has virtually no chance of remaining safely in the United States. Without attorneys to represent them in court, immigrant children seeking refuge in the United States will be forced to return to the horrific violence they have so desperately tried to escape.</t>
  </si>
  <si>
    <t>Ordinary Income/Expense Income General Contributions $28,000.00 Grants $100,000.00 Total Income $128,000.00 Expense CONFERENCE $46.00 CONTRACTED SERVICES $7,397.00 EQUIPMENT $600.00 OCCUPANCY $13,098.00 OFFICE SUPPLIES $600.00 POSTAGE $700.00 SALARIES $81,405.00 STAFF BENEFITS $17,909.00 STAFF TRAVEL $2,688.00 TAXES &amp;amp; INSURANCE $1,700.00 TELEPHONE &amp;amp; DATA $1,350.00 Total Expense $127,493.00 Net Ordinary Income $507.00 Net Income $507.00</t>
  </si>
  <si>
    <t>CAIR Coalition brings together community groups, pro bono attorneys, volunteers and immigrants from the District of Columbia, Virginia and Maryland working to ensure that all immigrants are treated with fairness, dignity and respect for their human and civil rights. www.caircoalition.org</t>
  </si>
  <si>
    <t>bohemianbabushka@gmail.com</t>
  </si>
  <si>
    <t>12-27-2017</t>
  </si>
  <si>
    <t>Raina</t>
  </si>
  <si>
    <t>info@energyrelief.org</t>
  </si>
  <si>
    <t>(561) 771-0099</t>
  </si>
  <si>
    <t>Delray Beach, FL, United States</t>
  </si>
  <si>
    <t>FL</t>
  </si>
  <si>
    <t>Boca Raton</t>
  </si>
  <si>
    <t>Bringing Solar Resources To Those In Need</t>
  </si>
  <si>
    <t>Poner los recursos de energía solar a los Necesitados</t>
  </si>
  <si>
    <t>CAIR Coalition reúne a grupos comunitarios, abogados pro bono, los voluntarios y los inmigrantes desde el Distrito de Columbia, Virginia y Maryland trabajando para asegurar que todos los inmigrantes sean tratados con justicia, dignidad y respeto a sus derechos humanos y civiles.</t>
  </si>
  <si>
    <t>Somos Un Pueblo Unido&amp;#8217;s United Worker Center</t>
  </si>
  <si>
    <t>Somos un Pueblo Unido</t>
  </si>
  <si>
    <t>20-4216836</t>
  </si>
  <si>
    <t>https://hipgive.org/wp-content/uploads/2016/11/Somos-501c-3.pdf</t>
  </si>
  <si>
    <t>Our Story When a natural disaster strikes society is often crippled overnight left without power or means of communication to the outside world. Natural disasters have become increasingly stronger and more frequent ultimately caused by the negative effects of climate change and they do not discriminate. In some cases the blow is short lived and manageable but in others it can take months to gain back the essential resources most of us have grown dependent on. &amp;nbsp; Power, Communications and Refrigeration are three elements engrained in our lives. Our “Solar Powered Survival Kit” covers all 3 of these needs by offering solar power and back up battery storage to power cell phones, laptops, fans and power tools, a Wi-Fi router that connects to Wi-Fi even when all signals are non existent and a refrigerator chest that offers ample refrigeration for any medical needs, baby’s milk or other temp sensitive critical items. &amp;nbsp; Why us? Our team has experienced first hand the ravishing effects of hurricanes in varying degrees. Our founder was displaced from her home in a suburb in New York for over 4 months during Superstorm Sandy. At the time she and her husband were executives for one of the largest construction firms in the world but even with so many resources at their fingertips nothing could hold back the ocean from entering their home, destroying their vehicles and ultimately leaving them helpless for days with no means to communicate or get help. This was an aha moment for the experienced solar expert, civil engineer and Climate Reality leader but it took a number more years to come up with the ultimate solar survival solution. The team has a combined three decades of experience working both with solar and telecommunications technology and have expertise in operations management, corporate strategy development and community building. After hurricane Irma struck and hit home quite literally the team formed, pooled their knowledge and resources and in a very organic process built out the solar survival solution. With a proven solution that is both affordable and easy to implement the team felt compelled to act. Immediately going in to production mode and sending the first kits to Puerto Rico. “This is our calling and we are responding!” &amp;nbsp; Yes – we have a goal and a feasible plan to execute on! We have pin pointed a series of communal shared centers across Puerto Rico with a focus on the areas hit hardest by hurricane Maria. We have targeted a series of facilities ranging from shelters, community centers, schools, soup kitchens, medical facilities, orphanages and places of worship to bring our solar relief. While it is quite unimaginable, these towns and city’s are still without power and reliable communication. Our solar survival kits are pre-wired and easy to install and within hours can provide relief both as a stop gap or a long-term solution. As long as the sun rises everyday our kits will be useful and dependable. Even when the power is restored it has become increasingly obvious that back up measures must be in place so no one suffers unnecessarily when the next disaster strikes. &amp;nbsp; So why does it matter? Each center we light up will bring immediate relief to the people it touches. We can count the number of lives we impact quite literally. This isn’t an abstract form of giving. Your donations will go directly toward solar survival kits. But there is more… This project has an everlasting giving effect! In addition to providing direct relief we will essentially be demonstrating on a real-life stage how solar is the appropriate solution that will fix immediate problems while solving the overarching larger scale problem and ultimate cause of the powerful hurricane to begin with – climate change. &amp;nbsp; Why should you trust us? With a track record of advocacy, education and team building in the solar industry for a dozen years and an additional two dozen in telecommunications, ground logistics and project management we have what it takes to get this job done. All funds will go directly to purchasing the equipment components needed to assemble the kits, crating, shipping, and distribution with minimal labor for installation and overhead. The funds will always go toward the kits. If we don’t meet our goal we will light up less centers but all the money will be spent toward providing power back to the people. We are not an all or nothing. Check us out on our home page here: https://energyrelief.org &amp;nbsp; Other ways people can help: This is a time for all hands on deck. We realize not everyone is in a position to donate monetarily there are so many ways to get involved and we welcome it all. &amp;#8211; You can help by getting out the word &amp;#8211; Please share our campaign on social media using the hashtags #SolarSurvival #HIPGive &amp;#8211; If you are in Puerto Rico or have direct ties and would like to become a official campaign ambassador please reach out to info@energyrelief.org</t>
  </si>
  <si>
    <t>https://energyrelief.org</t>
  </si>
  <si>
    <t>Emmanuelle</t>
  </si>
  <si>
    <t>neza@somosunpueblounido.org</t>
  </si>
  <si>
    <t>caircoalition</t>
  </si>
  <si>
    <t>Alyssa Spina</t>
  </si>
  <si>
    <t>alyssa@caircoalition.org</t>
  </si>
  <si>
    <t>(505) 424-7832</t>
  </si>
  <si>
    <t>New Mexico</t>
  </si>
  <si>
    <t>Santa Fe</t>
  </si>
  <si>
    <t>In these uncertain times, help New Mexico&amp;#8217;s only worker center organize low-wage workers and build real power in the workplace.</t>
  </si>
  <si>
    <t>En estos tiempos de incertidumbre, ayúdanos a expandir el único centro de trabajadores en Nuevo México expandir y asistir aún más trabajadores recuperar sus salarios robados y mejorar sus condiciones laborales.</t>
  </si>
  <si>
    <t>The looming Trump administration promises to be not only anti-immigrant but also anti-worker. Founded in 2012 by Somos Un Pueblo Unido, the United Worker Center of New Mexico (UWC) is the state&amp;#8217;s only worker center where members lead policy campaigns and organize to counter rights abuses in individual workplaces by forming worksite committees—an innovative model that has caught the attention of unions, academics, and national media. The UWC has organized over 60 workplace committees and helped recuperate close to $1 million dollars in stolen wages and back pay—putting hard earned money back in the pockets of working families and into our local economies. Highlights of upcoming initiatives: In Santa Fe, members are working to strengthen the city and county&amp;#8217;s sanctuary policies to protect our families not only from deportation but also from wage theft, discrimination, and retaliation in the workplace. In Gallup, members founded the McKinley Worker Justice Coalition to improve conditions for Latino and Native American workers and to strengthen wage and worker’s rights enforcement resources in rural communities. In southeastern New Mexico, members are launching a dairy worker campaign to counter wage theft and organize for better health and safety conditions in this dangerous industry. Workers throughout the state will continue to press Governor Martinez&amp;#8217; administration to enforce our state anti-wage theft and anti-retaliation laws. And that is just the beginning! Workers supporting and organizing each other is one of&amp;nbsp; the most effective ways we can defend our families in these perilous and uncertain times.&amp;nbsp; Please be a part of the solution and support the United Worker Center today!</t>
  </si>
  <si>
    <t>La inminente administración de Trump promete no sólo ser anti inmigrante, pero también&amp;nbsp;anti laboral. Fundado en el 2012 por Somos Un Pueblo Unido, el Centro de Trabajadores Unidos de Nuevo México (CTU) es el único centro para trabajadores donde miembros&amp;nbsp;manejan campañas para apoyar los derechos laborales. Se&amp;nbsp;organizan para mejorar las condiciones laborales y luchan en contra de los abusos en cada lugar de empleo, formando comités de trabajadores—un modelo innovador que ha recibido atención de sindicatos, académicos y la prensa nacional. El CTU ha establecido más de 60 comités de trabajadores y ha ayudado&amp;nbsp;a recuperar más de $1 millón de dólares en sueldos robados y sueldos caídos—regresando el dinero que estos trabajadores han ganado con gran esfuerzo a sus familias y a la economía local. Próximas iniciativas: En Santa Fe, nuestros miembros están trabajando para mejorar la política de la ciudad santuario para poder proteger a nuestras familias no sólo de la deportación, pero también contra&amp;nbsp;&amp;nbsp;el robo de salario, discriminación&amp;nbsp;y la represalia. En Gallup, nuestros miembros fundaron la coalición de justicia laboral&amp;nbsp;para mejorar las condiciones laborales para los trabajadores Latinos&amp;nbsp;y Nativoamericanos y para combatir el robo de salario y violaciones laborales en comunidades rurales. En el sureste de Nuevo México, nuestros miembros están trabajando en&amp;nbsp;una iniciativa de trabajadores de lecherías para mejorar las condiciones de salud y seguridad y en contra del robo de salario. Trabajadores alrededor del estado continuarán presionando a la administración de la gobernadora Martínez para que se implemente las leyes estatales contra el robo de salario y represalia. ¡Y apenas estamos comenzando! Trabajadores apoyandose y organizándose es una de las formas más efectivas para defender nuestras familias en estos tiempos tan precarios.&amp;nbsp; Por favor sea parte de esta solución y apoye nuestro centro laboral ahora.</t>
  </si>
  <si>
    <t>Helping low-wage workers in our community recuperate their stolen wages and improve their working conditions helps put money back in the hands of working families and into our local economy and helps raise the floor for all workers in all other industries.</t>
  </si>
  <si>
    <t>Al ayudar a los trabajadores de bajos ingresos poder recuperar sus sueldos robados y mejorar sus condiciones laborales, podemos regresar más dinero en las manos de nuestras familias y en nuestra economía local y además ayuda mejorar el estándar de condiciones laborales de todos los trabajadores en todas las industrias.</t>
  </si>
  <si>
    <t>Your donation will help our worker committees organize more actions to hold unscrupulous employers accountable for stealing the hard earned wages of their employees, fund worker rights events to recruit more workers and help us establish more worker committees in the dairy and hotel industry. Any amount, big or small, will go a long way in supporting low-wage workers!</t>
  </si>
  <si>
    <t>Su donación ayudara a nuestros comités de trabajadores organizar más acciones para responsabilizar a los empleadores sin escrúpulos que están robándoles los salarios a sus trabajadores, fundar más eventos informativos para reclutar más trabajadores y establecer más comités de trabajadores en la industria de lechería e hotel. Cualquier cantidad, pequeña o grande, ayudara.</t>
  </si>
  <si>
    <t>Jewelry Entrepreneurs for Girls!</t>
  </si>
  <si>
    <t>Transportation: $3,000 Printing and Mailing: $2,000 Organizers &amp;amp; Interns: $5,000</t>
  </si>
  <si>
    <t>Somosunpueblo</t>
  </si>
  <si>
    <t>Adda Sallard</t>
  </si>
  <si>
    <t>EnergyReliefPR</t>
  </si>
  <si>
    <t>adda@somosunpueblounido.org</t>
  </si>
  <si>
    <t>https://hipgive.org/wp-content/uploads/2016/12/BOARD-MEMBERS-2015.doc</t>
  </si>
  <si>
    <t>Talleres de joyeria e empredimiento creativo para las chicas latinas recien llegadas a filadelfia!</t>
  </si>
  <si>
    <t>Our Pitch The project will be a jewelry circle to build community among newcomer Latina girls involved in Un Sueno para el Futuro, La Puerta Abierta’s youth programming. The group will focus on nurturing the crafting skill sets embedded in the girls’ cultural heritage by incorporating jewelry making methods from their home countries. Each workshop, new jewelry skills will be taught and shared by a teaching artist, and by the girls themselves! Workshops will also teach the girls entrepreneurship skills to learn how to promote, market, and vend their jewelry. Upon the culmination of the jewelry circle, each participant will be able to keep her jewelry making tools and supplies so that she can continue to make jewelry independently. Why It Matters Acting as a trauma-informed creative space, the group provides the girls an opportunity to develop a sense of safety with one another to explore their identities, migration experiences, and gender, through art and conversation. In collaboration with LPA interns and volunteers, we will co-facilitate the discussions that emerge during the group, and enhance leadership opportunities for girls who want to teach their peers particular crafting skills. This project seeks to hold sacred the strong aspects of female identity that originate in Latin American culture while challenging how these strengths can be</t>
  </si>
  <si>
    <t>Nuestro</t>
  </si>
  <si>
    <t>https://hipgive.org/wp-content/uploads/2018/02/Board-of-Trustees-18.docx</t>
  </si>
  <si>
    <t>https://hipgive.org/wp-content/uploads/2016/12/501C3letter.pdf</t>
  </si>
  <si>
    <t>ItinerArt Education</t>
  </si>
  <si>
    <t>Voces Mesoamericanas, Accion con Pueblos Migrantes, A.C.</t>
  </si>
  <si>
    <t>Vladimir Contreras Escamilla</t>
  </si>
  <si>
    <t>comunicacion@vocesmesoamericanas.org</t>
  </si>
  <si>
    <t>https://hipgive.org/wp-content/uploads/2016/12/990--14-15TaxReturn.pdf</t>
  </si>
  <si>
    <t>https://hipgive.org/wp-content/uploads/2018/02/Players+Philanthropy+Fund+Review+2016-12+CON+Final+FS.PDF</t>
  </si>
  <si>
    <t>Pantaleón Domínguez 35A, San Cristóbal de Las Casas, Chiapas. C.P.29290, México</t>
  </si>
  <si>
    <t>Arts and Culture/Rights/Education/Migrant Communities/Youth Development</t>
  </si>
  <si>
    <t>Recognize the rights and forthcoming aspirations of children and youth.</t>
  </si>
  <si>
    <t>Reconocer los derechos y proyectos de vida de las niñas, niños y jóvenes</t>
  </si>
  <si>
    <t>https://hipgive.org/wp-content/uploads/2016/12/16-17AdjBudget.xlsx</t>
  </si>
  <si>
    <t>https://hipgive.org/wp-content/uploads/2018/02/5384CER-PPF-Fiscal-sponsorship-agreement-EXECUTED-10-19-2017.pdf</t>
  </si>
  <si>
    <t>Encourage reflection and artistic expression of indigenous children and youth regarding their own migratory experiences and identity, with the goal of recognizing their rights and life goals as part of their communities in the region of Los Altos de Chiapas. Using workshops that encourage reflection and artistic expression of indigenous children and youth, they will analyze the causes and effects of migration in their lives and in that of their families and communities, recognize their rights to stay in their community or freely migrate in an informed manner, and dialogue freely and creatively with adults in the community. 10 workshops will be carried out in communities with painting, music, theater, and photography. They will be carried out within the framework of the activities of the Migrant Museum, a traveling educational project whose purpose is to recreate and dignify the experience of migration for rural and urban communities in Mexico&amp;#8217;s southern border. The Migrant Museum will be converted into a forum for community dialogue about migration through the artistic creations of children and youth.</t>
  </si>
  <si>
    <t>El propósito es animar la reflexión y expresión artística de niñas, niños y jóvenes indígenas sobre su propia vivencia e identidad migratoria, a fin de reconocer sus derechos y proyectos de vida como parte de sus comunidades en Los Altos de Chiapas. A partir de talleres que animan la reflexión y expresión artística de las niñas, niños y jóvenes indígenas, se analizan las causas y efectos de las migraciones en su vida y en la de sus familias y comunidades, se reconocen sus derechos al arraigo y la movilidad libre e informada, y dialogan de manera libre y creativa con las personas adultas y mayores de la comunidad. Se realizarán 10 talleres comunitarios de pintura, música, teatro y fotografía, en el marco de las actividades del Museo Migrante, un proyecto educativo itinerante cuyo propósito es recrear y dignificar la experiencia migratoria de las comunidades rurales y urbanas en la frontera sur de México. El Museo Migrante se convierte en un foro de diálogo comunitario sobre las migraciones a partir de las creaciones artísticas de las niñas, niños y jóvenes. &amp;nbsp;</t>
  </si>
  <si>
    <t>The Project will directly benefit 70 indigenous children and youth in 10 communities in Los Altos that are having or have had migration experiences in other regions of Chiapas, in other states in Mexico, or in the United States. Indirectly it promotes coexistence and reflection within the whole community in the spaces where artistic creations are shared. It’s important to mention that the project includes a second phase in which we will work with 10 other communities in the municipalities with the highest rate of emigration in Chiapas.</t>
  </si>
  <si>
    <t>El proyecto beneficia directamente a 70 niñas, niños y jóvenes indígenas en 10 comunidades de Los Altos, que tienen o han tenido experiencias migratorias en otras regiones de Chiapas, en otros estados del país o en Estados Unidos. De manera indirecta, favorece la convivencia y la reflexión de toda la comunidad en los espacios donde se comparten las creaciones artísticas. Es importante mencionar que el proyecto contempla una segunda etapa en la que se trabajará en otras 10 comunidades de los municipios con mayor índice de expulsión en Chiapas.</t>
  </si>
  <si>
    <t>With your support, children and youth will have materials such as paint, musical instruments, cameras and other necessary items for artistic creation.</t>
  </si>
  <si>
    <t>Con tu apoyo, niñas, niños y jóvenes dispondrán de materiales como pintura, instrumentos musicales, cámaras fotográficas y otro necesarios para la creación artística.</t>
  </si>
  <si>
    <t>This project is bound to indigenous children and youth who have had a migration experience or a migration background in their families. The purpose is to ecourage the free expression and the dialogue about migration and human rights through artistic creations.</t>
  </si>
  <si>
    <t>The goal amout is 5,000 USD in order to provide money for the transport to reach communities, for the materials for the workshops (about 3-4 workshops in every visit to communities) and for economic support to workshop hosts.</t>
  </si>
  <si>
    <t>Our mission is to develop a transnational approach, with participation of Mexicans in Mexico and outside the national territory, linked in social networks. They with their families contribute to a sustainable, integral, just development (“buen vivir” or “well being”) of their communities in Chiapas and in the whole region of Central and North America.</t>
  </si>
  <si>
    <t>Somos una organización civil de acción local y enfoque transnacional que promueve la organización y articulación de las personas migrantes, sus familias y comunidades, como actores que contribuyen al Buen Vivir de los pueblos en la región de Mesoamérica y Norteamérica.</t>
  </si>
  <si>
    <t>Voces Mesoamericanas, Acción con Pueblos Migrantes, is a Mexican civil organization, officially constituted as a civil association in April 2011. Voces Mesoamericanas emerged from dialogue and strategic reflection regarding Development and Migration, within the context of immigration reform in the United States. These factors are the background for which Voces Mesoamericanas was founded in Washington in 2011. Voces Mesoamericanas works to promote a focus on regional politics with both long and short-term visions, which take into account the structural, economic, and political causes of migration. Mission We are a Mexican civil association that promotes the organization of indigenous migrants to communicate, defend, and exercise their rights, and participate in the construction of “buen vivir,” an indigenous concept of communal well-being, in the transnational communities of Mesoamerica and North America.</t>
  </si>
  <si>
    <t>Voces Mesoamericanas, Acción con Pueblos Migrantes, es una organización civil mexicana, constituida formalmente como asociación civil en abril de 2011. Tiene sus antecedentes en el espacio de diálogo y reflexión estratégica sobre Desarrollo y Migración, que en el contexto de la reforma migratoria de Estados Unidos en 2011, llevó a Washington las “Voces Mesoamericanas” que promueven un enfoque de política regional y una visión de mediano y largo plazo que toma en cuenta las causas estructurales, económicas y políticas de las migraciones. Misión Somos una asociación civil que promueve la organización y articulación de sujetos indígenas migrantes para la defensa y ejercicio de sus derechos y la construcción del Buen Vivir en las comunidades transnacionales de Mesoamérica y Norteamérica.</t>
  </si>
  <si>
    <t>vma_apm</t>
  </si>
  <si>
    <t>Social Circus for El Salvador</t>
  </si>
  <si>
    <t>https://hipgive.org/wp-content/uploads/2018/02/CER-PPF-Fiscal-sponsorship-agreement-EXECUTED-10-19-2017.pdf</t>
  </si>
  <si>
    <t>https://hipgive.org/wp-content/uploads/2018/01/Copy-of-VM-Consejo_Directivo.doc</t>
  </si>
  <si>
    <t>sombrillaarteycircosocial@gmail.com</t>
  </si>
  <si>
    <t>SOCORRO ALPINO DE MÉXICO</t>
  </si>
  <si>
    <t>SOCORRO ALPINO DE MEXICO AC</t>
  </si>
  <si>
    <t>BRS660309598</t>
  </si>
  <si>
    <t>https://hipgive.org/wp-content/uploads/2017/10/BRSAM-ActaConst-22366-090366-BR.pdf</t>
  </si>
  <si>
    <t>https://hipgive.org/wp-content/uploads/2018/01/Copy-of-VM-Balance_financiero.doc</t>
  </si>
  <si>
    <t>Smile</t>
  </si>
  <si>
    <t>Gisela</t>
  </si>
  <si>
    <t>gisela@logoutstore.mx</t>
  </si>
  <si>
    <t>https://hipgive.org/wp-content/uploads/2018/01/Copy-of-VM-política_conflictos.pdf</t>
  </si>
  <si>
    <t>(555) 413-9864</t>
  </si>
  <si>
    <t>fabiolafernandezvasquez@gmail.com</t>
  </si>
  <si>
    <t>Rescatemos al Socorro Alpino, quienes este pasado S19 apoyaron voluntariamente con 45 elementos y perdieron su equipo.</t>
  </si>
  <si>
    <t>Resumen de la campaña: El Socorro Alpino es un grupo de voluntarios que brindan seguridad y apoyo profesional de forma altruista en la prevención de accidentes, búsqueda y salvamento en situaciones de desastre. Como sabemos también se especializan en rescates de alta montaña y son quienes cada fin de semana están ahí para hacer nuestras montañas más seguras. Muchos de ellos también trabajan como Guías de Montaña para Log Out&amp;amp;Ponce de León Expediciones haciendo nuestra experiencia la más segura. Este es un momento de apoyar a Miriam, Toño, Jorge Belmont, Héctor, Víctor, Daniela, Jorge Herrera y muchos más. Este pasado S19 y hasta S25 el Socorro Alpino coloco a 45 voluntarios, 6 vehículos oficiales y 2 particulares al servicio de una de las tragedias más grandes de nuestro país. Entre sus logros más importantes esta: Creo un centro de acopio donde se dispersaron mas de 80 toneladas de víveres , agua, medicamentos y mas de 500 herramientas para la remoción de escombros. Se localizo una mujer con vida en el inmueble de Alvaro Obregón No. 286 Se localizó a 3 personas sin vida en los departamentos de Edinburgo. Se instalo Centro de acopio en el Jardín Pushkin ubicado en Av. Cuauhtemoc y Alvaro Obregón Col. Roma. En el edificio colapsado en Alvaro Obregón No. 286 Col. Roma. En el centro del Poblado de San Gregorio Del. Xochimilco. Escuela Enrique Rebsamen. Departamentos de Escocia y Edinburgo Col. Del Valle. Departamentos en Gabriel Mancera entre Concepción Beistegui y Escocia. ¿Cómo pondremos tus donaciones en acción? El Socorro Alpino vive de las aportaciones de sus voluntarios, todo el equipo que utilizan para su labor es personal o lo han adquirido todos en equipo. Hoy en día no recibe donaciones de ningún otro grupo independiente. Ellos han perdido en esta misión el siguiente equipo: 16 mosquetones de acero para rescate Una cuerda estática de 50 mts. Una cuerda estática de 30 mts. Una cuerda estática de 20 mts. 10 metros de cinta tubular 1 1/2&amp;#8243; Radios transmisores VHF Placa multianclajes paw mediana Placa multianclajes Paw Small Placa multianclajes Paw Rescate Polea ProTraxion Poleas tándem Poleas de rescate Lamparas tipo topo personales Y mucho más equipo que no estamos contando. Por qué importa: Nunca sabemos lo que va a pasar y la prevención es lo más importante. Necesitamos en México apoyar a las personas que tienen los conocimientos para ayudarnos a estar siempre preparados. Asegurar que tengan las herramientas para darnos la seguridad en nuestras montañas y poder rescatar en cualquier momento a cualquiera de nosotros que pertenecemos a la comunidad de montañistas. Desafíos potenciales: Sabemos que en este momento existen muchas prioridades como reconstruir casas, buscar hogares a familias, recupera trabajos, sin embargo el tener preparados a grupos como el Socorro Alpino quienes ayudaron a rescatar a estas mismas personas se multiplica en ayuda para todos. Hoy es el momento de apoyar a quienes nos dan esta seguridad. Log Out&amp;amp;Ponce de León adicionalmente están coordinado junto con el Socorro Alpino un ascenso con causa el 21 de octubre para continuar difundiendo la importancia de esta labor, este ascenso será donado también para la recuperación de este equipo. Sumate al ascenso, dona a través de esta página e invita a tus amigos para sentir que tenemos a un grupo que puede apoyarnos en situaciones de emergencia. Acerca de nuestra organización: A través de Log Out conseguiremos con los distribuidores de equipo los mejores precios para la compra de este equipo, nos aseguraremos que todas sus aportaciones logren el mejor alcance para el Socorro Alpino.</t>
  </si>
  <si>
    <t>16 mosquetones de acero para rescate Una cuerda estática de 50 mts. Una cuerda estática de 30 mts. Una cuerda estática de 20 mts. 10 metros de cinta tubular 1 1/2&amp;#8243; Radios transmisores VHF Placa multianclajes paw mediana Placa multianclajes Paw Small Placa multianclajes Paw Rescate Polea ProTraxion Poleas tándem Poleas de rescate Lamparas tipo topo personales Y mucho más equipo que no estamos contando.</t>
  </si>
  <si>
    <t>gisela@hectorponcedeleon.com</t>
  </si>
  <si>
    <t>https://hipgive.org/wp-content/uploads/2018/09/OFICIO-041-Solicitud-de-EUA.pdf</t>
  </si>
  <si>
    <t>Investing in Future Changemakers</t>
  </si>
  <si>
    <t>Educate2Envision</t>
  </si>
  <si>
    <t>Skills Training Center of San Francisco de Asís</t>
  </si>
  <si>
    <t>Juntodos by Fundacion Gloria de Kriete</t>
  </si>
  <si>
    <t>https://hipgive.org/wp-content/uploads/2016/12/5233ESTATUTOS-FUNDACION-GLORIA-KRIETE.pdf</t>
  </si>
  <si>
    <t>Katia Gomez</t>
  </si>
  <si>
    <t>katia@educate2envision.org</t>
  </si>
  <si>
    <t>https://hipgive.org/wp-content/uploads/2018/09/BRSAM-ActaConst-22366-090366.pdf</t>
  </si>
  <si>
    <t>510-828-0142</t>
  </si>
  <si>
    <t>Cantarranas, Francisco Morazan, Honduras</t>
  </si>
  <si>
    <t>Help us launch the first youth incubator in rural Honduras!</t>
  </si>
  <si>
    <t>Apoye el lanzamiento de la primera incubadora joven en la zona rural de Honduras!</t>
  </si>
  <si>
    <t>Claudia.Chacon@fundaciongloriakriete.org</t>
  </si>
  <si>
    <t>The launch of Educate2Envision’s first Nido (meaning &amp;#8220;nest&amp;#8221; in Spanish) is a testament to the inspirational poverty-fighting projects our students lead on a daily basis in their local communities. To date students have led such initiatives as: planting community gardens for lowest-income households, starting the first Kindergarten, teaching adult literacy classes, and leading dengue prevention campaigns. This new space will enable students to explore additional ways to improve health, education, and environmental outcomes in their communities and scale up their existing projects across the municipality. We see too often that rural communities lack strong support systems to nurture adolescents’ roles as changemakers because traditional gender roles are so ingrained in everyday life. The Nido will be a “nest” of positive reinforcement through the commitments of our volunteer mentors and advisors comprised of university students and professionals from the public and private sectors. The Nido, set to launch in Cantarranas, Francisco Morazan, will be the first of its kind in Honduras &amp;#8211; a creative space specifically intended for young rural students whose families make on average $5-$7 a day. Students from surrounding rural villages will have access to all the Nido provides: Mentorship (both in-person and virtual) with professionals from multiple sectors On-site skills training workshops and leadership seminars Collaboration opportunities to help peers in neighboring communities design their own development projects Technology access and computer literacy training Virtual cultural exchange program with students in the US Nido is the end result of strategic and intentional collaboration between the government, the tech community, the corporate and NGO sectors, and amazing individuals, just like you, who believe in igniting innovation in the most unlikely places. We are working with the top three leading start-up tech companies in Honduras that are guiding the entrepreneurship movement in the country and have chosen Educate2Envision to share their skills with rural youth. Together with the most forward thinking Corporate Social Responsibility leaders in the corporate sector of Honduras, we are using Nido as a progressive step towards making strategic multi-sector partnerships the norm rather than the exception in the country. &amp;nbsp;</t>
  </si>
  <si>
    <t>El lanzamiento de el primer Nido de Educate2Envision (que significa &amp;#8220;nido&amp;#8221; en español) es un testimonio a los proyectos inspiradores de lucha contra la pobreza que nuestros estudiantes llevan a diario en sus comunidades locales. Hasta la fecha, los estudiantes han dirigido iniciativas como iniciar el primer Kinder, campagñas de dengue, proyectos de nutrición para la viejez, tutoría para los niños de primaria, y reparando las carreteras. Este nuevo espacio permitirá a los estudiantes a explorar maneras de mejorar la salud, la educación y los resultados ambientales en sus comunidades y ampliar sus proyectos existentes en todo el municipio. Vemos con demasiada frecuencia que las comunidades rurales carecen de sistemas de apoyo fuertes para nutrir los roles de los adolescentes como agentes de cambio, porque los roles tradicionales de género están tan arraigados en la vida cotidiana. El Nido será un &amp;#8220;nido&amp;#8221; de refuerzo positivo a través de los compromisos de nuestros mentores voluntarios y asesores formados por estudiantes universitarios y profesionales de los sectores público y privado. El Nido, que se lanzará en Cantarranas, Francisco Morazán, será el primero de su tipo en Honduras &amp;#8211; un espacio creativo hecho específicamente para los estudiantes rurales jóvenes cuyas familias ganan en promedio $ 5 a $ 7 por día. Los estudiantes tendrán acceso a todo que el Nido ofrece: • Tutoría (tanto en persona y virtualmente) con profesionales de múltiples sectores • Talleres de capacitación en el local y seminarios de liderazgo • Oportunidades de colaboración para ayudar a sus compañeros en las comunidades vecinas a diseñar sus propios proyectos de desarrollo • Acceso a la tecnología y en la competencia informática • Programa de intercambio cultural virtual con los estudiantes en los EE.UU. Nido es el resultado final de la colaboración estratégica e intencional entre el gobierno, la comunidad tecnológica, el sector empresarial y las organizaciones no gubernamentales y personas increíbles, igual que tú, que creen en encender la innovación en los lugares más abandonados. Estamos trabajando con las tres principales empresas tecnológicas de nueva creación líderes en Honduras que están guiando el movimiento del espíritu empresarial en el país.</t>
  </si>
  <si>
    <t>https://hipgive.org/wp-content/uploads/2018/09/Sin-título.jpg</t>
  </si>
  <si>
    <t>Fewer than 25% of Honduran adolescents in rural areas complete secondary school. One of the causes is that most secondary schools are located in urban areas, severely limiting access to education for those living in rural areas. Parents do not feel safe allowing their daughters to walk these great distances alone. More than half of the Honduran secondary school age population (15-24 years old) resides in rural areas, but consistently report far poorer education outcomes than their urban counterparts. Additionally while 11,000 primary schools exist in the country, only 900 upper secondary schools are available. Nido will provided the extra support systems needed to guide students through secondary school and improve their chances of avoiding the common traps of child marriage, adolescent pregnancy, gang recruitment, and repeating the cycle of poverty. We will measure our results through the household surveys we conduct twice a year, youth focus groups on leadership, and collecting evidence and tracking student-led projects in the communities. We will document through photo and video the new initiatives students take on to right poverty and their training of other young people to design similar projects.</t>
  </si>
  <si>
    <t>Menos de 25% de adolescentes Hondureños que viven en la zona rural terminen sus estudios en el colegio. Una de las razones es que la mayoría de los colegios esta ubicados en la zona urbana. Los padres no sienten confianza en mandar sus hijas a caminar solas de large distancia con tanta inseguridad que existe. Mas de un mitad de la población de adolescentes Hondureños viven en la zona rural pero siempre tienen los resultados peor que sus vecinos en la zona urbana. Aun mas, mientras 11,000 escuelas primarias existen en el país solo 900 colegios de bachillerato estan disponible. El proyecto de Nido brindara las sistemas del apoyo necesario para motivar los estudiantes a culminar sus estudios y mejorar sus oportunidades a evitar las trampas comunes como acompañarse a edad muy temprano, la embaraza adolescente, afiliación con las maras, y repitiendo el ciclo de la pobreza.</t>
  </si>
  <si>
    <t>What will funds cover? The funds earned through HIP will help cover the costs needed to launch Nido in Honduras. These costs include transportation for students who otherwise would have to walk over 2 hours to reach the center, all the necessary equipment and hardware for students to run the most successful projects possible, and printing costs for training guides and materials to facilitate entrepreneurship workshops and other related courses. &amp;nbsp; &amp;nbsp; What if we don&amp;#8217;t reach our goal? Whether or not we meet our goal, 100% of all money raised through this campaign will be used towards funding the launch of Nido. $25 social media shout out Supply: unlimited $50 thank you personalized video from student to share Supply: 100 $75 + shipping &amp;#8211; 2 12oz e2e coffee and mug Supply: 25 $100 + shipping &amp;#8211; student hand-made crafts (baskets/vases/mini pinatas) Supply: 10 $150 &amp;#8211; Invite to Honduran Dinner Gala (San Francisco Bay Area-based supporters) For others, we will acknowledge you publicly at the Gala. Supply: 8 $250 &amp;#8211; Your choice of any combination of perks listed above $500 &amp;#8211; &amp;#8220;Founder&amp;#8221; status &amp;#8211; Your name will be included on a plaque at the entrance of the youth incubator in Honduras (+ your choice of any combination of perks listed above) Other ways to help: Help spread the word about our campaign with your networks! Follow us on Facebook, Twitter, and Instagram! Become a regular Educate2Envision supporter to help us reach our ultimate goal of 100% secondary school coverage across rural Honduras.</t>
  </si>
  <si>
    <t>El Centro de Promoción Humana busca ampliar las oportunidades de empleabilidad en Jóvenes y Adultos de Ciudad Delgado con cursos que fortalece las habilidades en oficio.</t>
  </si>
  <si>
    <t>Como vamos a usar los fondos? Todos los fondos ganados a traves de HIP nos ayudaran a cubrir los gastos necesarios a lanzar el Nido en Honduras. Estos gastos incluyen el pasaje para los alumnos que sin ese tipo de apoyo tendrían que caminar mas de 2 horas desde su aldea a llegar al Nido, todo el equipo necesario para que los estudiantes tendrán la mejor posibilidad llevar a cabo proyectos exitosos, y por ultimo los gastos de la impresión de las guías y la metodología para facilitar los talleres y capacitaciones del emprendimiento y otras clases relevantes. Que hacemos si no llegar a nuestra meta? Sin embargo, 100% de los fondos recaudados en esta campaña serán utilizados a cubrir los gastos mas indispensables para lanzar el Nido en 2016. $25 social media shout out Cantidad: infinito $50 un video de agradecimiento de parte de uno de nuestros estudiantes Cantidad: 100 $75 + gasto de envío &amp;#8211; 2 bolsitas de nuestra cafe que viene de las comunidades de nuestros alumnos en las montañas de Honduras y una taza para tomar nuestro rico cafe Cantidad: 25 $100 + gasto de envío &amp;#8211; Manualidades hecho de mano por nuestros alumnos como canastas y jarras Cantidad: 10 $150 &amp;#8211; Invitación a nuestra cena Hondureña (Donantes ubicado en San Francisco Bay Area) Para los que no viven cerca, anunciáramos su nombre públicamente en el evento mas elija 2 de nuestros regalos listados arriba) Cantidad: 8 $250 &amp;#8211; Elija cualquier combinación de nuestras regalos listados arriba $500 &amp;#8211; Estatus &amp;#8220;Fundador/a&amp;#8221;- Su nombre aparecerá en una placa a la entrada del Nido en Honduras y un certificado de reconocimiento oficial de Educate2Envision (mas puede elegir cualquier combinación de nuestras regalos listados arriba) Otras formas de apoyarnos: Comparta nuestra campaña a traves de sus redes sociales! Síganos en Facebook, Twitter, y Instagram! Sea un donante consistente de Educate2Envision y ayúdenos a alcanzar nuestra meta principal a llegar a una cobertura de 100% de las comunidades en la zona rural de Honduras que se encuentra con un colegio para sus jovenes.</t>
  </si>
  <si>
    <t>Cost breakdown: Student bus fare from community to nido (first 6 months for 1 community): $350 A portion of Nido furniture and equipment: $200 tables chairs whiteboards Computers/hardware: $400 laptops printer/copier projector/screen Student IDs and other printing costs: $50 Total from HIP: $1,000 &amp;nbsp;</t>
  </si>
  <si>
    <t>History Having a decent job is necessary to be financial secured and stay out of violence in El Salvador. But, the lack of education have generated barriers to find a suitable job for the people of Ciudad Delgado. With the intention to make a change in the future of one of the most violent cities in El Salvador, the Skills Training Center of San Francisco de Asis, coordinated by Ana Celia Leiva, provides job skills training courses aimed at improving and expanding job opportunities to people with limited resources in Ciudad Delgado. The program, in addition to providing the theoretical and practical tools to develop specific skills to increase employability and keep them out of violence in Ciudad Delgado, also improve their lives by providing coaching on personal and life values that will reflect on a higher job performance and stronger commitment at the workplace. The center trains more than 160 students between 8 and 60 years old. The courses available range from Mechanics, Cosmetology, Computing, Home Repair, Carpenter, Bakery, Sales Rep, among others. Proposal The current venue site where workshops are held lacks proper infrastructure conditions to perform the trainings. The roof is seriously damaged suffering water leakage during the entire raining season and allowing the sunlight heat impact the entire area all day. The proposal includes the construction of a new site measuring 6 mts wide x 5 mts long y 3 mts high suitable to conduct classes all year long. Let&amp;#8217;s help Ana Celia reach her goal of $ 1041 to build a new venue with the capacity to accommodate all her students and be able to properly keep teaching skills to improve many people´s lives in Ciudad Delgado in San Salvador. Why is it important? Building a new site will motivate and stimulate all the students by ensuring proper conditions and injecting with positive energy and happiness a community that struggles with multiple challenges on a recurrent basis. How will the funds be used? The funds will go to the construction of the venue. The estimated budget for construction is as follow: 9 Galvanized Pipes 20 4-gal Galvanized Sheets14 Polines &amp;#8220;C4&amp;#8221; Sheet 14300 Pines10 pounds of electrodes 14 Polines &amp;#8220;C4&amp;#8221; Sheet 14 300 Pines 10 pounds of electrodes</t>
  </si>
  <si>
    <t>Educate2Envision is the only organization working in rural Honduras to create access to secondary school in low-income rural Honduran communities. Through our innovative symbolic loan program, we provide financial aid in return for students’ commitment to leading community development projects in their villages. To achieve financial sustainability, we nurture entrepreneurship abilities in students to launch small business initiatives and earn enough profit to reinvest in school fees. We currently work in 6 communities and have directly impacted over 100 first-generation secondary school students, close to 500 primary school students, and over 1,500 community members who benefit from student-led development projects.</t>
  </si>
  <si>
    <t>Historia El Centro de Promoción Humana San Francisco de Asís, coordinado por Ana Celia Leiva, imparte cursos recreativos que busca fortalecer las habilidades en oficio en personas de escasos recursos. El proyecto además de brindar las herramientas teóricas y prácticas para desarrollar habilidades específicas para conseguir un trabajo y mantenerlos fuera de la violencia en Ciudad Delgado, también ayuda a salvar la vida de jóvenes capacitándoles en valores y dándoles oportunidad de superarse para que tengan un buen camino en su futuro. En este centro hay personas desde los 8 a 60 años con un total de 160 alumnos. Estos jóvenes tienen la opción de recibir cursos en talleres de Mecánica, Cosmetología, Computación, Panadería y otros más. La Propuesta Actualmente, los alumnos reciben los talleres y charlas en una galera bastante deteriorada y pequeña, y con poca protección al sol y cuando llueve se filtra el agua. Para resolver el tema, es necesario construir una galera de 6 mts de ancho x 5 mts de largo y 3 mts de alto. Ayudemos a Ana Celia a llegar a su meta de recaudación de $1041 para construir una nueva galera con la capacidad de alojar a sus alumnos y poder impartir adecuadamente los cursos prácticos en los diferentes oficios. ¿Por qué es importante? Construyendo la galera, estaremos motivando y estimulando a una población de habitantes que buscan superarse a pesar de las adversidades que enfrentan día a día en sus comunidades. ¿Cómo se usarán los fondos? Los fondos irán destinados a la construcción de la galera. El presupuesto para lograrlo se desglosa así: 9 Tubos Galvanizados 20 Láminas Galvanizadas de 4 yardas calibre 26 14 Polines “C4” Chapa 14 300 Pines 10 libras de electrodos</t>
  </si>
  <si>
    <t>Educate2Envision es la única ONG dedicandose a mejorar el acceso al colegio para la población de jovenes en la zona rural de Honduras. Enseñamos a niños entre 10 y 14 años en zonas rurales de Honduras a superar la pobreza dentro de sus propias comunidades. Reúnimos a los jóvenes y les estimula a actuar como emprendedores sociales, brindándoles la motivación y la capacitación necesarias. Trabajamos en 6 comunidades con mas de 100 becarios en 2 departamentos del país. Casi 500 niños de primario y 1,500 habitantes han beneficiado de los proyectos comunitarios de nuestros alumnos.</t>
  </si>
  <si>
    <t>https://vimeo.com/193787384</t>
  </si>
  <si>
    <t>E2Envision</t>
  </si>
  <si>
    <t>https://youtu.be/F8Y8Ijhhe68</t>
  </si>
  <si>
    <t>Sociedad Latina</t>
  </si>
  <si>
    <t>07-26-2017</t>
  </si>
  <si>
    <t>Social Work Group StartUp</t>
  </si>
  <si>
    <t>Bryan</t>
  </si>
  <si>
    <t>bryan_vasq@hotmail.com</t>
  </si>
  <si>
    <t>katiae.gomez@gmail.com</t>
  </si>
  <si>
    <t>(979) 735-10</t>
  </si>
  <si>
    <t>SWG: Android application for registration of volunteer projects for students from Honduras (Central America).</t>
  </si>
  <si>
    <t>SWG: aplicacion Android para facilitar el proceso de inscripción de voluntarios en diferentes organizaciones</t>
  </si>
  <si>
    <t>Invest in NC&amp;#8217;s Latino Youth</t>
  </si>
  <si>
    <t>Scholars' Latino Initative</t>
  </si>
  <si>
    <t>Chapel Hill, NC</t>
  </si>
  <si>
    <t>Breaking down financial barriers in the college access pipeline by securing $10,000 in scholarship funds for high-achieving Latino scholars.</t>
  </si>
  <si>
    <t>Erradicando barreras financieras del acceso a la universidad procurando $10,000 en fondos becarios para estudiantes latinos talentosos</t>
  </si>
  <si>
    <t>Campaign Summary: Our Project is a StartUp to develop our Android application that facilitates the registration process of volunteer projects for students from Honduras (Central America) in different social areas: Health, Environment, Education. Do you know that there are many people who want to volunteer? Whether for different motivations it is very difficult to contact national or foreign social support organizations for volunteering, it is a shame that people of good heart and willing to help can not because of lack of information. Our mission: is to achieve a correct coupling of young people involved and committed to help in different areas of social and environmental problems. That&amp;#8217;s why we thought about creating an Android application that would provide the following: 1. Information on different organizations in a summarized way 2. Be the mechanism of communication between volunteer and organization. 3. Facilitate the process of enrolling users and link them quickly 4. Calendar of volunteer activities. Donor support is vital to our project so we have a way of sustaining ourselves as a non-luxury organization. How will we put your donations into action? We need $ 200 the money will be used for application development and research organizations. What will the donation cover? 1. Payment of programmers for Android application development. 2. Payment of transportation to different offices of social organizations. 3. Web designer payment to have an official page. 4. Payment of use of Web servers Advantages of our team: 1. We are students of engineering, marketing and advertising entrepreneurs with high capacities of work under stress. 2. We are highly organized in our work. 3. We have a well-established policy and work ethic under moral principles. 4. The advances we have will be raised every 15 days. Why it matters: 1. The success of our application will be reflected in our society and how we get involved to improve it, increasing the number of volunteers in social welfare organizations. 2. As StartUp we give the example of being useful to the society that surrounds us and to be more active and sensitive people to the great inequality that we live in the Latin American countries. 3. We do not have statistics to provide, but if we have the will to work for the common good and to be entrepreneurs, all the advances will be uploaded in a transparent way.</t>
  </si>
  <si>
    <t>Education levels the playing field for marginalized groups — developing role models and leaders who inspire positive change within their communities. The Scholars’ Latino Initiative (SLI) is a three-year mentorship program at UNC-Chapel Hill (UNC) with a mission to promote educational equity. By providing the necessary tools to enter higher education, SLI engages talented Latino high school students to develop academic excellence, leadership, community involvement, and personal integrity. Every year, our SLI students face the challenge of finding financial resources. Our undocumented students are especially affected by the fact that they cannot receive federal or state-based financial aid. This project will make it possible for our SLI students to overcome the financial barriers that limit them from pursuing higher education. Your donations, no matter how large or small, can make the difference in helping us reach our goal of $10,000. Even small contributions, when pooled with gifts from others, can help mitigate some of the obstacles that hinder our students’ paths towards college education.</t>
  </si>
  <si>
    <t>La educación nivela el campo de juego para los grupos marginados &amp;#8211; desarrollando modelos y líderes que inspiran un cambio positivo en sus comunidades. Scholars’ Latino Initiative (SLI ) es un programa de tutoría de tres años en la Universidad de Carolina del Norte en Chapel Hill ( UNC ) con la misión de promover la equidad educativa . Al proporcionar las herramientas necesarias para ingresar a la educación superior, SLI involucra a los estudiantes latinos de secundaria con talento para desarrollar su potencial académico , liderazgo, participación en la comunidad, e integridad personal. Cada año, nuestros estudiantes de SLI se enfrentan al reto de encontrar recursos financieros. Nuestros estudiantes indocumentados se ven especialmente afectados por el hecho de que no pueden recibir ayuda financiera federal o fondos designados de este estado. Este proyecto hará posible que nuestros estudiantes SLI puedan superar las barreras financieras que los limitan de continuar con estudios superiores. Sus donaciones, no importa cuán grande o pequeña, puede hacer la diferencia para ayudarnos a alcanzar nuestra meta de $ 10,000. Incluso pequeñas contribuciones, cuando combinados con otras donaciones, puede ayudar a mitigar algunos de los obstáculos que dificultan el trayecto de nuestros estudiantes hacia la educación universitaria.</t>
  </si>
  <si>
    <t>Resumen de la campaña: Nuestro Proyecto es un StartUp para desarrollar nuestra aplicación Android que facilite el proceso de inscripción de proyectos de voluntariado para estudiantes de Honduras (Centroamérica) en diferentes áreas sociales: Salud, Ambiente, Educación. Sabes que hay mucha personas que quieren ayudar como voluntarios? Ya sea por diferentes motivaciones es muy difícil contactar a organizaciones nacionales o extranjeras de apoyo social para voluntariado, es una pena que personas de buen corazón y con ganas de ayudar no puedan por falta de información. Nuestra misión: es lograr un correcto acoplamiento de jóvenes involucrados y comprometidos ayudar en diferentes áreas de problemas sociales y ambientales. Por eso pensamos en crear una aplicación Android que provea el siguiente: 1. Información sobre diferentes organizaciones de manera resumida 2. Ser el mecanismo de comunicación entre voluntario y organización. 3. Facilitar el proceso de inscripción de usuarios y vincularlos rápidamente 4. Calendario de actividades de voluntariado. El apoyo de donadores es vital para nuestro proyecto de manera que tenemos una manera de sustentarnos como una organización sin fines de lujo. ¿Cómo pondremos tus donaciones en acción? Necesitamos $200 el dinero será utilizado para el desarrollo de la aplicación e investigación de organizaciones. Que cubrirá la donación? 1. Pago de programadores para el desarrollo de aplicación Android. 2. Pago de transporte a diferentes oficinas de organizaciones sociales. 3. Pago de diseñador web para tener una página Oficial. 4. Pago de uso de servidores Web Ventajas de nuestro equipo: 1. Somos estudiantes de ingeniería, mercadotecnia y publicidad emprendedores con altas capacidades de trabajo bajo estrés. 2. Somos altamente organizados en nuestros trabajos. 3. Tenemos una política y ética de trabajo bien establecidas bajo principios morales. 4. Los avances que tengamos serán subidos cada 15 días. Por qué importa: 1. El éxito de nuestra aplicación se verá reflejado en nuestra sociedad y como nos involucramos para mejorarla, incrementando el número de voluntarios en organizaciones de beneficencia social. 2. Como StartUp damos el ejemplo de ser útiles a la sociedad que nos rodea y ser personas más activas y sensibles ante la gran desigualdad que vivimos en los países latinoamericanos. 3. No tenemos estadísticas para poderles proporcionar, pero si tenemos la voluntad de trabajar por el bien común y ser emprendedores, todos los avances serán subidos de manera transparente.</t>
  </si>
  <si>
    <t>According to the Migration Policy Institute, immigration to North Carolina has increased dramatically in the last two decades and more than half of the state’s foreign-born population is Latino. As this demographic shift has greatly impacted our state&amp;#8217;s educational landscape, a lack of resources limits Latino students in their academic development. As a three year mentoring program, SLI excels in helping close the gap in the college access pipeline for Latino students. One-hundred percent of SLI graduates finish high school in contrast to the national 76% of high school graduates. Additionally, SLI maintains a 70% college-going rate versus the national rate of 35%. Although SLI has been successful in adequately preparing students that are accepted to four-year universities, some SLI students are unable to attend college or no longer remain enrolled due to financial pressures. Financial support is the most important resource remaining to close the gap preventing Latino students from accessing higher education.</t>
  </si>
  <si>
    <t>Item Amount ($) Monthly server payment 10 programers paymant 100 transport payment 50 marketing 40 Total 200</t>
  </si>
  <si>
    <t>Según el Instituto de Política Migratoria, la inmigración a Carolina del Norte ha aumentado dramáticamente en las últimas dos décadas y más de la mitad de la población nacida en el extranjero del estado es latina. Como este cambio demográfico ha tenido un gran impacto en el panorama educativo de nuestro estado, se ha expuesto la existencia de falta de recursos para apoyar adecuadamente a los estudiantes latinos en su desarrollo académico. Como un programa de tutoría de tres años, SLI sobresale ayudando a cerrar la brecha de acceso a la universidad para los estudiantes latinos. El cien por ciento de los graduados de SLI termina la escuela secundaria, en contraste con el 76% de los graduados de la escuela secundaria a nivel nacional. Además, SLI mantiene una tasa de asistencia a la universidad de 70% comparado a la tasa nacional de 35%. Aunque SLI ha tenido éxito preparando adecuadamente a estudiantes que son aceptados a universidades de cuatro años, algunos estudiantes SLI no pueden asistir a la universidad o no siguen inscritos debido a presiones financieras. El apoyo financiero es el recurso más importante que queda para cerrar la brecha que previene a los estudiantes latinos lograr acceso a la educación superior.</t>
  </si>
  <si>
    <t>bryan_firefox@hotmail.com</t>
  </si>
  <si>
    <t>SLI will remain in close contact with SLI students who receive scholarships and will track retention rates and progress throughout their collegiate experience. Recipients are required to sign an agreement letter prior to the official award, agreeing to: Remain in good academic standing. This includes maintaining at least a 2.0 GPA and not engaging in conduct resulting in any school suspension or disciplinary action. Seek assistance either through SLI or their school if they experiencing difficulty with coursework. Assist SLI while at college by 1) introducing other students to the program and 2) hosting a group of SLI students and mentors for a campus visit, on request, or speaking to current SLI students interested in attending their university. Provide SLI with a written annual update on their academic progress. This information may be used in SLI publicity and directly communicated to donors so that they can see the impact of their contributions.</t>
  </si>
  <si>
    <t>SLI se mantendrá en contacto directo con los estudiantes SLI que reciben becas y hará un seguimiento de las tasas de retención y el progreso a través de su experiencia universitaria. Los beneficiarios deben firmar una carta de acuerdo antes de la adjudicación oficial, acordando a: Permanecer en buena posición académica. Esto incluye mantener al menos un promedio de 2.0 y no participar en conducta que resulte en suspensión de la escuela o acción disciplinaria. Solicitar asistencia, ya sea a través de SLI o su escuela, si experimenta dificultades con los cursos. Ayudar a SLI mientras en la universidad con lo siguiente 1) presentar el programa a otros estudiantes y 2) auspiciar a grupo de estudiantes de SLI y mentores para visitas al campus, cuando se les solicite, o hablar a estudiantes actuales de SLI interesados ​​en asistir a su universidad. Proporcionar a SLI un informe escrito anual sobre su progreso académico. Esta información puede ser usada en publicidad para SLI y directamente comunicar a los donantes para que puedan ver el impacto de sus contribuciones.</t>
  </si>
  <si>
    <t>Latino students in North Carolina are disadvantaged in navigating the path to higher education. Many are first generation immigrants whose families lack the experience, language skills, knowledge and, most critically, financial resources to successfully engage in processes involved in college application and matriculation. In addition to language differences, cultural barriers also come to play as many Latino youth work after school to help support their families or care for younger siblings, missing out on opportunities to join clubs, volunteer and participate in their community. As the only intensive, sustained (three-year) mentoring and college prep program for Latino/a students in North Carolina, SLI has the opportunity to minimize challenges for this group of promising students by helping to provide scholarship support for these deserving students. SLI’s model works by providing a highly structured three-year mentoring experience for selected high-achieving and high-potential Latino high school students that promotes academic excellence, leadership, community involvement, and personal integrity. Student-run and student-led, SLI’s core components include one-on-one mentoring, college prep class, community service, and a College Prep Seminar taught by UNC faculty. A cohort of 75 mentors also form committees further supporting the important work of the program, including Parental Involvement, Community Building, Service and Wellness, and Composition 101. SLI’s unique model is helping to create the fastest-growing pool of college applicants in the state. However, the problem of affording a college education remains. The HIPGive campaign is an important tool in helping build the bridge to higher education. SLI believes that highlighting the compelling stories and accomplishments of its students through the HIPGive campaign will not only succeed in raising needed funds but in increasing awareness of the issues around educational access and equity.</t>
  </si>
  <si>
    <t>We have a simple, one-time budget of $10,000 that will be directly transferred to the Triangle Community Fund that houses our scholarship donations.</t>
  </si>
  <si>
    <t>The mission of Scholars’ Latino Initiative (SLI) is to promote educational equity and diversity by providing access to higher education to Latino students. SLI accomplishes its mission by engaging high-potential Latino high school students in a structured three-year mentoring and college preparatory program that promotes academic excellence, leadership, community involvement and personal integrity. Through SLI, mentees develop an enthusiasm for higher education and are better prepared for college success.</t>
  </si>
  <si>
    <t>La misión de la Iniciativa Latina de Académicos ( SLI) es promover equidad y diversidad educativa mediante el acceso a la educación superior de estudiantes latinos. SLI logra su misión mediante la participación de estudiantes latinos de secundaria, con alto potencial académico, en un programa estructurado de mentores y preparatoria universitaria de tres años que promueve excelencia académica, liderazgo, participación en la comunidad e integridad personal. A través de SLI , aprendices desarrollan un entusiasmo por la educación superior y están mejor preparados para el éxito universitario.</t>
  </si>
  <si>
    <t>09-27-2016</t>
  </si>
  <si>
    <t>Sí Se Puede, If You Vote!</t>
  </si>
  <si>
    <t>Dolores Huerta Foundation</t>
  </si>
  <si>
    <t>(661) 322-3033 ext. 1214</t>
  </si>
  <si>
    <t>Central Valley, CA</t>
  </si>
  <si>
    <t>Civic Participation/Rights/Migrant Communities/Youth Development</t>
  </si>
  <si>
    <t>Getting Latinos in California&amp;#8217;s Central Valley to the Polls!</t>
  </si>
  <si>
    <t>Movimiento Latino para VOTAR en el Valle Central de California</t>
  </si>
  <si>
    <t>Social Work Group Honduras</t>
  </si>
  <si>
    <t>As election day nears, the Dolores Huerta Foundation (DHF) is ramping up their ongoing massive, coordinated non-partisan civic engagement efforts targeting youth, new citizens, and low propensity voters in Kern and Tulare Counties for voter registration, education, turn out, and voter protection. Efforts have and will include voter education with traditional door-to-door outreach and phone banking by paid canvassers and volunteers. The DHF will also distribute non-partisan voter guides and host candidates forums in Arvin, Bakersfield, Lamont, Lindsay, and Woodlake. In addition, they will provide voter protection information and poll monitoring on Election Day. The DHF will appeal to young voters through the “Election Day is the Most Important of Your Life” Video Contest for participants from ages 13 to 25. (The details of the contest are online at www.doloreshuerta.org and on the Dolores Huerta Foundation Facebook Page.) In addition, there are plans to commemorate the following important electoral dates with conspicuous visually appealing public announcements designed to grab the attention of large audiences, such as human bill-boarding in high traffic areas: National Voter Registration Day on September 27th, Vote By Mail Ballots Issued on October 10th, and Last Day to Register to Vote on October 24th. DHF will utilize their social media platforms to promote all of these efforts.</t>
  </si>
  <si>
    <t>Scholars’ Latino Initiative (SLI) is a program of the Center for Global Initiatives at UNC-Chapel Hill (UNC). Its mission is to promote educational equity and diversity by providing Latino students the tools to access higher education. SLI accomplishes its mission by engaging high-potential Latino high school students in a structured three-year mentoring and college preparatory program that promotes academic excellence, leadership, community involvement and personal integrity. Through SLI, mentees develop an enthusiasm for higher education and are better prepared for college success. SLI's origins are rooted in the personal involvement of its two founders. Moved by a public radio story about college access for Latino students, Dr. Peter Kaufman contacted Paul Cuadros (award winning investigative journalist, author of "A Home on the Field," and soccer coach at Jordan-Matthews High School in Siler City) and the two collaborated to create SLI in 2003. Cuadros later joined the faculty at the School of Journalism and Mass Communication at UNC in 2007. He is currently an associate professor at the school. In its eleven year history, SLI has transformed from a small student group mentoring a handful of students into a highly regarded and successful vehicle for student achievement which has served more than 200 high school Latino students since 2008. SLI remains primarily a student-led and student-run organization. Two student co-directors are elected annually to coordinate the activities of approximately 75 UNC sophomore, junior and senior mentors selected in their sophomore year. The SLI model focuses on four core components: 1) one-on-one mentoring; 2) community service; 3) the College Prep Seminar (CPS), a college level course designed to expose mentees to the rigor of college-level classes; and 4) SLI SMART (Skills Making Applicants Ready for Tomorrow), a college prep class. In addition to these core components, mentors lead and/or participate in the following committees: Development, Visual Communications, Parental Involvement, and Community Building (events focused on peer support and engagement). UNC mentors also serve as site coordinators for six high school sites. They work with selected teacher liaisons at each school responsible for coordinating program logistics/persistence and completion. UNC faculty and staff are extensively engaged in SLI. Our College Prep Seminar is taught by faculty. Faculty and staff, working and teaching across the academic spectrum (e.g. admissions, chemistry, education, public health, journalism), actively participate on SLI’s Board of Directors, which meets monthly. A part-time program coordinator also serves as SLI’s staff. Finally, SLI helps to secure scholarships for SLI students through an awards process managed by a committee composed of community members. The scholarship fund is administered through the Triangle Community Foundation (TCF). The Triangle Community Foundation (TCF) has been SLI’s principal collaborator in its scholarship fundraising efforts. The TCF is a partner for donors, a funder of nonprofits, and a resource for local issues. Additional collaborators are SLI’s chapter schools, NC A&amp;amp;T University, SLI-Virginia, and the six high schools participating in its program (Jordan Matthews, Asheboro H.S., Lee Senior H.S., Lee County H.S., Chapel Hill H.S. and Jordan H.S.). SLI is also a member of the Adelante Coalition and frequently collaborates with its members.</t>
  </si>
  <si>
    <t>UNC_SLI</t>
  </si>
  <si>
    <t>elainemt2002@gmail.com</t>
  </si>
  <si>
    <t>A medida que se acerca el día de la elección, la Fundación Dolores Huerta (DHF) está ampliando sus esfuerzos no partidistas para el registro de votantes, de educación cívica dirigidas a los jóvenes, a los nuevos ciudadanos y a los votantes que no votan con frecuencia en los condados de Kern y Tulare y protegiendo sus derechos como votantes. Los esfuerzos incluirán la educación electoral en curso con el alcance tradicional de puerta a puerta y la llamadas telefónica por miembros del personal y voluntarios. La DHF será el anfitrión de foros de candidatos en Arvin, Bakersfield, Lamont, Lindsay y Woodlake. Además van a proporcionar información de protección de votantes y monitoreo electoral el día de las elecciones. Otras formas en que La DHF invita a los jóvenes votantes es a través de “El día de las Elecciones es el Día más Importante de Su Vida” un concurso de video para los participantes entre las edades de 13 a 25. (Los detalles del concurso están en línea en www.doloreshuerta.org y en la pagina de Facebook de La Fundación Dolores Huerta). Además, hay planes para conmemorar las siguientes fechas electorales importantes con anuncios llamativos públicos diseñados para captar la atención del público en zonas de alto tráfico. El Día Nacional de Registrar Votantes es el 27 de Septiembre. Las boletas para votar por correo serán enviadas el 10 de Octubre. Y el último día para registrarse para votar es el 24 de Octubre. La DHF utilizará todos los medios de comunicación social para promover estos esfuerzos. &amp;nbsp;</t>
  </si>
  <si>
    <t>Social Work Group</t>
  </si>
  <si>
    <t>&amp;#8220;Election Day is the most important day of your life!&amp;#8221; &amp;#8211; Dolores C. Huerta According to the Public Policy Institute of California, Latinos comprise 34% of the adult population in California, but just 18% of likely voters in contrast to their White counterparts who make up only 43% of California’s adult population, but 60% of the state’s likely voters.. Additionally, nearly six in ten unregistered adults are Latino (57%). DHF is working to shift the tide by making sure thousands of recently naturalized citizens and newly eligilble young and historically infrequent voters, who reside in the agriculture rich Central Valley of California, have an equal opportunity to participate in the political process. DHF&amp;#8217;s comprehensive civic engagement efforts register eligible citizens, ensure that prospective voters get the information, electoral education, and the encouragement they need to cast their ballot. They will put voter protection mechanisms in place to ensure that all voters who cast ballots have them counted. During this election season, DHF has registered 930 voters in Kern County and organized Candidate Forums in Arvin, Lamont, Lindsay and Woodlake. Another is scheduled in Bakersfield. Door to door and phone banking outreach efforts are focused on increasing DHF&amp;#8217;s base of 20,000 supportive voters. The goal is to contact a total of 16,268 voters and identify 11,388 supporters, turnout 8,199 voters to the polls on Election Day. DHF created a non-partisan Voter Guide with recommendations on state propositions and local measures for distribution at candidate forums and door to door outreach efforts. There is work to be done and the efforts of the DHF&amp;#8217;s current campaign, &amp;#8220;Sí Se Puede, If you Vote!&amp;#8221; demonstrate that social justice and sustainable systemic change is achievable through relationship-building with and civically engaged community residents!</t>
  </si>
  <si>
    <t>Social Psych for Puerto Rico</t>
  </si>
  <si>
    <t>Ashland, OR, United States</t>
  </si>
  <si>
    <t>Social Psychology students at SOU are "Pouring it out for Puerto Rico" - raising funds to help Puerto Rico post Maria.</t>
  </si>
  <si>
    <t>&amp;#8220;El Día de las elecciones es el día más importante de tu vida!&amp;#8221; &amp;#8211; Dolores C. Huerta Según el Instituto de Política Pública de California, los latinos forman el 34% de la población adulta en el estado. De ellos sólo el 18% de los posibles votantes en contraste con su equivalente caucasico, que constituyen sólo el 43% de la población adulta de California, pero el 60% del estado de los posibles votantes. Además, casi seis de cada diez adultos no registrados son latinos (57%). DHF is working to shift the tide by making sure thousands of recently naturalized citizens and newly eligilble young and historically infrequent voters, who reside in the agriculture rich Central Valley of California, have an equal opportunity to participate in the political process. DHF&amp;#8217;s comprehensive civic engagement efforts register eligible citizens, ensure that prospective voters get the information, electoral education, and the encouragement they need to cast their ballot. They will put voter protection mechanisms in place to ensure that all voters who cast ballots have them counted. DHF está trabajando para cambiar la marea, asegurándose de que los miles de ciudadanos recientemente naturalizados, los jóvenes recientemente eligibles para votar, y los que históricamente votan con menos frequencia que residen en el Valle Central de California que es rico en agricultura, tengan la misma oportunidad de participar en el proceso político. Esfuerzos exhaustivos de participación cívica de la DHF no solo registran ciudadanos elegibles para votar, pero garantizan que los futuros votantes reciben la información, la educación electoral y el estímulo que necesitan para emitir su voto. La DHF pondrá mecanismos de protección de votantes en el lugar de las urnas para asegurarse de que todos los electores que votaron tendrán sus votos contados. Durante esta temporada de elecciones, la DHF ha registrado 930 votantes en el condado de Kern y organizado foros de candidatos en Arvin, Lamont, Lindsay y Woodlake mientras que otro foro está previsto en Bakersfield pronto. Esfuerzos de tocar puertas y llamadas telefónicas se centran en aumentar la base de apoyo de 20,000 votantes de DHF. El objetivo es poner en contacto un total de 16,268 electores, identificar 11.388 aficionados, y asegurar que 8.199 votantes lleguen a las urnas el día de las elecciones. La DHF ha creado una guía para el votante no partidista con recomendaciones sobre propuestas estatales y medidas locales para su distribución en los foros de candidatos y en las puertas de los votantes. Hay trabajo que hacer y los esfuerzos de la campaña actual de la DHF "Sí Se Puede, Si votas!" demuestran que la justicia social y el cambio sistémico sostenible es alcanzable a través de la construcción de relaciones con la comunidad y con los residentes cívicamente comprometidos!</t>
  </si>
  <si>
    <t>Your donations will allow us to: Train bilingual Poll Monitors (at least 10 in each county of Kern, Tulare, and Kings) to ensure voting rights are upheld in the Central Valley. Recruit and train youth volunteers to reach Millennials of Color in the Central Valley to increase voter turn out. Implement voter registration efforts at high schools in the Central Valley.</t>
  </si>
  <si>
    <t>Sus donaciones nos permitirá: Entrenar a monitores electorales bilingües (al menos 10 en cada condado de Kern, Tulare y Kings) para garantizar los derechos de voto se mantienen en el Valle Central. Reclutar y entrenar jóvenes voluntarios para afectar a los Millennials de color en el Valle Central para aumentar participación electoral. Implementar esfuerzos de registro de votantes en las escuelas secundarias en el Valle Central.</t>
  </si>
  <si>
    <t>Train bilingual Poll Monitors (at least 10 in each county of Kern, Tulare, and Kings) to ensure voting rights are upheld in the Central Valley = $3,000 Recruit and train youth volunteers to reach Millennials of Color in the Central Valley to increase voter turn out = $4,000 Implement voter registration efforts at high schools in the Central Valley = $3,000</t>
  </si>
  <si>
    <t>doloreshuertafd</t>
  </si>
  <si>
    <t>https://youtu.be/exuTRabtCis</t>
  </si>
  <si>
    <t>reedere1@sou.edu</t>
  </si>
  <si>
    <t>Juanita Chavez</t>
  </si>
  <si>
    <t>jchavez@doloreshuerta.org</t>
  </si>
  <si>
    <t>Social Net for Musicians &amp;amp; Pubs</t>
  </si>
  <si>
    <t>Sharing our Stories</t>
  </si>
  <si>
    <t>stefanestudio@icloud.com</t>
  </si>
  <si>
    <t>https://hipgive.org/wp-content/uploads/2016/11/9836Tax Exempt_Teatro Vision.pdf</t>
  </si>
  <si>
    <t>12-24-2016</t>
  </si>
  <si>
    <t>Leigh</t>
  </si>
  <si>
    <t>Sobreviviendo a la Violencia; Documinutos por la Justicia para las Mujeres</t>
  </si>
  <si>
    <t>(650) 833-8999</t>
  </si>
  <si>
    <t>San Jose, CA</t>
  </si>
  <si>
    <t>Join Teatro Visión on #GivingTuesday to make Latino voices heard through theater.</t>
  </si>
  <si>
    <t>Únete a Teatro Visión durante _x0093_#GivingTuesday para que nuestras voces Latinas se escuchen a través del teatro.</t>
  </si>
  <si>
    <t>For more than 30 years, Teatro Visión has been making bilingual theater with, for, and about the Latino community of the Silicon Valley. We believe in theater as a tool for social change. We believe that theater participation is empowering, that it promotes the critical thinking, self-confidence, communication, and problem-solving skills that people need to make positive changes in our community. We believe that telling stories though theater promotes community cohesion and cross-cultural understanding. And we believe that, given the divisiveness of the recent presidential campaign and persistent fears about the upcoming administration, it is more important than ever that our Latino community harness the power of theater to explore, understand, and share our stories. You can help us turn the stories of our community into powerful new works of Chicano theater. You can help us make sure that children and adults in our community have access to bilingual theater opportunities. And you can help us make sure that everyone – Latino and non-Latino, Spanish-speaking and English-speaking – can afford to come and experience our theater and hear our stories. Won’t you please join us in ensuring that Latino voices continue to be heard?</t>
  </si>
  <si>
    <t>Por mas de 30 años, Teatro Visión ha estado produciendo teatro bilingüe, con, para, y sobre la comunidad Latina en el Valle del Silicon. Creemos que el teatro es un medio para realizar cambios en la sociedad. Creemos que la participación en teatro nos da poder, que promueve el pensamiento crítico, la auto confianza, comunicación, y la habilidad para resolver problemas que las personas necesitan para hacer cambios positivos en nuestra comunidad. Creemos que contar historias por medio del teatro promueve la unidad en la comunidad y el entendimiento trans-cultural. Y creemos que dada la división de la reciente campaña presidencial y preocupaciones pendientes relacionadas a la futura administración, es aun mas importante que nunca, que nuestra comunidad Latina aproveche la fuerza del teatro para explorar, entender, y compartir nuestras historias. Usted puede ayudarnos a convertir las historias de nuestra comunidad en ponderosas obras de teatro Chicano. Usted puede ayudarnos a asegurar que niños y adultos en nuestra comunidad tengan acceso a oportunidades de teatro bilingüe. Y usted puede ayudarnos a asegurar, que toda persona, Latina o no Latina, de habla Hispana o de Ingles, pueda experimentar nuestro teatro y oír nuestras historias. ¿No querrá unirse a nosotros para asegurar que las voces latinas continúen escuchándose?</t>
  </si>
  <si>
    <t>https://youtu.be/a0PeNK1ZYIA</t>
  </si>
  <si>
    <t>Intensive Home Health Care Provider Training for Latina Domestic Workers</t>
  </si>
  <si>
    <t>415-621-8140</t>
  </si>
  <si>
    <t>Integrate them into Mexican Society</t>
  </si>
  <si>
    <t>Fundación Casa Alianza</t>
  </si>
  <si>
    <t>"Mexico City" 116 Plaza de las Fuentes Mexico Distrito Federal</t>
  </si>
  <si>
    <t>Rights/Education/Youth Development</t>
  </si>
  <si>
    <t>Help migrant kids find their place in Mexico and become productive members of society via education and vocational training.</t>
  </si>
  <si>
    <t>Estabilizar e integrar a la sociedad mexicana a adolescentes migrantes no acompañados, a través de servicios integrales de atención.</t>
  </si>
  <si>
    <t>Casa Alianza aims to help migrant youth find a path to achieve their potential and contribute to society. We will provide them with work skills and long-term opportunities to recover their sense of identity and self-worth</t>
  </si>
  <si>
    <t>Casa Alianza tiene como objetivo estabilizar y revertir la violencia en niños y adolescentes migrantes que han sido forzados salir de su tierra natal, a fin de que puedan recuperar un sentido de identidad y autoestima . Vamos a proporcionarles habilidades sociales y oportunidades para su desarrollo, para establecer una vida en México.</t>
  </si>
  <si>
    <t>Thousands of children are leaving their homelands to escape the violence of gangs and criminal enterprises. Sadly, once they begin their journey alone they can become even more vulnerable to violence and abuse. Casa Alianza works to help these young people realize their potential. *Rebuild their self-esteem *Secure appropriate legal status and documentation * provide access to education, training and employment opportunities Via this project, you will help Casa Alianza provide all these services to 10 migrant youth in our shelters. Help us make the difference and donate now!</t>
  </si>
  <si>
    <t>Por lo general se cree que los niños y adolescentes que tratan de llegar a EE.UU. sólo están motivados por una mejor oportunidad de vida, en perseguir el &amp;#8220;sueño americano&amp;#8221;. Aunque para muchos adolescentes esto es cierto, la mayoría de los que deciden abandonar sus países de origen están huyendo de pandillas o grupos criminales más grandes; con el fin de salvar su vida de la violencia cotidiana que los persigue en los barrios más pobres de Centro y Sur América. Es urgente un programa para atender a niños y adolescentes que deseen establecer una vida digna lejos de la violencia, el descuido o el abandono que les persigue en sus lugares de origen; ofreciéndoles un lugar seguro donde puedan ser guiados para diseñar un plan de vida a largo plazo que contempla: Generar un sentido de pertenencia a través de un plan de atención. Garantizar la documentación legal que permita a los adolescentes migrantes que permanecer en México. Garantizar el acceso a la educación, capacitaciones y oportunidades de empleo Con su donativo, estas ayudando a que Casa Alianza pueda dar estos servicios a niños y jovenes migrantes que viven en nuestros albergues. Ayúdenos a hacer la diferencia donando aquí. Cada dolar nos acerca a nuestra meta!</t>
  </si>
  <si>
    <t>Our program model involves mutual goal-setting so that youth can evaluate their own progress. For some it is education. For others, vocational training. Still others need to find and keep a job. We support them in their journeys.</t>
  </si>
  <si>
    <t>Nuestro modelo de atención establece metas que permitan a nuestros beneficiarios evaluar su proceso hacia la integración social. Les ofrecemos completa copia de seguridad con el fin de facilitar el logro de sus metas por ejemplo, entrar y terminar la escuela, entrar en los programas de formación y oportunidades de empleo.</t>
  </si>
  <si>
    <t>It is usually thought that children and adolescents who attempt to arrive to USA are only motivated by a better life opportunity, in pursue of the äóìAmerican Dreamäó_x009d_. Though for many adolescents this is true, most of those who decide to leave their homelands are running from gangs or larger criminal groups; in order to save their life from the daily violence that haunts the poorest Central American neighborhoods. Through our residential program Casa Alianza México provides shelter and ongoing comprehensive care services in order to help these children regain trust on themselves and the people who surrounds them so they can integrate into mexican society as self-sufficient and independent individuals.</t>
  </si>
  <si>
    <t>Casa Alianza is seeking funds to cover a percentage of the annual operating expenses of the residential program, where we serve a 10 migrant adolescents (10% of total beneficiaries CAM) Through this campaign we seek to raise USD 10,000.00 to cover costs of supplies, services and human resources : Supplies: For this category we propose to raise 6,080.00 to pay costs in food, cleaning supplies, personal hygiene supplies, teaching materials, stationery and transport of beneficiaries. Services: For this category we seek to raise USD 1,920.00 to pay for gas, electricity and telephone. Human Resources: We seek to raise USD 2,000.00 to cover the salary of a counselor who will provide personalized attention and support in the design and implementation of the life plan of the beneficiaries.</t>
  </si>
  <si>
    <t>Our mission is to assist and support socially abandoned children and adolescents on their journey to achieve their potential and become productive members of society.</t>
  </si>
  <si>
    <t>Nuestra misión es contribuir de manera sustentable a la protección y atención de niños, niñas y adolescentes en situación de abandono social, a través de una metodología probada y replicada, para reincorporarlos a la sociedad de la forma funcional y auto suficiente.</t>
  </si>
  <si>
    <t>Since 1988, Casa Alianza Mexico (CAM) has served children and adolescents between the ages of 12-18, who are homeless, abused, neglected and abandoned by society. As a result of working with such a population CAM has developed a deep knowledge of the integral difficulties that confront socially abandoned children on their path to recuperating a sense of identity, self-worth, and responsibility for their own futures. CAM is one of the leading experts in Mexico on issues of at-risk youth. As a key government partner and child advocate, FCAM has played a significant role in advancing legislation in Mexico to serve unaccompanied abandoned migrant children. We are part of an international network led by Covenant House International. Along with Nicaragua, Honduras and Guatemala; Casa Alianza gathers up efforts to protect socially abandoned children and adolescents.Thus, in recognition of our daily hard work Casa Alianza Mexico has been awarded with the Conrad N. Hilton Humanitarian Award, the Olof Palme Award, Luis Elizondo Award, the Quetzalcoatl Award, the Reina Sofía Award and a sign agreement with the national Commission for Refugee Support (in recognition to our work with migrants).</t>
  </si>
  <si>
    <t>CasaAlianza</t>
  </si>
  <si>
    <t>Sandra Torres</t>
  </si>
  <si>
    <t>comunicacion@casa-alianzamexico.org</t>
  </si>
  <si>
    <t>Inspire: Building a College-Going Culture</t>
  </si>
  <si>
    <t>12 PLUS</t>
  </si>
  <si>
    <t>2463 Emerald Street, Philadelphia, PA 19125</t>
  </si>
  <si>
    <t>Empower Latino youth to succeed in postsecondary opportunities by creating a college-going culture through in-school PLUS Centers</t>
  </si>
  <si>
    <t>Se faculta a los jóvenes latinos triunfar en las oportunidades de la educación post-secundaria a través de la creación de una cultura</t>
  </si>
  <si>
    <t>In a School District where only 10% of high school students go on to achieve a postsecondary degree, 12+ hopes to change the culture of high schools in Philadelphia to increase educational equity and improve college access among low-income and minority youth. Our goal is that all of the students in our partner school would have the individualized college, academic, and social support necessary to unlock their full potential. To many of our students, “college” is an amorphous, irrelevant idea. Our goal is to make postsecondary degrees an expectation to our students and a concrete step towards a future career. As these students come from economically disadvantaged neighborhoods, they often lack the academic, social, and emotional support needed to prepare for and to succeed in postsecondary education. Through a range of programming that includes support for the transition to high school, college readiness, college access, and student leadership programs, 12+ hopes to build a school culture in which every student: 1. understands of the economic, social, and personal value of a postsecondary degree, 2. expects to continue onto higher education, 3. believes in his/her full potential and ability to succeed in their academic endeavors, 4. acts with initiative to engage with educational opportunities, 5. inspires others to strive for higher goals of academic success, and is equipped with the tools to be successful lifelong learners.</t>
  </si>
  <si>
    <t>Many of our students desire to go to college, but applying, enrolling, and eventually persisting in college or a postsecondary pathway involves multiple supports that do not exist for our students. With significant budget cuts in the School District, many counseling programs are slashed or must focus on other responsibilities within the school. In Kensington, counselors are severely overworked and are unable to provide students with the personalized attention that they require. Students are often left to navigate procedures on their own. Beyond these resources, students often believe that college is not a feasible option for them, based on lack of precedent in their schools and family structures. However, in today’s economy, a postsecondary education is an essential qualification for the majority of jobs, and even more critical for students of a lower economic background who may have fewer social networks and resources to rely on. We believe that these students can succeed, with some support and guidance. We believe that we can and must change school cultures, to empower students to achieve more, and to inspire success within the student body. &amp;nbsp;</t>
  </si>
  <si>
    <t>Many of our students desire to go to college, but applying, enrolling, and eventually persisting in college or a postsecondary pathway involves multiple supports that do not exist for our students. With significant budget cuts in the School District, many counseling programs are slashed or must focus on other responsibilities within the school. In Kensington, counselors are severely overworked and are unable to provide students with the personalized attention that they require. Students are often left to navigate procedures on their own. Beyond these resources, students often believe that college is not a feasible option for them, based on lack of precedent in their schools and family structures. However, in today’s economy, a postsecondary education is an essential qualification for the majority of jobs, and even more critical for students of a lower economic background who may have fewer social networks and resources to rely on. We believe that these students can succeed, with some support and guidance. We believe that we can and must change school cultures, to empower students to achieve more, and to inspire success within the student body.</t>
  </si>
  <si>
    <t>We use a range of data to measure the progress towards achieving our goal of building a college-going culture. 12+ tracks student progress and will analyze student outcomes that reflect college readiness, college access, and college persistence. These include metrics such as GPA, attendance, college applications and acceptances, financial aid applications, and post-secondary completion.</t>
  </si>
  <si>
    <t>In the Philadelphia School District, ongoing budget cuts have resulted in under-resourced schools where overworked faculties lack capacity to provide individualized attention towards students. If not eliminated altogether, understaffed counseling programs must address administrative school needs with little time left to meet student needs. Even further, there is a sharp deficit of information and opportunities available for students to develop and explore their post-secondary interests. Without adequate support systems in place, schools unintentionally undermine their students&amp;#8217; academic mindsets and perspectives on education resulting in countless numbers of youth failing not only to advance beyond the 12th grade, but they often fail to graduate at all. In the Philadelphia School District, only 1 in 10 students earn a postsecondary degree. According to a 2013 study by the Strategic Data Project, more than half of the jobs in the state will require postsecondary education by 2018. Given that the average college graduate earns approximately $844,000 more over a lifetime than a high school graduate, the failure for students to enter and succeed in postsecondary education carries greater economic ramifications for the region. This calls for an active agent that distills a powerful counter-narrative, works to improve the learning environment, and supports students on an individual level.</t>
  </si>
  <si>
    <t>In the Philadelphia School District, ongoing budget cuts have resulted in under-resourced schools where overworked faculties lack capacity to provide individualized attention towards students. If not eliminated altogether, understaffed counseling programs must address administrative school needs with little time left to meet student needs. Even further, there is a sharp deficit of information and opportunities available for students to develop and explore their post-secondary interests. Without adequate support systems in place, schools unintentionally undermine their students’ academic mindsets and perspectives on education resulting in countless numbers of youth failing not only to advance beyond the 12th grade, but they often fail to graduate at all. In the Philadelphia School District, only 1 in 10 students earn a postsecondary degree. According to a 2013 study by the Strategic Data Project, more than half of the jobs in the state will require postsecondary education by 2018. Given that the average college graduate earns approximately $844,000 more over a lifetime than a high school graduate, the failure for students to enter and succeed in postsecondary education carries greater economic ramifications for the region. This calls for an active agent that distills a powerful counter-narrative, works to improve the learning environment, and supports students on an individual level. &amp;nbsp;</t>
  </si>
  <si>
    <t>12+ strives to increase educational equity by building school cultures that inspire academic achievement and empower students to pursue postsecondary education. 12+ partners with schools in underserved communities to redefine what is possible for their students by providing individualized academic and postsecondary support for students. &amp;nbsp;</t>
  </si>
  <si>
    <t>Since 2010, 12+ has permeated the halls of Kensington Health Sciences Academy, where the majority of its students are Latino, with a culture of success in postsecondary education. 12+ partners with Kensington to build a college-going culture, working to fill in gaps of service through comprehensive programming as well as to redefine what is possible for students. In order to reach all students within the school, 12+ operates a PLUS Center, a dynamic hub for college, career, and academic resources previously unavailable to the student body. Centers highlight achievements and promote a shared sense of belonging within the school. 12+ offers a wide range of programming, including college readiness, college access, college persistence, and student leadership programs. Most importantly, 12+ strives to build meaningful relationships that place the well-being of the student as the highest priority. By developing relational trust, 12+ steadily fosters a community where students are empowered to succeed academically. Through this whole-school model that includes comprehensive programming for all students within the school, 12+ has been integral in increasing the overall college enrollment rate from 11% in 2010 to over 70% in 2013.</t>
  </si>
  <si>
    <t>sffgghfh</t>
  </si>
  <si>
    <t>12plusphilly</t>
  </si>
  <si>
    <t>Karis Tzeng</t>
  </si>
  <si>
    <t>info@12plus.org</t>
  </si>
  <si>
    <t>Inclusive Economy for All</t>
  </si>
  <si>
    <t>(831) 460-2345</t>
  </si>
  <si>
    <t>For over 25 years, Santa Cruz Community Ventures (SCCV) has worked to promote economic justice through financial education and asset building. And while our work, and that of our partners, is valuable and needed, our region is facing unprecedented wealth inequality and a housing situation that puts in danger its diversity and identity. We know that our work is not just about data or money, it is about people - our neighbors, our families, ourselves. It is about the legacy we build together.</t>
  </si>
  <si>
    <t>Durante más de 25 años, Santa Cruz Community Ventures (SCCV) ha trabajado para promover la justicia económica a través de la educación financiera y la creación de bienes. Y si bien nuestro trabajo, y la de nuestros socios, es valioso y necesario, nuestra región esta enfrentando una desigualdad de riqueza sin precedentes y una situación de falta de vivienda que pone en peligro su diversidad e identidad. Sabemos que nuestro trabajo no es sólo acerca de los datos o dinero, se trata de personas - nuestros vecinos, nuestras familias, nosotros mismos. Se trata de la herencia que construimos juntos.</t>
  </si>
  <si>
    <t>For over 25 years, Santa Cruz Community Ventures (SCCV) has worked to promote economic justice through financial education and asset building. And while our work, and that of our partners, is valuable and needed, our region is facing unprecedented wealth inequality and a housing situation that puts in danger its diversity and identity. We know that our work is not just about data or money, it is about people - our neighbors, our families, ourselves. It is about the legacy we build together. Over the past few months we spoke to community members, nonprofit leaders, donors, elected officials, and business owners, including the Santa Cruz Community Credit Union - our affiliate partner with whom we share an organizational mission. Through these conversations we realized that we needed to approach our work differently. We needed to adjust our design to meet the needs of our community in its efforts to create an inclusive economy. It is with this insight that we are committing to do our work in ways that: • are family centered and culturally appropriate; • remove system level barriers to economic equity; • provide leadership development and financial education for children and youth; • develop new financial and asset building vehicles; and • lift up and leverage the great work already being done. We will start this new stage in our journey by putting back $500,000 to our region through our free tax assistance program - helping ensure that working families can afford to live here and enjoy a better quality of life. We are ready to innovate and support the innovators. We are ready to go to uncharted waters and take a risk in our dreams, because that is exactly what Community Ventures is all about.</t>
  </si>
  <si>
    <t>Durante más de 25 años, Santa Cruz Community Ventures (SCCV) ha trabajado para promover la justicia económica a través de la educación financiera y la creación de bienes. Y si bien nuestro trabajo, y la de nuestros socios, es valioso y necesario, nuestra región esta enfrentando una desigualdad de riqueza sin precedentes y una situación de falta de vivienda que pone en peligro su diversidad e identidad. Sabemos que nuestro trabajo no es sólo acerca de los datos o dinero, se trata de personas - nuestros vecinos, nuestras familias, nosotros mismos. Se trata de la herencia que construimos juntos. En los últimos meses hemos hablado con miembros de la comunidad, líderes de organizaciones no lucrativas, donantes, funcionarios electos y los dueños de negocios, incluyendo la Santa Cruz Community Credit Union - nuestro socio afiliado con quienes compartimos una misión. A través de estas conversaciones nos dimos cuenta de que teníamos que abordar nuestro trabajo de manera diferente. Necesitábamos ajustar nuestro diseño para satisfacer las necesidades de nuestra comunidad en sus esfuerzos por crear una economía inclusiva. Es con esta visión que nos estamos comprometiendo a hacer nuestro trabajo de manera que: • centra a la familia y cultura de una manera apropiada; • quita barreras a la equidad económica; • proporciona el desarrollo del liderazgo y la educación financiera para niños y jóvenes; • desarrolla nuevos vehículos financieros y creación de bienes; y • levanta y aprovecha el gran trabajo que ya se está realizando. Vamos a empezar esta nueva etapa de nuestro viaje ayudando a regresar US$ 500.000 a nuestra región a través de nuestro programa de asistencia de impuestos - ayudando a asegurar que las familias trabajadoras pueden permitirse el lujo de vivir aquí y disfrutar de una mejor calidad de vida. Estamos dispuestos a innovar y apoyar a los innovadores. Estamos listos para ir a aguas desconocidas y tomar un riesgo en nuestros sueños, porque eso es exactamente quienes somos como Community Ventures.</t>
  </si>
  <si>
    <t>MariaCadenas</t>
  </si>
  <si>
    <t>SmartCrib</t>
  </si>
  <si>
    <t>10-25-2017</t>
  </si>
  <si>
    <t>SmART Leaders 2018</t>
  </si>
  <si>
    <t>shametz@casitamaria.org</t>
  </si>
  <si>
    <t>10-23-2017</t>
  </si>
  <si>
    <t>SmART Girls</t>
  </si>
  <si>
    <t>Smart batteries for cellphones</t>
  </si>
  <si>
    <t>03-31-2017</t>
  </si>
  <si>
    <t>Smalls Steps of Love</t>
  </si>
  <si>
    <t>https://hipgive.org/wp-content/uploads/2017/03/1485ESTATUTOS-FGK-DIARIO-OFICIAL.pdf</t>
  </si>
  <si>
    <t>SEO Scholars San Francisco</t>
  </si>
  <si>
    <t>13-2578670</t>
  </si>
  <si>
    <t>https://hipgive.org/wp-content/uploads/2016/11/SEO-501-C3-Letter.pdf</t>
  </si>
  <si>
    <t>11-14-2015</t>
  </si>
  <si>
    <t>in search of food security in areas of high marginalization</t>
  </si>
  <si>
    <t>apoyando a zonas marginadas</t>
  </si>
  <si>
    <t>Michael</t>
  </si>
  <si>
    <t>mlau@seo-usa.org</t>
  </si>
  <si>
    <t>jorge luis sanchez sandoval</t>
  </si>
  <si>
    <t>jorge1112092@hotmail.com</t>
  </si>
  <si>
    <t>Santa Ana, El Salvador</t>
  </si>
  <si>
    <t>415.690.9053</t>
  </si>
  <si>
    <t>San Francisco, CA, United States</t>
  </si>
  <si>
    <t>You Can Transform Public High School Students into College Graduates</t>
  </si>
  <si>
    <t>&amp;#8220;Pasitos de Amor&amp;#8221; (Small Steps of Love) contributes to the well-being of the residents of Canton Primavera in Santa Ana. The community has no access to drinking water and in most cases, to electricity. The impoverished conditions suffered by the residents has negatively affected the health and malnutrition of the community, specifically in the children. This campaign seeks to raise funds to provide water purifying filters to every household in the community.</t>
  </si>
  <si>
    <t>#GiveAnEducation &amp;#8211; SEO Scholars #GivingTuesday You Can Transform Public High School Students into College Graduates SEO Scholars is a free eight-year program that develops the academic skills in motivated low-income&amp;nbsp;students from San Francisco public schools&amp;nbsp;so they will get to&amp;#8211;and&amp;nbsp;through&amp;#8211;four-year colleges. In high school, Scholars receive intensive year-round academic preparation through&amp;nbsp;Saturday, summer and weekly after-school classes.&amp;nbsp;In college, Scholars receive one-on-one academic, personal and career guidance&amp;nbsp;until they graduate. SEO Scholars&amp;#8217; impact: more than 90% of Scholars graduate from college. Our impact is clear:&amp;nbsp;our rigorous academic program enables low-income students to become&amp;nbsp;college graduates and radically alter their financial and career prospects. Your support will help our 100 Scholars who are working hard to get into and graduate&amp;nbsp;from top colleges. Nearly all Scholars will be the first generation in their families to earn a college degree. Your support will make their academic dreams a reality. What Your Contribution Could Mean: &amp;nbsp; &amp;nbsp; &amp;nbsp; $25&amp;nbsp;enables a Scholar to work with an academic tutor &amp;nbsp; &amp;nbsp; &amp;nbsp;&amp;nbsp;$50&amp;nbsp;covers the cost of a college application &amp;nbsp; &amp;nbsp; &amp;nbsp;&amp;nbsp;$100&amp;nbsp;supports one Scholar’s class materials for a semester &amp;nbsp; &amp;nbsp; &amp;nbsp; $250&amp;nbsp;will help SEO Scholars visit college campuses &amp;nbsp; &amp;nbsp; &amp;nbsp; $500&amp;nbsp;will provide an SAT preparation course for a Scholar &amp;nbsp; &amp;nbsp; &amp;nbsp; $1,000&amp;nbsp;will help send a scholar to an enrichment program before 12th grade &amp;nbsp; &amp;nbsp; &amp;nbsp; &amp;nbsp; &amp;nbsp; You may be able to double your donation &amp;#8211; inquire with your employer about their matching contribution policy. &amp;nbsp; There are many ways to help Scholars prepare for success in college: Spread the word&amp;nbsp;about&amp;nbsp;our #GivingTuesday campaign. Like SEO Scholars San Francisco on&amp;nbsp;Facebook&amp;nbsp;and follow us on&amp;nbsp;Twitter. Volunteer&amp;nbsp;with SEO Scholars on GivingTuesday at the San Francisco Food Bank on December 1st.&amp;nbsp; Shop at&amp;nbsp;Amazon Smile&amp;nbsp;to donate a portion of your purchase to Sponsors for Educational Opportunity. Get involved&amp;nbsp;&amp;#8211; mentor or tutor high school students, participate in a career panel, and more. Sign up for our quarterly&amp;nbsp;e-newsletter. Thank you!</t>
  </si>
  <si>
    <t>El proyecto “Pasitos de Amor” contribuye al bienestar de la población del Cantón Primavera en Santa Ana. La comunidad vive sin agua potable y sin luz. La pobreza y las condiciones que sufren los habitantes de este cantón afecta la salud y la desnutrición de los habitantes, específicamente en la de los niños. El proyecto Pasitos de Amor consiste en brindar controles médicos de rutina con exámenes médicos, consulta nutricional, terapias psicológicas, higiene dental, abastecimiento de vitaminas y medicamentos. En este campaña pretendemos conseguir fondos para entregar gratuitamente un filtro artesanal purificador de agua a cada hogar de la comunidad, como una medida de salud preventiva.</t>
  </si>
  <si>
    <t>https://www.youtube.com/watch?v=UqKcW8-sIzI</t>
  </si>
  <si>
    <t>History The &amp;#8220;Pasitos de Amor&amp;#8221; (Small Steps of Love) project began at the beginning of 2014 with the aim of contributing to the well-being of the people of Canton Primavera in the municipality of Santa Ana. The community has no access to drinking water and in most cases, to electricity. The impoverished conditions suffered by the residents has negatively affected the health and malnutrition of the of community, specifically in the children. The lack of drinking water obliges them to obtain rainwater or contaminated water from the river, causing diseases of parasitism, gastroenteritis, multiple infections and bacteria. The children are at high risk of suffering from diseases that will affect their development in the long run – becoming a leading contributor to altered behavior outcome and school performance. Such precarious condition will affects their integral development and chances of succeding later in life. The Project “Pasitos de Amor” consists on providing a routine medical check-up including: lab examinations, nutritional programs, psychological therapies, dental hygiene, vitamins and medicines. And, as a preventive action, a homemade water purifying filter will be delivered free of charge to every household in the community. During the delivery process, proper training of usage and benefits will be provided to the families. Why is it important? Receiving adequate nutrition, food hygiene, and medical care at an early age provide multiple benefits in the child&amp;#8217;s physical development aside from improves his or her cognitive skills in the future. How will the funds be used? We need to raise $ 5,096 to benefit a total of 96 children (between 3 and 16 years of age) with medical days and 1 filter of water will be given to 80 different homes. Project Details 1. Develop 192 days of medical control consisting of nutritional consultation, psychology, dental hygiene and vitamins. It is also estimated that there will be a delivery of 366 medicines and 611 medical examinations conducted. 2. Delivery of 80 water filters for installation in their homes.</t>
  </si>
  <si>
    <t>(427) 127-4072</t>
  </si>
  <si>
    <t>peñamiller, peñamiller, queretaro, mexico</t>
  </si>
  <si>
    <t>Health/Economic Development/Migrant Communities/Youth Development</t>
  </si>
  <si>
    <t>México/Latin America | América Latina</t>
  </si>
  <si>
    <t>in search of food security and recovery cornfield.</t>
  </si>
  <si>
    <t>en busca de la seguridad alimentaria y recuperación de las milpa.</t>
  </si>
  <si>
    <t>Historia El proyecto “Pasitos de Amor” comienza a principios del año 2014 con el objetivo de contribuir al bienestar de la población del Cantón Primavera en el municipio de Santa Ana. La comunidad vive sin agua potable y en la mayoría de los casos, sin luz. La pobreza y las condiciones que sufren los habitantes de este cantón afecta la salud y la desnutrición de los habitantes, específicamente en la de los niños. La falta de agua potable obliga a los habitantes abastecerse de aguas lluvias o aguas contaminadas del río provocando enfermedades de parasitismo, gastroenteritis, múltiples infecciones y bacterias. Los más afectados son los niños ya que corren el riesgo de padecer de enfermedades que afecten su desarrollo. Su precaria condición les afecta su desarrollo integral como humano. Proyecto El proyecto Pasitos de Amor consiste en brindar controles médicos de rutina con exámenes médicos, consulta nutricional, terapias psicológicas, higiene dental, abastecimiento de vitaminas y medicamentos. Y, como acción preventiva, se entregará gratuitamente un filtro artesanal purificador de agua a cada hogar de la comunidad. Con su entrega, se impartirán charlas sobre el uso y medidas de higiene del mismo. ¿Porque es importante? Recibir una adecuada nutrición, higiene alimenticia, y los controles médicos en temprana edad proporcionan muchos beneficios en la vida del niño y mejora su capacidad cognitiva a futuro. ¿Cómo se utilizarán los fondos? En esta campaña de recaudación, se necesita recaudar $5,096 para beneficiar un total de 96 niños (entre 3 y 16 años) con jornadas médicas y se entregarán 1 filtro de agua a 80 hogares. Detalle del proyecto 1. Desarrollar 192 jornadas de control médico: consulta nutricional, psicología, higiene dental y vitaminas. Se estima la entrega de 366 medicamentos y medicinas, y 611 exámenes médicos. 2. Entrega de 80 filtros de agua para la instalación de sus viviendas. &amp;nbsp;</t>
  </si>
  <si>
    <t>he objective is to contribute to food security in rural areas and highly marginalized , make reviving the field through practices and technology transfers . It is important as it has been detected many families with malnourished because they can not afford a basic healthy diet. the donor will be part of the community and realize that every delivery for invitations to attend and to give themselves the gift and is reflected in a book we do in the community where he was supported by community donations.</t>
  </si>
  <si>
    <t>el objetivo es contribuir a la seguridad alimentaria de zonas rurales y de alta marginación, realizar reactivación de el campo mediante practicas y transferencias de tecnologías. es importante ya que se ha detectado a muchas familias con desnutrición por que no pueden acceder a una alimentación sana y básica. el donante será parte de la comunidad ya que para cada entrega realizamos invitaciones para que asistan y puedan entregar ellos mismos la donación y se queda plasmado en un libro que realizamos en la comunidad donde fue comunidad apoyada con donaciones.</t>
  </si>
  <si>
    <t>that communities have magination high capacity and improved quality of life is measured in the number of people who will be beneficiaries in backyards and cornfields practices as well as in monitoring and photographic evidence .</t>
  </si>
  <si>
    <t>https://vimeo.com/210692660</t>
  </si>
  <si>
    <t>que las comunidades de alta maginacion tengan desarrollo de capacidades y una mejor calidad de vida se medira en el numero de personas que estarán beneficiarias en las practicas de traspatios y milpas asi como en el seguimiento y evidencia fotográfica.</t>
  </si>
  <si>
    <t>Donated funds will cover the training with the people of the communities as well as all material : seed technology packages in the case of the corn and the transfer and monitoring</t>
  </si>
  <si>
    <t>los fondos donados cubrirán las capacitaciones con las gentes de las comunidades asi como todo el material: semillas, paquetes tecnológicos para el caso de la milpa y el traslado y seguimiento.</t>
  </si>
  <si>
    <t>el presupuesto es de $15,000 dólares &amp;nbsp;</t>
  </si>
  <si>
    <t>mission transferring technological innovations for the development of the countryside and rural and highly marginalized</t>
  </si>
  <si>
    <t>misión transferir las innovaciones tecnológicas para el desarrollo del campo y las zonas rurales y de alta marginación</t>
  </si>
  <si>
    <t>apoyando</t>
  </si>
  <si>
    <t>Improving the mental health of mothers of children with cancer through skills development.</t>
  </si>
  <si>
    <t>Casa de la Amistad para Niños con Cáncer</t>
  </si>
  <si>
    <t>Libia Jimenez</t>
  </si>
  <si>
    <t>libia.jimenez@cdla.org.mx</t>
  </si>
  <si>
    <t>011 52 55 3000 6900</t>
  </si>
  <si>
    <t>Aldama 2, Colonia Tepepan, Xochimilco, 16020, Mexico City</t>
  </si>
  <si>
    <t>Health/Economic Development/Education</t>
  </si>
  <si>
    <t>Seeds of Success: Empowering Young Latinas Through Science Ambassadorships</t>
  </si>
  <si>
    <t>Reduce stress and improve the mental health of mothers of children with cancer through a 140 hour skills- for-life and cosmetology worksh</t>
  </si>
  <si>
    <t>Reducir el estrés y mejorar la salud mental de las madres de niños con cáncer a través de un taller de habilidades y estética de 140 hora</t>
  </si>
  <si>
    <t>The goal of the project is to reduce the levels of stress and anxiety of the participating women (low income, often single-mothers whose child has been diagnosed with cancer); ultimately improving their and their families´ mental health and quality of life. Equipping these women with vocational education will empower them mentally, financially and socially, enabling them to provide the adequate nutrition, medications and emotional support to their child whilst he/she undergoes cancer treatment.</t>
  </si>
  <si>
    <t>The goal and importance of this project is its ability to minimize the negative psychological effects on cancer treatment on patients and mothers. The adverse effects of childhood cancer on parents’ emotional and physical functioning are well documented. Studies on the psychological effects of childhood cancer on parents concluded that they experienced significantly more distress as opposed to a group of parents outside of this situation. They reported to experience poorer physical and psychosocial quality of life, and displayed a range of emotional challenges especially anxiety and stress symptoms. Further, pediatric oncology research has identified significant associations between mothers’ and fathers’ distress and their reports of their child internalizing symptoms including depression and anxiety. Parents’ distress prior to their children undergoing cancer treatment procedures were found to be positively correlated with children’s report of pain. Additionally, there are differences in parental anxiety and quality of life when additional factors are taken into account. For example, parental stress was negatively correlated with income and education, indicating that the better educated and higher the salary, less stress symptoms. Less educated parents are less engaged in activities with their children. Our 25 years of experience validate these findings, we have first-hand knowledge of how this life-threatening situation leaves mothers feeling impotent and lost. By providing these women with by psychosocial interventions, such as education in a skilled trade, they will be better prepared to provide emotional and financial stability to their families.</t>
  </si>
  <si>
    <t>moefeliu@cienciapr.org</t>
  </si>
  <si>
    <t>El objetivo y la importancia de este proyecto es su capacidad para reducir los efectos psicológicos negativos del tratamiento oncologic en los pacientes y madres. Los efectos adversos de cáncer infantil en el funcionamiento emocional y físico de los padres están documentados. Estudios sobre los efectos psicológicos del cáncer infantil en los padres encontraron de ellos experimentaron significativamente más angustia en comparación a grupos de padres ajenos a esta situación. Los padres experimentaron una peor calidad física y psicosocial de vida, y muestran una serie de retos emocionales como la ansiedad y el estrés. Además, la investigación oncológica pediátrica ha encontrado una correlación positiva entre la angustia que sienten de los padres antes de que sus hijos se someten a procedimientos de tratamiento del cáncer y el dolor que siente el niño/a. Adicionalmente, hay diferencias en la ansiedad y la calidad de vida de los padres cuando se toman en cuenta factores adicionales. Por ejemplo, el estrés de los padres se correlaciona negativamente con el ingreso y la educación, lo que indica que entre mayor educación y mayor salario, menos síntomas de estrés. Igualmente, padres con menos educación son menos comprometidos en actividades con sus hijos. Nuestros 25 años de experiencia validan estos resultados, tenemos conocimiento de primera mano de cómo esta situación deja a madres sintiéndose impotentes y perdidas. Al proporcionar a estas mujeres intervenciones psicosociales, como una capacitación en estética y finanzas personales, ellas estarán mejor preparados para proporcionar estabilidad emocional y financiera a sus familias.</t>
  </si>
  <si>
    <t>The monitoring and evaluation of this project will be conducted via an assessment (to be conducted upon the conclusion of the 140 hours). The evaluation will be conducted by one of our in-house psychologists and will serve for assessing and monitoring the social-emotional state of the participating women, helping identify social-emotional delays, problems and/or improvements. This activity will complement the initial evaluation (group-therapy session) undertaken before the development of the workshop. The original session helped create the beauty, sewing and crafts training as it was during this space that the women expressed the heavy stress and anxiety experienced as a consequence of poverty, lack of opportunities and of course, the illness of their child. The final appraisal will compare the evolution of the women´s mental health, identifying if the women´s physical and mental state improved throughout the course. In addition to these surveys, a total of three theoretical-practical exams will undergone by the students. The exams will serve to measure the progress of each student in cosmetology, sewing and crafts. The women that pass all three exams will be rewarded with a full kit of accessories to help them put in practice the knowledge, skills and attitudes acquired during the training.</t>
  </si>
  <si>
    <t>El seguimiento y la evaluación de este proyecto se llevarán a cabo a través de una evaluación (la cual se llevará a cabo tras la conclusión de las 140 horas). La evaluación será realizada por una de nuestras psicólogas y servirá para evaluar el estado social y emocional de las mujeres participantes, ayudando a identificar retrasos socio-emocionales, problemas y / o mejoras. Esta actividad complementará la evaluación inicial (sesión de terapia de grupo) realizada antes del desarrollo del taller. La sesión original ayudó a crear la capacitación en belleza, costura y la artesanía, dado a que fue durante este espacio que las mujeres expresaron el estrés y la ansiedad experimentada como consecuencia de la pobreza, la falta de oportunidades y, por supuesto, la enfermedad de su hijo/a. La evaluación final comparará la evolución de la salud mental de las mujeres, identificando si el estado físico y mental de ellas mejoró a lo largo del curso. Además de estas encuestas, un total de tres exámenes teórico-prácticos serán proporcionados a los estudiantes. Los exámenes servirán para medir el progreso de cada estudiante en cosmetología, costura y artesanía. Las mujeres que pasen los tres exámenes serán recompensadas ​​con un kit completo de accesorios para ayudarles a poner en práctica los conocimientos, habilidades y actitudes adquiridos durante la capacitación.</t>
  </si>
  <si>
    <t>Women are at the core of a family´s physical, emotional, financial, educational well-being. This is particularly true for the beneficiaries that Casa de la Amistad attends as the accompanying parents of the children are predominantly single mothers with an elementary school education and from communities of deep poverty. In addition to their already difficult situation, one of their children has been diagnosed with cancer, a disease that often cannot be treated within their community or even state. Along with their child, these women abandon their livelihood for Mexico City, one of the few cities in the country that can provide the care her son or daughter desperately requires. As they most dedicate 100% of their time, attention and energy to the healing of their child, they have no source of income and often incur debt in order to meet their family´s most basic needs. Due to this situation, many of the children´s moms live in a permanent state of stress, anxiety and depression. This project is born in response to the women´s pleas for a solution, a solution that can rescue their child from cancer, their family from further poverty and that can empower them to continue fighting. Like so many Latin women, they are fierce and passionate warriors, deeply committed to their children. They are not looking for an easy answer, primarily because they have never known such a life. Their answer lies in a source of income, as this will inevitably allow them to provide the nutrition, hygienic conditions and medications their child desperately requires to conquer cancer. It will also permit a healthier state of mind; their levels of stress, anxiety and depression will decrease as they are better able to meet their family´s most basic needs. According to World Health Organization (WHO) mental health requires &amp;#8220;…perceived self-efficacy, autonomy, competence&amp;#8230;self-actualization of one&amp;#8217;s intellectual and emotional potential, among others”. The Organization additionally states that the “well-being of an individual is encompassed in the realization of their abilities, coping with normal stresses of life, productive work and contribution to their community”. Further, the International Labor Organization (ILO) indicates that skills development is an essential element in improving the employability and potential productivity of the working poor and can be an important tool for reducing poverty, exclusion, enhancing competitiveness and employability. This project will provide the tools and knowledge necessary to improve the lives of XX women and families. The donor´s support will allow women new alternatives, the possibility of changing their lives and of establishing their own businesses. It is a means of escaping poverty while strengthening their child´s ability to defeat cancer all while granting them peace of mind and emotional well-being. &amp;nbsp;</t>
  </si>
  <si>
    <t>Goal Materiales Unit Unit Cost USD Total USD Provide 140 hours of theoretical and practices classes on sewing, beauty and jewellery (10 months period). Workshop leader 10 600 6,000 Sewing Machine 3 300 900 Printing of materials 30 8 240 Define a life plan. NA 0 0 0 NA 0 0 0 NA 0 0 0 Provide guidance, basic tools and materials for enterprenuership and how to start own business. Sewing Kits 20 65 1300 Jewelry and Crafts Kits 20 40 800 Beauty and Make-up Kits (nails, wax, facial materials) 20 80 1600 NA 0 0 0 NA 0 0 0 Total 10,840</t>
  </si>
  <si>
    <t>Increase the childhood cancer survival rate in Mexico (which currently rests at 40%) by providing access to oncological treatment, child development support and family services to low income children and youth.</t>
  </si>
  <si>
    <t>Contribuir en la lucha contra el cáncer, otorgando tratamientos oncológicos y apoyos específicos que requieran niños y jóvenes de escasos recursos en México. &amp;nbsp;</t>
  </si>
  <si>
    <t>Casa de la Amistad operates four core programs: 1) Early Detection, 2) Access to Comprehensive Care, 3) Education for Medical Communities and 4) Treatment Completion. The Early Detection program seeks to obtain early diagnoses through strategic alliances and social awareness campaigns. It’s currently working with several NGOs, including Un Kilo de Ayuda (an NGO involved in childhood nutrition and development) to train its personnel on the early symptoms of cancer, enabling them to immediately identify and refer potential children at risk. It has also developed specific educational materials on the disease in order to increase social awareness and disseminate information on childhood cancer´s warning signs. It’s implemented a telemedicine network with Dell Inc. in Chiapas to enhance access to quality childhood cancer care in rural areas of the country and to reduce costs and time of diagnoses. Access to Comprehensive Care provides access to the anti-cancer medications and procedures not granted by the government; including laboratory, imaging tests and radiotherapy. Through its distribution network, Casa de la Amistad ships medications and supplies to 29 hospitals in 17 states. By delivering medications to the hospitals closest to its patients, the NGO helps eliminate costly and time consuming trips to Mexico City. The Education for Medical Communities Program works alongside St. Jude´s Children´s Research Hospital to train Mexico´s oncologists on the latest childhood cancer pathologies, technologies and protocols. Its fourth core program is Treatment Completion which exists to ensure that patients and families have the social support required to complete treatment, these services include: a “home-away-from-home” that provides three daily nutritionally home-cooked meals and a boxlunch, 48 private bedrooms, an accredited in-house school so children remain on track with their studies, psychosocial support, recreational activities and spaces (such as workshops and playgrounds), transportation to and from place of origin, and to all hospital visits and special suites for children with severely suppressed immune systems. These social services exist to eradicate the indirect costs of treatment (lodging, food, and transport) and as such are an important aspect of decreasing abandonment rates. All of these services are provided free-of-cost to families.</t>
  </si>
  <si>
    <t>CasadelaAmistad</t>
  </si>
  <si>
    <t>https://www.youtube.com/watch?v=9uw-3lTK1qU</t>
  </si>
  <si>
    <t>Securing New Mexico&amp;#8217;s Future!</t>
  </si>
  <si>
    <t>85-0466059</t>
  </si>
  <si>
    <t>https://hipgive.org/wp-content/uploads/2016/11/7363501(c)(3)-Letter.pdf</t>
  </si>
  <si>
    <t>Slackline for Education in Vulnerable public Schools in Chile</t>
  </si>
  <si>
    <t>Sarah</t>
  </si>
  <si>
    <t>maira.pedraza@cdla.org.mx</t>
  </si>
  <si>
    <t>Isidro.rocua@gmail.com</t>
  </si>
  <si>
    <t>Improving Health Access for Latinos in Southeast Louisiana</t>
  </si>
  <si>
    <t>Puentes New Orleans</t>
  </si>
  <si>
    <t>Carolina Hernandez</t>
  </si>
  <si>
    <t>admin@puentesno.org</t>
  </si>
  <si>
    <t>(504) 821-7228</t>
  </si>
  <si>
    <t>New Orleans</t>
  </si>
  <si>
    <t>10-31-2017</t>
  </si>
  <si>
    <t>Sistema de Salud Primario Gold</t>
  </si>
  <si>
    <t>Albuquerque, NM</t>
  </si>
  <si>
    <t>Puentes will host a community health fair offering free health screenings and affordable health care enrollment assistance. &amp;nbsp;</t>
  </si>
  <si>
    <t>Puentes organizará una feria comunitaria de salud que ofrece exámenes médicos gratuitos y asistencia de inscribirse en un plan de seguro medico a bajo precio.</t>
  </si>
  <si>
    <t>Rights/Economic Development/Education/Migrant Communities/Legal Reform/Youth Development</t>
  </si>
  <si>
    <t>Focusing on root causes of poverty, and family asset development, we work to create wealth beyond temporary assistance.</t>
  </si>
  <si>
    <t>Centrándose en las causas fundamentales de la pobreza, y el desarrollo de activos de la familia, trabajamos para crear riqueza más allá de la asistencia temporal.</t>
  </si>
  <si>
    <t>We are aiming to raise $20,000 to Secure New Mexico’s Future! Prosperity Works believes that Personal, Social, and Financial assets give New Mexicans the foundation to lift themselves out of poverty. Focusing on root causes of poverty, and family asset development, Prosperity Works creates wealth beyond temporary assistance – “Income gets you by, assets get you ahead.” The dual-generation, collective impact strategy we use addresses many of the issues that limited income New Mexican, Latino, and immigrant populations we serve by advocating for policies and programs that remove the barriers to economic prosperity. Prosperity Works concentrates on the promise of a just society, seeking increased opportunity for those who are the least well off economically and socially. Prosperity Works products have measurable and growing impact. 512 New Mexican children currently have child savings accounts (CSA’s) with a current value of $135,000. Our individual development account program (IDA) has produced over 600 new business, 319 new home purchases, and over 500 degrees from New Mexico universities. We provide financial education and coaching to support these opportunities with new understanding and skills. Our legal and legislative work has challenged predatory lenders who bankrupt New Mexicans, and spearheaded the development of alternative lending models. Your direct support of Prosperity Works will enable us to expand our CSA’s, IDA’s, financial education and coaching. It will support the implementation of new financial products and services that provide alternatives to predatory loans, and opportunities to be banked and build credit. We believe that with collaboration comes innovation, and with this belief, all of our products are delivered through community based partners all over the New Mexico.</t>
  </si>
  <si>
    <t>¡Nuestro objetivo es recaudar $20,000 para asegurar el futuro de Nuevo México! Prosperity Works cree que los recursos personales, sociales y financieros dan a los nuevos mexicanos la base para salir de la pobreza. Centrándose en las causas profundas de la pobreza y el desarrollo de recursos familiares, Prosperity Works crea riqueza más allá de la asistencia temporal: &amp;#8220;El ingreso te ayuda, los arecursos te adelantan&amp;#8221;. La estrategia de impacto colectivo de doble generación que utilizamos aborda muchas de las cuestiones que las poblaciones de Nuevo México incluyendo latinos y inmigrantes a los que servimos al abogar por políticas y programas que eliminen las barreras a la prosperidad económica. Prosperity Works se concentra en la promesa de una sociedad justa, buscando mayores oportunidades para aquellos que son los menos favorecidos económicamente y socialmente. Los productos de Prosperity Works tienen un impacto medible y creciente. Actualmente, 512 niños nuevomexicanos tienen cuentas de ahorros para niños (CSA) con un valor actual de $ 135,000. Nuestro programa individual de cuentas de desarrollo (IDA) ha producido más de 600 nuevos negocios, 319 compras de viviendas nuevas y más de 500 licenciaturas en las universidades de Nuevo México. Proporcionamos educación financiera y entrenamiento para apoyar estas oportunidades con una nueva comprensión y habilidades. Nuestro trabajo legal y legislativo ha desafiado a los prestamistas depredadores que llevan a la bancarrota a los nuevos mexicanos y encabeza el desarrollo de modelos de préstamos alternativos. Su apoyo directo a Prosperity Works nos permitirá ampliar nuestros programas como CSA, IDA, educación y entrenamientos financieros. Apoyará la implementación de nuevos productos y servicios financieros que proporcionen alternativas a los préstamos depredadores, y oportunidades para ser depositados y construir crédito. Creemos que con la colaboración viene la innovación, y con esta creencia, todos nuestros productos son entregados a través de socios comunitarios en todo el Nuevo México.</t>
  </si>
  <si>
    <t>07-19-2017</t>
  </si>
  <si>
    <t>SISTEMA DE BIBLIOTECA</t>
  </si>
  <si>
    <t>Prosperity Works concentrates on the promise of a just society, seeking increased opportunity for those who are the least well off economically and socially. Our work is aimed at creating a more promising New Mexico for all New Mexicans. We hope to create new identities with our communities, that of a &amp;#8220;saver&amp;#8221; or &amp;#8220;college identified&amp;#8221;. Our products are easily measurable by the continued increase in numbers in our CSA&amp;#8217;s and IDA&amp;#8217;s, and the amount of money flowing directly into New Mexico&amp;#8217;s economy.</t>
  </si>
  <si>
    <t>Puentes is dedicated to improving health access for low-income Latino families in southeast Lousiana. With your support, we will provide bilingual signage to local health clinics and host a community health fair offering free medical screenings, expert advice, and affordable health care enrollment assistance. We hope to draw at least 300 low-income families to this event and increase their overall access to health providers and affordable health insurance. &amp;nbsp; At Puentes, we believe that a person’s health and quality of life should not depend on their economic status, social position, or ethnic/racial background. Over the past several years, our organization has been working to reduce health disparities and uninsured rates among Latinos and other disadvantaged communities by conducting original health research, raising awareness of health disparities, and organizing large community health fairs serving hundreds of low-income families across the region. &amp;nbsp; We take great pride in our work and accomplishments. Puentes, for example, recently completed the city’s first health assessment focusing on the Latino population. The survey – a community health assessment of 300 Latino residents in the Mid-City area conducted in the fall of 2013 – pointed to several alarming challenges that Latino residents face in obtaining information about health care, accessing health care services, and maintaining healthy lifestyles. As a result of these findings, Puentes began working closely with the New Orleans Health Department to improve public health outreach and language access. &amp;nbsp; In addition to our work with local health officials to improve public outreach and health access, Puentes also organizes and hosts large community health fairs in order to connect low-income Latino families to local medical resources and services. In 2014, our health fairs served hundreds of local residents by providing them with free medical screenings, bilingual educational materials focusing on nutrition and healthy eating habits, and insurance industry experts who assisted them through the daunting process of enrolling in an affordable health care plan. Through out health fairs, Puentes strives to improve health access and overall quality of life among low-income families and communities.</t>
  </si>
  <si>
    <t>Prosperity Works se enfoca en la promesa de una sociedad justa, buscando incrementar oportunidades para aquellos quienes son menos favorecidos social y económicamente. Nuestro trabajo busca crear un Nuevo México más prometedor para los nuevomexicanos. Esperamos crear nuevas identidades con nuestras comunidades, la de un “ahorrador” o “colegio identificado”. Nuestros productos son fácilmente medidos por el aumento continuo en el número de nuestras cuentas de desarrollo individual (IDA) y de niños (CSA), y en la cantidad de flujo de dinero directamente a la economía de Nuevo México.</t>
  </si>
  <si>
    <t>Your contributions will go toward expand both out IDA and CSA programs, as well as broadening the base for our financial capability education, and powering our very important policy and legislative work. If we do not reach our goal, all of the proceeds will, STILL, directly impact all of our work-nothing is lost! We are working on our perks&amp;#8230; Stay tuned! We would love your help volunteering! Please let us know how you can help!</t>
  </si>
  <si>
    <t>Sus contribuciones servirán para expandir tanto el programa IDA como el CSA, además para ampliar la base de nuestra educación de capacitación financiera y para alimentar nuestro trabajo en póliza y legislativa. Aunque no alcancemos nuestros objetivos, todos los ingresos seguirán impactando directamente atreves de nuestro trabajo, ¡no se pierde nada! Estamos trabajando en nuestras ventajas &amp;#8230; ¡Mantente informado!</t>
  </si>
  <si>
    <t>Puentes se dedica a mejorar el acceso de salud para las families latinas de bajos ingresos en el sudeste de Louisiana. Con su apoyo, Puentes organizará una feria comunitaria de salud que ofrece exámenes médicos gratuitos, asesoramiento de expertos y asistencia de inscribirse en un plan de seguro medico a bajo precio. Esperamos sacar por lo menos 300 familias de bajos ingresos a este evento y aumentar su acceso a los proveedores de salud y seguro medico. &amp;nbsp; Nosotros creemos que la salud de una persona y la calidad de vida no debe depender de su situación económica, posición social o grupo étnico/racial. En los últimos años, nuestra organización ha estado trabajando para reducir las disparidades en la salud y las tasas no asegurados entre los latinos y otras comunidades en situación de desventaja. Puentes ha estado haciendo investigaciones originales sobre la salud, sensibilizando las disparidades de salud y organizando grandes ferias de salud comunitarias sirviendo a cientos de familias de bajos ingresos. &amp;nbsp; Estamos muy orgullosos de nuestro trabajo y los logros alcanzados. Puentes, por ejemplo, publicó la primera evaluación de la salud centrado en la población latina en la ciudad. La encuesta, una comunidad evaluación de la salud de 300 residentes hispanos en Mid-City en el otoño de 2013, señaló que varios alarmantes desafíos que enfrentan los residentes Latinos en la obtención de información sobre la salud, acceso a los servicios de salud y mantener estilos de vida saludables. Como resultado de estos hallazgos, Puentes comenzó a trabajar estrechamente con el Departamento de Salud de Nueva Orleans para mejorar el aceso de información de la salud en español. &amp;nbsp; Además de nuestro trabajo con los funcionarios locales de salud, Puentes también organiza grandes ferias comunitarias de salud con el fin de conectar latinos de bajos ingresos a los recursos y servicios médicos locales. En el año 2014, nuestras ferias de salud sirve cientos de residentes locales que ofrece exámenes médicos gratuitos, materiales educativos bilinguales sobre la nutrición y la salud y los expertos de la industria de seguros que les prestan asistencia a través del proceso de inscribirse en un plan de seguro medico a bajo precio. A través de ferias de salud, Puentes se esfuerza por mejorar la salud y calidad de vida en general de las familias y las comunidades de bajos ingresos.</t>
  </si>
  <si>
    <t>https://youtu.be/ydZFYnt1leo</t>
  </si>
  <si>
    <t>Latinos face many barriers to health access and are also one of the country’s most disproportionately uninsured populations. Our project addresses these problems by working to increase health access and enrollment rates among Latinos. Several factors may account for poor health access and low enrollments among Latinos: There has not been nearly enough public outreach targeting Spanish-speakers and far too few Spanish-speaking insurance navigators that could significantly boost enrollment among Latinos. Several misconceptions inhibit Latino enrollment, which are likely a direct result of poor public outreach and lack of language access. One such misconception is the belief that health insurance is simply not affordable for those on modest or meager incomes. Immigrant families of “mixed status” (i.e., those families that include both documented and undocumented individuals) mistakenly fear their medical information will be used for immigration enforcement purposes and therefore routinely avoid seeking certain kinds of medical services and enrollment opportunities. &amp;nbsp; Puentes has encountered similar factors inhibiting health access and enrollment in the New Orleans area. As our our community health assessment revealed, large numbers of Latino residents are not familiar with local health resources and service providers, largely due to lack of language access and effective public outreach. Moreover, as a recent report by the New Orleans Health Department confirmed, one of the biggest health challenges facing the city at large is the high rate of people without health insurance, which is a major factor responsible for growing health disparities among minority populations. This project addresses these problems by improving public outreach, language access, and connecting our community members to a diverse array of health resources and service providers.</t>
  </si>
  <si>
    <t>Sintetic football soccer field</t>
  </si>
  <si>
    <t>Los latinos enfrentan muchas barreras de acceso a los servicios medicos y son también uno de los grupos más desproporcionada de población que no tienen seguro medico. Nuestro proyecto aborda estos problemas por trabajar para aumentar el acceso de salud y seguro medico para nuestra comunidad. &amp;nbsp; Varios factores pueden explicar estos problemas: No ha habido suficiente difusión pública dirigida a los latinos y muy pocos navegantes de seguro medico que hablan español los navegantes que podría aumentar significativamente las inscripciones de los latinos. Varios conceptos erróneos inhibir la inscripción de los latinos, que son probablemente una consecuencia directa de la mala difusión pública y la falta de lenguaje. Una de las ideas equivocadas es la creencia de que el seguro medico a bajo precio no es asequible para los latinos de bajos ingresos. Las familias de los inmigrantes &amp;#8220;mixtas&amp;#8221; (quiere decir aquellas familias que incluyen miembros documentados e indocumentados) erróneamente temen que su información médica se utilizará para la aplicación de las leyes de inmigración y por lo tanto suelen evitar tratar ciertos tipos de oportunidades como servicios médicos y la inscripción de seguro médico. &amp;nbsp; Puentes ha encontrado factores similares que impiden el acceso y la inscripción de seguro médico en New Orleans. Como se reveló nuestra evaluación de la salud comunitaria, un gran número de residentes latinos no están familiarizados con recursos locales de salud y los proveedores de servicios, debido en gran parte a la falta de acceso y lenguaje eficaz de divulgación pública. Por otra parte, como un informe reciente del Departamento de Salud de New Orleans confirmó, uno de los mayores desafíos de salud que enfrenta la ciudad en general es la alta tasa de personas sin seguro médico, el cual es el principal factor responsable del crecimiento las disparidades de salud entre las poblaciones minoritarias. Este proyecto aborda estos problemas por mejorar las actividades de divulgación en español y por conectar los miembros de nuestra comunidad a una gran diversidad de recursos de salud y los proveedores de servicios médicos.</t>
  </si>
  <si>
    <t>Our evaluation plan for this initiative has several components. Data collection on public outreach, educational sessions, and enrollment events will occur occur at every stage of the program plan in order to track impact and outcomes. This data will track a number of metrics, depending on the activities and events scheduled to take place at that time. Data will be collected mainly through canvassing surveys, intake forms, post-enrollment assessments, and information shared by our partner organizations. This data will be subject to goal- and outcome-based evaluations. We will compare the resulting statistical data to our goals and outcomes, outlined above. Indicators of success will include meeting or surpassing our projected goals and outcomes. This project will produce documented results that demonstrate whether and how these strategies and interventions are making a difference in reducing uninsured rates among Latinos. This information will be used to assess our progress toward meeting specific outcomes, including increasing awareness of health disparities; increasing resources and effectiveness through strategic partnerships; building the capacity of community coalitions, networks, and partnerships to increase enrollment of minority populations in an affordable healthcare plan; and improving health outcomes among racial and ethnic minorities.</t>
  </si>
  <si>
    <t>Nuestro plan de evaluación para esta iniciativa tiene varios componentes. Recopilación de datos, las actividades de divulgación, sesiones educativas y la inscripción se producen en cada etapa del programa con el fin de medir el impacto y los resultados. Estos datos se vía un número de parámetros, en función de las actividades y eventos que tendrá lugar en ese momento. Los datos serán recogidos principalmente a través encuestas sondeos, formularios de admisión, después de las evaluaciones inscripción y la información compartida por las organizaciones asociadas. Estos datos serán objeto de cumplimiento de los objetivos y resultados de las evaluaciones. Vamos a comparar las estadísticas de nuestros objetivos y los resultados, según se indica más arriba. Los indicadores de éxito incluirán una reunión o superando las metas y los resultados previstos. Este proyecto producirá resultados documentados que demuestran si y cómo estas estrategias e intervenciones están haciendo una diferencia en la reducción de las tasas no asegurados los Latinos. Esta información se utilizará para evaluar el progreso hacia los resultados específicos, en particular a la creciente conciencia de las disparidades de salud; aumentar los recursos y la eficacia a través de una red de alianzas estratégicas, el fomento de la capacidad de coaliciones comunitarias, redes y alianzas para aumentar la matrícula de las minorías en un plan de salud asequible; y mejorar los resultados de salud entre las minorías raciales y étnicas.</t>
  </si>
  <si>
    <t>Latinos are one of the most populous and fastest growing minority groups in the United States today. They also face many barriers to health access and are also one of the country’s most disproportionately uninsured populations. Our project addresses these problems by working to increase health access and enrollment rates among Latinos.</t>
  </si>
  <si>
    <t>$4,000 &amp;#8211; facility rental for community health fair $1,000 &amp;#8211; marketing &amp;amp; outreach</t>
  </si>
  <si>
    <t>SIEMBRA UN ARBOL, SIEMBRA VIDA</t>
  </si>
  <si>
    <t>The mission of Puentes New Orleans is focused on creating access to public resources with and for the Latino community in New Orleans, encouraging civic participation, leadership, economic development, and policies leading to the integration of Latinos.</t>
  </si>
  <si>
    <t>La misión de Puentes Nueva Orleans se enfoca en crear acceso y bienes para y con la comunidad Latina de Nueva Orleans, fomentando la participación cívica, liderazgo, desarrollo económico y políticas que conlleven a la integración de los Latinos.</t>
  </si>
  <si>
    <t>Sarah Stinnett</t>
  </si>
  <si>
    <t>Puentes was established in 2007 as a 501 (c) (3) nonprofit Latino community development organization. Puentes was created to address the needs of Latinos in the aftermath of Hurricane Katrina and since then has been working to promote social change through policy research, advocacy, and civic engagement in the areas of education, health, housing, and economic asset building. Our programs are implemented through partnerships, coalition building, and collective impact initiatives. Our principal organizational goals include measurably increasing and improving language access, public outreach, civic participation, leadership development, access to health resources, and economic assets among the metro area's low-income Latino families. In addition, Puentes strives to make our community more immigrant-friendly by strengthening the values of diversity and cultural competence in Louisiana.</t>
  </si>
  <si>
    <t>PuentesNOLA</t>
  </si>
  <si>
    <t>Setting up Social Security Extension</t>
  </si>
  <si>
    <t>09-26-2017</t>
  </si>
  <si>
    <t>Instant Social Security for Your Community</t>
  </si>
  <si>
    <t>Seguridad Social Inmediata para tu Comunidad</t>
  </si>
  <si>
    <t>Improve the health of immigrant families!</t>
  </si>
  <si>
    <t>francisco_cossio@hotmail.com</t>
  </si>
  <si>
    <t>Joel Aguiar</t>
  </si>
  <si>
    <t>joel@streetlevelhealth.org</t>
  </si>
  <si>
    <t>510-533-9954</t>
  </si>
  <si>
    <t>Health/Migrant Communities</t>
  </si>
  <si>
    <t>Provide nutrition education and fresh fruits and vegetables to over 300 low-income Latino households.</t>
  </si>
  <si>
    <t>Proveer educación nutricional y distribuir bolsas de frutas y verduras frescas a más que 300 familias latinos de bajos ingresos.</t>
  </si>
  <si>
    <t>The overall goal for this project is to reduce the incidence of preventable and dietary-related illnesses in our immigrant community, and to improve the general health and wellbeing of those accessing our community center. We will do this by providing low-wage immigrant community members produce bags filled with fresh fruits and vegetables, along with nutritional guidance and health education, so that individuals and families develop the ability to integrate healthier dietary habits. In collaboration with the Alameda County Food Bank, we will support healthy eating choices by running a twice-weekly produce bag distribution that provides fresh fruit and vegetables to over 300 families. Unlike many other traditional food bag distribution centers, our structure provides community members the ability to choose from a variety of healthy, nutrient-rich and low-glycemic produce options and participate in determining which fruits and vegetables we stock at our center. We recruit and train community members to become long-term volunteers in the food program, helping with food distribution, translation, set-up, and clean-up. Furthermore, our clients receive the food bags within our community space where other wrap-around services are available such as free medical clinic, mental health services, and our one-on-one nutritional consultations.</t>
  </si>
  <si>
    <t>El objetivo general es reducir la incidencia de enfermedades prevenibles y relacionadas con la dieta en nuestra comunidad inmigrante, y para mejorar la salud general y el bienestar de aquellos que acceden a nuestro centro comunitario. Vamos a proporcionar bolsas llenas de frutas y verduras frescas, con educación nutricional, para que los individuos y las familias puedan desarrollar la capacidad de integrar los hábitos alimenticios saludables. En colaboración con el Alameda County Food Bank, apoyaremos opciones saludables de alimentación col la distribución de bolsas llenas de frutas y verduras frescas, dos veces por semana a más que 300 familias. En comparación de otros centros de distribución tradicionales, nuestra estructura ofrece a los miembros de la comunidad la posibilidad de elegir entre una variedad de opciones de productos sanos y participar en la determinación en cual de las frutas y verduras proveemos en nuestro centro. Reclutamos y entrenemos voluntarios y miembros de la comunidad de ser parte a nuestro programa, ayudando con la distribución de alimentos a las familias. Además, nuestros clientes reciben las bolsas de alimentos dentro de nuestro espacio comunitario donde proveemos otros servicios, como clínica médica (gratuita), servicios de salud mental, y consultas individuos nutricionales.</t>
  </si>
  <si>
    <t>Recently-arrived immigrants, particularly low-wage workers such as day laborers, have an immense need for health and wellness services and need access to healthy food options. We have seen many clinic patients who have felt ill, lethargic, or fainted at work because they were malnourished or were suffering from food-related chronic illnesses like diabetes and hypertension. What we have seen in our clinic is consistent with what larger research showes: low-income Latinos have a high incidence of preventable illnesses correlated with poor nutrition, including high incidence of Type 2 Diabetes and Hypertension. Furthermore, most of the Latino families we serve are undocumented or have mixed-status. Because of their immigration status, many of our clients receive little to no public benefits – despite living far below the poverty level. Our program will improve the health outcomes for community members by providing access to nutrient-rich, low-glycemic fresh fruits and vegetables while also providing opportunities for community members to gain nutritional information, build community, and have the opportunity to volunteer. More importantly, our food distribution serves as an entry point to other health care and social services, and the Wellness and Prevention Program supports a symbiotic and holistic relationship between programs—community members can come to receive healthy food, gain knowledge, see a doctor, and become part of a local community center.</t>
  </si>
  <si>
    <t>Los que han inmigrado recientemente, en particular los jornaleros, tienen una inmensa necesidad para servicios de salud. Hemos visto muchos pacientes en nuestra clínica que se han sentido mal, letárgico o se desmayó en el trabajo porque están desnutridos o sufran de enfermedades crónicas relacionadas con la alimentación, como la diabetes y la hipertensión. Lo que vemos en nuestra clínica es consistente con lo que mostró investigación más amplia: los latinos de bajos ingresos tienen una alta incidencia de enfermedades prevenibles correlacionadas con la mala nutrición, incluyendo la alta incidencia de la diabetes tipo 2 y la hipertensión. Por otra parte, la mayoría de las familias latinas que servimos son indocumentados o tienen estatus mezclado. Debido a su condición migratoria, muchos de nuestros clientes no reciben beneficios públicos, como estampías para la comida- a pesar de vivir muy debajo del nivel de pobreza. Nuestro programa va a mejorar la salud comunitaria por proporcionar acceso a frutas y verduras frescas, mientras que proveemos información nutricional, construiremos relaciones nuevas en el centro comunitario, y ofrecemos voluntarias la oportunidad de participar con nosotros. Más importante, nuestra distribución de alimentos sirve como punto de entrada a otros servicios de salud y servicios sociales, y el Programa de Salud y Prevención apoya una relación simbiótica y holística entre los miembros de los programas en la comunidad que puedan llegar a recibir una alimentación sana, adquirir conocimientos, ver a un médico, y ser parte de un centro comunitario local.</t>
  </si>
  <si>
    <t>We will measure the progress towards achieving our goal by 1) ensuring we reach our target population and by 2) meeting all our quantitative goals. We have a robust online database system where we track the number of food bags distributed, the number of families served, demographic data which includes income level, race/ethnicity/country of origin, language, age, residency, chronic health issues, number of one-on-one consultations with our nutritionist, the number of long term volunteers supporting this program, etc. To assess the nutritional value of the produce distribution, we also monitor the percentage of food distributed that is rated a “1” on the Alameda County Food Bank’s nutritional scale. Additionally, we will collect at least one client testimonial that showcases the impact of our services. Success of this project will ultimately be measured by how well it advanced our overall organizational mission—to improve the health and wellbeing of the community.</t>
  </si>
  <si>
    <t>Vamos a medir el progreso hacia nuestra meta por 1) la garantía de que lleguemos a nuestra población objetivo y 2) el cumplimiento de todas las metas cuantitativas. Tenemos un sistema de mantener nuestro data donde haremos un seguimiento de la cantidad de bolsas de alimentos distribuidos, el número de familias atendidas, los demográficos (que incluye el nivel de ingresos, la raza/país de origen, idioma nativa, edad, residencia, problemas crónicos de salud, el número de consultas con nuestra nutricionista, el número de voluntarios que apoyan a este programa, etc. Para evaluar el valor nutricional de la distribución de la comida, también monitoreamos el porcentaje de los alimentos distribuidos que tiene un &amp;#8220;1 &amp;#8221; en la escala nutricional del Alameda County Food Bank. Además, vamos a recoger por lo menos un testimonio de un cliente que muestra el impacto de nuestros servicios. El éxito de este proyecto será medida por lo bien que avanza nuestra misión general de la organización – que es para mejorar la salud y el bienestar de la comunidad inmigrante aquí en nuestra área.</t>
  </si>
  <si>
    <t>Street Level Health Project currently sees a high volume of patients struggling with common ailments associated with malnutrition, such as diabetes, hypertension, and obesity. The root causes of illnesses such as these can often be addressed by incorporating simple dietary changes. Unfortunately, our community members represent a low-income, uninsured, and often marginalized population who lacks access to healthy fruits or vegetables, healthcare, or nutrition education. In addition to the high cost of food, the neighborhood is a food desert – plagued with a multitude of liquor stores and fast food restaurants, but little to no grocery stores nearby. The Wellness and Prevention Program is an opportunity to provide regular access to healthy food options, such as nutrient-dense and low-glycemic fruits and vegetables to our community members, along with nutrition education and support, connection to other health and social services, and be part of a local immigrant community that celebrates the health and wellbeing of all.</t>
  </si>
  <si>
    <t>serget</t>
  </si>
  <si>
    <t>July 1, 2015-June 30, 2016: Expenses&amp;#8211; Personnel: Wellness &amp;amp; Prevention Manager (FTE 0.125) = $4680, Food and Referral Coordinator (FTE 0.1) = $3,120, Salaries = $7,800 + Benefits 21% = $1,638 = Total Personnel at $9,438. Non-Personnel: Operating Costs: Van gas and maintenance = $125, Supplies = $437.00; Grand Total = $10,000. The majority of our costs to run this program fund staff and program supplies, as we are also supported by a large base of volunteers and food donations from the Alameda County Food Bank. The van is used to transport produce and supplies are mainly used for nutrition education.</t>
  </si>
  <si>
    <t>Street Level Health Project is an Oakland-based grassroots organization dedicated to improving the health and wellbeing of underserved urban immigrant communities in the Bay Area. Our community center is an entry point to the health care and social service system for those most often overlooked and neglected, namely the uninsured, the underinsured, and recently arrived.</t>
  </si>
  <si>
    <t>“Street Level Health Project,” mejor conocido en español como “Salud Para Todos,” es una organización en Oakland, California que es dedicada a mejorar la salud y el bienestar en las comunidades inmigrantes y marginadas en el área de la bahía de San Francisco. Nuestro centro comunitario es un punto de entrada para acceder la salud y el sistema de servicios sociales para los sin seguranza, sin papeles, o recientemente llegado.</t>
  </si>
  <si>
    <t>Uniquely placed to be responsive to the needs of the uninsured, low-wage, and recently arrived immigrants, Street Level’s nimble organizational structure permits the organization to serve a population that usually falls through the safety net health services. We build community for immigrants often isolated from families back in their home country, so they can be part of a local “community family” at our center. Our multi-lingual staff and volunteer base, many of whom are immigrants themselves, play a critical role in making our services inviting for everyone.</t>
  </si>
  <si>
    <t>SLHEALTHPROJECT</t>
  </si>
  <si>
    <t>Food is medicine from Joel Aguiar on Vimeo.</t>
  </si>
  <si>
    <t>agares_000@hotmail.com</t>
  </si>
  <si>
    <t>Immigration Services for Families Project</t>
  </si>
  <si>
    <t>Ser Gamer Professional</t>
  </si>
  <si>
    <t>(530) 383-8805</t>
  </si>
  <si>
    <t>Rural communities in California and Arizona; Bakersfield, Fresno, and Salinas, California, and Phoenix, Arizona</t>
  </si>
  <si>
    <t>Rights/Education/Migrant Communities/Legal Reform</t>
  </si>
  <si>
    <t>Give the gift of family on #GivingTuesday by supporting immigration services that will allow Latino families to stay together this Holiday!</t>
  </si>
  <si>
    <t>Sebastiago a Miami !!!</t>
  </si>
  <si>
    <t>Da el regalo de familia este #GivingTuesday y da servicios migratorios que van a reunirse familias Latinas en tiempo por los feriados!</t>
  </si>
  <si>
    <t>The Holidays should be about being with family and the spirit of giving. However, for many in our communities and many farm workers, immigration status presents a significant barrier to seeing and being with family. Many are unable to visit loved ones for fear of not being able to return to the United States, and many are separated from their families because of their immigration status and by being deported. That is why this Holiday, we ask you to give the gift of family and support the &amp;#8220;Immigration Services for Families Project&amp;#8221; to help immigrant and farm worker families in California and Arizona access the low-cost immigration services they need to keep their families together and celebrate what the holidays are all about. With a simple donation of $25, you can help us reach our goal and make the project a reality. In addition, your support will be doubled by a campaign sponsor to make twice the impact! So this #GivingTuesday, give the gift of family for the Holidays!</t>
  </si>
  <si>
    <t>Las fiestas deben ser por estar con la familia y el espíritu de dar. Sin embargo, para muchos en nuestras comunidades y muchos trabajadores agrícolas, estatus migratorio presenta una barrera importante para ver y estar con la familia. Muchos no pueden visitar a sus seres queridos por miedo a no ser capaz de regresar a los Estados Unidos, y muchos están separados de sus familias debido a su estatus migratorio y ser deportado. Es por ello que este de vacaciones, le pedimos que dé el don de la familia y apoyar la &amp;#8220;Servicios de Inmigración para las Familias del Proyecto&amp;#8221; para ayudar a los inmigrantes y de trabajadores agrícolas familias en California y Arizona acceder a los servicios de inmigración de bajo costo que necesitan para mantener a sus familias unidas y celebrar lo que las vacaciones se trata. Con un simple donación de $ 25, usted puede ayudar a alcanzar nuestra meta y que el proyecto sea una realidad. Además, su apoyo será duplicado por un patrocinador campaña para hacer el doble de impacto! Así que este #GivingTuesday, dar el regalo de la familia para las fiestas!</t>
  </si>
  <si>
    <t>#GivingTuesday is one of the biggest days for giving of the year, and follows the biggest consumer days of Black Friday and Cyber Monday. Last year, more than $45 million was donated through the day to help keep the Holiday spirit of giving alive and central to the holiday season. This year, such giving is needed more than ever. Thousands of immigrants and their families in our communities are in need of low-cost immigration legal services, but many cannot access such services, without our help. So your support will help many within our community gain access to essential services for the Holidays.</t>
  </si>
  <si>
    <t>Ser Gamer Profesional</t>
  </si>
  <si>
    <t>#GivingTuesday Es uno de los días más grandes para dar parte del año, y sigue los mayores días de consumo de Viernes Negro y el Cyber Monday. El año pasado, más de $ 45 millones fue donado a través del día para ayudar a mantener el espíritu de vacaciones de dar vida y central para la temporada de vacaciones. Este año, se necesita como dar más que nunca. Miles de inmigrantes y sus familias en nuestras comunidades están en necesidad de servicios legales de inmigración bajo costo, pero muchos no pueden acceder a este tipo de servicios, sin nuestra ayuda. Así que su apoyo ayudará a muchos en nuestra comunidad a tener acceso a los servicios esenciales para los días de fiesta.</t>
  </si>
  <si>
    <t>My life</t>
  </si>
  <si>
    <t>Op</t>
  </si>
  <si>
    <t>https://hipgive.org/wp-content/uploads/2017/12/received_907162096116076.jpeg</t>
  </si>
  <si>
    <t>mateo.monsalve@gmail.com</t>
  </si>
  <si>
    <t>All donations made to the “Immigration Services for Families Project” will go to cover the costs of helping Latino and farm worker families in rural communities in California and Arizona apply receive services consultations and start applications for immigration services like obtaining Citizenship, receiving deferred action on deportation cases (DACA), and securing immigrant visas for family members. To reach and inform potentially-eligible individuals, we conduct Informational Presentations throughout the Holidays where UFW Foundation staff members prescreen attendees for eligibility and set up meetings to open cases. If the campaign’s goal is reached, the project will be able to start 20 immigration services applications this Holiday season. After eligible men from the community are identified, they will receive consultations and start their applications with a staff member who is accredited through the Board of Immigration appeals of the Department of Justice. With your help in reaching $500, we will be able to help 20 immigrants access vital immigration services and visas to live, work, and prosper in the United States. Thus, by supporting the “Immigration Services for Families Project” this #GivingTuesday, you will help 20 immigrants and farm worker families gain important immigration services and keep their families together this Holiday season. We CANNOT do it without you. Every day, farm workers and Latino immigrants in our community receive our low-cost services, but we cannot cover the full costs of these services without the help of supporters like you. Will you support the “Immigration Services for Families Project” and help give the gift of family this Holiday?</t>
  </si>
  <si>
    <t>Todas las donaciones hechas al “Proyecto de Servicios Migratorios para Nuestras Familias” cubrirán los costos para ayudar a las familias de inmigrantes y trabajadores del campo de nuestras comunidades, para que puedan solicitar la Ciudadania, recibir visas familiares, asegurar accion deferida, o otros servicios migratorios. Para alcanzar e informar a individuos potencialmente elegibles, estaremos conduciendo Presentaciones Informativas donde el personal de la Fundación de la UFW evaluará a los asistentes para ver su elegibilidad. Después de identificar a los hombres elegibles de la comunidad, ellos recibirán consultas y empezarán su solicitud con un miembro del personal de la Fundación de la UFW, que están acreditados para proveer servicios legales, por la Junta de Apelaciones de Inmigración (BIA por sus siglas en Inglés), del Departamento de Justicia. Si las metas de la campaña son alcanzadas, el proyecto estará empezar el processo de aplicar por 20 gente. Con su ayuda para lograr la suma de $500, estaremos en condiciones de ayudar a 20 inmigrantes acesar servicios migratorios para vivir bien y trabajar en los Estados Unidos. Nosotros NO PODEMOS hacerlo sin usted. Diariamente, inmigrantes campesinos y latinos de nuestra comunidad reciben nuestros servicios de bajo costo, pero no podemos cubrir los costos completos de estos servicios sin la ayuda de personas colaboradoras como usted. ¿Ayudará usted a el “Proyecto de Servicios Migratorios para Nuestras Familias” y ayudar a dar el regalo de familias estos feriados?</t>
  </si>
  <si>
    <t>Consultations and starting imigration services by a BIA-Accredited Representative for 20 Latino farm workers- $500</t>
  </si>
  <si>
    <t>The UFW Foundation has played a significant leadership role at the national and state level as an advocate for farm workers and as one of the fastest growing non-profit immigration legal service providers recognized by the Board of Immigration Appeals. Since 2007, the organization has coordinated the Farm Worker Movement’s national field campaign for immigration reform, involving allies and stakeholders in grassroots actions throughout the country that are relevant to what is occurring on Capitol Hill. Through this work, the organization has mobilized tens of thousands of farm workers to engage in the immigration reform debate and to call on President Obama to change immigration policies through Executive Order. Through its nine years of experience working in Latino and farm worker communities, the organization has gained extensive knowledge of its communities, and its staff understands many of the complexities of immigration law and the various situations that immigrants living in farm worker communities face. &amp;nbsp; In addition, the UFW Foundation works through experienced Outreach Coordinators and Service Providers to assist the Latino immigrant and farm worker community with immigration legal services, public benefits, the Earned Income Tax Credit (EITC), and Covered California. Notably, its service providers are accredited by the U.S. Board of Immigration Appeals (BIA) of the Department of Justice to provide immigration legal services, and the organization is also a Certified Enrollment Entity (CEE) with Certified Enrollment Counselors (CEC) through Covered California. Recently, the organization became the organization with the most BIA-Accredited Representatives in California and the second-most Representatives Nationwide.</t>
  </si>
  <si>
    <t>Nuestra meta es para abrir las puertas de oportunidades a trabajadores y sus comunidades. Especificamente, trabajamos con comunidades Latinos y inmigrantes y con trabajadores de los campos. Ofrecimos servicios migratorios de bajo costo y beneficios publicos como Accion Deferida, Naturalizacion, y Medi-Cal, entre otros. Nuestros miembros del personal están acreditados para proveer servicios legales, por la Junta de Apelaciones de Inmigración (BIA por sus siglas en Inglés), del Departamento de Justicia.</t>
  </si>
  <si>
    <t>Immigration Legal Services and Social Services for Asylum Seekers</t>
  </si>
  <si>
    <t>sdsdsd</t>
  </si>
  <si>
    <t>01-20-2018</t>
  </si>
  <si>
    <t>Jesus</t>
  </si>
  <si>
    <t>Jesus.nzy@gmail.com</t>
  </si>
  <si>
    <t>(963) 309-606</t>
  </si>
  <si>
    <t>Perú</t>
  </si>
  <si>
    <t>Help pls all people</t>
  </si>
  <si>
    <t>Simplemente necesito fondos para poder comprame una pc gamer y poder llegar a cumplir mis sueños, espero su ayuda gracia</t>
  </si>
  <si>
    <t>Rights/Economic Development/Migrant Communities/Youth Development</t>
  </si>
  <si>
    <t>Support asylum-seekers to rebuild their lives in the United States.</t>
  </si>
  <si>
    <t>East Bay Sanctuary Covenant (EBSC) provides pro-bono or low-cost immigration legal services and social services to truly needy individuals who fled to the United States to escape persecution. EBSC’s clients are from underrepresented and especially vulnerable groups, including indigenous Guatemalans, victims of gender-based violence, such as domestic violence, forced marriage, female genital mutilation, Unaccompanied Children, LGBT individuals, and torture victims. EBSC supports these individuals by helping them to secure asylum in the United States. Asylum is granted to those individuals who were persecuted in their home country, and who are afraid of being persecuted if they return, due to their race, religion, nationality, political opinion, or membership in a social group. Through the asylum application process, these individuals are allowed to work in the United States, and after they are granted asylum, they can petition for their family members, and apply for residency, placing them on the path to become U.S. citizens. Providing pro-bono or low cost immigration services to asylum seekers who cannot afford a legal representative is important, since the United States does not guarantee legal representation to asylum seekers. Without the legal assistance offered by EBSC, these indigent asylum seekers will otherwise not be able to navigate the complicated U.S. asylum process. EBSC’s social services, such as free English as a Second Language classes, assistance with enrollment in school, vocational training, and job referrals, help to facilitate the process of integration, rebuilding, and healing. Since 1982, EBSC has offered support, protection, and advocacy to individuals who have sought refuge in the United States. Our asylum program is highly successful: we have been told that our asylum program is one of the largest in our country, and we have a 97% asylum grant approval rate. We are one of the few organizations in the Bay Area that offers walk-in service. Each year, out of our office in the basement of a church, we directly serve over 2,000 individuals. Our services are needed now, more than ever, visible in the unprecedented number of people who come through our door every day. Community support helps us to continue to change the lives of vulnerable people.</t>
  </si>
  <si>
    <t>East Bay Sanctuary Covenant (EBSC) provides pro-bono or low-cost immigration legal services and social services to truly needy individuals who fled to the United States to escape persecution. EBSC’s clients are from underrepresented and especially vulnerable groups, including indigenous Guatemalans, victims of gender-based violence, such as domestic violence, forced marriage, female genital mutilation, Unaccompanied Children, LGBT individuals, and torture victims. EBSC supports these individuals by helping them to secure asylum in the United States. Asylum is granted to those individuals who were persecuted in their home country, and who are afraid of being persecuted if they return, due to their race, religion, nationality, political opinion, or membership in a social group. Through the asylum application process, these individuals are allowed to work in the United States, and after they are granted asylum, they can petition for their family members, and apply for residency, placing them on the path to become U.S. citizens. Providing pro-bono or low cost immigration services to asylum seekers who cannot afford a legal representative is important, since the United States does not guarantee legal representation to asylum seekers. Without the legal assistance offered by EBSC, these indigent asylum seekers will otherwise not be able to navigate the complicated U.S. asylum process. EBSC’s social services, such as free English as a Second Language classes, assistance with enrollment in school, vocational training, and job referrals, help to facilitate the process of integration, rebuilding, and healing. &amp;nbsp; Since 1982, EBSC has offered support, protection, and advocacy to individuals who have sought refuge in the United States. Our asylum program is highly successful: we have been told that our asylum program is one of the largest in our country, and we have a 97% asylum grant approval rate. We are one of the few organizations in the Bay Area that offers walk-in service. Each year, out of our office in the basement of a church, we directly serve over 2,000 individuals. Our services are needed now, more than ever, visible in the unprecedented number of people who come through our door every day. Community support helps us to continue to change the lives of vulnerable people.</t>
  </si>
  <si>
    <t>Semillas de amor</t>
  </si>
  <si>
    <t>The United States is home to roughly 42.4 million immigrants, including 11.3 million undocumented immigrants.[1] Latin Americans make up about 52% of the U.S. immigrant population[2] , and over 75% of the undocumented immigrant population[3]. Immigrants have helped to enrich the cultural, social, and linguistic fabric of our country. Studies also show that immigrants not only help the economy, but that immigrants can influence the wages of U.S. born workers for the better[4]. Despite their important role in our society, immigrants continue to encounter roadblocks to fulfilling lives once they are in the United States. Immigrants, especially undocumented immigrants or those in the process of obtaining status, often remain hidden in the “shadows” and refrain from accessing necessary services, such as healthcare, or assistance from law enforcement[5], leaving them exposed to poverty and exploitation. Many face xenophobia and discrimination in social and professional settings[6]. Non profits, such as EBSC, are often the only resource for this vulnerable population to overcome these roadblocks to a better life for them and their family. &amp;nbsp; In 1982, when many were closing their doors to refugees fleeing the conflict in Central America, EBSC welcomed them with open arms. Presently, EBSC works with clients from all over the world, however, we continue to work especially closely with individuals from Mexico, and Central American countries of Honduras, Guatemala, and El Salvador, which have the highest homicide rates in the world. EBSC also provides its clients with other types of immigration assistance: work permit renewal, refugee travel documents, adjustment of status (e.g. from asylum seeker to resident to citizen), and family petitions. Asylum seekers are also screened for other types of relief, including DACA, which provides work permits to undocumented young adults, SIJS, immigration relief for abused, abandoned, or neglected immigrant children, and U Visa, immigration relief for undocumented immigrants who are victims of crime in the United States. &amp;nbsp; EBSC works closely with institutions that also serve Bay Area’s poor immigrants and refugees, as well as those institutions that offer services that advance EBSC’s mission. We have existing partnerships with a number of psychosocial care providers, including the Wright Institute, Family Works, Survivors International, and the Center for Survivors of Torture, as well as about ten pro bono or low-cost private psychotherapists. For the past three years, EBSC has participated in the East Bay Naturalization Collaborative, with about seven other immigrant rights organizations in the Bay Area, to file over 800 naturalization applications. We also network with Lawyers’ Committee for Civil Rights and the Center for Gender and Refugee Studies at UC Hastings, to coordinate on asylum cases. &amp;nbsp; Each year, over 100 high school and undergraduate students, law school students, pro bono attorneys, and community members volunteer their time and skills at EBSC. In an effort to serve the community at large, it is also EBSC’s goal that individuals who volunteer at our organization become more knowledgeable about immigration issues, social justice, human rights, and gain the invaluable experience of having helped a fellow human being in need. An experience, which EBSC hopes, they will carry for the rest of their lives as they continue to serve their communities. &amp;nbsp; &amp;nbsp; &amp;nbsp; &amp;nbsp; &amp;nbsp; &amp;nbsp; [1] http://www.pewresearch.org/data-trend/society-and-demographics/immigrants/ [2] http://www.pewhispanic.org/2015/09/28/statistical-portrait-of-the-foreign-born-population-in-the-united-states-1960-2013-key-charts/#2013-fb-origin [3] http://www.pewhispanic.org/2014/11/18/unauthorized-immigrant-totals-rise-in-7-states-fall-in-14/ph_2014-11-18_unauthorized-immigration-12/ [4] http://www.nber.org/papers/w21123 [5] http://healthpolicy.ucla.edu/publications/Documents/PDF/undocumentedreport-aug2013.pdf [6] http://www.apa.org/topics/immigration/report.aspx</t>
  </si>
  <si>
    <t>Funds raised through the HiPGive campaign will support EBSC’s social and immigration legal services for asylum-seekers. This year, EBSC will file over 550 applications for asylum for clients from over 19 countries across Central and South America, Africa, the Middle East, and Asia. Over 60 clients will benefit from social services directly offered by EBSC, while over 400 will utilize our referral service, and 200 will participate in our community forums. On a typical day, EBSC’s basement office is packed with about 25 to 35 clients who need assistance. In the event that our goal of $5,000 is not reached, the funds that have been generated thus far will support the program, and EBSC will continue to look for additional funding. To encourage participation in this fundraiser, EBSC will provide a commemorative T-Shirt to those who donate over $75; an EBSC tote and a commemorative T-Shirt to those who donate over $150; an EBSC T-Shirt and tote, as well as recognition on social media to anyone donating over $250; and those donating over $500 will additionally be recognized on our website. In addition to helping raise funds for the campaign, individuals can support EBSC by volunteering at our organization! For more information on volunteer opportunities, please email: admin@eastbaysanctuary.org</t>
  </si>
  <si>
    <t>Seeking others wishibg to create a safe haven.</t>
  </si>
  <si>
    <t>Note: The project and organization budget are the same for this fundraiser. Budget: $961,020 Personnel: $881,441 Supplies: $44,910 Rent &amp;amp; Utilities: $10,744 Miscellaneous Cost: $23,925</t>
  </si>
  <si>
    <t>In 1982, East Bay Sanctuary Covenant (EBSC) grew out of, and largely shaped, the Sanctuary movement which was responding to the influx of Central American refugees escaping to the United States. In 1992, EBSC developed its Affirmative Asylum Program, which we have been told is one of the largest asylum programs in the United States. In 2006, EBSC launched its Community Development and Education program to assist clients with employment training, medical assistance, cash and food stamp assistance, higher education, leadership development, and to learn English and prepare for the U.S. citizenship examination. Currently, EBSC directly serves over 2,000 immigrants and refugees in the Bay Area. EBSC works especially closely with vulnerable groups within the Bay Area’s immigrant and refugee community, who are often the most highly traumatized, yet underserved. These vulnerable groups include indigenous Guatemalans, LGBT or HIV-positive individuals, victims of gender-based violence, and unaccompanied children. There is a clear need for EBSC’s services, now, more than ever. For more than 30 years, EBSC has been dedicated to serving the immigrant and refugee community, and continues to be the source of guidance and support for thousands of vulnerable members of this community. EBSC is one of the few organizations that accepts walk-in clients. Our services are free or low-cost, and no one is turned away for lack of ability to pay. In this way, EBSC continues to fulfill its mission to provide sanctuary including protection advocacy, support and empowerment to low-income and poverty stricken asylum-seekers.</t>
  </si>
  <si>
    <t>Scientists, educators and students co-creating to rebuild Puerto Rico</t>
  </si>
  <si>
    <t>Ciencia Puerto Rico</t>
  </si>
  <si>
    <t>https://hipgive.org/wp-content/uploads/2017/11/Certificado-de-Existencia_ENG.pdf</t>
  </si>
  <si>
    <t>EBaySanctuary</t>
  </si>
  <si>
    <t>Mónica</t>
  </si>
  <si>
    <t>(617) 850-5889</t>
  </si>
  <si>
    <t>sdsd</t>
  </si>
  <si>
    <t>A collaboration to empower students to become problem solvers and play an active role in Puerto Rico’s recovery.</t>
  </si>
  <si>
    <t>Colaboración para empoderar a los estudiantes a solucionar problemas y jugar un rol activo en la reconstrucción de PR.</t>
  </si>
  <si>
    <t>cxcxcxcxc</t>
  </si>
  <si>
    <t>On September 20, 2017, Hurricane Maria devastated Puerto Rico, aggravating a decade-long fiscal crisis that had already weakened its educational, social, and economic infrastructure. This historic storm has underscored the urgent need—and created new opportunities—to rethink education in Puerto Rico. Now, more than ever, students need to be empowered to become problem solvers and play an active role in Puerto Rico’s recovery. To achieve this,&amp;nbsp;Ciencia Puerto Rico (CienciaPR) is launching a pilot project to bring together scientists, educators, and students to facilitate that they co-create of science lessons that encourage creativity, resilience, entrepreneurship, and the development of problem-solving skills.&amp;nbsp;The initial set of science lessons focuses on renewable energy, environmental sustainability, clean and potable water, and terrestrial ecosystems—topics that are not only relevant immediately after Hurricane Maria, but for a stronger and more resilient Puerto Rico in the long-term. The lessons, developed in partnership with&amp;nbsp;Echar Pa’lante, a multi-sector coalition in Puerto Rico that promotes education and innovation, can be followed and applied in schools, as well as at home, in community centers, and in after-school programs, allowing students displaced and affected by the hurricane to continue learning. They incorporate project-based learning and community service to teach students how science is relevant to their lives and culture, and how it could help them solve problems faced by their communities. Your donation will help us meet our goals of: identifying and training 50 educators in Puerto Rico on how to use and implement the lesson plans by March 2018; purchasing and delivering low-cost research and educational materials, including the paper-based microscope&amp;nbsp;Foldscope, to up 2,500 Puerto Rican students by March 2018; and disseminating the results of students&amp;#8217; projects so that they can inform their communities and help us impact thousands of people in Puerto Rico. This pilot project will kick off the implementation of our new strategic direction of&amp;nbsp;transforming science education in Puerto Rico by bringing discovery, experimentation and problem-solving into classrooms in a way that is relevant to the culture and reality of Puerto Rican students.&amp;nbsp;For the past year-and-a-half CienciaPR has been hard at work on a bold 10-year plan to do this. Hurricane Maria made our new goals even more urgent. Moreover, what we learn from this project can benefit students around the world who are affected and/or displaced by natural disasters. You can read more about CienciaPR’s new 10-year strategic plan HERE. BUILDING UPON CIENCIAPR’S SUCCESS&amp;nbsp; This project and our new strategic direction build upon CienciaPR’s decade-long success harnessing the power of its vast scientific community to create social impact in Puerto Rico by improving scientific literacy, increasing access to role models, and creating culturally relevant science education resources. Through projects like&amp;nbsp;Semillas de Triunfo,&amp;nbsp;Ciencia Boricua, and&amp;nbsp;others, we have involved more than 270 scientists in education and outreach, trained over 390 teachers to make science education more relevant to their students’ lives, and engaged more than 100 middle school students in service-based science outreach projects that impacted over 10,500 people. In 2015, our efforts garnered recognition as a Bright Spot for Hispanic STEM Education by the White House.</t>
  </si>
  <si>
    <t>El 20 de septiembre de 2017, el huracán María devastó a Puerto Rico, agravando una crisis fiscal de una década que ya había debilitado su infraestructura educativa, social y económica. Esta tormenta histórica ha resaltado la necesidad urgente—y creado nuevas oportunidades—de repensar la educación en el país. Ahora, más que nunca, los estudiantes necesitan tener la capacidad y la agencia para resolver problemas y ser partícipes activos en la recuperación de Puerto Rico. Para lograr esto,&amp;nbsp;Ciencia Puerto Rico (CienciaPR) está lanzando un proyecto piloto que reúne a científicos,&amp;nbsp;educadores&amp;nbsp;y estudiantes para la co-creación de lecciones de ciencias que fomentan la creatividad, la resiliencia, el espíritu empresarial y el desarrollo de habilidades para la resolución de problemas entre los jóvenes puertorriqueños.&amp;nbsp;El conjunto inicial de lecciones se enfoca en la energía renovable, la sostenibilidad ambiental, el agua potable y limpia, y los ecosistemas terrestres—temas que no sólo son relevantes inmediatamente después del huracán María, sino también para reconstruir a un Puerto Rico más fuerte y resistente a largo plazo. Las lecciones— desarrolladas en colaboración con&amp;nbsp;Echar Pa&amp;#8217;lante, una coalición multisectorial en Puerto Rico que promueve la educación y la innovación—se pueden seguir y aplicar en las escuelas, en el hogar, en los centros comunitarios y en los programas extracurriculares, permitiendo que los estudiantes desplazados y afectados por el huracán continúen aprendiendo. Las mismas incorporan el aprendizaje basado en proyectos y en servicio comunitaria para enseñarle a los estudiantes cómo la ciencia es relevante a sus vidas y su cultura, y cómo puede ayudarlos a resolver problemas en sus comunidades. Tus donaciones nos ayudarán a: identificar y capacitar a 50 educadores en Puerto Rico&amp;nbsp;sobre cómo usar e implementar los planes de lecciones para marzo de 2018;&amp;nbsp; comprar y entregar materiales de investigación y educativos de bajo costo, incluido el microscopio de papel&amp;nbsp;Foldscope, a más de 2,500 estudiantes puertorriqueños para marzo de 2018; y diseminar los resultados de los proyectos de los estudiantes para que puedan informar a sus comunidades e impactar a miles de personas en Puerto Rico. Este proyecto piloto dará inicio a la implementación de nuestra nueva dirección estratégica de transformar la educación científica en Puerto Rico llevando el descubrimiento, la experimentación y la resolución de problemas al salón de clase de una manera relevante a la cultura y la realidad de los estudiantes puertorriqueños. Durante el pasado año y medio, CienciaPR había estado trabajando arduamente en un plan ambicioso de 10 años para lograr esta meta. El huracán María hizo que nuestros nuevos objetivos fueran aún más urgentes. Además, lo que aprendamos de este proyecto puede beneficiar a estudiantes de todo el mundo que se vean afectados y/o desplazados por desastres naturales. Puedes leer más sobre nuestra nueva dirección estratégica AQUÍ. CONSTRUYENDO SOBRE EL ÉXITO DE CIENCIAPR Este proyecto y nuestra nueva dirección estratégica se basan en el éxito de CienciaPR, que lleva más de una década aprovechando el poder de su vasta comunidad científica para crear impacto social en Puerto Rico mejorando la alfabetización científica, aumentando el acceso a modelos a seguir y creando recursos de educación científica culturalmente relevantes. A través de proyectos como Semillas de Triunfo, Ciencia Boricua y otros, hemos involucrado a más de 270 científicos en educación y alcance comunitario, capacitado a más de 390 docentes para que la educación científica sea más relevante para las vidas de sus estudiantes e involucrado a más de 100 estudiantes de secundaria en proyectos de divulgación científica y servicio comunitario que impactaron a más de 10,500 personas. En 2015, nuestros esfuerzos fueron reconocidos por la Casa Blanca.</t>
  </si>
  <si>
    <t>CienciaPR</t>
  </si>
  <si>
    <t>Scholarships to El Salvador</t>
  </si>
  <si>
    <t>Scholarship to El Salvador</t>
  </si>
  <si>
    <t>https://hipgive.org/wp-content/uploads/2017/07/IMG_20170614_133037.JPG</t>
  </si>
  <si>
    <t>vanlust25@gmail.com</t>
  </si>
  <si>
    <t>(555) 555-5</t>
  </si>
  <si>
    <t>Many children do not have opportunities to study because economics factors. Consequently, they leave the school</t>
  </si>
  <si>
    <t>Muchos niños no tienen la oportunidad de estudiar por factores económicos. Por eso, dejan la escuela</t>
  </si>
  <si>
    <t>I am pretty sure that little things make big changes. In 2014 I started a proyect to help kids in El Salvador because many of them do not have resources to buy a notebook or even a pen. Its unbelivable but true. For this reason, I am convince that things can change with our help. Together, we can create smiles and fulfill dreams. I know that its not easy but not impossible. Until now, there are 6 students with scholarships and I hope this proyect can continue with your generosity and help. The best thing when you help to this proyect is not only to buy scholar supplies but to build a kid&amp;#8217;s future. If you have any question, please contact me at my email address or visit the oficial home page: Scholarship to El Salvador. you for your help and donation. &amp;nbsp;</t>
  </si>
  <si>
    <t>Estoy seguro que las pequeñas cosas hacen grandes cambios. En 2014 comencé un proyecto para ayudar a niños y jóvenes en El Salvador. Muchos de ellos no tienen los recursos económicos para poder comprar sus útiles escolares. Esto puede sonar increíble pero es cierto. Por eso, estoy convencido que con nuestra ayuda, esto puede cambiar. Juntos podemos crear sonrisas y realizar sueños. Se que no es fácil pero no imposible. Hasta ahora ya son 6 estudiantes becados y espero que este proyecto pueda continuar ayudando a más niños y jóvenes con su generosidad y ayuda. mejor de todo es que con su donación no solo ayuda a comprar útiles escolares sino que ayuda a construir un mejor futuro para un niño o joven de El Salvador. Si tiene preguntas sobre el proyecto, favor mandar un correo electrónico o visitar la página oficial: Scholarship to El Salvador. Muchas gracias por su ayuda y donación. &amp;nbsp;</t>
  </si>
  <si>
    <t>Scholar supplies &amp;#8230; $500 (Books, notebooks, pens, etc) Tuitions &amp;#8230;&amp;#8230;&amp;#8230;&amp;#8230;&amp;#8230;.. $500 Montly payments ..$300 &amp;nbsp;</t>
  </si>
  <si>
    <t>Immigrant Children&amp;#8217;s Project</t>
  </si>
  <si>
    <t>Legal Services for Children</t>
  </si>
  <si>
    <t>04-30-2017</t>
  </si>
  <si>
    <t>Saving my car, my house and my marriage / salvar mi carro, mi casa y mi matrimonio</t>
  </si>
  <si>
    <t>Rights/Migrant Communities/Legal Reform/Youth Development</t>
  </si>
  <si>
    <t>We provide free lawyers and social workers to protect the rights of immigrant children escaping violence, persecution and horrible poverty.</t>
  </si>
  <si>
    <t>Ofrecemos servicios gratuitos de abogados y trabajadores sociales para niños inmigrantes que huyen de la violencia y la pobreza extrema.</t>
  </si>
  <si>
    <t>alexis.614@gmail.com</t>
  </si>
  <si>
    <t>Our goal is to protect the basic human rights and prevent the unnecessary and inhumane deportation of unaccompanied immigrant children. Your contribution will provide funding for an attorney to work directly with detained and released unaccompanied immigrant children in the San Francisco Bay Area. On average, our clients are 14-17 years old, although we have encountered children in detention as young as age 6. They come from all over the globe with the majority from Central America. Last year LSC&amp;#8217;s program staff team of 9 attorneys, 5 social workers and 3 paralegals assisted a record number of 700 immigrant children&amp;#8211;double the population we served just four years ago. To sustain this level of service, and respond to the recent surge of unaccompanied detained youth, we must expand our Immigrant Children&amp;#8217;s Project which provides: Know-your rights education Legal options screening Direct legal representation from an in-house or pro bono attorney Referrals to legal services at other partnering organizations Counseling and case management by one of LSC&amp;#8217;s licensed clinical social workers In addition, LSC leads the Unaccompanied Children Roundtable, a task force of 40 advocates representing 25 Bay Area organizations that we formed in July 2014 to ensure an orchestrated, efficient and immediate response to the influx of unaccompanied detained youth. &amp;nbsp;</t>
  </si>
  <si>
    <t>Nuestro objetivo es proteger los derechos humanos fundamentales y prevenir la deportación innecesaria e inhumana de niños inmigrantes no acompañados. Su aporte servirá para constituir un fondo para que los abogados trabajen directamente con niños inmigrantes no acompañados que han sido detenidos o puestos en libertad en la zona de la Bahía de San Francisco. En promedio, nuestros clientes tienen entre 14 y 17 años, aunque hemos encontrado niños detenidos que tienen no más de 6 años. Los niños vienen de todas partes del mundo, pero la mayoría viene de Centroamérica. El año pasado el equipo de trabajo del programa de LSC, constituido por 9 abogados, 5 trabajadores sociales y 3 asistentes jurídicos, ayudaron a un número sin precedente de 700 niños inmigrantes, equivalente al doble del número de clientes de hace cuatro años. Para mantener este nivel de servicio y responder al repentino incremento del número de niños y jóvenes no acompañados que han sido detenidos, debemos ampliar nuestro Proyecto para Niños Inmigrantes, lo cual ofrece: Suministro de información sobre sus derechos Evaluación de opciones legales Representación legal directa por un abogado de la organización o un abogado pro bono Remisión a servicios legales de otras organizaciones asociadas Asesoría jurídica y gestión de casos por parte de uno de los asistentes sociales clínicos licenciados de LSC Además, LSC dirige una Mesa Redonda sobre Niños No Acompañados, con 40 abogados que representan a 25 organizaciones de la zona de la Bahía, la cual constituimos en julio de 2014 para asegurarnos de que brindemos una respuesta orquestada, efectiva e inmediata a la afluencia de jóvenes no acompañados detenidos. &amp;nbsp; &amp;nbsp;</t>
  </si>
  <si>
    <t>Obtaining legal status is the first step for unaccompanied immigrant youth to avoid deportation and establish stable lives as fully integrated and productive members of our community. In this way, LSC makes a difference one child at a time and it is change that lasts a lifetime. It is also change that directly benefits the communities where our clients live. To illustrate the importance of our work, we would like to share the stories of two of our clients:* Amelia was raised in Guatemala where her father was killed when she was only a baby. Her alcoholic stepfather moved into the family’s home and began raping and beating Amelia when she was not more than a toddler. Although her mother tried to defend Amelia the abuse continued. In desperation, at age 15, Amelia found a coyote who smuggled her into the US on foot. Detained at the border, she ended up in Texas, in the custody of the Office of Refugee Resettlement. After 3 months, she was released to a friend of the family in San Francisco where she began attending San Francisco International High School. That is when Amelia met one of LSC&amp;#8217;s staff attorneys. Amelia&amp;#8217;s claim for Special Immigrant Juvenile status is still pending, but once approved, she will be able to live in the US, free from the threat of deportation. Our social worker is also helping Amelia work through the emotional effects of the trauma she has suffered. Ernesto was only one year old and living in El Salvador when his mother and abusive father abandoned him. He lived with his siblings until the age of 15 when tragedy struck again: His older sister committed suicide and his brother was murdered. With no other options, Ernesto fled to the US where he was detained by immigration authorities and then released to a cousin in Oakland, CA. This is when things started to go right for Ernesto. His LSC attorney and social worker set up a legal guardianship with Ernesto&amp;#8217;s cousin, defended him in deportation proceedings, and then filed a claim for Special Immigrant Juvenile status. After many months, Ernesto was granted lawful permanent residency. He continues to live with his cousin&amp;#8217;s family and last semester he earned straight A’s in school. *Names and details have been changed to preserve confidentiality. &amp;nbsp;</t>
  </si>
  <si>
    <t>We will measure our progress by: Tracking the numbers of children who receive the services outlined above. Monitoring our progress in terms of the legal outcomes&amp;#8211;and benefits to our clients&amp;#8211;for each case we represent. This includes the number of deportations avoided and the number of claims for legal status won. Reporting on the progress of the Unaccompanied Children Roundtable.</t>
  </si>
  <si>
    <t>Saving Detroit</t>
  </si>
  <si>
    <t>One can&amp;#8217;t turn on the television or read a newspaper without hearing about the recent influx of unaccompanied undocumented minors crossing our borders. The figures are nothing short of alarming, with the US government now estimating that 60,000 unaccompanied children (UACs), primarily from Central America, will enter the US in the 2013-2014 fiscal year&amp;#8211;three times the number of children who came here the year before. This does not even begin to account for the untold numbers of youth who manage to evade detection and live beneath the legal radar in our communities, at risk for deportation. These children come to the US in desperation, endeavoring to escape abuse, neglect, exploitation, persecution, gang violence or horrific poverty. They are particularly vulnerable due to their ages, their separation from adult caretakers, and the dangerous journeys they endure. If detained, they face the deportation process without any right to a lawyer. The vast majority of those who are not apprehended subsist in poverty without a stable home and few opportunities for education or employment. Far too many of these children are forced to traffic drugs into the US or are sexually exploited. A great many of these youth qualify for legal status through programs created especially for their needs&amp;#8211;special immigrant juvenile status (SIJS) for abused and abandoned youth, U-Visas (for victims and witnesses of serious crimes), T-Visas (for victims of trafficking) or asylum. LSC&amp;#8217;s services are a lifeline to the youth detained in Northern California or living in the Bay Area. Without access to legal counsel, children are forced to represent themselves in court with its highly complex laws and adversarial nature, effectively losing out on a variety of legal remedies&amp;#8230; and hope for the future.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t>
  </si>
  <si>
    <t>ExpensesFull time attorney salary $50,000 Benefits (at 23%)$11,500 Total $61,500 Revenue Foundation grants $36,500 HIP Give Campaign$25,000 Total$61,500</t>
  </si>
  <si>
    <t>LSC was founded in 1975 as one of the country’s first non-profit law firms dedicated to providing free legal representation and social work services to children and youth. Our mission is to ensure that all children in the San Francisco Bay Area are raised in a safe environment with equal access to a meaningful education and other services that are necessary to thrive and grow. We combine substantive legal expertise with fully integrated social work services that are designed to meet the overlapping needs of each client. LSC pioneered this interdisciplinary approach that is considered best practice in juvenile law today. &amp;nbsp; &amp;nbsp; &amp;nbsp; &amp;nbsp; &amp;nbsp; &amp;nbsp;</t>
  </si>
  <si>
    <t>Donate@savedetroit.org</t>
  </si>
  <si>
    <t>LSC fue fundada en 1975 como una de las primeras firmas de abogados sin fines de lucro dedicada a prestar servicios gratuitos de representación legal y trabajo social a los niños y los adolescentes. Es nuestra misión garantizar que todos los niños del zona de la Bahía de San Francisco crezcan en un entorno sano con igualdad de acceso a una buena educación y otros servicios necesarios para prosperar y crecer. Combinamos la importancia de la experiencia jurídica con los servicios totalmente integrados de trabajo social diseñados para satisfacer las necesidades solapadas de cada cliente. LSC es una pionera en este enfoque interdisciplinario que se considera la mejor práctica en derecho juvenil.</t>
  </si>
  <si>
    <t>LSC was founded in 1975 as one of the country's first non-profit law firms dedicated to providing free legal representation and social work services to children and youth. Our mission is to ensure that all children in the San Francisco Bay Area are raised in a safe environment with equal access to a meaningful education and other services that are necessary to thrive and grow. We combine substantive legal expertise with fully integrated social work services that are designed to meet the overlapping needs of each client. LSC pioneered this interdisciplinary approach that is considered best practice in juvenile law today.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t>
  </si>
  <si>
    <t>Sheila Bapat</t>
  </si>
  <si>
    <t>sheilab@lsc-sf.org</t>
  </si>
  <si>
    <t>03-22-2017</t>
  </si>
  <si>
    <t>Save a virgin</t>
  </si>
  <si>
    <t>npname</t>
  </si>
  <si>
    <t>tidn</t>
  </si>
  <si>
    <t>osmanpena4@gmail.com</t>
  </si>
  <si>
    <t>IMAGE TEST 1</t>
  </si>
  <si>
    <t>oakland</t>
  </si>
  <si>
    <t>andreu@ziomo.com</t>
  </si>
  <si>
    <t>Save a life</t>
  </si>
  <si>
    <t>lkjhgfdsaoiuytrew</t>
  </si>
  <si>
    <t>SAVe a cat</t>
  </si>
  <si>
    <t>(234) 2-</t>
  </si>
  <si>
    <t>sdasdsa, Elyria, OH, United Statesasdasdasdasd</t>
  </si>
  <si>
    <t>asdasdasdasdasd</t>
  </si>
  <si>
    <t>San Jorge Children&amp;#8217;s Foundation</t>
  </si>
  <si>
    <t>San Jorge Children's Foundation</t>
  </si>
  <si>
    <t>https://hipgive.org/wp-content/uploads/2017/11/IRS-501c3.pdf</t>
  </si>
  <si>
    <t>Housing for Latinos Released from Immigration Detention</t>
  </si>
  <si>
    <t>La Casa Del Inmigrante</t>
  </si>
  <si>
    <t>Socorro Duran</t>
  </si>
  <si>
    <t>wilsonsocorro@yahoo.com</t>
  </si>
  <si>
    <t>01-13-2018</t>
  </si>
  <si>
    <t>Stephanie</t>
  </si>
  <si>
    <t>smoore@sanjorgechildrensfoundation.org</t>
  </si>
  <si>
    <t>(203) 360-0186</t>
  </si>
  <si>
    <t>(787) 622-2200</t>
  </si>
  <si>
    <t>Santurce</t>
  </si>
  <si>
    <t>Help our children get better, over 1300 children are part of the Foundation, we pay for all their medical services.</t>
  </si>
  <si>
    <t>Ayudemos a nuestros niños a mejorar, sobre 1300 niños activos en la Fundacion donde le pagamos los tratamienmtos medicos</t>
  </si>
  <si>
    <t>The housing for Latinos project provides housing assistance to people recently released from immigration detention; many have no income,</t>
  </si>
  <si>
    <t>La vivien</t>
  </si>
  <si>
    <t>Puerto Rico has recently been hit with 2 powerful hurricanes affecting more than 3.4 million people who live in the Island, but most especially our children. &amp;nbsp; We are a non profit organization in Puerto Rico who&amp;#8217;s mission is to provide a better way of life to children, from newborn to 21 years of age, that have been diagnosed with cancer, malformations or catastrophic illnesses. &amp;nbsp; San Jorge Children&amp;#8217;s Foundation (SJCF) was created in 1995 to support San Jorge Children&amp;#8217;s Hospital, the only free-standing children&amp;#8217;s hospital in Puerto Rico, also serving the Caribbean. &amp;nbsp; The Foundation helps low-income families by defraying the costs of necessary medical treatments for their children. Annually, the foundation provides hundreds of thousands of dollars of care by covering the cost of surgeries, anesthesia, medicines, specialized labwork and other important support services. &amp;nbsp; Your gifts can help us reach those families more quickly and provide more comfort and care to those who have lost so much. &amp;nbsp; We stand as an important philanthropic partner in the community. San Jorge Children&amp;#8217;s Foundation is committed to rebuilding our beautiful island and caring for the children who were devastated by the succession of hurricanes that impacted our region. &amp;nbsp; We are uniquely positioned to provide free medical care to families in need, and to be a trusted partner for donors and companies who are interested in rebuilding Puerto Rico. &amp;nbsp; Our foundation staff and board members have deep tie to our community and is well-position to put your important dollars to work improving the lives of our children and their families. &amp;nbsp; We are grateful for all of the first-responders who have provided important food, water and fuel during the emergency. We know it will take months to recover from this disaster and years before we rebuild our beloved country. &amp;nbsp; Please join us by contributing today. &amp;nbsp; Your donation, which is 100% deductible, will go directly to medical treatments to our more that 1300 active patients. &amp;nbsp; So please help our children get better and receive the medical attention they so desperately need.</t>
  </si>
  <si>
    <t>The project seeks to improve the lives of immigrants in southeast Connecticut who face homelessness due to immigration detention. Many Latinos have been detained due to alleged immigration violations for months, and at times over a year. When released back into society, many have no income, family or other support systems, or a means of survival. Although many agencies may help with food assistance (i.e. food pantries), many immigrants do not have money reserved to obtain housing, even if they have obtained a job. The Public Defender&amp;#8217;s Office has expressed concern over those released from detention, noting that many have to face homelessness. Our project will work with the Public Defender&amp;#8217;s Office,and residents to identify those who are facing homelessness, and will refer them to La Casa for housing assistance including rental deposit, and referrals to landlords willing to work with a resident&amp;#8217;s situation. We hope to invoke change in the rise of homelessness in southwest Connecticut, particularly in Bridgeport.</t>
  </si>
  <si>
    <t>Puerto Rico ha sido golpeado recientemente con 2 poderosos huracanes que afectan a más de 3.4 millones de personas que viven en la Isla, pero especialmente a nuestros niños. &amp;nbsp; Somos una organización sin fines de lucro en Puerto Rico cuya misión es proporcionar una mejor forma de vida a los niños, desde recién nacidos hasta los 21 años de edad, que han sido diagnosticados con cáncer, malformaciones o enfermedades catastróficas. &amp;nbsp; La Fundación San Jorge para Niños (SJCF) fue creada en 1995 para apoyar al San Jorge Children&amp;#8217;s Hospital, el único hospital infantil independiente de Puerto Rico que también presta servicios en el Caribe. &amp;nbsp; La Fundación ayuda a las familias de bajos ingresos al sufragar los costos de los tratamientos médicos necesarios para sus hijos. Anualmente, la fundación brinda cientos de miles de dólares de atención cubriendo el costo de cirugías, anestesia, medicamentos, análisis de laboratorio especializados y otros servicios de apoyo importantes. &amp;nbsp; Sus donaciones pueden ayudarnos a llegar a esas familias más rápidamente y proporcionar más comodidad y cuidado a aquellos que han perdido tanto. &amp;nbsp; Somos un importante socio filantrópico en la comunidad. La Fundación de Niños San Jorge se compromete a reconstruir nuestra hermosa isla y cuidar a los niños que fueron devastados por la sucesión de huracanes que afectaron a nuestra región. &amp;nbsp; Estamos en una posición única para brindar atención médica gratuita a familias necesitadas y para ser un socio de confianza para donantes y compañías que estén interesados ​​en la reconstrucción de Puerto Rico. &amp;nbsp; El personal de nuestra fundación y los miembros de la junta tienen un vínculo profundo con nuestra comunidad y están bien posicionados para poner sus dólares importantes a trabajar mejorando las vidas de nuestros niños y sus familias. &amp;nbsp; Agradecemos a todos los primeros en responder que han proporcionado comida, agua y combustible importantes durante la emergencia. Sabemos que llevará meses recuperarse de este desastre y años antes de que reconstruyamos nuestro amado país. &amp;nbsp; Únase a nosotros contribuyendo hoy.</t>
  </si>
  <si>
    <t>The goal and project are important primarily because there are no organizations in southwest Connecticut directly addressing undocumented Latino immigrant populations. Although many may address immigrant related issues, issues surrounding the increased barriers for undocumented Latinos has not been addressed. Because we work with this community we understand the complex needs that go unmet and the fear and frustration of having no one or anything while in a very different country, and having already faced challenges and trauma of being detained and of migration.</t>
  </si>
  <si>
    <t>El objetivo y el proyecto son importantes sobre todo porque no hay organizaciones en el suroeste de Connecticut que abordan directamente las poblaciones de inmigrantes latinos indocumentados. Aunque muchos pueden abordar las cuestiones relacionadas con los inmigrantes , cuestiones relacionadas con el aumento de las barreras para los latinos indocumentados no se ha abordado . Porque trabajamos con esta comunidad que entendemos las necesidades complejas que van más insatisfecha y el miedo y la frustración de no tener a nadie ni nada , mientras que en un país muy diferente, y tener retos y trauma de ser detenidos y de la migración ya que se enfrentan . &amp;#8212;&amp;#8212;&amp;#8212;&amp;#8212;&amp;#8212;AfrikaansAlbanianArabicArmenianAzerbaijaniBasqueBelarusianBengaliBosnianBulgarianBurmeseCatalanCebuanoChinese (Simplified)Chinese (Traditional)CroatianCzechDanishDutchEnglishEsperantoEstonianFilipinoFinnishFrenchGalicianGeorgianGermanGreekGujaratiHaitianHausaHebrewHindiHmongHungarianIcelandicIgboIndonesianIrishItalianJapaneseJavaneseKannadaKazakhKhmerKoreanLaoLatinLatvianLithuanianMacedonianMalagasyMalayMalayalamMalteseMaoriMarathiMongolianNepaliNorwegianNyanjaPersianPolishPortuguesePunjabiRomanianRussianSerbianSinhalaSlovakSlovenianSomaliSpanishSundaneseSwahiliSwedishTajikTamilTeluguThaiTurkishUkrainianUrduUzbekVietnameseWelshYiddishYorubaZuluSpanish &amp;nbsp;</t>
  </si>
  <si>
    <t>We will measure our progress by tracking the number of immigrants released who are prevented from experiencing homelessness through our efforts. We will also track the progress of immigrants who are able to obtain jobs, and maintain housing for more than six months. In addition, we will use feedback from the Public Defender&amp;#8217;s Office to determine qualitative progress.</t>
  </si>
  <si>
    <t>Vamos a medir nuestro progreso mediante el seguimiento del número de inmigrantes liberados que se les impide experimentar la falta de vivienda a través de nuestros esfuerzos. También vamos a seguir el progreso de los inmigrantes que son capaces de obtener puestos de trabajo, y mantener la vivienda durante más de seis meses. Además , vamos a utilizar la retroalimentación de la Oficina del Defensor Público para determinar el progreso cualitativo.</t>
  </si>
  <si>
    <t>Our project addresses the issue of homelessness within southwest Connecticut, particularly within the Bridgeport area, the largest city in Connecticut. Homelessness continues to rise in that area due to economic inequality and lack of employment resources. Connecticut has the largest wealth gap in the nation, and within Fairfield County, where our work is based, that gap is most prominent. In addition to homelessness, we address the barrier of immigration and status for our client population. Many that have be impacted by immigration detention are homeless upon release, adding to the homelessness problem. We have a unique opportunity to assist this sector of the community in reaching stability.</t>
  </si>
  <si>
    <t>Rental deposit for client: $7,500 ($300 per client x 25 clients) Office Assistant stipend: $1,000 (to provide housing assistance, case management, referrals and follow up with clients to ensure stability. All staff are currently volunteers) Supplies: $600 Immigration fees: $900 (to assist recently released from detention clients with filing new immigration/citizenship applications. $50 per client x 18 clients total) &amp;nbsp;</t>
  </si>
  <si>
    <t>Provide immigrants with basic information and referrals to help them access resources they need to improve their quality of life and seek legal status.</t>
  </si>
  <si>
    <t>Proporcionar a los inmigrantes con información básica y recomendaciones para ayudarles a acceder a los recursos que necesitan para mejorar su calidad de vida y buscar el estatus legal.</t>
  </si>
  <si>
    <t>La Casa works with immigrant low-income communities to access basic services including food, clothing and shelter, while assessing and addressing root causes of their conditions. We provide immigration and citizenship application assistance, act as advocates at court proceedings, translation services, offer English as a Second language and citizenship courses, and connect immigrants with other resources such as employment assistance and housing placement. La Casa is the only organization in the Bridgeport area working with undocumented communities and addressing the added barriers to economic and social inclusion.</t>
  </si>
  <si>
    <t>LaCasa</t>
  </si>
  <si>
    <t>https://hipgive.org/wp-content/uploads/2017/11/Board-SJCF-Legislativos-2017.pdf</t>
  </si>
  <si>
    <t>Honoring Our Past, Envisioning Our Future: The Raíces Community Mural Project</t>
  </si>
  <si>
    <t>Raíces Culturales Latinoamericanas, Inc.</t>
  </si>
  <si>
    <t>1417 North 2nd Street Philadelphia, PA</t>
  </si>
  <si>
    <t>Arts and Culture/Civic Participation/Education/Migrant Communities/Youth Development</t>
  </si>
  <si>
    <t>A community mural in our neighborhood in Philadelphia created with renowned artist Cesar Viveros in collaboration with Mural Arts Program.</t>
  </si>
  <si>
    <t>https://hipgive.org/wp-content/uploads/2017/11/990-Year-2015-split.pdf</t>
  </si>
  <si>
    <t>Raíces is proud to embark on a community mural arts project. The mural will approach topics such as immigration, community change, and community identity. The overall goal is to engage residents of the South Kensington neighborhood in Philadelphia where Raíces is currently located in a community mural project so that they can better understand the diverse cultural population changes that have occurred in the past, as well as those that are still present today. Cesar Viveros is a respected mural arts painter in the Philadelphia area who is responsible for many beautiful local murals. South Kensington is inhabited by people of Latino, German, Irish, African-American, and Arabic backgrounds. Residents will have to opportunity to learn and engage each other in a supportive environment while mural-making at various locations in the neighborhood. Community mural making painting sessions will be held at Raíces as well as churches and schools in the neighborhood. We will be having painting sessions this spring and summer, and our goal is to have the mural completed in time for Hispanic Heritage month. The current proposed site is on a 2-story brick wall that faces the entrance to our building. The completion of the mural will reflect the community’s involvement, history, and unifying characteristics, despite having different cultural and ethnic backgrounds.</t>
  </si>
  <si>
    <t>The goal of our community mural project is to help residents engage each other to discuss topics that are of local and personal concern, while expressing themselves in a safe environment, both verbally and through mural- making art. In addition to the different ethnic populations in South Kensington, the Latino population continues to grow, diversifying quickly with an influx of Puerto Rican, Mexican, and Ecuadorian immigrants. The neighborhood’s Arabic community is also growing rapidly, adding to the neighborhood’s cultural mosaic. At community mural-making sessions, residents will engage and discuss each other’s history and traditions, as well as the rich history of their neighborhood, which includes many momentous achievements and conflicts. Further, residents will be made aware of opportunities and activities for both children and adults in their community that will increase participation and create an understanding of the various movements that define South Kensington.</t>
  </si>
  <si>
    <t>The mural itself will be the most vital symbol of the accomplishment of this goal, as every brush stroke will represent a different community member and each individual’s effort will combine to form the completed, final project. As residents work on painting their section of the mural, the final image will not be distinguishable. But once all the painted panels are assembled and mounted on the exterior wall we have chosen, the separate paintings will unify for a final product just as the participants work to unify themselves as a community. Finally, we will administer to obtain feedback on their experience, as well as to rate the artistic merit and quality of the project and to share improvements we can make to future projects.</t>
  </si>
  <si>
    <t>Our community needs to challenge stereotypes that divide and segregate different groups who live and work in close proximity to each other. Residents need to explore diverse cultures and seek common ground, so that the schools, organizations, businesses, and commercial and residential properties can stop suffering from the neglect and indifference of their neighbors.</t>
  </si>
  <si>
    <t>We are pleased to collaborate with and leverage resources from the City of Philadelphia Mural Arts Program. The funds raised from HIP Give will support the following costs: Artists and assistants fees -$11,000; Materials and supplies (painting, sundries, scaffolding,etc.) -$5,000; Refreshments for community meetings and dedication -$500; Printing -$ 500; Thank you perks -$ 500; Administrative/overhead $2,500; Project Total: $ 20,000.</t>
  </si>
  <si>
    <t>Our mission is to support, promote and increase public awareness of the richness, beauty and diversity of Latin American cultures and their roots through performing and visual arts, and dynamic educational programs. Raíces seeks to give voice to those who are often not heard within our society, to challenge stereotypes and to empower, stimulate and inspire individuals and communities to explore diverse cultures and seek common ground.</t>
  </si>
  <si>
    <t>Raíces Culturales Latinoamericanas, Inc. is a nonprofit arts and culture organization founded in 1991 by a coalition of Latin American folkloric dancers and musicians. We present music and dance performances in addition to music and dance classes, weekly jam sessions, our signature Tertulia program, which presents cultural lectures and performances in a café atmosphere, Latin Rhythms &amp;amp; Roots festivals, and educational workshops tailored to groups of young people and adults. Raíces “Talentos” studio is increasingly recognized as a safe haven where parents can trust their children to come to learn and grow as young performing artists. With the dramatic rise and diversification of the Latino population in Philadelphia and the Delaware Valley Area, there is a significant need for Raíces programming. Raíces programming reaches a predominately Latino audience, however our audience is becoming more ethnically diverse. Today, using the same tenets we were founded on, we have evolved our work to support economic empowerment, immigration, and increased representation of those often not heard in our society. Raices is pleased to partner with mural artist Cesar Viveros and collaborate with the City of Philadelphia Mural Arts Program on this project. Raíces is a recognized member of the Latin American arts and culture community. We are a member of the committee that hosts Feria del Barrio (along with el Taller Puertorriqueño, Congreso and HACE.) and collaborate regularly with Casa de Venezuela, JUNTOS, Acción Colombia and the National Museum of American Jewish History. Raíces is also a member organization of the Greater Philadelphia Cultural Alliance.</t>
  </si>
  <si>
    <t>RaicesCultural</t>
  </si>
  <si>
    <t>Mary Rivera</t>
  </si>
  <si>
    <t>info@raicesculturales.org</t>
  </si>
  <si>
    <t>https://hipgive.org/wp-content/uploads/2017/11/san-jorge-budget-2017-EF.pdf</t>
  </si>
  <si>
    <t>Homies Unidos&amp;#8217; Youth Leadership Training</t>
  </si>
  <si>
    <t>Homies Unidos Inc.</t>
  </si>
  <si>
    <t>Alex Sanchez</t>
  </si>
  <si>
    <t>sanchez@homiesunidos.org</t>
  </si>
  <si>
    <t>10-18-2017</t>
  </si>
  <si>
    <t>Sacando Sonrisas</t>
  </si>
  <si>
    <t>1213383-7484</t>
  </si>
  <si>
    <t>2105 Beverly Blvd Ste. 219 Los Angeles, CA 90057</t>
  </si>
  <si>
    <t>Science Success for our Students</t>
  </si>
  <si>
    <t>California</t>
  </si>
  <si>
    <t>Los Angeles</t>
  </si>
  <si>
    <t>Civic Participation/Rights/Migrant Communities/Violence Prevention/Youth Development</t>
  </si>
  <si>
    <t>Youth understand their civic responsibilities, advocacy, community organizing and to engage with community members and elected officials.</t>
  </si>
  <si>
    <t>ajvd.97@gmail.com</t>
  </si>
  <si>
    <t>05-14-2016</t>
  </si>
  <si>
    <t>Homies Unidos empowers at-risk youth and their families to become advocates for social justice. Together we work to end gang violence and state violence and to promote peace in our communities. Our Youth Leadership Training Course is life changing with high community impact! Our goal is to teach gang-involved and at-risk youth who graduated from our Epiphany Project program to understand their civic responsibilities and engage in the political process. We build community, leadership, and educate young people on how to influence the criminal justice and immigration systems that directly impact their chances for a healthy and productive future. By training them in community organizing, advocacy and civic engagement, we aim to break the destructive cycle of state repression and community violence while helping young people develop into leaders and change agents. Young people learn how to conduct intake, and do outreach and presentations teaching community members how to protect themselves and understand immigration and criminal justice policies. Youth enjoy leadership and educational seminars and field trips to meet with local elected officials as well as visits to universities. Attorneys are on-hand to provide free consultations to families who may be dealing with serious issues. Our programs offer an alternative vision to incarceration, deportation, and repressive and ineffective zero-tolerance &amp;#8220;gang abatement&amp;#8221; and &amp;#8220;band-aid&amp;#8221; social service strategies. Homies Unidos has developed leaders, like Carolina Magdaleno, who went through our Epiphany Project and graduated from our Youth Leadership Program. The program prepared her to be an excellent Community Organizer at Homies Unidos. Homies Unidos is a welcoming place for formerly incarcerated people from the both the juvenile and adult criminal justice systems to gain the necessary skills to be self-sustainable and make positive changes with themselves and their communities. You can help us reach our goals! Your donations will allow us to: Train community members, youth and adults in civic engagement, advocacy and community organizing to be able to engage with policy makers and media/elected officials. Conduct Know Your Rights Seminars in the community to educate immigrant community members on the impact of felony convictions, anti-immigrant and juvenile justice legislation. With your support we will be able to: Provide training and stipends for 20 youth per year through our Youth Leadership Training Course! Youth Leadership graduates will conduct three Know Your Rights seminars per year – educating community members all about the intersection of criminal/juvenile justice systems and immigration. Throughout summer we will continue to build on the momentum already established in the Los Angeles area, focusing on organizing youth and involvement in community coalitions through a multi-lateral campaign that engages the criminalized immigrant community.</t>
  </si>
  <si>
    <t>Make our Students Science Stars!</t>
  </si>
  <si>
    <t>Hacer que nuestros estudiantes sean Estrellas de la ciencia!</t>
  </si>
  <si>
    <t>Homies Unidos has advocated for just policies to deal with the issue of violence that plagues not just the streets of Los Angeles but also the streets of Central America. We will be joining School of The Americas Watch Vigil in their mission to close down this school who has trained many dictators and assassins throughout Latin America. These atrocities that’s happened primarily in Central America were the reason over 1.8 million Salvadorans live outside of their country and thousands, now children continue to flee. Once again the U.S. foreign immigration, war on drug and economic policies has driven over 63,000 Central American children to the U.S. border just in 2014. These children became known as the “Unaccompanied Minors”. These youth are in our communities and are having difficulties integrating in the school system, with their parents they have not seen in years and they have come to live in communities where there is in large amounts of violence. Homies Unidos has been working with these youth in their schools through our rites of passage, Joven Noble program. As part of The Joven Noble program youth qualify for our summer Youth Leadership Training on civic engagement, community organizing and advocacy, we will take four youth who have graduated from our programs to Columbus, GA where they will speak to a group of thousands of participants about their journey as undocumented youth and how violence from the 80&amp;#8217;s is reverent to today’s violence in Central America. We will be screening our Fruits of War documentary and educating people from all parts of the U.S. about the work that Homies Unidos does to reduce violence and what’s happening in Central America at the hands of military that continues to be trained in the School of Americas. Our youth will present, take part of the workshops, the rallies and meet other youth advocates from around the country. Once they get back to Los Angeles will develop a report of their experience which will be shared with other youth and will be placed on our website. By getting these youth involved in Human Rights, advocacy and community organizing these youth will be able to understand the reasons they had to forced migrate and understand their parent’s reasons for migrating and leaving them behind. We are creating leaders of our youth who at one point where disfranchised and now are developing into advocates for social justice.</t>
  </si>
  <si>
    <t>Do heavier objects fall faster? Where does matter go in a chemical change? Our students learned the answers to these questions (and more!) this year in science class. With hands-on labs, they discovered new ways to understand science principles and the world around them. According to the White House Initiative on Educational Excellence for Hispanics, Hispanic students are not sufficiently exposed to STEM subjects before college, which causes them to be ill-prepared for the millions of available STEM jobs available (nearly 6 million in 2013 alone). You can ensure our students are fully equipped for their science labs, and together we can close the gap in both achievement and opportunity. Science answers questions. Science broadens horizons. Science provides careers. &amp;nbsp;</t>
  </si>
  <si>
    <t>09-13-2017</t>
  </si>
  <si>
    <t>s</t>
  </si>
  <si>
    <t>Caen más rápido los objetos pesados? ¿A dónde va la materia en un cambio químico? Nuestros estudiantes aprendieron las respuestas a estas preguntas (y otras más) este año en la clase de ciencias. Con prácticas de laboratorio, descubrieron nuevas formas de entender los principios de la ciencia y el mundo que les rodea. De acuerdo con la Iniciativa de la Casa Blanca para la Excelencia Educativa para los hispanos, los estudiantes hispanos no están suficientemente expuestos a STEM antes de la universidad, lo que les hace estar mal preparados para los millones de puestos de trabajo disponibles en STEM (casi 6 millones en solo 2013) Pueden estar seguros que nuestros estudiantes están totalmente equipados para sus laboratorios de ciencias, y juntos podremos cerrar la brecha tanto en los logros como en las oportunidades. La ciencia responde a las preguntas. La ciencia amplía horizontes. La ciencia proporciona carreras.</t>
  </si>
  <si>
    <t>Homies Unidos ha defendido políticas justas para abordar la cuestión de la violencia que nos afecta no sólo las calles de Los Ángeles, sino también las calles de América Central. Se ajuntaran en Vigilia de La Escuela de Las Américas en su misión de cerrar esta escuela que ha entrenado a muchos militares dictadores y asesinos en toda América Latina. Estas atrocidades que ha ocurrido principalmente en Centro América fue la razón principal que más 1.6 millones de salvadoreños viven fuera de su país y hoy más siguen huyendo. Una vez más políticas de inmigración de Estados Unidos, la guerra contra las drogas y las políticas económicas ha llevado a más de 63,000 niños centroamericanos a la frontera de Estados Unidos en 2014. Estos niños se conocían como los &amp;#8220;menores no acompañados&amp;#8221;. Estos jóvenes están en nuestras comunidades y tienen dificultades de integración en el sistema escolar, con sus padres que no han visto en años y han llegado a vivir en comunidades donde existe en grandes cantidades de violencia. Homies Unidos ha estado trabajando con estos jóvenes en sus escuelas a con su programa Joven Noble, través de los ritos de pasaje. Como parte del programa Joven Noble, juventud que se gradúa puede calificar para nuestro programa de verano Capacitación de Liderazgo de Juventud para que aprendan de; organización comunitaria, obligación cívica y abogacía, se llevará a cuatro jóvenes que se han graduado de nuestros programas a Columbus, GA, donde hablarán a un grupo de miles de participantes acerca de su viaje como indocumentados jóvenes y cómo la violencia de los años 80 es reverente a la violencia de hoy en Centroamérica. Estaremos presentando nuestro documental de “Frutos de la Guerra” para educar a personas de todas partes de Estados Unidos sobre el trabajo que hace de Homies Unidos para reducir la violencia y lo que está sucediendo en América Central a manos de militares que continúa a ser entrenados en la escuela de las Américas. Nuestra juventud presentará, participar de los talleres, las reuniones y conocer a otros jóvenes activistas de todo el país. Una vez que vuelvan a Los Ángeles van a desarrollar un informe de su experiencia que será compartido con otros jóvenes y se colocará en nuestro sitio Web. Involucrando a estos jóvenes en actividades de derechos humanos, abogacía y organización comunitaria serán capaces de comprender las razones por cual fueron obligados a emigrar y entenderán las razones de sus padres por haberlos dejando atrás. Estamos creando líderes de nuestra juventud que en un punto fueron marginados y ahora está desarrollando en defensores por la justicia social.</t>
  </si>
  <si>
    <t>We will use the funds for transportation, housing, food for four youth and 1 staff for two nights. Funds will also help in buying the materials for the screening of the documentary film “Fruits of War”. We will also have T-Shirts identifying our organization at the event. We have placed perks for the amounts of your contribution. Check out our perks and make your donation accordingly. We will keep you informed, as we get closer to the event, sending pictures of our activities and videos of the youth who will be participating. You are the one who can make this happen for our youth. Please share the link to your personal friends and send a personal note letting know why you are donating and why they should. You can use Facebook, Twitter or other social media to spread the works. Let us know how there may be other ways you can help.</t>
  </si>
  <si>
    <t>Andrea</t>
  </si>
  <si>
    <t>Problem: The Achievement Gap Latinos make up only about 2% of the STEM economy—a sector expected to have over 5 million openings by the time our students graduate high school and college and not enough qualified applicants. Only about half of low-income and Latino male students meet basic grade level standards for math and reading. These students experience a similarly dismal likelihood of graduating from high school—making some of the most stable careers (STEM jobs) inaccessible to these students. The Opportunity: San Miguel School provides low-income and at-risk middle school students in the DC metro area with an education that changes the lives—not only the lives of its students, but also their families. Our model is a proven success: 100% of students test on grade level in reading and math by 8th grade graduation; 100% of 8th graders are accepted in the area’s top college-preparatory high school programs. Their preparation at San Miguel pays off with a 100% high school graduation rate in a city where only 53% of those living in poverty will graduate. Solution: With your help, we can equip our students with the skills necessary to secure these science-based jobs and instill the confidence needed for them to pursue these stable, well-paying careers. In order to do that successfully, it is critical have access to these laboratory skills and these concepts before they reach high school—not only for the practical experience and exposure to possibilities, but also to spark their enthusiasm in time to plan their high school courses and seek out further STEM opportunities. &amp;nbsp;</t>
  </si>
  <si>
    <t>andrea.daniela.perez@gmail.com</t>
  </si>
  <si>
    <t>Los fondos recaudados se utilizaran para el transporte, vivienda, comida para los cuatro jóvenes y 1 personal para dos noches. Los fondos también ayudarán en la compra de los materiales para la proyección del documental &amp;#8220;Frutos de la Guerra&amp;#8221;. También tenemos camisetas identifica nuestra organización en el evento. Hemos puesto perks para la cantidad de su contribución. Vea los beneficios de su contribucion en la pagina y haga su donación en acuerdo con lo que pueda. Le mantendremos informado, en lo que nos acercamos al evento, envíaremos fotos de nuestras actividades y videos de los jóvenes que participarán. Usted es quien puede hacer que esto suceda para nuestra juventud. Por favor compartir el enlace a tus amigos personales y enviar una nota personal que sepan por qué están donando y por qué ellos deben tambien dar su contribucion. Puede utilizar Facebook, Twitter u otras redes sociales para difundir la nota. Háganos saber si puede haber otras maneras que usted puede ayudar.</t>
  </si>
  <si>
    <t>Problema: La Brecha de Logro Los latinos representan sólo el 2% de la economía-STEM un sector que se espera que tenga más de 5 millones de puestos en el momento en que nuestros estudiantes se gradúen de escuela secundaria y la universidad pero no hay suficientes candidatos calificados. Sólo la mitad de los estudiantes de bajos ingresos y varones latinos cumplen con las normas básicas de nivel de grado para matemáticas y lectura. Estos estudiantes experimentan un riesgo bastante alto de no poder graduarse de la escuela secundaria convirtiendo algunas posiciones laborales del STEM inaccesibles para estos estudiantes. La oportunidad: La escuela San Miguel provee una educación a bajo costo a las familias de bajos ingresos y de alto riesgo en el área metropolitana de Washington DC con una educación que cambia la vida de sus estudiantes y las de sus familias. Nuestro modelo es uno exitoso: El 100% de los estudiantes aprueban el nivel de lectura y matemáticas para completar el octavo grado; el 100% de los estudiantes de 8º grado es admitido en los principales programas de escuela secundaria de preparación universitaria de la zona. La preparación en la Escuela San Miguel vale la pena con una tasa de graduación de un 100% en una ciudad donde sólo se gradúan el 53% de las personas que viven bajo los niveles de pobreza. Solución: Con su ayuda, podemos equipar a nuestros estudiantes con las habilidades necesarias para asegurar empleos en el campo de las ciencias e infundir la confianza necesaria para perseguir estos empleos estables y bien remunerados. Para hacerlo correctamente, es fundamental tener acceso a estas habilidad de laboratorio y estos conceptos antes de llegar a la escuela secundaria, no sólo por la experiencia práctica y la exposición a las posibilidades, sino también para despertar el entusiasmo al momento de planificar sus cursos de escuela secundaria y buscar nuevas oportunidades en el campo de STEM.</t>
  </si>
  <si>
    <t>The funds will cover the purchase of electronic balances for our science lab. These balances are needed to make more precise measurements in Chemistry as the students investigate the Law of Conservation of Mass and study chemical changes. Those who join us in our mission to close the achievement gap in education will receive a note from one of our budding scientists sharing his zeal for science and his newly acquired knowledge from his hands-on lab. Donate and transform a life! Set an at-risk, low-income student on a path towards a sustainable career and inspire in him a life-long love of science. Then share with your friends! &amp;nbsp;</t>
  </si>
  <si>
    <t>Estos fondos servirán para sufragar la compra de balanzas electrónicas para nuestro laboratorio de ciencias. Estas donaciones son necesarias para realizar mediciones más precisas en química de esta manera los estudiantes podrán hacer investigaciones sobre la Ley de Conservación de masa y el estudio de los cambios químicos. Los que se unan a nuestra misión para cerrar la brecha en la educación recibirán una notificación de uno de nuestros jóvenes científicos compartiendo su pasión por la ciencia y su conocimiento recién adquirido desde el laboratorio de práctica. ¡Done y transforme una vida! Tomemos el riesgo de poner un estudiante de bajos ingresos en un camino hacia una carrera sostenible que inspire en él un amor a la ciencia para toda la vida. ¡Compártelo con tus amigos!</t>
  </si>
  <si>
    <t>(805) 637-6646</t>
  </si>
  <si>
    <t>Youth and community members express distrust of law enforcement&amp;#8217;s overly harsh responses and fear that police collaborate with immigration authorities; while at the same time, law enforcement and police officers express frustration that they äóìare unable to take proactive steps to build relationships in the communityäó_x009d_. Despite 46 arrests per 1,000 residents in the area surrounding the Rampart Police Station in 2008, the lack of an effective strategy to create safety has resulted in over 30 active gangs with nearly 3,000 members, continuing a cycle of disproportionally targeting our youth through ineffective policies, criminalization and deportation. Simultaneously, the increasing number of deportations is increasing family separations and family economic hardships. Most recently, On October 11, 2012 the Treasury Department formally designated MS-13, or Mara Salvatrucha, a transnational criminal organization. The impact in our predominately Central American community has been of a continued presence of law enforcement and immigration officers targeting and labeling our youth. This has behavioral changes in older children who have had parents deported or incarcerated which often include increasing aggressiveness, particularly if the parents were arrested at the home, which in turn leads to increasing crime and law enforcement issues. Community violence also leads to a community caught in a vicious cycle of recidivism and destructive behaviors. To address these issues, Homies Unidos works to end gang violence and state violence and to promote peace in our communities by empowering youth and their families to become advocates for social justice rather than agents of self-destruction. Through our Leadership development and other services provided through Homies Unidos such as Tattoo removal, we have geared our youth from hopelessness to empowerment by providing them with life skills program as well as redirecting their energy to express themselves through community organizing.</t>
  </si>
  <si>
    <t>Hayward, CA, United States</t>
  </si>
  <si>
    <t>Each electronic balance is $164.75 plus 15% shipping = $189.46. Our goal is to 5 balances: $947.30. Additional for fees: $60 The budget for our project: $1,007.30. The budget for the school is $1,969,626. Whatever we raise will go toward the purchase of electronic balances. If we exceed our goal, the funds will support other science lab supplies necessary to the curriculum such as pipettes and graduated cylinders.</t>
  </si>
  <si>
    <t>Youth Leadership Field Trip School of the Americas Budget &amp;#8211; 2015 ADMINISTRATION COST 400 TRAVELERS X5 1750 HOUSING ROOMS X3 240 FOOD SNACKS 500 SUPPLIES, EQUIPMENT 150 INDIRECT COST 100 POSTAGE, PRINTING, 20 TSHIRTS, 20 DVD’S 250 TOTAL BUDGET 3,310</t>
  </si>
  <si>
    <t>Homies Unidos mission: To end violence and promote peace in our communities through gang prevention; the promotion of human rights in immigrant communities and the empowerment of youth and families in El Salvador and Los Angeles to achieve their full potential in a just, safe and healthy society.</t>
  </si>
  <si>
    <t>San Miguel students are categorized as at-risk due to challenging factors in their economic status, academic ability, social skills, or emotional control. Our families and students are among the poorest in the District and surrounding region. They represent a dozen Latin American countries of origin and all are immigrant families. Nearly 100% of San Miguel students live at or below the federal poverty level, qualifying them for free or reduced-priced lunches. Typically, students enter San Miguel multiple years behind in math and reading. Through an extended school day and year with small classes and individualized attention, students graduate from San Miguel testing at or above grade level. San Miguel students are typically the first generation in their family to attend high school and progress to college. Our 100% high school graduation rate is nearly double the DC public schools graduation rate for Latino males of only 56.4%. Washington, DC, has the largest achievement gap between whites and Hispanics in the nation. Forging an unprecedented path for them and their families, graduates are succeeding in colleges and universities. Because of San Miguel, graduates are closing that achievement gap.</t>
  </si>
  <si>
    <t>Homies Unidos has served over 6700 youth and parents through presentations and workshops in schools, community centers, and conferences. We developed two cornerstone programs that are interlinked to create opportunities for at-risk, gang-involved youth and their immigrant families to take control of their lives, neighborhoods and advocates for social change and justice to influence public policy. Our efforts have been widely reported in local, national and international media (NPR, al Jazeera, TV Azteca, Nation Magazine, Univision, etc.). Sep 19, Organized the Central American Youth Leadership Conference, for unaccompanied minors in the school system. We graduated 57 Central American newly arrived youth fleeing violence through our Joven Noble Youth. Summer, Unaccompanied Minors present for the first time in public at the Social Workers Center to a group of Central American activist. Then they made interviews in KPFK 90.7FM, La Opinion, Univision, The Nation and more. Summer 2015, seven youth who graduated from our Joven Noble program participated in our Youth Leadership Training. We have Continued taking families to advocate for their love ones to Sacramento to meet with the Governor’s representatives and the Department of Correction and Rehabilitation (CDCR) We have spoken on the repressive tactics used to target the violence in Central America. We recently were interviewed with the ambassador of El Salvador, Elizabeth Kennedy, Social Scientist from San Diego on Al Jazeera’s The Stream speaking on the issue.</t>
  </si>
  <si>
    <t>Los estudiantes de la Escuela San Miguel están categorizados como estudiantes en peligro académicamente debido a factores que constituyen un desafío en su condición económica, la capacidad académica y la habilidades sociales y el control emocional. Nuestras familias y estudiantes se encuentran entre el grupo más pobre en el Distrito y la región circundante. Estas familias representan a decenas de países latinoamericanos de origen y todas son familias inmigrantes. Casi el 100% de los estudiantes de la Escuela San Miguel viven en el nivel de pobreza o por debajo del nivel de pobreza federal, al cual les califica almuerzo gratis o a precio reducido. Por lo general, los estudiantes ingresan a la Escuela San Miguel con atrasos de nivel académico en matemáticas y en lectura. A través de un extenso día lectivo y un amplio año escolar, los pequeños grupos de clases proporcionan una atención individualizada. Los estudiantes de la Escuela San Miguel se gradúan al nivel adecuado o a un nivel avanzado en sus estudios. Los Estudiantes de la Escuela San Miguel son típicamente la primera generación en su familia en asistir a la escuela y luego progresar hacia la universidad. El 100% de los egresados de la Escuela San Miguel han recibido o persiguen el diploma de la escuela secundaria. Comparado con el 56.4% de los estudiantes latinoamericanos de las escuelas secundarias públicas del Distrito de Columbia. Washington, DC, tiene la mayor brecha académica entre los anglosajones y los hispanos en toda la nación. Forjamos un camino sin precedentes para ellos y sus familias, los egresados de la Escuela San Miguel progresan y tienen éxito en las universidades cerrando la brecha en el rendimiento académico. &amp;nbsp;</t>
  </si>
  <si>
    <t>Homies Unidos ha servido más de 6700 jóvenes y padres a través de presentaciones y talleres en escuelas, centros comunitarios y conferencias. Hemos desarrollado dos programas que están interconectados para crear oportunidades para jóvenes en riesgo, involucrados en pandillas y sus familias de inmigrantes para tomar el control de sus vidas, comunidades y abogar por cambio social y la justicia para influir en las políticas públicas. Nuestros esfuerzos han sido ampliamente reportados en los medios de comunicación locales, nacionales e internacionales (NPR, La Opinion, Al Jazeera, TV Azteca, Nation Magazine, Univision, etc..). 19 de Sep,- Organizamos la Conferencia de liderazgo juventudde Centroamericana para los menores no acompañados en el sistema escolar. Graduamos 57 jovenes Centroamericanos recién llegados huyendo de la violencia a través de nuestro programa Joven Noble. Verano- Menores presentaron por primera vez en público en el Los Angeles Worker Center a un grupo de activista de América Central. JOvene de nuestro programa de lidezago hicieron entrevistas en KPFK 90.7FM, La opinión, Univision, The Nation y muchos más. Verano 2015, siete jóvenes graduados de nuestro programa de Joven Noble participaron en nuestro entrenamiento de liderazgo juvenil. Hemos seguido teniendo familias para abogar para sus seres queridos a Sacramento para reunirse con representantes del gobernador y el Departamento de corrección y rehabilitación (CDCR) Hemos hablado sobre las tácticas represivas que se utiliza para atacar la violencia en América Central. Recientemente nos entrevistamos con el Embajador de El Salvador, Elizabeth Kennedy Cientifica Social de San Diego en el programa The Stream de Al Jazeera.</t>
  </si>
  <si>
    <t>homiesunidos</t>
  </si>
  <si>
    <t>asanchez@homiesunidos.org</t>
  </si>
  <si>
    <t>Scholarships to help children of impoverished families in La Paz Baja California Sur attend school past the sixth grade.</t>
  </si>
  <si>
    <t>https://hipgive.org/wp-content/uploads/2017/01/Homies-Unidos-Board-of-Directors.pdf</t>
  </si>
  <si>
    <t>jupete49@hotmail.com</t>
  </si>
  <si>
    <t>https://hipgive.org/wp-content/uploads/2017/01/Homies-Unidos-Tax-Exempt.pdf</t>
  </si>
  <si>
    <t>https://hipgive.org/wp-content/uploads/2017/01/MIEMBROS-DEL-CONSEJO1.jpg</t>
  </si>
  <si>
    <t>https://hipgive.org/wp-content/uploads/2017/01/aUTORIZACION-3.pdf</t>
  </si>
  <si>
    <t>07-22-2017</t>
  </si>
  <si>
    <t>Running For Premature Babies, For the Best Start in Life: Let´s run and talk about Prematurity. Chicago 2017</t>
  </si>
  <si>
    <t>jessica.d@conamorvenceras.org</t>
  </si>
  <si>
    <t>https://hipgive.org/wp-content/uploads/2017/01/doc.-Contador.pdf</t>
  </si>
  <si>
    <t>https://hipgive.org/wp-content/uploads/2017/01/Homies-Unidos-990-2013.pdf</t>
  </si>
  <si>
    <t>03-20-2017</t>
  </si>
  <si>
    <t>RUMBO A JAPON</t>
  </si>
  <si>
    <t>mclammoglia@hotmai.com</t>
  </si>
  <si>
    <t>https://hipgive.org/wp-content/uploads/2017/01/Budget-Cash-Flow2016-2017.xlsx</t>
  </si>
  <si>
    <t>https://hipgive.org/wp-content/uploads/2017/01/Homies-Unidos-Budget-2016.jpg</t>
  </si>
  <si>
    <t>Roybal Aquaponics Garden</t>
  </si>
  <si>
    <t>The Roybal Foundation</t>
  </si>
  <si>
    <t>95-4031228</t>
  </si>
  <si>
    <t>https://hipgive.org/wp-content/uploads/2017/11/IRS-Letter-1986.PDF</t>
  </si>
  <si>
    <t>Holder:Fundacion Ayuda Niños La Paz, A.C. - Address:Santiago 320, Colonia Bellavista, La Paz, CP 23050 - Bank:BBVA BANCOMER - Number:N/A - Routing:012040001699311047 - Swift:BCMRMXMMEXT</t>
  </si>
  <si>
    <t>Scholarships to help children of impoverished families attend school past the sixth grade.</t>
  </si>
  <si>
    <t>Fundación Ayuda Niños La Paz, A.C.</t>
  </si>
  <si>
    <t>FAN050720FS3</t>
  </si>
  <si>
    <t>https://hipgive.org/wp-content/uploads/2017/01/BANK-INFORMATION-FOR-U.docx</t>
  </si>
  <si>
    <t>Home: Study and Gallery</t>
  </si>
  <si>
    <t>UNEAC</t>
  </si>
  <si>
    <t>Polina Martinez Shvietsova</t>
  </si>
  <si>
    <t>Crystal</t>
  </si>
  <si>
    <t>ctorres@roybalfoundation.org</t>
  </si>
  <si>
    <t>polimarsova@gmail.com</t>
  </si>
  <si>
    <t>(323) 725-3960</t>
  </si>
  <si>
    <t>East Los Angeles, CA, United States</t>
  </si>
  <si>
    <t>fdfdfd</t>
  </si>
  <si>
    <t>dsddsds</t>
  </si>
  <si>
    <t>La Habana, Cuba</t>
  </si>
  <si>
    <t>Arts and Culture/Civic Participation/Economic Development</t>
  </si>
  <si>
    <t>That is to say to collect funds for a donation of 70.000 USD to be able to buy me a house in Cuba. This house will have a dedicated space</t>
  </si>
  <si>
    <t>for a donation of 70.000 USD to be able to buy me a house in Cuba. This house will have a dedicated space to be an art studio/Galeria and sh</t>
  </si>
  <si>
    <t>He/she writes them from Havana, Cuba a young journalist and photographer, my name is Polina Martínez Shvietsova Ahead of time they am very grateful to be interested in my particular case. That is to say to collect funds for a donation of 70.000 USD to be able to buy me a house in Cuba. This house will have a dedicated space to be an art studio/Galeria and shop. As a result of the investment in the studio/Galeria/taller beneficiaries would leave the emergent artists, the neighbors of the community and all those interested parties in promoting the social welfare of the community.</t>
  </si>
  <si>
    <t>ffddfsdfsCampaign summary: People fund projects they feel passionate about and believe in. Use this section to grab their attention, peak their interest and make sure they want to read more. Here are some things to include: 1. Introduce the issue, opportunity or problem you want to address with this project 2. Why is this important to you, your team, or your organization? 3. What is your goal, how do you plan to accomplish it and how can people’s support/donations help you get there? Why it matters: Use this section to give more details and talk about the big picture. 1. What impact will you have if this project becomes a reality? How will you measure the impact? 2. Explain why your project is valuable to your supporters and the world (or the Latino community). 3. Why should people trust you? Reference success stats from similar projects or point to your organization’s track record. Potential Challenges: Transparency is key to build trust among potential donors. Use this section to show that you have thought about the potential risks and obstacles you might face trying to achieve your goal and what you plan to do to overcome these challenges. How we’ll put your donations to work Explain how much money you need and where it is going. 1. What will funds cover? Be transparent and specific to build trust in your supporters. 2. Describe where your funds will go if you don’t reach your entire goal. 3. Tell people about your unique perks or giving levels for donating to your project. Feel free to add photos or videos to any section to help contributors visualize your story. Other ways people can help: Some people might not be able to make a donation, but they can help you in other ways that can go a long way. Let them know you are aware of this, and show them what other ways they can get involved. For example: - Ask people to help you get out the word - Provide sample social media language - Remind them to use the HIPGive social sharing tools - Invite them to become an official campaign ambassador or volunteer. That is it! Feel free to get creative and make this section as engaging as you want.</t>
  </si>
  <si>
    <t>This house will have a dedicated space to be an art studio/Galeria and shop. As a result of the investment in the studio/Galeria/taller beneficiaries would leave the emergent artists, the neighbors of the community and all those interested parties in promoting the social welfare of the community.</t>
  </si>
  <si>
    <t>Judith A.</t>
  </si>
  <si>
    <t>fdfdddfResumen de la campaña: La gente financia proyectos que le apasionan y en los que cree. Utiliza esta sección para captar su atención, aumentar su interés y asegurarte que quieran leer más. A continuación hay algunas cosas que deben incluirse: 1. Presenta la problemática, oportunidad o problema que quieres abordar con este proyecto. 2.¿Por qué es importante para ti, tu equipo o para tu organización? 3. ¿Cuál es tu objetivo? Cómo piensas lograrlo y cómo es que el apoyo/donaciones de la gente te pueden ayudar a conseguirlo? ¿Cómo pondremos tus donaciones en acción? Explicando cuánto dinero necesitas y cómo se utilizará. 1. ¿Qué cubrirán las donaciones? Sé claro y específico para generar confianza en tus seguidores. 2. Describe en qué se utilizarán tus donaciones en caso de que no alcances tu meta final. 3. Cuéntale a la gente sobre tus ventajas únicas o niveles de donación para tu proyecto. Siéntete libre de añadir fotos o videos en cualquier sección para ayudarle a tus contribuidores a visualizar tu historia. Por qué importa: Utiliza esta sección para dar más detalles y hablar del objetivo en general. 1. ¿Qué impacto tendrás si este proyecto se convierte en una realidad? ¿Cómo medirías el impacto? 2. Explica por qué tu proyecto es valioso para tus donadores y para el mundo (o para la comunidad latina). 3. ¿Por qué la gente debería confiar en ti? Proporciona referencias de estadísticas de éxito de proyectos similares o menciona el historial de tu organización. Desafíos potenciales: La transparencia es clave para generar confianza entre los donadores potenciales. Utiliza esta sección para mostrar que has considerado los riesgos y obstáculos potenciales que puedes enfrentar al tratar de alcanzar tu objetivo y qué planeas hacer para superar estos retos. Otras formas en las que la gente puede ayudar: Algunas personas no podrán realizar una donación pero te pueden ayudar de otras formas que realmente trasciendan. Déjales saber que estás consciente de esto y enséñales de qué otras formas pueden involucrarse. Por ejemplo: - Pídele a la gente que te ayude a difundir tu mensaje - Proporciona ejemplos de lenguaje en redes sociales - Recuérdales utilizar las herramientas de intercambio social de HIPGive - Invítalos a convertirse en embajadores oficiales de la campaña o voluntarios Acerca de nuestra organización: Comparte un resumen muy breve de la organización y el equipo detrás de este proyecto y muéstrale a tus donadores por qué tienes las herramientas correctas y habilidades para atacar esta problemática. ¡Eso es todo! Siéntete libre de usar tu creatividad y hacer esta sección tan atractiva como desees.</t>
  </si>
  <si>
    <t>https://youtu.be/y7Y9rdJNnog</t>
  </si>
  <si>
    <t>612 102 0290</t>
  </si>
  <si>
    <t>La Paz</t>
  </si>
  <si>
    <t>Education &amp;#8211; the answer to poverty</t>
  </si>
  <si>
    <t>Educación &amp;#8211; la respuesta a la pobreza</t>
  </si>
  <si>
    <t>The children who receive help from Fundación Ayuda Niños La Paz, A.C. , (FANLAP) have been raised in economic poverty, as were their parents and their grandparents. Many of these adults cannot read. Many more have had no more than a third grade education, and some have not attended school at all. These parents are aware of the necessity of an education so their children may change their lives. Since 2000, FANLAP has been doing it&amp;#8217;s part by providing uniforms, shoes, back packs, school supplies and other necessary items for students to attend junior and senior high school. In some cases, sponsers have helped their students continue through college or university. You can be part of this change. Your donation of $300 will help a student attend school for one year. $100 will buy a uniform and shoes or a backpack and school supplies so a student may attend school for one year.</t>
  </si>
  <si>
    <t>Los niños que reciben ayuda de la Fundación Ayuda Niños La Paz, A.C., (FANLAP) se han planteado en la pobreza económica, como eran sus padres y sus abuelos. Muchos de estos adultos no pueden leer. Muchos más han tenido no más un tercer grado de educación, y algunos no han asistido nada de a la escuela. Estos padres son conscientes de la necesidad de una educación para que sus hijos pueden cambiar sus vidas. En el año 2000, FANLAP ha estado haciendo su parte proporcionando uniformes, zapatos, mochilas, útiles escolares y otros elementos necesarios para que los estudiantes asistan a junior y senior high school. En algunos casos, patrocinadores han ayudado a sus estudiantes a continuar a través de college o Universidad. Usted puede ser parte de este cambio. Su donación de $300 será ayudar a un estudiante asistir a la escuela por un año. $100 a comprar un suministro uniforme y zapatos o una mochila y escuela por lo que un estudiante puede asistir a la escuela por un año.</t>
  </si>
  <si>
    <t>Roof and Entrepreneurship</t>
  </si>
  <si>
    <t>Polina</t>
  </si>
  <si>
    <t>ONG Comencemos.org</t>
  </si>
  <si>
    <t>https://www.youtube.com/watch?v=wx5NjtDngfM&amp;#038;t=131s</t>
  </si>
  <si>
    <t>Help! The roof is leaking&amp;#8230;</t>
  </si>
  <si>
    <t>12-20-2015</t>
  </si>
  <si>
    <t>Veronica Garcia</t>
  </si>
  <si>
    <t>veronica@manitasverdes.com</t>
  </si>
  <si>
    <t>https://hipgive.org/wp-content/uploads/2017/01/Acuerdo_284.jpeg</t>
  </si>
  <si>
    <t>915-309-0547</t>
  </si>
  <si>
    <t>El Paso, Texas</t>
  </si>
  <si>
    <t>US South/US West/Mexico/Latin America</t>
  </si>
  <si>
    <t>We need to fix it fast, we have a tenant waiting to move in!</t>
  </si>
  <si>
    <t>¡Tenemos que arreglarlo rápido, encontramos a un inquilino que nos está esperando!</t>
  </si>
  <si>
    <t>Las Americas Immigrant Advocacy Center is a 30 year old organization in El Paso, Texas that provides immigration legal services for low-income immigrants. Our clients typically find themselves trapped at the intersection of inadequate immigration policies and extreme economic disparities on a literal frontline of the U.S. immigration debate. &amp;nbsp; More than 60% of all the clients that we work for are in immigration limbo because they&amp;#8217;ve managed to escape from violence in their home countries. Recently we&amp;#8217;ve also been working to shut down family immigration prisons that have already been declared illegal and unconstitutional. &amp;nbsp; We&amp;#8217;re a small but scrappy team. We fight hard and we&amp;#8217;re good at what we do. What we&amp;#8217;re not very good at&amp;#8230; is managing our property. &amp;nbsp; As you might imagine, providing high-quality legal services for some of the poorest and most vulnerable members of our community is an expensive commitment. We own our property which includes a free-standing (approx. 600 sq. ft.) building that we rent out to help keep our staff in the fight for people&amp;#8217;s lives, literally, in too many cases. During recent heavy rainstorms, we&amp;#8217;ve discovered that the roof leaks really badly. We need to fix it quickly because we&amp;#8217;ve found a tenant who loves us, weathered roof and all, and is anxious to move in! &amp;nbsp; We&amp;#8217;re in a difficult situation lately, with very little cash on hand. We&amp;#8217;ve fought hard just to keep the lights on over the last especially tough months because we understand our community&amp;#8217;s huge need for what we do. The more money you can help us raise to offset estimated roof and water damage expenses, the more money we can invest in doing what we do best.</t>
  </si>
  <si>
    <t>Somos una organización en El Paso, Texas que ofrecemos servicios legales para los inmigrantes de bajos recursos. Nuestros clientes normalmente se encuentran atrapados entre el debate de las políticas de inmigración en EEUU y las disparidades económicas de nuestra comunidad. &amp;nbsp; Más del 60% de todos los clientes con los que trabajamos están en un limbo migratorio puesto que han podido escapar de la violencia en sus países de origen. También hemos estado trabajando específicamente para cerrar los centros de detención que se usan para encarcelar a las familias inmigrantes. &amp;nbsp; Somos un equipo pequeño pero luchamos con ganas y somos bien dedicad@s a los casos de nuestros clientes y de nuestra comunidad. Pero aceptamos que nos falta capacidad para poder administrar nuestra propiedad. Somos dueños de nuestra propiedad que incluye un edificio separado. &amp;nbsp; Como se pueden imaginar, mantener el acceso a consultas legales para la gente más pobre y vulnerable de nuestra comunidad es un compromiso costoso. Alquilamos ese espacio y usamos los ingresos para mantenernos en la lucha por las vidas de nuestros clientes, literalmente, en demasiados casos. Durante las últimas lluvias, descubrimos que el techo de este edificio gotea en serio. ¡Tenemos que arreglarlo rápidamente porque nos encontramos un inquilino que está ansioso por entrar a su espacio nuevo! &amp;nbsp; Este año hemos vivido una situación económica muy difícil y no tenemos suficientes recursos para atender a todas nuestras necesidades. Hemos luchado para mantener las luces prendidas durante los últimos meses que han sido especialmente difíciles. Conocemos la necesidad enorme de nuestra comunidad por nuestros servicios. Su donación a esta campaña para reparar el techo representa todo los fondos que no tenemos que desviar del trabajo que mejor sabemos hacer.</t>
  </si>
  <si>
    <t>On average, Las Americas staff, interns, and volunteers serve close to 1,000 immigrant families and individuals annually. In 2014, we provided direct legal consultations and services on 892 unique cases. Our clients came from 34 different countries of origin and required assistance in 10 native languages. Our youngest client was 3 months old and our oldest was 96 years old. &amp;nbsp; Our work promotes systemic change in a variety of ways but especially by assisting our community&amp;#8217;s most vulnerable immigrants to obtain legal status in the U.S. A poor, undocumented immigrant who achieves legal status experiences a radical increase in opportunities to move out of the shadows of society and become an engaged and empowered member of their community. This new sense of empowerment can help foster a ripple effect across societies, in politics, within families, in schools, and in economic participation. &amp;nbsp; Research has documented that empowered immigrants are engaged, active, and high-achieving contributors to society. Many pursue educational achievement, contribute to our tax base, become entrepreneurs, small business owners, doctors, lawyers, politicians, educators, and nonprofit and business leaders. &amp;nbsp; &amp;#8220;Between 2006 and 2012, immigrants started 33 percent of U.S. venture-backed companies that became publicly traded.&amp;#8221; (From American Made 2.0 by Stuart Anderson, National Foundation for American Policy)</t>
  </si>
  <si>
    <t>René</t>
  </si>
  <si>
    <t>estrada.rene@comencemos.org</t>
  </si>
  <si>
    <t>Aquí en Las Americas, servimos a cerca de 1,000 personas y familias inmigrantes anualmente. En 2014, dimos consultas jurídicas en 892 casos. Nuestros clientes llegaron de 34 países diferentes y requirieron asistencia en 10 lenguas. Nuestro cliente más joven tenía 3 meses de edad y nuestro mayor tenía 96 años de edad. &amp;nbsp; Nuestro trabajo promueve cambios sistémicos en varias maneras, pero sobre todo, ayudando a los inmigrantes más vulnerables de nuestra comunidad para obtener estatus legal en los EEUU. Un inmigrante pobre, indocumentado que logra estatus legal tiene muchas mas oportunidades para salir de las sombras de la sociedad y llegar a ser un miembro de su comunidad comprometido y con poder. Este nuevo sentido de empoderamiento puede ayudar a fomentar cambios positivos en las sociedades, en la política, entre las familias, en las escuelas, y en la participación económica. &amp;nbsp; Unas investigaciónes han documentado que los inmigrantes empoderados participan bastante en sus comunidades y contribuyen donaciones de tiempo y dinero a las actividades de la sociedad civil. Muchos persiguen el logro educativo, contribuyen a nuestra base de impuestos, se convierten en empresarios, propietarios de pequeñas empresas, médicos, abogados, políticos, educadores y líderes de negocios. &amp;nbsp; &amp;#8220;Entre 2006 y 2012, los inmigrantes comenzaron 33% de las empresas nuevas en EEUU. &amp;#8221; (De American Made 2.0, escrito por Stuart Anderson, de la Fundación Nacional para la Política Americana)</t>
  </si>
  <si>
    <t>The funds we raise through this campaign will be used to repair water damage from rainfall and prepare our rental unit for lease. Any funds raised above and beyond the final cost of repairs to the roof will be used to help keep Las Americas open for business with support for expenses like staff salaries, postage, printing, and office supplies. &amp;nbsp; Donation Perks Minimum $120 Donation: 1 Custom-designed, &amp;#8220;I Helped Raise the Roof at Las Americas&amp;#8221; t-shirt &amp;nbsp; Minimum $1,200 Donation: 1 Staff-hosted Border Tour for up to 4 people, including transportation</t>
  </si>
  <si>
    <t>Los fondos que recaudemos a través de esta campaña se utilizarán para reparar el techo de nuestro edificio en renta. Todos los fondos recaudados por encima del costo final de la reparación se utilizarán para ayudar a mantener a Las Américas abierto ayudando con los gastos operativos como los sueldos del personal, servicios, impresión y material de oficina. &amp;nbsp; Incentivos Donación mínimo de $120: 1 diseño personalizado, &amp;#8221; Ayudé a levantar el techo en Las Américas &amp;#8221; camiseta &amp;nbsp; Donación mínimo de $1200: 1 Frontera tour para un máximo de 4 personas, incluyendo el transporte</t>
  </si>
  <si>
    <t>Expenses for Roof Repair Water damage and foundation repair: $3800 New roof installation: $1980 Existing roof tear-off: $900 Waste removal/disposal fees: $274</t>
  </si>
  <si>
    <t>lasamericasiac</t>
  </si>
  <si>
    <t>VGarciaLAIAC</t>
  </si>
  <si>
    <t>veronicagarcia@las-americas.org</t>
  </si>
  <si>
    <t>Yoloaiquín, Morazán, El Salvador</t>
  </si>
  <si>
    <t>One of the assets most appreciated by families is housing, and is also one of the most awakened their pride as a group, since it is generated and developed all the social bonds that its members manage to achieve throughout their lives. On the other hand, apart from its housing and protection function, housing can also be an element of production.</t>
  </si>
  <si>
    <t>Uno de los bienes más apreciados por las familias es la vivienda, y es, además, uno de los que más despierta su orgullo como grupo, ya que en ella se generan y desarrollan todos los vínculos sociales que sus integrantes logran alcanzar a lo largo de sus vidas. Por otro lado, aparte de su función de alojamiento y protección, la vivienda puede ser también un elemento de producción.</t>
  </si>
  <si>
    <t>at NGO COMENCEMOS our goal is to inspire groups of people to establish Alpha Groups all over the world.Alpha 50 is a team, committed and active, with the main goal of helping families living in extreme poverty in El Salvador. &amp;nbsp; What pursuit Alpha 50? &amp;nbsp; Alpha 50 is an initiative of NGO COMENCEMOS, as a foreign support for the project: Techo y Emprendedurismo (Roof and Entrepreneurship). Through activities and others initiatives once a year collect the total cost of $3000.00 per one habitational solution. &amp;nbsp;Alpha 50 is the response that give hope and the opportunity to thousands of families living in extreme poverty throughout El Salvador to achieve an habitational solution. &amp;nbsp; What is the Vision of Alpha 50? &amp;nbsp; Establish 50 "Alpha" teams, throughout the world, every team represented by its State or Country Flag.Result expected? &amp;nbsp; 50 housing solution per year, one per week. &amp;nbsp; Now, the innovating about this project is that every family has to sign an agreement to develop a local microbusiness, hand in hand with COMENCEMOS and send their children to School until them finish High School. &amp;nbsp; Results &amp;nbsp; ·&amp;nbsp;&amp;nbsp;&amp;nbsp;&amp;nbsp;&amp;nbsp;&amp;nbsp;&amp;nbsp;&amp;nbsp; 50 families with habitational solutions per year. &amp;nbsp; ·&amp;nbsp;&amp;nbsp;&amp;nbsp;&amp;nbsp;&amp;nbsp;&amp;nbsp;&amp;nbsp;&amp;nbsp; 50 local micro business per year. &amp;nbsp; ·&amp;nbsp;&amp;nbsp;&amp;nbsp;&amp;nbsp;&amp;nbsp;&amp;nbsp;&amp;nbsp;&amp;nbsp; Human development. &amp;nbsp; ·&amp;nbsp;&amp;nbsp;&amp;nbsp;&amp;nbsp;&amp;nbsp;&amp;nbsp;&amp;nbsp;&amp;nbsp; One generations of High School Graduates.</t>
  </si>
  <si>
    <t>En ONG COMENCEMOS nuestra meta es inspirar grupos de persona a establecer grupos Alphas en todo el mundo.ALPHA 50 &amp;nbsp; ¿Qué es ALPHA 50? &amp;nbsp; Alfa 50 es un equipo, comprometido y activo, con el objetivo principal de ayudar a las familias que viven en extrema pobreza en El Salvador. &amp;nbsp; ¿Qué busca Alfa 50? &amp;nbsp; Alfa 50 es una iniciativa de la ONG Comencemos, como un apoyo extranjero del proyecto: Techo y Emprendedurismo (Roof y Entrepreneurship). A través de actividades y otras iniciativas una vez al año reunir el costo total de $3000.00 por solución habitacional. &amp;nbsp;Alpha 50 es la respuesta que da la esperanza y la oportunidad para miles de familias que viven en la pobreza extrema en todo El Salvador para lograr una solución habitacional. &amp;nbsp; ¿Cuál es la visión de Alfa 50? &amp;nbsp; Establecer 50 equipos "Alfa 50", a lo largo y ancho del mundo, cada equipo representado por su Bandera de país o estado.&amp;nbsp;¿Resultado esperado? &amp;nbsp; 50 soluciones de vivienda por año, una solución habitacional por semana. &amp;nbsp; Ahora, lo innovador de este proyecto es que cada familia tiene que firmar un acuerdo para desarrollar una microempresa local, de la mano con Comencemos y enviar a sus hijos a la escuela hasta que terminen Bachillerato. &amp;nbsp;&amp;nbsp; ¿Resultados? &amp;nbsp; • 50 familias con soluciones habitacionales por año. &amp;nbsp; • 50 microempresas locales, por año. &amp;nbsp; • Desarrollo humano. &amp;nbsp; • Una generación de graduados de Bachillerato.</t>
  </si>
  <si>
    <t>Help Youth Activists Build a Greenhouse</t>
  </si>
  <si>
    <t>NORRIS SQUARE NEIGHBORHOOD PROJECT</t>
  </si>
  <si>
    <t>Amanda Cameron</t>
  </si>
  <si>
    <t>amanda@myneighborhoodproject.org</t>
  </si>
  <si>
    <t>04-17-2017</t>
  </si>
  <si>
    <t>484-383-4468</t>
  </si>
  <si>
    <t>RodandoCine</t>
  </si>
  <si>
    <t>El Batey Garden of Norris Square Neighborhood Project - West Kensington</t>
  </si>
  <si>
    <t>Our project empowers youth activists to increase fresh produce access for Norris Square community residents through building a greenhouse</t>
  </si>
  <si>
    <t>Nuestro proyecto faculta a jóvenes para aumentar el acceso de verduras para la comunidad a través de la construcción de un invernadero.</t>
  </si>
  <si>
    <t>Norris Square Neighborhood Project’s goals for the “Help Youth Activists Build a Greenhouse” project are: To facilitate youth activists, NSNP staff, and community members building a passive solar greenhouse (14’x8’) using sustainable and recycled materials in El Batey garden; To increase fresh produce access and improve community health through extending NSNP’s food production growing season; and To create a learning space for youth to learn about topics related to urban agriculture and Latin@ history including starting and germinating seeds, drying produce and herbs, and the historic use of adobe as a sustainable building material in Latin America. Building a greenhouse would increase fresh food access for community members and help youth learn about organic farming, seed germination and saving, and other concepts associated with urban gardening, nutrition, and sustainability. We hope to help youth build self-confidence, understand teamwork, and feel empowered in their role as activists, organizers, and instigators of change within their communities.</t>
  </si>
  <si>
    <t>elisa.pariente@hotmail.fr</t>
  </si>
  <si>
    <t>Los objetivos de Norris Square Neighborhood Project &amp;#8221; Ayuda activistas jóvenes a construir un invernadero&amp;#8221; proyecto son: Facilitar jóvenes activistas, personal NSNP, y miembros de la comunidad a construir un invernadero solar pasivo (14&amp;#8217;x8 &amp;#8216;) con el uso de materiales sostenibles y reciclados en El Batey jardín; Incrementar el acceso de productos frescos y mejorar la salud de la comunidad a través de la ampliación temporada de crecimiento de la producción de alimentos NSNP; y Para crear un espacio de aprendizaje para los jóvenes a aprender sobre temas relacionados con la agricultura urbana y la historia Latina incluyendo el arranque y la germinación de las semillas, el secado de productos y hierbas, y el uso histórico de adobe como material de construcción sostenible en América Latina. La construcción de un invernadero aumentaría el acceso de alimentos frescos para los miembros de la comunidad y ayudar a los jóvenes a aprender acerca de la agricultura orgánica, la germinación de semillas y el ahorro, y otros conceptos relacionados con la jardinería urbana, la nutrición y la sostenibilidad. Esperamos ayudar a los jóvenes construir confianza en sí mismo, entender el trabajo en equipo, y que se sientan empoderados en su papel de activistas, organizadores y promotores de cambio dentro de sus comunidades.</t>
  </si>
  <si>
    <t>Creating a greenhouse is important for the Eastern North Philadelphia community because it is rooted in the history of our gardens as a space for learning, celebration, sharing of food, and reflection as well as addressing nutrition-related health challenges in the Latino community including diabetes. Since the early 1970s, Norris Square Neighborhood Project has helped generations of neighborhood youth become community environmental stewards. Grupo Motivos, a female collective of Puerto Rican community activists, created our six gardens on vacant land to create spaces of beauty for the community and to process community trauma related to violence and the drug trade in the 1980s. Over the past year, NSNP has worked to ground our programming in both our gardens and Latino culture. Partnering youth activists with community members and staff to create a passive solar greenhouse will be an inspiring project, helping connect community members of different generations to create something that will benefit everyone. The project will extend our growing season, enabling us to provide fresh produce for community members and address health issues connected to nutrition and food access.</t>
  </si>
  <si>
    <t>La creación de un invernadero es importante para la comunidad del Este/Norte de Filadelfia, ya que tiene sus raíces en la historia de nuestros jardines como un espacio para el aprendizaje, la celebración, el intercambio de alimentos, y la reflexión así como abordar los retos de salud relacionados con la nutrición en la comunidad latina como la diabetes. Desde principios de 1970, Norris Square Proyecto Barrio ha ayudado a generaciones de jóvenes guardianes del barrio a ayudar con el medio ambiente de la comunidad. Grupo Motivos, un colectivo femenino de activistas comunitarios puertorriqueñas, crearon nuestros seis jardines en terrenos baldíos para crear espacios de belleza para la comunidad y para procesar el trauma de la comunidad en relación con la violencia y el tráfico de drogas en la década de 1980. Durante el año pasado, NSNP ha trabajado fuertemente con nuestra programación; tanto en nuestros jardines y la cultura latina. Asociar jóvenes activistas con miembros y personal de la comunidad pueden crear un invernadero solar pasivo será un proyecto inspirador, en como conectar y ayudar a los miembros de la comunidad de diferentes generaciones para crear algo que beneficiará a todos. El proyecto se extenderá nuestra estación de crecimiento, lo que nos permite ofrecer productos frescos para miembros de la comunidad y los problemas de salud de direcciones conectadas a la nutrición y acceso a los alimentos.</t>
  </si>
  <si>
    <t>Norris Square Neighborhood Project assesses our progress on projects both through community feedback and quantitative indicators. We will measure progress towards achieving our goal of building a passive solar greenhouse through: Pounds of produce grown for community members and local food pantries Month to month progress in creating the passive solar greenhouse from the project start in October 2015 Number of youth and community members engaged in the project Youth program attendance and retention Number of seedlings prepared In addition, we will assess our progress through strengthening community connections between generations, and youth knowledge of organic farming, permaculture concepts, and sustainable building practices.</t>
  </si>
  <si>
    <t>Norris Square Neighborhood Project evalúa nuestro progreso en proyectos tanto a través de la retroalimentación de la comunidad y los indicadores cuantitativos. Vamos a medir el progreso hacia la consecución de nuestro objetivo en construir un invernadero solar pasivo a través de: libras de productos cultivados por los miembros de la comunidad y las despensas de alimentos locales Mes a mes los avances en la creación del invernadero solar pasivo desde el inicio del proyecto en octubre 2015 El número de miembros de la juventud y de la comunidad participan en el proyecto La asistencia del programa Juventud y la retención El número de plántulas preparado Además, vamos a evaluar nuestro progreso mediante el fortalecimiento de las conexiones de la comunidad entre las generaciones, y el conocimiento de jóvenes de la agricultura ecológica, los conceptos de permacultura y prácticas de construcción sostenible.</t>
  </si>
  <si>
    <t>The “Help Youth Activists Build a Greenhouse” Project addresses both the challenge of food insecurity in the West Kensington community and the opportunity presented by the inspiring energy of motivated youth in our community. Food insecurity and nutrition-related health issues like diabetes continue to be a challenge in many areas of North Philadelphia. West Kensington is incredibly rich culturally with Puerto Rican and Dominican traditions but rising health problems such as diabetes and poor access to fresh produce remain prevalent. The youth and area we serve encompass parts of Philadelphia’s lowest income neighborhoods and the city’s densest Latino population, revealing socio-economic disparities between the Latino community and the rest of Philadelphia. There is also a clear lack of access to healthy foods and opportunities to learn about food systems. Youth within our programs have engaged in activism around the school-to-prison pipeline and gentrification and are knowledgeable in the ways that youth can utilize art and their voice to make a difference for their peers and elders. Helping youth create a passive solar greenhouse will expand our capacity to provide low-cost culturally-relevant produce for the community, educate youth activists on green construction techniques and their roots in adobe construction in Latin America, and build community connections between generations. Our youth aim to be community advocates, organizing cooking classes and creating healthy living public service announcements. This project will support their overall aim to promote a healthier Eastern North Philadelphia.</t>
  </si>
  <si>
    <t>Norris Square Neighborhood ProjectPassive Solar Greenhouse Proposed Budget Line Items Estimated Cost Staff and Teaching Artists Fees $2,000 Building Materials / Permits $4,400 Solar Panel and Battery $1,200 Community Promotion $400</t>
  </si>
  <si>
    <t>Norris Square Neighborhood Project promotes positive change through youth education, community leadership, green spaces, the arts and the celebration of Latino culture.</t>
  </si>
  <si>
    <t>Norris Square Neighborhood Project promueve el cambio positivo a través de la educación de jóvenes, liderazgo comunitario, espacios verdes, las artes y la celebración de la cultura latina.</t>
  </si>
  <si>
    <t>rodando por un sueño</t>
  </si>
  <si>
    <t>A teacher, a professor, and a group of community activists named Grupo Motivos founded Norris Square Neighborhood Project in 1973. Together, they sought to create safe spaces for youth and community members in the West Kensington neighborhood, which in the 1980s was deeply impacted by a deadly drug culture. This group of extraordinary women created a bilingual community center for neighborhood youth and six unique Puerto Rican gardens, an oasis in North Philadelphia long before urban agriculture was the byword it is today. Norris Square Neighborhood Project has served generations of community members with creative skills development and environmental education through the lens of Latino culture. We serve 90 unduplicated high school-aged youth a year and provided over 250 lbs. of inexpensive culturally relevant organic produce to community members in 2014 through our farm stand.</t>
  </si>
  <si>
    <t>Rock y Vida</t>
  </si>
  <si>
    <t>Robotixs</t>
  </si>
  <si>
    <t>carlosromeromayorga@gmail.com</t>
  </si>
  <si>
    <t>Scholarships for Latina Women</t>
  </si>
  <si>
    <t>https://hipgive.org/wp-content/uploads/2016/11/7973unnamed.jpg</t>
  </si>
  <si>
    <t>Rise Up, Unite, Defend!</t>
  </si>
  <si>
    <t>SBenavides@LULAC.org</t>
  </si>
  <si>
    <t>Rimma Store</t>
  </si>
  <si>
    <t>08-16-2017</t>
  </si>
  <si>
    <t>Nicaragua</t>
  </si>
  <si>
    <t>We need your help to promote a national brand with ecological material for the production of bags and cushions.</t>
  </si>
  <si>
    <t>Necesitamos de su ayuda para promover una marca nacional con material ecológico para la producción de bolsos y cojines.</t>
  </si>
  <si>
    <t>AP</t>
  </si>
  <si>
    <t>AP &amp;nbsp;</t>
  </si>
  <si>
    <t>kysbellais@gmail.com</t>
  </si>
  <si>
    <t>RIDERS OF LIFE (Equestrian rehabilitation for children with disabilities)</t>
  </si>
  <si>
    <t>REVITALICEMOS LA BIBLIOTECA LÚDICA AL CENTRO ESCOLAR LOS AMATES</t>
  </si>
  <si>
    <t>Help me and my hands will see</t>
  </si>
  <si>
    <t>Daniel Ojeda Hernandez</t>
  </si>
  <si>
    <t>Revalorando y rescatando la crianza de alpacas</t>
  </si>
  <si>
    <t>omddda7@gmail.com</t>
  </si>
  <si>
    <t>Your support will change the lives of children with vision disability and allow them to keep studying!</t>
  </si>
  <si>
    <t>¡Tu ayuda cambiará la vida de niñas y niños ciegos para que sigan estudiando!</t>
  </si>
  <si>
    <t>Ver Contigo is a consulting and training institute specializing in visual health services to people with visual disabilities from 45 days old onwards giving specialized advice for the development of skills that allow them to be autonomous and independent and integrated into its family atmosphere, school, social, etc. In the search for opportunities to make the learning of children and young people who attend our Institute Advisory and Training accessible, we have acted always attached to our corporate mission: &amp;#8220;to create a social network that promotes inclusion of people at visual disadvantage&amp;#8221;. We currently have 11 blind children studying elementary school, however difficult to purchase the main tool which is the machine Perkins has been educational backwardness. Our goal is to give them at least 4 of them a Perkins machine to they can do their homework and continue with their studies as well as his classmates, to complete their elementary school and continue studying other higher levels. The Perkins machine is a mechanical machine that allows our children to write in Braille (writing system for the blind based on 6 raised dots read with the fingertips). A blind child cannot write like you (with pen and paper), blind people use a different system and to achieve this requires a special machine. The Perkins machine will help to the blind child to type faster and take class notes as well as can make their homework. With your donation you will make that these children can get a machine that will allow them not to fall behind in their education and be forced to leave school.</t>
  </si>
  <si>
    <t>Ver contigo es un instituto de asesoría y capacitación especializada en salud visual que atiende a personas con discapacidad visual desde los 45 días de nacido en adelante dándoles asesorías especializadas para el desarrollo de habilidades que les permitan ser autónomos e independientes e integrados en su ambiente familiar, escolar, social, etc. En la búsqueda de oportunidades para hacer accesible el aprendizaje de las niñas, niños y jóvenes que asisten a nuestro Instituto de Asesoría y Capacitación, hemos actuado siempre apegados a nuestra misión institucional: “crear una red social que favorezca la inclusión de las personas en situación de desventaja visual”. Actualmente tenemos 11 niñas y niños ciegos estudiando primaria, sin embargo por la difícil adquisición de la herramienta principal que es la maquina Perkins se ha presentado rezago educativo. Nuestro objetivo es entregarles al menos a 4 de ellos una máquina Perkins y así puedan hacer sus tareas y continuar con sus estudios al igual que sus compañeros de clase, para terminar su primaria y continuar estudiando otros niveles superiores. La máquina Perkins es una máquina mecánica que permite a nuestros niños poder escribir en sistema Braille (sistema de escritura para ciegos basado en 6 puntos en relieve que se lee con las yemas de los dedos). Un niño ciego no puede escribir al igual que tu (con pluma y papel), las personas ciegas utilizan un sistema diferente y para lograrlo requieren una maquina especial. La máquina Perkins le ayudará a que puedan escribir más rápido y tomar los apuntes de clase así como también podrán hacer sus tareas en casa. Con tu donativo lograras que estos niños puedan obtener su máquina que les permitirá no quedarse atrás en su educación y verse obligados a dejar su escuela.</t>
  </si>
  <si>
    <t>restructurando una vida</t>
  </si>
  <si>
    <t>Avoid the dropout of the visually impaired, since the 33 students defecting (INEGI 2000) of his studies in 3rd grade due to lack of different factors, one of them due to lack of human resources to carry out adjustments (texts braille, macro etc), lack of educational support and access to information; only 1 graduate from a technological or professional career. In the latest national census (2010 INEGI) reported that only 6.8% of people with visual disabilities had achieved complete basic education, 5.3% had high school education and 3.9% achieved higher education or graduate. But in the state of Coahuila we occupy the 5th place with lower dropout rates of children with visual impairments. In 10 years of operation we have changed our state statistics. In Ver Contigo 100% of children who have entered the last 10 years, 98% continue their schooling. Only the visually impaired population is very high. According to WHO should be 2% of the total population. As metropolitan see that we have made progress but more needs to be done. The Advisory and Training Institute Specializing in Visual Health, Ver Contigo is a civil association has a comprehensive care which is offered therapies that allow children a skill development and thus be included in any field. We have additional programs to services within the association, one of them is &amp;#8220;Ver contigo va a tu escuela&amp;#8221;, which consists of visiting the regular school where our children are, along with their companions, who seeks integration, adjustments and awareness of their learning environment, Together to this we have diagnostic We measure Skills development users using the Perkins machine with assessments each six month in Ver Contigo, with these assessments is obtained development evaluation is performed each user is achieving .</t>
  </si>
  <si>
    <t>Evitar la deserción escolar de las personas con discapacidad visual, ya que el 33% de los estudiantes desertaban (INEGI 2000) de sus estudios en 3er año de primaria por falta de diferentes factores, uno de ellos por falta de recurso humano para realizar adecuaciones (textos braille, macrotipo etc.), falta de apoyo educativo y acceso a la información; solo el 1% egresaba de una carrera tecnológica o profesional. En el censo nacional más reciente (2010 INEGI) se reporta que apenas 6.8% de las personas con discapacidad visual habían logrado completar la educación básica, 5.3% tenían educación media superior y 3.9% logran educación superior o posgrado. Sin embargo en el Estado de Coahuila ocupamos el 5º lugar con menor deserción escolar de los niños con Discapacidad Visual. En 10 años de operar hemos cambiado las estadísticas en nuestro estado. En Ver Contigo del 100% de los niños que han ingresado en los últimos 10 años, el 98% continúan su educación escolar. Solo que la población con Discapacidad Visual es muy alta. De acuerdo a la OMS debe ser el 2% de la población total. Al ser área metropolitana vemos que hemos avanzado pero falta más por hacer. El Instituto de Asesoría y Capacitación Especializada en Salud Visual, Ver Contigo es una asociación civil, cuenta con una atención integral en la que se les ofrecen terapias que permiten a los niños un desarrollo de habilidades y de esta manera ser incluidos en cualquier ámbito. Contamos con programas adicionales a los servicios dentro de la asociación, uno de ellos es “Ver Contigo va a tu escuela”, el cual consiste en visitar la escuela regular donde están nuestros niños, junto con sus compañeros, que busca la integración, adecuaciones y sensibilización de su entorno educativo, aunado a esto se realiza la Evaluación Diagnostica de Habilidades que mide el desarrollo de los usuarios con el uso de la máquina Perkins y las Evaluaciones semestrales en Ver Contigo, con estas evaluaciones se obtiene el desarrollo que cada usuario va logrando.</t>
  </si>
  <si>
    <t>Your donations can equip blind children with the main tool for development which will be needed to improve their skills such as reading and writing Braille and achieve autonomy and independence so that they can be included both in schools as in any other. With your help our children will get a machine to perform their tasks and contribute to educational development, the Perkins machines are used to facilitate the learning of our blind children. Our goal is to equip machines with 4 children Perkins blind elementary students, but if is possible we could get 7 machines Perkins more to change the lives of 11 children. Support with your donation to blind students and transforms their lives! Share with the people you know!</t>
  </si>
  <si>
    <t>Sus donaciones pueden equipar a niños ciegos con la herramienta principal para su desarrollo la cual será necesaria para la mejora de sus habilidades como lo son leer y escribir en Braille y así lograr su autonomía e independencia de manera que puedan ser incluidos tanto en el ámbito escolar como en cualquier otro. Con tu ayuda nuestros niños podrán tener la máquina para realizar sus tareas y contribuir a un desarrollo educativo, las máquinas Perkins se utilizan para facilitar el aprendizaje de nuestros niños ciegos. Nuestro objetivo es equipar con máquinas Perkins a 4 niños ciegos estudiantes de primaria, pero si es posible conseguir 7 máquinas Perkins más para cambiar la vida de 11 niños. ¡Apoya con tu donación a estudiantes ciegos y Transforma sus vidas! ¡Comparte con tus conocidos!</t>
  </si>
  <si>
    <t>6300 USD para Máquinas Perkins.</t>
  </si>
  <si>
    <t>En la búsqueda de oportunidades y accesibilidad para nuestros beneficiarios, hemos actuado siempre apegados a nuestra Misión institucional: “Crear una red social que favorezca la inclusión de personas en situación de desventaja visual”. Ver Contigo es un lugar donde personas con discapacidad visual puedan complementar su desempeño escolar con recursos educativos adecuados, buscando mejorar las condiciones de desarrollo integral de las personas con discapacidad visual. Propiciar el incremento en el desarrollo de habilidades para llevar una vida autónoma e independiente facilitando a su vez, el acceso a la información, para la adquisición de conocimiento.</t>
  </si>
  <si>
    <t>04-18-2017</t>
  </si>
  <si>
    <t>RESTAURANTE PARA MI MAMA</t>
  </si>
  <si>
    <t>william gerardo gonzalez sierra</t>
  </si>
  <si>
    <t>WILLIAM GERARDO</t>
  </si>
  <si>
    <t>william032921@gmail.com</t>
  </si>
  <si>
    <t>09-15-2015</t>
  </si>
  <si>
    <t>Help latino medical student accompish his dream</t>
  </si>
  <si>
    <t>DREAM PROJECT</t>
  </si>
  <si>
    <t>(573) 112-773741</t>
  </si>
  <si>
    <t>Bogotá, Colombia</t>
  </si>
  <si>
    <t>My mom is a woman to admire, a person who makes himself loved by his way of knowing, it hurts to know that he has to wal</t>
  </si>
  <si>
    <t>Eugene Cameron</t>
  </si>
  <si>
    <t>mi mama es una mujer de admirar, una persona que se hace amar por su forma decer, me duele al saber que tiene que camina</t>
  </si>
  <si>
    <t>eugenioenunc@hotmail.com</t>
  </si>
  <si>
    <t>Hello everyone, greetings from me, I will tell you the reason why I have come to you, I am a young man of 23 years, my mother had me at 17 years of age, and had 4 more daughters with whom I took a year, we lived in the countryside amid the violence of groups outside the law and physical addictions by my dad, my mom decided that it was time to leave my dad and life in the field , I did not finish his basic studies and that's why I only got jobs with a very low remuneration, at the moment 40 years old, one day he decided to go and sell arepas in the street and to this day he is in the same corner of a busy neighborhood, But her desire is to have a restaurant where she can be more calm, the police would not bother her more, could generate a little more income and could perform a treatment that needs for varicose veins, could start a treatment for her mouth as it is Several teeth have fallen. My mom is a woman to admire, a person who makes himself loved by his way of knowing, it hurts to know that he has to walk more than 60 minutes a day with his work implements, in the sun, rain. I will be eternally grateful for your help.</t>
  </si>
  <si>
    <t>Hola a todos, saludos de mi parte, te diré la razón por la que he venido a ti, soy un joven de 23 años, mi madre me tenía a los 17 años de edad, y tenía 4 hijas más con las que tomé un año , Vivimos en el campo en medio de la violencia de grupos ajenos a la ley y las adicciones físicas de mi papá, mi mamá decidió que era hora de dejar a mi padre y la vida en el campo, no terminé sus estudios básicos y es por eso que sólo Consiguió puestos de trabajo con una remuneración muy baja, a la edad de 40 años, un día decidió ir a vender arepas en la calle y hasta el día de hoy está en el mismo rincón de un concurrido barrio, pero su deseo es tener un restaurante Donde puede estar más tranquila, la policía no la molestaría más, podría generar un poco más de ingresos y podría realizar un tratamiento que necesita para las venas varicosas, podría iniciar un tratamiento para su boca, ya que es Varios dientes han caído. Mi mamá es una mujer a quien admirar, una persona que se hace amar por su forma de saber, le duele saber que tiene que caminar más de 60 minutos al día con sus implementos de trabajo, al sol, a la lluvia. Estaré eternamente agradecido por tu ayuda.</t>
  </si>
  <si>
    <t>Saving Na Bolom</t>
  </si>
  <si>
    <t>Asociación Cultural Na Bolom, A.C.</t>
  </si>
  <si>
    <t>(203) 530-8391</t>
  </si>
  <si>
    <t>patricia lópez sanchez</t>
  </si>
  <si>
    <t>pcpcultura@nabolom.org</t>
  </si>
  <si>
    <t>We are trying to help a latino medical student cover tuition and living cost for his last year of school because of his outstanding efforts to realize his dream of becoming a doctor despite recieving no federal aid! He is a student that stands our for his volunteer work, and is very worthy of our help.</t>
  </si>
  <si>
    <t>RESTAURANTE</t>
  </si>
  <si>
    <t>Queremos ayudar a un estudiante de medicina, procedente de uruguay, a cubrir los gastos enormes de estudiar medicina en esta país, ya que no recibe ningun tipo de ayuda. Es un estudiante que destaca por sus obras voluntarias por lo que es merecedor de nuestra ayuda!</t>
  </si>
  <si>
    <t>&amp;nbsp; This young medical student was originally recieving aid from the uruguayan government but the program was discontinued. He had won a schoolarship for his work promoting health care programs in poor rural areas of Uruguay. He has been struggling economically ever since he lost his schoolarship, working night shifts cleaning bathrooms even though working is not allowed while you are in Medical School. He is determined to realize his dream to return to Latin America to provide quality health care to people who cannot afford it. He is in his last year and does not have the money to pay his tuition this year, and needs our help!</t>
  </si>
  <si>
    <t>Este joven, estudiante de medicina recibía una beca del gobierno uruguayo, la cual se le había premidado por sus obras promoviendo programas de prevención y salud en areas rurales y gente desfavorecida en Uruguay. Perdió su beca cuando el gobierno uruguayo decidió no seguir financiando a los que estudian en el extranjero. No obstante siguió luchando por su sueño, trabajando de noches en limpieza y estudiante de día (aunque en teoría no se les permite trabajar a los estudiantes de medicina por la carga alta de trabajo que ya tienen). Su sueño es volver a América Latina y proporcionar una sanidad de calidad a poblaciones desfavorecidas. Este año no tiene para pagar la matrícula, por lo que nos acudió, y por lo que queremos a ayudar a este destacado joven a realizar su sueño y acabar su último año!</t>
  </si>
  <si>
    <t>alexhabkouk</t>
  </si>
  <si>
    <t>alexhabkouk1@gmail.com</t>
  </si>
  <si>
    <t>The house of the jaguar needs repairs to continue receiving lacandones visiting San Cristobal de Las Casas.</t>
  </si>
  <si>
    <t>La casa del Jaguar (Na Bolom) necesita reparaciones para poder recibir a los lacandones que llegan a San Crist&amp;oacute;bal de Las Casas</t>
  </si>
  <si>
    <t>Museum Na Bolom is placed in a XIX century house. Because of weather conditions in San Cristobal de Las Casas, the house maintenance needs to be constant. The museum and hotel exist to support other programs in Na Bolom as: the medical lacandon fund, the research center and the program to help artisans. If the house is note repaired, the other programs won&amp;#39;t have a place to work. This project is intended to start the repairs in the house little by little. We are starting with the chapel and the piano. This piano, part of the house&amp;#39;s collection, &amp;nbsp;is used for concerts for the people in San Crist&amp;oacute;bal. The room is opened for musicians from the region and people visiting from other countries. The objective is to give a platform for new talents to show their work, and bring music from other places to the people in San Cristobal.The chapel&amp;acute;s ceiling is the original ceiling and it needs repair in orther to keep the water outside. The piano needs tunning, fumigation and general maintenance.</t>
  </si>
  <si>
    <t>El Museo Na Bolom est&amp;aacute; ubicado en una casa del siglo XIX. Debido a las condiciones clim&amp;aacute;ticas de San Crist&amp;oacute;bal de Las Casas, el mantenimiento de la misma debe ser constante. El museo y hotel existen como soporte y apoyo para otros programas de la casa como son: fondo m&amp;eacute;dico lacand&amp;oacute;n, instituto de investigaci&amp;oacute;n, y el programa artesanal maya. Si la casa no es reparada, los otros programas no tendr&amp;aacute;n un espacio para funcionar. Este proyecto pretende ser el inicio de la recaudaci&amp;oacute;n para reparar las &amp;aacute;reas una por una. Debido al deterioro, se ha establecido que la primera acci&amp;oacute;n a realizar es l a reparaci&amp;oacute;n de la capilla y el piano. El piano, parte de la colecci&amp;oacute;n de la casa, se usa para conciertos dirigidos al p&amp;uacute;blico local. El espacio est&amp;aacute; abierto para m&amp;uacute;sicos de la regi&amp;oacute;n y visitantes de otros pa&amp;iacute;ses. El objetivo es ofrecer una plataforma para nuevos talentos as&amp;iacute; como traer m&amp;uacute;sica de otros lugares al p&amp;uacute;blico de San Crist&amp;oacute;bal.&amp;nbsp;El techo de la capilla es el techo original y necesita reparaciones para evitar que entre el agua. El piano requiere una afinaci&amp;oacute;n, fumigaci&amp;oacute;n y mantenimiento general.</t>
  </si>
  <si>
    <t>NaBolomSCLC</t>
  </si>
  <si>
    <t>11-28-2015</t>
  </si>
  <si>
    <t>Help Grannys have a Warm Winter</t>
  </si>
  <si>
    <t>Residencia San Vicente de Paul-Cabral Obregón</t>
  </si>
  <si>
    <t>Restaurant in nicaragua</t>
  </si>
  <si>
    <t>MARIA TERESA VERTIZ</t>
  </si>
  <si>
    <t>tere.vertiz@chatsocial.mx</t>
  </si>
  <si>
    <t>06-21-2017</t>
  </si>
  <si>
    <t>Rescue Street Dogs in Quito Ecuador</t>
  </si>
  <si>
    <t>Loyal Dog Wash</t>
  </si>
  <si>
    <t>https://hipgive.org/wp-content/uploads/2017/06/2833a.jpg</t>
  </si>
  <si>
    <t>444 2117794</t>
  </si>
  <si>
    <t>San Luis Potosi, Mexico</t>
  </si>
  <si>
    <t>Civic Participation/Health/Rights/Violence Prevention</t>
  </si>
  <si>
    <t>Save Beach Ventanilla—Peru; Salvemos La Playa de Ventanilla—Peru</t>
  </si>
  <si>
    <t>Help us provide a Warm and Cozy Winter to 43 Granny´s through clothing and weathering their house.</t>
  </si>
  <si>
    <t>Ayuda a 43 Abuelitas a pasar un Invierno Cálido con ropa y acondicionamiento adecuado de su casa.</t>
  </si>
  <si>
    <t>Save Beach Ventanilla—Peru; Salvemos La Playa de Ventanilla</t>
  </si>
  <si>
    <t>Winter is the toughest season for old people. The ladies we are serving in San Luis Potosí cannot afford to migrate to warmer weather and are in urgent need of proper clothing and weathering of the residence they live in. This will help us decrease the respiratory and pulmonary mortality as well as provide them with a happy ambiance for the holidays. We have all ready weatherproofed 50% of the extension of the house but we need to complete it. This Residence was strategically planned to allocate old people, 65 and older, its extension is in one floor and has been in service for 28 years and has been the home of 308 ladies in vulnerable situation, with an average stay of 10 years per person. This is a social problem that will increase in the near future due to the fact that in less than 25 years the adult population has doubled, and old women are generally abandoned and subdued to abuse even within their own families. The installations have not had professional maintenance for years and the roof is very deteriorated, so this year we want to achieve the full weatherproofing of the house. &amp;nbsp;</t>
  </si>
  <si>
    <t>El invierno es la estación más álgida para las personas mayores. Estas damas en San Luis Potosí no pueden migrar a un clima más cálido y les urge ropa apropiada y que la residencia donde habitan esté acondicionada adecuadamente. Esto nos ayudará a disminuir la mortandad por enfermedades respiratorias y pulmonares, además de proveer un ambiente feliz para las fiestas navideñas. Ya hemos logrado impermeabilizar el 50% de la extensión de la casa, pero necesitamos completarla. Esta Residencia fue estratégicamente planeada para albergar personas mayores de 65 años y su extensión es en un solo piso. Ha dado servicio durante 28 años y ha sido el hogar de 308 mujeres en condición vulnerable, con una estancia promedio de 10 años por persona. Este es un problema social que tiende a incrementarse en el futuro cercano debido a que en menos de 25 años la población de adultos mayores se ha duplicado, y las mujeres son generalmente abandonadas y sometidas a abuso hasta dentro de sus propias familias. La instalaciones no han tenido un mantenimiento profesional en años y el techo esta bastante deteriorado, así que este año queremos terminar la impermeabilización de la casa.</t>
  </si>
  <si>
    <t>We are doing this because we focus in basic Human Rights for a most vulnerable group: older women&amp;#8230;..We latinos have a very special relationship with our mothers, they take care of every aspect of our lives in the most intense loving way, but we don´t think about their needs, specially the specific needs and special care they should receive at an eledrerly age. In the last 25 years the population of older people has more than doubled in Mexico and what we thrive to achieve is a community that turns around to see this problem, a more compassionate comunity that invests to provide this vulnerable group quality of life and that recognizes this is also in their benefit, as this is the reality that, sooner or later ,will catch up with us. To measure the results we will compare the past two years rate of pulmonary and respiratory deseases, as well as the mortality rate with the outcome of this particular season. On the matter of the weatherproofing, we will just measure the length we manage to cover, we hope it will be the part we´re missing.</t>
  </si>
  <si>
    <t>Nuestra causa está enfocada a los derechos Humanos al darle atención a uno de los grupos más vulnerables, las mujeres ancianas. La cultura latina tiene una especial relación con sus madres, ellas cuidan cada aspecto en el crecimiento de nuestras vidas de forma entregada y amorosa, sin embargo, no se piensa en lo que ellas necesitan, especialmente los cuidados y atenciones que deben recibir al llegar a la tercera edad. De acuerdo con el Censo Nacional en menos de 25 años el número de adultos mayores se ha duplicado, es por esto que proponemos que la comunidad se sensibilice con esta problemática y contribuya para ofrecer calidad de vida este grupo, reconociendo que en el largo plazo también ser verá beneficiada, ya que esta es la realidad que tarde o temprano nos alcanzará a todos. La salud es uno de los aspectos al que más atención se le debe prestar, con la impermeabilización aseguramos un ambiente cálido para la época de frío. Para medir los resultados del proyecto compararemos el promedio de enfermedades pulmonares y respiratorias de los últimos dos años con las que se presenten en este periodo de invierno. Por otro lado, para medir la impermeabilización mediremos la cantidad de metros que logremos cubrir con el donativo, esperamos que sea la parte que nos falta.</t>
  </si>
  <si>
    <t>If we reach the goal we´ll weatherproof 320m2 of the recreational area. With a 50 usd we´ll weatherproof an individual room. With a 100 usd donation we´ll weathterproof a double room for two granny´s! and we´ll send you a thank you note from the Grannys! With a $200 usd donation we´ll be able to weatherproof our TV area and that will provide a warm and welcoming ambiance! We´ll send you a thank you note with pictures of the Granny´s having a great time!</t>
  </si>
  <si>
    <t>El fondo cubrirá la impermeabilización del área de descanso de las residentes que son 320m2. Con un donativo de 50USD se impermeabilizará una habitación para que una abuelita duerma calientita. Con un donativo de 100USD se impermeabilizarán dos habitaciones de dos abuelitas y se le enviará una nota de agradecimiento de nuestra parte. Con un donativo de 200USD se impermeabilizará el área de televisión de nuestra casa así estarán en un ambiente cálido y acogedor, y les enviaremos carta de agradecimiento personalizada y fotos de las abuelitas. En caso de no alcanzar el objetivo utilizaremos el fondo en impermeabilizar los metros cuadrados que se ajusten a lo recaudado.</t>
  </si>
  <si>
    <t>The cost of a square meter of weatherproofing is 9 usd, we aim to weatherproof 320m2.</t>
  </si>
  <si>
    <t>MISION: To integrate in a loving, patient and respectful entourage, elderly and vulnerable women, 65 an older in San Luis Potosi. We offer a home where they will receive an integral attention with phisical therapy as well as spiritual nuturing to give them the opportunity to recover their happiness and their families tranquility. We´ve teneded to 308 ladies in 28 years in a loving and dignified ambiance where these women live on average up to 10 quality years! We organize ocupational and cultural activities at the same time we provide psicologic and physical therapys, and of course, meldical consultation. Our job is to make them feel happy and productive to achieve emotional and physical wellness.</t>
  </si>
  <si>
    <t>Nuestra misión es: Integrar en un ambiente de amor, respeto y paciencia, a mujeres mayores de 65 años en San Luis Potosí que vivan en situación vulnerable. Ofrece un hogar para atenderlas de forma integral rehabilitándolas físicamente, nutriéndolas y alimentando su espíritu para que puedan tener la oportunidad de recuperar su felicidad y la tranquilidad de sus familias. Hemos atendido en 28 años a 308 abuelitas en un ambiente amoroso y digno viven con nosotros un promedio de 10 años; diariamente buscamos que estén ocupadas todo el tiempo tienen terapia física, atención psicológica y médica así como actividades recreativas y culturales, nuestra labor es hacerlas sentir productivas y que tengan salud emocional y física. &amp;nbsp;</t>
  </si>
  <si>
    <t>https://youtu.be/djorD2j4ohE</t>
  </si>
  <si>
    <t>Ventanilla, Callao, Perú</t>
  </si>
  <si>
    <t>Carolina</t>
  </si>
  <si>
    <t>carolinapazminovelez@gmail.com</t>
  </si>
  <si>
    <t>Conservacion de la flora y fauna en el Balneario, ademas del fomento de la pesca deportiva con la futura contruccion de dos Muelles de Pescadores</t>
  </si>
  <si>
    <t>Somos Un grupo de vecinos del Distrito de Ventanilla Que en vista del descuido de Nuestras playas formamos la organizacion n o lucrativa: Guardar la playa de Ventanilla-Perú; Salvemos la Playa de Ventanilla-Perú, Con La Finalidad de Limpiar El Litoral, CONSTRUCCION DE 2 Muelles de Pesca Deportiva, Impulsar la Crianza de lenguado con baño piscigranjas e Implementación de Áreas Verdes para implusar asi el Turismo y ELEVAR la Calidad de Vida de los plobladores .</t>
  </si>
  <si>
    <t>chatsocial</t>
  </si>
  <si>
    <t>(098) 504-7717</t>
  </si>
  <si>
    <t>Quito, Pichincha, Ecuador</t>
  </si>
  <si>
    <t>Do not buy a dog of race, adopt a puppy without a house</t>
  </si>
  <si>
    <t>No compres uno de raza, adopta uno sin casa</t>
  </si>
  <si>
    <t>Help Flor Hernandez in this Winter</t>
  </si>
  <si>
    <t>We are a group of volunteers who rescue dogs that live in the streets, where they go hungry, thirsty and most of the time they are run over and killed in the streets, we do not try to chance the word but if we fight for to change the lives of those little beings who do not have vois, but who suffers and have needs as each of us. ous help began with a group of frineds today we are almost fifteen women who work unremittingly to rescue these lives. looking for new homes they love them and give them a new opportunity, often the money does not reach and we get it from our own resources is difficult and sad many times the food is over and people do not help it is for this reason and through this means that we seek to improve on something the life of these wonderful beings thata cheer us with their wet noses and infinite sweetness. We need your help to keep fighting.</t>
  </si>
  <si>
    <t>Mexico Fundraising AC</t>
  </si>
  <si>
    <t>Somos un grupo de voluntarias que rescatamos perritos que viven en las calles, donde pasan hambre, sed y la mayoria de las veces son atropellados y asesinados en las calles, no tratamos de cambiar el mundo pero si luchamos porcambiar las vidas de esos pequeños seres que no tiene vos, pero que sufren y tienen necesidades comos cada uno de nosotros. Nuestra ayuda comenzo con un grupo de amigas hoy somos casi quince mujeres que trabajan incanzablemente para rescatar estas vidas, buscando nuevos hogares donde los amen y les den una nueva oportunidad, el dinero no alcanza y lo obetenemos de nuestros propios recursos es dificil y triste porque muchas veces la comida se acaba y la gente no ayuda, es por esta razon y a travez de este medio que buscamos mejorar en algo la vida de estos maravillosos seres que nos alegran con sus humedas narices y dulzura infinita. Necesitamos su ayuda para seguir luchando.</t>
  </si>
  <si>
    <t>We have 60 dogs, they eat two times per day, they need blankets, dishes, beeds,food, medicine, vitamins,medical care, gas for movilization, rent. &amp;nbsp; Our aid funs come from a grooming pet that we have to fund our cause, but the expenses are very high and the income is not enough. &amp;nbsp; We spent per mont: &amp;nbsp; $80 costs every yard of food that last a week for five dogs, we spend $960 on food for sisty dogs per mont. $15 dishes and blankets per 60 dogs, total $ 900 $10 beds per 60 dogs, total $ 60 $60 gas for movilizations, total $60 $100 vitamins and desparasite per sixty dogs $550 rent, we do not have a place for our puppies for that reason we rent a land where water and light. $370 we spend in clinics, hospitalizations and doctors when there are rescues. &amp;nbsp;</t>
  </si>
  <si>
    <t>Israel Morales</t>
  </si>
  <si>
    <t>moralesm.israel@gmail.com</t>
  </si>
  <si>
    <t>moroloyal</t>
  </si>
  <si>
    <t>Save a Venezuelan Family</t>
  </si>
  <si>
    <t>San José, Juárez, Nuevo León</t>
  </si>
  <si>
    <t>Servicio Educativo Haniel</t>
  </si>
  <si>
    <t>Help Flor to have a warm and healthy winter, she lives along with his mom and both have cold.</t>
  </si>
  <si>
    <t>Ayudemos a Flor a tener un invierno cálido y saludable , que vive junto a su madre y ambos tienen frío.</t>
  </si>
  <si>
    <t>Help Flor to have a warm and healthy winter, she lives along with his mom and both have cold, they do not have so much food neither any resources to grow. With our help, she would be able to go ahead and find the way to go on.</t>
  </si>
  <si>
    <t>Ayudemos a Flor a tener un invierno cálido y saludable , que vive junto a su madre y ambos tienen frío, no tienen tanta comida ni los recursos para crecer. Con nuestra ayuda , ella sería capaz de seguir adelante y encontrar la manera de seguir adelante.</t>
  </si>
  <si>
    <t>Both need our help, they lack a resource of food and the limited shelter they have is really cold, let&amp;#8217;s help them to have a happy christmas.</t>
  </si>
  <si>
    <t>Ambos necesitan nuestra ayuda , carecen de un recurso de la comida y la limitada refugio que tienen es realmente frío , vamos a ayudar a tener una feliz navidad .</t>
  </si>
  <si>
    <t>Rescue Dogs</t>
  </si>
  <si>
    <t>On the first stage, we got a lot of support from local people, blankets, some clothes, and just a little food. We plan to buy food and also cover some medical expenses for Flor, also for her mom. Medicines and a heater if possible.</t>
  </si>
  <si>
    <t>En la primera etapa , tenemos un gran apoyo de la población local , mantas, ropa , y sólo un poco de alimento. Tenemos la intención de comprar comida y también cubrir algunos de los gastos médicos para Flor , también para su madre . Medicamentos y un calentador si es posible</t>
  </si>
  <si>
    <t>Food 100 Health/Medicine 300 Clothes 100 Heater 200 Everything else will be handed to her mom for any primary needs, transportation to hospital, etc.</t>
  </si>
  <si>
    <t>(414) 627-3961</t>
  </si>
  <si>
    <t>Non profit organization, like to help the people in need.</t>
  </si>
  <si>
    <t>Organización sin fines de lucro , como para ayudar a las personas necesitadas</t>
  </si>
  <si>
    <t>MexicoFundraisingAC</t>
  </si>
  <si>
    <t>mexicofundraisingac@gmail.com</t>
  </si>
  <si>
    <t>This is a familily which members are victims of shortage of medicines and food in Venezuela, besides of the paranoid caused by the high levels of insecurity.</t>
  </si>
  <si>
    <t>&amp;nbsp;Esta es una familia cuyos miembros son victimas del desabastecimiento de medicicamentos y alimentos en Venezuela, adem&amp;aacute;s de la paranoia causada por la inseguridad</t>
  </si>
  <si>
    <t>The Paz Family is a family that is suffering because of the shortage of medicines and food, the mom is a insulin dependant and hypertense patient and most of the time can&amp;acute;t get the medicines she needs, besides the continuous danger due to insecurity,&amp;nbsp;that&amp;#39;s why this family require to leave Venezuela and find another country with better standard of life.</t>
  </si>
  <si>
    <t>La familia de Paz es una familia que est&amp;aacute; sufriendo por la escasez de medicinas y alimentos, la mam&amp;aacute; es un paciente hipertensa dependiente de insulina y la mayor parte del tiempo no puede obtener los medicamentos que necesita, adem&amp;aacute;s del peligro por la inseguridad, &amp;iquest;por eso esta familia requiere para salir de Venezuela y encontrar otro pa&amp;iacute;s con mejor nivel de vida.</t>
  </si>
  <si>
    <t>Joel Paz</t>
  </si>
  <si>
    <t>joelpacojo@gmail.com</t>
  </si>
  <si>
    <t>Help End School Pushout, Give Now!</t>
  </si>
  <si>
    <t>Dignity in Schools Campaign</t>
  </si>
  <si>
    <t>Natalie Chap</t>
  </si>
  <si>
    <t>natalie@dignityinschools.org</t>
  </si>
  <si>
    <t>02-16-2017</t>
  </si>
  <si>
    <t>Rescatemos al Ingenio</t>
  </si>
  <si>
    <t>Sanando comunidades Paso a Paso</t>
  </si>
  <si>
    <t>(312) 823-3227</t>
  </si>
  <si>
    <t>United States of America</t>
  </si>
  <si>
    <t>Civic Participation/Rights/Education/Legal Reform</t>
  </si>
  <si>
    <t>Support our youth and parent members in the movement to End the School to Prison Pipeline.</t>
  </si>
  <si>
    <t>&amp;nbsp; At 18 years old, Jose, who was on track to graduate high school in Los Angeles, was pushed out of his school. Although he had met his graduation requirements, he stopped coming to class after his stepfather, a man he admired and who played a positive role in his life, left and he became depressed. When he returned to school after a period of time, he was told that he had been unenrolled due to his unexcused absences and his age. “No one at school asked about the root cause of why a student who met all the graduation requirements missed those days,” shared Jose. Shortly after being pushed out of school, he was arrested by police for selling counterfeit CDs in order to support himself. “Instead of walking across the stage receiving my high school diploma, I was walking across the Los Angeles inmate reception center receiving a booking number.” Jose was released on probation, left with heavy fines, and returned to an unstable home environment. Jose was put on a path that so many Latino young men and other marginalized youth of color are now on in the United States. He was pushed out of school without any intervention or supportive services, and put on a path to prison. But Jose is part of a movement of young people, parents, educators and advocates who are pushing back against this school to prison pipeline. “I was fortunate to cross paths with the Youth Justice Coalition, a grassroots organization that provided me an opportunity for my voice to be heard and be a success oriented individual,” shared Jose. “Most importantly they provided me with an opportunity to receive my high school diploma at Free LA High School.” Youth Justice Coalition is a member of the Dignity in Schools Campaign, a national member-led coalition of over 100 organizations across 25 states working to end school pushout and ensure that every child has a human right to a quality education and to be treated with dignity.</t>
  </si>
  <si>
    <t>Across the United States 3 million students are suspended from school each year, most often for minor misbehaviors, such as talking back or missing class. Latino and Black students, students with special needs, immigrant youth and LGBTQ students are suspended, expelled and arrested in schools at higher rates and punished more severely than their peers. Latino students are suspended and expelled at a rate 2 times greater than white students. Black and Latino students make up 70% of school-based arrests. The use of these punitive discipline practices exclude students from the classroom and increase the likelihood that they will be pushed out of school and into a pipeline to prison and low-wage work. We at the Dignity in Schools Campaign (DSC) promote more positive and common sense approaches to discipline that keep students in school while holding them accountable to the school community. DSC members: Organize thousands of parents, students and educators to build positive school environments with more counselors, community peacebuilders and positive services. Bring communities together to end zero-tolerance discipline and policing in our schools and advocate for positive approaches to discipline that support student success. Ensure that students and parents have a right to participate in decision-making that affects their schools.</t>
  </si>
  <si>
    <t>direccion@germinalia.org.mx</t>
  </si>
  <si>
    <t>The national Dignity in Schools Campaign provides our members with the vital support necessary to dismantle the school-to-prison pipeline. We need $5,000 to support our collective effort to build student and parent power and make sure our children have access to a quality education! $25 can provide buttons and postcards to one member organization for our Annual Week of Action Against School Pushout. $50 can cover the costs of essential campaign materials, like Know Your Rights fact sheets for students and parents. $100 can support travel for students and parents to workshops and trainings. $500 can provide one DSC member organization with a Support Fund for a local project, like creating student videos or documenting parent testimonies. $1,000 can support a local member campaign, covering expenses like transportation to the state capitol to advocate for policy change or stipends for parent and youth leaders.</t>
  </si>
  <si>
    <t>Partnerselsalvador</t>
  </si>
  <si>
    <t>carmengiammattei@gmail.com</t>
  </si>
  <si>
    <t>$500 &amp;#8211; Tshirt and material printing for our National Week of Action $3,500 &amp;#8211; $500 Support Funds for 6 grassroots member organizations $500 &amp;#8211; Travel stipend for 1 member organizations to DSC hosted training $500 &amp;#8211; To cover overhead costs of project Total project budget &amp;#8211; $5,000 &amp;nbsp; Total Organizational budget &amp;#8211; $1,112,630.00</t>
  </si>
  <si>
    <t>The Dignity in Schools Campaign (DSC) challenges the systemic problem of pushout in our nation's schools and advocates for the human right of every young person to a quality education and to be treated with dignity. The DSC unites parents, youth, advocates and educators to support alternatives to a culture of zero-tolerance, punishment and removal in our schools. &amp;nbsp;</t>
  </si>
  <si>
    <t>dignityinschool</t>
  </si>
  <si>
    <t>info@dignityinschools.org</t>
  </si>
  <si>
    <t>https://hipgive.org/wp-content/uploads/2017/01/Nomina_JD_FICA_2014-16-1-1.docx</t>
  </si>
  <si>
    <t>Health for Life</t>
  </si>
  <si>
    <t>Friendship Bridge</t>
  </si>
  <si>
    <t>Health/Economic Development</t>
  </si>
  <si>
    <t>Rescate de Refugio de Gatos en Cancun</t>
  </si>
  <si>
    <t>To reach rural, indigenous Guatemalan women with vital preventative healthcare and health education.</t>
  </si>
  <si>
    <t>The goal of the Health for Life program is to reach rural, indigenous women in Guatemala with preventative healthcare, health services, and health education. Through our work in microfinance and education, we have realized one barrier our clients face is lack o faccess to healthcare. &amp;nbsp; Although healthcare is technically free in Guatemala, the hospitals are overcrowded and poorly stocked. There are also cultural misconceptions about health and healthcare. Due to these and many other factors, chronic diseases – largely preventable – are commonplace in Guatemala. &amp;nbsp; Our Health for Life program will provide our clients with preventative health services, via a mobile clinic that travels to their villages. Clients will be able to have screens for hypertension and diabetes, pap smears, access to family planning, and breast exams, free of charge.</t>
  </si>
  <si>
    <t>dbruxvoort@friendshipbridge.org</t>
  </si>
  <si>
    <t>gattokatt@gmail.com</t>
  </si>
  <si>
    <t>https://hipgive.org/wp-content/uploads/2017/01/NIT-1.pdf</t>
  </si>
  <si>
    <t>Rescatando jóvenes colombianos de las calles</t>
  </si>
  <si>
    <t>Health &amp;amp; Literacy for Kids</t>
  </si>
  <si>
    <t>Latino Health Access</t>
  </si>
  <si>
    <t>We connect children to nutrition education, opportunities for physical activity, and literacy.</t>
  </si>
  <si>
    <t>Conectamos a niños con educación de nutrición, actividades fisicas y ejercicio, y lectura.</t>
  </si>
  <si>
    <t>Repotenciación de la ambulancia del SCOA</t>
  </si>
  <si>
    <t>Our overall goals for the program are: To reduce the rates of childhood obesity and overweight among youth in central Santa Ana. To enhance literacy skills of children in pre-primary and primary schools. To assist parents and other community residents to move along a continuum of participation and civic engagement to make a positive impact on the social determinants of health in our community. In 2013, Latino Health Access opened the door to its resident-operated Green Hearts Families Park &amp;amp; Community Center, in Santa Ana, CA, in a location where there were previously no parks for 65,000 people. 46.5% of Santa Ana&amp;#8217;s children are obese, with an over-representation of Hispanic/Latino youth and a high concentration of individuals receiving SNAP benefits and free/reduced lunch. Community residents are proactively organizing to create microfarms and parents are volunteering to lead physical activities in the neighborhood. Our Park programming has recently added a book lending and literacy program. Parents and children read together and promote literacy. We hope to build on the momentum that residents have created, to support health and literacy in our community!</t>
  </si>
  <si>
    <t>Nuestros objetivos para el programa son: Reducir la obesidad y el sobre peso en los ninos y jovenes del centro de Santa Ana. Mejorar la lectura de los ninos en las escuelas primarias o pre-primarias. Ayudar a los padres y otros residentes comunitarios a avanzar en su participación comunitaria para tener un impacto positivo en los factores que afectan la salud en nuestra comunidad. En el 2013, Latino Health Access abrio las pueras al Parque Familias Corazones Verdes, cual es operado por residentes de la comunidad. Anteriormente en esa area de Santa Ana, CA, no habia ningun parque para los 65,000 residentes. 46.5% de los ninos de Santa Ana sufren de obesidad, la cual afecta mayormente a jovenes Hispanos/Latinos. Una mayor parte de ellos reciben beneficios de SNAP o almuerzo gratis o de costo reducido en las escuelas. Miembros de la comunidad se estan organizando para crear pequeños jardines para cultivar frutas y vegetales. Padres de familias tambien se ofrecen para dar clases de ejercicio en la comunidad. Nuestro Parque recientemente añadio un programa de lectura, donde padres e hijos leen juntos y promueven la alfabetización. Queremos apoyar el trabajo de los residentes, promoviendo la salud y la lectura en nuestra comunidad!</t>
  </si>
  <si>
    <t>gmontiel</t>
  </si>
  <si>
    <t>gmontiel@latinohealthaccess.org</t>
  </si>
  <si>
    <t>https://hipgive.org/wp-content/uploads/2017/01/Estados-Financieros-2015-2.pdf</t>
  </si>
  <si>
    <t>Reparacion de Equipo de Computo sin costo alguno</t>
  </si>
  <si>
    <t>Guadalajara, México</t>
  </si>
  <si>
    <t>La intención es reciclar equipo de computo que las empresas ya no requieren y poderlo dar a estudiantes o gente mayor.</t>
  </si>
  <si>
    <t>Ayudar no cuesta nada, empezando por dar tu esfuerzoE visto que muchas empresas y personas dejan los equipos de computo abandonados cuando están con algún detalle o simplemente por que ya no lo usas, pasan meses sin usarlos y es un bien que pudiera servirle a alguien mas.Es necesario recuperar esos equipos para repararlos y ponerlos a trabajar en la necesidas de otra persona, que pueda aprovechar su potencial con la necesidas de estudiar.</t>
  </si>
  <si>
    <t>ededrodmed</t>
  </si>
  <si>
    <t>Harvesting progress in Patzimaro</t>
  </si>
  <si>
    <t>eerm@live.com.mx</t>
  </si>
  <si>
    <t>Miguel Oropeza</t>
  </si>
  <si>
    <t>https://hipgive.org/wp-content/uploads/2017/01/PRESUPUESTO_2016_10_2016-1.xlsx</t>
  </si>
  <si>
    <t>Renovación y esperanza por la sanidad</t>
  </si>
  <si>
    <t>Patzimaro del Rincon, Michoacán, México</t>
  </si>
  <si>
    <t>Building a road to progress in Patzimaro</t>
  </si>
  <si>
    <t>Constuyendo un camino al progreso en Patzimaro</t>
  </si>
  <si>
    <t>Club Patzimaro del Rincon is raising funds to construct a road that will allow farmers to harvest their crops and bring them to market. In rural communities far from city centers, the lack of decent road infrastructure creates significant challenges, particularly during the rainy season, to farmers transporting their goods to other cities. This road will improve a stretch of road in the village of Patzimaro del Rincon to the benefit of local farmers.</t>
  </si>
  <si>
    <t>Club Patzimaro del Rincon esta recaudando fondos para construir un camino saca cosechas que le permitirá a los campesinos locales hacer uso de mejor infrastructura carretera para su transporte. En ranchos alejados de centros urbanos, la falta de infrastructura carretera crea grandes problemas para los campesinos, especialmente durante la epoca de lluvias, ya que es más dificil transportar sus productos a otras ciudades. Este camino mejorará un tramo carretero en Patzimaro del Rincon para el beneficio de campesinos locales.</t>
  </si>
  <si>
    <t>Reinsercion de Mujeres campesinas de escasos recursos a la vida laboral para mejorar su calidad de vida</t>
  </si>
  <si>
    <t>Patzimaro del Rincon is a community heavily affected by migration. Agriculture remains its primary source of income. We, the migrants who still have close ties to our town, support the improvement of its infrastructure. One way is by helping those still living there to be able to make a better living without having to immigrate to the United States. Our project, as have others in the past, directly benefit the most imporoverished, but hardworking, in our community.</t>
  </si>
  <si>
    <t>Patzimaro del Rincon es una comunidad severamente afectada por el fenomeno migratorio. La agricultura sigue siendo la primordial fuente de ingreso para muchos de sus habitantes. Nosotros, los migrantes que mantenemos fuertes lazos con nuestro pueblo, apoyamos en la mejora de su infraestructura. También apoyamos al ayudar a aquellos que siguen viviendo allí a lograr una mejor calidad de vida sin tener que dejar sus hogares. Nuestro proyecto, como otros en el pasado, directamente beneficiaran a los más pueblos, pero más trabajadores, en nuestra comunidad.</t>
  </si>
  <si>
    <t>All funds collected will go towards the construction of a roughly 5 kilometer road in the municipality of Churintzio to allow the farmers of the community of Patzimaro del Rincon not only access to their lands during the rainy season (which makes such roads impassible) but also allow them to transport their produce. The funds raised by us migrants will be matched by the municipal government, the state government and the federal government through the &amp;#8220;3&amp;#215;1 program&amp;#8221;.</t>
  </si>
  <si>
    <t>Todos los fondos recaudados serán utilizados para la construcción de un camino de aproximadamente 5 kilómetros en el municipio de Churintzio para permitir a los campesinos de la comunidad de Patzimaro del Rincon no solo poder acesar sus tierras durante la época de lluvia (que dificulta esto) sino también les permitirá transportar sus cosecha. Los fondos recaudados por nosotros los migrantes serán igualados por el gobierno municipal, estatal y federal a través del programa 3&amp;#215;1.</t>
  </si>
  <si>
    <t>Club Patzimaro is a relatively small organization consisting of members in the Modesto and Napa areas who pool resources towards social projects and mutualist programs. The budget for social projects is small, typically below 10k, but that depends on the project at hand, rather than the financial strength of the Club. The road repair program is projected to cost a total of eighty thousand pesos (around $6k).</t>
  </si>
  <si>
    <t>The Federation of Michoacanos of Northern California assist migrant clubs seeking to participate in the federal 3×1 program. FEMINCA also serves as the official voice of the Michoacán community in northern California, representing migrants to state authorities and organizing a series of events to educate the community and promote our culture.</t>
  </si>
  <si>
    <t>La Federacion de Michoacanos del Norte de California apoya a clubes migrantes buscando participar en el programa 3×1. FEMINCA es la voz de la comunidad michoacana en el norte de California, representandolos ante autoridades en ambos paises y organizando eventos cultures y educativos para promover nuestra herencia cultural.</t>
  </si>
  <si>
    <t>Holder:Fundación Iris de Centroamerica - Address:81 Avenida Norte No. 327 - Bank:Banco America Central - Number:021000089 - Routing:36148605 - Swift:BAMCSVSS</t>
  </si>
  <si>
    <t>Bank:CITI Bank New York - Swift:CITIUS33 - Phone:</t>
  </si>
  <si>
    <t>Salud.GT</t>
  </si>
  <si>
    <t>02-20-2017</t>
  </si>
  <si>
    <t>REINSERCION DE MUJERES CAMPESINAS A LA VIDA LABORAL MEDIANTE SU MICROEMPRESA</t>
  </si>
  <si>
    <t>Harvesting Health During Giving Tuesday</t>
  </si>
  <si>
    <t>The GrowHaus</t>
  </si>
  <si>
    <t>Allyson Hakala</t>
  </si>
  <si>
    <t>development@thegrowhaus.org</t>
  </si>
  <si>
    <t>(720) 515-4751</t>
  </si>
  <si>
    <t>Denver, CO</t>
  </si>
  <si>
    <t>US Midwest/US West</t>
  </si>
  <si>
    <t>Weekly free food pantry, cooking class, and home delivery program</t>
  </si>
  <si>
    <t>Programa de despensa semanal de comidagratis y clase de cocina</t>
  </si>
  <si>
    <t>Cosechando Salud came about because community residents asked for it. The GrowHaus is working to improve community health through increasing access to healthy foods in Denver. This is accomplished through a weekly redistribution of grocery store and farmer&amp;#8217;s market food that would otherwise go to waste. A delivery program has recently been added so that home bound residents may receive weekly food boxes also. Highly perishable goods, such as fruits and vegetables, are immediately distributed to those in the greatest need. The GrowHaus serves as local distribution points, eliminating lengthy bus rides or car trips to the nearest food bank. This method is innovative, community-based, and dedicated to helping Denver’s under served food deserts increase access to produce, improving overall health. Approximately 5o families each week participate in the Cosechando Salud program. The GrowHaus has hired two staff people from the neighborhood to coordinate and run the program.</t>
  </si>
  <si>
    <t>caracun</t>
  </si>
  <si>
    <t>Cosechando Salud empezó porque la comunidad lo pidió. La colaboración esta trabajando a mejorar la salud de la comunidad por aumentar el acceso a comida saludable en Elyria-Swansea y Globeville. Esto se logra a través de una redistribución seminal de comida del supermercado que se desperdiciaría. Productos altamente perecederos, como las frutas y verduras, se distribuyen inmediatamente a esas personas mas necesitadas. El GrowHaus sirve como un punto de distribución, eliminando viajes largos en autobús y coche al banco de alimentos mas cercano. Este método es innovador, basado en la comunidad, y dedicado a ayudar los desiertos alimentarios marginadas de Denver aumentar el acceso a comida fresca, mejorando la salud total.</t>
  </si>
  <si>
    <t>ronald@caracun.com</t>
  </si>
  <si>
    <t>Globeville, Elyria, and Swansea are among Denver’s most neglected and under served neighborhoods: the neighborhood is bisected in several places by rail lines and interstate highways, and the EPA’s Toxic Release Inventory lists the 80216 zip code as the most polluted in the state of Colorado. The area is also classified as a “food desert”, with the nearest full-service grocery store located over 3 miles away. Residents of the area suffer from higher rates of diet-related illnesses and unemployment than the state average. To address this need, The GrowHaus has three main programs: food production, food distribution and food education. Cosechando Salud is aimed at offering our community free, healthy produce in combination with the knowledge of a nutritionist instructing how to prepare those items in a culturally appropriate manner.</t>
  </si>
  <si>
    <t>Globeville, Elyria, y Swansea son algunas de los barrios más desatendidas y bajo servido de Denver. El barrio se divide en lugares varios por líneas de ferrocarril y carreteras interestatales, y el Inventario e Emisiones Tóxicas de la Organización de Protección del Medio Ambiente indica el código postal 80216 como el contaminado en el estado de Colorado. El área también se clasifica como un “desierto de alimentos”, con el supermercado de servicio completo más cercano ubicado más de tres millas de distancia. Residentes del área sufren de la proporción más alta de enfermedades relacionadas con la dieta y desempleo que el promedio estatal. Para solucionar esta necesidad, El GrowHaus tiene tres programas principales: producción de comida, distribución de comida y educación de comida. El propósito de Cosechando Salud es ofrecer nuestra comunidad productos gratuitas y saludables en combinación con el conocimiento de una nutricionista que enseña como preparar esos artículos alimenticios en una manera culturalmente apropiada.</t>
  </si>
  <si>
    <t>Donations will immediately be put to work! This program has several elements that require funding including, cooler storage of the food, staff time to run the program as well as prepare and clean up, and cooking necessities such as spices and oils. Even if the total goal is not reached, the program will continue. Donations will directly impact hungry families, especially during the winter season. These families do not otherwise have access to healthy produce and may not have the knowledge on how to prepare it. There are many ways to help! Please share our campaign with your networks to help us ensure that healthy food is a right, not a privilege.</t>
  </si>
  <si>
    <t>Medidas tangibles como el número de libras de productos alimenticios distribuidos y el número de familias que asisten el programa serán monitoreados.</t>
  </si>
  <si>
    <t>COSECHANDO SALUD Personnel Expenses Program Implementation $2,828.00 Program Expenses Materials &amp;amp; supplies $300.00 Advertising Childcare $400.00 Food Safety $80.00 Cooler and storage space $300.00 Printing &amp;amp; Copying $33.00 Cooking class Instruction $900.75 Materials $1,040.00 Cooking Supplies $500.00 MOVIL delivery Trailer / vehicle rental, gas $910.00 Operations Overhead $2,036.25 Total Expenses $9,328.00 The overall organizational budget is $953,917</t>
  </si>
  <si>
    <t>Everyone deserves a healthy meal. But in some communities, the fresh foods necessary for a healthy diet simply are not available. The GrowHaus is a nonprofit indoor farm and food education center located in one such community: north Denver’s Globeville, Elyria, and Swansea neighborhoods. Our mission is to create community-driven, neighborhood based food systems by serving as a hub for urban agriculture, education, business development and job training. By focusing on the areas of food production, food distribution, and food education, we aim to reinvent our community’s food system from the ground up, resulting in improved public health, ecological well-being, and economic development. It is central to our mission to improve public health and community wealth in our community through increased access to fresh, healthy, affordable food. To accomplish this, we will continue to grow our weekly food box program and community market and build awareness and support within our community. In early 2013, The GrowHaus launched Mercado De Al Lado to improve access to healthy food in our neighborhood. Fruits, vegetables, eggs, grains, and other staples are sourced from local farmers and organic distributors and distributed weekly to residents. Since its inception, the food distribution program has doubled to average nearly 100 people served per week and continues to grow weekly. Distribution locations have expanded to include local schools and additional neighborhoods. In 2015, our goal is to grow the food distribution program to reach over 200 families every week. We plan to increase our neighborhood food distribution efforts through expanding our promotora program, working with local corner stores, and targeted neighborhood marketing campaigns. In addition to our food distribution efforts, The GrowHaus will continue to expand our educational offerings in nutrition, cooking, and food production to people of all ages and backgrounds, particularly increasing programming with local residents and schools. This year we will be increasing enrollment through school outreach and adding cooking skills and nutrition courses as requested by community residents in partnership with Denver Public Schools.</t>
  </si>
  <si>
    <t>La misión del GrowHaus es crear un sistema de comida que es impulsado por la comunidad y basado en el barrio por servir como un centro de distribución de alimentos, educación, y producción. Esperamos ser un catalizador para revitalización sostenible de la comunidad que resultará en la creación de trabajos y mejorará la salud publica. Somos una granja interior sin fines de lucro, mercado, y centro de educación. Nuestro objetivo es proporcionar comida saludable y asequible, y crear conciencia acerca de los problemas de justicia alimentaría, salud publica, y sostenibilidad.</t>
  </si>
  <si>
    <t>www.twitter.com/growhaus</t>
  </si>
  <si>
    <t>Regreso a casa</t>
  </si>
  <si>
    <t>Respect and Dignity Through Our Vote in New York!</t>
  </si>
  <si>
    <t>Make the Road New York</t>
  </si>
  <si>
    <t>(917) 494-5922</t>
  </si>
  <si>
    <t>New York (Long Island and New York City)</t>
  </si>
  <si>
    <t>Make the Road New York is leading a path-breaking effort to register, educate, and mobilize Latino and immigrant voters to fight for respect and dignity in New York.</t>
  </si>
  <si>
    <t>Registramos, educamos y movilizamos votantes latinos e inmigrantes para luchar por respeto y dignidad en Nueva York.</t>
  </si>
  <si>
    <t>https://www.youtube.com/watch?v=10qPdZWdk-w</t>
  </si>
  <si>
    <t>New York State will offer a critical site for voter education and outreach in 2016. Though the state will not receive much attention in the presidential election, critical House of Representatives and State Senate elections will be heavily contested and offer tremendous opportunities to educate community members and influence public discussion on priorities for working-class communities of color, immigrants, and LGBTQ residents. Building on the tremendous success of its recent voter engagement work, Make the Road New York will undertake significant voter registration and GOTV work in 2016—with a particular focus on Long Island, where in 2016 we expect to submit 3,000 completed voter registration forms and conduct three full door-to-door issue identification and Get Out the Vote passes that reach out to 20,000 low-propensity voters. Our electoral work will center on continuing to make the electorate more closely reflect Long Island’s rapidly-changing demographics and increasing the vote share of working-class immigrant, Latino, and African-American voters. By doing so, we will demonstrate the clear impact of an engaged electorate in these communities. We will continue to ensure that the needs and rights of these communities are increasingly central to political decision-making on Long Island, while using electoral organizing to bolster the base-building community organizing work we conduct on an ongoing basis. Meanwhile, we will also hold events during the run-up to the election to elevate critical issues at stake in the campaign and educate voters. Overall, we expect our voter education and mobilization program on Long Island to have a substantial impact on both the composition of the electorate and the issue environment in which we work. Combined with our ongoing organizing work, our electoral work will ensure that climate justice, our two core immigration priorities—immigration reform and the New York DREAM Act—the fight for police accountability, and the fight for economic justice come to the fore of political debate.</t>
  </si>
  <si>
    <t>Nueva York es un sitio crítico para educar y movilizar votantes latinos en 2016. A pesar de que no recibirá mucha atención en la elección presidencial, puestos en la Cámara de Representantes y el Senado estatal estarán muy disputada y ofrecen grandes oportunidades para educar a la comunidad e influir la discusión pública sobre las prioridades de los inmigrantes y latinos. Sobre la base de tremendo éxito de su reciente trabajo de movilizar votantes, Se Hace Camino Nueva York llevará a cabo el registro de votantes significativa y el trabajo de sacar el votoen 2016, con un enfoque particular en Long Island, donde en el año 2016 se espera que presente 3.000 formularios de inscripción de votante y un esfuerzo para movilizar a 20.000 votantes latinos a las urnas. Nuestro trabajo electoral se centrará en seguir haciendo que el electorado refleje los cambios demográficos de Long Island. Al hacer esto, vamos a demostrar el impacto clara de un electorado comprometido en estas comunidades. Vamos a seguir asegurando que las necesidades y los derechos de estas comunidades sean cada vez más conectadas con la toma de decisiones políticas en Long Island y todo el estado, con el alcance electoral reforzando el trabajo de organizar la comunidad y construir una base que llevamos a cabo de manera continua. Mientras tanto, también llevaremos a cabo eventos durante el período previo a la elección para elevar los temas críticos en juego en la campaña y educar a los votantes. En general, esperamos que nuestro esfuerzo tenga un impacto sustancial en tanto la composición del electorado y el medio ambiente tema en el que trabajamos. Combinado con nuestro trabajo de organizar la comunidad, nuestro trabajo electoral se asegurará de que la justicia climática, políticas públicas pro inmigrantes, reforma policial, y la lucha por la justicia económica lleguen a primer plano del debate político en Nueva York.</t>
  </si>
  <si>
    <t>New York stands at a crossroads. On the one hand, it has long been considered a progressive bastion, with progressive elected officials and progressive victories on critical issues (e.g., marriage equality) that have resonated beyond the state’s borders. It has also been the site of deep base-building work and large-scale mobilization on issues of economic, racial, immigrant, climate, and LGBTQ justice that have reverberated nationally and won innovative and transformative policies like the New York State Wage Theft Prevention Act, the country’s largest municipal identification program (IDNYC), Paid Sick Days in New York City, curtailing bias-based policing, and many more. On the other hand, in recent years New York State has not lived up to it progressive promise. Primarily because of the opposition of suburban and rural legislators, state government has proved incapable of passing most major progressive legislation, including climate justice legislation (which passed the Assembly but not the Senate), the New York DREAM Act to ensure tuition equity for undocumented students, substantial criminal justice reform, meaningful state-level campaign finance reform, and more. On many of these issues, we have seen other states and localities pass more affirmative policies. We must work to ensure that New York fulfills its progressive potential and follows suit, which, as we saw with marriage equality in our state, will have national reverberations. Moreover, in many of these same contested areas, congressional representatives from New York have blocked progress in the House of Representatives on critical issues like comprehensive immigration reform, raising the federal minimum wage, campaign finance reform and climate justice. The 2016 elections will provide a tremendous opportunity for working-class, immigrant, African-American, and LGBTQ New Yorkers to elevate their critical federal and statewide issue priorities and ensure that they are at the front of voters’ and candidates’ minds.</t>
  </si>
  <si>
    <t>Si desea más información, favor de comunicarse con: daniel.altschuler@maketheroadny.org.</t>
  </si>
  <si>
    <t>Regresando a las raices</t>
  </si>
  <si>
    <t>Galoflores@gmail.com</t>
  </si>
  <si>
    <t>1. Our fundraising goal will help us meet our final 500 voter registrations. We will use the funds to hire canvassers and pay for fringe and other than personnel expenses. 2. We will meet our goal, as we have every year since we have done this work. 3. Supporting this work will make you a part of the movement for Respect and Dignity in New York, and for immigrant justice around the U.S. 4. We love people who engage with us. Check out our relevant content on Twitter (@MaketheRoadNY) and Facebook (Make the Road New York). For more information, contact daniel.altschuler@maketheroadny.org.</t>
  </si>
  <si>
    <t>Harvesting Health</t>
  </si>
  <si>
    <t>allyson@thegrowhaus.org</t>
  </si>
  <si>
    <t>Regalos para Niños de La Guajira.</t>
  </si>
  <si>
    <t>720-515-4751</t>
  </si>
  <si>
    <t>Si desea más información, favor de comunicarse con: daniel.altschuler@maketheroadny.org</t>
  </si>
  <si>
    <t>Weekly free food pantry and cooking class program</t>
  </si>
  <si>
    <t>Cosechando Salud came about because community residents asked for it. The collaborative is working to improve community health through increasing access to healthy foods in Elyria-Swansea and Globeville. This is accomplished through a weekly redistribution of grocery store food that would otherwise go to waste. Highly perishable goods, such as fruits and vegetables, are immediately distributed to those in the greatest need. The GrowHaus serves as local distribution points, eliminating lengthy bus rides or car trips to the nearest food bank. This method is innovative, community-based, and dedicated to helping Denver’s under served food deserts increase access to produce, improving overall health.</t>
  </si>
  <si>
    <t>Globeville, Elyria, and Swansea are among Denver’s most neglected and under served neighborhoods: the neighborhood is bisected in several places by rail lines and interstate highways, and the EPA’s Toxic Release Inventory lists the 80216 zip code as the most polluted in the state of Colorado. The area is also classified as a “food desert”, with the nearest full-service grocery store located over 3 miles away. Residents of the area suffer from higher rates of diet-related illnesses and unemployment than the state average. To address this need, The GrowHaus has three main programs: food production, food distribution and food education. Cosechango Salud is aimed at offering our community free, healthy produce in combination with the knowledge of a nutritionist instructing how to prepare those items in a culturally appropriate manner.</t>
  </si>
  <si>
    <t>Tangible measures such as number of pounds of produce distributed and number of families attending the program will be tracked.</t>
  </si>
  <si>
    <t>The GrowHaus began offering the program at the request of our community. Residents were concerned that their children were going to bed hungry and that food banks were not accessible. Our organization is dedicated to food justice, sustainability, and eliminating items from the waste stream, so this project seamlessly fills many of The GrowHaus&amp;#8217; priority areas.</t>
  </si>
  <si>
    <t>COSECHANDO SALUD ANNUAL Notes Personnel Expenses Program Oversight &amp;amp; Implementation $21,697.41 Includes 2 coordinators, 6 hours/week, and oversight by FD Coordinator, Promotora, DO, ED, EA Payroll taxes &amp;amp; fringe $3,595.03 Total Personnel Expenses $25,292.43 Program Expenses Materials and supplies $300.00 bags, gloves, sanitizer, numbers, volunteer orientation Advertising $120.00 Childcare $800.00 Translation Services $800.00 Food Safety $80.00 Cooler and storage space $300.00 Printing &amp;amp; Copying $120.00 Cooking class Instruction $1,950.00 25/hr *1.5hr * 52 weeks Materials $1,040.00 food, oils, spices, $20/week Cooking Supplies $500.00 knives, pots, pans, etc. MOVIL delivery Trailer / vehicle rental, gas $910.00 Total Program Expenses $6,920.00 Operations Overhead $2,036.25 insurances, facility usage, etc. Total Operating Expenses $2,036.25 Total Expenses $34,248.68</t>
  </si>
  <si>
    <t>Regalar un alimento y un juguete a niños de bajos recursos y damnificados por el tembló en la cdmx</t>
  </si>
  <si>
    <t>The GrowHaus’ mission is to create a community-driven, neighborhood-based food system by serving as a hub for food distribution, education, and production. We hope to be a catalyst for sustainable, community revitalization that will result in job creation and improve public health. We are a nonprofit indoor farm, marketplace, and educational center. Our goal is to provide healthy, affordable food and raise awareness about issues of food justice, public health, and sustainability.</t>
  </si>
  <si>
    <t>Our entire budget for this effort is $300,000. The $10,000 we hope to raise for this project would cover the final 500 voter registrations we hope to collect.</t>
  </si>
  <si>
    <t>MakeTheRoadNY</t>
  </si>
  <si>
    <t>Daniel Altschuler</t>
  </si>
  <si>
    <t>daniel.altschuler@maketheroadny.org</t>
  </si>
  <si>
    <t>REGALA UNA MUESTRA DE TU GENTILICIO VENEZOLANO</t>
  </si>
  <si>
    <t>Everyone deserves a healthy meal. But in some communities, the fresh foods necessary for a healthy diet simply are not available. The GrowHaus is a nonprofit indoor farm and food education center located in one such community: north Denver’s Globeville, Elyria, and Swansea neighborhoods. Our mission is to create community-driven, neighborhood based food systems by serving as a hub for urban agriculture, education, business development and job training. By focusing on the areas of food production, food distribution, and food education, we aim to reinvent our community’s food system from the ground up, resulting in improved public health, ecological well-being, and economic development. It is central to our mission to improve public health and community wealth in our community through increased access to fresh, healthy, affordable food. To accomplish this, we will continue to grow our weekly food box program and community market and build awareness and support within our community. In early 2013, The GrowHaus launched Mercado De Al Lado to improve access to healthy food in our neighborhood. Fruits, vegetables, eggs, grains, and other staples are sourced from local farmers and organic distributors and distributed weekly to residents. Since its inception, the food distribution program has doubled to average nearly 100 people served per week and continues to grow weekly. Distribution locations have expanded to include local schools and additional neighborhoods. In 2015, our goal is to grow the food distribution program to reach over 200 families every week. We plan to increase our neighborhood food distribution efforts through expanding our promotora program, working with local corner stores, targeted neighborhood marketing campaigns, and building a series of neighborhood markets based off traditional Mexican Tianguis. &amp;nbsp; In addition to our food distribution efforts, The GrowHaus will continue to expand our educational offerings in nutrition, cooking, and food production to people of all ages and backgrounds, particularly increasing programming with local residents and schools. This year we will be increasing enrollment through school outreach and adding cooking skills and nutrition courses as requested by community residents in partnership with Denver Public Schools.</t>
  </si>
  <si>
    <t>growhaus</t>
  </si>
  <si>
    <t>https://youtu.be/10qPdZWdk-w</t>
  </si>
  <si>
    <t>Refugio para perros</t>
  </si>
  <si>
    <t>Rescuing pre-schoolers through technology and education.</t>
  </si>
  <si>
    <t>Sociedad Protectora del Niño</t>
  </si>
  <si>
    <t>https://hipgive.org/wp-content/uploads/2016/11/Acta-Constitutiva-SPN-min.pdf</t>
  </si>
  <si>
    <t>Refugio para animales de la calle MDD &amp;#8211; PERU</t>
  </si>
  <si>
    <t>lis.r_cv@hotmail.com</t>
  </si>
  <si>
    <t>Guest Speakers PLUS ME</t>
  </si>
  <si>
    <t>the PLUS ME project</t>
  </si>
  <si>
    <t>Richard Reyes</t>
  </si>
  <si>
    <t>richard@theplusmeproject.org</t>
  </si>
  <si>
    <t>323.441.6700</t>
  </si>
  <si>
    <t>Northeast Los Angeles &amp; San Fernando Valley</t>
  </si>
  <si>
    <t>Support PLUS ME in bringing dynamic individuals to share their unique paths to success to students in schools and organizations.</t>
  </si>
  <si>
    <t>Apoya a PLUS ME a que puedan llevar a personas de la comunidad para que motiven con sus historias inspiradoras a estudiantes en escuelas</t>
  </si>
  <si>
    <t>Carlos</t>
  </si>
  <si>
    <t>c.merida@spn.org.gt</t>
  </si>
  <si>
    <t>Do you recall that person in high school that came into your classroom or a setting where you were at and motivated you to continue with your higher education? Yes, that person that made you realize that you did have career goals and wanted to be someone in life. Our Guest Speakers Plus ME feature program brings individuals into schools to share their obstacles and triumphs that they’ve encountered throughout their academic and social lives. Furthermore, our program allows students to think outside of their everyday lifestyle to dream big, think of their aspirations and begin creating a roadmap to their successful future, even if that is only mentally at that time. The work doesn’t end there because though students have only started thinking about their future after our presentations, we encourage them to stay connected with us and our speakers in our supportive social networks. We commit to lifelong and encouraging relationships with them. The best part about our program is that the majority of the students will relate to the speaker because their background and upbringing will be very similar if not identical to theirs. We will reach and impact over 3,000 students with our Guest Speakers PLUE ME project from over 15 schools in underserved areas of Los Angeles. Your support will change and impact the lives of over 3,000 students because they will connect and hear narratives from people that have the same background as theirs, which will only give them the self-confidence and academic tenacity necessary to continue succeeding in life. Today’s youth lives and breathes social media and we’ve taken this into account, therefore they will always find a positive online community to gain daily inspiration and learn from each other on our social media networks.</t>
  </si>
  <si>
    <t>refugiados medio oriente a chile</t>
  </si>
  <si>
    <t>¿Recuerdas a esa persona en la escuela, que entró a tu salón de clases o a un lugar en el que estabas y te motivó a continuar con tu educación superior? Sí, esa persona que te hizo darte cuenta de que tenía objetivos para estudiar una carrera y querías ser alguien en la vida. Nuestro programa de Oradores Invitados de Plus ME reúnen a los individuos en las escuelas para compartir sus obstáculos y triunfos que han encontrado a lo largo de su vida académica y social. Además, nuestro programa permite a que los estudiantes piensan afuera de su vida cotidiana a soñar en grande, valoren sus aspiraciones y empiecen a crear una un futuro exitoso, incluso si sólo es mental en el momento ya es ganancia. El trabajo no termina allí porque aunque los estudiantes sólo han comenzado a pensar en su futuro después de nuestras presentaciones, los animamos a mantenerse en contacto con nosotros y nuestros oradores en nuestras redes sociales de apoyo. Nos comprometemos a relaciones de por vida y alentarlos en todo momento cuando nos necesiten La mejor parte de nuestro programa es que la mayoría de los estudiantes se relacionaran con los oradores, ya que su historia y educación serán muy similares, si no idénticos a los de los estudiantes. Vamos a llegar e impactar a más de 3,000 estudiantes con nuestro proyecto, donde se visitarán más de 15 escuelas en Los Angeles. Su apoyo va a cambiar y afectar las vidas de más de estudiantes 3,000 porque van a conectar y escuchar los relatos de personas que tienen la misma historia que la suya, y eso les dará la confianza en sí mismos y la tenacidad académica necesaria para continuar teniendo éxito en la vida. La juventud de hoy en día vive y respira los medios sociales y hemos tomado esto en cuenta, por lo que siempre encontraran una comunidad en línea positiva donde obtendrán inspiración diaria y aprenderán unos de otros en nuestras redes de medios sociales.</t>
  </si>
  <si>
    <t>Students need realistic role models that they can relate to and learn from. By providing motivational presentations to schools in low-income communities that cannot afford motivational outreach, we are bringing hope and inspiration to students in the Latino community from members of our community. We will conduct pre and post surveys at all of our school visits with each student we speak to. In these surveys, we will focus on how motivated they currently are in school, how much effort they are putting into their schooling, and how confident they are in reaching their goals. With multiple presenters visiting a school throughout the school year, students will hear from a diverse group of role models that they can connect with and learn from. This will ultimately aim at increasing their motivation towards pursing post-secondary education and academic success. This will benefit the Latino community because more positive Latina/o role models will be presented to students.</t>
  </si>
  <si>
    <t>Los estudiantes necesitan modelos realistas con quien puedan relacionarse y aprender. Al proporcionar presentaciones motivacionales a las escuelas en las comunidades de bajos ingresos que no pueden alcanzar motivación de otra manera, estamos trayendo esperanza y la inspiración a los estudiantes en la comunidad latina de parte de los miembros de nuestra comunidad. Llevaremos a cabo encuestas antes y después de nuestro programa con todos los estudiantes en todas nuestras visitas a las escuelas. En estas encuestas, nos centraremos en el grado de motivación que actualmente tienen en la escuela, la cantidad de esfuerzo que están poniendo en sus estudios, y el grado de confianza que tienen al lograr sus metas. Con múltiples presentadores visitando una escuela durante el año escolar, los estudiantes podrán escuchar a un grupo diverso de modelos a seguir con quien podrán conectarse y aprender. Esto tendrá como objetivo aumentar su motivación para que continúen con su educación superior y el éxito académico. Esto beneficiará a la comunidad latina porque los modelos latinos más positivos se presentarán a los estudiantes.</t>
  </si>
  <si>
    <t>Our goal is to impact 15 schools within this project. We will send 3 different PLUS ME presenters to each school throughout the school year. These funds will pay the stipends for each presenter that will visit and speak to over 3,000 students. We will conduct 45 school visits to complete the funds received for this project. The additional funds will be used towards our outreach campaign to select and get the 15 schools on board with our program. If we do not reach our entire goal, we will use the raised amount to reach out to as many schools that we can. Help us spread word about this project through your own social media accounts and by following us on our accounts!</t>
  </si>
  <si>
    <t>Nuestro objetivo es impactar 15 escuelas dentro de este proyecto. Enviaremos 3 diferentes oradores de PLUS ME a cada escuela durante el año escolar. Estos fondos recaudados van a pagar por los estipendios para cada orador que visite y hable con más de 3,000 estudiantes. Llevaremos a cabo 45 visitas a las escuelas para completar los fondos recibidos para este proyecto. Los fondos adicionales serán utilizados hacia nuestra campaña de difusión para seleccionar y obtener las 15 escuelas a las cuales estaremos visitando con nuestro programa. Si no llegamos a todo nuestro objetivo, vamos a utilizar la cantidad recaudada para llegar a la mayor cantidad de escuelas posible. &amp;nbsp; Ayúdanos a difundir la palabra sobre este proyecto a través de sus propias cuentas de redes sociales y siguiéndonos en nuestras cuentas!</t>
  </si>
  <si>
    <t>$3,375 &amp;#8211; Stipends for Presenters ($75 each visit at 15 schools at 3 visits per school) $625 &amp;#8211; Outreach Fund for Outreach Team&amp;#8217;s Effort in Securing Schools</t>
  </si>
  <si>
    <t>the PLUS ME project motivates and inspires students through the sharing of personal narratives by adults who have overcome great obstacles. Last year, we visited 50 schools and impacted over 9,500 students from various underserved communities throughout Los Angeles, Phoenix, and Las Vegas. Over 95% of students we spoke to last year recommended our services to others! We have build partnerships with supporting GEAR UP programs in Southern California and local non-profits in Los Angeles serving youth development. Our goal is to get students to realize their story matters and provide realistic role models for the students to look up to.</t>
  </si>
  <si>
    <t>el proyecto PLUS ME motiva e inspira a los estudiantes a través del intercambio de narraciones personales de los adultos que han superado grandes obstáculos. El año pasado, visitamos 50 escuelas e impactamos a más de 9.500 estudiantes de varias comunidades marginadas en todo Los Ángeles, Phoenix y Las Vegas. Más del 95% de los estudiantes con los que hablamos el año pasado recomendó nuestros servicios a otros! Tenemos que crear asociaciones con el apoyo a los programas de GEAR UP en el sur de California y otras organizaciones sin fines de lucro locales en Los Ángeles que otorgan desarrollo a la juventud. Nuestro objetivo es conseguir que los estudiantes se den cuenta de que su historia es importante y proporcionar modelos realistas a seguir.</t>
  </si>
  <si>
    <t>(502) 2491-7500</t>
  </si>
  <si>
    <t>PLUSMEproject</t>
  </si>
  <si>
    <t>Ciudad Guatemala, Guatemala</t>
  </si>
  <si>
    <t>https://www.youtube.com/watch?v=jGwMC5EuR24</t>
  </si>
  <si>
    <t>US Northeast/Latin America</t>
  </si>
  <si>
    <t>Rescuing pre-schoolers of low income families through technology and education. We need to install an educational computer lab.</t>
  </si>
  <si>
    <t>Rescatando a niñpos de primera infancia por medio de la tecnologia y educación. Necesitamos montar un laboratorio de computacion educativo.</t>
  </si>
  <si>
    <t>Our goal will be reached by providing our pre-schoolers the digital and educational tools necessary to develop new and up to date areas of acquiring knowledge and information and also stimulate the interest and enjoyment of learning. The technological world catches the attention and excitement of children making learning a more interactive and dynamic process.</t>
  </si>
  <si>
    <t>Objetivo del proyecto: Mejorar las condiciones de enseñanza-aprendizaje de los niños. El objetivo se logrará brindando a los niños de primera infancia las herramientas educativas necesarias para que puedan desarrollar nuevas áreas de conocimiento y estimular el proceso de enseñanza-aprendizaje. El mundo tecnològico atrae el interés de los niños permitiendo que el proceso de enseñanza-aprendizaje sea más interactivo y dinámico.</t>
  </si>
  <si>
    <t>This project will allow children to access a technological tool to support their education by allowing an unlimited enrich knowledge that allow them to qualify for new opportunities and contribute to the development of their community.</t>
  </si>
  <si>
    <t>Este proyecto permitirá a los niños tener acceso a una herramienta tecnológica como apoyo a su educación permitiéndoles enriquecerse de un conocimiento ilimitado que les permitirá optar a nuevas oportunidades y contribuir al desarrollo de su comunidad. &amp;nbsp;</t>
  </si>
  <si>
    <t>The contribution helps fund the purchase of technological equipment and staff training,</t>
  </si>
  <si>
    <t>La contribución ayudará a costear la compra del material tecnológico y la capacitación del personal,</t>
  </si>
  <si>
    <t>Carlos Mérida</t>
  </si>
  <si>
    <t>Reeduca Reecaudando</t>
  </si>
  <si>
    <t>plusme</t>
  </si>
  <si>
    <t>https://hipgive.org/wp-content/uploads/2017/01/JDirectiva16-001.jpg</t>
  </si>
  <si>
    <t>anapaula@reeducamexico.org</t>
  </si>
  <si>
    <t>Guaymango Anemia Free</t>
  </si>
  <si>
    <t>Fundación Salvadoreña para la Salud y el Desarrollo Humano (FUSAL)</t>
  </si>
  <si>
    <t>Adriana Portillo</t>
  </si>
  <si>
    <t>adriana.portillo@fusal.org</t>
  </si>
  <si>
    <t>(503) 2241-6900</t>
  </si>
  <si>
    <t>Guaymango, Ahuachapan, El Salvador.</t>
  </si>
  <si>
    <t>Healthy children are happy children! Help us eradicate anemia in rural El Salvador!</t>
  </si>
  <si>
    <t>¡Niños sanos son niños felices! ¡Ayúdanos a erradicar la anemia en las áreas rurales de El Salvador!</t>
  </si>
  <si>
    <t>The first 1,000 days in a child’s life represent a window of opportunities to ensure a better a future for them, anemia represents an obstacle for children to reach their full development. Anemia is the deficiency of iron in the blood and when left untreated can lead to permanently affecting a child’s brain function, impact their intellectual performance causing difficulty in learning, it lowers their energy level and affects their interactions with other people. In El Salvador 42% of children from 6 to 24 months have anemia. The objective of “Guaymango Anemia Free” is to eradicate this condition in all children under 5 years of age in the municipality of Guaymango. This is a rural municipality located in the department Ahuachapán of El Salvador and is classified as a municipality with extreme severe poverty. We have already reduced the percentage of anemia from 45% to 15% but there is still work to be done and children that need us. It is through the invaluable support of people committed to the development of children in Latin America that thousands will receive nutritional care to overcome anemia; iron supplements and education on healthy eating practices for them and their families. Initially we will carry out a screening to all children under 5 in the municipality and those who have anemia will be treated with a 3 month treatment of iron combined with education sessions on how to prepare foods with high iron content and Vitamin C to increase the absorption of the iron. This treatment is given by a doctor and the sessions are given by a nutritionist, both activities take place once a month in an accessible community venue. We want all the children in Guaymango to have more and better opportunities so that they can enjoy a fulfilled life.</t>
  </si>
  <si>
    <t>Los primeros mil días de vida de un niño representan una ventana de oportunidades para brindarles un mejor futuro. Un obstáculo para que los niños puedan desarrollarse plenamente es la anemia. La anemia es la deficiencia de hierro en la sangre y de no ser tratada puede afectar permanente el funcionamiento cerebral en los niños, impactar su rendimiento intelectual y ocasionar dificultades en el aprendizaje, así también como disminuir su nivel de energía y afectar su interacción con los demás. En El Salvador miles de niños padecen de anemia, a nivel nacional 42% de niños de 6 a 24 meses de edad padecen de esta condición. El objetivo del proyecto “Guaymango Libre de Anemia” es erradicar la anemia en los niños menores de 5 años del municipio de Guaymango, ubicado en el área rural del departamento de Ahuachapán de El Salvador, catalogado como un municipio de pobreza extrema severa. Aquí ya hemos logrado reducir la anemia de 45% a 15% sin embargo todavía existe trabajo por hacer y niños que nos necesitan. Es través del aporte de personas comprometidas con el desarrollo de niños en Latinoamérica que miles de ellos recibirán atenciones nutricionales, suplementos de hierro, educación en hábitos y prácticas de alimentación para ellos y sus familias, y así poder superar la anemia. Inicialmente se lleva a cabo un tamizaje a todos los niños menores de 5 años del municipio y de resultar con anemia se les brinda un tratamiento de 3 meses de hierro. También, a través de sesiones educativas sobre alimentos con alto contenido de hierro y Vitamina C para que mejores su absorción del hierro. Este tratamiento es brindado por un médico y las sesiones educativas por una nutricionista en un espacio comunitario una vez al mes. Queremos que todos los niños de Guaymango tengan más y mejores oportunidades para que disfruten de una vida plena.</t>
  </si>
  <si>
    <t>We are convinced that investing in the equation of more nutrition plus better education plus higher income will equal less poverty. Proper child nutrition and development has the ability to influence the economic and social prosperity of a country. According to the official national survey, in El Salvador 50.2% of rural households live in poverty and at a national level 42% of children from 6 to 24 months have anemia. This data presents a need to invest in children so that they can reach their full potential and become productive men and women who contribute to the overall development of the country; helping children overcome the condition of anemia gives them this opportunity. Anemia is the deficiency of iron in the blood and when left untreated can lead to permanently affecting a child’s brain function, impact their intellectual performance causing difficulty in learning, it lowers their energy level and affects their interactions with other people. Guaymango is categorized as municipality with extreme severe poverty according to the National Poverty Map; by diagnosing and treating children, who otherwise would not have this opportunity we are changing thousands of lives. We measure the progress and results by doing an initial screening for anemia if the child results positive then treatment is given for three month, after we perform the test again to ensure that the child is anemia free.</t>
  </si>
  <si>
    <t>https://hipgive.org/wp-content/uploads/2017/01/tres-hojas-Acta-Constitutiva-SPN-.pdf</t>
  </si>
  <si>
    <t>Estamos convencidos que invertir en la ecuación de más nutrición más mejor educación más mayores ingresos es igual a menos pobreza. La nutrición y el desarrollo adecuado de los niños tienen la capacidad de influenciar la prosperidad económica y social de un país. Según la encuesta nacional oficial, En El Salvador el 50.2% de población rural vive en pobreza y a nivel nacional el 42% de los niños entre 6 a 24 meses tiene anemia. Estos datos reflejan la necesidad que existe de invertir en niños para que estos puedan alcanzar su máximo potencial y convertirse en adultos productivos así contribuyendo al desarrollo del país. Al lograr que los niños superen la anemia les estaríamos dando esta oportunidad. La anemia es la deficiencia de hierro en la sangre y de no ser tratada puede afectar permanente el funcionamiento cerebral en los niños, impactar su rendimiento intelectual y ocasionar dificultades en el aprendizaje, así también como disminuir su nivel de energía y afectar su interacción con los demás. Guaymango está catalogado como un municipio de pobreza extrema severa, al diagnosticar y tratar a los niños menores de 5 años con anemia, estaremos ayudando a niños que de otra manera no tuvieran los recursos o acceso a servicios de salud para hacerlo y cambiar el rumbo de sus vidas. Para medir los avances y resultados primero se hace un tamizaje inicial de anemia, de resultar con la condición se les brinda un tratamiento de 3 meses y luego se les vuelve a hacer la prueba para asegurarse que el niño esté libre de anemia.</t>
  </si>
  <si>
    <t>Through your donations we will purchase the materials and supplements needed to diagnose and treat children who have anemia in Guaymango. These include: blood lancet, hemocue materials, cotton or wipes with alcohol, iron supplements, doctor and nutritionist. If we do not reach our goal of $5,000, the funds that are raised will be used to purchase materials to treat as many children as possible of the Guaymango Anemia Free project. By donating $25.00 or more you will receive a digital postcard. You can also help us by sharing the campaign through social media to raise awareness of the issue and how we are working to overcome it.</t>
  </si>
  <si>
    <t>A través de sus donaciones podremos adquirir el material necesario para diagnosticar y tratar a los niños menores de 5 años con anemia en Guaymango. Los materiales incluyen: lancetas, laminillas para hemocue, algodón o toallitas con alcohol, suplementos de hierro, médico y nutricionista. De no llegar a la meta de 5, 000 dólares utilizaremos los fondos recaudados para comprar materiales y atender a la mayor cantidad de niños posibles del proyecto. Al donar $25.00 o más te enviaremos una postal digital. También nos puedes apoyar compartiendo nuestra campaña en tus redes sociales y ayudarnos a crear conciencia sobre el problema y sobre el trabajo que se está haciendo para superarlo.</t>
  </si>
  <si>
    <t>Budget &amp;#8220;Guaymango Anemia Free&amp;#8221; Prevention Treatment Screening $6.00 $9.00 Iron suplements $- $10.00 Nutritional sessions $7.00 $7.00 cost per child $13.00 $26.00 Budget Size : 1,811,849.00</t>
  </si>
  <si>
    <t>RED DE ACCION PARA LA ERRADICACIÓN DE LA VIOLENCIA HACIA LAS MUJERES Y SU EMPODERAMIENTO SOCIOECONÓMICO</t>
  </si>
  <si>
    <t>Fundación Salvadoreña para la Salud y el Desarrollo Humano (FUSAL) is a private non-profit organization, which channels the experience and social responsibility of Salvadoran businessmen and women committed to human development, it stands in solidarity with those less favored of society and puts itself at the service of them. FUSAL started with a program in response to natural disaster emergencies and medical aid, 29 years later it has programs in the development areas of health, nutrition, violence prevention and education collaborating with over 40 international and national organizations. Through the years it has designed and executed intervention models that have proved to be resource effective, high impact and sustainable. In a country like El Salvador opportunities are scarce and resources are limited, FUSAL works with the most vulnerable populations in strategies that will help them progress socially and economically to break the vicious cycle of poverty and overcome it. With our flagship program Libras de Amor we seek to eradicate poverty through the reduction of childhood undernutrition and anemia. For more than 10 years we have implemented a holistic model that focuses on personal development and targets both familial and community environments; we have benefited more 160,000 people in 21 municipalities of El Salvador. &amp;nbsp;</t>
  </si>
  <si>
    <t>preparafamilia.proyectos@gmail.com</t>
  </si>
  <si>
    <t>https://hipgive.org/wp-content/uploads/2017/01/DICTAMEN-SPN-2013-compresed.pdf</t>
  </si>
  <si>
    <t>09-14-2015</t>
  </si>
  <si>
    <t>Guardianes de La Selva</t>
  </si>
  <si>
    <t>Gaia</t>
  </si>
  <si>
    <t>Andrea D Perez</t>
  </si>
  <si>
    <t>Colombia</t>
  </si>
  <si>
    <t>Arts and Culture/Civic Participation/Rights/Economic Development/Education</t>
  </si>
  <si>
    <t>Reconstruyendo un lugar sagrado de aprendizaje cultural y patrimonio local del Amazonas</t>
  </si>
  <si>
    <t>recording studio/ estudio de grabacion</t>
  </si>
  <si>
    <t>Nosotros sabemos que el desarrollo de una comunidad yace en el conocimiento profundo de sus raíces y patrimonio cultural, así como también del aprendizaje y intercambio de pensamientos e ideas con comunidades diferentes a la nuestra. Esto nos permite entender y estar orgullosos de nuestros orígenes y de lo que nos hace únicos, pero a la misma vez empatizarse y saber apreciar las experiencias y opiniones de otros grupos culturales. “No quiero mi casa amurallada por todos lados ni mis ventanas selladas. Yo quiero que las culturas de todo el mundo soplen sobre mi casa tan libremente como sea posible. Pero me niego a ser barrido por ninguna de ellas”. Mahatma Gandhi Es por esto, que estamos comprometidos a reconstruir el centro intercultural &amp;#8220;El Cocotal&amp;#8221;, lugar donde niños y ancianos, padres e hijos, mujeres de la comunidad de ___, solian reunirse para compartir tradiciones y anécdotas, leer, aprender, cocinar y compartir a través de rituales. El Cocotal se encuentra en un area del amazonas de intensa humedad y precipitación constante, y debido a repetidas inundaciones ,el centro ha sufrido grandes deterioros a través de los años. Pero este núcleo de aprendizaje e intercambio cultural es vital para la comunidad de los ___, y es por esto que están dispuestos a hacer todo por reconstruirlo. Con tu ayuda podemos lograr reconstruir El Cocotal de una manera sostenible utilizando materiales locales, naturales y comúnmente usados por la tribu, e instalando sistemas que protejan a este santuario cultural de las tormentas amazónicas. Si logramos recaudar los $15,000 lograremos lo siguiente: 1. Reconstruir y reforzar los cimientos y el techo del Cocotal, asi como tambien instalar un sistema impermeable que proteja al centro del agua. 2. Compraremos 600 libros de diversos temas para que tanto niños como adultos puedan seguir leyendo y educandose bajo su sistema educativo. 3. Imprimiremos 300 copias (en un principio) del libro &amp;#8220;Guardianes de la selva&amp;#8221;, creado por los líderes de la tribu, para que ellos puedan ofrecerle este obsequio cultural a visitantes y extranjeros que lleguen al centro. Con tu ayuda lograremos que Yani y toda su comunidad vuelvan a beneficiarse del centro intercultural.</t>
  </si>
  <si>
    <t>https://hipgive.org/wp-content/uploads/2017/01/Presupuesto2016.pdf</t>
  </si>
  <si>
    <t>05nonni@cox.net</t>
  </si>
  <si>
    <t>recording studio for street teens</t>
  </si>
  <si>
    <t>Chiquito vaca juan santiago</t>
  </si>
  <si>
    <t>2201020155 ( in ecuador)</t>
  </si>
  <si>
    <t>https://hipgive.org/wp-content/uploads/2017/09/406720170917_154357.jpg</t>
  </si>
  <si>
    <t>08-24-2015</t>
  </si>
  <si>
    <t>Grinds Giving Skate for funds</t>
  </si>
  <si>
    <t>Juan Gomez and Raul Damien Tapia</t>
  </si>
  <si>
    <t>Holder:Sociedad Protectora del Niño - Address:1ra Ave "A" 8-65 Zona 1, Guatemala, Guatemala - Bank:Banco Agromercantil de Guatemala, S.A. - Number:N/A - Routing:N/A - Swift:AGROGTGC</t>
  </si>
  <si>
    <t>Bank:Bank of America, N.A. - Swift:BOFAUS3M - Phone:N/A</t>
  </si>
  <si>
    <t>Rescuing Ario de Rayón&amp;#8217;s Historical Heritage</t>
  </si>
  <si>
    <t>https://hipgive.org/wp-content/uploads/2016/11/Prueba-de-501-c-3_FEMINCA.pdf</t>
  </si>
  <si>
    <t>Arts and Culture/Civic Participation/Rights/Economic Development/Migrant Communities/Youth Development</t>
  </si>
  <si>
    <t>The project will engage young people and elders of the migrant community of Salinas to be civically involved by voting and having fun.</t>
  </si>
  <si>
    <t>En este projecto queremos involucrar a jovenens y los majores de eded dela communidad imigrante de Salinas que participen civilmente.</t>
  </si>
  <si>
    <t>the development of a new social justice campaign to raise awareness in regards to civic engagement. reclaiming of our city parks for the intention of movement building with cultura and traditional practices of Palabra.</t>
  </si>
  <si>
    <t>Grinds Giving Skate for fun ds</t>
  </si>
  <si>
    <t>Juan santiago</t>
  </si>
  <si>
    <t>Juan Gomez, Raul Damien Tapia and Rene Casas</t>
  </si>
  <si>
    <t>Salinas California</t>
  </si>
  <si>
    <t>Arts and Culture/Civic Participation/Health/Rights/Education/Migrant Communities/Youth Development</t>
  </si>
  <si>
    <t>caballeromiguelfernando@gmail.com</t>
  </si>
  <si>
    <t>The Grind for Your Soul: Skating Por Vida Project will use the fashion, tradition and counter-culture theme of skating and mash it up with a mix of pachuco and social justice. By re-asserting our grasp on the positive aspects of Latino popular culture such as the lifestyles of pachucos and hipsters. We will market health, civic engagement and fitness.</t>
  </si>
  <si>
    <t>(099) 862-1059</t>
  </si>
  <si>
    <t>Guayaquil</t>
  </si>
  <si>
    <t>We seek to prevent addiction to drugs and other types of violence through music</t>
  </si>
  <si>
    <t>Buscamos prevenir la adiccion a las drogas y otros tipos de violencia a traves de la musica</t>
  </si>
  <si>
    <t>These funds will cover cost for total of planning, design, food, elder and youth stipends. Any additional funding not used for the event will be used to provide “paid” job trainings to youth and young adults 16-32. The job training will expose youth and young adults into career within public health, social justice and social enterprise. We will also help facilitate a cultural process and give money to those elders who would like to share their stories with the youth who will be digitally converting their stories. If we do not reach our foreseen goal we will immediately place it back into the social venture young entrepreneurship development project. This will allow the Latino youth to begin production of patterns and designs of shirts and branding materials using the silk-screen machine that MILPA owns. We envision The 3 tier perk package consisting of the following: 1. The Hummingbird package if you donate $50.00 you will receive a shirt that is printed by youth here from Salinas. 2. The Eagle package if you donate $100.00 you will receive a crew neck sweatshirt printed by the youth. 3. The Condor package if you donate $200.00 plus you will obtain one shirt, one sweater, stickers and branding material but more important we will extend you a 15% discount on your next order of MILPA printed branding materials for you or your business. Other ways you can help will be providing funding or sharing your networks. We are hoping to launch a small social venture and would like to get “clients” and purchase orders so that we can put the youth to work. If you share our event at your place of employment, family and/or college fraternity or Alumni association this would be awesome. A big vision of ours is to bridge and close the gap between the Silicon Valley and the Salinas Valley because we are only one hour apart but have stark health and wealth disparities. We would want use additional funds to employ youth and help them help us with this “start up” including marketing, design, and production.</t>
  </si>
  <si>
    <t>This event will require funding in a number of areas 1. Planning and Logistics (food, rentals, permits, and other) 1500.00 2. Promotional items and Prizes for the event. 1000.00 3. Training for the youth and migrant members of the community (La Cultura Cura) 1500.00 4. Stipends for youth to promote education and civic engagement 1000.00</t>
  </si>
  <si>
    <t>The mission of MILPA is to support the inner, and social transformation of change-makers and their communities by using cultural healing to develop leadership readiness, ethnic social media messaging, policy advocacy and professional acumen grounded in market research.</t>
  </si>
  <si>
    <t>Ario de Rayón, Michoacán</t>
  </si>
  <si>
    <t>@Milpacollective</t>
  </si>
  <si>
    <t>Help us raise funds to restore a historic bridge and start Phase II of our public park project in Ario de Rayón</t>
  </si>
  <si>
    <t>Apoyanos en recaudar fondos para restaurar un puente histórico y comenzar la segunda fase de nuestro parque público en Ario de Rayón</t>
  </si>
  <si>
    <t>The main bridge thata connects our community to the outside world is in a serious state of desrepair and we are seeking funds to reconstruct it and in the process restore it to its original state. The bridge was built in the early 18th Century; funds raised will also be used to restore a second smaller pedestrian bridge. Both form the next phase of our community-led green revitilization efforts.</t>
  </si>
  <si>
    <t>El puente principal que comunica a nuestra comunidad con el exterior está en un estado deteriorado y buscamos recaudar fondos para reconstruir y restaurarlo a su forma original. El puente data de principios del siglo XVIII; con los fondos se restaurará un segundo puente peatonal. Ambos forman parte de un esfuerzo ciudadano de mejoras verdes a Ario.</t>
  </si>
  <si>
    <t>The project will increase security for those who cross the bridge daily, as it connects various rural communities, including Ario de Rayón. Hundreds of families will be benefitted by this. The restauration of the bridge wil return it to its original state and will create a trial path for community exercise and recreation- which will also increase collective wellbeing in our community of origin.</t>
  </si>
  <si>
    <t>El proyecto incrementará la seguridad para los que diariamente utilizan este puente que conecta a varias comunidades rurales, además de Ario de Rayón. Cientos de familias se verán beneficiadas. La restauración regresará el puente a su estado original y dará a la ciudadanía un andador al lado de la ribera para hacer ejercicio y usarse recreacionalmente- lo cual también incrementará el bienestar colectivo a nuestra comunidad de orígen.</t>
  </si>
  <si>
    <t>All funds raised will go directly into the project, which includes two bridges (the main one and the pedestrian one) as well as the trail path alongside the river. Raised funds will go towards our larger goal of $5,000 dollars. Once this sum is raised we will submit an application with the 3&amp;#215;1 Migrant program organized by the Mexican government to recieve matching funds, inviting other migrants from the community to participate.</t>
  </si>
  <si>
    <t>Todos los fondos recaudados irán directamente al proyecto, el cual incluye dos puentes (el principal y el peatonal) y un andador al lado de la ribera. Lo recaudado irá hacía nuestra meta total de $5000 dólares. Despues de recaudar esta suma someteremos una aplicación con el programa Migrante 3&amp;#215;1 de la SEDESOL para llevar este proyecto acabo, invitando a paisanos oriundos de esta comunidad a participar.</t>
  </si>
  <si>
    <t>Norma Godinez</t>
  </si>
  <si>
    <t>Grameen VidaSana: Bringing Quality Primary Care to Immigrant Women</t>
  </si>
  <si>
    <t>Rescue a girl</t>
  </si>
  <si>
    <t>Grameen PrimaCare</t>
  </si>
  <si>
    <t>Instituto San Juan Pablo II</t>
  </si>
  <si>
    <t>150 WEST 30TH STREET, 8TH FLOOR, NEW YORK, NY 10001</t>
  </si>
  <si>
    <t>(442) 218-9270</t>
  </si>
  <si>
    <t>Health/Education/Migrant Communities</t>
  </si>
  <si>
    <t>Poblado de Jurica, Queretaro City, Queretaro State, Mexico</t>
  </si>
  <si>
    <t>GPC provides underserved women from low-income immigrant communities with a high-quality, affordable primary care and health promotion program.</t>
  </si>
  <si>
    <t>GPC provee a mujeres inmigrantes que carecen recursos y servicios con asistencia médica y un programa de salud que es de alta calidad y bajo costo.</t>
  </si>
  <si>
    <t>Support her Education to get her out of vulnerability in Querétaro, Mexico</t>
  </si>
  <si>
    <t>Apoya su educación para que salga de la vulnerabilidad en Querétaro, México</t>
  </si>
  <si>
    <t>If you are in a storm at sea, safe in a boat, seeing a child drowning, wouldn&amp;#8217;t you pull her on board ?? Sure you would!! We call you to ACT and help us save ONE OR MORE girls in vulnerable situation in Jurica Town near Querétaro City, México, through quality and values&amp;#8217; oriented education. Otherwise, they may not attend or drop out school, get an early pregnancy and so. JOIN US and provide a girl with a FULL YEAR SCHOLARSHIP!</t>
  </si>
  <si>
    <t>Estás en un bote seguro en un mar tormentoso, y ves a una niña ahogándose, ¿no la subirías a bordo? Claro que sí! Te invitamos a ACTUAR y ayudarnos a salvar UNA O MAS niñas en situación vulnerable en el pueblo de Jurica, en Querétaro, México, a través de educación de calidad y orientada a valores. Si no, tal vez no asistan a la escuela o la abandonen, se embaracen temprano y demás. ÚNETE A NOSOTROS y dáles un a BECA DE UN AÑO.</t>
  </si>
  <si>
    <t>Grameem VidaSana is a pilot primary care and health promotion program for immigrant women primarily from Queens, New York, who otherwise have little to no access to comprehensive, affordable and quality health care. The goal of the GVS program is to provide members with: Unlimited access to an all-female, bilingual, compassionate and culturally sensitive primary care team at a dedicated health &amp;amp; wellness center in Jackson Heights, Queens. Weekly group-based health promotion and education conversations that cover topics relating to our members’ needs. Weekly classes and activities including aerobics, Zumba, yoga, stress management &amp;amp; relaxation, cooking demonstrations and much more. Navigational and access support for discounted health services and prescriptions. This program aims to improve the lives of thousands of hard-working immigrant women by improving their overall understanding of their own health and wellness; increasing their awareness of the links between healthy behavior, physical health and psychological well-being; and increasing their social support and building communication through interactive, discussion-based sessions and group activities, as well as use of our health &amp;amp; wellness center. We hope to educate our members on how to live healthier lives overall through everyday habits, allowing them to better care for their families, better perform at their jobs, and to live up to their full potential each and every day. In addition, we are working to advance innovation by establishing a base of evidence and effective practices, and to ultimately inform the dialogue in the USA on access to health care for the underserved. Through our efforts, we are creating a transformative model that will foster a culture of health and engender a more equitable health system.</t>
  </si>
  <si>
    <t>We&amp;#8217;ve been educating children for 18 years because we believe that if they receive knowledge and emotional and spiritual nurturing in thier early years they will become strong, positive young adults, ready to form functional families and to contribute to dignifiy and improve their communities. To educate a child is to open doors for them to new experiences and knowledge and to better opportunities in life; in México as in many places, opportunities for girls to be educated are fewer than for boys. But when you give a girl access to education (at least to highschool or the further the better) usually she will marry later, have fewer children and partner with husband to have a better life for the family, in every aspect, and thus educating thier children, both boys and girls. This is godd for thier families, thier communities and Countries.</t>
  </si>
  <si>
    <t>Reconstruyemdo la sociedad con base al deporte</t>
  </si>
  <si>
    <t>Grameen VidaSana es el piloto de un programa de salud y bienestar con atención médica primaria y preventiva para mujeres inmigrantes generalmente de Queens, quienes no tienen acceso o tienen acceso limitado a atención médica que es comprensiva, económica, y de calidad. Los objetivos del programa GVS son para proveer a los miembros: Acceso ilimitado a una instalación en Jackson Heights, Queens, con un equipo médico de mujeres hispanohablantes quienes son cariñosas y conocen la cultura de sus pacientes. Grupos de bienestar y conversaciones educativas centradas en temas relacionados con las necesidades de los miembros de GVS que reúnen semanalmente. Clases y actividades semanales como aeróbicos, Zumba, yoga, manejo del estrés, relajación, demostraciones de cocinar, y mucho más. Apoyo para acceder a los servicios fuera de nuestras instalaciones y medicamentos a bajo costo. Nuestro programa pretende mejorar la calidad de vida de miles de mujeres inmigrantes trabajadoras aumentando su conocimiento de las conexiones entre hábitos sanos, la salud física, y el bienestar mental; además ampliando su red social; y desarrollando comunicación a través de conversaciones y actividades en grupos interactivos, en combinación con el uso de nuestra “casa de salud.” Para nuestros miembros, esperamos fortalecer sus conocimientos de cómo tener un estilo de vida más saludable con hábitos sanos y apoyar otras partes de sus vidas como el cuidado de la familia, el desempeño del trabajo, y la maximización de su potencial cada día. Además, trabajamos para avanzar la innovación a través del establecimiento de una base de evidencia y practicas efectivas, y últimamente para promover el diálogo en los EEUU acerca del acceso a la atención de salud para aquellos que carecen de servicios y recursos. A través de estos esfuerzos, creamos un modelo del cuidado médico transformativo que desarrollará una cultura de salud y generará un sistema de salud más justo y equitativo.</t>
  </si>
  <si>
    <t>Hemos estado educando niños desde hace 18 años porque creemos que cuando un niño recibe conocimientos y formación emocional y espiritual desde esta etapa, se convertirán en jóvenes adultos positivos, listos para formar familias funcionales y para contribuir a dignificar y mejorar sus comunidades. Educar a un niño es abrirle puertas a nuevas experiencias y conocimientos y a mejores oportunidades en la vida; en México como en muchos países, la oportunidades de eduación para las niñas son menores que para los niños. Pero cuando tu das acceso a una niña a que tenga educación (por lo menos hasta bachillerato y entre mas grados mejor), usualmente se casará más tarde, tendrá menos hijos y hará pareja con el esposo para tener una vida mejor para la familia, en todos los aspectos, y por lo tanto educando a sus hijos, tanto niños como niñas. Esto es bueno para sus familias, para sus comunidades y para sus países.</t>
  </si>
  <si>
    <t>The Proyect Fund will cover a 100% scholarship for one year for one girl; it includes academic with informatics program, spiritual &amp;amp; values formation, sports &amp;amp; health program, personal &amp;amp; social development program, families program, and financial education and entreperneurship program. If we get partial funds for our goal, the fund will go to the same purpose, but for partial scholarships, requiring a bigger participation from families, eliminating the most vulnerable cases. Any support is very welcomed: if you donate $20 usd you will cover 1 week of her education; if you go for $85 usd donation, you will be supporting her for 1 month; and you can be her sponsor for 1 full year scholarship with a $1,000 usd donation!!! You can also help us a lot spreading the word among friends and family personally and through your social networks.</t>
  </si>
  <si>
    <t>Hard working immigrant women in low-income communities confront significant challenges in their efforts to integrate into American society. Health is a core contributor to their integration process, driving their economic productivity, wellbeing and family development. Yet over 11.1 million long-term residents of American communities remain undocumented and are excluded from health insurance, limiting their access to health resources. In New York City alone close to 500,000 people remain uninsured following the passing of the Affordable Care Act due to their immigration status. This fact forces many of these uninsured individuals to either forgo seeking out any sort of care, or to rely on emergency rooms for treatments, placing a burden on the system as well as the individual. Many of these individuals are without a regular medical provider, and many suffer from health issues such as obesity, diabetes or domestic violence. We believe that health care is a basic human right, and we seek to right these problems by providing undocumented women with a high-quality, affordable primary care program that does not require insurance. Grameen VidaSana was launched in the fall of 2014 in Queens, the NYC borough with the highest immigrant population and a disproportionally low number of federally funded primary care service sites. Our focus is on women, whom we believe are the backbone of their communities and their families, and more often than not put themselves and their needs last. Compounding this problem, they often experience disproportionate health, political and economic inequalities in their daily lives. Immigrant women in particular confront these challenges tenfold, and we are working to support their numerous contributions to society by providing them with access to the tools and information they need and deserve.</t>
  </si>
  <si>
    <t>El fondeo para el proyecto cubre un abeca de 100% para unaniña por un año; incluye los programas académicos con informática, de formación en valores y espiritualidad, de deportes y salud, de desarrollo personaly social, de dinámica familair y de educación financiera y emprendedurismo. Si no se llega a meta delproyecto, los fondos irán al mismo fin pero a becas parciales, que requerirán de una mayor controbución de las familias, descartando a los casos más vulnerables. Cualquier donativo es más que bienvenido: si dona $20 dóalres estará cubriendo 1 semana de su edu ación; si se decide por donar $85 dolares estará apoyándola con un mes de su educación; y puede ser su patrocinador por 1 año completo de beca conuna donación de $1,000 dólares!!! Puede tambíen ayudarnos promviéndo nuestro proyecto con familiares y aligos, tanto personalmente como a través de sus redes sociales. &amp;nbsp; &amp;nbsp;</t>
  </si>
  <si>
    <t>Our operative cost for Education Model in Instituto San Juan Pablo II is $ 1,500.00 pesos monthly, $18,000.00 pesos yearly ( aprox. $1,000.00 usd). Most of the Operative Cost goes to teachers payroll (85%) and general expenses (15%). We are educating today 630 children and 100% of them have scholarships in several degrees, attending to their socioeconomical situation set by a formal analysis. 65% of our families are in poverty and extreme poverty.</t>
  </si>
  <si>
    <t>Las mujeres inmigrantes trabajadoras en las comunidades de bajo ingreso enfrentan varios desafíos para integrarse en la sociedad estadounidense. La salud es un factor central para su proceso de integración, impulsando su productividad económica, el bienestar y desarrollo de la familia. Sin embargo, más de 11,1 millones de residentes de larga duración de las comunidades estadounidenses permanecen indocumentados y están excluidos del sistema de seguro de salud con acceso limitado a cuidado de salud. En la ciudad de Nueva York, cerca de 500.000 personas permanecen sin seguro debido a su estatus migratorio después de la aprobación de la Ley de Protección al Paciente y Cuidado de Salud Asequible. Muchas personas sin seguro renuncian a cualquier tipo de atención médica o dependen de las salas de emergencia, lo cual es una carga tanto para el sistema de salud como para los individuos. Muchas de estas personas no tienen proveedor de atención médica al que van normalmente y sufren de problemas de salud como la obesidad, la diabetes o la violencia doméstica. Creemos que el cuidado de salud es un derecho humano básico, y tratamos de corregir estos problemas proporcionando un programa de atención médica de alta calidad a bajo costo para las mujeres indocumentadas. Grameen VidaSana fue lanzado en otoño de 2014 en Queens, la ciudad de Nueva York la cual cuenta con el alto número de inmigrantes y la escasa presencia de los servicios de atención médica básica subvencionados con fondos federales. Nuestra atención se centra en las mujeres, la columna vertebral de sus comunidades y sus familias, las que muchas veces priorizan su familia y postergan sus propias necesidades. Ellas frecuentemente sufren las disparidades en la atención de la salud, las desigualdades políticas y económicas en su vida cotidiana. Las mujeres inmigrantes, en particular, son las más afectadas, y pretendemos apoyar sus numerosas contribuciones a la sociedad, proporcionándoles acceso a las herramientas y la información que necesitan y merecen.</t>
  </si>
  <si>
    <t>@IEIJP2</t>
  </si>
  <si>
    <t>Our goals will be measured through patient empowerment, connectedness, shared decision-making, self-efficacy, education and health literacy &amp;amp; promotion. In particular, we plan to track the following indicators: *Pre-diabetes/diabetes (measuring members’ improvement after time in the program) *Psychological distress (measuring members’ improvement after time in the program) *Economic outcomes (out of pocket health-related expenses/lost workdays due to illness) Health status Health perception Healthy behaviors (healthy eating habits, nutrition, physical activity) Healthcare utilization and access to care Quality of life * indicates our three main outcome goals In addition, we are striving toward a goal of active participation from 800 members by July 2016, and 1,600 new members total by July 2017. Grameen VidaSana will reach full capacity at 5,000 members, at which time we plan to launch a second health &amp;amp; wellness center in a new area or city with a large immigrant population in need of health care.</t>
  </si>
  <si>
    <t>Eduardo De La Parra</t>
  </si>
  <si>
    <t>donantes@educacionintegral.org</t>
  </si>
  <si>
    <t>Evaluamos las metas con el empoderamiento del paciente, el sentido de comunidad, la habilidad de tomar decisiones juntamente, autoeficacia, y educación en salud. Específicamente, monitoreamos los siguientes indicadores: *Pre-diabetes/diabetes (medido con el progreso de los miembros después de un tiempo en el programa) * Angustia psicológica (medido con el progreso de los miembros después de un tiempo en el programa) *Resultados económicos (gastos relacionados con el cuidad médico o días del trabajo perdidos a causa de enfermedades) Estado de salud Autopercepciones de la salud Hábitos sanos (hábitos sanos acerca de la comida, la nutrición, y actividad física) Utilización de servicios de salud y acceso al cuidado médico Calidad de vida * Los tres mayores indicadores de los objetivos Además, intentamos alcanzar una meta de 800 miembros activos en julio 2016 y 1.600 nuevos miembros totales en julio 2017. Cuando Grameen VidaSana alcance una alta capacidad con las 5.000 miembros, planearemos lanzar la segunda “casa de salud” en una área nueva o ciudad nueva con mucha población inmigrante que también carece de servicios de salud.</t>
  </si>
  <si>
    <t>Reconstrucción Totolapan</t>
  </si>
  <si>
    <t>Our group-based health promotion program seeks to empower our members with the knowledge necessary to maintain long-term health, raise healthy families and strengthen their communities. Through GVS, our members participate in health-related group workshops alongside the medical care they receive at the practice. Our needs assessments show that most of our members are mothers, entrepreneurs and immigrants; as such, the health of their families depends largely on their own well-being, which directly correlates to their earning capacity. To enable our members to make healthier decisions for themselves and their families, the health promotion component of our program breaks from the traditional educational model of targeting a specific health issue, and instead takes a more holistic approach that integrates healthy eating, empowerment and interpersonal relations into women’s health and lifestyle decisions. By providing structured conversations on a range of topics, we will shift our members’ perspective on traditional ideas of health and enable them to become agents and advocates within their own communities.</t>
  </si>
  <si>
    <t>Grameen VidaSana is a health program that is funded by Grameen PrimaCare, a non-profit organization. Funds raised by Grameen PrimaCare are directed toward the program. The budget for our project, Grameen VidaSana, totals $652,960. The majority of the project budget is directed toward GVS staff, totaling $294,000 with an additional $58,800 directed toward staff benefits. Much of the program is carried out by the GVS staff, with our primary care physician managing all medical care, health coaches covering many of the educational components and classes, and much of the rest being carried out by volunteers. Cost of operation for the GVS Health and Wellness Center (including rent and utilities) comes to $260,800, with the cost of medical supplies and lab fees at $20,400. Member outreach costs for Grameen VidaSana total $18,960.</t>
  </si>
  <si>
    <t>Grameen PrimaCare envisions a world where access to high quality, affordable and comprehensive healthcare is a reality for all people. Our mission is to provide underserved women from low-income immigrant communities with a high-quality, affordable primary care and health promotion program, empowering them to lead healthier lives.</t>
  </si>
  <si>
    <t>­­­­Grameen VidaSana concibe de un mundo en que todos tienen acceso a atención médica que es de alta calidad, económica, y comprensiva. Nuestra misión es proveer servicios de salud y un programa de bienestar de alta calidad a bajo costo a mujeres inmigrantes que carecen recursos, apoyándolas a empoderarse y mejorar su calidad de vida.</t>
  </si>
  <si>
    <t>Founded in 2013 by Nobel Laureate Professor Muhammad Yunus to address the health and wellness needs of immigrant women participating in Grameen America’s microfinance program, Grameen PrimaCare is a non-profit organization made up of passionate people who care about creating a world where high quality, affordable and comprehensive healthcare is a reality for all people. Since then, we have expanded our mission and have opened our program to all women in New York City who are in unable to receive or afford primary care. The Grameen PrimaCare team is comprised of women who are passionate about making health accessible to all. Three members of our team are fluent in Spanish and spend the bulk of their time working with our members and the Latina communities in Jackson Heights, Corona and Elmhurst. Members of the GPC team have backgrounds in community based participatory research, and working with the under/uninsured, undocumented, and homeless populations both nationally and internationally. We also have expertise in non-profit management, women’s rights, social justice, fundraising, communications, public health, reproductive rights and international development. The Grameen VidaSana team is 100% female and 100% Latina, which reflects the community we are serving. All four employees were born outside of the United States, and have had their own experiences immigrating to the US, facing many barriers in their integration process, and working hard to build their independent lives and their communities. The Grameen VidaSana team represents the countries of Columbia, Costa Rica, and the Dominican Republic. We have and will continue to hire only women who represent the community we serve as we continue to expand Grameen VidaSana. Members of the GVS team have expertise in family medicine, HIV/AIDS and community health, and have worked in public schools as well as the public hospital system in the Bronx.</t>
  </si>
  <si>
    <t>GRAMEENPRICARE</t>
  </si>
  <si>
    <t>lalo@rioslimpios.org</t>
  </si>
  <si>
    <t>https://www.youtube.com/watch?v=k2dx7envKN8</t>
  </si>
  <si>
    <t>rerg</t>
  </si>
  <si>
    <t>dss@hffh.com</t>
  </si>
  <si>
    <t>Reconstrucción del U-Surë (Casa, lugar sagrado y lugar de curación tradicional para el Pueblo Bribri de Cabagra de Costa Rica)</t>
  </si>
  <si>
    <t>GEORGIA SCHOONMAKER</t>
  </si>
  <si>
    <t>GSCHOONMAKER@GMAIL.COM</t>
  </si>
  <si>
    <t>Repavih extreme make over.</t>
  </si>
  <si>
    <t>Repavih</t>
  </si>
  <si>
    <t>estrategiausure@gmail.com</t>
  </si>
  <si>
    <t>(999) 323-9139</t>
  </si>
  <si>
    <t>Mérida, Yucatán, México</t>
  </si>
  <si>
    <t>Civic Participation/Health/Rights/Legal Reform</t>
  </si>
  <si>
    <t>Look better, work better!</t>
  </si>
  <si>
    <t>&amp;iexcl;Verse mejor para trabajar mejor!&amp;nbsp;</t>
  </si>
  <si>
    <t>Repavih is a non-profit association which is fully committed with HIV prevention and sexual health issues within the general public, receiving dozens of people on a monthly basis and offering services such as rapid HIV testing, counseling, links with health institutions, and medical supplies.&amp;nbsp;Unfortunately, our facilities have been the same for the past 6 years and our furnishing has been worn out through the passage of time, which makes it difficult to provide visitors a pleasant, comfortable and efficient environment.&amp;nbsp; Repavih doesn&amp;rsquo;t rely on any income at all, and fully depends on the generosity and donations of our volunteers and users.Our main objective is to gather funds in order to refurbish and acquire optimal furnishing so we can provide our services in a quality manner, optimizing our ability to serve and receive more visitors and having a larger positive impact in society.&amp;nbsp;</t>
  </si>
  <si>
    <t>Gloria Test</t>
  </si>
  <si>
    <t>Repavih es una asociaci&amp;oacute;n sin fines de lucro, que, comprometida con la prevenci&amp;oacute;n del VIH y la salud sexual del p&amp;uacute;blico en general, mes a mes atienda a decenas de personas realiz&amp;aacute;ndoles pruebas r&amp;aacute;pidas de VIH, ofreciendo consejer&amp;iacute;a, vinculaci&amp;oacute;n con instituciones de salud, as&amp;iacute; como entrega de insumos de salud. Desde hace m&amp;aacute;s de 6 a&amp;ntilde;os nuestras instalaciones han sido las mismas y nuestro mobiliario se ha ido desgastando con el tiempo lo que dificulta atender a los usuarios en un ambiente agradable, c&amp;oacute;modo y eficiente. Repavih no cuenta con ingresos de ning&amp;uacute;n tipo y est&amp;aacute; sujeta a la solidaridad y donaciones de nuestros voluntarios y usuarios.&amp;nbsp;Nuestro objetivo es reunir fondos para renovar la asociaci&amp;oacute;n y conseguir mobiliario &amp;oacute;ptimo y adecuado que permita brindar la atenci&amp;oacute;n necesaria a las personas en un mejor lugar, eficientando nuestra capacidad de atender y recibir a m&amp;aacute;s usuarios e impactando positivamente nuestros alcances en la sociedad.&amp;nbsp;</t>
  </si>
  <si>
    <t>For over 15 years, Repavih has endeavored to be part of the eradication of new HIV infections in the state of Yucatan, not only in the city of Merida, but also in the municipalities in the interior of the State where the availability of information and education in the field of HIV and STIs is very low, as well as the accessibility to sexual health resources such as condoms and lubricants plus informative material which will help people to take preventive actions in order to maintain good health.Repavih distributes sexual health resources, prevention material and accurate and useful information on sex education to different communities such as the LGBTI one, people living with HIV/AIDS, indigenous communities, women in vulnerable situations and people of limited resources. In addition, provides links to health institutions in cases of emergency and seeks through various activities to increase the welfare of people living with HIV.Through providing HIV testing and distribution of health resources, information, sex education and activities related to the welfare, Repavih has become a community of users who have become more informed and have acquired tools which allow them to empower themselves, it also contributes day by day to eradicate discrimination toward people living with HIV in our State, and has become a center of assistance, guidance and solidarity for these people in need.We are convinced that by improving our facilities, optimizing the spaces and renewing our face to the public, we will reflect a better image, more pleasant and enjoyable, becoming more inviting for people to approach our association without fear or mistrust, as we wish to transmit through our image the warmth and support that has always characterized us.In Repavih we keep a record of the tests carried out each month, as well as the amount of condoms and sexual health resources delivered in the city of Merida and in communities or municipalities; we also have records of the talks and workshops provided to schools and institutions, so that the increase of our impact and goal achievements will be reflected in the numbers and registries, which are delivered to health institutions periodically.</t>
  </si>
  <si>
    <t>A lo largo de m&amp;aacute;s de 15 a&amp;ntilde;os, Repavih se&amp;nbsp;ha esforzado por ser parte de la erradicaci&amp;oacute;n de nuevas infecciones de VIH en el estado de Yucat&amp;aacute;n, no s&amp;oacute;lo en la ciudad de M&amp;eacute;rida, sino tambi&amp;eacute;n en los municipios del interior del Estado en donde el acceso a la informaci&amp;oacute;n y educaci&amp;oacute;n en materia de VIH e ITS es muy escasa, as&amp;iacute; como el acceso a insumos de salud sexual como condones y lubricantes,&amp;nbsp;y material informativo que ayude a las personas a tomar acciones de prevenci&amp;oacute;n para mantener su salud.&amp;nbsp;Repavih distribuye insumos de salud sexual,&amp;nbsp;material de prevenci&amp;oacute;n e&amp;nbsp;informaci&amp;oacute;n precisa y &amp;uacute;til sobre educaci&amp;oacute;n sexual&amp;nbsp;a diferentes comunidades como lo son las personas LGBTI, personas que viven con VIH/sida, comunidades ind&amp;iacute;genas, mujeres en situaci&amp;oacute;n vulnerable&amp;nbsp;y personas de escasos recursos. Adem&amp;aacute;s, facilita la vinculaci&amp;oacute;n con instituciones de salud en casos de emergencia y busca, mediante actividades diversas, incrementar el bienestar de las personas que viven con VIH.&amp;nbsp;Mediante la aplicaici&amp;oacute;n de pruebas de VIH y la distribuci&amp;oacute;n de insumos de salud, informaci&amp;oacute;n,&amp;nbsp;educaci&amp;oacute;n sexual, y actividades relacionadas con el bienestar, Repavih se ha&amp;nbsp;convertido en una comunidad cuyos usuarios est&amp;aacute;n cada d&amp;iacute;a m&amp;aacute;s informados&amp;nbsp;y poseen&amp;nbsp;herramientas que les permiten empoderarse de s&amp;iacute; mismos; tambi&amp;eacute;n contribuye d&amp;iacute;a con d&amp;iacute;a a erradicar la discriminaci&amp;oacute;n hacia&amp;nbsp;personas que viven con VIH en nuestro Estado, y se ha convertido en un centro de ayuda, orientaci&amp;oacute;n y solidaridad para las personas en esta situaci&amp;oacute;n serol&amp;oacute;gica que necesitan alg&amp;uacute;n tipo apoyo.&amp;nbsp;Estamos convencidos que mejorando nuestras instalaciones, optimizando los espacios y renovando nuestra cara al p&amp;uacute;blico, lograremos reflejar una mejor imagen, m&amp;aacute;s agradable y amena, lo que invite a m&amp;aacute;s personas a acercarse a nuestra asociaci&amp;oacute;n, sin miedo o recelos, queremos transmitir a trav&amp;eacute;s de nuestra imagen la calidez y el apoyo que siempre nos ha caracterizado.&amp;nbsp;En Repavih llevamos los registros de las pruebas realizadas cada mes, as&amp;iacute; como los condones e insumos de salud&amp;nbsp;sexual entregados en la ciudad de M&amp;eacute;rida y en las comunidades o municipios; tambi&amp;eacute;n el registro de las charlas y talleres brindados a escuelas e instituciones, por lo que el&amp;nbsp;incremento de nuestro impacto y logro de nuestro objetivo se ver&amp;aacute; reflejado en los n&amp;uacute;meros y registros, los cuales son entregados a las instituciones de salud peri&amp;oacute;dicamente.&amp;nbsp;</t>
  </si>
  <si>
    <t>descrip</t>
  </si>
  <si>
    <t>Your donation will help us renew the facilities of the association in order to offer our services in a better and more appropriate environment, In a comfortable and pleasant space which is inviting to the community to approach us, either to receive any of our services or to join as a volunteer and thus be able to impact positively on more people&amp;rsquo;s lives.Your donations are very important because Repavih has no subsidy or government support and our revenues come entirely from the volunteers.</t>
  </si>
  <si>
    <t>Tu donativo nos ayudar&amp;aacute; a renovar las instalaciones de la asociaci&amp;oacute;n, para ofrecer nuestros servicios en un mejor ambiente&amp;nbsp;y m&amp;aacute;s adecuado. En lugar c&amp;oacute;modo y agradable que invite a la comunidad a acercarse, ya sea para recibir alguno de nuestros servicios o para sumarse como voluntario y as&amp;iacute; poder impactar positivamente a m&amp;aacute;s personas.&amp;nbsp;Tu donativo es muy importante, ya que Repavih no cuenta con ning&amp;uacute;n subsidio o apoyo gubernamental y nuestros ingresos provienen totalmente de los voluntarios.&amp;nbsp;</t>
  </si>
  <si>
    <t>35 chairs for visitors $18,655.00 MX&amp;nbsp;M/N1 work table for our activities $1,678.00 MX M/N2 paint bucket $8,400.00 MX M/NWorkforce $2,600 MX M/N&amp;nbsp;</t>
  </si>
  <si>
    <t>Cristobal Cano</t>
  </si>
  <si>
    <t>glomayne</t>
  </si>
  <si>
    <t>Reconstrucción de Totolapan</t>
  </si>
  <si>
    <t>cristoavilez@gmail.com</t>
  </si>
  <si>
    <t>www.facebook.com</t>
  </si>
  <si>
    <t>10-21-2017</t>
  </si>
  <si>
    <t>Reconstrucción de hogar</t>
  </si>
  <si>
    <t>Repairing the Behavioral Health Safety Net</t>
  </si>
  <si>
    <t>https://hipgive.org/wp-content/uploads/2016/11/TheSavCollab_EIN_IRS_Conf_Ltr.pdf</t>
  </si>
  <si>
    <t>Giving Voice to Unaccompanied Children</t>
  </si>
  <si>
    <t>Centro Presente</t>
  </si>
  <si>
    <t>reciclando ando</t>
  </si>
  <si>
    <t>Boston, MA</t>
  </si>
  <si>
    <t>Respond to the surge of unaccompanied immigrant children and families through educational forums, legal services, and grassroots advocacy</t>
  </si>
  <si>
    <t>Responder a la crisis de inmigrantes menores y sus familias a través de foros educativos, servicios legales, y trabajo de incidencia</t>
  </si>
  <si>
    <t>Our goal is to respond to the immediate humanitarian crisis of unaccompanied immigrant minors and their families entering the United States and the Greater Boston Area. We want to be able to advocate for better public policies to respect their basic human rights and give them a voice. We will accomplish this through three main objectives: 1) Educate the general public, both immigrant and non-immigrant community members, about the structural causes behind the migration of kids from Mexico, Guatemala, El Salvador and Honduras to the United States. Through empathy and understanding, we hope to create dialogue and improve the lives of our immigrant community. 2) Provide immediate legal advice for undocumented migrant families in the Greater Boston area with the help of pro-bono legal professionals and partnerships between our Legal Department and local allies. We want to give a voice to the voiceless, educate them about their rights and in the process empower them. 3) Make changes in public policy at the local, state and national level to support the arrival and equal treatment of these youth. We need to meet with local officials, allies and members of the faith community to create a safe haven for immigrants and let them know that Massachusetts stands with them. Please make a donation today by clicking on the red Give button! Or, if that is not possible, share this project with your networks and help us bring attention to this humanitarian crisis.</t>
  </si>
  <si>
    <t>Nuestro objetivo es responder a la crisis humanitaria inmediata de los menores inmigrantes no acompañados y sus familias que entran en los Estados Unidos y el área metropolitana de Boston. Queremos ser capaces de abogar por mejores políticas públicas que respeten sus derechos humanos básicos y darles una voz. Vamos a lograr esto a través de tres objetivos principales: 1) Educar al público en general, tanto inmigrantes como miembros de la comunidad de no-inmigrante, sobre las causas estructurales detrás de la migración de los niños de México, Guatemala, El Salvador y Honduras a Estados Unidos. A través de la empatía y la comprensión, esperamos crear el diálogo y mejorar la vida de nuestra comunidad inmigrante. 2) Brindar servicios legales inmediatos para las familias migrantes indocumentados en el área de Boston con la ayuda de abogados pro-bono y alianzas entre nuestro Departamento Legal y aliados locales. Queremos dar voz a los que no tienen voz, educarlos acerca de sus derechos y darles poder. 3) Hacer cambios en las políticas públicas a nivel local, estatal y nacional para apoyar la llegada y la igualdad de trato de estos jóvenes. Tenemos que reunirnos con los oficiales locales, aliados y miembros de la comunidad de fe para crear un refugio seguro para los inmigrantes y hacerles saber que Massachusetts los apoya a ellos. Por favor haga una donación hoy mismo haciendo clic en el botón rojo Give! O, si eso no es posible, comparta este proyecto con sus redes y ayúdenos a atraer la atención sobre esta crisis humanitaria.</t>
  </si>
  <si>
    <t>Boston is and always has been a hub for a large immigrant community so we need to take steps to make sure that we respond appropriately to this humanitarian crisis. We are already seeing a large influx of families reaching out to Centro Presente this summer and with your help we will be able to obtain the proper resources to properly assist and empower them. These children are escaping dangerous levels of structural poverty, violence, gang threats and insecurity in their countries to come to the U.S. and many have ended up in Boston as they reunite with family members who are already here. With a huge deficit in legal advice and services available to these children we have the opportunity to unite these families to know their rights and stand in solidarity.</t>
  </si>
  <si>
    <t>Boston es y siempre ha sido un centro de una grande comunidad de inmigrantes así que tenemos que tomar medidas para asegurar de que respondamos adecuadamente a esta crisis humanitaria. Ya estamos viendo una gran influjo de familias que llegan a Centro Presente este verano y con su ayuda vamos a ser capaces de obtenerlos recursos adecuados para ayudarles adecuadamente y darles poder. Estos niños están escapando de peligrosos niveles de pobreza estructural, la violencia, las amenazas de las pandillas y la inseguridad en sus países para venir a los Estados Unidos y muchos han terminado en Boston para que se puedan reúnir con sus familiares que ya están aquí. Con un enorme déficit en asesoramiento legal y servicios a disposición de estos niños, tenemos la oportunidad de unir a estas familias para que conozcan sus derechos y solidarizarse.</t>
  </si>
  <si>
    <t>ing.javierpb.79@gmail.com</t>
  </si>
  <si>
    <t>In order to make sure we are effectively meeting our goal and objectives we plan to implement and track the following activities: 1) Conduct an average of 4 house visits per week to undocumented children and families in the Greater Boston area in order to listen to their stories, connect with them, build trust and encourage them to advocate for their rights collectively. 2) Provide free legal advice to these families through our established legal department and the efforts of our professional lawyer who is working with us on a pro-bono basis. 3) Host a panel discussion to educate immigrants, non-immigrants, media and local officials around the structural reasons why these kids are migrating to the U.S. and to cities like Boston. 4) Host vigils with the faith community to provide a safe space for families to share their testimonies and find solidarity and peace of mind. 5) Produce a video with testimonies and stories of these kids in order to raise awareness and move people to action. We want to give visibility to this issue by sharing this video using a social media campaign. 6) Advocate for a public statement and local resolution in partnership with other local organizations and provide space for families to testify before local officials. 7) Coalition Building äóñ Coordinate a local and national plan to respond to the crisis through participation in our national network NALACC (National Alliance of Latin American and Caribbean Communities) through weekly meetings. Ultimately we will participate in lobbying and advocacy at the local level and participate in an international delegation with government officials in migrant sending nations through our partnership with NALACC. NALACC&amp;#8217;s experience in working with civil service organizations and migrant sending countries will help us implement a plan with other organizations who are currently working with these kids all over the nation. 8) Immigrant Photo Exhibition &amp;#8211; Create and host an exhibit that tells a moving narrative of immigrant youth and families, and provides an opportunity to create dialogue through the arts.</t>
  </si>
  <si>
    <t>Para asegurarnos de que estamos cumpliendo de manera efectiva con nuestra meta y los objetivos, planeamos poner en práctica y darle seguimiento a las siguientes actividades: 1) Llevar a cabo un promedio de 4 visitas domiciliarias por semana a los niños indocumentados y sus familias en el área de Boston para escuchar sus historias, conectar con ellos, generar confianza y animarlos a defender sus derechos de manera colectiva. 2) Brindar asesoramiento legal gratuito a estas familias a través de nuestro departamento legal establecido y los esfuerzos de nuestro abogado profesional que está trabajando con nosotros en forma pro-bono. 3) Organizar una mesa redonda para educar a los inmigrantes, no inmigrantes, medios de comunicación y oficiales locales de las razones estructurales por qué estos niños están migrando a los EE.UU. y a ciudades como Boston. 4) Organizar vigilias con la comunidad de fe para proveer un espacio seguro para que las familias comparten sus testimonios y encuentren la solidaridad y la paz. 5) Producir un video con testimonios e historias de estos niños para crear conciencia y movilizar a la gente a la acción. Queremos dar visibilidad a este problema al compartir el vídeo utilizando una campaña de medios sociales. 6) Abogar por una declaración pública y una resolución local en asociación con otras organizaciones locales y ofrecer espacio para las familias para dar sus testimonios ante los oficiales locales. 7) Trabajar en Coalición &amp;#8211; Coordinar un plan local y nacional para responder a la crisis a través de la participación en nuestra red nacional NALACC (La Alianza Nacional de Comunidades Latino Americanas y Caribeñas) a través de reuniones semanales. Vamos a participar en el cabildeo y abogacía a nivel local y participar en una delegación internacional con oficiales del gobierno en los países que envían migrantes a través de nuestra asociación con NALACC. La experiencia de NALACC en trabajar con las organizaciones de servicio civil y de los países que envían migrantes nos ayudará a poner en práctica un plan con otras organizaciones que están trabajando actualmente con estos niños en todo el país. 8) Inmigrantes Exposición fotográfica &amp;#8211; Crear y hospedar una exposición que cuenta una narración conmovedora de la juventud y las familias inmigrantes, y ofrece una oportunidad para crear un diálogo a través del arte.</t>
  </si>
  <si>
    <t>As an member-led immigrant rights organization, this issue is very important to us. Our members are saddened by the plight of these children and disappointed by the way the matter is being treated by national elected officials. That said faith communities, lawyers, local allies and our members are stepping up to try to help locally in Massachusetts. Our task is to help educate the public, provide immediate support to immigrants and advocate on their behalf at a local and national level. If Congress won&amp;#8217;t act, it is up to us to take action!</t>
  </si>
  <si>
    <t>$7,500 includes funds for: Video Production Photographer Food &amp;amp; Beverages Travel Expenses Supplies Marketing Materials Printing Services</t>
  </si>
  <si>
    <t>Centro Presente was founded in 1981 by Sister Rose Marie Cummings in direct response to the rapidly growing community of Salvadoran refugees fleeing violence, government repression and instability during the civil conflicts in Central America in the 1980s. Many came to settle in the Central Square area of Cambridge, where they joined hands with the faith-based and legal services communities to create Centro Presente, to address their needs as a new immigrant community. Centro Presente was at the forefront of what was at the time a growing movement across the country struggling for rights for Central American immigrants facing discriminatory immigration policies, as well as struggling in solidarity with social movements in Central America to oppose US military intervention. Leadership development is a very important component of our mission and our work. We recognize that the members of our community bring to this country their personal experiences and capabilities and in return we provide them the space to build opportunities to develop and exercise leadership. Our leadership development model focuses on community organizing around specific themes like immigrants' rights, workers' rights and civic participation. The model engages, internally, our staff, board, members, and program volunteers, and externally, allies and other community stakeholders. For example, our Board is composed of Latino immigrant workers and youth members. Through participation in our committees, the members of Centro Presente have the opportunity to be actively engaged in leading campaigns and activities that impact their own lives, as well as the lives of their families and the broader community. We provide our members with the opportunity to not only receive workshops and to meet and share experiences with others, but also to train others in what they have learned, to organize new members and to exercise their leadership in the community. More than just action, Centro Presente provides a space for our members to reflect and collectively analyze important issues, such as our definitions of leaders and leadership, the situation of immigrant workers in the US and in Central America and other Latin American countries, the connection between the global economic system and immigration, and its impact locally.</t>
  </si>
  <si>
    <t>Establecida en 1981, Centro Presente es una organización conducida por inmigrantes latinoamericanos, tiene una cobertura estatal y está dedicada a promover la autodeterminación y autosuficiencia en la comunidad inmigrante latinoamericana de Massachusetts. Operada y liderada principalmente por inmigrantes centroamericanos, Centro Presente lucha por los derechos de los inmigrantes y por la justicia social y económica. A través de la integración del trabajo comunitario, desarrollo de liderazgo y servicios básicos, Centro Presente se esfuerza por dar voz a nuestros miembros/as y construir poder comunitario.</t>
  </si>
  <si>
    <t>Established in 1981, Centro Presente is a member-driven, state-wide Latin American immigrant organization dedicated to the self-determination and self-sufficiency of the Latin American immigrant community of Massachusetts. Operated and led primarily by Central American immigrants, Centro Presente struggles for immigrant rights and for economic and social justice. Through the integration of community organizing, leadership development and basic services, Centro Presente strives to give our members voice and build community power.</t>
  </si>
  <si>
    <t>505 312-7296</t>
  </si>
  <si>
    <t>Mario Paredes</t>
  </si>
  <si>
    <t>mparedes@cpresente.org</t>
  </si>
  <si>
    <t>Recaudar fondos para seguir apoyando a personas de escasos recursos llevandoles el apoyo en motocicleta</t>
  </si>
  <si>
    <t>Give Your Support to Colombian Single Mothers from Comuna 13 in Medellín &amp;#8211; Poverty does not wait!</t>
  </si>
  <si>
    <t>CadaVida Foundation</t>
  </si>
  <si>
    <t>REGULARIZACIONES PARA NIÑOS DE BAJOS RECURSOS</t>
  </si>
  <si>
    <t>Viviana Cadavid Orrego</t>
  </si>
  <si>
    <t>viviana.cadavid@cadavida.org</t>
  </si>
  <si>
    <t>recaudar fondos para comprar regalos en navidad para niños de escasos recursos en diversos lugares de mi pais</t>
  </si>
  <si>
    <t>Gustavo A. Madero, México</t>
  </si>
  <si>
    <t>SOMOS UNA FAMILIA QUE SE DEDICA A LA regularización de Jóvenes SECUNDARIA Y PREPARATORIA EN NUESTRA COMUNIDAD PERO NOS DIMOS CUENTA &amp;nbsp;QUE LA GENTE ES DE MUY BAJOS RECURSOS Y NO TIENEN PARA PAGAR Y ADEMAS LAS SEÑORAS EMPEZARON A PEDIR REGULARIZACIONES PARA NIÑOS DE PRIMARIA &amp;nbsp;Y KINDER ENTONCES POR ESTA SITUACIÓN ES QUE ESTAMOS PIDIENDO DE SU APOYO PARA SEGUIR APOYANDO A ESTOS NIÑOS Y NO SE VAYAN CON LA GENTE QUE VENDE DROGA O &amp;nbsp;LOS RECLUTA PARA ENSEÑARLOS A ROBAR YA QUE ESTO ES A LO QUE SE DEDICAN LA MAYORÍA DE LOS JÓVENES EN ESTAS ZONA. &amp;nbsp;</t>
  </si>
  <si>
    <t>Comuna 13, Medellin, Antioquia, Colombia</t>
  </si>
  <si>
    <t>FUNDACION INTEGRAL</t>
  </si>
  <si>
    <t>almadtroncoso@yahoo.com.mx</t>
  </si>
  <si>
    <t>Empowering single mothers to unleash their potential, become self-sufficient, and spark positive change in their families and communities.</t>
  </si>
  <si>
    <t>Empoderar mujeres madres cabeza de familia de bajos recursos para sean económicamente independientes a travé</t>
  </si>
  <si>
    <t>Recaudación para crisis humanitaria en Puerto Rico tras el paso del Huracan Maria</t>
  </si>
  <si>
    <t>Aide is 34 years old. She was born in “Comuna 13″, but spent most of her youth in the countryside, where she worked with agriculture and farm animals for a living. She began working at a young age to help support and thus was unable to finish high school. She now has a 13 year-old son, who is currently studying, and a few years ago went through a painful divorce where her husband left her without any financial support. Before she arrived to CadaVida, she was unemployed, not eligible to receive any social benefits from the government and had no professional skills, which made it difficult to find a job and earn a stable income to support her son and pay living costs. CadaVida seeks to provide alternative solutions to well-known and long-lasting challenges that continue to plague the many women throughout Colombia like Aide who remain vulnerable to effects of poverty, violence and inequality. Our initial efforts start in Comuna 13, one of the most dangerous areas of Medellin, where there is an abundance of violence and poverty. We differ from existing Colombian organizations because we believe that long-term, sustainable change comes, not from outside donations or simple assistance, but from action within a community. Our program is unique in combining practical skills training with income-generating opportunities, with the hope that this model can spread, alter the way Colombians approach community services and finds way to not only help, but prevent or reverse the core problems. We do this by working with women in the following ways: We educate women participants on the importance of getting actively involved in their own communities and how creating a stronger community can have impactful economic and social benefits for all. We build women participants self-esteem thru workshops on personal image (e.g. fashion, makeup) that helps them recognize themselves as beautiful women and develops self-confidence that will allow them to function in a work environment. This is one of the most important pillars because many of these women face various types of violence and societal stereotypes that oppress and undermines their confidence. We offer courses in entrepreneurship, sales, finance, IT/Computers and leadership over a period of 9 months. After an intensive first month, we also provide opportunities for them to apply those skills in real business situations immediately so they can further develop and also earn income immediately. They continue to receive ongoing coaching and mentoring that will guide them towards their goals. Our programs find new lives for unused goods (i.e. surplus firsthand clothes). For example, we receive firsthand surplus garments donated by clothing brands – these clothes would normally be thrown away and burned to save expense and CadaVida instead takes this opportunity to give these items a second lifetime through our program. Women use these clothes and act as mirco-entrepreneurs by selling into their own communities. This allows “waste” to become a tool to drive economic activity and improve the quality of life for women from low-income backgrounds and their families.It is noteworthy that when a woman starts the program that the initial objective is to undertake in the business of selling clothes within the first year, alongside with other women who entered at the same time. This allows them to strengthen their skills and confidence together. We also make sure that they are responsible for their finances, settle their debts and save for starting their new business or career following the program. With CadaVida, every woman advances their own path and it is indisputable that each is transformed to believe in themselves, set their own goals and become an economically active, independent woman who contributes at home and sets a strong example to her children, who in turn will follow suit. The empowerment of these women has cascading effects on their community and society. Coming back to Aide, now after being in our program for over one year, she has completely changed her and her son lives for the better. She passed all the modules of our program “Puntadas de Mujer” and with the money and skills she earned during the program she is now ready to take over her own business and will open her own beauty spa in her house! With your help we want to provide the opportunity to more women to take control of their own lives and have an opportunity to make changes for the better! Some of the amazing women we hope to serve in our next cohort starting in 2016: María, 42, widow and mother of three. Ruth, 23, single mother, 3 children. Dreams of having her own restaurant. Ángela, 32, single mother, 2 children, wants to study finances and accounting. Irma, 20, Single mother of 2 children,wants to help other women. Lorena, 38, Single mother with one son who wants to grow her handcraft business.</t>
  </si>
  <si>
    <t>08-23-2016</t>
  </si>
  <si>
    <t>REFORM OF ESPERANZA COMMUNITY CENTER</t>
  </si>
  <si>
    <t>Centro Comunitario Esperanza</t>
  </si>
  <si>
    <t>Aide es una mujer de 34 años de edad. Ella es una habitante de nuestra “Comuna 13” pero creció en el campo, donde trabajó en fincas cultivando la tierra y cuidando animales. Aide no tuvo la oportunidad de estudiar. Ella tiene un hijo de 13 años quien ahora está estudiando. Hace varios años Aide se divorció de su esposo quien la abandonó sin dejarle ningún soporte financiero para seguir manteniendo a su hijo. Antes de ingresar a CadaVida, Aide no tenía empleo y sin estudios era muy difícil para ella tener un trabajo que le proporcionará estabilidad económica para mantener a su hijo. CadaVida tiene como objetivo ofrecer soluciones a las mujeres en todo Colombia que están en condiciones de vulnerabilidad y que viven en condiciones de pobreza, violencia y desigualdad. Nuestros esfuerzos iniciales comienzan en la Comuna 13 , una de las zonas más peligrosas de Medellín , donde la violencia y la pobreza abundan. Nos diferenciamos de organizaciones colombianas existentes porque creemos que a largo plazo , el cambio sostenible viene, no solamente de donaciones externas ó apoyo de otras organizaciones y personas, pero a partir de las acciones dentro de la comunidad. Nuestro programa es único en combinar capacitaciones con las oportunidades de generación de ingresos , con la esperanza de que este modelo puede extenderse , hemos colocado todos nuestros esfuerzos en desarrollar un modelo que corte de raíz y que prevengan los desafíos que enfrenta el día a día las mujeres en nuestra sociedad de la siguiente manera: Educamos mujeres para que se envuelvan activamente dentro de sus propias comunidades para que creando estos lazos fuertes de sentido de pertenencia en conjunto tengan un impacto económico y social para todos los miembros de la comunidad. Nuestras participantes comienzan a ganar en amor propio a través de nuestros talleres de (asesoría de imagen, maquillaje..) estos talleres les ayuda a reconocerse y a reencontrarse con ellas mismas; Este pilar es la base de todo. Creer en ellas mismas,en sus capacidades y amarse a ellas misma es el primer paso para dejar atrás una vida de maltratos a las que muchas estaban acostumbradas a vivir el día a día. Ofrecemos cursos y talleres de emprendimiento, ventas, finanzas personales. computadores y liderazgo en un periodo de 9 meses. Después del primer mes de hacer parte del programa, les ofrecemos la oportunidad de poner en práctica lo que están aprendiendo en situaciones reales y de esta manera aprender-haciendo. Nuestra participantes también cuentan con un seguimiento de un coach que les brinda herramientas para asegurar que logren sus objetivos. Nuestro programa utiliza ropa de primera mano pero que ya no puede ser vendida por las empresas de confecciones porque han pasado de moda o tienen nuevo inventario.Muchas de estas prendas terminan en la basura o en el peor de los caso quemada. Les ofrecemos a las empresas darle la oportunidad a una mujer de tener una mejor vida con la venta de estas prendas. Las mujeres con los conocimientos que adquieren en el programa comienzan a montar sus propios negocios de venta de ropa que venden dentro de su misma comunidad, mercados, colegios etc y de esta manera comienza a generar un capital que con nuestra ayuda aprenden a usar para cubrir sus necesidades y ahorrar para cumplir sus sueños que muchas veces es crear y ser dueñas de sus propios emprendimientos. En CadaVida cada mujer se comienza a transforma en una mujer más segura de sí misma y comienza a darse cuenta de lo que es capaz de alcanzar.Establecer sus propias metas y volverse una mujer independiente se constituye parte esencial de sus vidas. Además, que contribuyen a la paz del país y son un buen ejemplo para sus hijos. El empoderamiento de estas mujeres ha creado un efecto cascada positivos para la comunidad que cada vez creee más en la importancia de empoderar a las mujeres. Un año después Aide está montando su propio spa porque gracias a todo lo que aprendió sobre emprendimiento, empoderamiento, autoestima, liderazgo y con lo que logró ahorrar con la venta de la ropa, ahora se siente más que nunca preparada para afrontar nuevos retos como el de ser emprendedora! Con tu apoyo vamos a poder ayudar a muchas más mujeres entre ellas: María, 42 años, tres hijos, viuda. Ruth, 23 años, ama de casa, tres hijos, quiere emprender un negocio de comidas. Ángela, 32 años, ama de casa, dos hijos, quiere estudiar contabilidad y finanzas. Irma, 20 años, dos hijas, quiere ayudar a otras mujeres y ser líder comunitaria. Lorena, 38 años, un hijo, quiere crecer su negocio de manualidades. &amp;nbsp;</t>
  </si>
  <si>
    <t>08-24-2016</t>
  </si>
  <si>
    <t>09-23-2016</t>
  </si>
  <si>
    <t>In Colombia, over 35% of children age 0-14 live in single-parent households, the majority headed by women from low-income backgrounds. UN studies show single mothers struggle to achieve financial stability due to gender gaps in wage and employment, and the discriminatory effects of Machismo. This problem is compounded by a lack of affordable childcare and education, and limited government capacity to deliver services. CadaVida sees a need for more education and job opportunities for these women. When a woman is empowered, she can take care of her children and make the best decisions to improve her family’s life. Financial stability allows a woman to buy quality food, offer her children better educational options, and be independent of others. Stability allows a woman to make her own decisions and realize what she is capable of. CadaVida Foundation is built on the belief that each life is important, and that stronger women lead to stronger families, and stronger communities as a whole.</t>
  </si>
  <si>
    <t>Ines Meldrano</t>
  </si>
  <si>
    <t>thaysonamaral@gmail.com</t>
  </si>
  <si>
    <t>En Colombia, más del 35 % de los niños entre los 3-4 años de edad viven con un sólo padre, la mayoría con madres solteras que provienen de bajos recursos económicos. Las cifras de las Naciones Unidas demuestran que para las mujeres es mucho más difícil tener una estabilidad financiera debido a las brechas de género en los salarios y empleos debido a los efectos discriminatorios debido al machismo. Este problema se agrava por la falta de cuidado de los niños y la educación asequible, y la capacidad del gobierno para proporcionar los servicios. CadaVida quiere con sus programas actuar ante la necesidad de proporcionar más oportunidades de educación y empleo para las mujeres. Cuando una mujer está empoderada, ella puede responder por sus hijos y tomar mejores decisiones para mejorar la calidad de vida de su familia. La estabilidad financiera permite a las mujeres ofrecer a sus hijos mejor calidad en los productos de la canasta familiar, ofrecer a sus hijos mejor educación. La estabilidad permite a las mujeres tomar mejor decisiones y darse cuenta de lo que es ella es capaz de hacer. La Fundación CadaVida se basa en la creencia que que CadaVida es importante, y que las mujeres con alta autoestimas pueden apoyar a la construcción de sociedades y de familias más sólidas.</t>
  </si>
  <si>
    <t>rebuilding from Atlixco</t>
  </si>
  <si>
    <t>Donations will go primarily to supporting training activities and workshop materials for the new cohort of women set to begin in our next program in early 2016. The more money we raise, the more women we can take into the program! Here are some examples of what your money can achieve: With $50, you help print training materials for five women participants. With $100, you support the transportation costs of one women participant for the full program With $500, you provide a professional social entrepreneurship, financial planning and saving workshop or a leadership workshops for for one single mother (total 40 hours).. With $1000, you cover the full the whole processing of any of these workshops for one single mother (80+ hours). *** For USA based donors, all donations are eligible for a tax reduction with the IRS thanks to our 501(c)(3) non-profit fiscal sponsor Runa Foundation*** Over the past year, we have already impacted more than 100 women in our community through our different workshops and programs. As they equipped themselves with the knowledge and skills learned from us, we could see these women, their children and families’ future brighten. We strongly believe that we can impact many more women through our programs, not only in our community Comuna 13, but also in throughout the city of Medellin and the country as whole! Join us to make a big difference! We also accept surplus first-hand clothing and beauty (e.g. cosmetics, hair) product donations, which will be used in our Entrepreneurial and Fashion &amp;amp; Beauty workshops, or as part of the mirco-enterprise initiative . If you have any connection with apparel companies and are interested in providing these kinds of donations or can help connect us those you may be interested, please feel free contact us: cadavidafoundation@cadavida.org.</t>
  </si>
  <si>
    <t>Cordova, Argentina, Barrio Guiñazú</t>
  </si>
  <si>
    <t>Educación/Youth Development</t>
  </si>
  <si>
    <t>Those children need a better place and only you can help them on this!</t>
  </si>
  <si>
    <t>Las donaciones nos van a permitir apoyar programas de capacitaciones para la promoción de mujeres del primer semestre de 2016. Entre más dinero juntemos con las donaciones, más mujeres tendrán la oportunidad de ser parte de las capacitaciones! Te damos algunos ejemplos de cómo vamos destinar el dinero que recolectemos durante un día para dar: Con $50. Podemos imprimir el material de trabajo para 5 mujeres que participan en las capacitaciones. Con $100. Podemos apoyar el costo del transporte para que una mujer que participa en el programa pueda venir a nuestra sede durante todo la duración de las capacitaciones Con $500, Podemos apoyar la totalidad de las capacitaciones que ofrece el programa; liderazgo, finanzas personales, grupos de ahorro (total de 40 horas) para una mujer madre cabeza de familia. El nombre del donante aparecerá en la lista de las personas que apoyan a CadaVida. Con $1000, Podemos cubrir el programa completo y todas las capacitaciones para una mujer madre cabeza de familia (80 horas y más). El nombre del donante estará en la lista de las personas que nos apoyan y recibirá una carta con el progreso y cambios que han ocurrido gracias al programa de una de nuestras madres cabeza de familia. ** Para los donantes basados ​​en EE.UU. , todas las donaciones son elegibles para una reducción de impuestos con el IRS gracias a nuestro 501 (c) ( 3 ) de la Fundación Runa que es para esta campaña nuestro patrocinador fiscal *** En el último año, hemos impactado la vida de más de 100 mujeres en nuestra comunidad a través de nuestros diferentes programas y talleres. Hemos logrado que adquieran nuevos conocimientos y herramientas que han podido ayudarlas a mejorar su calidad de vida y las de sus hijos. Hemos visto mujeres que pasaron de ganar 0 a ganar un salario mínimo que les permite cuidar mejor de sus hijos. La diferencia la hacemos todos! unite a nosotros! También aceptamos ropa de primera mano y productos de belleza (cosméticos, cremas, lociones), que usaremos para nuestros talleres de maquillaje, cuidado de la piel y asesoria de imagen y como parte de sus iniciativas de emprendimiento. Si tienes una empresa que quiera apoyarnos o algún contacto que sea útil. Escribenos a cadavidafoundation@cadavida.org.</t>
  </si>
  <si>
    <t>Esos nin&amp;otilde;s necesitan un lugar mejor y solo tu puede ayudarlos en eso!</t>
  </si>
  <si>
    <t>Realizacion para un curso en el ejército para ser el soporte de mi familia</t>
  </si>
  <si>
    <t>&amp;nbsp;This project objective is the&amp;nbsp;reform of&amp;nbsp;Esperanza Community Center, a place that children can for a little forget their poor life, where they have some food, some education, some fun and can be a bit happier. This reform is very important because they haven&amp;#39;t structure to help a lot of children that are in there everyday. This reform will create some job opportunities for the local population, raise the economy here and give to those children an opportunitie to chose their future! Help us and make those children happier =D</t>
  </si>
  <si>
    <t>El objetivo del proyecto es la reforma del Centro Comunitario Esperanza, un lugar en que los ni&amp;ntilde;os puedan por un poco olvidar su pobre vida , en el que tienen algo de comida , algo de educaci&amp;oacute;n , un poco de diversi&amp;oacute;n y pueden ser un poco m&amp;aacute;s felizes . Esta reforma es muy importante debido a que no tienen una estructura para ayudar a una gran cantidad de ni&amp;ntilde;os que se encuentran en all&amp;iacute; todos los d&amp;iacute;as . Esta reforma va a crear oportunidades de empleo para la poblaci&amp;oacute;n local , aumentar la econom&amp;iacute;a y dar a los ni&amp;ntilde;os una opportunitie de elegir su futuro ! ayudarnos y para hacer m&amp;aacute;s felices a los ni&amp;ntilde;os =D&amp;nbsp;</t>
  </si>
  <si>
    <t>CadaVida Foundation was born in Medellin, Colombia, out of a desire to help single mothers become emotionally and financially independent. In Spanish, CadaVida means “Each Life.” We believe that every life is important, and we believe that empowering women helps not only themselves and their own families, but also creates stronger communities and a powerful, positive impact in the world. CadaVida Foundation’s main goal is to provide entrepreneurial training and job opportunities to women from low-income backgrounds, and to women who are solely responsible for financially supporting their families. We want to help women realize their own potential, access economic opportunities, and be able to take care of their own families. We believe that every woman has potential that can be unleashed with the right support and tools. For a woman who is currently struggling, just one opportunity can open the door to countless other options and lead toward self-development and success. CadaVida Foundation hopes to provide Colombian women with opportunities to learn, contribute, and thrive.</t>
  </si>
  <si>
    <t>https://youtu.be/9xrbAGp7nco</t>
  </si>
  <si>
    <t>Fundación CadaVida nació en Medellín, Colombia, como un deseo de ayudar a las mujeres a ser emocional y económicamente independientes. Como su nombre lo indica, para nosotros, cada vida es importante y creemos que al empoderar mujeres no solo las ayudamos a ellas mismas y a sus familias sino que también crea comunidades más fuertes y un poderoso y positivo impacto en el mundo. El principal objetivo de CadaVida es proporcionar un entrenamiento de emprendimiento y oportunidades de trabajo a mujeres de bajos ingresos y a mujeres cabezas de familia. Nosotros queremos ayudar a las mujeres a desarrollar su potencial, a tener un acceso a nuevas oportunidades económicas y que sean capaces de sostener a sus propias familias. Fundación CadaVida cree que las mujeres tienen un potencial que debe ser liberado con el apoyo y herramientas correctas. Para una mujer luchadora, solo una oportunidad puede abrirle puertas a innumerables opciones y conducirla hacia un desarrollo propio y el éxito. Fundación CadaVida espera proporcionar a las mujeres colombianas oportunidades para aprender, contribuir y prosperar.</t>
  </si>
  <si>
    <t>cadavida</t>
  </si>
  <si>
    <t>Cada Vida Foundation</t>
  </si>
  <si>
    <t>cadavidafoundation@cadavida.org</t>
  </si>
  <si>
    <t>REAL KRUSTY KRAB FOOD TRUCK!</t>
  </si>
  <si>
    <t>Give Where Most Needed</t>
  </si>
  <si>
    <t>thaysonamaral</t>
  </si>
  <si>
    <t>This pool of donations will be used to help the projects in need of more funding under the discretion of HIPGive staff.</t>
  </si>
  <si>
    <t>Unlike many other existing online giving platforms, HIPGive brings much needed support and incentives to help Latino community organizations excel at online fundraising. HIPGive’s added value: We are the first truly transnational online giving platform for Latino communities across the Americas. We identify and vet Latino-led, Latino-serving community organizations with innovative, cutting-edge solutions to the challenges facing Latino communities. We provide valuable online training and support to organizations that seek crowdfunding to advance their work and impact. We provide financial incentives to the fundraisers and donors in the form of contests, matching grants and other tools. HIPGive combines technology + individual and collective generosity + HIP&amp;#8217;s network to affect change for Latino communities in the U.S. and Latin America.</t>
  </si>
  <si>
    <t>We are more than just a new online giving platform. HIPGive facilitates smart investments in innovation and Latino communities across the U.S. and the Americas. The organizations available for funding through HIPGive are screened by our team and represent the most innovative and impactful organizations serving Latino communities. The platform leverages technology to bring individuals, corporations and foundations together in an effort to mobilize generosity.</t>
  </si>
  <si>
    <t>We are more than just a new online giving platform. HIPGive facilitates smart investments in innovation and Latino communities across the U.S. and the Americas. The organizations available for funding through HIPGive are screened by our team and represent the most innovative and impactful organizations serving Latino communities. The platform leverages technology to bring individuals, corporations and foundations together in an effort to mobilize generosity. &amp;nbsp;</t>
  </si>
  <si>
    <t>All funds under this campaign will support existing active projects participating in current HIPGive campaigns.</t>
  </si>
  <si>
    <t>Reading for the future</t>
  </si>
  <si>
    <t>The mission of Hispanics in Philanthropy (HIP) is to strengthen Latino communities by increasing resources for the Latino and Latin American civil sector; increasing Latino participation and leadership throughout the field of philanthropy; and fostering policy change to enhance equity and inclusiveness.</t>
  </si>
  <si>
    <t>Schools for the future</t>
  </si>
  <si>
    <t>9702-040808-101-7</t>
  </si>
  <si>
    <t>https://hipgive.org/wp-content/uploads/2017/11/RESOLUCIÓN-INSCRIPCIÓN-Y-PODER-INSCRITO-SCHOOLS.pdf</t>
  </si>
  <si>
    <t>Reducing the achievement gap in education among Hispanics kids in Carrboro-Chapel Hill</t>
  </si>
  <si>
    <t>56-2011661</t>
  </si>
  <si>
    <t>https://hipgive.org/wp-content/uploads/2016/11/ECH-501(c)(3)-1.pdf</t>
  </si>
  <si>
    <t>Give my disability a chance!</t>
  </si>
  <si>
    <t>Centro de Terapia Infantil y de Educación Especial, A.C.</t>
  </si>
  <si>
    <t>(444) 211-7794</t>
  </si>
  <si>
    <t>San Luis Potosí, Mexico</t>
  </si>
  <si>
    <t>Civic Participation/Health/Rights/Economic Development/Education/Legal Reform/Youth Development</t>
  </si>
  <si>
    <t>Kids with Down Syndrome and Autism can be included in the all aspects of society, with this workshops we prepare them.</t>
  </si>
  <si>
    <t>Los niños con Síndrome de Down y Autismo pueden ser incluidos en todos los ámbitos sociales, con estos talleres los preparamos.</t>
  </si>
  <si>
    <t>Intelectual disabilities are not taboo anymore. Regular schools include kids with minor disabilities in Mexico but they don´t focus in their inclusion to the reallity in their social lives and in their productive future. Parents are now demanding an education that will bring them development and economical stability. In order to achieve this, we need to maximize their potential, finding their abilities and applying them to a certain work environment. To help a kid with disabilities means to help a family, it multiplies the impact of your input. This particular project focuses in developing abilities they wil easily apply to get a job. CETIEE has been operating two different workshops since 2000, one based in the kitchen, where the kids learn to measure, calculate, follow hygienic procedures, decorate and create new products. At the crafts workshops the kids learn to measure, color, cut, saw, follow time tables and calendars, create and decorate products. We´ve managed to employ several kids in family businesses and industry, they have learned to take public transportation and communicate via cell phones. This is a model we have tried with succes because even if the kids do not qualify to regular jobs, they feel happy and productive all through their lives, helping at home with their families,and that is the inclusion they are more happy with&amp;#8230;..to be a member of a family.</t>
  </si>
  <si>
    <t>Las discapacidades intelectuales ya no son taboo. Las escuelas incluyen a chicos con discapacidades menores en Mexico, pero no se enfocan en su inclusión a la realidad en sus ámbitos sociales o en su futuro productivo. Los padres hoy en dia demandan una educación que los desarrolle y ¿Por qué no? Les brinde estabilidad económica. Para lograr esto necesitamos maximizar su potencial, encontrar sus habilidades para aplicarlas en ciertos ambientes laborales. Ayudar a un niño con discapacidad es ayudar a toda una familia y su entorno, se multiplica el impacto de tu aportación. Este proyecto en particular se enfoca en desarrollar habilidades que ellos fácilmente aplicaran para conseguir un trabajo. CETIEE ha trabajado dos diferentes talleres desde el 2000. Uno basado en la cocina, en donde los chicos aprenden a medir, calcular, pesar, seguir procesos de higiene, ordenar, decorar y crear productos. En el taller de manualidades aprenden a medir, pesar, pintar cortar, coser, ajustarse a un calendario de entrega, decorar y crear productos nuevos. Ya hemos logrado colocar a algunos chicos tanto en la industria como en empleos de negocios familiares, han aprendido también a utilizar el transporte publico y los teléfonos celulares. Este es un modelo exitoso porque aunque los chicos no califiquen para un trabajo formal (hay discapacidades muy agudas), por lo menos están felices y se sienten productivos toda la vida ayudando en casa, en su familia que es la inclusión que mas les importa….ser miembro de una familia.</t>
  </si>
  <si>
    <t>The latin comunity is informed and compassionate, the community is inclusive and accepts the differences, that is why it will be easy for the modern society to push for the inclusion of this kids in every aspect of our lives, to consider them as equals and to grant them the potential to reach for their basic human right, the right to work. We have been working with several entrepreneurs and foreign industry is coming to install big new companies in our state. We know they have inclusion programms on their agenda so we have to prepare this kids to be able to achieve the standadrs and to grab the great opportunities in the near future. The suffering and uncertainty of these families will diminish and we will be able to measure the success of our programs with the distribution and sales of the products coming out of our workshops, and in the number of our graduates with formal employment. &amp;nbsp;</t>
  </si>
  <si>
    <t>La comunidad Latina es compasiva y esta informada como nunca, es por naturaleza inclusive y acepta las diferencias, es por eso que le sera muy facil a cualquier sociedad moderna ,luchar por la inclusion de estos chicos en todos los aspectos de nuestra vida, considerarlos como iguales y garantizar su potencial para poder alcanzar su derecho humano fundamental, el derecho al trabajo…. Hemos estado trabajando con empresarios y varias industrias extranjeras han estado llegando a nuestro estado con grandes plantas. Sabemos que tienen programas de inclusión y responsabilidad social en su agenda asi que tenemos que preparar a estos chicos para que tengan los estándares que requieren y para que puedan aprovechar las grandes oportunidades que se encuentran en el futuro cercano. El sufrimiento y la incertidumbre de sus familias disminuirá, y podremos medir nuestro éxito a medida que los productos que salen de estos talleres se distribuyan y se conozcan, asi como con la cantidad de graduados que puedan tener empleo formal.</t>
  </si>
  <si>
    <t>Francisco J</t>
  </si>
  <si>
    <t>With the funds we manage to collect we will buy al the material we need for the workshops, including trays and tools. Even if we don´t reach the goal we can buy the raw material for our aromatherapy cushions, and cookies. &amp;nbsp; If you donate $15 dollars we will buy raw material for 20 cookie bags. If you donate $30 dollars we will be able to buy working tools for 3 kids in at our crafts workshop and you will receive a personalized thank you note from our kids. If you doante $70 dollars we will buy raw material for our cookie workshop for a month! And we will send you an aromatherapy cushion. If you donate $90 dollars we will be able to pay for the work tools and material for 5 kids and we will send you two aromatherapy cushions! If you donate $150 dollars we will buy raw material for our cookie workshop for two months! and we will send you a personalized thank you note and one aromatherapy cushion!! &amp;nbsp;</t>
  </si>
  <si>
    <t>Con los donativos que logremos compraremos el materal que necesitamos para los talleres, incluyendo herramientas y charolas. Aunque no llegaramos a la meta, el dinero lo usaríamos para comprar la materia prima de producción para cojines de aromaterapia y galletas. Si donas $250 pesos compraremos materia prima para producir 20 bolsas de galletas. Si donas $500 pesos podremos comprar herramientas de trabajo para 3 chicos de nuestro taller de manualidades. Recibiras una nota de agradecimiento personalizada de parte de los chicos. Si donas $1000 pesos podremos comprar ingredientes para nuestro taller de cocina de un mes! Te enviaremos un cojin de aromaterapia. Si donas $2,500 pesos podremos comprar la materia prima para nuestro taller de cocina ¡de dos meses! Te enviaremos un agradecimiento personalizado y un cojin de aromaterapia.</t>
  </si>
  <si>
    <t>El presupuesto para el taller de Cocina es de $11,000 pesos o $650 dolares El presupuesto del taller de Manualidades es de $11,00 pesos. Presupuesto total para 2015: $1,127,327 pesos. &amp;nbsp;</t>
  </si>
  <si>
    <t>To offer the best quality and innovative therapeutic, educational service tending to the special needs of the alumni with intellectual disabilities and looking forward to achieve independent, happy and productive individuals, included in all aspects of our society.</t>
  </si>
  <si>
    <t>Luis</t>
  </si>
  <si>
    <t>Ofrecer un servicio terapéutico y educativo de calidad y a la vanguardia, atendiendo de manera integral las necesidades de los alumnos con necesidades especiales de tal forma, que en la etapa adulta sean personas autosuficientes y productivas e integradas a la sociedad.</t>
  </si>
  <si>
    <t>luis@schoolsforthefuture.org</t>
  </si>
  <si>
    <t>CETIEE</t>
  </si>
  <si>
    <t>https://www.youtube.com/watch?v=laGh3JrfkG8</t>
  </si>
  <si>
    <t>Carrboro and Chapel Hill , NC</t>
  </si>
  <si>
    <t>Provide weekly tutoring sessions to improve math / language arts skills in at least 30 Latino kids in Carrboro-Chapel Hill (k- 5 grade) during the academic year.</t>
  </si>
  <si>
    <t>Proveer sesiones semanales de tutoria para mejorar las habilidades de matemáticas y/o de lenguaje en al menos 30 nin@s latinos en Carrboro-Chapel Hill</t>
  </si>
  <si>
    <t>(503) 731-98456</t>
  </si>
  <si>
    <t>Support the right to a future free of violence&amp;#8230; Reading for the future</t>
  </si>
  <si>
    <t>The achievement gap in academic performance between academically at-risk minorities and white students has concerned educators for decades now. It’s a troubling fact that Latinos earn lower grades on average than their white peers and are much more likely to drop out of high school (Stanford University). In 2012-13, 14% of Chapel Hill- Carrboro Public Schools students were Latino. However, In 2008-09, 80% of US Latino fourth graders were not reading proficiently, compared to 68% of all fourth graders. And only 5% of the Latino students of the Chapel Hill-Carrboro Public Schools was enrolled in gifted program. In North Carolina, almost half of all Latino children under the age of 5 live in poverty, and Latino children are more than twice as likely to live in poverty as white children – 41% compared to 14.4%, respectively (US Census Bureau, 2014). Seventy-seven percent of Latino children in North Carolina live in immigrant families (Action for Children NC, 2010), which presents language and cultural barriers for these families. In North Carolina, 69.4% of foreign-born Spanish speakers older than age 5 have Limited English Proficiency (LEP). Additionally, a figure higher than any other immigrant group, 31% of NC Spanish-speaking households are linguistically isolated. Chapel Hill- Carrboro Latino families are in need of additional support to ensure their children’s academic success due to economic insecurity, language and cultural barriers, low education levels, lack of health insurance, lack of knowledge and familiarity with existing services, fear and distrust of official institutions and lack of culturally and linguistically appropriate programs for communities of color. The tutoring program of El Centro Hispano with Latino children , a simple and powerful intervention has reduced the achievement gap significantly among the kids K to 5 grade that have participated in the program during the last years. 85% of the participants will pass their grade level or improve their performance in reading and/or math based on report cards collected after each term. 100% of participants will have 0% school dropout. What’s more, the positive effect persisted over time.All funds go directly to strentengh our tutorial program in Carrboro-Chapel Hill with 30 latino kids</t>
  </si>
  <si>
    <t>Apoyemos el derecho a un futuro libre de violencia&amp;#8230; Leyendo para el futuro</t>
  </si>
  <si>
    <t>cetiee</t>
  </si>
  <si>
    <t>contacto@chatsocial.mx</t>
  </si>
  <si>
    <t>La brecha en el rendimiento académico entre las minorías académicamente en riesgo y los estudiantes blancos ha preocupado a los educadores por décadas. Es un hecho preocupante que los latinos obtengan grados más bajos que el promedio de sus pares blancos y que sean mucho más propensos a abandonar la escuela secundaria (Universidad de Stanford). En 2012-13, el 14 % de los estudiantes de las Escuelas Públicas de Chapel Hill- Carrboro eran latinos. Sin embargo, en 2008-09, el 80% de los estadounidenses latinos de cuarto grado no estaban leyendo con soltura, comparado con el 68% de todos los estudiantes de cuarto grado. Y solo el 5% de los estudiantes Latinos de las Escuelas Publicas de Chapel Hill- Carrboro hacian parte del &amp;#8220;gifted program&amp;#8221; En Carolina del Norte, casi la mitad de los niños latinos menores de 5 años viven en la pobreza y los niños latinos tienen más del doble de probabilidad de vivir en la pobreza que los niños blancos – 41% en comparación con el 14,4%, respectivamente (US Census Bureau, 2014 ). Setenta y siete por ciento de los niños latinos en Carolina del Norte viven en familias inmigrantes (Acción por la Infancia NC, 2010), lo cual genera barreras lingüísticas y culturales para estas familias. En Carolina del Norte, el 69,4% de los hispanohablantes nacidos en el extranjero de más de 5 año tienen un dominio limitado del Inglés (LEP). Adicionalmente, el 31% ,una cifra más alta que la de cualquier otro grupo de inmigrantes, de los hogares que habla español en NC están lingüísticamente aislados. Las Familias Latinas de Chapel Hill- Carrboro tienen la necesidad de recibir un apoyo adicional para asegurar el éxito académico de sus hijos debido a la inseguridad económica, a las barreras lingüísticas y culturales, a los bajos niveles de educación, a la falta de seguro de salud, a la falta de conocimiento y familiaridad con los servicios existentes, el miedo y la desconfianza en las instituciones oficiales y la falta de programas culturalmente y lingüísticamente apropiados para las comunidades latinas y de color. 85% de los participantes serán promocionados al siguiente grado escolar o mejoraran su desempeño escolar en lectura y/o matemáticas basados en las notas de calificaciones. El 100% de los participantes se mantendrá en la escuela y ninguno se retirara de ella. Todos los fondos recaudados irán directamente a fortalecer nuestro programa de tutoría en Carrboro- Chapel Hill que beneficia 30 nin@s latinos. El programa de tutoría de El Centro Hispano con los niños latinos, es una intervención sencilla pero poderosa que ha reducido significativamente la brecha en el rendimiento escolar entre los niños de K a 5 grado que han participado en el programa durante los últimos años.</t>
  </si>
  <si>
    <t>In El Salvador, one of the most violent&amp;nbsp;countries in the world, the schools represent a safe space to grow. The future&amp;nbsp;of children and a culture of lasting peace depend on our ability to offer them&amp;nbsp;opportunities to cope with physical and psychological violence, low self-esteem&amp;nbsp;and expectations for an encouraging future. Schools for the Future implement projects that support education and violence prevention with collaboration of public schools in El Salvador. Research shows that reading habits and access to books has a strong impact on the ability to reflect and analyze, and is related to school performance in general. In our projects, participants are motivated to be reflective and analytical and to find in reading a source of pleasure and knowledge. We have 7 years of experience and great learning. We have also been recognized with the honor “Amigo de El Salvador” awarded by the Ministry of Foreign Affairs of El Salvador, in a ceremony in Stockholm, Sweden in 2011. Why is it important? Reading for the Future is a project that promotes the prevention of violence through reading, is developed in collaboration with public schools in areas of risk and that are more disadvantaged. The target group involves children between 11-13 years old. The themes of the program are peaceful conflict resolution, democracy and human rights, gender equity, environmental sustainability, and intercultural understanding. The main objective of the project is to train a new generation of leaders by promoting self-reflection, encouraging short and long-term thinking, empowering dreams and ambitions for the future, strengthening the relationships of the school and home, the development of social networks and the ability to build them. There are more than 800 children who have participated in this project since it began in 2010. We work 10 workshops (approximately 3 months) with groups of 12-16 participants (ideally), if possible with an equitable distribution of girls and boys. The intention is that each group should be a mix of students from different family backgrounds and academic achievement levels. Each workshop is attended by 1-2 facilitators. &amp;nbsp; How will we use the funds?&amp;nbsp; With the funds raised we can benefit a total of 64 children from 4 different schools in the area of Chiltiupán, La Libertad. The funds will be distributed to the mobilization to the schools, to the search and purchase of didactic materials, including books according to the topics that we will develop and the purchase of refreshments for each session.</t>
  </si>
  <si>
    <t>Total Budget: $3,000 &amp;nbsp;</t>
  </si>
  <si>
    <t>https://www.youtube.com/watch?v=BeNGXLPo0yA</t>
  </si>
  <si>
    <t>En El&amp;nbsp;Salvador, uno de los países más violentos del mundo, las escuelas representan&amp;nbsp;un espacio seguro para crecer. El futuro de los niños y las niñas, y una&amp;nbsp;cultura de paz duradera, depende de nuestra posibilidad de ofrecerles&amp;nbsp;oportunidades de hacer frente a la violencia física y psicológica, la baja&amp;nbsp;autoestima y las expectativas para un futuro alentador. Schools for the Future&amp;nbsp;implementa proyectos que apoyan la educación y la prevención de la violencia en colaboración con las escuelas públicas de El Salvador. La investigación muestra que los hábitos de lectura y el acceso a los libros tiene un fuerte impacto en la capacidad de reflexionar y analizar, y que está relacionada con el rendimiento escolar en general. En nuestros proyectos se motiva a los participantes a ser reflexivos y analíticos y a encontrar en la lectura una fuente de placer y conocimiento. Contamos con 7 años de experiencia y gran aprendizaje mismos que nos hizo reconocidos con el galardón “Amigo de El Salvador” otorgado por el Ministerio de Relaciones Exteriores de El Salvador, en una ceremonia en Estocolmo, Suecia en 2011. ¿Por qué es importante? Leyendo para el Futuro es un proyecto que promueve la prevención de la violencia a través de la lectura, se desarrolla en colaboración con las escuelas públicas en zonas de riesgo y que se son más desfavorecidas. El grupo objetivo involucra a la niñez de entre 11-13 años de edad. Los temas del programa son la solución pacífica de conflictos, la democracia y los derechos humanos, la equidad de género, la sostenibilidad ambiental, y el entendimiento intercultural. El objetivo principal del proyecto es capacitar a una nueva generación de líderes mediante la promoción de la auto-reflexión, fomentar el pensamiento a corto y largo plazo, el empoderamiento de los sueños y las ambiciones para el futuro, el fortalecimiento de las relaciones de la escuela y el hogar, y el desarrollo de las redes sociales y la capacidad de construirlas. Son más de 800 niños y niñas los que han participado en el proyecto desde que se inició en 2010. Trabajamos 10 talleres (aproximadamente 3 meses) con grupos de 12-16 participantes (idealmente), si es posible con una distribución equitativa de niñas y niños. La intención es que cada grupo debe ser una mezcla de los alumnos de diferentes orígenes de la familia y los niveles de logro académicos. Cada taller es atendido por 1-2 facilitadores. ¿Cómo serán utilizados los fondos? Con los fondos recaudados podremos beneficiar a un total de 64 niños y niñas de 4 diferentes escuelas de la zona de Chiltiupán, La Libertad.&amp;nbsp; Los fondos estarán distribuidos a la movilización a las escuelas, a la búsqueda y compra de materiales didácticos, incluyendo libros acordes a los temas que desarrollaremos y la compra de refrigerios para cada sesión.</t>
  </si>
  <si>
    <t>Give impoverished Mexican children with cancer the gift of life.</t>
  </si>
  <si>
    <t>Presupuesto &amp;#8211; Leyendo para el futuro Descripción Costo Servicios profesionales 1000 Oficina 1000 Libros y Materiales 1200 Transporte y Movilización 600 Refrigerios para talleres 600 Eventos 300 Otros 300 Costo total 5000 Reading for the future &amp;#8211; Budget Description Cost Professional Services 1000 Office 1000 Books and materials 1200 Transport and movilization 600 Workshop refreshments 600 Events 300 Others 300 Total cost 5000</t>
  </si>
  <si>
    <t>Aldama 2, Colonia Tepepan, Xochimilco, Mexico City</t>
  </si>
  <si>
    <t>We give Mexican children with cancer a second chance at life by providing free-of-cost oncological treatment and support.</t>
  </si>
  <si>
    <t>Brindamos apoyo integral a niños y jóvenes de escasos recursos que padecen cáncer en México.</t>
  </si>
  <si>
    <t>Our goal is to increase the childhood cancer survival rate in Mexico, which currently rests between 30 and 50% by 1) obtaining earlier and more accurate diagnoses, 2) providing supportive services to families so that the moment a child is diagnosed, they have everything necessary to commence treatment, 3) assuring optimal care for patients by building capacity in medical communities.</t>
  </si>
  <si>
    <t>Trabajamos para aumentar el índice de sobreviva del cáncer infantil en México, el cual actualmente se encuentre entre 30 y 50%, a través de 1) la detección oportuna de la enfermedad, 2) brindando albergue y apoyos médicos a familias de escasos recursos y 3) asegurando una atención adecuada para pacientes.</t>
  </si>
  <si>
    <t>Mexico´s 5-year childhood survival ratio rests between 30 and 50 percent. A 50% survival rate has not been seen in the United States since the 1970s. Due to early detection mechanisms, available clinical trials and research, America´s 5-year survival rate increased from 30% for children treated in the 1970s to over 80% for children treated in the 1990s and after. In Mexico however, cure rates are at least 30-40% lower, reflecting advanced stages of the disease at diagnosis and higher rates of treatment abandonment. This reality is a consequence of inaccurate or under diagnoses as a result of the lack of training, information and guidance available to primary care doctors about childhood cancer. Further, geographically remote areas of the country lack access to basic care, this situation requires patients to travel extensive hours and incur high costs (lodging, food, transport) in order to reach their closest hospital. The distance between patients and appropriate medical facilities hinders timely assessment and receipt of care.</t>
  </si>
  <si>
    <t>En México, anualmente se detectan cerca de 3,800 casos de cáncer en niños de 5 a 14 años, de estos Casa de la Amistad apoyo al 27% de la población elegible a nivel nacional. El índice de sobrevida en México se encuentra entre el 30 y 50%, mientras que en otros países a alcanzado el 90%. México sólo cuenta con 151 oncólogos pediatras, una cifra 4 veces por debajo del número necesario para atender a todos los niños afectados. Colateralmente, sólo un 50% de la población tiene acceso a atención médica en hospitales del sector salud. El Seguro Popular otorgar cobertura a enfermedades catastróficas, beneficiando a la población desde recién nacidos hasta 18 años. Casa de la Amistad otorga alberge y apoyos médicos desde recién nacidos hasta los 21 años de edad.</t>
  </si>
  <si>
    <t>Of the estimated 3,800 children diagnosed each year in Mexico, 1,520 of them, or 40%, will not beat the disease. Through our early detection and adequate care projects, we expect to see this number grow. These projects will be monitored and evaluated on a yearly basis and are based on a 5-year plan.</t>
  </si>
  <si>
    <t>De los aproximadamente 3,800 niños y jóvenes diagnosticados cada año en México, 1,520 de ellos, o el 40%, no vencerán la enfermedad. Estamos seguros de que nuestros proyectos enfocados a la detección temprana, así como la capacitación de médicos, salvaran más vidas. Estos proyectos serán supervisados y evaluados anualmente y se basan en un plan de 5 años.</t>
  </si>
  <si>
    <t>Mexico faces a series of complex and diverse obstacles that directly contribute to the small number of children surviving cancer: 1. Late, inaccurate or underdiagnoses of patients produced by the lack of awareness of the signs and symptoms of child cancer and its curability amongst parents and primary healthcare professionals. Children reach hospitals and commence care in advanced stages of the disease, gravely affecting their prognosis. 2. Patients receive affordable or available care, instead of optimal as a result of limited government funds for healthcare expenditure (Mexico spends 1,062 USD on health per person vs. 8,895 USD spent in America), lack of healthcare professionals (for example, there are 151 pediatric oncologists in Mexico, 4 times less than the amount required), poor infrastructure and lack of resources necessary for managing cancer, the absence of childhood cancer reporting and registration as well as the centralized healthcare system (appropriate treatment is mostly available in Mexico´s largest cities, for instance Mexico City and Monterrey).</t>
  </si>
  <si>
    <t>Organization Name: Casa de la Amistad para Niños con Cáncer., I.A.P. Original Budget 2014 proposal Category Unitary Cost Quantity Total (in USD) Oncological treatment Positron emission tomography (PET) scan $500.00 2 $1,000.00 Radiation Therapy $200.00 3 $600.00 Lab test: complete blood count $100.00 5 $500.00 Total Treatment Costs $2,100.00 Oncological medication Chemotherapy medication $100.00 4 $400.00 Total Medication Costs $400.00 TOTAL 2,500 USD</t>
  </si>
  <si>
    <t>Increase Mexico´s childhood cancer survival rate by sponsoring treatment, building capacity in medical communities and providing supportive services to families.</t>
  </si>
  <si>
    <t>Casa de la Amistad para Niños con Cáncer covers the full cost of pediatric cancer treatment, including medication. Since our founding, we have contributed to giving life and hope to 7,660 children and adolescents diagnosed with cancer. In our 24 years, Casa de la Amistad (CDLA) has invested $34,160,656 USD in oncological care. But we do much more than that. We believe that when a child is hospitalized the love and care of family is as powerful as the strongest medicine prescribed, which is why we also assist patients nationwide with a “home-away-from-home” at no cost, so families can remain united while their child is hospitalized. Our “home-away-from-home” offers: · Three nutritionally home-cooked meals. · Accredited education programs for children and family members. · Psychosocial support services. · Recreational activities and spaces, such as workshops and playgrounds. · Transportation to and from place of origin, and to all hospital visits. · Special suites for children with suppressed immune systems. · Private bedrooms. In addition to these services and in order to reach more, we have a network of medicine banks that distribute medications and supplies to hospitals, non-profits and other Casa de la Amistad medicine banks. Our allies then provide these to our beneficiaries. We work directly with 21 hospitals located in 17 different states and 8 hospitals located in in Mexico City. 100% of the families we attend at considered low income; 28% of these families have an extremely low social economic level (measured as a combination of education, income, and occupation), 64% of them belong to a low social economic class, 8% to a medium-to-low and 1% from middle-class families. Furthermore, 68% of our beneficiaries reside in Mexico´s most rural and poverty-stricken states, where basic medical care is nonexistent. In search of healthcare, families are obligated to travel outside of their communities, often up to 521 miles away in Mexico City.</t>
  </si>
  <si>
    <t>CasadelAmistad</t>
  </si>
  <si>
    <t>https://hipgive.org/wp-content/uploads/2018/01/Junta-Directiva-2017-2018.pdf</t>
  </si>
  <si>
    <t>Give hope to children with cancer in Mexico</t>
  </si>
  <si>
    <t>Casa de la Amistad para niños con Cáncer IAP.</t>
  </si>
  <si>
    <t>Verónica Espinosa</t>
  </si>
  <si>
    <t>veronica.espinosa@cdla.org.mx</t>
  </si>
  <si>
    <t>01800 112 22 10</t>
  </si>
  <si>
    <t>México, Ciudad de México, Estado de México, Oaxaca y Chiapas</t>
  </si>
  <si>
    <t>Casa de la Amistad gives Mexican children with cancer a second chance at life by providing free-of-cost oncological treatment and support. We are looking for your support, with your donation will be able to supply medical studies to 7 children at the House that are expecting a chance.</t>
  </si>
  <si>
    <t>Casa de la Amistad brinda a niños de escasos recursos con cáncer una segunda oportunidad de vida, proveyendo sin costo apoyo integral a su tratamiento médico. Estamos buscando tu apoyo, con tu donativo seremos capaces de apoyar con estudios médicos a 7 niños que están esperando una oportunidad.</t>
  </si>
  <si>
    <t>Our goal is to increase the childhood cancer survival rate in Mexico, which currently rests between 30 and 50%. In Mexico, annually about 3,800 cancer cases are detected in children 5 to 14 years of age. Casa de la Amistad gives support to 27 % of the eligible population nationwide. For this december our line of action is Making sure that 7 children at the house have everything necessary to get all the treatment they need. Assuring optimal care with medical studies, that will help us to evaluate their oncological treatment. The Medical studies children are expecting goes from: magnetic resonance (MRIs), PET Scan,tomography (TC), and gamagrams. Your donation, could be the difference this Christmas!!</t>
  </si>
  <si>
    <t>Trabajamos para aumentar el índice de sobrevivencia del cáncer infantil en México, el cual actualmente se encuentra entre 30 y 50% En México, anualmente se detectan cerca de 3,800 casos de cáncer en niños de 5 a 14 años, de estos Casa de la Amistad apoyo al 27% de la población elegible a nivel nacional. Para éste Diciembre, nuestra línea de acción es asegurarnos que 7 niños de la Casa tengan todo lo necesario para su tratamiento. Es por eso que requerimos de tu donativo para generar varios estudios médicos. Los estudios médicos que se requieren van desde una resonancia magnética, un estudio PET, tomografías y gamagramas. Tu donativo puede ser la diferencia! &amp;nbsp;</t>
  </si>
  <si>
    <t>Of the estimated 3,800 children diagnosed each year in Mexico, 1,520 of them, or 40%, will not beat the disease. Through our early detection and adequate care projects, we expect to see this number grow. These projects will be monitored and evaluated on a yearly basis and are based on a 5-year plan. &amp;nbsp;</t>
  </si>
  <si>
    <t>De los aproximadamente 3.800 niños diagnosticados cada año en México , 1.520 de ellos, o 40 % , no va a vencer a la enfermedad. A través de nuestro proyectos de atención adecuada,detección temprana y tratamiento continuo esperamos ver este número crezca. Estos proyectos serán monitoreados y evaluados anualmente y se basan en un plan de 5 años.</t>
  </si>
  <si>
    <t>Over 5,000 underprivileged children are diagnosed with cancer annually. In Mexico childhood cancer is the leading cause of death. In Casa de la Amistad throughout 25 years, we have supported 8,230 children, for us there are no borders. Join us and make the difference for these children, they area waiting for you. Thanks to your donation, children can access Appropriate treatment without cost. The funds will cover medical studies, that helps us to continuee their oncological treatment.</t>
  </si>
  <si>
    <t>Más de 5.000 niños de escasos recursos son diagnosticados con cáncer cada año. En México el cáncer infantil es la principal causa de muerte. En Casa de la Amistad a lo largo de 25 años, hemos apoyado a 8.230 niños. Para nosotros no hay fronteras. Únete a nosotros y se la diferencia para nuestros hijos. Gracias a tu donativo pueden acceder a un tratamiento adecuado sin costo. Los fondos recaudados serán dirigidos a estudios médicos, que nos ayudaran a continuar con su tratamiento oncológico. &amp;nbsp;</t>
  </si>
  <si>
    <t>&amp;nbsp; Budget Category Unitary Cost Quantity Total (in USD) Oncological treatment Positron emission tomography (PET) scan $200.00 7 $1,400.00 Tomography $200.00 6 $1,200.00 MRI´s $100.00 7 $700.00 Total Treatment Costs $3,300.00 TOTAL 3,300 USD</t>
  </si>
  <si>
    <t>Increase Mexico´s childhood cancer survival rate by sponsoring treatment, building capacity in medical communities and providing supportive services to families. Casa de la Amistad para Niños con Cáncer covers the full cost of pediatric cancer treatment, including medication. Since our founding, we have contributed to giving life and hope to 7,660 children and adolescents diagnosed with cancer. In our 24 years, Casa de la Amistad (CDLA) has invested $34,160,656 USD in oncological care. But we do much more than that. We believe that when a child is hospitalized the love and care of family is as powerful as the strongest medicine prescribed, which is why we also assist patients nationwide with a “home-away-from-home” at no cost, so families can remain united while their child is hospitalized. Our “home-away-from-home” offers: Three nutritionally home-cooked meals. Accredited education programs for children and family members. Psychosocial support services. Recreational activities and spaces, such as workshops and playgrounds. Transportation to and from place of origin, and to all hospital visits. Special suites for children with suppressed immune systems. Private bedrooms. &amp;nbsp; In addition to these services and in order to reach more, we have a network of medicine banks that distribute medications and supplies to hospitals, non-profits and other Casa de la Amistad medicine banks. Our allies then provide these to our beneficiaries. We work directly with 21 hospitals located in 17 different states and 8 hospitals located in in Mexico City. 100% of the families we attend at considered low income; 28% of these families have an extremely low social economic level (measured as a combination of education, income, and occupation), 64% of them belong to a low social economic class, 8% to a medium-to-low and 1% from middle-class families. Furthermore, 68% of our beneficiaries reside in Mexico´s most rural and poverty-stricken states, where basic medical care is nonexistent. In search of healthcare, families are obligated to travel outside of their communities, often up to 521 miles away in Mexico City. &amp;nbsp;</t>
  </si>
  <si>
    <t>Aumentar el índice de sobrevida del cáncer infantil brindando apoyo integral a niños y jóvenes de escasos recursos en México. Nuestro albergue actual cuenta con 48 habitaciones y 108 camas que permiten a nuestros niños tener un lugar cómodo donde hospedarse durante su estancia en la Ciudad de México, les ofrecemos los tres alimentos del día cuidadosamente preparados para favorecer su tratamiento, pueden iniciar y terminar sus estudios de primaria, secundaria y preparatoria en nuestra escuela donde además capacitamos en braille a aquellos niños que requieren ese apoyo especial. Contamos con pedagogas y psicólogas que ofrecen respaldo educativo y apoyo emocional con un enfoque resiliente. Nuestro programa de apoyos médicos cubre todo el tratamiento oncológico, estudios especiales, prótesis, Endoprótesis y todo lo requerido por el médico tratante. Todos nuestros servicios son 100% gratuitos. Todos nuestros niños pertenecen a familia en pobreza extrema por lo cual nuestro apoyo es su única esperanza para recuperar su salud de otra forma existirán posibilidad nulas de sanar. Hemos formalizado un convenio de colaboración con St. Jude´s Children´s Research Hospital con la finalidad de capacitar médicos y enfermeras en Chiapas, el estado mexicano más afectado por esta enfermedad. Adicional hemos apoyados a la investigación de tumores con el hospital siglo XXI y actualmente con Dell Inc. hemos desarrollado una red inter médica en el estado de Chiapas que permite a los médicos compartir casos y diagnosticar oportunamente de forma remota. Esta red intercomunica a zonas muy alejadas del Estado para diagnosticar y definir protocolos más certeros.</t>
  </si>
  <si>
    <t>casadelaamistad</t>
  </si>
  <si>
    <t>https://youtu.be/QGQ57jJqhgI</t>
  </si>
  <si>
    <t>https://hipgive.org/wp-content/uploads/2018/01/RESOLUCIÓN-INSCRIPCIÓN-Y-PODER-INSCRITO-SCHOOLS.pdf</t>
  </si>
  <si>
    <t>Give a Day of Education</t>
  </si>
  <si>
    <t>https://hipgive.org/wp-content/uploads/2018/01/ESTA.-FINAN.-SCHOOLS-FUTURE-2016.pdf</t>
  </si>
  <si>
    <t>Give a Day of Education on #Giving Tuesday</t>
  </si>
  <si>
    <t>Da un Día de Educación por medio de #Giving Tuesday</t>
  </si>
  <si>
    <t>Can we change the lives of middle-school immigrant Latino boys and give them a brighter future? Si, se puede! Help us provide an excellent education to at-risk and low-income students in DC! San Miguel School enrolls only low-income and at-risk students in the DC metro area. Latino boys have the highest drop-out rate in the Washington DC area but with your help we can change this. San Miguel provides an education that improves the lives of students&amp;#8211;preparing them to succeed in high school and helping them prepare for college. For only $75, you can provide a day of a high-quality, challenging education for one of our students. For $375 you can provide a week of education and for $750 you can provide a day a month, helping a student prepare for high school. Your investment transforms lives and helps break the cycle of poverty. It&amp;#8217;s hard to get a better return on your dollar than that!</t>
  </si>
  <si>
    <t>¿Podemos cambiar la vida de chicos en la escuela intermedia de familias inmigrantes para darles un futuro más brillante? ¡Si, se puede! Ayúdenos a proporcionar una excelente educación a estudiantes en riesgo académico y de bajos ingresos del área metropolitana de Washington DC. La Escuela San Miguel sólo acepta estudiantes en peligro académico y de familias de bajos ingresos del área metropolitana de Washington DC. Los estudiantes Latinos tienen la mayor tasa en abandonar la escuela y sus estudios en el área metropolitana de Washington DC pero con SU AYUDA podremos cambiar esto. La Escuela San Miguel ofrece una educación que mejora las vidas de los estudiantes, preparándoles para tener mucho éxito en la escuela secundaria y en ayudarles a prepararse para la universidad. Por sólo $75, usted puede proporcionar un día de educación de alta calidad, y un desafío educativo para uno de nuestros estudiantes. Por $375, usted puede proporcionar una semana de educación y por $750, usted puede proporcionar un día al mes, a fin de ayudar a un estudiante prepararse para la escuela secundaria. Su inversión transforma vidas y ayuda a romper el ciclo de pobreza. Es difícil conseguir una mejor devolución para su inversión como esta. &amp;nbsp;</t>
  </si>
  <si>
    <t>Only 57% of Latino boys in DC public schools graduate from high school. We believe that intensive academic intervention in middle school is vital to turning that around. Our results prove our success: * 100% graduation rate for high school * Although most of our students begin at San Miguel one or two grades behind in math and/or reading, 100% are at or above grade-level proficiency by graduation. * 100% acceptance to college-prep high school programs. By changing their education, we change their lives and the lives of their families. With your help, we can break the cycle of poverty. Together we can make an impact.</t>
  </si>
  <si>
    <t>Sólo el 57% de los muchachos Latinos en las escuelas públicas del Distrito de Columbia se gradúan de la escuela secundaria. Creemos que la intervención intensiva académica en la escuela intermedia es vital para cambiar esas estadísticas. Nuestros resultados demuestran nuestro éxito: * 100% tasa de graduación de la escuela secundaria. * Aunque la mayoría de nuestros estudiantes comienzan en uno o dos niveles académicos atrasados en matemáticas y en lectura, 100% de los alumnos han logrado sobresalir con habilidad académica de nivel o más avanzado de su grado cuando se gradúan. * 100% de aceptación a las escuelas secundarias con programas de preparación para la universidad. Con la modificación de su educación, podemos cambiar sus vidas y las de sus familias. Con su ayuda, podemos romper el ciclo de la pobreza. Juntos podemos hacer un impacto.</t>
  </si>
  <si>
    <t>Give a Day on Giving Tuesday Every $75 donation funds a day of education for one student. Our goal is to crowdfund a school quarter for one of the students: 50 days. Donate and transform a life! Then share with your friends!</t>
  </si>
  <si>
    <t>Da un Día a la Educación por medio de Giving Tuesday Cada donación de $75 financiará un día de educación para uno de nuestros estudiantes. Nuestro objetivo es tener fondos para un trimestre escolar para uno de nuestros estudiantes: por 50 días. ¡Done y transforme una vida! ¡Luego comparta con sus amigos!</t>
  </si>
  <si>
    <t>A sponsorship for a student for a year is $15000 We have 200 days of school so this is $75 a day Our goal is to crowd-fund one quarter of a school year (50 days) for one of our students: $3750 The budget for the school is $1,969,626</t>
  </si>
  <si>
    <t>San Miguel students are categorized as at-risk due to challenging factors in their economic status, academic ability, social skills, or emotional control. Our families and students are among the poorest in the District and surrounding region. They represent a dozen Latin American countries of origin and all are immigrant families. Nearly 100% of San Miguel students live at or below the federal poverty level, qualifying them for free or reduced-priced lunches. Typically, students enter San Miguel multiple years behind in math and reading. Through an extended school day and year with small classes and individualized attention, students graduate from San Miguel testing at or above grade level. San Miguel students are typically the first generation in their family to attend high school and progress to college. 100% high school graduation rate is nearly double the DC public schools graduation rate for Latino males of only 57%. Washington, DC, has the largest achievement gap between whites and Hispanics in the nation. Forging an unprecedented path for them and their families, graduates are progressing to and succeeding in colleges and universities. Because of San Miguel, graduates are closing that achievement gap.</t>
  </si>
  <si>
    <t>Los estudiantes de la Escuela San Miguel están categorizados como estudiantes en peligro académicamente debido a factores que constituyen un desafío en su condición económica, la capacidad académica y la habilidades sociales y el control emocional. Nuestras familias y estudiantes se encuentran entre el grupo más pobre en el Distrito y la región circundante. Estas familias representan a decenas de países latinoamericanos de origen y todas son familias inmigrantes. Casi el 100% de los estudiantes de la Escuela San Miguel viven en el nivel de pobreza o por debajo del nivel de pobreza federal, al cual les califica almuerzo gratis o a precio reducido. Por lo general, los estudiantes ingresan a la Escuela San Miguel con atrasos de nivel académico en matemáticas y en lectura. A través de un extenso día lectivo y un extenso año escolar al igual que clases pequeñas al cual proporciona atención individualizada, estudiantes de la Escuela San Miguel se gradúan al nivel adecuado o a nivel avanzado de sus estudios. Los Estudiantes de la Escuela San Miguel son típicamente la primera generación en su familia para asistir a la escuela y luego progresar a la universidad. El 100% de los egresados de la Escuela San Miguel han recibido o persiguen el diploma de la escuela secundaria. Compare esto con la tasa de graduación de escuelas secundarias públicas del distrito para varones Latinos que resulta con el 57%. Washington, DC, tiene la mayor brecha académica entre los anglosajones y los hispanos en la nación. Forjando un camino sin precedentes para ellos y sus familias, Los egresados de la Escuela San Miguel progresan y tienen éxito en las universidades- y cierran la brecha de rendimiento.</t>
  </si>
  <si>
    <t>https://youtu.be/NQeMN8PVsto</t>
  </si>
  <si>
    <t>https://hipgive.org/wp-content/uploads/2018/01/BUDGET-2017.pdf</t>
  </si>
  <si>
    <t>02-21-2016</t>
  </si>
  <si>
    <t>REDTALENT</t>
  </si>
  <si>
    <t>GERARDO RUIZ JACOBSON</t>
  </si>
  <si>
    <t>GERARDORUIZJACOBSON@YMAIL.COM</t>
  </si>
  <si>
    <t>Get Latinos Connected</t>
  </si>
  <si>
    <t>ChicanaLatina Foundation</t>
  </si>
  <si>
    <t>Burlingame, California</t>
  </si>
  <si>
    <t>Holder:Schools for the future - Address:Av.Ginebra,Polig. 10, Res. Pinares de Suiza,#20,Santa Tecla, La Libertad - Bank:Banco Promerica - Number:021000089 - Routing: - Swift:BPRASVSSXXX</t>
  </si>
  <si>
    <t>Bank:Citibank. N. A. - Swift:CITIUS33XXX - Phone:+1 210-677-0065</t>
  </si>
  <si>
    <t>Connect 100 low-income Latino families to the internet and identify resources such as low cost computers and basic computer classes for them</t>
  </si>
  <si>
    <t>Chicana Latina Foundation (CLF) understands that the future for the educational and economic well-being of California is directly linked to the success of its growing Latino population. Unfortunately, Latinos remain the largest ethnic group in California that is not connected to broadband technology. Being disconnected means much more than lack of internet access, it means that many opportunities are still out of reach. The Internet has become an essential tool for finding jobs, increasing access to education and information, and engaging civically in our communities and in the world. The United Nations recently called it a human right. Additionally, the Federal Communications Commission (FCC) reported that 80% of Fortune 500 companies today (including Wal-Mart and Target) require online job applications and that consumers with broadband at home can save more than $7,000 a year.</t>
  </si>
  <si>
    <t>Re-constructing our society with a project based on sport</t>
  </si>
  <si>
    <t>This proposal is crucial to the wellbeing of the Latino community, as it provides an opportunity for families to increase their career and educational opportunities, to engage civically, to seek better health care options, and to advocate for themselves and their communities. Broadband adoption is directly linked to the educational divide in the Latino community. Without 21st century tools, it is simply impossible to compete and succeed in California&amp;#8217;s increasingly competitive environment. According to the Federal Communications Commission (FCC) study, students with a PC and broadband access at home have 6-8% higher graduation rates than those students with no home-broadband access.</t>
  </si>
  <si>
    <t>HUNG SING KWOON MEXICO</t>
  </si>
  <si>
    <t>(52)55337318</t>
  </si>
  <si>
    <t>HSK1209251M4</t>
  </si>
  <si>
    <t>MEXICO D.F</t>
  </si>
  <si>
    <t>We will measure this goal by obtaining confirmation letters from newly connected 100 families that will have connected to an internet provider.</t>
  </si>
  <si>
    <t>https://hipgive.org/wp-content/uploads/2017/07/ConstitutiveAct_3pages.png</t>
  </si>
  <si>
    <t>The opportunity is for more Latino low-income families to get connected to the internet. At 14 million, Latinos comprise nearly 40% of the state&amp;#8217;s population and demographers estimate that by 2015 Latinos will be the largest ethnic group in California. According to the most recent Public Policy Institute of California (PPIC) survey, 58% of Latino households have broadband at home. While progress has been made, 6 million Latinos are &amp;#8220;unconnected&amp;#8221; to digital opportunities. It is precisely this lack of broadband access that limits educational and economic potential for Latino children and families; the future of California.</t>
  </si>
  <si>
    <t>CRATING JOBS,IN THE PORTAL WEB</t>
  </si>
  <si>
    <t>100 computers at $75 each = $7500 Travel (for outreach, delivery of computers) 2000 miles at .50 per mile = $1000 Administration: Project Coordination 60 hours x $25 = $1500</t>
  </si>
  <si>
    <t>The Chicana/Latina Foundation (CLF) is a 501c3 non-profit organization, founded in 1977, whose mission is to empower Chicanas/Latinas through personal, educational and professional advancement. &amp;nbsp;</t>
  </si>
  <si>
    <t>MI IDEA CONSISTIRA EN LACREACION DE UNA BOLSA DE TRABAJO POR INTERNET QUE BENEFICIE A MUCHAS PERSONAS CON NECESIDADES DE EMPLEO</t>
  </si>
  <si>
    <t>The Chicana/Latina Foundation (CLF) is a 501c3 non-profit organization, founded in 1977, whose mission is to empower Chicanas/Latinas through personal, educational and professional advancement.</t>
  </si>
  <si>
    <t>XXX</t>
  </si>
  <si>
    <t>EL PROYECTO CONSISTIRA EN LA CREACION DE UNA BOLSA DE TRABAJO,DE ACCESO LIBRE PARA CANDIDATOS,QUE QUIERAN BUSCAR UN EMPLEO DIGNO PROMOVIDA POR ALGUNA EMPRESA CONTRIBUYENDO ASI AL DESARROLLO ECONOMICO,FACILITANDO LA BUSQUEDA DE EMPLEO</t>
  </si>
  <si>
    <t>Our current activities include: CLF Scholarship - CLF assists Latina students in completing their undergraduate and graduate college education. These scholarships are available on a competitive basis to continuing Latina undergraduate and graduate college students attending a University in Northern California. See the Scholarship section for complete details. Get Latinos Connected - With a renewed grant from the California Emerging Technology Fund, and in collaboration with the (LCF) Latino Community Foundation, CLF plans to bridge the digital divide for over 3000 new internet users. Building Healthy Relationships - CLF will work with high school programs to engage students in a series of educational workshops to promote healthy relationships among teenagers. Leadership Insitute - The Leadership Institute was designed to offer an educational and mentoring component for the Scholarship Awardees during the year of their scholarship. Skill-Building Workshops - We travel to many colleges &amp;amp; universities in northern California to increase Latinos' writing and interviewing skills in order to enhance their ability to compete more successfully in the scholarship application process.</t>
  </si>
  <si>
    <t>XXXXXXX</t>
  </si>
  <si>
    <t>EL PROYECTO SERA VALIOSO,PORQUE ADEMAS DE EMPEZAR EN MEXICO SE EXPANDIRA POR TODA LATINOAMERICA,Y TENDRA IMPACTO EN CADA COMUNIDAD CON NECESIDAD DE EMPLEO ENTRE SUS HABITANTES,CONECTANDO VACANTES CON CANDIDATOS</t>
  </si>
  <si>
    <t>Olga Talamante</t>
  </si>
  <si>
    <t>olga@chicanalatina.org</t>
  </si>
  <si>
    <t>LOS FONDOS DE LOS DONANTES LOS UTILIZARE PARA LA CREACION DE LA PLATAFORMA Y PROMOCION DE LA MISMA</t>
  </si>
  <si>
    <t>EL PRESUPUESTO SERA DE $10000 DOLARES</t>
  </si>
  <si>
    <t>XXXX</t>
  </si>
  <si>
    <t>XXXXXX</t>
  </si>
  <si>
    <t>gerlord</t>
  </si>
  <si>
    <t>gerardoruizjacobson@ymail.com</t>
  </si>
  <si>
    <t>Get Active Latin@s!</t>
  </si>
  <si>
    <t>Central American Resource Center (CARECEN)</t>
  </si>
  <si>
    <t>Vanessa Bohm</t>
  </si>
  <si>
    <t>vanessa@carecensf.org</t>
  </si>
  <si>
    <t>Recaudación de fondos para Mantener Operaciones de Funcionamiento de Cruz Verde Salvadoreña</t>
  </si>
  <si>
    <t>Julio</t>
  </si>
  <si>
    <t>direccion@ciamslp.com</t>
  </si>
  <si>
    <t>415-642-4421</t>
  </si>
  <si>
    <t>Parque Niños Unidos in San Francisco's Mission District and other locations around the city</t>
  </si>
  <si>
    <t>Healthy Bodies: A Curriculum that Promotes Physical Activity and Family Fun for Latinos Utilizing Traditional Latin American Games</t>
  </si>
  <si>
    <t>Cuerpos Sanos: Un Currículo Promoviendo Actividad Física y Diversión con Juegos Tradicionales de Latinoamérica para Familias Latinas</t>
  </si>
  <si>
    <t>cruzverdesalvadorena@gmail.com</t>
  </si>
  <si>
    <t>The Latino community is facing a health epidemic. Latinos suffer disproportionate rates of obesity, diabetes, and early childhood cavities, among other diseases and conditions. Nearly 70% of California’s Latino adults are overweight or obese and among California’s adolescents age 12-17, Latinos are most likely to be overweight or at risk for becoming overweight. In San Francisco, 75% of adult Latinos are overweight or obese and 11% are diabetic. Other risk factors indicate a greater potential for disparities in the future, with Latino 9th graders having the second highest rates of sugary drinks consumption compared to their other classmates and the highest rates of becoming overweight. These statistics point to an alarming state of health for Latino families but there is hope. Obesity is a preventable cause of death and CARECEN is committed to working with Latino families to reverse this health crisis. By bridging the latest science, Latino cultural traditions, and community voices, CARECEN has developed a new innovative and educational tool to effectively improve the health of Latino families. Cuerpos Sanos (Healthy Bodies) is a 12 workshop series targeting low-income Latino parents for the purpose of increasing awareness and strategies to promote physical activity, health and wellness from a culturally informed perspective. CARECEN’s community health workers, who receive intensive training from experts in various fields and who also come from the community, are effective and ideal in leading this effort. Our goal is to reach 25 Latino parents over six months. We expect that access and engagement in this curriculum will lead to changes in Latino families’ physical activity levels, knowledge, and community engagement. Your support will enable San Francisco Latino families to make healthy changes in their diets and physical activity levels that will build a foundation for long lasting health and wellness in the Latino community.</t>
  </si>
  <si>
    <t>La comunidad latina se enfrenta a una epidemia de salud. Latinos sufren tasas desproporcionadas de obesidad, diabetes y caries de la infancia, entre otras condiciones. Casi el 70% de los adultos latinos de California sufren de sobrepeso o son obesos y los latinos adolescentes de California de 12-17 años de edad, son más propensos a tener sobrepeso o en riesgo de tener sobrepeso. En San Francisco, el 75% de latinos adultos tienen sobrepeso o son obesos y el 11% son diabéticos. Otros factores de riesgo indican un mayor potencial de las disparidades en el futuro. Los latinos de 9º grado tiene la segunda mayor tasa de consumo de bebidas azucaradas en comparación con sus otros compañeros de clase y las mayores tasas de sobrepeso. Estas estadísticas son alarmante pero hay esperanza. La obesidad u otras condiciones son evitable y CARECEN se ha comprometido a trabajar con las familias latinas para revertir esta crisis de salud. Combinando los últimos avances científicos, las tradiciones culturales latinas, y las voces de la comunidad, CARECEN ha desarrollado una nueva herramienta innovadora y educativa para mejorar efectivamente la salud de las familias latinas. Cuerpos Sanos (Healthy Bodies) es una serie de 12 talleres dirigidos a los padres latinos de bajos ingresos con el fin de aumentar el conocimiento y las estrategias para promover la actividad física, la salud y el bienestar desde una perspectiva cultural. Nuestras promotoras de la salud, que reciben una formación intensiva de expertos en diversos campos y que también provienen de la comunidad, son eficaces e ideales en el liderazgo de este esfuerzo. Nuestro objetivo es llegar a 25 padres de familias latinas en un lapso de seis meses. Esperamos que el acceso y la participación en este currículo conducirán a cambios en los niveles de actividad física, el conocimiento y la participación en la comunidad de las familias latinas. Su apoyo permitirá a dichas familias en San Francisco a hacer cambios saludables en su dieta y niveles de actividad física que construirán una base para la salud a largo plazo y el bienestar en la comunidad latina.</t>
  </si>
  <si>
    <t>Studies show that Latino immigrants are healthier upon arrival to the U.S. than subsequent generations who experience declining health. Factors contributing to this phenomenon include the lack of access to affordable healthy foods and adequate housing, poverty, neighborhood violence, immigration status, and language and cultural barriers, among others. Our years of experience providing direct social services and advocacy, along with our transnational work to address the needs of the Latino immigrant community has yielded successful results in creating positive change in our communities. We know that access to information, education, leadership opportunities, and community engagement leads to greater awareness, motivation, and capacity to make healthy changes that will impact Latino families and the larger community. Cuerpos Sanos gives families the necessary tools to lead healthy and active lifestyles that will cause a ripple effect into their communities via their nuclear and extended families. Our success is measured by participant’s engagement and satisfaction with the curriculum. Pre and post-tests will also measure the curriculum’s effectiveness in shaping participant’s understanding of the importance of physical activity in the overall health and wellness of their families and their communities.</t>
  </si>
  <si>
    <t>Los estudios demuestran que los inmigrantes latinos son más saludables a su llegada a los EE.UU. que las generaciones posteriores que experimentan deterioro de la salud. Los factores que contribuyen a este fenómeno son la falta de acceso a alimentos saludables y económicos y la vivienda adecuada, la pobreza, el crimen, estatus migratorio, y el lenguaje y las barreras culturales, entre otros. Nuestros años de experiencia proveyendo servicios sociales directos y abogacía, junto con nuestro trabajo transnacional para hacer frente a las necesidades de la comunidad inmigrante latina ha dado resultados exitosos en la creación de un cambio positivo en nuestras comunidades. Sabemos que el acceso a la información, educación, oportunidades de liderazgo y compromiso con la comunidad conduce a una mayor conciencia, motivación y la capacidad de hacer cambios saludables que tendrán un impacto en las familias latinas y la comunidad en general. Cuerpos Sanos da a las familias las herramientas necesarias para llevar estilos de vida saludables y activos que causarán un efecto dominó en sus comunidades a través de sus familias nucleares y extendidas. Nuestro éxito se mide por el compromiso de los participantes y la satisfacción con el currículo. Encuestas antes y después de la serie de talleres también medirán la eficacia de Cuerpo Sano en la formación de la comprensión de los participantes sobre la importancia de la actividad física en la salud general y el bienestar de sus familias y sus comunidades.</t>
  </si>
  <si>
    <t>Funds will be used to provide community health workers with stipends to do outreach and implement the Cuerpo Sano curriculum. We will also use funds to purchase curriculum materials, provide healthy food and incentives to participants. We anticipate reaching our funding goal, although reduced funding will require that we reach less families. Supporters of the project can also make in-kind donations, donate time and expertise to the program, or spread the word about this new innovative initiative.</t>
  </si>
  <si>
    <t>Los fondos se utilizarán para proporcionar a las promotoras de salud un honorario para hacer alcance e implementar el currículo de Cuerpo Sano. También utilizaremos los fondos para la compra de materiales educativas, proporcionar alimentos saludables e incentivos a los participantes. Esperamos llegar a nuestra meta financiera. Si no logramos nuestra meta alcanzaremos menos familias. Los que apoyan este proyecto también pueden hacer donaciones de materiales pertinentes al programa, dar de su tiempo o correr la voz sobre esta nueva iniciativa innovadora.</t>
  </si>
  <si>
    <t>BUDGET ITEM &amp;amp; AMOUNTS Program Coordination $1400 Promotora Stipends $2000 Curriculum Materials $700 Healthy Snacks &amp;amp; Refreshments $300 Participant Incentives $600 Total $5000 CARECEN&amp;#8217;s organizational budget is $</t>
  </si>
  <si>
    <t>(444) 688-5321</t>
  </si>
  <si>
    <t>San Luis Potosí, México</t>
  </si>
  <si>
    <t>CARECEN empowers and responds to the needs, rights, and aspirations of Latino, immigrant, and under-resourced families in the San Francisco Bay Area, building community leadership to pursue equity and justice. Our vision is rooted in the cultural strengths of our people and inspired by the Central American justice struggles that lead to our founding. We envision a country where Latino families prosper and actively participates in U.S. civic life. Our accomplishments include establishing a proven track record providing health education and social services as part of our commitment to promoting healthy eating and active living in the communities more likely to be affected by health disparities.</t>
  </si>
  <si>
    <t>Will reconstruct our society through martial arts training, value-based education and scholar indicators in a project</t>
  </si>
  <si>
    <t>Reconstruiremos nuestra sociedad a través del entrenamiento de artes marciales y educación basada en valores.</t>
  </si>
  <si>
    <t>CARECEN responde a las necesidades, los derechos y las aspiraciones de los latinos inmigrantes y con bajos recursos viviendo en el área de la Bahía de San Francisco. Creemos en el desarrollo de liderazgo comunitario para obtener la equidad y la justicia. Nuestra visión se basa en las fortalezas culturales de nuestro pueblo e inspirado por las luchas de justicia centroamericanos que conducen a nuestra fundación. Tenemos la visión de un país donde las familias latinas prosperar y participa activamente en la vida cívica estadounidense. Nuestros logros incluyen el establecimiento de un historial probado proporcionar educación para la salud y los servicios sociales, como parte de nuestro compromiso con la promoción de una alimentación saludable y una vida activa en las comunidades más propensos a ser afectados por las disparidades de salud.</t>
  </si>
  <si>
    <t>CARECENSF</t>
  </si>
  <si>
    <t>rtobar@carecensf.org</t>
  </si>
  <si>
    <t>¿What is the project goal? We want to train and certificate martial arts instructors that help us to regenerate the social structure based on traditional martial arts practice. We believe that the ancient values and conducts inherent to martial arts will change the way of thinking of benefited people (especially children&amp;nbsp;and youths).The project has 3 principal stages:1. Train and certificate people as professional martial arts instructors that will be able to sustain generated training groups.2. Create training groups in sectors/neighborhoods defined as "conflictive areas" by local police forces to bring the sport closer to children and youth, and then provide them a value-based training/education that teaches them to understand that any goal is possible if they work to attain it with order and discipline.3.&amp;nbsp; Link the children/youth participation in training with scholar indicators in order to decrease scholar desertion.¿How will I use the money (ciphers are in MXN Pesos)?1. Training a group of 10 people and certificate them as martial arts instructors.2. Promoting the creation of 10 training groups with the previously described characteristics.3.Providing basic training uniform to 100 children4. Absorb advertising costs to publicize the project.About me: I identify myself as a committed, focused and cheerful person, passionate about social participation; a dreamy spirit with a constant hunger for knowledge. I enjoy spending time with my friends and family, practicing sport (running and martial arts in various styles especially). I have several certifications in administrative and human training areas and also some others in educational and sports matters. Thanks to a constant effort and my vision to support others, to this day, I have supported the creation, management, and dissemination of multiple businesses and civil associations, organizations, meetings, and events. As a business consultant, I have had the opportunity to touch and empower hundreds of lives by understanding that each individual is unique and that therefore each of them requires precise tools that support them to get what they want consistently and at the level which requires it.Project challengesIn order to achieve our founding objective we must gain the support from diverse people, accumulating at least $17,000°° MXN Pesos by week.Keeping in touchIf you want to know more about the project or even visit us (in San Luis Potosi, Mexico), please feel free to contact me within office hours through any of this means:Email: direccion@ciamslp.com Office phone: +52 444 688 53 21 Thank you for your contribution!</t>
  </si>
  <si>
    <t>Gender Neutral Bathrooms</t>
  </si>
  <si>
    <t>Communities United</t>
  </si>
  <si>
    <t>Jenny Arwade</t>
  </si>
  <si>
    <t>jenny@communitiesunited.org</t>
  </si>
  <si>
    <t>10-28-2016</t>
  </si>
  <si>
    <t>Rebuild a church and one school in Haiti that the hurricane storm of Mathew broke in Haiti</t>
  </si>
  <si>
    <t>Gracebaptist orphanage</t>
  </si>
  <si>
    <t>773-583-1387</t>
  </si>
  <si>
    <t>10-29-2016</t>
  </si>
  <si>
    <t>Health/Rights/Education/Violence Prevention/Youth Development</t>
  </si>
  <si>
    <t>(509)43114970</t>
  </si>
  <si>
    <t>Nothwest Haiti, mol st Nicolas (mare rouge)</t>
  </si>
  <si>
    <t>fdg</t>
  </si>
  <si>
    <t>dfg</t>
  </si>
  <si>
    <t>We need to rebuild a church and one school that the hurricane broke in Haiti , we give the orphans a best education in this school, we need your help to help the orphans.</t>
  </si>
  <si>
    <t>Nosotros contruson una igleza y escuala por el ofelins en Haiti</t>
  </si>
  <si>
    <t>¿De qué se trata el proyecto?Queremos capacitar y generar entrenadores de artes marciales que ayuden a regenerar la estructura de nuestra sociedad tomando como base los valores inherentes a la práctica marcial tradicional.El esfuerzo se realizará en tres etapas:Capacitar y adiestrar personas como instructores profesionales de artes marciales que atiendan adecuadamente los grupos de entrenamiento que se generarán.Generar grupos de entrenamiento en colonias detectadas como conflictivas por la Secretaría de Seguridad Pública a fin de acercar el deporte a los niños y jóvenes y con ello brindarles una formación rica en valores que les permita comprender que cualquier objetivo se puede conseguir en base al trabajo.Vincular la participación del entrenamiento de niños y jóvenes a indicadores de aprovechamiento escolar a fin de incrementar el rendimiento escolar y disminuir la deserción.¿Cómo voy a utilizar el dinero?Capacitando un grupo de 10 instructores.Promoviendo la creación de al menos 10 grupos de entrenamiento con las características descritas previamente.Brindando uniforme básico de entrenamiento a 100 niños.Absorber los costos de publicidad para dar a conocer el proyecto.Acerca de mí:Me identifico a mí mismo como una persona comprometida, enfocada y alegre; apasionado por la participación social. Considero que una de mis características es que aún me permito ser soñador y mantenerme hambriento por el conocimiento. Disfruto pasar tiempo con mi familia y amigos, practicar deporte (correr y practicar artes marciales, especialmente).En el ámbito profesional me dedico a la asesoría de negocios donde apoyo a diversas personas a que sus negocios marchen mejor tomando como base el conocimiento adquirido en mi licenciatura, maestría y demás diplomados del campo administrativo que he tenido la fortuna de estudiar.Mi pasión por el deporte me ha permitido trabajar fuertemente en la profesionalización de la práctica de las artes marciales en mi ciudad donde he participado en la introducción de más de 9 sistemas o federaciones marciales de talla internacional y donde fundé y presidí la Asociación que regula el desarrollo del arte marcial chino con el respaldo de CODEME y CONADE.Retos de la campañaPara poder cumplir con nuestro objetivo deberemos contar con el apoyo de diversas personas, acumulando un capital de al menos $17,000°° por semana.ContactoSi quieres conocer más del proyecto o incluso visitar nuestras instalaciones actuales (en San Luis Potosí) siéntete libre de contactarme dentro de horarios laborales a través de cualquiera de los siguientes medios:Correo: direccion@ciamslp.comTel. oficina: 444 688 53 21Gracias por tu contribución!</t>
  </si>
  <si>
    <t>There in Haiti we take care the orphans, widows, after the hurricane of Mathew devastated Haiti we lost almost all, church and school, we look some help to rebuild them, we give the orphans a best education, feed them and grew them in the word of God, Now we need your help to grew this work for the glory of God.</t>
  </si>
  <si>
    <t>anna-lisa@communitiesunited.org</t>
  </si>
  <si>
    <t>Nosotros donemos el ofelins el educationes, y prepar el futuros</t>
  </si>
  <si>
    <t>See the situation of the many people in Haiti, they're living in poverty, at this period the hurricane devastated Haiti and many people lost everything they has, we lost our church and school, the orphans that we take care cant without going at school that's why we want to rebuild this church and this school so fast.</t>
  </si>
  <si>
    <t>El rouganes detruir Nos igleza y scuela</t>
  </si>
  <si>
    <t>If we don't use the entire help in the rebuild the church and school we will use the rest to buy food and clothes for the orphans we take care!The other way you can help you can go on our page Facebook, that's name is : grace baptist orphanage, and do a donation.</t>
  </si>
  <si>
    <t>Si nosotros utilusamos el entiar ayudar a constuir el igleza y scuela, nosotros depensar por ayudar Nos ofelins</t>
  </si>
  <si>
    <t>Gardens for Good</t>
  </si>
  <si>
    <t>1- buy sheet metals2- pay for rebuilding the church and school</t>
  </si>
  <si>
    <t>ciamslp</t>
  </si>
  <si>
    <t>Astene Jociryn</t>
  </si>
  <si>
    <t>Jociryn2005@yahoo.fr</t>
  </si>
  <si>
    <t>(510) 848-8487</t>
  </si>
  <si>
    <t>Rural women in El Salvador will learn techniques to grow their own produce in order to improve nutrition for themselves and their families</t>
  </si>
  <si>
    <t>Las mujeres aprenderán técnicas agrícolas para cultivar sus propios productos que mejoren la nutrición para ellas y sus familias.</t>
  </si>
  <si>
    <t>The central objective of this project is to train women in rural areas of El Salvador in agricultural management so that they may grow their own gardens and improve nutrition for themselves and their families. Nutrition is vital to health, as our bodies can only function properly when provided with adequate vitamins and minerals. When you&amp;#8217;re living on just a few dollars a day, getting proper nutrition can be extremely difficult. In rural areas of El Salvador, access to good nutrition is very limited. According to the World Food Programme, almost 20% of children under the age of 5 in El Salvador are chronically under-nourished. The women and families in the communities we accompany are calling for better access to healthy, nutrient-rich foods. Through this project, we aim to transcend the top-down charity approach that tends to predominate hunger-alleviation work. By teaching rural women to produce their own food, they will be able to secure proper nutrition for themselves and their families for a lifetime. Furthermore, the money they save goes toward a community savings and loans fund that acts as a source of capital for initiatives like small businesses so that members may lift themselves out of poverty.</t>
  </si>
  <si>
    <t>Este objetivo central de este proyecto es capacitar a las mujeres en las zonas rurales de El Salvador en la gestión agrícola para que puedan crecer sus propios jardines y mejorar la nutrición para ellas y sus familias. La nutrición es vital para la salud, ya que nuestros cuerpos sólo pueden funcionar adecuadamente cuando se les proporciona las vitaminas y los minerales adecuados. Cuando usted está viviendo en tan sólo unos pocos dólares al día, conseguir una nutrición adecuada puede ser extremadamente difícil. En las zonas rurales de El Salvador, el acceso a una buena nutrición es muy limitada. Según el Programa Mundial de Alimentos, casi el 20% de los niños menores de 5 en El Salvador están crónicamente desnutridos. Las mujeres y las familias en las comunidades que acompañamos reclaman un mejor acceso a alimentos saludables, ricos en nutrientes. A través de este proyecto, nuestro objetivo es trascender el enfoque de la caridad de arriba hacia abajo que tiende a predominar el trabajo de hambre el alivio. Al enseñar a las mujeres rurales a producir sus propios alimentos, que será capaz de asegurar una nutrición adecuada para ellos y sus familias durante toda la vida. Además, el dinero que se ahorra se destina a un fondo de ahorro y préstamo comunidad que actúa como una fuente de capital para iniciativas como las pequeñas empresas para que los miembros puedan salir de la pobreza.</t>
  </si>
  <si>
    <t>This goal is both vital and urgent. According to data from the National Board of Food and Nutritional Security, 900,000 people in El Salvador are undernourished. In El Salvador, as is the case in many parts of the world, food is not considered a human right. The people of El Salvador have been struggling for years to guarantee food as a universal human right. Even the international community has joined in on the cause. According to the World Food Programme, nearly 20% of children under the age of 5 are malnourished, with a greater concentration in rural areas. Children in rural parts of the country are twice as likely to be underweight and below average height when compared to children in urban areas. These children and families cannot wait. They need your help now.</t>
  </si>
  <si>
    <t>Este objetivo es vital y urgente. Según datos de la Junta Nacional de Seguridad Alimentaria y Nutricional, 900.000 personas en El Salvador están desnutridas. En El Salvador, como es el caso en muchas partes del mundo, la comida no se considera un derecho humano. La gente de El Salvador ha estado luchando durante años para garantizar la alimentación como un derecho humano universal. Incluso la comunidad internacional se ha unido a la causa. Según el Programa Mundial de Alimentos, casi el 20% de los niños y niñas menores de 5 están desnutridos, con una mayor concentración en las zonas rurales. Los niños y las niñas en las zonas rurales del país tienen el doble de probabilidades de tener bajo peso y estar por debajo de la altura media en comparación con los niños y niñas de las zonas urbanas. Estos niños y niñas y sus familias no pueden esperar. Ellos necesitan su ayuda ahora</t>
  </si>
  <si>
    <t>This project is implemented through our project partner CRIPDES. Progress will be measured twice a year, based on the number of people served, funds spent, and any challenges or unanticipated benefits.</t>
  </si>
  <si>
    <t>Reading for money</t>
  </si>
  <si>
    <t>Este proyecto se lleva a cabo a través de nuestro socio CRIPDES. El progreso se mide dos veces al año, en función del número de personas atendidas, los fondos gastados, y cualquier desafío o beneficios no anticipados.</t>
  </si>
  <si>
    <t>This project addresses the disproportionate access to nutrition that rural communities in El Salvador face. Historically, rural communities have lived off the land in order to sustain themselves and their families. Over time, with the challenges of war, land ownership, and climate change, this agricultural knowledge has been greatly diminished. This project will replenish this agricultural knowledge so that generations to come will also have access to proper nutrition. This project will create an impact far beyond that of the 84 participants.</t>
  </si>
  <si>
    <t>200 seed packets for gardens ($10 each) = $2,000; 100 participants in seed and plant exchange ($10 each food and transportation)= $1,000; Garden monitoring and nutritional training for three associations ($132 each)= $396; Project monitoring and support= $849; Total Cost= $4245</t>
  </si>
  <si>
    <t>SHARE fortalece la solidaridad con y entre el pueblo salvadoreño en El Salvador y los Estados Unidos en la lucha por la sostenibilidad económica, justicia y derechos humanos y civiles.</t>
  </si>
  <si>
    <t>SHARE’s Model of Mutual Accompaniment: As an organization of international solidarity, SHARE recognizes that it is not our role to enter into communities, identify problems, and define and finance solutions. Instead, it is the people and communities living the cycles of injustice and oppression that need to lead the long-term efforts for structural change. Our role is to support the empowerment of and walk in solidarity with these communities, organizations, and individuals. This is called mutual accompaniment. Our work in El Salvador happens through our project partner, CRIPDES with which we have partnered for over 30 years. We work with CRIPDES to develop, implement, and monitor projects that best suit the needs of the communities we serve.</t>
  </si>
  <si>
    <t>Raise funds for Neck Surgery for my friend</t>
  </si>
  <si>
    <t>A space to read, earn money for it, and gather information about the market useful for companies. Increasing culture and opportunities to earn&amp;nbsp;customers.</t>
  </si>
  <si>
    <t>Un espacio para leer, ganar dinero por ello, y reunir &amp;uacute;til informaci&amp;oacute;n sobre el mercado&amp;nbsp;para las empresas.Incrementando&amp;nbsp;cultura y oportunidades para ganar clientes</t>
  </si>
  <si>
    <t>Reading for money is a physical space where the users can receive a certain amount of money&amp;nbsp;in exchange of dedicating&amp;nbsp;a couple of hours to read or improve their knowledge with audiovisual material and demonstrate through a written report or oral presentation their performance and the utility of what they learned.The flow of people will allow to do market studies or products testing with the users, mainly those focused on the business model at&amp;nbsp;the&amp;nbsp;base of the pyramid, obtaining useful information about the customer preferences for the interested companies. In that way, the organization will generate the resources in order to pay the users and be sustainable.Our objective is to gather the needed resources to invest in the physical material and the furniture; with your support we will be able to empower the population and give them the same opportunities to develope their real potential.&amp;nbsp;&amp;nbsp;</t>
  </si>
  <si>
    <t>Leyendo por dinero es un espacio donde los usuarios&amp;nbsp;pueden recibir un monto monetario&amp;nbsp;a cambio de dedicar un par de horas a leer o cultivarse con material audiovisual y demostar por medio de un reporte escrito o presentaci&amp;oacute;n oral su desempe&amp;ntilde;o y la utilidad de lo aprendido.El flujo de gente permitir&amp;aacute; llevar a cabo estudios de mercado o testeo de productos con los usuarios, sobre todo aquellos enfocados bajo el modelo de negocio con base en la pir&amp;aacute;mide,obteniendo as&amp;iacute; &amp;uacute;til informaci&amp;oacute;n sobre preferencias del consumidor para las empresas interesadas. De esta manera, la organizaci&amp;oacute;n generar&amp;aacute;&amp;nbsp;los recursos para pagar a los usuarios y ser sustentable.Nuestro objetivo es reunir los recursos para invertir en&amp;nbsp;el material f&amp;iacute;sico y las instalaciones; y con tu apoyo podremos empoderar a la poblaci&amp;oacute;n para que tenga las mismas oportunidades de desarrollar&amp;nbsp;su verdadero&amp;nbsp;potencial.&amp;nbsp;&amp;nbsp;</t>
  </si>
  <si>
    <t>GALAEI Outlet for Queer Latino Youth</t>
  </si>
  <si>
    <t>GALAEI</t>
  </si>
  <si>
    <t>Philadelphia, PA</t>
  </si>
  <si>
    <t>Raise funds for Neck Surgery</t>
  </si>
  <si>
    <t>Rancho Refugio</t>
  </si>
  <si>
    <t>Unite &amp;amp; empower marginalized queer Latino youth through individual, group, &amp;amp; community &amp;#8220;outlets.&amp;#8221;</t>
  </si>
  <si>
    <t>The overall goal of Outlet is to unite and empower queer* Latino youth to help them realize their potential to make a difference in their lives and in their communities. (*Queer acknowledges and represents the mosaic of sexual and gender identities within our communities.) The first goal is to offer an individual “outlet” to empower queer Latino youth to express their thoughts and feelings about sexuality. Through individual coaching, queer Latino youth can delve more deeply into conversations about sexuality-related issues such as coming out, dealing with family, bullying, dating, etc. Outlet coaching sessions will help queer Latino youth identify challenges faced in being a queer Latino and identify personal strengths or positive aspects of their life. The second goal is to provide a group “outlet” for queer Latino youth to unite and combat feelings of isolation, shame, and loneliness. These group “outlets” take place at GALAEI and other youth-serving agencies frequented by this demographic. (For example, GALAEI has worked closely with El Centro de Estudiantes, a school in Norris Square that offers project-based learning to primarily Latino students between the ages of 14-21 who either dropped out, or were pushed out of school and for whom El Centro is their “last stop.” Youth and faculty have requested that an Outlet group be created by and for queer Latino youth.) Through Outlet groups, queer Latino youth will build a sense of community and belonging. The third goal is to create a community “outlet” for queer Latino youth to display their pride through the production of an individual or collective piece of art. The youth will determine the method for displaying their art to the community (e.g. art gallery, community forum, etc.) The creative art project will unite and empower youth by helping them reflect self-expression, creativity, and pride about being a queer Latino.</t>
  </si>
  <si>
    <t>01-29-2018</t>
  </si>
  <si>
    <t>Estados Unidos</t>
  </si>
  <si>
    <t>The intended impact of the Outlet program is to enhance GALAEI’s capacity to unite andempower queer Latino youth. This goal is important because this is the only program of its kind in all of Philadelphia designed to support queer Latino youth. The Outlet program has been a successful addition to previously-existing GALAEI youth programs that serve to empower youth to be strong, proud, and confident about their sexuality and sexual health, and help youth see their potential to make a difference in their lives and in their community. Outlet reaches primarily low-income, disenfranchised queer Latino youth who reside in underserved neighborhoods, particularly in North Philadelphia. North Philadelphia is comprised of a large Latino, primarily Puerto Rican, population with exceptional social service programs for Latinos. However, the Latino-serving agencies in North Philadelphia lack queer-specific programs for youth. Programs for queer youth are primarily located in Center City but the queer Latino youth we reach are underserved, marginalized, and isolated from these queer youth services. These youth often lack a sense of community and support, which can lead them to engage in risky behaviors to numb the pain of rejection and bigotry. The Outlet program is already proving to have an impact for queer Latino youth in Philadelphia. For example, one Outlet youth says that she has to hide who she really is when she is in her &amp;#8220;hood&amp;#8221; but she has a safe space, a happy space at GALAEI. Another youth feels moreconfident now that she has participated with Outlet and she feels like part of the family.</t>
  </si>
  <si>
    <t>Help families to be able to raise the costly expenses of this surgery to help this boy in the photo who is suffering</t>
  </si>
  <si>
    <t>Ayudar a las familias a poder recaudar los gastos tan costosos de esta cirugia y ayudar a que tenga una vida normal</t>
  </si>
  <si>
    <t>The intended impact of the Outlet program is to enhance GALAEI’s capacity to unite andempower queer Latino youth. This goal is important because this is the only program of its kind in all of Philadelphia designed to support queer Latino youth. The Outlet program has been a successful addition to previously-existing GALAEI youth programs that serve to empower youth to be strong, proud, and confident about their sexuality and sexual health, and help youth see their potential to make a difference in their lives and in their community. Outlet reaches primarily low-income, disenfranchised queer Latino youth who reside in underserved neighborhoods, particularly in North Philadelphia. North Philadelphia is comprised of a large Latino, primarily Puerto Rican, population with exceptional social service programs for Latinos. However, the Latino-serving agencies in North Philadelphia lack queer-specific programs for youth. Programs for queer youth are primarily located in Center City but the queer Latino youth we reach are underserved, marginalized, and isolated from these queer youth services. These youth often lack a sense of community and support, which can lead them to engage in risky behaviors to numb the pain of rejection and bigotry. The Outlet program is already proving to have an impact for queer Latino youth in Philadelphia. For example, one Outlet youth says that she has to hide who she really is when she is in her &amp;#8220;hood&amp;#8221; but she has a safe space, a happy space at GALAEI. Another youth feels moreconfident now that she has participated with Outlet and she feels like part of the family. &amp;nbsp;</t>
  </si>
  <si>
    <t>Pre- and post-surveys for youth will help measure the success of Outlet in achieving program goals. Youth will be asked questions related to their feelings about the intersectionality of their identities. For example, on a scale of 1-10, how proud are you of being Latino? Of being queer? Youth will also be asked about their knowledge of queer Latino history to determine Outlet&amp;#8217;s impact on increasing their knowledge about cultural identities. Program outcomes will be discussed during biweekly all-staff meetings as well as during biweekly meetings with the Youth Coordinator and GALAEI&amp;#8217;s Program Manager. Goals for the Coordinator will be established and monitored during each supervision. The Coordinator is responsible for data collection, entry, and reporting and will submit reports to the Program Manager on a monthly basis about progress towards goals.</t>
  </si>
  <si>
    <t>saoirsoenya@gmail.com</t>
  </si>
  <si>
    <t>As members of more than one historically marginalized group, queer youth of color face special challenges in a society which often presents heterosexuality as the only acceptable orientation. Moreover, these youth face the often complicated terrain of navigating the intersections of their ethnic, cultural, and sexual/gender identities, with little to no support or resources. Compared with peers from families that reported no or low levels of family rejection, queer young people who reported higher levels of family rejection during adolescence were 8.4 times more likely to report having attempted suicide, 5.9 times more likely to report high levels of depression, 3.4 times more likely to use illegal drugs, and 3.4 times more likely to report having engaged in unprotected sexual intercourse. Latino men, in comparison with non-Latino men, reported the highest number of negative family reactions to their sexual orientation in adolescence. Another study showed that while bisexual and lesbian teenage females were about as likely as heterosexual peers to have had intercourse, they reported twice the rate of pregnancy as heterosexual and questioning young women. A nationwide study of homophobia in schools found that the majority of queer youth of color had experienced victimization in school because of either race or sexual identity in the last year, while half reported being victimized because of both race and sexual identity. Lastly, queer youth of color report feeling pressure to choose between their ethnic and their sexual identities; these youth are less likely to be involved in gay social and cultural activities than their white counterparts. (Sources: Bridges, E., MLS. The Impact of Homophobia and Racism on GLBTQ Youth of Color. Advocates for Youth. July, 2007; Ryan, C. et al. Family Rejection as a Predictor of Negative Health Outcomes in White and Latino Lesbian, Gay, and Bisexual Young Adults. Pediatrics, Vol 123, No. 1 January 1, 2009 pp.346-352.) This information clearly demonstrates that Latino queer youth are particularly vulnerable. Currently, there are no programs in Philadelphia designed specifically to meet the needs of queer Latino youth. The Outlet program has already demonstrated the ability to effectively provide resources, support and programming that directly addresses the intersections of identity that queer Latino youth face.</t>
  </si>
  <si>
    <t>Youth coordinator salary: $1,000 (3% effort of $32K salary) Fringe/benefits: $320 (at 32%) Program supplies: $780 (paper, markers, pens) Printing $1,100 (Tshirts &amp;#8211; $5/each for approx 200 youth; Outlet postcards &amp;#8211; $0.05/each for 2,000 ) Travel: $800 (tokens for youth to attend group/individual outlets) Program activities: $600 (food for groups, $20/group at approx. 30 groups total) 8% admin fee for fiscal oversight: $400</t>
  </si>
  <si>
    <t>Kitita062@gmail.com</t>
  </si>
  <si>
    <t>GALAEI is a queer Latin@ social justice organization. Queer acknowledges and represents the mosaic of sexual and gender identities within our communities. Latin@ represents the multiracial, multicultural experience of Latinidad. GALAEI embodies the common history of resistance and resilience of Latin@ and queer people. We are unwavering in our commitment to the advancement de nuestra familia through leadership and economic development, sexual empowerment, and grassroots organizing.</t>
  </si>
  <si>
    <t>Created by and for queer Latinos, GALAEI has served as a bridge to the historically separate queer and Latino communities. GALAEI has been and remains a leading voice in queer healthcare issues, and has a 25-year history of service provision, strong working relationships, and excellent reputation in the Queer, HIV/AIDS, and Latino communities. GALAEI is the onlyHIV/AIDS education program in the state of Pennsylvania whose primary mandate is to address the needs of Latino sexual minorities. It was the lack of such programming and support that led to the founding of the organization in 1989. GALAEI has a proven track record of addressing the sexual health concerns, as well as stigma, poverty, homelessness, and lack of social support, for queer and heterosexually-identified young people through our youth programs, other HIV prevention services, and by organizing the longest consecutively-running Prom for queer and allied youth (this year marks the 19th Annual Alternative Prom). Additionally, our agency is successful due to the strong relationships and collaborations we maintain with other youth-serving agencies such as the The Attic Youth Center, Colours, The Dorothy Mann Center at St. Christopher Hospital, Youth Health Empowerment Project (YHEP), El Centro de Estudiantes, Taller Puertorriqueño, and Norris Square Civic Association. In addition to working with youth, GALAEI also provides bilingual HIV/STI testing and linkage to care, peer-led services for trans* individuals (support groups for HIV-positive trans* individuals, sexual health counseling, referrals and support with transitioning), sex-positive educational workshops and community events, and the City's first POSITIVO campaign to highlight stories of Latinos as affirming and supporting of gay and HIV-positive individuals.</t>
  </si>
  <si>
    <t>galaeiphilly</t>
  </si>
  <si>
    <t>Elicia Gonzales</t>
  </si>
  <si>
    <t>elicia@galaei.org</t>
  </si>
  <si>
    <t>quinta sobriedad emocional a.c</t>
  </si>
  <si>
    <t>qwe</t>
  </si>
  <si>
    <t>sobriedademocionala.c@yahoo.com</t>
  </si>
  <si>
    <t>08-18-2015</t>
  </si>
  <si>
    <t>freeze dried royal jelly honey and melipona honey from mexico</t>
  </si>
  <si>
    <t>ads</t>
  </si>
  <si>
    <t>MEXINC PRODUCTS US LLC</t>
  </si>
  <si>
    <t>adsasdad</t>
  </si>
  <si>
    <t>FRANCISCO ROSALES</t>
  </si>
  <si>
    <t>frosmexinc@gmail.com</t>
  </si>
  <si>
    <t>011 521 55 3733 9881</t>
  </si>
  <si>
    <t>In this Project we want to increase technology in our process for our finest products in Mexico such as royal jelly and we want to incre</t>
  </si>
  <si>
    <t>En este proyecto queremos incrementar la tecnología en nuestro procesos para los productos de alta calidad que se pueden hacer en Mexico</t>
  </si>
  <si>
    <t>Once that we add tecnholy in our process for production, marketing the community has to increase the knowledge, education of their comunnities in order to achive the quality of the godos produced. A value added to the goods inminent is going to add more employement, and more resources to the comunnities</t>
  </si>
  <si>
    <t>Una vez que se añade tecnología en los procesos de producción, mercadotecnia la comuninada tiene que incrementar el conocimiento, educación de sus comunidades para poder alcanzar la calidad de los bienes producidos Un valor agregado a los bienes inminentemente se crearan mayor oportunidades de empleo y mas recursos a las comunidades &amp;nbsp;</t>
  </si>
  <si>
    <t>mexinc</t>
  </si>
  <si>
    <t>QA Project to test Amy Shannon&amp;#8217;s data entry issues</t>
  </si>
  <si>
    <t>HyperArts</t>
  </si>
  <si>
    <t>03-30-2016</t>
  </si>
  <si>
    <t>Adam</t>
  </si>
  <si>
    <t>alabarge@hyperarts.com</t>
  </si>
  <si>
    <t>Fortaleciendo La Familia</t>
  </si>
  <si>
    <t>Hispanics Against Child Abuse &amp; Neglect</t>
  </si>
  <si>
    <t>(510) 393-0274</t>
  </si>
  <si>
    <t>Falls Church, Virginia</t>
  </si>
  <si>
    <t>Arts and Culture/Rights/Education/Legal Reform/Youth Development</t>
  </si>
  <si>
    <t>Violence Prevention/Youth Development</t>
  </si>
  <si>
    <t>US South/Latin America</t>
  </si>
  <si>
    <t>asdf asdfas dfas dfasd fg hsfdg sdfg sdfg sdfg sdfg sdf g</t>
  </si>
  <si>
    <t>Fortaleciendo La Familia is about strengthening the parenting skills of new immigrant families predominantly from Latin American countries.</t>
  </si>
  <si>
    <t>a sdfa sdfas dfasd fs dfgsdfgsdfg sdfg</t>
  </si>
  <si>
    <t>a sdfasd fasdf asd fs dfg sdfgsd fgsdf</t>
  </si>
  <si>
    <t>qwe23421345 2345 23452 3452 345324 53245</t>
  </si>
  <si>
    <t>asdf</t>
  </si>
  <si>
    <t>&amp;nbsp;fghj fghj gfhj gfhj fghj&amp;nbsp;</t>
  </si>
  <si>
    <t>f ghj fghjfg hj gfhj fghj</t>
  </si>
  <si>
    <t>Fortaleciendo La Familia equips parents with pragmatic parenting tools and skills to be informed parents and better able to protect their children while transitioning into a new country. New immigrant families have many challenges navigating their new environment and their work demands sometimes leave their children vulnerable to a variety of unforeseen societal risks. As the families seek to assimilate they may face problems related to poverty, unemployment, and anxiety over deportation. The exposure to these life stresses sometimes triggers the youth to fall prey to gang recruitment, drug abuse, and human trafficking. The Goal of Fortaleciendo La Familia is to improve the families&amp;#8217; adjustment to American society, so that their family ties become strong and stable and assure that their children will become responsible and productive members of this society. Fortaleciendo La Familia aims to help parents: Understand stages of child development to better recognize their children&amp;#8217;s behavior. Develop more effective communication skills and methods of disciplining. Become more sensitive to their children&amp;#8217;s needs so that they can be there to guide and protect them. Explore and clarify their own values, especially those related to early sexual activity, so that they can communicate them to their children. Become informed about societal changes which could affects their children such as sexual activity, drug abuse, alcohol use and internet safety.</t>
  </si>
  <si>
    <t>&amp;nbsp;fghj fghj fghj fghj j</t>
  </si>
  <si>
    <t>asdf &amp;nbsp;fgjfgj gfhj fghj gfhj fghj&amp;nbsp;</t>
  </si>
  <si>
    <t>asdf gh fghj fghj fghj fghj</t>
  </si>
  <si>
    <t>asdf cgh fghj fghj gfhj fghj fghj ghfj&amp;nbsp;</t>
  </si>
  <si>
    <t>The community of Culmore within Falls Church, in Northern Virginia is formed by a large number of Latino families, living in the context of a very diverse ethnic, cultural, and racial population. While the poverty level of these Latino families is high and the challenges presented by the language/cultural/educational barriers are many, there are a growing number of opportunities and resources available to the children of immigrant families. These programs can be game changers for the entire family, as the parents via the children and vice verse become leaders and agents of change in their communities. There are countless examples and testimonies that prove when parents are aware of the resources and opportunities available for their children, they will take the necessary steps to make use of them, even at the cost of great sacrifice. The same, unfortunately, works when the parents for some reason or another cannot access those resources and opportunities for their children. We have witnessed positive change and empowerment of immigrant families through Fortaleciendo La Familia.</t>
  </si>
  <si>
    <t>Because of our organization&amp;#8217;s presence in the community where this project is being proposed, and our partnerships and collaborations with other agencies and community efforts, we can measure the effectiveness of the improved parenting via the children&amp;#8217;s outcomes: The children&amp;#8217;s school attendance and school performance. The children&amp;#8217;s involvement in community volunteer efforts and educational opportunities. The parents engagement with the children&amp;#8217;s activities and the community.</t>
  </si>
  <si>
    <t>Fortaleciendo La Familia addresses the critical need to strengthen the parent-child relationship within immigrant families as they acclimate to the American way of life. This solid foundation will then facilitate the children&amp;#8217;s positive adaptation to a successful school and community experience.</t>
  </si>
  <si>
    <t>pvc&amp;#8217;s dog houses</t>
  </si>
  <si>
    <t>Budget: Instructor: (1) $1200 Children&amp;#8217;s facilitators: (2) 2000 Child Care 900 Snacks 400 Instructional materials 500 Total $5000</t>
  </si>
  <si>
    <t>Juan Chavez</t>
  </si>
  <si>
    <t>HACAN strengthens families, empowers youth, and prevents child abuse and neglect through culturally competent education, intervention, and community advocacy with a focus on the Hispanic/Latino Community.</t>
  </si>
  <si>
    <t>Lolita Mancheno-Smoak</t>
  </si>
  <si>
    <t>hacan.info@gmail.com</t>
  </si>
  <si>
    <t>(093) 997-6418</t>
  </si>
  <si>
    <t>Manta - Manabí - Ecuador</t>
  </si>
  <si>
    <t>your pet comfortable and comfortable in their new home, and your wallet happy!</t>
  </si>
  <si>
    <t>tu mascota, c&amp;oacute;moda&amp;nbsp;y a gusto en su nueva casa, y tu bolsillo contento!</t>
  </si>
  <si>
    <t>&amp;nbsp;My project seeks to provide a home for your pet, which is attractive and inexpensive. Giving your space in our house plus our pet personality.</t>
  </si>
  <si>
    <t>mi proyecto busca brindarle un hogar a su mascota, que sea atractivo y de bajo costo. D&amp;aacute;ndole su espacio en nuestra casa adem&amp;aacute;s de personalidad a nuestra mascota.</t>
  </si>
  <si>
    <t>&amp;nbsp;Because usually traditional pet houses are expensive, I want to provide something attractive and inexpensive, much more now that animals have more rights than before, deserve to be treated as they deserve.</t>
  </si>
  <si>
    <t>Porque por lo general las casas tradicionales de mascotas tienen un alto costo, yo quiero brindar algo atractivo y de bajo costo, mucho mas ahora que los animales tienen muchos mas derechos que antes, merecen ser tratados como se lo merecen.</t>
  </si>
  <si>
    <t>Your donation helps us to finance this project and provide low-cost service, if all goes well, later I invent some way to give a home to pets who are homeless for free using these materials.</t>
  </si>
  <si>
    <t>Tu donaci&amp;oacute;n nos ayuda a financiar este proyecto y brindar un servicio de bajo costo, si todo resulta bien, mas adelante inventare alguna manera de dar un hogar a mascotas que no tengan hogar de manera gratuita utilizando estos materiales.</t>
  </si>
  <si>
    <t>aproximadamente necesito $500,00</t>
  </si>
  <si>
    <t>https://hipgive.org/wp-content/uploads/2018/03/IMG-1.pdf</t>
  </si>
  <si>
    <t>juanchavezmontalvan@gmail.com</t>
  </si>
  <si>
    <t>PUBLIC AWARENESS CAMPAIGN TO SAVE THE CRITICALLY ENDANGERED LEATHERBACK SEA TURTLE</t>
  </si>
  <si>
    <t>Fundación Zoológica de El Salvador</t>
  </si>
  <si>
    <t>https://hipgive.org/wp-content/uploads/2016/11/Credencial-vigente-2015-2017.pdf</t>
  </si>
  <si>
    <t>https://hipgive.org/wp-content/uploads/2018/03/IMG_0001-1.pdf</t>
  </si>
  <si>
    <t>Focalizaremos esfuerzos en la zona costera de El Salvador.</t>
  </si>
  <si>
    <t>https://hipgive.org/wp-content/uploads/2018/03/IMG_0002.pdf</t>
  </si>
  <si>
    <t>Critically endangered leatherback sea turtles nests in El Salvador. This is the largest species of marine turtle in the world and it is in the brink of extinction. Please help us save her.</t>
  </si>
  <si>
    <t>La tortuga Baula es una especie de tortuga marina que anida en El Salvador, es la más grande que existe en el mundo y está a punto de desaparecer. Ayudanos a salvarla</t>
  </si>
  <si>
    <t>We need to keep our Oceans healthy. We need to safeguard these turtles which could be extinct in 2020 if we do not change our behavior and actions. The leatherback turtle, Dermochelys coriacea, is one of the four species that nests in El Salvador. Being the largest of the seven species that exist in the world, it can reach 7.5 feet in length and weigh more than 1,500 lbs. Mainly due to overharvesting of their eggs, hunting for their meat and fat, incidental capture of adults and sub-adults in fishing gear, this species in critical danger of extinction, being listed under the most restricted Appendix 1 of the Convention on International Trade in Endangered Species (CITES) and as critically endangered by the International Union for the Conservation of Nature (IUCN). In El Salvador conservation efforts on this species initiated in the late 1970’s, but their nesting populations keep declining. Our goal is to raise $5,000 to design a communications campaign geared towards reducing the consumption of turtle eggs and to contribute to the leatherback conservation program in different beaches in El Salvador. Together with the Ministry of Environment of El Salvador, the Zoological Foundation FUNZEL will also collect much needed field data to be able to justify stronger regulations and sounder conservation programs. FUNZEL has worked for more than 25 years in the conservation of endangered species and is one of the leading institutions working on the conservation of sea turtles in El Salvador.</t>
  </si>
  <si>
    <t>Queremos mas tortugas en nuestros mares. Queremos salvar a la tortuga baula de la extinción. Algunos estudios mencionan que la tortuga baula podría estar extinta para el 2020 sino cambiamos nuestros actos. La “tortuga Baula”, Dermochelys coriácea, es una de las cuatro especies de tortugas marinas que anidan en las playas de El Salvador y es la más grande de las tortugas marina de las seis especies en el planeta, alcanzando un largo de 2.5 mts y con un peso de 600 kilogramos, está a punto de desaparecer. Esta especie que está enlistada en el Apéndice I del Convenio CITES, lo cual quiere decir que está gravemente en peligro y, de acuerdo a UICN “amenazada críticamente”, anida en nuestras playas. Sin embargo, su anidación en la costa salvadoreña ha ido disminuyendo al igual que la fertilidad de sus huevos. Se pretende llegar a una meta de recolectar $5,000 para montar esta campaña y cubrir los viveristas y tortugueros al igual que el pago de servicio por la recolecta de huevos, adecuación de los nidos y una persona responsable de la operación. El análisis de datos y registro se compartirá con el Ministerio de Medio Ambiente y Recursos Naturales y pretende ser la base para un estudio de investigación más detallado sobre esta especie. FUNZEL tiene 25 años de experiencia en la conservación de animales silvestres y es una da las organizaciones líderes en la conservación de tortugas marinas en El Salvador. &amp;nbsp;</t>
  </si>
  <si>
    <t>La conservación de las tortugas marinas es clave para la salud de los mares. Si ellas desaparecen el mar enferma, hay una sobrepoblación de algas, medusas y otras especies que pueden ser dañinas para el ser humano.</t>
  </si>
  <si>
    <t>La temporada de registro de anidación de esta especie es diferente a las tres especies restantes que arriban en El Salvador, iniciando su temporada en noviembre y culminando en febrero 1 , quedando fuera de los programas nacionales de conservación. Por tanto, FUNZEL pretende hacer una campaña masiva de concientización pública sobre esta especie, solicitando se informe si se logra ver especímenes anidando; pretende pagar $10.00 por el servicio de recolección de la docena de huevos, los cuales serán trasladados a los corrales de anidación operados por FUNZEL. Se hará una campaña masiva de avistamiento para la anidación de esta especie a partir del mes de noviembre 2016 hasta febrero 2017, que son los meses que la Baula llega a nuestras playas. Se pretende llegar a una meta de recolectar $5,000 para montar esta campaña y cubrir los viveristas y tortugueros al igual que el pago de servicio por la recolecta de huevos, adecuación de los nidos y una persona responsable de la operación.</t>
  </si>
  <si>
    <t>Utilizaremos cinco mil dólares para implementar una campaña de comunicación para concientizar a jóvenes y adultos de la importancia de proteger a la especie Baula. Destinaremos mil dólares para compensar a los tortugueros que pongan a salvo los nidos que depositen las baulas que visiten nuestras playas.</t>
  </si>
  <si>
    <t>Funzelsv</t>
  </si>
  <si>
    <t>Javier Alfaro</t>
  </si>
  <si>
    <t>jalfaro@funzel.org</t>
  </si>
  <si>
    <t>https://hipgive.org/wp-content/uploads/2018/03/IMG_0003.pdf</t>
  </si>
  <si>
    <t>https://hipgive.org/wp-content/uploads/2017/01/Nomina-Funzel2.jpg</t>
  </si>
  <si>
    <t>Quiero ser Medico</t>
  </si>
  <si>
    <t>jads_15_1988@hotmail.com</t>
  </si>
  <si>
    <t>https://hipgive.org/wp-content/uploads/2017/01/Credencial-vigente-2015-2017-1.pdf</t>
  </si>
  <si>
    <t>09-18-2015</t>
  </si>
  <si>
    <t>FLOC Homies</t>
  </si>
  <si>
    <t>Farm Labor Organizing Committee</t>
  </si>
  <si>
    <t>Jerome Ceille</t>
  </si>
  <si>
    <t>jceille@floc.com</t>
  </si>
  <si>
    <t>(567) 742-7974</t>
  </si>
  <si>
    <t>Toledo, Ohio</t>
  </si>
  <si>
    <t>The FLOC Homies union organizes young Latinos in Toledo to create the institution and power that enable positive changes in our community</t>
  </si>
  <si>
    <t>FLOC Homies busca construir un grupo organizado de jóvenes Latinos para crear institución y poder que permiten cambios positivos.</t>
  </si>
  <si>
    <t>https://hipgive.org/wp-content/uploads/2017/01/Esta.-Financieros-2015.pdf</t>
  </si>
  <si>
    <t>La unión de FLOC Homies usa el modelo de organización establecido por Fred Ross y Cesar Chávez , en un esfuerzo de construir el poder de los jóvenes como parte de LOBOS(Latinos Organizando Barrios) en Toledo, Ohio. A través del programa jóvenes Latinos participan en construir una red coherente de ciudadanos comprometidos, para que residentes del Sur de Toledo puedan ganar poder político, agencia y credibilidad institucional para combatir las barreras a la movilidad social. De este modo, ellos adquirirán una serie de beneficios tanto económicos como sociales: Mayores niveles de empleo, mayores niveles de capacitación para el trabajo, salarios más altos, mayor estabilidad económica, visión compartida en la comunidad, beneficios compartidos, y una mejor capacidad de manejar los problemas y reducir las opciones negativas en sus barrios. Los jóvenes están adquiriendo habilidades importantes a través de entrenamiento que específicamente se dirige a las cuestiones que impiden su excito personal en la fuerza del trabajo, como preparación o habilidades para trabajos de baja cualificación laboral. Los jóvenes adquirirán experiencia de primera mano en zona de trabajos que ellos escojan en centros de trabajo locales. Las barreras que enfrentan los jóvenes Latinos de Toledo también son sistemáticas, como falta de trabajos y el acoso policial, también se necesita otro conjunto de habilidades. A través del programa de FLOC Homies están involucrados en la experiencia de tener una voz colectiva, para que, juntos con sus familias pueden empezar a hacer cambios positivos para todos los Latinos en la ciudad. Se efectua con su participacion dynamica en LOBOS, Latinos Organizando Barrios, una organizacion de la communidad inmigrante.</t>
  </si>
  <si>
    <t>Quiero seguir con mi estudio de Fisioterapia, necesito su ayuda y colaboración</t>
  </si>
  <si>
    <t>Olga Patricia Borja Naranjo</t>
  </si>
  <si>
    <t>FLOC Homies Union addresses barriers to success. As the barriers faced by Toledo’s Latino youth are also systemic such as lack of high-wage jobs and continued police harassment another set of skills are needed. Through FLOC Homies the young people are involved in the experience of forming a collective voice under LOBOS, so that together with their families they can start making positive changes for Latinos across the city. The focus is on utilizing strength in numbers to mobilize community solidarity. Progress is measured with the number of youth who complete our in-house trainings, have a successful job placement experience and find unsubsidized employment, and participate in the community organizing by recruiting members and conducting house meetings. We look for the contributions that these youth make by being part of the Homies group and if we can at the same time engage their families, especially parents.</t>
  </si>
  <si>
    <t>https://hipgive.org/wp-content/uploads/2017/10/Icfes-Angela.doc</t>
  </si>
  <si>
    <t>FLOC Homies confrontan las barreras que impiden el exito. Las barreras que enfrentan los jóvenes Latinos de Toledo también son sistemáticas, como falta de trabajos y el acoso policial, también se necesita otro conjunto de habilidades. A través del programa de FLOC Homies están involucrados en la experiencia de tener una voz colectiva con LOBOS, para que, juntos con sus familias pueden empezar a hacer cambios positivos para todos los Latinos en la ciudad. El enfasis consiste en la mobilizacion de nuestra gente que resulta en solidaridad communal. Evaluamos nuestro progresso en alcansando la meta usando &amp;#8220;benchmarks&amp;#8221; como el numero de participantesan el programa completo, su exito en empleo temperero y permanante, y su nivel de participacion en todos los aspectos de la organisacion communal como el reclutamiento de miembros y &amp;#8220;conducting&amp;#8221; reuniones en casa (house meetings). Tambien esperamos la participacion de sus papas.</t>
  </si>
  <si>
    <t>Funds cover the participation of the youth in specialized training during which they will be asked to collaborate and form a shared community vision with parents and friends and work on coordinated community actions. Trainings will focus on: Identifying community need Identifying and engaging community assets Community organizing basics How to conduct house meetings How to network and build social capital Negotiating “win-win” solutions Training in non-violence Conflict resolution Leadership development Learning how to listen and respect a variety of opinions Learning how to be persuasive and win people over to a cause Promoting civic engagement Youth take on the role of community leader and are mentored as they spend two hours every day out in the community developing relationships with individuals, and explaining the role of community organizations in effecting social change. Youth receive consistent feedback and guidance from organizing staff. We have some great perks which include souvenir editions of FLOC tote bags and water bottles! Help us by telling your friends about the contest and see your gifts grow through matching opportunities.</t>
  </si>
  <si>
    <t>Los fondos cubren la participación de los jóvenes en la formación especializada durante el cual se les pedirá a colaborar y formar una visión comunitaria juntos con sus padres y amigos, y trabajar en acciones coordinadas de la comunidad. Los entrenamientos se centrarán en: • Identificación de necesidades de la comunidad • identificar e involucrar bienes de la comunidad • Conceptos básicos de organización comunitaria • Cómo llevar a cabo reuniones de las casas • Cómo gestionar redes y construir el capital social • Las soluciones de negociación donde todos ganan • Formación anti- violencia • La resolución de conflictos •Desarrollo de liderazgo • Aprender a escuchar y respetar una variedad de opiniones • Aprender a ser persuasivo y ganar adeptos para una causa • Promover la participación cívica Los jóvenes asumirán papel de liderazgo en la comunidad y serán guiados a través del programa donde pasan dos horas al día en la comunidad desarrollando relaciones con las personas, y explicando el papel de las organizaciones comunitarias en el cambio social. Los jóvenes recibirán información y orientación constante de los líderes de la organización. Tenemos algunos grandes beneficios, que incluyen ediciones de recuerdos de bolsas FLOC y botellas de agua. Ayúdanos diciéndoles a sus amigos sobre el concurso y vean sus regalos crecer a través de los fondos de contrapartida.</t>
  </si>
  <si>
    <t>The FLOC Homies Union addresses barriers to success for Latino youth and focuses on community building in Toledo’s Latino neighborhoods. The barriers are limited opportunities for employment as well as systematic barriers that contribute to sustained, unacceptable unemployment rates among Latinos aged 14-24. The focus is on utilizing strength in numbers to mobilize community solidarity, creative a voice for the underrepresented to achieve positive change with current emphasis on police-youth relations and the criminal justice system funneling minority youth into the court system.</t>
  </si>
  <si>
    <t>Staff Salaries 21,000 Payroll Expenses 4,000 Operations Training and Travel 2500 Supplies 500 Admin and Occupancy 5,000 Total $33,000</t>
  </si>
  <si>
    <t>The Farm Labor Organizing Committee is a union. The purpose and function are described in the constitution as follows, “It shall be the general purpose of the Farm Labor Organizing committee, hereinafter referred to as FLOC, to form and comprise a Union of people to work for the betterment of farm workers and former farm workers, and all other persons, regardless of race, color, citizenship, age, sex, creed, place of national origin, who for any reason have been excluded from full enjoyment of social, economic and political rights.”</t>
  </si>
  <si>
    <t>El propósito en general y la función del Comité Para Organizar los Obreros Agrícolas, de aquí en adelante llamado union de FLOC, , será formar y hacer una Unión de gente que trabajará para el mejoramiento de los obreros agrícolas, los obreros agrícolas pasados, y cualquier persona, sin importar su raza, color, ciudadanía, edad, sexo, creencia, ni su lugar de origén nacional, quienes por cualquier razón han estado excluidos de todos los goces de sus derechos sociales, culturales, económicos, y políticos.</t>
  </si>
  <si>
    <t>https://hipgive.org/wp-content/uploads/2017/01/Presupuestos-operativo-contrapartida-corrales-FUNZEL-2015-2016_-revision-Teresa.xlsx</t>
  </si>
  <si>
    <t>FLOC is a labor union and one of the preeminent immigrant rights organizations with over forty-seven years of successful experience in organizing, training, and public education. FLOC is the lead organization for migrant farm workers in the South and Midwest. FLOC and its founder/president, Baldemar Velasquez have been recognized by dozens of prestigious religious, civic, and humanitarian institutions for work in Northwest Ohio and in North Carolina. FLOC’s victory with Mt. Olive Pickle Company in North Carolina and the historic agreement that it is administrating with the North Carolina Growers’ Association on behalf of some ten thousand H2A guest workers is recognized as a model of immigrant worker labor rights. FLOC’s work is important because agricultural workers, migrant or domestic, are not covered under the National Labor Relations Board and therefore markedly vulnerable to abuse and exploitation. Our history is punctuated by struggle, setbacks, and eventually sweet, precedent-setting victories. Those victories, inscribed in legally binding contracts include: Eliminating the "independent contractor" system, America’s last vestige of Civil War-era sharecropping. Growers now pay into unemployment, workers’ compensation, and social security funds—benefits never before realized by migrant workers Raising wages for farmworkers in the Midwest pickle industry by 100% between 1986 and 1996 Rebuilding or rehabilitating a significant portion of migrant housing on union farms in Ohio Protecting our members against pesticide poisoning beyond EPA minimum standards Creating the first workable mechanism Midwest farmworkers have ever had to enforce pay, safety, working, and housing regulations—a union contract—overseen by the "Dunlop Commission," an independent, private labor board chaired by former Labor Secretary, John Dunlop. But perhaps the greatest victory migrant farm workers have won is their own organization—an organization with the power to represent their interests. No longer will they remain invisible and powerless, their lives measured by corporate balance sheets. Through FLOC, Midwest farmworker families have not only won better pay and housing; they have won a greater measure of dignity and hope. FLOC has successfully pioneered supply chain organizing to benefit thousands of migrant farm workers and protect their rightsTomato pickers in Northwest Ohio organized against unfair wages and bad housing. With FLOC they won a decade long fight with the Campbell Soup Company. Today, twenty-five years later they are still reaping the economic benefits of that struggle. The next organizing victory with the Mt. Olive Pickle Company has provided better wages for thousands of migrant workers over the past seven years and opened the door to win economic gains and human rights advances for tens of thousands more in five southern states. The current farm worker campaign is on behalf of tobacco harvesters in North Carolina and Kentucky, who also pick twenty-five other crops. They number over twenty-thousand workers in the supply chain for Reynolds American and other tobacco processors. FLOC principally serves two farm worker populations in North Carolina: the over 10,000 H2A guest workers from Mexico who are contracted by the North Carolina Growers' Association (NCGA) and the estimated eighty thousand undocumented migrant workers who work for both NCGA members and non-member farmers. Correspondingly, we do community organizing among the Latino immigrant worker population that has settled out of agriculture, with emphasis on Wayne and Wilson counties. FLOC also manages Workers' Centers in Toledo, Ohio, Dudley and North Carolina serving the immigrant worker population in those cities and surrounding areas. It is from these centers that our local community organizing efforts originate and are sustained.</t>
  </si>
  <si>
    <t>SupportFLOC</t>
  </si>
  <si>
    <t>https://youtu.be/cvxLW0-S2Wc</t>
  </si>
  <si>
    <t>12-31-1969</t>
  </si>
  <si>
    <t>patriciabn_1974@hotmail.com</t>
  </si>
  <si>
    <t>(311) 268-2662</t>
  </si>
  <si>
    <t>Cuando se quiere salir adelante y hay esfuerzo para lograrlo, la mejor recompensa es terminar mi carrera de Fisioterapia</t>
  </si>
  <si>
    <t>Resumen de la campaña: Soy viuda y madre de otros dos chicos que al igual que mi hija son muy juiciosos, yo aporto todo lo del hogar y el mayor regalo que les puedo dar es el estudio, lo he estado pagando con rifas, ventas de comida en los cuales Angela me ha ayudado, pero no ha sido fácil, por eso recurro a Ustedes para que me den un granito de su apoyo que sé que con eso puedo pagarle los dos próximos semestres y tener la posibilidad de seguir recolectando lo de los siguientes por medio de actividades. Es importante por el esfuerzo y dedicación que mi hija tiene con su carrera no puedo dejar que la abandone El objetivo es poder pagar dos semestres, para que me quede más fácil recolectar para los siguientes, espero que muchas personas me puedan ayudar si no pueden con aporte económico si a difundir mi causa para que muchas personas se interesen. Las donaciones cubrirán 2 semestres, los cuales se pueden pagar directamente en la Universidad Manuela Beltrán que es donde mi hija estudia, si se requiere expido una certificación o lo que se requiera. Lo que se alcance a recoger será abonado al pago del semestre, no interesa el monto. Van a ayudar a que una muy buena niña saque adelante su carrera</t>
  </si>
  <si>
    <t>jceille</t>
  </si>
  <si>
    <t>Todo es para el pago de la matrícula</t>
  </si>
  <si>
    <t>Holder:FUNZEL - Address:Calle al Plan de La Laguna, Locales 3 y 4, La Libertad, El Salvador - Bank:BANCO DAVIVIENDA SALADOREÑO S.A - Number:021004823 - Routing:030501000 - Swift:MRDUS33</t>
  </si>
  <si>
    <t>Bank:HSBC Bank - Swift:MRDUS33 - Phone:(503) 25560000</t>
  </si>
  <si>
    <t>Psychoactive Social Care</t>
  </si>
  <si>
    <t>Estudiantes por una Política Sensata de Drogas, México. A.C.</t>
  </si>
  <si>
    <t>fish production for rural families</t>
  </si>
  <si>
    <t>Health/Rights/Educación/Legal Reform/Youth Development</t>
  </si>
  <si>
    <t>la esperanza del mañana a. c.</t>
  </si>
  <si>
    <t>Provide objective information on psychoactive substances through an application that is linked to a telephone line&amp;nbsp;for get&amp;nbsp;legal advice and health advice.</t>
  </si>
  <si>
    <t>Brindar informaci&amp;oacute;n objetiva sobre sustancias psicoactivas por medio de una aplicaci&amp;oacute;n que se vincule a una l&amp;iacute;nea telef&amp;oacute;nica donde se de asesoria legal y de salud.</t>
  </si>
  <si>
    <t>saulo meis</t>
  </si>
  <si>
    <t>saulomeis@esperanzadelmanana.org</t>
  </si>
  <si>
    <t>Quiero estudiar</t>
  </si>
  <si>
    <t>1. &amp;iquest;Cu&amp;aacute;l es el objetivo del proyecto?Brindar informaci&amp;oacute;n sobre sustancias psicoactivas, con el fin de disminuir y ayudar directamente a la poblaci&amp;oacute;n consumidora, as&amp;iacute; como a todo aquel que tenga dudas al respecto en salud y/o&amp;nbsp;situaci&amp;oacute;n legal. Nuestra propuesta pretende ser una v&amp;iacute;a para disminuir y embestir una problem&amp;aacute;tica que ataca, principalmente, a los sectores j&amp;oacute;venes de la poblaci&amp;oacute;n mexicana, sin que ello limite el uso de los servicios ofrecidos exclusivamente para esta parte de la ciudadan&amp;iacute;a. As&amp;iacute; pues, la creaci&amp;oacute;n de la app y l&amp;iacute;nea telef&amp;oacute;nica se plantean como una forma efectiva, r&amp;aacute;pida y sencilla para atacar un problema creciente en nuestra poblaci&amp;oacute;n. &amp;nbsp;&amp;iquest;Cu&amp;aacute;l es la oportunidad o el problema que enfrenta?Una de las principales problematicas relacionados con el consumo de sustancias psicoactivas y la falta de informaci&amp;oacute;n&amp;nbsp;es&amp;nbsp; la&amp;nbsp;salud, en donde, los consumidores, al encontrarse desinformados, se pueden ver involucrados en crisis m&amp;eacute;dicas, pudiendo evitarse de haber contado con informaci&amp;oacute;n referente para poder actuar frente a una situaci&amp;oacute;n que involucre sustancias psicoactivas. Otro &amp;aacute;mbito que se encuentra ligado a la falta de informaci&amp;oacute;n es el caso de lo jur&amp;iacute;dico, los consumidores son vulnerables a abusos por parte de las autoridades, por el desconocimiento de las leyes, c&amp;oacute;digos penales y derechos con los que cuentan un usuario de sustancias psicoactivas, generando en muchas ocasiones, casos de injusticias que pueden llegar inclusive al encarcelamiento de los mismos. Por tal motivo es importante que los jovenes cuenten con informaci&amp;oacute;n veraz y objetiva para una mejor toma de desiciones.&amp;nbsp;&amp;iquest;C&amp;oacute;mo van a lograr el objetivo?Pensamos que proporcionar servicios informativos sobre sustancias psicoactivas a poblaci&amp;oacute;n joven, es dotar de herramientas pr&amp;aacute;cticas para reducir da&amp;ntilde;os asociados al consumo de sustancias.&amp;iquest;De qu&amp;eacute; manera impactar&amp;aacute; la contribuci&amp;oacute;n del donante al &amp;eacute;xito del proyecto?El uso de las tecnolog&amp;iacute;as en las sociedades actuales es, sin duda, una forma efectiva y r&amp;aacute;pida de transmitir informaci&amp;oacute;n, ya sea por medio de una llamada o&amp;nbsp;un mensaje, inclusive en zonas o poblaciones que su infraestructura e ingreso es limitada en el acceso a los servicios de comunicaci&amp;oacute;n. Pensamos que nos puede apoyar&amp;nbsp;para desarrollar una aplicaci&amp;oacute;n para smartphone y una l&amp;iacute;nea telef&amp;oacute;nica gratuita a la cual puedan acceder gran n&amp;uacute;mero de consumidores de sustancias psicoactivas en casos de crisis o emergencias de &amp;iacute;ndole jur&amp;iacute;dica o de salud.</t>
  </si>
  <si>
    <t>Providing information about psychoactive substances, in order to reduce and help directly to the consumer population, as well as anyone who has doubts about health and / or legal status. Our proposal is intended as a way to reduce and ramming a problem that attacks mainly the youth sectors of the Mexican population. Thus the creation of the app are proposed as an effective, quick and easy to attack a growing problem.</t>
  </si>
  <si>
    <t>52 222 2235906</t>
  </si>
  <si>
    <t>Estimates of the Institute for care and prevention of addictions establish that the use of legal and illegal drugs in Mexico City has grown by 17% compared to surveys dating back to 2012, making the capital of the country the main red light.Therefore, our project, Psicoactiva Social Care (ASP) aims to provide information on psychoactive substances to young people and the general public who wish to learn and know the effects that could have these substances in their behavior and in the body, and the consequences legal to carry and be stopped by any illegal psychoactive substance. Using these strategies can reduce risk and damage associated with the consumption and possession of psychoactive substances. Interested persons may socilitar attention via telephone and through a smartphone application.&amp;nbsp;It will be&amp;nbsp;measured with quantitative and qualitative indicators.</t>
  </si>
  <si>
    <t>Cuetzalan del Progreso, Puebla, Mexico</t>
  </si>
  <si>
    <t>QUE LAS NI;AS ALCEN SU VOZ</t>
  </si>
  <si>
    <t>Las estimaciones del Instituto para la&amp;nbsp;atenci&amp;oacute;n y prevenci&amp;oacute;n de las adicciones&amp;nbsp;establecen que el consumo de drogas legales e ilegales en la Ciudad de M&amp;eacute;xico ha crecido en un 17% respecto a las encuestas que datan de 2012, lo que convierte a la capital del pa&amp;iacute;s en el principal foco rojo.Por tal motivo, nuestro proyecto, Atenci&amp;oacute;n Social Psicoactiva (ASP) busca facilitar informaci&amp;oacute;n sobre sustancias psicoactivas a personas j&amp;oacute;venes y p&amp;uacute;blico en general que deseen informarse y conocer los efectos que podr&amp;iacute;an tener &amp;eacute;stas substancias en su comportamiento y en el organismo, as&amp;iacute; como las consecuencias legales al portar y ser detenido con alguna sustancia psicoactiva ilegal. Mediante estas estrategias se pueden reducir los riesgos y da&amp;ntilde;os asociados al consumo y portaci&amp;oacute;n de sustancias psicoactivas. Las personas interesadas pueden socilitar la atenci&amp;oacute;n v&amp;iacute;a telefonica y mediante una aplicaci&amp;oacute;n para smartphone. Se medira con indicadores cuantitativos y cualitativos.</t>
  </si>
  <si>
    <t>fish production, technical capacities for families and structure to produce fish for self consumption and selling overproduction for increase the family income and improve their nutrition.</t>
  </si>
  <si>
    <t>producción de pescado, capacidades técnicas para las familias y estructura para producir pescado para auto consumo y venta de excedentes y así mejorar el ingreso familiar y mejorar su alimentación</t>
  </si>
  <si>
    <t>&amp;nbsp;We hope that the community is more informed and is expected to access the social care provided by the organization, with your help, we can meet the demand and reach remote communities and populations city center more easilythe costs necessary for the creation of the application will be covered, we can also launch advertising to inform young people about the existence of the app and the importance of living informed. In the case of failure to reach the target, the money raised will be used for the same project, looking for other sources of income to complete.Right now we do not have&amp;nbsp;enought money for our projects but we have done several&amp;nbsp;activities such as conferences, workshops, participated in forums, designed informational materials ... if we have achieved this without many resources imagine what we can do if you support us..&amp;nbsp;</t>
  </si>
  <si>
    <t>we want to improve the quality of life of many families in the rural sierra norte of Puebla, we want to empower them for produce their own food and learn how to begin bussiness on their own. There is a big problem of lack of oportunities, job, education, health. and the problem will continue because the support for this comunities is always &amp;#8220;giving the fish&amp;#8221;, now we want to teach the men how to fish, produce the fish and sell the fish. Is importan to support projects addressed to teach, to join together the whole way and this project, this plan to set fish tanks, teach the techniques and find the local and regional market for the production, this will get huge, as big as the people make a move for these families and their development.</t>
  </si>
  <si>
    <t>Se espera que la comunidad este mayor informada y pueda acceder a la atenci&amp;oacute;n social que brinda la organizaci&amp;oacute;n, con tu ayuda podemos cubrir la&amp;nbsp;demanda&amp;nbsp;y llegar a comunidades y poblaciones alejadas del centro de la ciudad con mayor facilidadSe cubrir&amp;aacute;n&amp;nbsp;los gastos necesarios para la creaci&amp;oacute;n de la aplicaci&amp;oacute;n, adem&amp;aacute;s&amp;nbsp;de la&amp;nbsp;publicidad para informar a los jovenes sobre la existencia de la apicaci&amp;oacute;n y la importancia de vivir informados. En el caso de que no se llegue al objetivo, el dinero&amp;nbsp;que se recaude&amp;nbsp;se destinar&amp;aacute; para el mismo proyecto, buscando otras fuentes de ingreso para poder completarlo.En estos momentos no contamos con recursos suficientes para nuestros proyectos pero hemos hecho varias actividades como congresos, conferencias, talleres, participado en foros, dise&amp;ntilde;ado materiales informativos... si esto hemos logrado sin tantos recursos imag&amp;iacute;nate que haremos si nos apoyas t&amp;uacute;.&amp;nbsp;</t>
  </si>
  <si>
    <t>queremos mejorar la calidad de vida de muchas familias en la sierra rural norte de Puebla, queremos empoderar a las familias para producir su propia comida y aprender como empezar un negocio para ellos mismos. Hay un gran problema de falta de oportunidades, trabajo, educación, salud. y el problema continuará porque el apoyo para éstas comunidades siempre es &amp;#8220;dar el pescado&amp;#8221;, ahora nosotros queremos enseñar a pescar, producir y vender el pescado. Es importantísimo apoyar proyectos dirigidos a enseñar, acompañar durante todo el camino; éste plan es establecer los tanques de producción, enseñar y compartir técnicas adecuadas y encontrar en conjunto el mercado local y regional para la producción, éste proyecto será enorme, tan grande como las personas hagan un movimiento a favor de éstas familias y su desarrollo</t>
  </si>
  <si>
    <t>Actividad Descripci&amp;oacute;n Material Costo Atenci&amp;oacute;n psicol&amp;oacute;gica Cuando alguna persona presente cuadros de psic&amp;oacute;ticos brindarle la atenci&amp;oacute;n adecuada Beca a los servidores sociales de psicolog&amp;iacute;a cl&amp;iacute;nica $1500 Atenci&amp;oacute;n Medica Brindar atenci&amp;oacute;n medica cuando as&amp;iacute; lo requiera y lo solicite un usuario del programa ASP Beca a los servidores sociales de la facultad de medicina $1500 Atenci&amp;oacute;n Jur&amp;iacute;dica Brindar asesor&amp;iacute;a legal cuando la requiera una persona que haya sido detenida arbitrariamente Beca a los servidores sociales de la facultad de derecho $1500 Gastos de papeler&amp;iacute;a Tener a la mano material de oficina que se requiera en el proyecto &amp;nbsp; $500 &amp;nbsp; &amp;nbsp; TOTAL $5000 &amp;nbsp;</t>
  </si>
  <si>
    <t>we have been working in the region since 2002 and the impact we have achieved is important for many persons, we are trying to make a difference, to put our grain of sand, we want to improve the quality of life, within the homes and with the families, we see our project as an opportunity to make this difference, to really improve the nutrition of the families, the income and the capabilities to begin a new bussiness together as a one family. We want to see how the people is taking risks for a better life in their own town, avoid the migration to bigger cities or even out of the country, empowered and proud of their culture and traditions but with a new vision of production inside their own backyards. This will be extraordinary because we have open a Self-sustained-school where we have brought experts to teach, people who know to the place where is needed, so the impact will be bigger because we have the capacity to evaluate and keep tracking of our &amp;#8220;students&amp;#8221; our families who are learning in our school TALTOKALIS. if we can bring together the families, teach the fish breed techniques, set the tanks in their backyards and then join with them to find the right market, the we will say is good and is working.</t>
  </si>
  <si>
    <t>linabels@yahoo.com.mx</t>
  </si>
  <si>
    <t>hemos estado trabajando en la región desde el 2002 y el impacto que hemos alcanzado es muy importante para muchas personas, queremos hacer la diferencia, poner nuestro grano de arena, queremos mejorar la calidad de vida, dentro de los hogares y las familias, vemos nuestro proyecto como una gran oportunidad para hacer la diferencia, una gran oportunidad para mejorar la nutrición de las familias, el ingreso familiar y las habilidades de comenzar un nuevo negocio familiar. queremos ver cómo las personas toman riesgos por una mejor vida en sus pueblos, evitar la migración a las grandes ciudades o fuera del país, empoderados y orgullosos de sus cultura y tradiciones pero con una nueva visión de producción dentro de sus traspatios. Esto será extraordinario porque hemos abierto una escuela autosustentable donde hemos traído expertos a enseñar, a la gente que sabe a donde hay necesidad, así el impacto será mayor porque tenemos la capacidad de evaluar y dar seguimiento a nuestros &amp;#8220;estudiantes&amp;#8221; nuestras familias quienes están aprendiendo en nuestra escuela TALTOKALIS. Si podemos atraer a las familias, enseñar técnicas de producción de pescado, construir los tanques en sus traspatios y luego juntos encontrar un mercado justo para sus productos, entonces podremos decir que es bueno y que funciona.</t>
  </si>
  <si>
    <t>https://twitter.com/epsd_ssdpMX</t>
  </si>
  <si>
    <t>the fund we look for will be for: capacitation in school for 15 families, 15 tank construction, food for fish breeding, fittings for tanks, design for labels and marketing. if we dont get the entire goal we will use the funds for capacitation, food and fittings, we will get the material for the tanks and the workers. the rewards we think for our donation is a free pass to visit our school TALKTOALIS and take the 2 days tour. we want the people helping with ideas for marketing our fish products, and as online volunteers.</t>
  </si>
  <si>
    <t>el fondo que buscamos es para: capacitación de 15 familias, construcción de 15 tanques para peces, comida para crecimiento y engorda, accesorios para los tanques, diseño de empaque y mercadeo regional y local. si no conseguimos la meta completa usaremos el recurso en la capacitación el alimento y los accesorios ya que podemos conseguir el material y la mano de obra desde las mismas familias. la recompensa única de nuestro proyecto es un pase gratis al TALTOKALIS y tomar el tour de dos días. queremos que las personas nos ayuden con ideas de comercialización para los productos también como voluntarios online.</t>
  </si>
  <si>
    <t>capacitation $1500.00 fish and food for breeding $1500.00 marketing and media publicity $500.00 &amp;nbsp; &amp;nbsp;</t>
  </si>
  <si>
    <t>LA ESPERANZA DEL MAÑANA AC born in 2002 as initiative of Mr. Ruben Contreras, bussiness man and philanthropist, helping the people in the Sierra Norte of Puebla and since that year we have done projects like: side roads constructions, forestal nursery, turistic projects, educational and healt projects, rural development agency, construction of classrooms, among others. recently we work hand to hand with international foundations and national private and public institutions. We have work with INDESOL, CONAFOR, SEP, SEDESO, all of them public institutions, we work also with BANAMEX, BANCOMER and HSBC for social projects, we work with community based non profit organizations, we support scholar support projects for rural young students with UPAEP.</t>
  </si>
  <si>
    <t>LA ESPERANZA DEL MAÑANA AC nace en 2002 por iniciativa del Sr Rubén Contreras, empresario y filántropo, ayudando a la gente de la sierra norte del estado de Puebla, y desde ese año hemos llevado proyectos como: construcción de guarniciones, vivero forestal, proyectos turísticos, de educación y salud, agencia de desarrollo rural, construcción de aulas, entre otros. Recientemente hemos trabajado mano a mano con fundaciones internacionales, instituciones públicas y privadas, hemos colaborado con INDESOL, CONAFOR, SEP, SEDESO, todas éstas instituciones públicas, también con BANAMEX, BANCOMER y HSBC para proyectos sociales, trabajamos también con organizaciones sin fines de lucro de base comunitaria.</t>
  </si>
  <si>
    <t>saulomeis</t>
  </si>
  <si>
    <t>https://youtu.be/Eu-hD_JCPUw</t>
  </si>
  <si>
    <t>https://hipgive.org/wp-content/uploads/2018/01/CONSEJO-DIRECTIVO-PROTOCOLIZADO--2017.pdf</t>
  </si>
  <si>
    <t>Farm Worker Heat Death Prevention Project</t>
  </si>
  <si>
    <t>Emma Rodríguez</t>
  </si>
  <si>
    <t>emma.rodriguez@epsd.org.mx</t>
  </si>
  <si>
    <t>The UFW Foundation will inform farm workers about their rights to water, shade and rest breaks in California’s Central Valley.</t>
  </si>
  <si>
    <t>La Fundación de la UFW informará a los trabajadores del campo en el Valle Central de California sobre sus derechos al agua potable, sombr</t>
  </si>
  <si>
    <t>The organization’s campaign goals are to: 1) Ensure that vulnerable farm worker populations at risk of dangerous working conditions will increase their understanding of worker’s rights and protections. 2) Decrease the number of heat-stress related deaths in California farms 3) Engage traditional media (Spanish language radio and television) in campaign efforts to inform farm workers about how to prevent heat illness and how to report employers who do not abide by the state’s heat regulations. The funding raised will add a staff person during the hottest month of the year to inform 5,000 farm workers of their rights and the ways to protect against heat illness.</t>
  </si>
  <si>
    <t>https://hipgive.org/wp-content/uploads/2018/01/Anexo-donataria-autorizada-2017-9-DE-ENERO.pdf</t>
  </si>
  <si>
    <t>Las metas de la campaña son: 1) asegurar que la población de trabajadores del campo que son vulnerables a condiciones de trabajo peligrosas conozca sus derechos, 2) reducir el número de muertos debido a la insolación en los campos de California, 3) colaborar con los medios de comunicación hispanos para informar a los trabajadores del campo sobre la prevención de la insolación y como reportar a empleadores que no siguen las reglas del estado sobre el calor. &amp;nbsp; Los fondos recaudados añadirán un empleado que pueda informar a los campesinos sobre sus derechos y las medias para proteger en contra de los muertos de calor durante el mes de màs calor del año.</t>
  </si>
  <si>
    <t>Farm workers feed every single one of us. They are the most vulnerable workers in this country, yet they play such an important role in our society. Because the vast majority of farm workers are undocumented, they are often fearful of speaking out about injustices at the workplace. Because farm workers often live and work in more remote regions, it is more challenging to reach individuals who are isolated from city centers.</t>
  </si>
  <si>
    <t>Los trabajadores del campo nos alimentan cada día. Ellos son los trabajadores más vulnerables en nuestro país, y aun juegan un gran papel en nuestra sociedad. Porque la gran mayoría de los trabajadores del campo son indocumentados, ellos muchas veces tienen miedo de hablar sobre las injusticias que ocurren en el trabajo. Hay trabajadores del campo que viven en áreas muy aisladas y fuera de los centros de las ciudades, así es que es difícil llegar a ellos.</t>
  </si>
  <si>
    <t>We will measure our progress by keeping track of the number of outreach events conducted by the organization, the number of farm workers who we speak with, and the number of media hits we generate which reach broad audiences of farm workers.</t>
  </si>
  <si>
    <t>Farm workers are more likely to die on the job than any other worker in the United States. Too many farm workers have died from preventable heat stress in California&amp;#8217;s fields over the last decade. During the hottest months of the year in the Central Valley, temperatures are over 100 degrees. The vast majority of farm workers are undocumented immigrants who often are exploited by those who employ them. Farm workers need information about their rights as workers, which are spelled out in California&amp;#8217;s Heat Regulations won by the United Farm Workers in recent years.</t>
  </si>
  <si>
    <t>Outreach Coordinator Compensation and Benefits $4,216; Travel $600; Materials $184 TOTAL: $5,000</t>
  </si>
  <si>
    <t>pruehasas</t>
  </si>
  <si>
    <t>To open the doors of opportunity to working people and their communities.</t>
  </si>
  <si>
    <t>ewqqwe</t>
  </si>
  <si>
    <t>w444</t>
  </si>
  <si>
    <t>Para abrir las puertas de oportunidades a trabajadores y sus comunidades.</t>
  </si>
  <si>
    <t>https://hipgive.org/wp-content/uploads/2016/11/FormInterations.mov</t>
  </si>
  <si>
    <t>The UFW Foundation has played a significant leadership role at the national and state level as an advocate for farm workers and as one of the fastest growing non-profit immigration legal service providers recognized by the Board of Immigration Appeals. Since 2007, the organization has coordinated the Farm Worker Movement's national field campaign for immigration reform, involving allies and stakeholders in grassroots actions throughout the country that are relevant to what is occurring on Capitol Hill. Through this work, the organization has mobilized tens of thousands of farm workers to engage in the immigration reform debate and to call on President Obama to change immigration policies through Executive Order. Through its nine years of experience working in Latino and farm worker communities, the organization has gained extensive knowledge of its communities, and its staff understands many of the complexities of immigration law and the various situations that immigrants living in farm worker communities face.</t>
  </si>
  <si>
    <t>@UFWF</t>
  </si>
  <si>
    <t>https://hipgive.org/wp-content/uploads/2018/01/2016-Estados-Financ-auditados.-Ingles.pdf</t>
  </si>
  <si>
    <t>f</t>
  </si>
  <si>
    <t>DEMO</t>
  </si>
  <si>
    <t>asda</t>
  </si>
  <si>
    <t>https://hipgive.org/wp-content/uploads/2018/01/PRESUPUESTO-ANUAL-2018.pdf</t>
  </si>
  <si>
    <t>Porlamar</t>
  </si>
  <si>
    <t>12-24-2015</t>
  </si>
  <si>
    <t>Experience the Caucasus Fundraiser</t>
  </si>
  <si>
    <t>Roina</t>
  </si>
  <si>
    <t>Holder:Las Hormigas Comunidad en Desarrollo A.C. - Address:Calle Pez Martillo No. 616 Colonia Puerto de Anapra C.P. 32107 Ciudad Juarez, Chihuahua. Mèxico - Bank:BANCO MERCANTIL DEL NORTE S.A. - Number:ABA121-000-358 - Routing: - Swift:MENOMXMTXXX</t>
  </si>
  <si>
    <t>mgeli2168@gmail.com</t>
  </si>
  <si>
    <t>Bank:BANK OF AMERICA NA. SAN FRANCISCO CALIFORNIA. USA. - Swift:BOFAUS6SXXX - Phone:</t>
  </si>
  <si>
    <t>04-25-2017</t>
  </si>
  <si>
    <t>QOL PHARMA</t>
  </si>
  <si>
    <t>Quality of Life QOL PHARMA</t>
  </si>
  <si>
    <t>https://hipgive.org/wp-content/uploads/2017/04/RNPDIGITAL-6492317-2017.pdf</t>
  </si>
  <si>
    <t>Roina mindeli. is working to grow his business, Experience the Caucasus. Roina leads outdoor adventure tours as a subcontracto</t>
  </si>
  <si>
    <t>Mindeli Roina. está trabajando para crecer su negocio, la experiencia del Cáucaso. Roina conduce tours de aventura al aire libre como subcontracto</t>
  </si>
  <si>
    <t>Overview Roina mindeli is working to grow his business, Experience the Caucasus. Roina leads outdoor adventure tours as a subcontractor for larger travel agencies. He specializes in Georgia’s mountain regions, Svaneti, Kazbegi, Khevsureti and his home, Tusheti. We want to raise 50000 dollars to create a professional website and buy a fewhigh-quality mountaineering tents. Roina has already gained a reputation for his expertise and reliability, but a professionally designed, dual language website will give Roina’s business increased credibility to attract foreign clients. As any good guide will tell you, weather in the mountains is unpredictable. Having the right shelters would provide a better trekking experience to adventurers. It would also allow Roina to extend his season a few more months in the year. Funds exceeding the goal will go toward additional camping equipment, such as cookware and a portable bathing facility, translating the website into additional languages, language classes for Roina, and online advertising. Even in the 21st century, with resources, like Lonely Planet, that make the world a much smaller place, to get the most out of Georgia, you need a guide. This is especially true for adventure tourism, which is totally undeveloped there. Roina is completely committed to providing the best experience, possible, to his clients and sharing the many marvels his country has to offer. On top of being extremely capable and entertaining, Roina’s drive to improve his community is second to none. Business Plan Roina earned 25000 USD last year and 15,000 USD this year. If he operates independently, he projects he will earn double that, approximately 10,000 USD his first year and 10,000 USD his second. He plans to use the money earned through his business to grow, saving to purchase his own transportation and hiring and training staff so that the company can offer more adventures. Roina also plans to use a percentage of the earnings to support cottage industries, such as textile and gouda production, in his village.</t>
  </si>
  <si>
    <t>Descripción general Roina Mindeli está trabajando para crecer su negocio, la experiencia del Cáucaso. Roina conduce tours de aventura al aire libre como subcontratista para las agencias de viajes más grandes. Se especializa en las regiones montañosas de Georgia, Svaneti, Kazbegi, Khevsureti y su casa, Tusheti. Queremos elevar 50000 dólares para crear un sitio web profesional y comprar calidad fewhigh tiendas de montañismo. Roina ya se ha ganado una reputación por su experiencia y fiabilidad, pero un diseño profesional, el sitio web bilingüe dará negocios de Roina mayor credibilidad para atraer a clientes extranjeros. Como cualquier buena guía le dirá, el clima en la montaña es impredecible. Tener los refugios adecuados proporcionaría una mejor experiencia de trekking a los aventureros. También permitiría Roina para extender su temporada de unos meses más en el año. Los fondos que superen el objetivo se destinarán a equipo de campamento adicional, tales como utensilios de cocina y una instalación de baño portátil, la traducción de la página web a otros idiomas, clases de idiomas para Roina y publicidad en línea. Incluso en el siglo 21, con recursos, como Lonely Planet, que hacen del mundo un lugar mucho más pequeño, para obtener el máximo provecho de Georgia, que necesita una guía. Esto es especialmente cierto para el turismo de aventura, que es totalmente sin desarrollar allí. Roina es completamente comprometidos a proporcionar la mejor experiencia posible, a sus clientes y compartir las muchas maravillas que su país tiene para ofrecer. Además de ser muy capaz y entretenido, duro de Roina para mejorar su comunidad es insuperable. Plan de negocios Roina ganó 25.000 dólares el año pasado y 15.000 dólares este año. Si funciona de manera independiente, proyecta ganará el doble, aproximadamente 10.000 dólares su primer año y 10.000 dólares a su segundo. Él planea usar el dinero ganado a través de su negocio crezca, ahorrando para comprar su propio medio de transporte y la contratación y capacitación del personal para que la empresa puede ofrecer más aventuras. Roina también planea utilizar un porcentaje de las ganancias para apoyar a las industrias artesanales, como la producción textil y de gouda, en su pueblo.</t>
  </si>
  <si>
    <t>roina</t>
  </si>
  <si>
    <t>Javier</t>
  </si>
  <si>
    <t>javier.leon@qolpharma.com</t>
  </si>
  <si>
    <t>Expanding Educational Opportunity for Young Latino Men in NC</t>
  </si>
  <si>
    <t>Scholars' Latino Initiative</t>
  </si>
  <si>
    <t>(860) 360-47</t>
  </si>
  <si>
    <t>San José, Provincia de San José, Costa Rica</t>
  </si>
  <si>
    <t>Todos tenemos una META NOBLE, nosotros decidimos TRABAJAMOS en ello</t>
  </si>
  <si>
    <t>Reciba un cálido saludo por parte de QOL Pharma, emprendimiento social que inicia sus operaciones en el mes de Marzo 2016, funcionando como el primer Centro Integral para Atención de Pacientes con Condiciones Crónicas en CentroAmérica.Nuestro objetivo es convertirnos en el principal aliado de las familias impactadas por este tipo de enfermedades, para facilitarles la aceptación de la condición y acompañarles en el redimensionamiento de sus dinámicas diarias que les permitan generar un nuevo concepto de calidad de vida tanto para el paciente, su(s) cuidador(es) y núcleo familiar.Para ello, partimos de un modelo de asesoría clínica integral que contempla la revisión de los casos considerando una valoración del estado de salud general del paciente y sus tratamientos farmacológicos; para que sobre dichos resultados, un equipo multidisciplinario formule una propuesta de plan de salud jerarquizado según la prioridad requerida para empezar a disfrutar de mejor calidad de vida por parte del paciente. En paralelo, se establece una agenda de talleres educativos para los diferentes actores del proceso y su núcleo familiar, con miras a empoderarlos sobre la condición.Del mismo modo, se brindan beneficios adicionales como acceso a suministros médicos y fármacos especializados a precios preferenciales, y –según el tipo de membresía que se opte- beneficios adicionales en servicios de salud aliados a la red QOL.De la misma manera, y enfocados a la salud de nuestros pacientes, también se han formulado planes que vienen a funcionar de manera preventiva para los pacientes que lo consideren importante.También brindamos charlas gratuitas todas las semana para todas aquellas personas que tengan interés de informarse sobre temas específicos, siempre enfocado a condiciones crónicas, sus tratamientos y acciones preventivas. QoL Pharma es el primer centro integral de atención para pacientes con condiciones crónicas que existe a nivel nacional, inclusive a nivel regional. Diseñado bajo un modelo innovador que trabaja a través de un sistema de membresías, QoL Pharma tiene por objetivo asesorar y acompañar clínicamente a las familias corstarricenses que hacen frente al cuido de un paciente con enfermedades como alzheimer, parkinson, epilepsia, cáncer, artritis, hipertensión, colesterol alto, diabetes, asma, hemofilia, síndrome de down, demencia, entre muchas otras. Somos un emprendimiento joven, compuesto por tres socios cuyos ahorros y capital de trabajo se encuentran en este momento invertidos en toda la infraestructura y equipos que han hecho de este centro una realidad. No obstante, y como todo nuevo negocio, los primeros meses son los más comprometidos; mientras se da a conocer la solución y las personas interesadas toman la decisión de participar del modelo. De allí mi necesidad de solicitarles 100.000.000 millones de colones en calidad de préstamo para ser invertido en el capital de trabajo, cuya estrategia de inversión se desglosa en:&amp;#8211; Inversiones en publicidad: Materiales promocionales, redes sociales, pautas en medios masivos, honorarios de publicity, participación en ferias y eventos del área.&amp;#8211; Sueldos y salarios del personal por los próximos 24 meses: Tanto de nuestro médico general como nuestra enfermera y farmacéutico. Y a nivel administrativo seria a la secretaria y recepcionista. Adquisición de equipos pendientes: Camilla de examinación de uno de los consultorios, aire acondicionado para ambos pisos. Y Equipos médicos adicionales para completar mas estudios clínicos.&amp;#8211; Abastecimiento de inventarios: Compra de suplementos nutricionales, medicamentos básicos como otros medicamentos especializados para la farmacia.&amp;#8211; Caja chica y flujo de efectivo para gastos administrativos.Hemos notado una muy buena receptividad por parte de la comunidad que nos ha ido conociendo sobre la solución y el centro. Estamos convencidos que el nivel de impacto social que logramos hará la diferencia en muchos hogares, y nos permitirá a todos tener un sociedad más sana, con mejor calidad de vida. PERFIL DEL CEO Joven emprendedor, con excelentes valores, amplios deseos de superación y cooperación, dinámica, buena presencia personal.Con gran imaginación e iniciativa para desarrollar nuevas ideas y resolver problemas. Riguroso en la toma de decisiones y con adaptabilidad al cambio.</t>
  </si>
  <si>
    <t>saludintegral</t>
  </si>
  <si>
    <t>919-935-3483</t>
  </si>
  <si>
    <t>North Carolina</t>
  </si>
  <si>
    <t>Help SLI&amp;#8217;s young men fulfill their dream of going to college!</t>
  </si>
  <si>
    <t>Ayude a nuestros estudiantes cumplir su sueño de ir a la universidad!</t>
  </si>
  <si>
    <t>With your support, this campaign will kick off SLI&amp;#8217;s annual scholarship fundraising to help SLI seniors overcome the financial barriers standing in the way of their dream of pursuing higher education.</t>
  </si>
  <si>
    <t>En Carolina del Norte, sólo el 62,3% de los hombres latinos se graduan de la escuela secundaria, una estadística que refleja las tendencias nacionales para los latinos. Afortunadamente, los estudiantes latinos de SLI están rompiendo el molde. Nuestros estudiantes están listos para la proxima etapa de su vida: la educación superior. Pero necesitamos su ayuda para cumplir nuestra meta! Scholars’ Latino Initiative (SLI) fortalece las comunidades a través de Carolina del Norte, ayudando a estudiantes Latin@s con acceso a las oportunidades en la educación superior y el compromiso cívico. A través de “peer-mentoring”, preparación académica rigurosa, y entrenamiento de liderazgo cívico, SLI esta preparando a la próxima generación de líderes latinos. Parte de la inversión de SLI en la juventud de NC incluye un fondo de becas&amp;#8211;una fuente crítica de apoyo para nuestros estudiantes si no tienen acceso a otras formas de ayuda financiera. Con su apoyo, este proyecto va a hacer posible que nuestros estudiantes puedan superar las barreras financieras y lograr sus sueños de una educación superior.</t>
  </si>
  <si>
    <t>According to the Schott Foundation for Public Education, in North Carolina, only 62.3% of Latino Males graduate from high school—a statistic that mirrors national trends for young men of color. Fortunately, SLI’s young Latino males are striving to break the mold. Well on their way to their high school graduation, our students are aiming towards another milestone: higher education. By promoting the success of young Latino males across NC, SLI aims to develop new role models for young men to emulate and develop a new culture of academic excellence in these communities.</t>
  </si>
  <si>
    <t>En Carolina del Norte, sólo el 62,3% de los hombres latinos se gradúan de la escuela secundaria, una estadística que refleja las tendencias nacionales para los latinos. Afortunadamente, los estudiantes latinos de SLI están rompiendo el molde. Nuestros estudiantes están listos para la proxima etapa de su vida: la educación superior. Con su ayuda, podemos crear los próximos lideres de nuestro estado!</t>
  </si>
  <si>
    <t>Your donations will go towards the SLI Scholarship Fund&amp;#8211;a critical source of support for SLI seniors who do not have access to other forms of financial aid. Specifically, these funds will go towards scholarships for the young Latino men graduating from our program this year.</t>
  </si>
  <si>
    <t>Sus donaciones irán a nuestro Fondo de Becas SLI &amp;#8211; una fuente crítica de apoyo para estudiantes de SLI que no tienen acceso a otras formas de ayuda financiera. Estos fondos se destinarán a becas para los jóvenes latinos de nuestro programa este año.</t>
  </si>
  <si>
    <t>All $10,000 dollars will go towards the SLI Scholarship Fund. These Funds are typically awarded in the form of scholarship to support tuition, books, and any other type of assistance needed. SLI currently has an annual budget of approximately $125,000 to run its high school and college mentoring and academic programs.</t>
  </si>
  <si>
    <t>Scholars' Latino Initiative (SLI) seeks to inspire and empower Latina/o students by creating pathways to educational, professional, and civic engagement opportunities. By providing each student with a support system that includes individual, community, and institutional level support, SLI creates the access and instills the agency needed for each student to pursue their dreams. We've taken part in HIPGive campaigns in the past, crowdfunding over $15,000 in scholarship funds last year.</t>
  </si>
  <si>
    <t>Scholars’ Latino Initiative (SLI) fortalece las comunidades a través de Carolina del Norte, ayudando a estudiantes Latin@s con acceso a las oportunidades en la educación superior y el compromiso cívico. A través de “peer-mentoring”, preparación académica rigurosa, y entrenamiento de liderazgo cívico, SLI esta preparando a la próxima generación de líderes latinos.</t>
  </si>
  <si>
    <t>unc_sli</t>
  </si>
  <si>
    <t>12-19-2017</t>
  </si>
  <si>
    <t>Qanwan Consultores</t>
  </si>
  <si>
    <t>https://www.youtube.com/watch?v=fXKkHjgEKK0</t>
  </si>
  <si>
    <t>PuertoRico needs public radio to recover</t>
  </si>
  <si>
    <t>Puerto Rico Resilience Fund</t>
  </si>
  <si>
    <t>Puerto Rico Hurricane Relief Fund-Proyecto Matria</t>
  </si>
  <si>
    <t>Puerto Rico Hurricane Recovery Fund &amp;#8211; Proyecto Matria</t>
  </si>
  <si>
    <t>Proyecto Matria</t>
  </si>
  <si>
    <t>https://hipgive.org/wp-content/uploads/2017/10/501c3.pdf</t>
  </si>
  <si>
    <t>Prueba89</t>
  </si>
  <si>
    <t>Nicole</t>
  </si>
  <si>
    <t>contabilidad@proyectomatria.org</t>
  </si>
  <si>
    <t>13123123123s</t>
  </si>
  <si>
    <t>asdasdasdasdasd as ada asdasdadad111111111111321321</t>
  </si>
  <si>
    <t>(787) 373-9846</t>
  </si>
  <si>
    <t>Help fund recovery efforts in poverty-stricken communities devastated by Hurricane María in Puerto Rico.</t>
  </si>
  <si>
    <t>Ayude a los esfuerzos de recuperación en comunidades de bajo ingreso devastadas por el Huracán María en Puerto Rico.</t>
  </si>
  <si>
    <t>Proyecto Matria is a local community organization focused on helping victims of domestic violence and poverty in Puerto Rico. Due to the devastating effects of Hurricane María in Puerto Rico, and the extremely slow response of local and federal government agencies, we have established an emergency fund to provide basic supplies and food for our participants and devastated communities throughout the island. Some of our participants suffered partial or complete loss of their homes, so any help they can receive is critical. The extreme devastation that Hurricane María caused in rural, low income communities was in large part due to the precarious conditions that existed before natural disaster struck. Given the urgent need to rebuild these communities in a solidary, resilient, self-sustaining way &amp;#8211; and to prevent the recurrence of a similar tragedy- we are developing and proposing a community center model to give the residents the tools to initiate a sustainable and participative recovery process that will address poverty issues as well as the potential struck of another hurricane in a geographical area that has always been susceptible to tropical storms and hurricanes. We are working to supply the following services: Community Kitchen: will provide hot meals and food to families that are in need- Solidary School: serve as a classroom for children whose local public schools remain closed after the disaster. Also providing an alphabetization program for illiterate adults in the community. Business Incubator: using Matria&amp;#8217;s existing incubation model, and it could also include startup funding for the small businesses to start operating (this is subject to fund availability). It would also coordinate technical training so participants can develop the entrepreneurial skills required for the businesses. Psycho-social services, along with prevention and intervention in situations of intrafamily violence. Evaluation of damaged home structures to coordinate their reconstruction. We are also trying to coordinate medical services so they can be integrated into the model &amp;nbsp; Please help us get our beautiful island and its people back on its feet. No amount is too small to help, and we would also appreciate if you shared this fundraiser with your social media contacts. If you would like to receive further information, you can reach us at contabilidad@proyectomatria.org and apagan@proyectomatria.org &amp;nbsp; In solidarity, Amárilis Pagán Executive Director www.proyectomatria.org</t>
  </si>
  <si>
    <t>Proyecto Matria es una organización comunitaria enfocada en asistir víctimas de violencia doméstica y pobreza en Puerto Rico. Debido al efecto devastador del Huracán María en nuestro país, y a la respuesta extremadamente lenta de las autoridades estatales y estadounidenses, hemos establecido un fondo de emergencia para proveer suministros básicos y alimentos para nuestras participantes y nuestra comunidades devastadas por toda la isla. Algunas de nuestras participantes sufrieron la pérdida de la totalidad de sus hogares, y es por esto que cualquier ayuda que puedan recibir es vital. La devastación extrema que el huracán María causó en comunidades rurales de bajo ingreso se debió en gran parte a las condiciones precarias que existían desde antes que ocurriera el desastre natura. Dada la necesidad urgente de reconstruir estas comunidades de manera solidara, autosustentable y resiliente &amp;#8211; y como prevención de que vuelva a ocurrir una tragedia similar &amp;#8211; estamos desarrollando un centro comunitario modelo para proveerle a los residentes las herramientas para iniciar un proceso de recuperación sustenible y participativo. Este proceso atenderá los problemas de precariedad, además de atender la realidad de que vivimos en una zona geográfica suceptible a tormentas tropicales y huracanes. Desde el centro se coordinarán los siguientes servicios: Comedor comunitario&amp;nbsp;&amp;#8211; Proveerá alimento a familias que lo necesiten Escuelita solidaria&amp;nbsp;&amp;#8211; Brindaría clases a las niñas y niños de la comunidad cuyas escuelas permanecen cerradas Incubación de empresas&amp;nbsp;&amp;#8211; Utilizaría el modelo de incubación de Matria y podría incluir el capital semilla para que las empresas comiencen a operar (sujeto a que obtengamos los fondos). También coordinaría adiestramientos técnicos para que las personas participantes desarrollen las destrezas requeridas para operar sus empresas. Servicios psicosociales y de prevención e intervención en situaciones de violencia intrafamiliar. Evaluación de estructuras de vivienda para coordinar su reconstrucción Estamos tratando de coordinar también servicios médicos para que sean parte del modelo &amp;nbsp; Por favor ayúdenos a levantar a nuestra hermosa isla y su gente. Ninguna cantidad es muy pequeña para ser de ayuda, y también agradeceremos que comparta esta campaña con su familia, amistades y contactos en redes sociales. &amp;nbsp; Si desea información adicional puede contactarnos a: contabilidad@proyectomatria.org o a apagan@proyectomatria.org &amp;nbsp; En solidaridad, Amárilis Pagán Directora Ejecutiva</t>
  </si>
  <si>
    <t>proyectomatria</t>
  </si>
  <si>
    <t>PSS</t>
  </si>
  <si>
    <t>vincent.james.viveros@gmail.com</t>
  </si>
  <si>
    <t>07-14-2017</t>
  </si>
  <si>
    <t>Prueba245</t>
  </si>
  <si>
    <t>daguinag@yahoo.com</t>
  </si>
  <si>
    <t>Empowering Youth In Education</t>
  </si>
  <si>
    <t>https://hipgive.org/wp-content/uploads/2017/07/ORGANIGRAMA-MUJER-MÉXICO.pdf</t>
  </si>
  <si>
    <t>ktzeng@12plus.org</t>
  </si>
  <si>
    <t>(216)288-4693</t>
  </si>
  <si>
    <t>Kensington, Philadelphia, PA</t>
  </si>
  <si>
    <t>Empower Latino youth in Philadelphia (Kensington) to succeed in postsecondary opportunities through meaningful personal relationships</t>
  </si>
  <si>
    <t>https://hipgive.org/wp-content/uploads/2017/07/Autorización-Deducible-de-impuestos.1.pdf</t>
  </si>
  <si>
    <t>At 12+, we believe culture matters. It lays the foundation for our schools, shaping the identity and mindset of each students. But too often, America’s schools face challenges that inadvertently produce cultures where students expect less than what their potential demands of them. 12+ partners with Kensington Health Sciences Academy, where over 50% of the student body is Latino and which is located in one of the poorest congressional districts in the nation. Students face a culture that tells them they will not succeed. We’re here to change that. 12+ partners with high schools in underserved communities to help redefine what is possible for their students. Our mission is to foster learning environments that empower students towards a successful post-secondary pathway. Through our research-driven, school-based approach, we transform culture by focusing on the environment, the people, and the message. Throughout every school day, students can access our PLUS Centers, vibrant hubs with resources for college access and academic success. Our site-based teams support every student in the school, not just a select few, to affect student mindsets and build a culture that manifests in sustainable, school-wide change. 12+ offers a wide range of programming, including transition support, college readiness, college access, college persistence, and leadership development. Most importantly, 12+ strives to build meaningful relationships that place the well-being of the student as the highest priority. By developing relational trust, 12+ steadily fosters a community where students are empowered to succeed academically. Your support will directly benefit students by contributing to such programs to help them succeed. Our students live in a world where over 90% will be the first in their families to go to college. As they boldly embark on this journey, your donation sends a powerful message that you believe in their potential and that they are not alone.</t>
  </si>
  <si>
    <t>Many of our students desire to go to college, but applying, enrolling, and eventually persisting in postsecondary education involves a myriad of support that do not always exist for our students. With significant budget cuts in the School District, many college counseling programs are slashed or must focus on other responsibilities within the school. At Kensington Health Sciences Academy, counselors have many other responsibilities and are unable to provide students with the personalized attention that they require. Students are left to navigate procedures on their own. Students often believe that college is not a feasible option for them, based on lack of precedent in their schools and family structures. &amp;nbsp; However, in today’s economy, a postsecondary education is an essential qualification for the majority of jobs, and even more critical for students of a lower economic background who may have fewer social networks and resources to rely on. &amp;nbsp; We work with students every step of the way, from their first day of high school to after they graduate. We monitor class attendance, grades, involvement in 12+ workshops, and progress in the college application process. We gather indicators of culture through both student and faculty surveys. We believe that these students can succeed, with proper support and guidance. We believe that we can and must change school cultures, to empower students to achieve more, and to inspire success within the student body.</t>
  </si>
  <si>
    <t>Many of our students desire to go to college, but applying, enrolling, and eventually persisting in postsecondary education involves a myriad of support that do not always exist for our students. With significant budget cuts in the School District, many college counseling programs are slashed or must focus on other responsibilities within the school. At Kensington Health Sciences Academy, counselors have many other responsibilities and are unable to provide students with the personalized attention that they require. Students are often left to navigate procedures on their own. Students often believe that college is not a feasible option for them, based on lack of precedent in their schools and family structures. However, in today’s economy, a postsecondary education is an essential qualification for the majority of jobs, and even more critical for students of a lower economic background who may have fewer social networks and resources to rely on. We work with students every step of the way, from their first day of high school and well after they graduate. We monitor class attendance, grades, involvement in 12+ workshops, and progress in the college application process. We gather indicators of culture through both student and faculty surveys. We believe that these students can succeed, with proper support and guidance. We believe that we can and must change school cultures, to empower students to achieve more, and to inspire success within the student body.</t>
  </si>
  <si>
    <t>Your donation will provide transportation assistance for college visits and job interviews, funds for mentorship and advising workshops, information sessions for parent engagement, and special celebratory events such as Achievement Day, celebrating student successes beyond just grades and test scores. Most importantly, your support will contribute to a critical aspect of our model: the people. Through the Fellows Initiative, our incredibly hardworking, passionate, and talented Fellows serve every school day by integrating closely within the school community and supporting each student. You will allow our Fellows to continue to build meaningful relationships with students that will empower students to reach their full potentials. Any amount, big or small, will go a long way in supporting these youth! Please help us spread the word! &amp;nbsp;</t>
  </si>
  <si>
    <t>&amp;nbsp; The total project budget is $87,550. This budget covers the operation of the PLUS Center within Kensington Health Sciences Academy which includes four full-time team members, supplies and materials for workshops, advising and individual mentoring, transportation costs for student leadership events, and school-wide activities focused on building a college-going culture. &amp;nbsp; Site Director (1.0 FTE): $30,300 Fellows (3.0 FTE): $53,550 General supplies: $1000 Workshops: $1,500 Special events: $500 Volunteers: $700</t>
  </si>
  <si>
    <t>Since 2012, 12+ has permeated the halls of Kensington Health Sciences Academy, where the majority of its students are Latino, with a culture of success in postsecondary education. 12+ partners with Kensington to build a college-going culture, working to fill gaps of service through comprehensive programming as well as to redefine what is possible for students. In order to reach all students within the school, 12+ operates a PLUS Center, a vibrant hub for college, career, and academic resources previously unavailable to the student body. Centers highlight achievements and promote a shared sense of belonging within the school. Approximately 100% of students at KHSA live at or below the federal poverty line. Through this whole-school model that includes comprehensive programming for all students within the school, 12+ has been integral in increasing the overall college enrollment rate. In 2010, when 12+ began as a small mentorship program for nine seniors, 11% of graduating seniors enrolled in college. In 2015, the rate of college-going seniors in the graduating class was 84%. 12+ now serves over 1200 students and partners with two additional schools across the School District of Philadelphia.</t>
  </si>
  <si>
    <t>Since 2010, 12+ has permeated the halls of Kensington Health Sciences Academy, where the majority of its students are Latino, with a culture of success in postsecondary education. 12+ partners with Kensington to build a college-going culture, working to fill gaps of service through comprehensive programming as well as to redefine what is possible for students. In order to reach all students within the school, 12+ operates a PLUS Center, a vibrant hub for college, career, and academic resources previously unavailable to the student body. Centers highlight achievements and promote a shared sense of belonging within the school. &amp;nbsp; &amp;nbsp; Approximately 100% of students at KHSA live at or below the federal poverty line. Through this whole-school model that includes comprehensive programming for all students within the school, 12+ has been integral in increasing the overall college enrollment rate from 11% in 2010 to over 70% in 2013. In 2015, the rate of college-going seniors in the graduating class was 84%. &amp;nbsp; 12+ now partners with two additional schools across the School District of Philadelphia.</t>
  </si>
  <si>
    <t>https://hipgive.org/wp-content/uploads/2017/10/ESTADO-DE-RESULTADOS-INTEGRAL-AL-31-DE-AGOSTO-DE-2017-1.pdf</t>
  </si>
  <si>
    <t>prueba!</t>
  </si>
  <si>
    <t>Empowering Peruvian women by nourishing their business ideas</t>
  </si>
  <si>
    <t>Centro Community Partners</t>
  </si>
  <si>
    <t>Elena Restrepo</t>
  </si>
  <si>
    <t>elena@centrocommunity.org</t>
  </si>
  <si>
    <t>(554) 096-572</t>
  </si>
  <si>
    <t>zzz</t>
  </si>
  <si>
    <t>zz</t>
  </si>
  <si>
    <t>(650) 416-4578</t>
  </si>
  <si>
    <t>Peru</t>
  </si>
  <si>
    <t>https://hipgive.org/wp-content/uploads/2017/10/BALANCE-AL-31-DE-AGOSTO-DE-2017.pdf</t>
  </si>
  <si>
    <t>Using mobile technology to train Peruvian women entrepreneurs and build thriving communities</t>
  </si>
  <si>
    <t>Tecnología móvil para capacitar a mujeres emprendedoras peruanas y construir comunidades prósperas.</t>
  </si>
  <si>
    <t>Entrepreneurship is a powerful tool that can transform communities for the better while alleviating individuals out of poverty. Micro and small enterprises (SMEs) comprise 98% of all businesses in Peru and women own and operate 40% of these businesses. While Peruvian women often face issues such as lack of education and poverty, they have the determination to overcome these challenges, provided they are given the opportunity that empowers them to become self reliant. Peruvian women do not have access to basic education or technology to become successful entrepreneurs. Armed with the right tools, experience and technology; Centro provides Peruvian women the means to overcome these challenges. Through entrepreneurship education and leadership training these women would become successful, self-sustaining entrepreneurs while building thriving communities. In June 2014, Centro conducted a successful pilot training program in Peru, training 53 women in basic entrepreneurship education, financial literacy and leadership. According to Centro’s preliminary results from the pilot, we will enable the women participants to increase their household income, improve savings rates, increase self-esteem and create or retain self-sustaining jobs. Attributing to the success and high demand for its training program, in 2016 Centro will expand its outreach to 100 more women, through a combination of mobile technology and in-person workshops that will create lasting impact on communities, creating jobs and opportunities. Your donation will help us to expand our program in Peru as we continue to work with Peruvian women. With your donation, we will train women in entrepreneurship and create communities that are financially sustainable. Help us and donate to our cause that will transform lives in Peru.</t>
  </si>
  <si>
    <t>El emprendimiento es una herramienta poderosa que puede transformar a las comunidades para mejorar a la vez que saca a estas personas de la pobreza. Micro y pequeñas empresas (PYMES) constituyen el 98% de todas las empresas en el Perú y las mujeres poseen y operan el 40% de estos negocios. Aunque las mujeres peruanas a menudo enfrentan problemas como la falta de educación y la pobreza, tienen la determinación para superar estos retos, siempre y cuando se les dé la oportunidad que las habilita para ser autosuficientes. Estas mujeres no tienen acceso a educación básica o tecnología para convertirse en empresarios exitosos. Armado con las herramientas adecuadas, la experiencia y la tecnología; Centro les proporciona los medios para superar estos desafíos. A través de la educación empresarial y capacitación de liderazgo estas mujeres llegarán a ser empresarios exitosos, auto sostenibles que construyen comunidades prósperas. En junio de 2014, Centro llevó a cabo un programa exitoso de formación de pilotos en Perú, capacitaron a 53 mujeres en liderazgo, educación financiera y educación básica empresarial. Según los resultados preliminares del piloto, permitirá a los participantes a aumentar sus ingresos, mejorar las tasas de ahorro, aumentar el autoestima y crear o mantener empleos auto-sustentables. Atribuyendo el éxito y la alta demanda de su programa de capacitación, en 2016 Centro ampliará su alcance a 100 mujeres más, a través de una combinación de la tecnología móvil y talleres en personas creen impacto duradero en las comunidades, generación de empleos y oportunidades. Su donación nos ayudará a ampliar nuestro programa en Perú, trabajando con mujeres peruanas. Con tu donación, vamos a capacitar a mujeres en la iniciativa empresarial y crear comunidades que sean financieramente sostenibles. Ayudanos y dona a nuestra causa que va a transformar vidas en Perú.</t>
  </si>
  <si>
    <t>Micro and medium-sized enterprises make up 98% of businesses in Peru. Of these, 40% are owned and run by women entrepreneurs. According to the Inter-American Development Bank (IDB), Peruvian women are more entrepreneurial than their peers in South America. However, 85% of the women in Peru do not complete their basic education. In order to bridge the gap between lack of education and desire to be a successful entrepreneur, Centro Community Partners (Centro) provides entrepreneur and leadership training through mobile technology that helps women to execute their business ideas and create jobs and opportunities in their community. Entrepreneurship is the key to overcome poverty and transform communities. Through its innovative business planing tools and user friendly curriculum, Centro provides these women a formal training program to develop their entrepreneurial and leadership skills, build better businesses and transform communities.</t>
  </si>
  <si>
    <t>Prueba Agus</t>
  </si>
  <si>
    <t>Micro y medianas empresas constituyen el 98% de las empresas en el Perú. De éstos, 40% son propiedad y están administrado por mujeres emprendedoras. Según el Banco Interamericano de Desarrollo (BID), las mujeres peruanas son más emprendedores que sus pares en América del sur. Sin embargo, el 85% de las mujeres en el Perú no termine su educación básica. Para cerrar la brecha entre la falta de educación y deseo de ser un empresario exitoso, Centro Community Partners (Centro) les proporciona capacitación en emprendimiento y liderazgo a través de tecnología móvil que ayuda a las mujeres a ejecutar sus ideas de negocio y crear puestos de trabajo y oportunidades en su comunidad. El emprendimiento es la clave para superar la pobreza y transformar comunidades. A través de su innovadora y amigable Aplicación, Centro proporciona a estas mujeres un programa de capacitación formal para el desarrollo de sus habilidades empresariales y de liderazgo, construir negocios mejor y transformar comunidades.</t>
  </si>
  <si>
    <t>Through our campaign with HIP, we are planing to raise $5,000 that will cover some of the costs associated with the program: entrepreneurship education and financial literacy training, leadership coaching, curriculum material, one-on-one business advising, transportation of women, internet access, use of tablets etc. Every dollar you contribute counts and will contribute to our objective. As a sign of our gratitude for your generous donations, we would like to offer you special gifts from our aspiring women entrepreneurs in Peru. To share our initiative and our link, these also contribute to our project.</t>
  </si>
  <si>
    <t>A través de nuestra campaña con HIP, estamos planeando recaudar $5,000 que cubren algunos de los costos asociados con el programa: Educación empresarial y financiera, entrenamiento en liderazgo, material del plan de estudios, asesoramiento uno-a-uno, transporte de las mujeres, acceso a internet, uso de tabletas etc.. Cada dólar que aportas cuenta y contribuirá a nuestro objetivo. Como muestra de nuestro agradecimiento por sus generosas donaciones, nos gustaría ofrecerle especiales recompensa de nuestras mujeres empresarias en el Perú. Al compartir nuestra iniciativa y nuestro link, también estás contribuyendo a nuestro proyecto.</t>
  </si>
  <si>
    <t>Pampatar, Nueva Esparta, Venezuela</t>
  </si>
  <si>
    <t>Founded in 2010, Centro Community Partners is an Oakland-based nonprofit that provides entrepreneurship education, enterprise development services and access to capital to underserved low-income individuals with a focus on women. Centro empowers underserved entrepreneurs to be effective business owners, create self-sustaining jobs, and obtain microloans to grow businesses that add to the economic vitality and social vibrancy of their communities. In Peru, Centro runs an entrepreneurship-training program with a local partner - ADEC ATC that works to alleviate women out of poverty.</t>
  </si>
  <si>
    <t>Holder:Fundación Mexicana de Prevención y Salud Materna A.C. - Address: Anillo Perif. 4809, Arenal Tepepan, 14610 Ciudad de México, CDMX - Bank:Banco Citibanamex - Number:002180700312164920 - Routing:CLABE: 002180700312164920 - Swift:BNMXMXMM</t>
  </si>
  <si>
    <t>Fundada en 2010, Centro Community Partners, con base en Oakland, es una organización sin ánimo de lucro que proporciona educación empresarial, servicios de desarrollo empresarial y acceso a capital a personas marginadas de bajos ingresos con un enfoque en las mujeres. Centro capacita a empresarios marginados a ser dueños de negocios eficaces, generadores de empleos, auto-sustentables y opcionales a obtener microcréditos para hacer crecer negocios que a su vez aportan vitalidad económica y vitalidad social a sus comunidades. En el Perú, Centro ejecuta un programa de formación empresarial con un socio local - ADEC ATC que trabaja para ayudar a las mujeres salir de la pobreza.</t>
  </si>
  <si>
    <t>05-16-2017</t>
  </si>
  <si>
    <t>Prueba2017</t>
  </si>
  <si>
    <t>PeruCentro</t>
  </si>
  <si>
    <t>agustindavid@gmail.com</t>
  </si>
  <si>
    <t>https://www.youtube.com/watch?v=DWr7aQw59go</t>
  </si>
  <si>
    <t>https://hipgive.org/wp-content/uploads/2017/04/8026Dashboard_–_HIPGive2.png</t>
  </si>
  <si>
    <t>Proyecto Las Bellas Artes</t>
  </si>
  <si>
    <t>02-25-2017</t>
  </si>
  <si>
    <t>Elena Centro Community Partners</t>
  </si>
  <si>
    <t>estefania@centrocommunity.org</t>
  </si>
  <si>
    <t>las.bellas.artes@gmail.com</t>
  </si>
  <si>
    <t>Empowering our Latino Youth Educators</t>
  </si>
  <si>
    <t>Mission Neighborhood Health Center</t>
  </si>
  <si>
    <t>08-17-2015</t>
  </si>
  <si>
    <t>Erika Rivas</t>
  </si>
  <si>
    <t>erikarivas@mnhc.org</t>
  </si>
  <si>
    <t>12-21-2016</t>
  </si>
  <si>
    <t>415-552-1013 x264</t>
  </si>
  <si>
    <t>Proyecto Economía Independiente con CapitanG.com</t>
  </si>
  <si>
    <t>240 Shotwell Street San Francisco CA 94110</t>
  </si>
  <si>
    <t>This project will enable our youth to expand their reach in educating Latino youth about sexual education and overall well being.</t>
  </si>
  <si>
    <t>MNHC’s youth program Latinos En Extasis has been around for almost 20 years. It is a peer-based health educator program for youth from ages 13 to 18 in San Francisco. Our slogan is Felices sin Riesgo, or happy and risk free. Our youth program is based on the Diffusion of Innovations Theory (DIT) that argues learning information from your own social network and peers is the most effective. The focus of this youth development program is to inspire youth to become agents of social change, teach them the skills they need to be positive leaders among their peers, become proactive about their own health and improve their community’s wellbeing. Youth participants learn and teach about important health education topics including anatomy, healthy relationships, HIV prevention, sexually transmitted infections (STI) prevention, and family planning. Latinos En Extasis offers free sex education workshops and workshop series to other youth in San Francisco, primarily at local afterschool programs. Our Latinos En Extasis program is ever evolving and our teens who participate have various ideas on how they can educate their community about teen sexual health and wellbeing. Our project this year is focused on raising enough funds to purchase a community van that will allow our youth to further their community reach and provide our youth with outdoor education trips that take them away from the busy Mission District, bringing focus to their overall wellbeing. Reliable transportation will enable our Latinos En Extasis participants to travel together and visit more SF afterschool programs as well as attend Bay Area community events such as Reproductive Freedom Day in Sacramento or the National Young Leaders State Conference in San Jose. The access to transportation will greatly benefit our youth participants, particularly because we will be able to do college tours and provide safe rides home. Because of lack of transportation, our Latinos En Extasis program has limited ability to incorporate a holistic and youth friendly approach to community safety, wellbeing and empowerment. This project will help us incorporate more field trips, community events and other trips that empower our youth participants and allow them to reflect on the powerful work they do for San Francisco’s youth. In addition, the van will be used for other community programs in our health center, administrative health center needs(i.e. delivering medical supplies within our 4 clinics) and as needed for patients who we identify as needing transportation assistance to get to their appointments.</t>
  </si>
  <si>
    <t>San Francisco, and more specifically, the Mission District, is going through a rapid gentrification process and our Latino en Extasis participants are finding themselves living further from their schools and the clinic. Our goal to provide our Latinos en Extasis youth reliable transportation to increase their efforts to educate their peers, will help us continue to build strong connections between youth and the community in San Francisco.</t>
  </si>
  <si>
    <t>We will measure progress through surveys that assess the experience of our Latino en Extasis participants. We will also keep track of how many events our youth go to and keep track of how many people they reach during these events.</t>
  </si>
  <si>
    <t>The amount raised will all go towards the community van.</t>
  </si>
  <si>
    <t>Mission Neighborhood Health Center honors our Latino roots with a tradition of providing compassionate, patient-centered care. We advocate for health equity and deliver innovative, high quality services responsive to the neighborhoods and diverse communities we serve.</t>
  </si>
  <si>
    <t>Mission Neighborhood Health Center (MNHC) honors our Latino roots with a tradition of providing compassionate, patient-centered care. We advocate for health equity and deliver innovative, high quality services responsive to the neighborhoods and diverse communities we serve. At MNHC we are dedicated to increasing the accesses of quality health care and services available to the low income communities in the Mission, Excelsior and surrounding districts of San Francisco with a focus on Latino immigrant Spanish-speaking families. The health center offers medical services throughout the lifecycle including Pediatrics, Women’s, and Adult medicine, at four clinical sites. In addition to medical services, MNHC has innovative medical and community programs such as Clínica Esperanza, an integrated HIV care and prevention program created in 1989 for people living with HIV/AIDS, the teen clinic, which was created in 1990 in response to rising pregnancy rates among Latino youth, and the Mission Neighborhood Resource Center created to serve homeless individuals in the community. At MNHC we open our doors to the uninsured or underinsured community and provide essential primary care services throughout the patient lifecycle. In 2014, MNHC served over 12,000 patients from 25 San Francisco zip codes, of which 99% live under 200% of the federal poverty line, 83% identify as Latina/o Latino and are mostly Spanish-speaking, 8% Caucasian, 4% African-American and 2% Asian-Pacific Islander. Latino patients represent a mix of recent and established immigrants, and US born. The overwhelming majority of MNHC patients work in service and hospitality industries as well as construction, child care and retail services</t>
  </si>
  <si>
    <t>mnhc240</t>
  </si>
  <si>
    <t>erikarivas</t>
  </si>
  <si>
    <t>goodcreativos@gmail.com</t>
  </si>
  <si>
    <t>Empowering Latinos: One &amp;#8220;Click&amp;#8221; at A Time (2015)</t>
  </si>
  <si>
    <t>William &amp; Lanaea C. Featherstone Foundation</t>
  </si>
  <si>
    <t>Lanaea Featherstone</t>
  </si>
  <si>
    <t>Lanaea@thefeatherstonefoundation.org</t>
  </si>
  <si>
    <t>(410) 294-4055</t>
  </si>
  <si>
    <t>Baltimore, MD</t>
  </si>
  <si>
    <t>Your support will provide laptops and computer training to Maryland&amp;#8217;s underserved Latino families</t>
  </si>
  <si>
    <t>Con su apoyo financiero, enseñándoles a los latinos conocimientos básicos de computación y proporcionando computadores portátiles para sus h</t>
  </si>
  <si>
    <t>Proyecto +</t>
  </si>
  <si>
    <t>Unfortunately, some of Maryland&amp;#8217;s Latino families are at a disadvantage because they are not able to access basic information that is available only online. With YOUR support, Latino parents will learn basic computer skills and receive laptops for their homes. Our program empowers Latino families to increase their employment opportunities and better support their children academically.</t>
  </si>
  <si>
    <t>Nuestro programa emblemático de alfabetización en computación, busca Empoderar Latinos con un “Clic” a la vez. Enseñándoles conocimientos básicos de computación y proporcionando computadores portátiles para sus hogares al final del programa. Nuestros programas ayudan a los participantes a incrementar sus oportunidades de empleo y mejorar sus habilidades para ayudar a sus hijos con sus tareas escolares.</t>
  </si>
  <si>
    <t>The Award-winning Featherstone Foundation has an unparalleled reputation for improving the lives of Latino families in Maryland. In 2015, NBC News featured our organization for making a difference. This year, the Maryland Hispanic Chamber of Commerce named our organization “Nonprofit of the Year Award” and we were honored with the “MELLFIN Family Engagement Award” presented by the Maryland English Language Family Involvement Network. The Foundation has created models that are improving the lives of ordinary working people. Our proudest moments are watching our participants thrive. Delia Robles, one of our past participants, a widow, single mother and Mexican native worked as a waitress for 14 years until she participated in the Featherstone Foundation’s computer literacy program. Upon completion of the program, Delia landed a job as an agent at New York Life Insurance – and is on her way to purchasing her first home. Another Latina participant from Panama Gwendolyn secured a position as a Bilingual Administrative Assistant at the Education Based Latino Outreach in Baltimore. Puerto Rican participant Zoraida received a promotion. She is now a bilingual administrative assistant at Green JobWorks, a Baltimore-based staffing company, earning more per month in wages. As a result of of your support, we will improve the lives for ordinary participants. &amp;nbsp;</t>
  </si>
  <si>
    <t>Nuestros programas ayudan a los participantes a incrementar sus oportunidades de empleo y mejorar sus habilidades para ayudar a sus hijos con sus tareas escolares.</t>
  </si>
  <si>
    <t>The funds will cover the costs of providing our participants with laptops for their homes, the cost of training materials, childcare and general support costs needed to implement the staff costs of the program.</t>
  </si>
  <si>
    <t>Los fondos van a cubrir los computadores, libros de capacitacion, el servicio de cuidar a los ninos y los fondos de apoyo general.</t>
  </si>
  <si>
    <t>Computer Instructor $1,200.00 Childcare providers (2) $1,000.00 Refurbished computers for participants $4,500.00 Educational material for students: printing $800.00 Office supplies (including flash drives for students) $500.00 Recognition events/class completion ceremony $500.00 Photographer honoraria $300.00 Refreshments/Breakfast for the workshops $750.00 Communications and marketing $650.00 Telecommunications $800.00 STEM education for children&amp;#8217;s program $500.00 Postage $100.00</t>
  </si>
  <si>
    <t>viviana_doggi@hotmail.com</t>
  </si>
  <si>
    <t>In 2008, an enterprising husband and wife team launched the award-winning William &amp;amp; Lanaea C. Featherstone Foundation to bridge the opportunity divide among the Latino and underserved communities to achieve self-sufficiency, economic empowerment and stronger communities. In 2013, Foundation President Lanaea C. Featherstone received an Open Society Institute Baltimore Community Fellowship, from a pool of 150 applicants, to provide direct services to the Latino community. The following year, tech-giant IBM provided us with a three-year, organizational strategic plan to magnify its’ organizational impact. We are honored that on Jan. 8, 2015, the Maryland Hispanic Chamber of Commerce named the Featherstone Foundation “Nonprofit of the Year” for improving the lives of Hispanics in Baltimore. The Foundation has been recognized nationally with a feature story on NBC News. The Foundation has improved the lives of hundreds of Latino families throughout Baltimore and across the State. In addition, we have provided scores of laptop computers to deserving Latino families.</t>
  </si>
  <si>
    <t>En el 2008, una pareja emprendedora lanzaron la premiada fundación The William &amp;amp; Lanaea C. Featherstone Foundation para reducir la brecha de oportunidades entre las comunidades latinas y menos favorecidas, para lograr la autosuficiencia, empoderamiento económico y construir comunidades más fuertes. En el 2013, la presidente de la fundación Lanaea C. Featherstone recibió el Open Society Institute Baltimore Community Fellowship, entre un grupo de 150 solicitantes para proveer servicio directo a la comunidad Latina. El siguiente año, el gigante de la tecnología IBM nos proporcionó un plan estratégico y organizacional de tres años, para magnificar el impacto de la fundación. Estamos honrados que la Cámara de Comercio Hispana de Maryland nombrará a la Fundación Featherstone el 8 de Enero de 2015 “Nonprofit of the Year” por mejorar las vidas de los Hispanos en Baltimore. La Fundación Featherstone ha sido reconocida nacionalmente en una historia publicada en NBC News. La fundación ha mejorado la vida de cientos de familias Latinas alrededor de Baltimore y alrededor del estado de Maryland. Adicionalmente hemos proporcionado decenas de computadores portátiles a familias Latinas que lo merecen.</t>
  </si>
  <si>
    <t>featherstonefdn</t>
  </si>
  <si>
    <t>lanaea@thefeatherstonefoundation.org</t>
  </si>
  <si>
    <t>prueba$%&amp;#038;S</t>
  </si>
  <si>
    <t>junueth@hiponline.org</t>
  </si>
  <si>
    <t>Empowering Latinos: One &amp;#8220;Click&amp;#8221; at a Time</t>
  </si>
  <si>
    <t>The William &amp; Lanaea C. Featherstone Foundation</t>
  </si>
  <si>
    <t>proyect LDA</t>
  </si>
  <si>
    <t>Liceo Diego de Almeida</t>
  </si>
  <si>
    <t>07-31-2016</t>
  </si>
  <si>
    <t>09-14-2016</t>
  </si>
  <si>
    <t>Jonathan Saes</t>
  </si>
  <si>
    <t>jonathan.saes@fees.cl</t>
  </si>
  <si>
    <t>We&amp;#8217;ve reached our goal. Thank You! Help us provide MORE Latinos with laptops &amp;amp; tech skills so that they can get better paying jobs.</t>
  </si>
  <si>
    <t>Your gift will provide Latino immigrants with laptops and computer skills so that they eligible for better paying jobs.</t>
  </si>
  <si>
    <t>Our vision is a world where underserved communities have equal access to opportunity. We do that by offering our signature six-week, hands-on computer literacy program, Empowering Latinos One “Click” at a Time. The goal is to empower the Latino immigrant community and their families to achieve self-sufficiency and economic empowerment. As a result of our program, participants receive laptops for their homes, resumes and new computer skills. One of our Latina participants, Mexican native Delia Robles, signed a contract to work at New York Life Insurance Company, after completing our program.</t>
  </si>
  <si>
    <t>Our program’s goal is to empower the Latino immigrant community to achieve self-sufficiency and economic empowerment. We do that by offering our signature six-week, hands-on computer literacy program, Empowering Latinos One “Click” at a Time. Most employers and companies no longer accept “paper” job applications and require candidates to submit applications online. If you do not have tech skills, then you are left behind the curve. Our program provides a solution to these pressing challenges.</t>
  </si>
  <si>
    <t>We measure the impact of our work through surveys and evaluations. Our participants complete assessment, demographic questionnaires and post tests to help us gauge our progress. Mexican native Delia Robles, signed a contract to work at New York Life Insurance Company, after completing our program. Your donation will improve lives in the Latino community. Join us!</t>
  </si>
  <si>
    <t>(959) 974-943</t>
  </si>
  <si>
    <t>https://hipgive.org/wp-content/uploads/2018/02/Lista-de-miembros-Junta-directiva.pdf</t>
  </si>
  <si>
    <t>Arts and Culture/Educación/Youth Development</t>
  </si>
  <si>
    <t>The “digital divide” still exists within the Latino community. Some face enormous professional obstacles and miss out on higher-paying, work opportunities because they lack basic computer skills and do not have access to home computers. In fact, most employers and companies no longer accept “paper” job applications and require candidates to submit applications online. If you do not have tech skills, then you are left behind the curve. Our program provides a solution to these pressing challenges.</t>
  </si>
  <si>
    <t>Refurbished Laptops for 20 Latino participants ($180 x 20) = $3,600 Training bookets for 20 Latino participants ($60 x 20) = $1,200 Program management and oversight = $700</t>
  </si>
  <si>
    <t>&amp;nbsp;help us to leave a memory of our high school</t>
  </si>
  <si>
    <t>ayudanos a dejar un recuerdo a nuestro liceo</t>
  </si>
  <si>
    <t>Mission: Creating sustainable solutions to bridge the opportunity divide among the Latino and underserved communities. &amp;nbsp; Vision: A world where underserved communities have equal access to opportunity.</t>
  </si>
  <si>
    <t>In 2014, the Featherstone Foundation served 114 Latino immigrants/Hispanics (58 adults and 56 children) – and have given 58 Laptops to underserved Latino families. The Foundation has been recognized for its work in the community with a nomination for the Mayor’s Hispanic Heritage Award. In 2008, the Foundation received an Award for its “unique ability to make life better for individuals and families in their communities.” The program is backed by Open Society Institute – Baltimore and has been featured in the U.S. Department of State’s publication.</t>
  </si>
  <si>
    <t>proyectoLDA</t>
  </si>
  <si>
    <t>blaze1470@gmail.com</t>
  </si>
  <si>
    <t>https://hipgive.org/wp-content/uploads/2018/02/FUNDACION-HOLCIM-MEXICO-constancia-fiscal.pdf</t>
  </si>
  <si>
    <t>Provide Access to Retirement Savings &amp;amp; Healthcare for migrants</t>
  </si>
  <si>
    <t>Nucleartrek</t>
  </si>
  <si>
    <t>Empowering Latino Men Through Citizenship Project</t>
  </si>
  <si>
    <t>03-13-2016</t>
  </si>
  <si>
    <t>03-28-2016</t>
  </si>
  <si>
    <t>Mario</t>
  </si>
  <si>
    <t>mcuriel@nucleartrek.com</t>
  </si>
  <si>
    <t>https://hipgive.org/wp-content/uploads/2018/02/EstadosFinancierosCECAF2016.pdf</t>
  </si>
  <si>
    <t>(556) 981-8181</t>
  </si>
  <si>
    <t>California and Phoenix, Arizona</t>
  </si>
  <si>
    <t>California, NY, Texas, Miami, Chicago, USA, Mexico</t>
  </si>
  <si>
    <t>US Northeast/US West/Mexico</t>
  </si>
  <si>
    <t>With the 2016 Presidential election fast approaching, help 25 Latino men become Citizens this fall so that they can participate fully in&amp;lt;</t>
  </si>
  <si>
    <t>Provide Access to Savings, savings for retirement&amp;nbsp;&amp;amp; Healthcare for the migrants.</t>
  </si>
  <si>
    <t>¡Con la Elección Presidencial 2016 aproximándose tan rápidamente, ayudar a 25 hombres latinos para que obtengan su ciudadanía y que pueda</t>
  </si>
  <si>
    <t>Proporcionar acceso a ahorros, ahorros para el retiro y cobertura de salud para los migrantes.</t>
  </si>
  <si>
    <t>1. Give access to savings, savings&amp;nbsp;for retirement&amp;nbsp;and health coverage for migrants. 2.- Why? Migrants don&amp;acute;t have health coverage nor savings accounts. More than the half&amp;nbsp;of the 22 million migrants and their descendents don&amp;acute;t have health coverage. 84% of eldery migrants don&amp;acute;t have health insurance. Migrants don&amp;acute;t have access to savings for retirement savings 3.- The goal to provide services to all the migrants is possible with the help of the sponsors Western Union and Bill y Melinda Gates, for example. 4- The people&amp;acute;s support could make the project be deployed in their cities and towns.</t>
  </si>
  <si>
    <t>1.- Proporcionar acceso a ahorros para el retiro y cobertura de salud para los migrantes. 2.- &amp;iquest;Por qu&amp;eacute;? Los migrantes no tienen cobertura de salud ni cuentas de ahorro. M&amp;aacute;s de la mitad de los 22 millones de migrantes y sus descendientes en USA no tienen cobertura m&amp;eacute;dica. 84% de los adultos mayores migrantes no tiene cobertura m&amp;eacute;dica. Migrantes no tienen acceso a cuentas de ahorro o ahorro para el retiro. 3.- La meta es proporcionar servicios a todos los migrantes con la ayuda de lo patrocinadores como lo son, por ejemplo, Western Union y Melinda Gates. 4- El apoyo de la gente puede hacer que el proyecto se implemente en sus ciudades y pueblos. &amp;nbsp;</t>
  </si>
  <si>
    <t>Human beings deserve a better way of living. Migrants don&amp;acute;t have&amp;nbsp;access to &amp;nbsp;those&amp;nbsp;services in both of the countries where they work. If they have access to one or both of those services their future will be better. The measure could be the number of migrants with health coverage or the volume of their savings. &amp;nbsp;</t>
  </si>
  <si>
    <t>Los seres&amp;nbsp;humanos merecen una mejor forma de vida. Los migrantes no tienen aceso a estos servicios en ninguno de los dos pa&amp;iacute;ses donde trabajan. Si ellos tuvieran acceso a uno o ambos servicios, su futuro ser&amp;iacute;a mejor. La forma de medir puede ser el n&amp;uacute;mero de migrantes con cobertura m&amp;eacute;dica o el volumen de sus ahorros.</t>
  </si>
  <si>
    <t>2016 will be an important year, as Americans will be electing the next President of the United States. But Americans who are not Citizens cannot participate in this important part of American life, and do not get the right and responsibility of deciding important issues that affect their communities. So this month, help increase the political strength of the Latino community and help Latino men get the right to vote in time for the momentous election! Meet Juan, who is from Mexico and has been living in the United States for more than two decades. Until recently, he has not had Citizenship and has not been able to participate fully in American life and society, and was not able to vote in 2012 or 2014. But a few months ago, all of that changed. Juan heard about us on TV and decided to see if we could help. After determining that he was eligible, we helped him start his application for Citizenship and prepare for the Citizenship test. One of our staff members accredited by the U.S. Board of Immigrations Appeals (BIA) of the Department of Justice assisted Juan through the whole process, and on March 31, 2015, Juan received his Certificate of Citizenship at a Ceremony in La Paz, the headquarters of the Farm Worker Movement. What’s more, on that same day, we helped Juan register to vote! By obtaining Citizenship, Juan will now be able to vote in 2016, participate more fully in his community through all of the rights and responsibilities endowed with Citizenship, and increase the political and societal strength of the Latino community. Statistically, it is even more important to help Latino men become Citizens and voters because, according to Pew Research Center, Hispanic men are less likely to be voters and participate in the political process. Engaging our men will help increase the voices and power of the Latino community, as well as bring significant benefits and rights to them as new Citizens. Yet because the UFW Foundation strives to make immigration legal services affordable for all in our community, the full costs of providing such services are not met by the organization’s revenues and must be covered through the strong dedication of our donors and supporters. Without your support of the Empowering Latino Men through Citizenship project, many others like Juan will not be able to afford applying for Citizenship. But, by reaching the campaign’s goal, we will be able to inform and prescreen 125 Latino men in agricultural regions of California and Phoenix, Arizona, for Citizenship and will provide 25 with the assistance they need to apply to become Citizens this October. Once they receive Citizenship, we will also assist each one in registering to vote in time for 2016! With a little more than a year to the elections and only months to the primaries, NOW is the time for our community to obtain Citizenship and the right to vote!</t>
  </si>
  <si>
    <t>We need&amp;nbsp;the ubiquitiy of western union, which goes to small towns, in order to be useful for the migrants. 1. The funds will cover any preoperating expenses. 2. If the goal is not reached, the remaining funds are returned. 3. Perks: making an online photobook with photos of&amp;nbsp;the sponsor&amp;acute;s pets. 4. Any help is appreciated.</t>
  </si>
  <si>
    <t>Necesitamos al ubiquidad de western union, la cual llega a los peque&amp;ntilde;os pueblos, para que sea &amp;uacute;til para los migrantes 1. Los fondos cubrir&amp;iacute;an los gastos preoperativos. 2. Si la meta no es alcanzada, los fondos restantes se regresan. 3. Un &amp;aacute;lbum electr&amp;oacute;nico con las fotos de las mascotas de los patrocinadores. 4. Cualquier ayuda es &amp;uacute;til y apreciada.</t>
  </si>
  <si>
    <t>To set an organization, if required&amp;nbsp;or to get a fiscal sponsorin US, in case it were necessary.</t>
  </si>
  <si>
    <t>I am not an organization, I tried to startup one to help migrants to have savings account and health coverage, but then I realized that its needed the support of companies with ubiquity like Western Union, because it is at&amp;nbsp;the core, if we want to have successful services. Migrants are the&amp;nbsp;lower part of the pyramid, and ussually companies are focused to the&amp;nbsp;top of the pyramid. It&amp;acute;s noble what you do. &amp;nbsp;</t>
  </si>
  <si>
    <t>No soy una organizacion. Intent&amp;eacute; iniciar una para ayudar a los migrantes para que tuvieran cuentas de ahorro para el retiro y cobertura m&amp;eacute;dica, pero entonces me di cuenta que es necesario el apoyo de empresas con ubiquidad como Western Union, pues es el n&amp;uacute;cleo, si queremos tener estos servicios exitosos. Los migrantes est&amp;aacute;n en la parte m&amp;aacute;s baja de la pir&amp;aacute;mide, y normalmente las empresas se enfocan a la parte alta de la misma. Es noble lo que ustedes hacen.</t>
  </si>
  <si>
    <t>https://hipgive.org/wp-content/uploads/2018/02/2145EstadosFinancierosCECAF2016.pdf</t>
  </si>
  <si>
    <t>m</t>
  </si>
  <si>
    <t>2016 será un año importante, ya que los estadounidenses será elegir al próximo Presidente de los Estados Unidos. Pero los estadounidenses que no son ciudadanos no pueden participar en esta importante parte de la vida estadounidense, y no tienen el derecho y la responsabilidad de decidir cuestiones importantes que afectan a sus comunidades. Así que este mes, ayuda a aumentar la fuerza política de la comunidad Latina y ayudar a los hombres latinos obtienen el derecho al voto a tiempo para la elección trascendental! Conoce a Juan, quien es de México y ha estado viviendo en los Estados Unidos por más de dos décadas. Hasta hace poco, que no ha tenido la ciudadanía y no ha sido capaz de participar plenamente en la vida y la sociedad estadounidense, y no era capaz de votar en 2012 o 2014. Pero hace unos meses, todo eso cambió. Juan escuchó acerca de nosotros en la televisión y decidió ver si podíamos ayudar. Después de determinar que fue elegible, le ayudamos a comenzar su solicitud de ciudadanía y Preparación para el examen de ciudadanía. Uno de nuestros miembros del personal acreditado por el Consejo de Estado de Inmigración Apelaciones (BIA) del Departamento de Justicia asistida Juan a través de todo el proceso, y el 31 de marzo de 2015, Juan recibió su certificado de ciudadanía en una ceremonia en La Paz, la sede del Movimiento Campesino. Es más, ese mismo día, ayudamos a Juan registrarse para votar! on la obtención de la ciudadanía, Juan ahora será capaz de votar en 2016, participar más plenamente en su comunidad a través de todos los derechos y responsabilidades dotados de Ciudadanía, y aumentar la fuerza política y social de la comunidad latina. Estadísticamente, es aún más importante para ayudar a los hombres latinos se convierten en ciudadanos y votantes, ya que, de acuerdo con el Centro de Investigación Pew, los hombres hispanos son menos propensos a ser electores y participar en el proceso político. Involucrar a nuestros hombres ayudarán a aumentar las voces y el poder de la comunidad latina, así como aportar beneficios y derechos importantes para ellos como nuevos ciudadanos. Sin embargo, debido a que la Fundación UFW se esfuerza por hacer que los servicios legales de inmigración al alcance de todos en nuestra comunidad, el costo total de la prestación de dichos servicios no se cumplen por los ingresos de la organización y deben ser cubiertos a través de la gran dedicación de nuestros donantes y simpatizantes. Sin su apoyo de los hombres Empowering Latinas a través del proyecto Ciudadanía, muchos otros como Juan no podrán darse el lujo de aplicar para la Ciudadanía. Pero, al llegar a la meta de la campaña, vamos a ser capaces de informar y preseleccionar 125 hombres latinos en las regiones agrícolas de California y Phoenix, Arizona, para la Ciudadanía y proporcionaremos 25 con la ayuda que necesitan para solicitar el ingreso Ciudadanos este mes de octubre. Una vez que reciben la ciudadanía, también vamos a ayudar a cada uno a registrarse para votar en el tiempo para el 2016! Con un poco más de un año para las elecciones y sólo unos meses a las primarias, AHORA es el momento para nuestra comunidad para obtener la ciudadanía y el derecho a votar!</t>
  </si>
  <si>
    <t>“We don’t need perfect political systems; we need perfect participation.” –Cesar Chavez, co-founder of the United Farm Workers union. Participating in the political process and elections is the bedrock of America’s democracy and one of the fundamental benefits being a Citizen. Yet many in America- and in our community- cannot participate in this important part of American life because they do not have Citizenship. This particularly affects Hispanic men, who already participate in the political process and voting at lower rates than Hispanic women and all other Americans. Without Citizenship and the right to vote, Latino men are not able to have a say in how important issues that affect our communities are decided, and do not get the benefits and other rights afforded to Citizens. Moreover, they do not get to vote in the upcoming 2016 election that is now a little more than a year away. But we can change that. By engaging our men and helping them be granted Citizenship, we can help increase the voices and power of the Latino community, and bring significant benefits and rights to Latino men as new Citizens.</t>
  </si>
  <si>
    <t>&amp;#8220;No necesitamos sistemas políticos perfectos; necesitamos la participación perfecto. &amp;#8220;-César Chávez, cofundador del United Farm Workers. La participación en el proceso político y las elecciones es la piedra angular de la democracia de Estados Unidos y una de las ventajas fundamentales de ser un ciudadano. Sin embargo, muchos en América- y en nuestra comunidad no puede participar en esta importante parte de la vida estadounidense, ya que no tienen la ciudadanía. Esto afecta especialmente a los hombres hispanos, que ya participan en el proceso político y votantes en tasas más bajas que las mujeres hispanas y el resto de los estadounidenses. Sin ciudadanía y el derecho al voto, los hombres latinos no son capaces de tener voz en cuestiones de cómo importantes que afectan a nuestras comunidades se deciden, y no reciben los beneficios y otros derechos reconocidos a los ciudadanos. Por otra parte, no pueden votar en las próximas elecciones 2016 que ahora es un poco más de un año de distancia. Pero podemos cambiar eso. Al involucrar a nuestros hombres y ayudarles a conceder la ciudadanía, podemos ayudar a aumentar las voces y el poder de la comunidad latina, y traer beneficios y derechos importantes para los hombres latinos como nuevos ciudadanos.</t>
  </si>
  <si>
    <t>All donations made to the Empowering Latino Men through Citizenship project will go to cover the costs of helping Latino and farm worker men in our communities apply for Citizenship. To reach and inform potentially-eligible individuals, we conduct Informational Presentations where UFW Foundation staff members prescreen attendees for eligibility. If the campaign’s goal is reached, the project will be able to fund 6 Informational Presentations for the month of October, reaching 125 potential applicants. After eligible men from the community are identified, they will receive consultations and start their applications at Citizenship Application Workshops. With your help in reaching $1,000, we will be able to complete 4 Application Workshops this fall for 25 eligible Latino men. However, the process is not over after this; each applicant will need assistance in the submission of their applications and in preparing for the Citizenship test, the last part of applying to become a Citizen. So the project will also fund the final assistance and application submission by a UFW Foundation staff member who is accredited by the U.S. Board of Immigration Appeals (BIA) of the Department of Justice to provide immigration legal services. Thus, by supporting the Empowering Latino Men Through Citizenship, you will help 25 Latino men and farm workers gain Citizenship and the right to vote in time for the 2016 elections. Will you help our community and men become full Citizens and participants in society? We CANNOT do it without you. Every day, farm workers and Latino immigrants in our community receive our low-cost services, but we cannot cover the full costs of these services without the help of supporters like you. Will you help make the Empowering Latino Men Through Citizenship Project a success and make 25 new Citizens this fall?</t>
  </si>
  <si>
    <t>Protegiéndonos del Sol</t>
  </si>
  <si>
    <t>Todas las donaciones hechas al Proyecto “Empoderando Hombres Latinos por Medio de la Ciudadanía” cubrirán los costos para ayudar a hombres latinos y trabajadores del campo de nuestras comunidades, para que puedan solicitar su Ciudadanía. Para alcanzar e informar a individuos potencialmente elegibles, estaremos conduciendo Presentaciones Informativas donde el personal de la Fundación de la UFW evaluará a los asistentes para ver su elegibilidad. Si las metas de la campaña son alcanzadas , el proyecto estará en condiciones de realizar 6 Presentaciones Informativas para el mes de Octubre, abarcando a 125 solicitantes potenciales. Después de identificar a los hombres elegibles de la comunidad, ellos recibirán consultas y empezarán su solicitud en Talleres establecidos para el Llenado de Solicitudes de Ciudadanía. Con su ayuda para lograr la suma de $1,000, estaremos en condiciones de completar 4 de estos Talleres de Llenado de Solicitudes durante el otoño, para 25 hombres latinos elegibles. Sin embargo, el proceso no se termina con eso. Cada solicitante necesitará asistencia para someter su aplicación y prepararse para el examen, la última parte del proceso para obtener la Ciudadanía. Para ésto, el proyecto también facilitará la asistencia final y la sumisión de la solicitud por medio de un miembro del personal de la Fundación de la UFW, que están acreditados para proveer servicios legales, por la Junta de Apelaciones de Inmigración (BIA por sus siglas en Inglés), del Departamento de Justicia. Es decir, que al apoyar el proyecto “Empoderando Hombres Latinos por Medio de la Ciudadanía”, usted ayudará a que 25 hombres latinos y trabajadores del campo obtengan su ciudadanía y el derecho a votar, justo a tiempo para las elecciones del 2016. ¿Ayudará usted a nuestra comunidad y a nuestros hombres a obtener su Ciudadanía y participar en la sociedad? Nosotros NO PODEMOS hacerlo sin usted. Diariamente, inmigrantes campesinos y latinos de nuestra comunidad reciben nuestros servicios de bajo costo, pero no podemos cubrir los costos completos de estos servicios sin la ayuda de personas colaboradoras como usted. ¿Nos ayudará usted para que el Proyecto “Empoderando Hombres Latinos por Medio de la Ciudadanía” sea un éxito y haga 25 nuevos Ciudadanos este otoño?</t>
  </si>
  <si>
    <t>Revenue: Adelante! Hermanos Campaign &amp;#8211; $1,000 Membership Income &amp;amp; Grants &amp;#8211; $500 TOTAL &amp;#8211; $1,500 Expenses: Running 6 Informational Presentations by Outreach Coordinator ($18/hour for 2 hours per event) &amp;#8211; $225 Assistance with 6 Informational Presentations by BIA-Accredited Representative ($18/hour for 2 hours per event) &amp;#8211; $225 Running of 4 Application Workshops by BIA-Accredited Representative ($18/hour for 3 hours per workshop) &amp;#8211; $225 Assisting with 4 Application Workshops by Outreach Coordinator/Legal Assistant ($18/hour for 3 hours per workshop) $225 Consultations &amp;amp; Application Assistance by BIA-Accredited Representative for the Citizenship Applications of 25 farm worker and Latino men ($18/hour for 25 consultations)- $500 Informational Presentation &amp;amp; Application Workshop Materials (Application checklists, prescreen forms, &amp;amp; eligibility flyers)- $100 TOTAL &amp;#8211; $1,500 &amp;nbsp;</t>
  </si>
  <si>
    <t>prueba español errores</t>
  </si>
  <si>
    <t>organizacion</t>
  </si>
  <si>
    <t>The UFW Foundation has played a significant leadership role at the national and state level as an advocate for farm workers and as one of the fastest growing non-profit immigration legal service providers recognized by the Board of Immigration Appeals. Since 2007, the organization has coordinated the Farm Worker Movement's national field campaign for immigration reform, involving allies and stakeholders in grassroots actions throughout the country that are relevant to what is occurring on Capitol Hill. Through this work, the organization has mobilized tens of thousands of farm workers to engage in the immigration reform debate and to call on President Obama to change immigration policies through Executive Order. Through its nine years of experience working in Latino and farm worker communities, the organization has gained extensive knowledge of its communities, and its staff understands many of the complexities of immigration law and the various situations that immigrants living in farm worker communities face. In addition, the UFW Foundation works through experienced Outreach Coordinators and Service Providers to assist the Latino immigrant and farm worker community with immigration legal services, public benefits, the Earned Income Tax Credit (EITC), and Covered California. Notably, its service providers are accredited by the U.S. Board of Immigration Appeals (BIA) of the Department of Justice to provide immigration legal services, and the organization is also a Certified Enrollment Entity (CEE) with Certified Enrollment Counselors (CEC) through Covered California. Recently, the organization became the organization with the most BIA-Accredited Representatives in California and the second-most Representatives Nationwide.</t>
  </si>
  <si>
    <t>https://hipgive.org/wp-content/uploads/2017/11/9970Donate_–_HIPGive-TIPHIP.png</t>
  </si>
  <si>
    <t>Nuestro meta es para abrir las puertas de oportunidades a trabajadores y sus comunidades. Especificalmente, trbajamos con comunidades Latinos y inmigrantes y con trabajadores de los campos. Ofrecimos servicios de bajo costo por inmigracion y beneficios publicos como Accion Deferida, Naturalizacion, y Medi-Cal, entre otros.</t>
  </si>
  <si>
    <t>COLEGIO CCA</t>
  </si>
  <si>
    <t>colegio@cca.edu.mx</t>
  </si>
  <si>
    <t>https://www.youtube.com/watch?v=omzx5yp5jC8</t>
  </si>
  <si>
    <t>02-15-2016</t>
  </si>
  <si>
    <t>Protection and care of children and adolescents who suffer sexual violence.</t>
  </si>
  <si>
    <t>Instituto de Promoción Humana (INPRHU)</t>
  </si>
  <si>
    <t>María Isabel Blanco</t>
  </si>
  <si>
    <t>11-18-2017</t>
  </si>
  <si>
    <t>mariaisabelblanco25@gmail.com</t>
  </si>
  <si>
    <t>(505) 88813950</t>
  </si>
  <si>
    <t>Alameda, CA, United States</t>
  </si>
  <si>
    <t>&amp;quot;La Casa de las ni&amp;ntilde;as, Centro de Referencia para la Asistencia y Protecci&amp;oacute;n de los Ni&amp;ntilde;os y Adolescentes Que sufren violencia sexual o experimentado.&amp;quot;</t>
  </si>
  <si>
    <t>&amp;quot;Casa de Ni&amp;ntilde;as, Centro de Referencia para Atender y Proteger a ni&amp;ntilde;as y Adolescentes Que sufren o Vivido violencia sexual&amp;quot;.</t>
  </si>
  <si>
    <t>El objetivo m es &amp;quot;proporcionar Cuidado y Protecci&amp;oacute;n Ni&amp;ntilde;os y Adolescentes V&amp;iacute;ctimas y Sobrevivientes de Violencia sexual&amp;quot;. Los Servicios ofrecidos en el Centro:. Asesoramiento individual, terapia de grupo, Intervenci&amp;oacute;n en crisis : Adem&amp;aacute;s, se les da Medica, ginecol&amp;oacute;gica, laboratorio, alimentos y Cuidado de la ropa. : Adem&amp;aacute;s, El Trabajo terap&amp;eacute;utico y la Familia.</t>
  </si>
  <si>
    <t>El objetivo m m, ES &amp;quot;brindar v v ni&amp;ntilde;as Atenci&amp;oacute;n y Protecci&amp;oacute;n, Ni&amp;ntilde;os y Adolescentes V&amp;iacute;ctimas y Sobrevivientes de Violencia&amp;quot;. Los Servicios Que se ofrecen en el centro:. Atenci&amp;oacute;n Psicol&amp;oacute;gica Atenci&amp;oacute;n Atenci&amp;oacute;n individual, terapia grupal, Intervenci&amp;oacute;n en las crisis As&amp;iacute; Mismo, se les Brinda Atenci&amp;oacute;n M&amp;eacute;dica, ginecol&amp;oacute;gica, Ex&amp;aacute;menes de laboratorio, Alimentaci&amp;oacute;n y vestuario. Also, El Trabajo Terap&amp;eacute;uticos con SUS Familiares.&amp;nbsp;</t>
  </si>
  <si>
    <t>Alioska 2016</t>
  </si>
  <si>
    <t>alioskaperezbaldovinos@gmail.com</t>
  </si>
  <si>
    <t>El Valor Giving Tuesday 2015</t>
  </si>
  <si>
    <t>El Valor Corporation</t>
  </si>
  <si>
    <t>Shannon Frech</t>
  </si>
  <si>
    <t>shannon.frech@elvalor.net</t>
  </si>
  <si>
    <t>PROTECTING CHILDREN AGAINST HATE BY PROMOTING UNITY &amp;amp; LOVE</t>
  </si>
  <si>
    <t>https://hipgive.org/wp-content/uploads/2016/11/AlianzaAmericas-IRS-Determination.pdf</t>
  </si>
  <si>
    <t>(312) 666-4511</t>
  </si>
  <si>
    <t>El Valor hopes to raise $20,000 to purchase the 1st SMART Board for its Head Start classrooms.</t>
  </si>
  <si>
    <t>El Valor espera recaudar $20,000 para la compra el primer tablero inteligente (SMART Board) para los salones de Head Start.</t>
  </si>
  <si>
    <t>El Valor believes it is a social justice concern that children from lower income communities (including Chicago's Pilsen, Little Village, and South Chicago neighborhoods, where most of the city's Latino families reside) are less likely to experience technologically advanced classroom settings than their peers from higher income communities. Our #GivingTuesday goal is to raise money to purchase a SMART board for one of our Head Start classrooms. This tool will allow students to learn interactively and is also accessible to children with disabilities. If we are able to secure a match for our $20,000 goal, we could potentially put a second SMART board in another classroom. We hope to harness our social media following in order to engage both new and old donors, friends, and allies to spread the word about leveling the playing (and learning!) field for our children.</t>
  </si>
  <si>
    <t>El Valor cree que es una preocupación de la justicia social que los niños de las comunidades de bajos ingresos (incluyendo Pilsen de Chicago, La Villita, y los barrios del sur de Chicago, donde la mayoría de las familias latinas de la ciudad residen) son menos propensos a experimentar ajustes avanzados tecnológicamente en el salon que sus pares de comunidades de ingresos más altos. Nuestro objetivo (#GivingTuesday) es recaudar dinero para comprar un tablero inteligente (SMART Board) para uno de nuestros salones de Head Start. Esta herramienta permitirá a los estudiantes a aprender de forma interactiva y también es accesible a los niños con discapacidades. Si somos capaces de garantizar a un partido para nuestra meta de $ 20.000, potencialmente podríamos poner un segundo SMART Board en otro salon. Esperamos aprovechar nuestros medios de comunicación social tras el fin de involucrar a los nuevos y antiguos donantes, amigos y aliados para difundir la palabra acerca de nivelar el juego (y aprendizaje!) para nuestro niños.</t>
  </si>
  <si>
    <t>elvalor1850</t>
  </si>
  <si>
    <t>El Árbol de los Sueños de Colores</t>
  </si>
  <si>
    <t>Friendly</t>
  </si>
  <si>
    <t>Axel Miranda</t>
  </si>
  <si>
    <t>axelmiranda09@gmail.com</t>
  </si>
  <si>
    <t>CHICAGO</t>
  </si>
  <si>
    <t>In these difficult times in which negative rhetoric seem to be at an all time high, we need your help and support more than ever. Children are caught at the center of this storm. But, we choose to fight hate and xenophobia by promoting unity and love. We invite you to join us!</t>
  </si>
  <si>
    <t>En estos tiempos difíciles en los que la retórica negativa parece estar en un momento máximo, necesitamos su ayuda y apoyo más que nunca. Los niños son atrapados en el centro de esta tormenta. Pero, elegimos combatir el odio y la xenofobia promoviendo la unidad y el amor. ¡Lo invitamos a unirse a nosotros!</t>
  </si>
  <si>
    <t>We have seen a wave of hate and bigotry spread throughout our nation and our children are at the center of the storm. Children are the most vulnerable and innocent members of our society and sadly, many have had to experience hate and discrimination at a very early age. We are combatting hate and xenophobia through our SOMOS/WE ARE initiative. SOMOS/WE ARE is a collaborative initiative developed by Alianza Americas and its members and allies, using art and other cultural expressions as a powerful counter-narrative to the negative and misguided rhetoric about immigrants. SOMOS/WE ARE uses story-telling as a powerful expression of who &amp;#8220;we are&amp;#8221; and as a way for immigrant children to tell their own, real stories and those of their communities. We can&amp;#8217;t wait to see if all those hate-filled promises will be realized. We must act now to protect children and their families against hate by promoting and uplifting positive message of love and unity. And we ask you to stand with us to denounce hate and xenophobia. As one leader from Boston commented, &amp;#8220;the community can&amp;#8217;t wait.&amp;#8221; This is a difficult time for all those who believe that this nation is better and stronger when we work together and embrace the stranger. For immigrant children and families, however, the wave of hatred unleashed by the elections has implications that are far more personal and direct. We urge you to stand with us against hate so that together we can make a difference in the lives of immigrant children and families. Our families need to know that they are not alone and that they have a strong community behind them especially during these difficult times. We will need your help in many ways. One way you can help is by becoming an individual member of Alianza Americas and becoming an ambassador of change. Or, simply offering a onetime donation. Your help will go a long way to help us keep these programs running in member cities across the nation.</t>
  </si>
  <si>
    <t>Zona 1, Ciudad de Guatemala</t>
  </si>
  <si>
    <t>Hemos visto una ola de odio y xenofobia extenderse por toda nuestra nación y nuestros hijos están en el centro de la tormenta. Los niños son los miembros más vulnerables de nuestra sociedad y, lamentablemente, muchos han tenido que experimentar odio y discriminación a una edad muy temprana. Estamos combatiendo el odio y la xenofobia a través de nuestra iniciativa SOMOS/WE ARE. SOMOS/WE ARE es una iniciativa de colaboración desarrollada por Alianza Américas y sus miembros y aliados, utilizando el arte y otras expresiones culturales como una poderosa contra-narrativa de la retórica negativa y equivocada sobre los inmigrantes. A través de SOMOS/WE ARE, los niños inmigrantes de todo el país utilizan el arte para contar sus propias historias reales y las de sus comunidades. No podemos esperar a ver si todas esas promesas llenas de odio se realizarán. Debemos actuar ahora para proteger a los niños y sus familias contra el odio promoviendo y elevando un mensaje positivo de amor y unidad. Y les pedimos que se unan con nosotros para denunciar el odio y la xenofobia. Este es un momento difícil para todos aquellos que creen que esta nación es mejor y más fuerte cuando trabajamos juntos. Para los niños y las familias inmigrantes, sin embargo, la ola de odio desencadenada por las elecciones tiene implicaciones mucho más personales y directas. Como comentó un líder de Boston, &amp;#8220;la comunidad no puede esperar&amp;#8221;. Les instamos a que se unan a nosotros contra el odio para que juntos podamos hacer una diferencia en las vidas de los niños y familias inmigrantes. Nuestras familias necesitan saber que no están solos y que tienen una comunidad fuerte detrás de ellos especialmente durante estos tiempos difíciles. Una forma de ayudar es convertirse en un miembro individual de Alianza Américas y convertirse en un embajador del cambio. O simplemente ofreciendo una donación. Su apoyo nos ayudará a mantener estos programas en marcha por medio de nuestros miembros en ciudades a través de todo el país para ayudarnos a continuar elevando mensajes positivos de amor, unidad e inclusión en toda nuestra nación.</t>
  </si>
  <si>
    <t>The Tree of Dreams of Color. Born as a dream and a desire to help children working in the streets. The dream began with a meeting on December 14, 2014, which was the ignition key to start and that people will be motivated by the desire to help. Our mission is to remind children working in informal sectors are in fact children, through workshops and though we can not change the reality of life, we invite you to dream and strive to achieve their goals. Child labor in Guatemala is increasing, so we want to be supportive by providing orientation and a good guidance in the future and be able to offer a physical place to find peace, love and security.</t>
  </si>
  <si>
    <t>El árbol de los sueños de colores, nació como un sueño y un afán de ayudar a niños que trabajan en las calles, y ese sueño se inició con en una reunión el 14 de diciembre de 2014, el cual fue la llave de arranque para iniciar y que las personas se vean motivadas por la ganas de ayudar. Nuestra misión es recordarles a los niños que trabajan en sectores informales que son &amp;#8220;niños&amp;#8221;, a través de talleres y que aunque no podamos cambiar la realidad que viven, podemos invitarlos a que sueñen y se esfuercen alcanzar todo lo que se propongan. La explotación infantil en Guatemala cada vez aumenta, por lo que queremos ser un apoyo en orientación y una buena guía, en un futuro poder brindarles un lugar físico en donde encuentren paz, amor y seguridad.</t>
  </si>
  <si>
    <t>The main objective is to inspire children working in the streets of Guatemala, to dream and remember that they are children, they can achieve great things if they propose them. The main problem is the lack of confidence and low self-esteem who have children, so the approach them and gain trust is a slow process, but that has already been working. It is important to work with children because child labor is increasing and thousands of children are more vulnerable to belong to the crime because of their situation. If more people join us, maybe we can not change the country or the situation of children, but we can inspire them to dream and future vision change, and wanting to do things start to change their reality.</t>
  </si>
  <si>
    <t>El objetivo principal es inspirar a niños que trabajan en las calles de Guatemala, para que sueñen y se recuerden que son niños, que pueden lograr grandes cosas si se lo proponen. El problema principal es la falta de confianza y la baja autoestima que tienen los niños, por lo que el acercarse a ellos y ganarse la confianza es un proceso lento pero que ya se ha estado trabajando. Es importante trabajar con los niños, debido a que la explotación infantil va en aumento y miles de niños son más vulnerables a pertenecer a la delincuencia debido a su situación. Si más gente se une a nosotros, tal vez no podremos cambiar al país ni la situación de los niños, pero podríamos inspirarlos a que sueñen y en un futuro su visión cambie, y empiecen a querer hacer cosas por cambiar su realidad.</t>
  </si>
  <si>
    <t>The tree of dreams, is based on the importance that we must give children the chance to work and study, they are the future. Remove them from the dangers that exist on the street , and most of them learn to value and change the sense that if they can change the course of his life.</t>
  </si>
  <si>
    <t>El árbol de los sueños, se basa en la importancia que hay que darle a los niños que trabajan y estudian, ellos son el futuro. Alejarlos de los peligros que hay en la calle, y sobretodo enseñarles a aprender a valorarse y cambiarles el sentido de que si pueden cambiar el rumbo de su vida.</t>
  </si>
  <si>
    <t>Your donation helps us to buy supplies and materials to help them, from renting the place where the talks are given , such as food and materials that they need in school where they study.</t>
  </si>
  <si>
    <t>Tu donación nos ayuda a comprar insumos y materiales necesarios para poder ayudarlos, desde el alquiler del lugar en donde se dan las platicas, como comida y materiales que ellos necesiten en la escuela donde estudian.</t>
  </si>
  <si>
    <t>Rent U$D500 Food U$D 120 Supplies U$D 700 Global U$D 1290</t>
  </si>
  <si>
    <t>We are a group of friends that aims to support children who work and study , in order to encourage them to dream and fight for their dreams.</t>
  </si>
  <si>
    <t>Somos un grupo de amigos que tiene la finalidad de apoyar a niños que trabajan y estudian, con el fin de incitarlos a soñar y a que luchen por su sueño.</t>
  </si>
  <si>
    <t>axlmiranda</t>
  </si>
  <si>
    <t>Education for Dreamers (Soñadores para la Educación)</t>
  </si>
  <si>
    <t>Pantaleón Domónguez 35A, San Cristóbal de Las Casas, Chiapas. C.P.29290, México</t>
  </si>
  <si>
    <t>Economic Development/Migrant Communities/Youth Development</t>
  </si>
  <si>
    <t>A scholarship fund for &amp;#8220;Migrant Dreamers&amp;#8221; who have returned to their birth country to pursue educational opportunities.</t>
  </si>
  <si>
    <t>Un fondo de becas en apoyo a jóvenes &amp;#8220;Soñadores&amp;#8221; migrantes que han retornado a sus comunidades de origen y desean continuar sus estudios.</t>
  </si>
  <si>
    <t>prueba español 3</t>
  </si>
  <si>
    <t>Through this fund, Voces will provide scholarships for one year (renewable) to at least 100 young latinos returning to their country of birth to pursue education. The scholarship amounts will vary between $50 and $350 to cover the cots of: Transportation to and from their school or university Books and supplies Additional materials necessary for their education Rufino&amp;#8217;s Story: Rufino Santiz, from Chamula, Chiapas, Mexico, calls himself and others in his situation &amp;#8220;The Other Dreamers&amp;#8221;. This is a group of undocumented young people taken to the United States as children, who later returned to their birth countries, either voluntarily or forcefully. They left behind friends, family and important parts of their identity in the United States to pursue educational opportunities that were denied to them in the place they knew as home. Their story was recently profiled in a New York Times Article. (Read the full story here). Rufino&amp;#8217;s dream is, &amp;#8220;to create a project of support for all &amp;#8220;The Other Dreamers&amp;#8221; trying to pursue an education in their countries of birth. This project will enhance their opportunity to learn about different cultures and languages, as well as advance their educational careers.&amp;#8221; Rufino is a member of Voces Mesoamericanas, Acción con Pueblos Migrantes, and he is asking for YOUR SUPPORT to this project! Please make a donation and/or share the project with your networks. Every dollar makes a difference in the lives of these young aspiring students!</t>
  </si>
  <si>
    <t>Voces, a través de este fondo, proporcionará apoyo por un año (renovable) a no menos de 100 jóvenes migrantes. Las becas irán desde los $50 USD hasta los $350 USD, con el fin de apoyar &amp;#8211; Los costos de transporte hacia y desde las escuelas secundarias y universidades &amp;#8211; La compra de libros y otros útiles escolares &amp;#8211; La compra de otros artículos de primera necesidad para su proyecto educativo. &amp;nbsp; Rufino Santiz, es originario de Chamula, Chiapas, México, y se ve así mismo como &amp;#8220;Los Otros Sonadores: Este es un grupo de jóvenes que de niños migraron hacia Estados Unidos y han regresado a su país con la ilusión de completar sus estudios. Su historia ha sido publicada recientemente por el New York Times. (Lea el articulo completo aquí). El sueño de Rufino es: &amp;#8220;iniciar un proyecto sobre los niños y jóvenes migrantes para apoyarlos en recibir educación. Será una oportunidad de aprender sobre diferentes culturas y lenguas, así como adquirir conocimientos en tecnología agrícola y otras áreas”. Rufino es un miembro deVoces Mesoamericanas, Acción con Pueblos Migrantes y pide su apoyo para crear el Fondo de Jóvenes Migrantes Retornados. Por favor done al proyecto y/o compártelo con su red de contactos. Cada dólar ayuda a cambiar la vida de estos jóvenes!</t>
  </si>
  <si>
    <t>Young adults who return to their communities of origin often face structural and financial constraints in continuing their education, making it very challenging for them to get jobs with decent wages.Your donation will help us to provide more opportunities to these young adults. Please click on the red button and donate today.</t>
  </si>
  <si>
    <t>Los jóvenes migrantes que retornan a sus comunidades de origen encuentran limitaciones estructurales y financieras para continuar con sus estudios y acceder a oportunidades laborales y salarios dignos. Este proyecto nos permite abrir esas oportunidades para algunos de estos jóvenes.¡Conviértase hoy en un donante para los jóvenes migrantes “Soñadores” haciendo click en el botón rojo de “Donar”!</t>
  </si>
  <si>
    <t>The number of young adults, returning to their birth countries, enrolled in College.</t>
  </si>
  <si>
    <t>Scholarships for 20 students &amp;#8211; $250 USD</t>
  </si>
  <si>
    <t>Ser una organización civil mexicana con enfoque transnacional que promueve la organización y articulación de las y los migrantes, sus familias y comunidades, como actores que contribuyen al Buen Vivir de los pueblos de Chiapas y en la región de Meso y Norteamérica.</t>
  </si>
  <si>
    <t>Our mission is to develop a transnational approach, with participation of Mexicans in Mexico and outside the national territory, linked in social networks. They with their families contribute to a sustainable, integral, just development (äóìbuen viviräó_x009d_ or äóìwell beingäó_x009d_) of their communities in Chiapas and in the whole region of Central and North America.</t>
  </si>
  <si>
    <t>Protect our community from Trump&amp;#8217;s deportation policies!</t>
  </si>
  <si>
    <t>Juntos</t>
  </si>
  <si>
    <t>https://hipgive.org/wp-content/uploads/2016/11/4087501c3-Juntos-2003.pdf</t>
  </si>
  <si>
    <t>Erika</t>
  </si>
  <si>
    <t>info@vamosjuntos.org</t>
  </si>
  <si>
    <t>(215) 218-9079</t>
  </si>
  <si>
    <t>Help Juntos, a community-led Latino immigrant organization in Philadelphia, continue their fight to stop mass deportations and protect families from Trump&amp;#8217;s deportation policies! Together, we can help Philadelphia families fight for their right to live with dignity, regardless of their immigration status. #not1more</t>
  </si>
  <si>
    <t>¡Ayuda a Juntos, una organización comunitaria de Filadelfia, continuar su lucha contra las deportaciones y las políticas de Trump! Juntos podemos ayudar a nuestras familias luchar por sus derechos humanos. #ni1mas</t>
  </si>
  <si>
    <t>&amp;nbsp; Juntos is a community-led Latino immigrant organization in South Philadelphia that has been fighting for the human rights of immigrant youth, parents and workers since 2002. We combine leadership development and grassroots mobilization, empowering community members to raise their voices and fight for their rights. We organize to actively oppose anti-immigrant policies, the unjust detention of immigrant families, and mass deportations. Now, more than ever, it is crucial for us to come together and reject Trump’s xenophobic immigration policies and ensure that Philadelphia remains a safe and welcoming city for all residents. Your support will help us expand our deportation defense trainings, preparing communities across the Philadelphia region to defend themselves in the days ahead.</t>
  </si>
  <si>
    <t>&amp;nbsp; Juntos es una organización comunitaria de inmigrantes latinos que ha luchado por los derechos de nuestros jóvenes, padres, y trabajadores desde 2002. Combinamos entrenamiento de liderazgo y movilizaciones, ayudando a nuestra comunidad luchar por sus propios derechos. Estamos en contra de política que daña a nuestra comunidad, las detenciones injustas de familias inmigrantes, y en contra de las deportaciones. Ahora, más que nunca, es importante unirnos para rechazar la política anti-inmigrante de Trump para asegurar que Filadelfia se mantenga segura y continúe a dar la bienvenida a todos.</t>
  </si>
  <si>
    <t>Vamos Juntos</t>
  </si>
  <si>
    <t>maritzah@sas.upenn.edu</t>
  </si>
  <si>
    <t>PROMOTE LATINO EDUCATION&amp;#8230; SHAPE THE FUTURE!</t>
  </si>
  <si>
    <t>ntoledo@thencshp.org</t>
  </si>
  <si>
    <t>Project Tile here</t>
  </si>
  <si>
    <t>Education for Dreamers (Phase II)</t>
  </si>
  <si>
    <t>Voces Mesoamericanas Acción con Pueblos Migrantes AC</t>
  </si>
  <si>
    <t>Vladimir Contreras</t>
  </si>
  <si>
    <t>(967) 674-7811</t>
  </si>
  <si>
    <t>Chenalhó, San Cristóbal de Las Casas y Chamula en el estado de Chiapas</t>
  </si>
  <si>
    <t>Building a scholarship fund for young indigenous migrants!</t>
  </si>
  <si>
    <t>¡Construyamos un fondo de becas educativas para jóvenes indígenas migrantes!</t>
  </si>
  <si>
    <t>prueba español 2</t>
  </si>
  <si>
    <t>&amp;#8220;Dreamers for Education&amp;#8221; (phase II), is a project of ongoing alternative education that aims to strengthen the scholarship fund for students. It is an opportunity for indigenous men, women, and young people to continue education processes that contribute to the development of skills that support the construction of what the Mayan languages, Tzotzil and Tzeltal Maya call Lekil Kuxlejal, that is, the good life. Likewise, this project seeks to incorporate more dreamers of the Tzotzil and Tzeltal communities with the aim of expanding the number of trainees. Who are the dreamers for education? They are young people between the ages of 15 and 25 years old, women and men originating in Tzotzil and Tzeltal communities in the highlands of Chiapas, who have migrated or continue to migrate to support the livelihood of their families and have the dream of studying to build a better present and a better future. They are all involved in the creation and development of economic and cultural alternatives for young migrants in their communities of origin. Some arrived as children to the United States, have returned to their communities, and want to overcome barriers to obtain access to higher education. What does Dreamers for Education seek to do? Dreamers for Education is an educational project that began in December 2013 with the purpose of supporting the dreams and educational efforts of young migrants through a Scholarship Fund. In its first year of operation, it facilitated the engagement of 15 young people in different educational projects: Bartolome de Las Casas High School, located in Guaquitepec, municipality of Chilón. It is an alternative high school model. It is an alternative projectit where students apply the knowledge gained in their own community. It encourages student to develop, organize, systematize, and implement projects independently in their home environment. After three years they receive their high school diploma. Community Learning to Construct Processes for a Dignified Life, also known as Project COA, is an alternative to high school level that functions with roaming offices in the state of Chiapas. In the Project COA students participate in organizational processes with rural indigenous communities and non-profit organizations interested in specialized training to enrich the practice of students as technicians and community organizers. It works through weekly meetings and a four month professional internship in social and civil organizations. After three years students can earn their degree in Higher Technical University (TSU) or a diploma in local sustainable development. Others: There are universities that have majors that are of interest to Dreamers for Education, which are located in various regions in the state of Chiapas.</t>
  </si>
  <si>
    <t>“Soñadores por la Educación” (Fase II), es un proyecto de alternativa educativa de seguimiento que tiene como objetivo fortalecer el fondo de becas para estudiantes. Es una oportunidad para que hombres y mujeres, jóvenes indígenas continúen procesos de educación que contribuyan al desarrollo de habilidades que aporten a la construcción de lo que en maya tsotsil-tseltal se nombra como Lekil Kuxlejal, es decir, Vida Buena. De igual forma, este proyecto busca incorporar más soñadores de las comunidades tsotsiles y tseltales con el propósito de ampliar en número de becarios. ¿Quiénes son las y los soñadores por la educación? Son jóvenes con edades entre 15 y 25 años, mujeres y hombres, originarios de comunidades tsotsiles y tseltales en Los Altos de Chiapas, que han migrado o siguen migrando para apoyar en el sustento de sus familias y que tienen el sueño de estudiar para construir un mejor presente y futuro. Todas y todos participan en la creación y desarrollo de alternativas económicas y culturales para jóvenes migrantes en sus comunidades de origen. Algunas y algunos llegaron pequeños a Estados Unidos, han retornados a sus comunidades y quieren superar barreras para acceder a la educación superior. ¿Qué busca Soñadores por la Educación? Soñadores por la Educación es un proyecto educativo que inició en diciembre de 2013 con el propósito de apoyar los sueños y los esfuerzos educativos de jóvenes migrantes, mediante un Fondo de Becas. En su primer año de operación, facilitó la vinculación de 15 jóvenes a distintos proyectos educativos: Bachillerato Bartolomé de Las Casas, localizado en Guaquitepec, municipio de Chilón. Es un modelo alternativo de bachillerato en modalidad semi-escolarizada, se trata de un proyecto alternativo donde las y los estudiantes aplican los conocimientos adquiridos en su propia comunidad. Les implica desarrollar, organizar, aplicar y sistematizar de forma independiente proyectos en su entorno familiar. Después de tres años obtienen su bachillerato técnico. Comunidad de Aprendizaje para Construir Procesos de Vida Digna, también conocido como Proyecto COA, es una alternativa a nivel medio superior que funciona con sedes itinerantes en el estado de Chiapas. En el Proyecto COA participan estudiantes en procesos organizativos con comunidades indígenas campesinas y con organizaciones de la sociedad civil interesadas en una formación especializada que enriquezca la práctica de los estudiantes como animadores, técnicos o promotores comunitarios. Funciona mediante encuentros semanales y una estancia de práctica profesional de cuatro meses en organizaciones sociales y civiles. Después de tres años pueden obtener su título como Técnico Superior Universitario (TSU) o diplomarse en desarrollo local sustentable. Otros: son universidades que cuentan con las carreras que interesan a las y los Soñadores por la Educación, y que pueden localizarse en distintos lugares del estado de Chiapas.</t>
  </si>
  <si>
    <t>Education is one of the many rights denied to indigenous communities. The possibilities to access formal education for high school and college preparation are limited; either because there are no options in their home communities or because they do not have the resources to move or afford the minimum costs required to attend school. Discrimination also remains a reality for the indigenous population, along with educational models that do not recognize or strengthen their culture, knowledge, needs, experiences and ways of seeing life. Studying is not only learning knowledge, not only receiving information, sitting and listening, having an assignement to test what you know; to study is to open the heart and mind, it is an an encounter, to give value to who we are. It is recognizing and sharing experiences, to strive for a good life, in which life is given dignity, there is hope and dreams are built. Because of this, we won’t stop being dreamers. Patricia, a Tzotzil woman from the community of Poconichim in the municipality of Chenalho, is the coordinator of a productive group of women in their community. We share her experience: &amp;#8220;I went to work for many years outside of my community because I wanted to save money to go to school; it was always my dream. When I returned home my mother became ill and then I spent my savings and was very sad. Now that I can study in high school, I am fulfilling my dream, I am very happy and I will not let it go.&amp;#8221; Likewise Abraham, a Tsotsil man from the community of Yabteclum which is also in Chenalho and a member of the Board of the Indigenous Coalition of Chiapas Migrants, shares his testimony: &amp;#8220;I learned a lot, I am no longer the same as before, now I see things differently and I believe we can do a lot to improve our communities. In the future I want to study to be a lawyer.&amp;#8221; Young adults who return to their communities of origin often face structural and financial constraints in continuing their education, making it very challenging for them to get jobs with decent wages.Your donation will help us to provide more opportunities to these young adults. Please click on the red button and donate today.</t>
  </si>
  <si>
    <t>La educación es uno de los tantos derechos negados para las comunidades indígenas. Las posibilidades para acceder a espacios de educación formal en los niveles medios y superior son limitadas; ya sea porque no hay opciones en sus lugares de origen, ya sea porque no se cuentan con recursos para trasladarse o costearse los mínimos necesarios para poder asistir a las escuelas. Asimismo, la discriminación sigue siendo una realidad que vive la población indígena, aunado a modelos educativos que no recuperan, ni reconocen su cultura, saberes, necesidades, experiencia y formas de ver la vida. Estudiar no es sólo aprender conocimientos, no es sólo recibir datos, sentarse a escuchar, tener un papel que pruebe lo que sabes; estudiar es abrir el corazón y la mente, es encuentro, es valorar lo que somos, es reconocer y compartir experiencias, es apostar por una Vida Buena, es dignificar la vida, tener esperanza y construir sueños. Por eso no dejaremos de ser soñadores. Patricia, tsotsil de Poconichim en Chenalhó, es coordinadora de un grupo productivo de mujeres en su comunidad. Nos comparte su experiencia: “Salí a trabajar hace muchos años fuera de mi comunidad porque quería ahorrar para ir a la escuela, siempre fue mi sueño. Cuando regresé mi mamá enfermó y ahí me gasté mis ahorros, me puse triste. Ahora ya puedo estudiar la prepa, estoy cumpliendo mi sueño, estoy muy contenta y no lo voy a dejar.” De igual forma Abraham, tsotsil de Yabteclum también en Chenalhó y miembro del Consejo Directivo de la Coalición Indígena de Migrantes de Chiapas, comparte su testimonio: “Yo he aprendido mucho, ya no soy el mismo de antes, ahora veo diferente y creo que podemos hacer mucho por mejorar nuestras comunidades. En el futuro quiero estudiar para ser abogado.” Los jóvenes migrantes que retornan a sus comunidades de origen encuentran limitaciones estructurales y financieras para continuar con sus estudios y acceder a oportunidades laborales y salarios dignos. Este proyecto nos permite abrir esas oportunidades para algunos de estos jóvenes.¡Conviértase hoy en un donante para los jóvenes migrantes “Soñadores” haciendo click en el botón rojo de “Donar”!</t>
  </si>
  <si>
    <t>How does the Scholarship Fund work? Young people can access monthly scholarships ranging from $35 to $60 USD, which cover various expenses: Round trip transportation from their communities to school centers and learning communities. Purchase of books and other school materials. Inscription costs and other costs (food and activities of community education committees). What impact does your donation make? Voces Mesoamericanas, responsible for the administration of the Scholarship Fund, will receive proposals from young migrants who are involved in productive and cultural initiatives. Have the goal of including at least 40 young people in the 2016 school year. Among these students, 15 will be continuing their studies, and the rest will be new participants in the fund.</t>
  </si>
  <si>
    <t>¿Cómo funciona el Fondo de Becas? Las y los jóvenes pueden acceder a becas mensuales que van de los 35 a los 60 USD, y cubren distintos gastos: Transporte redondo de las comunidades a las sedes de las escuelas y comunidades de aprendizajes. Compra de libros y otros materiales escolares. Inscripción y cooperaciones (para alimentación y actividades de comités educativos comunitarios). ¿Cómo impacta su donación? Voces Mesoamericanas, responsable de la administración del Fondo de Becas, recibirá las propuestas de jóvenes migrantes que animan iniciativas productivas y culturales. Tenemos la meta de incluir a no menos de 40 jóvenes en los ciclos escolares correspondientes al 2016. De ellas y ellos, 15 darán continuidad a sus estudios, y el resto serán nuevas incorporaciones.</t>
  </si>
  <si>
    <t>The number of young adults to return to their countries of birth, enrolled in high school and/or university</t>
  </si>
  <si>
    <t>Voces Mesoamericanas, Acción con Pueblos Migrantes, is a Mexican civil organization, officially constituted as a civil association in April 2011. Voces Mesoamericanas emerged from dialogue and strategic reflection during a regional seminar, Development and Migration. Within the context of immigration reform in the United States in 2011, the seminar carried “Mesoamerican Voices” to Washington that promote a focus on regional politics with both long and short-term visions that take into account the structural, economic, and political causes of migration. Mission: We are a Mexican civil association that promotes the organization and network-building of indigenous migrants to defend, and exercise their rights, and participate in the construction of “buen vivir,” an indigenous concept of communal well-being, in the transnational communities of Mesoamerica and North America. Social Vision: To organize and mobilize transnational families and communities to claim their identity and migration experience and to exercise their rights to a dignified life with options to establish roots as well as to migrate freely in the regions of Mesoamerica and North America. Institutional Vision: We are a civil organization committed to and specialized in self-management initiatives of migrants and their allies’. Through the use of transnational and intercultural practices</t>
  </si>
  <si>
    <t>Voces Mesoamericanas, Acción con Pueblos Migrantes, es una organización civil mexicana, constituida formalmente como asociación civil en abril de 2011. Tiene sus antecedentes en el espacio de diálogo y reflexión estratégica sobre Desarrollo y Migración, que en el contexto de la reforma migratoria de Estados Unidos en 2011, llevó a Washington las “Voces Mesoamericanas” que promueven un enfoque de política regional y una visión de mediano y largo plazo que toma en cuenta las causas estructurales, económicas y políticas de las migraciones. Misión Somos una asociación civil que promueve la organización y articulación de sujetos indígenas migrantes para la defensa y ejercicio de sus derechos y la construcción del Buen Vivir en las comunidades transnacionales de Mesoamérica y Norteamérica. Visión social Familias y comunidades transnacionales organizadas y movilizadas, reivindican su identidad y experiencia migratoria, y ejercen sus derechos a una vida digna con opciones de arraigo y movilidad en la región de Mesoamérica y Norteamérica. Visión institucional Ser una organización civil con prácticas interculturales y transnacionales, comprometida y especializada en la autogestión de iniciativas de sujetos migrantes y sus aliados para la construcción de procesos de vida digna con opciones de arraigo y movilidad.</t>
  </si>
  <si>
    <t>vm_apm</t>
  </si>
  <si>
    <t>project page view</t>
  </si>
  <si>
    <t>prueba español 1</t>
  </si>
  <si>
    <t>EDUCAMBIO: Education for Change, Education for Peace</t>
  </si>
  <si>
    <t>Hilda Rothschild Foundation</t>
  </si>
  <si>
    <t>Helene Salomon</t>
  </si>
  <si>
    <t>hss1942@gmail.com</t>
  </si>
  <si>
    <t>914-723-3069</t>
  </si>
  <si>
    <t>Scarsdale</t>
  </si>
  <si>
    <t>Education/Violence Prevention</t>
  </si>
  <si>
    <t>EDUCAMBIO, high quality early childhood education for children growing up poor in Central America, propels them into action</t>
  </si>
  <si>
    <t>EDUCAMBIO, educación inicial de alta calidad para niños y niñas creciendo en pobreza en Centroamérica, impulsa su crecimiento</t>
  </si>
  <si>
    <t>EDUCAMBIO provides high quality early education to children of the poor. In program adapted to local realities, children learn through play in safe environments, encouraged by well trained educators to express themselves freely and develop their natural love of learning. Children experience their greatest development by age 6. It's so important to take advantage of the early years. The problem is that many children who lack early stimulation enter primary school with major deficiencies, and often desert school by the third grade, and as a result, the endless cycle of poverty is reproduced. EDUCAMBIO changes the course of their lives through productive learning, away from violence. We have many years of experience working successfully with young children. With your support we can start yet another EDUCAMBIO program and test its success in a rural school in El Salvador following the children through multiple grades, into primary school and beyond. Your funds will be used to acquire pedagogic material, age appropriate furnishings as well as transportation and food costs for the educator who guides the program.</t>
  </si>
  <si>
    <t>EDUCAMBIO es educación inicial de alta calidad para las niñas y los niños creciendo en pobreza. Con este programa adaptado a la realidad nacional, los niños aprenden a través del juego dentro de ambientes seguros, asistidos por educadoras que han sido capacitadas para fomentar la libre expresión y el amor por aprender. El desarrollo mayor de los niños ocurre antes la edad de 6 años. Es tan importante aprovechar de los primeros años de desarrollo. El problema es que muchos niños que no reciben estimulación temprana inician la escuela primaria con grandes deficiencias y abandonan la escuela antes del 3er grado. Es así como se reproduce el interminable ciclo de pobreza. EDUCAMBIO cambia el rumbo de estas vidas. Tenemos muchos años de experiencia trabajando exitosamente con esta población . Con su apoyo, queremos establecer un programa EDUCAMBIO en una zona rural de El Salvador en una escuela pública, donde seguiremos el desarrollo de los niños a partir de la primer infancia a través de la escuela primaria y mas allá. Tenemos muchos años de experiencia trabajando con este modelo; solicitamos su apoyo para adquirir materiales pedagógicos propios del programa, amueblamiento, y los costos de transporte y alimentación para una educadora que acompañará el programa. &amp;nbsp;</t>
  </si>
  <si>
    <t>We have over twenty years experience providing high quality initial education to the children of the poor. Fourth grader Adriana, who spent all of her early years in the EDUCAMBIO program, recently received an award as the outstanding student of the year at her primary school for the 4th consecutive year. Announcing the news, her mother thanked the Hilda Rothschild Foundation-sponsor of EDUCAMBIO- not only for her daughter's achievement, but for helping her, as a mother, to grow and develop professionally. This combination of parent and children success is what we aspire for ALL children in Latin America. Through a longitudinal study, we hope to follow the development of children who benefited from EDUCAMBIO through their primary school years.</t>
  </si>
  <si>
    <t>Durante mas de veinte años de experiencia, ofrecemos educación inicial de alta calidad en beneficio de los niños y niñas en desventaja. Adriana, quien creció en un programa EDUCAMBIO durante su niñez, fue recién premiada por el cuarto año consecutivo al terminar el cuarto grado como alumna sobresaliente. Anunciando la feliz noticia, la madre agradeció a la Fundacion Hilda Rothschild, patrocinadora de EDUCAMBIO, no solo por el logro de su hija, pero tambien por ayudarle a crecer como madre y desarrollarse profesionalmente. Esta combinación de éxito para padres e hjos es lo que aspiramos para TODOS los niños en Latinoamerica. Nuestro objetivo es de seguir, a travées de un estudio longitudinal, el desarrollo de los niños y niñas EDUCAMBIO durante los años de primaria.</t>
  </si>
  <si>
    <t>EDUCAMBIO is a program adapted from Montessori philosophy and practices. The funds requested will be used to purchase Montessori materials , build child size furnishings, create the necessary environment for learning and transportation/food costs for the EDUCAMBIO educator who accompanies each new program during its first year of operation.</t>
  </si>
  <si>
    <t>EDUCAMBIO es un programa adaptedo de la filosofia y practicas del metodo Montessori. Los fondos solicitados servirán para la compra de materiales Montesssori, la construccion de muebles adecuados para niños pequeños, los costos de transporte y alimentacion de la educadora especializada en EDUCAMBIO quien acompaña cada nuevo programa durante el primer año de implementación</t>
  </si>
  <si>
    <t>Montessori materials $3000 Transportation/import duties etc $1200. Desks, chairs, shelves as room dividers $1,500 Transportation/Food educator 1 year $500 Total $6200 &amp;nbsp; Budget of Hilda Rothschild Foundation: $75,000 annual</t>
  </si>
  <si>
    <t>The Hilda Rothschild Foundation is a 501(c)3 not for profit NGO established in the United States since 1995, as the umbrella organization for projects developed by its sister organization in El Salvador, Fundación Hilda Rothschild. Our mission is to be leaders in bringing high quality initial and pre-school education to all children in El Salvador. With twenty years experience in the field, since 2012 we have established many EDUCAMBIO programs, including five in the Centers for Child Development in the markets of San Salvador, in a association with the Municipality of the capital city. Here we serve the children of market vendors and street vendors. The Ministry of Education recognizes EDUCAMBIO as an positive method for early education and recommends our training program for their own educators.</t>
  </si>
  <si>
    <t>La Hilda Rothschild Foundation es un ONG sin fines de lucro establecida como organización 501(c)3 en los Estados Unidos desde 1995, con el fin de patrocinar los proyectos implementados por la organización hermana en El Salvador, la Fundación Hilda Rothschild. Nuestra misión es ser líderes en llevar educación inicial y pre-escolar para todos los niños y niñas en El Salvador, así como impulsar este movimiento para todos. Con veinte años de experiencia en el campo, desde 2012 hemos establecido varios programas EDUCAMBIO, incluyendo cinco en los Centros de Desarrollo Infantil en los mercados de San Salvador, en asocio con la municipalidad de la capital. En estos centros servimos los hijos e hijas de vendedoras del mercado y vendedores ambulantes. El Ministerio de Educación reconoce EDUCAMBIO como el método idóneo de educación inicial y recomienda nuestro programa de capacitación para sus educadoras.</t>
  </si>
  <si>
    <t>helene@fundacionhildarothschild</t>
  </si>
  <si>
    <t>helene@hrffoundation.org</t>
  </si>
  <si>
    <t>https://hipgive.org/wp-content/uploads/2019/02/PRESUPUESTO-2018-Hoja1.pdf</t>
  </si>
  <si>
    <t>Drivers Licenses For All</t>
  </si>
  <si>
    <t>Compañeros:Four Corners Immigrant Resource Center</t>
  </si>
  <si>
    <t>Civic Participation/Rights/Economic Development/Migrant Communities/Legal Reform</t>
  </si>
  <si>
    <t>Help immigrants comply with state law to obtain driver license. We will provide info, translation, transport the nearest DMV 4hrs away.</t>
  </si>
  <si>
    <t>Ayudar a los inmigrantes a cumplir con la ley estatal para obtener licencias de conducir. Proporcionamos información, traducción y transpor</t>
  </si>
  <si>
    <t>Colorado passed the Community and Road Safety Act in the 2013 legislative session which would allow qualifying undocumented immigrants to solicit valid state driver&amp;#8217;s licenses. The State Department of Revenue trained only fifteen staff members and opened only five offices in the entire state to handle the more than 35,000 immigrants, mostly Latino, who went to the website on the first day of implementation, August 1, 2014, trying to make an appointment. Compañeros serves a significant population of Latinos and immigrants in Southwest Colorado and many are eligible for the license but the nearest motor vehicle office is four and a half hours by car and over three major mountain passes. Our goal is to play a vital role by securing group appointments, providing accurate information about eligibility, required forms and copies of the driving manual in Spanish, transportation to the Grand Junction office of motor vehicles, and interpretation assistance during their appointment. Our leadership wants to provide these services throughout the coming year so we can ensure that Latino and immigrant members of our community are complying with state law and more importantly, driving safely with valid licenses on Colorado roads. For those who do not solicit a license there is the option of obtaining a permit or a state id which would greatly benefit many of our community members. Another important reason we chose this goal is to create dialogue and awareness about the facts surrounding this Act as many people falsely believe this license will give undocumented immigrants all the same benefits that U.S. citizens have, such as the right to vote, the right to public benefits, etc. This is fundamentally not true, in fact the licenses will be marked stating this, yet Compañeros has realized that part of our goal and effort is to educate the general public, especially non-immigrants about this Act and how it benefits the entire community. Additionally, we will continue to build positive relationships with local law enforcement and engage our civic leaders to understand and support our goal.</t>
  </si>
  <si>
    <t>project fi</t>
  </si>
  <si>
    <t>jess llc</t>
  </si>
  <si>
    <t>ei21412</t>
  </si>
  <si>
    <t>Durante la sesión legislativa del 2013, Colorado ha aprobado el Acta Para la Seguridad en las Carreteras y las Comunidades, que permite a los inmigrantes indocumentados a solicitar licencias de conducir válidas del estado. El Departamento de Hacienda del Estado sólo entrenó a 15 empleados y sólo abrió 5 oficinas en todo el estado para manejar los pedidos de más de 35,000 inmigrantes, sobre todo Latinos, que entraron en el sitio web el primer día de disponibilidad, el 1 de agosto de 2014, tratando de programar una cita. Compañeros sirve a una población significativa de Latinos e inmigrantes en el suroeste de Colorado, y muchos de ellos tienen derecho a una licencia, pero la oficina de vehículos motorizados más cercana queda a unas cuatro horas y media de Durango y la ruta cruza tres pasos en la montaña. Nuestra meta es la de tener un impacto significativo, programando citas para grupos, proporcionando información precisa sobre la eligibilidad, formularios necesarios, copias del manual de conductores en español, trasportación hasta la oficina de vehículos motorizados en Grand Junction y servicios de interpretación durante las citas. Nuestra junta de liderazgo quiere seguir proporcionando estos servicios a lo largo del año venidero para que los Latinos e inmigrantes de nuestra comunidad puedan cumplir con la ley estatal, y, lo más importante, que manejen seguramente en las carreteras de Colorado con licencias válidas. Para los que no solicitan una licencia, existe la posibilidad de conseguir una tarjeta de identificación estatal, que podría ayudar a muchos miembros de nuestra comunidad. Otra razón importante por la cual hemos escogido esta meta es la de fomentar un diálogo y conocimiento sobre los hechos relacionados con esta acta, ya que mucha gente cree, erróneamente, que esta licencia les dará a los inmigrantes indocumentados todos los mismos derechos que tienen los ciudadanos estadounidenses, tal como el derecho de votar, el derecho a los beneficios públicos, etc. Esto es fundamentalmente falso y de hecho las licencias tendrán un aviso para indicar que el titular no cuenta con esos derechos. Sin embargo, Compañeros se ha dado cuenta que parte de nuestra meta y nuestro esfuerzo incluye educar al público general, especialmente los no inmigrantes, sobre esta acta y cómo beneficiará a la comunidad entera. Además, seguiremos construyendo relaciones positivas con agencias de cumplimiento de ley locales y entablar conversaciones con líderes cívicos para que entiendan y apoyen nuestra meta.</t>
  </si>
  <si>
    <t>jess_new</t>
  </si>
  <si>
    <t>jdizio@example.com</t>
  </si>
  <si>
    <t>Hundreds of immigrants in Southwest Colorado are eligible to obtain valid state driver&amp;#8217;s licenses, however due to insufficient funds for the Community and Road Safety Act, they will be required to drive more than four and a half hours over three major mountain passes to the nearest DMV in order to apply. It is our goal to assist and facilitate the process for as many eligible individuals to secure appointments to obtain a valid state id, permit, or driver&amp;#8217;s license. This goal is very important because it directly impacts families, employers, and communities in general by contributing to safer roads and highways in our area and across the state.</t>
  </si>
  <si>
    <t>Cientos de inmigrantes in el suroeste de Colorado tienen derecho a obtener licencias de conducir válidas del Estado. Sin embargo, debido a una falta de fondos para la Ley de Seguridad de las Comunidades y las Carreteras, estos inmigrantes tendrán que viajar más de cuatro horas y media cruzando tres pasos mayores de la sierra hasta la oficina de DMV más cercana poder poder solicitar. Nuestra meta es la de ayudarlos y facilitar el proceso de programar citas para toda persona con derecho para que obtenga una tarjeta de identificación, permiso o licencia de conducir válido del Estado. Esta meta es muy importante porque afecta de manera directa a las familias, empleadores y comunidades en general contribuyendo a un nivel más alto de seguridad en los caminos y carreteras de nuestra región y a lo largo del Estado.</t>
  </si>
  <si>
    <t>We will measure progress by the increase in number of appointments we are able to secure, the number of individuals we are able to assist and provide information for, and ultimately by the number of immigrants from our area who obtain a state identification card, driving permit, or driver&amp;#8217;s license.</t>
  </si>
  <si>
    <t>Medimos el progreso mediante el aumento en el número de citas que logramos programar, el número de personas a las que podemos ayudar y proporcionar información, y al final, mediante el numero de inmigrantes de nuestra región que obtienen una tarjeta de identificación, permiso o licencia de conducir del Estado.</t>
  </si>
  <si>
    <t>This project addresses what has been a widespread problem, individual immigrants driving without licenses or having no state identification, with a new opportunity presented as a result of the Colorado 2013 legislative session. As mentioned previously, our state passed the Community and Road Safety Act that year and implementation began in August of 2014. Compañeros quickly learned that the Department of Revenue only partially funded the implementation of this Act resulting in limited office locations, insufficient staff and language access. For the immigrants of our communities, most of them Hispanic or Latino, this lack of sufficient and nearby resources means they have to take a major risk in order to apply for a driver’s license. As Compañeros is the only resource center for this population in the area, and the only non-profit organization doing anything to inform the public about this Act, its requirements and benefits, we believe Compañeros is the only entity able to facilitate the goal of this project.</t>
  </si>
  <si>
    <t>The project budget depends partially on how many eligible individuals need transportation to the Grand Junction DMV and how many copies of the driver&amp;#8217;s license manual we have to print. The other part of expenses will be applied to administrative and overhead costs, including a small portion of the salary for organizational staff. We expect to make monthly trips, or 12 in 2015, serving up to 15 people per trip, for a total of 180 people in 2015. $4000 will be broken down as follows: $1600 &amp;#8211; roundtrip transportation from Durango to Grand Junction, monthly $1200 &amp;#8211; salary for Executive Director (Compañeros&amp;#8217; one and only FTE) $800 &amp;#8211; administrative/overhead expenses (rent, utilities, insurance, etc.) $600 &amp;#8211; travel expenses for staff and volunteers/interns $300 &amp;#8211; printing and duplication</t>
  </si>
  <si>
    <t>Compañeros' mission is to create positive social change by supporting Latinos and immigrants and their loved ones through advocacy, education, and integration programs.</t>
  </si>
  <si>
    <t>Compañeros is an organization that serves the Hispanic and immigrant communities, that creates positive relationships with other non'profit organizations, churches, businesses, governmental y law enforcement agencies and the community in general to find solutions to find solutions to the problems that affect our community. We believe in the power of the people and we know that a people who makes its own decisions prospers. That´s why we promote and support the community so that it may find its voice and leads itself. Our impact can be seen in the community members who have participated in a Know Your Rights training, our free state and federal tax preparation service, and those that have been able to access medical services, housing and other resources through our help.</t>
  </si>
  <si>
    <t>(415) 747-6576</t>
  </si>
  <si>
    <t>prueba de docs</t>
  </si>
  <si>
    <t>San Luis Obispo, CA, United States</t>
  </si>
  <si>
    <t>nombre de la org</t>
  </si>
  <si>
    <t>EIN23523</t>
  </si>
  <si>
    <t>Danny Quinlan</t>
  </si>
  <si>
    <t>new tagline</t>
  </si>
  <si>
    <t>new project summary</t>
  </si>
  <si>
    <t>nicole@sanjuancitizens.org</t>
  </si>
  <si>
    <t>07-20-2017</t>
  </si>
  <si>
    <t>Contacto Principal</t>
  </si>
  <si>
    <t>jdizio+hipdocs@gmail.com</t>
  </si>
  <si>
    <t>Do you want to help improve the educational outcomes of English language learners?</t>
  </si>
  <si>
    <t>Dual Language Education of New Mexico</t>
  </si>
  <si>
    <t>Leslie Sanchez</t>
  </si>
  <si>
    <t>leslie@dlenm.org</t>
  </si>
  <si>
    <t>(505) 243-0648</t>
  </si>
  <si>
    <t>Our Legacy, Their Future: Providing Children with a World-Class, Multilingual Education.</t>
  </si>
  <si>
    <t>Nuestro Legado, su Futuro: Una educación multilingüe de primera clase para nuestros hijos.</t>
  </si>
  <si>
    <t>Dual Language Education of New Mexico (DLeNM) is a grass-roots educational non-profit organization serving the professional and informational needs of school communities who wish to develop, refine and/or implement dual language education programs. DLeNM works with lower socio-economic communities, who struggle to close the achievement gap while developing linguistic and socio-cultural capital of their communities. This type of immersive instruction has been proven to close the achievement gap for English language learners and enhance the academic proficiency of all students, including native English speakers (Thomas &amp;amp;Collier, 2002). Not only have these programs been shown to result in high levels of achievement in all subjects, they also invest in students’ linguistic abilities, cultural understanding and cross- cultural competency. By donating to DLeNM you will help support educational outcomes for English language learners across the country. www.dlenm.org</t>
  </si>
  <si>
    <t>Dual Language Education of New Mexico (DLeNM) es una organización sin fines de lucro educativa de base atendiendo las necesidades profesionales y de información de las comunidades escolares que deseen desarrollar, refinar y poner en práctica programas de educación bilingüe. DLeNM trabaja con las comunidades socio-económica baja, que luchan por cerrar la brecha en el desarrollo de capital lingüístico y socio-culturales de sus comunidades. Este tipo de instrucción inmersiva ha demostrado para cerrar la brecha para aprendices del idioma inglés y mejorar la competencia académica de los estudiantes, incluyendo hablantes nativos de inglés (Thomas y Collier, 2002). No sólo han sido estos programas se muestra como resultado altos niveles de logro en todos los temas, también invierten en los estudiantes habilidades lingüísticas, comprensión cultural competencia cultural. Donando a DLeNM ayudará a apoyar los resultados educativos para estudiantes del idioma inglés en todo el país. www.dlenm.org</t>
  </si>
  <si>
    <t>(325) 235-2352352</t>
  </si>
  <si>
    <t>123 Overlook Terrace, Hercules, CA, United States</t>
  </si>
  <si>
    <t>despierta el tigre que hay en ti</t>
  </si>
  <si>
    <t>project 123</t>
  </si>
  <si>
    <t>jdizio+pruebadeemail@gmail.com</t>
  </si>
  <si>
    <t>DLeNM</t>
  </si>
  <si>
    <t>https://hipgive.org/wp-content/uploads/2017/07/2044Account.txt</t>
  </si>
  <si>
    <t>Destination: College!</t>
  </si>
  <si>
    <t>Project 1</t>
  </si>
  <si>
    <t>Ns</t>
  </si>
  <si>
    <t>Ei78384</t>
  </si>
  <si>
    <t>Jess</t>
  </si>
  <si>
    <t>Na@na.com</t>
  </si>
  <si>
    <t>Our goal is to provide a direct pipeline to college for high school Latino students through rigorous college preparation courses.</t>
  </si>
  <si>
    <t>SLI’s structured and challenging college preparation activities are essential to its success in providing a pipeline to college for high school Latino students. Increased academic skills make SLI students successful in the classroom and competitive in the college application process. Each year six to eight academic events are organized for the SLI students through two required programs: SLI SMART (Skills Making Applicants Ready for Tomorrow) and the CPS (College Preparation Seminar), a college-level class taught by UNC-Chapel Hill Faculty. SLI SMART: Mentees complete an intensive writing course (Composition 101), engage in SAT practice, mock interviews, and approach the college application process. The College Prep Seminar (CPS): The CPS, a college level course taught by UNC-faculty member Brian Hogan, provides mentees with an understanding of the structure and rigor of a college class. They are called upon to use their reasoning, critical thinking, comprehension and presentation skills in a small classroom setting with opportunity for student-teacher interaction as well as interaction with their mentors. Upon completion, mentees receive a letter of recommendation from faculty and the opportunity to compete for scholarship funds. With your support, we will be able to enhance programming in both SLI SMART and the College Prep Seminar to make our students even more competitive college applicants!</t>
  </si>
  <si>
    <t>(000) 0-</t>
  </si>
  <si>
    <t>Latino students in North Carolina are distinctly disadvantaged in navigating the path to higher education. Many are first generation immigrants whose families lack the experience, language skills, knowledge and financial resources to fully engage in processes involved in college application and matriculation. In addition to language differences, cultural barriers also come to play as many Latino youth work after school to help support their families or care for younger siblings, missing out on opportunities to join clubs, volunteer and participate in their community. As the only intensive, sustained (three-year) mentoring and college prep program for Latino/a students in North Carolina, SLI has the opportunity to minimize challenges for this group of promising students in terms of raising grades, SAT scores, leadership capacity, graduation rates, scholarship support, and acceptance to four-year schools. Additionally, the personal connection formed between mentees and mentors produces powerful outcomes that make the SLI program incredibly effective and unique. Mentees find a personal advocate in their mentor to address the widespread and varied challenges that face Latino/a students in North Carolina. This relationship allows SLI to be nimble and targeted. In response to the needs of individual mentees, mentors have started health programs and reading groups, developed legal and educational guides, and created other programs to serve the unique needs of their mentees and their associated high school. Your donations will allow us to attach needed supplies to further enrich the mentoring experience for our high school mentees.</t>
  </si>
  <si>
    <t>Santa Bárbara, California, Estados Unidos</t>
  </si>
  <si>
    <t>Tagline</t>
  </si>
  <si>
    <t>https://hipgive.org/wp-content/uploads/2017/07/Account.txt</t>
  </si>
  <si>
    <t>SLI will be using a Salesforce database to track evaluative data on its students including GPA, ACT and SAT scores, increased involvement in extracurricular and service activities, as well as increased college enrollment, college persistence and college graduation rates. These quantitative findings will be detailed in SLI’s annual reports and publications. The effectiveness and impact of SLI on attitudes of its target population will also be measured. To this end, SLI is partnering with the School of Education to approve limited, selected research proposals which give faculty and graduate students access to SLI’s student population. In March, 2014, a UNC student received IRB approval to conduct research involving SLI students in the form of a case study. She will make use of both primary and secondary data as part of her methodology which will begin with an in-depth analysis of the current literature regarding Latino experience in education.</t>
  </si>
  <si>
    <t>The Latino population in North Carolina has increased by 394% over the past 10 years, making NC the second fastest growing immigrant destination in the U.S. This revolutionizing force has greatly impacted the state&amp;#8217;s educational landscape and resulted in a serious challenge in preparing Latino students, whose families lack experience navigating the educational system, to attend college. Furthermore, at 38.5% in 2008, Latinos continue to have the highest poverty rate of any group in NC, well over the national poverty rate for Latinos at 30.6%. Considering that only approximately 50% of Latino youth will even graduate from high school and even fewer will attend college without programs like SLI. &amp;nbsp; SLI helps to fill major gaps in the Latino education pipeline: Through its four major components (mentoring, the college prep seminar, SLI SMART (Students Making Applicants Ready for Tomorrow) and Community Service SLI creates opportunities for a new generation of educational leaders through its intensive work with the high school mentees build their knowledge, abilities and skills in the areas of writing, interviewing, critical analysis, testing, and critical thinking. &amp;nbsp; SLI is unique in the field as its mentoring model on and benefits from significant volunteer energy and commitment of UNC students and faculty who log more than 9,000 volunteer hours each academic year. It is able to remain dynamic, relevant and robust through the mentor and student leadership renewal process. &amp;nbsp; In addition to acting as a vehicle for greater immigrant opportunity and integration, the SLI programs funnels diversity and academic excellence into the UNC campus as well as its chapter schools by promoting a culture of opportunity within immigrant communities. &amp;nbsp; Mission Statement: Its mission is to promote educational equity and diversity by providing Latino students the tools to access higher education. SLI accomplishes its mission by engaging high-potential Latino high school students in a structured three-year mentoring and college preparatory program that promotes academic excellence, leadership, community involvement and personal integrity. In addition, SLI identifies and helps to provide scholarships to students with financial needs and negotiates leveraged support from colleges and universities for its mentees. Through SLI, mentees develop an enthusiasm for higher education and are better prepared for college success. &amp;nbsp;</t>
  </si>
  <si>
    <t>Faculty stipend: $2,000 Teaching Assistant stipend: $750 ACT/SAT Prep: $1,750 Permanent library: $500</t>
  </si>
  <si>
    <t>SLI's mission is to promote educational equity and diversity by providing Latino students the tools to access higher education. SLI accomplishes its mission by engaging high-potential Latino high school students in a structured three-year mentoring and college preparatory program that promotes academic excellence, leadership, community involvement and personal integrity. In addition, SLI identifies and helps to provide scholarships to students with financial needs and negotiates leveraged support from colleges and universities for its mentees. Through SLI, mentees develop an enthusiasm for higher education and are better prepared for college success.</t>
  </si>
  <si>
    <t>SLI is a student-run, student-led program of the Center for Global Initiatives at UNC-Chapel Hill. Two student co-directors are elected annually to coordinate the activities of approximately 75 UNC sophomore, junior and senior mentors selected in their sophomore year. The SLI model focuses on four core components: 1) one-on-one mentoring; 2) community service; 3) the College Prep Seminar (CPS), a college level course designed to expose mentees to the rigor of college-level classes; and 4) SLI SMART (Skills Making Applicants Ready for Tomorrow), a college prep class. In addition to these core components, mentors lead and/or participate in the following committees: Development, Visual Communications, Parental Involvement and Community Building (events focused on peer support and engagement). UNC mentors also serve as site coordinators for six high school sites in Chatham County, Lee County, Orange County, Durham County and Randolph County . They work with selected teacher liaisons at each school who are responsible for coordinating program logistics/persistence and completion. UNC faculty and staff are extensively engaged in SLI. The “college seminar” is taught by faculty. Faculty and staff working and teaching across the academic spectrum (e.g. admissions, chemistry, education, public health, journalism) actively participate on SLI’s Board of Directors, which meets monthly. A part-time program coordinator serves as SLI’s staff. Finally, SLI helps to secure scholarships for SLI students through an awards process managed by a committee composed of community members.</t>
  </si>
  <si>
    <t>Katherine Stalberg</t>
  </si>
  <si>
    <t>kstalberg@unc.edu</t>
  </si>
  <si>
    <t>https://hipgive.org/wp-content/uploads/2017/07/8872Account.txt</t>
  </si>
  <si>
    <t>Deferred Action DREAMERS Program</t>
  </si>
  <si>
    <t>COFEM</t>
  </si>
  <si>
    <t>project</t>
  </si>
  <si>
    <t>125 Paseo de la Plaza, Los Angeles, CA 90012</t>
  </si>
  <si>
    <t>Provide FREE Application assistance for DACA recipients during clinics held by COFEM and financial literacy courses.</t>
  </si>
  <si>
    <t>COFEM is a leading non-profit organization in Los Angeles, CA that is committed to continue empowering the voiceless immigrant communities though its FREE DACA Clinics. June 15 2012, marked a victory for many immigrant advocates with the executive order signed by President Barack Obama, granting qualifying youth with Deferred Action for Childhood Arrivals (DACA). This change in immigration policy has allowed thousands of youth to obtain a work permit once they apply for DACA, which has changed the lives of beneficiaries because many of them have stopped living in fear and are able to become more integrated into society as contributing members. Additionally, DACA recipients also have the opportunity to obtain their social security number, identification card and/or drivers license. COFEM will continue to work hard to inform and to assist qualifying youth to apply for DACA especially since the renewal process will begin for thousands of youth in June 2014. The organization has conducted and will conduct a series of FREE DACA clinics particularly in South East L.A. During these clinics, applicants have the opportunity to meet with trained volunteers to go through the application and evidential materials to support their case. COFEM also provides the opportunity for applicants to meet with attorneys on a one-on-one basis to answer specific case by case questions and to review the application and supporting documents. COFEM has been able to count with the support of its base of scholarship recipients, volunteers from the East Los Angeles Community College and California State University, Fullerton, Sueños Club from Marco Antonio Firebaugh High School, and other groups/entities from the community. While COFEM hopes to continue providing these services to DACA recipients for FREE, the organization would also like to provide free breakfast and lunch to its volunteers for their hard work.</t>
  </si>
  <si>
    <t>https://hipgive.org/wp-content/uploads/2017/07/6922Account.txt - https://hipgive.org/wp-content/uploads/2017/07/Picture1.png</t>
  </si>
  <si>
    <t>COFEM&amp;#8217;s goal of providing FREE DACA clinics is important because the organization focuses on serving underprivileged areas in this effort. Many of the people that live in these areas do not have the resources to submit their DACA application on their own. Through its work COFEM tries to bridge the gap and assist the Latino youth so that they can become contributing members of society. COFEM&amp;#8217;s goal through this campaign is to provide 3 FREE DACA clinics where more than 200 applications will be completed throughout the three events. The quality of life for the 200 plus applicants that will benefit from COFEM&amp;#8217;s FREE DACA Clinics will change tremendously because students will have a higher self-esteem, better outlook on life and overall will feel happier. By going through the DACA process beneficiaries will feel that they are able to do more things in their communities that they were not able to do so in the past. It is important that the beneficiaries receive DACA so that they are able to contribute to society, do not have to live the in the shadows, are able to drive without the fear of persecution and have some sense of independence. Furthermore, DACA beneficiaries are able to help provide for their families by legally working in the U.S. and have a sense of belonging because thousands of them are able to work in their field of study. Some of the people that are helped at our FREE DACA clinics end up coming back to volunteer their time after they have gone through the DACA process themselves. COFEM is helping build responsible and committed members to better their communities.</t>
  </si>
  <si>
    <t>https://hipgive.org/wp-content/uploads/2017/07/3962Account.txt</t>
  </si>
  <si>
    <t>COFEM will measure the progress towards achieving the goal of this project by providing 3 FREE DACA clinics where more than 200 applications will be completed throughout the three events. At least 90% of the applicants that receive COFEM&amp;#8217;s assistance will be given a financial literacy workshop during the DACA clinics.</t>
  </si>
  <si>
    <t>Program Expenses Supplies and Materials 5,000.00 Postage 40.00 Printing for Clinics 500.00 Printing for Outreach 800.00 Telephone/Internet 350.00 Facility 0 Travel 500.00 Food 1,500.00 Administrative Costs 2,000.00 Total Expenses: $10,690.00</t>
  </si>
  <si>
    <t>The Council of Mexican Federations (COFEM) promotes the advancement of the Latino community in North America through public policy advocacy, community organizing, leadership and organizational development, educational and cultural programs, and bi-national projects.</t>
  </si>
  <si>
    <t>cofem</t>
  </si>
  <si>
    <t>Gustavo Gutierrez</t>
  </si>
  <si>
    <t>ggutierrez@cofem.org</t>
  </si>
  <si>
    <t>Holder:Bank - Address:123 pollito ingles - Bank:Bank - Number:3523523523 - Routing: - Swift:</t>
  </si>
  <si>
    <t>Da mobile day care</t>
  </si>
  <si>
    <t>Prueba David 1</t>
  </si>
  <si>
    <t>Da</t>
  </si>
  <si>
    <t>https://hipgive.org/wp-content/uploads/2017/04/Technology-Fellow.docx</t>
  </si>
  <si>
    <t>Aolani Estebanez</t>
  </si>
  <si>
    <t>aolaniez@gmail.com</t>
  </si>
  <si>
    <t>(449) 199-3553</t>
  </si>
  <si>
    <t>Aguascalientes, Aguascalientes. México</t>
  </si>
  <si>
    <t>The uber for nanies</t>
  </si>
  <si>
    <t>The uber of nanies wich match families with the perfect nanies</t>
  </si>
  <si>
    <t>People are more busy now, they live to fast and sometimes parents doesn&amp;#8217;t have time to go out without children because they are not secure. Da mobile day care offer a good service of care to the children, in every place you go and all your events. We carry all that your kid needs to be happy, secure and confort in social events, in conferences and things like that.This service is offer by our app, wich match the profile of our customers and the profesional profile of our employes (wich are singles mothers and third age woman mainly) With this app, we offer and guarantee the secure of thee families and the nanies, also simplify the process to employ the best nany for the care specifications of each familie, and reduce the time of achive the full process.</t>
  </si>
  <si>
    <t>Las personas viven aceleradas en la actualidad. A veces los adultos no tienen tiempo de salir sin los niños porque dejarlos en casa solos es algo inseguro. Las guarderías móviles Da ofrece un servicio de cuidado infantil para eventos sociales, informativos, deportivos, etc. Se instala todo un equipo en el lugar para que la estancia del niño se lo más divertida, cómoda y segura para los padres e hijos. Este servicio se ofrece por medio de un aplicación móvil en dónde se escoge el perfil perfecto de niñera (para el cual se contratarán madres solteras y mujeres de la tercera edad, principalmente) de acuerdo a las necesidades de las familias, para simplificar el proceso de contratación del servicio garantizando seguridad y tranquilidad de todos!</t>
  </si>
  <si>
    <t>In one hand, we employ single mothers and third age women to attend the different services of day care, with this employment, we also develope her in personal and profesional way, whit this develope we increase their economics incomes, and also offer them the possibilities to expand the brand and the services, on the other hand, we offer the possibilities to the modern families, to have in a save and easly way the opportunity to choose the perfect nanny for the need of their children.</t>
  </si>
  <si>
    <t>Principalmente, empleamos madres solteras y mujeres de la tercera edad para atender los diferentes servicios de guardería. Con este empleo, las ayudamos a desarrollarse personal y profesionalmente. Estas mujeres son capacitadas para ser óptimas para el empleo con la posibilidad de expandir la marca y los servicios, así las ayudamos a incrementar sus ingresos y mejorar su situación económica. Por otro lado, ofrecemos la oportunidad a las familias modernas de escoger a la perfecta niñera de manera fácil y sencilla de acuerdo a sus necesidades.</t>
  </si>
  <si>
    <t>We going to use the money that we collect to buy some marketing and promotion materials to offer the first services of mobile day care at events. The materials we need are: crayons, kits of play doh, blackboard walls, uniforms, web site, and brochure for customers.</t>
  </si>
  <si>
    <t>Usaremos el dinero que recolectemos para comprar material y algo de mercadotecnia para promocionar los servicios en los eventos de las guarderías móviles. El material que necesitamos es del tipo crayones, play doh, paredes de pizarrón, uniformes, el sitio web y un portafolio gráfico de servicios.</t>
  </si>
  <si>
    <t>The budget</t>
  </si>
  <si>
    <t>http://www.youtube.com/watch?v=_ObOsR6A5yA&amp;#038;sns=em</t>
  </si>
  <si>
    <t>th</t>
  </si>
  <si>
    <t>AolaniEstebanez</t>
  </si>
  <si>
    <t>aolaniezs@gmail.com</t>
  </si>
  <si>
    <t>07-28-2015</t>
  </si>
  <si>
    <t>Crime Prevention Program.</t>
  </si>
  <si>
    <t>Apoyos y Beneficios para tu Zona, A. C.</t>
  </si>
  <si>
    <t>Jose Alberto Rodriguez Arias</t>
  </si>
  <si>
    <t>apoyosybeneficiosparatuzona.ac@gmail.com</t>
  </si>
  <si>
    <t>Xalapa, Veracruz Mexico</t>
  </si>
  <si>
    <t>Civic Participation/Economic Development/Education/Violence Prevention</t>
  </si>
  <si>
    <t>Criminal activities encourage corruption and cause damage to the legitimate economy. This has implications for the quality of life of citizens, particularly the poor, women and children. Therefore we start our program : " We Can Prevent Crime " , in order to bring a message of peace to all corners of the state of Veracruz , emphasizing values ​​and principles that help build a better tomorrow. and a cultural change , with this will benefit 12,000 people.</t>
  </si>
  <si>
    <t>Las actividades delictivas fomentan la corrupción y causan daños a la economía legítima. Esto tiene repercusiones en la calidad de vida de los ciudadanos, en particular de los pobres, las mujeres y los niños. Por ello emprendemos nuestro programa: “Todos Podemos Prevenir la Delincuencia”, con el objetivo de llevar un mensaje de PAZ, a todos los rincones del estado de Veracruz, acentuando Valores y Principios que ayuden a construir un mejor mañana. y un cambio cultural, con esto se verán beneficiados 12,000 habitantes.</t>
  </si>
  <si>
    <t>If values ​​to children that become honest and productive people are inculcated from the family, the chances of having delinquent adolescents will be reduced and thus lower rates of etas activities , and train the youth that social networks must be used since responsibility could be victims of some of these crimes , Cyberbullyng , Sexting , Trafficking, Grooming.</t>
  </si>
  <si>
    <t>Si desde la familia se inculcan valores a los niños que los conviertan en personas honestas y productivas, se reducirán las posibilidades de tener adolescentes delincuentes y así bajar los indices de etas actividades, y capacitar a la juventud que las redes sociales se tienen que utilizan con responsabilidad ya que podrían ser victimas de algunos de estos delitos, Cyberbullyng, Sexting, Trata de personas, Grooming.</t>
  </si>
  <si>
    <t>The increases in crime rates in recent years have led to the social demand at all levels , whether values ​​to children , who become honest and productive people are inculcated from the family, the chances of havig delinquent adolescents will be reduced . Prevent crime also means to understand and solve challenges like the breakdown of the social fabric , lackof opportunities , insufficient generation of productive employment , and serious imbalances caused by inequality, among others.</t>
  </si>
  <si>
    <t>El Incrementos en los índices de criminalidad en los últimos años, han provocado el reclamo social en todos los niveles, si desde la familia se inculcan valores a los niños, que los conviertan en personas honestas y productivas, se reducirán las posibilidades de tener adolescentes delincuentes. Prevenir el delito significa también entender y resolver retos como la descomposición del tejido social, la falta de oportunidades, la insuficiente generación de empleos productivos, y los graves desequilibrios causados por la desigualdad, entre otros aspectos.</t>
  </si>
  <si>
    <t>Having a permanent and constant communication in meetings with participants attending our activities of the association to see results.</t>
  </si>
  <si>
    <t>Tener una comunicación permanente y constante en reuniones con los participantes que asistan a nuestras actividades de la asociación para ver los resultados.</t>
  </si>
  <si>
    <t>El Incrementos en los índices de criminalidad en los últimos años, han provocado el reclamo social en todos los niveles, si desde la familia se inculcan valores a los niños, que los conviertan en personas honestas y productivas, se reducirán las posibilidades de tener adolescentes delincuentes.</t>
  </si>
  <si>
    <t>Combustible, Alimentación, Hospedaje, Suvenir con un total de 10 mil Dolares. costo para la realizacion de este programa en escuelas, colonias.</t>
  </si>
  <si>
    <t>Ser representante del sentir de la comunidad para incidir en políticas públicas que mejoren la calidad de vida y así impulsando el desarrollo integral de las personas en situación de vulnerabilidad, formando conciencia entre la población por medio de actividades y campañas que impulsen la colaboración de la ciudadanía. Be representative of the feelings of the community to influence public policies to improve the quality of life and thus promoting the integral development of people in vulnerable situations , forming awareness among the population through activities and campaigns that encourage collaboration of citizenship .</t>
  </si>
  <si>
    <t>Contribuir al desarrollo de Sectores, Pueblos, Comunidades Indígenas y Grupos Vulnerables, el entorno urbano y rural, logrando una experiencia alegre, educativa y reforzada en los buenos hábitos, creyendo en la igualdad de oportunidades para el desarrollo de nuestra sociedad. Contribute to the development of sectors , peoples , indigenous communities and vulnerable groups , urban and rural environment , achieving a cheerful , educational and good habits reinforced experience, believe in equal opportunities for the development of our society.</t>
  </si>
  <si>
    <t>Se pretende conocer las necesidades de seguridad en sus municipios y emprender recomendaciones que brinden soluciones a las problemáticas, para lograr una cultura de legalidad y prevención a través de capacitación, se procura conocer que piensan los habitantes en torno a la delincuencia, Es necesario insistir entre la población a denunciar todo lo que rodea al crimen organizado, la intención es mostrar que ninguna persona o sociedad puede vivir sanamente entre secuestros, amenazas, tortura, drogadicción, delincuencia, alcoholismo y muertes.</t>
  </si>
  <si>
    <t>@abz_ac</t>
  </si>
  <si>
    <t>Apoyos y Beneficios para tu Zona</t>
  </si>
  <si>
    <t>PRODUCTOS ORGÁNICOS</t>
  </si>
  <si>
    <t>SUMAK CHAKRA COTOPAXI</t>
  </si>
  <si>
    <t>(593) 280-0418</t>
  </si>
  <si>
    <t>La necesidad de contar con mercados para los productos alternativos&amp;nbsp;</t>
  </si>
  <si>
    <t>La necesidad de contar con mercados para los productos alternativos que producen las mujeres en el ecuador</t>
  </si>
  <si>
    <t>Proyecto para la implementaci&amp;oacute;n de un mercado popular con productos agroecol&amp;oacute;gicos y alternativos de la cultura Andina del Ecuador.&amp;nbsp;</t>
  </si>
  <si>
    <t>MARIA ESTHER VARGAS TOCTE</t>
  </si>
  <si>
    <t>esthercitasiempre@yahoo.com</t>
  </si>
  <si>
    <t>Creating Spaces for Peace</t>
  </si>
  <si>
    <t>FIPAN</t>
  </si>
  <si>
    <t>Caracas, Venezuela</t>
  </si>
  <si>
    <t>Arts and Culture/Civic Participation/Rights/Violence Prevention/Youth Development</t>
  </si>
  <si>
    <t>To promote in children and youth their participation in building of pacific coexistence in their homes and communities using art an creativity as motive and tool.</t>
  </si>
  <si>
    <t>Promover en niños y jóvenes su participación en la construcción de la coexistencia pacífica en sus casas y comunidades, usando el arte y la creatividad como como motivo y herramienta.</t>
  </si>
  <si>
    <t>&amp;#8220;Creating space for peace &amp;#8221; aims to promote in the community, families, children and youth, a reflection and creation from the various principles that underpin the culture of peace: Respect for life, Overcome violence, sharing with others, listen to understand, preserve the planet, rediscover solidarity. With the active participation of children and adolescents is expected to encourage efficient construction of children&amp;#8217;s and youth citizenship, through thoughtful discussion on topics ranging peaceful coexistence and making use of the creative potential of the participants to promote a useful interaction among the actors who make up the society -government, enterprises, social organizations and communities- which undoubtedly will result in improving the quality of life for all. In Venezuela, especially in urban communities, raising violence is both a security social and health problem. Children are victims, and are victimizers as well. Therefore, building spaces in which peace can be achieved to generate coexistence, can impact positively on mental health but also in physical one from the minimization of the risk factors linked to violence, especially among children and youth.</t>
  </si>
  <si>
    <t>“Creando espacios para la paz” pretende promover para la comunidad, la familia, y el niño, niña y adolescente, la reflexión y la creación a partir de los diversos principios que sostienen la cultura de paz: Respeto a la vida, Rechazo a la violencia, Compartir con los demás, Escuchar para entender, Conservar el planeta, Redescubrir la solidaridad. Con la participación activa de niños, niñas y adolescentes se persigue estimular la construcción eficaz de la ciudadanía infantil y juvenil, a través de la discusión reflexiva sobre temas que abarcan la coexistencia pacífica y haciendo uso del potencial creativo del participante para el fomento de la interacción de los actores que integran la sociedad -gobierno, empresas, organizaciones sociales y comunidades- lo cual, indudablemente, redundará en el mejoramiento de la calidad de vida de todos. En Venezuela, especialmente en comunidades urbanas, la creciente violencia es un problema de seguridad social, pero también de salud. Los niños son víctimas, y también son victimarios. Por tanto, construir espacios en los cuales la paz puede lograrse para generar coexistencia, puede impactar positivamente en la salud mental pero también en la física desde la minimización de los factores de riesgos vinculados a la violencia, especialmente entre niños y jóvenes.</t>
  </si>
  <si>
    <t>probando imgs</t>
  </si>
  <si>
    <t>t</t>
  </si>
  <si>
    <t>With polarized Venezuelan society due to political ideas, a high rate of domestic and social violence and a severe economic crisis, it is urgent to involve everyone, including the youngest, in the search for solutions that guarantee us a better quality of life. Through prevention, reflection and creation of collaborative networks at the community level, we expect a positive impact on correcting these problems.</t>
  </si>
  <si>
    <t>Con la sociedad venezolana polarizada debido a las ideas políticas , un alto índice de violencia doméstica y social y una grave crisis económica, es necesario involucrar a todos, incluyendo a los más jóvenes en la búsqueda de soluciones que nos garanticen una mayor calidad de vida. Mediante la prevención, la reflexión y creación de redes colaborativas en el ámbito comunitario, esperamos impactar positivamente en la corrección de estos problemas.</t>
  </si>
  <si>
    <t>With registration of participation and permanence of the beneficiaries in the various project activities, as well as the detection of the positive changes in behavior , however small they might be, in homes and public spaces , we can measure the effectiveness of the project. This last record , essentially qualitative , it is useful to monitor and evaluate the overall impact of the proposal.</t>
  </si>
  <si>
    <t>Con el registro de la participación y permanencia de los beneficiarios en las distintas actividades del proyecto , así como la detección de los cambios positivos en el comportamiento, por pequeños que fuesen, en los hogares y espacios públicos , podemos medir la efectividad del proyecto. Este último registro , esencialmente cualitativa , será útil para monitorear y evaluar el impacto global de la propuesta.</t>
  </si>
  <si>
    <t>test@tst.com</t>
  </si>
  <si>
    <t>Fight against the increasing levels of social and domestic violence within Venezuelan society , making use of prevention , building cooperation, creativity and exchanges of knowledge for pacific conflicts resolution.</t>
  </si>
  <si>
    <t>Staff costs 1.153,8 contracts/ rent expenditure 269,2 materials and supplies 346,2 Travel expenses 223,1 maintenance and infrastructure 207,7 services and equipment 300,0 TOTAL (US$) 2.500,0</t>
  </si>
  <si>
    <t>Help strengthen organizations care for children, youth and families through the development of volunteerism and collaborative networks, under the perspective of human rights and social 'co-responsibility' .</t>
  </si>
  <si>
    <t>Contribuir al fortalecimiento de las organizaciones de cuidado de niños, jóvenes y familias a través del desarrollo del voluntariado y redes de colaboración , bajo la perspectiva de los derechos humanos y la corresponsabilidad social.</t>
  </si>
  <si>
    <t>The Federation of Private Institutions of Child Care, Youth and Family, FIPAN ( for its acronym in Spanish) , was born in Venezuela in 1958, aiming to bring together the private and collective efforts for the resolution of problems related to the attendance of children, youth and families , through the coordination of resources and the consolidation of various social organizations. Through of specific or general interventions, followed by continuous monitoring of activities, the affiliates to FIPAN in their individual and joint actions, serve annually a community of more than 800,000 people of both sexes, all ages and conditions, providing them with food ; health care; work training, education and school reintegration; tools for entrepreneurship, productive use of leisure time and Scouting.</t>
  </si>
  <si>
    <t>fipan</t>
  </si>
  <si>
    <t>contacto@fipan.org.ve</t>
  </si>
  <si>
    <t>(123) -</t>
  </si>
  <si>
    <t>asdada</t>
  </si>
  <si>
    <t>tagline</t>
  </si>
  <si>
    <t>asdasdasdasdasd111111</t>
  </si>
  <si>
    <t>Prueba campos y errores</t>
  </si>
  <si>
    <t>Nonprofit</t>
  </si>
  <si>
    <t>https://hipgive.org/wp-content/uploads/2017/11/Donate_–_HIPGive-TIPHIP.png</t>
  </si>
  <si>
    <t>Creating Opportunities in Tech for Young Adults from Underrepresented Communities</t>
  </si>
  <si>
    <t>Mission Economic Development Agency (MEDA)</t>
  </si>
  <si>
    <t>Alberto Galindo</t>
  </si>
  <si>
    <t>agalindo@medasf.org</t>
  </si>
  <si>
    <t>(415) 282-3334</t>
  </si>
  <si>
    <t>The Mission District of San Francisco, California</t>
  </si>
  <si>
    <t>The Mission Techies program empowers low-income young adults of color from the Mission District to be part of the Bay Area&amp;#8217;s tech sector.</t>
  </si>
  <si>
    <t>Mission Techies permite a los adultos jóvenes de bajos ingresos en el Distrito de la Misión de formar parte del sector tecnológico.</t>
  </si>
  <si>
    <t>Based out of San Francisco’s Mission District, MEDA helps low- and moderate-income Latino families achieve economic self-sufficiency. In January of 2014, MEDA formally launched its Mission Techies program, which empowers low-income young adults of color to secure long-term, living-wage employment opportunities in the tech sector. As a result, participants are now establishing thriving careers in tech. Take the case of Mission Techie Edwin Gonzales, who immigrated on his own to San Francisco from El Salvador as an 18-year-old seeking a better life. Edwin longed to turn his passion for all things computer into a career in tech, but he struggled to speak English and didn’t know where to turn for guidance. As many immigrants are compelled to do, Edwin worked at a restaurant, with a tech career seemingly unattainable …, until one of his friends told him about MEDA. Edwin immediately enrolled in the Mission Techies program, seeing his pathway to success. During the free 12-week program at MEDA, Edwin learned many new skills related to hardware, software and networking, plus he enrolled in English as a Second Language (ESL) classes. After successfully completing the program, Edwin landed an internship at Mission tech company Jones IT, where he showcased his talent and was eventually offered a full-time job as a certified support technician. Edwin is now thriving and has that better life of which before he could only dream. MEDA’s goal is to sustain the success of the program and help the other Edwins that come through our doors each week. Your donation will help more dreams come true. Your dollars will pay for Mission Techies participants’ exams, such as CompTIA+ and Microsoft Office Specialist (MOS) certifications. Obtaining these essential certifications will allow Mission Techies, like Edwin, be in a stronger position to market their abilities to potential employers. Your donations, no matter how large or small, can make the difference in helping us reach our goal of $10,000. Even small contributions, when pooled with gifts from others, can help mitigate some of the obstacles that hinder our participants’ path towards a career in the tech sector.</t>
  </si>
  <si>
    <t>Con base en la Misión en San Francisco, MEDA ayuda a las familias latinas de bajos y moderados ingresos a alcanzar la autosuficiencia económica. En enero de 2014, MEDA lanzó formalmente su programa Misión fanáticos de la tecnología, que permite a los adultos jóvenes de bajos ingresos del color para asegurar a largo plazo, las oportunidades de empleo de salario digno en el sector tecnológico. Como resultado, los participantes están estableciendo carreras prósperas en tecnología. Tomemos el caso de la Misión de Techie Edwin Gonzales, quien emigró por su cuenta a San Francisco de El Salvador a los 18 años de edad en busca de una vida mejor. Edwin deseaba convertir su pasión por todas las computadoras cosas en una carrera en tecnología, pero se esforzaba por hablar Inglés y no sabía a dónde acudir para recibir orientación. Como muchos inmigrantes se ven obligados a hacer, Edwin trabajó en un restaurante, con una carrera de tecnología aparentemente inalcanzable &amp;#8230;, hasta que uno de sus amigos le habló de MEDA. Edwin inmediatamente se matriculó en el programa Misión fanáticos de la tecnología, viendo su camino hacia el éxito. Durante el programa de 12 semanas gratis en MEDA, Edwin aprendió muchas nuevas habilidades relacionadas con el hardware, software y redes, además de que se inscribió en Inglés como Segundo clases Idioma (ESL). Después de completar con éxito el programa, Edwin aterrizó una pasantía en Misión compañía tecnológica Jones TI, donde demostró su talento y fue finalmente ofreció un trabajo a tiempo completo como un técnico de soporte certificado. Edwin ahora es próspera y tiene que una mejor vida de la que antes sólo podía soñar. El objetivo de MEDA es para sostener el éxito del programa y ayudar a los demás de Edwin que vienen a través de nuestras puertas cada semana. Su donación ayudará a más sueños se hagan realidad. Sus dólares pagarán por exámenes Misión Techies participantes, tales como Microsoft Office Specialist (MOS) certificaciones CompTIA + y. La obtención de estas certificaciones esenciales permitirá Misión fanáticos de la tecnología, como Edwin, estar en una posición más fuerte para comercializar sus habilidades a los posibles empleadores. Sus donaciones, no importa cuán grande o pequeña, puede hacer la diferencia para ayudarnos a alcanzar nuestra meta de $ 10.000. Incluso pequeñas contribuciones, cuando se combinaron con los regalos de los demás, puede ayudar a mitigar algunos de los obstáculos que dificultan el camino de nuestros participantes hacia una carrera en el sector tecnológico.</t>
  </si>
  <si>
    <t>While the tech industry has boomed in San Francisco, low-income Latino families still face numerous barriers to economic success and stability. In 2011, San Francisco’s Latino families experienced an unemployment rate that was more than double the rate of Whites and Asians. Moreover, 37 percent of Latino adults employed in San Francisco in 2010 worked in the low-wage service industry (average wages of $10-$15 per hour), which could not sustain the cost of living for a family living in increasingly expensive San Francisco. With the booming technology industry, job growth has been concentrated among professional and technical jobs offering high wages. As a result, Latinos are disproportionately represented in the tech sector. According to a 2011 U.S. Census Report, only seven percent of all U.S. tech workers are Latino. With our mission as our unifying goal, we believe that tech leaders should be represented by our community’s diversity. The Mission Techies program was instituted to establish a pathway for low-income youth and young people of color from the Mission District to access these opportunities and help close the “skills gap.” Seventy percent of our participants identify as Latino, while 85 percent have a household income of less than $50,000 and 61 percent have a household income of less than $30,000. The program provides a unique blend of information technology (IT) support training, comprehensive job coaching, and job and internship placements with companies such as Facebook, Pandora and Comcast. In addition, the program delivers its services in Spanish and English, utilizing an evidence-based curriculum customized for young adults, with graduates achieving a $500 stipend. Most importantly, the program provides its participants with access to real opportunities for living-wage employment. Finally, the curriculum is comprised of eight core competencies, which was developed principally by MEDA’s Technology Training Coordinator, Leo Sosa, who leads the Mission Techies: 1. Hardware 2. Software 3. Tech Support 4. Networking 5. Coding 6. College Prep 7. Job Readiness Training 8. Financial Capability</t>
  </si>
  <si>
    <t>ap ap</t>
  </si>
  <si>
    <t>Mientras que la industria de la tecnología ha experimentado un auge en San Francisco, las familias latinas de bajos ingresos todavía se enfrentan a numerosos obstáculos para el éxito económico y la estabilidad. En 2011, las familias de San Francisco latinos experimentaron una tasa de desempleo era más del doble de la tasa de los blancos y los asiáticos. Por otra parte, el 37 por ciento de los adultos latinos empleados en San Francisco en 2010 trabajó en la industria de servicios de bajos salarios (salario promedio de $ 10- $ 15 por hora), que no pudieron sostener el costo de vida para una familia que vive en cada vez más caro San Francisco. Con la industria de la tecnología en auge, el crecimiento del empleo se ha concentrado entre los puestos profesionales y técnicos que ofrecen altos salarios. Como resultado, los latinos están desproporcionadamente representados en el sector tecnológico. De acuerdo con un informe del censo de Estados Unidos 2011, sólo el siete por ciento de todos los trabajadores de alta tecnología de Estados Unidos son latinos. Con nuestra misión como nuestro objetivo unificador, creemos que los líderes de tecnología deben ser representados por la diversidad de nuestra comunidad. El programa Misión Techies fue instituido para establecer una vía para jóvenes de bajos ingresos y los jóvenes de color en el Distrito de la Misión para acceder a estas oportunidades y ayudar a cerrar la &amp;#8220;brecha de habilidades.&amp;#8221; El setenta por ciento de los participantes se identifican como latinos, mientras que el 85 por ciento tienen un ingreso familiar de menos de $ 50,000 y el 61 por ciento tiene un ingreso familiar de menos de $ 30.000. El programa ofrece una combinación única de tecnología (IT) capacitación información de soporte, entrenamiento de trabajo integral y de empleo y de prácticas colocaciones con empresas como Facebook, Pandora y Comcast. Además, el programa ofrece sus servicios en español e Inglés, que utiliza un plan de estudios basado en la evidencia a medida para los adultos jóvenes, con los graduados que alcanzaron un estipendio de $ 500. Lo más importante, el programa proporciona a sus participantes el acceso a oportunidades reales de empleo de salario digno. Por último, el plan de estudios se compone de ocho competencias básicas, que fue desarrollado principalmente por el Coordinador de Capacitación Tecnológica de MEDA, Leo Sosa, quien lidera a los fanáticos de la tecnología de la misión: 1. Hardware 2. Software Soporte 3. Tech 4. Redes 5. Codificación 6. Preparación para la Universidad Entrenamiento de Preparación 7. Trabajo 8. Capacidad Financiera</t>
  </si>
  <si>
    <t>Your contribution can help equip Mission Techies’ participants with the essential tech skills needed to make them competitive in the tech industry. Please help MEDA cover the costs of certification exams (CompTIA+ and MOS) for a new cohort of 15 participants. By supporting the Mission Techies program, you will help low-income youth and people of color from the Mission District bridge the tech divide and ensure that our graduates are fully prepared to enter the workforce and secure employment. We CANNOT do it without you. Every day, Latinos and other communities of color face an uneven playing field. Together, we can expand choices and create a pathway to diversifying tech.</t>
  </si>
  <si>
    <t>Su contribución puede ayudar a equipar a los participantes de la Misión Techies &amp;#8216; con las habilidades esenciales tecnología necesarios para hacerlos competitivos en la industria tecnológica . Por favor, ayúdenos MEDA cubrir los costos de los exámenes de certificación CompTIA ( + y MOS ) para una nueva cohorte de 15 participantes . Al apoyar el programa Misión fanáticos de la tecnología , va a ayudar a los jóvenes de bajos ingresos y las personas de color del Distrito de la Misión salvar la brecha tecnología y asegurar que nuestros graduados están totalmente preparados para entrar en la fuerza de trabajo y el empleo seguro. NO podemos hacerlo sin ti. Cada día , los latinos y otras comunidades de color enfrentan a un campo de juego desigual. Juntos, podemos ampliar las opciones y crear un camino hacia la diversificación de tecnología.</t>
  </si>
  <si>
    <t>http://medasf.org/</t>
  </si>
  <si>
    <t>Rooted in the Mission and focused on San Francisco, MEDA’s mission is to strengthen low- and moderate-income Latino families by promoting economic equity and social justice through asset building and community development.</t>
  </si>
  <si>
    <t>Arraigado en la Misión y se centró en San Francisco, la misión de MEDA es el fortalecimiento de las familias latinas de bajos y moderados ingresos mediante la promoción de la equidad económica y la justicia social a través de la creación de activos y el desarrollo comunitario.</t>
  </si>
  <si>
    <t>medasf</t>
  </si>
  <si>
    <t>Avail from Katie Meek on Vimeo.</t>
  </si>
  <si>
    <t>agalindo</t>
  </si>
  <si>
    <t>Creating Job Opportunities through Workshops</t>
  </si>
  <si>
    <t>Los Luceros Asociación Civil</t>
  </si>
  <si>
    <t>Nicolas Slemenson</t>
  </si>
  <si>
    <t>nicolasslemenson@yahoo.com.ar</t>
  </si>
  <si>
    <t>(005) 491-141607092</t>
  </si>
  <si>
    <t>Barrio Virgen del Talar, Benavidez, Tigre, Bs. As Argentina</t>
  </si>
  <si>
    <t>Arts and Culture/Civic Participation/Health/Rights/Economic Development/Education/Violence Prevention/Youth Development</t>
  </si>
  <si>
    <t>The change is in our hands! Help us continue to strengthen those who most need it. For a fairer world!</t>
  </si>
  <si>
    <t>El cambio esta en nuestras manos! Ayúdanos a seguir fortaleciendo a los que mas lo necesitan. Por un mundo mas justo!</t>
  </si>
  <si>
    <t>About 20 years ago we moved to the district of Benavidez. A very poor neighborhood and almost forgotten. One day a group of children threw stones at the farm because they wanted to eat the fruit from the trees. My mom went out, talk to them and organized a weekly visit for Saturday. The boys came, we cooked bread, sweet fruit did, we told a story, we painted, we made music and children to their homes were brought products to share with your family. The smallest one day said, &amp;#8220;You have to do something more for us&amp;#8221;! And so, we started working to grow and offer more and more workshops, afternoon tea and dinner, a physician and several professionals coming to assit children and young adults in the neighborhood, completely free of charge. At the moment we are working on two major projects. In the construction of a new nursery schools and kindergartens, and formalize our workshops for our graduates get a certificate they serve as experience for the job search or to own businesses. We always work in the same way and with the same commitment for over 20 years, we got this far with the help of independent donors, the help of other NGOs and township tiger. These actions help us raise funds to further improve the quality of service we provide to all who go to Los Luceros, and as usual will continue supporting the work of the commitment and effort that is our hallmark since our beginnings and warranty that the work that we have very good results and recognized in the town of Tigre, Bs As Argentina.</t>
  </si>
  <si>
    <t>&amp;nbsp; Hace alrededor de 20 años nos mudamos al barrio de Benavidez. Un barrio muy pobre y casi olvidado. Un día un grupo de niños arrojo piedras al predio porque querían comer la fruta de los arboles. Mi mama salio a la calle, hablo con ellos y organizaron una visita semanal para los sábados. Los chicos venían, cocinábamos pan, hacíamos dulce con la fruta, les contábamos un cuento, pintábamos, hacíamos música y los niños se llevaban a sus casas los productos para compartir con su familia. Un día el mas pequeño dijo, &amp;#8220;Usted tiene que hacer algo mas por nosotros&amp;#8221;! Y así fue, que empezamos a trabajar para crecer y poder ofrecer cada vez mas talleres, merienda y cena, un medico y varios profesionales que vienen a asistir a los niños jóvenes y adultos del barrio, totalmente gratuitamente. En este momento estamos trabajando en dos grandes proyectos. En la construcción de un nuevo jardín maternal y de infantes, y en formalizar nuestros talleres para que nuestros egresados obtengan una constancia que les sirva como experiencia para la búsqueda laboral o para emprendimientos propios. Siempre trabajamos de la misma forma y con el mismo compromiso desde hace mas de 20 años, llegamos hasta acá con la ayuda de donantes independientes, la ayuda de otras ongs y del municipio de tigre. Estas acciones nos ayudan a recaudar fondos para seguir mejorando la calidad del servicio que le brindamos a todos los que concurren a Los Luceros, y como es costumbre seguiremos apostando al trabajo al compromiso y al esfuerzo que son nuestro sello desde nuestros comienzos y la garantía de que el trabajo que hacemos tienen muy buenos y reconocidos resultados en el municipio de Tigre, Bs. As Argentina.</t>
  </si>
  <si>
    <t>Everyone deserves the same opportunities. With a good education you can create the foundations for a more healthy and just society with others. It can strengthen the values ​​and work on their own and common goals of community life. Learn to work the land and to create our own healthy food without additives is something fabulous. Work with your hands either in fabric , weaving or carpentry, not only allow us to be blended with the element to work but to a change in the material and the people themselves to complete giving a utility that element that was initially ambiguous is incredible. In this way we help these people stay away from drugs, alcohol, crime and violence by promoting adequate mental health discern when one thing or another, end up doing the morally right thing. Our alumni who visit us often tell us their experiences and after our visits to their homes, we realize how important it was passing through Los Luceros and how they change your life forever. Our volunteer also benefits. We work with people around the world can come to help or give a workshop. So we also promote a cultural exchange between countries in South America but also from Europe and the United States.</t>
  </si>
  <si>
    <t>Todas las personas merecen las mismas oportunidades. Con una buena educación se puede crear las bases para una sociedad mas sana y justa con el prójimo. Se puede fortalecer los valores y trabajar sobre los objetivos propios y comunes de una vida en comunidad. Aprender a trabajar la tierra y poder crear nuestros propios alimentos sanos y sin aditivos es algo fabuloso. El trabajo con las manos ya sea en tejido, telar o carpintería, no solo nos permiten compenetrarnos con el elemento a trabajar, sino que producen un cambio en el material y en las propias personas para culminar dándole una utilidad a ese elemento que al principio estaba ambiguo es algo increíble. De esta forma ayudamos a que estas personas se mantengan alejadas de las drogas, el alcohol, la delincuencia y la violencia promoviendo una adecuada salud mental que al momento de discernir entre una cosa u otra, terminan haciendo lo moralmente correcto. Nuestros ex alumnos que nos visitan a menudo, nos cuentan sus experiencias y tras nuestras visitas a sus casas, nos damos cuenta de la importancia que tuvo el paso por Los Luceros y como les cambio la vida para siempre. Nuestro voluntariado también se ve beneficiado. Trabajamos con personas de todo el mundo que pueden venir a ayudar o a dictar algún taller. Así promovemos también un intercambio cultural entre los distintos países de Sudamérica pero también de Europa y Estados Unidos.</t>
  </si>
  <si>
    <t>Los Luceros can only exist thanks to the donations we receive. The Argentine state does not provide us only the city of Tigre provides food and helps us complete projects. Donations are used to expandrenovate facilities, purchase the inputs that we do not get free, pay teachers and tax expenditures assist people in critical moments example. flood, fire, etc. At the moment we are working on a new building for maternal and infant garden and a new bakery workshop. For both already we started raising funds. For the bakery we gather 1500 dollars with which expand the kitchen and create a new place of learning, just missing some endings to complete the work. The maternal and infant garden is a much more complex and larger work. For the same we got the entire roof and walls of a classroom. We lack the materials for the second classroom , bathrooms and kitchens. With your contribution you doing reality that 50 babies and children up to 6 years have ensured the daily food based on fruits and vegetables, milk, cereals and all the nutrients for healthy growth. Besides they have the right incentives for their developmental age, initiating them from little ones o this path of change and wellbeing. The smile of a happy child is eternal and angelic. Crying, hunger and malaise, they are terrifying. Do not let more kids are exposed to these conditions. We are working for change. Together we can achieve a greater impact. Add you!!!!</t>
  </si>
  <si>
    <t>Los Luceros solo puede existir gracias a las donaciones que recibimos. El estado Argentino no nos aporta, solo el municipio de Tigre nos proporciona alimentos y nos ayuda a concretar proyectos. Las donaciones son usadas para ampliarrenovar las instalaciones, comprar los insumos que no conseguimos gratuitamente, pagar docentes y gastos impositivos asistir a las personas en momentos críticos ej. inundaciones, incendios, etc. En estos momentos estamos trabajando en una nueva construcción para el jardín maternal y de infantes y un nuevo taller de panadería. Para ambos comenzamos ya con la recaudación de fondos. Para la panadería logramos juntar 1500 dolares con los cuales ampliamos la cocina y creamos un lugar nuevo de aprendizaje, solo faltan algunas terminaciones para finalizar la obra. El jardín maternal y de infantes es una obra mucho mas compleja y mas grande. Para la misma conseguimos el techo completo y las paredes de un aula. Nos faltan los materiales para la segunda aula, los baños y las cocinas. Con tu aporte estas haciendo realidad que 50 bebes y niños hasta 6 años tengan asegurada la comida diaria basada en frutas y verduras, leche, cereales y todos los nutrientes para su sano crecimiento. Aparte cuentan con los estímulos adecuados para su edad de desarrollo, iniciándolos desde chiquitos en este camino de cambio y bienestar. La sonrisa de un niño feliz es eterna y angelical. El llanto, el hambre y el mal estar, son aterradores. No permitamos que mas chiquillos queden expuestos a estas condiciones. Nosotros ya estamos trabajando por el cambio. Juntos podemos lograr un mayor impacto. Sumate!!!!!!</t>
  </si>
  <si>
    <t>Balance los Luceros 2014 Activo Ejercicio finaizado el 31.12.2014 Activo corroente Caja y Bancos 16.042,31 Cargos diferidos 1.000 Total de activo corrinte 17.042,31 Activo no corriente Bienes de uso 99.997,83 Total del activo no corriente 99.997,83 Total del activo 117.040,14</t>
  </si>
  <si>
    <t>Not by bread alone does man live! People have a variety of needs, the more of them can meet the more we can bring to individual welfare and contribute to a common good. For more than 20 years ago that the stars work to improve the quality of life of people who approach the institution and thus the whole society. We chose the Waldorf philosophy to work because we experience it through a conception of man in relation to a spiritual world and the earthly world that unites all areas of general interest in a wonderful and magical combo for those who want to live. Los Luceros is a place where everyone can find what they want and empowered to create a better future.</t>
  </si>
  <si>
    <t>No solo de pan vive el hombre! Las personas tenemos una serie de necesidades, cuantas mas de ellas podemos satisfacer mas nos podemos acercar al bienestar individual y así contribuir a un bienestar común. Desde hace mas de 20 años que en los luceros trabajamos para mejorar la calidad de vida de las personas que se acercan a la institución y de esta forma la de toda la sociedad. Elegimos la filosofía Waldorf para trabajar porque experimentamos a través de la misma una concepción del ser humano en relación con un mundo espiritual y un mundo terrenal que une todas las áreas de interés general en un combo maravilloso y mágico para quienes quieren vivirlo. Los luceros es un lugar donde cada persona puede encontrar lo que busca y potenciarse para crear un futuro mejor.</t>
  </si>
  <si>
    <t>https://www.youtube.com/watch?v=w0aYNyTdlGk</t>
  </si>
  <si>
    <t>11-13-2016</t>
  </si>
  <si>
    <t>probando 13N</t>
  </si>
  <si>
    <t>loslucerosdebenavidez</t>
  </si>
  <si>
    <t>Proyecto prueba</t>
  </si>
  <si>
    <t>Estación Central de Ámsterdam, Stationsplein, Ámsterdam, Países Bajos</t>
  </si>
  <si>
    <t>Creando oportunidades de trabajo para mujeres emprendedoras en México</t>
  </si>
  <si>
    <t>Oxfam México</t>
  </si>
  <si>
    <t>Hola</t>
  </si>
  <si>
    <t>Timbinal, Guanajuato, México</t>
  </si>
  <si>
    <t>Nuestro proyecto proporciona alternativas económicas para mujeres jefas de familias en comunidades de origen de migrantes</t>
  </si>
  <si>
    <t>Our purpose is to support Mexican women that because of high migration rates of their communities, pursue to support their families through economic projects. Therefore, we have given us the task to promote these efforts through the consolidation of the social enterprise &amp;#8220;Mujeres Emprendedoras del Timbinal (MET)&amp;#8221;, a company formed by 12 women, located in El Timbinal, Yuriria, State of Guanajuato, engaged in making and selling cloth. In particular, with this project we seek to: Find new suppliers to reduce production costs. Purchase wholesale Mexican denim, and fulfill quality standards in order to increase the export to the U.S. market. Design new season models to increase sales and revenue. By strengthening their company as well as their business skills, these women will guarantee a better income for themselves and better opportunities and benefits for their families.</t>
  </si>
  <si>
    <t>The main source of income of the12 women that are part of the MET is the profit of their business. This income allows them to invest in the welfare of their families and become less dependent on remittances from relatives in the United States. It is therefore important to ensure the consolidation of their business. By strengthening the process of production and marketing (that it is understood as an increment in their revenues) and ensuring better business-skills, will contribute to give medium and long term continuity to the company in a rural context where there are few employment opportunities. Our project will help the women of the Timbinal to overcome the challenges they face by: Diminishing production costs and become more efficient to generate higher profits. Achieving that the clothes are 100% made with Mexican materials, as this is a requirement in order to sell their products in the U.S. market. However, women face the problem of not having enough resources to buy the raw material at wholesale. Increasing its domestic and international sales by the diversification of their production in terms of models, fabrics and colors among others. The marketing model of MET, is through a call center designed to promote and offer their products in the United States. The call center creates 40 stable jobs to young women. Indirectly, by strengthening MET, another benefit is the new jobs and opportunities for local development.</t>
  </si>
  <si>
    <t>La principal fuente de ingresos para las 12 mujeres que conforman el MET, son las ganancias de su empresa. Este ingreso les permite invertir en el bienestar de sus familias, y ser cada vez menos dependientes de las remesas que reciben de sus familiares en Estados Unidos . Por ello es importante lograr el fortalecimiento de su empresa. Al consolidar el proceso de producción y comercialización -entendido este como el incremento de sus ingresos, así como mayores habilidades empresariales- podrán darle continuidad a la empresa en el mediano y largo plazo, en un contexto rural donde son pocas las oportunidades de empleo. Nuestro proyecto ayudará a las mujeres del Timbinal a superar los retos a los que se afrontan: Bajar costos de producción y ser más eficientes para generar mayores ganancias. Lograr que las prendas estén 100% hechas en México ya que este es un requisito para poder comercializar estos productos en el mercado estadounidense. Sin embargo, las mujeres se enfrentan al problema de no contar con los recursos suficientes para poder comprar la materia prima a mayoreo. Incrementar sus ventas nacionales e internacionales a través de la diversificación de su producción en cuanto a modelos, telas y colores entre otros. En el modelo de comercialización de MET, la venta y promoción de sus productos al cliente se da a través de un call center destinado al mercado en Estados Unidos. El call center beneficia con empleos estables a 40 mujeres jóvenes. Indirectamente, los beneficios de este proceso de maduración de MET se extienden a la comunidad, generando nuevos empleos y oportunidades para el desarrollo local y para la no-emigración hacia Estados Unidos.</t>
  </si>
  <si>
    <t>Increase Utility : increase utility to 20% (in 2013, the utility of MET was 13%). Increase revenue per woman : to increase the monthly income to 3,500 pesos monthly per women (in 2013, the monthly income was of 2,800 pesos woman –approx. 215 USD).</t>
  </si>
  <si>
    <t>Incremento de la utilidad : aumentar la utilidad a 20% (en 2013, la utilidad de MET fue de 13%). Incremento de ingresos por mujer: incrementar el ingreso mensual por mujer a 3,500 pesos mens uales (en 2013, el ingreso mensual por mujer fue de 2,800 pesos alrededor de 215 dólares).</t>
  </si>
  <si>
    <t>PROYECTO PRODUCTIVO</t>
  </si>
  <si>
    <t>Proyecto Plato Lleno</t>
  </si>
  <si>
    <t>México es hoy en día el país con más migrantes alrededor del mundo. De acuerdo con las cifras del Banco Mundial para 2010, México ocupó el primer lugar en número de emigrantes con 11.9 millones. Anualmente 500 mil mexicanos migran hacia Los Estados Unidos, el 72% de ellos son jóvenes menores de 29 años, de los cuales 73% son hombres y 27 % son mujeres. El fenómeno migratorio está asociado a la búsqueda de empleo y mejores ingresos para mejorar su nivel de vida. Para todos, jóvenes y adultos, la búsqueda de empleo digno es una de las razones por las que ésta población emigra, lo cual tiene un impacto notable en la vida social, económica y cultural, en las comunidades de origen. La pobreza y exclusión obliga a los jóvenes a buscar nuevas oportunidades. Al intensificarse los flujos migratorios, un efecto secundario notorio es que la mujer se ha incorporado a los mercados laborales, incluyendo la incursión del empleo de mujeres y niñas en trabajos que antes eran considerados meramente masculinos. Se ha incrementado la participación de la mujer en el sector no agrícola, como artesana y comerciante. Además, las mujeres que residen en las comunidades de origen de migrantes desempeñan un nuevo papel en el funcionamiento del hogar. Asumen tareas y toman decisiones que antes se definían como masculinas, tales como: administrar la propiedad y las remesas, manejar negocios, y ocupar cargos en los comités comunitarios de desarrollo. Estas nuevas prácticas sociales y los nuevos roles que las mujeres desarrollan en la vida cotidiana mientras los hombres están ausentes, van transformando la vida de las familias de la localidad y posibilitan el que algunas mujeres, comiencen a tomar decisiones autónomas que poco a poco van ampliando sus horizontes, aunque hace falta fortalecer sus capacidades para aprovechar de esta oportunidad. Es por ello que Oxfam México en alianza con las organizaciones de migrantes, han unido esfuerzos concertados para promover la participación y liderazgo de mujeres jóvenes en empresas productivas locales, en sus organizaciones y en su trabajo e iniciativas de incidencia. Oxfam ha acompañado este esfuerzo desde 2007 con el estado de Zacatecas, y posteriormente a este proceso en 2010 se fueron sumando los estados de Guanajuato, Oaxaca y Tlaxcala y en 2012 Puebla. La iniciativa Mujeres Emprendedoras del Timbinal (MET) surge en 2009, creada por un grupo de mujeres de la comunidad de El Timbinal (Estado de Guanajuato, México), con un esquema de sociedad entre las empresarias y los migrantes inversionistas, como una propuesta de trabajo y responsabilidad conjunta para generar empleos y aprovechar el talento y mano de obra disponible en El Timbinal. Esta empresa social se dedica a la confección de prendas para hotelería, turismo de salud y ropa tradicional del estado de Guanajuato. MET se localiza en una comunidad rural que desde hace más de 40 años está expuesta a la emigración mexicana hacia Estados Unidos. Si bien la principal actividad productiva de El Timbinal es el campo, éste poco a poco ha cedido paso a las remesas, y la producción agrícola y ganadera son ahora para el autoconsumo, por lo que las remesas son el eje motor de la economía local. Un punto negativo de la influencia de las remesas en esta comunidad es el control sobre las mujeres, particularmente las jóvenes. Frecuentemente, los familiares en Estados Unidos condicionan el envío de dinero a comportamientos “adecuados” según el criterio de padres y hermanos. Es una situación difícil que obliga a muchas jóvenes a sentirse aprisionadas y cuyo futuro prometedor es pasar de la tutela de la familia a la del esposo, que si está en Estados Unidos, a veces resulta mejor porque reduce los riesgos de violencia familiar. Las 12 mujeres que conforma la empresa social MET son madres, esposas o hermanas de migrantes que han querido fortalecer sus habilidades emprendedoras para generar ingresos alternativos a las remesas y contribuir al bienestar de sus familiares. Hasta la fecha, las mujeres han recibido capacitación en confección, diseño por computadora, administración, además de adecuación de instalaciones y maquinaria, lo cual les ha permitido empezar a exportar a Estados Unidos. Sin embargo se enfrentan son varios retos: 1. Sus costos de producción son relativamente altos: en 2013 su utilidad fue del 13%. Por lo tanto es necesario bajar costos de producción para generar mayores ganancias. 2. Sus clientes en Estados Unidos exigen que sus prendas estén hechas 100% con materiales mexicanos. Esto complica la compra de algunos materiales como la mezclilla, pues en México, solo existe un productor que vende por mayoreo, y MET no tiene la capacidad de comprar la cantidad mínima requerida por el proveedor. 3. Diversificar su producción para aumentar las ventas nacionales e internacionales. Una inversión en esta empresa social permitiría entonces contribuir a superar estas barreras, permitiendo abrir relaciones con nuevos proveedores y proveedores de mayoreo e invertir en la diversificación de la producción.</t>
  </si>
  <si>
    <t>Capacitación para diseño y confección de prendas, y nuevos conocimientos sobre tendencias y moda: 5,600 USD. Materia prima para producción y material para elaboración de muestras: 6,650 USD. Asesoróa y honorarios para producción, venta y marketing: 2,750 USD. Total: 15,000 USD</t>
  </si>
  <si>
    <t>Oxfam Mexico supports social development and works to increase freedoms and affirm rights and responsibilities, fostering synergies and articulating faces and voices of society.</t>
  </si>
  <si>
    <t>Promover el desarrollo social como ampliación de libertades y afirmación de derechos y responsabilidades, fomentando sinergias y articulando rostros y voces de la sociedad.</t>
  </si>
  <si>
    <t>Oxfam Mexico is part of the international Oxfam Confederation, a global movement working in 94 countries to build a future free of poverty and injustice. Worldwide, one out of three people lives in poverty. Oxfam is determined to change this, by mobilizing the power of people. In Oxfam Mexico we work to achieve a fairer country: Ensure food security to the population and the sustainable use of resources; Create opportunities for local economic development in migrant communities; Respond to emergencies caused by disasters; Impulse informed public policy based on a development approach and promote active citizenship; Promote the empowerment of women for the creation of a more egalitarian society. Oxfam Mexico, in partnership with migrant organizations, has joined efforts to promote the participation and leadership of young women in productive local companies, in their organizations and in their work and advocacy initiatives. Oxfam has supported this effort since 2007 in the state of Zacatecas, and in 2010 we started working in other Mexican states such as Guanajuato, Oaxaca y Tlaxcala. In 2012 we expanded our scope to Puebla and Chiapas and in 2013 to Hidalgo.</t>
  </si>
  <si>
    <t>oxfammexico</t>
  </si>
  <si>
    <t>Joelle Deschamps</t>
  </si>
  <si>
    <t>joelledeschamps@oxfammexico.org</t>
  </si>
  <si>
    <t>proyecto musical</t>
  </si>
  <si>
    <t>Maracaibo, Zulia, Venezuela</t>
  </si>
  <si>
    <t>#musica</t>
  </si>
  <si>
    <t>nuevo proyecto musical</t>
  </si>
  <si>
    <t>brayanjcharlesj@gmail.com</t>
  </si>
  <si>
    <t>Cosechando conocimiento en el Valle de San Quintín B.C.</t>
  </si>
  <si>
    <t>Ollin Calli</t>
  </si>
  <si>
    <t>Margarita Avalos Salas</t>
  </si>
  <si>
    <t>Ollin.calli.cm@gmail.com</t>
  </si>
  <si>
    <t>02-22-2017</t>
  </si>
  <si>
    <t>Proyecto EnBici</t>
  </si>
  <si>
    <t>alexandermartinezj@gmail.com</t>
  </si>
  <si>
    <t>(664)1902586</t>
  </si>
  <si>
    <t>Contribuyendo al fortalecimiento del ejercicio de los Derechos Humanos Laborales en el Valle de San Quintín B.C.</t>
  </si>
  <si>
    <t>Somos jornaler@s del valle de San Quintín, Ahora sabemos que los derechos humanos laborales existen, con tu apoyo podemos fortalecer la organización y solidaridad para que la comunidad unida podamos ejercerlos, mejorar nuestras condiciones de vida y trabajo. De acuerdo sus posibilidades, Ollin Calli Tijuana se han solidarizado con nuestras luchas laborales y de comunidad, con tu donativo tendremos un valle de San Quintín más justo. &amp;nbsp; Ollin Calli y la comunidad estamos recaudando fondos para fortalecer el ejercicio de los Derechos Humanos Laborales de los y las jornaleras en San Quintín B.C. Impartiremos 6 talleres y 3 círculos de estudio sobre nuestros derechos. Ollin Calli Impartirá 2 sobre derechos de los y las trabajadoras del campo, 2 sobre salud y seguridad en el trabajo, 2 talleres sobre colectiva y 3 círculos de estudio para dar seguimiento. Con tu donativo avanzamos!!!!!</t>
  </si>
  <si>
    <t>Proyecto de Chavala a Chavala pasa la VOZ</t>
  </si>
  <si>
    <t>Contemporary Art of the Maya and Zoque Communities</t>
  </si>
  <si>
    <t>Galería MUY</t>
  </si>
  <si>
    <t>John Burstein</t>
  </si>
  <si>
    <t>jbmuy@yahoo.com</t>
  </si>
  <si>
    <t>Proyecto “MECHA ECUADOR E-001”</t>
  </si>
  <si>
    <t>55.54.53.00.98</t>
  </si>
  <si>
    <t>San Cristóbal de Las Casas, Chiapas, Mexico</t>
  </si>
  <si>
    <t>Mayan and Zoque artists in Chiapas, Mexico will create and show contemporary visual fine art exploring their indigenous and multicultural identities.</t>
  </si>
  <si>
    <t>Artistas mayas y zoques de Chiapas, México crean y exponen arte visual contemporáneo que explora las identidades indígenas y multiculturales.</t>
  </si>
  <si>
    <t>PRO24 + CRyNDI</t>
  </si>
  <si>
    <t>PRO24 Pachuca</t>
  </si>
  <si>
    <t>Providing digital education content to off-line rural schools</t>
  </si>
  <si>
    <t>Contemporary artists from traditional communities in Chiapas – speaking Mayan and Zoque languages – are becoming recognized as important cultural figures in their places of origin, and among those following contemporary art worldwide. The Galería MUY is the first gallery in Chiapas (and one of the few in Mexico) to define its mission around the promotion of Amerindian artists and their art as the exploration of First Peoples’ native and multicultural identities. The art featured in the gallery includes painting and photography, video, sculptural ceramics, installation, performance, sound art and poetry. The Galería MUY opened its doors in San Cristóbal de Las Casas, Chiapas, Mexico, in December 2014. We offer new exhibitions every two months, each with curatorial texts. In addition to the gallery space in our building in San Cristóbal, we have studio space for artists’ residencies. The MUY promotes creators showing in Mayan communities (like Chamula, Tenejapa, Zinacantán). The MUY also promotes contemporary Mayan art nationally and internationally. “Muy” is the root-word for “enjoyment” in Tsotsil. At the MUY we organize performances, talks, festivities and other events to explore the rich cultural aesthetic of the Maya and Zoque, necessary for understanding the symbolism and social references prevalent in the Mayan artistic practice. The time is right for contemporary Mayan and Zoque art to enrich the world, with the voice and gesture of artists from Chiapas. We offer you a set of six silkscreen prints, in card format, signed by the artists and thank you for your donations. Your gifts will go entirely to a fund for division and distribution to the artists. These stipends will permit the artists to buy materials and produce new work in 2016. Your donations are tax-deductible thanks to the support of the non-profit organization Red Mexicana de Investigadores sobre la Sociedad Civil, A.C. in association with Hispanics in Philanthropy. (For those interested in reviewing works in the gallery, please visit our webpage: www.galeriamuy.com.) The artists are: Juan Chawuk (Las Margaritas): Tojolabal painter, installation and performance artist Dyg’nojoch (San Cristóbal): Tsotsil and urban Amerindian street artist Saul Kak (El Rayón): Zoque painter and performance artist Antún Kojtom (Tenejapa): Tzeltal painter Maruch Mendez (Chamula): Tsotsil installation artist Feliciana Ramírez: Tseltal ceramicist sculptor Genaro Santiz (Chamula): Tsotsil photographer</t>
  </si>
  <si>
    <t>José Moreno</t>
  </si>
  <si>
    <t>josemoreno.mkt@gmail.com</t>
  </si>
  <si>
    <t>Providers Advancing Student Outcomes (PASO)</t>
  </si>
  <si>
    <t>Prótesis para todos</t>
  </si>
  <si>
    <t>(55)33790659</t>
  </si>
  <si>
    <t>Civic Participation/Health/Education/Youth Development</t>
  </si>
  <si>
    <t>PRO24+CRyNDI is a brand new alliance created in Pachuca intended to raise funds for the detection and treatment of neurological problems in children all over te state</t>
  </si>
  <si>
    <t>Pro 24+CRyNDI es un lazo reci&amp;eacute;n hecho en Pachuca que va a reunir fondos para apoyar a ni&amp;ntilde;os con problemas neurol&amp;oacute;gicos en todo el estado.</t>
  </si>
  <si>
    <t>&amp;iquest;What&amp;#39;s this project about?PRO24+CRyNDI&amp;nbsp;is a brand new alliance made in Pachuca, Mexico, intended to raise funds for different programs this fundation give. CRyNDI is the Childrens Rehab and Neurological Development Center. The impact of this programs start in the family nucleus, involving parents and direct family members in the detection and treatment of these cases. Teachers and school employees weill also recieve the necessary information about the treatment in order to achieve a complete inclusion program for the treated children.&amp;iquest;How will we use the money?We will use the money raised for the necessary training for the team, parents and school employees, also in teaching materials and some equipment still required in the CRyNDI venue.About the project founders:CRyNDI was created as a commitment for the childhood. Every person that takes part on the CRyNDI team believe that each kid&amp;#39;s future is dunded in a healthy growing and development.PRO24 is a team foused on generating wellness, love, success and confidence, through our commitment and example in order to create an extraordinary world.&amp;nbsp;</t>
  </si>
  <si>
    <t>&amp;iquest;De qu&amp;eacute; trata el proyecto?Pro 24 +&amp;nbsp;CRyNDI es un lazo reci&amp;eacute;n hecho en la ciudad de Pachuca que va a reunir fondos para apoyar los programas de la fundaci&amp;oacute;n que atiende a ni&amp;ntilde;os y j&amp;oacute;venes con problemas neurol&amp;oacute;gicos, el impacto comienza en el n&amp;uacute;cleo familiar involucrando a los padres de familia en la detecci&amp;oacute;n y acci&amp;oacute;n de los casos; docentes y personal en las escuelas recibir&amp;aacute;n la misma informaci&amp;oacute;n para canalizar a los peque&amp;ntilde;os a las &amp;aacute;reas especializadas.&amp;iquest;C&amp;oacute;mo voy a utilizar el dinero?En las campa&amp;ntilde;as de capacitaci&amp;oacute;n para padres y escuelas, en material did&amp;aacute;ctico que se requiere dentro de la fundaci&amp;oacute;n.Acerca del creador:Fundaci&amp;oacute;n CRYNDI fue creada a partir de un compromiso con la ni&amp;ntilde;ez. Los que formamos parte del equipo CRYNDI creemos que el futuro de cada ni&amp;ntilde;o se encuentra en un crecimiento y desarrollo sano.Pro 24 es un equipo enfocado en generar bienestar, amor, &amp;eacute;xito y confianza, a trav&amp;eacute;s de nuestro compromiso y ejemplo para crear un mundo extraordinario.</t>
  </si>
  <si>
    <t>marianaosunam@gmail.com</t>
  </si>
  <si>
    <t>josemoreno</t>
  </si>
  <si>
    <t>Nos identificamos con la palabra “muy”, que es la palabra raíz de “divertirse” en tsotsil. Artistas innovadores que vienen de comunidades de la tradición ancestral y actual maya y zoque en Chiapas, México, están siendo reconocidos por su excelencia técnica e importancia cultural en sus comunidades de origen y, cada vez más, entre aficionadas/os del arte contemporáneo. La Galería MUY es un espacio público, colectivo y de compromiso de excelencia, que promueve la producción y exposición de arte de las y los creadores indígenas. Los temas principales son las identidades autóctonas y multiculturales, y muchas veces la relación con el medio ambiente. Sus prácticas artísticas incluyen la pintura, la fotografía, el video, la escultura en terracota, la instalación, performance, arte sonoro y tradición oral verbal. La Galería MUY abrió sus puertas en diciembre de 2014 con un espacio propio en San Cristóbal de Las Casas, Chiapas y con exposiciones itinerantes en comunidades tsotsiles y tseltales. Estamos en diálogo con los pueblos originarios al mostrar la obra de sus mejores artistas, y en diálogo con el mundo interesado en la nueva creatividad artística en los pueblos mayas. Ofrecemos espacio de producción artística para residencias de creadores invitadas/os. Con las y los artistas mayas y zoques que muestran su obra en la MUY, la galería es un espacio de reflexión y descubrimiento sobre simbolismos milenarios y contemporáneos de los pueblos originarios en el mundo globalizado, y sobre todo en los terruños chiapanecos. Ofrecemos con mucho gusto un juego de seis serigrafías, en el formato de tarjeta, hechas por artistas mayas y zoque (ver las fotografías), y los donativos que se hacen serán conjuntados para adjudicar estipendios a las/los artistas en aras de promover su producción creativa en este año. El fondo de apoyo a las y los artistas, por lo que solicitamos fondos, está patrocinado fiscalmente, por la Red Mexicana de Investigadores sobre la Sociedad Civil, A.C. (Para las personas interesadas, se puede conocer obras de artistas mayas y zoques en la página: www.galeriamuy.org.) Artistas destacados: Juan Chawuk (Las Margaritas): pintor tojolabal painter quien trabaja también en instalación y performance Dyg’nojoch (San Cristóbal): pintor tsotsil especialista en arte urbano Saul Kak (El Rayón): pintor zoque quien trabaja también en video y performance Antún Kojtom (Tenejapa): pintor tzeltal Maruch Mendez (Chamula): artista tsotsil expecialista en la instalación y performance Feliciana Ramírez: ceramista escultora tseltal Genaro Santiz (Chamula): fotógrafo tsotsil.</t>
  </si>
  <si>
    <t>Previniendo la violencia desde la Primera Infancia</t>
  </si>
  <si>
    <t>Fundación de Apoyo Familiar (FUNDAFAM)</t>
  </si>
  <si>
    <t>0614-190404-107-0</t>
  </si>
  <si>
    <t>Prótesis para Priscila</t>
  </si>
  <si>
    <t>https://hipgive.org/wp-content/uploads/2016/11/Estatutos-originales-escaneados.pdf</t>
  </si>
  <si>
    <t>The contemporary arts movement is worldwide and is community-specific, whether the community in question is considered to be that of the Chiapas Highlands or the international arts-following community. Our project goals are to (a) help invent a gallery culture in the Highlands and (b) bring wider recognition and appreciation of innovative practice to Mayan and Zoque artists among those interested in the plastic arts and performance. With the present project, we expect to participate in and enrich changing cultural practices. Today, it is true, there is less attention given to traditional fiestas and specifically Mayan daily practice; more to an impoverished television culture. But there is also increasing innovation in musical expression, for example: experimental music combining traditional forms with contemporary rock and “neo-classical” forms. Why not in the visual and performance arts? As a project success indicator for the year 2016, we expect at least 250 visitors from tsotsil- y tseltal-speaking communities to six exhibitions of contemporary Indigenous art. Through the present project of the Galería MUY, we expect to increase recognition of innovative contemporary art by Mayan and Zoque artists. It is much observed that the art market has become international, and the “boom” of appreciation of art extends to new interest in “outlier” communities, such as the Amerindian peoples. We expect as an indicator of success that in two exhibitions, curated by the MUY, in the national Mexican and international arenas, at least 150 persons gain knowledge and enjoy the esthetic experiments of Mayan and Zoque artists.</t>
  </si>
  <si>
    <t>El movimiento de arte contemporáneo es mundial sin dejar de ser siempre comunitario, tal como es el caso de los Altos de Chiapas y tal como lo es la comunidad internacional abierta al arte contemporáneo. Nuestras metas son de (a) ayudar a inventar una cultura de galería de arte en las comunidades mayas y zoque, y (b) ampliar el reconocimiento y aprecio por las prácticas innovadoras de las y los artistas maya y zoque. Con este proyecto esperamos participar en y enriquecer los procesos de cambio cultural. Ciertamente, hoy se ha mermado la participación en las fiestas tradicionales y las prácticas mayas en la vida cotidiana; se aumenta la cultura portada por la televisión. No obstante, en la música de las comunidades vemos la innovación popular con mezclas maravillosas de lo tradicional, rock y música experimental. También se puede hacer esto en las partes plásticas. Como indicador del éxito en 2016, prevemos como visitantes a seis exposiciones por lo menos 250 personas de habla tsotsil y tzeltal. Gracias a este proyecto de la Galería MUY, esperamos ver aumentado el reconocimiento del arte contemporáneo innovador de creadores mayas y zoques. Todos sabemos que el mercado internacional del arte ha experimentado una explosión y que hay mayor interés en la producción artística de las comunidades “marginadas”, como los mismo pueblos indígenas. Identificamos como un indicador del éxito que a dos exposiciones de curaduría de la Galería MUY asisten y experimentan el arte maya por lo menos 150 personas.</t>
  </si>
  <si>
    <t>The funds received will be distributed to the artists through our residency program. Our total budget for 2016 surpasses US$50,000. All funds will be used for stipends to the artists for the purchase of materials for their work and for stipends (not to exceed US$500 a month). We offer donors a signed image, on a 5.5&amp;#215;8 inch card, in silkscreen by Mayan or Zoque artists. We hope for your feedback on this project. We wish to know should you have suggestions for exhibition spaces interested in contemporary Mayan and Zoque art.</t>
  </si>
  <si>
    <t>Los fondos solicitados se usarán para cubrir el programa de residencies. Nuestras necesidades son relativamente modestas; sin embargo mayores a nuestra meta en esta campaña (con un presupuesto anual en 2016 en arriba de US$50,000.) Todos los fondos recibidos de HIP – al monto que sea – se emplearán de la siguiente manera: estipendios a distribuir en el programa de residencias de artistas, al incluir el costo de materiales y becas (a no exceder US$500 al mes) a las y los artistas invitadas/os. Nos es grato ofrecer a las y los donantes un juego de tarjetas de 5.5 x 8 pulgadas, impresa en serigrafía con la firma y obra de los artistas mayas y zoques. Esperamos la retroalimentación de Ustedes, y recibimos con agrado sugerencias de posibles lugares de exposición del arte contemporáneo maya y zoque.</t>
  </si>
  <si>
    <t>&amp;nbsp; Residency fund unit Total Stipends,7 artists ($250/month) for two months 1,750 3,500 Materials, 7 artists 100 700 Total 4,200</t>
  </si>
  <si>
    <t>The Galería MUY is a small, lively arts space in San Cristóbal de Las Casas, Chiapas, with a clear focus on Indigenous contemporary art. The staff consists of three Tzotzil-speaker artists and promoters and one English-speaker anthropologist-arts promoter. At present, eight men and women Mayan and Zoque artists associated with the gallery partake in creating this cultural project, creating the basis for an artists-run space. We have organized five exhibits in the media of painting, silk-screen, photography, installation, performance and sculpture. We have promoted exchanges between Mayan, Zoque artists and those from other parts of Mexico, around themes of personal and collective identities. We have helped open two small galleries of local artists in a Tsotsil- and a Tseltal-speaking town (Tenejapa and Chamula, respectively). Visit us, physically if at all possible, and in internet: www.galeriamuy.org and on Facebook. The Galería MUY is pleased to have as our fiscal sponsor the Red Mexicana de Investigadores sobre la Sociedad Civil, A.C. (REMISOC), devoted to projects by and in benefit of Mexican civil society. &amp;nbsp;</t>
  </si>
  <si>
    <t>José Luis</t>
  </si>
  <si>
    <t>joseluis.sanabria@fundafam.org.sv</t>
  </si>
  <si>
    <t>PROTECTING VULNERABLE IMMIGRANTS</t>
  </si>
  <si>
    <t>(227) 200-47</t>
  </si>
  <si>
    <t>eryan@catholicmigration.org</t>
  </si>
  <si>
    <t>La Galería MUY es una nueva y fuerte iniciativa de artistas y espacio del arte en San Cristóbal de Las Casas, Chiapas, con una misión clara y nicho único: la promoción del arte contemporáneo indígena. Como personal de la Galería, somos tres tsotsil-hablantes, artistas o promotores, y un inglés-hablante antropólogo y promotor del arte. Hasta la fecha, son ocho mujeres y hombres de descendencia y cultura maya o zoque asociadas/os a la Galería, cuya participación conceptual y operativa le presta a la MUY el aspecto de operación autonómica o colaborativa. Hemos organizado cinco exposiciones en los medios de la pintura, serigrafía, fotografía, instalación, performance y escultura. Hemos promovido intercambios entre artistas mayas/zoques y otros de otras partes de México, sobre los temas de la identidad. Hemos participado en la apertura de dos galerías de artistas locales en comunidades de habla tseltal y tsotsil (Tenejapa y Chamula, respectivamente). Visítanos, de preferencia en persona, y por supuesto en la página web: www.galeriamuy.com, y en Face. Agradecemos profundamente el patrocinio fiscal de la Red Mexicana de Investigadores sobre la Sociedad Civil, A.C. (REMISOC), una organización de fomento de la sociedad civil mexicana.</t>
  </si>
  <si>
    <t>Únete por la Primera Infancia!!! Desde la primera infancia (niñas y niños menores de 7 años), es la forma más eficaz para prevenir la violencia, ya que la atención consiste en jornadas con las familias, las niñas y niños, para fomentar una comunicación, diálogo y respeto entre las madres, padres, personas responsables y sus hijas e hijos. El Salvador es uno de los países de la región Centroamericana con menor inversión en educación, uno de los niveles educativos que menos logra cubrir es la educación inicial, niñas y niños menores de cuatro años. Es por esto que queremos brindar una oportunidad al menos a 60 niñas, niños y mujeres embarazadas para que puedan tener una proyección de vida con calidad y calidez, cambiando las costumbres violentas en su atención, educación y cuidados.</t>
  </si>
  <si>
    <t>Únete por&amp;nbsp;la Primera Infancia!!! Como&amp;nbsp;sabemos no hay una fórmula ni manuales para la crianza de nuestras niñas y niños, pero si se tiene conocimiento de cómo se puede brindar orientaciones que contribuyan a lograr el desarrollo integral de sus hijas e hijos, además es una herramienta que contribuye a la prevención de la violencia y la construcción de una cultura de paz, respeto e inclusión. Del total&amp;nbsp;de niñas y niños en El Salvador menores de 4 años, se atienden 2 de cada 100, considerando que en esta etapa de la vida se logra fundamentar las habilidades y destrezas que posteriormente se transformarán en conocimientos, es una oportunidad que debemos aprovechar, sobre todo cuando diferentes investigaciones plantean que el mayor desarrollo del cerebro se da en la primera infancia, sobre todo antes de los 3 años. Como FUNDAFAM tenemos tres años de estar tendiendo a niñas y niños en CFC, mediante diferentes apoyos y voluntariados. Con esta&amp;nbsp;propuesta queremos apoyar al menos a 60 familias que tienen niñas y niños menores de siete, con énfasis en las menores de 4 años y mujeres embarazadas, familias que viven en condiciones de extrema pobreza, para lograr mejorar la calidad de vida de estas familias solicitamos nos pueda apoyar para lograr atender a esta familias. Los aportes pueden ser desde $20 dólares en adelante y pueden realizarlo desde HIPGive. Al lograr&amp;nbsp;los $12,700 atenderemos al menos a 60 familias. Si&amp;nbsp;logramos los $15,000 atenderemos al menos a 80 familias.</t>
  </si>
  <si>
    <t>https://youtu.be/fu2mBTUdj8Q</t>
  </si>
  <si>
    <t>Promubent &amp;#8211; Empresa De Harina De Maíz Amarillo Tostado</t>
  </si>
  <si>
    <t>https://www.youtube.com/watch?v=M3IAZDRsxL4</t>
  </si>
  <si>
    <t>FUNDAFAM-SV</t>
  </si>
  <si>
    <t>rafaelmubent860@gmail.com</t>
  </si>
  <si>
    <t>Preventing Violence through Soccer</t>
  </si>
  <si>
    <t>Juntodos by Fundacion Gloria Kriete</t>
  </si>
  <si>
    <t>https://hipgive.org/wp-content/uploads/2016/12/CREDENCIAL-FUNDACION-GLORIA-DE-KRIETE.pdf</t>
  </si>
  <si>
    <t>Galeria MUY</t>
  </si>
  <si>
    <t>06-14-2017</t>
  </si>
  <si>
    <t>Promoviendo derechos de mujeres trabajadoras sexuales victimas de violencia y discriminacion en Nicaragua</t>
  </si>
  <si>
    <t>Confeccionando Prosperidad</t>
  </si>
  <si>
    <t>Maquiladora de Ropa La Tarahumara</t>
  </si>
  <si>
    <t>claudia</t>
  </si>
  <si>
    <t>Alma Rosa Nunez</t>
  </si>
  <si>
    <t>Chihuahua</t>
  </si>
  <si>
    <t>Help us build our dining room inside the Maquila Clothing The Tarahumara to combat marginalization, poverty and malnutrition among Tarahumara women workers and their families.</t>
  </si>
  <si>
    <t>Ayúdanos a construir nuestro comedor dentro de la Maquila de Ropa La Tarahumara. Esto nos ayudará a combatir la marginación, pobreza y desnutrición de las mujeres tarahumaras que trabajan en los talleres y de sus familias. También servirá como un punto de reunión y de apoyo comunitario. &amp;nbsp;</t>
  </si>
  <si>
    <t>golondrinasmat1@yahoo.com</t>
  </si>
  <si>
    <t>Unemployment and lack of opportunities for women became the main engine for creating sewing workshops in the northern state of Chihuahua. As a result of this efforts, the Maquila Clothing The Tarahumara was established with the objective of raising awareness of the skilled labor of women in the Sierra Tarahumara. This project began in 2003 and thanks to contracts won in the Ministry of Health and the Mexican Social Security Institute, currently six workshops are part of this project ans and there are plans to expand more workshops. To date, 150 women &amp;#8211; mostly indigenous tarahumaras- are working making clothes and hospital sheets. The chance of having this work has generated a great economic opportunity and a direct benefit to these workers and their families. The workshops are conceived with an integral view to combat social exclusion and extreme poverty. Therefore, it is intended that the workshops provided with day care facilities, training for youth, women and children, and a dinning room to attend the community. We need your support in order to build our dining room, which serves as a source of income and a great community support. Each dollar helps us reach the goal Become part of the solution and get involved by donating to the project! Spread the word of this initiative</t>
  </si>
  <si>
    <t>El desempleo y la falta de oportunidades para la mujer se convirtieron en el principal motor para conseguir la integración de algunos talleres de costura del estado de Chihuahua. Como resultado de sus esfuerzos, se constituyó la Maquila de Ropa La Tarahumara, con el propósito de dar a conocer la mano de obra calificada de las mujeres de la Sierra Tarahumara. Este proyecto inicio en 2003 y gracias a los contratos conseguidos en la Secretaría de Salud y el Instituto Mexicano del Seguro Social, actualmente existen seis talleres de maquila funcionando y existen planes para abrir nuevos talleres. A la fecha, 150 mujeres &amp;#8211; en su mayoría indígenas tarahumaras- trabajan confeccionando ropa y sabanas hospitalarias. La oportunidad de contar con este trabajo ha generado una gran oportunidad económica y un beneficio directo a estas trabajadoras y sus familias. Como parte integral de estos talleres, se pretende combatir la marginación y pobreza extrema. Por ello, se pretende que los talleres cuenten con guarderías, salas de capacitación para jóvenes, mujeres y niños, y un comedor comunitario para las personas de escasos recuses con problemas de desnutrición. Pedimos tu apoyo para poder construir nuestro comedor, lo cual servirá como una fuente de ingreso y un gran apoyo a la comunidad. Cada peso nos ayuda a llegar a la meta…. ¡Conviértete en un agente de cambio e involúcrate donando al proyecto! Corre la voz y ayúdanos a difundir esta iniciativa.</t>
  </si>
  <si>
    <t>Los Centros Multimodales para el Desarrollo Sustentable buscan combatir la marginación y pobreza extrema en la zona rural, creando más y mejores empleos; incorporar a las mujeres indígenas en la actividad productiva; disminuir el deterioro del bosque con nuevas alternativas de ocupaciones; recuperar y mantener 900 empleos directos, a fin de evitar la migración hacia las grandes ciudades y al extranjero y uno de los puntos más importantes, fomentar la integración familiar con el arraigo en las comunidades. Los Centros Multimodales de Desarrollo Sustentable consisten en contar con el área de producción (taller de costura), guardería, sala de capacitación para la formación de jóvenes, mujeres y niños donde se den pláticas para inculcar los valores, prevención del delito, las adicciones y violencia, así como ayuda a mujeres maltratadas, huerto familiar, centro de acopio para reciclar la basura, enfermería, área para cómputo donde se dé capacitación y consulten la información necesaria para sus trabajos escolares. Así como el comedor comunitario que estamos construyendo para las personas de escasos recursos y con problemas de desnutrición, que sirvira para alimentarlos y, a través de una nutrióloga, se lleve un control con la Institución de salud más cercana que sirva las personas de la Sierra Tarahumara.</t>
  </si>
  <si>
    <t>We will measure the goal by counting the number of people that monthly attends to the dining room. In a second phase, we can measure success by tracking the improvement in the nutrition index of the beneficiaries.</t>
  </si>
  <si>
    <t>(503) 73081174</t>
  </si>
  <si>
    <t>Mediremos la meta contando el número de personas que mensualmente atenderá el comedor. En una segunda fase del proyecto, podremos medir el éxito del comedor midiendo la mejora en la índices nutrición de los beneficiarios</t>
  </si>
  <si>
    <t>Escuela de Fútbol para jóvenes y niños en el cantón La Palma, en San Rafael Obrajuelo.</t>
  </si>
  <si>
    <t>History El Salvador is suffering a major community violence conflict that has an adverse implication in youth development. Violence has intensified in the community of San Rafael Obrejuelo to the point where residents of Cantón La Palma can no longer cross the border outside the community into surrounding neighborhoods due to the gangs&amp;#8217; control. Residents are afraid as their reign of violence is merciless and severe. Timoteo Rivas, a community leader, knows that the best way to counteract violence is to prevent it by treating its origins and structural causes. Therefore, the community is providing training for parents and youth on values and character building in La Palma. But in addition to all these efforts, Timoteo has open a soccer school that trains 150 boys and girls free of charge. The purpose is to target youth at risk of gang involvement and reduce the number of youth joining the gangs. Why is it important? The impact of this initiative has been extremely positive, reducing considerably the violence of the area and improving the relationship among the residents. Also, soccer players have developed physical skills that have led to a great performance in the field, and receiving recognition at a national level. If we keep on implementing these initiatives, we will prevent hundreds of youth from joining violence. How will the funds be used? The total budget is $ 5070. The amount includes: 1 soccer field with adequate nets, Purchase of training equipment for 150 youth: vests, balls, and suitable footwear.</t>
  </si>
  <si>
    <t>Historia La delincuencia en El Salvador ha invadido todos los rincones del país y los efectos que ha tenido sobre la juventud ha sido devastadora. La violencia ha llegado a tal punto que los residentes del cantón La Palma en San Rafael Obrejuelo viven dificultades al transitar entre las comunidades y las colonias aledañas ya que el grupo de pandillas controlan los territorios. La Solución Don Timoteo Rivas sabe que la mejor manera de contrarrestar la violencia es previniéndola, tratando sus orígenes y causas estructurales mediante la charla en educación de valores, autoestima y respeto a niños de la comunidad de la Palma. Sin embargo, para acelerar el progreso de espacios seguros y conseguir tranquilidad en el cantón, Don Timoteo creó una Escuela de Futbol que entrena a 150 niños y niñas. ¿Por qué es importante? El impacto de esta iniciativa ha sido sumamente positiva bajando considerablemente la violencia de la zona. La iniciativa, con la Escuela de Fútbol, no solo ha frenado la violencia y ha aumentado la armonía y convivencia sino que el desempeño de sus jugadores ha sido notado en otras categorías a nivel nacional. El deporte, valores y respeto ayuda a disminuir la violencia. ¿Cómo se usarán los fondos? El presupuesto es de $5070, y este monto incluye: 1 cancha de fútbol con redes adecuadas, compra de equipo deportivo para entreno de 150 jóvenes así como: chalecos, pelotas, y calzado adecuado.</t>
  </si>
  <si>
    <t>https://vimeo.com/193766582</t>
  </si>
  <si>
    <t>06-29-2017</t>
  </si>
  <si>
    <t>Promoción y Protección de los Derechos Humanos de la población en las migraciones</t>
  </si>
  <si>
    <t>fortalecimientoimumi@imumi.org</t>
  </si>
  <si>
    <t>Computer Online Resources For Empowerment (CORE)</t>
  </si>
  <si>
    <t>Latinos United in Action Center , Inc</t>
  </si>
  <si>
    <t>It aims to provide computer skills training/mentoring to improve school readiness, academic performance &amp;amp; self-esteem of 20 at risk youth</t>
  </si>
  <si>
    <t>Formación en informática/mentoria cuyo objetivo es mejorar la preparación escolar, el rendimiento academico y autoestima de 20 jovenes</t>
  </si>
  <si>
    <t>85% of 20 youth will demonstrate an increase in their computer skills as measured through pre and post-tests distributed at the beginning and end of each 20 week session; and completed projects conducted every three months by the facilitator. 85% of 20 parents/caregivers will report an improvement in their relationships with their children as measured by surveys completed at the end of each 20 week session, feedback from parents, and pre and post-tests conducted every three months by the facilitator.</t>
  </si>
  <si>
    <t>85% de los 20 jóvenes demostrará un aumento en sus conocimientos de informática, medido a través de pre y post -tests que se distribuirán al comienzo y al final de cada sesión de 20 semanas; y los proyectos terminados a cabo cada tres meses por el facilitador El 85 % de los 20 padres / cuidadores reportará una mejora en sus relaciones con sus hijos, medido por las encuestas completadas al final de cada sesión de 20 semanas, la opinión de los padres, y pre y post -tests llevado a cabo cada tres meses por el facilitador.</t>
  </si>
  <si>
    <t>https://hipgive.org/wp-content/uploads/2017/10/Consejo-IMUMI.docx</t>
  </si>
  <si>
    <t>Except for Latinos United In Action Center, Inc. (LUAC), no other organization in Allapattah provides after school programs with study skills development, computer and Internet access for students to do research or homework, or learn about Conflict Resolution. Many residents cannot afford private tutoring or computer classes, do not own computers nor have Internet access at home; thus, limiting resources of children for academic performance, homework and research. They are thus, mostly unsupervised, on their own, or in the streets or involved in gang related activities. Allapattah is located in District 3 whose students scored below the national average in reading, science, and math proficiency. Two schools within walking distances from LUAC office, have high rates of absenteeism, poor school performance, and incidents of crime, violence, that urgently need to be addressed: School Schl Grade Absenteeism Dropout Rate Total Incidents 2012-2013 21+ Days of Crime &amp;amp; Violence Miami Jackson HS F 35.5% 11.8% 213 Allapattah MS C 24.5% n/a 162 See attached School Indicators Report, 2005 Youth Risk Behavior Survey Results/Florida High School Survey, and selected Data from United Way Brief indicating at risk behaviors and need for after-school supervised activities for our youth: 18% of male students and 2%of female students had sex before they were age 13; 91% of AIDS cases among females, ages 13 to 24, are Black and Hispanic women. According to the 2012-2013 School performance Report, the following schools located in/near the area had the following School Performance grades. According to the 2012-2013 School performance Report, the following schools located in/near the area had the following School Performance grades. 2001213 11-12 10-11 0081 LENORA BRAYNON SMITH ELEM. SCHOOL F B C 0881 COMSTOCK ELEMENTARY SCHOOL B C C 0111 MAYA ANGELOU ELEMENTARY SCHOOL B C B 6011 ALLAPATTAH MIDDLE SCHOOL C D F 6031 BROWNSVILLE MIDDLE SCHOOL C C D 7301 MIAMI EDISON SENIOR HIGH SCHOOL F F F 7341 MIAMI JACKSON SENIOR HIGH SCHOOL F D F For students in äóìFäó_x009d_ schools, there is an urgent need in order to motivate students to improve academic performance, remain positive despite school environment, and empower them with tools for success or the desire to learn. For students in B or C schools, there is also a need to keep up the morale and maintain the positive learning attitude, and prepare them for FCAT or improve their scores in FCAT, improve literacy, reading and comprehension skills. íÖ LUAC is currently conducting the Youth Empowerment for Success program funded by The Children&amp;#8217;s Trust starter grant. Though budgeted for 40 children, we now have 63 participants, as parents are literally begging to let their children be accommodated, demonstrating the need for an after-school program in Allapattah.</t>
  </si>
  <si>
    <t>A excepción de Latinos United in Action , Inc. (LUAC) , ninguna otra organización en Allapattah ofrece programas después de la escuela con el desarrollo de técnicas de estudio , ordenador y conexión a Internet para que los estudiantes hagan la investigación o tarea, o aprender acerca de la resolución de conflictos . Muchos residentes no pueden pagar las clases de tutoría o informáticos privados, no son dueños de las computadoras ni tienen acceso a Internet en el hogar; por lo tanto, lo que limita los recursos de los niños para el desempeño académico, la tarea y la investigación. Están por tanto, en su mayoría sin supervisión, por su cuenta, o en las calles o que participan en actividades relacionadas con pandillas. Allapattah se encuentra en Distrito 3 cuyos estudiantes anotado por debajo de la media nacional en lectura, ciencia, y el dominio de matemáticas . Dos escuelas dentro de caminar distancias de su cargo Luac , tienen altos índices de ausentismo , bajo rendimiento escolar , y los incidentes de crimen, la violencia , que necesita urgentemente ser abordados: Incidentes Escolares Calificacion Escuela Ausencias Desercion Escolar Total 2012-2013 &amp;amp; Violencia 21+ Dias de crimen &amp;amp; violencia Miami Jackson HS F 35.5% 11.8% 213 Allapattah MS C 24.5% n/a 1 62 Según el Informe de Rendimiento escolar 2012-2013, las siguientes escuelas ubicadas en/cerca de la zona tenían los siguientes grados de Desempeño Escolar. 2012-13 2011-12 2010&amp;#8211;11 0081 LENORA BRAYNON SMITH ELEM. SCHOOL F B C 0881 COMSTOCK ELEMENTARY SCHOOL B C C 0111 MAYA ANGELOU ELEMENTARY SCHOOL B C B 6011 ALLAPATTAH MIDDLE SCHOOL C D F 6031 BROWNSVILLE MIDDLE SCHOOL C C D 7301 MIAMI EDISON SENIOR HIGH SCHOOL F F F 7341 MIAMI JACKSON SENIOR HIGH SCHOOL F D F Para los estudiantes en las escuelas &amp;#8220;F”, hay una necesidad urgente a fin de motivar a los estudiantes a mejorar el rendimiento académico, siendo positiva a pesar ambiente escolar, y la autonomía con herramientas para el éxito o el deseo de aprender. Para los estudiantes en las escuelas B o C, también hay una necesidad de mantener la moral y mantener la actitud positiva de aprendizaje, y prepararlos para el FCAT o mejorar sus calificaciones en el FCAT, mejorar la alfabetización, la lectura y las habilidades de comprensión. LUAC está llevando a cabo el programa Youth Empowerment for Success financiado por la beca de arranque Fideicomiso de The Children&amp;#8217;s Trust. Aunque presupuestado para 40 niños, ahora tenemos 63 participantes, ya que los padres están literalmente rogando a dejar que sus hijos pueden acomodar, lo que demuestra la necesidad de un programa después de la escuela en Allapattah.</t>
  </si>
  <si>
    <t>Client satisfaction questionnaires, online surveys, independent organization audit review, etc.): 100% of the participants will take a pre and post assessment distributed by the Administrator at the beginning and end of each 20 week session and 100% of participants will take a satisfaction questionnaire at the end of each 20 week session that will be administrated by the secretary of the board of directors (Martha Velasquez), who will analyze the information, which is used to improve client services.</t>
  </si>
  <si>
    <t>Cuestionarios de satisfacción del cliente, encuestas en línea, independiente de revisión organización de auditoría , etc.). A un 100 % de los participantes se les llevará a una evaluación pre y post distribuido por el Administrador al principio y al final de cada sesión de 20 semanas. Asimismo, el 100% de los participantes tendrá un cuestionario de satisfacción al final de cada sesión de 20 semanas que será administrado por el Secretario de la Junta Directiva (Martha Velásquez), que analizarán la información, que se utiliza para mejorar los servicios al cliente .</t>
  </si>
  <si>
    <t>Latinos United in Action Center, Inc. (LUAC) is a 501 (C) 3 nonprofit organization with 15 years of extensive community leadership and youth program experience, operating various programs in a low-income community where 39.8% of the population is below the poverty level with a median household income of only $ 24,418.00 annually. The elementary and middle schools in Allapattah or located nearby have C, D and F school grades, with 100% minority student population with 90%-96% who qualify for free and reduced price meals. The area also has a high crime rate.</t>
  </si>
  <si>
    <t>Latinos United In Action Center, Inc. Computer and Online Resources for Empowerment Program (CORE) AGENCY: LATINOS UNITED IN ACTION CENTER, INC PERIOD COVERING: 2015 Effective Date CORE Program HIP Allocation Line-Item Description % % 101 STAFF SALARIES äóñ Program Administrator 100% 25000 10% 2500 Facilitator # 1 (PT) 100% 10000 10% 1000 Facilitator # 2 (PT) 100% 10000 10% 1000 Support Staff 100% 15000 0% 0 200 STAFF MICA (1.45% ) 870 30% 261 201 STAFF FICA (6.2 ) 3720 30% 1116 250 PROFESSIONAL SERVICES 30% 0 Aerobics, Yoga, and dance instructors 100% 15000 10% 1500 30% 0 252 AUDIT COST 30% 0 260 SPECIAL 30% 0 270 INDIRECT COST 100% 5000 20% 1000 301 GEN. LIABILITY INS. 30% 0 302 AUTO LIABILITY 30% 0 304 OTHER INSURANCE 30% 0 350 TELEPHONE 30% 0 360 ELECTRICAL SRVS. 30% 0 370 GARBAGE 30% 0 380 WATER &amp;amp; SEWER 30% 0 410 EQUIPMENT MAINT. 30% 0 415 CONF. &amp;amp; PROF. MTNG. 30% 0 460 SPACE RENTAL 30% 0 501 POSTAGE 30% 0 502 PRINTING OUTSIDE 30% 0 503 PUBLICATIONS 30% 0 504 ADVERTISING 100% 300 19% 56 520 PRINTING REPRODUCTION SUPPLIES 100% 2500 30% 750 521 OFFICE SUP. STAFF 30% 0 522 TRAINING SUPPLIES 2500 30% 750 524 SPEC. SUP. (SFETC) 30% 0 526 COMPUTER SUPPLIES 30% 0 527 SUPPORTIVE SERVICE 30% 0 528 CHILD CARE/SUPP SVCS. 30% 0 542 TUITION &amp;amp; BOOKS 100% 373 18% 67 0 Total budget 90263 10000 &amp;nbsp;</t>
  </si>
  <si>
    <t>LUAC provides educational programs and community services to disadvantaged children and adults of diverse cultural backgrounds, including children with disabilities in Allapattah since 2000. The organization has an excellent track record of contract services, compliance, delivery of outcomes and program goals with the City of Miami, Miami Dade County and The Children's Trust, a major funder in South Florida. Programs and services include: Youth Crime Task Force prevention program After-school/FCAT tutoring Computer literacy Job-readiness training Physical fitness Conflict resolution Citizenship/ESOL/immigration assistance Parenting skills Inter-generational nights Town forum community events LUAC has extensive experience with after-school services/tutoring programs having served 10,000 children and adults from 2007 to 2014. As a community-based organization, we have the opportunity to explore issues and projects that may not be a part of the standard school curriculum, including: Helping children overcome personal, academic, and economic obstacles, Engaging them in positive and productive activities after school hours, getting them off the streets, thereby preventing juvenile delinquency Helping them improve their school/academic performance, improving their communication/conflict resolution skills, helping them cope with and avoid bullying/violence, and equipping them with study skills and up-to-date technological tools for the 21st century workplace. The Executive Director of Latinos United in Action Center is Dr. Amada Vargas, Ph.D., who is a retired elementary school teacher with the Miami Dade County Public School. Dr. Vargas has extensive ties with Allapattah businesses and residents, having been a teacher at Lenora Braynon Smith Elementary School located in Allapattah. She served on the City of Miami Arts Council. She has received support from prominent Miami Dade political and community leaders for her undying support of disadvantaged children. Dr. Vargas has a doctorate degree in Computing Technology in Education, Master of Education Administration. LUAC's key officers, instructors and facilitators are qualified educators with doctorate/masters degrees. LUAC facilitators and volunteers are bilingual in Spanish and English, with diverse cultural backgrounds from the Dominican Republic, Venezuela, Cuba, Nicaragua, Honduras, Haiti, etc. Total estimated persons served from 2007 to 2014 is 10,000.</t>
  </si>
  <si>
    <t>https://hipgive.org/wp-content/uploads/2017/10/Informe-Auditoria-IMUMI-2016-CUADERNILLO-(1).pdf</t>
  </si>
  <si>
    <t>Nuestra misión es servir a los niños y familias de orígenes culturales hispanas con programas educativos de calidad y los servicios comunitarios para la juventud positiva y el desarrollo de aptitudes de la familia, la participación cívica y el compromiso con el aprendizaje. Creemos que cuanto antes un niño se introduce a la tecnología, se le abre un espacio a la creatividad y facultadas que él/ella estará utilizando para su avance educativo y económico.</t>
  </si>
  <si>
    <t>LUAC provides educational programs and community services to disadvantaged children and adults of diverse cultural backgrounds, including children with disabilities in Allapattah since 2000. The organization has an excellent track record of contract services, compliance, delivery of outcomes and program goals with the City of Miami, Miami Dade County and The Children’s Trust, a major funder in South Florida. Programs and services include: Youth Crime Task Force prevention program After-school/FCAT tutoring Computer literacy Job-readiness training Physical fitness Conflict resolution Citizenship/ESOL/immigration assistance Parenting skills Inter-generational nights Town forum community events LUAC has extensive experience with after-school services/tutoring programs having served 10,000 children and adults from 2007 to 2014. As a community-based organization, we have the opportunity to explore issues and projects that may not be a part of the standard school curriculum, including: Helping children overcome personal, academic, and economic obstacles, Engaging them in positive and productive activities after school hours, getting them off the streets, thereby preventing juvenile delinquency Helping them improve their school/academic performance, improving their communication/conflict resolution skills, helping them cope with and avoid bullying/violence, and equipping them with study skills and up-to-date technological tools for the 21st century workplace. The Executive Director of Latinos United in Action Center is Dr. Amada Vargas, Ph.D., who is a retired elementary school teacher with the Miami Dade County Public School. Dr. Vargas has extensive ties with Allapattah businesses and residents, having been a teacher at Lenora Braynon Smith Elementary School located in Allapattah. She served on the City of Miami Arts Council. She has received support from prominent Miami Dade political and community leaders for her undying support of disadvantaged children. Dr. Vargas has a doctorate degree in Computing Technology in Education, Master of Education Administration. LUAC’s key officers, instructors and facilitators are qualified educators with doctorate/masters degrees. LUAC facilitators and volunteers are bilingual in Spanish and English, with diverse cultural backgrounds from the Dominican Republic, Venezuela, Cuba, Nicaragua, Honduras, Haiti, etc. Total estimated persons served from 2007 to 2014 is 10,000.</t>
  </si>
  <si>
    <t>USLatinos</t>
  </si>
  <si>
    <t>J. Amada Vargas</t>
  </si>
  <si>
    <t>info@latinosunidos.org</t>
  </si>
  <si>
    <t>Computer Literacy Training Center</t>
  </si>
  <si>
    <t>Exceptional Family Center</t>
  </si>
  <si>
    <t>https://hipgive.org/wp-content/uploads/2017/10/Presupuesto-Anual-2017-(1).xls</t>
  </si>
  <si>
    <t>Manuel Flores</t>
  </si>
  <si>
    <t>m.flores@kernefc.org</t>
  </si>
  <si>
    <t>Prevención Social de la Violencia y la Delincuencia en Guatemala</t>
  </si>
  <si>
    <t>Villa Nueva, Guatemala</t>
  </si>
  <si>
    <t>661-873-4973</t>
  </si>
  <si>
    <t>The Computer Literacy Training Center offers classes in English and Spanish to its constituents to teach computer basics. The hope is to broaden this service and make it available to everyone.</t>
  </si>
  <si>
    <t>El Centro de Capacitacion ofrece clases en ingles y español a sus constituyentes para enseñarles computacion basica. Nuestro anhelo es ampliar este servicio y hacerlo disponible para todos.</t>
  </si>
  <si>
    <t>The overall goal of this project is to expand the existing Computer Literacy Training Center and make it available to everyone rather than solely to clients with developmental disabilities and their families.</t>
  </si>
  <si>
    <t>El objetivo general de este projecto es ampliar el Centro de Capacitacion y hacerlo disponible para todos en lugar de unicamente para clientes con descapacidades de desarollo y sus familias.</t>
  </si>
  <si>
    <t>ExceptionalFamilyCenter</t>
  </si>
  <si>
    <t>grants@kernefc.org</t>
  </si>
  <si>
    <t>PROMOCIÓN DE LA SOBERANÍA Y SEGURIDAD ALIMENTARIA EN LA JUVENTUD.</t>
  </si>
  <si>
    <t>El Proyecto para la Prevención Social de la Violencia y la Delincuencia en Guatemala, tiene por objetivo atender los factores de riesgo y de protección vinculados a la violencia y la delincuencia. Su implementación es coordinada junto con el Ministerio de Gobernación e implica el trabajo conjunto de los diferentes sectores de la sociedad civil, así como la participación de la iniciativa privada y los organismos internacionales. La prevención social es un proceso que demanda acciones de corto, mediano y largo plazos orientadas a lograr, de manera progresiva, cambios socioculturales que permitan la configuración de relaciones libres de violencia y delincuencia. En ese tenor, el Proyecto Para la Prevención establece los principios de: Integralidad, intersectorialidad, transversalidad, territorialidad o focalización, participación, trabajo conjunto, continuidad de las políticas públicas, interdisciplinariedad, diversidad, proximidad, transparencia y rendición de cuentas e incorpora las perspectivas transversales de equidad de género; derechos humanos y cohesión social. Su fundamento descansa en el enfoque de seguridad ciudadana, el cual privilegia la participación ciudadana en la construcción de ambientes seguros a través de la prevención, además de entender a la seguridad como un derecho humano que debe ser garantizado por el Estado pero que a su vez, debe ser coproducido por todos los actores sociales. El enfoque preventivo asumido por el presente Programa plantea tres niveles de intervención: primario, secundario y terciario; y, cinco tipos de prevención, social, situacional, comunitaria, psicosocial y prevención policial orientada a la comunidad. Se sustenta en tres teorías que explican las distintas áreas de la violencia y la delincuencia. • La teoría ecológica del delito (modelo sistémico que orienta la atención de problemas delictivos en todos sus ámbitos de desarrollo) • la teoría epidemiológica del delito (centra la atención en los factores de riesgo y factores protectores) • la teoría de la eficacia colectiva (entiende el problema de la criminalidad como algo colectivo en lo que influye el contexto de desarrollo de las personas por lo que busca propiciar comunidades más organizadas, con mayor nivel de solidaridad y confianza, más cohesionadas y por tanto, comunidades más seguras). El Proyecto Parte de un diagnóstico de la violencia, la delincuencia y la percepción de inseguridad que se han experimentado en el país en los últimos años. Se identifican factores de riesgo, territorios y poblaciones de atención prioritaria (niñas, niños, adolescentes, jóvenes y mujeres) para las que se plantean acciones específicas en los ámbitos individual, familiar, escolar y comunitario. El presente Proyecto Municipal considera que para el logro de sus objetivos requiere de la contribución de otros programas de la Administración Pública que también abordan los factores asociados a la violencia y la delincuencia, o bien, que se dirigen a las poblaciones de atención prioritaria. Es importante enfatizar que otras poblaciones no incluidas en el Programa Municipal son atendidas por otras dependencias en función de su ámbito de competencia; es decir, son varios los esfuerzos del Gobierno de la República que confluyen en la prevención social. Los cinco objetivos en los que se centran las acciones del Proyecto Municipal son: • incrementar la corresponsabilidad de la ciudadanía y actores sociales en la prevención social mediante su participación y desarrollo de competencias. • reducir la vulnerabilidad ante la violencia y la delincuencia de las poblaciones de atención prioritaria. • generar entornos que favorezcan la convivencia y seguridad ciudadana. • fortalecer las capacidades institucionales para la seguridad ciudadana en los gobiernos municipales/delegacionales, estatales; y, asegurar la coordinación entre las dependencias y entidades de la Administración Pública para la implementación de programas de prevención social. • Para su consecución se determinaron 16 estrategias y 97 líneas de acción. El carácter Municipal del Programa refrenda la convicción de que los gobiernos locales son de primordial importancia en la prevención; su proximidad y conocimiento del territorio y las problemáticas que viven sus comunidades permite la integración de acciones y el desarrollo de procesos preventivos pertinentes, alineados a los objetivos, estrategias y líneas de acción del Programa. En este sentido, los municipios y delegaciones tienen un papel central en la implementación y seguimiento de los procesos de prevención social, siempre con el apoyo y coordinación de sus entidades en la realización de los diagnósticos, el diseño y evaluación de los proyectos de prevención. Estos procesos se complementarán y fortalecerán con el trabajo coordinado de las dependencias de la Administración Pública, diseñando estrategias multisectoriales y transversales, así como dirigiendo recursos y acciones de prevención específicas a los territorios focalizados en las demarcaciones definidas por el Programa. El Gobierno Municipal o Gobernadores y Representantes del Gobierno Central, como responsables de guiar la política pública de prevención social de la violencia y la delincuencia en la Nación o en el Municipio, a través del Proyecto, buscaran que de manera coordinada con las entidades municipales y delegaciones que se articulen los diferentes programas de prevención social y que se financien total o parcialmente con recursos de la Municipalidad o del Gobierno Central. Finalmente, cabe destacar que hablar de prevención social de la violencia y delincuencia es hablar de procesos de transformación y fortalecimiento individual, familiar y comunitario, que permiten la convivencia pacífica, el respeto de los derechos humanos, mejorar las condiciones de seguridad y elevar la calidad de vida de las personas. Para ello, es de suma importancia la participación activa de la sociedad civil organizada, las instituciones académicas, la iniciativa privada, los medios de comunicación y, de manera especial, la ciudadanía.</t>
  </si>
  <si>
    <t>Compromiso con la educación: becas para profesores de secundaria en zonas de riesgo del sur de Yucatán</t>
  </si>
  <si>
    <t>Av. Eugenio Garza Sada 2501 Sur Col. Tecnológico. CP- 64849. Monterrey, Nuevo León.</t>
  </si>
  <si>
    <t>Promoción de iniciativas locales y binacionales para los Derechos Humanos de la población en las migraciones</t>
  </si>
  <si>
    <t>We want to improve the living conditions of young people between 12 and 15 years of 8 secondary schools through their teachers.</t>
  </si>
  <si>
    <t>Queremos mejorar las condiciones de vida a jóvenes entre 12 y 15 años de 8 secundarias a través de sus profesores.</t>
  </si>
  <si>
    <t>El Proyecto para la Prevención Social de la Violencia y la Delincuencia en Guatemala, tiene por objetivo atender los factores de riesgo y de protección vinculados a la violencia y la delincuencia. Su implementación es coordinada junto con el Ministerio de Gobernación e implica el trabajo conjunto de los diferentes sectores de la sociedad civil, así como la participación de la iniciativa privada y los organismos internacionales. La prevención social es un proceso que demanda acciones de corto, mediano y largo plazos orientadas a lograr, de manera progresiva, cambios socioculturales que permitan la configuración de relaciones libres de violencia y delincuencia. &amp;nbsp; En ese tenor, el Proyecto Para la Prevención establece los principios de: Integralidad, intersectorialidad, transversalidad, territorialidad o focalización, participación, trabajo conjunto, continuidad de las políticas públicas, interdisciplinariedad, diversidad, proximidad, transparencia y rendición de cuentas e incorpora las perspectivas transversales de equidad de género; derechos humanos y cohesión social. Su fundamento descansa en el enfoque de seguridad ciudadana, el cual privilegia la participación ciudadana en la construcción de ambientes seguros a través de la prevención, además de entender a la seguridad como un derecho humano que debe ser garantizado por el Estado pero que a su vez, debe ser coproducido por todos los actores sociales. El enfoque preventivo asumido por el presente Programa plantea tres niveles de intervención: primario, secundario y terciario; y, cinco tipos de prevención, social, situacional, comunitaria, psicosocial y prevención policial orientada a la comunidad. Se sustenta en tres teorías que explican las distintas áreas de la violencia y la delincuencia. &amp;nbsp; ·&amp;nbsp;&amp;nbsp;&amp;nbsp;&amp;nbsp;&amp;nbsp;&amp;nbsp;&amp;nbsp;&amp;nbsp; La teoría ecológica del delito (modelo sistémico que orienta la atención de problemas delictivos en todos sus ámbitos de desarrollo) ·&amp;nbsp;&amp;nbsp;&amp;nbsp;&amp;nbsp;&amp;nbsp;&amp;nbsp;&amp;nbsp;&amp;nbsp; la teoría epidemiológica del delito (centra la atención en los factores de riesgo y factores protectores) ·&amp;nbsp;&amp;nbsp;&amp;nbsp;&amp;nbsp;&amp;nbsp;&amp;nbsp;&amp;nbsp;&amp;nbsp; la teoría de la eficacia colectiva (entiende el problema de la criminalidad como algo colectivo en lo que influye el contexto de desarrollo de las personas por lo que busca propiciar comunidades más organizadas, con mayor nivel de solidaridad y confianza, más cohesionadas y por tanto, comunidades más seguras). &amp;nbsp; El Proyecto Parte de un diagnóstico de la violencia, la delincuencia y la percepción de inseguridad que se han experimentado en el país en los últimos años. Se identifican factores de riesgo, territorios y poblaciones de atención prioritaria (niñas, niños, adolescentes, jóvenes y mujeres) para las que se plantean acciones específicas en los ámbitos individual, familiar, escolar y comunitario. &amp;nbsp; El presente Proyecto Municipal considera que para el logro de sus objetivos requiere de la contribución de otros programas de la Administración Pública que también abordan los factores asociados a la violencia y la delincuencia, o bien, que se dirigen a las poblaciones de atención prioritaria. Es importante enfatizar que otras poblaciones no incluidas en el Programa Municipal son atendidas por otras dependencias en función de su ámbito de competencia; es decir, son varios los esfuerzos del Gobierno de la República que confluyen en la prevención social. &amp;nbsp; Los cinco objetivos en los que se centran las acciones del Proyecto Municipal son: &amp;nbsp; ·&amp;nbsp;&amp;nbsp;&amp;nbsp;&amp;nbsp;&amp;nbsp;&amp;nbsp;&amp;nbsp;&amp;nbsp; incrementar la corresponsabilidad de la ciudadanía y actores sociales en la prevención social mediante su participación y desarrollo de competencias. ·&amp;nbsp;&amp;nbsp;&amp;nbsp;&amp;nbsp;&amp;nbsp;&amp;nbsp;&amp;nbsp;&amp;nbsp; reducir la vulnerabilidad ante la violencia y la delincuencia de las poblaciones de atención prioritaria. ·&amp;nbsp;&amp;nbsp;&amp;nbsp;&amp;nbsp;&amp;nbsp;&amp;nbsp;&amp;nbsp;&amp;nbsp; generar entornos que favorezcan la convivencia y seguridad ciudadana. ·&amp;nbsp;&amp;nbsp;&amp;nbsp;&amp;nbsp;&amp;nbsp;&amp;nbsp;&amp;nbsp;&amp;nbsp; fortalecer las capacidades institucionales para la seguridad ciudadana en los gobiernos municipales/delegacionales, estatales; y, asegurar la coordinación entre las dependencias y entidades de la Administración Pública para la implementación de programas de prevención social. ·&amp;nbsp;&amp;nbsp;&amp;nbsp;&amp;nbsp;&amp;nbsp;&amp;nbsp;&amp;nbsp;&amp;nbsp; Para su consecución se determinaron 16 estrategias y 97 líneas de acción. &amp;nbsp; El carácter Municipal del Programa refrenda la convicción de que los gobiernos locales son de primordial importancia en la prevención; su proximidad y conocimiento del territorio y las problemáticas que viven sus comunidades permite la integración de acciones y el desarrollo de procesos preventivos pertinentes, alineados a los objetivos, estrategias y líneas de acción del Programa. En este sentido, los municipios y delegaciones tienen un papel central en la implementación y seguimiento de los procesos de prevención social, siempre con el apoyo y coordinación de sus entidades en la realización de los diagnósticos, el diseño y evaluación de los proyectos de prevención. Estos procesos se complementarán y fortalecerán con el trabajo coordinado de las dependencias de la Administración Pública, diseñando estrategias multisectoriales y transversales, así como dirigiendo recursos y acciones de prevención específicas a los territorios focalizados en las demarcaciones definidas por el Programa. &amp;nbsp; &amp;nbsp; El Gobierno Municipal o Gobernadores y Representantes del Gobierno Central, como responsables de guiar la política pública de prevención social de la violencia y la delincuencia en la Nación o en el Municipio, a través del Proyecto, buscaran que de manera coordinada con las entidades municipales y delegaciones que se articulen los diferentes programas de prevención social y que se financien total o parcialmente con recursos de la Municipalidad o del Gobierno Central. &amp;nbsp; Finalmente, cabe destacar que hablar de prevención social de la violencia y delincuencia es hablar de procesos de transformación y fortalecimiento individual, familiar y comunitario, que permiten la convivencia pacífica, el respeto de los derechos humanos, mejorar las condiciones de seguridad y elevar la calidad de vida de las personas. Para ello, es de suma importancia la participación activa de la sociedad civil organizada, las instituciones académicas, la iniciativa privada, los medios de comunicación y, de manera especial, la ciudadanía.</t>
  </si>
  <si>
    <t>Mexico is a country with great social differences that affect a great educational inequality. Out of 100 students entering primary with the hope that the education give them the tools to succeed, only 27 conclude university studies and very few have the ability to be competitive. You can help to change Mexico. We want to give more tools to secondary teachers (7ty to 9th grades) to develop reading skills, math and science required in the knowledge society and provide more opportunities for students from the southern Yucatan. Teachers come from 8 schools (shifts: 3 morning, one evening and 4 night) serving 2,682 students. They are located in the municipalities of Ticul, Oxkuzcab, Tekax and Peto, an average of 113 kilometers from Mérida, the capital, which generates economic and social conditions of risk. Students living in extreme poverty, rickets, marginalization, dysfunctional homes, cultural conflicts, absenteeism violence or work to support the familiar economy. The 100% online training is offered through the Formando Formadores Program, where the Tecnológico de Monterrey and other strategic partners collaborate to improve educational tools for our teachers. This online training includes practical vision and approach to online labs and digital resources to develop these skills, where students also work up skills and strengthen their development in today&amp;#8217;s society.</t>
  </si>
  <si>
    <t>México es un país con grandes diferencias sociales que repercuten en una gran desigualdad educativa. De cada 100 alumnos que ingresan a primaria con la esperanza de que la educación de dé las herramientas para triunfar, sólo 27 concluyen estudios universitarios y muy pocos, tienen las habilidad para ser competitivos. Tú puedes ayudar a cambiar a México. Queremos dar más herramientas a los profesores de secundaria para desarrollar competencias lectoras, matemáticas y científicas que se requieren en la sociedad del conocimiento y brindar más oportunidades a los estudiantes de la zona sur de Yucatán. Los profesores provienen de 8 secundarias (3 con turno matutino, 1 vespertino y 4 nocturno) que atienden a 2,682 estudiantes. Están ubicadas en los municipios de Ticul, Oxkuzcab, Tekax y Peto, en promedio a 113 kilómetros de Mérida – capital del estado, lo cual genera condiciones económicas y sociales de riesgo. Los estudiantes conviven en situaciones de pobreza extrema, marginación, hogares disfuncionales, conflictos culturales, raquitismo, ausentismo por violencia o bien trabajan para apoyar la economía familiar. La capacitación 100% en línea que se ofrece es a través del Programa Formando Formadores, donde el Tecnológico de Monterrey y otros socios estratégicos colaboran en mejorar las herramientas educativas para nuestros docentes. Esta capacitación en línea incluye la visión del aprendizaje práctico y el acercamiento a laboratorios y recursos digitales para desarrollar dichas competencias, donde los alumnos también desarrollan competencias y fortalecen su desarrollo en la sociedad actual.</t>
  </si>
  <si>
    <t>anahupes@hotmail.com</t>
  </si>
  <si>
    <t>Collaborate in education initiatives is necessary for Mexico. And especially within an area facing marginalization and risk conditions in the state of Yucatán. With this program we support teachers committed to the development of their community, knowing that the development of their reading, mathematical and scientific skills will reflect positively on increasing abilities of their students. This can open up new opportunities in their school environment. The challenge is precisely that the development of competencies in the teachers con bring positive consequence for their students.</t>
  </si>
  <si>
    <t>Colaborar en temas de educación es necesario para México. Y apoyar en aquello estados con alta necesidad educativa o marginación social se convierten en otro tema de atención prioritaria. Los beneficiados serán profesores comprometidos con el desarrollo de su comunidad, al saber que el desarrollo de sus competencias lectora, matemática y científica se reflejará positivamente en el incremento de habilidades y capacidades de sus estudiantes. El reto es, precisamente, que el desarrollo de competencias que vaya a los profesores y, en consecuencia positiva, a los estudiantes.</t>
  </si>
  <si>
    <t>In three ways: 1) the terminal efficiency of participants, 2) feedback on which competences wereteachers able to develop, and 3) educational resources and training programs that have managed to bring teachers and students.</t>
  </si>
  <si>
    <t>En tres sentidos: 1) la eficiencia terminal de los participantes, 2) la retroalimentación sobre qué competencias lograron desarrollar los profesores y 3) los recursos educativos que los programas de capacitación han logrado acercar a profesores y estudiantes.</t>
  </si>
  <si>
    <t>Development of reading skills, math and science with teachers of basic education (7th to 9th grades), and the development of educational opportunities for students in marginalization and risk conditions.</t>
  </si>
  <si>
    <t>Each course (120 hours) cost $715 usd. The cost is spent on payment to the tutor, maintaining educational platform, school services and continuous improvement of graduates, virtual learning community and educational resources. The Tecnológico de Monterrey, as part of its commitment to the community, provides each teacher a grant of 60% of the cost of the course. Therefore, should it cover only 40% ($286 usd). Also $3.538 usd fee is considered as administrative expenses.</t>
  </si>
  <si>
    <t>The mission of the Education for Development Department (www.tecvirtual.mx/ded) of Tecnológico de Monterrey: To transform Mexico and the Spanish-speaking community, through the development of educational change agents models of low cost and high impact. Its causes: teachers and principals of the education system, public officials of different levels,representatives of Non-profit Organizations and SMEs / socially responsible companies and the community by promoting community development. Its principal activities: creation of virtual learning communities, courses and specialized training workshops, research and development of educational resources, coordination of global dialoguesand conferences, development of educational models and educational counseling. Annually we serve over 24,000 teachers from the public education sector, but in Mexico there areabout 1 million teachers in basic education. We still have much to do!</t>
  </si>
  <si>
    <t>La Dirección de Educación para el Desarrollo (www.tecvirtual.mx/ded) del Tecnológico de Monterrey tiene como misión: Transformar a México y a la comunidad de habla hispana, a través del desarrollo de agentes de cambio con modelos educativos de bajo costo y alto impacto. Sus principales causas incluyen: profesores y directivos del sistema educativo, funcionarios públicos de diferentes niveles, representantes de organizaciones de la sociedad civil y de PYMES/empresas socialmente responsables, así como la comunidad en general a través del impulso al desarrollo comunitario. Entre sus actividades principales destacan: creación de comunidades virtuales de aprendizajes, diplomados y cursos de capacitación especializada, investigaciones y desarrollo de recursos educativos, coordinación de diálogos globales y conferencias, desarrollo de modelos educativos y asesoría educativa. Cada año atiende a más de 24000 profesores del sector público, pero en México hay aproximadamente 1 millón de profesores en educación básica. ¡Aún tenemos mucho por hacer!</t>
  </si>
  <si>
    <t>pqwrq</t>
  </si>
  <si>
    <t>POR LA VIDA DE MUJERES RURALES&amp;#8230;&amp;#8230;CLINICA MOVIL</t>
  </si>
  <si>
    <t>Fundacion para el Desarrollo Comunitario -FUNDECOM</t>
  </si>
  <si>
    <t>Felicita Lainez</t>
  </si>
  <si>
    <t>fundecom_1@yahoo.com</t>
  </si>
  <si>
    <t>Differentiating characteristics of our products and services: Contents updated with high practical orientation. Extensive educational offer and training for various social and professional groups. Educational model with high efficiency terminal. Tutors with extensive experience in different areas of specialization. Learning communities at no cost and with useful and innovative information, with more than 1 million visitors a year. Certifications with high recognition as the University of Cambridge. Accessible and various scholarship schemes cost. Partners and allies supporting work: UN, OECD, OAS, WBI, Microsoft, Ashoka, RedAmérica, among others. Successful experiences in Mexico and Latin America. Dynamic learning platform. More than 50 courses and programs available 100% online. More than 25,000 people served annually in our various online courses and diplomas. 7 specialized learning virtual communities.</t>
  </si>
  <si>
    <t>Educ_Desarrollo</t>
  </si>
  <si>
    <t>educacionparaeldesarrollo@itesm.mx</t>
  </si>
  <si>
    <t>(505) 86606488</t>
  </si>
  <si>
    <t>Nicaragua, en 20 comunidades rurales</t>
  </si>
  <si>
    <t>¡FOR THE LIVES OF RURAL WOMEN&amp;#8230; MOBILE CLINIC NOW! Contributing to reduce deaths of women from cervical and breast cancer in Nicaragua.</t>
  </si>
  <si>
    <t>POR LA VIDA DE MUJERES RURALES&amp;#8230;.CLNICA MOVIL Contribuyendo a disminuir muertes de mujeres por cáncer de cervix y mamas en Nicaragua.</t>
  </si>
  <si>
    <t>Our objective is: Give gynecological, psychological and legal attention to 2,000 rural women at risk of cervical cancer and in situations of gender-based violence, in 20 communities of Villa El Carmen Municipality, Nicaragua. Violence against women in rural communities of Villa El Carmen, Nicaragua, is expressed in many ways and especially affects their reproductive health. For most women, their partners control, dominate, and stop them from attending their gynecological checkups. Because of social constructs of gender, there isn&amp;#8217;t a habit of self-care for women in their reproductive health. They only address this health when it is too late and the stage of diseases such as breast or cervical cancer is advanced. The poverty of women increases their health deteriorating because they lack financial resources to pay for quality medical care. According to the Villa el Carmen health center, in 2015 there were 3,000 PAPs among an approximate number of women of reproductive age (13,000 of 20,400 Total of female population), which means 23% looked for the proper gynecological attention and 77% did not seek out this attention. This puts them at risk for cancer because they do not know they have it. There is always surprising news that a woman has died of cervical or breast cancer because it is often undetected. There is distrust among women towards staff in unethical health centers where positive test results are not confidential and people in their community find out. Women&amp;#8217;s health is precarious. Many women who look for attention in gynecological health are referred to the health clinic in the center of the municipality and have to travel in the early morning to take anumber and wait to be seen. Many women return without revision because the clinic reached its limit of patents. Doctors have a established limit of patients they can see in one day. Those that are able to have a PAP get their results after much time and some are even lost. Women attended in this clinic that require special gynecological and breast exams a referred to hospitals but this can be a 6 or 8 month wait because the hospitals too are saturated. This project is relevant, important and urgent to do community journey Mobile Clinic to give immediate response to 2,000 women in preventing cancer, addressing health on time and reducing children orphans. This is a pilot project will give guidelines for the management, installation and operation of comprehensive clinic for women with social character. The objective of this project is achieved through: 2 Community Journies with a mobile clinic, the first for 40 days in 20 rural communities (2 days per community) providing gynecological, psychological care and legal advice to women at risk of cervical cancer and gender-based violence. The second journey is for 20 days to deliver results of gynecological examinations and follow-up cases of emotional recovery and legal services to women in situations of violence. The mobile clinic will be through coordination and partnership with Women&amp;#8217;s Center Ixchen with whom the coordinator of the organization maintains close coordination for having volunteered 20 years ago in the town of Villa El Carmen. In this time period they detected and attended many cases cervical cancer. Ixchen would provide care and organization counseling, legal counseling and community education work for 60 health promoters. We will impact directly on the lives of 2,000 rural women and their families, because many of the 2,000 women will have their first chance to get a checkup and gynecological and breast exams. This can save women&amp;#8217;s lives at risk or carrying cervix cancer, give the opportunity to receive information from established practices of self-care, receive counseling or family planning services, break the cycle of violence, help women improve their mental health, have greater confidence for checkups, give guidance and advice on abuse and legal management to demand alimony.</t>
  </si>
  <si>
    <t>Complete</t>
  </si>
  <si>
    <t>Access to Capital for Entrepreneurs (ACE)</t>
  </si>
  <si>
    <t>Barbara Richardson</t>
  </si>
  <si>
    <t>Richardson@aceloans.org</t>
  </si>
  <si>
    <t>678-335-5600 ext. 120</t>
  </si>
  <si>
    <t>ACELoansGA</t>
  </si>
  <si>
    <t>richardson@aceloans.org</t>
  </si>
  <si>
    <t>Project Stepping Stone of Indiana</t>
  </si>
  <si>
    <t>Community Legal Education for Immigrant, Migrant, and Seasonal Workers</t>
  </si>
  <si>
    <t>Brindar atención ginecológica, sicológica y asesoría legal a 2,000 mujeres rurales en riesgo de cáncer cervicouterino y en situación de Violencia por razones de género, en 20 comunidades del municipio de Villa el Carmen. La Violencia hacia las mujeres en las comunidades rurales del municipio de Villa El Carmen se manifiesta en todas sus formas y es agudizada en su salud Reproductiva, ya que la mayoría de mujeres por el control, dominio, mandato y cultura machista de sus parejas les reprimen hacerse sus chequeos ginecológicos. Por la construcción social de género no existe cultura ni hábito de autocuidado de las mujeres en atender su Salud Reproductiva y acuden cuando la etapa de la enfermedad como el cáncer de cérvix o mamas está avanzada. La pobreza de las mujeres aumenta su deterioro de salud porque no cuentan con recursos económicos para pagar un lugar privado. En relación a la salud reproductiva de las mujeres según información obtenida no oficial, en el 2015, 3,000 mujeres se realzaron PAP, que relacionado a la cantidad aproximada de mujeres en edad reproductiva (13,000 de las 20,400 total población femenina), el 23% buscó atención lo que indica que un 77% están sin atender su salud ginecológica, corriendo el riesgo que hayan muchos casos ocultos de cáncer ya que se reciben noticias sorprendentes de muchas mujeres fallecidas-os por cáncer de mamas y cérvix. Desconfianza de mujeres en falta de ética de algunas personas del personal del centro de salud ya que es frecuente divulgación de resultados entre trabajadores y se filtra en la comunidad. (Expresiones de muchas mujeres que tenemos contactos en las comunidades). La salud de las Mujeres en las comunidades rurales de Villa El Carmen es precaria. Las mujeres que buscan atención en salud ginecológica son remitidas al centro de salud central del municipio y tienen que viajar bien temprano para ser atendidas Según varias mujeres han expresado que las que logran hacerse el PAP y exudado reciben sus resultados en periodo prolongado y algunos se los han perdido. Mujeres atendidas en el centro de salud que requieren exámenes especializados de ginecología y de mamas las refieren a hospitales y en las especialidades en los hospitales les dan las citas para 6 a 8 meses porque se encuentran saturados. (Hemos apoyado a mujeres con estos exámenes) El proyecto es pertinente, importante y urgente realizar jornada de atención comunitaria a través de Clínica Móvil para dar respuesta inmediata a 2 mil mujeres en prevenir un cáncer, atenderse a tiempo y reducción de niñas-os huérfanos. A la vez será proyecto piloto que dará pautas para la gestión, instalación y funcionamiento de clínica integral para la mujer con carácter social. El objetivo de este proyecto se logrará a través de: 2 Jornadas comunitarias con clínica móvil, la primera por 40 días en 20 comunidades rurales (2 días por comunidad) brindando atención ginecológica, sicológica y asesoría legal a mujeres en riesgo de cáncer cervicouterino y en situación de Violencia por razones de género. La segunda jornada por 20 días para entrega de resultados de exámenes ginecológicos y seguimientos a casos de recuperación emocional y asesoría legal a mujeres por situaciones de violencia. La clínica móvil será a través de coordinación y alianza con Centro de Mujeres Ixchen con quien la coordinadora de la organización mantiene estrecha coordinación por haber trabajado como promotora voluntaria hace 20 años en el municipio de villa el Carmen, periodo que detectaron y atendieron muchos casos de cáncer cervicouterino. Ixchen brindara la atención genealógica y la organización atención psicológica, asesoría legal y trabajo educativo comunitario por 60 promotoras. Impactara de manera directa en la vida de 2 mil mujeres rurales y su familia, porque ayudaras a muchas o a las 2 mil mujeres tengan por primera vez oportunidad de hacerse un chequeo y exámenes ginecológicos y de mamas, ayudas a salvar vidas de mujeres en riesgo o portadoras de cáncer cervix, oportunidad de recibir información de prácticas establecidas de autocuidado, recibir orientación o el servicio de planificación familiar, romper el ciclo de la violencia, ayudara a que mujeres mejoren su salud mental, mayor confianza para hacerse sus chequeos, orientación y asesoría legal por maltrato y gestión en demanda de pensión alimenticia. A la vez impacto secundario para gestión de clínica de la mujer permanente. 1) HISTORIA DE VIDA: Mis Derechos Soy una mujer de 42 años con sexto grado aprobado, madre soltera de cuatro hijos varones de edades, 24, 20, 19,y 17 años. Mi historia de vida de dolor empezó desde los 14 años. Cuando yo me fui con un hombre a los 14 años a vivir una vida amorosa que es hasta hoy y no sé ni, me explico cómo paso esto porque no lo quería, no era mi novio solo me agarro la mano y me fui con él, luego que pasaron 5 días empezó a pegarme, pero a pesar del maltrato que me daba yo seguí con él hasta los 5 meses decidí irme porque los maltratos eran más fuertes. Después que estaba donde mis padres empecé a tener maltrato de mi mama ya que ella no permitía que nadie se me acercara y me abligaban le hiciera las cosas a todos los de la casa. A los 17 años conocí al papa de mi hijo que tiene 24 años, pero solo conviví con el 7 meses y me fui con mis padres no dándome cuenta que iba embarazada cuando me di cuenta y él se dio cuenta que iba embarazada, mi mama no permitió que el reconociera, fue así que crie a mi mayor hijo sola. Cuando mi hijo mayor tenía 3 años y yo tenía los 21 conocí a un señor de 42 años lo cual me enamoro luego de andar con el 9 meses decidimos tener una relación de la cual procreamos 3 hijos el de 20, 19, y 17, pero con este señor recibí los peores maltratos de mi vida ya que él se drogaba y abusaba de mi cada vez que él quería, la relación duro 8 años estaba como secuestrada, en este tiempo recibí todos los tipos de violencia, física, sexual, económica y psicológica y vivía solo enferma. Hasta que un día decidí abandonarlo porque sentía que me iba a matar y no me ayudo para los alimentos de mis hijas, no me dejaba que fuera a ver mi salud. A partir que empecé los procesos en FUNCDECOM, hace 10 años atrás me he dado cuenta de los tipos de violencia que yo viví, pero con el que más me identifico es el abuso sexual porque de tanto abuso mis partes se deformaron que están con cicatriz porque el me rasuraba porque decía que a si no me acostaba con otro hombre y me cortaba con la yilet, pero ahora sé cómo defender mis derechos por lo tanto me valoro, me estimo y le brindo acompañamiento a mujeres de mi comunidad, para mejorar su forma de vida de ellas y la comunidad y que no sigan sufriendo violencia. Dentro de los tipos de violencia que viví con mi última relación uno de ellos fue el maltrato físico ya que me pegaba con la hebilla de la faja que me hacía sangre el cuerpo, luego que pegaba me obligaba a tener sexo con él y como yo no quería me ligaba las piernas y me violaba. Ahora sé que este tipo de violencia se llama violencia sexual. También en muchas ocasiones que él llegaba drogado me obligaba tener sexo oral y que me tragara su semen. Con todo esto no podía atenderme mi salud y resulte con enfermedad de papiloma que todavía me estoy atendiendo. Entonces ahora que se mis derechos y conozco sus nombres de todas las violencia que yo viví, me hago mis chequeos médicos y ayudo a muchas mujeres cuando viven violencia porque me han capacitado para atender a mujeres en cris por violencia. SU AYUDA ES MUY VALIOSA. 2) HISTORIA DE VIDA: Fuerza Hola: Yo soy una joven de 29 años, tengo 2 niños uno de 9 y otro de 5 años. Les voy a contar por medio de este escrito, todo lo que he vivido a partir de la edad de 8 años, me quede viviendo en casa de mi abuela paterna junto con mis hermanos y mi papa, el trabajaba, por ser la mayor tenía que lavar la ropa de mi papa y la mis hermanitos, estudiaba y cumplía con mis deberes. Un día me negué a ir al rio a lavar, mi abuela me garroteo, la verdad ya estaba cansada de que no me daba tiempo de jugar, me fui donde mi abuela materna, mi abuelito era un atrevido junto con mis tíos y un primo me manoseaban, me espiaban al bañarme, me ofrecían dinero y mi abuelo me violo, me amenazaba que si yo le decía a mi abuela me iba a matar y no le dije a nadie y lloraba y lloraba calladito en la noche, Yo lloraba me golpeaba contra el suelo la cabeza, ya no quería vivir. Un día me decidí ir a vivir donde mi madrasta con mi papa, ella era fijada, odiosa, me regañaba por todo, mi papa me dio permiso de tener un novio con permiso tenía 18 años tuve relación sin precaución, me embaraso a la edad de 19 años, el me abandono, se desobligo de mí, yo lloraba mucho todos los días me sentía sola. Me decía mi papa que tenía que hacerme responsable de mi error. Conocí a un muchacho a la edad de 21 años, el me trataba bien a mí y a mi niño, no nos faltaba nada, hasta que un día se fue a trabajar a un departamento y se encontró otra mujer ya volvió malcriado, me maltrataba psicológicamente, me decía que estaba flaca, arrugada por todo se enojaba hasta que se fue de la casa, dure tan solo un año con él. Año 2009. Mi prima me invito a unas charlas que daban en FUNDECOM, me gusto y continúe asistiendo, durante todo el proceso conocí a mi actual pareja. Con el tengo un niño el cual tuve en el año 2010, he compartido con el cómo me siento y junto con el comparto cada momento que he pasado junto a las colaboradoras de FUNDECOM, ellas son unas mujeres capaces, porque después de compartir con ellas charlas desestrezantes, abrazos, me he sentido comprendida por mi pareja, amada, consentida y he llegado a la conclusión de que la vida sabiéndola vivir vale la pena. Tengo 7 años de estar con mi pareja, me siento muy agradecida con las personas que me ayudaron a recuperarme, tengo una familia feliz al servicio de nuestro creador. FUNDECOM, fue mi principal fuerza después de yo. ESCUCHENOS PEDIMOS DE SU NOBLE CORZON 3)HISTORIA DE VIDA: Vida Mujer de 46 años, habitante de villa el Carmen, comarca los filos de cuaja chillo, no sé leer ni escribir, madre de seis hijos tres varones y tres mujeres vivos, en las edades de 35, 30,29 y 25 años de edad, de oficio ama de casa actualmente conviviendo con una nueva pareja hace seis años atrás y no es el padre de mis hijos. Hija única en una familia de seis varones a la edad de 6 años empezó a realizar trabajos domésticos, cuidando a sus hermanos menores mientras mama lavaba y planchaba ajeno y mi papa se iba a pescar. Un día cuidando a mi hermano menor este se metió una moneda a la boca y mi mama me ofendió, me pego me dijo que era culpa mía a como ‘pude le metí los dedos en su boca y logre sacar la moneda, desde esa edad ha empezado el maltrato hacia mí, soy hija no reconocida del señor que pensé que era mi padre y a este momento no sé quién es mi padre. Cuando se compraba algo era para los hijos de este señor y lo que sobraba era para mí. A la edad de 8 años este señor que creí que supuestamente era mi padre, quiso abusar sexualmente de mi porque en su estado de emborraches se desnudaba y me llamaba para el cuarto, un hermano menor que yo me dijo que no fuera que él iba a ir y este hombre que no era a el que quería. Al ver eso su hermano le dijo que se fuera corriendo a buscar a su abuelo este paso muchas veces, cuando le conto a mi mama, no e creyó, dijo que era loca, también sus tíos querían abusar de mi. No me pusieron a estudiar porque mi padrastro era celoso diciendo que allí iba a agarrar malas mañas y tener novios. De tanto que vivió esto a la edad de 11 años empezó a jalar con un joven de 16 años se miraban a escondidas a la edad de 12 años me fui con él a convivir a la casa de los suegros, a la edad de 13 años tuve mi primer hijo, el primero fue reconocido a este hombre le parí 5 hijos más los cuales fueron negados, la suegra me maltrataba, me ponía apodos y este hombre decía lo que la madre decía. Andaba con mujeres viví violencia desde el embarazo hasta que nació el hijo que la madre decía que era de él si no lo reconocía, viví con este hombre 10 años en esta vida. Me dio todos los tipos de enfermedades de transmisión sexual ulcera en la vagina, ladilla, gonorrea todo esto me dio porque este hombre se metía con mujeres de la vida y todavía me echaba la culpa a mí. Me separe de e porque decía que yo tenía otro hombre y me golpeaba diario y me fui con mis seis hijos sola a donde mi mama al día siguiente me regrese de nuevo a la casa porque me dijeron que allí no había lugar para nosotros, estando allí empezó el martirio de nuevo hasta el punto de que mi suegra busco brujería y me fui de la casa quedando los 6 hijos al cuido de la abuela paterna porque me los quitaron. Alrededor de 5 años viví una vida triste casi me volví alcohólica, me sentía vacía teniendo diferente relaciones con hombres hasta que me buscaron mi mama y mi papa cuando me miraron así, me pidieron perdón, regrese a casa de mi madre hasta que un día de la madre llegaron todos mis hijos a visitarme junto con el padre de ellos desde ese día me prometí a no volver a tomar licor y empecé a trabajar a recuperarte. Cuando entre en FUNDECOM, fue porque mi hija mayor asistía allí y desde que asistí a la primera capacitación me di cuenta que si valía, que no podía seguir desperdiciándome, las terapias me han vuelto la vida, tengo conocimiento de mis derechos. Ahora siento el placer de aconsejar a otras mujeres para que no vivan lo mismo momentos que yo viví. La falta de información a temprana edad daña a todas las mujeres más a mí que tuve que irme con el primer hombre que encontré para salir de la violencia en mi niñez y seguí viviendo violencia con este hombre hasta que logre integrarme en los espacios de FUNDECOM, que ahora si me siento segura de mi misma, de lo que quiero de lo que vale para mí en mis derechos y sobre todo en apoyar a otras mujeres que viven lo que yo viví. TU AYUDA SERA PARA MUJERES QUE LO NECESTAMOS</t>
  </si>
  <si>
    <t>Farmworker and Landscaper Advocacy Project (FLAP)</t>
  </si>
  <si>
    <t>“Enjoy of good health let us to live a happy and productive life” With your help of this project you will be contributing to reduce deaths of women from cervical and breast cancer, less poverty in families, fewer children orphans, fewer doctors cats and less violence on women and the family. For your philanthropic heart many women start self-care habits transmitting it from generation to generation in the care of your body, improve your physical and emotional state of his life. The objective will be measured through record on personal attention to each woman&amp;#8217;s registration form on the attention of the services provided by the mobile clinic and a questionnaire of perception of the care provided.</t>
  </si>
  <si>
    <t>Project Stepping Stone</t>
  </si>
  <si>
    <t>“Gozar de buena salud nos permite vivir una vida productiva y feliz” Con TU valioso apoyo a la clínica móvil estarías contribuyendo a disminuir muertes de mujeres por cáncer de cérvix y mamas, menos pobreza en familias ruarles, menos niñas-os huérfanos, menos gatos médicos y menos violencia en las mujeres y la familia. Por tu corazón filantrópico muchas mujeres iniciarán hábitos de autocuidado transmitiéndolo de generación en generación en el cuido de su cuerpo, mejorarán su estado físico y emocional de su vida. El objetivo se medirá a través de ficha en la atención personalizada a cada mujer, formato de registro en la atención de los servicios que brinde la clínica móvil y un cuestionario de percepción de la atención recibida.</t>
  </si>
  <si>
    <t>Indiana Latino Institute</t>
  </si>
  <si>
    <t>26-0036285</t>
  </si>
  <si>
    <t>Ms. Alexandra Sossa, Executive Director</t>
  </si>
  <si>
    <t>https://hipgive.org/wp-content/uploads/2017/11/2567ILI---IRS-Letter.pdf</t>
  </si>
  <si>
    <t>asossa@flapillinois.org</t>
  </si>
  <si>
    <t>Payment through community outreach Perifoneo in 20 communities for inform to women in each community the day that corresponds to address mobile and delivery of clinical care examinations. Payment of 2,000 tests to women with whom center providing mobile clinic, making 4,000 brochure coordinate educational material. Powered team of people and support mobile clinic. Making of pens, cell cards and bags about the project and sent to reward donors. The reward in addition to the million thanks will be given special thank you cards are also shared in social networks, the public will each donor names, they share each of the materials designed, especially that each donation will equal to one or more lives saved. It will have a status of cooperating admission, is published in social networks of the organization&amp;#8217;s name and amount of your donation. By not reach the goal, the proposed mobile clinic will remain covered under line communities in relation to cost coverage. The unique advantages of donating is that support 2000 women can save your life by preventing cervical uterine and breast cancer and fewer orphaned children.</t>
  </si>
  <si>
    <t>Pago para divulgación a través de Perifoneo comunitario en 20 comunidades en aviso a mujeres de cada comunidad el día que le corresponde atender la clínica móvil y para entrega de exámenes con atención. Pago de 2 mil exámenes al centro de mujeres con quien se coordine facilitación de clínica móvil, elaboración de 4 mil brochur de material educativo. Alimentación a equipo de personas y de apoyo de clínica móvil. Elaboración de lapiceros, tarjetas y bolsitos de celulares para envió de recompensa a donantes. La recompensa además del millón de GRACIAS, se les entregará tarjetas especiales de agradecimiento que también se les compartirán en las redes sociales, haremos público cada uno de los nombres donantes, se les compartirá cada uno de los materiales diseñados y sobre todo que cada donación será igual a una o varias vida salvadas. Tendrá un status de cooperante internación, se publica en las redes sociales de la organización el nombre y cantidad de su donativo. Al no alcanzar la meta, se mantendrá la propuesta de clínica móvil con cobertura de menos comunidades acorde en relación al costo en cobertura. Las ventajas únicas de donar es que con su apoyo 2,000 mujeres podrán salvar su vida previniendo el cáncer cervicouterino y de mama y menos niñas y niños huérfanos.</t>
  </si>
  <si>
    <t>Codgo Rubro Código Subrubro DESCRIPCION Unidad de Medida No. de Unidades Costo Unitario Costo Total en dólares 1 DIVULGACION CLINICA MOVIL 1.1 Perifoneo comunitario Sonido 40 horas 25 1,000.00 1.2 Material educativo 5000 brochur 0.2 1,000.00 1.3 Mantas logos donantes 2 Unidad 25 50.00 2 ATENCION CLINICA MOVIL 2.1 Pago Exámenes de PAP 1000 Unidad 10 10,000.00 2.2 Refrigerio y almuerzo a equipo de clínica móvil y promotoras voluntarias 25 Participantes 2 50 3 RECOMPENSA 3.1 Elaboración lapiceros cerigrafiados /recompensas 300 Unidad 0.75 225 3.2 Elaboración bolsitos de celulares cerigrafiados/Recompensa 300 Unidad 5 1,500.00 4 4.1 Costo administrativos y por transacciones realizadas 1 Evento 900.00 900.00 TOTAL 14,725.00</t>
  </si>
  <si>
    <t>Contribute to the welfare and empowerment of Women, Children and Adolescents in rural areas, promotion and defense of human rights with gender equality. Nonprofit organization like reference in human and community development, self-management and advocacy for the fulfillment of human rights especially women. 2005-2016 with the support of cooperation; has developed 19 projects in the municipality of Villa El Carmen and San Rafael del Sur women, Women Leaders-s community and religious, master-os and civil servants as part of the strategy to encourage empowerment of women, children and adolescents and impact on institutions public attention to gender-based violence making installation Commissioner; Training 160 160 legal counselors and facilitators in alternative and response to GBV and community self-management. Training of 60 teachers in prevention, detection and monitoring cases of sexual abuse. Organization and strengthen 2 Women's Networking Community Social Advocacy and community self-management; Donation of land by the municipal government to build local community and shelter for victims of violence. Remodeling local guest house as another form of fund management. The organization enjoys social recognition and prestige of citizenship where we work.</t>
  </si>
  <si>
    <t>Contribuir al bienestar y empoderamiento de Mujeres, Niñez y Adolescencia de zonas rurales, en la promoción y defensa de sus DDHH con igualdad de género. Organización sin ánimos de lucro, referente en desarrollo humano y comunitario, autogestión y abogacía para el cumplimiento de derechos humanos, principalmente de mujeres. 2005-2016 con apoyo de la cooperación; ha desarrollado 19 proyectos en los municipio de Villa El Carmen y San Rafael del Sur, con mujeres, Lideresas-es comunitarios y religiosos, maestras-os y funcionarios públicos como parte de la estrategia que propicie empoderamiento de mujeres, Niñez y Adolescencia e incidencia en instituciones públicas de atención a la Violencia por razones de género logrando instalación de comisaria; Formación de 160 consejeras y 160 facilitadoras jurídicas en alternativa y respuesta a la VBG y autogestión comunitaria. Formación de 60 maestras en prevención, detección y acompañamiento a casos de abuso sexual. Organización y fortalecida 2 Redes de Mujeres de Defensoría Social Comunitaria y autogestión comunitaria; Donación de terreno por Gobierno municipal para construcción de local comunitario y albergue para víctimas de violencia. Remodelación de local para casa huéspedes como otra forma de gestión de fondos. La organización goza de reconocimiento social y prestigio de la ciudadanía donde trabajamos.</t>
  </si>
  <si>
    <t>fundecomnicarag</t>
  </si>
  <si>
    <t>(847) 668-2114</t>
  </si>
  <si>
    <t>https://www.youtube.com/watch?v=WepBrdYWZfk&amp;#038;feature=youtu.be</t>
  </si>
  <si>
    <t>Northern Illinois</t>
  </si>
  <si>
    <t>Teach approximately 30,000 low-income Latino workers about their legal rights and offer free legal resources.</t>
  </si>
  <si>
    <t>Ensenarle a aproximadamente 30,000 latinos sus derechos laborales y ofrecerles asistencia legal gratis.</t>
  </si>
  <si>
    <t>Funding from HIP Give will help the Farmworker and Landscaper Advocacy Project (FLAP) deliver approximately 100 Community Legal Education presentations during one year for low-income Latino laborers and their families who work in and/or live in one of eighteen counties in Northern Illinois. Specifically, FLAP will deliver a series of free Community Legal Education workshops throughout a twelve-month period. The audience will be immigrants and migrant and seasonal workers who are unfamiliar with the American legal system and do not know or understand their rights under the law. The workshops, presented in Spanish or English with Spanish translation, and coordinated by FLAP’s staff (community outreach professionals), will inform workers and their families about their legal rights as well as free legal resources available to them. Sessions will give workers with potential grievances the confidence to come forward to FLAP with their complaints. Workshops will be located in confidential locations throughout Northern Illinois, such as in consulates, churches, schools, libraries, non-profit organizations and private homes. Sixty percent of the education workshops will take place on weekends, because that is when workers have more free time, while 40 percent will be held on weekdays after 6:00 p.m. Depending on the topic, sessions will run from 15 minutes to one, two, or four hours, and serve from two to 400 attendees at one time. In addition to education on workers’ rights, Community Legal Education workshops will feature experts presenting on areas of special interest to participants, such as health/medical services for farmworkers, taxes, immigration, personal injury, housing conditions, discrimination, sexual abuse, workers compensation, medical malpractice, and domestic violence, among other topics. Only FLAP staff, its interns and externs, and trusted volunteers and community partners will deliver the workshops. The community partners include Community Health Partnership of Illinois, Mexican Consulate of Chicago, the Illinois Migrant Council, Family Focus, and Mano a Mano Family Resource Center, among others. They are not co-sponsors but simply provide speakers who offer their services pro bono to FLAP. FLAP staff will conduct initial intake, in person or by telephone, with workers who attend the workshops and believe they have a valid case. The FLAP staff will refer potential plaintiffs to an attorney in FLAP’s network. FLAP will help migrant workers get back the wages that their employers owe them. This is money that migrant and seasonal workers need to educate and sustain their families. The approximate number of individuals to be served by this project in one year is 30,000. This includes all categories of migrant workers, farmworkers, landscape workers, packinghouse workers, cannery workers, and meat and poultry workers and their families, who work and/or live in an eighteen-county area of Northern Illinois. No other nonprofit provides this scope of legal education to all classes of workers in Illinois.</t>
  </si>
  <si>
    <t>06-30-2019</t>
  </si>
  <si>
    <t>Vincent</t>
  </si>
  <si>
    <t>Con el apoyo de HIP Give Abogados para Trabajadores Agrícolas y Jardineros (FLAP) podrá dar aproximadamente 100 presentaciones de educación legal para la comunidad durante un ano para trabajadores latinos de bajos recursos y sus familias quienes trabajan y/o viven en uno de los 18 condados del Norte de Illinois. Específicamente, FLAP dictará talleres de Educación Legal Comunitaria durante 12 meses. La audiencia será inmigrantes y trabajadores temporales que no están familiarizados con el sistema legal Americano y no saben y/o no entienden sus derechos legales. Las sesiones informativas presentadas en español o ingles con traducción al español, y coordinados por trabajadores de FLAP que son especializados en dictar las presentaciones, le informaran a los trabajadores y a sus familias sobre sus derechos legales y lo recursos legales gratuitos que existen. Estas sesiones informativas les darán a los trabajadores las herramientas y seguridad necesarias para acudir a FLAP con sus quejas. Los talleres se dictaran en lugares confidenciales en el Norte de Illinois, como Consulados, iglesias, escuelas, bibliotecas, organizaciones sin ánimo de lucro y casas de los trabajadores. 60% de los talleres serán los fines de semana, porque es cuando los trabajadores tienen más tiempo libre, 40% serán en semana después de las 6:00 p.m. Según el tema, las sesiones serán de 15 minutos a 4 horas y educaran desde 2 a 400 trabajadores por sesión. Fuera de la educación en derechos laborales, la educación legal comunitaria contará con expertos en áreas de interés de los participantes, como salud, servicios médicos, impuestos, emigración, accidentes, vivienda, discriminación, abuso sexual, mala práctica medica y violencia domestica entre otros. Solamente trabajadores de FLAP, sus practicantes de leyes, voluntarios de confianza y las organizaciones que trabajan conjuntamente con FLAP darán las presentaciones. Algunos de los presentadores seran de Community Health Partnership of Illinois, Consulado de Mexico en Chicago, the Illinois Migrant Council, Family Focus, y Mano a Mano Family Resource Center, entre otros. Ellos ofrecen sus servicios gratuitamente. Los empleados de FLAP harán unas preguntas iniciales, en persona o por teléfono, a los trabajadores que atendieron los talleres y que creen que tienen un caso valido. FLAP referirá potenciales demandantes a abogados que trabajan con FLAP. De esta manera FLAP le ayudara a los trabajadores migrantes a que les regresen los salarios que los empleadores les deben. Este es dinero que los migrantes y trabajadores temporales necesitan para educar y sostener a sus familias. El numero aproximado de personas que se beneficiaran de este proyecto en un ano es 30,000. Esta cifra incluye a todos los trabajadores migrantes, agricolas, jardineros, empacadores de carne y sus familias, quienes trabajan y/o viven en el area de los 18 condados del Norte de Illinois. Ninguna otra organización presta estos servicios legales gratuitos a los trabajadores sin importar su estado migratorio en Illinois.</t>
  </si>
  <si>
    <t>FLAP seeks to expand its presentation of Educacion Legal Comunitaria, or Community Legal Education workshops, throughout Northern Illinois because many immigrant, migrant, and seasonal workers in Northern Illinois are unfamiliar with labor laws, are not fluent in English, and prohibited from using federally-funded legal services. In general, 99 percent of FLAP constituents are Latino, with 90 percent male and 10 percent female. Eighty-five percent are adults (18 to 64 years old). The average farmworker-landscaper family earns between $10,000 and $14,000 a year. This special class of individuals is at higher risk of experiencing wage theft, unsafe working conditions, and other violations of their rights at work. Seeking justice begins with knowing one’s rights at work. By increasing the number of Community Legal Education workshops FLAP provides free-of-charge to Latino farmworkers and landscapers throughout Northern Illinois, HIP Give funding will empower more workers to come forward with legitimate work-related claims and receive the justice and restitution they deserve. Securing justice will lead to a better future for migrant workers and ensure that their work and home lives are safe, productive, and hopeful. FLAP predicts that as the number of victories for workers grows, abuses of low-wage immigrant, migrant, and seasonal workers will shrink.</t>
  </si>
  <si>
    <t>FUNDECOM</t>
  </si>
  <si>
    <t>FLAP busca expandir sus talleres de Educación Legal Comunitaria a través del norte de Illinois porque muchos emigrantes, migrantes y trabajadores de temporada en esa área no están familiarizados con las layes laborales, no hablan ingles, y se les prohíbe el uso de fondos federales para brindarles. En general, 99 % de los usuarios de los servicios de FLAP son Latinos, 90 % son hombres y 10 % mujeres. 85 % son adultos entre 18 y 64 anos. EL promedio que una familia de campesinos y jardineros gana al ano es entre $10,000 y $14,000 de dolares. Estos de individuos especialmente experimentan un porcentaje alto de robo de salarios, condiciones insanas en el lugar de trabajo, entre otras violaciones a sus derechos en el trabajo. La búsqueda de la justicia empieza con el conocimiento que se tiene de los derechos en el trabajo. Incrementando el número de talleres de educación legal comunitaria que FLAP provee gratuitamente a los trabajadores campesinos y jardineros en el Norte de Illinois, el apoyo monetario de HIP Give le dará a más trabajadores las herramientas necesarias para hacer valer sus derechos y recibir la justicia que ellos merecen. Esto le dará un mejor futuro a los trabajadores migrantes y asegurara que su trabajo y condiciones de vivienda sean dignos, seguros y productivos. FLAP considera que mientras que el numero de victorias de los trabajadores aumenten, los abusos de los trabajadores emigrantes, migrantes y de temporada de bajos recursos disminuirán.</t>
  </si>
  <si>
    <t>felicitalainez@hotmail.com</t>
  </si>
  <si>
    <t>FLAP Community Legal Education workshops in Northern Illinois will be considered successful when 100 Community Legal Education workshops are delivered within the twelve-month HIP Give funding timeframe. The program will also be successful when the staff assists a minimum of 30 Northern Illinois workers with valid cases during the funding period; refers a minimum of 150 potential plaintiffs to FLAP’s attorney, or an attorney in its referral network, during the funding period; and when 100 percent of valid cases handled by or through FLAP are settled in or out of court.</t>
  </si>
  <si>
    <t>(310) 941-6805</t>
  </si>
  <si>
    <t>Indiana, United States</t>
  </si>
  <si>
    <t>Los talleres de Educación Legal Comunitaria de FLAP en el Norte de Illinois se consideraran exitosos cuando 100 presentaciones se den dentro de los 12 meses del apoyo de HIP Give. Igualmente cuando FLAP asista un mínimo de 30 trabajadores en el Norte de Illinois con casos validos en esos 12 meses; refiera mínimo 150 posibles demandantes a los abogados de FLAP, o a uno de los abogados que trabajan con ellos y cuando el 100 por ciento de los casos se resuelvan.</t>
  </si>
  <si>
    <t>Invest in Indiana&amp;#8217;s Latino youth. Help us make our students dreams of college success a reality &amp;#8211; Si Se Puede!</t>
  </si>
  <si>
    <t>Spanish</t>
  </si>
  <si>
    <t>Like all immigrants who have ever come to the United States, agricultural and landscape workers who settle in Northern Illinois want to make a better living here than they did in their home countries. They want their children to be educated in the U.S. and to have the personal and professional opportunities they themselves never had. They are willing to work 12-14 hour days for minimum wage just to help their family live a better life. We may not know them by name, or even by face, but we see them as we go to work in the morning. They feed our families. Many work for one of 242 corporate farms, 833 nurseries, and 2,052 landscape companies that operate in an eighteen-county area of Northern Illinois. While most Northern Illinois companies follow labor laws and treat their employees fairly, some employing immigrant and seasonal workers remain competitive by breaking the law and exploiting their workforce. They increase profits by failing to pay employees for all of their time worked. According to a 2009 survey cited in an Economic Policy Institute report, more than 60 percent of low-wage workers nationally have some pay illegally withheld by their employer each week. As a result, low-wage workers lose approximately $2,634 annually, or about 15 percent of their income. This is money that could have been spent on groceries, healthcare, and education. In addition to wage theft, some workers are exposed to heatstroke, dehydration, pesticides, injury, and other hazardous working conditions. In 2005, the U.S. Department of Labor reported that farmworkers suffer from higher rates of toxic chemical injuries and skin disorders than any other workers in the country. Other workers have their visa, travel, housing, equipment, and uniform expenses deducted illegally from their pay; and are provided with substandard housing. When they are treated unfairly, immigrant, migrant, and seasonal workers are often unaware of their legal options. They do not know how to proceed or are afraid of losing their job if they report the issue. Legal education and representation for these workers certainly helps, but in 1996, when Congress prohibited federally-funded legal services programs from filing class actions for, and representing, undocumented workers, hundreds of thousands of low-income workers—many immigrant and seasonal workers included—were left without access to free or affordable legal services.</t>
  </si>
  <si>
    <t>$ 2,400 Promotor (wages): 160 hours per year @ $15/hour $ 1,600 Travel/Related Expenses $ 1,000 Laptop Computer, case and Microsoft Office Suite (for CLE presentations) $ 1,500 Marketing Materials (FLAP flyers and Business cards with educational information, CLE invitations) $ 900 Computer Projector and Carrying Case $ 750 Refreshments (sodas, cookies, snacks) $ 600 Attendance Incentives (hats, t-shirts, pens, cups, other FLAP contact information and logo merchandise) $ 500 Media Advertisement (for CLE events &amp;#8211; print and radio) $ 500 Office Supplies for workshops $ 250 Printing Expense (CLE handout documents) $10,000</t>
  </si>
  <si>
    <t>The mission of the Farmworker and Landscaper Advocacy Project is to improve working conditions for migrant and seasonal workers, including low-income farmworkers, landscapers, packinghouse workers, cannery workers, and meat and poultry workers in Northern Illinois.</t>
  </si>
  <si>
    <t>La misión de Abogados para trabajadores Agrícolas y Jardineros es mejorar la condiciones en el trabajo de los trabajadores migrantes y de temporada de bajos recursos, incluidos los jardineros y empacadores de carne en Illinois.</t>
  </si>
  <si>
    <t>pomonatest</t>
  </si>
  <si>
    <t>FLAP provides quality legal representation at no financial cost to all categories of migrant workers, farmworkers, landscape workers, packinghouse workers, cannery workers, and meat and poultry workers and their families. It is one of only a few organizations in the United States that offers workers a continuum of pro bono assistance—from education to investigation of claims to litigation. As such, it is most closely aligned with the Immigrant Justice division of the Southern Poverty Law Center. FLAP’s constituent base is comprised of approximately 100,000 individuals who work and/or live in an eighteen-county area of Northern Illinois and who either do not have access to federally-funded legal assistance or cannot afford an attorney on their own. Counties served are Cook, Lake, DuPage, Will, Kane, Kendall, Grundy, LaSalle, DeKalb, McHenry, Boone, Winnebago, Ogle, Lee, Carroll, Whiteside, Stephenson, and Jo Daviess. This area, which comprises the top one-third of Illinois, stretches approximately 175 miles east to west and 85 miles north to south. FLAP’s services to its population include, but are not necessarily limited to: - Professional counsel, individual representation, and litigation services to Illinois agricultural and landscape workers with legal problems, especially issues relating to the workplace. - Legal assistance, advice, and training to community organizations, agencies, and churches that work on behalf of agricultural and landscape workers in Northern Illinois. - Protection of the civil and constitutional rights of agricultural and landscape workers against intrusion by government or private parties. - Promotion of the health, safety, and well-being of agricultural and landscape workers. - The same services listed above to workers in related industries, such as packinghouse workers, cannery workers, and meat and poultry workers. FLAP’s success speaks for itself. Since its founding in 1999, FLAP has filed more than 140 cases in court, 90 percent representing more than one worker. It has sent 40 demand letters and has recovered nearly $2 million in back wages for its clients. Fifty-two cases are in litigation and currently pending. Altogether, FLAP has served 17,895 people individually and filed cases in federal court on their behalf. FLAP has settled every case in favor of its clients.</t>
  </si>
  <si>
    <t>09-28-2016</t>
  </si>
  <si>
    <t>fwadvocacy</t>
  </si>
  <si>
    <t>http://youtu.be/LQHhS8VLDBA</t>
  </si>
  <si>
    <t>Our Mission Project Stepping Stone of Indiana was launched in 2003. Our one-week college prep summer program (in June) helps Latino high school sophomores and juniors prepare for college and beyond. Selected students will be introduced to potential careers and includes visits to several of Indiana’s leading college campuses and businesses. Admission to the program is selective and is merit based. As educators, business leaders, and influencers who touch the lives of many students, we are challenged daily by the obstacles that keep low-and moderate-income students from moving on to higher education. For most of our students, the dream of going to college seems out of reach. PSS provides the opportunity for students to see the value of education beyond high school and we help underscore how critical a college degree can become to realizing their dream for themselves and their families. At PSS, we turn dreams into reality. Our Goal Our goal is to improve post-secondary enrollment among Indiana&amp;#8217;s Latino high school students. Project Stepping Stone of Indiana has a 13-year track record of success in preparing the state’s Latino high schools students for college and career success. Since its inception, PSS has witnessed a positive success rate in getting our graduates into college. In fact, over 80% of the seniors who attended Project Stepping Stone go on to pursue a post secondary degree. In turn, many of these students inspire and encourage other students in their communities. The funding requested will be used to support operations of the program and ongoing student support (transportation of students, meals, housing, etc.). This program is offered at no cost to students and is carried out by a 100% volunteer crew and funded by the generosity of individuals and corporate partners. It is a 501(c)3 program under the Indiana Latino Institute (EIN: 26-0036285). Why It Matters A significant number of PSS student participants come from low-income families and communities. Over 85% also identify as the first in their family to attend college. We believe education is the key to breaking the cycle of poverty in our community. The gap in levels of educational attainment among Latino adults age 25 and older also remains a challenge. 40.4% of US born Latinos in the state and 53.1% of Latin American born adults fail to graduate from high school versus 14.7% for all adults. Even more critical, only 11.3% of US born Latinos in the state and 8.4% of Latin American born adults attain a bachelor’s degree versus 21.2% for all Hoosiers. According to U.S Census Bureau data, there remains a significant discrepancy in income and poverty levels between Indiana’s Latino and non-Latino populations (19.3% of US born Latinos in the state and 23.8% of Latin American born families live in poverty versus 9.0% of families for the overall state population). We are here to change these stats – one student at a time! Call To Action We welcome you to join our cause by donating to our campaign. Any amount goes a long way to helping us impact the lives of our students. Help us spread the word about our crowdfunding campaign by sharing the link on your social media networks (Facebook, LinkedIN, etc.) and with your family and friends. Share why you donated and use the hashtags #UnSelfie #PSS2018. For more information on becoming a volunteer, corporate partner and other ways to get involved send us a message via HIPGive or visit our website at www.projectsteppingstone.org. Si Se Puede!</t>
  </si>
  <si>
    <t>FLAP</t>
  </si>
  <si>
    <t>PODER: Providing Opportunities through Determination, Education, and Resources</t>
  </si>
  <si>
    <t>Enlace Comunitario</t>
  </si>
  <si>
    <t>Juliann Salinas</t>
  </si>
  <si>
    <t>jsalinas@enlacenm.org</t>
  </si>
  <si>
    <t>Communities of readers in Chiltiupan, El Salvador</t>
  </si>
  <si>
    <t>505-246-8972 ex. 12</t>
  </si>
  <si>
    <t>Enlace Comunitario, Albuquerque, New Mexico</t>
  </si>
  <si>
    <t>Chiltiupan, La Libertad. El Salvador</t>
  </si>
  <si>
    <t>&amp;#8220;Donate in honor of a powerful woman in your life or to empower women survivors of domestic violence in New Mexico.&amp;#8221;</t>
  </si>
  <si>
    <t>&amp;#8220;De donacion en el onor de una mujer poderosa en su vida o para apoderar a las mujeres sobrevivientes de la violencia doméstica en Nuevo México.&amp;#8221;</t>
  </si>
  <si>
    <t>Education/Migrant Communities/Violence Prevention/Youth Development</t>
  </si>
  <si>
    <t>Bring a kindle lab to a community of readers in Chiltiupan, 9 school libraries sharing resources, teacher training and best practices</t>
  </si>
  <si>
    <t>Llevar kindles a una comunidad de lectores en Chiltiupan, 9 bibliotecas escolares están compartiendo recursos, formación y mejores pr</t>
  </si>
  <si>
    <t>It is important to educate ourselves and others about domestic violence. Knowing about domestic violence helps people examine patterns in their own life to identify the possibility that they might be in a violent relationship. If we target this problem in teenagers, we can help promote healthy relationships and stop the problem in its early stages. Through education, people learn the difference between what they see as “normal” and what is actually safe and healthy. Many victims of domestic violence grew up in a violent household. Children learn how to be in a relationship through their parent’s relationship. If their parents are constantly fighting, they may see that as “normal” and will implement that in their own personal relationships. Due to the Latino community’s “Machista” beliefs, men in Latino communities are taught that they have to be tough in order to portray their masculinity. As a result, the Latino community suffers from many cases of domestic violence. Our programs are specifically designed to help women in violent relationships by providing them with opportunities to educate themselves about domestic violence and the resources that are available to them as victims. In the future, we hope to have a Latino community in New Mexico that does not tolerate domestic violence and becomes a role model for communities all over the nation.</t>
  </si>
  <si>
    <t>ConTextos has worked with a network of nine schools in Chiltiupan, La Libertad for the last three years to develop functional child-friendly libraries. The school libraries are different in size, number of students, teachers and book titles, but they all have in common the passion and love for learning, reading and writing. Next year we expect to integrate the use of e-reader in their communities, so they increase their experience as readers and develop twenty first century skills. We aim to purchase 40 kindles that will benefit 9 schools = 19 teachers and around 1000 students and their families. We expect students and teachers to make their own choices when selecting a book, and also to keep track of their books preferences and register how many hours they spend with the e-reader.</t>
  </si>
  <si>
    <t>ConTextos ya ha establecido una red de bibliotecas en el Municipio de Chiltiupan en La Libertad. Cada una de estas bibliotecas son diferentes en su tamaño, número de estudiantes, docentes y libros; pero tienen en común, la pasión y amor por el aprendizaje y libros. el próximo año esperamos integrar el uso de e-readers en sus comunidades, para que puedan tener acceso a más libros, estimamos comprar 40 kindles que beneficiará a 9 escuelas = 19 docentes y alrededor de 1000 estudiantes y sus familias. Esperamos que los estudiantes y docentes empiecen a tomar sus propias decisiones a l ahora de seleccionar un título y también registrar estas preferencias y las horas que dedican a la lectura en el e-reader.</t>
  </si>
  <si>
    <t>Es importante educarnos a nosotros mismos y a otros de la Violencia domestica. Sabiendo sobre la violencia domestica ayuda a la gente examinar los patrones en su vida y identificar la posibilidad que puedan estar en una relación violenta. Si nos concentramos en este problema en los adolecentes, podemos ayudar a promover relaciones saludables y detener el problema en sus primeras etapas. A través de la educación, las personas aprenden la diferencia entre lo que ven como una relación “normal” y lo que realmente es una relación segura y saludable. Muchas de las víctimas de la violencia domestica crecieron en un hogar violento. Los niños aprenden cómo comportarse en una relación a través de la relación de sus padres. Si sus padres se pelean constantemente, los niños ven ese tipo de relación como “normal” y la ponen en práctica en sus propias relaciones personales. En la comunidad Latina hay una creencia que los hombres deben ser “Machista”, duros y fuertes, con las mujeres para ser masculinos. Como resultado, la comunidad Latina sufre de muchos casos de violencia domestica. Nuestros programas están diseñados específicamente para ayudar a las mujeres en relaciones violentas, proveyéndoles oportunidades para educarse a sí mismas acerca de la violencia domestica y los recursos que están disponibles para ellas como víctimas. En el Futuro, esperamos tener una comunidad Latina en Nuevo México que no tolera la violencia domestica y se convierte en un modelo a seguir para las comunidades de todo el país.</t>
  </si>
  <si>
    <t>Although schools within the network share resources and books, they are limited. As technology evolves, new updated titles are now available at lower costs; this would allow the community of readers to keep up with the world. This model certainly gives us a first glance of how a virtual library in a rural area of El Salvador would work, so to replicate in other school networks in the country that ConTextos supports.</t>
  </si>
  <si>
    <t>Las comunidades que ya son lectoras, tendrán oportunidad de leer más y más acceso a libros y autores. Así como la tecnología avanza rápidamente, evaluaremos las posibilidades de replicar este proyecto en otras comunidades similares.</t>
  </si>
  <si>
    <t>The goal of our project is to raise awareness about domestic violence in New Mexico, and ultimately end it. Domestic Violence is an epidemic in New Mexico, with many people lacking the resources and knowledge of how to escape it. This is particularly true for Spanish-speaking immigrants who face additional barriers and fears including potential deportation and separation from their children, a lack of empathy and understanding due to language barriers, and generally being unaware of their rights and opportunities as survivors. Abusers use these fears to entrap victims and continue the cycle of violence. Enlace Comunitario has developed intervention, legal, children’s, and prevention programs to effectively assist Spanish-speaking immigrant survivors of domestic violence. The support of these donations will help enhance and expand Enlace’s programs to serve more survivors and prevent future abuse through community education.</t>
  </si>
  <si>
    <t>ConTextos uses international standardized tests to measure reading fluency (words per minute) and also the levels of comprehension. We have been working with this community in Chiltiupan, since 2011 and we will be able to compare data from different years of intervention, including with this project.</t>
  </si>
  <si>
    <t>ConTextos utiliza herramientas internacionales estandarizadas para medir la fluidez lectora (palabras por minuto) y niveles de comprensión lectora. Ya que hemos trabajado con estas comunidades en Chiltiupan, desde el 2011 podremos comparar datos y resultados de diferentes años de intervención incluyendo este proyecto.</t>
  </si>
  <si>
    <t>El objetivo de nuestro proyecto es crear conciencia acerca de la violencia domestica en nuevo México, y terminar con ella. La violencia domestica es una epidemia en Nuevo México, con muchas personas que carecen de los recursos y el conocimiento de cómo escapar de ella. Esto es cierto particularmente para los inmigrantes latinos que se enfrentan a barreras y temores adicionales incluyendo la potencial de deportación y separación de sus hijos, la falta de empatía y comprensión por falta del idioma y en general no estar consciente de sus derechos y oportunidades como sobrevivientes. Los abusadores usan estos temores para atrapar a las víctimas y continuar el ciclo de violencia. Enlace Comunitario ha desarrollado programas de intervención, niños, prevención, y servicios legales para asistir a los sobrevivientes latinos de la violencia domestica. Estas donaciones ayudaran a mejorar y ampliar los programas de Enlace para atender a más sobrevivientes y educar a la comunidad para evitar abusos en el futuro.</t>
  </si>
  <si>
    <t>With this project we will be able to enrich the collection of the libraries and we will collect data to analyze the replicability of the project.</t>
  </si>
  <si>
    <t>40 Kindles: $4,000 (This includes the purchase of a kindle e-reader, the power adapter, and a case for protection) 2 &amp;#8211; 4 Training Visits $1,000 (This cover the cost of transportation and our trainers) Content: $500 (This will be an initial amount to purchase books) Security and storage: $1000 (To create a storage unit that allows kindles to be secure but also to move around the 9 school libraries) TOTAL: $6,500</t>
  </si>
  <si>
    <t>Your generous donations will be used to enhance Enlace’s current programs and expand them to a larger percentage of the Latino community in New Mexico. One of Enlace’s programs is the Promotoras Group. This program focuses on training domestic violence survivors to become community leaders. After an intensive leadership development training, Enlace’s Promotoras work to prevent domestic violence and child abuse through presentations, in Spanish, on: self esteem, dynamics of domestic violence and the impact of violence on children, positive communication and conflict resolution. Your donations will help us fund programs like the Promotoras and many more.</t>
  </si>
  <si>
    <t>Transform the educational experience so students go beyond rote memorization, to develop authentic literacy skills such as deep thinking, analysis and creativity.</t>
  </si>
  <si>
    <t>ConTextos prepares students in El Salvador to be critical thinkers capable of confronting the region's most urgent problems. We do this through an innovative teacher-training program, the creation of libraries, a unique writing program that incorporates tablet technology, and diverse partnerships.</t>
  </si>
  <si>
    <t>Sus donaciones generosas serán utilizadas para mejorar los programas de Enlace y expandirlos a un porcentaje más grande de la comunidad Latina en Nuevo México. Uno de los programas que tenemos en enlace es el grupo de las Promotoras. Este programa se enfoca en entrenando a sobrevivientes de la violencia domestica, que son mujeres, a convertirse en lideres de su comunidad. Después de un entrenamiento de liderazgo intensivo, las Promotoras trabajan para prevenir la violencia domestica y abuso de niños por medio de presentaciones en español sobre: la autoestima, dinámicas de la violencia domestica y el impacto que tiene la violencia en niños, comunicación positiva y resolución de conflicto. Sus donaciones nos ayudara a financiar programas como este y muchos más.</t>
  </si>
  <si>
    <t>Budget Summary Budget Category Amount A. Personnel $120,251 B. Fringe Benefits $38,000 C. Travel $10,000 D. Supplies $3,400 E. Consultants/Contractors $93,000 F. Other $6,720 Total Direct Cost $275,910 G. Indirect Cost $24,000 &amp;nbsp;</t>
  </si>
  <si>
    <t>Enlace Comunitario is a social justice organization in Central New Mexico and located in Albuquerque. Our mission is to work to eliminate domestic violence in the Latino immigrant communities and promote healthy families through: comprehensive domestic violence intervention services, preventative community education, policy advocacy and leadership development.</t>
  </si>
  <si>
    <t>Enlace Comunitario es una organización de justicia social en el centro de Nuevo Mexico y se encuentra en Albuquerque. Nuestra misión es trabajar para eliminar la violencia domestica en las comunidades de inmigrantes latinos y promover familias saludables a través de: servicios de intervención de la violencia domestica, educando a la comunidad con educación preventiva, la promoción de políticas y el desarrollo de liderazgo.</t>
  </si>
  <si>
    <t>EnlaceComunitario</t>
  </si>
  <si>
    <t>https://hipgive.org/wp-content/uploads/2017/11/ILI---IRS-Letter.pdf</t>
  </si>
  <si>
    <t>https://hipgive.org/wp-content/uploads/2019/04/EC-Board-of-Directors-One-Page-Updated-January-2019.pdf</t>
  </si>
  <si>
    <t>https://hipgive.org/wp-content/uploads/2019/06/Enlace-Comunitario-W-9.pdf</t>
  </si>
  <si>
    <t>Indiana, Indianapolis, IN, United States</t>
  </si>
  <si>
    <t>Pay it forward and support our young Latinos in reaching for college success!</t>
  </si>
  <si>
    <t>In Spanish.</t>
  </si>
  <si>
    <t>PSS College Prep Week is for Indiana Hispanic/Latino high school sophomores and juniors who desire to attend college. Each year, approximately 100 students are selected to tour several university campuses over the course of one week. They learn critical information that allows them to realize their personal strengths,&amp;nbsp;academic paths, and even choice of university. During this week, our students get a glimpse of campus life while touring these academic campuses.Campaign summary: People fund projects they feel passionate about and believe in. Use this section to grab their attention, peak their interest and make sure they want to read more. Here are some things to include: 1. Enter the issue, opportunity or problem you want to address with this project 2. Why is this important to you, your team, or your organization? 3. What is your goal, how do you plan to accomplish it and how can people support / donations help you get there? Why it matters: Use this section to give more details and talk about the big picture. 1. What impact will you have if this project becomes a reality? How will you measure the impact? 2. Explain why your project is valuable to your supporters and the world (or the Latino community). 3. Why should people trust you? Reference success stats from similar projects or point to your organization's track record. Potential Challenges: Transparency is key to build trust among potential donors. Use this section to show that you have thought about the potential risks and obstacles you might face trying to achieve your goal and what you plan to do to overcome these challenges. How will you put your donations to work Explain how much money you need and where it is going. 1. What will funds cover? Be transparent and specific to build trust in your supporters. 2. Describe where your funds will go if you do not reach your entire goal. 3. Tell people about your unique perks or giving levels for donating to your project. Feel free to add photos or videos to any section to help contributors visualize your story. Other ways people can help: Some people might not be able to make a donation, but they can help you in other ways that can go a long way. Let them know you are aware of this, and show them what other ways they can get involved. For example: - Ask people to help you get out the word - Provide sample social media language - Remind them to use the HIPGive social sharing tools - Invite them to become an official campaign ambassador or volunteer. That is it! Feel free to get creative and make this section as engaging as you want.</t>
  </si>
  <si>
    <t>https://hipgive.org/wp-content/uploads/2019/04/IRS-letter-of-determination.pdf</t>
  </si>
  <si>
    <t>https://hipgive.org/wp-content/uploads/2019/04/Enlace-Comunitario-2018-Audit-Final.pdf - https://hipgive.org/wp-content/uploads/2019/04/2017-990-ENLACE-COMUNITARIO-Gov-public-inspection-copy.pdf</t>
  </si>
  <si>
    <t>pobando submit</t>
  </si>
  <si>
    <t>Project Pad/Tampon Dispensers</t>
  </si>
  <si>
    <t>asd@asd.casd</t>
  </si>
  <si>
    <t>gabrielladuran17@yahoo.com</t>
  </si>
  <si>
    <t>(312) 3-</t>
  </si>
  <si>
    <t>Arizona, United States</t>
  </si>
  <si>
    <t>Programa Oye Amigo</t>
  </si>
  <si>
    <t>Collegiate Mentoring Program</t>
  </si>
  <si>
    <t>Latin American Educational Foundation</t>
  </si>
  <si>
    <t>Karley Arguello</t>
  </si>
  <si>
    <t>karguello@laef.org</t>
  </si>
  <si>
    <t>Programa de Becas PNC MRREE</t>
  </si>
  <si>
    <t>Ministerio de Relaciones Exteriores</t>
  </si>
  <si>
    <t>Ministry of Foreign Affairs</t>
  </si>
  <si>
    <t>Seidy Marisela</t>
  </si>
  <si>
    <t>seidyzc@gmail.com</t>
  </si>
  <si>
    <t>303-446-0541 x. 12</t>
  </si>
  <si>
    <t>Colorado, USA</t>
  </si>
  <si>
    <t>To and through college!</t>
  </si>
  <si>
    <t>¡Empezar y terminar la Universidad!</t>
  </si>
  <si>
    <t>(503) 611-48941</t>
  </si>
  <si>
    <t>To and through college! Not only does LAEF provide access to education for Hispanics by providing scholarships, we also want to make sure our recipients make it to the finish line by graduating from college and earning their degree. Many of our students are the first in their family to attend college and a little extra support goes a long way. By implementing a Collegiate Mentoring Program, LAEF will connect scholarship recipients with a Mentor from our Young Professionals Board. Mentors will serve as a resource and connection for our scholarship recipients during their studies, guiding them and helping them to be successful during college and beyond. The financial support of the community will allow LAEF to create a strong program that will provide a variety of resources and services to our students to ensure the success of the program.</t>
  </si>
  <si>
    <t>Antiguo Cuscatlán, La Libertad Department, El Salvador</t>
  </si>
  <si>
    <t>¡Empezar y terminar la Universidad! LAEF no solo ayuda a estudiantes con becas universitarias, pero brinda apoyo crítico a cada uno de los estudiantes que reciben nuestra beca para que lleguen a la meta final – el cual es recibir un diploma universitario. La mayoría de nuestros estudiantes son los primeros en su familia de ir a la universidad, es por eso que LAEF ha diseñado un programa de mentores para que los estudiantes reciban apoyo emocional y para que tengan herramientas para ser exitosos en la universidad. Los mentores son el grupo de jóvenes profesionales de LAEF, los mentores se ponen a la disposición del estudiante, para ayudarles a identificar y desarrollar las competencias necesarias para su éxito profesional durante y después de la universidad. La ayuda financiera de la comunidad es muy importante para que este programa sea un éxito. Necesitamos el apoyo de la comunidad para continuar dando los servicios necesarios a nuestros estudiantes para que se gradúen de la universidad.</t>
  </si>
  <si>
    <t>This program aim to help student to finish their career</t>
  </si>
  <si>
    <t>LAEF wants to ensure that our scholarship recipients not only go to college, but that they thrive in college and make it to the finish line. With Hispanics being the fastest growing population in the United States, it is critical that we empower them to succeed by increasing their graduation rate. LAEF will track program success and graduation rates among scholarship recipients.</t>
  </si>
  <si>
    <t>Este proyecto tiene la finalidad que los estudiantes</t>
  </si>
  <si>
    <t>LAEF quiere que todos nuestros estudiantes no solo se matriculen en la Universidad per más importante que la terminen en 4 años. En los Estados Unidos viven más de 50 millones de hispanos, constituyendo la población minoritaria más grande en el país. Pero existen elementos socio-económicos que limitan el acceso de los latinos a las instituciones de educación superior.</t>
  </si>
  <si>
    <t>Funds raised will cover the cost to implement the program including: program supplies, kickoff event supplies (food and beverages), outings with Mentors/Mentees, travel costs for Mentors and care package materials for Mentees.</t>
  </si>
  <si>
    <t>Los fondos recaudados van a cubrir el coste de la implementación del programa de mentores. Algunos de los costos son materiales, comida, transportación y visitas de nuestros mentores a los estudiantes en las universidades.</t>
  </si>
  <si>
    <t>ITEM BUDGETED AMOUNT KICKOFF PARTIES MEALS 1000 MATERIALS 1000 MILEAGE 1000 CARE PACKAGE BASKETS 2000 STAFF SUPPORT 5000 TOTAL 10000</t>
  </si>
  <si>
    <t>LAEF has provided access to education for Hispanics in Colorado since 1949. In its 66 year history, LAEF has awarded over $6,000,000 in scholarships to more than 6,000 students. LAEF's vision is to advance the educational, leadership and economic status of all Hispanics to improve the greater community.</t>
  </si>
  <si>
    <t>Desde 1949, LAEF ha brindado más de 6,000 becas universitarias por un total de más de $6, 000,000 de dólares. LAEF quiere avanzar la misión que empezó más de 66 años atrás – de prosperar el estado educativo, económico en nuestra comunidad latina y especialmente crear líderes hispanos en nuestra comunidad.</t>
  </si>
  <si>
    <t>LAEF_CO</t>
  </si>
  <si>
    <t>https://vimeo.com/144918780</t>
  </si>
  <si>
    <t>nherrera@laef.org</t>
  </si>
  <si>
    <t>Programa de Becas</t>
  </si>
  <si>
    <t>College to Career: Preparing Hispanic Students for Internships</t>
  </si>
  <si>
    <t>HPGM</t>
  </si>
  <si>
    <t>Milwaukee, WI</t>
  </si>
  <si>
    <t>WI</t>
  </si>
  <si>
    <t>Milwaukee</t>
  </si>
  <si>
    <t>HPGM helps Hispanic undergraduate students develop professional skills and make connections, with the goal of acquiring an internship.</t>
  </si>
  <si>
    <t>Hispanic Professionals of Greater Milwaukee (HPGM) is committed to building a larger and stronger pipeline of Hispanic professionals with greater levels of leadership and impact. A key step to creating and sustaining this pipeline involves directly supporting Hispanic college students in the Milwaukee area. We accomplish this by providing opportunities for students to develop a range of skills, plan for a career, and connect with a network of professionals. Throughout the year, HPGM students participate in internship events, which allow them to meet recruiters from companies that match their academic and career path. They receive feedback on their resumes, practice their interviewing skills, and learn about upcoming internship opportunities. Multiple students secured summer internships after attending our first internship event in 2014. Our program also provides students with the chance to attend local and national conferences related to Hispanic talent development, including the United States Hispanic Leadership Institute (USHLI) and League of United Latin American Citizen (LULAC). One of our promising undergraduate students, Zac, shared this insight about his experience at USHLI: “Leaving this phenomenal conference, I couldn’t help but smile and take pride in the fact that people are truly invested in our future. Listening to the most influential Hispanic leaders in our country, our organization’s members have become more ambitious, passionate, and focused on our goals. “ The unique experiences offered by our College to Career program help empower our undergraduate students to make meaningful progress toward their goals, by stepping out of their comfort zone, learning new things, and securing a professional internship. With a stronger pipeline of ambitious young professionals, Hispanics can have a greater impact on the direction of Milwaukee’s future business and cultural landscape. With more opportunities for education, growth and leadership, the young population of Milwaukee is more likely to stay and build a life in our city after graduation.</t>
  </si>
  <si>
    <t>HPGM student programming was born out of a visible and expressed need among Hispanic college students in the Milwaukee area for professional development, which they were not finding through their colleges or universities. We began our efforts with three Milwaukee universities, and have since added two more, with the promise of seven by the end of 2015. HPGM student initiatives also work to address a need expressed by local companies and organizations: how to find and retain diverse and qualified employees. HPGM wants to expand our programming to focus on connecting these employers with candidates of choice. In 2015, students will attend trainings, workshops and recruitment events, with the chance to secure a position in their desired field of study. We will work with our corporate, non-profit, and small business partners, to ensure that student candidates are the right fit and align with the student’s professional goals. With these experiences, students will be a step ahead when they graduate with a purpose and begin searching for employment in the Milwaukee area. After earning their degree, they will contribute to the formation of a dynamic and sustainable professional workforce.</t>
  </si>
  <si>
    <t>Programa Casa Estudiantil CODR</t>
  </si>
  <si>
    <t>In 2012, a record number of Hispanic high school graduates in the United States, seven-in-ten or 69%, enrolled in college. [PEW Hispanic Research Center] However, as these numbers continue to grow, young Hispanic students are still 16% less likely to enroll in a 4-year college, be enrolled full time, and complete a bachelor’s degree. Wisconsin lags behind in the number Hispanic adults completing an associate’s degree or higher, with 16% in 2012, versus 21.5% in the United States overall. [Excelencia in Education] Some of the barriers to student graduation include lack of role models, support, vision, connections, resources and a definitive plan. As an integral part of Milwaukee’s culture and workforce, HPGM believes it is vital to help young Latinos thrive. By providing students with comprehensive programming and opportunities for professional development, including access to internship opportunities, we hope to help students get the most out of their education and complete their degree. Long-term, we hope that these efforts will increase employment and retention rates in the Milwaukee area. As the Hispanic population grows, both in Milwaukee and throughout the country, now is the perfect time to ensure these young people have the tools to tackle challenges and serve as leaders in their schools, companies, and communities.</t>
  </si>
  <si>
    <t>We are requesting a budget of $20,000 for our student initiative. In order to offer participation in a wider range of partner events, we request $6,000 for national and regional conference registration fees, $2,000 for transportation, and $2,000 for hotel accommodations. To coordinate and execute workshops and trainings on topics such as resume building, professional etiquette, and informational interviewing, we request $2,000. To engage influential professionals and speakers, we request $2,000 for speaker fees. HPGM would also like to support their most active student members by providing assistance with payment for professional attire and business cards, for which we require $3,000. Finally, to support the Program Manager and enhance outreach, we request $2,000 for the HPGM portion of an intern stipend and $1,000 for marketing costs.</t>
  </si>
  <si>
    <t>Hispanic Professionals of Greater Milwaukee Mission Statement: To create a dynamic environment for Hispanic professionals to thrive by fostering leadership, mentoring, education, networking, and new initiatives that support Hispanics and Hispanic businesses.</t>
  </si>
  <si>
    <t>In 2001, HPGM was formed with the vision of showcasing Hispanic talent in the Milwaukee area and providing professionals with the support they needed to reach increasing levels of success in their careers. Today, HPGM is more committed than ever to this vision, which remains at the core of our programming. As we grow and expand, we continually create programs tailored to the needs of our diverse membership base, reaching everyone from student to c-suite executives. We work with over 500 undergraduate students in the Milwaukee area to provide resume and professional etiquette workshops, internship events, on-campus leadership roles, and attendance at national conferences, such as USHLI. Program Manager, Kim Schultz, develops and leads HPGM student programming, with the help of university partners, engaged students members, and the rest of the HPGM staff. HPGM offers specialized programming for our professional members who are involved in employee resource and diversity groups within their companies and organizations. Our CLEO (Consortium of Leading Employee Groups) meetings focus on best practices, leadership and growth, as well as community impact. Each of our over 1,200 members has access to networking events, mentorship opportunities, and professional development resources to help them build their career and make Milwaukee a better place to work and live.</t>
  </si>
  <si>
    <t>kim.schultz@hpgm.org</t>
  </si>
  <si>
    <t>playpiero</t>
  </si>
  <si>
    <t>PRODUCCIÓN DE ALIMENTOS SANOS PARA COMUNIDADES POBRES EN ECUADOR</t>
  </si>
  <si>
    <t>https://hipgive.org/wp-content/uploads/2017/12/Board-of-Directors.pdf</t>
  </si>
  <si>
    <t>alfredomerino4@gmail.com</t>
  </si>
  <si>
    <t>fabrisio_lokillo@hotmail.com</t>
  </si>
  <si>
    <t>https://hipgive.org/wp-content/uploads/2017/12/2013-Public-Form-990-Hispanic-Professionals-of-Greater-Milwaukee.pdf</t>
  </si>
  <si>
    <t>prodissertation</t>
  </si>
  <si>
    <t>sara</t>
  </si>
  <si>
    <t>Playing with FUMYH</t>
  </si>
  <si>
    <t>Fundacion Mujeres y Hombres Coordinados para Mejorar Nuestra Calidad de Vida A:C</t>
  </si>
  <si>
    <t>saraedward095@gmail.com</t>
  </si>
  <si>
    <t>(771) 133-0225</t>
  </si>
  <si>
    <t>Civic Participation/Youth Development</t>
  </si>
  <si>
    <t>&amp;nbsp;Because they also have dreams and illusions, we help those who have less.&amp;nbsp;</t>
  </si>
  <si>
    <t>Porque ellos tambien tienen sue&amp;ntilde;os e ilusiones, ayudemos a quienes menos tienen.</t>
  </si>
  <si>
    <t>https://hipgive.org/wp-content/uploads/2017/12/2015-HPGM-Budget-Final.pdf</t>
  </si>
  <si>
    <t>Fundacion Mujeres &amp;nbsp;y Hombres Coordinados para&amp;nbsp;Mejorar nuestra calidad de vida A.C,&amp;nbsp;we work hard to help those who have less, so with our program&amp;nbsp;Playing with FUMYH, we aim to help 3,900 children in Pachuca, Acapulco, Morelos, Chalco and Ixtapaluca, They found in a group home, giving them a new toy, this in order that they feel the love and support of all altruists. We seek to achieve our goal relying on donations from kind-hearted people like you who are reading this, with these donations will achieve success and bring happiness to many Mexican children.</t>
  </si>
  <si>
    <t>Fundacion Mujeres &amp;nbsp;y Hombres Coordinados para&amp;nbsp;Mejorar nuestra calidad de vida A.C, trabajamos arduamente para ayudar a quien menos tiene, por eso con nuestro porgrama Jugando con FUMYH, tenemos como objetivo ayudar a 3900 ni&amp;ntilde;os y ni&amp;ntilde;as de Pachuca,&amp;nbsp;Acapulco, Morelos, Chalco e Ixtapaluca, que se encuentran en alguna Casa Hogar, regalandoles un juguete nuevo, esto con la finalidad de que sientan el amor y apoyo de todas las personas altruistas. Buscamos lograr nuestro objetivo apoyandonos en donativos realizados por personas de buen corazon como usted que esta leyendo esto, con estos donativos lograremos alcanzar el exito y hacer felices a muchos ni&amp;ntilde;os mexicanos.</t>
  </si>
  <si>
    <t>This project is important for FUMYH, because our main commitment is to the most vulnerable people in the country, we know that at this time children are important because they are full of hopes and dreams, and we need to find ways to achieve them.Because remember that children are the future, not of a country if not the world, so our job is to help those communities where it impossible to give them a toy, because it is that part that society has excluded because people who have the possibilities of education, where we do not know if one of those children can be a great scientist novel future or need help so that we can be helped.</t>
  </si>
  <si>
    <t>(203) 239-9881</t>
  </si>
  <si>
    <t>London, United Kingdom</t>
  </si>
  <si>
    <t>Este proyecto es importante para FUMYH, porque nuestro principal compromiso es con la gente m&amp;aacute;s vulnerable del pa&amp;iacute;s, sabemos que en estas fechas los ni&amp;ntilde;os son importantes ya que est&amp;aacute;n llenos de ilusiones y sue&amp;ntilde;os, y tenemos que buscar la manera de hacerlos realidad.Porque recordemos que los ni&amp;ntilde;os son el futuro no de un pa&amp;iacute;s si no del mundo entero, as&amp;iacute; que nuestro trabajo es ayudar a esas comunidades donde les imposible poder regalarles un juguete, porque son esa parte que la sociedad ha excluido por ser personas que no tienen las posibilidades de una educaci&amp;oacute;n, donde no sabemos si uno de esos ni&amp;ntilde;os pueda ser un futuro novel o gran cient&amp;iacute;fico necesitamos ayudar para que podamos ser ayudados.</t>
  </si>
  <si>
    <t>we provide best dissertation writing services</t>
  </si>
  <si>
    <t>&amp;nbsp;Your donation is important because it is the resource that we can fulfill the dream of a child by extraneous matters to him is impossible to do, no matter if it&amp;#39;s in kind, money or you want to be part of this, even a smile is valuable .</t>
  </si>
  <si>
    <t>Tu donaci&amp;oacute;n es importante ya que es el recurso con el cual podemos cumplir el sue&amp;ntilde;o de un ni&amp;ntilde;o que por cuestiones ajenas a &amp;eacute;l le es imposible hacerlo, no importa si es en especie, dinero o t&amp;uacute; quieras ser parte esto, hasta una sonrisa tiene valor.</t>
  </si>
  <si>
    <t>prodissertation pvt. Ltd. is a leading dissertation writing service provider company that is provide students dissertation help. It also provide dissertation writing and thesis writing service. Student who feels bore and can’t able to do their dissertation or thesis writing or they are weak in writing. We provide them help to write their dissertation and dissertation or done their dissertation in cheap or best possible way and deliver the dissertation or disseratation or thesis in before deadline.So the weak student get the great gread in their writing work. We have a expert writer team which has minimum 10 or more years experience in dissertation writing service provider field. The team is expertise in writing service. The prodissertation is providing its service since 2005. It is a uk based company. Its headquarter is situated in india. And have employee more than 1000 employee.</t>
  </si>
  <si>
    <t>Nuestra meta son 390 mil pesos.&amp;nbsp;Our goal is 390 thousand pesos.</t>
  </si>
  <si>
    <t>Karen Villalobos</t>
  </si>
  <si>
    <t>vick140289@gmail.com</t>
  </si>
  <si>
    <t>College Access for Immigrant and Refugee Students</t>
  </si>
  <si>
    <t>Conexión Américas</t>
  </si>
  <si>
    <t>Plan País 2017 &amp;#8211; Venezuelan Student &amp;amp; Young Professional Conference</t>
  </si>
  <si>
    <t>PLAN PAIS INC</t>
  </si>
  <si>
    <t>45-4207724</t>
  </si>
  <si>
    <t>https://hipgive.org/wp-content/uploads/2016/11/IRS-Determination-Letter.pdf</t>
  </si>
  <si>
    <t>Gigi Rose</t>
  </si>
  <si>
    <t>gigi.rose@conamericas.com</t>
  </si>
  <si>
    <t>Probando Doc Upload en Espanol</t>
  </si>
  <si>
    <t>Esta es la org</t>
  </si>
  <si>
    <t>EIN1122</t>
  </si>
  <si>
    <t>Principal</t>
  </si>
  <si>
    <t>probando@docupload.com</t>
  </si>
  <si>
    <t>(615) 835-2506</t>
  </si>
  <si>
    <t>Tennessee, Kentucky</t>
  </si>
  <si>
    <t>Take more than 100 high school students on tours of four colleges as part of an intensive college prep program.</t>
  </si>
  <si>
    <t>Llevar más de 100 estudiantes de la preparatoria en viajes de cuatro colegios como parte de un programa intensivo de preparación para la uni</t>
  </si>
  <si>
    <t>Your donation will fund 100+ 9-12th grade students to visit and tour four colleges and meet with successful Latino college student leaders. As first generation college students in our Escalera program, many of our students have never been to a college campus or seen a college dorm. These future college students often face many barriers to college visits−including transportation, campus contacts, and someone to accompany them. After a college visit students can better visualize their life on campus and choose a school that is a good fit for their academic and personal goals. The “Escalera: Taking Steps to Success” program developed by the National Council of La Raza (NCLR) promotes economic mobility for immigrant and refugee youth by increasing educational attainment, career planning, and access to information about professional careers. Students in this program receive academic support to graduate from high school, entrance exam preparation, support to apply to three post-secondary institutions, multiple college visits, and an 80-hour internship in their field of study. We are currently implementing the Escalera Program at Glencliff High School with first-generation immigrant and refugee students who will be the first in their families to go to college, and will soon be expanding to other schools in Nashville.</t>
  </si>
  <si>
    <t>Su donación les ayudará más de 100 estudiantes de grado 9-12 visitar cuatro universidades y reunirse con estudiantes Latinos. Como estudiantes universitarios de primera generación en nuestro programa Escalera, muchos de nuestros estudiantes nunca han estado en un campus universitario ni han visitado una residencia universitaria. Estos futuros estudiantes universitarios a menudo se enfrentan a muchas barreras, incluyendo el transporte, los contactos en el campus, y alguien que los puede acompañar. Después de visitar una universidad los estudiantes pueden visualizar mejor su vida en el campus y escoger una escuela que es una buena opción para sus metas académicas y personales. El programa &amp;#8220;Escalera: Tomando Pasos para el Éxito&amp;#8221; desarrollado por el Consejo Nacional de La Raza (NCLR) promueve la movilidad económica de jóvenes que son inmigrantes o refugiados. Les ayuda a graduarse de la preparatoria, planificar la carrera, y obtener información acerca de las carreras profesionales. Los estudiantes en nuestro programa reciben apoyo académico para graduarse de la escuela secundaria, preparación para exámenes, apoyo para aplicar a tres universidades, visitas a varias universidades, y una pasantía de 80 horas en su campo de estudio. Actualmente estamos implementando el programa Escalera en Glencliff High School con estudiantes inmigrantes y refugiados que serán los primeros en sus familias de ir a la universidad, y estaremos llevando el programa a otras escuelas de Nashville en el futuro.</t>
  </si>
  <si>
    <t>Students in our program often lack the resources to visit colleges, limiting their educational options. Visiting colleges allows students to visualize themselves on campus and see what college life is like. Meeting with professors and student leaders helps students find the college that is the right fit for their academic and personal goals. In the nationwide Escalera program 88% of students enrolled program have successfully completed the program and graduated from high school, compared to 73% nationwide for Hispanic students (Pew Hispanic Center). Of those Escalera graduates, 87% enrolled in post secondary institutions (compared to 44% nationwide for Hispanic high school graduates).</t>
  </si>
  <si>
    <t>Los estudiantes en nuestro programa no han tenido la oportunidad de visitar universidades, lo cual limita sus opciones educativas. El visitar universidades permite a los estudiantes a visualizar a sí mismos en el campus y a ver lo que es la vida universitaria. Reunirse con profesores y líderes estudiantiles ayuda a los estudiantes a encontrar la universidad que es más adecuado para sus metas académicas y personales. En el programa nacional Escalera 88% de los estudiantes matriculados en el programa han terminado exitosamente el programa y se han graduado de la escuela secundaria, en comparación con 73% de estudiantes hispanos alrededor del país (Pew Hispanic Center). De los graduados de Escalera, el 87% se matriculó en instituciones de educación superior (en comparación con 44% de los graduados hispanos de la secundaria en todo el país).</t>
  </si>
  <si>
    <t>(163) 518-365183</t>
  </si>
  <si>
    <t>Your donation to support college visits will allow 100+ immigrant and refugee high school students to visit four different colleges. Your donation to support college visits joins with other donations and grant funding to help over 100 immigrant and refugee students from the most diverse high schools in Nashville complete high school, find the right college, prepare for the ACT and obtain funding to make college possible. Last year 33 students completed the intensive 18-month program and are now enrolled at eight different universities and colleges. This year we have expanded the program to reach more students and have started offering academic support and college preparation from 9th grade through graduation.</t>
  </si>
  <si>
    <t>Pioneer, CA, United States</t>
  </si>
  <si>
    <t>Su donación para apoyar visitas a universidades permitirá a 100+ estudiantes inmigrantes y refugiados de la escuela secundaria visitar cuatro universidades diferentes. Su donación para apoyar visitas a universidades se une con otras donaciones y fondos para ayudar a más de 100 estudiantes inmigrantes y refugiados de las más diversas preparatorias en Nashville a completar la escuela secundaria, encontrar la universidad adecuada, prepararse para el ACT y obtener fondos para ir a la universidad. El año pasado, 33 estudiantes completaron el programa intensivo de 18 meses y ahora están matriculados en ocho universidades diferentes. Este año hemos ampliado el programa para llegar a más estudiantes y empezar a ofrecer el apoyo y la preparación académica de la universidad desde en noveno grado hasta la graduación.</t>
  </si>
  <si>
    <t>College visits for 100+ immigrant and refugee high school students to visit four different colleges. Bus rental: $1,800 Student lunches at universities: $700</t>
  </si>
  <si>
    <t>este es el slogan</t>
  </si>
  <si>
    <t>Conexión Américas was founded in 2002 to address the pressing challenges, and opportunities, created by demographic changes in Middle Tennessee as an increasing number of Latino families moved to our state. In the 13 years since our founding, Conexión Américas has assisted families and individuals in achieving goals such as buying homes, starting businesses, improving their English, navigating systems in their new community, learning their rights and responsibilities, helping their children succeed in school, and bettering their lives through nationally recognized services and programs. Conexión Américas is part of the affiliate network of the National Council of La Raza (NCLR).</t>
  </si>
  <si>
    <t>Conexión Américas fue fundada en el 2002 responder a los desafíos y las oportunidades creadas por los cambios demográficos en el centro de Tennessee como un número creciente de familias latinas se trasladó a nuestro estado. En los 13 años transcurridos, Conexión Américas ha ayudado a las familias y personas en la consecución de objetivos como comprar casa, empezar un negocio, mejorar su inglés, entender el sistema escolar y ayudar a sus hijos a tener éxito en la escuela, aprender sus derechos y responsabilidades, y mejorar sus vidas a través de servicios y programas reconocidos a nivel nacional. Conexión Américas es parte de la red de afiliados del Consejo Nacional de La Raza (NCLR).</t>
  </si>
  <si>
    <t>@conexion_tn</t>
  </si>
  <si>
    <t>https://youtu.be/Br6pku6in1M</t>
  </si>
  <si>
    <t>nashandreina02@gmail.com</t>
  </si>
  <si>
    <t>el presupuesto es tal y tal</t>
  </si>
  <si>
    <t>probando</t>
  </si>
  <si>
    <t>(386) 546-4564</t>
  </si>
  <si>
    <t>Washington, DC, United States</t>
  </si>
  <si>
    <t>Conexion_Americas</t>
  </si>
  <si>
    <t>hola@conamericas.com</t>
  </si>
  <si>
    <t>The Plan País Conference challenges Venezuelan students and young professionals to analyze the country&amp;#8217;s crisis and propose innovative and sustainable ideas</t>
  </si>
  <si>
    <t>Plan País es una conferencia que reúne a estudiantes y profesionales venezolanos para analizar la crisis del país y proponer ideas para el corto y largo plazo</t>
  </si>
  <si>
    <t>Plan País is a two day conference that aims to keep engaging over 200 students and young professionals to promote their civic and social conscience. Previous conferences have been held in distinguished universities like Yale University, Georgetown, MIT, Columbia, University of Texas at Austin, and the University of Florida. The 2017 Conference will be at The University of George Washington on March 31st and April 1st. &amp;nbsp; The event serves as an impartial platform to discuss and create a vision for what they want the present and future of Venezuela to look like. Renowned experts guide students in a variety of fields such as human rights, economics, education, infrastructure, oil &amp;amp; gas sector studies, health, education, communication, among others. Why it matters? Venezuela’s current situation as well as the physical distance of many of our participants with Venezuela represent some of our real challenges. However, the promotion of the civic and social conscience allows for these students, as well as the Venezuelan community to benefit from the innovative brainstorming that happens during the two days of discussion overcoming the challenges. Uniting the diaspora of young Venezuelans under the common goal of educating themselves so that they may become informed citizens, allows us to channel these thoughts as a community and become a more mature society with the tools necessary for a change. How will the funds be used? Any dollar donated, no matter how big or small, to our cause will help advance us to reach our goal of having the highest quality of a conference possible, including the most number of participants and experts attending from various parts of the world. &amp;nbsp;</t>
  </si>
  <si>
    <t>La situación actual de Venezuela, así como la distancia geográfica que existe entre nuestros participantes y Venezuela representan algunos de nuestros obstáculos. Sin embargo, fomentando la conciencia cívica y social permite que los participantes, así como la comunidad Venezolana se beneficien de las ideas innovadoras que se producen después de los dos días de discusión, lo que permite superar estos desafíos. La conferencia promueve un discurso innovador e imparcial para crear una visión para Venezuela. Asimismo, el encuentro de la diaspora de jóvenes Venezolanos bajo la meta de educarse para así convertirse en ciudadanos productivos, como comunidad nos permite canalizar estas ideas y convertirnos en una sociedad con mayor madurez lista para un cambio. Los estudiantes son asesorados por expertos reconocidos internacionalmente en distintas áreas para la creación de una propuesta sustentable que presente opciones para solucionar algunos de los problemas principales que Venezuela afronta hoy en día. &amp;nbsp;</t>
  </si>
  <si>
    <t>Circle de Luz College 101</t>
  </si>
  <si>
    <t>Circle de Luz</t>
  </si>
  <si>
    <t>The College 101 program is an intensive college readiness mentoring and education program designed to provide tools for the college journey.</t>
  </si>
  <si>
    <t>All 21 of our program members will be first generation college students. When they begin our program in 7th grade they know very little about their options for continuing education. Our College 101 program pairs each girl with two adult mentors who can support them and their families as they navigate college tours, applications, essays, financial aid, and scholarships. Funds will cover the College 101 kick off retreat where there will be a session from a college applications and scholarship consultant and from Kaplan Test Prep plus additional workshops with educational consultants throughout the year. The funds will also provide a stipend for the mentors to use to take their mentee on college tours and to attend educational programs throughout the year, reimbursement funds to cover the cost of SAT/ACT registration and college application fees for four seniors. The College 101 program reduces the anxiety our participants and their families feel about the college application process and makes the goal of attending college that much more accessible for our participants and even for their family members.</t>
  </si>
  <si>
    <t>Nationally, only 13% of Latinos have complete college to receive a B.A. degree but research shows that over 80% Latinas have hopes of getting a four year degree. From racism to teenage pregnancy, Latinas face significant obstacles in achieving their goals. Circle de Luz exists to provide powerful resources to empower young Latinas over the course of their six years in our program. The College 101 program is our capstone experience. Our participants begin College 101 in their 10th grade year and they receive three years of intensive mentoring and additional college specific programming. College 101 guides our participants and their families on the college application process and provides powerful tools such as SAT/ACT preparation, sessions with a college and scholarship consultant, subsidies for test and college application fees, college tours, and financial aid workshops. &amp;nbsp;</t>
  </si>
  <si>
    <t>We employ a variety of measures to evaluate our programming success. Each fall our program members take the Piers-Harris Self Concept Assessment which measures personality aspects such as, leadership, perceived place among peers, and self-esteem. This assessment allows us to gauge whether our offerings empower our participants to become more self-assured and confident as we believe these character traits build resilience and perseverance. We also conduct an internal survey three times throughout their Circle de Luz experience that measures how much they value education, the growth they note in themselves and their aspirations. It also asks them to list all of the colleges they know about- this is always a very telling question. Finally, the leadership team present at each event completes a report that we use to evaluate the quality of the program. &amp;nbsp;</t>
  </si>
  <si>
    <t>Forty-one percent of Latinas fail to graduate from high school with a standard diploma. Fifty-one percent of Latinas become pregnant at least once before they turn twenty. Almost half of Latinas between the ages of 25 and 64 who do not have a high school diploma are unemployed. We believe that young Latinas immersed in our experiential culture of learning develop resilience, confidence, and authenticity as they complete high school and pursue further education. While all of our work matters, the focused work of our College 101 program very specifically guides our members in their college search, application, and scholarship application process. By doing this work so extensively and personally, we eliminate some of the greatest barriers to access that exist for young Latinas.</t>
  </si>
  <si>
    <t>College 101 Retreat: Workshop presenter- $500 Supplies/copies for College 101 notebooks- $100 Food for day-long event- $150 Mentoring Triad Stipends for college visits and educational programs- 10 x $50 each= $500 Subsidies for standardized test fees- 10 x $50 each= $500 College application fees for 4 seniors= $500 Scholarship Gold workshop $325 x2= $750</t>
  </si>
  <si>
    <t>Circle de Luz radically empowers young Latinas by supporting their transformation through extensive mentoring, holistic programming and scholarship funds for further education.</t>
  </si>
  <si>
    <t>circledeluz</t>
  </si>
  <si>
    <t>Mary Kathryn Elkins</t>
  </si>
  <si>
    <t>circledeluz@gmail.com</t>
  </si>
  <si>
    <t>Children&amp;#8217;s Wellness Center</t>
  </si>
  <si>
    <t>Family Life Education Inc.</t>
  </si>
  <si>
    <t>30 Arbor Street Suite 102 South Hartford, CT 06106</t>
  </si>
  <si>
    <t>Family Life Education’s Children’s Wellness Center will have 3 components: early childhood education, nutrition and fitness/movement.</t>
  </si>
  <si>
    <t>The overall goal of the project is to undertake renovations for the establishment of the Northeast region’s first-ever, community-based Children’s Wellness Center. In keeping with First Lady’s Michelle Obama’s “Let’s Move” anti-obesity campaign, the Children’s Wellness Center’s aim is to reduce and prevent childhood obesity, and other chronic conditions like diabetes and high blood pressure, by improving access to physical activity, healthy foods, community gardens, cooking classes, and family-oriented exercise classes. That being said, the foundation of the Center is cognitive and creative learning so as to ensure the intellectual growth and development of young children. Designed to serve upward of 5,000 children ages 0-12 and their families each year, the facility is the only one of its kind in an urban community that is accessible to poor and low-income families, including its rapidly growing Latino population. Its comprehensive approach, which embraces the “whole” child, has the potential to address the complex web of factors leading to language delays, lack of preparedness for school and poor nutrition/general wellness. As such, the Center promises to become a model for children’s wellness in poor urban communities throughout the region. Early childhood education: Hands-on, age-appropriate, child development “centers” that help to foster cognitive learning, fine/gross motor skill development and creative thinking. Child developmental screening at regular intervals to identify areas of deficiency, document progress and educate parents about keeping children on track. Early Screening Profile assessments (includes testing of gross motor skills) Education/referral for immunizations Fitness: Activity “centers” offering age-appropriate equipment, training, and movement for young children Workshops in infant massage, yoga, music and creative movement, family Zumba, dance, and martial arts. Outdoor activities in adjacent City park, to include tumbling, balancing, tricycle and bicycle riding, jungle gyms, swings, ropes, etc. Family physical fitness classes Nutrition: A full-scale kitchen that serves as a teaching center for families about good nutrition, healthy food preparation techniques, and what foods to avoid. Parent-child cooking classes, canning and freezing parties, preserving foods, pantry makeovers, etc. Hands-on teaching of indoor gardening, including hydroponics A community garden with raised beds for herbs and vegetables, access to small plots of land, education about growing fresh foods. Access to free, fresh foods through bi-weekly visits by the mobile Foodshare truck and linkages with area farmers/farms. &amp;nbsp;</t>
  </si>
  <si>
    <t>The overall goal of the project is to undertake renovations for the establishment of the Northeast region’s first-ever, community-based Children’s Wellness Center. In keeping with First Lady’s Michelle Obama’s “Let’s Move” anti-obesity campaign, the Children’s Wellness Center’s aim is to reduce and prevent childhood obesity, and other chronic conditions like diabetes and high blood pressure, by improving access to physical activity, healthy foods, community gardens, cooking classes, and family-oriented exercise classes. That being said, the foundation of the Center is cognitive and creative learning so as to ensure the intellectual growth and development of young children. Designed to serve upward of 5,000 children ages 0-12 and their families each year, the facility is the only one of its kind in an urban community that is accessible to poor and low-income families, including its rapidly growing Latino population. Its comprehensive approach, which embraces the “whole” child, has the potential to address the complex web of factors leading to language delays, lack of preparedness for school and poor nutrition/general wellness. As such, the Center promises to become a model for children’s wellness in poor urban communities throughout the region. Early childhood education: Hands-on, age-appropriate, child development “centers” that help to foster cognitive learning, fine/gross motor skill development and creative thinking. Child developmental screening at regular intervals to identify areas of deficiency, document progress and educate parents about keeping children on track. Early Screening Profile assessments (includes testing of gross motor skills) Education/referral for immunizations Fitness: Activity “centers” offering age-appropriate equipment, training, and movement for young children Workshops in infant massage, yoga, music and creative movement, family Zumba, dance, and martial arts. Outdoor activities in adjacent City park, to include tumbling, balancing, tricycle and bicycle riding, jungle gyms, swings, ropes, etc. Family physical fitness classes Nutrition: A full-scale kitchen that serves as a teaching center for families about good nutrition, healthy food preparation techniques, and what foods to avoid. Parent-child cooking classes, canning and freezing parties, preserving foods, pantry makeovers, etc. Hands-on teaching of indoor gardening, including hydroponics A community garden with raised beds for herbs and vegetables, access to small plots of land, education about growing fresh foods. Access to free, fresh foods through bi-weekly visits by the mobile Foodshare truck and linkages with area farmers/farms.</t>
  </si>
  <si>
    <t>There is a dangerous overlap between poverty, hunger, low food security and obesity. Cognitive learning is also adversely impacted by these factors. What follows are some key facts illustrating this point: 47% of Hartford children live below the federal poverty line, the highest rate in Connecticut cities Connecticut household food insecurity rose by 27% between 1999-2001, and between 2002-2004. 40,000 households, the majority in Connecticut cities, have experienced hunger in conjunction with food insecurity within a 12-month period. In summertime, only 25% of Connecticut children who eat a free or reduced price meal at school get a meal. Hartford children are NOT prepared for school. Poor students enter Kindergarten with a 400 word vocabulary; a middle class student enters with about a 1,000 word vocabulary. Due to the quality of food consumed coupled with lack of physical activity, unsafe neighborhoods and the absence of public spaces for young children, childhood obesity rates have skyrocketed, particularly in urban communities. Nationally, there is an epidemic of childhood obesity among Latinos and African-Americans, which, without intervention, will follow them into adulthood. In Hartford, the situation is parallel: 42% of Hartford three-year-olds are obese or at risk of obesity Children who are obese at age 4 have a four-fold likelihood of being obese as adults. For children who are obese at age 10, the risk is 28-fold to become obese as adults. Physical activity among children is critical because of the related health&amp;#8211;and learning&amp;#8211; benefits, such as cardio-respiratory function, blood pressure control, weight management, cognitive development, problem-solving and emotional growth. Delayed development, including poor development of gross motor skills and cognitive growth, are other consequences of obesity. Data from six citywide Brighter Futures family centers for last year showed that 54% of children had poor gross motor skills. At our own family center in the Parkville neighborhood, 51% of children had a developmental issue warranting referral to the State’s Birth-to-Three Program. Already, an average child growing up in a low-income family hears one-half to one-third as many words as a child from a more affluent family, meaning the brain is not being stimulated to its full potential and language development is compromised. Though a clear relationship between obesity and academic performance has not yet been established, studies have identified a link between childhood obesity and self-esteem, which is often related to low academic achievement and attainment. Combined with lack of access to fresh produce, poor nutrition, and lack of exercise, obese and overweight children are not prepared to start school. Consequently, many will have difficulties succeeding in school, work, and life. According to the National Institute for Literacy, “oral language development is a critical foundation for reading, writing, and spelling, and it is the ‘engine’ of learning and thinking.” Research tells us that oral language development includes critical skills that make it possible for children to communicate, understand the meaning of words and concepts they hear and read, obtain new information, and express ideas using specific language. These skills are essential for lifelong thinkers and learners. (Learning to Talk and Listen, 2010) Nobel Laureate economist James Heckman (2007) provides another rationale for investing in high quality early childhood education programs. Citing societal impact and a strong return on investment, he underscores the crucial role of early intervention programs in empowering young learners and closing the achievement gap. In short, the fundamental basis for children’s wellness is cognitive learning, growth and development.</t>
  </si>
  <si>
    <t>Dr. Louise Loomis and her colleague, Dr. Doris Shallcross, are being retained as consultants for the Center’s cognitive learning component, which is being piloted this year. With over 50 years of experience with children and their cognitive learning challenges, they are experts in the field and have already begun to research the best possible strategies to ensure the cognitive development among high-risk children. Additional research will need to be conducted in order to formulate an appropriate assessment plan for the cognitive learning component being piloted in this project. Already, positive evidence exists based on the nationally recognized Let’s Talk…..It Makes a Difference curriculum. Our project advisors will review the measures utilized, and make recommendations for incorporating pertinent tools in assessment activities for the pilot. Because each child in the pilot will also undergo developmental screening in the Parkville Family Center, the following outcomes will be employed: 90% of children served will demonstrate age appropriate development 100% identified with a delay will be referred 100% of parents will learn the importance of early childhood education 80% of families will show increased understanding of children&amp;#8217;s language development Outcomes for literacy: 100% of families will have access to children&amp;#8217;s books at FLE and through the Hartford Public Library 90% of families will obtain/use a Hartford Public Library card 90% of families will participate in family literacy events at FLE 100% of children will be read to by parents and/or FLE volunteers up to 5 times/week &amp;nbsp;</t>
  </si>
  <si>
    <t>Dr. Louise Loomis and her colleague, Dr. Doris Shallcross, are being retained as consultants for the Center’s cognitive learning component, which is being piloted this year. With over 50 years of experience with children and their cognitive learning challenges, they are experts in the field and have already begun to research the best possible strategies to ensure the cognitive development among high-risk children. Additional research will need to be conducted in order to formulate an appropriate assessment plan for the cognitive learning component being piloted in this project. Already, positive evidence exists based on the nationally recognized Let’s Talk…..It Makes a Difference curriculum. Our project advisors will review the measures utilized, and make recommendations for incorporating pertinent tools in assessment activities for the pilot. Because each child in the pilot will also undergo developmental screening in the Parkville Family Center, the following outcomes will be employed: 90% of children served will demonstrate age appropriate development 100% identified with a delay will be referred 100% of parents will learn the importance of early childhood education 80% of families will show increased understanding of children&amp;#8217;s language development Outcomes for literacy: 100% of families will have access to children&amp;#8217;s books at FLE and through the Hartford Public Library 90% of families will obtain/use a Hartford Public Library card 90% of families will participate in family literacy events at FLE 100% of children will be read to by parents and/or FLE volunteers up to 5 times/week</t>
  </si>
  <si>
    <t>Latinos/as experience multiple challenges that interfere with healthy growth and development of their children. These challenges include sociocultural, linguistic and racial isolation, as well as severe poverty, limited formal education (and English language skills), low- and pre-literacy in Spanish, lack of transportation, lack of knowledge about early childhood milestones, and poor access to existing resources. In that many families are recent arrivals to the U.S., they are not familiar with Hartford or the educational, health care, transportation and legal systems. Finally, they are unaware of available social services, free English language classes, children’s and other resources available in the community&amp;#8211;and how to navigate them. According to an article titled, “The Early Catastrophe,” by Hart and Risley, “One of the biggest challenges of this new environment is the feeling of being confined. Another challenge is security.” Latinos are used to warm climates, and spending long hours outside. While crime exists in their home countries, the violence that exists here is unknown to many. Thus, parents often do not allow their children to walk to school or go to the park, leading to lack of exercise, long hours of TV watching and a sedentary lifestyle. Exacerbating these circumstances is the fact that cultural mores about childrearing emphasize keeping children within the family until school age. Leaving a child with someone who is not a family member is unacceptable. Further, the concept of pre-school is foreign. Yet in view of the daunting challenges faced by low-income immigrant families, intervention is critical. Parents need support, education about appropriate developmental milestones for their children, and a place to turn for help if the child is not talking, acting out or unresponsive. In addition, parents need to feel comfortable with turning to non-family members for assistance. Last, parents need to understand how critical the early years are to a child’s development, and the importance of pre-school for ensuring the child’s cognitive growth and preparedness for school. In that the majority of families served by FLE come to the U.S. so their children “can have a better life,” education is prized. Thus, the opportunity to ensure children have the best possible educational foundation is a profound motivation for parents. Note Hart and Risley: “Within a child’s early life the caregiver is responsible for most, if not all, social stimulation and consequently language and communication development. As a result, how parents interact with their children is of great consequence given it lays a critical foundation impacting the way the children process future information many years down the road.” This study displays a clear correlation between the conversation styles of parents and the resulting speech of their children. This connection evidences just how problematic the results of this study may truly be. The finding that children living in poverty hear fewer than one-third of the words heard by children from better off families has significant implications in the long run. When extrapolated to the words heard by a child within the first four years of their life these results reveal a 30 million word difference. That is, a child from a better off family will experience 30 million more words within the first four years of life than a child from a low-income family. This gap does nothing but grow as the years progress, ensuring slow growth for children who are economically disadvantaged and accelerated growth for those from more privileged backgrounds. In addition to a lack of exposure to these 30 million words, the words a child from a low-income family has typically mastered are often negative directives, meaning words of discouragement. The ratios of encouraging versus discouraging feedback found within the study, when extrapolated, evidences that by age four, the average child from a family on public assistance will hear 125,000 more words of discouragement than encouragement. When compared to the 560,000 more words of praise as opposed to discouragement that a child from a high-income family will receive, this disparity is striking. “A 2005 report in the New England Journal of Medicine startled the nation with its prediction that the current generation of children will be the first in America to have a shorter lifespan than their parents’ generation – due largely to obesity-related disease. This dire prediction was supported by a recent report by the Centers for Disease Control and Prevention (CDC) that found that approximately two-thirds of U.S. adults and one-fifth of U.S. children are obese or overweight. According to the CDC, during 1980 to 2004, obesity prevalence among U.S. adults doubled, and it increased substantially among children. In addition, African Americans have a 51% higher prevalence of obesity, and Hispanics have 21% higher obesity prevalence compared with whites. When low-income minority children are not properly prepared for school and/or suffer from delays, their lives are destined for a very different trajectory than if they are school ready. Connecticut dumps $605 million a year warehousing inmates, most of whom are functionally illiterate. According to a 2007 Hartford Courant article titled, “Get Kids Reading, And Early,” by Stan Simpson, “You could draw a straight line between reading achievement in third grade, the rate of graduation in the 12th grade and the rate of incarceration.” Former Cincinnati schools Chief Steven Adamowski goes on to argue, “A student who is not reading at grade level in Grade 3 has the life prospect at best of working poverty – and at worse, a life of incarceration. Adomowski’s assessment of the system he inherited in Hartford is that it is fixable. The best way to transform Hartford schools – and to measure success is to put extra attention on grades 1 through 3. References: Hart, B. &amp;amp; Risley, T.R. “The Early Catastrophe” (2004). Education Review, 77 (1), 100-118. &amp;lt;http://www.gsa.gov/graphics/pbs/The_Early_Catastrophe_30_Million_Word_Gap_by_Age_3.pdf&amp;gt;; School Literacy and Culture http://literacy.rice.edu/slc/owl-lab Simpson, “Get Kids Reading, And Early,” (2007) www.hartfordinfo.org, retrieved January 28, 2015. &amp;nbsp;</t>
  </si>
  <si>
    <t>Children&amp;#8217;s Wellness Center Budget Flooring, Bathrooms, Heating, Fire Safety Main Educational/Wellness Space -install wall outlets and rewire entire space 5,000 &amp;#8211; purchase/install overhead lighting 5,000 -purchase/install &amp;#8220;sprung&amp;#8221; floor (durable, cushioned flooring for athletics/dance) 25,000 -purchase/install padding on four interior cement pillars 1,500 36,500 Bathrooms -obtain permits 1,000 -reconfigure space for 2 bathrooms (girls &amp;amp; boys) 2,500 -install fixtures for 2 sinks &amp;amp; 2 toilets in each bathroom 2,000 -install drop ceiling 4,000 -purchase/install lighting 4,000 -install sheetrock &amp;amp; paint 2,500 -install heavy duty vinyl flooring 3,500 -purchase/install heavy duty bathroom stalls 2,000 21,500 Heating -purchase/install ducts throughout space 15,000 Fire Safety Fire alarms, carbon monoxide detectors, other fire safety equipment 2,000 Total: 75,000</t>
  </si>
  <si>
    <t>Building a stronger community by fostering partnerships that engage families in a participatory process leading to self-efficacy.</t>
  </si>
  <si>
    <t>Mission, history and major developments Founded in 1987 to address the devastating impact of pregnancy on low-income Puerto Rican teens in Hartford’s Frog Hollow neighborhood, Family Life Education (FLE) is an independent non-profit organization that strives to empower city families to transform circumstances of poverty into opportunities for growth, learning and self-efficacy. Our mission is building a stronger community by fostering partnerships that engage families in a participatory process leading to self-efficacy. Specifically, we help at-risk families to develop the confidence and skills to chart their own life courses, on their own terms. To accomplish these aims, FLE provides leadership development, culturally sensitive parenting education, developmental assessment/child care, peer mentoring, counseling, outreach and support. Services are geared to families, children and youth throughout the city. The majority are of Latino heritage, including first and second generation Puerto Ricans, as well as immigrants from Latin/Central America. Recently, the organization implemented a new service delivery model that assists youth, parents and families to attain their full potential. To be infused through all of our programs, the model emphasizes self-awareness, personal responsibility and empowerment as critical first steps in achieving self-efficacy. To avoid dependency, FLE avoids participants repeating program cycles, thereby encouraging them to go on to the next stage of their personal development, whether a job, a GED program, vocational training, or saving to rent a better apartment. Ultimately, the aim is to support them in taking charge of their own and their children’s lives, and to develop the critical thinking and problem solving skills needed to become productive, responsible and engaged citizens. Continued support is offered to those who desire it after the program engagement period ends. FLE’s constituency stretches across low-income communities in more than 15 nearby towns in the 29-town area, with the majority (98%) residing in Hartford. Towns include, among others: Bloomfield, East Hartford, Windsor, Manchester and West Hartford. Our doors are open to anyone in need; we do not turn anyone away. Facility Space The Children’s Wellness Center will be located in the Parkville neighborhood, which is Hartford’s most ethnically diverse. It will be housed in 4,000 sq. feet on the ground floor of 30 Arbor Street South, immediately underneath FLE’s administrative offices. The space has abundant sunlight, with large windows that were recently installed by the property owner. The HVAC system was also recently updated by the property owner, meaning heating and cooling will be available year-round. Finally, the property owners have floated a new cement floor. Overall, they have invested roughly $150,000 in the space because of their enthusiasm about the project and its role in local economic development. The facility will have two entrances, and full handicap accessibility. Formerly a storage area without insulation or heat, the space must undergo full renovations in order to be used as a Children’s Wellness Center. Already, $125,000 has been raised. We need to raise an additional $75,000 to complete renovations. Collaborating Organizations Over the past year, Family Life Education has worked with many different organizations and institutions in the planning and development of the Children’s Wellness Center. While some have visited our location and met with staff, others have committed to provide services within the Center, which will mean lowered staffing costs for the facility. All continue to support the successful establishment of the Center. These entities are as follows: The ThinkWell Center University of Connecticut Agricultural Extension Program Cooking Matters My City Kitchen Windowfarms Garden Project Connecticut Children’s Medical Center Hartford Children’s Wellness Alliance Hartford Food System Department of Children, Families, Youth and Recreation, City of Hartford Department of Health and Human Services, City of Hartford Dept. of Anthropology, University of Connecticut Institute for Community Research 30 Arbor Street, LLC (property owners) Because cognitive learning is the most important pillar of the new Children’s Wellness Center, this program is conceived as a permanent one going forward. Thus, FLE is committed to raising funds that will sustain it. Already, we have won the support of Congressman John Larson, Dr. Myra Jones-Taylor, Commissioner of the Ct. Office of Early Childhood, and Dr. José Colon, head of the City’s Dept. of Children, Families, Youth and Recreation. Mayor Segarra has endorsed the project, and committed $50,000 to the last phase of renovations. Our intention is to seek program support from the Administration of Children, Youth and Families, the U.S. Dept. of Education, and the Ct. Dept. of Education. In addition, we intend to explore opportunities from national foundations like Edna McConnell Clark, Ford, and Kellogg. FLE has a strong base of support from the faith-based community that will be tapped, as well as an active body of volunteers from the corporate sector and general public. They will be enlisted to undertake fundraisers, mail solicitations, and establish a “Friends of the Children’s Wellness Center” group. Finally, the facility is designed to generate income through rentals for birthday parties, cultural celebrations, workshops and other events. Last, our board is discussing the possibility of opening a consignment shop to garner revenue for the Children’s Wellness Center.</t>
  </si>
  <si>
    <t>Lani Davison</t>
  </si>
  <si>
    <t>ldavison@familylifeedu.org</t>
  </si>
  <si>
    <t>Centro Sávila</t>
  </si>
  <si>
    <t>Bill Wagner</t>
  </si>
  <si>
    <t>bill@centrosavila.org</t>
  </si>
  <si>
    <t>(505) 604-1640</t>
  </si>
  <si>
    <t>South Valley, Albuquerque, NM</t>
  </si>
  <si>
    <t>Prevention Treatment Rehabilitation</t>
  </si>
  <si>
    <t>Prevención Tratamiento Rehabilitación</t>
  </si>
  <si>
    <t>Centro Sávila is a treatment program devoted to the recovery and healing of individuals, families, and communities suffering from emotional and psychological distress. Our comprehensive model of care works to decrease health disparities in Bernalillo County by providing: outpatient mental health services, case management, Free Health Insurance Enrollment Assistance for Medicaid and the NM Health Insurance Exchange, school-based restorative justice programs, food security support, drug and alcohol counseling and recovery support, and supervision, training and research opportunities for students and health professionals. Our treatment approach is based on the key principles of public health prevention, community building, and collaboration. Our staff and network of volunteers provide culturally competent care that enhances the natural resiliency of our clients. Our goal is to improve the mental health of our community through prevention and by ensuring access to linguistically and culturally appropriate, quality mental health services. Our services are offered in English and Spanish and accessible to community members regardless of their ability to pay.</t>
  </si>
  <si>
    <t>El Centro Sávila es un programa de tratamiento dedicado a la recuperación y sanación de individuos, familias, y comunidades que sufren de aflicción emocional y psicológica. Nuestro modelo integral de atención trabaja para disminuir las disparidades de salud en el condado de Bernalillo proporcionando: servicios de salud mental para pacientes ambulatorios, administración de casos, Asistencia Gratuita para la Inscripción al Medicaid o al Intercambio de Seguro de Salud de Nuevo México, programas de justicia restaurativa basados en las escuelas, apoyo de la seguridad alimenticia, consejería sobre drogas y alcohol y apoyo de recuperación, y supervisión, entrenamiento y oportunidades de investigación para estudiantes y profesionales de la salud. Nuestro enfoque de tratamiento está basado en los principios clave de prevención de la salud pública, construcción de la comunidad, y colaboración. Nuestro equipo y red de voluntarios proveen cuidado culturalmente competente que realza la elasticidad natural de nuestros pacientes. Nuestra meta es la de mejorar la salud mental de nuestra comunidad por medio de la prevención y por asegurar acceso a servicios mentales de calidad, apropiados lingüística y culturalmente. Nuestros servicios son ofrecidos en inglés y español y son accesibles a miembros de la comunidad independientemente de su capacidad de pago.</t>
  </si>
  <si>
    <t>he South Valley has one of the highest Emergency Room utilization rates in Bernalillo County and one of the lowest concentrations of behavioral health care providers. At Centro Sávila, we don’t believe this is a coincidence. There are many reasons that people use Emergency Rooms for health concerns that could be treated earlier and less expensively in outpatient settings. Some include: few or no local health care providers, hurtful or unproductive experiences at health care offices, transportation obstacles, language barriers and high costs. Centro Sávila is working to improve health outcomes by providing accessible, affordable and dignified behavioral health services to the public.</t>
  </si>
  <si>
    <t>El Valle del Sur tiene uno de los niveles más altos de la utilización de la Sala de Emergencia en el Condado de Bernalillo y uno de los niveles más bajos en la concentración de proveedores de la salud mental. En el Centro Sávila, no creemos que esto sea una coincidencia. Existen muchas razones por las cuales la gente utiliza la Sala de Emergencias para problemas de salud que pueden ser tratados temprano y con menos costos para los pacientes ambulatorios. Algunos incluyen: pocos o ningún proveedor de salud local, experiencias dolorosas o improductivas en oficinas de cuidado de la salud, obstáculos de transportación, barreras de lenguaje y costos muy altos. El Centro Sávila está trabajando para mejorar los resultados del cuidado de la salud por medio de proveer servicios de salud mental accesibles, asequibles y dignos para el público.</t>
  </si>
  <si>
    <t>Donations will help us to provide affordable, culturally and linguistically competent professional mental health services.</t>
  </si>
  <si>
    <t>Las donaciones también nos ayudaran a proveer servicios profesionales para la salud mental asequibles, cultural y lingüísticamente competentes.</t>
  </si>
  <si>
    <t>&amp;nbsp; $50,000 &amp;#8211; Therapist</t>
  </si>
  <si>
    <t>Centro Sávila is a treatment program devoted to the recovery and healing of individuals, families, and communities suffering from emotional and psychological distress. Our comprehensive model of care works to decrease health disparities in Bernalillo County by providing: outpatient mental health services, case management, Free Health Insurance Enrollment Assistance for Medicaid and the NMHealth Insurance Exchange, school-based restorative justice programs, food security support, drug and alcohol counseling and recovery support, and supervision, training and research opportunities for students and health professionals. Our treatment approach is based on the key principles of public health prevention, community building, and collaboration. Our staff and network of volunteers provide culturally competent care that enhances the natural resiliency of our clients. Our goal is to improve the mental health of our community through prevention and by ensuring access to linguistically and culturally appropriate, quality mental health services. Our services are offered in English and Spanish and accessible to community members regardless of their ability to pay.</t>
  </si>
  <si>
    <t>El Centro Savila es un porograma que se enfoca en la recuperacion y alivio de individuos, familas, y communidades que sufren de estres emocional y fisico.</t>
  </si>
  <si>
    <t>Probando Colaboradores</t>
  </si>
  <si>
    <t>Esto es una prueba</t>
  </si>
  <si>
    <t>email@email.com</t>
  </si>
  <si>
    <t>(555) 555-55555555555555</t>
  </si>
  <si>
    <t>Centro de Capacitación y Desarrollo &amp;#8220;La Ciudad de las Niñas Indígenas&amp;#8221;</t>
  </si>
  <si>
    <t>La Ciudad de las Niñas Indígenas</t>
  </si>
  <si>
    <t>Jorge Ángel Suárez Toriello</t>
  </si>
  <si>
    <t>astoriello@laciudaddelasninasindigenas.com</t>
  </si>
  <si>
    <t>Plan Pais Inc</t>
  </si>
  <si>
    <t>(044) 967-1364111</t>
  </si>
  <si>
    <t>Rights/Economic Development/Education/Violence Prevention/Youth Development</t>
  </si>
  <si>
    <t>"Dar amor constituye en si, dar educación" - Eleanor Roosevelt</t>
  </si>
  <si>
    <t>“The giving of love is an education in itself” - Eleanor Roosevelt</t>
  </si>
  <si>
    <t>En Chiapas, México, 6 de cada 10 niñas indígenas son obligadas a trabajar en el hogar o como vendedoras ambulantes y sus oportunidades de estudiar le son arrebatadas (75% de las mujeres no terminan la primaria). Estas mujeres al crecer, se encuentran sin la posibilidad de competir por empleos que le den independencia y estabilidad económica. Sumado a esto, sus derechos son violentados constantemente, al sufrir violencia tanto en el marco familiar como en el social, afectando directamente a su integración social y desarrollo. En "La Ciudad de las Niñas Indígenas" ofrecemos capacitaciones en técnicas laborales y desarrollo personal de manera gratuita e incentivamos la creación de microempresas encabezadas por mujeres indígenas, de esta manera les ofrecemos una oportunindad de desarrollo, independencia y empoderamiento. Con el apoyo del donante podemos ofrecer a las mujeres de las localidades, becas alimentarias, capacitaciones de alto nivel, apoyo para formación de microempresas, asesorías legales y médicas e instalaciones para un desarrollo óptimo durante su estancia. Buscamos desarrollar, capacitar y empoderar a la mujer indígena para así devolverles la ciudadanía y derechos que les son arrebatados.</t>
  </si>
  <si>
    <t>In Chiapas, Mexico, 6 of every 10 indigenous children are forced to work at home or as street vendors and him educational opportunities are snatched (75% of women do not finish elementary school). These women grow up without the abilities to compete for jobs that give independence and economic stability. Added to this, they´re rights are constantly violated, suffering violence in the family and society, directly affecting their social integration and development. In "La Ciudad de las Niñas Indígenas" we offer training in occupational techniques and personal development for free and we encourage the creation of small businesses led by indigenous women, so we offer an opportunity for development, independence and empowerment. With donor support, we can offer to indigenous women, food scholarships, high-level techniques trainning, support for microenterprise, legal and medical advice and facilities for optimal development during their stay We seek to develop, train and empower indigenous women in order to restore their citizenship and rights that are taken from them.</t>
  </si>
  <si>
    <t>CDNinasIndigenas</t>
  </si>
  <si>
    <t>uf@planpais.com</t>
  </si>
  <si>
    <t>386-546-4564</t>
  </si>
  <si>
    <t>Central American Youth Leadership Conference 2016</t>
  </si>
  <si>
    <t>Washington, D.C.</t>
  </si>
  <si>
    <t>95-4740768</t>
  </si>
  <si>
    <t>https://hipgive.org/wp-content/uploads/2016/11/Tax-Exempt.pdf</t>
  </si>
  <si>
    <t>Alexander</t>
  </si>
  <si>
    <t>213-383-7484</t>
  </si>
  <si>
    <t>California State University Los Angeles Student Union 5154 State University Dr. Los Angeles CA 90032</t>
  </si>
  <si>
    <t>Arts and Culture/Civic Participation/Health/Migrant Communities/Violence Prevention/Youth Development</t>
  </si>
  <si>
    <t>We are raising funds for the second Central American Youth Leadership Conference to welcome our Refugee Youth from Central America fleeing violence.</t>
  </si>
  <si>
    <t>Recaudación de fondos para la segunda Conferencia de Liderazgo de la Juventud Centroamericana para darle la bienvenida a los jóvenes de Centroamerica.</t>
  </si>
  <si>
    <t>Homies Unidos is requesting your financial support to put together&amp;nbsp;the Second Central American Youth Conference entitle &amp;#8220;Juventud en Busca de Paz y Prosperidad&amp;#8221;&amp;nbsp;to formally welcome our Central American Refugee (CAR) youth to our community to connect them with resources that will address their trauma around the social determinants of health.&amp;nbsp;&amp;nbsp; CAR Youth have been dealing with violence since they lived in their country of origin, which they were forced to emigrate. They embarked in a dangerous journey through Mexico, and ended up incarcerated in the U.S. detention centers, after that the Immigration Enforcement Agency reallocated them into Refugee Centers until they were finally released to their parents/legal guardians. But their hopes and dreams of starting a new life free from violence have been challenged during a complex transitioning and reintegration process, when they unified with their family or relatives they had not seen in over a decade, new schools where they didn’t know anyone nor the language and feel alienated. and the reality that many of these neighborhoods they came to live in lack the proper health systems. They are coping with anxiety, depression, and PSTD. Organizations in Los Angeles like CARECEN and Saint St. John’s Well Child Center among others stepped forward and do great work; providing they help for their trauma, others served them with their immigration legal process. Homies Unidos is helping them with the culture shock they are experiencing in their schools and with their families. Homies Unidos started reaching out to schools and community service providers to refer any youth who needs mental health or legal services. As part of a preventive strategy we began implementing the Joven Noble, character development program to provide a safe space where they can express themselves through indigenous traditional teaching tools. Even though, our limited resources we have served over 58 youth in four different schools: Santee High, Hawthorne High, Hawkins High and L.A. River. Through this Conference we will address the need to bring youth from other schools who are not benefiting with these services, where they can share experiences and be introduced to health service providers and other resources. Finally, we need to ensure these youth have a successful, healthy, safe, and well-supported integration to our communities. Therefore, in solidarity with Central American refugees, Homies Unidos is proposing to put together the first locally accessible&amp;nbsp;Central American Youth Conference. The main purpose will be to ensure that these refugee youth feel welcomed, introduced to service providers and to celebrate and promote Central American art and culture. Goals Our conference main goals look to, Revitalize our support and welcoming the Central American youth and their families who fled violence and economic hardship in their country of origin and now are refugees in the U.S. and, Connect Central American youth with resources provided by organizations in; legal services, mental health, education and violence prevention. Produce a resolution from our youth to ensure their refugee status automatically entitled to asylum, education, health, and decent work. As a result of this conference organized by our Central American youth would have graduated from our summer Youth Leadership Training, we will have learned together to organize around the health disparities based in the social determinants of health, in their communities and will become part of a larger component of the Youth Refugee Council. Overall, Central American youth from various schools will benefit from the health resources and cultural activities provided by organizations, endorsers, funders, and the youth themselves; which eventually would create opportunities for positive feedback, health referral system and self-esteem building for CAR youth, in the long run towards more support from the main community stakeholders.</t>
  </si>
  <si>
    <t>Homies Unidos solicita su apoyo financiero para organizar&amp;nbsp;la Segunda Conferencia de la Juventud Centroamericana titulada, Juventud centroamericana en Busca de Paz y Prosperidad&amp;#8221;&amp;nbsp;y así formalmente dar la bienvenida a nuestra comunidad de los Jóvenes Refugiados Centroamericanos (CAR por sus siglas en inglés), y asimismo conectarlos con los recursos que se ocuparán de su trauma en torno a los determinantes sociales de la salud. Los jóvenes CAR han estado lidiando con la violencia que ya vivían en su país de origen, por lo cual se vieron obligados a emigrar. Se embarcaron en un peligroso viaje a través de México, y terminaron encarcelados en los centros de detención de Estados Unidos, después de que El Servicio de Inmigración y Control de Aduanas (U.S. ICE) les reasignó en centros de refugiados, hasta que finalmente fueron entregados a sus padres / tutores legales. Aun así sus esperanzas y sueños de comenzar una nueva vida, libre de violencia, han sido afrontados por la dura realidad del proceso complejo de transición y reintegración, al “reunificarse” con la familia que no han visto en más de una década. Ello fueron ubicados en escuelas donde se sienten desolados no conoces a nadie y muchas de las comunidades donde llegaron a vivir les falta sistemas adecuados para buena salud. Sin embargo ellos están haciendo frente a la ansiedad, depresión y al síndrome&amp;nbsp;de estrés postraumático (PSTD por sus siglas en inglés). Organizaciones en Los Ángeles como CARECEN y Saint John’s Well Child Center entre varias dieron un paso adelante y han hecho un gran trabajo, unos proveyendo ayuda para su trauma y otros en sus procesos legales de inmigración. Homies Unidos hace su parte al ayudarles a lidiar con el “choque cultural” que están experimentando en sus escuelas y con familiares. Homies Unidos se ha estado acercando a escuelas y proveedores de servicios comunitarios para referir a cualquier joven que necesita salud mental o servicios legales. Como parte de una estrategia preventiva que comenzamos a practicar con el programa del Joven Noble, el cual provee desarrollo del carácter y personalidad, para proveer un espacio seguro en el que la juventud pueda expresarse por sí misma, con herramientas tradicionales indígenas. Con todo ello y nuestros recursos limitados hemos apoyado a más de 58 jóvenes en cuatro escuelas diferentes: Santee High, Hawthorne High, Hawkins High y LA River. A través de esta Conferencia cubriremos la necesidad de convocar a jóvenes de otras escuelas, donde no se están beneficiando de estos servicios donde puedan compartir experiencias y les presenten a los proveedores de servicios de salud y otros recursos.Finalmente, debemos asegurarnos que estos jóvenes tengan una exitosa, saludable, segura y bien apoyado integración a nuestras comunidades.Por lo tanto, en solidaridad con los refugiados centroamericanos, Homies Unidos está proponiendo organizar localmente&amp;nbsp;la Primera Conferencia de la Juventud Centroamericana. El objetivo principal será asegurar que estos jóvenes refugiados se sientan bienvenidos, y presentarles los proveedores de servicio a la vez celebrar y promover el arte y la cultura de Centro América. Nuestras metas en la conferencia son: Genrar apoyo al darle la bienvenida a juventud Centroamericana y sus familias quien estan uyendo de la violencia y pobreza en de sus paises de origen y hoy son refugiados en EEUU. Conectar juventud Centroamericana con recursos proveidos por organizaciones en, ayuda Legal, educacion, salud mental&amp;nbsp;y prevencion de violencia. Pproducir resoluciones de nuestros jovenes para asegurar puedan recicir status de refugiado para automaticamente asegura ayuda de asilo,&amp;nbsp;educacion,&amp;nbsp;sulud y un trabajo decente. El resultado esperado de esta Conferencia organizada por jóvenes CAR graduados este verano de nuestro entrenamiento de liderazgo. Juntos aprenderemos como organizarnos en torno a las disparidades de salud proyectadas en los determinantes sociales de la salud, en sus comunidades, y que se convertirán en un componente esencial del Consejo de la Juventud Refugiada. En general, la juventud centroamericana de varias escuelas se beneficiará de los recursos de salud y actividades culturales proveídas por las organizaciones, patrocinadores, financiadores y los propios jóvenes; quienes finalmente crearían oportunidades para la retroalimentación positiva, un sistema de referencia de salud y el desarrollo de la autoestima de los jóvenes CAR, que a largo plazo busquen mayor apoyo de los principales actores de la comunidades.</t>
  </si>
  <si>
    <t>Currently, recent support for immigrant children and youth is fading and is not being prioritized. In that context the extremely difficult reality of the Central American Immigrant Youth&amp;mdash;in the invironment of the mental conflict of Integration, PTSD symptoms, the effects of displacement, language barriers, and the lack of tools, resources, and education about these issues.&amp;nbsp; The families, shelter or school staff, are not able to reach or support this population without effectively building culturally relevant approaches and interventions. &amp;ldquo;In Los Angeles, the school district&amp;#39;s mental-health director, Pia Escudero, reviewed records for students entering a newcomer school there; she found that 94 percent of those given mental-health screenings reported at least three traumatic events, and 65 percent had clinical symptoms&amp;quot; in the range of PTSD and depression.&amp;quot; They experience hyper arousal and hyper alertness, and everyday urban sounds&amp;mdash;say, a helicopter passing overhead&amp;mdash;can trigger flashbacks.&amp;rdquo;[1] The above history brings down the fact that immigrant children would be at risk of gang violence involvement, their borrow families would not know how to deal with them and it is not wild to assure that most schools will not know what to do with this population.&amp;nbsp; Their needs are very different from the rest of the &amp;ldquo;regular&amp;rdquo; class.&amp;nbsp; The current infrastructure lacks a plan to divert the youth from gangs, and law enforcement does not provide protection of this highly vulnerable population.&amp;nbsp; Additionally, community members express distrust of law enforcement&amp;rsquo;s overly harsh responses and fear that police collaborate with immigration authorities; while at the same time, law enforcement and police officers express frustration that they &amp;ldquo;are unable to take proactive steps to build relationships in the community&amp;rdquo;. Simultaneously, the increasing number of deportations is incrementing the number of family separations and launches low-income-to extremely low-income families into dire economic hardship. The impact of loss and economic pressure is experienced in behavioral changes in older children who have had parents deported or incarcerated which often include: increase in aggression, PTSD symptoms (particularly if they witnessed their parents being arrested from inside the home); increased criminal activity; inter-community violence; juvenile incarceration (and getting caught in the vicious cycle of recidivism); and self-destructive behaviors such as substance abuse, teen pregnancy, domestic violence, self-injury, self-mutilation, and suicide. Historically, the consequence of not creating a plan to support and welcome refugees has created plenty to draw from to reconsider as the best opportunity to overcome the lack of planning, involved traditional and new stakeholders from the communities. &amp;nbsp;&amp;nbsp; [1] Mother Jones magazine (Ian Gordon &amp;#8211; 70,000 kids will show up alone at our border this year. What happens to them? | Tue Jun. 3, 2014)</t>
  </si>
  <si>
    <t>Actualmente, el reciente apoyo a los ni&amp;ntilde;os y j&amp;oacute;venes inmigrantes se est&amp;aacute; desvaneciendo y no est&amp;aacute; siendo prioridad. En ese contexto, la extremadamente dif&amp;iacute;cil realidad de los j&amp;oacute;venes inmigrantes centroamericanos, genera el ambiente del conflicto mental de Integraci&amp;oacute;n, los s&amp;iacute;ntomas de Desordenes Traum&amp;aacute;ticos Posteriores, encima de los efectos del desplazamiento, las barreras del idioma y la falta de herramientas, recursos y educaci&amp;oacute;n sobre estos temas. Las familias, refugios o personal de la escuela no son capaces de alcanzar o apoyar a esta poblaci&amp;oacute;n sin poder construir con eficacia enfoques e intervenciones culturalmente relevantes. &amp;quot;En Los &amp;Aacute;ngeles, director de salud mental del distrito escolar, Pia Escudero, revis&amp;oacute; expedientes de los estudiantes reci&amp;eacute;n llegado que ingresaron a una escuela de ah&amp;iacute;; y se encontr&amp;oacute; que el 94 por ciento de esos examinados en salud mental, reportaban al menos tres eventos traum&amp;aacute;ticos, y el 65 por ciento ten&amp;iacute;a s&amp;iacute;ntomas cl&amp;iacute;nicos &amp;quot;en el rango de trastorno de estr&amp;eacute;s postraum&amp;aacute;tico y depresi&amp;oacute;n.&amp;quot; Ellos experimentan hiperactividad y ansia con un estado de constante, y todos los sonidos urbanos diarios, digamos, un helic&amp;oacute;ptero que pasa por encima, puede desencadenar recuerdos&amp;quot;.[1] La historia anterior reafirma el hecho de que los ni&amp;ntilde;os inmigrantes estar&amp;iacute;an en riesgo de involucrarse en violencia de las pandillas, sus familias prestadas no saben c&amp;oacute;mo lidiar con ellos y no es irracional asegurar que la mayor&amp;iacute;a de las escuelas no sabr&amp;aacute;n qu&amp;eacute; hacer con esta poblaci&amp;oacute;n. Sus necesidades son muy diferentes del resto de la clase &amp;quot;regular&amp;quot;. La infraestructura actual carece de un plan para apoyar a los j&amp;oacute;venes de las pandillas y la aplicaci&amp;oacute;n de la ley no proporciona protecci&amp;oacute;n de esta poblaci&amp;oacute;n altamente vulnerable. Adem&amp;aacute;s, los miembros de la comunidad expresan desconfianza de respuestas excesivamente duras para hacer cumplir la ley y temen que la polic&amp;iacute;a colaborar&amp;aacute; con las autoridades de inmigraci&amp;oacute;n; mientras que al mismo tiempo, la polic&amp;iacute;a y los agentes de polic&amp;iacute;a expresan frustraci&amp;oacute;n que ellos &amp;quot;no son capaces de tomar medidas proactivas para construir relaciones en la comunidad &amp;quot;. Al mismo tiempo, el creciente n&amp;uacute;mero de deportaciones est&amp;aacute; incrementando el n&amp;uacute;mero de separaciones familiares y lanza &amp;#8211; a las familias de bajos ingresos en dificultades econ&amp;oacute;micas extremadamente graves. El impacto de p&amp;eacute;rdida y la presi&amp;oacute;n econ&amp;oacute;mica hace que ellos experimenten cambios de comportamiento, en los ni&amp;ntilde;os mayores que han tenido padres deportados o encarcelados que a menudo incluyen: aumento de la agresi&amp;oacute;n, los s&amp;iacute;ntomas de Desordenes postraum&amp;aacute;ticos&amp;nbsp; (sobre todo si fueron testigos del arresto de sus padres desde el interior de su casa); aumento de la actividad delictiva; violencia entre comunidades; el encarcelamiento de menores (y quedar atrapados en el c&amp;iacute;rculo vicioso de la reincidencia ); y comportamientos autodestructivos como el abuso de sustancias, el embarazo adolescente, la violencia dom&amp;eacute;stica, la autolesi&amp;oacute;n, la automutilaci&amp;oacute;n, y el suicidio. Hist&amp;oacute;ricamente, la consecuencia de no crear un plan de apoyo a los refugiados y de bienvenida ha creado mucho que reconsiderar, que esta es la mejor oportunidad para superar la falta de planificaci&amp;oacute;n, en la que participan actores nuevos y tradicionales de las comunidades . [1] Mother Jones magazine (Ian Gordon &amp;#8211; 70,000 kids will show up alone at our border this year. What happens to them? | Tue Jun. 3, 2014)</t>
  </si>
  <si>
    <t>Evaluation &amp;#8211; We will leverage our resources by seeking other fundraising activities.&amp;nbsp;Build on the momentum already established in Los Angeles, focusing on organizing youth and involvement in community coalitions through a multi-lateral campaign that engages the criminalized immigrant community. We will implement a combination of pre and post questionnaires, focus groups and follow up communication forms will be utilized to implement and measure success of the goals.&amp;nbsp; With feedback from the youth and community who attended the Leadership Training, forums and advocacy efforts, we can better determine the needs of the youth and families we support and how to meet them.&amp;nbsp; In addition we will support and develop follow-up tools to consolidate the Central American Immigrant and Refugee Youth Council.</t>
  </si>
  <si>
    <t>Evaluaci&amp;oacute;n &amp;#8211; Vamos a aprovechar nuestros recursos mediante la b&amp;uacute;squeda de otras actividades de recaudaci&amp;oacute;n de fondos. Aprovecharemos el momento establecido en Los &amp;Aacute;ngeles, y nos enfocaremos en la organizaci&amp;oacute;n de los j&amp;oacute;venes y su participaci&amp;oacute;n en coaliciones comunitarias a trav&amp;eacute;s de una campa&amp;ntilde;a multilateral que involucre a la comunidad inmigrante criminalizada. Aplicaremos una combinaci&amp;oacute;n de pre y post cuestionarios, grupos de enfoque y formas de &amp;nbsp;comunicaci&amp;oacute;n y seguimiento se utilizar&amp;aacute;n para medir el &amp;eacute;xito de los objetivos. Con la opini&amp;oacute;n de los j&amp;oacute;venes y de la comunidad que asistieron a las capacitaciones de l&amp;iacute;deres, los foros y las actividades de promoci&amp;oacute;n, podemos determinar mejor las necesidades de los j&amp;oacute;venes y las familias que apoyamos y c&amp;oacute;mo satisfacer las mismas. Adem&amp;aacute;s vamos a apoyar y desarrollar herramientas de seguimiento para consolidar el Consejo de la Juventud Centroamericana de Inmigrantes y Refugiados.</t>
  </si>
  <si>
    <t>Why the Central American 2015 Youth Summit? Homies Unidos is interested in coalescing and collaborating closely with organizations who may also provide services to this population in the legal, mental health, education, advocacy, and cultural capacity. Only with a full scope of services, can we effectively succeed in transitioning this population through the Acculturation and Integration process. Data from 2008 shows that despite 46 arrests per 1,000 residents in the area surrounding the Rampart Police Station, the lack of an effective strategy to create safety has resulted in over 30 active gangs with nearly 3,000 members. By October 11, 2012 the Treasury Department formally designated MS-13, Mara Salvatrucha, trans-national criminal organization. Furthermore, the anti-immigrant sentiment is becoming more intense. The violent atmosphere this racial hatred creates continues to further alienate and traumatize youth, and clearly impedes successful integration, fomented by perceived rejection and mistrust. For that reason, it is of utmost importance to move in unison and act quickly in supporting our youth. It is the best moment to create a plan to support and welcome youth immigrants and refugees. Build a baseline of Central America Youth Leadership towards their integration to our communities and the society at large.</t>
  </si>
  <si>
    <t>To achieve this, Homies Unidos works to end violence and promote peace in our communities by empowering youth and their families to become advocates for social justice rather than agents of self-destruction. We offer an alternative vision to incarceration, deportation, and repressive and ineffective zero-tolerance “gang abatement” and “band-aid” social service strategies. Instead, Homies Unidos presents culturally competent access to alternative education, leadership development, self-esteem building, and health education programs tied to social justice advocacy programs that make a difference in the streets and homes of our community.</t>
  </si>
  <si>
    <t>Para lograr esto, Homies Unidos trabaja para terminar con la violencia y promover la paz en nuestras comunidades mediante el empoderamiento de los jóvenes y sus familias para convertirse en defensores de la justicia social en lugar de agentes de la autodestrucción. Ofrecemos una visión alternativa al encarcelamiento, deportación y de cero tolerancia a la “reducción de pandillas” de manera represiva e ineficaz, y a las estrategias de “parche”, de servicio social. En cambio, Homies Unidos presenta el acceso culturalmente competente para educación alternativa, desarrollo de liderazgo, y de la autoestima, y los programas de educación para la salud vinculados a los programas de promoción de la justicia social que marcan la diferencia en las calles y hogares de nuestra comunidad.</t>
  </si>
  <si>
    <t>09-14-2017</t>
  </si>
  <si>
    <t>private airplane pilot</t>
  </si>
  <si>
    <t>CURRENT STATUS Out of many accomplishments Homies Unidos’ programs are organized in coalition with help from our Youth Leadership graduates: Youth Leadership Development - In July we held a forum: Child refugees, Understanding the Crisis and since then we have organized weekly meeting and rallies. On Oct. 4 a concert called, Vos Sos Mi Canto, to raise more awareness. Joven Noble - No one was prepared for the 90,000 Central American Immigrant Children. To address the issue of immigrant culture clash experience these youth will face, collectively created the Joven Noble curriculum. In June we graduated 20 youth (English Language Development class) at Hawthorne High School. The Epiphany Project - It was created for at-risk and gang involved youth, a 12-week life-skills building program for “at-risk” and gang involved youth involved in participating agencies. In 2013 we trained 14 youth to organize a Know Your Rights seminar in MacArthur Park. Incarceration Reform – as we mention above ASAPLE was able to successfully present 25 cases in which people incarcerated showed that once they get released to El Salvador they will have the necessary support in getting employment, Alcoholic Anonymous and religious services. We have continued our advocacy for legislation that would prevent the vicious cycle of violence that traps youth. Such as educating our community about SB982 and AB1652, through two forums conducted in the community or through media. These bills which addresses the concerns of solitary confinement in the prisons in California. We have partner with Families to Abolish Solitary Confinement in their efforts to free their families from this torturous conditions. Homies Unidos, as an organization rooted within the hearth of the community, has never step aside for major issues that have impacted negatively the community, just like the Central American Children, which is not only an immigration issue but also a criminal justice problem, where the Children have been criminalized. Consequently they are facing bigger challenges, being at risk of violence outside the system. The biggest concern would be what happens to the children once they go off the courts and the Office of Refugee Resettlement (OOR) radar? There is not liable data! Incarceration Reform - Elizza Jurado from the Salvadoran Association of People Deprived of Freedom (ASAPLE) and Homies Unidos have been working together with incarcerated people in the prisons of California for the last eight years. Homies provides families information about their rights, civic participation, and advocacy. Since 2013 Homies took a group of families accompanied by the El Salvadoran consulate to Sacramento to meet with a representative of the Governor’s office and CDCR officials, 3 family members expressed their concerns about their love ones denial of parole for not having the support packages from El Salvador they need to gain their liberty, out of it 25 cases were presented and all of them gained their freedom. One step at a time, Homies Unidos is still standing against all odds. This organization nature embraces all human beings and stands for them; the outcast, the rejected and worse that of all, those young individuals at their very critical human development stage, individuals thriving to be, and in great need to fit, to belong, making them easy targets of “logical” violent activities and behaviors. The system judge and incarcerate theirs whole soul and future with no exit but become more violent. But what is worse whenever redemption knocks their hearts, the opportunities are scarce and focus in their mistakes placed out of context, which in many case leads to setbacks. Homies Unidos have never rejected them and by joining several community, regional and national efforts, keeps reminding the social justice movement that thousand of our youth need their attention. Consequently the organization has served over 6700 youth and parents through presentations and workshops in schools, community centers, and conferences. We developed two cornerstone programs that are interlinked to create opportunities for at-risk, gang-involved youth and their immigrant families to take control of their lives, neighborhoods and advocates for social change and justice to influence public policy. Our efforts have been widely reported in local, national and international media (NPR, TV Azteca, Nation Magazine, Univision, etc.). During this year we have able to put our Youth Leadership Training graduates to help us put together nine events in to educate the community on the issues we are working on while developing our base to speak in public: The organization took part of the International Women’s Day with Global Women’s Strike. On July 8th it was celebrated one year Anniversary of the California prison Hunger Strike, which forced the California Senate and Assembly to write two bills addressing solitary confinement. These efforts will continue to push for the bills to pass both houses and also being signed into law. Dia de los Muertos in Echo Park, Documentary “Fruits of War” screenings, Close Down The School of The Americas, “We want Peace in El Salvador, let’s give Our Youth a Chance”, Homies Unidos14th anniversary and a play called “Placas, The Most Dangerous Tattoo” which is partially based on our Executive Director’s life. This play has been on tour two times in Washington D.C., Los Angeles, San Francisco, Denver, New York, Fresno, Sacramento, Salinas and will be playing in Oklahoma next week. It was taking advantage of the play to educate the communities in every city it plays, by visiting local high schools, juvenile halls and performed segments of the play to them and how that relates to criminal justice and immigration.</t>
  </si>
  <si>
    <t>HOMIESUNIDOS</t>
  </si>
  <si>
    <t>https://youtu.be/ym4iyTOKr94</t>
  </si>
  <si>
    <t>Plan Lector La Balada de los Caracoles Negros</t>
  </si>
  <si>
    <t>FUNDACIÓN ARTÍSTICA CANTEMOS FUSAGASUGÁ</t>
  </si>
  <si>
    <t>NIT: 900739859-7</t>
  </si>
  <si>
    <t>Primera PC para arte de Yojoh&amp;#8217;s</t>
  </si>
  <si>
    <t>Henry Alberto</t>
  </si>
  <si>
    <t>cantemosfusagasuga@hotmail.com</t>
  </si>
  <si>
    <t>(319) 514-1212</t>
  </si>
  <si>
    <t>Fusagasugá - Cundinamarca, Colombia</t>
  </si>
  <si>
    <t>Ayuda con tu donación para llevar a nuestros niños y niñas del municipio de Fusagasugá una educación las artes literarias y musicales.</t>
  </si>
  <si>
    <t>Primera colección de diseños de moda</t>
  </si>
  <si>
    <t>1. DIAGNÓSTICO E&amp;nbsp;IDENTIFICACIÓN&amp;nbsp; &amp;nbsp; 1. &amp;nbsp; INVOLUCRADOS&amp;nbsp; &amp;nbsp; · &amp;nbsp;&amp;nbsp;&amp;nbsp;&amp;nbsp;&amp;nbsp;&amp;nbsp;&amp;nbsp;&amp;nbsp; Niños (10 a 14 años) vinculados al Sistema Educativo&amp;nbsp;&amp;nbsp;&amp;nbsp;&amp;nbsp;&amp;nbsp; · &amp;nbsp;&amp;nbsp;&amp;nbsp;&amp;nbsp;&amp;nbsp;&amp;nbsp;&amp;nbsp;&amp;nbsp; Secretaría de Cultura&amp;nbsp; · &amp;nbsp;&amp;nbsp;&amp;nbsp;&amp;nbsp;&amp;nbsp;&amp;nbsp;&amp;nbsp;&amp;nbsp; Biblioteca Manuel María Aya&amp;nbsp;&amp;nbsp;&amp;nbsp;&amp;nbsp; · &amp;nbsp;&amp;nbsp;&amp;nbsp;&amp;nbsp;&amp;nbsp;&amp;nbsp;&amp;nbsp;&amp;nbsp; Universidad de Cundinamarca UDEC · &amp;nbsp;&amp;nbsp;&amp;nbsp;&amp;nbsp;&amp;nbsp;&amp;nbsp;&amp;nbsp;&amp;nbsp; Secretaría de Educación · &amp;nbsp;&amp;nbsp;&amp;nbsp;&amp;nbsp;&amp;nbsp;&amp;nbsp;&amp;nbsp;&amp;nbsp; Fundación Artística Cantemos Fusagasugá&amp;nbsp; &amp;nbsp; &amp;nbsp; 1.2 ARBOL DE PROBLEMAS&amp;nbsp; &amp;nbsp; · &amp;nbsp;&amp;nbsp;&amp;nbsp;&amp;nbsp;&amp;nbsp;&amp;nbsp;&amp;nbsp;&amp;nbsp; &amp;nbsp;&amp;nbsp;&amp;nbsp;&amp;nbsp; Insuficiencia de vocabulario&amp;nbsp; · &amp;nbsp;&amp;nbsp;&amp;nbsp;&amp;nbsp;&amp;nbsp;&amp;nbsp;&amp;nbsp;&amp;nbsp; &amp;nbsp;&amp;nbsp;&amp;nbsp;&amp;nbsp; Fallas en el Análisis de la ONU texto literario&amp;nbsp; · &amp;nbsp;&amp;nbsp;&amp;nbsp;&amp;nbsp;&amp;nbsp;&amp;nbsp;&amp;nbsp;&amp;nbsp; &amp;nbsp;&amp;nbsp;&amp;nbsp;&amp;nbsp; Incomprensión del SIGNIFICADO de Palabras&amp;nbsp; · &amp;nbsp;&amp;nbsp;&amp;nbsp;&amp;nbsp;&amp;nbsp;&amp;nbsp;&amp;nbsp;&amp;nbsp; &amp;nbsp;&amp;nbsp;&amp;nbsp;&amp;nbsp; Incapacidad para Como utilizar el contexto&amp;nbsp; · &amp;nbsp;&amp;nbsp;&amp;nbsp;&amp;nbsp;&amp;nbsp;&amp;nbsp;&amp;nbsp;&amp;nbsp; &amp;nbsp;&amp;nbsp;&amp;nbsp;&amp;nbsp; Específicos Errores&amp;nbsp; · &amp;nbsp;&amp;nbsp;&amp;nbsp;&amp;nbsp;&amp;nbsp;&amp;nbsp;&amp;nbsp;&amp;nbsp; &amp;nbsp;&amp;nbsp;&amp;nbsp;&amp;nbsp; Escasa Capacidad de Comprensión &amp;nbsp;Lectora · &amp;nbsp;&amp;nbsp;&amp;nbsp;&amp;nbsp;&amp;nbsp;&amp;nbsp;&amp;nbsp;&amp;nbsp; &amp;nbsp;&amp;nbsp;&amp;nbsp;&amp;nbsp; Lectura Demasiado lenta.&amp;nbsp; &amp;nbsp; &amp;nbsp; &amp;nbsp; &amp;nbsp; &amp;nbsp; &amp;nbsp; &amp;nbsp; 1.3 ÁRBOL DE SOLUCIONES&amp;nbsp; &amp;nbsp; &amp;nbsp; &amp;nbsp; · &amp;nbsp;&amp;nbsp;&amp;nbsp;&amp;nbsp;&amp;nbsp;&amp;nbsp;&amp;nbsp; Estimular la Lectura en Voz Alta Como Parte de los Procesos formativos.&amp;nbsp; · &amp;nbsp;&amp;nbsp;&amp;nbsp;&amp;nbsp;&amp;nbsp;&amp;nbsp;&amp;nbsp; Consensuar la Elección de Métodos de Enseñanza.&amp;nbsp; &amp;nbsp;&amp;nbsp;&amp;nbsp;&amp;nbsp;&amp;nbsp;&amp;nbsp;&amp;nbsp;&amp;nbsp;&amp;nbsp; El Método, Incluir deberia EL USO simultáneo de lectura y&amp;nbsp; &amp;nbsp;&amp;nbsp;&amp;nbsp;&amp;nbsp;&amp;nbsp;&amp;nbsp;&amp;nbsp;&amp;nbsp;&amp;nbsp; Escritura en los Siguientes: procesos:&amp;nbsp; · &amp;nbsp;&amp;nbsp;&amp;nbsp;&amp;nbsp;&amp;nbsp;&amp;nbsp;&amp;nbsp; Procesos de Análisis y Síntesis.&amp;nbsp; &amp;nbsp;&amp;nbsp;&amp;nbsp;&amp;nbsp;&amp;nbsp;&amp;nbsp;&amp;nbsp;&amp;nbsp;&amp;nbsp; Ejercitando la Conciencia fonológica.&amp;nbsp; · &amp;nbsp;&amp;nbsp;&amp;nbsp;&amp;nbsp;&amp;nbsp;&amp;nbsp;&amp;nbsp; Actividades Sistemáticas de segmentación de:&amp;nbsp;&amp;nbsp; O &amp;nbsp;&amp;nbsp; Frases&amp;nbsp; o &amp;nbsp;&amp;nbsp; Palabras&amp;nbsp; o &amp;nbsp;&amp;nbsp; Sílabas&amp;nbsp; O &amp;nbsp;&amp;nbsp; Fonemas.&amp;nbsp; · &amp;nbsp;&amp;nbsp;&amp;nbsp;&amp;nbsp;&amp;nbsp;&amp;nbsp;&amp;nbsp; Trabajar simultaneamente la Lectura y La escritura, mostrándolas Como Actividades&amp;nbsp; Que Son Funcionales para la vida cotidiana.&amp;nbsp;&amp;nbsp;&amp;nbsp; · &amp;nbsp;&amp;nbsp;&amp;nbsp;&amp;nbsp;&amp;nbsp;&amp;nbsp;&amp;nbsp; Cuidar especialmente la Motivación con Actividades&amp;nbsp; &amp;nbsp;&amp;nbsp;&amp;nbsp;&amp;nbsp;&amp;nbsp;&amp;nbsp;&amp;nbsp;&amp;nbsp;&amp;nbsp; Lúdicas gratificantes y.&amp;nbsp; · &amp;nbsp;&amp;nbsp;&amp;nbsp;&amp;nbsp;&amp;nbsp;&amp;nbsp;&amp;nbsp; Tomar conciencia de que los relacionados: aspectos comprensivos deben seguir trabajándose a&amp;nbsp;&amp;nbsp;lo Largo de toda la escolaridad, ya que éste aprendizaje no Termina&amp;nbsp;en los primeros años de escolaridad.&amp;nbsp; · &amp;nbsp;&amp;nbsp;&amp;nbsp;&amp;nbsp;&amp;nbsp;&amp;nbsp;&amp;nbsp; Ejercitar el lenguaje oral y escrito. · &amp;nbsp;&amp;nbsp;&amp;nbsp;&amp;nbsp;&amp;nbsp;&amp;nbsp;&amp;nbsp; Motivar a la familia a Leer, para&amp;nbsp;que se conviertan en Modelos.&amp;nbsp; · &amp;nbsp;&amp;nbsp;&amp;nbsp;&amp;nbsp;&amp;nbsp;&amp;nbsp;&amp;nbsp; Incentivar el gusto&amp;nbsp; por la lectura.&amp;nbsp;&amp;nbsp;&amp;nbsp;&amp;nbsp; &amp;nbsp; &amp;nbsp; 1.4 ALTERNATIVAS &amp;nbsp; &amp;nbsp; 1. &amp;nbsp;&amp;nbsp;&amp;nbsp;&amp;nbsp;&amp;nbsp;&amp;nbsp;&amp;nbsp;&amp;nbsp;&amp;nbsp;&amp;nbsp;&amp;nbsp;&amp;nbsp;&amp;nbsp;&amp;nbsp;&amp;nbsp; Alternativa 01.&amp;nbsp; &amp;nbsp; Lo señalado Hasta Este Momento, y mejor AÚN su Solución, TIENE UNA Importancia trascendental en el Proceso de la promoción a la lectura Dado Que La Experiencia senala serias Dificultades Que Presentan Textos Comprender los Estudiantes to read Y, por lo Tanto Se Trata then de proponer Soluciones o Estrategias didácticas viables y La Aplicación de Estas de Manera Correcta para Que resuelvan el acuciante Problema de la Falta de Comprensión lectora de los Alumnos.&amp;nbsp;&amp;nbsp;&amp;nbsp;&amp;nbsp; &amp;nbsp; OBJETIVOS GENERALES&amp;nbsp;1. Desarrollar HabilidadesIntelectuales (la lectura yescriturada, La Expresión oral, la Búsqueda y Selección de&amp;nbsp;información) Que le permitan a los Estudiantes Aprender permanentemente y con independencia,Objetivos&amp;nbsp;Específicos &amp;nbsp; &amp;nbsp; 1 .Incentivar Actitudes propicias para el Aprecio y DISFRUTE de las Artes en especial Aquellas Que comprenden la Creación literaria.&amp;nbsp; 2 Fomentar la escritura creativa Como un Componente fundamental para el autoaprendizaje.&amp;nbsp; 3 Diseñar los Contenidos y materiales (cartillas) Como utilizar una linea de los talleres literarios de: cuento, poesía, cómic, dramaturgia, crónica y novela, etc. &amp;nbsp; &amp;nbsp;</t>
  </si>
  <si>
    <t>previoavivepormi</t>
  </si>
  <si>
    <t>1. DIAGNÓSTICO E&amp;nbsp;Identificacion&amp;nbsp;&amp;nbsp;1.&amp;nbsp;&amp;nbsp;&amp;nbsp;INVOLUCRADOS&amp;nbsp;&amp;nbsp;·&amp;nbsp;&amp;nbsp;&amp;nbsp;&amp;nbsp;&amp;nbsp;&amp;nbsp;&amp;nbsp;&amp;nbsp;&amp;nbsp;&amp;nbsp;Niños&amp;nbsp;(10&amp;nbsp;a&amp;nbsp;14&amp;nbsp;años) vinculados al Sistema Educativo&amp;nbsp;&amp;nbsp;&amp;nbsp;&amp;nbsp;&amp;nbsp;·&amp;nbsp;&amp;nbsp;&amp;nbsp;&amp;nbsp;&amp;nbsp;&amp;nbsp;&amp;nbsp;&amp;nbsp;&amp;nbsp;&amp;nbsp;Secretaría de Cultura&amp;nbsp;·&amp;nbsp;&amp;nbsp;&amp;nbsp;&amp;nbsp;&amp;nbsp;&amp;nbsp;&amp;nbsp;&amp;nbsp;&amp;nbsp;&amp;nbsp;Biblioteca&amp;nbsp;Manuel María&amp;nbsp;Aya&amp;nbsp;&amp;nbsp;&amp;nbsp;&amp;nbsp;·&amp;nbsp;&amp;nbsp;&amp;nbsp;&amp;nbsp;&amp;nbsp;&amp;nbsp;&amp;nbsp;&amp;nbsp;&amp;nbsp;&amp;nbsp;Universidad de Cundinamarca UDEC·&amp;nbsp;&amp;nbsp;&amp;nbsp;&amp;nbsp;&amp;nbsp;&amp;nbsp;&amp;nbsp;&amp;nbsp;&amp;nbsp;&amp;nbsp;Secretaría de Educación·&amp;nbsp;&amp;nbsp;&amp;nbsp;&amp;nbsp;&amp;nbsp;&amp;nbsp;&amp;nbsp;&amp;nbsp;&amp;nbsp;&amp;nbsp;Fundación Artística Cantemos Fusagasugá&amp;nbsp;&amp;nbsp;&amp;nbsp;&amp;nbsp;1.2 ARBOL DE PROBLEMAS&amp;nbsp;&amp;nbsp;·&amp;nbsp;&amp;nbsp;&amp;nbsp;&amp;nbsp;&amp;nbsp;&amp;nbsp;&amp;nbsp;&amp;nbsp;&amp;nbsp;&amp;nbsp;&amp;nbsp;&amp;nbsp;&amp;nbsp;&amp;nbsp; Insuficiencia de vocabulario&amp;nbsp;·&amp;nbsp;&amp;nbsp;&amp;nbsp;&amp;nbsp;&amp;nbsp;&amp;nbsp;&amp;nbsp;&amp;nbsp;&amp;nbsp;&amp;nbsp;&amp;nbsp;&amp;nbsp;&amp;nbsp;&amp;nbsp; Fallas en el Análisis de la ONU texto literario&amp;nbsp;·&amp;nbsp;&amp;nbsp;&amp;nbsp;&amp;nbsp;&amp;nbsp;&amp;nbsp;&amp;nbsp;&amp;nbsp;&amp;nbsp;&amp;nbsp;&amp;nbsp;&amp;nbsp;&amp;nbsp;&amp;nbsp; Incomprensión del SIGNIFICADO de Palabras&amp;nbsp;·&amp;nbsp;&amp;nbsp;&amp;nbsp;&amp;nbsp;&amp;nbsp;&amp;nbsp;&amp;nbsp;&amp;nbsp;&amp;nbsp;&amp;nbsp;&amp;nbsp;&amp;nbsp;&amp;nbsp;&amp;nbsp; Incapacidad para Como utilizar el contexto&amp;nbsp;·&amp;nbsp;&amp;nbsp;&amp;nbsp;&amp;nbsp;&amp;nbsp;&amp;nbsp;&amp;nbsp;&amp;nbsp;&amp;nbsp;&amp;nbsp;&amp;nbsp;&amp;nbsp;&amp;nbsp;&amp;nbsp; Específicos Errores&amp;nbsp;·&amp;nbsp;&amp;nbsp;&amp;nbsp;&amp;nbsp;&amp;nbsp;&amp;nbsp;&amp;nbsp;&amp;nbsp;&amp;nbsp;&amp;nbsp;&amp;nbsp;&amp;nbsp;&amp;nbsp;&amp;nbsp; Escasa Capacidad de Comprensión&amp;nbsp;&amp;nbsp;Lectora·&amp;nbsp;&amp;nbsp;&amp;nbsp;&amp;nbsp;&amp;nbsp;&amp;nbsp;&amp;nbsp;&amp;nbsp;&amp;nbsp;&amp;nbsp;&amp;nbsp;&amp;nbsp;&amp;nbsp;&amp;nbsp; Lectura Demasiado lenta.&amp;nbsp;&amp;nbsp;&amp;nbsp;&amp;nbsp;&amp;nbsp;&amp;nbsp;&amp;nbsp;&amp;nbsp;&amp;nbsp;&amp;nbsp;&amp;nbsp;&amp;nbsp;&amp;nbsp;&amp;nbsp;1.3 ÁRBOL DE SOLUCIONES&amp;nbsp;&amp;nbsp;&amp;nbsp;&amp;nbsp;&amp;nbsp;&amp;nbsp;·&amp;nbsp;&amp;nbsp;&amp;nbsp;&amp;nbsp;&amp;nbsp;&amp;nbsp;&amp;nbsp;&amp;nbsp;&amp;nbsp;Estimular la Lectura en Voz Alta Como Parte de los Procesos formativos.&amp;nbsp;·&amp;nbsp;&amp;nbsp;&amp;nbsp;&amp;nbsp;&amp;nbsp;&amp;nbsp;&amp;nbsp;&amp;nbsp;&amp;nbsp;Consensuar la Elección de Métodos de Enseñanza.&amp;nbsp;&amp;nbsp;&amp;nbsp;&amp;nbsp;&amp;nbsp;&amp;nbsp;&amp;nbsp;&amp;nbsp;&amp;nbsp;&amp;nbsp;&amp;nbsp;El Método, Incluir deberia EL USO simultáneo de lectura y&amp;nbsp;&amp;nbsp;&amp;nbsp;&amp;nbsp;&amp;nbsp;&amp;nbsp;&amp;nbsp;&amp;nbsp;&amp;nbsp;&amp;nbsp;&amp;nbsp;Escritura en los Siguientes: procesos:&amp;nbsp;·&amp;nbsp;&amp;nbsp;&amp;nbsp;&amp;nbsp;&amp;nbsp;&amp;nbsp;&amp;nbsp;&amp;nbsp;&amp;nbsp;Procesos de Análisis y Síntesis.&amp;nbsp;&amp;nbsp;&amp;nbsp;&amp;nbsp;&amp;nbsp;&amp;nbsp;&amp;nbsp;&amp;nbsp;&amp;nbsp;&amp;nbsp;&amp;nbsp;Ejercitando la Conciencia fonológica.&amp;nbsp;·&amp;nbsp;&amp;nbsp;&amp;nbsp;&amp;nbsp;&amp;nbsp;&amp;nbsp;&amp;nbsp;&amp;nbsp;&amp;nbsp;Actividades&amp;nbsp;Sistemáticas de segmentación de:&amp;nbsp;&amp;nbsp;O&amp;nbsp;&amp;nbsp;&amp;nbsp;&amp;nbsp;Frases&amp;nbsp;o&amp;nbsp;&amp;nbsp;&amp;nbsp;&amp;nbsp;Palabras&amp;nbsp;o&amp;nbsp;&amp;nbsp;&amp;nbsp;&amp;nbsp;Sílabas&amp;nbsp;O&amp;nbsp;&amp;nbsp;&amp;nbsp;&amp;nbsp;Fonemas.&amp;nbsp;·&amp;nbsp;&amp;nbsp;&amp;nbsp;&amp;nbsp;&amp;nbsp;&amp;nbsp;&amp;nbsp;&amp;nbsp;&amp;nbsp;Trabajar simultaneamente la Lectura y La escritura, mostrándolas Como Actividades&amp;nbsp;&amp;nbsp;Que Son Funcionales&amp;nbsp;para la vida cotidiana.&amp;nbsp;&amp;nbsp;&amp;nbsp;·&amp;nbsp;&amp;nbsp;&amp;nbsp;&amp;nbsp;&amp;nbsp;&amp;nbsp;&amp;nbsp;&amp;nbsp;&amp;nbsp;Cuidar especialmente la Motivación con Actividades&amp;nbsp;&amp;nbsp;&amp;nbsp;&amp;nbsp;&amp;nbsp;&amp;nbsp;&amp;nbsp;&amp;nbsp;&amp;nbsp;&amp;nbsp;&amp;nbsp;Lúdicas gratificantes y.&amp;nbsp;·&amp;nbsp;&amp;nbsp;&amp;nbsp;&amp;nbsp;&amp;nbsp;&amp;nbsp;&amp;nbsp;&amp;nbsp;&amp;nbsp;Tomar conciencia de que los relacionados: aspectos comprensivos deben seguir trabajándose a&amp;nbsp;&amp;nbsp;lo Largo de toda la escolaridad, ya que éste aprendizaje&amp;nbsp;no Termina&amp;nbsp;en los primeros años de escolaridad.&amp;nbsp;·&amp;nbsp;&amp;nbsp;&amp;nbsp;&amp;nbsp;&amp;nbsp;&amp;nbsp;&amp;nbsp;&amp;nbsp;&amp;nbsp;Ejercitar el lenguaje oral y escrito.·&amp;nbsp;&amp;nbsp;&amp;nbsp;&amp;nbsp;&amp;nbsp;&amp;nbsp;&amp;nbsp;&amp;nbsp;&amp;nbsp;Motivar a la familia a Leer,&amp;nbsp;para&amp;nbsp;que se conviertan en Modelos.&amp;nbsp;·&amp;nbsp;&amp;nbsp;&amp;nbsp;&amp;nbsp;&amp;nbsp;&amp;nbsp;&amp;nbsp;&amp;nbsp;&amp;nbsp;Incentivar&amp;nbsp;el gusto&amp;nbsp;&amp;nbsp;por&amp;nbsp;la lectura.&amp;nbsp;&amp;nbsp;&amp;nbsp;&amp;nbsp;&amp;nbsp;&amp;nbsp;&amp;nbsp;1.4 ALTERNATIVAS&amp;nbsp;&amp;nbsp;1.&amp;nbsp;&amp;nbsp;&amp;nbsp;&amp;nbsp;&amp;nbsp;&amp;nbsp;&amp;nbsp;&amp;nbsp;&amp;nbsp;&amp;nbsp;&amp;nbsp;&amp;nbsp;&amp;nbsp;&amp;nbsp;&amp;nbsp;&amp;nbsp;&amp;nbsp;Alternativa 01.&amp;nbsp;&amp;nbsp;Lo señalado Hasta Este Momento, y mejor AÚN su Solución, TIENE UNA Importancia trascendental en el Proceso de la promoción a la lectura&amp;nbsp;Dado Que La Experiencia&amp;nbsp;senala serias Dificultades Que Presentan Textos Comprender los Estudiantes to read Y, por lo Tanto Se Trata then de proponer Soluciones o Estrategias didácticas viables y La Aplicación de Estas de Manera Correcta para Que resuelvan el acuciante Problema de la Falta de Comprensión lectora de los Alumnos.&amp;nbsp;&amp;nbsp;&amp;nbsp;&amp;nbsp;&amp;nbsp;OBJETIVOS GENERALES&amp;nbsp;1. Desarrollar HabilidadesIntelectuales (la lectura yescriturada, La Expresión oral, laBúsqueda y Selección de&amp;nbsp;información) Que le permitan a los Estudiantes Aprender permanentemente y con independencia,Objetivos&amp;nbsp;Específicos&amp;nbsp;&amp;nbsp;1 .Incentivar Actitudes propicias para el Aprecio y DISFRUTE de las Artes en especial Aquellas Que comprenden la Creación literaria.&amp;nbsp;2 Fomentar la escritura creativa Como un Componente fundamental para el autoaprendizaje.&amp;nbsp;3 Diseñar los Contenidos y materiales (cartillas) Como utilizar una linea de los talleres literarios de: cuento, poesía, cómic, dramaturgia, crónica y novela, etc.&amp;nbsp;&amp;nbsp;</t>
  </si>
  <si>
    <t>cantemosfusagasuga@gmail.com</t>
  </si>
  <si>
    <t>previo vive x mi</t>
  </si>
  <si>
    <t>Prevention and identification of human trafficking victims in African populations migrating to Spain</t>
  </si>
  <si>
    <t>El Pozo de Vida, A.C.</t>
  </si>
  <si>
    <t>45-3458420</t>
  </si>
  <si>
    <t>Photography workshops for youth in Buenos Aires</t>
  </si>
  <si>
    <t>Fundación ph15</t>
  </si>
  <si>
    <t>https://hipgive.org/wp-content/uploads/2017/07/Indesol-(1).pdf</t>
  </si>
  <si>
    <t>https://hipgive.org/wp-content/uploads/2016/11/estatuto.pdf</t>
  </si>
  <si>
    <t>Moira</t>
  </si>
  <si>
    <t>París</t>
  </si>
  <si>
    <t>paris.lezama@elpozodevida.org.mx</t>
  </si>
  <si>
    <t>Ciudad Oculta, Ciudad de Buenos Aires, Argentina</t>
  </si>
  <si>
    <t>For the past 16 years, ph15, an internationally-recognized nonprofit organization, has empowered children and adolescents living in shantytowns, and other marginal environments in Buenos Aires, through the medium of photography. By learning photography, these young people hone their voices and their sense of self-worth, enabling them to envision and craft a better future for themselves.</t>
  </si>
  <si>
    <t>ph15: un espacio donde chicos y adolescentes miran espontáneamente todo lo que los rodea.</t>
  </si>
  <si>
    <t>(521) 553-6625237</t>
  </si>
  <si>
    <t>Human trafficking does not respect borders. Dreams: extending freedom.</t>
  </si>
  <si>
    <t>La trata no respeta fronteras. Dreams: extendiendo la libertad.</t>
  </si>
  <si>
    <t>What is ph15? Inside the bustling, cosmopolitan city of Buenos Aires, Argentina, there is another “hidden” city, a shantytown or “villa” where people live without roads, sewage systems, garbage removal, and policing. People build their houses out of whatever they can find – concrete blocks and wood, as well as tin and cardboard &amp;#8211; and struggle to make some kind of living, working under the table, with no job security or protections. In 2000, a photographer who had been hired to document life inside the “Ciudad Oculta” (hidden city) – also called Villa 15 – crossed paths with a group of children who lived in the shantytown. &amp;nbsp;They started to follow him everywhere, and asked him to teach them what he was doing. &amp;nbsp;So was born Fundacion ph15 (http://www.ph15.org.ar/en/), a nonprofit photography program, which empowers villa children and helps them develop and hone their voices, through the medium of photography. Over the past 16 years, more than 2,500 children (and 500 adults) have passed through ph15’s programs, which now take place in many more shantytowns around the city of Buenos Aires, and in similar areas throughout Argentina, as well as in Venezuela. The children’s works have been exhibited, lauded, and purchased worldwide including in: Buenos Aires, Madrid, Sao Paolo, North Dakota, Washington DC, Rio De Janeiro, London, Germany, New York City, and beyond. Ph15 participants and graduates have been able to travel throughout Argentina and to Washington DC to discuss and demonstrate their work. And some have secured work professionally as photographers. Ph15&amp;#8217;s Work Philosophy Ph15 aims to help young people experience a sense of belonging, including a feeling of solidarity with their peers and teachers. &amp;nbsp;In order to do this, ph15 creates an atmosphere in which differences are respected, and in which young people learn to work together through honest and transparent communication, and with respectful dialogue and feedback. &amp;nbsp;The organization aims to help young people develop a sense of responsibility, a practice of striving to better oneself and one&amp;#8217;s work, and the enjoyment of participation both in the arts and in working as a group. Program objectives include: To provide tools and techniques to enable young people living in vulnerable situations to express themselves through photography and other visual art forms To foster self-reflection and enable change in at-risk youth To improve access to educational and employment opportunities To promote democratic values and civic participation To strengthen individual and group identity To foster intercultural contact To spread awareness about art as a tool for social transformation To help expand access to the arts for young people in vulnerable communities</t>
  </si>
  <si>
    <t>Campaign Summary: Human trafficking has become the second most profitable illegal business on a global level. Dreams, through this campaign, seeks to generate awareness on the issue and to detect possible victims of human trafficking within undocumented migrants that move between countries in search of better conditions or in order to escape violence. Many human trafficking victims are hooked by means of deception and coercion from a young age, thus they do not have the tools to confront their captors. Dreams promotes reflection among migrant women and children on this issue and provides care and prevention for both trafficking and child sexual abuse. We consider it important to constantly generate actions to continue fighting against trafficking in human beings, while bearing in mind vulnerable groups such as: migrant women and children, both accompanied and unaccompanied. To extend Dreams to other countries where migration is a day to day reality is something we think necessary and important. We seek share our experiences with other organizations and thus create and strengthen links with organizations to combat this problem. Our objective is to detect human trafficking victims within undocumented migrant populations and to prevent youth sexual violence, in addition to connecting with organizations that give the migrants continued attention based on their specific needs. In our experience, the best results have been obtained through informative talks, raising awareness, and art therapy workshops in order to create spaces of dialogues and emotional management. All of the support we receive serves to create a team that desires to undertake this work and to be trained in areas such as: trauma attention, first aid art, migration, human trafficking, etc.. How Will We Put Your Donations in Action? For this campaign we need $5000.00. With this amount we will be able to cover costs related to: Mexico to Spain trip Temporary accommodation while team-building Team interviews and trainings Art and attention materials Local transportation and food Follow-up for the first few months In case we do not meet this goal, we would seek out other donations that would help us achieve our plan. These donations will not be used for any other project or activity that is not mentioned. Every donation is very important to us, for that everyone will automatically receive an email of sincere gratitude. As of 15 dollars donated, we will send a handwritten thank you letter. As of 60 dollars donated, we will make and send a handmade doll made by the same migrants and refugees that this project is supporting. Why it Matters: Our primary objective is to detect human trafficking victims and to raise awareness within the undocumented migrant population. We believe that this will bring forth better decision making on the migrant’s part, but also will improve their conditions of life considering a more informed perspective of life. Thus, the migrants will be able to better protect for themselves from the risks that come with going to a country with a different language, ideology, and lifestyle. We measure our impact by instruments of evaluation during our encounters with the migrants. We keep track of the number of individuals we have personal contact with as well as the impact that the activity had on the person. Our model of care is an international reference for the detection of victims of human trafficking who are detained in migratory stations and for the prevention of child sexual abuse. We consider this to be a project that can enrich many organizations, while it can still be improved or innovated in areas of need. You can trust that these funds will be used according to the project because we are an organization dedicated to the eradication of human trafficking by means of prevention, detection, and care for the victims. The Well of Life was founded in 2010 and since then has focused its efforts on prevention, intervention, and the restoration of human trafficking victims through seven projects. Potential Challenges: Some challenges we may encounter are: Language Differences in context That institutional links are not managed or require more time That other organizations do not want to cooperate in the follow-up or are complicated the channeling *Combating human trafficking and undocumented migration is a chore for us all. We help deliver a message of hope and freedom. #WeAreAllMigrants * All help makes freedom for more people possible, support us via HIPGIVE and follow us on Twitter @DreamsHistoria *Consider volunteering with us. At any time you can become an ambassador or volunteer with Dreams. About our Organization: Project Dreams, under our organization, the Well of Life, has more than 40 volunteers trained to work in the identification and prevention of human trafficking in migratory stations in Mexico. The Well of Life, at the Community Center in La Merced, provides rescue services, therapy, and brings attention to the dangers associated with the practice of sex service. For the human trafficking victims, we provide them with security, stability, and a home within our refuge house and the transitory house.</t>
  </si>
  <si>
    <t>Filosofía de trabajo La Fundación ph15 es una organización no gubernamental sin fines de lucro conformada por un grupo de personas que cree en el arte como un valioso recurso que&amp;nbsp;permite al ser humano desplegar su esencia y desarrollar sus capacidades creadoras, incluso en una realidad adversa u hostil. Desde esta perspectiva, la expresión&amp;nbsp;artística se propone como una práctica que posibilita la exteriorización plena del ser y la generación&amp;nbsp;de procesos transformadores, tanto individuales como colectivos.</t>
  </si>
  <si>
    <t>Values The values that guide the actions of ph15 linked to solidarity , respect for differences, working together , honesty and transparency , communication and dialogue, responsibility, achievement and participation. Objectives Providing expressive tools and techniques to children and youth in vulnerable situations using the resources offered by the visual arts. Use tools to foster artistic reflection and change processes. Improve access to educational and employment opportunities. Promoting democratic values and participatory. Strengthen individual and group identity. Fostering intercultural contact and the link on the young. Install the debate at the level of society , on the possibilities of art as a tool for transformation. Democratizing the experiences and artistic practices.</t>
  </si>
  <si>
    <t>Valores Los valores que orientan las acciones de ph15 se vinculan con la solidaridad, el respeto por las diferencias, el trabajo conjunto, la honestidad y la transparencia, la comunicación y el diálogo, la responsabilidad, la superación y la participación. Objetivos Brindar herramientas expresivas y técnicas a niños y jóvenes en situación de vulnerabilidad utilizando los recursos ofrecidos por las artes visuales. Emplear las herramientas artísticas para favorecer procesos de reflexión y cambio. Mejorar el acceso a oportunidades educativas y laborales. Fomentar valores democráticos y participativos. Fortalecer la identidad individual y grupal. Propiciar el contacto y el vínculo intercultural en los jóvenes. Instalar el debate, a nivel de la sociedad, sobre las posibilidades del arte como instrumento de transformación. Democratizar las experiencias y prácticas artísticas.</t>
  </si>
  <si>
    <t>All the funds will be targeted to accomplish de organizations mission. We will buy photographic materiales, specially digital photo cameras, for underpivileged kids from Buenos Aires who want to learn how to express themselves through visual arts and communicate with the rest of the world through images breaking prejudice barriers</t>
  </si>
  <si>
    <t>Todos los fondos se utilizarán para cumplir la misión de la organización. Compraremos materiales fotográficos, especialmente cámaras digitales, para que sean utilizadas por niños y jóvenes en situación de riesgo social de Buenos Aires. Estos jóvenes aprenderán a comunicarse con el resto de la comunidad a través de imágenes rompiendo las barreras de prejuicio y desconocimiento vigentes. &amp;nbsp; &amp;nbsp; &amp;nbsp; &amp;nbsp;</t>
  </si>
  <si>
    <t>30 Photo pocket digital cameras: 6000 USD 4 SLR digital cameras: 4000 USD</t>
  </si>
  <si>
    <t>Mission ph15 intends to use the resources of the visual arts , especially photography- to foster new expressive capacities , communication and techniques in children and young people in vulnerable situations , through workshops and activities designed to promote social integration and socialization of the artistic experience. View A society that takes ownership of art as a tool for social change.</t>
  </si>
  <si>
    <t>Resumen de la campaña: La Trata de personas se ha convertido en el segundo negocio ilícito más redituable a nivel mundial. Dreams, a través de esta campaña, busca generar conciencia y detectar posibles víctimas de trata entre migrantes indocumentados que se movilizan a otros países buscando mejores condiciones de vida o que salen de sus país por la violencia. Muchas víctimas de trata son enganchadas por medio del engaño y la coerción desde muy pequeñas, por lo que no cuentan con herramientas para enfrentarse a sus captores. Dreams promueve la reflexión entre mujeres y niños migrantes sobre esta problemática y proporciona herramientas de cuidado y prevención tanto de la trata como del abuso sexual infantil. Consideramos importante generar constantemente acciones para continuar luchando en contra de la trata de personas teniendo presente los grupos vulnerables tales como: mujeres migrantes y niños acompañados y no acompañados. Extender Dreams a otros países donde la migración es el constante del día a día es algo que creemos necesario e importante para compartir nuestra experiencia con otras organizaciones y así crear y estrechar vínculos con organizaciones para combatir esta problemática. Nuestro objetivo es detectar víctimas de trata entre los migrantes indocumentados y prevenir la violencia sexual infantil, además de conectarlos con organizaciones que les den seguimientos y atención a necesidades específicas. En nuestra experiencia los mejores resultados los hemos alcanzado a través de charlas informativas y de concientización, talleres de arteterapia para proveer espacios de diálogo y regulación emocional. Todo el apoyo que recibamos servirá para crear un equipo que desee realizar esta labor y entrenarlos en áreas como, atención del trauma, primero auxilios artísticos, migración y trata de personas, etc. ¿Cómo pondremos tus donaciones en acción? Para esta campaña necesitamos $5000.00. Con esta cantidad podremos cubrir costos de: Viaje México-España Hospedaje de estancia temporal mientras se forma el equipo Entrevistas y entrenamientos del equipo Materiales de arte y atención Comida y transportación local Seguimiento por los primeros meses En caso de no lograr la meta, buscaremos otras donaciones que nos permitan lograr el plan. Las donaciones no se darán a un proyecto o actividad diferentes a la antes mencionada. Cualquier donación es muy importante para nosotros, por eso todos recibirán un email de agradecimiento. A partir de los 15 dólares mandaremos una tarjeta de agradecimiento personal y a mano. Arriba de los 60 dólares les haremos llegar una muñeca hecha a mano por migrantes y refugiadas a las cuales el proyecto está apoyando. Por qué importa: Nuestros objetivo principal es detectar víctimas de trata y generar más conciencia entre la población migrante indocumentada. Creemos que esto traerá mejor toma de decisiones, podrán mejorar las condiciones de vida ya que la perspectiva sobre la vida será más realista y las personas podrán cuidarse mejor de los riesgos que corren al llegar a un país con idioma, ideologías y estilo de vida diferente. Medimos el impacto a través de instrumentos de evaluación durante que nos permite saber a cuantas personas atendimos y qué impacto tuvo la actividad en la persona. Nuestro modelo de atención es un referente internacional para la detección de víctimas de trata que son retenidas en estaciones migratorias y para la prevención de la violencia sexual infantil; consideramos que es un proyecto que puede enriquecer a muchas organizaciones, al mismo tiempo que puede perfeccionarse e innovarse en áreas de necesidad. Pueden confiar que los fondos serán usados conforme al proyecto porque somos una organización comprometida con erradicar la trata de personas en áreas específicas de prevención, detección y atención de las víctimas. El Pozo de Vida se fundó en 2010 y desde entonces ha enfocado sus esfuerzos en la prevención, intervención y restauración de víctimas de trata de personas a través de siete proyectos. Desafíos potenciales: Algunos de los desafíos que sabemos podemos encontrarnos son: El idioma Las diferencias en el contexto Que lo vínculos institucionales no se gesten o requieran de más tiempo del programado Que otras organizaciones no quieran cooperar en el seguimiento o sea complicada la canalización * Combatir la trata de personas y la migración indocumentada es una tarea de todos. Ayudamos a llevar un mensaje de esperanza y libertad. #LaTrataNoRespetaFronteras #DreamsExtendiendoLaLibertad #TodosSomosMigrantes * Toda ayuda hace posible la libertad de más personas, apoyanos a través de HIPGIVE y siguenos en @DreamsHistoria * Considera involucrarte. Cualquier momento puedes ser embajador de Dreams o hacer un voluntariado con nosotros. Acerca de nuestra organización: Proyecto DREAMS, bajo nuestra organización, El Pozo de Vida, tiene más de 40 voluntarios capacitados quien trabaja en la identificación y prevención de la trata de personas en estaciones migratorias en México. El Pozo de Vida también proporciona servicios de rescate, atención a los daños asociados a la práctica de sexo servicio, y terapia en el Centro Comunitario en La Merced. Para los víctimas de trata, principalmente les provisionamos seguridad, estabilidad, y hogares en la casa de refugio y la casa transitoria.</t>
  </si>
  <si>
    <t>Misión ph15 se propone utilizar los recursos de las artes visuales -especialmente la fotografía- para fomentar nuevas capacidades expresivas, comunicacionales y técnicas en niños y jóvenes en situación de vulnerabilidad, a través de la realización de talleres y actividades destinadas a favorecer la integración social y la socialización de la experiencia artística. Visión Una sociedad que se apropie del arte como herramienta de cambio social.</t>
  </si>
  <si>
    <t>Lo siguiente es un documento que describe el presupuesto: https://drive.google.com/file/d/0BxOoqCJN2Vl7RUVBR1FLZ2lKYnIxa0plZjNOemF1NFR6bjFn/view?usp=sharing</t>
  </si>
  <si>
    <t>https://www.youtube.com/watch?v=nIjkS9fxIbk</t>
  </si>
  <si>
    <t>https://hipgive.org/wp-content/uploads/2017/01/2525Tax-Exempt.pdf</t>
  </si>
  <si>
    <t>DreamsHistoria</t>
  </si>
  <si>
    <t>Civic Participation/Migrant Communities/Violence Prevention/Youth Development</t>
  </si>
  <si>
    <t>US West/Latin America</t>
  </si>
  <si>
    <t>Homies Unidos is requesting your financial support to put together the Second Central American Youth Conference entitle &amp;#8220;Juventud en Busca de Paz y Prosperidad&amp;#8221; to formally welcome our Central American Refugee (CAR) youth to our community to connect them with resources that will address their trauma around the social determinants of health. CAR Youth have been dealing with violence since they lived in their country of origin, which they were forced to emigrate. They embarked in a dangerous journey through Mexico, and ended up incarcerated in the U.S. detention centers, after that the Immigration Enforcement Agency reallocated them into Refugee Centers until they were finally released to their parents/legal guardians. But their hopes and dreams of starting a new life free from violence have been challenged during a complex transitioning and reintegration process, when they unified with their family or relatives they had not seen in over a decade, new schools where they didn’t know anyone nor the language and feel alienated. and the reality that many of these neighborhoods they came to live in lack the proper health systems. They are coping with anxiety, depression, and PSTD. Organizations in Los Angeles like CARECEN and Saint St. John’s Well Child Center among others stepped forward and do great work; providing they help for their trauma, others served them with their immigration legal process. Homies Unidos is helping them with the culture shock they are experiencing in their schools and with their families. Homies Unidos started reaching out to schools and community service providers to refer any youth who needs mental health or legal services. As part of a preventive strategy we began implementing the Joven Noble, character development program to provide a safe space where they can express themselves through indigenous traditional teaching tools. Even though, our limited resources we have served over 58 youth in four different schools: Santee High, Hawthorne High, Hawkins High and L.A. River. Through this Conference we will address the need to bring youth from other schools who are not benefiting with these services, where they can share experiences and be introduced to health service providers and other resources. Finally, we need to ensure these youth have a successful, healthy, safe, and well-supported integration to our communities. Therefore, in solidarity with Central American refugees, Homies Unidos is proposing to put together the first locally accessible Central American Youth Conference. The main purpose will be to ensure that these refugee youth feel welcomed, introduced to service providers and to celebrate and promote Central American art and culture. Goals Our conference main goals look to, Revitalize our support and welcoming the Central American youth and their families who fled violence and economic hardship in their country of origin and now are refugees in the U.S. and, Connect Central American youth with resources provided by organizations in; legal services, mental health, education and violence prevention. Produce a resolution from our youth to ensure their refugee status automatically entitled to asylum, education, health, and decent work. As a result of this conference organized by our Central American youth would have graduated from our summer Youth Leadership Training, we will have learned together to organize around the health disparities based in the social determinants of health, in their communities and will become part of a larger component of the Youth Refugee Council. Overall, Central American youth from various schools will benefit from the health resources and cultural activities provided by organizations, endorsers, funders, and the youth themselves; which eventually would create opportunities for positive feedback, health referral system and self-esteem building for CAR youth, in the long run towards more support from the main community stakeholders.</t>
  </si>
  <si>
    <t>Homies Unidos solicita su apoyo financiero para organizar la Segunda Conferencia de la Juventud Centroamericana titulada, Juventud centroamericana en Busca de Paz y Prosperidad&amp;#8221; y así formalmente dar la bienvenida a nuestra comunidad de los Jóvenes Refugiados Centroamericanos (CAR por sus siglas en inglés), y asimismo conectarlos con los recursos que se ocuparán de su trauma en torno a los determinantes sociales de la salud. Los jóvenes CAR han estado lidiando con la violencia que ya vivían en su país de origen, por lo cual se vieron obligados a emigrar. Se embarcaron en un peligroso viaje a través de México, y terminaron encarcelados en los centros de detención de Estados Unidos, después de que El Servicio de Inmigración y Control de Aduanas (U.S. ICE) les reasignó en centros de refugiados, hasta que finalmente fueron entregados a sus padres / tutores legales. Aun así sus esperanzas y sueños de comenzar una nueva vida, libre de violencia, han sido afrontados por la dura realidad del proceso complejo de transición y reintegración, al “reunificarse” con la familia que no han visto en más de una década. Ello fueron ubicados en escuelas donde se sienten desolados no conoces a nadie y muchas de las comunidades donde llegaron a vivir les falta sistemas adecuados para buena salud. Sin embargo ellos están haciendo frente a la ansiedad, depresión y al síndrome de estrés postraumático (PSTD por sus siglas en inglés). Organizaciones en Los Ángeles como CARECEN y Saint John’s Well Child Center entre varias dieron un paso adelante y han hecho un gran trabajo, unos proveyendo ayuda para su trauma y otros en sus procesos legales de inmigración. Homies Unidos hace su parte al ayudarles a lidiar con el “choque cultural” que están experimentando en sus escuelas y con familiares. Homies Unidos se ha estado acercando a escuelas y proveedores de servicios comunitarios para referir a cualquier joven que necesita salud mental o servicios legales. Como parte de una estrategia preventiva que comenzamos a practicar con el programa del Joven Noble, el cual provee desarrollo del carácter y personalidad, para proveer un espacio seguro en el que la juventud pueda expresarse por sí misma, con herramientas tradicionales indígenas. Con todo ello y nuestros recursos limitados hemos apoyado a más de 58 jóvenes en cuatro escuelas diferentes: Santee High, Hawthorne High, Hawkins High y LA River. A través de esta Conferencia cubriremos la necesidad de convocar a jóvenes de otras escuelas, donde no se están beneficiando de estos servicios donde puedan compartir experiencias y les presenten a los proveedores de servicios de salud y otros recursos.Finalmente, debemos asegurarnos que estos jóvenes tengan una exitosa, saludable, segura y bien apoyado integración a nuestras comunidades.Por lo tanto, en solidaridad con los refugiados centroamericanos, Homies Unidos está proponiendo organizar localmente la Primera Conferencia de la Juventud Centroamericana. El objetivo principal será asegurar que estos jóvenes refugiados se sientan bienvenidos, y presentarles los proveedores de servicio a la vez celebrar y promover el arte y la cultura de Centro América. Nuestras metas en la conferencia son: Genrar apoyo al darle la bienvenida a juventud Centroamericana y sus familias quien estan uyendo de la violencia y pobreza en de sus paises de origen y hoy son refugiados en EEUU. Conectar juventud Centroamericana con recursos proveidos por organizaciones en, ayuda Legal, educacion, salud mental y prevencion de violencia. Pproducir resoluciones de nuestros jovenes para asegurar puedan recicir status de refugiado para automaticamente asegura ayuda de asilo, educacion, sulud y un trabajo decente. El resultado esperado de esta Conferencia organizada por jóvenes CAR graduados este verano de nuestro entrenamiento de liderazgo. Juntos aprenderemos como organizarnos en torno a las disparidades de salud proyectadas en los determinantes sociales de la salud, en sus comunidades, y que se convertirán en un componente esencial del Consejo de la Juventud Refugiada. En general, la juventud centroamericana de varias escuelas se beneficiará de los recursos de salud y actividades culturales proveídas por las organizaciones, patrocinadores, financiadores y los propios jóvenes; quienes finalmente crearían oportunidades para la retroalimentación positiva, un sistema de referencia de salud y el desarrollo de la autoestima de los jóvenes CAR, que a largo plazo busquen mayor apoyo de los principales actores de la comunidades.</t>
  </si>
  <si>
    <t>Youth Leadership Field Trip School of the Americas Budget &amp;#8211; 2015 ADMINISTRATION COST 400 TRAVELERS X5 1750 HOUSING ROOMS X3 240 FOOD/ MEALS/SNACKS 500 SUPPLIES, EQUIPMENT 150 INDIRECT COST 100 POSTAGE, PRINTING, 20 TSHIRTS, 20 DVD’S 250 TOTAL BUDGET 3,310</t>
  </si>
  <si>
    <t>Preventing Youth Violence through Soccer</t>
  </si>
  <si>
    <t>Homies Unidos has served over 6700 youth and parents through presentations and workshops in schools, community centers, and conferences. We developed two cornerstone programs that are interlinked to create opportunities for at-risk, gang-involved youth and their immigrant families to take control of their lives, neighborhoods and advocates for social change and justice to influence public policy. Our efforts have been widely reported in local, national and international media (NPR, al Jazeera, TV Azteca, Nation Magazine, Univision, etc.). Sep 19, Organized the Central American Youth Leadership Conference, for unaccompanied minors in the school system. We graduated 57 Central American newly arrived youth fleeing violence through our Joven Noble Youth. Summer, Unaccompanied Minors present for the first time in public at the Social Workers Center to a group of Central American activist. Then they made interviews in KPFK 90.7FM, La Opinion, Univision, The Nation and more. Summer 2015, seven youth who graduated from our Joven Noble program participated in our Youth Leadership Training. We have Continued taking families to advocate for their love ones to Sacramento to meet with the Governor’s representatives and the Department of Correction and Rehabilitation (CDCR) We have spoken on the repressive tactics used to target the violence in Central America. We recently were interviewed with the ambassador of El Salvador on Al Jazeera’s The Stream speaking on the issue.</t>
  </si>
  <si>
    <t>https://hipgive.org/wp-content/uploads/2017/03/7588ESTATUTOS-FGK-DIARIO-OFICIAL.pdf</t>
  </si>
  <si>
    <t>@homiesunidos</t>
  </si>
  <si>
    <t>PEACE CHAMPIONS</t>
  </si>
  <si>
    <t>Transformación Social, A.C. TRASO</t>
  </si>
  <si>
    <t>César Carrión, who works in trash collection for the city´s town hall, founded in 2010 together with his community a soccer academy &amp;#8211; “Villa Kiwanis”- with the sole objective of rescuing the youth that live directly exposed to violence. César works overtime to cover the operating costs of the academy. The campaign seeks to support the community with the donation of sports equipment to keep transforming the lives of teens at-risk.</t>
  </si>
  <si>
    <t>Margaret Larrinaga</t>
  </si>
  <si>
    <t>César Carrión, quien trabaja en el tren de aseo de la comunidad, dió vida en el 2010, junto con su comunidad, a la Academia de Fútbol para 125 jóvenes de la Villa Kiwanis con el único objetivo de rescatarlos de la violencia que se vive en la zona. Trabaja extra para cubrir los costos asociados a la Academia, y no tiene apoyo de ninguna organización. El proyecto busca la ayuda para dotar con equipo deportivo a su academia para seguir beneficiando a los jóvenes.</t>
  </si>
  <si>
    <t>trasoac@yahoo.com</t>
  </si>
  <si>
    <t>History Soyapango is the most populous city in the state of San Salvador (Est. 2014: 276K) and the third most violent in the country. The chronic violence that the youth of Soyapango have been exposed to has impacted their emotional, academic, and behavior. As many of the youth residing in Soyapango have witnessed community violence, its residents live with a never-ending feeling of fear. The gangs control the entire territory and the indirect victims are far more numerous. Residents are afraid as their reign of violence is merciless and severe. The leaders of the communities understand that culture plays a key role in violence, and they try to prevent the situation from worsening. Cesar Carrión, who works for the City´s Town Hall in the department of Trash Collection, founded in 2010 the Soccer Academy “Villa Kiwanis” with the sole objective of rescuing the youth that live directly exposed to violence. The school holds classes on Wednesday and Thursday afternoon. Why is it important? César is a man with limited resources and lacks the support of any organization. However, Cesar has used his own resources to keep the academy running. Together with the community, Cesar has been able to purchase soccer equipment for training. After 7 years of hard work and sacrifice, Cesar has witnessed the positive influence sports activities has on the physical, psychological and social development of children. The community has successfully kept these children away from joining the gangs. Cesar works overtime to cover the operating costs of the Soccer Academy. His noble and sacrificed work has transformed the lives of many young people, where today apart from practicing a sport, they have understood the benefits of living a life with values and principles far from bad habits and behaviors. How will the funds be used? This project seeks to support the community with the donation of sports equipment. The children play barefoot and used inappropriate clothing. Due to the lack of basic equipment to held proper training, the team avoid participating in tournaments. Needs Cost | Item | # of Beneficiaries | Total Amount Soccer Balls | $12 | 30 | $360 Uniforms | $3 | 125 | $375 Sneakers | $12 | 80 | $960 Grand Total = $1,695</t>
  </si>
  <si>
    <t>Historia Soyapango, es el municipio más poblado del departamento de San Salvador (Est. 2014: 276K) y el tercer municipio más violento en El Salvador. Los efectos que la violencia ha tenido en la población de Soyapango han sido devastadores, a tal punto que los habitantes viven con un sentimiento de temor generalizado ya que las pandillas controlan el territorio total de las colonias. Por esta situación, la juventud del municipio ha sufrido consecuencias devastadoras y los líderes de las comunidades tratan insaciablemente prevenir que la situación siga acrecentándose. César Carrión, quien trabaja en el tren de aseo de la comunidad, dio vida en el 2010 a la Escuela de Fútbol para 125 jóvenes de la Villa Kiwanis con el único objetivo de rescatarlos de la violencia que se vive en la zona. La Escuela da clases los días miércoles y jueves por la tarde. ¿Por qué es importante? César es un señor con recursos limitados y no cuenta con el apoyo de ninguna organización. Han sido sus esfuerzos y el uso de sus propios recursos, así como los de su comunidad, los que han sostenido la escuela de formación deportiva. Con casi 7 años de operar la Escuela, don Cesar ha podido constatar la importancia de las actividades deportivas para el desarrollo físico, psíquico y social de los niños. Su comunidad ha visto los frutos de mantener a los jóvenes distraídos alejados de la violencia. César trabaja extra para poder cubrir los costos asociados al mantenimiento de su Escuela. Su noble y sacrificada labor ha transformado la vida de muchos jóvenes, donde hoy aparte de practicar un deporte, han entendido los beneficios de vivir una vida con valores y principios lejos de malos hábitos y conductas. ¿Cómo se usarán los fondos? Este proyecto busca apoyar a la comunidad con la donación de equipo deportivo ya que la mayoría de los niños juegan descalzos y con vestimenta inadecuada. Los chicos muchas veces no pueden participar en torneos por carecer de lo básico para entrenar.</t>
  </si>
  <si>
    <t>https://vimeo.com/210691689</t>
  </si>
  <si>
    <t>52 55 15 77 34</t>
  </si>
  <si>
    <t>Civic Participation/Health/Rights/Educación/Violence Prevention/Youth Development</t>
  </si>
  <si>
    <t>Combat violence, empower children and strengthen families in poverty of M&amp;eacute;xico through Box training and values formation.</t>
  </si>
  <si>
    <t>Combate la violencia, empodera a la infancia y fortalece a familias en pobreza de M&amp;eacute;xico a trav&amp;eacute;s del Box y la formaci&amp;oacute;n en valores.&amp;nbsp;</t>
  </si>
  <si>
    <t>PEACE CHAMPIONS is a program that empowers children from risks of violence, crime and drug trafficking and strengthens families through a process of education and peaceful coexistence of its members combining the formation of civic values ​​and human development with boxing, sport support in the formation of values, character and discipline.&amp;nbsp;One year ago, it is carried out in Tacubaya, one of the neighborhoods with more marginalization, violence and crime in Mexico City. Children and young people of this neighborhood live in an enviromente with high levels of poverty, social and economic exclusion. Pathological gambling, alcoholism, drug addiction, violence and poverty are often the cause for new generations to leave their studies or starting a life in the service of crime and drug trafficking, resulting from the need to get economic resources for survival.PEACE CHAMPIONS methodology is based on the combination of training contact sport (amateur box) with psychology through group therapy and teaching in values, so successfully achieved:- Prevent children from risk of crime, violence and drug trafficking.- To train agents of change for their own families through education for peace and peaceful coexistence.- Provide family members tools to change your outlook on life, perception of themselves and others.- Develop the ability to resolve conflicts peacefully and be aware of their human rights.&amp;nbsp;We seek to continue the task of removing children from families in poverty, crime and violence , and provide opportunity for a future without endangering his life because of drugs and drug trafficking in Mexico .</t>
  </si>
  <si>
    <t>Campeones de la PAZ (CAPAZ) es un programa que empodera a ni&amp;ntilde;os ante los riesgos de la violencia, la delincuencia y el narcotr&amp;aacute;fico y fortalece a las familias mediante un proceso de educaci&amp;oacute;n y convivencia pac&amp;iacute;fica de sus integrantes combinando la formaci&amp;oacute;n de valores c&amp;iacute;vicos y el desarrollo humano con el box, deporte de apoyo en la formaci&amp;oacute;n de valores, car&amp;aacute;cter y disciplina.Desde hace 1 a&amp;ntilde;o, se lleva cabo en Tacubaya, una de las colonias con mayor marginaci&amp;oacute;n, violencia y delincuencia de la Ciudad de M&amp;eacute;xico. Los ni&amp;ntilde;os y j&amp;oacute;venes de esta colonia se desenvuelven en un ambiente con altos niveles de pobreza, exclusi&amp;oacute;n social y econ&amp;oacute;mica. La ludopat&amp;iacute;a, el alcoholismo, la drogadicci&amp;oacute;n, la violencia y la pobreza son, con frecuencia, la causa por la que las nuevas generaciones abandonan sus estudios o que comienzan una vida al servicio del crimen y el narcotr&amp;aacute;fico, derivado de la necesidad de obtener recursos para su supervivencia.La metodolog&amp;iacute;a de CAPAZ se basa en la combinaci&amp;oacute;n de la ense&amp;ntilde;anza del deporte de contacto (box amateur) con la psicolog&amp;iacute;a a trav&amp;eacute;s de terapias de grupo y la formaci&amp;oacute;n en valores, por lo que logra con &amp;eacute;xito: &amp;nbsp; Prevenir entre los ni&amp;ntilde;os del riesgo de la delincuencia, la violencia y el narcotr&amp;aacute;fico. Formar agentes de cambio de sus propias familias mediante la educaci&amp;oacute;n para la paz y la convivencia pac&amp;iacute;fica. Dotar a los integrantes de la familia de herramientas para cambiar su perspectiva de la vida, la percepci&amp;oacute;n de s&amp;iacute; mismos y la de los dem&amp;aacute;s. Desarrollar la capacidad de resolver conflictos de forma pac&amp;iacute;fica y tener conocimiento de sus derechos humanos.Buscamos continuar con la tarea de alejar a los ni&amp;ntilde;os de familias en pobreza de la delincuencia y la violencia, y brindarles oportunidad de un futuro sin que peligre su vida a causa de las dogas y el narcotr&amp;aacute;fico en M&amp;eacute;xico.</t>
  </si>
  <si>
    <t>TRANSFORMACION SOCIAL</t>
  </si>
  <si>
    <t>Pay for my daughter&amp;#8217;s university</t>
  </si>
  <si>
    <t>Constanza Morales Vivero</t>
  </si>
  <si>
    <t>Central American Refugee Defense Project</t>
  </si>
  <si>
    <t>Immigrant Law Center of Minnesota</t>
  </si>
  <si>
    <t>abel morales</t>
  </si>
  <si>
    <t>St. Paul, MN</t>
  </si>
  <si>
    <t>alisastrategy@gmail.com</t>
  </si>
  <si>
    <t>ILCM provides free deportation defense to children and families fleeing violence or unrest. It also advocates for fair law and policy.</t>
  </si>
  <si>
    <t>ILCM ofrece defensa de deportación gratuita a los niños y familias que huyen de la violencia o disturbios civiles. También aboga por la ley</t>
  </si>
  <si>
    <t>According to a study conducted by Syracuse University in July of 2014, which studied children experiencing deportation over the last ten years, a child without a lawyer will only win her case 10% of the time; however, a child with a lawyer will win 50% of the time. It is not only immoral but also possibly unconstitutional for children and vulnerable persons to face deportation without a trained lawyer or public defender in today&amp;#8217;s United States. Through this project, ILCM will provide free legal advice to low-income children and single parents who have no money to pay private attorneys, guaranteeing their best possibility to permanently remain in the U.S. and finally escape the terrible violence of their home countries. In addition to providing children with lawyers, ILCM will use its expertise and connections to inform state and federal policy makers on how to improve laws and systems to reduce this crisis, and work to make the U.S. response one based on dignity, respect, and long-term solutions.</t>
  </si>
  <si>
    <t>Según un estudio realizado por la Universidad de Syracuse en julio de 2014, que estudió los niños que sufren la deportación en los últimos diez años, un niño sin un abogado sólo va a ganar su caso el 10% de las veces; no obstante, un niño con un abogado va a ganar el 50% de las veces. No sólo es inmoral sino también posiblemente inconstitucional para los niños y las personas vulnerables para hacer frente a la deportación sin un abogado entrenado o defensor público hoy en día en los Estados Unidos. A través de este proyecto, ILCM proveerá consejo legal gratuita a los niños de bajos ingresos y las familias monoparentales que no tienen dinero para pagar abogados privados, garantizando su mejor posibilidad de permanecer en los EE.UU. y finalmente escapar de la terrible violencia de sus países de origen. Además del emparejamiento de los niños con los abogados, ILCM utilizará su experiencia y conexiones para informar a los responsables estatales y de política federal sobre la manera de mejorar las leyes y los sistemas para reducir esta crisis, y trabajar para que la respuesta de Estados Unidos se basa en la dignidad, el respeto, y las soluciones a largo plazo.</t>
  </si>
  <si>
    <t>ILCM is the Minnesota region&amp;#8217;s largest provider of free legal services for low-income Latinos. Consequently, our organization is being asked to lead the legal and policy responses to best serve the children and families attempting to immigrate from Central America. The funding from this campaign will grow our capacity to respond to the needs of such groups, especially unaccompanied minors, in a timely fashion. As some of these cases will possibly take many years to complete, it will also help to sustain the work for the long-term. Current Central American refugees are generally low-income, cannot afford private attorneys, and many have ties to the Minnesota area (175 have already relocated in 2014). Through this campaign, ILCM can prove to the state of Minnesota, and to the children and families arriving here, that there are many people and systems in place which understand the challenging situations of Central American immigrants. What is more, it will demonstrate that those people are willing to do everything possible to give them protection, healing, and the ability to begin safer and healthier lives.</t>
  </si>
  <si>
    <t>ILCM es el mayor proveedor de servicios legales gratuitos para los latinos de bajos ingresos de la región de Minnesota. Consiguiente, se le está pidiendo nuestra organización para dirigir las respuestas legales y políticas para servir mejor a los niños y familias que intentan emigrar desde América Central. El financiamiento de esta campaña va a crecer nuestra capacidad de responder a las necesidades de esos grupos, especialmente los menores no acompañados, en el momento oportuno. Dado que algunos de estos casos durarán posiblemente por muchos, también ayudará a sostener el trabajo para el largo plazo. Refugiados centroamericanos actuales son generalmente de bajos ingresos, no pueden pagar abogados privados, y muchos de ellos tienen vínculos con el área de Minnesota (175 ya han vuelto a poner en el 2014). A través de esta campaña, ILCM puede demostrar al estado de Minnesota, y para los niños y familias que llegan aquí, que hay muchas personas y sistemas en el lugar que entienden las situaciones difíciles de los inmigrantes centroamericanos. Es más, se demostrará que esas personas están dispuestas a hacer todo lo posible para darles protección, la curación, y la capacidad para comenzar vidas más seguras y saludables.</t>
  </si>
  <si>
    <t>ILCM will maintain confidential individual data on each client/family we screen and assist. We will measure all cases screened, as well as the ultimate outcomes for every case where we provide brief service or full representation assistance. Additionally, ILCM will record the number of policy and communication initiatives undertaken to support better systems and outcomes for these refugees and monitor all policy wins, holds, losses for this current Central American population.</t>
  </si>
  <si>
    <t>ILCM mantendrá los datos confidenciales individuales de cada cliente/familia que evaluamos y asistimos. Vamos a medir todos los casos examinados, así como los resultados finales para cada caso, cuando facilitamos breve servicio o asistencia plena representación. Además, ILCM registrará el número de iniciativas políticas y de comunicación para apoyar la mejora de los sistemas y los resultados de estos refugiados, y supervisar todas las victorias y las pérdidas de política de esta actual población centroamericana.</t>
  </si>
  <si>
    <t>We will provide legal immigration representation and policy support to Central American refugees residing in or intending to reside in the Minnesota or Minnesota and surrounding states region.</t>
  </si>
  <si>
    <t>The overall budget in year one is $50,000 (.50 FTE legal representation; .10 FTE policy support).</t>
  </si>
  <si>
    <t>The Immigrant Law Center of Minnesota enhances opportunities for immigrants and refugees through legal representation for low-income individuals, and through education and advocacy with diverse communities.</t>
  </si>
  <si>
    <t>El Centro Legal de Inmigrantes de Minnesota aumenta oportunidades por inmigrantes y refugiados a través de representación legal por individuos de bajos ingresos, y a través la educación y al abogar por comunidades diversos.</t>
  </si>
  <si>
    <t>ILCM_MN</t>
  </si>
  <si>
    <t>John Keller</t>
  </si>
  <si>
    <t>john.keller@ilcm.org</t>
  </si>
  <si>
    <t>(214) 299-3206</t>
  </si>
  <si>
    <t>CASA LIBRE</t>
  </si>
  <si>
    <t>CHRCL Inc.</t>
  </si>
  <si>
    <t>I want to pay University to my daughter</t>
  </si>
  <si>
    <t>quiero pagar la universidad de mi hija, ya que no tengo los recursos para hacerlo</t>
  </si>
  <si>
    <t>i want to pay University to my daughter</t>
  </si>
  <si>
    <t>quiero pagar la universidad de mi hija</t>
  </si>
  <si>
    <t>Federico Bustamante</t>
  </si>
  <si>
    <t>alisastretagy</t>
  </si>
  <si>
    <t>dd</t>
  </si>
  <si>
    <t>fdf</t>
  </si>
  <si>
    <t>dfd</t>
  </si>
  <si>
    <t>Lets do it</t>
  </si>
  <si>
    <t>Demosle</t>
  </si>
  <si>
    <t>d</t>
  </si>
  <si>
    <t>Palenque: Afro-Peruvian girls organizing</t>
  </si>
  <si>
    <t>Centro de Desarrollo Étnico (CEDET)</t>
  </si>
  <si>
    <t>Adriana Mandros</t>
  </si>
  <si>
    <t>CARECEN Cares for Kids</t>
  </si>
  <si>
    <t>CARECEN Los Angeles</t>
  </si>
  <si>
    <t>0051-1- 3302653</t>
  </si>
  <si>
    <t>Villa María del Triunfo, Provincia de Lima, Perú-</t>
  </si>
  <si>
    <t>Migrant Communities/Legal Reform</t>
  </si>
  <si>
    <t>Arts and Culture/Civic Participation/Rights/Violence Prevention</t>
  </si>
  <si>
    <t>We will hire a lawyer to represent unaccompanied children so they are not returned to face violence and chaos in their home countries.</t>
  </si>
  <si>
    <t>Contrataremos un abogado que represente a los menores no acompañados para que no los regresen a la violencia y el caos en sus países.</t>
  </si>
  <si>
    <t>Afro-Peruvian girls organizing!</t>
  </si>
  <si>
    <t>¡Niñas afroperuanas organizándose!</t>
  </si>
  <si>
    <t>The crisis of unaccompanied minors from Central America showing up at the U.S.-Mexico border has hit CARECEN&amp;#8217;s community especially hard. For more than 30 years, CARECEN has been advocating for, providing legal services to, and organizing Central Americans and Latinos in Los Angeles. As the number of unaccompanied minors detained at the border rises as the violence and hopelessness grows in their countries of origin, we realize these could be the grandchildren of those civil war refugees who founded CARECEN. They are the heart of our community. We want to raise $15,000 to help hire a dedicated CARECEN attorney so we can take on these children&amp;#8217;s cases. It&amp;#8217;s estimated that without legal representation, up to 90 percent of the children are sent back to their home countries to face out-of-control violence from drug gangs. However, with legal representation, it is estimated that up to 70 percent may have a credible claim to asylum. With a dedicated attorney, CARECEN believes it can take up to 50 more cases of unaccompanied children, thus vastly improving their chances of winning asylum. Support our project by spreading the word and sharing this campaign with your friends or by making a donation on the red GIVE button today!</t>
  </si>
  <si>
    <t>Objective: Promote the organization of Afro-Peruvian girls to recognize their rights and their view is heard in society. Problem found:Family violence, according to the report by UNICEF, which has been verified in the field visit to schools operating areas CEDET. Importance of the project: The social interest in the situation of Afro-Peruvian girls.Promote good family and social practices to prevent violence and psychological problems.Girls and adolescents will access real ways of expression and to trust that can be heard, having openness to dialogue as a means of social transformation.How to achieve the goal:04 workshops and preparation and distribution of promotional materials. Rewards: The community considered the profitability of giving importance to parenting without violence, health care, nutrition and adequate services.-The quality of life of the population will improve as a result of the concern to improve the quality of life of Afro-Peruvian girls.-Public opinion will assess positively the efforts in favor of Afro-Peruvian girls.</t>
  </si>
  <si>
    <t>La crisis de los niños no acompañados que han estado llegando a la frontera de Estados Unidos desde Centro America ha afectado a la comunidad CARECEN con especial dureza. Por más de 20 años, CARECEN a estado abogando, proveyendo servicios legales, y organizando a los centroamericanos y latinos en Los Angeles. Según crece el número de niños no acompañados que son aprendidos en la frontera a medida que la violencia y la desesperación incrementan en sus países de origen, estamos conscientes que estos podrían ser los nietos de aquellos refugiados de guerras civiles que fundaron CARECEN. Son el corazón de nuestra comunidad. Nosotros queremos recaudar $15,000 dolares para ayudar a contratar un abogado dedicado a representar a estos niños. Se piensa que sin representacion legal, casi el 90 por ciento de los niños seran regresados a sus sus países de orígen a enfrentar violencia sin control. Con representacion legal, se piensa que hasta el 70 por ciento puede tener un caso viable de asilo. Apoye el proyecto &amp;#8212; corra la voz y comparta esta campana con sus amigos o haga una donacion hoy haciendo clic en el boton rojo.</t>
  </si>
  <si>
    <t>Objetivo: Impulsar la organización de las niñas afroperuanas para que reconozcan sus derechos y se escuche su punto de vista en la sociedad. Problema encontrado: Violencia Familiar, según el informe realizado por UNICEF, lo cual ha sido constatado en la visita de campo a los colegios de las zonas que opera CEDET. Importancia del proyecto El interés social por la situación de las niñas afroperuanas. Promover las buenas prácticas familiares y sociales para evitar la violencia y problemas psicológicos. Las niñas y adolescentes accederán a vías reales de expresión y a confiar en que pueden ser escuchadas, que tengan apertura al diálogo social como medio de transformación. Cómo lograr el objetivo: 4 Talleres y elaboración y distribución de materiales de difusión. Recompensas: La comunidad considerará lo beneficioso de darle importancia a la crianza sin violencia, con cuidado de la salud, nutrición y servicios adecuados. La calidad de vida de la población mejorará, como consecuencia de la preocupación por mejorar la calidad de vida de las niñas afroperuanas. La opinión pública valorará, positivamente, los esfuerzos que a favor de las niñas afroperuanas.</t>
  </si>
  <si>
    <t>As this population grows and immigration authorities struggle to deal with the crisis, we see these children as a new generation of our compatriots who need our help. They are the heart of our community, and we are stepping up to represent them in a legal system that is being turned against them.</t>
  </si>
  <si>
    <t>Expected changes: Girls and young women know their rights. They assume their ability to report the breach and violence. The importance of being organized to spread the good practice of their rights. &amp;nbsp; How the objective will be measured: Progress is graphically recorded through photographs and videos. a census of adolescents, women and families who go through the process , a survey will be input and output .</t>
  </si>
  <si>
    <t>A medida que esta población crece y las autoridades luchan por lidiar con la crisis, vemos a estos ninos como una nueva generacion de nuestros compatriotas que necesitan nuestra ayuda. Son el corazón de nuestra comunidad, y debemos mostrarnos listos para representarlos en un sistema legal que ha sido volcado contra ellos.</t>
  </si>
  <si>
    <t>Cambios que se esperan: Las niñas y adolescentes mujeres conocerán sus derechos. Asumirán su capacidad para denunciar el incumplimiento y la violencia. La importancia de estar organizadas para difundir la buena práctica de sus derechos. &amp;nbsp; Cómo se medirá el objetivo: Se registrarán los avances gráficamente por medio de fotografías y vídeos. Se tendrá un empadronamiento de las niñas, adolescentes mujeres y sus familias que pasan por el proceso, con una encuesta de entrada y salida.</t>
  </si>
  <si>
    <t>We will measure our progress by the increase in the number of unaccompanied minor cases we are able to take on. Last year, we handled only one case, and so far this year, we have taken on nine. We hope to build enough capacity to represent perhaps 50 more children this year.</t>
  </si>
  <si>
    <t>What will cover the donated funds? 04 afroperuanas workshops for girls on citizen monitoring and use of media. -Design and printing of promotional materials. If the goal is not met, the funds will be used in the work with the group of mothers afroperuanas carried out in the areas of action CEDET (Villa Maria del Triunfo, Lima).</t>
  </si>
  <si>
    <t>Mediremos nuestro progreso por el increment en el número de casos de niños no acompañados que podemos acaparar. El año pasado, manejamos solo un caso, y en lo que va de este año, hemos aceptado nueve. Esperamos aumentar nuestra capacidad para representar unos 50 niños más este año.</t>
  </si>
  <si>
    <t>¿Qué van a cubrir los fondos donados? 4 talleres dirigidos a niñas afroperuanas sobre vigilancia ciudadana y el uso de medios de comunicación. Diseño e impresión de materiales de difusión. &amp;nbsp; De no cumplirse la meta, los fondos serán utilizados en los trabajos con el grupo de madres afroperuanas que se realiza en las zonas de acción de CEDET (Villa María del Triunfo, Lima).</t>
  </si>
  <si>
    <t>Since 2011, we have been watching the number of unaccompanied minors apprehended at the border rise as the violence and hopelessness grows in their countries of origin. Until now, we have carried a small caseload of unaccompanied minor cases, because we do not have an attorney dedicated solely to their cases. So far in 2014, we have handled nine. We want to handle another fifty, so we can help give these children back to our community.</t>
  </si>
  <si>
    <t>Diseño de afiche y tríptico 500.00 &amp;#8211; Impresión de afiches y trípticos 1500.00 Talleres 3000.00</t>
  </si>
  <si>
    <t>Yearly salary for an additional attorney: $60,000-$65,000 Overhead: $10,000 Benefits and payroll taxes: $15,000 Miscellaneous costs: $5,000 Total: $90,000</t>
  </si>
  <si>
    <t>CARECEN empowers Central Americans and all Latinos by defending human and civil rights, working for social and economic justice, and promoting cultural diversity.</t>
  </si>
  <si>
    <t>Ethnic Development Center ( CEDET ) contributes to strengthening the cultural identity of ethnic girls , adolescents and Afro-Peruvian women , revaluing their achievements and capabilities and promoting leadership and initiatives for integral development.The institution is winning National Human Rights Award 2015 , awarded by the French Embassy in Peru .We are developing the "child Palenque " project : to promote the organization of Afro-Peruvian children to recognize their rights , to develop a diagnosis of their situation and their view is heard in society. Project funded by the Foundation Bernard Van Leer of Holland.</t>
  </si>
  <si>
    <t>El Centro de Desarrollo Étnico (CEDET) aporta al fortalecimiento de la identidad étnico cultural de las niñas, adolescentes y mujeres afroperuanas, revalorizando sus logros y promoviendo las capacidades e iniciativas para un liderazgo y desarrollo integral. La institución es ganadores del premio nacional de Derechos Humanos 2015, otorgado por la embajada de Francia en Perú. Estamos desarrollando el proyecto "Palenque infantil": impulsar la organización de los niños y niñas afroperuanos para que reconozcan sus derechos, elaboren un diagnóstico de su situación y se escuche su punto de vista en la sociedad. Proyecto financiado por la fundación Bernard Van Leer de Holanda.</t>
  </si>
  <si>
    <t>Cedet_etnico</t>
  </si>
  <si>
    <t>Name: Teresa Borden Email: tborden@carecen-la.org Featured: Displays the Project on the featured projects home page Sub Featured (Sharp Beta Only): Displays the Project on the featured projects home page in the secondary Featured Project Section. Keep Featured: Keep this Project in the current listing (not moved to the archive after the Project ends.) Enabled: Questions marked with an asterisk (*) are required. Questions marked with a are publicly visible. Mouse over the icon to see help description. Instructions: Please complete the following application. Each question must be answered in English and Spanish. If you require assistance please contact the Hipgive.org team. Project name: * Organization Name: &amp;nbsp; &amp;nbsp; &amp;nbsp; Payment Structure This Project Payout Structure is Keep What You Raise. &amp;nbsp; How much money are you trying to raise? (The goal should not exceed 33% of your total annual operating budget) * Your Goal is set at $15000.00 . &amp;nbsp; (Displayed in public profile) &amp;nbsp; Project Duration This Project will run for 30 Days. &amp;nbsp; Short Description: What does your project do in 140 Characters or less? (Limit to 140 Characters)* Characters left: 6 (Spanish / Español Translation) : What does your project do in 140 Characters or less? (Limit to 140 Characters)* &amp;nbsp; Long Description: What is your overall goal for the project? What changes do you hope to see in your beneficiaries, community or population? * (Spanish / Español Translation) : What is your overall goal for the project? What changes do you hope to see in your beneficiaries, community or population? * &amp;nbsp; Special Campaign:If your Project fits in one of the Special Campaigns, select it below. Select One The Be HIP Give Contest Protect The Children HIPGive2EDU &amp;nbsp; Category 1: In what area do you want your work to have the greatest impact? * Arts and Culture Civic Participation Health Rights Economic Development Education Migrant Communities Violence Prevention Legal Reform Youth Development &amp;nbsp; Category 2: In what part of the world do you see your Project having the greatest impact? * US Northeast US Midwest US South US West Mexico &amp;nbsp; &amp;nbsp; &amp;nbsp; Questions marked with an asterisk (*) are required. Questions marked with a are publicly visible. Mouse over the icon to see help description. Instructions: Please complete the following application. Each question must be answered in English and Spanish. If you require assistance please contact the Hipgive.org team. &amp;nbsp; Why is your goal important given your community, context, beneficiaries, or current opportunities and challenges? * (Spanish / Español Translation) - Why is your goal important given your community, context, beneficiaries, or current opportunities and challenges? &amp;nbsp; How will you measure the progress towards achieving your goal? * (Spanish / Español Translation) - How will you measure the progress towards achieving your goal? &amp;nbsp; Please describe the problem or opportunity your project addresses. (Spanish / Español Translation) - Please describe the problem or opportunity your project addresses. &amp;nbsp; Please give a detailed budget * (Spanish / Español Translation) - Please give a detailed budget &amp;nbsp; Organizational Mission Statement * (Spanish / Español Translation) - Organizational Mission Statement &amp;nbsp;</t>
  </si>
  <si>
    <t>For more than 30 years, CARECEN has been working for the rights and dignity of immigrants in Southern California. Founded in 1983, when thousands of Central Americans were fleeing the brutality of civil war, CARECEN from the beginning played a pivotal role in changing unjust immigration policies, winning legal status for immigrants, and fostering community activism on issues from wage fairness to education reform. CARECEN serves more than 15,000 families a year. For the past two decades, it has been providing high-quality, low-cost immigration legal services to the Central American and larger Latino communities in Los Angeles. To find out more, please visit www.carecen-la.org.</t>
  </si>
  <si>
    <t>Preventing Sex Trafficking by Empowering Women and Girls in Tijuana</t>
  </si>
  <si>
    <t>Project Concern International</t>
  </si>
  <si>
    <t>95-2248462</t>
  </si>
  <si>
    <t>https://hipgive.org/wp-content/uploads/2017/07/PCI_501c3-IRS-Letter.pdf</t>
  </si>
  <si>
    <t>OWLD SOUND</t>
  </si>
  <si>
    <t>COLEGIO BOYACA DE DUITAMA</t>
  </si>
  <si>
    <t>(057) 760-3811</t>
  </si>
  <si>
    <t>&amp;quot;SLAVE OF MY WORDS AND OWNER OF MY SILENCE&amp;quot;&amp;nbsp;!! GOOD DO NOT &amp;nbsp;MAKES NOISE , AND .. &amp;nbsp;NOISE DO NOT &amp;nbsp;WELL !!</t>
  </si>
  <si>
    <t>&amp;quot;ERES DUE&amp;Ntilde;O DE TU SILENCIO Y...ESCLAVO DE TUS PALABRAS&amp;quot;!! EL BIEN NO HACE RUIDO Y...EL RUIDO NO HACE BIEN!!</t>
  </si>
  <si>
    <t>At school Duitama Boyac&amp;aacute; there have been several projects that have identified a much higher level of noise allowed these are handled:1. silence geniuses in process2.silencio geniuses and working process3. spider soundThis project seeks to create a strategy that helps to visualize the entire educational community the times when the sound rises to become noise to generate management strategies and reduced noise pollution. &amp;nbsp;</t>
  </si>
  <si>
    <t>En el colegio Boyac&amp;aacute; de Duitama se han realizado varios proyectos que han permitido identificar que se maneja un nivel de ruido muy superior al permitido estos son: 1. silencio genios en proceso 2.silencio genios en proceso y trabajando 3. spider sound Este proyecto busca generar una estrategia que ayude a visualizar a toda la comunidad educativa los momentos en los que el sonido sube hasta convertirse en ruido para generar estrategias de manejo y disminuci&amp;oacute;n de la contaminaci&amp;oacute;n auditiva.&amp;nbsp;&amp;nbsp; &amp;nbsp;</t>
  </si>
  <si>
    <t>carecen_la</t>
  </si>
  <si>
    <t>Teresa Borden</t>
  </si>
  <si>
    <t>tborden@carecen-la.org</t>
  </si>
  <si>
    <t>JOSE FERNANDO BARRERA PALENCIA</t>
  </si>
  <si>
    <t>josefernandobarrerapalencia@yahoo.com</t>
  </si>
  <si>
    <t>Calpulli Community Performs at NYC&amp;#8217;s Governors Island</t>
  </si>
  <si>
    <t>Our rights travel with us &amp;#8211; Part II</t>
  </si>
  <si>
    <t>aloson-ceballos@pciglobal.org</t>
  </si>
  <si>
    <t>New York City, Governor's Island</t>
  </si>
  <si>
    <t>Arts and Culture/Migrant Communities/Youth Development</t>
  </si>
  <si>
    <t>Calpulli Community seeks to perform dance and live music on New York City&amp;#8217;s Governor&amp;#8217;s Island. We need your support to make it possible!</t>
  </si>
  <si>
    <t>By having Calpulli Community classes perform on Governor&amp;#8217;s Island in NYC, we seek to provide our young students a unique performance experience that they will cherish and grow from and, at the same time, provide New York City a FREE afternoon of amazing performances celebrating the Mexican and Mexican-American community. Every week, 8 classes in dance and music meet in Queens and Staten Island, reaching over 100 students with enriching cultural programming and training in the performing arts. The best thing- Calpulli Community is based entirely on voluntary donations, which allows access by anyone who wants to learn and explore the arts with Calpulli. Dance classes focus on Mexican folk dance and incorporate movement fundamentals and technique. Music classes on for the accordion and guitar instruments. While most of our classes are for children and teens, Calpulli includes an adult beginner dance class and adults in music instruments classes. Essentially, anyone of any age can dance and play music with Calpulli. Along with Calpulli Community students, we also plan to have performances by Calpulli Mexican Dance Company and musicians as budget allows. If we exceed our fundraising goals, we want to invite guest artists from across the tri-state area to perform on Governor&amp;#8217;s Island. We need donations to help us have a stage, sound, pay artists and support staff, and have this be a high-quality event worthy of NYC and of the Mexican community it will celebrate. Gracias! &amp;nbsp;</t>
  </si>
  <si>
    <t>By having Calpulli Community classes perform on Governor&amp;#8217;s Island in NYC, we seek to provide our young students a unique performance experience that they will cherish and grow from and, at the same time, provide New York City a FREE afternoon of amazing performances celebrating the Mexican and Mexican-American community. Every week, 8 classes in dance and music meet in Queens and Staten Island, reaching over 100 students with enriching cultural programming and training in the performing arts. The best thing- Calpulli Community is based entirely on voluntary donations, which allows access by anyone who wants to learn and explore the arts with Calpulli. Dance classes focus on Mexican folk dance and incorporate movement fundamentals and technique. Music classes on for the accordion and guitar instruments. While most of our classes are for children and teens, Calpulli includes an adult beginner dance class and adults in music instruments classes. Essentially, anyone of any age can dance and play music with Calpulli. Along with Calpulli Community students, we also plan to have performances by Calpulli Mexican Dance Company and musicians as budget allows. If we exceed our fundraising goals, we want to invite guest artists from across the tri-state area to perform on Governor&amp;#8217;s Island. We need donations to help us have a stage, sound, pay artists and support staff, and have this be a high-quality event worthy of NYC and of the Mexican community it will celebrate. Gracias!</t>
  </si>
  <si>
    <t>Calpulli&amp;#8217;s goal is so important because it supports: the development of youth- their self-esteem, their abilities, and an active lifestyle our growing Mexican and Mexican-American community in NYC with a unique arts and culture celebration a donation-based program that has open arms to all who want to dance and play music</t>
  </si>
  <si>
    <t>La oficina está en Comitán, Chiapas</t>
  </si>
  <si>
    <t>Calpulli measures it success through the following: continuously asking feedback from individuals and families about changes in the quality of life and academic engagement with participation in the programming tracking number of students and their tenure with the program formulating lessons plans in line with state and local learning standards and objectively measuring our progress and opportunities for improvements</t>
  </si>
  <si>
    <t>While our request involves a specific project, donations will support Calpulli Community overall. The opportunity here is to support one of very few year-round, high-quality learning, arts, and culture programs in the Northeastern USA. Calpulli Community is not recreational; it is an active training program for aspiring artists. Without continuous support for the program and its projects, our organization struggles to continue to serve more students at the same level of quality. High quality is defined by the experienced, passionate Teaching Artists, professional studios and support staff, and by the practices that align Calpulli with learning standards that are challenging to achieve and gratifying to exceed.</t>
  </si>
  <si>
    <t>To install an advisory and legal services center for women, adolescentes and migrants girls, in Comitán de Domínguez, Chiapas.</t>
  </si>
  <si>
    <t>Instalar un centro de atención y acompañamiento legal a mujeres, niñas, adolescentes y adultas, migrantes en su tránsito por Comitán de Domínguez, Chiapas.</t>
  </si>
  <si>
    <t>The following is a project budget for Calpulli Community at Governor&amp;#8217;s Island (not the program overall): Income: Donations $1,000 (excluding HIP Give; projected) Merchandise sales $500 (projected; if permitted by Governor&amp;#8217;s Island) Expenses: Technical Staff $400 (sound, stage) Stage rental $2,000 (estimated) Sound equipment rental $900 (estimated) Event staff $500 (performer and event coordinators) Marketing $1,500 (print and online) Supplies $200 (tents, bottled water, light snacks) Artist honoraria $1,000 (professional artists, students not compensated) Guest artists $1,000 (only if exceed $5,000 HIP goal) In kind: Pro bono ads by El Diario de Mexico Pro bono ads by Governor&amp;#8217;s Island as available</t>
  </si>
  <si>
    <t>The main objective of this campaign is running an advisory and legal services center for women, adolescents and migrant girls in Comitan, Chiapas bordering Guatemala . This is phase 2 of &amp;#8221; Our rights travel with us.&amp;#8221; In Phase 1 we raised US $ 4457.00 which have been used to install the office and ensure the first six months of rent, utilities and materials needed for the job.The office was opened on February 23 with fellow Human Rights managers. We are very excited and we want to share this news with you. We are half way and now we want to gather the remaining US $ 5,000.00 to work for the rest of the year and address cases, providing advice and that women have an area of ​​support.</t>
  </si>
  <si>
    <t>Calpulli Mexican Dance Company celebrated the Mexican and Mexican-American community in the USA via the performing arts. It's mission is to produce dance-based programming incorporating live music to promote the rich diversity of Mexican cultural heritage. To this end, Calpulli produces professional performances via its touring company- Calpulli Danza Mexicana designs arts-in-education programming reaching thousands of students year and leads Calpulli Community- a donation-based arts and cultura program for youth and adults to learn dance and music</t>
  </si>
  <si>
    <t>(858) 279-9690</t>
  </si>
  <si>
    <t>El objetivo central de esta campaña es el funcionamiento de un centro de asesoría y atención legal a mujeres, adolescentes y niñas migrantes en Comitán de Domínguez, frontera de Guatemala con Chiapas. Esta es la fase 2 de &amp;#8220;Nuestros derechos viajan con nosotras&amp;#8221;. En la fase 1 recaudamos US$4,457.00 que han sido utilizados para instalar la oficina y garantizar los primeros seis meses de renta, servicios y materiales necesarios para el trabajo. La oficina fue inaugurada el 23 de febrero con las compañeras gestoras de Derechos Humanos. Estamos muy emocionadas y lo queremos compartir con ustedes. Vamos a la mitad del camino y ahora queremos reunir los US$5,000.00 restantes para que funcione por el resto del año y atender las denuncias, brindar asesoría y que las mujeres tengan un espacio de acompañamiento.</t>
  </si>
  <si>
    <t>Tijuana, Mexico</t>
  </si>
  <si>
    <t>San Diego</t>
  </si>
  <si>
    <t>During Phase 2 we will respond to the demands of women are unaware of their rights and are often forced by their status as migrants or returnees reality. We want to provide a safe and supportive space to meet the needs of women, adolescents and children in migration. It matters because in 2014, the percentage of women en route to the United States was 35.3% and in 2015 41.8% (Emif Norte 2000-2014). There has been an increase in deportations and arrests of migrant women in Mexico: in 2014 there were 18,637 and in 2015 there were 20,085. In 2014 the National Institute of Migration (INM) reported 127,149 arrests, representing 47 percent more than in 2013, a year in which there were 86,298 arrests, of which 14,073 were women and 2,700 were children and adolescents. In the first quarter of 2015 there 9,526 women and 9,483 minors detained throughout the country, representing an increase of over 600% compared to the same period of 2014. (SEGOB). These women, adolescents and children in many of the cases have suffered violations of their human rights and are not legally addressed due to fear of being reprehended.</t>
  </si>
  <si>
    <t>Together we can prevent human trafficking, one girl and one woman at a time.</t>
  </si>
  <si>
    <t>Juntos podemos prevenir la trata de personas, una niña y una mujer a la vez.</t>
  </si>
  <si>
    <t>En esta fase 2 queremos hacer realidad la oportunidad de dar respuestas a las demandas de mujeres que no tienen conocimiento de sus derechos y que muchas veces son violentadas por su condición de migrantes o retornadas. Queremos brindarles un espacio seguro y solidario para poder atender las necesidades de las mujeres, adolescentes y niñas en las migraciones. Importa porque en 2014, el porcentaje de mujeres con destino a Estados Unidos fue de 35.3% y en 2015 de 41.8% (Emif Norte 2000-2014). Porque han aumentado las deportaciones y detenciones de Mujeres migrantes en México: siendo que en 2014 fue de 18,637 y en 2015 de 20,085. En 2014 el Instituto Nacional de Migración (INM) registró 127 mil 149 detenciones, lo que representó 47 por ciento más que en 2013, año en el que hubo 86 mil 298 encierros de personas, de las que 14 mil 73 eran mujeres y de ellas, 2 mil 700 eran niñas y adolescentes. En el primer cuatrimestre del 2015 fueron detenidas 9,526 mujeres y 9,483 menores de edad a lo largo del país. Lo que representa un incremento de más del 600% en comparación con el mismo periodo de tiempo del 2014. (SEGOB). A estas mujeres, adolescentes y niñas en muchos de los casos se les han violado sus derechos humanos y existen denuncias no realizadas legalmente por temor a ser reprendidas.</t>
  </si>
  <si>
    <t>In this second phase of the campaign , we want to jump-start the office. We&amp;#8217;ve opened and started working. Now, we want to ensure the functioning of the office throughout the year. We need to invest in some items of furniture, utility payments, house rent, stationery, financial support for some expenses of women users of the service. You can support our work by spreading the word about the campaign among your contacts and especially informing others about the situation of women migrants in transit through Mexico.</t>
  </si>
  <si>
    <t>En esta segunda fase de la campaña, queremos echar a andar la oficina. Ya la inauguramos y comenzamos a trabajar. Ahora, lo que queremos es garantizar el funcionamiento por todo el año. Nos hace falta invertir en algunos elementos de mobiliario, pago de servicios, renta de la casa, papelería, apoyo económico para algunos gastos de las mujeres usuarias del servicio. ustedes pueden apoyarnos difundiendo nuestro trabajo, difundiendo la campaña entre sus contactos y sobre todo difundiendo la situación de las mujeres migrantes en tránsito por México.</t>
  </si>
  <si>
    <t>En la primera fase de la campaña, reunimos 4,457 dólares que usamos para: equipo de cómputo materiales de oficina viáticos pago de servicios mobiliario Renta del espacio Es una parte, con esta nueva campaña queremos completar los gastos para las abogadas y sus viáticos durante el proceso.</t>
  </si>
  <si>
    <t>At FOCA we contribute to the social, political and cultural transformation to build relationships of equality between women and men to strengthen bonds of respect, dignity and fairness gender and multiculturalism. We are dedicated to training, action research and participation, advocacy and community organization processes and in national and international networks. We have 3 programs: In holistic health, our axes are the Sexual and Reproductive Health, Maternal and knowledge exchange with traditional midwives and doctors. In our migration program, our work has to do with the right to health of migrants, human rights in transit, origin, destination and return of women and adolescents, the promotion of networks and organizations to the visibility of women in migration And our gender and education program focuses on gender work with men around the construction of masculinities, participatory education, feminism and indigenous peoples.</t>
  </si>
  <si>
    <t>En FOCA contribuimos a la transformación social, política y cultural para construir relaciones de igualdad entre mujeres y hombres que fortalezcan vínculos de respeto, dignidad y equidad con enfoque de género e interculturalidad. Nos dedicamos a la formación, investigación-acción y participación, incidencia y organización en procesos comunitarios y en redes nacionales e internacionales. Tenemos 3 Programas: En Salud integral, nuestros ejes son la Salud Sexual y Reproductiva, la Salud Materna y el Intercambio de saberes con parteras y médicas tradicionales. En el programa de Migración, nuestro trabajo tiene que ver con los Derechos a la salud de las migrantes, los Derechos humanos en el tránsito, origen, destino y retorno de mujeres y adolescentes, el Impulso de redes y organizaciones para la visibilidad de la migración de las mujeres. Y nuestro programa de Género y Educación que se enfoca en el trabajo de género con hombres desde la construcción de las masculinidades, Educación participativa, Feminismos y pueblos indígenas.</t>
  </si>
  <si>
    <t>FocaAC</t>
  </si>
  <si>
    <t>https://youtu.be/1_4SJi_z9V4</t>
  </si>
  <si>
    <t>Campaign summary: Human trafficking is a horrible crime so widespread and complex that it can often seem too distant and difficult to prevent. Every year millions of people become victims of human trafficking, and while human trafficking can take on many forms and target diverse types of victims, sex trafficking predominantly affects women and girls. In San Diego, sex trafficking is an $810 million industry, with an estimated 3,000-8,000 victims every year. The other side of the U.S.-Mexico border is similarly experiencing a high rate of human trafficking. Hispanics in Philanthropy&amp;#8217;s recent human trafficking report found that Tijuana is one of Mexico&amp;#8217;s hot spots for sex trafficking. Yet, PCI&amp;#8217;s analysis of the sex trafficking response in both cities identified a gap in prevention efforts. In San Diego, we have responded with programs to reduce the vulnerability of women and girls to sex trafficking, campaigns to educate the public, and partnerships to reduce demand, and we are aiming to expand those efforts to Tijuana with your helep. PCI&amp;#8217;s mission of empowering some of the world&amp;#8217;s most vulnerable people to enhance their health, end hunger, and overcome hardship has its roots in the San Diego-Tijuana border region where we have worked for over 50 years. This is our home, and we know it well&amp;#8211;allowing us to effectively work with our partners and our communities to design programs that not only have meaningful impact on people&amp;#8217;s lives, but also achieve the maximum impact possible with the funds we receive (89% of all cash donations directly support our programs) and are sustainable once project funding comes to an end. Our work in both cities has brought PCI face-to-face with how sex trafficking is destroying lives, and has prompted us to ask ourselves how we can prevent this from happening in the first place. PCI&amp;#8217;s response to human trafficking in San Diego has included the successful implementation of two empowerment programs in the city&amp;#8217;s immigrant and refugee neighborhoods&amp;#8211;one focusing on girls and the other on women. When vulnerable women and girls are provided with appropriate education, emotional support and life skills, their awareness and resiliency in risky environments are increased, making them less likely to become victims of sex trafficking. Girls Only!, is an after-school program that empowers girls through the promotion of positive self-esteem, education on the dangers of trafficking, and life skills development. Girls Only! builds resiliency in girls by providing them with inspiring mentors and collaborative peer guidance, interactive lesson plans, and a place to be listened to and feel safe. This unique program gives young girls the resources to find alternatives to the kinds of abusive relationships that often lead to involvement with trafficking, substance abuse, sexual assault, and eventually the criminal justice system. Women Empowered (WE) serves migrants in San Diego&amp;#8217;s migrant-heavy neighborhoods and in over a dozen countries. WE is a savings-led microfinance program that strengthens the life skills and financial knowledge of participants. The goal of WE is to empower women to become agents of change by equipping them with the income, tools, abilities, and confidence to transform their lives and those of their families and communities. These efforts lead to increased income-generating opportunities and connect under-served communities to social support systems. Factors such as low levels of education and self-esteem, poverty, and domestic abuse increase the vulnerability of women and girls to sex trafficking. With your help, PCI can bring our prevention programs to Tijuana, Mexico. Why it Matters: Improving resiliency on our side of the border will positively affect the other and vice versa&amp;#8211;given how interconnected both cities are. Implementing a trafficking prevention program in Tijuana will allow PCI to raise awareness and bring other key players to the table. This prevention program will serve as a platform for collaboration and coordination, providing a synergy that is very much needed given the scarcity of resources to address this issue in a comprehensive manner. Expanding this work in Tijuana will complement other efforts in the community to address key factors that are contributing to trafficking vulnerabilities faced by young women and girls. By combining life skills with confidence-building and community strengthening activities, these programs enable girls and women to be the authors of their own destinies, like Jasneek and Maria. Jasneek, an 11-year old Girls Only! participant began participating in the program when she was nine and is now involved as an older student helper. Recently, she wont the Student-of-the-Year award at her school and continues to thrive as a strong young women. Jasneek&amp;#8217;s story is documented in the virtual reality film below, demonstrating the importance PCI&amp;#8217;s programming has on her life and her community. Maria, a WE member in the highlands of Huehuetenango, Guatemala, was concerned about the fate of children from her community that were being sent to the United States with traffickers promising parents that their children would be safely delivered to relatives. As more information came to light that these promises weren&amp;#8217;t always kept, and that the fate of these children may have actually been a nightmare of the worst kind, she and other members of her Women Empowered group brought the issue up at a WE meeting. They ultimately decided to prevent trafficking by educating their community about the dangers of human trafficking and how to avoid being lured into sending children with traffickers, as well as avoid falling victim to it as an adult. As a result, the number of children in the community sent to the U.S. dropped. Success of both projects is carefully measured through multi-dimensional, innovate monitoring and evaluation tools that look at participant&amp;#8217;s increased resiliency and self-esteem, as well as increased knowledge and other factors. For more information on how PCI measures the impact of its programs, check out our annual report. PCI has over five decades of experience and demonstrated impact in integrated and community-driven programming. We currently have 65 active projects with significant focus on: community mobilization and resilience; local capacity strengthening; women&amp;#8217;s empowerment and gender-sensitivity; and, youth leadership. Worldwide, we are increasingly recognized for our forward-thinking leadership, particularly in the areas of innovation and sustainable impact. Our organizational commitments to equity, non-discrimination, inclusion, the empowerment of women and girls, the engagement of men in areas where they typically don&amp;#8217;t participate such as maternal and child health and nutrition, and joint household decision-making are guided by the theme of &amp;#8220;nothing for us without us&amp;#8221;, reflecting our sensitivity to the need to truly engage people, including the most marginalized, not only as recipients of program services and products, but as actively engaged partners in program design and implementation. How we&amp;#8217;ll put your donations to work: Eighty-nine cents of every dollar donated to PCI goes to programs. These campaign funds would be no different. The full $50,000 will enable us to plan and launch these female empowerment pilots in Tijuana. If the full amount is not received, PCI will allocate the funds to the creation of WE groups and Girls Only! programming targeting Hispanic populations in San Diego in the following amounts: Enroll one woman in a WE savings group $250 A goal of this size can enroll one woman in PCI&amp;#8217;s 18-month Women Empowered program. Women learn financial literacy and gain social support from other women in their group; providing endless opportunities for all. Support a WE savings group $1,000 Women are stronger when they stand together. A fundraising goal of this size can support a savings group. Groups can support each member when they need it the most, and they work together to make positive changes in their communities. Fight trafficking and violence $10,000 A fundraising goal of this size can expand after-school programs to build the resiliency and self-esteem of young girls to inspire, motivate, and empower youth against the dangers of trafficking and violence. Other ways people can help: While funds are essential, you can make a strong contribution to the efforts just by sharing this campaign with your friends, famliy, and office. Peer-to-peer fundraising is very effective, and we&amp;#8217;d be grateful for your support as a campaign ambassador. Below is some language you can use to share this cause through social media: The fight to end sex trafficking begins with prevention. Join me and PCI in our efforts to expand successful female empowerment programming from San Diego to Tijuana, and together we can prevent more victims of human trafficking.&amp;nbsp; We also invite you to follow our social media and blog which continuously highlight the impact of our work and continued needs and opportunities.</t>
  </si>
  <si>
    <t>Mujeres migrando</t>
  </si>
  <si>
    <t>revillamarissa@gmail.com</t>
  </si>
  <si>
    <t>Open 1st free shop to give free clothing to Cancun&amp;#8217;s vulnerable community</t>
  </si>
  <si>
    <t>Enlace Eco-Sustentable AC</t>
  </si>
  <si>
    <t>Acta constitutiva y registro publico</t>
  </si>
  <si>
    <t>https://hipgive.org/wp-content/uploads/2016/11/EES_acta_const_br.pdf</t>
  </si>
  <si>
    <t>RESUMEN DE LA CAMPAÑA: La trata de personas es un crimen horrible tan extenso y complejo que a veces puede parecer demasiado lejano y difícil de prevenir. Cada año millones de personas son traficadas, y aunque la trata de personas toma varias formas y víctimas con diferentes perfiles, la trata sexual predominantemente afecta a las mujeres y niñas. En San Diego, la trata sexual es una industria de $810 millones, con 3,000-8,000&amp;nbsp;víctimas cada año. El otro lado de la frontera entre México y Estados Unidos del mismo modo tiene un alto&amp;nbsp;índice de trata de personas. El informe más reciente de HIP sobre la trata encontró que Tijuana es un foco rojo en México para la trata sexual. Sin embargo, en el análisis que hicimos como organización sobre la respuesta a la trata sexual en ambas ciudades, identificamos un vacío en los esfuerzos de&amp;nbsp;prevención.&amp;nbsp; En San Diego, hemos respondido con programas para reducir la vulnerabilidad de las mujeres y las niñas, campañas para educar al público y alianzas para reducir la demanda, y nuestro objetivo es ampliar estos esfuerzos a Tijuana con tu ayuda. Factores tales como bajos niveles de educación y la autoestima, la pobreza y la violencia doméstica aumentan la vulnerabilidad de las mujeres y las niñas a caer en la trata sexual. Con su ayuda, podemos llevar nuestros programas de prevención a Tijuana, México. La misión de PCI es empoderar a las personas más vulnerables para mejorar su salud, acabar con el hambre, y superar dificultades. Esta misión tiene sus raíces en la frontera de Tijuana-San Diego donde hemos trabajado por más de 50 años. Esta es nuestra casa, y la conocemos bien—lo cual nos permite trabajar de forma eficaz con nuestros socios y con nuestras comunidades para diseñar programas que logran el máximo impacto posible con los fondos que recibimos (89% de todas las donaciones de dinero para PCI apoyan directamente a nuestros programas) y que son sostenibles después de que se acaban los fondos. A través de nuestro trabajo en ambas ciudades, PCI se ha enfrentado con las realidades del daño causado por la trata de personas en nuestras comunidades, y por consecuencia nos hemos preguntado ¿cómo podemos prevenir que esto suceda en primer lugar? Nuestra respuesta en San Diego ha incluido la&amp;nbsp;implementación&amp;nbsp;exitosa de dos programas en barrios de inmigrantes y refugiados de la ciudad, una enfocándose en el empoderamiento de las niñas y el otro de las mujeres. Cuando niñas y mujeres vulnerables cuentan con educación adecuada, apoyo emocional y herramientas para la vida, vemos un aumento en la toma de conciencia y resiliencia&amp;nbsp;en entornos de riesgo, haciéndolas menos propensas a ser víctimas de la trata sexual. ¡Sólo Niñas! es un programa extracurricular de PCI que empodera a las niñas a través de la promoción de la autoestima positiva, educación sobre los peligros de la trata de personas, y desarrollo de herramientas para la vida.&amp;nbsp;¡Sólo Niñas! construye resiliencia&amp;nbsp;en las&amp;nbsp;niñas&amp;nbsp;proporcionándoles mentoras inspiradoras y&amp;nbsp;colaboración entre pares, planes de lección interactivos, y un lugar para ser escuchadas y sentirse seguras. Este programa&amp;nbsp;único&amp;nbsp;ofrece a chicas&amp;nbsp;jóvenes los recursos para encontrar alternativas a las clases de relaciones abusivas que a menudo conducen a caer&amp;nbsp;jóvenes de la trata de personas, abuso de sustancias,&amp;nbsp;agresión sexual y, finalmente, interacciones con el sistema de justicia penal.&amp;nbsp; Mujeres Empoderadas (ME) sirve a inmigrantes en los barrios de San Diego con poblaciones grandes de inmigrantes y refugiados y en más de una docena de países. Es un programa de microfinanzas que empieza con ahorros en vez de préstamos y que fortalece las herramientas para la vida y el conocimiento financiero de las participantes. El objetivo de ME es ayudar a las mujeres a convertirse en agentes de cambio, equipándolas con los ingresos, herramientas, habilidades y la confianza para transformar sus vidas y las de sus familias y comunidades. Estos esfuerzos conducen a mayores oportunidades de generación de ingresos y conectan a las comunidades a sistemas de apoyo sociales. Factores tales como bajos niveles de educación y la autoestima, la pobreza y la violencia&amp;nbsp;doméstica&amp;nbsp;aumentan la vulnerabilidad de las mujeres y las&amp;nbsp;niñas a caer en la trata sexual. Con su ayuda, podemos llevar nuestros programas de prevención a Tijuana, México. POR QUÉ&amp;nbsp;IMPORTA: Mejorar la resiliencia en un lado de la frontera afecta de forma positiva al otro y vice versa&amp;#8211;dado el grado de interconexión entre las dos ciudades. Implementación de un programa de prevención de la trata de personas en Tijuana permitirá a PCI crear conciencia y traer actores claves a la mesa de discusión. Este programa de prevención servirá como una plataforma de colaboración y coordinación, proporcionando una sinergia que es muy necesaria dada la escasez de recursos para abordar este tema de una manera integral. Ampliando este trabajo en Tijuana complementará otros esfuerzos en la comunidad para abordar factores claves que contribuyen a las vulnerabilidades que enfrentan las niñas y mujeres. Mediante la combinación de herramientas para la vida con confianza y fortalecimiento de actividades comunitarias, estos programas permiten a las niñas y a las mujeres ser autoras de sus propios destinos, como Jasneek y Maria.&amp;nbsp; Jasneek, una participante de&amp;nbsp;¡Sólo Niñas! de 11 años, empezó a participar en el programa cuando tenía nueve&amp;nbsp;años y ahora participa como una ayudante mayor. Recientemente, ganó el premio como estudiante del&amp;nbsp;año en su escuela y continúa prosperando como una joven fuerte. La historia de Jasneek está&amp;nbsp;documentada en la película de realidad virtual presentada abajo que demuestra la importancia que tiene el programa de PCI en su vida y en su comunidad. Maria, participante en un grupo ME de Huehuetenango, Guatemala, estaba preocupada por los niños de su comunidad que se mandaron a los Estados Unidos con traficantes que les prometían a los padres entregar los niños a sus&amp;nbsp;&amp;nbsp;familiares. Información empezó a salir a la luz que estas promesas no siempre se cumplían, y que el destino de estos niños puede haber sido una pesadilla de la peor clase, ella y otras participantes de ME empezaron a usar las reuniones de ME para hablar sobre el tema y cómo responder ante él. A partir de estas discusiones decidieron que la mejor manera de evitar acabar como víctima de la trata era educar a su comunidad sobre los peligros y como evitar ser engañados en entregarle a sus hijos a traficantes o ellos mismos. Como resultado, disminuyó el número de niños de la comunidad que se iban a Estados Unidos. El éxito de ambos proyectos se mide cuidadosamente a través de herramientas de monitoreo y evaluación multidimensionales e innovadoras que ven cómo crece la resiliencia de la participante y la autoestima,&amp;nbsp;así&amp;nbsp;como mayor conocimiento y otros factores. Para obtener más información sobre cómo PCI mide el impacto de sus programas, los invitamos a visitar nuestro informe anual: https://www.pciglobal.org/ar2016/ PCI tiene más de cinco décadas de experiencia y de impacto en programación integrada y comunitaria. Actualmente, contamos con 65 proyectos activos enfocándose en: movilización comunitaria y la resiliencia; fortalecimiento de capacidades locales; empoderamiento de la mujeres y cuestiones de&amp;nbsp;género; y liderazgo juvenil. Somos cada vez más reconocidos a nivel mundial por nuestro liderazgo, particularmente en las&amp;nbsp;áreas de innovación y de impacto sostenible. Nuestra organización está comprometida a la equidad, no discriminación, inclusión, el empoderamiento de las mujeres y de las&amp;nbsp;niñas, la participación de los hombres en zonas donde normalmente no participan&amp;#8211;como la nutrición maternal y salud infantil&amp;#8211;, y la toma de decisiones relacionadas al hogar de forma conjunta, y nos guiamos por la idea de &amp;#8220;nada para nosotros sin nosotros;, como reflejo de nuestra sensibilidad a la necesidad de involucrar a las personas beneficiarias de nuestros programas, no&amp;nbsp;sólo como recipientes de los productos y servicios del programa, sino como socios que activamente participan en el&amp;nbsp;diseño e implementación&amp;nbsp;del programa.&amp;nbsp; ¿CÓMO PONDREMOS TUS DONACIONES EN ACCIÓN? Ochenta y nueve centavos de cada dólar&amp;nbsp;donado a PCI se va directamente a nuestros programas. Los fondos de esta campaña no serían diferentes. Los $50,000 nos permitirán planificar y lanzar estos pilotos de empoderamiento femenino en Tijuana para luchar contra la trata sexual. Si no recibimos la cantidad completa, PCI destinará los fondos para la creación de grupos de ME y programas de&amp;nbsp;¡Sólo Niñas!&amp;nbsp;dirigidos a la población&amp;nbsp;hispana en San Diego según los siguientes niveles: Inscribir a una mujer en un grupo de ahorro ME $250 Una meta de este tamaño puede inscribir a una mujer en el programa de 18 meses de Mujeres Empoderadas donde las mujeres aprenden educación&amp;nbsp;financiera y obtienen apoyo social de otras mujeres en su grupo, proporcionando un&amp;nbsp;sinfín&amp;nbsp;de oportunidades para todas. Apoya a un grupo de ahorros ME $1,000 Las mujeres son más fuertes cuando están juntas. Una meta de recaudación de fondos de este tamaño puede apoyar a un grupo de ahorro. Grupos pueden apoyar a cada mujer cuando lo necesita más y pueden trabajar juntas para hacer cambios positivos en sus comunidades. Combatiendo la Violencia y la Trata $10,000 Una meta de recaudación de fondos de este tamaño puede expandir programas extracurriculares que crean resiliencia y autoestima en niñas para inspirarlas, motivarlas, y empoderarlas contra los peligros de la trata y la violencia. OTRAS FORMAS EN LAS QUE PUEDES AYUDAR: Aunque los fondos son esenciales, no es la&amp;nbsp;única manera que nos puedes ayudar. Puedes hacer una contribución importante al solo compartir esta campaña con tus amigos, familia, y oficina. La recaudación de fondos entre amigos es muy eficaz, y les agradecemos su apoyo como embajador(a) de esta campaña. A continuación, les sugerimos lenguaje que puede utilizar al compartir la&amp;nbsp;campaña a&amp;nbsp;través&amp;nbsp;de los medios de comunicación sociales: La lucha para poner fin a la trata sexual comienza con la prevención.&amp;nbsp;Únete conmigo y con PCI en nuestros esfuerzos para llevar programas exitosos de empoderamiento femenino a Tijuana, y juntos evitaremos que la trata de personas tome más víctimas.&amp;nbsp; También te invitamos a seguir nuestras redes sociales y blog que continuamente resaltan el impacto de nuestros proyectos y de las necesidades y oportunidades que existen. &amp;nbsp; &amp;nbsp;</t>
  </si>
  <si>
    <t>Karine</t>
  </si>
  <si>
    <t>info@recicla-tu-ropa.org</t>
  </si>
  <si>
    <t>PCIGlobal</t>
  </si>
  <si>
    <t>Calpulli Community &amp;#8217;14 Year-End Appeal</t>
  </si>
  <si>
    <t>Calpulli Community '14 Year-End Appeal</t>
  </si>
  <si>
    <t>Cancún, Mexico</t>
  </si>
  <si>
    <t>New York City- Queens and Staten Island</t>
  </si>
  <si>
    <t>Arts and Culture/Education/Migrant Communities</t>
  </si>
  <si>
    <t>Calpulli Community provides dance and music classes to youth and adults across New York City that are enriching and donation-based.</t>
  </si>
  <si>
    <t>Comunidad Calpulli ofrece clases de danza y música a travez de la Ciudad de Nueva York que enriquecen las vidas y a base se las donaciones.</t>
  </si>
  <si>
    <t>Calpulli Community provides 40 weeks of classes (400 hours!) every year in the boroughs of Queens and Staten Island in New York City, serving nearly 100 students every weekend with high-quality dance and music training focused on Mexican traditions. Caring Teaching Artists develop lesson plans that include dance and music fundamentals, technique, and culture and historical perspectives. The goals of the program are many and include the following: &amp;#8211; Serve our underserved Mexican and Mexican-American community in the tri-state area of NY, NJ, and CT with high quality arts &amp;amp; culture programming that is continually improving &amp;#8211; Nurture the talents of gifted artists of all ages so that they can consider professional career paths in disciplines they are passionate about &amp;#8211; Contribute to the quality of life in Calpulli&amp;#8217;s general geographic area and specifically with students and artists who enjoy the performing arts &amp;#8211; For Calpulli to be a cultural, artistic, and cultural gem for New York City and especially for our community</t>
  </si>
  <si>
    <t>Calpulli Comunidad ofrece 40 semanas de clases (400 horas!) cada año en los condados de Queens y Staten Island en Nueva York, a casi 100 estudiantes cada fin de semana con la danza y la música de alta calidad y la formación centrado en las tradiciones mexicanas. Artistas Didacticos desarrollar planes de lecciones que incluyen fundamentales de la danza y música, la técnica, y la cultura y las perspectivas históricas. Los objetivos del programa son muchos e incluyen lo siguiente: &amp;#8211; Servir nuestra comunidad Mexicana y Mexico-americana en el área tri-estatal de Nueva York, Nueva Jersey, y Connecticut con artes de alta calidad y la programación de la cultura que está continuamente mejorando &amp;#8211; Nutrir el talento de artistas de todas las edades para que puedan considerar carreras profesionales en las disciplinas que les apasiona &amp;#8211; Contribuir a la calidad de vida en el área geográfica general de Calpulli y específicamente con los estudiantes y artistas que disfrutan de las artes escénicas &amp;#8211; Para Calpulli que sea una joya cultural y artística de la ciudad de Nueva York y en especial para nuestra comunidad &amp;nbsp;</t>
  </si>
  <si>
    <t>Our immediate goal with this request is to allow for our organization plan the continuation of our community programming in 2015. The donations will allow for Calpulli to plan improvements to Calpulli Community.</t>
  </si>
  <si>
    <t>Nuestra meta inmediata con esta solicitud es para permitir a nuestra organización a planificar la continuación de nuestra programación comunitaria en el 2015. Las donaciones permitirá Calpulli para planificar proyectos con Comunidad Calpulli.</t>
  </si>
  <si>
    <t>As a donation-based program, Calpulli Community is not self-funding so organizational leaders are continuously fundraising.</t>
  </si>
  <si>
    <t>Como programa a base de las donaciones, Comunidad Calpulli no es autosuficiente y por eso líderes de la organización continuamente recaudan fondos.</t>
  </si>
  <si>
    <t>Our goal of $1,000 will be used to cover class space for the first month of Calpulli Community in 2015.</t>
  </si>
  <si>
    <t>Calpulli Mexican Dance Company's mission is to produce dance-based programming incorporating live music and theater to promote the rich diversity of Mexican and Mexican-American culture. To this end, the organization produces professional performances via its touring company, designs arts-in-education programming, and leads Calpulli Community.</t>
  </si>
  <si>
    <t>Calpulli Danza Mexicana tiene la misión de producir programación a base de la danza incorporando la música en vivo y el teatro para promover la riqueza de la herencia cultural Mexicana y Mexico-Americana. Con este fin, la organización produce presentaciones al nivel profesional por medio de su compañía, diseña programas de las artes en educación, y es líder de Comunidad Calpulli.</t>
  </si>
  <si>
    <t>https://hipgive.org/wp-content/uploads/2017/07/PCI_FY17_Board-of-Directors-Bios_01.18.17.docx</t>
  </si>
  <si>
    <t>Keep it local ! Divert unused textile from landfills to give for free in our shop helping our local vulnerable community.</t>
  </si>
  <si>
    <t>¡Manténlo local! Desvía el textil usado del basurero para ser dado gratuitamente a las personas más necesitadas de nuestra comunidad local.</t>
  </si>
  <si>
    <t>&amp;nbsp; The situation In Cancun, Mexico, every minute, 35 kgs of textile is thrown away while 1 of 4 inhabitants lives in state of poverty ? And nothing has been done to help find suitable responses! This motivated us to launch our charity called « Recicla Tu Ropa » (Recycle your Clothes). We collect unwanted clothes and textiles from individuals and companies : &amp;gt;&amp;gt; All clothes that are reusable are given FREE to vulnerable people in our free shop in Cancun, Mexico. &amp;gt;&amp;gt; The rest of textiles are recycled into new products, fibers, etc… All this for the benefits of our environment and local population. &amp;nbsp; Aim This project is motivated by our dedication to reduce the use of natural resources, divert used textiles from landfills that contaminates our earth for years and our commitment to assist the most vulnerable local community that really needs clothing solution. In just 3 months, we were able to divert more than 2 tons of textiles from landfills and give clothing assistance to 1,000 persons that would not have been able to afford buying those clothes. &amp;nbsp; Project innovation First, this project is completely new in the region and in all the country of Mexico. We are the only one that combines the benefit to our environment and social assistance to our local community. While this has been done for years in developed country, where collected textile is sold to third world country. We rather decided to keep this resource in Mexico to reduce transport contamination and help our own vulnerable people by giving them this textile for free. Keep it local! A second innovation is that we created our free shop, so our beneficiaries can choose the clothes, the color, the size they really need for their own use. &amp;nbsp; Your help in this project Your donation would be a real assistance for us to get the word out that textile can be recycled and for a good cause. We also would be able to contract additional team members to collect used cloths and increase the volume of offered clothing in our free shop and therefore assist more beneficiaries. US$10 = 150 new smiles Each US$10 would help us divert 50 kgs of used textiles from landfills to assist more than 150 new beneficiaries. All this, thanks to you!</t>
  </si>
  <si>
    <t>En Cancún, cada minuto, 35 kg de textil es tirado a la basura cuando 1 de cada 4 Cancunense vive en estado de pobreza o extrema pobreza. Y nada se ha hecho para buscar una solución a esas 2 problemáticas. &amp;nbsp; Eso nos motivó a lanzar nuestra Asociación Recicla Tu Ropa. Para ello, promovemos la recolección de la ropa, vestimenta personal, zapatos, textiles de casa o industria que ya no quieres para que sean desviados de los basureros de la ciudad. &amp;gt;&amp;gt; Las ropas que son reutilizables son ofrecidas gratuitamente en nuestra tienda gratuita en Cancún a quién más las necesite. &amp;gt;&amp;gt; Los textiles que no reusables son reciclados : transformados en materias primas o otros productos para alargar su tiempo de vida. &amp;nbsp; La ecología también puede ayudar a la comunidad local de Cancún y de Quintana Roo. &amp;nbsp; Propósito Estamos dedicados a reducir el uso de recursos naturales, desviar textil usado de la basura que contamina nuestra tierra por años y ayudar a las personas vulnerables de nuestra comunidad local ofreciéndoles una solución para su vestimenta. En solo 3 meses, pudimos desviar más de 2 toneladas de textil de la basura municipal, eso ayudando a 1,000 personas que no podrían haber alcanzado comprar ropa y calzado. Innovation 1. Ese proyecto es completamente nuevo en la región y en todo México. Somos los únicos combinando un beneficio environmental y de asistencia social para la comunidad local. Mientras ese tipo de recolección ya existe en varios países, donde el textil es recolectado y luego vendido a países del tercer mundo, preferimos guardar ese recurso en México para ayudar a nuestra comunidad que tanto lo necesita. Keep it local ! 2. Hemos creado una &amp;#8220;tiendita gratuita&amp;#8221; para que nuestro beneficiarios puedan escoger la ropa que realmente les gusta : su talla, su color&amp;#8230; en vez de recibir un donativo que ni siquiera usarán. Tu ayuda con ese proyecto Tu donativo sería un apoyo enorme para que podamos pasar la voz que el textil puede ser reciclado para una buena causa. Tambien podremos contratar nuevos miembros del equipo para recolectar más ropa y zapatos, incrementando el volumen de textil que podremos ofrecer y apoyar a más beneficiarios. US$10 = 150 nuevas sonrisas Cada US$10 nos ayudará a salvar 50 kgs de textil usado del basurero para apoyar a 150 nuevos beneficiarios. Eso, gracias a ti !</t>
  </si>
  <si>
    <t>karine@recicla-tu-ropa.org</t>
  </si>
  <si>
    <t>https://hipgive.org/wp-content/uploads/2017/07/8991PCI_501c3-IRS-Letter.pdf</t>
  </si>
  <si>
    <t>one world999</t>
  </si>
  <si>
    <t>https://hipgive.org/wp-content/uploads/2017/07/PCI-990-9_30_2016-public-disclosure-version.pdf</t>
  </si>
  <si>
    <t>jdizio+test@gmail.com</t>
  </si>
  <si>
    <t>https://hipgive.org/wp-content/uploads/2017/07/PCI_FY17_Approved-Organizational-Budget_Public-Version.pdf</t>
  </si>
  <si>
    <t>one world</t>
  </si>
  <si>
    <t>Preventing Human Trafficking on both sides of the U.S.-Mexico Border</t>
  </si>
  <si>
    <t>09-30-2016</t>
  </si>
  <si>
    <t>ONE CHILDREN ONE ANGEL11</t>
  </si>
  <si>
    <t>xyz</t>
  </si>
  <si>
    <t>(896) 816-3559</t>
  </si>
  <si>
    <t>india</t>
  </si>
  <si>
    <t>Human trafficking is an issue that deeply touches our humanity. As long as millions of our sisters and brothers are enslaved, none of us can truly be free. Let&amp;rsquo;s act to</t>
  </si>
  <si>
    <t>02-24-2017</t>
  </si>
  <si>
    <t>08-28-2015</t>
  </si>
  <si>
    <t>IP supports&amp;gt;Sex and labor trafficking are two of the most prevalent forms of human trafficking throughout Mexico and the U.S. HIP aims to address this horrific&amp;nbsp;</t>
  </si>
  <si>
    <t>Prevención y atención a la violencia intrafamiliar y de género dirigida a Mujeres y Niñas Indigenas</t>
  </si>
  <si>
    <t>Building Strong Futures</t>
  </si>
  <si>
    <t>;By bringing visibility and financial resources to this issue while forging collaboration among different actors, HIP will strengthen the civil society movements that combat human trafficking.&amp;amp;lt;/p&amp;amp;gt; &amp;amp;lt;p&amp;amp;gt;And by increasing the capacity of nonprofit organizations that are currently addressing this issue, HIP helps provide support to those who are uplifting the most vulnerable among us.&amp;amp;lt;/p&amp;amp;gt; &amp;amp;lt;h4&amp;amp;gt;How We&amp;rsquo;ll Put Your Donations to Work&amp;amp;lt;/h4&amp;amp;gt; &amp;amp;lt;p&amp;amp;gt;The money raised here will go directly to support nonprofits that are fighting to eradicate human trafficking and exploitation in Mexico and the U.S. HIP provides financial and technical support to increase organizational capacity and reach.&amp;amp;lt;/p&amp;amp;gt; &amp;amp;lt;h4&amp;amp;gt;About Our Organization&amp;amp;lt;/h4&amp;amp;gt; &amp;amp;lt;p&amp;amp;gt;Hispanics in Philanthropy (HIP) is a nonprofit network of more than 600 institutional and individual members that was founded over 30 years ago. Its mission is to strengthen Latino leadership, voice, and equity, throughout the U.S. and Latin America, with a specific focus on the formal philanthropic secto</t>
  </si>
  <si>
    <t>;By bringing visibility and financial resources to this issue while forging collaboration among different actors, HIP will strengthen the civil society movements that combat human trafficking.&amp;amp;lt;/p&amp;amp;gt; &amp;amp;lt;p&amp;amp;gt;And by increasing the capacity of nonprofit organizations that are currently addressing this issue, HIP helps provide support to those who are uplifting the most vulnerable among us.</t>
  </si>
  <si>
    <t>;Hispanics in Philanthropy (HIP) is a nonprofit network of more than 600 institutional and individual members that was founded over 30 years ago. Its mission is to strengthen Latino leadership, voice, and equity, throughout the U.S. and Latin America, with a specific focus on the formal philanthropic sector.</t>
  </si>
  <si>
    <t>Jennifer Miller</t>
  </si>
  <si>
    <t>usha kataria</t>
  </si>
  <si>
    <t>ashumahi.441@gmail.com</t>
  </si>
  <si>
    <t>510-274-2419</t>
  </si>
  <si>
    <t>ONE CHILD ONE ANGEL</t>
  </si>
  <si>
    <t>VIS Foundation - CIDECO El Salvador</t>
  </si>
  <si>
    <t>0614 - 180501 - 103 - 8</t>
  </si>
  <si>
    <t>https://hipgive.org/wp-content/uploads/2016/09/VIS-Escritura-de-Constitucion.compressed.pdf</t>
  </si>
  <si>
    <t>Prevención e identificación de víctimas de trata entre la poblaciones africanas que migra a España.</t>
  </si>
  <si>
    <t>09-21-2017</t>
  </si>
  <si>
    <t>Prevención de la violencia por medio de la música Banda David J Guzman</t>
  </si>
  <si>
    <t>Building Strong Foundation</t>
  </si>
  <si>
    <t>01-27-2017</t>
  </si>
  <si>
    <t>Antonio Rosario</t>
  </si>
  <si>
    <t>aceremoniale@visfoundation.org</t>
  </si>
  <si>
    <t>bwolff@centrolegal.org</t>
  </si>
  <si>
    <t>Jovenes unidos por la prevencion de la violencia por medio de la musica, aprovechando al maximo sus habilidades y tiempo</t>
  </si>
  <si>
    <t>El proyecto ha beneficiado a muchos jóvenes de San Salvador, lastimosamente hemos tenido el problema de que los instrumentos están completamente inutilizables, por lo tanto recurrimos a este medio buscando el apoyo de personas de buen corazon, esperando asi poder adquirir nuevos instrumentos y poner en marcha de nuevo nuestro proyecto, asi evitamos que estos jóvenes se involucren en grupos delictivos los cuales lastimosamente atacan a nuestro querido El Salvador.</t>
  </si>
  <si>
    <t>-Set de bombos tonales $600 -Timbales multitenores x3 $900 -Trompetas x5 $750 -Cajas de resonancia x4 $360 -Guiros x3 $150 -Cencerros x3 $100 -Campanas x3 $100 -Trombones x2 $400 -Pancarta de banda musical $-- -Barítonos x2 $800</t>
  </si>
  <si>
    <t>lopezhernandez68@hotmail.com</t>
  </si>
  <si>
    <t>510-437-1554 ext 127</t>
  </si>
  <si>
    <t>TBD</t>
  </si>
  <si>
    <t>The Catholic Educational Complex Mano Amiga San Antonio , is located at Km . 56 of the highway to San Luis La Herradura , Municipality of Santiago Nonualco , Department of La Paz , El Salvador .</t>
  </si>
  <si>
    <t>Economic Development/Education/Violence Prevention/Youth Development</t>
  </si>
  <si>
    <t>We work with children that live in extreme poverty. Our main goal is to end the cycle of poverty and make our children asspire to a better quality of life through education.</t>
  </si>
  <si>
    <t>Trabajamos con niños que viven en extrema pobreza. Buscamos romper ese circulo de pobreza, y que aspiren a una mejor calidad de vida, a través de la educación.</t>
  </si>
  <si>
    <t>The VIS El Salvador Foundation-CIDECO is a non-profit NGO whose main objective fully transform the lives of individuals and families in poverty and vulnerability through education and development. The Mano Amiga educational model is based on the dignity of the person. It provides children and youth in poverty and vulnerability the opportunity to obtain a comprehensive training high-level education , with principles and human , moral and spiritual values to strengthen the family , break the cycle of poverty , overcome the threat of violence social and achieve their personal, family and community development. I feel very committed to the needs facing my country , especially with children&amp;#8217;s issues and education. I think we all deserve to receive the best, in education , training , health, nutrition , and all social issues , which is why I have committed to VIS Foundation -CIDECO to do everything that is within my power to raise scholarships for our child at school. Your help is worth a lot within our organization, we need to give scholarships to 406 students who are part of our institution. A full scholarship of $ 720.00 per year or $ 60.00 per month, will help our children and youth receive adequate food, uniforms, education, materials for the school year, and the maintenance of our facilities.</t>
  </si>
  <si>
    <t>La VIS Foundation se dedica a crear centros de asistencia y escuelas en las zonas del mundo donde existe una especial emergencia social, y apoya a las instituciones ya existentes que trabajan en el sector. Además, la Fundación trabaja en la organización de actividades culturales, sociales y educativas, en la formación de los voluntarios y formadores, en la difusión de la cultura de la solidaridad, en la promoción de proyectos que afronten problemas como el subdesarrollo, la paz, el desarme, la salud, el medioambiente, la emancipación de la mujer y la igualdad de oportunidades, los derechos de las minorías, etc., en la promoción de los derechos humanos, en la creación de bolsas de estudio y galardones, en favorecer los intercambios internacionales, en promover la búsqueda de fondos, en realizar actividades editoriales, en la participación en programas de comercio justo y solidario y de microcréditos, en facilitar la adopción internacional y la adopción a distancia, etc.</t>
  </si>
  <si>
    <t>The Catholic Educational Complex &amp;#8220;Mano Amiga San Antonio&amp;#8221; is currently serving 405 students from 245 families, and we receive many children and young people from other schools in extracurricular activities. They are part of our educational community of 231 families of our students and 25 teachers with whom we share the great task of academic education and comprehensive training. Children in El Salvador are doomed to continue the same cycle of poverty inherited by their parents, because they do not have the resources or the necessary learning . We want them to pursue their dreams and fulfill them, and achieve their goals. We offer higher education based on principles and values , and the opportunity to aspire to a better university or skilled jobs.</t>
  </si>
  <si>
    <t>El Complejo Educativo Católico &amp;#8220;Mano Amiga San Antonio&amp;#8221; sirve actualmente a 405 estudiantes de 245 familias, y recibe muchos niños y jóvenes de otras escuelas en actividades extracurriculares. Ellos son parte de nuestra comunidad educativa de 231 familias de nuestros estudiantes y 25 maestros con los que compartimos la gran tarea de la educación académica y la formación integral. Los niños de El Salvador están condenados a seguir el mismo ciclo de pobreza heredada por sus padres, ya que no tienen los recursos o el aprendizaje necesario. Queremos que persiguan sus sueños y que los cumplan, y que alcancen sus objetivos. Ofrecemos educación superior basada en principios y valores, y la oportunidad de aspirar a una mejor universidad o puestos de trabajos más cualificados.</t>
  </si>
  <si>
    <t>1. These funds will help our children receive high quality education, preventive health care, sports programs , training in values and virtues , technical education for youth , technology education and finally violence prevention. 2. If we do not raise 100% of the figure , we will strengthen only those programs within our institution that are priority for the development of our children. 3. If you decide to support our program, you are changing the life of an entire family, not only our children will have a better education, but you will open their mind to a better world, and that dreams do come true. Some of our kids want to become airplane pilots, engineers, musicians, artirts, professional dancers, and we want them, to fullfil these dreams, and you can change their entire lifestyle, just by donating. 4. All of our children live in extreme poverty, most of their relatives can&amp;#8217;t afford a whole meal, or don&amp;#8217;t have proper clothes. There are many ways to help them, and their families, donating food, medicine, clothes, etc.</t>
  </si>
  <si>
    <t>Building a better, greener Ario</t>
  </si>
  <si>
    <t>Prevención de la violencia por medio de la musica</t>
  </si>
  <si>
    <t>1. Estos fondos ayudarán a que nuestros niños reciban una educación de alta calidad, salud preventiva, programas de deportes, formación en valores y virtudes, la educación técnica para los jóvenes, la educación tecnológica y, finalmente, la prevención de la violencia. 2. Si no recaudamos el 100% de la cifra, fortaleceremos únicamente aquellos programas dentro de nuestra institución que son prioridad para el desarrollo de nuestros niños. 3. Si decide apoyar nuestro programa, va a cambiar la vida de una familia entera, no sólo nuestros niños tendrán una mejor educación, pero abrirán sus mentes a un mundo mejor, y verán como sus sueños se hacen realidad. Algunos de nuestros niños quieren convertirse en pilotos de aviones, ingenieros, músicos, bailarines profesionales, artirtas, y queremos que ellos cumplan estos sueños, y tú puedes cambiar todo su estilo de vida, simplemente donando. 4. Todos nuestros niños viven en la pobreza extrema. La mayor parte de sus familiares no pueden permitirse una comida completa, o no tienen la ropa adecuada. Hay muchas maneras de ayudarles a ellos, y sus familias, la donación de alimentos, medicinas, ropa, etc.</t>
  </si>
  <si>
    <t>We currently serve 405 children from pre- kindergarten through senior year of high school, in our school. A full scholarship per child has an annual cost of $ 720.00 ( $ 60.00 per month). This helps the child receives adequate nutrition, school uniform, medical care, materials necessary for their studies and maintenance of faculty areas. Our annual budget is $ 300,000. They are divided among 405 students, and achieve all their needs for child development, and for us to fulfill our objectives, so that 405 students will overcome the barrier of poverty. The budget includes faculty members, living in the same area where our school is built.</t>
  </si>
  <si>
    <t>Promote the comprehensive development of people through educational programs and services of high quality and efficiency , focusing on human development and promoting a culture of development and solidarity. Our school has an average of 7.6 out of 10, in the Aptitude Test of El Salvador (PAES). One of the highest national average.</t>
  </si>
  <si>
    <t>Promover el desarrollo integral de las personas a través de programas y servicios de alta calidad y eficiencia de la educación, centrándose en el desarrollo humano y la promoción de una cultura de desarrollo y solidaridad. Nuestra escuela tiene un promedio de 7.6 sobre 10, en la Prueba de Aptitud de El Salvador ( PAES ). Uno de los más altos promedios nacionales.</t>
  </si>
  <si>
    <t>https://youtu.be/tuDZqIjSD9s</t>
  </si>
  <si>
    <t>Prevención de la trata de personas, protección de víctimas potenciales entre mujeres y niñas y Provisión de seguridad ante dicho delito.</t>
  </si>
  <si>
    <t>Help us to continue building a park and community center for Ario de Rayón, Michoacán!</t>
  </si>
  <si>
    <t>VISFoundationSV</t>
  </si>
  <si>
    <t>Ayudanos a seguir construyendo un parque y centro comunitario para Ario de Rayón, Michoacán!</t>
  </si>
  <si>
    <t>visfoun.sv@gmail.com</t>
  </si>
  <si>
    <t>MUPAR (Migrants United for the Progress of Ario de Rayón), a group of migrants affiliated with the Federación de Michoacanos del norte de California, has pooled resources to build a new park and community center at the entrance of the town of Ario de Rayón, in the state of Michoacán. The centerpiece of this project, a welcome arch designed by a local artchitect, is already in place (it was completed earlier this year as Phase I). In Phase II, the gardens near the arch will be enlarged to include community gym equipment, an public amphitheatre and other recreational equipment for small children. When completed, it will be the first park in the community.</t>
  </si>
  <si>
    <t>MUPAR (Migrantes Unidos por el Progreso de Ario de Rayón), un club migrante afiliado a la Federación de Michoacanos del norte de California, han sumado recursos para construir un nuevo parque y centro comunitario a la entrada el pueblo de Ario de Rayón, en el estado de Michoacán. La pieza principal de este proyecto, un arco de bienvenida diseñado por un arquitecto local, fue exitosamente completada este año (como parte de la Fase I). En la Fase II del proyecto, el jardin aledaño al camino principal será complementado con un gimnasio comunitario al aire libre, un auditorio y equipo de juegos infantiles. Al finalizarse este proyecto, será en primer parque de la comunidad.</t>
  </si>
  <si>
    <t>Building a sense of community is important everywhere, but especially in Michoacán, where the social fabric has been strained by migration to the United States and organized crime. With the completion of this ongoing project, the inhabitants of Ario de Rayón will have a green, open space where they will be able to socialize, do sports/physical exercise and have community events.</t>
  </si>
  <si>
    <t>Crear un sentimiento de &amp;#8220;comunidad&amp;#8221; es importante en cualquier lugar, pero particularmente en Michoacán, donde el tejido social se ha visto debilitado a raíz del fenomeno migratorio a los Estados Unidos y el crimen organizado. Al completar este proyecto, ya en curso, los habitantes de Ario de Rayón contarán con un espacio verde donde podrán socializar, hacer ejercicio y tener eventos comunitarios.</t>
  </si>
  <si>
    <t>Our organization participates in program operated by Mexico&amp;#8217;s Social Development Ministry called 3&amp;#215;1, where funds raised by migrants to better their communities are matched by local, state and federal governments. Phase I of our project has already been funded through the program and we expect Phase II to be matched as well, once we raised our required share of the funds. We will use funds raised to purchase the gym equipment, playground equipment and to contrust the amphiteathre.</t>
  </si>
  <si>
    <t>Prevención de abuso y maltrato</t>
  </si>
  <si>
    <t>Nuestra organización participa en un programa operado por la SEDESOL llamado 3&amp;#215;1, por el cual fondos recaudados por migrantes para mejorar sus comunidades de origen son triplicados por los respectivos gobiernos municipales, estatales y el federal. La primera fase del proyecto ya fue llevada a cabo con el apoyo del programa y esperamos el mismo para la segunda fase al finalizar la recaudación de los fondos necesarios. Usaremos el dinero para comprar el equipo de gimnasio, juegos infantiles y la construcción del auditorio al aire libre.</t>
  </si>
  <si>
    <t>The thousand dollars raised will go towards the organization&amp;#8217;s fund to finance the remaining part of the project (the initial part cost $38,000).</t>
  </si>
  <si>
    <t>The Federation of Michoacanos of Northern California assist migrant clubs seeking to participate in the federal 3x1 program. FEMINCA also serves as the official voice of the Michoacán community in northern California, representing migrants to state authorities and organizing a series of events to educate the community and promote our culture.</t>
  </si>
  <si>
    <t>La Federacion de Michoacanos del Norte de California apoya a clubes migrantes buscando participar en el programa 3x1. FEMINCA es la voz de la comunidad michoacana en el norte de California, representandolos ante autoridades en ambos paises y organizando eventos cultures y educativos para promover nuestra herencia cultural.</t>
  </si>
  <si>
    <t>on the way to a new challenge</t>
  </si>
  <si>
    <t>ENCAVI A.C</t>
  </si>
  <si>
    <t>(999) 987-2694</t>
  </si>
  <si>
    <t>merida , yucatan , mexico</t>
  </si>
  <si>
    <t>the construction of a lumberyard to help the organization improve conservation and the prevention of deterioration insects donated food.</t>
  </si>
  <si>
    <t>la construccion de un&amp;nbsp;almacen de madera que ayudara a&amp;nbsp;mejorar la organizacion la conservacion y&amp;nbsp;la prevencion de que insectos deterioren los alimentos donados .</t>
  </si>
  <si>
    <t>Our new goal is the construction of a warehouse in which we help improve the organization of food and so endure their nutrients, because sometimes these foods comes to our association by people of good will who support us in this project benefiting children and youth with motor and intellectual disabilities who strive every day to improve their multiple therapies that benefits to improve their quality of life</t>
  </si>
  <si>
    <t>nuestro&amp;nbsp;nuevo objetivo es la construccion de un almacen en el cual nos ayudara a mejorar la organizacion de los alimentos y asi perduren sus nutrimentos , ya que en ocasiones estos alimentos nos llega a nuestra asociacion por medio de gente de buena voluntad que nos apoya en este proyecto que beneficia a ni&amp;ntilde;os y jovenes con discapacidad motora e intelectual que dia a dia se esfuerzan para mejorar en sus multiples terapias que los beneficia para mejorar su calidad de vida&amp;nbsp;</t>
  </si>
  <si>
    <t>it requires a warehouse to protect foods that are we donated since failing that, food can be damaged by multiple factors such as temperature, insects that cause damage or pierdad valuable nutrients to improve engine performance exercise in their therapies it is provided as helps them improve their quality of life and personal and what motivates this every day to improve to become independent of their parents ....</t>
  </si>
  <si>
    <t>se requiere de un almacen para resguardar los alimentos que nos son donados ya que a falta de esto , los alimentos pueden da&amp;ntilde;arse por multiples factors tales como la temperatura , insectos que hacen que se da&amp;ntilde;en o pierdad los nutrimentos valiosos para mejorar su rendimiento motor que ejercen en sus terapias que se les proporciona ya que les ayuda a mejorar su calidad de vida y personal ya qu esto los motiva dia a dia a mejora para volverse independientes de sus padres....</t>
  </si>
  <si>
    <t>info@grupocreare.org</t>
  </si>
  <si>
    <t>to support the construction of the first part of this timber warehouse where different types of foods that are provided to students harbored be started, if not reached to achieve the goal, the funds raised would be used to buy materials that would be needed for the preparation of the store ....other ways in which we could help this link is happening so that more people like you become aware of our work and the goal you are working with the only benefit is to support our students with disabilities</t>
  </si>
  <si>
    <t>con su apoyo se empezara la construccion de la primera parte de este almacen de madera en donde se albergara los diferentes tipos de alimentos que se les proporciona a los alumnos , si no se llegase a lograr la meta , los fondos recaudados se utilizarian para comprar los materiales que serian necesarios para la elaboracion del almacen....otras maneras en los cuales nos podrian ayudar es pasando este link para que mas personas como ustedes se enteren de nuestro trabajo y la meta que se esta trabajando con el unico beneficio que es apoyar a nuestros alumnos con discapacidad</t>
  </si>
  <si>
    <t>el presupuesto de este proyecto es de 10,000 pesos para la compra de los materiales necesarios para l construcion del almacen y la mano de obra.</t>
  </si>
  <si>
    <t>ingrid huerta</t>
  </si>
  <si>
    <t>ingridcdiencavi@gmail.com</t>
  </si>
  <si>
    <t>Build El Corazón Cultural Center!</t>
  </si>
  <si>
    <t>Taller Puertorriqueño</t>
  </si>
  <si>
    <t>Nutritional recovery center Guatemalan children</t>
  </si>
  <si>
    <t>PASSION ASOCIACION GUATEMALA</t>
  </si>
  <si>
    <t>prestamo autopagable</t>
  </si>
  <si>
    <t>2600 N. 5th St., Philadelphia, PA</t>
  </si>
  <si>
    <t>(502) 402-62583</t>
  </si>
  <si>
    <t>Zona 1 Guatemala</t>
  </si>
  <si>
    <t>Taller will build a new facility, which will become the gateway to Philadelphia’s “Barrio” in North Kensington, Philadelphia.</t>
  </si>
  <si>
    <t>FEEDING THE HOPE OF CHILDREN</t>
  </si>
  <si>
    <t>Alimentando la esperanza de los niños</t>
  </si>
  <si>
    <t>Through new construction, Taller will create a gathering and meeting place, a crossroads, and a focal point for community pride while successfully addressing handicap accessibility and other operating issues and growing to meet community demand. New studios, gallery space, and a café will make Taller the community’s gathering space, while expanded programs, an expanded gift shop, rentable function rooms and incubator space for new businesses will provide new revenue streams. The core of this new Taller will be an education wing with additional classrooms to serve students from pre-school through college in programs that range from early reading activities to art portfolio preparation and tutoring. Through these efforts, Taller will advance its goals and promote cultural developments which enhance quality of life, especially by motivating promising young people to assess and develop their talents despite social and economic obstacles.</t>
  </si>
  <si>
    <t>1. What is the objective of the project? Nutritionally recover children under 5 and educate their mothers on healthy eating to prevent deterioration in brain development. 2. What is the opportunity or problem facing? Because it is important? In Guatemala chronic child malnutrition affects 52% of children under five years. 1 in 2 children under 5 suffer from chronic malnutrition. Only 4 out of 10 children who begin the school year it culminates. This in turn would cause poor brain development, low education and more poverty. 3. How will you achieve the goal? With our methodology, which is a model used successfully in Argentina in more than 60 centers and supported by international bodies. Centers specializing in nutritional rehabilitation and prevention of malnutrition, through the integrated approach to the patient and support their families, the mother being educated towards this end. 4. How will impact the donor&amp;#8217;s contribution to the success of the project? In creating the multidisicplinarias care clinics for children with Chronic Malnutrition in extreme poverty and social risk: Clinical Nutrition, pediatrics, social work, educational psychology, fonoaudologia, kitchen.</t>
  </si>
  <si>
    <t>goadm77@gmail.com</t>
  </si>
  <si>
    <t>1. ¿Cuál es el objetivo del proyecto? Recuperar nutricionalmente a los niños menores de 5 años y educar a sus madres sobre alimentacion saludable para evitar deterioro en el desarrollo cerebral. 2. ¿Cuál es la oportunidad o el problema que enfrenta? ¿Por qué es importante? En Guatemala la Desnutricion cronica infantil afecta al 52% de los menores de cinco años. 1 de cada 2 niños menores de 5 años padece desnutricion cronica. Solamente 4 de cada 10 niños que comienza el ciclo escolar lo culminan. Esto provocara a su vez escaso desarrollo cerebral, bajo escolaridad y mas pobreza. 3. ¿Cómo van a lograr el objetivo? Con nuestra metodologia, que es un modelo utilizado con exito en Argentina en mas de 60 Centros y avalada por entes internacionales. Centros ESPECIALIZADOS en Recuperacion Nutricional y Prevencion de la Desnutricion, a traves del abordaje integral del paciente y su apoyo a su entorno familiar, siendo la madre educada hacia este fin. 4. ¿De qué manera impactará la contribución del donante al éxito del proyecto? En la creacion de las clinicas multidisicplinarias para atencion a los niños con Desnutricion Cronica en extrema pobreza y riesgo social: Clinica Nutricional, pediatria, trabajo social, psicopedagogia, fonoaudologia, cocina.</t>
  </si>
  <si>
    <t>Community demand continues to grow. To meet it, Taller Puertorriqueño must move to a new location: Taller owns and occupies two townhouses on North 5th Street. These properties are two blocks apart, creating ongoing operational issues and public confusion. The buildings are old and inadequate for their purpose, and rehabilitation would be prohibitively expensive. Neither building is fully wheelchair accessible. The gallery and classrooms are on the second floor. There are no reasonable opportunities to install elevators. The buildings do not meet code requirements that are prerequisites for program expansion. The demand for children’s programs is beyond our space capacity. The current galleries are not adequate- too long and too narrow- prohibiting exhibition of large objects or objects that should be viewed from a distance. The gallery is also too small to accommodate school groups, a significant component of our outreach efforts, and a source of earned income. The multi-use theatre is very small, poorly configured, and not properly equipped. Lack of parking is a barrier to increased participation; there is no space to drop off or pick up young children. Action is necessary now! In December 2007, the City of Philadelphia transferred to Taller Puertorriqueño a 2 ¼ acre parcel on the corner of 5th and Huntingdon Streets. Working with Wallace Roberts &amp;amp; Todd, LLC, a national collaborative practice of city and regional planners, urban designers, landscape architects, and architects headquartered in Philadelphia, as well as with Eduardo Díaz, Surale Phillips, Rosales Communications and Mastroieni and Associates, Inc. a detailed study was conducted of this property, as well as community perceptions and needs. More than 600 community voices were heard. Since the 2009 report that resulted from this study, numerous refinements have been made. More recently, Taller has been working with V. Lamar Wilson Associates, Inc., Real Estate &amp;amp; Community Development Advisory Services on a Strategic/Business Plan and with Advancement Company on a Development Plan to help assure sustainability of a new building.</t>
  </si>
  <si>
    <t>This project has a high human value, which corresponds to the objectives of Sustainable Development of the UN, specifically those seeking erradiar hunger, quality education and end poverty. Most children are malnourished in LA, mainly Haiti and Guatemala in the first places. This cuts the future to our generations, since without adequate food, there is little education, few job opportunities, more violence and poverty. We will measure our compliance through control manuals regarding the nutritional recovery, education, health, entrepreneurship, attached to national and international parámentros.</t>
  </si>
  <si>
    <t>Este proyecto tiene un alto valor humano, que se corresponde con los objetivos de Desarrollo Sostenible de la ONU, especificamente los que buscan erradiar el hambre, educacion de calidad y fin de la pobreza. La mayoria de ninos en LA padecen de Desnutricion, principalmente Haiti y Guatemala en los primeros lugares. Esto corta el futuro a nuestras generaciones, ya que sin alimentacion adecuada, hay baja escolaridad, pocas oportunidades de empleo, violencia y mas pobreza. Mediremos el cumplimiento a traves de nuestros manuales de control en cuanto a la recuperacion nutricional, educacion, salud, emprendimiento, apegado a paramentros nacionales e internacionales.</t>
  </si>
  <si>
    <t>Your donation is very important to us. If we reach the goal is to equip clinics and kitchen 5 anteder necessary for the children with chronic malnutrition. Likewise meet mothers with education as a health agent to promote good health and proper food and hygiene practices. If not achieved the total use it to buy formula and food for our food bank and continue with the work we are already doing.</t>
  </si>
  <si>
    <t>With Wallace Roberts &amp;amp; Todd, LLC, Eduardo Diaz, Surale Phillips, and Rosales Communications, we conducted a market/feasibility study with over 600 community voices heard. Highlights include: 1) A sizeable market to draw from (of 350,000 individuals in combined primary trade area, 100,000 are Latino). 2) Opportunities exist to increase and diversify Taller’s current audience base, as there is high in migration and growth by varied Latino populations. 3) Cultural Engagement in primary areas is high. Our goal is to meet community demand for our unique and vital services and programs.</t>
  </si>
  <si>
    <t>Su donacion es muy importante para nosotros. Si alcanzamos la meta, se pretende equipar las 5 clinicas y cocina necesarias para anteder a los ninos con desnutricion cronica. Asi mismo atender con educacion a las madres como agente sanitario de salud para promover buenas y correctas practicas alimenticias y de higiene. Si no se logra el total lo utilizaremos para comprar leche de formula y alimentos para nuestro banco de alimentos y continuar con el trabajo que ya estamos llevando a cabo.</t>
  </si>
  <si>
    <t>DrMarkArellano</t>
  </si>
  <si>
    <t>MARK ARELLANO</t>
  </si>
  <si>
    <t>Taller asserts that there are significant unmet community needs side byside with identified community opportunities that support our vision to build acenter for economic and social activity in the heart of Philadelphia&amp;#8217;s LatinoCommunity. This project transforms an urban surface parking lot into ahub for the community, El CorazónCultural Center, a crossroads where people come together. We aim for the new center to use the arts as an engine to showcase andpromote the richness and beauty of Puerto Rican and Latino arts and cultures,celebrate and promote our community, and create an environment of commercial,tourism, marketing and cultural opportunities. We plan to build a 24,000-square-feet facility on a 2.25-acre sitetransferred from the city for this purpose through a City Council resolution.The site is in the heart of the Latin Barrio and at the entrance of the GoldenCenter (El Centro de Oro) 5th Street commercial district. Taller presentlyoccupies two buildings at 2721 N. 5th Street and 2557 N. 5th Street bisected byLehigh Avenue, an oversized east-west arterial road that severs connectionbetween the Centro de Oro retail corridoräóîthe area with the largestconcentration of Latino-owned businesses and Latino organizationsäóîand Taller&amp;#8217;sprimary sphere of operation.</t>
  </si>
  <si>
    <t>markarellano0@gmail.com</t>
  </si>
  <si>
    <t>Site Acquisition acquisition costs 1 title &amp;amp; closing fees 35,000 Sub-total Acquisition Costs 35,001 Construction STRUCTURES 7,418,949 GENERAL CONDITIONS &amp;#8211; STAFFING 364,418 GENERAL CONDITIONS &amp;#8211; REIMB 39,683 PERMIT ALLOWANCE 13,300 INSURANCES 78,363 MERCANTILE TAX 39,574 CONSTRUCTION CONTINGENCY ( 5% ) CONSTRUCTION FEE 397,714 PAYMENT &amp;amp; PERFORMANCE BOND 55,000 Soft Costs architectural fees 555,026 construction administration 145,600 construction period utilities 67,000 title insurance/closing costs 35,000 insurance/builder&amp;#8217;s risk 35,000 geotechnical study 15,000 appraisal 10,000 legal fees 35,000 Civil Engineering/Storm Water Management Plan Survey &amp;amp; Lot Consolidation 50,000 Financing fees construction line of credit 50,000 construction period interest 165,000 Development Consultant 165,000 Market Study 122,191 Phase I Environmental Assessment 2,300 Phase II Scope 19,240 Environmental Remediation &amp;#8211; Site Specific Safety Plan 10,000 project management 60,000 Insurance Escrow 45,000 Real Estate Tax Escrow 35,000 holding costs 10,000 F&amp;amp;E 154,367 Sub-total Soft Costs 1,779,598 TOTAL DEVELOPMENT COSTS 10,500,000</t>
  </si>
  <si>
    <t>Taller Puertorriqueño, Inc. (Taller) is a community based cultural organization whose primary purpose is to preserve, develop and promote Puerto Rican arts and culture, grounded in the conviction that embracing one’s cultural heritage is central to community empowerment. Taller is also committed to the representation and support of other Latino cultural expressions and our common roots.</t>
  </si>
  <si>
    <t>poyo social</t>
  </si>
  <si>
    <t>asoc. de comerciantes y afines de la marguen izquierda</t>
  </si>
  <si>
    <t>IGV</t>
  </si>
  <si>
    <t>https://hipgive.org/wp-content/uploads/2017/01/LISTADO-MIEMBROS-DEL-CONSEJO.pdf</t>
  </si>
  <si>
    <t>rigoberto</t>
  </si>
  <si>
    <t>vasquezgr4@gmail.com</t>
  </si>
  <si>
    <t>Founded in 1974 by Latino artists and activists in the North Kensington area of Philadelphia, Taller Puertorriqueño (Taller) stands as testament to the wealth of possibilities created when citizens see a need in their community and decide to meet it. Discouraged by the absence of outlets for Barrio youth desperate to channel their artistic talents, Taller’s founders created a community-based graphic arts workshop to provide cultural training alternatives to local youth. The idea of passing along traditional culture to help empower young people through pride in their heritage was and remains central to this workshop. Today, in Philadelphia’s Barrio and throughout the region, Taller Puertorriqueño is a force for change, building community through art. Taller’s programs have expanded to include the following: Cultural Exploration Program introduces young students to renowned local artists, performers, and educators who guide the children on a year-long journey of self-discovery. The program encourages self-expression through classes in traditional disciplines such as folkloric dance, salsa, drama, ceramics, painting, and printmaking. Youth Artists Program is a two-year program for talented high school sophomores, juniors, and seniors. With the guidance of professional artist mentors, students develop their artistic skills and produce a solid portfolio of work they can use to apply to highly-competitive arts colleges and universities. Graduates of this program have gone on to the Moore College of Art and Design, The Philadelphia Art Institute, and Arcadia University, among others. Visítenos is a program in which K-12 grade students engage in creative exploration of Latino cultures through videos of traditional dances, music, and hands-on experiences withvejigante masks, drawing and painting, dance, t-shirt decorating, as well as through long-term arts residencies in schools. These experiences meet the criteria of Philadelphia School District Arts Standards and Multicultural Competencies, and promote self-understanding, self-respect, and appreciation for cultural diversity. Memories in the Making is an innovative art therapy program that enables persons with dementia from the Hispanic/Latino community, for whom linguistic and cultural differences present additional barriers, to express themselves through art. The Delaware Valley Chapter of the Alzheimer’s Association joined efforts with Taller to meet this need. The Eugenio Maria de Hostos Archives is a resource center that includes a varied collection of books, periodicals, articles, oral histories and research—often out of print--focusing on Latino culture and history. The Archives are a resource for students and scholars. The Lorenzo Homar Gallery is the region’s only art gallery dedicated to Latin American and Caribbean art, many of the exhibitions highlighting contemporary artists from the region. The Julia de Burgos Gift Shop is a destination for original Latino artwork, crafts, handmade jewelry and collectibles and serves as the only bilingual bookstore of its kind in the tri-state area. Augmenting the store is an ongoing series of book readings and author presentations. The annual Arturo Schomburg Symposium brings scholars from around the globe to Taller for conversations such as the 2013 presentation, "Messages: Children's Identity Formation and Representation of Blackness.” Taller is now the largest and most established Latino arts and cultural organization in the Philadelphia region. Within our building, we serve more than 3,000 people annually, with tens of thousands more attracted to our concerts, street fairs and outdoor celebrations.</t>
  </si>
  <si>
    <t>tallerpr</t>
  </si>
  <si>
    <t>Katherine Heilman</t>
  </si>
  <si>
    <t>kheilman@tallerpr.org</t>
  </si>
  <si>
    <t>(974) 268-760</t>
  </si>
  <si>
    <t>Lima, Departamento de Lima, Perú</t>
  </si>
  <si>
    <t>es un proyecto de apoyo social a las madres comerciantes que viven de negocio urbano</t>
  </si>
  <si>
    <t>una asociación de comerciantes que trabajan en la calle para mantener su hogar , al no tener otra alternativa de ingreso económico se dedican a laborar en las calles</t>
  </si>
  <si>
    <t>https://hipgive.org/wp-content/uploads/2017/01/img003.jpg</t>
  </si>
  <si>
    <t>Bring Food to the Batey Libertad Learning Center!</t>
  </si>
  <si>
    <t>Yspaniola</t>
  </si>
  <si>
    <t>Esperanza, Valverde Province, Dominican Republic</t>
  </si>
  <si>
    <t>Health/Education/Migrant Communities/Youth Development</t>
  </si>
  <si>
    <t>Start providing nourishing food every day for the 100+ students who attend Yspaniola’s Learning Center in Batey Libertad, DR!</t>
  </si>
  <si>
    <t>Comenzar a proveer comida nutritiva todos los días por los más de 100 alumnos que asisten al Centro de Aprendizaje en Batey Libertad, RD!</t>
  </si>
  <si>
    <t>Our goal is to create a consistent, nourishing food program for the 100+ students that attend optional classes each day at our Learning Center in Batey Libertad. A food program would provide a powerful incentive for students to consistently attend classes in the Learning Center, which is essential to their educational success. Because many of our students are often hungry, and hunger is proven to negatively affect students’ concentration and performance, a food program would increase students’ engagement at our Learning Center and enable measurable gains in students’ learning progress. In addition to advancing our educational work, a nutritious food program would promote the long-term health of our students, many of whom do not have adequate nutrition. Our food program will have the added benefit of providing a much-needed boost to social and economic capital in Batey Libertad. We will contract with a rotating group of community members to prepare the food, thereby injecting capital into the community.</t>
  </si>
  <si>
    <t>Nuestra meta es crear un programa de alimentación sano y constante para los alumnos que asisten a clases opcionales cada día en el Centro de Aprendizaje en Batey Libertad. Un programa de alimentación sería un incentivo poderoso para que los estudiantes asistan a las clases de manera consistente en el Centro de Aprendizaje, el cual es esencial para su éxito educativo. Debido a que muchos de nuestros estudiantes tienen hambre a menudo, y que se ha demostrado que el hambre afecta negativamente la concentración y el desempeño académico, un programa de alimentación mejoraría la participación de los estudiantes en el Centro de Aprendizaje y posibilitaría el desarrollo medible en el progreso académico de los estudiantes. Además de avanzar nuestro trabajo educativo, un programa de alimentación nutritiva promovería la salud de nuestros estudiantes a largo plazo, muchos de los cuales no tienen una nutrición adecuada. El programa de alimentación tendría el beneficio adicional de estimular a la capital social y económica a la comunidad, por que contrataríamos a miembros de la comunidad para hacer la comida.</t>
  </si>
  <si>
    <t>Yspaniola works to provide access to quality education in Batey Libertad, a community of Dominicans and Haitians in the Cibao Valley of the Dominican Republic. Bateys, which began as plantation towns for sugarcane workers, are rural communities with limited access to economic and educational opportunities: while 51% of youth attend secondary school nation-wide, the attendance rate is 21% in bateys. Bateys are some of the most impoverished communities in the Dominican Republic, and residents of Batey Libertad have limited access to clean water, electricity, sanitation, medical care, documentation, and stable sources of income. We know that many of our students come to class hungry each day because their parents are not able to provide consistent meals. Our students confront manifold barriers to educational success, and hunger should not be one of them. By providing food in our Learning Center, we can guarantee that our students show up to class every day ready to learn.</t>
  </si>
  <si>
    <t>Yspaniola trabaja para crear un sistema de acceso a educación de calidad en Batey Libertad, una comunidad de dominicanos y haitianos en el Valle Cibao de la República Dominicana. Los bateyes son comunidades rurales que surgieron alrededor de la industria azucarera en la República Dominicana. Mientras que el 51% de los jóvenes en el país van a la escuela secundaria, la tasa de asistencia es del 21% en los bateyes. Bateyes son unas de las comunidades mas empobrecidas en la República Dominicana, con acceso limitado a agua potable, electricidad, instalaciones sanitarias, atención médica, documentación, y fuentes estables de ingreso. Sabemos que muchos de nuestros estudiantes vienen a las clases con hambre cada día debido a que sus padres no son capaces de proporcionar comidas consistentes. Nuestros estudiantes se enfrentan a obstáculos múltiples para el éxito educativo, y el hambre no debe ser uno de ellos. Al ofrecer un programa de alimentación en nuestro Centro de Aprendizaje, podemos garantizar que nuestros estudiantes vienen a clases todos los días listos para aprender.</t>
  </si>
  <si>
    <t>We will measure progress by comparing students’ attendance rates and reading levels before and after implementing a food program. We use Reading A to Z, in-house phonics tests, and the Early Grade Reading Assessment to monitor and evaluate students in the Batey Libertad.</t>
  </si>
  <si>
    <t>Evaluaremos el éxito mediante la comparación de las tasas de asistencia de los alumnos y los niveles de alfabetización antes y después de la implementación del programa de alimentación. Usamos evaluaciones anuales de lectura de cursos bajos (Early Grade Reading Assessment, o EGRA) y el Sistema de Lectura de A a Z (Reading A-Z) además de evaluaciones individuales y personalizadas de fonética.</t>
  </si>
  <si>
    <t>Pour Out for Puerto Rico!!</t>
  </si>
  <si>
    <t>Currently, Yspaniola does not have the funds to provide a long-term food program for our students, many of whom frequently miss meals. By offering nutritious food every day in our Learning Center, we can increase attendance and ensure that hunger does not distract our students from learning.</t>
  </si>
  <si>
    <t>Food for a year: $3,150 Two food coordinators: $2,100 Transportation for a year: $315 Labor for food preparation: $350 Water: $400 End of Semester Meals: $600 Total: $6915</t>
  </si>
  <si>
    <t>Our goal is to create access to quality education in Batey Libertad from pre-K through university. Once we create successful programs in Batey Libertad, we will replicate them in other bateys to contribute to the growing coalition that demands better education and social justice on Hispaniola.</t>
  </si>
  <si>
    <t>https://hipgive.org/wp-content/uploads/2017/01/Documento137043551.pdf</t>
  </si>
  <si>
    <t>Yspaniola is an education nonprofit based in Batey Libertad, a community in the Cibao Valley, Dominican Republic. Our short-term goal is to create access to quality education in Batey Libertad from pre-K through university. Once we establish successful programs in Batey Libertad, our long-term goal is to replicate these programs in other bateys and marginalized communities in the Dominican Republic. In order to reach our goals, Yspaniola focuses on developing literacy skills and healthy child development in our Learning Center, supporting university education for competitive students from Batey Libertad through our University Scholars Program, and forming a larger network of support and solidarity through educational Service Learning Trips. Currently, over 100 students regularly attend our Learning Center, we support four university scholars, and each year we host over 50 international volunteers who participate in programs and learn about Dominican culture and bateys.</t>
  </si>
  <si>
    <t>yspaniola</t>
  </si>
  <si>
    <t>emmaw@yspaniola.org</t>
  </si>
  <si>
    <t>Pour Out for Puerto Rico</t>
  </si>
  <si>
    <t>jon@yspaniola.org</t>
  </si>
  <si>
    <t>taylors5@sou.edu</t>
  </si>
  <si>
    <t>https://hipgive.org/wp-content/uploads/2017/01/PRESUPUESTO-PROYECTO-2017.pdf</t>
  </si>
  <si>
    <t>Biology/Chemistry Laboratory for Los Almendros High School</t>
  </si>
  <si>
    <t>Bridging International Communities</t>
  </si>
  <si>
    <t>Donald Leach</t>
  </si>
  <si>
    <t>bridgeinternational3@gmail.com</t>
  </si>
  <si>
    <t>Holder:Asociación Passion Doctor Mark E Arellano - Address:9aa. Avenida 1-15, zona 7 Guatemala - Bank:Banco GyT Continental - Number:026009593 (Bank of America) - Routing: - Swift:GTCOGTGC</t>
  </si>
  <si>
    <t>Bank:Bank of America, N.A. - Swift: - Phone:</t>
  </si>
  <si>
    <t>(734) 635-8434</t>
  </si>
  <si>
    <t>Los Almendros School Suchitoto, El Salvador</t>
  </si>
  <si>
    <t>Nutrition and wellbeing for children with disabilities in El Salvador.</t>
  </si>
  <si>
    <t>We will build-out a current room in the high school as a biology and chemistry laboratory and supply initial lab equipment</t>
  </si>
  <si>
    <t>Pour it out for Puerto Rico</t>
  </si>
  <si>
    <t>Vamos a construir una sala de espera actual en la escuela secundaria como un laboratorio de biología y química y el suministro de equipos de</t>
  </si>
  <si>
    <t>We have been involved with grants to students at Los Alemendros School in rural Suchitoto, El Salvador for over 10 years. We have seen students sitting in classes on biology/chemistry/physics without having the opportunity to have hands on lab experience. The school administration understands the value of having hands on lab work in these fields. There is a small classroom that can be outfitted with basic equipment for a laboratory and the administration wants to develop the lab. We have seen several students graduate but not feel ready to take on programs in the sciences or engineering. We would like to help enhance the educational experience for these young students so that they can see their potential for further education and career opportunities in the science and engineering professions.</t>
  </si>
  <si>
    <t>Hemos estado involucrados con becas a estudiantes de la Escuela Los Alemendros en la zona rural de Suchitoto, El Salvador por más de 10 años. Hemos visto a los estudiantes que se sientan en las clases de biología / química / física sin tener la oportunidad de tener las manos en la experiencia de laboratorio. La administración de la escuela entiende el valor de tener las manos en el trabajo de laboratorio en estos campos. Hay un pequeño salón de clases que se pueden equipar con equipo básico para un laboratorio y la administración quiere desarrollar el laboratorio. Hemos visto varios estudiantes se gradúan, pero no se sienten preparados para asumir los programas de ciencias o ingeniería. Nos gustaría ayudar a mejorar la experiencia educativa de estos jóvenes estudiantes para que puedan ver su potencial para nuevas oportunidades de educación y de carrera en las profesiones de ciencias e ingeniería</t>
  </si>
  <si>
    <t>We believe that education in a wide variety of areas is crucial for these rural communities. The young people here have so many influences toward gangs and other social problems. We want to have them achieve all they are capable by giving them a new area of experience so as to create a dream for a different future. We believe it is critical to have students achieve in the sciences so that they can choose different courses in college and make careers in the sciences and engineering. There are many opportunities for well educated engineers, chemists, pharmacists, agricultural engineers, civil engineers, etc. The challenge for us is to create a learning environment that causes students to dream for more!</t>
  </si>
  <si>
    <t>Hogar Padre Vito Guarato. Carretera a Planes de Renderos, Km. 8 ½, desvío Casa de Piedra, San Salvador, El Salvador, Centro America</t>
  </si>
  <si>
    <t>Creemos que la educación en una amplia variedad de áreas es fundamental para estas comunidades rurales. Los jóvenes aquí tienen tantas influencias hacia las pandillas y otros problemas sociales. Queremos tener a lograr todo lo que son capaces, dándoles una nueva área de experiencia a fin de crear un sueño para un futuro diferente. Creemos que es fundamental contar con los estudiantes a alcanzar en las ciencias para que puedan elegir diferentes cursos en la universidad y hacer una carrera en las ciencias y la ingeniería. Hay muchas oportunidades para los ingenieros bien educados, químicos, farmacéuticos, ingenieros agrónomos, ingenieros civiles, etc. El desafío para nosotros es crear un ambiente de aprendizaje que hace que los estudiantes a soñar por más!</t>
  </si>
  <si>
    <t>Turn your generosity into nutrition.</t>
  </si>
  <si>
    <t>For this grant, we will have accomplished our primary goal by seeing an old classroom turned into a functioning laboratory.</t>
  </si>
  <si>
    <t>Alimenta tu generosidad ayudando a niños con discapacidad.</t>
  </si>
  <si>
    <t>Por esta subvención, habremos logrado nuestro objetivo principal al ver una clase de edad se convirtió en un laboratorio de funcionamiento.</t>
  </si>
  <si>
    <t>The problem is a lack of learning by prohibiting students from having on hands laboratory experiences. So much of science education comes from seeing what you are talking about in a theoretical manner.</t>
  </si>
  <si>
    <t>$1500 to rebuild the room as a laboratory, example, water lines, gas lines, lab tables $3500 to supply basic biology/chemistry/physics experimental equipment</t>
  </si>
  <si>
    <t>Bridging International Communities collaborates with communities in need around the world by sharing resources and professional expertise to create sustainable communities through the implementation and evaluation of economic, educational and health focused programs. We seek to build long-term partnerships that result in mutual respect and shared responsibility by listening to and standing in solidarity with our partner communities. Board Approved April 17, 2015</t>
  </si>
  <si>
    <t>Bridging Comunidades Internacionales colabora con las comunidades necesitadas en todo el mundo mediante el intercambio de recursos y experiencia profesional para crear comunidades sostenibles a través de la implementación y evaluación de programas enfocados económicos, educativos y de salud. Buscamos construir relaciones a largo plazo que se traducen en el respeto mutuo y la responsabilidad compartida por escuchar y de pie en solidaridad con nuestras comunidades asociadas. Junta aprobó 17 de abril 2015</t>
  </si>
  <si>
    <t>About: Since 1987, our organization has worked hard to provide love, care and the warmth of a family trough life-long specialized care to children, teenagers and adults with both physical and mental disabilities who were abandoned by their families. Currently, there are a total of 122 children, teenagers and adults under our care and all of them benefit from a specialized Nutrition Plan, but despite this, 14 out of the 122 children suffer from nourishment problems as a side effect of their disability. We work every day to provide and integral Nutritional Plan that includes special formulas and supplements alongside the daily meals, all designed to fight malnourishment. Without the current Nutritional Program our children´s health condition would be negatively affected, leading to sever complications. At this time, we don´t have enough resources to fully cover the costs of this basic and urgent need, and we need to rely on your generosity. Your contribution is very important to us; remember that it is in giving that we receive! #GivingTuesday. Why is it important? All children that live at Hogar Padre Vito Guarato suffer from either mental or physical disabilities; as a result of their health conditions, they can also develop other diseases and ailments, which can in turn cause a severe nourishment issues. To prevent this, children at the home need a specialized diet that is supported by formulas and supplements, so they can maintain the correct amount of nutrients, vitamins and calories that contribute to their ideal weight. If these conditions are left uncared for, it can risk the lives of our children. Impact: Edgar arrived at Hogar Padre Vito Guarato when he was only 9 years old, with severe health issues caused by his ailments: cerebral palsy, intellectual disability and gastroesophageal reflux. Because of this, he wasn´t able to digest his food properly, and he was always with a low weight. Fortunately, we were able to reach Edgar in time, he is now 25 years old and thanks to the love, patience as well as the medical and nutritional care we provided, he was able to beat his nourishment issues. Edgar was among the 14 children with severe nutritional problems that live at the home and need and specialized nutritional plan. Edgar was able to turn his life around thanks to our hard work, your love and assistance can help us to accomplish the same with other children at our home.</t>
  </si>
  <si>
    <t>posada navideña</t>
  </si>
  <si>
    <t>Desde 1987 el Hogar ha desarrollado una ardua labor, brindando bienestar, amor y calor de familia a través de cuidados especializados de por vida, a niños, adolescentes y adultos con discapacidades físicas e intelectuales que se encontraban en estado total de abandono. El Hogar atiende a 122 niños, adolescentes y adultos que se benefician con un Programa de Alimentación Nutricional, de los cuales 14 niños sufren de desnutrición por causa de su discapacidad. Diariamente trabajamos el Programa de alimentación nutricional a través de fórmulas y suplementos que complementan la alimentación para evitar la desnutrición. Si nuestros niños dejaran de recibir dicho programa están en riesgo de afectar y complicar su condición de salud. Actualmente no contamos con los recursos suficientes para cubrir la totalidad de esta urgente necesidad y ahora es cuando necesitamos de tu generosidad Tu contribución es importante para nosotros, dando es como recibimos. #UnDiaParaDar. ¿Por qué es importante? Los niños que habitan en el Hogar Padre Vito Guarato, son niños con discapacidad tanto física, como intelectual, esto provoca que su salud se pueda ver afectada por otro tipo de padecimientos, llegando a causar un estado de desnutrición severo. Los niños necesitan de una alimentación especializada basada en suplementos y fórmulas que permitan mantener las unidades calóricas, nutrientes y vitaminas que necesitan para llegar a su peso. De no tratarse a tiempo, se puede ver comprometida incluso la vida de los niños. Impacto: Edgar llegó al Hogar Padre Vito Guarato con tan solo 9 años de edad y con graves problemas de salud, a consecuencia de sus padecimientos su condición era bastante delicada, con pocas esperanzas de vida y su discapacidad empeoraba su situación cada día: parálisis cerebral, retraso mental y reflujo gastroesofágico que le impedía ingerir y digerir sus alimentos con normalidad; a consecuencia de ello se mantenía con muy bajo peso. Afortunadamente atendimos a tiempo el problema y ahora Edgar a sus 25 años de edad, gracias al amor, paciencia, cuidados médicos y tratamientos con suplementos nutricionales ha logrado ganar su lucha a la desnutrición. Su situación de salud es estable. Edgar era parte de un grupo de 14 niños dentro del hogar que padecen de una desnutrición severa a causa de su discapacidad y que necesitan de un Plan Nutricional especializado. Así como Edgar pudo cambiar su realidad gracias a nuestra labor, tu amor y tu ayuda también pueden hacer lo mismo por los demás niños del hogar.</t>
  </si>
  <si>
    <t>Compra de fórmulas y suplementos alimenticios. 12 unidades mensuales (Pediasure 900gr) Costo unitario $36.68 &amp;#8211; Costo mensual $440.16 – Costo anual $5,281.92 58 unidades mensuales (Incaparina 400gr – 500gr) Costo unitario $1.00- Costo mensual $58.00- Costo anual $696.00 COSTO ANUAL DEL PROGRAMA DE ALIMENTACIÓN NUTRICIONAL: $5,977.92 &amp;nbsp; Purchase of Formulas and Supplements. 12 Units of Pediasure (900 gr) per month. Cost per unit: $36.68 &amp;#8211; Monthly Cost: $440.16 &amp;#8211; Yearly Cost: $5,281.92 58 Monthly Units of Incaparina (400 – 500 gr) Cost per Unit: $1.00 &amp;#8211; Monthly Cost: $58.00- Yearly Cost: $696.00 TOTAL COST PER YEAR FOR THE NUTRITIONAL PLAN: $5,977.92 &amp;nbsp;</t>
  </si>
  <si>
    <t>https://youtu.be/laqisr8KZbI</t>
  </si>
  <si>
    <t>This is a copy of our annual report for 2014 &amp;nbsp; Bridging International Communities 2004 Year End Report 1. An application was filed with the Michigan Attorney General’s Office to register BIC as a soliciting corporation. The Michigan Attorney General accepted our application and we have renewed it once so that we are registered until July 1, 2015 as a soliciting corporation in the State of Michigan. 2. We applied for and received a DUNS number from the Dun and Bradstreet Corporation which is required for many grant applications. 3. We are currently registered at www.sam.gov as a corporation registered to do business with the Federal government. 4. We filed in July with the IRS to become a tax exempt recognized corporation. We received our Letter of Determination from the IRS dated August 20, 2014. 5. We are currently members of the Michigan Nonprofit Association. 6. We applied for a USAID Farmer-to-Farmer grant and were advanced to the next round. We submitted the full proposal by February 10, 2014. The grant is for $100,000 with up to $10,000 match by BIC. We were not selected in the final step. 7. We submitted a Concept Note for the USAID Securing Water for Food Grant but we were not selected in the final process. The grant application also focused in El Salvador. 8. The paperwork to make the House of Jjajja Don into a Vocational School under Ugandan Law was filed and approved by the Ugandan government. 9. The Diakonos Don Foundation made a purchase offer on a home for the House of Jjajja Don and we were able to supply the initial 50% payment of $28,583.00 USD for the purchase. 10. We collaborated with BIC board member Sam Tuck and two other students from the University of Michigan in applying for a DOW Dap $5,000 grant to expand the aquaponics systems in Haciendita Uno, El Salvador. The DOW Dap grant was awarded. The process for establishing several aquaponics systems in HU moved forward. The funds for this program were all handled through an appropriate UM Department and were not awarded to BIC directly. 11. As a result of DOW Dap grant work, the team was successful in competing for a secondary grant and received an award of $20,000 for further development f aquaponics systems in El Salvador. The team is currently in El Salvador working on the exact implementation details for the project. 12. We applied for a second $150,000 USAID Farmer-to-Farmer based along the lines of the previous grant we applied for and made to phase II consideration. This grant request did not make it through the initial screening process this time. 13. We conducted three successful 5K/10K runs this year. 14. We developed a working webpage that is allowing for donation in general and for specific projects. 15. We have been involved in significant enhancements to the Presa (Reservoir)in Haciendita Uno El Salvador so as to develop a community based fish hatching process. 16. Board member Robert Arocha got us up and running on Quick Books for our financial reporting system. Board Reviewed: January 17, 2015</t>
  </si>
  <si>
    <t>PORQUE TUVE HAMBRE Y ME DISTES DE COMER</t>
  </si>
  <si>
    <t>Esta es una copia de nuestro informe anual para 2014 Bridging Comunidades Internacionales 2004 Año Informe de Fin 1. La solicitud fue presentada ante la Procuraduría General de Michigan para registrar BIC como una corporación solicitando. El Fiscal General de Michigan aceptado nuestra solicitud y hemos renovado una vez de manera que estamos registrados hasta el 01 de julio 2015 como una corporación de solicitar en el Estado de Michigan. 2. Solicitamos y recibimos un número DUNS del Dun and Bradstreet Corporation, que se requiere para muchas solicitudes de subvención. 3. Estamos registrados actualmente en www.sam.gov como una empresa registrada para hacer negocios con el gobierno federal. 4. Hemos presentado en julio con el IRS para convertirse en una empresa reconocida exenta de impuestos. Hemos recibido nuestra carta de determinación del IRS fecha 20 de agosto de 2014. 5. Estamos actualmente miembros de la Asociación sin ánimo de lucro de Michigan. 6. Hemos aplicado una subvención de USAID Farmer-to-Farmer y nos avanzamos a la siguiente ronda. Hemos presentado la propuesta completa el 10 de febrero de 2014. La beca es por $ 100,000 con hasta $ 10.000 por partido BIC. Nosotros no fuimos seleccionados en la etapa final. 7. Hemos presentado un documento de síntesis para la USAID Aseguramiento Agua para la alimentación de Grant pero no fuimos seleccionados en el proceso final. La solicitud de subvención se centró también en El Salvador. 8. El papeleo para que la Cámara de jjajja Don en una escuela de formación profesional bajo la Ley de Uganda fue presentada y aprobada por el gobierno de Uganda. 9. El Diakonos Don Fundación hizo una oferta de compra de una casa para la Casa de jjajja Don y hemos sido capaces de suministrar el pago inicial del 50% de los $ 28,583.00 USD para la compra. 10. Hemos colaborado con el miembro BIC bordo Sam Tuck y otros dos estudiantes de la Universidad de Michigan en solicitar una subvención DOW Dap $ 5.000 a ampliar los sistemas de acuaponia en Haciendita Uno, El Salvador. La subvención DOW Dap fue galardonado. El proceso para el establecimiento de sistemas de varios acuaponia en HU avanzó. Los fondos para este programa fueron manejados a través de un Departamento UM apropiado y no se otorgaron a BIC directamente. 11. Como resultado del trabajo subvención DOW Dap, el equipo tuvo éxito al competir por una beca de secundaria y recibió un premio de $ 20.000 para un mayor desarrollo f sistemas de acuaponia en El Salvador. El equipo se encuentra actualmente en El Salvador trabajando en los detalles exactos de implementación para el proyecto. 12. Nos solicitaron un segundo $ 150.000 USAID Farmer-to-Farmer basa en la línea de la concesión anterior solicitamos e hizo a la consideración de fase II. Esta solicitud de subvención no lo hizo a través del proceso de selección inicial en esta ocasión. 13. Hemos llevado a cabo tres exitosa 5K / 10K dirige este año. 14. Hemos desarrollado una página web de trabajo que está permitiendo a la donación en general y para proyectos específicos. 15. Hemos estado involucrados en mejoras significativas a la Presa (embalse) en Haciendita Uno El Salvador con el fin de desarrollar un proceso de incubación de peces basada en la comunidad. Miembro de la Junta 16. Robert Arocha nos levantó y se ejecuta en Libros rápidos para nuestro sistema de información financiera. Junta de Reseña: 17 de enero 2015</t>
  </si>
  <si>
    <t>Porque la familia importa</t>
  </si>
  <si>
    <t>https://youtu.be/50dfHrBs1Es</t>
  </si>
  <si>
    <t>bridgeinternational</t>
  </si>
  <si>
    <t>06-24-2017</t>
  </si>
  <si>
    <t>POR LOS HIJOS, DE NUESTROS HIJOS&amp;#8230;</t>
  </si>
  <si>
    <t>Be a Hero! Take a Kid To The Theater &amp;#8211; TEATRO SEA</t>
  </si>
  <si>
    <t>Society of the Educational Arts (SEA)</t>
  </si>
  <si>
    <t>masaesenergia@gmail.com</t>
  </si>
  <si>
    <t>107 Sufolk St, New York, NY 10002</t>
  </si>
  <si>
    <t>Join us in providing FREE TICKETS for children to visit TEATRO SEA, the only Latino children&amp;#8217;s theater in the nation!</t>
  </si>
  <si>
    <t>The Society of the Educational Arts, Inc. (Teatro SEA), NYC’s Premiere Bilingual Arts-in-Education Organization &amp;amp; Latino Theatre for Young Audiences, is dedicated to the empowerment and educational advancement of children and young adults. SEA gives a voice to young people through theater and the arts, facilitates learning, provides training and motivates and challenges young people to stay in school. Furthermore, SEA’s programs and performances exemplify wholesome and educational value, strengthen cultural identity and boost self-esteem for all ages and backgrounds. .</t>
  </si>
  <si>
    <t>The Society of the Educational Arts, Inc. (Teatro SEA), NYC’s Premiere Bilingual Arts-in-Education Organization &amp;amp; Latino Theatre for Young Audiences, is dedicated to the empowerment and educational advancement of children and young adults. SEA gives a voice to young people through theater and the arts, facilitates learning, provides training and motivates and challenges young people to stay in school. Furthermore, SEA’s programs and performances exemplify wholesome and educational value, strengthen cultural identity and boost self-esteem for all ages and backgrounds.</t>
  </si>
  <si>
    <t>Over the years, Teatro SEA has partnered with many community organizations and schools who wanted to take their children to one of our performances but couldn&amp;#8217;t afford it. Each donation will help cover these costs and provide FREE tickets to these community organizations and schools. Teatro SEA would also like to expand the list of partners and allow many more children to experience our shows. Why is this important to you and our children? During partnerships with school groups, administrators and faculty have seen improvements in students&amp;#8217; artistic ability, communication skills and self-esteem after watching a Teatro SEA performance and participating in our post-production workshop. Many children are able to identify with Teatro SEA&amp;#8217;s bilingual performances, because our shows preserve Latino arts and culture. Non-Spanish speakers are introduced to new perspectives and cultures! Teatro SEA&amp;#8217;s shows build upon in-class curriculum. You can help a child find their passion in the world through theater!</t>
  </si>
  <si>
    <t>We will keep records of given tickets and shows attendants in order to measure our progress.</t>
  </si>
  <si>
    <t>During the last few years, our funding has been cut up to 70%. However, we have not stopped working for our communities, and because we want to continue working, we&amp;#8217;re turning to you for help. We have experienced how the world changes for a kid when they go to a theater show for the first time. Teatro SEA started back in 1985 in Puerto Rico and traveled to rural areas to provide programming to many communities that had never experienced live theatre. Today, Teatro SEA continues to take our programming to these areas, however, with almost no funding, and many of these communities are not able to pay. Your donation will help keep this tradition alive!</t>
  </si>
  <si>
    <t>We will give free tickets to 500 kids to join us at Teatro SEA for one of our shows.</t>
  </si>
  <si>
    <t>SEA established its New York City operations in 1993, and has been expanding its array of programming ever since. SEA’s unique integration of the performing arts and Arts-in-Education programs introduces and enriches cultural awareness and a sense of identity, especially in children. Dr. Manuel A. Morán, Founder and CEO, leads a team of professional artists and administrators, all of whom are dedicated to serving the Latino community.This unwavering commitment of providing access and preserving Latino arts &amp;amp; culture has solidified SEA as a leading artistic/educational organization in New York and Puerto Rico.</t>
  </si>
  <si>
    <t>TeatroSEA</t>
  </si>
  <si>
    <t>Manuel Moran</t>
  </si>
  <si>
    <t>mmoran@sea-ny.org</t>
  </si>
  <si>
    <t>Por los HIJOS de nuestros HIJOS&amp;#8230;</t>
  </si>
  <si>
    <t>Barrio Youth Corps: Medicine Road</t>
  </si>
  <si>
    <t>Southwest, US (New Mexico, Arizona, California)</t>
  </si>
  <si>
    <t>Arts and Culture/Health/Rights/Economic Development/Education/Violence Prevention/Youth Development</t>
  </si>
  <si>
    <t>07-14-2016</t>
  </si>
  <si>
    <t>Healing barrio youth through a nontraditional leadership pilgrimage.</t>
  </si>
  <si>
    <t>nutrition and fitness</t>
  </si>
  <si>
    <t>&amp;lt;span lan</t>
  </si>
  <si>
    <t>mariasalud</t>
  </si>
  <si>
    <t>Nontraditional Leadership Journey &amp;amp; Pilgrimage: A contemporary sub cultural national educational, spiritual and healing journey where disconnected youth engage with present day healers and visit educational sites with significant spiritual and cultural histories reinforcing La Plazita&amp;#8217;s multiple worlds model.</t>
  </si>
  <si>
    <t>Cómo llegar y no tradicional Romería de Liderazgo: Un viaje contemporánea sub cultural nacional educativa, espiritual y sanación donde la juventud desconectada comprometerse con los actuales curanderos día y visitar sitios educativos con historias espirituales y culturales significativos de refuerzo múltiple modelo mundos de La Plazita.</t>
  </si>
  <si>
    <t>Por la salud en México!</t>
  </si>
  <si>
    <t>07-15-2016</t>
  </si>
  <si>
    <t>08-29-2016</t>
  </si>
  <si>
    <t>maria</t>
  </si>
  <si>
    <t>soyalguien_16@hotmail.com</t>
  </si>
  <si>
    <t>La Plazita Institute is a nontraditional leadership institute which engages youth and community members in driving social change through traditional and indigenous approaches that improve racial healing, health and economic equity, leadership development, social entrepreneurship, traditional agriculture and cultural restorative justice. Our initiatives expose the most disconnected and impoverished in becoming active participants in rebuilding their lives through personal development, family engagement, civic engagement and institutional partnerships that will help them navigate &amp;#8220;multiple worlds&amp;#8221; to a successful future emphasizing equity, empowerment and self-determination. This project &amp;#8220;Medicine Road&amp;#8221; will be a transformational learning experience and journey to promote leadership capacities of our barrio youth with intentional engagement in a contemporary sub cultural journey where they will meet with healers and visit historical sites with significant spiritual and cultural histories reinforcing our healing approaches. Pilgrimage I. Nontraditional Leadership Journey: A contemporary sub cultural national educational, spiritual and healing journey where disconnected youth engage with present day healers and visit educational sites with significant spiritual and cultural histories reinforcing La Plazita&amp;#8217;s multiple worlds model. Travel Destination &amp;amp; Sites: Southern California (Los Angeles, Homeboy Industries &amp;#8211; Father Greg Boyle; Garfield High School &amp;#8211; Stand and Deliver; Tia Chuchas Press &amp;#8211; Luis Rodriguez, Author; East LA Neighborhood Historical Sites; Monterey, California &amp;#8211; Fisherman&amp;#8217;s Warf; William Randolf Hearst Castle) Northern California (Salinas, California &amp;#8211; Migrant Worker Community Activists; Watsonville &amp;#8211; The New School; Santa Cruz, California &amp;#8211; National Coalition of Barrios Unidos &amp;#8211; Nane Alejandrez; Walter Guzman Peace Warrior Retreat Center; San Jose California &amp;#8211; Casa de Cultura, Elder Henry Dominguez; San Francisco &amp;#8211; Mission District, Studio 24 Cultural Center, Real Alternatives Program &amp;#8220;RAP&amp;#8221;; Balmy Avenue Mural Project; Chinatown Wildflowers Institute &amp;#8211; Dr. Han Min Liu; Bay &amp;#8211; Oakland California; Berkeley &amp;#8211; Center for Transformative Change, Priestess Angel Kyodo Williams; Black Muslim Bakery; Urban Indian Center &amp;#8211; Friendship House) Central California (San Juan Bautista Teatro Campesino; Keene California &amp;#8211; La Plaza, Cesar Chavez Memorial) Pilgrimage II. Transnational Leadership Journey A transnational leadership journey to understand the interconnection between Mesoamerican and Native American peoples, the cultural, traditional and spiritual connection beginning at Hopi (with prophesies acknowledging ancient Aztec interface), Chaco Canyon, and the Pueblo of Zuni (acknowledging origin story to Mesoamerica); culminating at Teotihuacan, with its Pyramid of the Sun, Pyramid of Moon and Temple of Quetzalcoatl.</t>
  </si>
  <si>
    <t>We're working based on love, looking foward equality in medical care and prevention in Mexico</t>
  </si>
  <si>
    <t>Trabajamos para hacer de México un lugar donde el amor cree un cambio, buscando que la igualdad y la salud</t>
  </si>
  <si>
    <t>La Plazita Instituto es un instituto no tradicional liderazgo que involucra a los miembros juveniles y comunitarios para impulsar el cambio social a través de los métodos tradicionales e indígenas que mejoran la curación racial, la salud y la equidad económica, desarrollo de liderazgo, emprendimiento social, la agricultura tradicional y la justicia restaurativa culturales. Nuestras iniciativas exponen las más desconectado y empobrecida en convertirse en participantes activos en la reconstrucción de sus vidas a través del desarrollo personal, la participación familiar, el compromiso cívico y asociaciones institucionales que le ayudarán a navegar &amp;#8220;múltiples mundos&amp;#8221; para un futuro exitoso enfatizando la equidad, el empoderamiento y la autodeterminación. Este proyecto &amp;#8220;Medicina Road&amp;#8221; será una experiencia de aprendizaje transformacional y el viaje de promover las capacidades de liderazgo de nuestros jóvenes del barrio con la participación intencional en una sub viaje cultural contemporánea donde se reunirán con los curanderos y visitar los sitios históricos con historias espirituales y culturales significativos reforzando nuestra sanidad enfoques. Peregrinación I. no tradicional Liderazgo Viaje: Un viaje contemporánea sub cultural nacional educativa, espiritual y sanación donde la juventud desconectada comprometerse con los actuales curanderos día y visitar sitios educativos con historias espirituales y culturales significativos de refuerzo múltiple modelo mundos de La Plazita. Destino y países Travel: Sur de California (Los Ángeles, Industrias Homeboy &amp;#8211; Padre Greg Boyle; Garfield High School secundaria &amp;#8211; Stand and Deliver, Tia Chuchas Press &amp;#8211; Luis Rodriguez, Autor; East LA Barrio Sitios Históricos, Monterrey, California &amp;#8211; Pescador Warf; William Randolf Hearst Castle) El norte de California (Salinas, California &amp;#8211; migrantes Activistas trabajador comunitario; Watsonville &amp;#8211; La Nueva Escuela, Santa Cruz, California &amp;#8211; Coalición Nacional de Barrios Unidos &amp;#8211; Nane Alejandrez; Centro de Retiros Walter Guzmán Paz Guerrero; San Jose California &amp;#8211; Casa de Cultura, el élder Henry Domínguez ; San Francisco &amp;#8211; Mission District, Estudio 24 Centro Cultural, el Programa de Alternativas Real &amp;#8220;RAP&amp;#8221;; Balmy Proyecto Avenida Mural; Chinatown Instituto Wildflowers &amp;#8211; Dr. Han Min Liu; Bay &amp;#8211; Oakland California, Berkeley &amp;#8211; Centro para el Cambio transformadora, Sacerdotisa Ángel Kyodo Williams ; Negro Panadería musulmana; Urban Indian Center &amp;#8211; Casa de la Amistad) Centro de California (San Juan Bautista Teatro Campesino; Keene California &amp;#8211; La Plaza, Cesar Chávez Memorial) Peregrinaje II. Delincuencia Liderazgo Viaje Un viaje de liderazgo transnacional para entender la interconexión entre Mesoamérica y los pueblos indígenas de América, la conexión cultural, tradicional y espiritual a partir de los Hopi (con profecías reconociendo antigua interfaz azteca), Cañón del Chaco, y del pueblo de Zuni (reconociendo historia del origen de Mesoamérica); culminando en Teotihuacan, con su Pirámide del Sol, Pirámide de la Luna y el Templo de Quetzalcóatl.</t>
  </si>
  <si>
    <t>(042) 492-36424</t>
  </si>
  <si>
    <t>Funds raised through the HIP Adelante Hermanos campaign will cover most of the expenses associated with travel on this 10 day leadership journey, in which 10 Barrio Youth Corps members and four community leaders/staff will participate together. Transportation (Rental Van) Lodging (Housing Accommodations) Food/Meals Traditional Gifts (Wopila &amp;#8211; Offering for Healers &amp;amp; Presenters)</t>
  </si>
  <si>
    <t>Los fondos recaudados a través de la HIP campaña Adelante Hermanos cubrirá la mayor parte de los gastos relacionados con los viajes en este viaje de liderazgo 10 días , en los que 10 miembros del Cuerpo de la Juventud Barrio y cuatro líderes de la comunidad / personal participará junto. Transporte (Alquiler Van) Otros (Alojamiento Viviendas) Comida / Comidas Regalos tradicionales (Wopila &amp;#8211; Ofrenda de Sanadores y presentadores)</t>
  </si>
  <si>
    <t>WeareKeren</t>
  </si>
  <si>
    <t>&amp;nbsp;This project aims to inform people about nutrition in order to have a better quality of life , have well-being and fitness to possess the body you want .</t>
  </si>
  <si>
    <t>La Plazita Insitute, Inc. FY15 Organizational Budget: $643,014 Projected Budget Detail &amp;#8211; 10 Day Travel: Pilgrimage I. Nontraditional Leadership Journey Transportation (Rental Van &amp;amp; Fuel) &amp;#8211; $1,500.00 Lodging (Housing Accommodations) &amp;#8211; $3,000 Food/Meals &amp;#8211; $2,000 Traditional Gifts (Wopila &amp;#8211; Offering for Healers &amp;amp; Presenters) &amp;#8211; $500 Total Project Budget: $5,000</t>
  </si>
  <si>
    <t>dulce.ripar@gmail.com</t>
  </si>
  <si>
    <t>Este proyecto busca informar a las personas sobre nutricion para asi tener una mejor calidad de vida, tener bienestar, y poder poseer el cuerpo fitness que desea.&amp;nbsp;</t>
  </si>
  <si>
    <t>La Plazita is a non-profit grassroots organization engaging New Mexico youth, elders and communities in a comprehensive, holistic and cultural approach to draw from their own roots and histories to express core traditional values of respect, honor, love, and family.</t>
  </si>
  <si>
    <t>These tips will be very helpful because they always tell us that to be healthier and fitness must leave carbohydrates , because this program show them the proper way to consume without leave , plus exercise routines will be very comfortable , and with the help of our nutritional plans , they achieve their goals , whether to lose weight, build muscle , or just maintain your weight and be healthier.</t>
  </si>
  <si>
    <t>La Plazita es una organización de base sin fines de lucro la participación de Nuevo México de jóvenes, ancianosy comunidades en un enfoque integral , holístico y cultural para sacar de sus propias raíces e historias para expresar valores centrales tradicionales de respeto, el honor, el amor y la familia.</t>
  </si>
  <si>
    <t>Estos tips les seran de mucha ayuda, ya que siempre que nos dicen que para estar mas saludable y fitness debemos dejar los carbohidratos, pues este programa les mostrara la forma adecuada para consumirlos sin necesidad de dejarlos, ademas las rutinas de ejercicios seran muy comodos, y con la ayuda de nuestros planes nutricionales, lograran sus metas, ya sea bajar de peso, aumentar masa muscular, o simplemente mantener su peso y estar mas saludable.</t>
  </si>
  <si>
    <t>Laplazitainc</t>
  </si>
  <si>
    <t>mariapxndx</t>
  </si>
  <si>
    <t>NUNAYÚ Empowerment Project</t>
  </si>
  <si>
    <t>El Pozo de Vida</t>
  </si>
  <si>
    <t>45-3459007</t>
  </si>
  <si>
    <t>https://hipgive.org/wp-content/uploads/2016/11/2981IRS-501c3-Determination-Letter.pdf</t>
  </si>
  <si>
    <t>Please help me &amp;#8211; I&amp;#8217;m planning to kill myself</t>
  </si>
  <si>
    <t>please.help.suicide@gmail.com</t>
  </si>
  <si>
    <t>Ayúdanos a reconstruir la Comunidad Emiliano Zapata</t>
  </si>
  <si>
    <t>10-27-2015</t>
  </si>
  <si>
    <t>Gloria M.</t>
  </si>
  <si>
    <t>sarah.mackenzie@elpozodevida.org.mx</t>
  </si>
  <si>
    <t>08-24-2017</t>
  </si>
  <si>
    <t>Please Disturb: Hospitality Against Trafficking</t>
  </si>
  <si>
    <t>(715) 891-26</t>
  </si>
  <si>
    <t>Santa Ana</t>
  </si>
  <si>
    <t>Empowerment through employment and education to overcome exploitation</t>
  </si>
  <si>
    <t>Empoderamiento a través de empleo y educación para vencer exploitación</t>
  </si>
  <si>
    <t>brenda@i5freedomnetwork.org</t>
  </si>
  <si>
    <t>&amp;nbsp; Human trafficking is the second largest illegal industry in the world, exploiting millions of men, women and children every day. El Pozo de Vida is fighting on the frontlines in the areas of prevention, intervention and restoration of women and children in Mexico City. Nunayú is a restoration project of El Pozo de Vida, that currently employs thirteen survivors who make handmade jewelry. The Nunayú Project was recently connected with an organization that offers state certified training programs in areas, such as, computers, baking, culinary skills, cosmetology, etc. Eight of the women are currently taking computer classes through this organization and gaining valuable skills for their futures. Your support will allow us to cover the cost of one course per month, for all thirteen women, for one year. If we reach our goal we will also be able to purchase three computers that the women can use for their classes, as well as, help them run their jewelry business. &amp;nbsp; Why it Matters ¨Education is the most powerful weapon you can use to change the world¨ Nelson Mandela &amp;nbsp; ¨The beautiful thing about learning is that no one can take it away from you¨ B.B. King &amp;nbsp; Your Donations at Work $2,500 – One course for each of the thirteen women for one year $5000 – The year&amp;#8217;s worth of courses for the women and the purchase of three computers $7000 – The things already mentioned above, plus the ability to subsidize the cost of weekly therapy sessions for all the women for 6 months &amp;nbsp; About our organization &amp;nbsp; El Pozo de Vida, (EPDV or The Well of Life) a non-profit organization, fights for the eradication of human trafficking and modern-day slavery. Based in Mexico City, EPDV works with government agencies and a network of local organizations to serve adolescent girls and women in one of the most highly trafficked destinations and transited countries in the Americas. Through our programs in the areas of prevention, intervention and rehabilitation services, we hope to raise awareness, rescue victims, and bring restoration to trafficked survivors.</t>
  </si>
  <si>
    <t>Join us in rebuilding the Emiliano Zapata community of Jalisco and constructing 10 homes for people affected by hurricane &amp;#8220;Patricia&amp;#8221;!</t>
  </si>
  <si>
    <t>Ayúdanos a reconstruir la Comunidad Emiliano Zapata en Jalisco y reconstruir 10 hogares de personas que han sido afectadas por el huracán &amp;#8220;Patricia&amp;#8221;. &amp;nbsp;</t>
  </si>
  <si>
    <t>La trata de personas es la segunda industria ilegal más grande del mundo, que explota millones de hombres, mujeres y niños cada día. El Pozo de Vida está combatiendo al frente de la batalla en las áreas de prevención, intervención y restauración de las mujeres y niñas de la Ciudad de México. Nunayú es un proyecto de restauración de El Pozo de Vida, que en la actualidad le da trabajo a trece sobrevivientes que hacen joyería. El Proyecto de Nunayú recientemente se ha conectado con una organización del gobierno de México que tiene programas de entrenamiento que certifica en áreas como computación, repostería, gastronomía, cosmetología, etc. Ocho de las chicas actualmente están tomando clases de computación a través de esta organización y desarrollando habilidades para el futuro. Su ayuda nos permitirá cubrir los costos mensuales de los cursos, por una año de las trece mujeres. Si podemos alcanzar la meta, también podremos comprar tres computadoras para las clases de computación, y también ayudarlas a llevar su negocio de joyería. &amp;nbsp; Porque es importante ¨La educación es el arma más poderosa que puede ser usada para cambiar el mundo¨ Nelson Mandela &amp;nbsp; ¨Lo más hermoso de aprender es que nadie puede robarte lo¨ B.B. King &amp;nbsp; Su donaciones en el trabajo $2,500 – Un curso para cada una de las trece mujeres por un año. $5000&amp;#8211; Un año de cursos para las mujeres y la compra de tres computadoras. $7000 –Todo lo mencionado antes más la posibilidad de subsido del costo de las terapias semanales de todoas las mujeres por 6 meses. &amp;nbsp; Sobre nuestro organización El Pozo de Vida A.C. (EPDV) es una organización sin fines de lucro que se dedica a la lucha por la erradicación de la trata de personas y la esclavitud moderna. EPDV radica en la Ciudad de México y trabaja con agencias de gobierno y una red amplia de organizaciones locales que se encuentran al servicio de mujeres y niñas adolescentes en uno de los destinos con mayor movimiento de trata en Latinoamérica. A través de nuestros programas en las áreas de prevención y rehabilitación, esperamos concientizar, rescatar víctimas y traer restauración a sobrevivientes del tráfico humano.</t>
  </si>
  <si>
    <t>Hurricane &amp;#8220;Patricia&amp;#8221;, the strongest and most violent hurricane registered at sea, struck the coast of the Mexican states of Jalisco, Nayarit and Colima on Friday evening, October 23. While thankfully no deaths were reported, the area remains on high alert given the severe damage to infrastructure, displaced families, flooding and risk of landslides. HIPGive is ready to respond. We&amp;#8217;ve partnered with Corporativa de Fundaciones A.C. to launch a disaster relief fund benefiting the Emiliano Zapata community in Chamela, Jalisco, which was severely affected by Hurricane Patricia. The community of Emiliano Zapata is located 17km from the eye of hurricane &amp;#8220;Patricia&amp;#8221;, and suffered widespread damage, with 97 families (500 people) completely losing their homes. According to the Universal Declaration of Human Rights, each person has the fundamental human right to adequate housing. Your donation will help cover the costs of construction materials and basic furniture (include beds, chairs and a table) for ten houses so that ten families may return to a home. Join us in supporting Corporativa de Fundaciones in rebuilding the community of Emiliano Zapata. Jalisco needs your support. DONATE NOW.</t>
  </si>
  <si>
    <t>Patricia, el huracán más grande y peligroso que se ha registrado, tocó tierra en la costa de los estados mexicanos de Jalisco, Nayarit y Colima el viernes 23 de octubre. Felizmente no hubo pérdidas humanas, sin embargo su paso tuvo grandes afectaciones de infraestructura, desplazados, inundaciones y destrucción hogares. El equipo de HIPGive, de la mano con Cooperativa de Fundaciones de Jalisco, ha identificado la comunidad de Emiliano Zapata de Chamela (ubicada en el estado de Jalisco) como una de las más afectadas y donde más se requiere de tu apoyo. Con tu ayuda, estamos listos para actuar! Son 97 familias (500 personas afectadas) que perdieron su hogar y necesitan reconstruir su vivienda. Con tu donativo compraremos material de construcción y mobiliario básico (como camas y literas) para reconstruir diez casas y que sus familias puedan volver a tener un hogar. Trabajemos a favor del derecho universal de una vivienda, digna y adecuada, un derecho humano fundamental, reconocido en la Declaración Universal de los Derechos Humanos, ¡Estamos listos para actuar ante la emergencia! Las familias de la Comunidad Emiliano Zapata necesitan de nuestro apoyo. DONA AHORA.</t>
  </si>
  <si>
    <t>The state of Jalisco was severely affected by the damage from the impact of Hurricane Patricia. Although the damage recorded has been relatively minor, for the inhabitants of the Emiliano Zapata community, located just 17 km from the eye of the hurricane, the consequences were catastrophic. HIPGive and Cooperativa de Fundaciones de Jalisco identified this community as one of the most affected. A total loss of 97 houses, affecting some 500 individuals, was registered. We are working to help rebuild these houses so that families can have a decent home again. Let&amp;#8217;s remember that the right to an adequate standard of living is a fundamental human right is recognized in Article 25 of the Universal Declaration of Human Rights. Help us reach our goal. &amp;nbsp;</t>
  </si>
  <si>
    <t>El Estado de Jalisco se vio seriamente afectado por los daños por el impacto del huracán Patricia. Aunque los daños registrados por el huracán Patricia, considerado el huracán más potente de la historia, han sido relativamente menores, para los habitantes de la comunidad Emiliano Zapata, que se encuentra a tan sólo 17 km de donde pasó el ojo del huracán, las consecuencias fueron catastróficas El equipo de HIPGive y la Cooperativa de Fundaciones de Jalisco detectó a esta comunidad como una de las más afectadas. En total, se registró la pérdida total de 97 casas, afectando a aproximadamente 500 personas. Estamos trabajando de manera coordinada para ayudar a la reconstrucción de estas casas y que estas familias puedan tener nuevamente un hogar digno. Recordemos que el derecho universal a una vivienda, digna y adecuada, es un derecho humano recogido en el Art. 25 de la Declaración Universal de los Derechos Humanos, Ayúdanos a llegar a nuestra meta. &amp;nbsp; &amp;nbsp;</t>
  </si>
  <si>
    <t>With your support we can contribute to rebuilding 10 homes affected by the hurricane. The construction of one home is estimated at $650USD, and includes: Construction materials 1 full bed and 2 bunk beds 1 table and 4 chairs The progress will be measure according to the number of houses that will be rebuild.</t>
  </si>
  <si>
    <t>Con tu apoyo, podemos contricuir a reconstruir 10 hogares afectados por el huracan. La reconstruccion de una casa esta estimada en $650 USD, e incluye: Material de construccion, 10 láminas acanaladas 1 cama matrimonial y 2 literas 1 mesa y 4 sillas El progreso se medira de acuerdo al numero de casas que se reconstruiran.</t>
  </si>
  <si>
    <t>&amp;nbsp; &amp;nbsp; &amp;nbsp;</t>
  </si>
  <si>
    <t>Familias: 97 con pérdida total 500 personas aproximadamente Menaje propuesto: 1 cama matrimonial y 2 literas, 1 mesa y 4 sillas. Material de construcción: Láminas acanaladas 10 por familia. Paquete por familia 650 dls por 10 casas + $6,500 Todo sin intermediarios y Corporativa de Fundaciones aporta el transporte y coordinamos entrega documentada.</t>
  </si>
  <si>
    <t>Hispanics in Philanthropy (HIP) is a network of donors -- foundations, corporations and individuals -- who share a commitment to strengthening Latino comunities across the Americas. For 30 years, HIP has invested more than $45 million to address the most pressing problems faced by Latino communities by identifying solutions and mobilizing donors across borders. For more information visit www.hiponline.org Corporativa de Fundaciones A.C. is a leading community foundation in Jalisco, Mexico, that works to promote alliances among social investors and philanthropic organizations to benefit communities of Jalisco and contribute to empowering vulnearble populations. For more information visit www.vivirparacompartir.org. &amp;nbsp;</t>
  </si>
  <si>
    <t>Hispanics in Philanthropy es una red de donantes – fundaciones, empresas e individuos – que comparten el compromiso de fortalecer a las comunidades latinas tanto en Estados Unidos como en América Latina. Desde hace treinta años trabajamos a favor de estas comunidades en donde hemos logrado invertir más de $45 millones para dar solución a los problemas más apremiantes de las comunidades latinas, mediante la identificación de soluciones y la movilización de individuos. Esto lo conseguimos a través de apalancar fondos de donantes locales y nacionales. www.hiponline.org Corporativa de Fundaciones es una fundación comunitaria que ejerce un importante liderazgo en Jalisco, favoreciendo vinculaciones y alianzas entre inversionistas sociales y organizaciones filantrópicas a fin de beneficiar a nuestra comunidad y contribuir a empoderar a los sectores más vulnerables. http://www.vivirparacompartir.org/ &amp;nbsp; &amp;nbsp; &amp;nbsp; &amp;nbsp;</t>
  </si>
  <si>
    <t>10-17-2017</t>
  </si>
  <si>
    <t>Please Disturb: Hispanics in Hospitality Against Trafficking</t>
  </si>
  <si>
    <t>https://hipgive.org/wp-content/uploads/2017/01/Board-Member-List.pdf</t>
  </si>
  <si>
    <t>Ayuda a que 10 ninos puedan acabar sus estudios de primaria</t>
  </si>
  <si>
    <t>Hispanics in hilanthropy</t>
  </si>
  <si>
    <t>Marcela Buzo</t>
  </si>
  <si>
    <t>Please Disturb: Hispanics in Hospitality Against Human Trafficking</t>
  </si>
  <si>
    <t>https://hipgive.org/wp-content/uploads/2017/01/IRS-501c3-Determination-Letter.pdf</t>
  </si>
  <si>
    <t>(552) 071-68</t>
  </si>
  <si>
    <t>Mexico D.F.</t>
  </si>
  <si>
    <t>Se parte del cambio de Mexico!! Ayudanos a lograr que 10 ninos mexicanos puedan completar sus estudios.</t>
  </si>
  <si>
    <t>Be part of the solution and help 10 mexican children to finish elementary school.</t>
  </si>
  <si>
    <t>El objetivo del proyecto es apoyar que 10 ninos mexicanos de la comunidad X terminen sus estudios. En x, la tasa de ninos que no acaban la escuela es del 50% y por ello, es necesario apoyar a las familias... Esto lo lograremos a traves de la formacion de varios centros.... Su apoyo ira a un fondo de becas &amp;nbsp;</t>
  </si>
  <si>
    <t>The objective ....</t>
  </si>
  <si>
    <t>La educacion......</t>
  </si>
  <si>
    <t>Education ...</t>
  </si>
  <si>
    <t>Con tu apopyo lograremos que 10 ninos puedan ir a la escuela, comprar material didactico y tranportarse de su casa a la escuela</t>
  </si>
  <si>
    <t>Your donation ....</t>
  </si>
  <si>
    <t>5000 matricula 3000 material 2000 transporte Total: 10000 &amp;nbsp; Presupuesto de la organizacion:</t>
  </si>
  <si>
    <t>https://hipgive.org/wp-content/uploads/2018/12/17X_B03029CLNT_V1.PDF</t>
  </si>
  <si>
    <t>5000 3000 2000 Total: 10000</t>
  </si>
  <si>
    <t>Somos una red de donantes &amp;nbsp;</t>
  </si>
  <si>
    <t>Plaza de la Raza&amp;#8217;s Scholarship Drive</t>
  </si>
  <si>
    <t>Plaza de la Raza</t>
  </si>
  <si>
    <t>https://hipgive.org/wp-content/uploads/2017/11/IRS-Letter-Plaza.pdf</t>
  </si>
  <si>
    <t>https://hipgive.org/wp-content/uploads/2018/12/presetnación-RE-EPDV.pptx</t>
  </si>
  <si>
    <t>An investment on high quality preschool, is a direct savings on your tax dollars.</t>
  </si>
  <si>
    <t>El Primer Paso</t>
  </si>
  <si>
    <t>Milagros Castro</t>
  </si>
  <si>
    <t>director@elprimerpaso.org</t>
  </si>
  <si>
    <t>973-361-0880</t>
  </si>
  <si>
    <t>US Northeast | Noreste de EE.UU.</t>
  </si>
  <si>
    <t>El Primer Paso is a NAEYC accredited preschool in the heart of Dover, NJ serving the community with culturally responsive resources for children and families.</t>
  </si>
  <si>
    <t>El Primer Paso es una escuela preescolar acreditado por NAEYC en el corazón de Dover, NJ serviendo a la comunidad con recursos culturalmente sensibles para niños y familias.</t>
  </si>
  <si>
    <t>El Primer Paso serves the Hispanic community by providing high quality preschool and kindergarten readiness. Studies show that Hispanic children that attend a high quality preschool are less likely to need remedial or special needs services therefore, saving tax payer money in the future. By supporting El Primer Paso, you are ensuring more Hispanic children to get an early childhood high quality education.</t>
  </si>
  <si>
    <t>maria.jimenez@plazadelaraza.org</t>
  </si>
  <si>
    <t>El Primer Paso sirve a la comunidad hispana al proporcionar preescolar de alta calidad y la preparación para el kindergarten. Los estudios demuestran que los niños hispanos que asisten a una escuela preescolar de alta calidad son menos propensos a necesitar servicios de necesidades correctivas o especiales, por lo tanto, el ahorro de dinero de los contribuyentes en el futuro. Apoyando El Primer Paso, usted está asegurando más niños hispanos de obtener una educación de alta calidad en la primera infancia.</t>
  </si>
  <si>
    <t>Nuclear Analysis</t>
  </si>
  <si>
    <t>Elprimerpaso</t>
  </si>
  <si>
    <t>MiguelV@openmailbox.org</t>
  </si>
  <si>
    <t>(626) 485-8705</t>
  </si>
  <si>
    <t>Support Plaza de la Raza&amp;#8217;s mission to bring free art classes to deserving, talented students in East LA!</t>
  </si>
  <si>
    <t>¡Apoye la misión de Plaza de la Raza de traer clases de artes gratuitas a estudiantes talentosos en Este de Los Angeles!</t>
  </si>
  <si>
    <t>American English In Mexico</t>
  </si>
  <si>
    <t>American English</t>
  </si>
  <si>
    <t>Veronica Cabrera</t>
  </si>
  <si>
    <t>#GivingTuesday is a global day of giving. It&amp;#8217;s an opportunity for us&amp;nbsp;to support the causes closest&amp;nbsp;to&amp;nbsp;our hearts and make the world a better place. Beginning today, we invite you to donate to Plaza de la Raza to raise funds for scholarships to support over 150 talented local children in 2018. Plaza de la Raza has been in East LA for nearly 50 years, and since then, we&amp;#8217;ve been providing free or low-cost art classes to nearly 4,100 students each year. Most of these students come from needy families, and we offer them an opportunity to explore the arts and their creativity in a safe and nurturing environment. We live in a politically and culturally challenging time. But we can teach love as easily as we can teach hate. We can teach tolerance as easily as we can teach intolerance. We can teach creativity as easily as we can stifle expression. We can make the world a better place, through the arts. This year, we know that so many good causes are asking a lot of you. We are asking for just a little bit. Your five or ten dollars will be added on by others donating the same, through December, to support the tuition of young people who come to Plaza to study art and culture in 2018. It only takes a little to do a lot, so give a little, give a lot, and give to Plaza de la Raza. $30 ~ By making a donation of $30, you can provide necessary class materials for one student.&amp;nbsp; $60 ~ With $60, you can&amp;nbsp;give&amp;nbsp;a child the gift of an art class!&amp;nbsp; $90 ~ With a donation of $90, you can give a student registration and class materials for an entire 9-week course at Plaza de la Raza. In a time when Latino culture is under attack, Latino culture is celebrated at Plaza de la Raza. In a time when the character of Latinos is being questioned, character is a priority of the education at Plaza de la Raza. In a time when Latinos are being stereotyped as threats and are facing isolation in their own neighborhoods, Plaza welcomes all visitors to come and share the creative contribution of the Latino people. Media and politicians may portray Latinos as violent criminals, but all we know is dance, beauty, music, arts, and culture. We invite you to drink from the well of beauty we have at Plaza de la Raza, so please, give a little, give a lot, and give to Plaza de la Raza this year! *If you&amp;#8217;ve already donated, thank you! You can help us achieve even more by sharing our invitation&amp;nbsp;to&amp;nbsp;donate with your own friends and family by email or social media. Please use the hashtags #GivingTuesday #LatinosGive &amp;amp; #PlazadelaRaza</t>
  </si>
  <si>
    <t>inglesamericanoirapuato@gmail.com</t>
  </si>
  <si>
    <t>#GivingTuesday es un día global de donaciones. Es una oportunidad para nosotros para apoyar las causas más cercanas a nuestros corazones y hacer del mundo un lugar mejor. A partir de hoy, te invitamos a donar a Plaza de la Raza para coleccionar fondos para becas para apoyar a más de 150 niños locales con talento en 2018. Plaza de la Raza ha estado en el Este de Los Angeles por casi 50 años, y desde entonces, hemos estado ofreciendo clases de arte gratuitas o de bajo costo a casi 4,100 estudiantes cada año. La mayoría de estos estudiantes&amp;nbsp;vienen&amp;nbsp;de familias necesitadas, y les ofrecemos la oportunidad de explorar las artes y su creatividad en un centro seguro con&amp;nbsp;ambiente enriquecedor. Vivimos en un momento políticamente y culturalmente difícil. Pero podemos enseñar amor tan fácilmente como podemos enseñar odio. Podemos enseñar tolerancia tan fácilmente como podemos enseñar intolerancia. Podemos enseñar creatividad tan fácilmente como podemos sofocar la expresión. Y podemos hacer del mundo un lugar mejor, a través de las artes. Este año, sabemos que muchas buenas causas te están pidiendo mucho a ti. Estamos pidiendo solo un poco. Sus cinco o diez dólares se unirán a otros que donarán lo mismo, de aquí a Diciembre, para darles a los jóvenes que visitan Plaza de la Raza clases gratuitas para estudiar arte y cultura en 2018. Solo se necesita un poco para hacer mucho, así que den un poco, o den mucho, pero &amp;nbsp;den a Plaza de la Raza! &amp;nbsp; $30&amp;nbsp;~ Al hacer una donación de $ 30, usted ayuda con los materiales de clase necesarios para un estudiante. $60&amp;nbsp;~ ¡Con $ 60, puede darle a un niño el regalo de una clase de arte! $90&amp;nbsp;~ Con una donación de $ 90, le da a un estudiante la matrícula y los materiales de clase para un curso completo de 9 semanas en Plaza de la Raza. &amp;nbsp; En un momento en que la cultura latina está bajo ataque, la cultura latina se celebra en la Plaza de la Raza. En un momento en que se cuestiona el carácter de los latinos, el carácter es una prioridad de la educación en Plaza de la Raza. En un momento en que los latinos están siendo estereotipados como amenazas y enfrentan aislamiento en sus propios vecindarios, Plaza les da la bienvenida a todos los visitantes que vienen y comparten la contribución creativa de los latinos. Los medios y los políticos pueden retratar a los latinos como criminales violentos, pero todo lo que sabemos es danza, belleza, música, arte y cultura. Te invitamos a beber del pozo de belleza que tenemos en Plaza de la Raza, así que por favor, da un poco, da mucho, y dónen a Plaza de la Raza este año!</t>
  </si>
  <si>
    <t>PlazadelaRaza</t>
  </si>
  <si>
    <t>not feeling so well</t>
  </si>
  <si>
    <t>nonprofit name</t>
  </si>
  <si>
    <t>ed23423</t>
  </si>
  <si>
    <t>(462) 160-6950</t>
  </si>
  <si>
    <t>Irapuato, Guanajuato Mexico</t>
  </si>
  <si>
    <t>name</t>
  </si>
  <si>
    <t>Economic Development/Education/Migrant Communities</t>
  </si>
  <si>
    <t>American English mission is to teach as many people as possible to learn English in Irapuato, Gto. Mexico. Funds for the marketing is needed</t>
  </si>
  <si>
    <t>La mision de American English es de ensenar ingles al maximo numero de personas en Irapuato Gto. Mexico. Buscamos colectar fondos para hacer</t>
  </si>
  <si>
    <t>The need of speaking English in Irapuato is huge! with the amount of companies around the world moving to El Bajio, Gto, Mexico, there is a lot of employment opportunity for the residents of Irapuato. The problem they are encountering is that they don&amp;#8217;t speak the language these companies need employees to speak to have a better communication with their employers. Therefore, American English want to make the difference on these people&amp;#8217;s lives. This is a brand new company that is needing funds to promote its services. The school is already set up and working but we need to let the community know about the opportunity that we are offering. With more than 5.5 million residents, (according to the 2010 inegi.org.mx government statistic&amp;#8217;s site) People in here need to increase their living standards and employment opportunity. American English offers this opportunity by learning the worldwide spoken language. Supporters can make the difference not just in the Irapuato&amp;#8217;s area but in Mexico by supporting this project. The jobs are already in here, but the people are not totally ready to meet the new necessity.</t>
  </si>
  <si>
    <t>phone</t>
  </si>
  <si>
    <t>Caracas, Capital District, Venezuela</t>
  </si>
  <si>
    <t>https://hipgive.org/wp-content/uploads/2017/01/PDLR-BOD-shortList-2017.pdf</t>
  </si>
  <si>
    <t>La necesidad de hablar ingles in Irapuato es grande! Con el numero de companias extranjeras que se han llegado a El Bajio, Gto . Mexico, Ya hay una gran oportunidad de empleo para los residentes de Irapuato. El problema es que la gente no habla el idioma que estas companias necesitan que sus trabajadores hablen para poderse comunicar. Es por eso que American English quiere hacer la differencia en las vidas de la gente de Irapuato. Esta es una nueva compania que va empezando. Ya esta establecida pero necesita ayuda para promover los servicios. Los que apoyen el projecto ayudarian a hacer la diferencia. Con mas de 5.5 millones de habitantes en esta ciudad (de acuerdo a las estadisticas de la inegiu.org.mx) la gente necesita mejorar sus estandares de vida y empleo. Las companias extrajeras ya estan aqui! Ahora nos toca a nosotros preparar a nuestra gente a estar al nivel de educacion y preparacion para satisfacer esta nueva necesidad.</t>
  </si>
  <si>
    <t>not doing well</t>
  </si>
  <si>
    <t>https://hipgive.org/wp-content/uploads/2017/01/*Plaza-501c3-Letter.pdf</t>
  </si>
  <si>
    <t>We are all responsible for the welfare of the others in a certain way. We need to share knowledge and empower other to became better individuals. Education is the best way to help them improve their employment opportunities and lives&amp;#8217; standards. I wish to see a great number of Mexican&amp;#8217;s speak the English language and be more competent for a more demanding market. I will measure my goal by the number of people who became bilingual through my program whose life&amp;#8217;s opportunity will have betters chances to be improved.</t>
  </si>
  <si>
    <t>Todos somos responsables for el beneficio de los demas en sierta forma. Devemos compartir conocimiento y ayudar a los demas a sobresalir e independisarse para convertirse en mejores individuos. La educacion es la mejor manera de ayudarlos para que tengan mejores oportunidades de empleos y de mejorar los estandares de vida. Yo deceo ver un gran numero de Mexicanos dominar el idioma ingles para que sean mas competentes y puedan cumplir con la demanda de el nuevo mercado de empleo. Yo mediria mis metas por el numero de mexicanos que llegaran a ser bilingues mediante mis medios. Medios que daria mejores oportunidades de empleo y estilo de vida a nuestra gente.</t>
  </si>
  <si>
    <t>The funds received would be used mainly for marketing and publicity. We need to get the would out!! English courses are too expensive in Irapuato. Not many people can afford those prices, neither people realize the need. There is a large amount of unemployment and a large amount of employers needing employees. We need to meet minds and necessities. The campaign would have a massage to make people aware that if they want to change their situation, they need to change their level of education and service. If we want people to live better, we need to make sure they understand they have the power to change their condition and becoming bilingual is a big progress. Supporters can help make that difference by sharing this link and help us get funds to spread the word with massive marketing and publicity. We need your help to be able to spread the word. I make sure, I make the project possible by making as many bilinguals possible.</t>
  </si>
  <si>
    <t>Los fondos recaudados se usarian principalmente para marketing y promover el convertirse bilingual. Estudiar Ingles in Irapuato asta ahora es muy caro. No mucha gente lo puede solventar. Tampoco mucha gente entiende la importancia de hablar el Idioma. Hay una cantidad tremenda de desempleo en Irapuato. A la vez que hay una gran cantidad de empleadores necesitando empleados. La campana se enfocaria tambien en concientizar la importancial de superarse aprendiendo Ingles. Si queremos que la gente mejore sus estandares de vida y oportunidades de empleo, devemos empezar por hacerlos comprender que ellos son los primeros que necesitan mejorar sus conocimientos y capacidades. Los fondos se concentrarian en publicidad y mercadeo masivo. Otra forma en que nos pueden ayudar es en correr la voz. Necesitamos hacer saber a la gente que tienen nuevas oportunidades, si ellos quieren. Yo compliria con convertir a todos los que quieran mejorar en convertirlos en bilingues.</t>
  </si>
  <si>
    <t>30 days marketing program : 100,000 Flyers &amp;#8212;&amp;#8212;&amp;#8212;&amp;#8212;&amp;#8212;&amp;#8212;&amp;#8211; $20,000 pesos 2000 posters&amp;#8212;&amp;#8212;&amp;#8212;&amp;#8212;&amp;#8212;&amp;#8212;&amp;#8212;&amp;#8212;$5000.00 pesos 10 Temporal Employees(30 dias)&amp;#8212;&amp;#8212;&amp;#8212;$40,000 pesos 5 ilimitado phone (30 dias) &amp;#8212;&amp;#8212;&amp;#8211;$3000 1 Loud Speakers in Street/Car (30 dias)&amp;#8212; $5000 Total in Mexican pesos &amp;#8212;&amp;#8212;&amp;#8212;&amp;#8212;&amp;#8212;&amp;#8212;&amp;#8212;$ 73,000 for 30 days full marketing Converted in Dollars at 17 pesos per dollar&amp;#8211;$ 4294.00 dollars &amp;nbsp; &amp;nbsp;</t>
  </si>
  <si>
    <t>Programa de Mercadeo de 30 dias: 100,000 volantes ________________$20,000 pesos 2000 posters ________ $5000.00 pesos 10 trabajadores temporales(30 dias) $40000 pesos 5 Telefono ilimitado (30 dias)-------- $3000 1 Perifoneo gasolina (30 dias)------ $5000 Total en Pesos Mexicanos --------------------------$73,000 por un mes &amp;nbsp; Convertidos en dollares a $16.00 pesos / dollar-----$4294.00 dollares &amp;nbsp;</t>
  </si>
  <si>
    <t>American English es una escuela de inglés innovadora en Irapuato, Gto. México. El mayor objetivo es de ensenar el idioma Ingles al máximo número de personas en Irapuato al mejor precio, practico y fácil. Usando lo último en tecnología para el aprendizaje del idioma. Nuestra misión es ayudar al público a mejorar sus estándares de vida y oportunidades de empleo proveyendo las Herramientas necesarias para un mejor empleo y futuro. American English es la mejor opcion en Irapuato para aprender Ingles.</t>
  </si>
  <si>
    <t>americanenglish</t>
  </si>
  <si>
    <t>https://hipgive.org/wp-content/uploads/2017/01/PDLR-990-2015.pdf</t>
  </si>
  <si>
    <t>Alternative Livelihoods, From Coffee Farming to Playing Music</t>
  </si>
  <si>
    <t>Nombre del Proyecto: Sembrando Amor, Cosechamos Paz. este es un Proyecto Prevención Social de la Violencia y la Delincuencia en Guatemala.El Proyecto para la Prevención Social de la Violencia y la Delincuencia en Guatemala, tiene por objetivo atender los factores de riesgo y de protección vinculados a la violencia y la delincuencia. Su implementación es coordinada junto con el Ministerio de Gobernación e implica el trabajo conjunto de los diferentes sectores de la sociedad civil, así como la participación de la iniciativa privada y los organismos internacionales. La prevención social es un proceso que demanda acciones de corto, mediano y largo plazos orientadas a lograr, de manera progresiva, cambios socioculturales que permitan la configuración de relaciones libres de violencia y delincuencia. ect.</t>
  </si>
  <si>
    <t>https://hipgive.org/wp-content/uploads/2017/01/PDLR-Budget-2016.pdf</t>
  </si>
  <si>
    <t>Peñas Blancas, Nicaragua</t>
  </si>
  <si>
    <t>Arts and Culture/Economic Development/Education</t>
  </si>
  <si>
    <t>Local musicians are offered a chance to record their music for the first time!</t>
  </si>
  <si>
    <t>Musicos locales reciben una oferta de grabar sus canciones por la primera vez!</t>
  </si>
  <si>
    <t>Community members of Peñas Blancas need alternative livelihoods due to the recent regional consequences of climate change. In 2012, the community lost 50% of their coffee harvest due to a plague that swept through the coffee plants as a result of a shift toward a drier climate. Local musicians have the opportunity to record their music for the first time this November with an organization called A Real Purpose, who will travel to the region to record a compilation CD. Local artist, Jorge Real, has offered to coordinate the group and teach music theory and composition classes weekly in preparation for the recording. Funds will be used to pay for classes and to buy the musicians instruments and equipment.</t>
  </si>
  <si>
    <t>Los hombres de Peñas Blancas nos piden ayuda! Quieren desarollar su expresión artístico y una alternativa de vida a sembrar café. Ellos creen que al invertir tiempo en aprender teoría y practicando con sus propios instrumentos, podrían ofrecer conciertos a turistas y visitantes a la zona para producir un ingreso extra. La gente local necesita alternativas de vida por las consecuencias recientes del cambio climático. En 2012, la comunidad perdió 50% de su cosecha por una plaga que infesto el café cuando las temperaturas se hicieron mas altas que normal durante la cosecha. El grupo de músicos ha recibido la oportunidad de grabar su música por la primera vez este Noviembre con un grupo que se llama A Real Purpose, que va a viajar a la zona en Noviembre para producir un disco compuesto de varios músicos. Artista local, Jorge Real, ofreció coordinar el grupo y ensenar teoría y composición semanal. Fondos serian para ofrecer tres meses de clases y comprar instrumentos.</t>
  </si>
  <si>
    <t>Peñas Blancas, Nicaragua is a community of approximately 2,000 people. The vast majority of the population makes a living by growing and harvesting coffee and other vegetables, which have been greatly impacted by climate change. Due to rising temperatures in coffee growing regions, USAID expects that Nicaragua`s coffee exportation could be reduced by as much as 60% in coming years, which creates a demand for alternative livelihoods for locals. Tourism in the region has grown exponentially in recent years, which has served as a source of income for guides and restaurant owners. Now we would like to organize a group of local musicians who can offer performances to visitors to the region. Many locals play music independently as a hobby, or as something they do with their church. ArteSana Foundation believes there is potential to develop this talent and structure meaningful alternative livelihoods. Success will be measured by the demand for musical performances as well as direct wage comparisons.</t>
  </si>
  <si>
    <t>Peñas Blancas, Nicaragua es una comunidad de 2,000 personas. La gran mayoría de la población sobrevive sembrando y cosechando café y otras verduras, lo cual ha sido impactado por el cambio climatico. Debido al aumento de las temperaturas, USAID dice que Nicaragua puede perder hasta 60% de su producción en los próximos años, lo cual indica que hay que buscar alternativas de vida. Mucha gente de la comunidad toca música como un recreo, o algo asociado con su iglesia. ArteSana Foundation cree que hay potencial en convertir este ocio en un fuente de ingreso. El turismo ha crecido bastante recientemente, lo cual ha servido como un fuente de ingreso para guías turísticas y dueños de comedores. Ahora queremos organizar un grupo de músicos locales que pueden ofrecer conciertos a turistas y otros visitantes a la zona. Éxito sera medido por la demanda que hay para conciertos, y que tanto se gana la vida en comparación al sembrar y cosechar el café.</t>
  </si>
  <si>
    <t>Funds will cover three months of music theory and composition classes for our students and to purchase an electric guitar and amplifier, a keyboard, and PA system, in that order, depending on funds. Donation Perks &amp;#8211; $25+ you will receive an email with a copy of the student recorded song $50+ you will receive a copy of the compilation CD upon release $100+ you will receive a signed (by the students) copy of the CD and a thank you shout-out on our website</t>
  </si>
  <si>
    <t>Donaciones serán destinados a pagar tres meses de clases de teoría y composición para los alumnos y para una guitarra eléctrica y amplificador, un teclado, y un sistema PA, en esa orden dependiendo de los fondos. Beneficios $25+ Recibirá un correo electrónico con una copia de la canción que graban los alumnos $50+ Recibirá una copia del disco $100+ Recibirá una copia firmado (por los alumnos) del disco y un mensaje de agradecimiento en nuestra pagina de web</t>
  </si>
  <si>
    <t>$50/month (x 3 months) = $150 for weekly music theory and composition classes $150-$200 = used electric guitar $150-$200 = used electric guitar amplifier $300 = used keyboard $150 = used PA system ArteSana Foundation&amp;#8217;s annual budget is $10,364.</t>
  </si>
  <si>
    <t>ArteSana Foundation is based on collaboration for community development. We partner with people and organizations to bring art education and community development opportunities to Peñas Blancas, Nicaragua. We have been offering free workshops for one year to 38 regular participants. &amp;nbsp;</t>
  </si>
  <si>
    <t>Playground for José María Morelos Elementary School Comala, Colima Mexico</t>
  </si>
  <si>
    <t>ArteSana Foundation es basado en colaboración para el desarrollo comunitario. Colaboramos con gente y organizaciones para ofrecer talleres de arte y realizar proyectos comunitarios en Peñas Blancas, Nicaragua. Hemos ofrecido talleres por un año en la comunidad con 38 participantes regulares.</t>
  </si>
  <si>
    <t>https://youtu.be/rM4j7rlV7as</t>
  </si>
  <si>
    <t>No labels, more opportunities</t>
  </si>
  <si>
    <t>Fundación Salvadoreña para la Salud y el Desarrollo Humano - FUSAL</t>
  </si>
  <si>
    <t>0614-301086-101-0</t>
  </si>
  <si>
    <t>https://hipgive.org/wp-content/uploads/2016/11/ESCRITURA-CONSTITUCION-FUSAL.pdf</t>
  </si>
  <si>
    <t>Comala, Colima Mexico</t>
  </si>
  <si>
    <t>Help Finish Our Playground</t>
  </si>
  <si>
    <t>bnagel@duckfeetdesigns.com</t>
  </si>
  <si>
    <t>artesanafoundation</t>
  </si>
  <si>
    <t>Karla</t>
  </si>
  <si>
    <t>all are our childrens</t>
  </si>
  <si>
    <t>Fundacion Calleja</t>
  </si>
  <si>
    <t>Eva Colorado</t>
  </si>
  <si>
    <t>Plato LLeno</t>
  </si>
  <si>
    <t>(503) 22416900</t>
  </si>
  <si>
    <t>Tonacatepeque</t>
  </si>
  <si>
    <t>Remove labels and open up opportunities! Support 1,168 children and youth of Residencial Libertad, in the municipality of Tonacatepeque, so they continue learning English as a second language.</t>
  </si>
  <si>
    <t>¡Borremos etiquetas y brindemos oportunidades! Apoya a 1,168 niños y jóvenes de Residencial Libertad, en Tonacatepeque, para que sigan aprendiendo inglés.</t>
  </si>
  <si>
    <t>proyectoplatolleno@gmail.com</t>
  </si>
  <si>
    <t>General Objectives: be a violence prevention program through opportunities for children and young people to create a better future for them and a culture of harmony in society and communities</t>
  </si>
  <si>
    <t>Objetivos Generales: Ser un programa de prevencion de violencia a traves de oportunidades para los niños y jovenes para crear para ellos un futuro mejor y una cultura de armonia en la sociedad y las comunidades</t>
  </si>
  <si>
    <t>We can not deny that children and youth people of this country are the future leaders, who will have in their hands the development of El Salvador, unfortunately in El Salvador violence, gangs and lack of oportuniaddes threatens the future of these jovens, they are forced to emigrate, abanadonar school and fearing that do not hurt them or their family join a gang. our Goal is through our work provide the opportunity to decide they want to be in their lives, having dreams and goals to be achieved, if a decent life away from gangs, many of these children live in extreme poverty, surrounded by violence, abuse and low education levels, in response to this problem Calleja Foundation created its program "All are our Children "which already are implementing in public schools in the national education system, located in Santa Ana, Ahuachapán, San Miguel and Chalatenango, benefiting 3,500 students, 108 teachers and 7,000 parents more than 10,000 beneficiaries in the communities. Action components: Teachers training: developing their administrative and mental abilities. Violence prevention: with permanent psychologist inside the schools, providing personalized attention to critical cases and identify students who want to leave school, workshops on conflict resolution, stress management, inclusive education etc. and cultural activities to students, teachers and parents. Full new equipment technology center with different training program, app creations, graphic design and development of videogame, e- learning platform. Creating libraries: 500 book donations and develop the critical thinking about literacy. to students, teachers and parents. Nutritional care for children from kindergarten trough third grade, nutrition workshops for mothers and school gardens, donating a daily yogurt each child throughout the school year. Employability program for high school graduates, for six months, skills development workshops, follow-up job interviews and work oportunities in committed companies of El Salvador Exchange of directors to charter schools i n the US, in Washintong and Los Angeles to replicate successful social programs in public schools in El Salvador. technical scholarships for the most outstanding students. After school program in music, cooking, art and others. &amp;nbsp;</t>
  </si>
  <si>
    <t>The problem The life of Salvadoran children and youth is marked by poverty, violence and a sense of despair. These problems limit their access to opportunities, it takes away the happiness of everyday life, the opportunity to have a good education and in general it limits their quality of life and reaching their full potential as adults. For a country like El Salvador, where 56.2 % of the population is between 0 and 29 years (UNICEF Report on the Situation of Children and Youth in El Salvador) the importance of investing in children and youth is key, if not problems such as poverty, violence and migration arise. The public school system in El Salvador does not have a strong English program but the job market requires it as a labor skill each day more and more, this program would provide these students with an upper hand when entering the work force as well as access to higher salaries. We believe that by providing children and youth with tools that will allow them access better life opportunities we can aid in closing the gaps that hinder the development of the nation. The Residencial Libertad School is a public school in the community of Residencial Libertad located in the municipality of Tonacatepeque, an area characterized for its high violence. Children and youth living in high risk communities such as this one generally have low self-esteem, and lack a sense of empowerment. In addition, they do not have a clear vision of their future nor have they set ambitious goals for themselves, feeling that their greatest achievement will be completing high school and very few aspire to attend college, acquire technical knowledge or attain well-paid jobs. Living in an environment of violence and precariousness makes the possibility of changing and being different more of a challenge for thousands of children and youth. This type of environment unties a series of misjudgment, tags and rejection that go hand in hand with limited opportunities and loss of hope. Salvadoran children and youth have gone from being seen as the future, to a dangerous and hopeless generation. How will my project make a difference? In Proyecto País of FUSAL we believe that investing in vulnerable and at risk youth represents the opportunity to start breaking the cycle of poverty and violence that surrounds them and their families. One way to do this is by providing the tools they need to expand their education and employment opportunities. Learning a second language will allow them to focus their time and energy in a productive activity that will expand their educational opportunities, improve their employment possibilities, and will fill them and their families with pride and better self-esteem. In 2015 we began a pilot program in Residencial Libertad that consisted on implementing a strong English program from preschool to high school where students receive 5 hours of English classes per week. The methodology being implemented is engaging, participating and dynamic in order to develop the necessary skills to speak the language. By using visual, communicative and auditory methods we have achieved good results and children and youth now have a basic knowledge of the language. It is expected that students from preschool and elementary have an overall average of 80% in the classroom and students from middle and high school achieve a grade of 70%. The results: children are exited, teachers are motivated, and the community is nurturing their sense of pride. Our goal The challenge of providing tools and opportunities for Salvadoran youth inspired us to launch the fundraising campaign &amp;#8220;No labels, more opportunities&amp;#8221;, with the purpose of providing 1,168 students from the Residencial Libertad School, in the municipality of Tonacatepeque, the textbooks and workbooks they need to continue learning English. What will the funds raised be used in? 200 English textbooks for different ages will be purchased. These books will be kept as school property and they will be used for years to come in the years ahead. Each one of the 1,168 students will receive their own workbook. Our organization The Salvadoran Foundation for Health and Human Development (FUSAL) is a private, non-profit organization that connects committed businessmen who care for human development and are in solidarity with the less favored sectors of society, helping them through health, nutrition and violence prevention. For more than 30 years, we have designed and put into practice successful intervention models that have been efficient, sustainable and with high impact. Our three main social programs are: Chance, Libras de Amor and Proyecto País. Chance Program gives the opportunity to have a full life through the distribution of medicines, educational material, footwear, clothing, agricultural inputs, food, and wheelchairs, among others. Libras de Amor is present in 18 municipalities in the rural areas of our country serving over 160,000 people. Its objective is to contribute to overcoming poverty by reducing indicators of infant malnutrition and anemia, specially in children under 5 years old and pregnant women. FUSAL is also committed to the full development of young people and creating communities that are in harmony. Taking this into account, Proyecto País works with children and young people from five municipalities that have been affected by violence, using their free time in productive activities and giving them the necessary tools they need to improve their access to education and work opportunities in the future. Residencial Libertad is part of Proyecto País and sets the example of a successful social violence prevention model. This housing complex started 15 years ago with the objective of giving families in vulnerable conditions an adequate and decent housing, access to health through a clinic; quality education by having its own educational center and recreational spaces. Residencial Libertad currently benefits 4,187 people, among children and adults.</t>
  </si>
  <si>
    <t>No podemos negar que los niños y jóvenes de este país son los futuros líderes, quienes tendrán en sus manos el desarrollo de El Salvador, lastimosamente en el salvador la violencia , las maras y la falta de oportuniaddes pone en riesgo el futuro de estos jovenes, ellos se ven obligado a emigrar, abanadonar la escuela y por temor a que no les hagan daño a ellos o a su familia se unen a una pandilla. nuestra meta es a través de nuestro trabajo brindarles la oportunidad de decidir que quieren ser en sus vidas, que tengan sueños y metas por alcanzar, si hay una vida digna lejos de las pandillas, muchos de estos niños viven en extrema pobreza, rodeados de violencia, abuso y un bajo nivel educativo, en respuesta a esta problemática Fundación Calleja crea su programa “Todos son Nuestros Niños” el cual ya estamos implementando en 4 centros escolares del sistema nacional de educación, ubicados en Santa Ana, Ahuachapán, San Miguel y Chalatenango, beneficiando a 3500 alumnos, 108 maestros y 7000 padres de familia mas de 10000 beneficiados en 4 comunidades. Componentes de acción: La formación docente: el desarrollo de sus capacidades pedagogicas, administrativas y mentales. Prevención de la violencia: un psicólogo esta permanente dentro de las escuelas, proporcionando una atención personalizada a los casos críticos e identificar a los estudiantes que quieren salir de la escuela, talleres sobre resolución de conflictos, manejo del estrés, educación inclusiva, entre otros y actividades culturales para los estudiantes, maestros y padres de familia. &amp;nbsp; Centros de tecnología con la donacion de equipo, con diferentes programas de formación: creación de aplicaciones, diseño gráfico y desarrollo de videojuegos y plataformas e- learning de aprendizaje. Creación de bibliotecas: donacion de 500 de libros el objetivo es desarrollar el pensamiento crítico a traves de la lectura tanto a a los estudiantes, maestros y padres de familia. Atención nutricional para niños de parvularia a tercer grado, talleres de nutrición para las madres y huertos escolares, la donación de un yogur al día cada niño durante el año escolar, miediendo sus datos para poder teenr un impacto de mejora en su salud. Programa de Empleabilidad para los alumnus graduados de bachillerato durante seis meses, talleres de desarrollo de habilidades, seguimiento de las entrevistas de trabajo y la posibilidad de incorporase laboralmente a empresas comprometidas con la sociedad en El Salvador Intercambio de directores a charter Schools en los EE.UU., a los estados de Washington y Los Angeles para replicar programas sociales exitosos en las escuelas públicas de El Salvador. Becas técnicas para los alumnos más destacados programa extracurricular en música, cocina, arte y otros.</t>
  </si>
  <si>
    <t>Plasmando una sonrisa en en corazón</t>
  </si>
  <si>
    <t>Plasmando una sonrisa en el corazón</t>
  </si>
  <si>
    <t>El problema La vida de los niños y jóvenes salvadoreños está marcada por la pobreza, la violencia y por la desesperanza. Estas problemáticas limitan su acceso a oportunidades, les roba la felicidad de jugar, la oportunidad de contar con educación de calidad y en general limita su calidad de vida y su potencial en la vida adulta. Para un país como El Salvador, en donde el 56.2% de su población tiene entre 0 y 29 años (Reporte de Unicef sobre la Situación de la Niñez y la Juventud en El Salvador), la importancia de invertir en la niñez es una llave para luchar contra la pobreza, la violencia y la migración. El sistema público de educación en El Salvador no cuenta con un programa sólido de enseñanza del idioma inglés; sin embargo, el mercado de trabajo requiere esta habilidad cada vez más. Nuestro programa le permitirá a los estudiantes contar con una herramienta que se convertirá en una ventaja competitiva para incorporarse al mercado laboral, y que además les permitirá el acceso a mejores salarios. Creemos que al brindar a los niños y jóvenes herramientas para mejorar su acceso mejores oportunidades, podemos contribuir a cerrar las brechas que impiden el desarrollo de nuestro país. El Complejo Educativo de Residencial Libertad es una escuela pública de la comunidad Residencial Libertad, ubicada en el municipio de Tonacatepeque, un área afectada por los altos índices de violencia. Muchos de los niños y jóvenes que viven en comunidades de alto riesgo se enfrentan al reto de fortalecer su autoestima y motivación, así como al desafío de establecer para sus vidas metas a futuro adicionales a las de finalizar el bachillerato, pues la aspiración de continuar con estudios superiores, ya sean universitarios o técnicos, o la posibilidad de conseguir un empleo es una puerta que pocos creen pueden tocar. El vivir en un ambiente de violencia y precariedad convierte la posibilidad de transformarse y de ser diferentes en un verdadero desafío para miles de niños y jóvenes, ya que esta realidad desencadena una serie de prejuicios, etiquetas y rechazo que van acompañas de un limitado acceso a oportunidades. De esta forma, los niños y jóvenes salvadoreños han pasado de ser el futuro a una generación en peligro y sin esperanza. ¿Cómo nuestro proyecto marcará la diferencia? En Proyecto País de FUSAL creemos que invertir en la juventud vulnerable representa la oportunidad para comenzar a romper el círculo de pobreza y violencia que los rodea a ellos y a sus familias. Un camino es brindarles las herramientas que necesitan para ampliar sus oportunidades de estudio y empleo. Aprender una segundo idioma les permitirá concentrar su tiempo y su energía en actividades productivas que incrementarán sus oportunidades de educación, mejorará sus posibilidades de conseguir un empleo, fortalecerá su autoestima y alimentará un sano orgullo respecto a ellos mismos y sus familias. En 2015 iniciamos un programa piloto en Residencial Libertad que consiste en incorporar un Programa de Inglés desde parcelaria hasta bachillerato, en el que los estudiantes reciben cinco horas de clases de inglés por semana. La metodología utilizada es participativa y dinámica, con el objetivo de desarrollar las habilidades necesarias para hablar un segundo idioma. Utilizando recurso audiovisual hemos logrado buenos resultados en los niños y jóvenes, quienes ahora tienen un conocimiento básico del lenguaje. Nuestra meta es que los alumnos desde parlaría hasta sexto grado alcancen una calificación promedio de 8 y los estudiantes de séptimo grado a bachillerato un promedio de 7. El resultad: niños entusiasmados, maestros motivados y una comunidad que siente orgullo de sus habitantes. Nuestra meta El reto de proporcionar herramientas y oportunidades a los jóvenes salvadoreños nos ha inspirado a lanzar nuestra campaña de recaudación &amp;#8220;Sin etiquetas, ms oportunidades&amp;#8221; con el propósito de ofrecer a 1,168 estudiantes del Complejo Educativo de Residencial Libertad, en el municipio de Tonacatepeque, los libros de texto y trabajo que necesitan para continuar estudiando inglés. ¿En qué serán utilizados los fondos recaudados? Proyecto País de FUSAL comprara 200 libros de texto de inglés para diferentes edades. Estos libros estarán bajo el cuidado del centro escolar y podrán ser utilizados por las siguientes generaciones de estudiantes. Cada uno de los 1,168 alumnos que estudian en Residencial libertad también recibirán su propio libro de trabajo. Nuestra organización La Fundación Salvadoreña para la Salud y el Desarrollo Humano (FUSAL) es una organización privada sin fines de lucro que canaliza la experiencia y responsabilidad social de empresarios salvadoreños comprometidos con el desarrollo humano, se solidariza con las personas menos favorecidas y se pone al servicio de ellas a través de acciones en salud, nutrición y prevención social de violencia. A lo largo de 30 años, hemos diseñado y ejecutado modelos de intervención que han sido exitosos, eficientes, sostenibles y de alto impacto. Nuestros tres principales programas sociales son: Chance, Libras de Amor y Proyecto País. El programa Chance brinda oportunidades para una vida plena a través de la distribución de medicamentos, material educativo, calzado, ropa, insumos agrícolas, alimentos, sillas de ruedas, entre otros. Libras de Amor está presente en 18 municipios del área rural de nuestro país y sirve a mas de 160,00 personas. Su objetivo es contribuir a al superación de la pobreza, reduciendo los indicadores de desnutrición infantil y anemia, especialmente en niños menores de cinco años y embarazadas. FUSAL también está comprometido con el desarrollo pleno de los jóvenes y la construcción de comunidades en armonía. Con este objetivo en mente, Proyecto País trabaja con niños y jóvenes de cinco municipios afectados por la violencia, ocupando su tiempo libre en actividades productivas y brindándoles herramientas para mejorar su acceso a oportunidades de estudio y trabajo en el futuro. Residencial Libertad forma parte de Proyecto País y es un ejemplo de modelo en prevención social de violencia. Este complejo habitacional surgió hace 15 años poner al servicio de familias en situación de vulnerabilidad una vivienda digna, acceso a salud a través de una clínica; educación de calidad por medio su propio Centro Educativo y un espacio de sano esparcimiento. Actualmente, Residencial Libertad beneficia a 4,187 personas, entre niños y adultos. Para conocer más acerca de nosotros puedes visitar el sitio web www.fusal.org o encontrarnos en Facebook (FUSAL) y seguirnos en Twitter (@FUSALorg).</t>
  </si>
  <si>
    <t>AGUILA Men of Honor</t>
  </si>
  <si>
    <t>Phoenix, AZ</t>
  </si>
  <si>
    <t>400 Latino young men will gain a sense of belonging, strength and success in a community of support within the AGUILA Men of Honor.</t>
  </si>
  <si>
    <t>400 jóvenes latinos beneficiarán de un sentido de pertenencia, fuerza y éxito en una comunidad de apoyo dentro de los hombres de Honor de AG</t>
  </si>
  <si>
    <t>mayrachiche@gmail.com</t>
  </si>
  <si>
    <t>AGUILA Men of Honor is an outgrowth of doctoral research conducted by AGUILA Youth Leadership Institute, Inc., CEO, Rosemary Ybarra-Hernandez. Through the use of ethnographic research that included interviews and observation, she created a program specific to the needs of Latino young men to ensure their academic, personal and professional success. This specialized component has proven results and continues to witness increased in strength and credibility as a direct response to the crisis noted in countless studies and most recently forming the basis for President Obama’s commitment in the My Brother’s Keeper Initiative. The goals of the project are to provide a growing number of Latino young males with: Development of a community that provides a greater sense of self, builds a sense of belonging and connectedness that contribute to confidence and resiliency Provision of a comprehensive college/career curriculum Access to higher education through a large network of colleges/universities Increased funding for education through scholarships and grants Support services to ensure academic, personal success in college Access to an exclusive Career Center to provide ongoing career readiness support services Provision of a member network among participants Provision of ongoing professional development activities, information and resources Development of a Scholarship Program specific to AGUILA Men of Honor created by Alumnae for students who follow their lead Establishment of a Mentoring Program of Alumnae with incoming participants</t>
  </si>
  <si>
    <t>El AGUILA hombres de Honor es que una consecuencia de la investigación doctoral realizada por AGUILA Youth Leadership Institute, Inc., CEO, Rosemary Ybarra-Hernandez. Mediante el uso de investigaciones etnográficas que incluyó entrevistas y observación, creó un programa específico a las necesidades de los jóvenes latinos para asegurar su éxito académico, personal y profesional. Este componente especializado ha demostrado resultados y continúa presenciar aumentado en fuerza y credibilidad como una respuesta directa a la crisis señaló en innumerables estudios y más recientemente, formando la base para el compromiso del Presidente Obama en encargado de la iniciativa el mi hermano está. Los objetivos del proyecto están proveer un número creciente de hombres jóvenes latinos: Desarrollo de una comunidad que proporciona un mayor sentido de sí mismo, crea un sentido de pertenencia y conexión que contribuyen a la confianza y la resiliencia Provisión de un currículo integral/Carrera Acceso a la educación superior a través de una amplia red de colegios y universidades Mayor financiación para la educación a través de becas y ayudas Servicios de apoyo para asegurar el éxito académico y personal en la Universidad Acceso a un centro de carrera exclusiva para proporcionar servicios de apoyo de la preparación en curso de la Carrera Suministro de una red de miembros entre los participantes Provisión de recursos, información y actividades de desarrollo profesional continuo Desarrollo de un programa de becas específicas para los hombres de Honor AGUILA creado por Exalumnas para aquellos estudiantes que sigan su ejemplo Establecimiento de un programa de tutoría de Exalumnas con participantes entrantes &amp;nbsp;</t>
  </si>
  <si>
    <t>AGUILA Men of Honor was developed as a component of AGUILA Youth Leadership Institute (AGUILA) in 2006 in response to the crisis in the academic achievement gap of young men of color with the goal of increasing high school graduation rates; college preparation, access and graduation rates; career development and civic engagement. CEO/Founder, Rosemary Ybarra-Hernandez’s doctoral research with Latino Gangs formed the impetus for the development of AGUILA and most importantly, including gender-specific components that addressed issues for both young women and men. As a result, young men participating in AGUILA Men of Honor have achieved remarkable success both academically and personally through increased high school graduation rates, college enrollment, college graduation rates and in areas of leadership. AGUILA Men of Honor WORKS!!! Throughout their experience in AGUILA and Men of Honor, these young men realize their potential through an experience that interestingly mirrors the sense of belonging found in gang affiliation which includes the development of strong ties to each other as brothers. Within a strong support system, mentoring each other and participating in a carefully designed gender-specific curriculum, these young Men of Honor are shattering statistics, realizing their talent, strength and potential. As an organization we are witnessing a pipeline of educated, intelligent, articulate, compassionate and ethical leaders through young boys aspiring to be like their older brothers in the program. More importantly, young Latino males experience a sense of community they can belong to that will support their dreams of higher education, career options and opportunity to be of service to others. David, a member and now coordinator of the AGUILA Men of Honor states, “It makes me want to be a better human being and a better man. We are constantly bombarded about what it means to be a man. AGUILA Men of Honor creates that brotherhood of those people that can hold me accountable because I care about them. It is a never ending pursuit to be a man of honor – to be a respectful man. True growth comes from a community that sincerely cares about your well-being. For me and many of my brothers, AGUILA Men of Honor is that community we will always be a part of.” David participated in the program during high school, went on to gain a Bachelor’s Degree in Political Science, a Bachelor’s Degree in Transborder Studies with a minor in Spanish. He is currently in his second year of law school.</t>
  </si>
  <si>
    <t>AGUILA hombres de Honor fue desarrollado como un componente de AGUILA Youth Leadership Institute (AGUILA) en 2006, en respuesta a la crisis en la brecha de rendimiento académico de hombres jóvenes de color con el objetivo de aumentar las tasas de graduación de la escuela secundaria; tasas de preparación, el acceso y la graduación de Universidad; desarrollo de carrera y el compromiso cívico. CEO/Fundador, investigación doctoral de Rosemary Ybarra-Hernandez con las pandillas latinas formó el ímpetu para el desarrollo de AGUILA y lo más importante, incluyendo los componentes específicos de género que abordan temas para hombres y mujeres jóvenes. Como resultado, los jóvenes participan en AGUILA hombres de Honor han logrado notable éxito tanto académica como personalmente a través de las tasas de graduación de escuela secundaria mayor, matrícula universitaria, las tasas de graduación de la Universidad y en las áreas de liderazgo. AGUILA hombres de Honor funciona!!! A lo largo de su experiencia en AGUILA y hombres de Honor, estos jóvenes su potencial a través de una experiencia que es interesante que refleja el sentido de pertenencia en afiliación con pandillas que incluye el desarrollo de fuertes vínculos entre sí como hermanos. Dentro de un sistema de apoyo fuerte, mentoring mutuamente y participar en un plan de estudios específicos de género cuidadosamente diseñado, estos jóvenes hombres de Honor están rompiendo estadísticas, darse cuenta de su talento, fuerza y potencial. Como organización estamos asistiendo a una tubería de líderes educados, inteligentes, articuladas, compasivos y éticas a través de chicos jóvenes que aspiran a ser como sus hermanos mayores en el programa. Más importante aún, jóvenes latinos de los machos un sentido de comunidad que pueden pertenecer a apoyará sus sueños de educación superior, opciones de carrera y oportunidades de servicio a los demás. David, un miembro y ahora coordinador de los hombres de Honor AGUILA dice, &amp;#8220;me hace querer ser un mejor ser humano y un mejor hombre. Constantemente nos bombardean sobre lo que significa ser un hombre. Los hombres de Honor AGUILA crea esa Hermandad de aquellas personas que pueden responsabilizar a me porque me preocupo por ellos. Es una búsqueda interminable para ser un hombre de honor – para ser un hombre respetuoso. Verdadero crecimiento proviene de una comunidad que se preocupa sinceramente por su bienestar. Para muchos de mis hermanos y yo, AGUILA hombres de Honor es eso siempre seremos parte de la comunidad&amp;#8221;. David participó en el programa durante la escuela secundaria, llegó a obtener una licenciatura en ciencias políticas, una licenciatura en estudios transfronterizos con un menor de edad en español. Está actualmente en su segundo año de la Facultad de derecho. &amp;nbsp;</t>
  </si>
  <si>
    <t>Progress is continually monitored through: Evaluations Surveys Participation in activities Personal coaching/counseling of participants Review of academics and standardized test scores College Acceptance rates Scholarship and grant acquisition College graduation rates</t>
  </si>
  <si>
    <t>Progreso es monitoreado continuamente a través de: Evaluaciones Encuestas Participación en las actividades Coaching/consejería personal de los participantes Revisión de académicos y de las pruebas estandarizadas Los índices de aceptación college Adquisición de becas y subvenciones Las tasas de graduación universitaria &amp;nbsp;</t>
  </si>
  <si>
    <t>AGUILA Men of Honor is responding to the crisis that exists for Latino males noted byDrs. Victor B. Saenz and Luis Ponjuan, Ph.D. who argue that “There is compelling evidence to assert that the state of Latino males in education is in jeopardy and warrants a significant response.” Further they provide concluding remarks that point to the growth of an untapped and underutilized talent base, one that will most assuredly contribute to our country’s capacity for human capital and global competitiveness. The authors warn us that “The educational and social crisis is real, yet it remains ambiguous, undefined, and unnoticed in many policy contexts, which is disconcerting given the possible economic and social consequences. From an economic perspective, the Latino gender gap in educational attainment could curtail the skilled labor force as well as decrease labor productivity…From a social perspective, the role of Latino males as spouse, fathers, community leaders, and role models for young men could be usurped as a result of continual education struggles, ultimately undermining their ability to fulfill the critical economic and social roles key to securing upwardly mobile families and communities.” AGUILA Men of Honor achieves positive results through the creation of a Brotherhood among young men who gain hope, strength and faith within a strong support system and network that will continue to flourish. &amp;nbsp;</t>
  </si>
  <si>
    <t>Planting the Seed</t>
  </si>
  <si>
    <t>AGUILA Men of Honor BUDGET Personnel Expenses $59,724 Includes a percentage for CEO, Communications Coordinator, Program Coordinator, Program Assistant and employee related expenses. Project Expenses $19,000 Includes supplies, printing/copying, publications, phone/internet, transportation, student incentives and miscellaneous costs. Consultant Fees $ 4,000 Includes speaker honorariums, 2 interns, 4 success coaches Total Budget $82,724</t>
  </si>
  <si>
    <t>Corazon Community Services</t>
  </si>
  <si>
    <t>To empower and prepare youth for college admissions and graduation through a unique approach based upon a greater cultural understanding as a guide to personal, academic and professional excellence as future Leaders.</t>
  </si>
  <si>
    <t>https://hipgive.org/wp-content/uploads/2017/11/SKM_C554e17111417100.pdf</t>
  </si>
  <si>
    <t>AGUILA Youth Leadership Institute provides more than a comprehensive college preparation program – it is a movement that inspires, motivates and supports young people who seek to create a brighter, more sustainable future through thoughtful leadership. AGUILA seeks to develop educated, intelligent, articulate, compassionate and ethical leaders who prepare themselves through a college education WITH PURPOSE. It is more than job creation – it is about real and humane community revitalization based upon true democracy and justice. AGUILA Men of Honor is a critical component of AGUILA in the provision of services based upon evidence based research in creation of a true holistic model meeting the many needs of our youth and their families. AGUILA works in a transparent manner with like-minded organizations to create and to further the movement of real success for all youth that include 80 colleges and universities across the United States, Arizona Call a Teen, Arizona Humanities Council, Center for Race and Democracy, Jobs for Arizona Graduates, Maricopa Community College Male Empowerment Network, RAZA Development Fund, Stand For Children, Teach for America, Valle del Sol.</t>
  </si>
  <si>
    <t>aguilayouth</t>
  </si>
  <si>
    <t>After the Journey al Norte: Ensuring Immigrant Children’s Safety and Well-Being</t>
  </si>
  <si>
    <t>The Young Center for Immigrant Children's rights/Tides Center</t>
  </si>
  <si>
    <t>6020 S. University Avenue, Chicago, IL 60637</t>
  </si>
  <si>
    <t>01-24-2018</t>
  </si>
  <si>
    <t>Ismael</t>
  </si>
  <si>
    <t>The Young Center champions the rights of unaccompanied immigrant children, advocating for the best interests of each child we serve.</t>
  </si>
  <si>
    <t>El Centro Young aboga por los derechos de los niños inmigrantes no acompañados, propugnando los mejores intereses de cada niño que servimos.</t>
  </si>
  <si>
    <t>ivargasjr@corazoncs.org</t>
  </si>
  <si>
    <t>No fear</t>
  </si>
  <si>
    <t>Galilea 2000 A.C.</t>
  </si>
  <si>
    <t>The Young Center for Immigrant Children&amp;#8217;s Rights is asking for your support to deploy teams of Child Advocates to advocate for the best interests of unaccompanied immigrant children in three new cities: New York, Houston, and the D.C. metropolitan area. Thousands of unaccompanied children are living in these parts of the country. They are in deportation proceedings. The government does not provide attorneys to represent them. They need your help. We need to raise $10,000, so that we can assign Child Advocates to reach these kids and advocate for their best interests while they are subject to deportation. Our government wants to accelerate deportation hearings for unaccompanied minors, which will place many at risk of being sent back to dangerous situations in home country. These children are alone, and they face an immigration system that treats them like adults. Help the Young Center assign Child Advocates to children in need in these three new sites, so they have a champion and trusted ally by their side, protecting their best interests: safety and welfare. Child Advocates are bilingual, and often bicultural volunteers who work one-on-one with individual unaccompanied immigrant children, spending time with them, learning their stories, and figuring out what they want. After the kids get released from immigration detention, our Child Advocates remain on the case, helping find attorneys, getting kids enrolled in schools, and ensuring that immigration judges and officials hear what’s in the child’s best interests. If a child is at risk of being repatriated, the Young Center and the Child Advocate figure out what, if anything, the child has to return to, and make sure that the government receives that information before there’s a final decision. Help us fight for the rights of these children at the front lines, to be witnesses and champions during their time in our unforgiving immigration system. Your support will help us raise the funds to deploy teams of Child Advocates to reach the many children now living in New York, Houston, and the D.C. metropolitan area.</t>
  </si>
  <si>
    <t>Montserrat Casillas</t>
  </si>
  <si>
    <t>proyectosgalilea@gmail.com</t>
  </si>
  <si>
    <t>El Centro Young está pidiendo su apoyo para implementar equipos de acompañantes para propugnar los mejores intereses de los menores inmigrantes no acompañados en tres nuevas ciudades: Nueva York, Houston y el área metropolitana de Washington DC. Miles de niños no acompañados viven en estas zonas del país. Están en proceso de deportación. El gobierno no proporciona abogados que los representen. Ellos necesitan su ayuda. Necesitamos recaudar $10,000 para que podamos asignar acompañantes para llegar a estos niños y propugnar por sus intereses mientras están sujetos a deportación. Nuestro gobierno quiere acelerar las audiencias de deportación para los menores no acompañados, y esto pone muchos en riesgo de ser mandados de vuelta a situaciones peligrosas en el sus países de origen. Estos niños están solos, y se enfrentan a un sistema de inmigración que los tratan como adultos. Ayuda al Centro Young asignar acompañantes necesarios para niños en estos tres nuevos sitios, para que tengan un campeón y aliado de confianza a su lado, la protección de sus intereses: la seguridad y el bienestar. Los acompañantes de los niños son bilingües y biculturales voluntarios que trabajan de uno-a-uno con los niños inmigrantes no acompañados individualmente, pasando tiempo con ellos, aprendiendo sus historias, y averiguar lo que quieren. Después de que los niños se liberan de detención de inmigrantes, nuestros acompañantes permanecen en el caso, para ayudar a encontrar abogados, hacer que los niños matriculen en las escuelas, y la garantía de que los jueces y los funcionarios de inmigración escuchan lo que está en el interés mejor del niño. Si un niño está en riesgo de ser repatriado, El Centro Young y el acompañante del niño figuran, en todo caso, a cual medio ambiente el niño tiene que volver, y asegúrese de que el gobierno recibe esa información antes de que haya una decisión final. Ayúdanos a luchar por los derechos de estos niños, para ser testigos y defensores durante su estancia en nuestro sistema de inmigración que es implacable. Su apoyo nos ayudará a recaudar los fondos para implementar equipos de acompañantes para a los muchos niños que ahora viven en Nueva York, Houston y el área metropolitana de Washington DC.</t>
  </si>
  <si>
    <t>The Young Center&amp;#8217;s goal is to ensure that immigration authorities attend to the best interests of unaccompanied immigrant children in any decision, particularly a decision about deportation. The Young Center headquarters is in Chicago. We have a project in the Rio Grande Valley in Texas, where most of the children are apprehended. And in 2014, we are opening offices in New York, Houston and Washington, D.C. Seventy thousand children are expected to cross into the U.S. this year, most of them from Honduras, Guatemala and El Salvador. This represents an enormous surge in arrivals; from 2006 to 2011 an estimated 8,000 unaccompanied children crossed the border each year. The reasons are tangled, unrelenting violence in their home countries, political instability, severe and widespread poverty, and a desire for family reunification. Many of the children are younger than 13, some as young as 4 and 5. Once in immigration custody, they are transferred to secure facilities around the country, where the government tries to reunify them with family in the U.S. The children are placed in deportation proceedings and expected to argue their case, demonstrating to the immigration judge their eligibility to stay in the U.S. They face a government attorney, but they are not guaranteed an attorney unless they can pay one or find a pro bono lawyer. Many will end up going to court alone. The immigration court system treats children like adults, ignoring the &amp;#8220;best interests of the child&amp;#8221; standard that is paramount in U.S. domestic decisions involving children; this standard is meant to consider the safety, security, and wishes of the child. There is no best interests standard in immigration law, no requirement that judges consider what&amp;#8217;s best for the child before them even though the decisions can carry life and death consequences. The government has announced that it will soon accelerate the cases, and require children to proceed with their deportation hearings completely on their own, while they are still detained in government facilities, and separated from family. The Young Center promotes the best interests of unaccompanied immigrant children with due regard to the child&amp;#8217;s wishes, even though there is no best interests standard in U.S. immigration law. Our job is to make sure that these children, all of whom face deportation, have their best interests attended to by immigration judges and enforcement officials. The U.S. has a long tradition of offering refuge for those who fear for their safety, for those who because of their status face serious danger, but there’s a gap in our law when it comes to children. In addition to training and providing volunteer Child Advocates, who stand with the children and represent their interests in immigration proceedings, the Young Center also advocates for system-wide change. We are currently meeting regularly with federal agencies and policy-makers in Washington and the Rio Grande Valley to ensure that the few protections available to these children are not lost as the issue is increasingly politicized. Our team of attorneys and social workers is developing new models to ensure children are not repatriated to dangerous situations. Help us fight for the rights of these children at the front lines, to be witnesses and champions during their time in our unforgiving immigration system, and help us ensure that children are not sent back to dangerous situations.</t>
  </si>
  <si>
    <t>(708) 656-1400</t>
  </si>
  <si>
    <t>Cicero, IL, United States</t>
  </si>
  <si>
    <t>(331) 411-2686</t>
  </si>
  <si>
    <t>Guadalajara, Jalisco. México</t>
  </si>
  <si>
    <t>Serving the Heart of the Community</t>
  </si>
  <si>
    <t>Arts and Culture/Health</t>
  </si>
  <si>
    <t>Sirviendo al Corazón de la Comunidad</t>
  </si>
  <si>
    <t>Reducing the fear that kidney disease originates. When a chronic disease come to your life, the first thing you experience is fear, especially when you are poor .</t>
  </si>
  <si>
    <t>Reduciendo el temor que la enfermedad renal origina. Cuando llega una enfermedad crónica a tu vida, lo primero que experimentas es miedo, más aún cuando eres pobre.</t>
  </si>
  <si>
    <t>This project seeks to support 15 kidney patients who are in a situation of extreme poverty and do not have the resources to solve this very costly disease in money and forces. The problem is exacerbated because our beneficiaries do not live in the metropolitan area of Guadalajara, but in surrounding towns or villages, leaving their family, their home and work and having to spend on transportation. Many of them spend months housed dialyzed. Because of their poverty, whether they are in their place of origin, can lose appointments because they do not have the resources for transportation or fail to purchase their medications due to their high cost, who have to take for life and are indispensable to continue living. The resources obtained for this project will help not to stop getting the care they need and improve their quality of life.</t>
  </si>
  <si>
    <t>Corazon Community Services (CCS) has been serving the heart of the community of Cicero/Berwyn for over 13 years, providing life-changing and life-saving services for families and youth. On #GivingTuesday, November 28, 2017, Corazon will be hosting an Open House at the Fuerza Youth Center (5339 W. 25th St.), where our current services, impact and future events will be on display. We will also be hosting a “Loteria” night where families can participate together and win prizes. The day will be filled with activities, raffles, and volunteer opportunities for Cicero youth and families. The community will be able to support our important work in shaping the lives of Cicero’s young people by attending, volunteering, and donating. They will then be encouraged to share their giving story on social media; using our hashtags #GivingConTodoElCorazon, #GivingWithAllYourHeart. Since CCS opened its doors in 2003, the agency has had tremendous impact in Cicero. Monthly, Corazon has serves over 600 individuals through direct services and over 2,000 community members impacted via community education/events. CCS had a direct impact on the reduction of gang violence, the reduction of teen pregnancy, the increase in education and outreach on HIV and helped launch several community initiatives in collaboration with other community partners. Although committed to providing vital services to young people in the community, for more than 2 years Corazon has had to scale back some of its services due to the affects of the state budget crisis. Every contribution will help restore dollars to the Violence Prevention programs, the Education and Leadership programs and Health services. These services are life-saving and life-changing for Cicero youth and families. We invite you to join the movement and to help get out and give this November 28, 2017. Donating and/or volunteering with Corazon Community Services, will help the organization continue to keep its doors open and provide life-changing services to youth in the community. To learn more on Corazon Community Services and the #GivingTuesday campaign can visit www.corazoncs.org. We will continue to pursue our goal through the month of December 2017. $5,000 will cover 5 weeks of AfterSchool programming for 15 youth at our FUERZA Youth Center. Please join our cause, every dollar helps!</t>
  </si>
  <si>
    <t>Este proyecto busca apoyar a 15 enfermos renales que se encuentran en una situación de extrema pobreza y no poseen los recursos necesarios para solventar esta enfermedad tan costosa en dinero y en fuerzas. El problema se agudiza, pues nuestros beneficiarios no viven en la Zona Metropolitana de Guadalajara, sino en poblados o rancherías aledañas, dejando su familia, su casa y su trabajo y teniendo que gastar en transporte. Muchos de ellos pasan meses albergados ya que su enfermedad se ha vuleto crónica y requieren dializarse dos o tres veces por semana. Debido a su pobreza, si están en su lugar de origen, llegan a perder citas ya que no cuentan con los recursos para su transporte o dejan de adquirir sus medicamentos debido a su alto costo, mismos que tienen que tomar de por vida y que son indispensables para que continúen viviendo. El recurso obtenido para este proyecto, ayudará a que no dejen de recibir la atención médica que requieren y mejorar su calidad de vida.</t>
  </si>
  <si>
    <t>If these people do not receive extra support for their treatment, they die. Supporting them helps to give them a chance to realize their dreams, to have a better quality of life. With this resource they can turn to their medical appointments without fail because they had the means of transport to travel; they can take that vital medicine require lifelong; they learn the best way to feed and nurture them and their families to prevent future diseases. 15 patients are being monitored to compare their physical and emotional evolution since the beginning of the project, generating valuable information at the level of social impact.</t>
  </si>
  <si>
    <t>El objetivo del Centro Young es asegurar que las autoridades de inmigración sirvan a los mejores intereses de los menores inmigrantes no acompañados en cualquier decisión, en particular la decisión sobre la deportación. El Centro Young tiene su sede en Chicago y el Valle del Río Grande en Texas, donde la mayoría de los niños son detenidos. Y en 2014, estamos abriendo oficinas en Nueva York, Houston y Washington DC. Se espera que sesenta mil niños van a cruzar a los Estados Unidos este año, la mayoría de ellos procedentes de Honduras, Guatemala y El Salvador. Esto representa un enorme aumento en las llegadas; 2006-2011 se estima que 8,000 niños no acompañados cruzaron la frontera cada año. Estos niños se comprometen a este peligroso viaje a los Estados Unidos, por diversas razones, entre ellas la violencia implacable en sus países de origen, la inestabilidad política, la pobreza extrema y generalizada, y el deseo de la reunificación con familia. Muchos de los niños son menores de 13 años, algunos de tan sólo 4 y 5. Cuando están en custodia de inmigración, los niños son transferidos a instalaciones seguros en todo el país, donde el gobierno intenta reunirlos con su familia en los Estados Unidos. Los niños se colocan en los procedimientos de deportación y se tienen que defender su caso, lo que demuestra que el juez de inmigración su elegibilidad para permanecer en los Estados Unidos. Los niños enfrentan a un abogado del gobierno, pero no se les garantiza un abogado a menos que puedan pagar a uno o encontrar un abogado gratis. Muchos terminan yendo a la corte solos. El sistema de tribunales de inmigración trata a los niños como los adultos, ignoran los &amp;#8220;mejores intereses del niño&amp;#8221; que es lo más importante en las decisiones nacionales de Estados Unidos que involucran a niños; esta norma tiene la intención de considerar la seguridad y los deseos del niño. No hay mejor estándar de intereses en la ley de inmigración, no requisito de que los jueces consideran que es lo mejor para el niño delante de ellos a pesar de que las decisiones pueden tener consecuencias de vida o muerte. El gobierno ha anunciado que pronto se requerirá a los niños a continuar con su corte de deportación por completo por su cuenta, mientras que todavía están detenidos en instalaciones del gobierno y separados de su familia. El Centro Young promueve los intereses superiores de los menores inmigrantes no acompañados teniendo debidamente en cuenta los deseos del niño, a pesar de que no hay mejor estándar de intereses en la ley de inmigración de los Estados Unidos. Nuestro trabajo es asegurarnos de que estos niños, todos los cuales se enfrentan a la deportación, tienen sus mejores intereses atendidos por jueces de inmigración y agentes del orden. Los Estados Unidos tienen una larga tradición de ofrecer refugio a los que temen por su seguridad, para aquellos que debido a su situación frente a un grave peligro, pero hay un vacío en nuestra ley cuando se trata de niños. Además de la preparando y proporcionado voluntarios acompañantes de niños, que están con los niños y representan sus intereses en el procedimiento de inmigración, el Centro Young también aboga por el cambio de todo el sistema. Actualmente nos reunimos regularmente con las agencias federales y los responsables políticos en Washington y el Valle del Río Grande para asegurar que las pocas protecciones disponibles a estos niños no se pierden ya que la cuestión está cada vez más politizada. Nuestro equipo de abogados y trabajadores sociales está desarrollando nuevos modelos para asegurar que los niños no sean repatriados a situaciones peligrosas. Ayúdanos a luchar por los derechos de estos niños en el frente de batalla, para ser testigos y defensores durante su estancia en nuestro sistema de inmigración que no perdona, y ayúdanos asegurar que los niños no regresen a situaciones peligrosas.</t>
  </si>
  <si>
    <t>Si estas personas no reciben apoyo extra para su tratamiento, mueren. Apoyándoles estamos coadyuvando a darles una oportunidad de realizar sus sueños, de tener una mejor calidad de vida. Con este recurso ellos pueden acudir a sus citas médicas sin falta, debido a que contaron con el medio de transporte para trasladarse; ellos pueden tomar esa medicina vital que requieren de por vida; ellos aprenden la mejor forma de alimentarse y de nutrirse ellos y sus familiares para prevenir futuras enfermedades. 15 enfermos estarán siendo monitoreados para comparar su evolución física y emocional desde el inicio del proyecto, generándo una información valiosa a nivel de impacto social.</t>
  </si>
  <si>
    <t>The Young Center will measure progress by documenting each case in which a Child Advocate is assigned to an unaccompanied immigrant child in the three new locations: New York, Houston and the D.C. area; by documenting whether U.S. government authorities consider the child&amp;#8217;s best interests; and by documenting whether U.S. immigration authorities decide in favor of the recommendation of the child&amp;#8217;s best interests.</t>
  </si>
  <si>
    <t>Requested departure will allocate $60,000.00 mexican pesos to support 15 kidney patients drugs, and $40,000.00 mexican pesos, for transportation to and from their place of origin. These 15 patients have a face, a family somewhere in our Mexico, some emotional and physical needs like you and me. Galilee 2000 make a joint venture to offer regarding special polymer feed for renal patients and emotions management workshops so that they can live more fully, even in the painful circumstances through which they pass. They will be 15 lucky ones who receive the gift of life opportunity, because they lack the resources to survive kidney disease.</t>
  </si>
  <si>
    <t>El Centro Young medirá el progreso con la documentación de cada caso en el que se asigna un acompañante a un niño inmigrante no acompañado en los tres nuevos lugares: Nueva York, Houston y el área de DC; mediante la documentación si las autoridades del gobierno de Estados Unidos consideran el interés superior del niño; y mediante la documentación si las autoridades de inmigración de Estados Unidos deciden a favor de la recomendación del interés superior del niño.</t>
  </si>
  <si>
    <t>De la partida solicitada destinaremos $60,000.00 para apoyo en medicamentos de 15 enfermos renales, y $40,000.00 para su transporte de y hacia su lugar de origen. Estos 15 enfermos tienen un rostro, una familia en algún lugar de nuestro México, unas necesidades emocionales y físicas como tu y yo. Galilea hará una coinversión para ofrecer lo referente a alimentación polimérica especial para enfermos renales así como talleres de manejo de emociones para que puedan vivir de una forma más plena aún en las dolorosas circunstancias por las que pasan. Serán 15 afortunados que reciben el regalo de la oportunidad de vida ya que ellos carecen de recursos para sobrevivir la enfermedad renal.</t>
  </si>
  <si>
    <t>A March 2014 United Nations report found that the majority of Central American children coming to the U.S. on their own are fleeing situations in their home countries so dangerous and violent that they would be eligible for international protections. However, the current influx of children arriving at the border has prompted the government to announce that it will soon require children to proceed with their deportation hearings within weeks of arriving, many still detained in custody, separated from family, and completely on their own. The majority of these children will not have attorneys or Child Advocates by their side. The Young Center wants to provide the most vulnerable children with Child Advocates, guardians ad litems, who can ensure children are not repatriated to dangerous situations. We currently only have offices in Chicago and the Rio Grande Valley in Texas. If we are successful in our goal, we will be able to deploy Child Advocates to serve children in need in New York, Houston, and the D.C. area.</t>
  </si>
  <si>
    <t>$60,000.00 en apoyos para medicamentos (Rapamune, Traculimus, Prednisona, Acido Micofenólico, Hierro, Eritroproyetina) y para los que estén recibiendo diálisis semanales. $40,000.00 para que estos 15 pacientes lleguen a sus citas y puedan regresar a sus casas por lo menos una vez cada 15 días ya que por su enfermedad, algunos deben quedarse albergados y recibir su diálisis dos veces por semana. Galilea 2000 aportará como coinversión $190,000.00 para alimentación polimérica especial para enfermos renales, mismos que se ganaron en una convocatoria. Los apoyos anuales de la Institución sobrepasan los 5&amp;#8217;000,000.00 ya que no solamente apoyamos enfermos renales, sino que se ofrece el servicio a un aproximado de 150 personas diariamente.</t>
  </si>
  <si>
    <t>Young Center 2014 Budget Revenue Public Support Total &amp;#8211; Annual Benefit (NYC) $ 20,000 &amp;#8211; Annual Benefit (Chicago) $ 20,000 &amp;#8211; Board &amp;#8220;Give or Get&amp;#8221; $ 6,000 &amp;#8211; University of Chicago $ 50,000 Other revenue/Foundation support &amp;#8211; Vera $ 663,740 &amp;#8211; Oak Foundation $ 6,250 &amp;#8211; Franklin Square Foundation $ 15,000 &amp;#8211; MacArthur Foundation $ 75,000 &amp;#8211; Hedge Fund Cares $ 17,500 &amp;#8211; Other revenue $ 38,000 Total grants/revenue $ 911,490 Expenses Salaries $ 524,017 Benefits $ 160,353 Professional Svcs &amp;#8211; consultants $ 46,900 Professional Svcs &amp;#8211; NYC fundraiser $ 1,000 Professional Svcs &amp;#8211; Chicago fundraiser $ 5,000 Utilities $ 17,948 Other Occupancy expense $ 2,000 Equipment rental &amp;amp; maintenance $ 300 Supplies $ 6,000 Printing &amp;amp; reference materials $ 3,700 Travel &amp;amp; Conferences $ 25,500 Memberships $ 1,300 Website $ 2,000 Insurance $ 5,000 Meeting Expenses $ 5,000 Rent (Harlingen) $ 7,800 Parking $ 3,840 Other office expenses $ 5,920 Expenses before Tides* fee $ 823,578 Tides admin fee $ 82,034 Total Expenses $ 905,612 Revenue over Expenses $ 5,878 *Fiscal Sponsor</t>
  </si>
  <si>
    <t>The mission of the Young Center is to promote the best interests of unaccompanied immigrant children with due regard to the child's expressed wishes, according to the Convention on the Rights of the Child. Every young immigrant deserves to be safe. The Young Center is a champion for the best interests of children who arrive in the United States on their own, from all corners of the world. We serve as trusted allies for these children by accompanying them through court proceedings, advocating for their best interests, and standing for the creation of a dedicated juvenile immigrant justice system that ensures the safety and well-being of every child. The Young Center for Immigrant Children's Rights is a project of the Tides Center, a 501c3.</t>
  </si>
  <si>
    <t>Our mission is that patients living in extreme poverty and utter helplessness, as well as their accompanying family members, find a home in which they experience the merciful love and the rescue of human dignity. Galilee has 18 years of uninterrupted service having supported until 2015 to 546.522 people and reaching the large amount of food given to one million. Born in 1998, founded the Hostel Fray Antonio Alcalde, after that open house Galilee, a place for the terminal ill people; Nazareth House, where sick children are supported, and finally Casa San Andrés where women with cancer are supported. Galilea has won awards from federal, gubrenamental and private entities and certifications Corporativa de Fundaciones , IJAS, DIF Jalisco and CEMEFI . It has created partnerships with more than 50 institutions. Everybody who goes through this enclosure, is marked by its order, quality , charity and humanity that characterize it.</t>
  </si>
  <si>
    <t>La misión del The Young Center es promover los mejores intereses de los menores inmigrantes no acompañados con la debida atención a los deseos expresados por el niño, de acuerdo con la Convención sobre los Derechos del Niño. Cada joven inmigrante merece ser salvo. The Young Center es un defensor de los mejores intereses de los niños que llegan a los Estados Unidos por su cuenta, de todos los rincones del mundo. Servimos como aliados de confianza para estos niños acompañándolos a través de los procedimientos judiciales, defendiendo de sus intereses, y de pie para la creación de un sistema de justicia juvenil dedicada inmigrante que garantice la seguridad y el bienestar de todos los niños.</t>
  </si>
  <si>
    <t>Nuestra misión es que los enfermos que viven en extrema pobreza y total desamparo, así como los familiares que los acompañan, encuentren un hogar en el que experimenten el amor misericordioso y el rescate de su dignidad humana. Galilea 2000 tiene 18 años de servicio ininterrumpido habiendo apoyado hasta el año 2015 a 546,522 personas y llegando a la gran cifra de un millón de alimentos otorgados. Nace en 1998 fundando el Albergue Fray Antonio Alcalde, para poco mas tarde abrir Casa Galilea, lugar en donde se apoya a enfermos terminales, Casa Nazaret, donde se apoya a los niños enfermos y finalmente Casa San Andrés donde se apoya a mujeres con cáncer. Galilea ha ganado reconocimientos de instancias federales, gubrenamentales y privadas así como certificaciones de Corporativa de Fundaciones, IJAS; DIF Jalisco y CEMEFI. Ha creado alianzas con más de 50 instituciones y quien pasa por este recinto, queda marcado por su orden, calidad, caridad y humanismo que le caracterizan.</t>
  </si>
  <si>
    <t>theyoungcenter</t>
  </si>
  <si>
    <t>Maria Woltjen</t>
  </si>
  <si>
    <t>https://www.youtube.com/watch?v=9aHOjJHlROo</t>
  </si>
  <si>
    <t>mwoltjen@uchicago.edu</t>
  </si>
  <si>
    <t>Corazón Community Services (CCS) ha estado sirviendo al corazón de la comunidad de Cicero / Berwyn durante más de 13 años, estableciendo servicios que cambian la vida y que salvan vidas para las familias y los jóvenes. #GivingTuesday, 28 de noviembre de 2017, Corazón organizará un “Open House” en el Centro de Jóvenes, FUERZA (5339 W. 25th St.), donde se mostrarán nuestros servicios, impacto y eventos futuros. También organizaremos una noche de &amp;#8220;Loteria&amp;#8221; donde las familias pueden participar juntas y ganar premios. El día estará lleno de actividades, rifas y oportunidades de voluntariado para los jóvenes y las familias de Cicero. La comunidad podrá respaldar nuestro importante trabajo de moldear las vidas de los jóvenes de Cicero asistiendo, haciendo voluntariado y donando. Luego se les animará a compartir su historia de donaciones en las redes sociales; usando nuestros hashtags #GivingConTodoElCorazon, #GivingWithAllYourHeart. Desde que CCS abrió sus puertas en 2003, la agencia ha tenido un tremendo impacto en Cicero. Mensualmente, Corazón atiende a más de 600 personas a través de servicios directos y más de 2,000 miembros de la comunidad impactados a través de educación / eventos comunitarios. CCS tuvo un impacto directo en la reducción de la violencia de las pandillas, la reducción del embarazo adolescente, el aumento de la educación y la divulgación sobre el VIH y ayudó a lanzar varias iniciativas comunitarias en colaboración con otros organizaciones de la comunidad. Aunque se ha comprometido a proporcionar servicios vitales a los jóvenes de la comunidad, por más de 2 años Corazón ha tenido que reducir algunos de sus servicios debido a los efectos de la crisis del presupuesto estatal. Cada contribución ayudará a restaurar dólares a los programas de Prevención de Violencia, los programas de Educación y Liderazgo y los servicios de Salud. Estos servicios son vitales y cambian la vida de los jóvenes y las familias de Cicero. Te invitamos a unirte al movimiento y ayudar a salir y dar este 28 de noviembre de 2017. Donar y / o ser voluntario con Corazón Community Services, ayudará a la organización a mantener sus puertas abiertas y proporcionar servicios que cambien la vida de los jóvenes en el comunidad. Para obtener más información sobre Corazón Community Services y la campaña #GivingTuesday, puede visitar www.corazoncs.org. Continuaremos persiguiendo nuestra meta hasta el mes de diciembre de 2017. $ 5,000 cubrirán 5 semanas de programación después de escuela para 15 jóvenes en nuestro Centro de Jóvenes, FUERZA. Únase a nuestra causa, ¡cada dólar ayuda!</t>
  </si>
  <si>
    <t>Admin Relief Readiness Campaign</t>
  </si>
  <si>
    <t>NMILC</t>
  </si>
  <si>
    <t>This project has been established to support administrative relief services in New Mexico</t>
  </si>
  <si>
    <t>corazoncomserv</t>
  </si>
  <si>
    <t>Este proyecto ha sido creado para apoyar a los servicios de la nueva acción administrativa en Nuevo México.</t>
  </si>
  <si>
    <t>On November 21, 2014, President Obama announced a new administraive relief program. In anticipation of significant changes to the immigration system, NMILC in partnership with local community organizations have worked to create the Listo NM campaign. The purpose of this campaign is to create the infrastructure necessary to quickly and accurately disseminate information, conduct trainings, and providing legal services for those who may benefit from the administrative relief that the President announced. The main goals of NMILC&amp;#8217;s work on the campaign are: improve collaborations between NM organizations to leverage resources in anticipation of high demand for services develop a comprehensive infrastructure for legal fairs and volunteer recruitment state-wide train community leaders to be the messengers for administrative relief in their communities strategize and coordinate to prevent misinformation, fraud, and the unauthorized practice of law</t>
  </si>
  <si>
    <t>El Presidente Obama anunció una nueva directiva administrativa para proteger a los inmigrantes indocumentados de la deportación el 20 de noviembre de 2014. En preparación de los significantes cambios al sistema de inmigración, el Centro Legal para Inmigrantes de Nuevo México en colaboración con otras organizaciones comunitarias hemos trabajado juntos para crear la campaña,Listo Nuevo México. El propósito de esta campaña es crear la infraestructura necesaria para proveer información con rapidez y precisión, conducir entrenamientos, y proveer servicios legales para los que puedan beneficiarse de la directiva administrativa que anunció el presidente. Los objetivos principales de la obra de NMILC en la campaña son: mejorar la colaboración entre las organizaciones de NM para aprovechar de los recursos en previsión de la alta demanda de servicios esarrollar una infraestructura completa para ferias legales y reclutar voluntarios en todo el estado entrenar líderes comunitarios para ser los mensajeros para la directiva administrativa en sus comunidades crear estrategias y coordinar para evitar la desinformación, el fraude y la práctica no autorizada de la ley</t>
  </si>
  <si>
    <t>The new administrative relief program will provide employment authorization and deferral of deportation to millions of immigrant families. The Migration Policy Institute estimates that 34,000 New Mexicans will be eligible for the President&amp;#8217;s new administrative relief program. With support for a legal service infrastructure to provide free services, tens of thousands of children in New Mexico will no longer have to wonder if mom will be there to pick them up after school. More young adults who are struggling to make a life for themselves will be able to negotiate a fair wage for their hard work. This is a critical time to support New Mexico&amp;#8217;s immigrant families.</t>
  </si>
  <si>
    <t>La una nueva directiva administrativa proporcionará una autorización de empleo y suspenderá la deportación a millones de familias inmigrantes. El Instituto de Políticas de Migración estima que 34.000 habitantes de Nuevo México serán elegibles para la nueva directiva administrativa. Con el apoyo de una infraestructura de servicios legales creado para proporcionar servicios gratuitos, decenas de miles de niños en Nuevo México ya no tendrán que preguntarse si sus mamás estarán allí para recogerlos después de la escuela. Más adultos jóvenes que están luchando para hacer una vida propia serán capaces de negociar un salario justo por su trabajo. Este es un momento crítico para apoyar a las familias inmigrantes de Nuevo México.</t>
  </si>
  <si>
    <t>We will measure our progress by monitoring the number of individuals that have accessed campaign services and information, the number of community partners, and the number of individuals who attend and receive services at legal workshops and event.</t>
  </si>
  <si>
    <t>Vamos a medir nuestro progreso mediante el control de la cantidad de personas que han accedido a los servicios de la campaña y la información, el número de socios de la comunidad, y el número de personas que asisten y reciben servicios en los talleres y eventos legales.</t>
  </si>
  <si>
    <t>To prepare for the implementation of the President&amp;#8217;s announcement, NMILC has been working closely with community partners to create Listo Nuevo Mexico (&amp;#8220;Ready New Mexico&amp;#8221;). This readiness campaign aims to establish a comprehensive infrastructure through which community and government entities can align their resources to address the immediate systems needs arising from President Obama&amp;#8217;s Administrative Action announcement on November 20, 2014, as well as the longer term needs for outreach, education and legal support. These coordinated efforts will ensure that as many families as possible have the opportunity to come out of the shadows and gain lawful employment status, while also avoiding the perils of notario fraud. The Listo New Mexico website has already been launched and can be accessed at listonm.org.</t>
  </si>
  <si>
    <t>NM is Ready!</t>
  </si>
  <si>
    <t>Plante para trabajar</t>
  </si>
  <si>
    <t>$50,000 Project Attorney (FTE) $2500 Supervising Attorney (.5 FTE) $36,000 Legal Assistant/Volunteer Coordinator $10,000 Communications/IT Support $2000 Phone/Internet $1500 Rent/Utilities $2000 Copies/Printing $2500 Computer/Software $1000 Professional Liability Insurance $3000 Bookkeeping/Finance $525 Bar/Membership Dues $1000 Training for Project Attorneys $5000 In-State Travel Total= $112,500</t>
  </si>
  <si>
    <t>Founded in 2010, the New Mexico Immigrant Law Center is the only legal service organization in New Mexico dedicated to preventing separation of families due to deportation. In addition to ensuring family unity, we seek to strengthen immigrant families by advancing the rights and opportunities of low-income immigrants and their families. We envision a New Mexico in which all people äóñ regardless of their race, immigration, or economic status äóñ have equal access to justice, as well as access to education, government resources, and economic opportunities, and are able to engage fully in the civic and economic life of our neighborhoods and community. Access to high-quality immigration services provided by NMILC enables immigrants to obtain legal status that can lead to better jobs, access to credit and bank accounts, reunification with family members, access to healthcare, increased educational opportunities for children and adults, and full participation in the civic life of our neighborhoods and communities. While gaining immigration status brings a certain level of economic and family stability, naturalization creates opportunities for newcomers to fully participate in the civic life of their communities. The New Mexico Immigrant Law Center is committed to providing high-quality legal representation in complex immigration cases, with an emphasis on assisting particularly vulnerable populations, such as children. NMILC is the only nonprofit immigration legal services provider in New Mexico which provides representation to individuals in removal proceedings, including children applying for SIJS. Therefore, for many of the types of cases involving immigrant children, NMILC is the only option.</t>
  </si>
  <si>
    <t>The mission of NMILC is to make access to justice affordable for New Mexico’s immigrants and aspiring citizens and to promote knowledge of legal rights and the immigration process. NMILC believes that all people, regardless of their financial status, should have equal access to legal information and due process.</t>
  </si>
  <si>
    <t>La misión de NMILC es tener el acceso a la justicia al alcance de los inmigrantes de Nuevo México y de los ciudadanos que aspiran y promover el conocimiento de los derechos legales y el proceso de inmigración . NMILC cree que todas las personas, independientemente de su situación financiera, deben tener el mismo acceso a la información jurídica y el debido proceso.</t>
  </si>
  <si>
    <t>Help NMILC keep New Mexican families united!</t>
  </si>
  <si>
    <t>&amp;nbsp; ¡Ayúdanos a mantener las familias de Nuevo México unidos!</t>
  </si>
  <si>
    <t>On November 21, 2014, President Obama announced a new administrative relief program. In anticipation of significant changes to the immigration system, NMILC in partnership with local community organizations created the Listo NM campaign. The Listo Nuevo México Campaign is a network of organizations and individuals dedicated to the full integration of immigrants in New Mexico by ensuring low-income immigrants access to social and legal services, fostering leadership development in our communities, and promoting economic and civic engagement. Currently, NMILC needs your support to provide legal services to our community so that we can help ensure our families are improving the economic security. The main goals of NMILC&amp;#8217;s work on the campaign are: improve collaborations between NM organizations to leverage resources in anticipation of high demand for services quickly and accurately disseminate information so that the community is not susceptible to fraudulent providers provide legal services for those who may benefit from certain forms of immigration relief develop a comprehensive infrastructure for legal fairs and volunteer recruitment state-wide train community leaders to be the messengers in their communities strategize and coordinate to prevent misinformation, fraud, and the unauthorized practice of law</t>
  </si>
  <si>
    <t>PLANT THE SEED</t>
  </si>
  <si>
    <t>El Presidente Obama anunció una nueva directiva administrativa para proteger a los inmigrantes indocumentados de la deportación el 20 de noviembre de 2014. En preparación de los significantes cambios al sistema de inmigración, el Centro Legal para Inmigrantes de Nuevo México en colaboración con otras organizaciones comunitarias hemos trabajado juntos para crear la campaña, Listo Nuevo México. La campaña Listo Nuevo México es una red de organizaciones e individuos dedicados a la plena integración de los inmigrantes en Nuevo México, garantizando a los inmigrantes de bajos ingresos el acceso a los servicios sociales y legales para obtener Alivio Administrativo, fomentando el desarrollo de liderazgo en nuestras comunidades y la promoción de la participación económica y cívica. NMILC necesita su apoyo para proporcionar servicios legales a nuestra comunidad para que podamos ayudar a asegurar que nuestras familias están mejorando su seguridad económica. Los objetivos principales de la obra de NMILC en la campaña son: mejorar la colaboración entre las organizaciones de NM para aprovechar de los recursos en previsión de la alta demanda de servicios esarrollar una infraestructura completa para ferias legales y reclutar voluntarios en todo el estado entrenar líderes comunitarios para ser los mensajeros para la directiva administrativa en sus comunidades crear estrategias y coordinar para evitar la desinformación, el fraude y la práctica no autorizada de la ley</t>
  </si>
  <si>
    <t>For far too many families, immigration status has led to hardships that are harmful to the well-being of children.&amp;nbsp;Mixed-status families live in fear of deportations and our current policies deprive some children of the opportunity to remain in this country with parents who love and care for them. To give a sense of the scale of the problem, in the Applied Research Center&amp;rsquo;s report&amp;nbsp;Shattered Families: The Perilous Intersection of Immigration Enforcement and the Child Welfare System, it&amp;nbsp;estimates that over 5,000 children are currently living in foster care in the United States because their immigrant parents have been detained or deported.&amp;nbsp;Providing access to information and legal support for eligible immigrant families promotes children&amp;rsquo;s health and well-being by increasing access to needed services and preventing the negative consequences of family disruptions. Our project will ensure that New Mexico&amp;rsquo;s families are getting legal services that will ensure that they are able to stay together and will promote long-term economic stability in our community as a whole during the 2016-2017 year. Let&amp;rsquo;s work together toward bettering our New Mexico!</t>
  </si>
  <si>
    <t>Para demasiadas familias, el estatus migratorio ha dejado dificultades que perjudican &amp;nbsp;el bienestar de los ni&amp;ntilde;os. Familias de estatus mixto viven con el temor de las deportaciones y nuestras p&amp;oacute;lizas actuales les impiden a&amp;nbsp; algunos ni&amp;ntilde;os de la oportunidad de permanecer en este pa&amp;iacute;s con los padres que los aman y cuidan. Para poder fundar dar una idea e entendimiento de la magnitud del problema, &amp;nbsp;el informe&amp;nbsp;Shattered Families: The Perilous Intersection of Immigration Enforcement and the Child Welfare System,&amp;nbsp; estima que m&amp;aacute;s de 5,000 ni&amp;ntilde;os viven en cuidado temporal en los Estados Unidos debido a que sus padres inmigrantes han sido detenidos o deportados. Facilitar el acceso a la informaci&amp;oacute;n y apoyo legal para las familias inmigrantes elegibles promueve la salud de los ni&amp;ntilde;os y el bienestar mediante por el acceso a los servicios necesarios y prevenir las consecuencias negativas de las interrupciones de la familia. Nuestro proyecto asegurar&amp;aacute; de que las familias de Nuevo M&amp;eacute;xico est&amp;aacute;n recibiendo los servicios legales que aseguran que son capaces de permanecer juntos y promuevan la estabilidad econ&amp;oacute;mica a largo plazo en nuestra comunidad en su conjunto entre los a&amp;ntilde;os de 2016 a 2017. &amp;iexcl;Vamos a trabajar juntos para mejorar nuestra Nuevo M&amp;eacute;xico!</t>
  </si>
  <si>
    <t>The funds donated in this campaign will help us in paying for both the staff and resources needed to provide services to immigrants eligible for certain forms of immigration relief in the upcoming 2016-2017 year. Even if we do not reach our goal, the donations made will be able to assist those immigrants that need immigration legal services. All donations, big or small, will help contribute to changing lives. If you want to further help our efforts, please share our page with everyone in your network so that we can increase the number of lives that we collectively can impact.</t>
  </si>
  <si>
    <t>Los fondos donados en esta campa&amp;ntilde;a nos ayudar&amp;aacute;n en el pago para el personal y los recursos necesarios para proporcionar servicios a inmigrantes elegibles por algunas formas de alivio inmigratorio. Incluso, si no llegamos a nuestro objetivo, las donaciones hechas ser&amp;aacute;n capaces de ayudar a aquellos inmigrantes que necesitan servicios legales de inmigraci&amp;oacute;n. Todas las donaciones, grandes o peque&amp;ntilde;os, ayudar&amp;aacute;n a contribuir a cambiar vidas. Si usted quiere ayudar a&amp;uacute;n m&amp;aacute;s a nuestros esfuerzos, por favor, comparta nuestra p&amp;aacute;gina con todos los miembros de su red para que podamos aumentar el n&amp;uacute;mero de vidas que colectivamente podemos impactar.</t>
  </si>
  <si>
    <t>NMILC provee información y asistencia legal gratis y de costo bajo para familias de bajos recursos. Nosotros ayudamos a los inmigrantes mantener a sus familias unidas, conseguir protección de persecución y violencia doméstica, obtener residencia permanente y autorización de empleo, y convertirse en ciudadanos orgullosos de los Estado Unidos. NMILC ayuda a familias encontrar estabilidad y aumentar sus oportunidades para obtener la seguridad económica, abriendo las puertas para que los inmigrantes en Nuevo México puedan contribuir a sus comunidades para las generaciones por venir.</t>
  </si>
  <si>
    <t>Plan País 2019</t>
  </si>
  <si>
    <t>Plan Pais INC</t>
  </si>
  <si>
    <t>https://hipgive.org/wp-content/uploads/2017/11/IRS-Determination-Letter.pdf</t>
  </si>
  <si>
    <t>Maria Antonieta</t>
  </si>
  <si>
    <t>marondon@bu.edu</t>
  </si>
  <si>
    <t>(617) 606-1598</t>
  </si>
  <si>
    <t>New York, NY, USA</t>
  </si>
  <si>
    <t>Plan País Conference gathers young Venezuelans abroad to provide an educational experience and share innovative ideas.</t>
  </si>
  <si>
    <t>La conferencia Plan País reune a jóvenes venezolanos en el exterior para vincularlos al país y discutir nuevas ideas.</t>
  </si>
  <si>
    <t>PLAN PAÍS 2019 – CONFERENCE FOR VENEZUELAN STUDENTS &amp;amp; YOUNG PROFESSIONALS Plan País Conference challenges young Venezuelans abroad to analyze the country’s crisis and propose innovative ideas to tackle it. Venezuela’s current situation, as well as the physical distance of many of our participants with Venezuela, represents some of our real challenges. However, the promotion of civic and social conscience allows for young Venezuelans, as well as the overall Venezuelan community, to benefit from the innovative brainstorming that happens during the two days of discussion. Uniting the diaspora of young Venezuelans under the common goal of educating themselves so that they may become informed citizens, allows us to channel these thoughts as a community and become a more mature society with the tools necessary for change. How Plan Pais Helps Plan País is a two-day conference that aims at connecting young Venezuelans to the current situation in the country, providing an educational experience where participants can learn about the country’s most pressing issues, and also creating a network of young Venezuelans abroad who can collaborate in a number of projects. Previous conferences have been held in distinguished universities like Yale University, Georgetown, MIT, Columbia, the University of Texas at Austin, University of Florida, The George Washington University, and Boston University. The 2019 Plan Pais Conference will be held in March 2019 at the University of South Florida in Tampa. The event is an impartial platform for young Venezuelans to discuss and create a vision for what they want the present and the future of Venezuela to look like. Renowned experts guide students in a variety of fields such as human rights, economics, education, infrastructure, oil &amp;amp; gas, health, education, communications, and others. This year the main theme is Youth: the catalyzer of Venezuela’s rebirth. HOW WILL THE FUNDS BE USED? Any donation, no matter how big or how small will help us reach our goal of having the most meaningful and empowering conference possible, with a large number of participants and experts attending from various parts of the world.</t>
  </si>
  <si>
    <t>PLAN PAIS 2019 – CONFERENCIA DE JÓVENES VENEZOLANOSLa conferencia Plan País une a estudiantes venezolanos en el exterior para analizar la crisis del país y proponer ideas innovadoras.La situación actual de Venezuela, así como la distancia física de muchos de nuestros participantes con Venezuela, representan algunos de nuestros desafíos. Sin embargo, la promoción de la conciencia cívica y social permite a estos estudiantes, así como a la comunidad venezolana, beneficiarse de las ideas innovadoras que nacen durante los dos días de debate. Unir a la diáspora de jóvenes venezolanos con el objetivo común de educarse para que puedan convertirse en ciudadanos informados, nos permite canalizar estos pensamientos y convertirnos en una sociedad con las herramientas necesarias para un cambio.Como ayuda Plan País?Plan País es una conferencia de dos días que tiene como objetivo seguir involucrando a jóvenes venezolanos con la situación actual del país, ofrecer una experiencia educativa para que los participantes puedan conocer los problemas más urgentes del país y también crear una red de jóvenes venezolanos en el extranjero para colaborar en una número de proyectos. Previas conferencias se han celebrado en universidades distinguidas como la Universidad de Yale, Georgetown, MIT, Columbia, la Universidad de Texas en Austin, la Universidad de Florida, la Universidad George Washington y NU en Boston. La conferencia de 2019 se realizara en la Universidad del Sur de la Florida, Tampa.El evento sirve como una plataforma imparcial para que los jóvenes venezolanos puedan discutir y crear una visión de lo que quieren que sea el presente y el futuro de Venezuela. Expertos reconocidos guiarán a los estudiantes en una variedad de campos tales como derechos humanos, economía, educación, infraestructura, estudios del sector de petróleo y gas, salud, educación, comunicación, entre otros.CÓMO SE UTILIZARÁN LOS FONDOS?Cualquier donación, sin importar que tan grande o pequeña sea, ayudará a avanzar hacia nuestro objetivo de tener una conferencia significativa y empoderadora, que incluye un gran número de participantes y expertos que asistirán de diversas partes del mundo</t>
  </si>
  <si>
    <t>planpais</t>
  </si>
  <si>
    <t>Adelante</t>
  </si>
  <si>
    <t>Civic Participation/Rights</t>
  </si>
  <si>
    <t>With the 2016 Presidential election fast approaching, sponsor two of our Latino Men in obtaining Citizenship so that they can participate</t>
  </si>
  <si>
    <t>adelante</t>
  </si>
  <si>
    <t>New Nursing Mannequins</t>
  </si>
  <si>
    <t>Todas las donaciones hechas al Proyecto “Empoderando Hombres Latinos por Medio de la Ciudadanía” cubrirán los costos para ayudar a hombres latinos y trabajadores del campo de nuestras comunidades, para que puedan solicitar su Ciudadanía. Para alcanzar e informar a individuos potencialmente elegibles, estaremos conduciendo Presentaciones Informativas donde el personal de la Fundación de la UFW evaluará a los asistentes para ver su elegibilidad. Si las metas de la campaña son alcanzadas , el proyecto estará en condiciones de realizar 6 Presentaciones Informativas para el mes de Octubre, abarcando a 125 solicitantes potenciales. Después de identificar a los hombres elegibles de la comunidad, ellos recibirán consultas y empezarán su solicitud en Talleres establecidos para el Llenado de Solicitudes de Ciudadanía. Con su ayuda para lograr la suma de $1,000, estaremos en condiciones de completar 4 de estos Talleres de Llenado de Solicitudes durante el otoño, para 25 hombres latinos elegibles. Sin embargo, el proceso no se termina con eso. Cada solicitante necesitará asistencia para someter su aplicación y prepararse para el examen, la última parte del proceso para obtener la Ciudadanía. Para ésto, el proyecto también facilitará la asistencia final y la sumisión de la solicitud por medio de un miembro del personal de la Fundación de la UFW, que están acreditados para proveer servicios legales, por la Junta de Apelaciones de Inmigración (BIA por sus siglas en Inglés), del Departamento de Justicia. Es decir, que al apoyar el proyecto “Empoderando Hombres Latinos por Medio de la Ciudadanía”, usted ayudará a que 25 hombres latinos y trabajadores del campo obtengan su ciudadanía y el derecho a votar, justo a tiempo para las elecciones del 2016. ¿Ayudará usted a nuestra comunidad y a nuestros hombres a obtener su Ciudadanía y participar en la sociedad? Nosotros no podemos hacerlo sin usted. Diariamente, inmigrantes campesinos y latinos de nuestra comunidad reciben nuestros servicios de bajo costo, pero no podemos cubrir los costos completos de estos servicios sin la ayuda de personas colaboradoras como usted. ¿Nos ayudará usted para que el Proyecto “Empoderando Hombres Latinos por Medio de la Ciudadanía” sea un éxito y haga 25 nuevos Ciudadanos este otoño?</t>
  </si>
  <si>
    <t>Revenue: Adelante! Hermanos Campaign - $1,000 Membership Income &amp;amp; Grants - $500 TOTAL - $1,500 Expenses: Running 6 Informational Presentations by Outreach Coordinator ($18/hour for 2 hours per event) - $225 Assistance with 6 Informational Presentations by BIA-Accredited Representative ($18/hour for 2 hours per event) - $225 Running of 4 Application Workshops by BIA-Accredited Representative ($18/hour for 3 hours per workshop) - $225 Assisting with 4 Application Workshops by Outreach Coordinator/Legal Assistant ($18/hour for 3 hours per workshop) $225 Consultations &amp;amp; Application Assistance by BIA-Accredited Representative for the Citizenship Applications of 25 farm worker and Latino men ($18/hour for 25 consultations)- $500 Informational Presentation &amp;amp; Application Workshop Materials (Application checklists, prescreen forms, &amp;amp; eligibility flyers)- $100 TOTAL - $1,500</t>
  </si>
  <si>
    <t>dwharton@venturatraininginstitute.com</t>
  </si>
  <si>
    <t>action and social inclusion Arts choirs and orchestras children and youth Honduras</t>
  </si>
  <si>
    <t>Neuter Campaing</t>
  </si>
  <si>
    <t>necessary budget for social transformation programs through music, ballet and children&amp;#8217;s and youth choirs to counteract and prevent viole</t>
  </si>
  <si>
    <t>&amp;nbsp; our project serves children and youth at risk, teaching Dance, muisca, theater, early pacing program from 1 year old, or e</t>
  </si>
  <si>
    <t>&amp;nbsp; the desired change is to rescue children and juvenetud, they can leverage their stage of development and growth betting on a new way of life, taking advantage of his free time teaching and sensitivity, training them as a person of integrity who will be in charge of future my country</t>
  </si>
  <si>
    <t>El Salvador is a country where education and animal protection is something new, but everyday born more and more cats and Dog to suffer, cruelty, so we are trying to make it diferent, educating, and neutering to help stop more animals making more animales</t>
  </si>
  <si>
    <t>&amp;nbsp; The first goal is to see a free country full of peace, full of hope and life to development, democratic, full of opportunities to survive more than 20 generations later, a llno country of hope, full of realizing the dream of professionalism, a village solvency, no discrimination a country open to the world for their strengths, not their weaknesses worship. the best nation full of Hermand, say example of Central America and the world &amp;nbsp;</t>
  </si>
  <si>
    <t>El Salvador es un país donde la educación y protección animal es algo nuevo, pero día a día nacen mas perros y gatos para sufrir, cruelmente, por eso queremos hacerlo diferente, educando y esterilizando para detener que mas animaes hagan mas animales.</t>
  </si>
  <si>
    <t>&amp;nbsp; the goal is important because of the impact on the basis of active participation in each urban or rural region of the country, to reach coorespondientes inputs to development area, beneficiaries count with everything needed for the implementation and human growth stimulation &amp;nbsp;</t>
  </si>
  <si>
    <t>&amp;nbsp; social change in the community and the country, will be reflected in the first five years of creation, based around 20,000 niñois and youth</t>
  </si>
  <si>
    <t>&amp;nbsp; &amp;nbsp; will be measured through quarterly meetings with the young people of each region, each site where it has established network programs, social dance, choirs, orchestra, conducting meetings, workshops, festivals, concuros, which quantify and qualify achievements, always with the advice of experts from area</t>
  </si>
  <si>
    <t>&amp;nbsp; &amp;nbsp; It will be measured through systematic study, school performance and talent persepcion and human development programs. also by leaders of the Cominidad and parents, authorities and educators</t>
  </si>
  <si>
    <t>pattyvmena@gmail.com</t>
  </si>
  <si>
    <t>Problem is currently financial support, completion of sections of instruments and transportation for children from cities or nearby neighborhoods of the city, where mostly lacking someone to take arts courses which impart charge to the most vulnerable sectors opportunity: Young devoted to volunteerism and teaching , parents who support the project, honesty, kindness,, warmth and good teamwork orquestas, choirs and classical and contemporary dance in active social action</t>
  </si>
  <si>
    <t>Orquesta infantil 60 niños edades de 6 a 14 presupuesto orquesta juvenil 80 jóvenes edades de 14 a 19 años Coro infantil y juvenil 120 edades de 6 a 21 compañia infantil y juvenil de Danza Clasica edades de 6 a 21 ensambles de percusion ,viento,orquesta de camara total presupuesto $200,000.00 transporte interno 100.000.00 instrumentación y material $300,000.00 &amp;nbsp;</t>
  </si>
  <si>
    <t>&amp;nbsp; La fundación Artes Educativas Coros y Orquestas de Honduras: Es una fundación sin fines de lucro, comprometidos con la transformación educativa, social e integral de la niñez y juventud por medio de las artes en alianza de apoyo con FUNPROTARH VISION &amp;nbsp; Fundación líder y modelo de excelencia en Honduras , dedicada al rescate pedagógico, ocupacional y ético de la infancia y la juventud, mediante la instrucción y la práctica colectiva de las artes,(movimiento orquestal coral, teatro, pintura, danza)orientada a la capacitación, prevención y recuperación de los grupos más vulnerables del país. &amp;nbsp; MISION &amp;nbsp; Somos una Fundación al servicio de la sociedad hondureña, con excelencia en el desarrollo de las artes ,que coadyuven al desarrollo integral del ser humano, insertándolo a la comunidad por medio del intercambio, cooperación, valores, identidad nacional, que incide en la transformación del niño, el joven en el entorno familiar, contando con un programa de voluntariado dirigido al logro de metas en común, con disciplina, pasión, formando equipos multidisciplinarios altamente comprometidos e identificados con la institución. Se reconoce que las artes educativas crean oportunidades para el desarrollo personal en lo intelectual, espiritual, social, profesional, rescatando al niño y al joven de una vida sin propósito.</t>
  </si>
  <si>
    <t>The Arts Education Choir and Orchestra of Honduras Foundation: A non-profit foundation committed to the educational, social and integral transformation of children and youth through the arts support in partnership with FUNPROTARH VIEW Leader and model of excellence in Honduras Foundation, dedicated to the educational, occupational and ethical rescue of children and youth, through education and collective practice of the arts, (choral orchestral movement, theater, painting, dance) oriented training prevention and recovery of vulnerable groups in the country. It is recognized that arts education creates opportunities for personal development in intellectual, spiritual, social, professional, rescuing the child and the young of a life without purpose.</t>
  </si>
  <si>
    <t>&amp;nbsp; &amp;nbsp; MISSION We are a foundation to serve the Honduran society, with excellence in the development of the arts, that contribute to the integral development of the human being, inserting the community through exchange, cooperation, values, national identity, which affects the processing of child, youth in the family, with a volunteer program aimed at achieving common goals with discipline, passion, forming highly committed and identified with the institution multidisciplinary teams.</t>
  </si>
  <si>
    <t>@farecoh</t>
  </si>
  <si>
    <t>https://youtu.be/yUXbpHnSzGo https://youtu.be/NBB6-UMdvag</t>
  </si>
  <si>
    <t>09-13-2016</t>
  </si>
  <si>
    <t>MyCity</t>
  </si>
  <si>
    <t>BLACK CAT</t>
  </si>
  <si>
    <t>Access to Health Care for Immigrant Children and Families</t>
  </si>
  <si>
    <t>Civic Participation/Economic Development/Youth Development</t>
  </si>
  <si>
    <t>We work for our dreams</t>
  </si>
  <si>
    <t>Trabajamos por nuestros sue&amp;ntilde;os</t>
  </si>
  <si>
    <t>Improve Service Delivery , in the city of Huancayo culture Delivery is very poor, use the service of an own company generates a lot of waiting time, which is why it is best to use an extra service that covers all companies that offer products.PPAs will be used and very intuitvas web page so that the user can use them without difficulty, the project is very important to me , not only to meet the goal , I also want to fulfill a dream , to have my own business , I lost a lot this year , I do not have the resources or the expected support to achieve alone.</t>
  </si>
  <si>
    <t>Improve Service Delivery , in the city of Huancayo culture Delivery is very poor, use the service of an own company generates a lot of waiting time, which is why it is best to use an extra service that covers all companies that offer products.PPAs will be used and very intuitvas web page so that the user can use them without difficulty, the project is very important to me , not only to meet the goal , I also want to fulfill a dream , to have my own business , I lost a lot this year , I do not have the resources or theMejorar el servicio de Delivery, en la Ciudad de Huancayo la cultura del Delivery es muy pobre, usar el servicio de una propia empresa genera mucho tiempo de espera, es por ello que lo ideal es usar un servicio extra que abarque todas las empresas que ofrecen productos.Se utilizar&amp;aacute; APPs y pagina web muy intuitvas para que el usuario pueda usarlas sin dificultad, el proyecto es muy importante para mi, no solo por cumplir con el objetivo, tambien deseo cumplir un sue&amp;ntilde;o, tener mi negocio propio, he perdido mucho durante este a&amp;ntilde;o, no cuento con los recursos ni el soporte esperado para lograrlo solo. expected support to achieve alone.</t>
  </si>
  <si>
    <t>info@nmilc.org</t>
  </si>
  <si>
    <t>&amp;nbsp;The project generates employment for young university , people with physical disabilities , we hope to reach more cities to achieve raise extra funds to help communities generate some development</t>
  </si>
  <si>
    <t>El proyecto genera empleo a jovenes universitarios, personas con alguna discapacidad fisica, esperamos llegar a mas ciudades para lograr recaudar fondos extras que ayudar&amp;aacute;n a comunidades a generar alg&amp;uacute;n desarrollo</t>
  </si>
  <si>
    <t>Complete the development of the app and the website , still it requires purchase equipment and all the logistics to start the business</t>
  </si>
  <si>
    <t>Culminar el desarrollo de la App y la pagina Web, a&amp;uacute;n se requiere comprar equipos y toda la logistica para comenzar con el negocio</t>
  </si>
  <si>
    <t>El presupuesto del proyecto son unos $. 35,000.00</t>
  </si>
  <si>
    <t>Daniel Herrera</t>
  </si>
  <si>
    <t>danhv19@gmail.com</t>
  </si>
  <si>
    <t>Pick Music</t>
  </si>
  <si>
    <t>We will seek access to health care for uninsured immigrant children who have been abused, abandoned or neglected.</t>
  </si>
  <si>
    <t>Ayudaremos a niños inmigrantes abusados, abandonados, descuidados y que no tienen seguro médico a tener más acceso a este beneficio.</t>
  </si>
  <si>
    <t>This project is a unique health-law-social service partnership that addresses access to health care for uninsured immigrant children, who have been abused, abandoned, or neglected, by providing legal assistance with a humanitarian path to lawful permanent residence status, known as Special Immigrant Juvenile Status. As soon as eligible children apply for this status, they become immediately eligible for Medicaid and can access needed services. The project provides immigration legal services in close coordination with community health clinics, schools, and social service agencies. This interdisciplinary model aims to meet the medical, mental health and legal needs of the youth and children that participate. Undocumented immigrants who qualify for these humanitarian paths to lawful permanent residence are often unaware of their eligibility for legal status and access to Medicaid that stems from it. The provision of immigration legal assistance that NMILC provides through partnerships with health advocates is a critical and necessary mechanism for reducing the number of uninsured and undocumented children. In addition, to increase access to health care, these services will increase economic security with increased access to employment authorization.</t>
  </si>
  <si>
    <t>Este proyecto es una colaboración única de salud-ley-servicios sociales con el fin de crear acceso al cuidado médico para los niños inmigrantes sin seguro médico que han sido abusados, abandonados o descuidados por medio de proporcionar asistencia legal a base de una trayectoria humanitaria con camino hacia la residencia permanente , conocida como Estatus Especial para Inmigrantes Adolescentes. Tan pronto como los niños elegibles para este programa apliquen para este estado, se convierten inmediatamente elegibles para Medicaid y pueden acceder todos los servicios que necesiten. El proyecto ofrece servicios legales de inmigración, en estrecha coordinación con las clínicas de salud de la comunidad, escuelas y agencias de servicio social. Este modelo interdisciplinario tiene como objetivo satisfacer las necesidades médicas, la salud mental, y las necesidades legales de los jóvenes y niños que participen. &amp;nbsp; Los inmigrantes indocumentados que califican para estos caminos humanitarios a la residencia permanente muchas veces no son conscientes de su elegibilidad a este estatus legal y el acceso a Medicaid que se deriva de ella. La prestación de asistencia legal de inmigración que NMILC proporciona, mediante asociaciones con defensores de la salud, es un mecanismo fundamental y necesario para reducir el número de niños indocumentadossin seguro médico. Además de aumentar el acceso a los servicios de salud, estos servicios aumentarán la seguridad económica por medio de un aumento al acceso a la autorización de empleo.</t>
  </si>
  <si>
    <t>Unaccompanied minors are a marginalized, often traumatized, and a severely under-served population. This group of children is among the most vulnerable in the U.S: they lack immigration status, many have endured traumatic experiences, have fragile support networks, and face legal barriers to health care.</t>
  </si>
  <si>
    <t>09-19-2016</t>
  </si>
  <si>
    <t>Los menores arrivados sin acompañados forman parte de un grupo marginado, muchas veces son traumatizados, y son una población gravemente desatendida. Estos grupos de niños son de los más vulnerables en los EE.UU.: no tienen estatus migratorio, muchos han sufrido experiencias traumáticas, tienen redes de apoyo frágiles, y se enfrentan a barreras legales a la atención de la salud médica.</t>
  </si>
  <si>
    <t>My Values, My Vote</t>
  </si>
  <si>
    <t>danielpalerma@gmail.com</t>
  </si>
  <si>
    <t>Action Institute NC</t>
  </si>
  <si>
    <t>NMILC will evaluate the impact of our services in priority areas addressed in this proposal through our sophisticated electronic case management system. The results we seek for uninsured immigrants is access to health insurance. The strategy that employ to achieve this goal is providing free immigration legal services to vulnerable children who qualify for humanitarian based status that leads to Medicaid eligibility. The performance measure that we use to quantify how well our program is doing is to identify the % of uninsured immigrants served who have pending or approved applications for status that leads to Medicaid eligibility. We have the capacity to track data on filed applications and approved status in our database.</t>
  </si>
  <si>
    <t>NMILC evaluará el impacto de nuestros servicios en las áreas de prioridad establecidas en esta propuesta a través de nuestro sistema electrónico de gestión de casos. El resultado que queremos obtener es el de asegurar que los inmigrantes sin seguro pueden obtener el acceso a el seguro de salud necesario. La estrategia que este sistema emplea para lograr este objetivo es la de proporcionar servicios legales de inmigración gratuita a los niños vulnerables que califican para este estatus basado en razones humanitarias que lleva a la elegibilidad de Medicaid. La medida de rendimiento que utilizamos para cuantificar qué tan bien está funcionando nuestro porgrama está diseñado para obtener el porcentaje de inmigrantes no asegurados atendidos que tienen aplicaciones para el ajuste de estatus pendientes o aprobadas que conducen a la elegibilidad de Medicaid. Tenemos la capacidad de seguimiento de datos sobre las solicitudes presentadas y aprobamos en nuestra base de datos.</t>
  </si>
  <si>
    <t>This is an innovative project that addresses access to health insurance for undocumented immigrants through the provision of immigration legal services. An estimated 30% of the immigrant population are undocumented and are ineligible for the Heath Care Exchange and most forms of Medicaid. According to a 2014 study published in the Journal on Migration and Human Security, however 14.3% of undocumented immigrants actually qualify for a permanent status but are unaware of their eligibility. The provision of immigration legal assistance that NMILC provides is a critical and necessary mechanism for reducing the number of uninsured immigrant children.</t>
  </si>
  <si>
    <t>$30,000 (Personnel &amp;amp; Benefits – Staff Attorney ½ time)</t>
  </si>
  <si>
    <t>(704) 625-4050</t>
  </si>
  <si>
    <t>NMILC’s mission is to make access to justice affordable for low-income New Mexican immigrants and to promote knowledge of the immigration process. Immigration legal services are critical to increasing access to health care for uninsured immigrants, preventing exploitation and ensuring a living wage. Our services also lead to greater safety for immigrant victims of domestic violence, as lawful employment authorization and access to benefits, including housing and Medicaid, creates a path for self-sufficiency.</t>
  </si>
  <si>
    <t>La misión de NMILC es de crear acceso a la justicia para los inmigrantes de Nuevo México y de promover el conocimiento sobre los diferentes procesos migratorios. Los servicios legales para los procesos migratorios son críticos para incrementar el acceso a servicios médicos para los inmigrantes sin seguro médico, para así prevenir la explotación y asegurar un sueldo del que puedan vivir. Nuestros servicios también conducen a una mayor seguridad para los inmigrantes que han sido víctimas de violencia doméstica, debido a que con la autorización de empleo y accesso a beneficios que se les ofrece, al igual que los beneficios de vivienda y Medicaid, crean un camino a la autosuficiencia.</t>
  </si>
  <si>
    <t>Giving a voice to my Latinx community, regardless of status</t>
  </si>
  <si>
    <t>Dando una voz a mi comunidad Latinx, no importe su estatus</t>
  </si>
  <si>
    <t>Rather than a legal aid organization, we see ourselves as a virtual, dynamic legal service organization with lawyers housed within strategic community partners. We believe this approach allows us to effectively use our limited resources. We know that our legal advocacy is most efficient when we are working in collaboration with community partners who our clients know and trust. We also know that our clients face barriers beyond immigration status and we reach individuals who may not otherwise seek our services. We collaborate with community partners to have a greater collective impact in the following areas: Health and Safety: Ensuring that immigrant families we serve have access to health insurance and live in a safe environment that is free of violence. Family Stability: Providing permanency for children of mixed status immigrant families who are at risk of separation. Economic Security and Education: Ensuring that immigrant families have adequate and sustainable resources to support their needs through access to educational and employment opportunities. Civic Engagement: Empowering immigrants through citizenship, which provides the opportunity to fully participate in and contribute to the democratic process and civil society.</t>
  </si>
  <si>
    <t>It is often challenging to find, register, and mobilize eligible Latinx voters, using traditional doorknocking and canvassing methods, as much of this population is undocumented or documented and not eligible to vote. Since this population knows where eligible voters live, we will mobilize it to register and mobilize eligible Latinx voters. In this way, regardless of status, more Latinx voices will be heard. &amp;nbsp;</t>
  </si>
  <si>
    <t>Ha sido un reto encontrar, registrar y movilizar votantes Latinx elegibles, usando los métodos tradicionales de tocar puertas, como gran parte de esta población no es elegibles para votar todavía. A través de esta campaña, movilizaremos a esta población para registrar y movilizar electores Latinx elegibles a votar. De esta manera, independientemente de estatus migratorio, más voces Latinx serán escuchadas.</t>
  </si>
  <si>
    <t>The challenges in finding and mobilizing eligible Latinx voters has caused many to discount the the Latinx vote, claiming that it is too difficult to find and quantify its power. This project aims to mobilize those that are not eligible to vote, together with those that are, in order to register and mobilize eligible Latinx voters. It is our belief that the community knows where eligible voters live. They are our family members and friends. By mobilizing the immigrant community, we believe that we will find, register, and mobilize more Latinx voters.</t>
  </si>
  <si>
    <t>Los retos en encontrar y movilizar a votantes Latinx elegibles han causado que muchos descuenten el voto Latinx, diciendo que es demasiado dificil encontrar y cuantificar su poder. Este proyecto pretende movilizar aquellos quienes no son elegibles votar, juntos con los que son, para registrar y movilizar a votantes Latinx elegibles. Pensamos que la comunidad sabe donde los votantes elegibles viven. Son nuestros familiares y amigos. Movilizando a la comunidad inmigrante, pensamos que encontraremos, registraremos, y motivaremos a mas votantes Latinx.</t>
  </si>
  <si>
    <t>To accomplish our goals, your genrous donation will help fund: Vehicle rental, for GOTV mobilizations to reach out to Latinx voters Phone-banking, to Get Out the Latinx Vote Rent vehicles, to take registered voters to the polls on election day Social media promotion of the Mis Valores, Mi Voto campaign T-shirts with Mis Valores, Mi Voto branding If we do not reach our goal, collected funds will be prioritized for: Vehicle rental, to take registered voters to the polls on election day Phone-banking, to Get Out the Latinx Vote</t>
  </si>
  <si>
    <t>Para lograr nuestras metas, su donación generosa ayudará fundar: Alquilo de vehículo, para movilizaciones para actividades de acercamiento a votantes Latinx Banco de llamadas, para Motivar el Voto Latinx Alquilo de vehículo, para llevar a los votantes registrados a las urnas el día de elecciones Promoción por medios sociales de la campaña Mis Valores, Mi Voto Camisetas promoviendo la campaña Mis Valores, Mi Voto Si no llegamos a nuestra meta, fondos colectados serán prioritizados para: Alquilo de vehículo, para llevar a los votantes registrados a las urnas el día de elecciones Banco de llamadas, para Motivar el Voto Latinx</t>
  </si>
  <si>
    <t>Our budget includes/ Nuestro presupuesto incluye: Vehicle rental/Alquiler de vehículos: $800 Phone-banking/Banco le llamadas: $4000 Social media/Medios sociales: $300 T-shirts with branding/Camisetas promoviendo campaña: $500 Supervisor: $1400</t>
  </si>
  <si>
    <t>Action_NC</t>
  </si>
  <si>
    <t>Hector Vaca</t>
  </si>
  <si>
    <t>hector@actionnc.org</t>
  </si>
  <si>
    <t>Photobook Forbiddeneffect</t>
  </si>
  <si>
    <t>my second project</t>
  </si>
  <si>
    <t>blackheartlab@gmail.com</t>
  </si>
  <si>
    <t>peticion</t>
  </si>
  <si>
    <t>dnassarruiz45@hotmail.com</t>
  </si>
  <si>
    <t>03-19-2017</t>
  </si>
  <si>
    <t>PERU IN EMERGY DISASTER</t>
  </si>
  <si>
    <t>SAVEMAPE</t>
  </si>
  <si>
    <t>https://hipgive.org/wp-content/uploads/2018/04/Re_Gracias_por_enviarnos_tu_proyecto.zip</t>
  </si>
  <si>
    <t>A home for immigrants &amp;#8211; caring for the underserved and uninsured</t>
  </si>
  <si>
    <t>04-15-2018</t>
  </si>
  <si>
    <t>05-30-2018</t>
  </si>
  <si>
    <t>andrea_teresacg@hotmail.com</t>
  </si>
  <si>
    <t>(987) 822-050</t>
  </si>
  <si>
    <t>Lima, Cercado de Lima, Departamento de Lima, Perú</t>
  </si>
  <si>
    <t>PERU HAS BEEN HITTEN BY A HUGE NATURAL DISASTER, WE NEED YOUR HELP TO REACH NECESSARY ELEMENTS TO help building houses</t>
  </si>
  <si>
    <t>PERU HA SIDO GOLPEADO POR UN DESASTRE NATURAL Y NECESITAMOS TU AYUDA PARA SALVARLOS Y PROVEERLOS DE casas temporales</t>
  </si>
  <si>
    <t>helping our community in Peru You might have heard about this huge accident in wich many of us lost everything even their own places. a year after has passed and the government havent done anythong for them THEY NEED WATER, CLOTHES, HOUSES, BEDS, FOOD, SHELTERS everyTHING IS WELCOME we are looking for building little houses and try to give them education to make them available to run a business or something to support themselves</t>
  </si>
  <si>
    <t>Street Level Health Project serves a growing population of low-income immigrants and day laborers in Alameda County. Our goal is to raise money to ensure our need to move to a new facility in the neighborhood does not interrupt the over 10 years of health access, community, and basic support our organization has provided to the Fruitvale community. As a grassroots organization dedicated to reducing health disparities, we define health in a way that represents the full spectrum of needs of low-income immigrant families and day laborers. By viewing health as “more than a clinic visit,” we respond to the growing need for preventative wellness services such as nutritious food, access to health coverage, job skills, and other basic needs in our community. Our new facility is a welcoming community space in the heart of the Fruitvale neighborhood, and includes a licensed kitchen space which allows us to serve 100+ nutritious meals per week to day laborers and low-income families, as well as a free medical clinic which offers culturally responsive visits with a doctor or mental health provider. The support of donors at this time is critical to our ability to continue supporting those least visible. Every day we are hearing about the stressors of gentrification and displacement on our community members, most recently we felt them ourselves as staff of a highly needed agency. I would also like to take the time to introduce myself as the new Executive Director of Street Level Health Project. As the son of low-income immigrants, I personally know the reality of living at the intersections of poverty and documentation, so displacement is not new. Regardless of our resiliency, the trauma it imposes is real. Looking back at my own experience as a low-income youth accessing health clinics and public benefits, it always felt like service providers failed to acknowledge the multiple barriers my family faced in accessing continuous health care. That&amp;#8217;s not the case at Street Level and why as someone committed to advancing immigrant rights, I ask you to join us by giving today.</t>
  </si>
  <si>
    <t>Por más de 10 años, el Proyecto de Salud para Todos ha ofrecido servicios y apoyo comunitario a la creciente población de jornaleros e inmigrantes de bajos ingresos en el Condado de Alameda. Nuestra meta es recaudar suficientes fondos para seguir proveyendo acceso diario a servicios de salud y la cobertura de necesidades básicas a los residentes de Fruitvale aún durante nuestra mudanza a un nuevo local en la zona. &amp;nbsp;</t>
  </si>
  <si>
    <t>&amp;nbsp; ayuda a nuestra comunidad en Perú Es posible que haya oído hablar de este gran accidente en el que muchos de nosotros perdimos todo, incluso en sus propias casas. un año después ha pasado y el gobierno no ha hecho nada por ellos NECESITAN AGUA, ROPA, CASAS, CAMAS, COMIDA, ALBERGUES, todo ES BIENVENIDO estamos buscando construir pequeñas casas y tratar de darles educación para que estén disponibles para administrar un negocio o algo para mantenerse</t>
  </si>
  <si>
    <t>Recently-arrived immigrants, particularly low-wage workers such as day laborers, have an immense need for health and wellness services. We have seen many clinic patients who have felt ill, lethargic, or fainted at work because they were malnourished or were suffering from food-related chronic illnesses like diabetes and hypertension. What we have seen in our clinic is consistent with what larger research shows: low-income Latinos have a high incidence of preventable illnesses correlated with poor nutrition, including high incidence of Type 2 Diabetes and Hypertension. Furthermore, many of the Latino families we serve are undocumented or have mixed-status. Because of their immigration status, many of our clients receive little to no public benefits – despite living far below the poverty level. As a first-generation child, I was privileged that at least I qualified for this benefit even though in a family of four it was still a constant struggle. At Street Level we improve health by building community, offering holistic wellness services, and serving as an entry point to the health care and social service sector. All services are free and offered in a safe and culturally responsive environment.</t>
  </si>
  <si>
    <t>every house is about 5000 thousand soles water is up to the amount but for liter is costing about 5 soles clothes are from different prices materials such as wood is costing about 20 soles per meter food is about 15 soles per person</t>
  </si>
  <si>
    <t>Los que han inmigrado recientemente, en particular los jornaleros, tienen una inmensa necesidad para servicios de salud. Hemos visto muchos pacientes en nuestra clínica que se han sentido mal, letárgicos o se han desmayado en el trabajo porque están desnutridos o sufren de enfermedades crónicas relacionadas con la alimentación, como la diabetes y la hipertensión. Lo que vemos en nuestra clínica es consistente con lo que demuestran los estudios: los latinos de bajos ingresos tienen una alta incidencia de enfermedades prevenibles correlacionadas con la mala nutrición, incluyendo la alta incidencia de la diabetes tipo 2 y la hipertensión. Por otra parte, la mayoría de las familias latinas que servimos son indocumentados o de estatus indefinido. Debido a su condición migratoria, muchos de nuestros clientes no reciben beneficios públicos, como las estampillas para la comida- a pesar de vivir muy debajo del nivel de pobreza. Como un hijo de primera generación, tuve el privilegio de que al menos me clasifiqué para estos beneficios a pesar de que, para en una familia de cuatro personas todavía era una lucha constante. Nuestro programa mejora la salud comunitaria por medio de proporcionar acceso a frutas y verduras frescas, mientras que proveemos información nutricional y apoyo comunitario. Nuestro programa de distribución de alimentos sirve como punto de entrada a otros servicios de salud y servicios sociales, incluyendo ver a un médico. Todos proporcionan de forma gratuita en un ambiente seguro y culturalmente sensible.</t>
  </si>
  <si>
    <t>We are starting the new program year with an inviting community space with a licensed kitchen located in the heart of the Fruitvale immigrant community. The funds collected through HIPGive will allow us to increase the number of lunch and breakfast meals served, as well as help fund a case worker during meal times to ensure connection to services for low-income community members. Join our Health Warrior Wall by donating $300 dollars and have your name in our new community space. Wear our SWAG by donating $100 bucks and get a Street Level Health Project Tee Shirt. Be part of our Fiestas en Comunidad holiday celebration by donating $25 and get a special Julio Salgado designed post card. If you’re unable to make a monetary contribution come volunteer with us and help with street outreach, food bag distribution, or our lunch program. Regardless of how you give, you&amp;#8217;ll be ensuring the rights of many to access health! Finally, please help by sharing this broadly.</t>
  </si>
  <si>
    <t>Al comienzo del 2016 nuestro centro comunitario se muda a un nuevo local con cocina ubicado a dos cuadras de la estación de Fruitvale del tren subterráneo BART. Es un local ideal para que más personas de la comunidad tengan acceso a nuestro servicio de alimentos saludables. Los fondos recaudados a través de HIPGive nos permitirán aumentar el número de almuerzos y desayunos servidos, así como ayudar a financiar un trabajador social durante las horas de comida para asegurar la conexión a los servicios para los miembros de la comunidad de bajos ingresos. Únete y haste un/a Guerrero/a para la Salud con una donación de $ 300 dólares y tenga su nombre pintado el la pared en nuestro nuevo espacio comunitario. Dona $100 dólares y obtenga una camiseta de Street Level Health Project. Apoya a los Inmigrantes con una donación de $25 y reciba una obra de arte ilustrada por Julio Salagado. Si no puede hacer una contribución monetaria, nos puede ayude a mantener nuestro modelo de salud radical apoyando de manera voluntaria en nuestras actividades de divulgación en la calle, la distribución de las bolsas de alimentos, o en nuestro programa de almuerzo. Independientemente de cómo nos apoya, va a garantizar los derechos de muchos para acceder la salud. Por último, ayúdenos a compartir ésta página ampliamente. Recuerde, todos compartimos la necesidad de la salud y todos tenemos el derecho a comer.</t>
  </si>
  <si>
    <t>The budget for our program is much more then we are seeking for from our HIPGive fundraising. The $5,000 contributed through this campaign will offset some of $2,000 in annual food costs. It will also be used toward funding $2,000 of the salary to staff a case manager for drop-in services. Finally the $500 raised will by much needed supplies for our cook to continue to create miracles in our new licensed kitchen. This includes pots, pans, re-usable dishware, knives and other critical supplies.</t>
  </si>
  <si>
    <t>Street Level Health Project is an Oakland-based grassroots organization dedicated to improving the health and wellbeing of underserved urban immigrant communities in the Bay Area. Our community center is an entry point to the health care and social service system for those most often overlooked and neglected, namely the uninsured, the underinsured, and recently arrived. We have been serving the needs of day laborers in Alameda County for the last 14 years, and are a “safety net of the safety net.” We build community for immigrants often isolated from families back in their home country, so they can be part of a local “community family” at our center. Our multi-lingual staff and volunteer base, many of whom are immigrants themselves, play a critical role in making our services accessible.</t>
  </si>
  <si>
    <t>https://vimeo.com/146948707</t>
  </si>
  <si>
    <t>PEOPLE FOR MEXICO</t>
  </si>
  <si>
    <t>Chase Bank</t>
  </si>
  <si>
    <t>https://hipgive.org/wp-content/uploads/2017/09/hiking-2.png</t>
  </si>
  <si>
    <t>My life runs through your veins</t>
  </si>
  <si>
    <t>Guadalajara, Jalisco, México</t>
  </si>
  <si>
    <t>We want to buy a mobile blood unit to go to businesses and schools to get&amp;nbsp;the blood and give it to&amp;nbsp;children with cancer in need.&amp;nbsp;</t>
  </si>
  <si>
    <t>Deseamos comprar una unidad m&amp;oacute;vil de sangre para acudir a empresas y escuelas a captar la sangre para poder llevarla a ni&amp;ntilde;os con c&amp;aacute;ncer que la necesitan.</t>
  </si>
  <si>
    <t>In Mexico only 3% of the population donates blood altruistically. Annually,1,500 children are diagnosed with cancer in Jalisco, and during their treatments they&amp;nbsp;require blood and platelet periodically. Often the patients die due to lack of blood, so we want to buy a mobile blood unit to go to universities and companies to capture blood for children with cancer.</t>
  </si>
  <si>
    <t>En M&amp;eacute;xico solo el 3% de la poblaci&amp;oacute;n dona sangre&amp;nbsp;de manera altruista.Anualmente 1500 ni&amp;ntilde;os son diagnosticados anualmente de c&amp;aacute;ncer en Jalisco, y durante sus tratamientos, requieren periodicamente de sangre y plaquetas. Muchas veces los pacientes fallecen debido a la falta de sangre, por lo que queremos comprar una unidad m&amp;oacute;vil de sangre para ir a universidades y empresas a captar la sangre para los ni&amp;ntilde;os con c&amp;aacute;ncer.</t>
  </si>
  <si>
    <t>A Healthier Tomorrow</t>
  </si>
  <si>
    <t>South Valley Preparatory School</t>
  </si>
  <si>
    <t>Why it MattersEvery day, we receive requests from families who have cancer patients and require blood or platelets so they can continue their treatment.In Mexico only 3% of the population donates altruistically, which causes the families of cancer patients have difficulties&amp;nbsp;to get blood or platelets, and even more if they are not originally from the city of Guadalajara.Many children have died due to lack of blood, and we want to reverse this figure, we wish that no child with cancer need blood and dont have, we want to create a culture of blood donation and in turn to a culture of health in the population .Our goal is very ambitious, but with your support we can generate this social change.&amp;nbsp;</t>
  </si>
  <si>
    <t>Todos los d&amp;iacute;as, recibimos solicitudes de familias que tienen un pacientes con c&amp;aacute;ncer y requieren sangre o plaquetas para que puedan continuar con su tratamiento.En M&amp;eacute;xico solo el 3% de la poblaci&amp;oacute;n dona de manera altruista, lo que ocasiona que a los familiares de pacientes con c&amp;aacute;ncer les cueste mucho trabajo conseguir sangre o plaquetas, y m&amp;aacute;s a&amp;uacute;n si no son originarios de la ciudad de Guadalajara.Muchos ni&amp;ntilde;os han fallecido debido a la falta de sangre, y queremos revertir esta cifra, deseamos que a ning&amp;uacute;n ni&amp;ntilde;o con c&amp;aacute;ncer le falten donadores de sangre, deseamos crear una cultura de la donaci&amp;oacute;n de sangre y a su vez hacer una cultura de salud en la poblaci&amp;oacute;n.Nuestra meta es muy ambiciosa, pero con tu apoyo podemos generar este cambio social.</t>
  </si>
  <si>
    <t>The $ 5000 dollars, will cover a part of the team for blood donations as scales, microcentrifuge, and refrigerators for blood units.Failure to reach the goal, we raise will go to the same end as we had anticipated.We would be very happy to count on your donation, and in gratitude we would like to send a card of thanks to your email from the beneficiaries.In addition to donating you can also get the word out with your friends, family and acquaintances through social networks for many know our project and support us to meet this goal.</t>
  </si>
  <si>
    <t>El fondo de $5000 dolares, cubrir&amp;aacute; una parte del equipo para las donaciones de sangre como b&amp;aacute;sculas, microcentr&amp;iacute;fugas, y refrigeradores para las unidades de sangre.&amp;nbsp;En caso de no llegar a la meta, lo que recaudemos se ir&amp;aacute; para el mismo fin que hab&amp;iacute;amos previsto.&amp;nbsp;Estar&amp;iacute;amos muy contentos de poder contar con tu donativo, y como agradecimiento nos gustar&amp;iacute;a enviarte una postal de agradecimiento a tu correo electr&amp;oacute;nico de parte de los chaparritos de la asociaci&amp;oacute;n.Adem&amp;aacute;s de donar tambi&amp;eacute;n puedes pasar la voz con tus amigos, familia y conocidos a trav&amp;eacute;s de redes sociales para que muchos conozcan nuestro proyecto y nos apoyen para cumplir esta meta.&amp;nbsp;</t>
  </si>
  <si>
    <t>To reach our goal we need 1 million pesos (around 50,000 dollars) with these 5,000 dollares we can buy a centrifuge machine and a refrigerator for blood units.</t>
  </si>
  <si>
    <t>Monica R Jaramillo</t>
  </si>
  <si>
    <t>monica.jaramillo@southvalleyprep.org</t>
  </si>
  <si>
    <t>NARIZROJAAC</t>
  </si>
  <si>
    <t>https://vimeo.com/183595115</t>
  </si>
  <si>
    <t>Paola Yasbeth</t>
  </si>
  <si>
    <t>payasbeth@outlook.com</t>
  </si>
  <si>
    <t>505-222-5642 ext. 212</t>
  </si>
  <si>
    <t>South Valley Preparatory Middle School</t>
  </si>
  <si>
    <t>(477) 490-9592</t>
  </si>
  <si>
    <t>León, México</t>
  </si>
  <si>
    <t>Our project provides young hispanic males with opportunities that encompass all components of healthy living.</t>
  </si>
  <si>
    <t>Nuestro proyecto ofrece hombres jóvenes hispanos con oportunidades que abarcan todos los componentes de la vida sana.</t>
  </si>
  <si>
    <t>There is more about painful losses. There is HOPE, STRENGHT, there is HUMANITY. México need us.</t>
  </si>
  <si>
    <t>Hay más que dolorosas pérdidas. Hay ESPERANZA, FUERZA, HUMANIDAD. México nos necesita.</t>
  </si>
  <si>
    <t>Campaign summary: We just want to help and look about people around the world who wants to help MÉXICO. Why it matters: Is not everything about us, is about making the world better. Potential Challenges: We are reaching about $10,000.oo usd around the world to buy supplies, and send them to México, Puebla, Morelos, Cuernavaca; Also, give a percentage to different accounts like: Mexican Redcross, Topos of México, etc. &amp;nbsp; If you want to give a direct support and send it to México, there is a link with some information. &amp;nbsp; Don forget to share on Social Media!!! &amp;nbsp; #PrayForMexico</t>
  </si>
  <si>
    <t>nariz roja</t>
  </si>
  <si>
    <t>maru@narizroja.org</t>
  </si>
  <si>
    <t>Resumen de la campaña: Nosotros solo buscamos ayudar y buscar personas al rededor del mundo que quieran y deseen ayudar a NUESTRO MÉXICO. ¿Cómo pondremos tus donaciones en acción? Compra de víveres y donaciones monetarias a DIF, Cruz Roja Mexicana, Brigada Topos de México, etc. Por qué importa: Porque no se trata solo de nosotros, se trata de personas al rededor del mundo que desean AYUDAR A MÉXICO. Desafíos potenciales: Buscamos reunir mínimo $10,000 usd al rededor del mundo para comprar víveres y enviarlas a centros de acopio en CDMX, Puebla, Morelos, Cuernavaca; También, destinar un porcentaje a las diferentes cuentas o centros de acopio como: La cruz roja mexicana, Brigada Topos de México, etc. Acerca de nuestra organización: Solo deseamos ayudar.</t>
  </si>
  <si>
    <t>Just reaching $10,000 usd</t>
  </si>
  <si>
    <t>Nuestro objetivo general es educar a nuestros hombres hispanos jóvenes sobre la importancia de una vida saludable. Ampliando sus conocimientos más allá de la nutrición para incluir el medio ambiente. Vamos a darles acceso a vajillas y utensilios sostenible y compostable durante el almuerzo. Durante este tiempo serán compostaje y reciclaje. También aprenderán cómo se conectan nuestra basura y comida. Antes de este año escolar nuestros contenedores de basura de la escuela serían desborde antes de la basura semanal recogida. Ahora mediante el uso de vajilla sostenible y compostable, utilizamos menos de una bolsa de basura al día. Cambiando nuestra vajilla de almuerzo de espuma de poliestireno de 100% fibra de lata de azúcar y compostaje, hemos ahorrado 80% en los residuos. Antes de que el cambio en la vajilla de la escuela utiliza 6 (60 galones) bolsas de basura al día. La reducción de los residuos ha sido un cambio notable a nuestros estudiantes son orgullosos. Estos jóvenes entienden que si cambian sus hábitos alimenticios y ser consciente de lo que su puesta en su ecosistema, van a cosechar los efectos positivos en su futuro y las generaciones venideras. Tenemos la intención de lograr nuestro objetivo inculcando hábitos de vida saludables para nuestros jóvenes y darles las herramientas para apoyar este cambio de estilo de vida. Al hacer una donación, nuestros jóvenes seguirán recibiendo la educación la vida sana y las herramientas que necesitan para hacer de este proyecto un éxito. Para este proyecto esas herramientas incluirían productos respetuosos con el eco que se utilizarán durante el servicio de almuerzo. Recuerde, los beneficios de un estilo de vida saludable contribuirá a conquistas sociales, personales, académicas y profesionales ahora y para las generaciones futuras.</t>
  </si>
  <si>
    <t>This project is important to us because our young Hispanic males are the future of this community. Understanding where our trash goes and how using echo friendly products can drastically reduce waste. Our hopes are to see less waste on the streets in the community and more echo friendly products on our store shelves. Currently this goal is being measured by tracking how much waste is being disposed of everyday at school and how often we have to empty our dumpsters.</t>
  </si>
  <si>
    <t>PaolaYasbeth</t>
  </si>
  <si>
    <t>Este proyecto es importante para nosotros porque nuestros hombres jóvenes hispanos son el futuro de esta comunidad. Entender dónde nuestra basura va y cómo el uso de productos respetuosos con el eco puede reducir drásticamente los residuos. Nuestras esperanzas son para ver menos residuos en las calles de la comunidad y mucho más productos respetuosos en nuestras estanterías de las tiendas. Actualmente este objetivo se mide mediante el seguimiento de la cantidad de residuos que se está dispuesto de todos los días en la escuela y la frecuencia con la que tenemos que vaciar nuestros contenedores de basura.</t>
  </si>
  <si>
    <t>Funds will cover the cost of sustainable, compostable tableware. If we do not reach our goal, we will use the available funds to help purchase our 100% sugar cane fiber tableware. When making a $50 donation to this project, you will receive a South Valley Aztec t-shirt and a personal letter from our young male Hispanic students, discussing their project experiences.</t>
  </si>
  <si>
    <t>Los fondos cubrirán el costo de, la vajilla compostable sostenible. Si no llegamos a nuestro objetivo, vamos a utilizar los fondos disponibles para ayudar a comprar nuestro 100% vajilla fibra de caña de azúcar. Al hacer una donación de $ 50 a este proyecto, usted recibirá una camiseta del South Valley los aztecas y una carta personal de nuestros jóvenes estudiantes hispanos varones, hablar de sus experiencias del proyecto.</t>
  </si>
  <si>
    <t>55 boxes of compartment plates =$2589.40 20 boxes 8 oz cups=$1868.75 25 boxes 7 oz small bowles= $687.50 20 boxes Napkins=$950.00</t>
  </si>
  <si>
    <t>The mission of South Valley Preparatory School is to provide a small, safe and unique family learning community where students are prepared for high school and beyond. Our young Hispanic males are going to be given educational opportunities, in which they will learn how use of sustainable compostable tableware cuts on waste and the cost of disposing waste. This cost includes the effects waste has on our environment.</t>
  </si>
  <si>
    <t>my first project</t>
  </si>
  <si>
    <t>La misión de la Escuela Preparatoria South Valley es proporcionar una comunidad familiar pequena, segura y única de apendizaje donde los estudiantes esten preparados para la escuela pretatoria y más allá. Nuestros hombres hispanos jóvenes van a tener oportunidades educativas, en el que aprenderán cómo el uso de cortes de vajillas compostables sostenibles en material de residuos y los costes de eliminación de residuos. Este costo incluye los efectos de residuos tiene en nuestro entorno</t>
  </si>
  <si>
    <t>https://youtu.be/6E-fJNDLiks</t>
  </si>
  <si>
    <t>PEDRO DE BETANCOURT ASYLUM</t>
  </si>
  <si>
    <t>mjaramillo1</t>
  </si>
  <si>
    <t>albertodelcid@hotmail.com</t>
  </si>
  <si>
    <t>A GOOOOOL FOR OUR STUDENTS!</t>
  </si>
  <si>
    <t>LAWA - Latin American Women's Association</t>
  </si>
  <si>
    <t>3400 Toringdon Way. Charlotte, NC 28277</t>
  </si>
  <si>
    <t>To support five young Latino students to participate in an academic and soccer summer camp with the goal to enrich their body and mind.</t>
  </si>
  <si>
    <t>The funds raised through this initiative will allow five students from LAWA&amp;#8217;s tutoring program to receive scholarships to participate in an academic enrichment program and soccer camp. These students will enhance their literacy skills during the summer. Currently, Latino immigrant children are identified as the fastest growing population in Charlotte Mecklenburg Schools . Our students need added support. Latino students in grades 3-8 lag behind by nearly 30% in reading and 15% in math when compared to their white counterparts. Ninety percent of students attending schools where LAWA offers its tutoring program Padres yPadrinos, come from economically disadvantaged families. LAWA provides individualized tutoring to help minimize the gap during the school year, However, due to family socioeconomic and educational challenges, many of our students are not able to attend enrichment programs. Through HIPGive and in partnership with the YMCA, other community organizations, and volunteers, LAWA seeks to provide five scholarship for summer camps to assist students and continue to enhance their literacy levels throughout the summer. With your support, five students will be able to attend a summer academic enrichment program and will increase their overall academic skills. This is our GOOOOOL for Education!</t>
  </si>
  <si>
    <t>Providing educational enrichment programs for students impacts their learning and academic success. LAWA’s mentor-tutor program addresses the academic and social development disparities of Latino students with its program Padres y Padrinos. Due to families socioeconomic and educational challenges, many of our students are not able to attend enrichment programs. Having the opportunity to raise funds with HIP Give, and in partnership with the YMCA, LAWA seeks to provide five scholarships for summer camps to assist students.</t>
  </si>
  <si>
    <t>As our students return to school in 2014-15 school-year, they will take an academic assessment that will measure their current academic level and compare it with the final assessment taken as they concluded the previous school-year.</t>
  </si>
  <si>
    <t>The research on summer learning loss points to a disturbing relationship between socioeconomic, racial/ethnic disparities, and the achievement gap. (Georgia Family Connection Partnership &amp;#8211; Research Brief May 2012). Many students fall behind by an equivalent of 30% of their previous year learning. Additionally, due to socioeconomic challenges, many families are unable to enroll their students in any type of physical activity programs or camps. Young students begin to develop a sedentary lifestyle that can potentially lead to health challenges commonly seen in Latino adults such as diabetes and other illnesses. LAWA seeks to promote physical activities to promote healthy lifestyles.</t>
  </si>
  <si>
    <t>06-23-2017</t>
  </si>
  <si>
    <t>Pc Gamer for streams</t>
  </si>
  <si>
    <t>&amp;nbsp; LAWA Project Budget A GOOOOOL for Our Students Expenses: Summer Camps Tuition for five students $2000 @$400 per student Video honorarium $ 200 Incentives: 5 LAWA memberships @$50 each $ 250 Volunteer/Staff mileage reimbursement approx. 200 total @$.45/mile $ 50 TOTAL $2500 &amp;nbsp;</t>
  </si>
  <si>
    <t>To advance the education and quality of life of Latinos in the Charlotte Region through scholarships, academic, and cultural programs.</t>
  </si>
  <si>
    <t>LAWANC</t>
  </si>
  <si>
    <t>07-23-2017</t>
  </si>
  <si>
    <t>Violeta Moser</t>
  </si>
  <si>
    <t>vmoser@lawanc.org</t>
  </si>
  <si>
    <t>Lima, Magdalena del Mar, Perú</t>
  </si>
  <si>
    <t>pc gamer for streams on Twitch, YouTube ,etc.</t>
  </si>
  <si>
    <t>Pc gamer para streams en Twitch,YouTube,etc.</t>
  </si>
  <si>
    <t>This campaign is a personal project since I study and work and I can live for very little. With this money I want to do is to be able to buy a computer of a high performance and to be able to use it not only for my studies and for what I work but power In the evenings a stream in Twitch and be able to start uploading videos to YouTube to help me economically.</t>
  </si>
  <si>
    <t>Esta campaña es un proyecto persona ya que yo estudio y trabajo y puedo vivir por muy poco.Con este dinero lo quiero hacer es poder comprar una computadora de un r ndimiento alto y poder úsarla no solo para mis estudios y para lo que trabajo sino poder en las noches un stream en Twitch y poder empezar a subir videos a YouTube para poder ayudarme económica mente.</t>
  </si>
  <si>
    <t>kreytuz123@gmail.com</t>
  </si>
  <si>
    <t>a chance for Miguel</t>
  </si>
  <si>
    <t>SolComún Solidaridad Comunal A.C.</t>
  </si>
  <si>
    <t>salvador avila Elizarraras</t>
  </si>
  <si>
    <t>procurador@solcomunac.org</t>
  </si>
  <si>
    <t>Paz a la Navidad</t>
  </si>
  <si>
    <t>(551) 312-5078</t>
  </si>
  <si>
    <t>México, Tláhuac Distrito Federal</t>
  </si>
  <si>
    <t>Miguel wants to leave the past behind and start again</t>
  </si>
  <si>
    <t>Miguel quiere dejar atras su pasado y comenzar otra vez</t>
  </si>
  <si>
    <t>We've all wrong ever , Michael is no exception and made ​​many mistakes that led to homelessness and lost in alcohol, is now asking for a second chance and we want to give it , while in the street realized what valuable the garbage that is thrown in the streets. #ReciclandoAndo Your project aims to keep the streets clean and generate financial resources through the sale of recyclable waste while employing people suffering the same situation.</t>
  </si>
  <si>
    <t>Todos nos hemos equivocado alguna vez, Miguel no es la excepción y cometió muchos errores que lo llevaron a vivir en la calle y a perderse en el alcohol, ahora pide una segunda oportunidad y nosotros queremos dársela, mientras estuvo en la calle se dio cuenta de lo valiosa que es la basura que se encuentra en las calles tirada. Su proyecto #ReciclandoAndo tiene el propósito de mantener las calles limpias y generar recursos económicos con la venta de los desechos reciclables y al mismo tiempo da empleo a personas que sufren la misma situación.</t>
  </si>
  <si>
    <t>We want to support Miguel because we believe that your project can be quite successful , meets three very important points for the situation that exists in Mexico , the first is the rescue of homeless people living in deplorable situations , the second is the promoting the separation and recycling of waste and the third is cleaning the streets and public places , all while financial resources generated by the sale of waste.</t>
  </si>
  <si>
    <t>Queremos apoyar a Miguel porque consideramos que su proyecto puede ser bastante exitoso, cumple con tres puntos muy importantes para la situación que se vive en México, el primero es el rescate de personas en situación de calle que viven en situaciones deplorables, el segundo es el fomento de la separación y reciclaje de basura y el tercero es la limpieza de las calles y sitios públicos, todo eso mientras se generan recursos económicos con la venta de los desechos.</t>
  </si>
  <si>
    <t>We want funds to buy the necessary tools to begin work , a cart with six containers for waste separation , six full uniforms, six pairs of boots, printed material to invite citizens to participate and ID cards .</t>
  </si>
  <si>
    <t>Los fondos los queremos para comprar las herramientas necesarias para comenzar el trabajo, un carrito con seis contenedores para la separación de los residuos, seis uniformes completos, seis pares de botas de seguridad, material impreso para invitar a los ciudadanos a participar y credenciales de identificación.</t>
  </si>
  <si>
    <t>shopping cart $ 800 Uniform $ 400 safety boots $ 500 printed matter $ 150 operation one month $ 1,150</t>
  </si>
  <si>
    <t>We are an organization that supports people living on the street, they reahbiliten try their addictions and trained in skills to get ahead finding a decent job.</t>
  </si>
  <si>
    <t>Somos una organización que apoya a personas que viven en la calle, tratamos de que se rehabiliten de sus adicciones y los capacitamos en oficios para que salgan adelante encontrando un trabajo digno.</t>
  </si>
  <si>
    <t>Payment of my daughter&amp;#8217;s school</t>
  </si>
  <si>
    <t>https://twitter.com/SolComunAC</t>
  </si>
  <si>
    <t>Pay taxes</t>
  </si>
  <si>
    <t>https://www.youtube.com/watch?v=DqqEXNHdt4I</t>
  </si>
  <si>
    <t>Pay House</t>
  </si>
  <si>
    <t>Paul Nixon Memorial Scholarship Fund</t>
  </si>
  <si>
    <t>Maxmat</t>
  </si>
  <si>
    <t>My family My School</t>
  </si>
  <si>
    <t>Fundacion Cryndi A.C.</t>
  </si>
  <si>
    <t>(771) 129-8817</t>
  </si>
  <si>
    <t>En la escuela primaria "Niños Heroes de Chapultepec " ubicada en Calle Vicente Suarez sin numero , San Pedro Huaquilpan , Municipio de Zapotlan de Juarez , Hidalgo, Mexico, Clace sep 13DPR0132s</t>
  </si>
  <si>
    <t>My family and my school against school failure</t>
  </si>
  <si>
    <t>Mi familia y mi escuela contra el fracaso escolar</t>
  </si>
  <si>
    <t>&amp;nbsp; 5 out of 10 children in Mexico have school failure, this is because many children suffer from Attention Deficit, Learning disorders, behavioral disorders, without teachers or parents know how to identify them, &amp;#8220;My Family My school&amp;#8221; will allow parents and teachers of Elementary school &amp;#8220;Niños Heroes&amp;#8221; from Hidalgo Mexico, are able to integrate successfully tthese children to scholar programs and thus reduce the school failure in this school. With your donation supports teachers and parents of this primary school are trained to integrate children, this program is jointly between parents and teachers and make joint responsibility of each of the parties.</t>
  </si>
  <si>
    <t>5 de cada 10 niños en México sufren fracaso escolar, esto es porque muchos niños tienen padecimiento como Déficit de Atención, Trastornos de aprendizaje, trastornos conductuales, sin que los maestros ni los padres de familia sepan identificarlos. &amp;#8220;Mi Familia MI Escuela&amp;#8221; permitirá que padres de familia y maestros de la escuela Primaria Niños Héroes del estado de Hidalgo, estén capacitados para integrar de manera exitosa a la educación a este tipo de niños y con ello disminuir el rezago educativo en esta escuela. Con tu donativo apoya a que los maestros y padres de familia de esta escuela primaria, estén capacitados para integrar a los niños. Este programa es de manera conjunta entre padres y maestros y crea corresponsabilidad de cada una de las partes.</t>
  </si>
  <si>
    <t>School failure in Mexico is high, and causes children not consolidate their life projects, we have a great opportunity to raise the education in Mexico, whit a training program for teachers and parents who are responsible of this education, implementing the program My family My School the success of children with learning disabilities, attention deficit, psychomotor problems and behavioral problems increases, this will be measured with tests curricular competence in children at 3 and 6 months of applied the program.</t>
  </si>
  <si>
    <t>07-22-2015</t>
  </si>
  <si>
    <t>El fracaso escolar en México es alto, y ocasiona que los niños y niñas no consoliden su proyecto de vida. Tenemos una gran oportunidad de elevar la educación en México, a través de un programa de capacitación a maestros y padres de familia quienes son los responsables de esta educación. Al aplicar el programa Mi familia Mi Escuela se incrementa el éxito escolar de niños con problemas de aprendizaje, déficit de atención, problemas psicomotrices y problemas de conducta, esto se medirá con pruebas de competencia curricular en los niños a los 3 y 6 meses de aplicado el programa.</t>
  </si>
  <si>
    <t>Donations cover payments to doctors specializing in child neurodevelopment, psychologists, pedagogues, who train teachers and parents about the program &amp;#8220;My Family My School&amp;#8221; as well as educational psychologists to performing tests curricular competencies in thus children.</t>
  </si>
  <si>
    <t>Los donativos cubren a los médicos especialistas en neurodesarrollo infantil, psicólogos , pedagogos, que capacitan a maestros y padres de familia sobre el programa &amp;#8220;Mi Familia Mi Escuela&amp;#8221;, asi como a los psicopedagogos que realizan las pruebas de competencias curriculares en niños.</t>
  </si>
  <si>
    <t>PAtrocionio</t>
  </si>
  <si>
    <t>Budget costs percentage Materials $1300 us 27% Trainers $2700 us 55% administrative fee $900 us 18% Total $4900 us 100%</t>
  </si>
  <si>
    <t>F_Cryndi</t>
  </si>
  <si>
    <t>Yari Paredes</t>
  </si>
  <si>
    <t>yariparedes@hotmail.com</t>
  </si>
  <si>
    <t>destinodruida@gmail.com</t>
  </si>
  <si>
    <t>Mural of Conscience x6</t>
  </si>
  <si>
    <t>Particular</t>
  </si>
  <si>
    <t>Jose Abelardo Ocegueda Vargas</t>
  </si>
  <si>
    <t>13º Congreso Educativo Internacional</t>
  </si>
  <si>
    <t>nice_utk@hotmail.es</t>
  </si>
  <si>
    <t>Suma por la Educación</t>
  </si>
  <si>
    <t>The 13th International Educational Congress: Inspirational Leaders, New Classrooms for Creative Minds, Values, Proficiency and Evaluation.</t>
  </si>
  <si>
    <t>13er. Congreso Educativo Internacional: Líderes de inspiración, Aulas renovadas, Profesionalización y Evaluación y Valores.</t>
  </si>
  <si>
    <t>How to transform the school, how to transform the classroom to accomplish the task of forming the Mexican citizens of the future? The goal of this project is to improve and innovate teaching practices with last generation alternatives, to influence the education of creative minds, entrepreneurs and their communities. On March 6th and 7th, 2015 the 13th International Education Congress took place at Poliforum Siqueiros, Mexico City. Over one thousand teachers attended the Conference and Panel of Experts given by national and international experts, who shared their expertise in education and answered questions made by the professors. They also had the opportunity to attend the workshops that were design to experience the most innovative teaching strategies to promote the learning of their students. And they also got in touch with publishers, designers of educational materials, school furniture and technological equipment to improve their school and classroom conditions. We gave scholarships for those professors who do not have the resources to attend the Congress, because we believe there are teachers all around Mexico that are fighting for the education quality and better practices inside and out the classroom. We need your help to continue our work!</t>
  </si>
  <si>
    <t>01 66991 109184</t>
  </si>
  <si>
    <t>¿Cómo transformar la escuela, cómo transformar el aula para cumplir con la tarea de formar al ciudadano mexicano del futuro? El objetivo de este proyecto es mejorar e innovar las prácticas docentes con alternativas de última generación, influir en la educación de mentes creativas, emprendedores y sus comunidades. El pasado 6 y 7 de Marzo se llevó a cabo el 13º Congreso Educativo Internacional en el Poliforum Siqueiros en la Ciudad de México. Más de mil profesores tuvieron la oportunidad de asistir a las conferencias magistrales y paneles de expertos. En donde expertos nacionales e internacionales compartieron con el público asistente el producto de sus estudios en educación y respondieron sus cuestionamientos. Además tuvieron la oportunidad de participar en los talleres, los cuales estuvieron diseñados para experimentar y aprender las estrategias más innovadoras que les permitirán favorecer el aprendizaje de sus alumnos. Por otro lado, se llevo a cabo la 15º Exposición Proveedores para Escuelas yMaestros, que reunió editoriales, empresas diseñadoras de materiales educativos y mobiliario escolar y equipos tecnológicos, entre otros son convocados a exponer sus productos a fin de que las escuelas conozcan y adquieran los productos educativos más novedosos y útiles. En Suma por la Educación creemos que existen profesores comprometidos por la calidad educativa y por mejorar las prácticas dentro y fuera del aula. ¡NECESITAMOS DE TU AYUDA PARA CONTINUAR CON NUESTRA LABOR!</t>
  </si>
  <si>
    <t>Patient Safety</t>
  </si>
  <si>
    <t>The goal is to improve and innovate teaching practices with last generation alternatives, to influence the education of creative minds, entrepreneurs and their communities. The main challenge is to vindicate the Teaching and give them the opportunity to improve their skills to construct a better future for Mexico.</t>
  </si>
  <si>
    <t>6 paintings were created in my local town in Mexico Mazatlan abuse awareness by women, oil extraction, corruption, water care, foreign Monopolies and bulliyng.</t>
  </si>
  <si>
    <t>Se crear&amp;aacute;n 6 pinturas en Mazatl&amp;aacute;n, M&amp;eacute;xico haciendo conciencia del maltrato a la mujer, extracci&amp;oacute;n de petr&amp;oacute;leo, cuidado del agua, monopolio, corrupci&amp;oacute;n y bulliyng.</t>
  </si>
  <si>
    <t>El objetivo es mejorar e innovar las prácticas docentes con alternativas de última generación, con el fin de influenciar la educación de mentes creativas, emprendedores y sus comunidades. El principal reto con el que nos enfrentamos es la reivindicación de la labor docente para darles la oportunidad de incrementar sus aptitudes y mantenerse actualizado para construir un mejor futuro para México.</t>
  </si>
  <si>
    <t>The goal is to raise awareness in the city of the factors that ignore the world&amp;#39;s populations to lead us to the crises that affect us directly and indirectly as political and business interests, corruption, health, environment and nonrenewable resources with murals that make awareness to thousands of people.</t>
  </si>
  <si>
    <t>On one hand, the participation and attendance of the teachers every year to the Congress is an indicator of the interest to improve and innovate their teaching practices, as well as be in contact with inspirational leaders and share their expertise. On the other hand, because it is a medium and long term project, we believe it is necessary to do a follow up to the Congress and keep working for it to be better every year. That is the only way we can get closer to achieve our goal.</t>
  </si>
  <si>
    <t>La meta es crear conciencia en la ciudad de los factores que ignoran las poblaciones del mundo que nos encaminan a las crisis que nos afectan directamente e indirectamente como los intereses pol&amp;iacute;ticos, corrupci&amp;oacute;n y empresariales, salud, medioambiente y recursos no-renovables, con murales que hacen conciencia a miles de personas.</t>
  </si>
  <si>
    <t>En primera instancia, la participación de los docentes año con año en los Congresos es un indicador del interés que existe por actualizarse, innovar sus prácticas docentes y estar en contacto con personas influyentes en el medio. Y por otro lado, al ser un proyecto de mediano y largo plazo creemos que es necesario darle seguimiento al congreso y a nuestra labor para poder acercarnos a nuestra meta.</t>
  </si>
  <si>
    <t>Improve the quality of education, skills and self esteem that those habilities give to teachers. Not only Internet put teachers face to new challenges. Globalization, technology, and the new ways to learn. Learn to learn. Which skills they need, the way to get them. Discussion, debate, experiences exchanges with other peopelo who face similar situations, let them update en those they need to improve. This is the goal of our Congress.</t>
  </si>
  <si>
    <t>Each teacher pay $1990.00 mexican pesos for the Congress. We are asking 10,000 in order to pay the fare of 70 &amp;#8211; 80 teachers to attend. All the Congress is going to be for about 1000 teachers.</t>
  </si>
  <si>
    <t>Collaborate, coordinate and influence with responsability with the different stakeholders of education, promoting social participation as an essential factor to improve the quality and education equity.</t>
  </si>
  <si>
    <t>librexpresion</t>
  </si>
  <si>
    <t>Colaborar, coordinar e influir corresponsablemente con los diversos actores de la educación en la promoción de la participación social como elemento fundamental para mejorar la calidad y la equidad educativa.</t>
  </si>
  <si>
    <t>nice_utk@hotmail.com</t>
  </si>
  <si>
    <t>Suma por la Educación is an NGO, a social articulator, which seeks to promote social participation, in order to influence the quality of education and people's integral formation. 1. We support with key legislators with essential information to ensure that laws are fair, relevant,effective and efficient. 2. We monitor the proper implementation of educational policies and programs. 3. We coordinate the main educational groups to analyze educational policies. 4. We integrate a network of more than 40 NGOs to speak out on behalf of Mexicans. 5. We spread educational content in the most influential media for Mexicans know the reality ineducation. 6. We are a link between civil society actors and decision makers. 7. We organize national and international conferences, in order to achieved best teachingpractices. 8. We keep the topic of education to be relevant in public opinion. 9. We have the challenge to lead a more ambitious educational social agenda than thegovernment.</t>
  </si>
  <si>
    <t>clubepe</t>
  </si>
  <si>
    <t>Maria Teresa Ortu̱o Gurza</t>
  </si>
  <si>
    <t>tortuno@sumaporlaeducacion.org.mx</t>
  </si>
  <si>
    <t>Pass Me The Ball</t>
  </si>
  <si>
    <t>Grupo Venancia</t>
  </si>
  <si>
    <t>xxxx</t>
  </si>
  <si>
    <t>Roberta</t>
  </si>
  <si>
    <t>roberta.phillips@hotmail.com</t>
  </si>
  <si>
    <t>Mujeres por los derechos laborales</t>
  </si>
  <si>
    <t>(277) 235-62</t>
  </si>
  <si>
    <t>Matagalpa, Nicaragua</t>
  </si>
  <si>
    <t>Kicking discrimination off the pitch and out of communities</t>
  </si>
  <si>
    <t>Chutando la discriminación fuera de la cancha y fuera de las comunidades</t>
  </si>
  <si>
    <t>desarrolloinstitucional@prodesc.org.mx</t>
  </si>
  <si>
    <t>&amp;lt;h1&amp;gt;Pass Me The Ball has a clear aim: to unite young girls in Nicaragua and challenge the oppressive gender stereotypes that too often than not, predetermine their lives. In taking up football they are not only learning about their rights as young women, they are transmitting the message that women will not be confined to their duties in the home and family, they too should be passed the ball and have a presence in the public field.&amp;lt;/h1&amp;gt;&amp;lt;p&amp;gt;In the communities you'd be supporting it is sadly the case that women and young girls have to defend their rights on a daily basis. Through the help of Grupo Venancia and the workshops they carry out on discrimination, safe sex and self defence, this fight has been facilitated enormously.&amp;lt;/p&amp;gt;&amp;lt;p&amp;gt;But we don't want it to end there. Make their message heard.&amp;lt;/p&amp;gt;&amp;lt;p&amp;gt;In order for these girls' statement to have a greater impact on the community and give the football team the means to compete against other young girls from surrounding districts, they need a kit. They need the football boots, the shirt and transport.&amp;lt;/p&amp;gt;&amp;lt;p&amp;gt;Show you support their goal, pass them the ball and create a space free from gender discrimination.&amp;lt;/p&amp;gt;&amp;lt;p&amp;gt;&amp;amp;nbsp;&amp;lt;/p&amp;gt;&amp;lt;p&amp;gt;WHY DONATE?&amp;amp;nbsp;&amp;lt;/p&amp;gt;&amp;lt;p&amp;gt;&amp;amp;nbsp;&amp;lt;/p&amp;gt;&amp;lt;p&amp;gt;"My boyfriend, my father, the church, and my own mother tell me I shouldn't be playing football. It's for boys they tell me. My place is at home."&amp;lt;/p&amp;gt;&amp;lt;p&amp;gt;&amp;amp;nbsp;&amp;lt;/p&amp;gt;&amp;lt;p&amp;gt;Too many young Nicaraguans see their female friends ending up with few prospects due to little education and an abundance of misogyny. In Latin America, a third of pregnancies are in girls under 18, and almost 20% of these are in girls below the age of 15. At this age, pregnancy is sadly often a result of sexual violence, owed to the fact that these young girls are exposed to conditions of high vulnerability.&amp;amp;nbsp;&amp;lt;/p&amp;gt;&amp;lt;p&amp;gt;&amp;amp;nbsp;&amp;lt;/p&amp;gt;&amp;lt;p&amp;gt;In Grupo Venancia we are constantly working to eliminate this violence, trying to change such figures through education and sport. In order to raise a generation free from oppression, violence and discrimination we must start with the youth.&amp;amp;nbsp;&amp;lt;/p&amp;gt;&amp;lt;p&amp;gt;&amp;amp;nbsp;&amp;lt;/p&amp;gt;&amp;lt;p&amp;gt;We've seen amazing progress in the young men and women we work with; equipping them with the tools they need to live a life free of discrimination and fight for the right for others to do the same. Football has become an integral part of this process. A young girl playing a dominantly male sport is defying the gender stereotypes that are put upon her. She is standing up for her rights and telling those who want to limit her future by confining her to the home that she will make her own decisions with the support of her team mates.&amp;amp;nbsp;&amp;lt;/p&amp;gt;&amp;lt;p&amp;gt;&amp;amp;nbsp;&amp;lt;/p&amp;gt;&amp;lt;p&amp;gt;We hope to measure this goal in fewer underage pregnancies, more girls finishing their high-school education and more women setting up their own businesses.&amp;lt;/p&amp;gt;</t>
  </si>
  <si>
    <t>&amp;quot;My boyfriend, my father, the church, and my own mother tell me I shouldn&amp;#39;t be playing football. It&amp;#39;s for boys they tell me. My place is at home.&amp;quot;Too many young Nicaraguans see their female friends ending up with few prospects due to little education and an abundance of misogyny. In Latin America, a third of pregnancies are in girls under 18, and almost 20% of these are in girls below the age of 15. At this age, pregnancy is sadly often a result of sexual violence, owed to the fact that these young girls are exposed to conditions of high vulnerability.&amp;nbsp;In Grupo Venancia we are constantly working to eliminate this violence, trying to change such figures through education and sport. In order to raise a generation free from oppression, violence and discrimination we must start with the youth.We&amp;#39;ve seen amazing progress in the young men and women we work with; equipping them with the tools they need to live a life free of discrimination and fight for the right for others to do the same. Football has become an integral part of this process. A young girl playing a dominantly male sport is defying the gender stereotypes that are put upon her. She is standing up for her equal rights and telling those who want to limit her future by confining her to the home that she will make her own decisions with the support of her team mates.We hope to measure this goal in fewer underage pregnancies, more girls finishing their high-school education and more women setting up their own businesses.</t>
  </si>
  <si>
    <t>¡YouthWorks! = Union for Youth!</t>
  </si>
  <si>
    <t>¡YouthWorks!</t>
  </si>
  <si>
    <t>&amp;quot;Mi novio, mi padre, la iglesia, y mi propia madre me dicen que no debo jugar al futbol. Es para los varones me dicen. Mi lugar es en la casa.&amp;quot;Demasiadas nicaraguenes jovenes ven a sus amigas acabando con pocas posibilidades debido a poca educacion y una abundancia del machismo. En Am&amp;eacute;rica Latina, una tercera parte de los embarazos corresponde a menores de 18 a&amp;ntilde;os, y casi un 20% de ellos a ni&amp;ntilde;as menores de 15 a&amp;ntilde;os.&amp;nbsp; En estas edades, el embarazo suele ser producto de violencia sexual, dado que las j&amp;oacute;venes est&amp;aacute;n expuestas a condiciones de alta vulnerabilidad.&amp;nbsp;En Grupo Venancia estamos trabajando para eliminar esta violencia, intentando cambiar tal cifras a traves de la educacion y el deporte. Para crear una&amp;nbsp;generacion libre de opresion, violencia y discriminacion&amp;nbsp;tenemos que empezar con el joventud.Ya hemos visto un progreso incre&amp;iacute;ble en los chavalos y chavalas con los que trabajamos; equipandoles con las heramientas que necesitan para vivir una vida libre de discriminaci&amp;oacute;n y luchar para que los dem&amp;aacute;s puedan hacer lo mismo. El futbol es una parte integral de este proceso. Una chavala jugando un deporte predominantemente masculino desafia los esteretipos que le pone la sociedad. Esta demandando sus derechos iguales y diciendo a todos que quieran limitar su futuro en limitarle al hogar que ella tomara sus propias deciciones con el apoyo de su equipo.Esperamos medir este objetivo con menos embarazos adolescentes, mas chavalas acabando su educacion secundaria y mas mujeres montando su propio negocio.</t>
  </si>
  <si>
    <t>Grupo Venancia works with four communities in the north of Nicaragua. Each has their own football team of 11 plus substitutes. Every girl needs a full kit and each team needs the materials to train and the transport to travel to away games.&amp;nbsp;&amp;nbsp;</t>
  </si>
  <si>
    <t>Grupo Venancia trabaja con cuatro comunidades en el norte de Nicaragua. Cada una tiene su propio equipo de futbol de 11 jugadores m&amp;aacute;s sustitutos. Cada chavala nesecita el equipaje y cada equipo necesita los materiales de entrenimiento y el transporte para viajar y disputar otros partidos.</t>
  </si>
  <si>
    <t>We are asking for 2000 dollars.This money will provide kits to around 40 female football players from three communitiesin the north of Nicaragua.&amp;nbsp;It will also be spent on materials such as new balls, training materials and transport costs.&amp;nbsp;</t>
  </si>
  <si>
    <t>mujERES EMPRENDER</t>
  </si>
  <si>
    <t>iLab -imagina- innova- incuba-</t>
  </si>
  <si>
    <t>Melynn Schuyler</t>
  </si>
  <si>
    <t>melynn@santafeyouthworks.org</t>
  </si>
  <si>
    <t>Change happens through movement. To change the world into one that we want we need to see some grand personal, social, cultural, economic and polital changes. Changes that require will, effort, iniciative, creativity and commitment from many people, organisations and movements.At Grupo Venancia we contribute to this movement of awareness, attitudes, habits and behaviours, questioning ideas, beliefs and prejudices that confine us. Supplying spaces and processes where we can develop our self esteem, autonomy and personal and collective power. Weaving wills, dreams and aspirations. Creating a community, a space for reflection and collective acction so that these dreams become a reality.We have proposed to advance in three ways:- Towards a life where sexuality is pleasant, responsable and free. Where women of all ages can take care of and enjoy their bodies without impossitions. Where relationships are based en respect, caring behaviour and equality.- Towards a safe and respectful environment where all women can live in freedom. Where both people and communities recognise and reject misogynist violence andd the State assumes the responsibility to prevent and sancion such violence.- We are initiating a new path so that the contribution that we as women make to the economy is understood and valued, that the care work is shared and as a result women have more time and resources for our own well being and economic autonomy.</t>
  </si>
  <si>
    <t>El cambio se hace en movimiento. Para caminar hacia el mundo que queremos necesitamos profundos cambios personales, sociales, culturales, econ&amp;oacute;micos y pol&amp;iacute;ticos. Cambios que requieren de voluntad, esfuerzo, iniciativa, creatividad y compromiso de muchas personas, organizaciones y movimientos.Desde el Grupo Venancia contribuimos a ese movimiento de las conciencias, actitudes, h&amp;aacute;bitos y comportamientos, cuestionando ideas, creencias y prejuicios que nos limitan. Facilitando espacios y procesos donde desarrollar nuestra autoestima, autonom&amp;iacute;a y poder personal y colectivo. Entrelazando voluntades, sue&amp;ntilde;os y aspiraciones. Creando comunidad, reflexi&amp;oacute;n y acci&amp;oacute;n colectiva para que esos sue&amp;ntilde;os se hagan realidad.Nos hemos propuesto avanzar en tres caminos:- Hacia una vivencia de la sexualidad libre, responsable y placentera. Donde las mujeres de todas las edades podamos cuidar y disfrutar de nuestros cuerpos sin imposiciones. En relaciones basadas en el respeto, el buen trato y la igualdad.- Hacia un ambiente seguro y de respeto, donde todas las mujeres podamos vivir en libertad. Donde las personas y las comunidades reconozcan y rechacen la violencia machista y el Estado asuma su responsabilidad para prevenir y sancionar la violencia.- Estamos iniciando un nuevo camino para que se entienda y valore la contribuci&amp;oacute;n que las mujeres hacemos a la econom&amp;iacute;a, se comparta el trabajo de cuidado y las mujeres tengamos m&amp;aacute;s tiempo y recursos para nuestro bienestar y autonom&amp;iacute;a econ&amp;oacute;mica.</t>
  </si>
  <si>
    <t>PERLA ALVARADO</t>
  </si>
  <si>
    <t>contacto@ilab.net</t>
  </si>
  <si>
    <t>grupovenancia</t>
  </si>
  <si>
    <t>505-989-1855</t>
  </si>
  <si>
    <t>Santa Fe, New Mexico</t>
  </si>
  <si>
    <t>¡YouthWorks! inspires youth to realize their full potential.</t>
  </si>
  <si>
    <t>228 8 170 261</t>
  </si>
  <si>
    <t>¡YouthWorks! inspira a los jóvenes a desarrollar su potencia completa.</t>
  </si>
  <si>
    <t>Xalapa, Veracruz, México</t>
  </si>
  <si>
    <t>Young woman entrepreneur creating tech hardware and new materials. Challenging Mexico&amp;#8217;s entrepreneurial profile.</t>
  </si>
  <si>
    <t>Jóvenes Mujeres Emprendedoras creando hardware tecnológico y nuevos materiales. Rompiendo el perfil del emprendimiento en México.</t>
  </si>
  <si>
    <t>¡YouthWorks! is recognized as a “Bright Spot in Hispanic Education” by the White House Initiative on Educational Excellence for Hispanics (WHIEEH). ¡YouthWorks! serves a population of which 85% are low-income, 93% Hispanic, 80% male, ages 15-24; the majority are disconnected and considered “drop-outs.&amp;#8221; A recent graduate says it best, “If you drop out of high school, ¡YouthWorks! is the place to go.” ¡YouthWorks! has a proven program. Our objectives are to impart social skills, foster leadership and community engagement, and teach positive behavior, communication skills and responsibility— all through classroom and hands-on education leading to employment. ¡YouthWorks! offers a combination of hands-on job skills training, GED (high-school equivalency) coursework, trade/professional certification, and college readiness— and some participants qualify to get paid for their time spent in training! Youth receive wrap-around support including no-fee counseling and intensive case management services to assist in overcoming personal, familial, legal and social obstacles. ¡YouthWorks! re-engages at-risk youth into productivity and self-sufficiency. Javier&amp;#8217;s Success Story Javier&amp;#8217;s life began a downward spiral at age fourteen when his father died from a heroin overdose. Javier dropped out of school, got involved in selling drugs himself, and eventually ended up in prison. When he was released, Javier found his way to ¡YouthWorks! and began to turn his life around. He wanted to get on track and provide for his two young boys. He earned his GED, with the help of our caring staff, and he took on every kind of job training YouthWorks had to offer. Together, ¡YouthWorks! and Javier identified his ideal career pathway. Today Javier has a full-time job with a local heating/air conditioning company, and he’s doing so well he’s already received a raise! &amp;nbsp;</t>
  </si>
  <si>
    <t>Mexico’s biggest challenge is the creation of entreprenurial human capital with business and technical skills to create sustainable enterprises. ¿How do we match this challenge with the creation of income sources? Each year in Mexico 450 thousand students graduate from college, 67% comes from public universities where an important component of R&amp;amp;D is developed without a business-orientation. Entrepreneurial education, skills and mindset have a low priority. iLab is an innovation-driven entrepreneurship initiative that empowers young people to create high tech-startups. Through an scholarship program iLab provides education, tools and access to financial resources to young future entrepreneurs graduated from public universities, who grew up in challenging circumstances. Our 4 month bootcamp is a milestone driven education program that supports the development of an idea from scratch, the design of a business model and functional prototype, its market validation, tax, legal and intellectual property requirements to create a patent. iLab activities started February 2014, we have graduate 296 entrepreneurs from 90 cities in Mexico, which have created 60 Tech-StartUps, 20 of them have collected seed capital investment, and 38 are in a incubation process. We are proud that 43% of the entrepreneurs are women. 32% of the Startups created have a woman as a CEO. This young woman are changing the entrepreneurship profile in Mexico, and its not only because their age, the university they studied, or the socioeconomic status of families. It is because the high tech products they are creating. This donation campaign is focused in two entrepreneurs: Melina Garcia and Salucita Roman. Both grew up in the State of Veracruz, they are unstoppable, audacious and bold. With your donation, they are going to buy materials and equipment, run tests, and create the hardware interface with the software. With this steps they will have a more refined product to be able to pitch with VC’s and investors to receive a bigger investment ticket.</t>
  </si>
  <si>
    <t>PASOS Hacia la Salud</t>
  </si>
  <si>
    <t>¡YouthWorks! es reconocido como un &amp;#8220;Punto Brillante en Educación Hispana&amp;#8221; por la Iniciativa de la Casa Blanca para Excelencia Educativa de Hispanos (en Ingles: White House Initiative on Educational Excellence for Hispanics’, o WHIEEH). ¡YouthWorks! sirve una población cuales 85% son de bajos ingresos, 93% son hispanos, 80% son hombres, de edades 15-24. La mayoría están desconectados y considerados ‘marginados de la escuela’. Un recién graduado lo dice mejor: &amp;#8220;Si te das de baja de la escuela secundaria, ¡YouthWorks! es el lugar para ti.&amp;#8221; ¡YouthWorks! tiene un programa probado. Nuestros objetivos son: impartir habilidades sociales, fomentar liderazgo y participación en la comunidad, y enseñar conducta positiva, habilidades de comunicación y responsabilidad —todo a través de aula y formaciones professionales que conducen al empleo. ¡YouthWorks! offrece una combinacion de formacion de habilidades practicos de trabajo, cursos y oficios del GED (equivalente a certificado de secundaria), certificación profesional, y preparación para la universidad—y algunos candidatos califican para ser pagados durante su entrenamiento! Jovenes reciben apoyo envolvente incluyendo asesoramiento y servicios intensivos de manejo de casos para ayudar a superar obstáculos personales, familiares, legales y sociales— todo gratis. ¡YouthWorks! re-involucra jóvenes en riesgo en la productividad y la autosuficiencia. Javier historia de éxito La vida de Javier comenzó una espiral descendente a los catorce años, cuando su padre murió de una sobredosis de heroína. Javier abandonó la escuela, el mismo se involucró en la venta de drogas, y finalmente terminó en la cárcel. Cuando fue liberado, Javier encontró a ¡YouthWorks! y comenzó a cambiar su vida. El quería ponerse en orden y proveer para sus dos hijos pequeños. Obtuvo su GED, y con la ayuda de nuestro maestros atentos, él tomó cada tipo de entrenamiento que YouthWorks ofrece. Juntos, ¡YouthWorks! y Javier identificaron su carrera ideal. Hoy, Javier tiene un trabajo de tiempo completo con una empresa local de aire acondicionado/calefacción, y está haciendo tan bien que ya ha recibido un aumento de sueldo!</t>
  </si>
  <si>
    <t>Una de las mayores debilidades del ecosistema de emprendimiento en México es la falta de capital humano emprendedor, que cuente con las habilidades técnicas y emprendedoras necesarias para crear y hacer crecer nuevos negocios sostenibles. ¿Cómo podemos coincidir con la necesidad de crear capital humano orientado al emprendimiento y paralelamente crear fuentes de ingresos? En México cada año 450 mil estudiantes se gradúan de la universidad, al menos el 67% proviene de universidades públicas, donde no se promueve el emprendimiento como una opción de crecimiento profesional. iLab es un HUB de innovación y emprendimiento en Xalapa Veracruz que esta apoyando a jóvenes graduados de universidades públicas para que se conviertan en emprendedores. A través de un programa de becas los habilitamos en tecnología, negocios y herramientas y conocimiento en emprendimiento para que desarrollen un Startup. En un proceso que toma 4 meses en los que pasa de la ideación, construcción de prototipo funcional, validación en mercado, la creación del modelo de negocio e iniciar el registro de la propiedad intelectual. En dos años hemos formado a 296 emprendedores de 21 Estados de la Republica Mexicana. Y es un orgullo que el 43% sean mujeres. 32% de las Startups creadas tienen como cabeza de negocio a una mujer. Ellas están rompiendo el perfil del emprendimiento en México, no sólo por su corta edad, la universidad de la que provienen, o el nivel socioeconómico de sus familias, si no por el alto impacto de su innovación. Esta campaña esta dirigida a dos emprendedoras de 23 años, Melina García y Salucita Roman. Con tu donación ellas podrán contar con recursos para seguir desarrollando sus proyectos, desde la compra de equipo y materiales, hasta el desarrollo del software. Con este pequeña ayuda ellas podrán llevar sus creaciones a un nivel más avanzado que les permitirá atraer poder presentar productos finales a inversionistas, fondos de inversión y aliados que puedan ayudarles a consolidarse como empresarias.</t>
  </si>
  <si>
    <t>¡YouthWorks! is dedicated to helping youth develop the necessary life skills to become active, productive participants in their community. New Mexico ranks 48th in the nation for child poverty and 49th in overall child well-being as reported in the 2014 New Mexico Voices for Children Report funded by the Annie E. Casey Foundation Kids Count project. New Mexico’s child poverty rate increased from 28% in 2012 to 31% in 2013. Table 1: Statement of Needs – Combined Santa Fe and Rio Arriba Counties a. Weighted Unemployment Rate for Youth 16-24 = 28.1% b. Weighted Poverty Rate = 17.9% c. Weighted Graduation Rate = 59.3% &amp;nbsp; To break the cycle, ¡YouthWorks! empowers and supports youth as they learn and become connected with their community. Completing GED’s and industry accepted credentials in job readiness and customer service, construction trades and culinary arts move youth toward self-sufficiency and out of poverty.</t>
  </si>
  <si>
    <t>iLow. Salucita Roman, CEO Salucita is 23 years old. She is graduated from bioquimic engineering in the “Instituto Tecnológico Superior de Acayucan”. She grew up in the city of Sonocusco, Veracruz. Her mother sells pork meat and his father is an electro mechanic technic. She wanted to study a career that allow her to cure diseases, improves peoples life and make a difference in her community. She discovered a biodegradable plastic (biopolymer) that is electrically conductive as cooper, that could be used from the manufacture of printed circuit boards to home appliances. She won a national innovation contest held by the Communications and Transport Ministry “Todos con el Mismo Chip”. &amp;nbsp; LifeMonitor. Melina García Herrera, CEO Melina is 23 years old. She is graduated from Business Administration from the “Universidad Veracruzana” in the city of Coatzacoalcos. Her parents are merchants and a few years ago they began a farming and raising livestock business. When she was trained to become an entrepreneur at iLab she discovered that she could become a change agent in her community and help her parents with their business from what she learned about innovation. That’s why she created Life Monitor in september 2014. LifeMonitor is a cattle track device that measures in real time vital signs; trough artificial intelligence is able to alert of possible diseases, to avoid an outbreak or the sudden dead, helping farmers to reduce the economical losses. The device is an electronic earing that uses a software and a cloud platform to save and process the data. In one year and a half Melina has participated in different competitions as “EmprendedorES Walmart” and Mexico´s second place of “The Pitch” that allowed her to attend the Startup Nation Summit.</t>
  </si>
  <si>
    <t>¡YouthWorks! se dedica a ayudar a los jóvenes a desarrollar las habilidades necesarias para convertirse en participantes activos y productivos en sus comunidades. Nuevo México ocupa el 48º lugar en la nación para la pobreza infantil y 49º en bienestar general infantil (datos del informe New Mexico Voices for Children— 2014 y financiado por el proyecto Annie E. Casey Foundation Kids Count). Tasa de pobreza infantil en Nuevo México se incrementó de 28% en 2012 al 31% en 2013. Tabla 1: Declaración de Necesidades – Condados de Santa Fe y Río Arriba combinados a. Tasa ponderado de Desempleo de Juventud, edades 16-24 = 28.1% b. Tasa ponderado de Pobreza = 17.9% c. Índice ponderado de graduación = 59.3% &amp;nbsp; Para romper este ciclo, ¡YouthWorks! faculta y apoya la juventud durante su aprendizaje hasta que se conecten con su comunidad. Finalización del GED y de credenciales preparativas para varias industrias, servicio al cliente, oficios de la construcción, y de las artes culinarias mueven los jóvenes hacia la autosuficiencia y fuera de la pobreza. &amp;nbsp;</t>
  </si>
  <si>
    <t>¡YouthWorks! wraps individualized services around participating youth. Your donation will help in many ways including: providing fees for education and certification programs; providing healthy meals to participants during each day to be ready to learn or work; assisting homeless youth in paying for temporary housing until permanent housing is located; making sure youth have appropriate clothing for job interviews and work; and helping with crisis situations and bills such as bus passes, emergency utility payments and medical or dental care costs. Your donations will assist to also make personal support funds available to youth. These funds are accessed in emergencies to ensure a young person’s hard-earned stability, which enables them to continue to learn and receive life skills and job training skills, and deters the return to the “drop-out” cycle.</t>
  </si>
  <si>
    <t>iLow. Salucita Roman, CEO Salucita tiene 23 años, es egresada de ingeniería bioquímica por el Instituto Tecnológico Superior de Acayucan, nació en Coatzacoalcos y creció en Soconusco Veracruz. Su madre se dedica a la venta de carne de cerdo y su padre es técnico electromecánico. Quiso estudiar una carrera que estuviera involucrada con las ciencias biológicas la cual le permitiera curar alguna enfermedad y traer beneficios importantes en su entorno. Su startup es un biopolímero conductor de la electricidad de origen orgánico capaz de sustituir al cobre, ofreciendo una alternativa sustentable a los materiales conductores de electricidad actuales. Su desempeño e innovación en iLow ha sido reconocido como primer lugar en la convocatoria TODOS CON EL MISMO CHIP, iniciativa impulsada por la Secretaría de Comunicaciones y Transportes. &amp;nbsp; LifeMonitor. Melina García Herrera, CEO “Siempre he tenido la iniciativa de emprender un negocio propio, sin embargo lo había pensado como algo orientado hacía mi carrera. En iLab aprendí que puedes desarrollar lo que desees, que si bien requiere mayor compromiso aun así es posible.” Melina de 23 años, ingresó a iLab en Mayo del 2014 formando parte de la segunda generación, estudió licenciatura en administración de empresas en la Universidad Veracruzana campus Coatzacoalcos. Sus padres son comerciantes y hace algunos años emprendieron un negocio de engorda de ganado. En iLab descubrió y observó que ella podría influir en su entorno y en base a una necesidad identificó una oportunidad para innovar con tecnología. Por lo que creó Life Monitor, un arete electrónico que permite el monitoreo constante de los signos vitales de las cabezas de ganado permitiendo al ganadero tener un mejor control de la salud de sus animales; evitando enfermedades y pérdidas económicas. El arete electrónico se integra con un software y una plataforma que permite el almacenamiento y administración inteligente de los datos. A lo largo de 2 años LifeMonitor se ha expuesto a diferentes instituciones, concursos y convocatorias, mismas que han brindado el apoyo y reconocimiento al talento y la innovación en este rubro. Melina fue finalista a nivel nacional del concurso &amp;#8220;EmprendedorES&amp;#8221; de la fundación Walmart y fue segundo lugar en la eliminatoria en México de “The Pitch” y semifinalista en Startup Nation Summit, junto con su proyecto fue parte de los 100 casos de éxito de innovación por INADEM en 2015.</t>
  </si>
  <si>
    <t>¡YouthWorks! envuelve servicios individualizados alrededor de los jóvenes participantes. Su donación ayudará de muchas maneras, incluyendo: proporcionar los pagos para programas de educación y certificación; proporcionar comidas saludables a participantes cada día para que esten listos para aprender y trabajar; ayudar a los jóvenes sin hogar con pagos de alojamiento temporal hasta que se encuentra una vivienda permanente; asegurándo que jóvenes tengan ropa apropiada para entrevistas y para trabajo; y ayudando con situaciones de crisis y varias facturas como pases de autobús, pagos urgentes de servicios, y de costos de médicos o dentales. Sus donaciones ayudarán también hacer fondos de apoyo personal disponible a los jóvenes. Estos fondos se acceden en situaciones de emergencia para asegurar la estabilidad de los jovenes, cuales fueron ganados con tanto esfuerzo, y que les permite seguir aprendiendo y recibiendo preparación para la vida y capacitación laboral, y disuade la vuelta al ciclo de deserción de la secundaria.</t>
  </si>
  <si>
    <t>The entrepreneurs show a pro positive attitude to solve global challenges, assume risks and obtain results; they are driven by some independence and defiances where they use the passion and the cleverness as inspiration to take action with a wide social sense. Conscious that we are breaking schemes we help the women entrepreneurs, and with your support we will inspire more women to tackle new challenges. Here are some of our success stories. ¿What requieres Melina to make her project take off? LifeMonitor is currently elaborating a software that will monitor the data that comes from the vital signs of the cattle. The systems requiere to develop range that allow to identify if the signs of each head of cattle its in or out of the normal ranges, creating patterns to build a data base that allows the establishment of parameters. With your donation Melina will develop a friendly user interface that allows the interpretation of data, build statistics charts, and the exportation of specific data. In addition, Melina will invest in the purchase of a server to storage all the data gathered. ¿What requieres Salucita to make her project take off? With your donation Salucita will make a big step, she will buy the materials required to guarantee the maximum quality of her product and with this, offer a sustainable option to the electro-electronic industry to replace the copper with materials that cause less impact to the environment and don&amp;#8217;t need the use of non renovable resources. Besides this, Salucita will be able to accelerate the procedure to protect the intelectual property.</t>
  </si>
  <si>
    <t>¡YouthWorks! total 2015-2016 (EFY 6/30/2016) budget is $1,152,680. At ¡YouthWorks!, youth receive a stipend as they complete their education and on-the-job-training. We believe this is key to supporting and valuing youth to continue their training and securing full-time employment. Qualified, caring staff are also vital to success. Over 80% of ¡YouthWorks! budget is devoted to student and support staff wages. At this time ¡YouthWorks! has approximately $1800 in supportive services dollars saved to help with individual youth with emergencies to maintain stability and support job acquisition. Our $5,000 project goal would greatly assist to bolster up this source of funds to support youth as they work to become productive community members.</t>
  </si>
  <si>
    <t>Para una escuela de amor</t>
  </si>
  <si>
    <t>Las emprendedoras muestran una actitud propositiva a resolver los grandes retos globales, asumir riesgos y obtener resultados; las mueve cierta independencia y desafíos donde vuelcan la pasión e ingenio como inspiración para emprender con un amplio sentido social. Consientes de que estamos rompiendo esquemas ayudamos a las mujeres emprendedoras y tú al apoyarlas inspiras a que más mujeres alcancen nuevos retos conoce algunos de nuestros casos de éxito. ¿Que requiere Melina para hacer despegar su proyecto? Requerimos impulsar a nuestra mujeres en sus startup y acelerar de manera importante, LifeMonitor se encuentra en el proceso de la elaboración del software el cual funcionará como punto clave ya que hace el monitoreo de los datos provenientes del ganado. El sistema requiere desarrollar algoritmos permitan identificar si la temperatura de cada cabeza de ganado esta dentro o fuera de lo normal, realizando promedios personalizados para construir la base de datos y permita ir identificando parámetros. Con tu donación se podrá desarrollar la interfaz que permita la interpretación de los datos del hadware y que sea amigable con el usuario, el desarrollo estadístico que comprende la programación de las gráficas de los datos, es decir, la elaboración y exportación de los datos estadísticos y por ultimo se necesita un servidor con capacidad para soportar todos los dispositivos sin que exista ningún problema al coleccionar todos los datos que recaba cada dispositivo en uso. ¿Que requiere Salucita para hacer despegar su proyecto? Con tu aportación Salucita dará un paso sustancial, podrá comprar los materiales que requiere para garantizar la máxima calidad de su producto y poder ofrecer una opción sustentable para que la industria eléctrica-electrónica sustituya materiales como el cobre con materiales que causan un menor impacto al ambiente y evitan el uso de recursos no renovables. Además de esto, Salucita podrá acelerar el trámite para proteger la propiedad intelectual.</t>
  </si>
  <si>
    <t>The ¡YouthWorks! mission is to remain dedicated to helping youth develop the necessary life skills to become active, productive participants in their community. ¡YouthWorks! specializes in comprehensive programs designed to assist youth to develop social, leadership and workforce skills, and to expand educational opportunities while achieving productivity and success. The focus of ¡YouthWorks! is to take a whole community approach to youth development, recognizing that given a supportive environment, youth will develop the healthy attitudes and behaviors necessary for coping with the challenges that they encounter throughout life. ¡YouthWorks! is a nonprofit organization that was formed in 2001 to address the gaps in social services in Santa Fe and Northern New Mexico. ¡YouthWorks! provides a continuum beyond the organization by bridging job-ready youth to apprenticeships and/or long-term job placements in the community while also positioning youth for career pathway coursework in certificate programs or college enrollment. ¡YouthWorks! combines these strategies as a wrap-around model to strengthen youth education and employment outcomes through positive engagement and personal growth. ¡YouthWorks! re-engages at-risk youth into productivity and self-sufficiency. &amp;nbsp;</t>
  </si>
  <si>
    <t>iLab is an entrepreneurship driven innovation initiative that empowers young people to create business enterprises. Our mission is to provide education, resources and skills to young “entrepreneurs-to be” graduated from public universities of Mexico that grew up in challenging circumstances to create tech- Startups. Through innovative, sustainable and scalable business models, entrepreneurs develop technology that can create opportunities to improve social and economic mobility in their communities. Despite growing up in a culture that actively discourages innovation and risk-taking, our iLabbers are breaking paradigms, not only because the technology they are building, but also for the mindset they acquired during our four-month bootcamp. They are overcoming their “meant to be” role and the status quo. According to the study held by USAID and IDEA Foundation “Who are the Mexican innovators entrepreneurs” the innovation StartUps are created by high income, private college graduates around 35 years old with enough work experience that allows them to have a network and economic resources to develop a business. Our iLabbers become outliers based on this profile.</t>
  </si>
  <si>
    <t>La misión de ¡YouthWorks '! es manteniendo nuestra dedicación de ayudar a los jóvenes a desarrollar las habilidades necesarias para convertirse en participantes activos y productivos en sus comunidades. ¡YouthWorks! se especializa en programas integrales destinados a ayudar los jóvenes desarrollar habilidades sociales, de liderazgo, y de las fuerzas laborales, y para ampliar las oportunidades de educación, mientras logran productividad y éxito. El enfoque de ¡YouthWorks! es tomar en cuenta la comunidad local para ell desarrollo de la juventud, reconociendo que dado un ambiente de apoyo, los jóvenes desarrollaran actitudes y conductas saludables y necesarias para enfrentar retos durante toda la vida. ¡YouthWorks! es una organización sin fines de lucro formado en 2001 para hacer frente las deficiencias de servicios sociales en Santa Fe y Norte Nuevo México. ¡YouthWorks! proporciona un continuo más allá de la organización conectando nuestros jovenes con programas de aprendizaje técnicos y/o trabajos de largo plazo en la comunidad, mientras tambien situandolos en programas de certificado y matrículacion universitaria. ¡YouthWorks! combina estas estrategias para fortalecer los resultados educativos y de empleo de nuestros jóvenes a través de un compromiso positivo y el crecimiento personal. ¡YouthWorks! re-involucra a los jóvenes en situación de riesgo en la productividad y la autosuficiencia.</t>
  </si>
  <si>
    <t>iLab, es una fabrica de empresas, define modelos de negocios rentables, innovadores y sostenibles, proponiendo soluciones que conectan con consumidores. Busca desarrollar innovación que soporte emprendimiento al facilitar a jóvenes provenientes de la base de la pirámide a alcanzar su potencial creativo y que con esto desarrollen una propuesta viable a escala internacional. Este proyecto se convierte entonces en un detonante de actividad emprendedora y que afecta positivamente en términos de movilidad social. Con tecnologías que inciden en la creación de wearables, dispositivos tecnológicos, mejoras en procesos de producción, investigación científica aplicada a modelos de negocio, conectividad y aplicaciones móviles; nuestras emprendedoras se ven así mismas capaces de presentar soluciones competitivas de negocio. Ya son 6 generaciones en las cuales se han invertido 15.3 millones de pesos en becas de manutención y académicas que provee formación y herramientas a graduados de universidades públicas del país. Son jóvenes que están revolucionando y dispuestos a superar cada una de las adversidades que se les presenten para poder seguir creciendo y mejorar su entorno.</t>
  </si>
  <si>
    <t>HubiLab</t>
  </si>
  <si>
    <t>iLab</t>
  </si>
  <si>
    <t>melynn</t>
  </si>
  <si>
    <t>Para trabajar independientemente en reventa de comestibles. Soy casado tengo hijos y no encuentro trabajo</t>
  </si>
  <si>
    <t>Mujeres Empowering Latinitas &amp;#8211; Scholarship Campaign</t>
  </si>
  <si>
    <t>Latinitas</t>
  </si>
  <si>
    <t>Para salir de venezuela junto a mi familia</t>
  </si>
  <si>
    <t>04-13-2016</t>
  </si>
  <si>
    <t>Alicia Rascon</t>
  </si>
  <si>
    <t>alicia@latinitasmagazine.org</t>
  </si>
  <si>
    <t>¡Ayudanos conseguir un chaleco percutor para Saúl!</t>
  </si>
  <si>
    <t>Un Angel Te Cuida, A.C.</t>
  </si>
  <si>
    <t>07-29-2015</t>
  </si>
  <si>
    <t>Anabel Casique</t>
  </si>
  <si>
    <t>anabelcasique@prodigy.net.mx</t>
  </si>
  <si>
    <t>08-28-2017</t>
  </si>
  <si>
    <t>Para promover los Derechos Humanos y la democracia, prevenir violencia contra la mujer con materiales de web.</t>
  </si>
  <si>
    <t>(915) 219-8554</t>
  </si>
  <si>
    <t>Latinitas is a Texas-based nonprofit, but our scholarships are open to women women across the country.</t>
  </si>
  <si>
    <t>Arts and Culture/Civic Participation/Education/Youth Development</t>
  </si>
  <si>
    <t>Invest in Future Latina Leaders &amp;#8211; Help Young Latinas Achieve Their College Goals</t>
  </si>
  <si>
    <t>Invierte en futuras lideres Latinas &amp;#8211; Ayuda a jóvenes latinas a lograr sus metas de la universidad. El fondo de becas de Latinitas fue creado para ayudar a jóvenes estudiantes Latinas a lograr sus metas académicas. Latinitas está dedicada a fortalecer la siguiente generación de jóvenes Latinas para que puedan llegar a su máximo potencial. Como la minoría más grande de la nación y la población de jóvenes creciendo con mayor rapidez, para nosotros es esencial ayudar a estas jóvenes a alcanzar su pleno potencial. Has una inversión en nuestro futuro y apoya a el fondo de becas para latinas para ayudar a las estudiantes latinas a alcanzar sus metas de educación superior.</t>
  </si>
  <si>
    <t>55 2321 1786</t>
  </si>
  <si>
    <t>SUPPORT THE LATINITAS SCHOLARSHIP FUND The Latinitas Scholarship Fund was started to help young Latina college students reach their academic goals. Latinitas is dedicated to empowering the next generation of young Latina leaders to reach their fullest potential. As the nation’s largest minority and fastest growing youth population, it is vital for us to help these young women reach their full potential. Make an investment in our future and support Latinitas scholarship fund to assist Latina college students in reaching their higher education goals. ABOUT LATINITAS Latinitas is a non-profit organization that enables young Latinas to achieve personal and academic success through media and technology outreach thereby addressing the critical state of Latina girls today. While Latina girls ages 12 to 17 are the largest group of minority girls in the country, they are more likely than their non-Hispanic peers to face the four most serious threats to achieving success: depression, pregnancy, substance abuse and becoming a high school drop out. The solution lies in empowering these young Latinas, strengthening their confidence and expanding their opportunities. With a variety of enriching experiences, Latinitas discover their voice and develop media skills while building a solid foundation for their future. Latinitas is kicking-off a campaign to rally women to help ensure the future success of young Latinas. We are starting a movement to unite mujeres in the cause of empowering young Latinas. We invite women leaders to make an investment in the next generation of Latina leaders. Your monthly donation can make a significant difference in helping empower Latinitas.</t>
  </si>
  <si>
    <t>Latinitas es una organización sin fines lucrativos que habilita a jóvenes latinas a triunfar tanto personal como académicamente por medio de la tecnología y el mundo de la multimedia enfocándose en el estado crítico de las niñas latinas hoy en día. Mientras que latinas de 12 a 17 años de edad son el grupo más grande entre otros grupos de niñas de las minorías del país, también tienen mayor probabilidad que otros grupos No-Hispanos a enfrentarse a los cuatro riesgos más severos que pueden impedir su éxito: depresión, embarazo, abuso de substancias y abandono de estudios. La solución cae en fortalecer a estas jóvenes Latinas, reforzar su seguridad y expandir sus oportunidades. Con una amplia variación de valiosas experiencias, estas Latinas descubren su voz y desarrollan sus capacidades en los medios mientras construyen una base sólida para su futuro. Latinitas está lanzando una campaña para reunir a mujeres a ayudar a asegurar el futuro y éxito dejóvenes latinas. Estamos empezando un movimiento que una a mujeres con el propósito de fortalecer a jóvenes Latinas. Invitamos a líderes femeninas a invertir en la siguiente generación delíderes latinas. Su donación mensual puede hacer una gran diferencia significativa para el fortalecimiento de Latinas.</t>
  </si>
  <si>
    <t>While Latina girls ages 12 to 17 are the largest group of minority girls in the country, they have the highest high school drop-out rate and the lowest college graduation rate compared to their Caucasian, African-American and Asian-American counterparts. *A recent report from MALDEF found 41% of Latinas in the U.S. do not graduate from high school on time with a diploma. *Hispanic girls are the least likely to earn a college degree reports a study by the American Association of University Women. *Only 10% of Hispanic women completed four or more years of college according to the National Council of La Raza.</t>
  </si>
  <si>
    <t>¡Ayudenos comprar un chaleco percutor para ayudar a Saúl Pérez Palma! Saúl nació el 16 de marzo, 2004. Padece Fibrosis Quística desde los 3 años. Le cuesta mucho trabajo respirar por la mucosidad que constantemente se genera en sus pulmones por lo que además sufre de hipertensión pulmonar y es dependiente de oxígeno domiciliario, padece desnutrición pero le practicaron una gastrostomía recientemente, por donde le ayudan a alimentarse mejor. Su sueño era ser futbolista ahora quiere ser astrónomo, chef y hacer doblajes de películas. Pero su principal sueño es poder respirar como cualquier persona. La FQ es una enfermedad hereditaria, se caracteriza por la acumulación de moco espeso y pegajoso en los pulmones, el tubo digestivo y otras áreas del cuerpo. Es una enfermedad potencialmente mortal. Vivir con FQ es agobiante porque los pacientes no pueden respirar bien y cada respiro es complicado, aunado al estreñimiento grave por el exceso de mucosidad, que los dobla del dolor. El chaleco percutor ayuda porque al vibrar, hace el efecto de “tos” que permite que el moco se despegue de los pulmones. El chaleco se utiliza como terapia diaria y por el tiempo indicado por el médico. Podemos comprar el chaleco a 46 mil pesos más IVA con máximo 20 horas de uso y con garantía limitada a un año. Tenemos dos semanas para hacer la compra,¡les agradeceríamos su ayuda! &amp;nbsp; Si tiene alguna pregunta por favor contactar a: Anabel Casique 55 2321 1786 anabelcasique@prodigy.net.mx o Gaby Biehl 044 55 1442 1141</t>
  </si>
  <si>
    <t>NUESTROS OBJETIVOS: • Proporcionar una salida creativa para niñas expresarse, aprender sobre su cultura y descubrir su voz. • Ayudar a las niñas permanezcan en la escuela y estar preparados para la educación superior. • Fomentar la exploración de carreras y la exposición S.T.E.M. de chicas para estar preparados para entrar en la fuerza laboral del siglo XXI. • Conecte a las niñas con modelos de rol positivos y mentores. • Fortalecer la confianza, la autoestima y la identidad cultural niñas. • Conecte a las chicas con los medios de comunicación y herramientas de tecnología y acceso. • Promover el desarrollo de liderazgo, establecimiento de metas, promoción de la justicia social &amp;amp; servicio a la comunidad entre las niñas.</t>
  </si>
  <si>
    <t>Invest in Young Latina Leaders Latinitas offers leadership and scholarship opportunities for college students to help them develop as leaders and reach their educational goals. The Latinitas College Leader Program provides weekly trainings to help young Latinas develop as leaders. Through the Latinitas College Leader program, female college students gain leadership experience, develop communication skills, build media communication expertise, practice public speaking skills and learn about presentation and facilitation techniques. Our leaders share their talents and utilize these skills as they serve as role models and mentors for pre-teen and teen girls enrolled in our after-school programs. Through our scholarship program, we are able to financially support these amazing young leaders who balance academics, campus leadership, service, work and family obligations during college.</t>
  </si>
  <si>
    <t>Invierte en tus Lideres Latinas jóvenes. Latinitas ofrece oportunidades de liderazgo y becas a estudiantes universitarias que ayudan a desarrollar sus habilidades como líderes y a alcanzar sus metas educativas. El Programa de Latinitas College Leader proporciona entrenamientos semanales que ayudan a jóvenes Latinas a desarrollarse como líderes. Por medio del programa Latinitas College Leader, jóvenes universitarias obtienen experiencia en liderazgo, desarrollan sus habilidades de comunicación, forman una pericia en el medio comunicativo, practican sus habilidades hablando frente a un público y aprenden sobre la exposición y presentación y técnicas que faciliten esto. Nuestras líderes comparten su talento y usan sus habilidades al servir como modelos y mentores de niñas y jóvenes inscritas en nuestros programas después de escuela. Por medio de nuestro programa de becas, tenemos la habilidad de apoyar económicamente a estas increíbles líderes jóvenes que balancean sus vidas académicas, liderazgo en el campus, servicio a la comunidad, empleo, y obligaciones con la familia mientras están en la universidad.</t>
  </si>
  <si>
    <t>Para poner mi propio negocio</t>
  </si>
  <si>
    <t>We aim to give out scholarships ranging from $500 to $5,000. Scholarships go directly to support the young Latina leaders in our college program. LATINITAS HONORS Make a donation in honor or in memory of a Mujer (woman or girl) you admire and we will send a personalized card and certificate to your loved one. With an investment of $500, we will recognize sponsors with a named scholarship with your chosen title in a newsletter, website and certificate. We also have recognition opportunities for a profile in LatinitasMagazine.org.</t>
  </si>
  <si>
    <t>12-18-2017</t>
  </si>
  <si>
    <t>Para Los XV de Mi Hija</t>
  </si>
  <si>
    <t>Established in 2002, Latinitas, a 501 (c) 3 non-profit organization, whose mission is to empower young Latinas through media and technology, has been a vital part of young Latinas' lives through after school programs, teen internships, Saturday and Summer camps, special events, and the very first on-line e-zine for young Latinas-www.latinitasmagazine.org. The bilingual magazine, written for and by young Latinas, provides a vehicle whereby these girls and young women not only see themselves positively reflected, but are also a part of the production. To date Latinitas has: • 25,000 readers per month accessing www.latinitasmagazine.org • Served over 20,000 elementary, middle and high school Latinas with after school enrichment programs • Published over 1,500 empowering articles for and by Hispanic girls and teens • Developed Spring &amp;amp; Summer camps • Incorporated mentors, interns and community partners to enrich the program and provide positive role models for the girls. • Expanded the program to ten cities; new office opened in El Paso • Developed a Teen Reporter in Training program for high school students</t>
  </si>
  <si>
    <t>Establecida en el 2002, Latinitas, una organización 501 (c) 3 no-lucrativa, cual su misión es fortalecer a jóvenes latinas por medio de los medios y la tecnología, ha sido una parte esencial in la vida de jóvenes Latinas por medio de programas después de escuela, pasantías para adolescentes, campamentos de verano y en sábados, eventos especiales, y la primera revista en línea para jóvenes latinas -www.laslatinitas.org. La revista bilingüe, escrita por y para jóvenes Latinas, proporciona una vía donde estas jóvenes Latinas y adolescentes no solo se ven a sí mismas reflexionadas de una forma positiva pero también forman parte de la producción. Hasta la fecha, Latinitas: Tiene 25,000 lectores por mes por medio de www.laslatinitas.org Ha servido a más de 20,000 Latinas en primarias, secundarias y preparatorias con sus enriquecidos programas después de escuela. Ha publicado más de 1,500 artículos beneficiosos por y para niñas y adolescentes Hispanas. Ha creado campamentos de primavera y verano. Ha incorporado mentores, internos, y compañeros en la comunidad para enriquecer el programa y proporcionar líderes y modelos positivos para las niñas. Se ha expandido a diez ciudades; con una oficina nueva en El Paso, Texas. Ha creado un programa de entrenamiento de Reportero Adolescente, Teen Reporter, para estudiantes de la preparatoria.</t>
  </si>
  <si>
    <t>Panama Dog Rescue</t>
  </si>
  <si>
    <t>latinitas</t>
  </si>
  <si>
    <t>https://youtu.be/_a5YaneC5jk</t>
  </si>
  <si>
    <t>Palliative care for Guatemalan children with cancer</t>
  </si>
  <si>
    <t>Fundación Ayúdame a Vivir, AYUVI</t>
  </si>
  <si>
    <t>1648786-9</t>
  </si>
  <si>
    <t>https://hipgive.org/wp-content/uploads/2017/11/Razón-Inscripción-en-el-REPEJU--AYUVI-.pdf</t>
  </si>
  <si>
    <t>latinitaselpaso@yahoo.com</t>
  </si>
  <si>
    <t>Moving the dreams of our victims at the safe house</t>
  </si>
  <si>
    <t>ANTHUS A.C.</t>
  </si>
  <si>
    <t>(222) 232-5507</t>
  </si>
  <si>
    <t>Puebla, Mexico</t>
  </si>
  <si>
    <t>carlos.velasquez@ayuvi.org.gt</t>
  </si>
  <si>
    <t>Casa ANTHUS is a safe house for human trafficking victims in Puebla, Mexico and a vehicle is urgently needed to transport them.</t>
  </si>
  <si>
    <t>Casa ANTHUS es un refugio para víctimas de trata de personas en Puebla, México y necesitamos urgentemente un vehículo para transportarlas.</t>
  </si>
  <si>
    <t>The following project aims to help us get the 30% of the funds we still need to acquire a van. Taking into consideration that the safety of our girls is at risk, 90% of the process is given within our facilities where we offer them security, accommodation and dining room services. At Casa ANTHUS we also provide them a solution in psychological, psychiatric medical, employment, legal, social, anthropological and educational dimensions. However they still need to go to specialized medical visits, confrontations with their aggressors, legal proceedings and to family visits. Help us to do this as safely as possible!</t>
  </si>
  <si>
    <t>El siguiente proyecto tiene como objetivo conseguir el 30% de los fondos que nos faltan para adquirir una camioneta. Dada que la seguridad de las niñas está en riesgo la mayor parte&amp;nbsp;del proceso se lleva a cabo dentro de nuestras instalaciones, donde les ofrecemos servicios de seguridad, habitación y comedor dando una solución integral en las dimensiones psicológicas, psiquiátricas, médicas, laborales, legales, sociales, antropológicas y educativas. Sin embargo es necesario que salgan a visitas médicas especializadas, careos con sus agresores, diligencias legales y visitas familiares. ¡Ayúdanos a poder hacerlo de manera segura!</t>
  </si>
  <si>
    <t>ANTHUS was born as a necessary reaction to the international and national magnitude of the problem of human trafficking, which represents 2.4 million victims worldwide each year, affecting mostly girls and women, according to data from the United Nations Organization. In this context, Mexico occupies the 5th place worldwide in human trafficking and the State of Puebla the 3rd place by number of preliminary investigations nationally, making it a priority for our country. That`s why we are oriented to assist and support victims of human trafficking through a comprehensive model, respecting their human rights, leading them into a full recovery, empowerment and satisfactory integration to the society. With nearly two years of operation, we have achieved to assist more than 20 women and their children, reintegrating them to society as survivors. We also helped over 50 families through psychological and legal therapies.</t>
  </si>
  <si>
    <t>ANTHUS A.C nace como una reacción necesaria ante la magnitud internacional y nacional del problema de la trata de personas, el cual representa a nivel mundial 2,4 millones de víctimas cada año, siendo la mayor parte niñas y mujeres, según cifras de la Organización de las Naciones Unidas. En este contexto, México ocupa el 5to lugar a nivel mundial en trata y tráfico de personas y el Estado de Puebla ocupa el 3er lugar por número de averiguaciones previas a nivel nacional, convirtiéndola en una entidad prioritaria para nuestro país. Es por ello que somos una organización orientada a la asistencia y apoyo a víctimas de Trata a través de un modelo integral, con respeto a sus derechos, que lleve a su total recuperación, empoderamiento e integración a la sociedad. Con casi dos años de operación y un modelo innovador, hemos logrado que más de 20 mujeres y sus hijos se reincorporen a la sociedad como sobrevivientes y que aproximadamente 50 familiares a través de terapias psicológicas y asesorías jurídicas, salgan adelante.</t>
  </si>
  <si>
    <t>With the money raised we’ll pay the deposit for the purchase of a Ford Transit 2014.</t>
  </si>
  <si>
    <t>Con el dinero procurado, se pagará el enganche para la compra de una camioneta Ford Transit 2014.</t>
  </si>
  <si>
    <t>El precio de la camioneta es de $21,600 USD de los cuales pagaremos $5,000 USD de enganche y lo demás se pagará a 24 meses, con pagos de $690 USD mensuales. The full price of the truck is $ 21,600 USD. $ 5,000 USD will be paid as a down payment and the rest will be paid in 24 months with payments of $ 690 USD each month.</t>
  </si>
  <si>
    <t>(502) 231-77800</t>
  </si>
  <si>
    <t>ANTHUS_AC</t>
  </si>
  <si>
    <t>Support palliative care so that a child with cancer can maximize precious moments with his parents.</t>
  </si>
  <si>
    <t>Apoya los cuidados paliativos para que un niño con cáncer maximice los momentos junto a sus padres.</t>
  </si>
  <si>
    <t>https://youtu.be/GNbUT1zGsdk</t>
  </si>
  <si>
    <t>The Ayúdame a Vivir Foundation (AYUVI) established the AYUVI / Estuardo Mini Hospice (HEM) to care for children with cancer in which, the oncological treatment is no longer an option. The HEM is a palliative care service that provides patients and their families’ with a comprehensive and integrated care that helps them face with dignity and quality of life the most critical moments of pediatric cancer. We seek to alleviate the child&amp;#8217;s pain and other symptoms that accompany the illness, providing emotional support for the whole family. The care provided to the child mitigates the suffering at critical moments of the illness, receiving specialized medical support, pain relief, and attention to other discomforts such as nausea and breathing difficulties. The HEM provides health care services, palliative care, shelter and food, psychological, spiritual and grief support; as well as funeral services for families with a low-income. The attention is tailored to each child&amp;#8217;s needs. Helping the child&amp;#8217;s family to cope with the situation, sharing together precious moments, creating new memories for the future and supporting each other in a family environment filled with love, peace and tranquility, as if it were a second home. How we&amp;#8217;ll put your donations to work: Oxygen is critical during palliative care in the HEM, and is an indispensable tool to provide adequate medical care and quality of life for children. With this campaign we seek to ensure the provision of oxygen for terminal children with cancer for the next seven (7) months. The cost of oxygen for the children we serve in the hospice amounts to USD $1,260 per month. And we attend approximately twenty-four children per month. In the past two years, HEM has treated more than two hundred eighteen children, and we hope to continue caring for more children who need palliative care. This means that we need to increase our oxygen supplies in the short and medium term. · With a $50, $100 or more donation, you can help mitigate the anxiety of a child, which occurs when they have trouble breathing. · With $120 you can support the cost of a day’s-bed, which includes all the integrated care services of the HEM: medical care, medicines, shelter and food for the child and parents, and patient support services. Why it matters: The HEM welcomes each family to reassess family life, and together with their child dissipate the hopelessness and despair they are feeling, in order to maximize the precious moments being shared. Every child that arrives at the HEM has lived an intense fight against cancer with his/her parents. It is at this time, when the child needs all the attention and love from his/hers parents and relatives; and feel the comfort and accompaniment to mitigate the fears. Other ways you can help: Help us share our project among your contacts or invite a friend of yours to donate. If you live in Guatemala you can come and visit our project, you can call, write and/or make an appointment to see for yourself the work AYUVI is doing to help our cancer children. Call us at Ph. (502)-2317-7800 or send us a message to: proyectos02@ayuvi.org.gt Thanks for helping a child with cancer! AYUVI&amp;#8217;s achievements to date: 7,460 Children served. 5,772 children diagnosed with cancer. 65,388 chemotherapies provided during last year. Survival rate has improved from 20% to 70% on average since the year 2000. The withdrawal rate has dropped from 42% to under 1% today. Improvement of medical facilities: The National Pediatric Oncology Unit – UNOP (2000). AYUVI/Estuardo Mini Hospice (2015). Dr. Rodolfo Lorenzana Flow Cytometry Lab (2016). AYUVI – Occidente: outpatient satellite clinic (2017).</t>
  </si>
  <si>
    <t>María Fernanda Rodríguez Moreno</t>
  </si>
  <si>
    <t>prevencion@anthus.org.mx</t>
  </si>
  <si>
    <t>La Fundación Ayúdame a Vivir (AYUVI) estableció el Hogar AYUVI/Estuardo Mini (HEM) para atender a los niños con cáncer para quienes el tratamiento oncológico ya no es una opción. El HEM es un servicio de cuidados paliativos que brinda atención integral que ayuda a los niños y sus familias a afrontar con dignidad y calidad de vida los momentos más críticos del cáncer pediátrico. Buscamos aliviar el dolor del niño y otros síntomas que acompañan la enfermedad, y poder brindar apoyo emocional a toda la familia. Los cuidados brindados mitigan el sufrimiento en los momentos críticos de la enfermedad con apoyo médico especializado, alivio del dolor, y atención a otras molestias como la nausea y la dificultad para respirar. El HEM brinda servicios de atención médica, cuidados paliativos, albergue y alimentación, apoyo psicológico, espiritual y en el duelo; así como también servicios funerarios para las familias en mayor necesidad. La atención es individualizada, a la medida de las necesidades de cada niño, y también atiende a la familia del niño para que unidos tengan la oportunidad de forjar nuevos recuerdos y apoyarse mutuamente en un ambiente familiar de amor, paz y tranquilidad, como en un segundo hogar. ¿Cómo pondremos tus donaciones en acción? El oxígeno es un apoyo crítico durante los cuidados paliativos en el HEM, y es una herramienta indispensable para brindar atención médica adecuada y calidad de vida para los niños. Con esta campaña buscamos asegurar la dotación de oxígeno para los niños para los próximos siete (7) meses. El costo mensual del oxígeno para los niños que atendemos asciende a USD $1,260 por mes. Y el promedio mensual de niños atendidos es de 24. En dos años de servicio, HEM ha atendido a más de 218 niños, y esperamos proseguir atendiendo a más niños que necesiten cuidados paliativos. Esto significa que necesitamos aumentar nuestra disponibilidad de oxígeno en el corto y mediano plazo. Con una donación de $50, $100 o más, puedes ayudar a mitigar la ansiedad de un niño, que se presenta al tener dificultad para respirar. Con $120 apoyas el valor de un día-cama, que incluye todos los servicios integrales del HEM: atención médica, medicamentos, alimentación de niños y sus padres, y servicios de soporte al paciente. Por qué es importante: El HEM acoge a cada familia para que revalore la vida familiar, y que junto a su hijo disipen el desconsuelo y la desesperación, para maximizar el precioso presente que pueden compartir en familia. Cada niño que llega al HEM ha vivido con sus padres una intensa lucha contra el cáncer. Es en este momento cuando el niño necesita toda la atención y el amor de sus padres y familiares; y estar acompañado y reconfortado para mitigar sus temores. Otras formas de ayudar: Ayúdanos a compartir nuestro proyecto entre tus contactos o invita a un amigo a donar junto contigo. Si vives en Guatemala, y quieres visitar el proyecto, también puedes llamarnos o escribirnos, haz una cita y comprueba por ti mismo la labor de AYUVI. Llámanos al Tel. 2317-7800 ó envíanos un mensaje al correo: proyectos02@ayuvi.org.gt. ¡Muchas gracias por apoyar a un niño con cáncer! Logros de AYUVI a la fecha: 7,460 niños atendidos. 5,772 niños diagnosticados con cáncer. 65,388 quimioterapias administradas durante el año pasado. La tasa de sobrevivencia promedio se ha incrementado del 20% al 70% actual. La tasa de abandono del tratamiento ha bajado del 42% a menos del 1% hoy. Desarrollo de instalaciones médicas y diagnósticas: Unidad Nacional de Oncología Pediátrica – UNOP (2000). Hogar AYUVI/Estuardo Mini (2015). Laboratorio de Citometría de Flujo Dr. Rodolfo Lorenzana (2016). AYUVI-Occidente: clínica satélite ambulatoria (2017).</t>
  </si>
  <si>
    <t>06-26-2016</t>
  </si>
  <si>
    <t>Movie: The Theft of the Century</t>
  </si>
  <si>
    <t>Boy Chile</t>
  </si>
  <si>
    <t>Fernando Avila</t>
  </si>
  <si>
    <t>avilatobar98@gmail.com</t>
  </si>
  <si>
    <t>proyectos02@ayuvi.org.gt</t>
  </si>
  <si>
    <t>(983) 069-580</t>
  </si>
  <si>
    <t>santiago de chile</t>
  </si>
  <si>
    <t>dream big, you can make it happen</t>
  </si>
  <si>
    <t>un sue&amp;ntilde;o de grandes,tu puedes hacerlo realidad&amp;nbsp;</t>
  </si>
  <si>
    <t>This project is about being able to have a film, which currently only found only on a computer, but which do not want it to end like a dream that was not fulfilled, if not I want to make it happen, because unfortunately I do not have the resources and support needed to produce it.Well now just talk a little about this great little project, which is about four friends who, they knew when they were young and they had a band until it passes a fact that makes them separated after a time become to rediscover and seeing that none of them have had great success in life and some other things you know, if you want it, they decide to rob a bank which will have many risks and perhaps lead them to ruin or everything goes well.</t>
  </si>
  <si>
    <t>Este proyecto trata sobre el poder llegar a producir una pel&amp;iacute;cula, la cual actualmente solamente se encuentra solamente en un ordenador, pero cual no quiero que termine como un sue&amp;ntilde;o que no se cumpli&amp;oacute;, si no que quiero hacerlo realidad, ya que lamentablemente no tengo los recursos y el apoyo que se necesita para poder producirla.Y bueno ahora simplemente hablarles un poco de este peque&amp;ntilde;o gran proyecto, el cual trata sobre cuatro amigos los cuales, se conoc&amp;iacute;an cuando eran j&amp;oacute;venes y ten&amp;iacute;an una banda hasta que pasa un hecho que los hace separarse, luego de un tiempo se vuelven a reencontrar y viendo que ninguno de ellos ha tenido un gran &amp;eacute;xito en la vida y por algunas otras cosas que conocer&amp;aacute;n, si ustedes lo quieren, se decidir&amp;aacute;n a robar un banco el cual tendr&amp;aacute; muchos riesgos y que talvez los lleve a la ruina o todo vaya bien.</t>
  </si>
  <si>
    <t>https://hipgive.org/wp-content/uploads/2017/01/JUNTA-DIRECTIVA.pdf</t>
  </si>
  <si>
    <t>This, even a bit, help the advancement of film in Latin America and, obviously, especially for Chileans, but despite this, as I said is something to bring something important in this beautiful art, which gradually better, and someday, in Latin America go to improve and continue on the right track to success!and that will seriously appreciate it ...</t>
  </si>
  <si>
    <t>&amp;iexcl;Este, aunque sea un granito de arena, ayudara a el avance del cine en Latinoam&amp;eacute;rica y, obviamente, sobre todo para los chilenos, pero a pesar de esto, como ya dije es algo que aportara algo importante en este hermoso arte, el cual poco a poco ser&amp;aacute; mejor, y que alg&amp;uacute;n d&amp;iacute;a, en Latinoam&amp;eacute;rica vaya mejorando y sigamos por un buen camino hacia el &amp;eacute;xito!y que enserio se los agradecer&amp;iacute;a much&amp;iacute;simo...</t>
  </si>
  <si>
    <t>These funds will be specifically to have a foot for our project which will be used to purchase most of the necessary equipment, such as cameras, microphones and if they can be able to start from and the first scenes and to create a trailer then be presented at festivals and largest film producers and thus continue the project until you can achieve it&amp;nbsp;</t>
  </si>
  <si>
    <t>Estos fondos ser&amp;aacute;n espec&amp;iacute;ficamente para poder tener un pie para nuestro proyecto el cual va a ser utilizados para comprar la mayor&amp;iacute;a de los equipos necesario, como las c&amp;aacute;maras, micr&amp;oacute;fonos y si es que se puede poder comenzar desde ya las primeras escenas y poder crear un tr&amp;aacute;iler para luego ser presentado en festivales y productoras de cine m&amp;aacute;s grande y as&amp;iacute; seguir con el proyecto hasta poder concretarlo</t>
  </si>
  <si>
    <t>Bueno para poder lograr este proyecto utilizaremos c&amp;aacute;maras r&amp;eacute;flex las cuales tienen una buena calidad de imagen y adem&amp;aacute;s son un tanto econ&amp;oacute;micas, de m&amp;aacute;s o menos 1000 d&amp;oacute;lares, en el audio micr&amp;oacute;fonos profesionales de 800 d&amp;oacute;lares, iluminaci&amp;oacute;n creadas por m&amp;iacute;,(para poder ahorrar mayor mente y as&amp;iacute; ir reduciendo m&amp;aacute;s costos, pero que al final, s&amp;eacute; vera como una de gran calidad como debe ser</t>
  </si>
  <si>
    <t>Well this organization is just beginning, so this would be our first official project, which we want to realize anyway, because obviously you have faith :)&amp;nbsp;and that once more we can continue to create and continue for many more years</t>
  </si>
  <si>
    <t>Bueno esta organizaci&amp;oacute;n est&amp;aacute; reci&amp;eacute;n comenzando, por lo cual este ser&amp;iacute;a nuestro primer proyecto oficial, el cual queremos hacer realidad de todas maneras, porqu&amp;eacute; obviamente le tenemos fe :)&amp;nbsp;y que en un tiempo m&amp;aacute;s podamos seguir creando y continuar por muchos a&amp;ntilde;os mas&amp;nbsp;</t>
  </si>
  <si>
    <t>https://hipgive.org/wp-content/uploads/2017/01/Razón-Inscripción-en-el-REPEJU-AYUVI-2.pdf</t>
  </si>
  <si>
    <t>More Voters, More Votes</t>
  </si>
  <si>
    <t>09-16-2016</t>
  </si>
  <si>
    <t>Creating pathways to citizenship.</t>
  </si>
  <si>
    <t>Creando vias para la ciudadan&amp;iacute;a.</t>
  </si>
  <si>
    <t>Citizenship is voting power. So far in 2016, there has been a 24.8% spike in Citizenship applications compared to the same time last year. With Election Day around the corner and with the end of 2016 just a few months away, New Mexico Immigrant Law Center is ready to make that number spike even higher! Citizenship has many benefits: it provides individuals safety from deportation, increased ability to travel, the ability to petition for visas for more family members, increased access to public benefits, and, perhaps most notably, the right to vote in federal elections. New Mexico Immigrant Law Center is focused on making the citizenship process as accessible as possible to the more than 60,000 immigrants estimated to eligible in the state. We will host 14 workshops from September until mid-December to assist applicants to prepare their applications pro se, organize a citizenship fair with other nonprofit organizations to bring attention to the benefits of citizenship and assist even more applicants, and continue to provide legal representation for those individuals who would benefit from having an attorney throughout the application process. Our citizenship services include: Weekly Walk-In Pro Se Workshop: &amp;nbsp;Held at a local Latino adult education organization, this is one of the most popular services NMILC provides. NMILC staff guide applicants through their forms, then an attorney approves each application before it is sent to immigration. Legal Fairs: Our first citizenship fair is scheduled for this fall! We have been able to serve up to 40 clients in one day at legal fairs&amp;#8211; the same amount we can serve in a month at the weekly workshops. Direct Representation: Citizenship applicants whose cases are more &amp;ldquo;complex&amp;rdquo; may be represented by an NMILC attorney. Our staff works hard to provide representation for many applicants, especially those in a particularly vulnerable situation.</t>
  </si>
  <si>
    <t>La Ciudadan&amp;iacute;a es poder (se convierte en &amp;nbsp;poder) de voto. Hasta ahora en 2016, ha habido un aumento de 24.8% en solicitudes de ciudadan&amp;iacute;a comparado al &amp;nbsp;a&amp;ntilde;o pasado. Con las &amp;nbsp;elecciones presidenciales a &amp;nbsp;la vuelta de &amp;nbsp;la esquina y &amp;nbsp;a solo meses del fin del 2016 , El Centro Legal Para Inmigrantes de Nuevo M&amp;eacute;xico est&amp;aacute; listo para &amp;nbsp;aumentando el n&amp;uacute;mero de solicitudes de ciudadania. La Ciudadan&amp;iacute;a tiene muchos beneficios: &amp;nbsp;le provee a muchas personas la seguridad de deportaci&amp;oacute;n, mejor habilidad de viajar, la habilidad de solicitar m&amp;aacute;s miembros de su familia por una visa , m&amp;aacute;s acceso a beneficios publico, y, tal vez m&amp;aacute;s que nada , el derecho de votar en las elecciones federales. &amp;nbsp;&amp;nbsp; &amp;nbsp; El Centro Legal Para Inmigrantes de Nuevo M&amp;eacute;xico est&amp;aacute; enfocado en hacer el proceso de ciudadan&amp;iacute;a lo m&amp;aacute;s accesible posible para m&amp;aacute;s de 60,000 inmigrantes estimados de ser elegibles en el estado de Nuevo Mexico. &amp;nbsp;Entre el mes de septiembre hasta mediados de diciembre, Tendremos 14 talleres para ayudar a solicitantes preparar sus solicitudes pro se, organizar un feria de ciudadan&amp;iacute;a con otras organizaciones para llamar la atenci&amp;oacute;n a los beneficios de ciudadan&amp;iacute;a con la intecion de &amp;nbsp;ayudar a m&amp;aacute;s solicitantes, y continuar a dar representaci&amp;oacute;n legal para las personas quien benefician de tener un abogado durante el proceso de su solicitud. &amp;nbsp; Semanal Pro Se Taller: A una organizaci&amp;oacute;n para educaci&amp;oacute;n para los Latin@s adultos, esto es un del servicios m&amp;aacute;s popular a NMILC. El personal de NMILC gu&amp;iacute;an solicitantes por sus formularios, entonces un abogado aproba cada solicitud antes es enviar a inmigraci&amp;oacute;n. &amp;nbsp; Ferias Legal: Nuestra primer feria ciudadan&amp;iacute;a est&amp;aacute; programada para este oto&amp;ntilde;o. Podemos servir 40 clientes en un dia a las ferias legal- el mismo podemos servir en un mes a la semanal tallers. &amp;nbsp; Representaci&amp;oacute;n Directa: Solicitantes de ciudadan&amp;iacute;a quien casos estan &amp;ldquo;complejo&amp;rdquo; pueden estar representado por abogados de NMILC. Nuestra personal trabaja duro a probar representaci&amp;oacute;n para muchas solicitantes, especialmente persona en un situaci&amp;oacute;n especialmente vulnerable.</t>
  </si>
  <si>
    <t>Election day is high stakes. Our next president and elected officials will be deciding critical issues such as immigration reform. Unfortunately, since only U.S. citizens can vote in federal elections, most immigrants do not have the opportunity to vote this election. Over 19,800 immigrants in Bernalillo County alone are eligible for citizenship. If even a fraction of those eligible immigrants were to naturalize, it could impact our local elections. Naturalization is a critical pathway for immigrants to increase the volume of their political voice.</t>
  </si>
  <si>
    <t>El d&amp;iacute;a de las elecciones es de alta importancia. El pr&amp;oacute;ximo presidente y los otros oficiales elegidos decidir&amp;aacute;n asuntos cr&amp;iacute;ticos incluyendo lo de la reforma inmigratoria. Puesto que solo los ciudadanos EEUU pueden votar en las elecciones federales, la mayoridad de los inmigrantes desafortunadamente no tendr&amp;aacute; la opci&amp;oacute;n de votar en la elecci&amp;oacute;n que viene. M&amp;aacute;s de 19.800 inmigrantes del condado de Bernalillo ya son elegibles para la ciudadan&amp;iacute;a. Si incluso una fracci&amp;oacute;n de los inmigrantes elegibles se naturalizara, &amp;nbsp;podr&amp;iacute;a impactar los resultados de las pr&amp;oacute;ximas elecciones federales. La naturalizaci&amp;oacute;n es una v&amp;iacute;a cr&amp;iacute;tica para incrementar el volumen de la voz pol&amp;iacute;tica inmigrante.</t>
  </si>
  <si>
    <t>Our current immigration system is almost impossible to navigate alone. At New Mexico Immigrant Law Center, we focus on building client-centered services, which means that we aim to provide services that work for our clients&amp;#8211;their decisions, their schedules, and their goals. Because we know that the high cost of the application itself can be a barrier (almost $700!), we provide assistance free of charge. The funds donated to this campaign will help us pay for our amazing attorneys and staff, as well as the resources we need to continue broadening our services in the coming year. Regardless of whether we reach our goal, every dollar counts towards changing a life. If you want to further this campaign, please share our page with your network! Together, we can expand the vote.</t>
  </si>
  <si>
    <t>. Es casi imposible navegar solo el sistema actual de inmigraci&amp;oacute;n. El Centro Legal para Inmigrantes de Nuevo M&amp;eacute;xico se enfoca en crear servicios centrados en el/la cliente. Esto significa que nuestro objetivo es proveerles a nuestros clientes servicios que funcionan bien con sus decisiones, sus horarios y sus propias metas. Ofrecemeos servicios legales &amp;nbsp;gratis porque sabemos que la cuesta alta de la solicitud para la ciudadan&amp;iacute;a (&amp;iexcl;casi $700!) &amp;nbsp;puede ser un obst&amp;aacute;culo. Los fundos que recibimos de esta campa&amp;ntilde;a nos ayudar&amp;aacute;n pagar nuestros abogados y empleados incre&amp;iacute;bles, y tambi&amp;eacute;n pagar por los recursos que necesitemos para seguir creciendo los &amp;nbsp;servicios que ofrecemos durante el pr&amp;oacute;ximo a&amp;ntilde;o. No obstante a si llegamos a nuestra meta, cada d&amp;oacute;lar donado ayuda cambiar una vida. Si Ud. quiere ayudarnos m&amp;aacute;s con esta campa&amp;ntilde;a, por favor comparta esta p&amp;aacute;gina con su propia red. Juntos podemos crecer el voto.</t>
  </si>
  <si>
    <t>$50,000 Project Attorney (FTE), $30,000 Legal Assistant/Volunteer Coordinator,&amp;nbsp;$2000 Phone/Internet, $1500 Rent/Utilities, $2000 Copies/Printing, $2500 Computer/Software, $3000 Bookkeeping/Finance, $525 Bar/Membership Dues, $1000 Training for Project Attorneys. Total= 90,025</t>
  </si>
  <si>
    <t>Steffi Ostrowski</t>
  </si>
  <si>
    <t>https://hipgive.org/wp-content/uploads/2017/01/Estados-Financieros.pdf</t>
  </si>
  <si>
    <t>steffi.ostrowski@gmail.com</t>
  </si>
  <si>
    <t>https://hipgive.org/wp-content/uploads/2017/01/PRESUPUESTO-AYUVI-2016-ASAMBLEA-002.pdf</t>
  </si>
  <si>
    <t>Holder:Fundación Ayúdame a Vivir - Address:9 ave 8-00 zona 11, Edificio UNOP 3er nivel, Guatemala, Guatemala 01011 - Bank:Banco G&amp;T Continental, S.A. - Number:026009593 - Routing:N/A - Swift:GTCOGTGC</t>
  </si>
  <si>
    <t>Bank:Bank of America, N.A. - Swift:BOFAUS3N - Phone:</t>
  </si>
  <si>
    <t>10-20-2017</t>
  </si>
  <si>
    <t>Pago 5 semestre de Fisioterapia de mi hija</t>
  </si>
  <si>
    <t>pagar mis deudas para vivir tranquilo</t>
  </si>
  <si>
    <t>jonathangonzalezz@hotmail.com</t>
  </si>
  <si>
    <t>Oye mi amigo</t>
  </si>
  <si>
    <t>The objective is to support children and adolescents with hearing disabilities for their educational inclusion</t>
  </si>
  <si>
    <t>El objetivo es apoyar a niñas, niños y adolescentes con discapacidad auditiva para su inclUsión educativa</t>
  </si>
  <si>
    <t>More Art, Less Trash</t>
  </si>
  <si>
    <t>veronicaguardado@funpres.org.sv</t>
  </si>
  <si>
    <t>artdesignmx.com</t>
  </si>
  <si>
    <t>10-30-2016</t>
  </si>
  <si>
    <t>Rafael Robledo</t>
  </si>
  <si>
    <t>artdesign@prodigy.net.mx</t>
  </si>
  <si>
    <t>Oye Amigo</t>
  </si>
  <si>
    <t>01152 6461839976</t>
  </si>
  <si>
    <t>Arts and Culture/Civic Participation/Health/Economic Development/Education/Violence Prevention/Youth Development</t>
  </si>
  <si>
    <t>Teaching Mexican Teenagers to make art &amp;quot;with trash&amp;quot; by taking them off the streets and also cleaning their comunities.</t>
  </si>
  <si>
    <t>Ense&amp;ntilde;ando a Jovenes Mexicanos a hacer arte &amp;quot;con basura&amp;quot; alejandolos de las calles y al mismo tiempo limpiar sus comunidades.</t>
  </si>
  <si>
    <t>The main purpose of this project is to bring the beauty of arts and culture to a lot of talented but manytimes oppresed and poor teenagers in Mexico and also make profit by seeling the diferent art pieces. An opportunity to exploit talent, nurture the senses and make this world a better place for everyone by &amp;quot;transforming trash into art&amp;quot;... cool!! isnt it? ...the master plan is to build a small workshop where the trash-to-art process will be done, to start, we need to buy a used small truck, build on-line art gallery website, hire help!!.PROCCESS: 1.- Picking trash off the streets, parks etc, 2.- Sorting materials (trash) cleaning and color separation into bins 3.- Creative process brain storming and group participation to establish art concepts 4.- Art Quality supervision by creative director (me:) 5.- Exhibit and sales final funds from art sales will be re-invested to expand the organization to another comunity and so forth.More art and less trash for the whole world!!</t>
  </si>
  <si>
    <t>El motivo priincipal de este proyecto es transmitir la belleza del arte y la cultura a muchos jovenes con talento pero al mismo tiempo limitados u oprimidos por la pobreza en Mexico y al mismo tiempo ense&amp;ntilde;arlos a hacer negocio al vender las mismas piezas de arte. Una oportunidad para explotar el talento, alimentar los sentidos y hacer de este mundo un lugar mejor para todos al &amp;quot;transformar basura en arte&amp;quot;... perfecto!! no lo crees? ...el plan maestro es construir un peque&amp;ntilde;o taller en donde el proceso basura-a-arte sera desarrollado, para empezar necesitamos comprar un peque&amp;ntilde;o troque usado, hacer una pagina web-galeria, contratar ayuda!!PROCESO: 1.- Recolectar basura de las calles, parques etc, 2.- Sortear materiales (basura) limpiar y acomodar por colores en bins 3.- Proceso creativo lluvia de ideas en participacion de grupo para establecer los conceptos artisticos 4.- Calidad de Arte supervision por el director creativo (yo:) 5.- Exhibicion y ventas los fondos finales de la venta de las piezas artisticas seran reinvertidos para expandir la misma organizacion hacia otras comunidades.Mas arte y menos basura para todo el mundo!!</t>
  </si>
  <si>
    <t>bibirobledo</t>
  </si>
  <si>
    <t>12-23-2016</t>
  </si>
  <si>
    <t>Modelo Economía Independiente Latinos con CapitanG.com</t>
  </si>
  <si>
    <t>osas movil</t>
  </si>
  <si>
    <t>Good Creativos S.A.S</t>
  </si>
  <si>
    <t>NIT. 900.276.621-3</t>
  </si>
  <si>
    <t>https://hipgive.org/wp-content/uploads/2017/01/6404Certificado-de-Existencia-Good-Creativos-segundo.jpg</t>
  </si>
  <si>
    <t>04-27-2017</t>
  </si>
  <si>
    <t>Oregon Immigrant and Refugee FUnd</t>
  </si>
  <si>
    <t>Jaime</t>
  </si>
  <si>
    <t>partnercare@capitang.com</t>
  </si>
  <si>
    <t>rfranco@oregoncf.org.</t>
  </si>
  <si>
    <t>rfranco@oregoncf.org</t>
  </si>
  <si>
    <t>Miami, Florida, Estados Unidos</t>
  </si>
  <si>
    <t>¡Ayúdanos a crecer éste proyecto de generación de Ingresos EXTRA y a llevarlo a ser conocido por todos los latinos en La Florida!</t>
  </si>
  <si>
    <t>OPENING SPACES FOR THE PREVENTION OF VIOLENCE</t>
  </si>
  <si>
    <t>Asociación Juvenil Canton Los Amates</t>
  </si>
  <si>
    <t>https://hipgive.org/wp-content/uploads/2017/11/ACTA-DE-CONSTITUCION.pdf</t>
  </si>
  <si>
    <t>¿La volatilidad de la economía mundial nos afecta a todos por igual?Aparentemente No. Sólo en los Estados Unidos, es la comunidad hispana el&amp;nbsp;segundo grupo&amp;nbsp;más afectado por el desempleo. Dato más preocupante cuando conocemos el motivo por la cual muchos latinos decidimos migrar hacia los Estados Unidos: En busca de una mejor calidad de vida y poder convertirnos en el sustento de nuestras familias locales y fuera del país.Para muchos (sino todos) es una realidad que día a día cuesta más obtener ingresos para el pago de la renta y las obligaciones financieras cuyos intereses no perdonan;&amp;nbsp;la solución es comenzar a buscar construir ingresos adicionales. Algunos involucrando un trabajo part-time (muchas veces no tan bien remunerado), para otros que cuentan con un vehículo de transporte que lo pueden convertir en un activo productivo (Uber) y para otros comprometerse con costosos inventarios mes a mes para vender y cumplir con la cuota (Amway, Fuxion, Herbalife, etc).Luego de estudiar con mucho esmero lo que muchas de estas personas sienten y viven, nos hemos aventurado a construir un proyecto que les permita construir ingresos adicionales SIN TENER QUE INVERTIR DINERO, siendo educados y acompañados en todo momento. Es por éso que nació CapitanG.com - Para convertirse en la primordial alternativa de todo latinoamericano que necesite construir ingresos extra &amp;nbsp;vendiendo&amp;nbsp;Diseño WEB&amp;nbsp;a quien lo necesite -&amp;nbsp;En su tiempo libre, sin tener que invertir dinero.Diseños WEB que serán desarrollados por Estudiantes de Ingeniería/Diseño WEB o profesionales de éstas áreas con escasos recursos en latinoamérica&amp;nbsp;- bajo la guía por la Agencia internacional Good Estudio Creativo, quienes son los que están liderando éste proyecto. Quien asumirá los costos tributarios, transaccionales e intermedios del proyecto y velará porque el proyecto desarrollado por los latinos productivos cumpla con calidad de exportación.Los fondos recaudados serán netamente invertidos en publicidad y&amp;nbsp;medios para difundir ésta alternativa de construcción de&amp;nbsp;ingresos extra en los Estados Unidos Enviaremos soportes de cada gasto&amp;nbsp;concerniente a dicho propósito.¡Ayúdanos a crecer éste proyecto y a llevarlo a ser conocido por todos los latinos en La Florida!</t>
  </si>
  <si>
    <t>La Libertad, El Salvador</t>
  </si>
  <si>
    <t>ENCOURAGE A ROLE TO VIOLENCE IN EL SALVADOR, AND REDUCE THE RATE OF HOMICIDE PER DAY.</t>
  </si>
  <si>
    <t>ENCESTALE UN GOL A LA VIOLENCIA EN EL SALVADOR, Y REDUZCARMOS LA TASA DE HOMICIDIOS POR DIA.</t>
  </si>
  <si>
    <t>PROJECT SUMMARY El Salvador is experiencing a serious situation in which high levels of violence, crime and insecurity, which not only have immediate and direct repercussions, on coexistence and the quality of life of people, but also constitute an obstacle that negatively affects human development. Objective: Contribute to the prevention of community violence through the implementation of cultural and educational initiatives and promotion of community capacities, formulation of projects, organization and participation of residents. PROBLEM THAT WE CONFRONT El Salvador has the highest rates of violence in all of Latin America, with a homicide rate of more than 91.1 per 100.00 inhabitants according to the Institute of Legal Medicine, as well as other alarming rates of different forms of expression of violence that They are hindering the consolidation of a less vulnerable society, so violence has impacted negatively on the quality of life of the population, deteriorating the social structure and incurring high costs not only economic but also human. The above places the phenomenon of violence within the main focuses of work in the national agenda. In this sense, framed in the opening spaces project for the prevention of violence, the aim is to continue promoting the formative, cultural and community development strengthening initiatives in Los Amates community. &amp;nbsp;THE IMPACT, allows the community Los Amates to access means that allow the formulation of solutions for the problems of the community. Guarantees access to training and financing resources that allow the management of community development projects. Allowing the community to have a vision of community and be a protagonist of their own development for the benefit of a collective nature. In this campaign we DREAMED WITH RAISING $ 7,500.00 DOLORES. And if we manage to raise $ 5,179.14, it will be used for the implementation of community development training workshops and apprenticeship scholarships for young people in the community. And if we raise the $ 7,500.00 dollars, we will immediately begin actions in the community to help them reduce the emergence of violence scenarios.</t>
  </si>
  <si>
    <t>RESUMEN DEL PROYECTO El Salvador vive una grave situación en la que los altos niveles de violencia, delincuencia e inseguridad, que no solo tienen repercusiones inmediatas y directas, sobre la convivencia y la calidad de vida de las personas, sino que también constituye un obstáculo que incide negativamente en el desarrollo humano. Objetivo: &amp;nbsp;Contribuir a la prevención de la violencia en comunidad los amates por medio de la implementación de iniciativas culturales, educativas y promoción de capacidades comunitarias, formulación de proyectos organización y participación de pobladores. PROBLEMA QUE ENFRENTAMOS El Salvador tiene los más altos índices de &amp;nbsp;violencia de toda Americalatina &amp;nbsp;, con una tasa de homicidios de más de 91.1 por cada 100,00 habitantes de acuerdo al instituto de medicina legal, además de otras tasas alarmantes de distintas formas de expresión de la violencia que están dificultando la consolidación de una sociedad menos vulnerable, así la violencia ha impactado de forma negativa en la calidad de vida de la población, deteriorando la estructura social&amp;nbsp; e incurriendo en altos costos &amp;nbsp;no solo económicos &amp;nbsp;&amp;nbsp;&amp;nbsp;si no también humanos. Lo anterior coloca el fenómeno de la violencia dentro de los principales focos de trabajo en la agenda nacional. En este sentido, enmarcados en el proyecto Abriendo Espacios para la prevención de la violencia, se busca seguir impulsando las iniciativas formativas, culturales y de fortalecimiento de desarrollo comunitario en comunidad Los Amates. &amp;nbsp; &amp;nbsp;EL IMPACTO, se posibilita a la comunidad Los Amates a acceder a medios que permitan la formulación de soluciones para las problemáticas de la comunidad. Garantiza el acceso a recursos de capacitación y financiamiento que permitan la gestión de proyectos de desarrollo comunitario. Permitiendo a la comunidad tener una visión de comunidad y ser protagonista de su propio desarrollo en beneficio de carácter colectivo. &amp;nbsp; En esta campaña SOÑAMOS CON RECAUDAR $7,500.00 DOLORES. Y si logramos recaudar $5,179.14&amp;nbsp; servirá para la implantación de talleres formativos de desarrollo comunitario y becas de aprendizaje de oficios para los jóvenes de la comunidad. Y si recaudamos los $7,500.00 dólares comenzaremos de inmediato las acciones en la comunidad los amates para contribuir a reducir el surgimiento de escenarios de violencia. &amp;nbsp;LO CUAL SERÍA UN ÉXITO TOTAL</t>
  </si>
  <si>
    <t>Móchate por la Transparencia</t>
  </si>
  <si>
    <t>ITEM DESCRIPCION COSTO 001 Contratación de profesor de computación $2,378.58 002 Compra de materias didácticos y mobiliario para desarrollo de talleres $1,300.00 003 Pago de servicios básicos agua y luz $820.52 004 Fondos concursarle de para enseñanza de creación de proyecto comunitario ( organizaciones dentro de la comunidad los amates $1,500.34 005 Contratación de talleristas para desarrollo de talleres de habilidades para la vida y otros $1,500.56 Total $7,500.00</t>
  </si>
  <si>
    <t>COMITE DE PARTICIPACION CIUDADANA PARA LA TRANSPARENCIA A.C</t>
  </si>
  <si>
    <t>CPC111116AL4</t>
  </si>
  <si>
    <t>https://hipgive.org/wp-content/uploads/2016/11/CAMBIO-DE-DOMICILIO-FISCAL-ACTUAL.pdf</t>
  </si>
  <si>
    <t>ajuclam</t>
  </si>
  <si>
    <t>Yeddelti</t>
  </si>
  <si>
    <t>yctransparente@gmail.com</t>
  </si>
  <si>
    <t>(998) 156-6629</t>
  </si>
  <si>
    <t>Cancún, Quintana Roo, México</t>
  </si>
  <si>
    <t>Las y los ciudadan@s de Quintana Roo estamos hartos de la corrupción e impunidad que se vive en el Estado, somos conscientes que cada desvío de recurso se traduce en menos educación, menos salud y menos oportunidades de desarrollo. La campaña #SoyTransparente busca fortalecer y conformar una sociedad con cero tolerancia a la corrupción, que se organiza, pregunta, debate y propone. Nuestras acciones serán las siguientes: 1. Preguntatón. 2. Difusión de material informativo y de sensibilización en medios y redes sociales. 3. Conversatorios con colectivos sociales.</t>
  </si>
  <si>
    <t>En el año 2015&amp;nbsp;Quintana Roo fue catalogada como la entidad más endeuda del país con una deuda&amp;nbsp;per cápita de $14,669.5 pesos, esto de acuerdo al Centro de Estudios de Finanzas&amp;nbsp;Públicas de la cámara de diputados LXIII Legislatura. El combate a la&amp;nbsp;corrupción exige una estrategia integral que incluya acciones de gobierno pero&amp;nbsp;también de la participación activa de la sociedad civil. La campaña&amp;nbsp;#Yosoytransparente busca contribuir en la reducción de &amp;nbsp;tres grandes problemas que alimentan a la&amp;nbsp;corrupción ·&amp;nbsp;&amp;nbsp;&amp;nbsp;&amp;nbsp;&amp;nbsp; Falta de espacios de debate y&amp;nbsp;participación ciudadana. ·&amp;nbsp;&amp;nbsp;&amp;nbsp;&amp;nbsp;&amp;nbsp; Desconocimiento sobre el derecho a la&amp;nbsp;información. ·&amp;nbsp;&amp;nbsp;&amp;nbsp;&amp;nbsp;&amp;nbsp; Débil ejercicio de la cultura de la&amp;nbsp;legalidad, la transparencia y rendición de cuentas. &amp;nbsp; Objetivo del proyecto Objetivo General Construir una&amp;nbsp;sociedad con cero tolerancia a la corrupción en el marco de una cultura de la&amp;nbsp;legalidad, participación ciudadana, transparencia y el acceso a la información&amp;nbsp;en el estado Quintana Roo.&amp;nbsp; Objetivos&amp;nbsp;específicos: Generar espacios de debate y&amp;nbsp;construcción de ciudadanía para las juventudes de educación media y superior; Concientizar a la población en temas de legalidad, participación ciudadana, transparencia y el acceso a la información a través de los principales canales de comunicación. Fortalecer a los colectivos sociales &amp;nbsp;a través de conversatorios sobre legalidad, participación ciudadana, transparencia y el acceso a la información. Población a la que beneficiará Juventudes&amp;nbsp;de educación media superior y superior de la ciudad de Cancún. Ciudadan@s&amp;nbsp;del Estado de Quintana Roo. Colectivos,&amp;nbsp;OSC y grupos comunitarios Descripción de actividades Preguntatón: Consisten en la organización de una&amp;nbsp;serie de eventos dirigidos a estudiantes de preparatoria y universidades, en los&amp;nbsp;cuales se generan espacios para hablar sobre la importancia del acceso a la&amp;nbsp;información, junto con un ejercicio conjunto de presentar solicitudes de acceso&amp;nbsp;a la información sobre temas de interés social. El objetivo es aprender a&amp;nbsp;generar preguntas, reflexiones y criticas constructivas sobre las decisiones de&amp;nbsp;gobierno. Difusión&amp;nbsp;de material informativo y de sensibilización de la campaña social #SoyTransparente: Utilizando los medios y las redes&amp;nbsp;sociales, mantener una compaña que fomente la corresponsabilidad ciudadana, a&amp;nbsp;través del fomento de valores como la cultura de la legalidad, el civismo y la&amp;nbsp;transparencia. Conversatorios con colectivos sociales: Generar&amp;nbsp;espacios de formación para OSC y grupos comunitarios en temas de legalidad,&amp;nbsp;transparencia, denuncia ciudadana&amp;nbsp; y&amp;nbsp;acceso a la información. &amp;nbsp; Cómo mediremos el impacto Nuestros&amp;nbsp;indicadores para medir el alcance e impacto de la campaña son: Número de juventudes y colectivos&amp;nbsp;participantes. Alcance en redes de la campaña&amp;nbsp;#Soytransparente. Presencia de los grupos formados en&amp;nbsp;espacios de toma de decisiones.</t>
  </si>
  <si>
    <t>https://www.youtube.com/watch?v=L5tmXaCM-TE</t>
  </si>
  <si>
    <t>One Smile One Blissful Heart .</t>
  </si>
  <si>
    <t>ONG ASOCIACIÓN PRO DESARROLLO PERÚ VIDA - APRODE PERÚ</t>
  </si>
  <si>
    <t>https://hipgive.org/wp-content/uploads/2017/12/RESOLUCION-SUNAT.pdf</t>
  </si>
  <si>
    <t>cxtransparencia@gmail.com</t>
  </si>
  <si>
    <t>Noe</t>
  </si>
  <si>
    <t>info@aprodeperu.com</t>
  </si>
  <si>
    <t>https://hipgive.org/wp-content/uploads/2017/07/LISTA-DE-MIEMBROS.docx</t>
  </si>
  <si>
    <t>(519) 411-73773</t>
  </si>
  <si>
    <t>Distrito de Lima, Gobierno Regional de Lima, Perú</t>
  </si>
  <si>
    <t>Christmas for Peruvian children living in poverty.</t>
  </si>
  <si>
    <t>Navidad para niños peruanos que viven en la pobreza.</t>
  </si>
  <si>
    <t>¿Who are we? Our NGO APRODE PERÚ have already 10 years working for the development and social welfare of the most vulnerable communities in our country. ¿Why are we fundraising? Every year, we make a christmas campaign for children of communties in a situation of extreme poverty, in order to give them presents, food, etc; showing that we can work together spreading love and seeking for a better and bright future for children. ¿Which communities are we reaching this year? This year, we are focus to help communities of Portada del Sol in San Juan de Miraflores and the human settlement of San Cosme in La Victoria, both are located in Lima. Due to the fact that such communities are in a situation of extreme poverty, we consider that our labour here will be useful and necessary for the happines of children and families. The number of children that we expect to help are 500 in each zone. ¿Why are we asking for $5,000? Here is the full list of the things we need to adquire: Generally speaking, we appreciate every single donation you can bring us! We will update this website to keep you inform about purchase of objects, visits to communities and the Christmas event in general. Thanks in advance for your help! We hope that we can work together for a better quality of life of the communities in Peru. If you wanna know more about our organization and the projects in which we participate, you can visit us in the following links: Facebook: https://www.fb.com/aprodeperu Instagram: https://www.instagram.com/aprodeperu Twitter: https://twitter.com/aprodeperu Email: aprodeperulima@hotmail.com www.aprodeperu.com</t>
  </si>
  <si>
    <t>¿Quiénes somos? Nuestra ONG APRODE PERÚ ya lleva 10 años trabajando para el desarrollo y el bienestar social de las comunidades más vulnerables de nuestro país. ¿Por qué estamos recaudando fondos? Cada año, hacemos una campaña navideña para niños de comunidades en situación de pobreza extrema, para darles regalos, comida, etc. mostrando que podemos trabajar juntos difundiendo el amor buscando un futuro mejor y brillante para los niños. ¿A qué comunidades estamos llegando este año? Este año, estamos enfocados en ayudar a las comunidades de Portada del Sol en San Juan de Miraflores y el asentamiento humano de San Cosme en La Victoria, ambos ubicados en Lima. Debido a que dichas comunidades se encuentran en una situación de pobreza extrema, consideramos que nuestro trabajo aquí será útil y necesario para la felicidad de los niños y las familias. La cantidad de niños que esperamos ayudar es de 500 en cada zona. ¿Por qué pedimos $ 5,000? Aquí está la lista completa de las cosas que necesitamos adquirir: En general, apreciamos cada donación que nos puede brindar. Actualizaremos este sitio web para mantenerlo informado sobre la compra de objetos, las visitas a las comunidades y el evento de Navidad en general. ¡Gracias de antemano por tu ayuda! Esperamos que podamos trabajar juntos para una mejor calidad de vida de las comunidades en Perú. Si quiere saber más sobre nuestra organización y los proyectos en los que participamos, puede visitarnos en los siguientes enlaces: Facebook: https://www.fb.com/aprodeperu Instagram: https://www.instagram.com/aprodeperu Twitter: https://twitter.com/aprodeperu Correo electrónico: aprodeperulima@hotmail.com www.aprodeperu.com</t>
  </si>
  <si>
    <t>AprodePeru</t>
  </si>
  <si>
    <t>https://hipgive.org/wp-content/uploads/2017/07/4.-RFC.pdf</t>
  </si>
  <si>
    <t>Oldis1990 Visual art</t>
  </si>
  <si>
    <t>https://hipgive.org/wp-content/uploads/2017/07/OPINION-DE-CUMPLIMIENTO-25.ENERO.2017.pdf</t>
  </si>
  <si>
    <t>Oldis1990 Apparel</t>
  </si>
  <si>
    <t>01-14-2018</t>
  </si>
  <si>
    <t>El OLDIES 1990® It's a project that awaits The creation of a community with essence</t>
  </si>
  <si>
    <t>OLDIS 1990® Es un proyecto que espera La creación de una comunidad con esencia</t>
  </si>
  <si>
    <t>https://hipgive.org/wp-content/uploads/2017/07/Comparativos-de-Ingresos-2014--2015-y-2016-Hoja1.pdf</t>
  </si>
  <si>
    <t>Resumen de la campaña: OLDIS 1990® Es un proyecto que espera La creación de una comunidad con esencia, De aquellos con el sueño Americano tanto como de aquellos que conservan la esperanza de un México Renovado. La generación&amp;nbsp;OLDIS&amp;nbsp;es la que se siente siempre joven y espera llegar a todos los que disfrutan el momento sin perder la confianza, Una comunidad de amigos.El proyecto&amp;nbsp;OLDIS&amp;nbsp;surge el 22 de marzo del 2015 lanzando su logotipo por primera vez con una campaña en redes creada por Luis Romell Rosas un joven inquieto, Creativo y entusiasta y por Juan José López Quintero un joven incursor en diseño industrial, ambos con la meta en común de crear el proyecto&amp;nbsp;OLDIS&amp;nbsp;como una marca que no define un producto especifico si no ideales que rompan fronteras, eliminen raza o genero, con productos que expresen lazos que nos unan e identifiquen.OLDIS ( the best way to make you feel Young again and ever. )&amp;nbsp;crea sus diseños en noviembre del 2015 y en abril del 2016 lanza su línea de playeras edición limitada unisex a la primera comunidad&amp;nbsp;OLDIS&amp;nbsp;alcanzando hasta el día de hoy entre su comunidad de Social Networks, T-Shirts customers y fans de la fotografía 13,500 Followers por quienes sentimos un profundo y especial aprecio, pero sobre todo agradecimiento por su confianza&amp;nbsp; ya que sus sueños forman parte de los nuestros, agradezco también a los que han colaborado siempre y de cerca con este proyecto:-Manuel Avalos.-Gabriela Gutiérrez.-ing. Luis Romell Rosas M.-Grecia Ruiz.-Melissa louvier.-Lic. Dana Lourdes Rico Colunga.-Stef Ortega.1.- Uno de los problemas con los cuales nos enfrentamos son: La falta de financiamiento, la producción aún es pequeña y la elaboración de la prenda es costosa por la poca demanda, una vez recaudando los fondos la producción se agiliza mas haciendo los preciosos al comprador mucho mas accesibles.&amp;nbsp; 2.¿Por qué es importante para ti, tu equipo o para tu organización?&amp;nbsp;Primero que nada como equipo Oldis1990 queremos cruzar fronteras, no simplemente de país a país, si no mentalmente y emocionalmente, más que una marca de algún producto es un Brande of lifestyle. Donde uno pueda expresarse sin miedo, Con una meta ( Conseguir la Autoconfianza ) 3. ¿Cuál es tu objetivo? Cómo piensas lograrlo y cómo es que el apoyo/donaciones de la gente te pueden ayudar a conseguirlo?Nuestro objetivo como se mencionó Anteriormente es conseguir la Autoconfianza,Expresándose de esta mil formas, Ya sea mediante música, Fotografía, estilo (vestimenta) / Modelar etc.El apoyo de ustedes no ayudará a crear esto que llamamos un Brand Of Lifestyle.&amp;nbsp;Queremos lograrlo mediante la Fabricación de Ropa, Creando &amp;nbsp;una Agencia de fotografía, buscando talentos e apoyarles.&amp;nbsp; ¿Cómo pondremos tus donaciones en acción? Explicando cuánto dinero necesitas y cómo se utilizará.&amp;nbsp;Estamos esperando recaudar $15000 Dólares&amp;nbsp; 1. ¿Qué cubrirán las donaciones? Las donaciones cubrirán y agiñizaran el Área de producción&amp;nbsp; 2. Describe en qué se utilizarán tus donaciones en caso de que no alcances tu meta final.&amp;nbsp;Todo lo recaudado cumpliendo o no la meta sera utilizado para la producción de prendas, Marketing y apoyo ( patrocinó ) a grupos locals de música, Fotógrafos, Skaters, blog era etc..</t>
  </si>
  <si>
    <t>Se crearon aunñgunas prendas y el proyecto empezó Con $15,000 Mx se logró vender mas del 50% de la mercancía, se logró juntar más d en 12K de seguidores en Instagram ( Instagram.com/oldis1990 )&amp;nbsp;Y queremos seguir Adelante!</t>
  </si>
  <si>
    <t>https://hipgive.org/wp-content/uploads/2017/07/Carta.pdf</t>
  </si>
  <si>
    <t>romellrsas@gmail.com</t>
  </si>
  <si>
    <t>Michael&amp;#8217;s Test Project</t>
  </si>
  <si>
    <t>HIP</t>
  </si>
  <si>
    <t>michael@hiponline.org</t>
  </si>
  <si>
    <t>dsqwdqwd</t>
  </si>
  <si>
    <t>Oakland, CA, United States</t>
  </si>
  <si>
    <t>Oldis1990</t>
  </si>
  <si>
    <t>Testing is Easy</t>
  </si>
  <si>
    <t>mikegeezee@hotmail.com</t>
  </si>
  <si>
    <t>Old-timers have hearts too</t>
  </si>
  <si>
    <t>Eastmontcenter1@aol.com</t>
  </si>
  <si>
    <t>Mi BB</t>
  </si>
  <si>
    <t>julian.orjuela@vml.com</t>
  </si>
  <si>
    <t>OHCV Women&amp;#8217;s clinic</t>
  </si>
  <si>
    <t>info@eastcentralministries.org</t>
  </si>
  <si>
    <t>MÉXICO EN MI CORAZÓN</t>
  </si>
  <si>
    <t>CONDUCTORS RETREAT AT MEDOMAK</t>
  </si>
  <si>
    <t>IVAN EMMANUEL TRUJILLO ALONSO</t>
  </si>
  <si>
    <t>ivantrujilloa@hotmail.com</t>
  </si>
  <si>
    <t>02-26-2017</t>
  </si>
  <si>
    <t>OBTENCION DE GRADO</t>
  </si>
  <si>
    <t>(552) 864-7622</t>
  </si>
  <si>
    <t>Am a young musician, specialized in Classical guitar and Orchestral Conduction. I have received a personal invitation to asist to the Conductors Retreat at Medomak</t>
  </si>
  <si>
    <t>Soy un joven m&amp;uacute;sico especializado en guitarra cl&amp;aacute;sica y direcci&amp;oacute;n de orquesta. He recibido una invitaci&amp;oacute;n para asistir al Conductors Retreat at Medomak</t>
  </si>
  <si>
    <t>My goal is to enhace my musical skills, to be a leader wich mision is the development of the youthness of my country. The question is that I need the sources to fly to the US and bring back knowledgement to my country. This is very important for the future of mexican chilhood, cuz am a teacher too. You are helping not only to make me fly, but to many mexican generations of young&amp;nbsp;musicians, cuz I&amp;acute;ll share this with them.</t>
  </si>
  <si>
    <t>El objetivo es ampliar mis habilidades musicales para ser un lider cuya misi&amp;oacute;n es el pleno desarrollo art&amp;iacute;stico de la juventud de mi pa&amp;iacute;s. Necesito los recursos para poder volar a los Estados Unidos de Am&amp;eacute;rica y traer de vuelta a casa el conocimiento adquirido. Esto es muy importante para el futuro de muchos m&amp;uacute;sicos mexicanos j&amp;oacute;venes, porque soy maestro en mi pa&amp;iacute;s. Al ayudarme tambi&amp;eacute;n est&amp;aacute;s ayudando a m&amp;aacute;s mexicanos.</t>
  </si>
  <si>
    <t>newphoenix0507@gmail.com</t>
  </si>
  <si>
    <t>Ivan Trujillo</t>
  </si>
  <si>
    <t>Mentor Perú</t>
  </si>
  <si>
    <t>Mentor Peru</t>
  </si>
  <si>
    <t>https://hipgive.org/wp-content/uploads/2016/11/Inscripcion-en-Registros-Publicos.pdf</t>
  </si>
  <si>
    <t>NYWF test</t>
  </si>
  <si>
    <t>nguida@nywf.org</t>
  </si>
  <si>
    <t>patricia@mentorperu.org</t>
  </si>
  <si>
    <t>Nutrition Project for Children</t>
  </si>
  <si>
    <t>Promotora Mexicana de Valores Mexicanos A.C.</t>
  </si>
  <si>
    <t>https://hipgive.org/wp-content/uploads/2017/09/CONSTANCIA-SITUACION-FISCAL-2017-JUN.pdf</t>
  </si>
  <si>
    <t>Lima, Région de Lima, Pérou</t>
  </si>
  <si>
    <t>We are inspiring Peruvians around the world. We multiply vulnerable human talent through virtual mentoring. Join our dream, together, we can manage the 2017 program and guide 300 young talented Peruvians.</t>
  </si>
  <si>
    <t>Somos peruanos inspiradores en el mundo. Multiplicamos talento humano vulnerable con mentoria virtual. Únete a nuestro sueño, juntos, podremos manejar el programa 2017 y guiar a 300 jóvenes talentosos peruanos.</t>
  </si>
  <si>
    <t>Problem: It is a fact that in Peru there is a great gap of opportunities in education between the rural and urban areas of the country. &amp;nbsp; Why: Our programs address youth in rural areas, in Andean and Amazonian populations. Mentor Peru takes advantage of new technologies to implement mentoring programs and contribute to social inclusion. What: In 2016, we reached more than 70 mentees in 2 rural towns (Ayacucho and Moyobamba). In 2017, we will reach 300 mentees. We collaborate with talented Peruvian mentors around the world, who &amp;#8216;ad honorem&amp;#8217; inspire youth. &amp;nbsp; The average cost permentee, including the use of a mentoring platform, is $24 per month. We need to fund the cost of mentoring for 75 young people for the 9 academic months (April &amp;#8211; December). The other 225 young people will be funded in collaboration with regional governments and private companies.</t>
  </si>
  <si>
    <t>Problema: Es una realidad que en el Perú existe una gran brecha de oportunidades en educación entre las zonas rurales y urbanas del país. &amp;nbsp; Por qué: Nuestros programas hacen énfasis en jóvenes de zonas rurales, en poblaciones andinas y amazónicas. Mentor Perú aprovecha las nuevas tecnologías para implementar programas de mentoría y contribuir con la inclusión social. &amp;nbsp; Qué: En 2016, llegamos a mas de 70 aprendices en 2 poblaciones rurales (Ayacucho y Moyobamba). En 2017, llegaremos a 300 aprendices. Colaboramos con mentores talentosos peruanos alrededor del mundo, quienes &amp;#8216;ad honorem&amp;#8217; inspiran a jóvenes. El costo promedio por aprendiz, incluyendo el uso de una plataforma de mentoría, es de $24 al mes. Necesitamos financiar el costo de mentoría para 75 jovenes por los 9 meses académicos (Abril &amp;#8211; Diciembre). Los otros 225 jóvenes serán financiados en colaboración con gobiernos regionales y empresas privadas.</t>
  </si>
  <si>
    <t>09-22-2017</t>
  </si>
  <si>
    <t>Victor Eduardo</t>
  </si>
  <si>
    <t>info@promexvaldeportivosac.com</t>
  </si>
  <si>
    <t>Mentor Per</t>
  </si>
  <si>
    <t>(528) 331-557012</t>
  </si>
  <si>
    <t>Tampico, México</t>
  </si>
  <si>
    <t>Helping to develop bright minds in healthy bodies.</t>
  </si>
  <si>
    <t>Ayudando a desarrollar mentes brillantes en cuerpos sanos.</t>
  </si>
  <si>
    <t>Campaign summary: As an organization, we understand the priority need and that requires our attention as a society. We are prepared to find ways to improve the health of our children knowing that it is through this action that we can generate better people for our social future. Many of us had the opportunity to live a joyful and full of benefits. Unfortunately we are not all lucky enough to live in an environment that allows us to develop all the skills and qualities from a young age. Today it is necessary to realize that without healthy children, there is no future for our society. It is time to invest in the development of our society from its foundation: children. For this, we need to provide medical services that help us establish a nutritional order in children, providing the necessary means to achieve goal of having healthy children in places where there are few or no resources for it. With the resource we capture, we seek to establish strategies that can follow up to the health of children in areas away from hospitals or clinical centers, providing adequate spaces for the nutritional study of each child. About our organization: We are a non-profit Civil Association that supports children and youth with limited resources in Sports, Education, Health, Nutrition, Footwear and Motivation, in order to forge generations committed to sport, education and society. Learn more about our work at www.promexvaldeportivosac.com</t>
  </si>
  <si>
    <t>We are inspirating Peruvians around the world. We multiply vulnerable human talent through virtual mentoring. Join our dream, together, we can manage the 2017 program using a mentoring platform.</t>
  </si>
  <si>
    <t>Somos peruanos inspiradores en el mundo. Multiplicamos talento humano vulnerable con mentoria virtual. Unete a nuestro sueño, juntos, podremos manejar el programa 2017 usando una plataforma tecnológica de mentoría.</t>
  </si>
  <si>
    <t>Problem: It is a fact that in Peru there is a great gap of opportunities in education between the rural and urban areas of the country.Why: Our programs address youth in rural areas, in Andean and Amazonian populations. Mentor Peru takes advantage of new technologies to implement mentoring programs and contribute to social inclusion.What: In 2016, we reached more than 70 mentees in 2 rural towns (Ayacucho and Moyobamba). In 2017, we will reach 300 mentees. We collaborate with talented Peruvian mentors around the world, who 'ad honorem' inspire youth. The average cost per mentee, including the use of a mentoring platform, is $ 24 per month. We need to fund the cost of mentoring for 150 young people for the 9 academic months (April - December). The other 150 young people will be funded in collaboration with regional governments and private companies.</t>
  </si>
  <si>
    <t>Problema: Es una realidad que en el Perú existe una gran brecha de oportunidades en educación entre las zonas rurales y urbanas del país. Por qué: Nuestros programas hacen énfasis en jóvenes de zonas rurales, en poblaciones andinas y amazónicas. Mentor Perú aprovecha las nuevas tecnologías para implementar programas de mentoría&amp;nbsp;y&amp;nbsp;contribuir con la inclusión social.Qué: En 2016, llegamos a mas de 70 aprendices&amp;nbsp;en 2 poblaciones rurales (Ayacucho y Moyobamba). En 2017, llegaremos a 300 aprendices. Colaboramos con mentores talentosos peruanos alrededor del mundo, quienes 'ad honorem' inspiran a jóvenes. El costo promedio por aprendiz, incluyendo el uso de una plataforma de mentoría, es de $24 al mes. Necesitamos financiar el costo de mentoría para 150 jovenes por los 9 meses académicos (Abril - Diciembre). Los otros&amp;nbsp;150 jovenes seran financiados en colaboración con gobiernos regionales y empresas privadas.</t>
  </si>
  <si>
    <t>Resumen de la campaña: Muchos de nosotros tuvimos la oportunidad de vivir una infancia alegre y llena de beneficios. Lamentablemente no todos tenemos la suerte de vivir en un entorno que permita desarrollar todas las aptitudes y cualidades desde pequeños. Hoy es necesario, hacer conciencia que sin niños sanos, no hay futuro para nuestra sociedad. Es tiempo de invertir en el desarrollo de nuestra sociedad desde su fundamento: los niños. Para esto, necesitamos brindar servicios médicos que nos ayuden a establecer un orden nutrimental en los niños, aportando los medios necesarios para lograr la meta de tener niños sanos en lugares donde existen escasos o nulos recursos para ello. Como organización, entendemos la necesidad prioritaria y que requiere de nuestra atención como sociedad. Nos disponemos a encontrar medios para mejorar la salud de nuestros niños sabiendo que es mediante esta acción que podremos generar mejores personas para nuestro futuro social. Con el recurso que captemos, se busca establecer estrategias que logren dar un seguimiento permanente a la salud de niños en áreas alejadas de hospitales o centros clínicos, brindando espacios adecuados para el estudio nutricional de cada niño. Acerca de nuestra organización: Somos una Asociación Civil sin fines de lucro que apoya a niños y jóvenes de escasos recursos en el Deporte, Educación, Salud, Nutrición, Calzado y Motivación, para así forjar generaciones comprometidas con el deporte, la educación y la sociedad. Conoce mas acerca de nuestra labor en www.promexvaldeportivosac.com</t>
  </si>
  <si>
    <t>Mejor educación para Guerrero</t>
  </si>
  <si>
    <t>Acapulco, Mexico</t>
  </si>
  <si>
    <t>elisaglz.c@gmail.com</t>
  </si>
  <si>
    <t>Medical laboratory Simulation, improving Skills to Students</t>
  </si>
  <si>
    <t>Centro Fundación Francisco de Paula Santander</t>
  </si>
  <si>
    <t>Nutrition 4 a year!</t>
  </si>
  <si>
    <t>Maria Teresa Lopez</t>
  </si>
  <si>
    <t>snumash@gmail.com</t>
  </si>
  <si>
    <t>NUEVOS NOVIAZGOS, AMOR SIN VIOLENCIA</t>
  </si>
  <si>
    <t>57 - 3122412688</t>
  </si>
  <si>
    <t>Project activities are carried out in the Facilities of Teaching Training Center Francisco de Paula Santander based Center City Armenia, Quindio, Colombia.</t>
  </si>
  <si>
    <t>Preparation of a Medical Simulation Laboratory to improve the skills of students of technical competence program nursing assistant, and increase patient safety.</t>
  </si>
  <si>
    <t>Preparación de un Laboratorio de Simulación Médica para mejorar las competencias de los estudiantes.</t>
  </si>
  <si>
    <t>The Centre for Social Training Francisco de Paula Santander, offers technical programs for training competency of students in the Department of Quindio, Colombia, included in socioeconomic strata 1 and 2 condition, mostly single mothers and special population as indigenous, adult women, and reinserted rehabilitated into society adolescents. Its main nursing assistants program are well received in the primary health care sector. By legislation and quality of education and technical professionals in the workplace, it is necessary that students have the tools necessary for their practices and strengthen their skills simulators. As these high-cost equipment, a gap is evident between students from other universities and poor. Therefore it is clear the scope and need for the project to change and improve the educational conditions of this group.</t>
  </si>
  <si>
    <t>Isad</t>
  </si>
  <si>
    <t>El centro de capacitación social Francisco de Paula Santander, ofrece programas Técnicos para la capacitación por competencias de estudiantes del Departamento del Quindio, Colombia, comprendidos en condición socio económica de estratos 1 y 2 , en su gran mayoría madres cabeza de familia y población especial como Indígenas, mujeres adultas, adolescentes rehabilitados y reinsertados a la sociedad. Su principal programa Auxiliares de Enfermería son de gran acogida en el sector salud de atención Primaria. Por legislación y por calidad de la educación y profesionales técnicos en el campo laboral, es necesario que los estudiantes cuenten con las herramientas necesarias para sus prácticas y simuladores fortaleciendo sus competencias. Siendo estos equipos de altos costos, se evidencia una brecha entre estudiantes de otras universidades y los de bajos recursos. Por lo tanto es evidente el alcance y necesidad del proyecto para cambiar y mejorar las condiciones educativas de este colectivo.</t>
  </si>
  <si>
    <t>adis6466@yahoo.com.mx</t>
  </si>
  <si>
    <t>To The Center for Social Training Francisco de Paula Santander, it is necessary that (1) a maximum year have a complete laboratory and technology according to their students strengthen their techniques to develop their full potential and better working conditions tools, standing out in the region. According to the institutional mission and vision, based on the formation of human talent and 2020, it is recognized as the leading institution specialized training and better quality, impacting the economic and social development, from the Associativity.</t>
  </si>
  <si>
    <t>Para El Centro de Capacitación social Francisco de Paula Santander, es necesario que en (1) un año máximo disponga de un laboratorio completo y tecnología acorde para que sus estudiantes fortalezcan sus herramientas técnicas para el desarrollo de su maximo potencial y mejores condiciones laborales, destacándose en la región. De acuerdo a la Misión y Visión institucional, basada en la Formación del Talento Humano y para el Año 2020, ser reconocida como la Institución líder en Formación Especializados y de mejor Calidad, impactando en el desarrollo económico y social, a partir de la Asociatividad.</t>
  </si>
  <si>
    <t>Donated funds for the project will cover the total cost of the technological equipment necessary for the adjustment Simulation Laboratory. It requires these funds to improve education and working conditions of the region and especially to the vulnerable population of the department of Quindio. This institution by purchasing this laboratory will strengthen the skills and quality of life of its members.</t>
  </si>
  <si>
    <t>Los fondos donados para el proyecto cubrirán el costo total requerido para LOS EQUIPOS TECNOLÓGICOS necesarios para la adecuación del Laboratorio de Simulación. Se requiere de estos Fondos para mejorar la condiciones educativas y laborales de la región y principalmente a la población Vulnerable del departamento del Quindio. Al adquirir este laboratorio, la Institución fortalecerá las competencias y calidad de vida de sus integrantes.</t>
  </si>
  <si>
    <t>Elementos 1272.52 Herramientas 1053.17 Infraestructura 66.666,67 Equipos 50.000 Total Proyecto = US$ 118.992</t>
  </si>
  <si>
    <t>According to the institutional mission and vision, based on the "train competent human talent to productive sector that impact and generate progress in society and the country's development" and "The Year 2020, we will be recognized as a leading institution in Training services specialized and better quality, impacting the economic and social development, from the Associativity.</t>
  </si>
  <si>
    <t>De acuerdo a la Mision y Vision institucional, basada en la "Formar Talento Humano Competente para sector productivo que impacte y genere progreso en la sociedad y el desarrollo del país" y para "El Año 2020, seremos reconocidos como Institucion Lider en Formacion en servicios Especializados y de mejor Calidad, impactando en el desarrollo economico y social, a partir de la Asociatividad.</t>
  </si>
  <si>
    <t>https://youtu.be/RPl7fxOiILk</t>
  </si>
  <si>
    <t>Nuevas zapatillas</t>
  </si>
  <si>
    <t>Wingu</t>
  </si>
  <si>
    <t>mario@winguweb.org</t>
  </si>
  <si>
    <t>FUNDAFRAPAULASANTA</t>
  </si>
  <si>
    <t>(549) 115-7315577</t>
  </si>
  <si>
    <t>Argentina, Monterrey, México</t>
  </si>
  <si>
    <t>viri viri</t>
  </si>
  <si>
    <t>Medical laboratory Simulation</t>
  </si>
  <si>
    <t>Preparaci&amp;oacute;n de un Laboratorio de Simulaci&amp;oacute;n M&amp;eacute;dica para mejorar las competencias de los estudiantes.</t>
  </si>
  <si>
    <t>El centro de capacitaci&amp;oacute;n social Francisco de Paula Santander, ofrece programas T&amp;eacute;cnicos para la capacitaci&amp;oacute;n por competencias de estudiantes del Departamento del Quindio, Colombia, comprendidos en &amp;nbsp;condici&amp;oacute;n socio econ&amp;oacute;mica de estratos 1 y 2 , en su gran &amp;nbsp;mayor&amp;iacute;a madres cabeza de familia y poblaci&amp;oacute;n especial como Ind&amp;iacute;genas, mujeres adultas, adolescentes rehabilitados y reinsertados a la sociedad. Su principal programa Auxiliares de Enfermer&amp;iacute;a son de gran acogida en el sector salud de atenci&amp;oacute;n Primaria. Por legislaci&amp;oacute;n y por calidad de la educaci&amp;oacute;n y profesionales t&amp;eacute;cnicos en el campo laboral, es necesario que los estudiantes cuenten con las herramientas necesarias &amp;nbsp;para sus pr&amp;aacute;cticas y simuladores fortaleciendo sus competencias. Siendo estos equipos de altos costos, se evidencia una brecha entre estudiantes de otras universidades y los de bajos recursos. Por lo tanto es evidente el alcance y necesidad del proyecto para cambiar y mejorar las condiciones educativas de este colectivo.</t>
  </si>
  <si>
    <t>Mary&amp;#8217;s Test Project</t>
  </si>
  <si>
    <t>Mary's Nonprofit</t>
  </si>
  <si>
    <t>https://hipgive.org/wp-content/uploads/2016/11/8322Test form.docx</t>
  </si>
  <si>
    <t>Nueva vida en Medicina</t>
  </si>
  <si>
    <t>Mary</t>
  </si>
  <si>
    <t>mary@hiponline.org</t>
  </si>
  <si>
    <t>Spotlight on colorful positive images of Latinos.</t>
  </si>
  <si>
    <t>blah blah blah &amp;nbsp;</t>
  </si>
  <si>
    <t>-mary@hiponline.org</t>
  </si>
  <si>
    <t>Nuestro primer viaje juntos</t>
  </si>
  <si>
    <t>Nuestra Voz &amp;#8211; Nuestra Historia</t>
  </si>
  <si>
    <t>gruponuestravoz@gmail.com</t>
  </si>
  <si>
    <t>Mary&amp;#8217;s test for mobile</t>
  </si>
  <si>
    <t>Test nonprofit</t>
  </si>
  <si>
    <t>https://hipgive.org/wp-content/uploads/2016/11/image.jpg</t>
  </si>
  <si>
    <t>Nuestra Gente; Our Community, Our Children, Our Generation, Our Legacy</t>
  </si>
  <si>
    <t>Pan</t>
  </si>
  <si>
    <t>Marymariemendoza@yahoo.com</t>
  </si>
  <si>
    <t>yolimquevedo@gmail.com</t>
  </si>
  <si>
    <t>(123) 456-7890</t>
  </si>
  <si>
    <t>Blah</t>
  </si>
  <si>
    <t>Blah blah blah</t>
  </si>
  <si>
    <t>Mariposamendoza@yahoo.comcom</t>
  </si>
  <si>
    <t>Nosotrxs</t>
  </si>
  <si>
    <t>Luchando por derechos humanos en rehabilitacion de drogas</t>
  </si>
  <si>
    <t>proyalfa</t>
  </si>
  <si>
    <t>proyalfa@gmail.com</t>
  </si>
  <si>
    <t>LP</t>
  </si>
  <si>
    <t>verachris@gmail.com</t>
  </si>
  <si>
    <t>Looking for a Way</t>
  </si>
  <si>
    <t>FUSALMO</t>
  </si>
  <si>
    <t>Salesian Mission</t>
  </si>
  <si>
    <t>https://hipgive.org/wp-content/uploads/2016/11/Acuerdo-Ejecutivo.pdf</t>
  </si>
  <si>
    <t>Alfonso</t>
  </si>
  <si>
    <t>fusalmo@fusalmo.org</t>
  </si>
  <si>
    <t>Nos vamos a reconstruir, nos vamos a levantar. #volvamosaempezar</t>
  </si>
  <si>
    <t>Corporativa de Fundaciones, AC</t>
  </si>
  <si>
    <t>CFU990311RS8</t>
  </si>
  <si>
    <t>(225) 920-00</t>
  </si>
  <si>
    <t>https://hipgive.org/wp-content/uploads/2017/10/Cedula-Ev.pdf</t>
  </si>
  <si>
    <t>In the FUSALMO youth centers, 5,000 children and young people from schools that are located in areas of high levels of violence and in situations of vulnerability, many of them are referred to the family care center because of continuous difficulties in Learning and behavior. We have discovered that a high percentage of them have been violated by their relatives or others and another group has a high learning deficit, to date 100 young people in educational therapies, however more attention and psychological support is necessary to allow Overcome their barriers and their situation of violated</t>
  </si>
  <si>
    <t>En los centros juveniles de FUSALMO, asisten 5,000 niños, niñas y jóvenes de centros escolares que se encuentran en zonas de alto indice de violencia y en situación de vulnerabilidad, muchos de ellos son referidos al centro de atención a la familia por presentar dificultades continuas en el aprendizaje y comportamiento. Hemos descubierto que un alto porcentaje de ellos han sido violentados por sus familiares o terceros y otro grupo presenta un alto déficit de aprendizaje, a la fecha se atienden 100 jóvenes en terapias educativas, sin embargo es necesario mayor cantidad de atención y apoyo psicológico que permita superar sus barreras y su situación de vulnerada.</t>
  </si>
  <si>
    <t>STRENGTHENING THE FAMILY CARE CENTER, SPECIFICALLY TO THE ANIMATED LIFE AREA SALVADOR OF THE WORLD FOUNDATION / FUSALMO LOCATION: Municipality of Soyapango, El Salvador, Central America &amp;nbsp; CONTEXT AND BACKGROUND: FUSALMO has 15 years of presence in the municipality of Soyapango serving young people in high social vulnerability, one of its educational offerings is the Family Care Center, in this space, three lines of work are addressed, &amp;#8220;community care, attention to Family and the Animated Classroom. &amp;#8221; The Animated Aula is the space where support is provided for strengthening educational, occupational, physical and psychological aspects, to children and adolescents of greater social vulnerability and who also have special educational needs. The areas that are attended are learning (reading, writing, calculating, etc.), behavior (hyperactivity, shyness, etc.) perceptive sensory area, emotional area, psychological, social, physical work in two areas: physical therapies to treat some disabilities , Paraplegias, among others, and physical education and sports discipline. To date, 1200 cases have been dealt with. The experience in the Animated Classroom indicates that both girls and boys are referred for identification of learning problems; However, this is a symptom of deeper problems, which have difficulties in their family relations and the conditions of their environment. PROFILE OF CHILD ATTENDED: It is attended to children and young people from schools adjacent to the sports centers, who attend the Don Bosco Youth Integral Program, which are referred by their teachers for presenting behaviors often inappropriate in their classroom, then through Tests and interviews, are identified with cases of abuse of all kinds, deficient learning aspects, antisocial behaviors, among others. CURRENT SITUATION: Each year an average of 100 children and adolescents in the group therapeutic area is attended, in which a high percentage of them have been subjected to sexual abuse and domestic violence, with dysfunctional family and those who require more psychological assistance Personal, because they should be supported to overcome their traumas by finding a meaning to life and to the relationship with other people. FUSALMO, in these years has been able to incorporate part-time psychological support, which has allowed to solve a little the needs, however the demand is not covered. Currently a full-time therapist, but the psychology area is only a part-time professional and not with the required expertise. Attention times need to be matched to improve and strengthen the quality of care. &amp;nbsp; 1. OBJECTIVE OF THE PROJECT To strengthen the quality of care provided to children and young people in the psychological area, to complement the treatments. Improve behaviors in school and family. &amp;nbsp; 2. SPECIFIC OBJECTIVES: 1. Hire a full-time psychologist to deal with a greater number of cases of children who are abused and abused and implement different types of psychological care treatments. 2. Use modern psychology (WIS-V) digital test to explore cognitive deficit in the child. 3. Deal with appropriate material, the deficit areas of children through different types of treatment and psychological care. &amp;nbsp; POPULATION: 150 children from Public School Centers and communities at risk of Soyapango and needing psycho-pedagogical attention &amp;nbsp; RESULTS: R.1 150 children and young people improve their academic performance, social behavior and self-esteem (life project). R.2 Relations at the family level have been improved in terms of orientation and care R.3 75 children who have been raped receive psychological therapy. &amp;nbsp;</t>
  </si>
  <si>
    <t>Sabina</t>
  </si>
  <si>
    <t>sabina@cf.org.mx</t>
  </si>
  <si>
    <t>FORTALECIMIENTO DEL CENTRO DE ATENCIÓN A LA FAMILIA, ESPECIFICAMENTE AL AREA DE AULA ANIMADA FUNDACIÓN SALVADOR DEL MUNDO /FUSALMO LOCALIZACION: Municipio de Soyapango, El Salvador Centroamérica CONTEXTO Y ANTECEDENTES: FUSALMO tiene 15 años de presencia en el Municipio de Soyapango atendiendo jóvenes en vulnerabilidad social alta, una de sus ofertas educativas es el Centro de Atención a la Familia, en este espacio, se atienden tres línea de trabajo, “atención comunitaria, atención a la familia y el Aula Animada”. El Aula Animada es el espacio en donde se brinda apoyo para el fortalecimiento en aspectos educativos, ocupacionales, físicos y psicológicos, a la niñez y adolescencia de mayor vulnerabilidad social y que además presentan necesidades educativas especiales. Las áreas que se atienden son aprendizaje (lectura, escritura, cálculo, etc.), conducta (hiperactividad, timidez, etc.) área sensorial perceptiva, área emocional, psicológica, trabajo social, física en dos áreas: terapias físicas para tratar algunas discapacidades, paraplejias, entre otras, y la educación física y disciplina deportiva. A la fecha se han atendido 1,200 casos La experiencia en el Aula Animada, señala que tanto niñas como niños, son remitidos por la identificación de problemas de aprendizaje; sin embargo esto se constituye en un síntoma de problemáticas más profundas, que tienen a la base dificultades en sus relaciones familiares y las condiciones de su entorno., PERFIL DEL NIÑO QUE SE ATIENDE: Se atiende a niños, niñas y jóvenes provenientes de centros escolares aledaños a los polideportivos, que asisten al Programa Integral Juvenil Don Bosco, los cuales son referidos por sus maestros por presentar comportamientos muchas veces no adecuados en su salón de clases, luego a través de test evaluativos y entrevistas, se identifican con casos de abusos de toda índole, aspectos deficitarios de aprendizaje, conductas antisociales, entre otros. SITUACION ACTUAL: Cada año se atiende un promedio de 100 niños, niñas y adolescentes en el área terapéutica grupal, en la que un alto porcentaje de ellos y ellas han sido sujetos de abuso sexual y violencia doméstica, con familia disfuncional y quienes requieren de una asistencia psicológica más personal, debido a que debe apoyárseles a superar sus traumas encontrando un sentido a la vida y a la relación con las demás personas. FUSALMO, en estos años ha logrado incorporar a tiempo parcial apoyo psicológico, lo que ha permitido solventar un poco las necesidades, sin embargo la demanda no es cubierta. Actualmente se cuenta con terapeuta a tiempo completo, pero el área de psicología únicamente un profesional a tiempo parcial y no con la especialización requerida. Se necesita igualar los tiempos de atención para mejorar y fortalecer la calidad de atención. 1.OBJETIVO DEL PROYECTO Fortalecer la calidad en la atención que se brinda a los niños, niñas y jóvenes en el área psicológica, para complementar los tratamientos. Mejorar los comportamientos en la escuela y familia. 2.OBJETIVOS ESPECIFICOS: 1.Contratar especialista en psicología a tiempo completo para atender mayor cantidad de casos de niños y niñas vulnerados y con problemas de abuso e implementar diferentes tipos de tratamientos de atención psicológica. 2. Utilizar test de psicología moderna (WIS-V) digital para explorar el déficit cognitivo en el niño. 3. Atender con material adecuado, las áreas deficitarias de niños y niñas a través de diferente tipos de tratamiento y atención psicológica. POBLACION: 150 niños y niñas provenientes de Centros Escolares Públicos y comunidades en riesgo de Soyapango y que necesitan atención psicopedagógica RESULTADOS: R.1 150 niños y jóvenes mejoran su rendimiento académico, comportamiento social y su autoestima (proyecto de vida). R.2 Las relaciones a nivel de familia han sido mejoradas en cuanto a la orientación y a la atención R.3 75 niños, niñas y jóvenes que han sido violentados reciben terapia psicológica.</t>
  </si>
  <si>
    <t>(523) 336-150437</t>
  </si>
  <si>
    <t>https://www.youtube.com/watch?v=vFHj92Iuv20</t>
  </si>
  <si>
    <t>¡JUNTOS vamos a reconstruir México!</t>
  </si>
  <si>
    <t>¿De qué trata la campaña? Los recientes sismos dejaron como consecuencia grietas profundas en las comunidades afectadas pues personas y familias enteras quedaron en estado de extrema vulnerabilidad al perder sus casas, sus trabajos, a sus seres queridos&amp;#8230; En Corporativa de Fundaciones hemos creado un fondo en el que, por cada peso recibido, nosotros ponemos otro hasta llegar JUNTOS a una cantidad de $2,300,000 pesos. Estamos logrando que se sumen a esta campaña iniciativas aisladas para potencializar el impacto de las aportaciones. A nivel local se analizarán las necesidades específicas y urgentes de cada una de las zonas geográficas de las comunidades más afectadas, para asegurarnos de que el fondo sea utilizado de forma transparente y pertinente. Te invitamos a participar, ¡ningún esfuerzo es pequeño, todo suma! ¿Cómo vamos a utilizar los recursos? El fondo aportará para la fase de rehabilitación y de reconstrucción de las comunidades afectadas por el sismo en los Estados de Puebla, Morelos, Oaxaca y Estado de México a través de nuestras fundaciones hermanas, que son parte, como nosotros, de Comunalia que es la alianza de Fundaciones Comunitarias en México &amp;#8211; http://comunalia.org.mx/ Estas fundaciones son: Fundación Comunitaria Puebla Fundación Comunidad, Cuernavaca, Morelos Fundación Comunitaria Oaxaca Fundación Comunitaria Malinalco, Estado de México Acerca del creador Somos Corporativa de Fundaciones, una plataforma para el desarrollo social en el estado de Jalisco, movilizando recursos dirigidos a diferentes causas para alcanzar el mayor impacto social. Invitamos a la participación corresponsable de los miembros de una comunidad dentro de nuestro entorno geográfico para lograr el mejor rendimiento de recursos de una forma planeada y estratégica. Garantizamos la gestión pertinente y transparente de los recursos a través de nosotros y de nuestras fundaciones hermanas para poder incidir en la zona afectada. ¿Cuándo termina la campaña? Nuestra campaña termina el 15 de Noviembre, sumando y duplicando los esfuerzos realizados por distintos canales para poder distribuir de forma equitativa los recursos a las 4 fundaciones comunitarias. Contactar al creador: mail: sabina@cf.org.mx teléfono: +52 (33) 3615 0437</t>
  </si>
  <si>
    <t>¿De qué trata la campaña? Los recientes sismos dejaron como consecuencia grietas profundas en las comunidades afectadas pues personas y familias enteras quedaron en estado de extrema vulnerabilidad al perder sus casas, sus trabajos, a sus seres queridos&amp;#8230; En Corporativa de Fundaciones hemos creado un fondo en el que, por cada peso recibido, nosotros ponemos otro hasta llegar JUNTOS a una cantidad de $2,300,000 pesos. Estamos logrando que se sumen a esta campaña iniciativas aisladas para potencializar el impacto de las aportaciones. A nivel local se analizarán las necesidades específicas y urgentes de cada una de las zonas geográficas de las comunidades más afectadas, para asegurarnos de que el fondo sea utilizado de forma transparente y pertinente. Te invitamos a participar, ¡ningún esfuerzo es pequeño, todo suma! &amp;nbsp; ¿Cómo vamos a utilizar los recursos? El fondo aportará para la fase de rehabilitación y de reconstrucción de las comunidades afectadas por el sismo en los Estados de Puebla, Morelos, Oaxaca y Estado de México a través de nuestras fundaciones hermanas, que son parte, como nosotros, de Comunalia que es la alianza de Fundaciones Comunitarias en México &amp;#8211; http://comunalia.org.mx/ &amp;nbsp; Estas fundaciones son: Fundación Comunitaria Puebla Fundación Comunidad, Cuernavaca, Morelos Fundación Comunitaria Oaxaca Fundación Comunitaria Malinalco, Estado de México &amp;nbsp; Acerca del creador Somos Corporativa de Fundaciones, una plataforma para el desarrollo social en el estado de Jalisco, movilizando recursos dirigidos a diferentes causas para alcanzar el mayor impacto social. Invitamos a la participación corresponsable de los miembros de una comunidad dentro de nuestro entorno geográfico para lograr el mejor rendimiento de recursos de una forma planeada y estratégica. Garantizamos la gestión pertinente y transparente de los recursos a través de nosotros y de nuestras fundaciones hermanas para poder incidir en la zona afectada. &amp;nbsp; ¿Cuándo termina la campaña? Nuestra campaña termina el 15 de Noviembre, sumando y duplicando los esfuerzos realizados por distintos canales para poder distribuir de forma equitativa los recursos a las 4 fundaciones comunitarias. &amp;nbsp; Contactar al creador: mail: sabina@cf.org.mx teléfono: +52 (33) 3615 0437</t>
  </si>
  <si>
    <t>LILIAIV</t>
  </si>
  <si>
    <t>North Carolina Hispanic Chamber Foundation</t>
  </si>
  <si>
    <t>https://hipgive.org/wp-content/uploads/2017/01/Credencial-Junta-Directiva.-2014-2017.pdf</t>
  </si>
  <si>
    <t>NO ONE SHOULD HAVE TO CHOOSE</t>
  </si>
  <si>
    <t>A Better Balance</t>
  </si>
  <si>
    <t>20-3664771</t>
  </si>
  <si>
    <t>pgarcia@abetterbalance.org</t>
  </si>
  <si>
    <t>(551) 574-2316</t>
  </si>
  <si>
    <t>New York, NY, United States</t>
  </si>
  <si>
    <t>ABB leverages the power of the law to ensure that no worker has to make the impossible choice between their job and family.</t>
  </si>
  <si>
    <t>ABB usa el poder de la ley para garantizar que ningún trabajador tenga que elegir entre su familia y su trabajo.</t>
  </si>
  <si>
    <t>https://hipgive.org/wp-content/uploads/2017/01/Diario-Oficial-FUSALMO.pdf</t>
  </si>
  <si>
    <t>Since it was founded in 2005, ABB has been at the forefront of a movement to fight for family-friendly laws and policies. The organization focuses on a variety of issues, such as: family leave insurance, paid sick leave, and fairness for working families. It supports paid sick leave campaigns at the state and local level, and is at the center of efforts for family leave insurance in New York State. Its program to end discrimination against pregnant women and those with caregiving responsibilities focuses on national and local advocacy as well as individual representation. ABB runs a free legal hotline for low-income workers who face employment law issues because of their caregiving responsibilities. ABB also conducts trainings for low-income workers and their advocates. Although ABB’s work benefits families of all income levels, it is low-income families — immigrants, Latinos, women, and so many others—that benefit most from its free legal services. The organization´s efforts help people who work outside and inside the home achieve a better balance between providing for their families and caring for them. Under the current situation, the diverse communities that make up our country have come under threat. At ABB, we have noticed a decrease in the amount of Spanish-speaking callers and clients. Our Latino clients are scared of calling, scare of asking, scared of being retaliated against. If this project becomes reality, we will do more trainings and workshops surrounding immigrants’ rights in the workplace. We want to invest in the Latino community and to stop the fear. We have provided free representation to dozens of workers under the New York City Earned Sick Time Act, and fielded hundreds of calls from others with questions about the law or problems accessing sick time. ABB has used the New York City Pregnant Workers Fairness Act to help women like Angelica Valencia, who was pushed off the job when pregnant because she needed to avoid overtime, and Floralba Fernandez Espinal, who was sent home on unpaid leave when she needed to avoid heavy lifting temporarily during her pregnancy. Both women were featured in the New York Times. ABB’s impact extends beyond New York City as well: our Southern Office is championing the cause of Lyndi Trischler and Samantha Riley, who needed light duty but were pushed out of their jobs as police officers in Florence, Kentucky, due to a discriminatory policy. Now, because of a consent decree with the Department of Justice, the City of Florence will have to change its policies and compensate the officers. And we’ve helped thousands of Walmart workers nationwide by pressuring the company to amend their accommodations policy. At ABB we empower by engaging communities we serve in enforcing the laws enacted to empower them. We provide direct representation to individuals seeking to vindicate their rights and litigate cases that we think will have maximum positive impact on how the law is interpreted by courts and enforcement agencies. HELP US TO KEEP EMPOWERING THE LATINO COMMUNITY UNDER THIS UNCERTAIN FUTURE! In addition, while we might not be able to advice you in every matter, we have an extensive list of organizations that we can refer you to. Organizations working on issues related to family law or disability, immigration, public benefits, domestic violence housing and other emergency numbers. If you are experiencing problems at work, you can contact us by calling at (212) 430-5982 or sending an email to info@abetterbalance.org. EVERYTHING YOU TELL US IS CONFIDENTIAL. DON’T BE AFRAID TO ASK!</t>
  </si>
  <si>
    <t>Desde su fundación en 2005, ABB ha estado a la vanguardia de un movimiento para luchar por leyes y políticas favorables para las familias. La organización se enfoca en una variedad de temas, tales como: licencia familiar remunerada, licencia por enfermedad pagada, y equidad para las familias trabajadoras. Apoya las campañas de licencia por enfermedad pagada a nivel estatal y local, y está en el centro de los esfuerzos para el seguro de licencia familiar en el estado de Nueva York. Su programa para poner fin a la discriminación contra las mujeres embarazadas y las personas con responsabilidades de cuidado se centra en la defensa nacional y local, así como en la representación individual. ABB dirige una línea directa legal gratuita para trabajadores de ingresos bajos que enfrentan problemas laborales debido a sus responsabilidades de cuidado. ABB también realiza capacitaciones, cursos y formaciones para trabajadores de ingresos bajos y sus defensores. Aunque el trabajo de ABB beneficia a familias con todos los niveles de ingresos, son las familias de bajos ingresos -inmigrantes, latinos, mujeres y tantos otros- las que más se benefician de sus servicios legales gratuitos. Los esfuerzos de la organización ayudan a las personas que trabajan fuera y dentro de la casa a lograr un mejor equilibrio entre proveer a sus familias y cuidar de ellas. Bajo las actuales circunstancias, las diversas comunidades que conforman nuestro país están bajo amenaza. En ABB, hemos notado una disminución en la cantidad de llamadas y clientes de habla hispana. Nuestros clientes latinos tienen miedo de llamar, miedo de pedir, miedo de sufrir represalias por defender sus derechos. Si este proyecto se convierte en realidad, haremos más capacitaciones en torno a los derechos de los inmigrantes en sus lugares de trabajo. Queremos invertir en la comunidad latina y detener el miedo. Hemos brindado representación gratuita a decenas de trabajadores bajo la Ley de Pago de días de enfermedad de la Ciudad de Nueva York, y hemos recibido cientos de llamadas de personas con preguntas sobre la ley o problemas para acceder a tiempo de enfermedad. ABB ha utilizado la Ley de Equidad de las Mujeres Embarazadas Trabajadoras de la Ciudad de Nueva York para ayudar a mujeres como Angelica Valencia, que fue expulsada del trabajo cuando estaba embarazada porque necesitaba evitar hacer horas extras por estar en riesgo su embarazo, o Floralba Fernández Espinal, quien fue enviada a casa sin pago por necesitar evitar levantar mucho peso de manera temporal durante su embarazo. Ambas historias fueron recogidas en el New York Times. El impacto de ABB se extiende más allá de la ciudad de Nueva York: nuestra Oficina del Sur está defendiendo la causa de Lyndi Trischler y Samantha Riley, que necesitaban realizar trabajo ligero y al requerirlo fueron expulsadas de su trabajo como agentes de policía en Florencia, Kentucky, debido a una política interna discriminatoria. Ahora, debido a un decreto del Departamento de Justicia, la Ciudad de Florencia tendrá que cambiar sus políticas y compensarles. Además, hemos ayudado a miles de trabajadores de Walmart a nivel nacional presionando a la compañía para que modifique su política interna en relación a las necesidades de trabajadoras embarazadas o personas con responsabilidades de cuidado o discapacidades. En ABB hacemos fuertes a las comunidades a las que servimos haciendo que se cumplan las leyes promulgadas para fortalecerlas. Proporcionamos representación directa a individuos que buscan reivindicar sus derechos y litigamos casos que creemos que tendrán un gran impacto positivo en cómo la ley es interpretada por los tribunales y las agencias que se encargan de su cumplimiento. ¡AYÚDENOS A SEGUIR HACIENDO FUERTE A LA COMUNIDAD LATINA EN ESTE MOMENTO TEMPORAL DONDE EL FUTURO ES INCIERTO! Además, aunque no podamos asesorarle en todos los asuntos, tenemos una extensa lista de organizaciones a las que podemos referirles. Organizaciones que trabajan en temas relacionados con derecho de familia o discapacidades, inmigración, beneficios públicos, casos de violencia doméstica y otros números de emergencia. Si tiene problemas en el trabajo, puede comunicarse con nosotros llamando al (212) 430-5982 o enviando un correo electrónico a info@abetterbalance.org. ¡TODO LO QUE USTED DICE ES CONFIDENCIAL. NO LE DE MIEDO PREGUNTAR!</t>
  </si>
  <si>
    <t>https://hipgive.org/wp-content/uploads/2017/01/Informe-de-auditoria-2015-(1).pdf</t>
  </si>
  <si>
    <t>no mas perritos aguntando hambre ni frio</t>
  </si>
  <si>
    <t>https://hipgive.org/wp-content/uploads/2017/01/FUSALMO-PRESUPUESTO-GENERAL-2016.pdf</t>
  </si>
  <si>
    <t>yamilita077h@gmail.com</t>
  </si>
  <si>
    <t>No LATA: No Latinos Acabando la Trata Aqui/ Please Disturb: Hospitality Against Trafficking</t>
  </si>
  <si>
    <t>https://hipgive.org/wp-content/uploads/2017/01/FUSALMO-SP-(1).PDF</t>
  </si>
  <si>
    <t>NLCI El Dia de Los Ninos national campaign to focus on advocacy, training and leadership development of young Latinos and their future in our nation</t>
  </si>
  <si>
    <t>Holder:BANCO CUSCATLAN - Address:BOULEVARD CONSTITUCIÓN NUMERO 100, SAN SALVADOR EL SALVADOR, CENTROAMERICA - Bank:CITIBANK,N.A. - Number:021000089 - Routing:111 Wall Street,21th.Floor New York,N.Y.10043, U.S.A. - Swift:CITIUS33</t>
  </si>
  <si>
    <t>olga.aros@nlci.org</t>
  </si>
  <si>
    <t>Live rocker bar</t>
  </si>
  <si>
    <t>Sociedad Anonima</t>
  </si>
  <si>
    <t>Angélica</t>
  </si>
  <si>
    <t>angelssubliminals_009@hotmail.com</t>
  </si>
  <si>
    <t>nlci</t>
  </si>
  <si>
    <t>p</t>
  </si>
  <si>
    <t>https://hipgive.org/wp-content/uploads/2017/04/Dashboard_–_HIPGive2.png</t>
  </si>
  <si>
    <t>(956) 362-666</t>
  </si>
  <si>
    <t>Arts and Culture/Civic Participation/Economic Development/Youth Development</t>
  </si>
  <si>
    <t>Cambiar a espa&amp;ntilde;ollive rock bar , for young people who want to show their art in music . It will also be a space for recreation and games for the children.</t>
  </si>
  <si>
    <t>Bar rockero en vivo,para j&amp;oacute;venes que quieran mostrar su arte en la musica.</t>
  </si>
  <si>
    <t>El objeto tubo principal es para j&amp;oacute;venes que quieran mostrar su arte en la musica.</t>
  </si>
  <si>
    <t>Isaah</t>
  </si>
  <si>
    <t>Literacy as a tool to prevent violence</t>
  </si>
  <si>
    <t>27-3326532</t>
  </si>
  <si>
    <t>Alejandra</t>
  </si>
  <si>
    <t>yu</t>
  </si>
  <si>
    <t>Books and training to create communities of readers</t>
  </si>
  <si>
    <t>Libros y formación para crear comunidades de lectores</t>
  </si>
  <si>
    <t>Every day in El Salvador—like so many places in the world—kids are struck by violence. Learning to read, finding comfort and refuge in books, gaining access to words and learning to use language for expression… these are tools all children need not only to survive, but to thrive. In the homicide capital of the world, literacy is a tool to combat violence: kids learn that they don’t have to join gangs, or cross the border to come out ahead. Reading and writing are life skills not only to get a job, but to make sense of complicated surroundings. When the surroundings are scary and insecure, books and story and language, well-facilitated conversations and safe-spaces in schools create lasting refuge. Why it matters: ConTextos goes beyond reading and writing. More than providing resources we provide training according to the context of our schools. Our unique evaluation model doesn’t just measure if youth get better at reading and writing—we measure how reading and writing make youth into better people, with increased tolerance, empathy, expression and life-projection. How will the funds be used? Funds will be used to improve our network of libraries so they can work as refuges and safe spaces. We will select 5 schools from our network of 62 libraries to provide the additional support they need: furniture, additional book collections or specific reading and writing trainings for youth leaders or teachers. &amp;nbsp;</t>
  </si>
  <si>
    <t>Todos los días -como en otros lugares del mundo &amp;#8211; estudiantes son afectados por la violencia. Aprender a leer, encontrar en los libros un refugio, obtener acceso a palabras y aprender a usar lenguaje para expresarse &amp;#8230; estas son herramientas no solo para sobrevivir, pero para progresar. En la capital de los homicidios, la lectura y escritura es una herramienta para combatir la violencia. Para que los estudiantes aprendan a no involucrarse en las pandillas o cruzar la frontera. Leer y escribir son habilidades para la vida no solo para obtener un trabajo, pero para entender un ambiente complicado. Y cuando los ambientes son atemorizantes e inseguros, libros, historias y lenguaje y conversaciones con propósito y espacios seguros en las escuelas crean refugios a largo plazo. Es importante porque: ConTextos va más allá de lectura y escritura, más que entregar recursos ofrecemos formación de acuerdo al contexto de las escuelas y es por ello que nuestro modelo único de medición no solo mide si los jóvenes leen y escriben mejor, sino que mide como leer y escribir hace que los jóvenes sean mejores personas, con más niveles de tolerancia, empatía, expresión y proyección de vida. Como se van a usar los fondos? Los fondos serán utilizados para mejorar nuestra red de bibliotecas, para que sirvan como refugios y espacios seguros. Algunas de nuestras escuelas necesitan apoyo adicional, seleccionaremos cinco escuelas de nuestra red de 62 bibliotecas, que consideramos necesitan apoyo adicional en mobiliario, colecciones adicionales de libros o talleres específicos sobre lectura y escritura para jóvenes líderes o docentes. &amp;nbsp;</t>
  </si>
  <si>
    <t>ConTextos goes beyond reading and writing. More than providing resources we provide training according to the context of our schools. Our unique evaluation model doesn’t just measure if youth get better at reading and writing—we measure how reading and writing make youth into better people, with increased tolerance, empathy, expression and life-projection.</t>
  </si>
  <si>
    <t>ConTextos va más allá de lectura y escritura, más que entregar recursos ofrecemos formación de acuerdo al contexto de las escuelas y es por ello que nuestro modelo único de medición no solo mide si los jóvenes leen y escriben mejor, sino que mide como leer y escribir hace que los jóvenes sean mejores personas, con más niveles de tolerancia, empatía, expresión y proyección de vida.</t>
  </si>
  <si>
    <t>Funds will be used to improve our network of libraries so they can work as refuges and safe spaces. We will select 5 schools from our network of 62 libraries to provide the additional support they need: furniture, additional book collections or specific reading and writing trainings for youth leaders or teachers.</t>
  </si>
  <si>
    <t>Los fondos serán utilizados para mejorar nuestra red de bibliotecas, para que sirvan como refugios y espacios seguros. Algunas de nuestras escuelas necesitan apoyo adicional, seleccionaremos cinco escuelas de nuestra red de 62 bibliotecas, que consideramos necesitan apoyo adicional en mobiliario, colecciones adicionales de libros o talleres específicos sobre lectura y escritura para jóvenes líderes o docentes.</t>
  </si>
  <si>
    <t>$5 &amp;#8211; one book $79 &amp;#8211; one kindle $200 &amp;#8211; creative writing prompts and materials $500 – paint and basic furniture for the library $500 – pedagogic material for teachers and libraries $1000 – a collection of 250 brand new books $1500 – 3 additional trainings or teacher exchanges</t>
  </si>
  <si>
    <t>The Making Of a ConTextos Library from ConTextos on Vimeo.</t>
  </si>
  <si>
    <t>NIÑOS Y JÓVENES DE COLON ELOY DEL MARÍA</t>
  </si>
  <si>
    <t>08-31-2017</t>
  </si>
  <si>
    <t>niños por la paz</t>
  </si>
  <si>
    <t>eduardo.moisa@cruzrojasal.org.sv</t>
  </si>
  <si>
    <t>Ninas Arriba Scholarship Fund</t>
  </si>
  <si>
    <t>Ninäk: Translating Lives</t>
  </si>
  <si>
    <t>03-26-2017</t>
  </si>
  <si>
    <t>Nicaragua childrens</t>
  </si>
  <si>
    <t>GUILLERMOMARCIA64@GMAIL.COM</t>
  </si>
  <si>
    <t>Lifeline scholarship</t>
  </si>
  <si>
    <t>Becas Al Talento</t>
  </si>
  <si>
    <t>NHMC Community Radio/Podcast Project</t>
  </si>
  <si>
    <t>Your education, our passion&amp;nbsp;</t>
  </si>
  <si>
    <t>communications@nhmc.org</t>
  </si>
  <si>
    <t>Tu educaci&amp;oacute;n, nuestra pasi&amp;oacute;n</t>
  </si>
  <si>
    <t>Only 13 of 100 people who start elementary school in Mexico gets an university degree, we want to help people in university that are leaving his studies due to the lack of resources. Thanks to your donation we will be able to give them an scholarship of 16% of the tuition so they can stay for another year and end his studies.&amp;nbsp;Many people drop university due to the&amp;nbsp;lack of resources and they drop it in the last 2 years before they get his degree.&amp;nbsp;They can&amp;acute;t afford the tuition so they must work but due to the work they dont get time for his studies. &amp;nbsp;Our scholarship will alloud them to work to get the resources they need but to remain in the university even if they dont enroll all the courses.</t>
  </si>
  <si>
    <t>Solo 13 de cada 100 personas que inician la primaria se graduan de la universidad en M&amp;eacute;xico. Por esto queremos ayudar a las personas que estan truncando sus estudios por falta de recursos, esto lo hacemos a trav&amp;eacute;s de donaciones simb&amp;oacute;licas de $55 al mes y con esto logramos dar becas del 16% de de la colegiatura para que no abandonen sus estudios.&amp;nbsp;Muchas personas truncan sus estudios universitarios por falta de recursos falt&amp;aacute;ndoles 1 o 2 a&amp;ntilde;os para titularse, esto hace que aunque tengan conocimientos universitarios no haya un papel que lo avale y por lo tanto no puedan acceder a trabajos mejor remunerados.&amp;nbsp;Con nuestra&amp;nbsp;beca permitimos que los estudiantes trabajen medio tiempo e inscriban m&amp;aacute;s de la mitad de las materias del semestre, as&amp;iacute; aunque vayan m&amp;aacute;s despacio logramos que terminen sus estudios.&amp;nbsp;Becas al Talento es una asociaci&amp;oacute;n de estudiantes para estudiantes. Estamos concientes de la gran necesidad de apoyo econ&amp;oacute;mico que existe pero becamos unicamente a estudiantes de alto impacto, que tengan buen promedio, valoren sus estudios y tengan responsabilidad social.&amp;nbsp;Si ya lograron llegar a la universidad no podemos dejar que gente con talento abandone sus estudios y menos por falta de recursos.Su educaci&amp;oacute;n, es nuestra pasi&amp;oacute;n.&amp;nbsp;&amp;nbsp;</t>
  </si>
  <si>
    <t>Education is the wheel of progress, is we want to construct a better country we must invest in education. We must focus on improve the conditions of the young ones but curssial to help the old ones to finish his studies in order to give strengh to the wheel.&amp;nbsp;</t>
  </si>
  <si>
    <t>sbaca@nhmc.org</t>
  </si>
  <si>
    <t>La educaci&amp;oacute;n es el motor del progreso, si queremos construir un pa&amp;iacute;s con mejores condiciones de vida debemos enfocarnos en mejorar el sistema educativo, mejor infraestructura y educaci&amp;oacute;n de calidad para las nuevas genraciones pero no podemos dejar a un lago las generaciones que ya estan en formaci&amp;oacute;n y menos las que ya est&amp;aacute;n por terminar su preparaci&amp;oacute;n. Debemos apoyarlas para que salgan lo mejor preparados y as&amp;iacute; fortalezcan nuestra econom&amp;iacute;a.&amp;nbsp;</t>
  </si>
  <si>
    <t>Your donation will help us to ensure our first LIFELINE SCHOLARSHIP and the money collected in the #giving #tuesday will help us to make posible an extra LIFELINE SCHOLARSHIP that we haven&amp;acute;t planned</t>
  </si>
  <si>
    <t>Tu donaci&amp;oacute;n nos ayuda a asegurar nuestra primer BECA SALVAVIDAS y el dinero del #givingtuesday hara posible que no solo demos una beca como lo ten&amp;iacute;amos planeado sino 2!&amp;nbsp;</t>
  </si>
  <si>
    <t>The budget that we have is the cost of the schollarship, our AC is beggining and we are in the lunching stage so our opperation costs are really low, 80% of the money we receive is used for the scholarship, 3% - 4% is the cost of the payment processor and 16% is our opperation cost. In the stage that we are this helps us to pay the bank account management.&amp;nbsp;We cost of the scholarship is of $42,240 MXN in dollars (19.02 mxn = 1dollar) $2,220 Dollars so we want to collect this amount in orther to ensure the first scholarship and collent at least half for the second one</t>
  </si>
  <si>
    <t>Luis Ricardo Ramírez López</t>
  </si>
  <si>
    <t>NHMC Community Radio Project</t>
  </si>
  <si>
    <t>becasaltalento@gmail.com</t>
  </si>
  <si>
    <t>Next Step College!</t>
  </si>
  <si>
    <t>Life expectancy by an act of love</t>
  </si>
  <si>
    <t>myrna@jamestownsf.org</t>
  </si>
  <si>
    <t>Fundecán</t>
  </si>
  <si>
    <t>7490710-7</t>
  </si>
  <si>
    <t>https://hipgive.org/wp-content/uploads/2016/11/logo.jpg</t>
  </si>
  <si>
    <t>NEW WEBSITE &amp;amp; EDUCATIONAL ENTREPRENEURIAL RESOURCES</t>
  </si>
  <si>
    <t>leonor@lckreators.com</t>
  </si>
  <si>
    <t>Junta Directiva</t>
  </si>
  <si>
    <t>fundecanoficina@gmail.com</t>
  </si>
  <si>
    <t>27-3303237</t>
  </si>
  <si>
    <t>https://hipgive.org/wp-content/uploads/2017/11/24-IRS-Determination-Letter-06_29_2013.pdf</t>
  </si>
  <si>
    <t>(502) 225-0329</t>
  </si>
  <si>
    <t>Guatemala, Guatemala</t>
  </si>
  <si>
    <t>Radio terapias treatments for people with breast cancer</t>
  </si>
  <si>
    <t>&amp;#8220;En tus manos está, el salvarle la vida a alguien más&amp;#8221;</t>
  </si>
  <si>
    <t>Raising funds to pay for treatments of radiation treatments to 3 Guatemalan poor women suffering from Breast Cancer. Why it matters? Through sponsor medical treatment for women with breast cancer we look forward to helping entire families, taking into account the fundamental role of the mother in society. How will the funds be used? Covering 25 therapy sessions radius for a woman with breast cancer which are dependent children. Treatment cannot be partial, must be completed, so look for other sponsors to complete the treatment of each person on the waiting list.</t>
  </si>
  <si>
    <t>Recaudación de fondos económicos para pagar tratamientos de radio terapias a 3 mujeres guatemaltecas de escasos recursos que sufren Cáncer de Mama. ¿Por qué es importante? A través de patrocinar los tratamientos médicos a mujeres con cáncer de mama esperamos poder ayudar a familias completas, tomando en cuenta el papel fundamental de la madre en la sociedad. ¿Cómo se van a usar los fondos? Cubren 25 sesiones de radio terapias para una mujer con cáncer de mama de la cual dependen hijos. El tratamiento no puede ser parcial, debe ser completado, por lo que buscaremos otros patrocinios para completar el tratamiento de cada persona en lista de espera.</t>
  </si>
  <si>
    <t>Cada paciente necesita 25 sesiones de radio terapias. Las 25 sesiones cuestan Q. 13,500.00</t>
  </si>
  <si>
    <t>Fundecan</t>
  </si>
  <si>
    <t>https://www.youtube.com/watch?v=lCGXRGw2Ew0</t>
  </si>
  <si>
    <t>Veronica Toj</t>
  </si>
  <si>
    <t>Steffi</t>
  </si>
  <si>
    <t>sostrowski@nmilc.org</t>
  </si>
  <si>
    <t>Let&amp;#8217;s help our community</t>
  </si>
  <si>
    <t>(412) 965-9305</t>
  </si>
  <si>
    <t>Building resistance through citizenship</t>
  </si>
  <si>
    <t>gilhurtadorichar@gmail.com</t>
  </si>
  <si>
    <t>&amp;nbsp;Over the past year, we have witnessed the election of a president whose immigration policies including building a wall, deporting millions, and closing doors to those in need of protection. We have seen the termination of the DACA program, instatement of a travel ban, increased ICE presence in our community, and the opening of a new immigrant detention center 90 minutes outside of Albuquerque. &amp;nbsp; However, we have also seen a burgeoning sanctuary movement and unprecedented energy and support from our community around issues impacting immigration. The election results do not undercut the fact that Americans overwhelmingly support immigration reform. There are millions of Americans who welcome immigrants with open arms and appreciate the strength immigrants bring to our national fabric. &amp;nbsp; With the challenges of the past year, we at the New Mexico Immigrant Law Center are more committed than ever to our mission of advancing justice and equity by empowering low-income immigrant communities through collaborative legal services, advocacy, and education. We are working towards this mission through projects aimed at increasing civic engagement in the immigrant community, providing direct services that are flexible and responsive to the tumultuous political climate, and building the next generation of social justice legal professionals&amp;#8211;especially by addressing barriers to the legal profession facing immigrants and people of color. &amp;nbsp; Our justice system should not pick and choose who it serves based on how much money they have or where they were born. We envision a vibrant New Mexico where all people&amp;#8211;regardless of their immigration status&amp;#8211;can achieve their full potential and are treated with dignity and respect. We have made a lot of progress over the past year, and we can&amp;#8217;t stop now. Please join us as we fight for basic human rights with our immigrant neighbors. We cannot do it alone.</t>
  </si>
  <si>
    <t>Let&amp;#8217;s go for the kids!!!</t>
  </si>
  <si>
    <t>anwardacosta@gmail.com</t>
  </si>
  <si>
    <t>Let&amp;#8217;s Build Peace with Opportunities</t>
  </si>
  <si>
    <t>Asociación de Religiosos Mercedarios</t>
  </si>
  <si>
    <t>0511-150698-101-2</t>
  </si>
  <si>
    <t>https://hipgive.org/wp-content/uploads/2016/11/3810Exentos-de-impuestos.pdf</t>
  </si>
  <si>
    <t>12-15-2016</t>
  </si>
  <si>
    <t>Raquel</t>
  </si>
  <si>
    <t>mercedparacrecer@gmail.com</t>
  </si>
  <si>
    <t>(503) 251-9703</t>
  </si>
  <si>
    <t>Antiguo Cuscatlán, El Salvador</t>
  </si>
  <si>
    <t>Let&amp;#8217;s give integral development opportunities for Children and build peace in El Salvador. Let&amp;#8217;s change lives, transform realities!</t>
  </si>
  <si>
    <t>Brindemos oportunidades de desarrollo integral para la Niñez y construyamos La Paz en El Salvador. ¡Cambiemos vidas, transformemos realidades!</t>
  </si>
  <si>
    <t>The current context of El Salvador, in which children and youth develop, is strongly influenced by the social problems of insecurity and violence. It is possible to identify a pressing need to strengthen educational programs aimed at developing skills that go beyond the academic, within schools. Your donation will help maintain integral development programs aimed at children and youth at risk. Educational opportunities and learning good use of technology are the best strategy for social change. &amp;nbsp;</t>
  </si>
  <si>
    <t>El contexto actual de El Salvador, en el cual se desarrolla la niñez y juventud, se ve fuertemente influenciado por la problemática social de inseguridad y violencia. Es posible identificar una necesidad imperante por reforzar los programas educativos orientados al desarrollo de habilidades que vayan más allá de las académicas, dentro de los Centros Escolares. &amp;nbsp;</t>
  </si>
  <si>
    <t>Children and youth of El Salvador requires actions that give them opportunities to transform their realities. With your contribution, personal skills, academic skills will be strengthened and healthy social coexistence spaces that are so necessary for children and young people build a brighter future will be generated. &amp;nbsp; &amp;nbsp;</t>
  </si>
  <si>
    <t>La niñez y juventud de El Salvador requiere de acciones que les brinden las oportunidades para transformar sus realidades. Con tu contribución, se fortalecerán habilidades personales, competencias académicas y se generarán espacios sanos de convivencia social, que son tan necesarios para que niños y jóvenes construyan un futuro brillante.</t>
  </si>
  <si>
    <t>Your donation will allow more than 200 children and young people continue benefiting from different projects taught at the Center for Human Development &amp;#8220;Merced para Crecer&amp;#8221; program of the Asociación de Religiosos Mercedarios. Development opportunities are generated through Educational Robotics, Homework Club and the Summer Courses, impacting the various surrounding communities. Additionally, it has a local development project, with a community located in a municipal cemetery. The efforts are focused on strengthening the multiple intelligences of Childhood participant, through learning the English language, art, technology and create a culture of peace.</t>
  </si>
  <si>
    <t>Tu donativo permitirá que más de 200 niños y jóvenes se continuen beneficiando de los de los diferentes proyectos impartidos en el Centro de Desarrollo Humano &amp;#8220;Merced para Crecer&amp;#8221;, programa de la Asociación de Religiosos Mercerdadios. Las oportunidades de desarrollo se generan a través de la Robótica Educativa, el Club de Tareas y los Cursos de Verano, que impactan a las diversas comunidades aledañas. Adicionalmente, se cuenta con un programa de desarrollo local, con una comunidad ubicada dentro de un Cementerio Municipal.Los esfuerzos están orientados al fortalecimiento de las inteligencias múltiples de la Niñez participante, a través del aprendizaje del idioma inglés, el arte, la teconología y la cultura de paz.</t>
  </si>
  <si>
    <t>$5 Le brinda la oportunidad a un niño o joven, de aprender diviertiéndose en los Cursos de Verano. $40 Permite el seguimiento y refuerzo académico a un niño o joven, a través de todo el año escolar, por medio del Club de Tareas. $57 Permite que un niño conozca las alternativas creativas para resolver problemas cotidianos, por medio de la tecnología, en el Club de Robótica. $71 Proporciona transporte, refrigerio y una oportunidad de aprendizaje extracurricular, durante un año, a un ñiño de la Comunidad ubicada en un Cementerio Municipal.</t>
  </si>
  <si>
    <t>https://www.youtube.com/watch?v=v1f5jvCe0X8</t>
  </si>
  <si>
    <t>New Horizons Project</t>
  </si>
  <si>
    <t>CODR- Casa de Orientacion y Desarrollo Real Inc.</t>
  </si>
  <si>
    <t>https://hipgive.org/wp-content/uploads/2017/11/IRS-notification-to-CODR.pdf</t>
  </si>
  <si>
    <t>Raquel Orellana</t>
  </si>
  <si>
    <t>proyectosycooperacion.mpc@gmail.com</t>
  </si>
  <si>
    <t>Let´s Protect the Hearts of the Children in Lake Coatepeque</t>
  </si>
  <si>
    <t>hardy@mycodr.org</t>
  </si>
  <si>
    <t>https://hipgive.org/wp-content/uploads/2016/12/ESTATUTOS-FUNDACION-GLORIA-KRIETE.pdf</t>
  </si>
  <si>
    <t>(202) 664-2099</t>
  </si>
  <si>
    <t>Las Matas de Farfán, San Juan Province, Dominican Republic</t>
  </si>
  <si>
    <t>NHP is an after-school, that offers educational enrichment to children who live in the poorest rural areas of the DR.</t>
  </si>
  <si>
    <t>Escuela extracurricular que ofrece enriquecimiento educativo a niños pobres viven en áreas rurales dominicanas.</t>
  </si>
  <si>
    <t>New Horizons is a school, and a philosophy, that offers educational enrichment to children ages 7-10 who live in the poorest rural areas of the Dominican Republic. &amp;nbsp; The New Horizons philosophy is that every child deserves the opportunity to lead a fulfilling life at home, at school, and in the community and that some children need extra help to see how far they can go and how much they can achieve. The New Horizons school is free and offers both after-school and weekend classes to children in English, the Arts, Music, and Environmental Care. The classes are small, the instruction is based on the individual needs of the child, and the teachers are experienced professionals. In addition to the classes, the New Horizons students will go on field trips, engage in community service activities, and plan special projects. Nutritious food will be available to the students as well as periodic medical check-ups. Keep our children&amp;#8217;s education program alive for the next year! &amp;nbsp; About CODR Casa de Orientacion y Desarollo Real (CODR) is a non-profit organization dedicated to improving the lives of children living in the rural areas of the Dominican Republic through education. For both the individual and the society in which they live, educational attainment is related to a number of positive outcomes&amp;#8211;social, psychological, and economic. For the past seven years, CODR has advanced opportunities for rural children and youth in the D.R. through three main programs: Student Housing, New Horizons, and PAW.</t>
  </si>
  <si>
    <t>10-23-2018</t>
  </si>
  <si>
    <t>Zero violence through children&amp;#8217;s theater</t>
  </si>
  <si>
    <t>Este proyecto surge luego de iniciar labores comunitarias en la región El Valle. En el año 2010, iniciamos la actividad “Un Regalo, Una Sonrisa”, donde cada 1ero de enero preparamos un almuerzo y entrega de juguetes a niños y niñas de escasos recursos en esta zona, pero al pasar el tiempo nos dimos cuenta que ellos preciaban el regalo, pero requerían apoyo en el área educativa. El programa New Horizons es una actividad extracurricular y una filosofía que ofrece enriquecimiento educativo a niños de 7 a 10 años que viven en las zonas rurales más pobres de la República Dominicana. Observamos como muchos de estos cursan un grado escolar que no corresponde con el rango de edad apropiado, problemática que se deriva de muchos factores (emocionales, económicos, falta de motivación), lo que conlleva el aumento de la deserción escolar. Lo más preocupante es que aproximadamente un 30% que reside en zonas de pobres como esta aún no saben leer ni escribir. Acerca de New Horizons Project La filosofía de New Horizons es que cada niño merece la oportunidad de llevar una vida satisfactoria en el hogar, en la escuela y en la comunidad y que algunos niños necesitan ayuda adicional para ver hasta dónde pueden llegar y cuánto pueden lograr. La escuela New Horizons es gratuita y ofrece clases después de la escuela y de fin de semana a niños en inglés, arte, música y cuidado del medio ambiente. Las clases son pequeñas, la instrucción se basa en las necesidades individuales del niño y los profesores son profesionales experimentados. Además de las clases, los estudiantes de New Horizons realizarán excursiones, participarán en actividades de servicio comunitario y planificarán proyectos especiales. Comida nutritiva estará disponible para los estudiantes, así como revisiones médicas periódicas. Acerca de CODR CODR es una organización sin fines de lucro incorporada en el Estado de Maryland, Estados Unidos de Norteamérica, dedicada a mejorar las vidas de los niños y jóvenes que viven en las zonas rurales de la República Dominicana a través de la educación. Tanto para el individuo como para la sociedad en la que viven, el logro educativo se relaciona con una serie de resultados positivos: sociales, psicológicos y económicos. Durante los últimos ocho años, CODR ha avanzado las oportunidades de los niños y jóvenes provenientes de zonas rurales en la República Dominicana a través de tres programas principales: Casa Estudiantil (mujeres jóvenes), New Horizons (niñez) y PAW (protección de animales).</t>
  </si>
  <si>
    <t>Agenda Cero A.C.</t>
  </si>
  <si>
    <t>A201802230814100052</t>
  </si>
  <si>
    <t>https://hipgive.org/wp-content/uploads/2018/10/Acta-constitutiva.pdf</t>
  </si>
  <si>
    <t>New Horizons Project Annual Budget US$20,000.00 $168 &amp;#8212; 220 notebooks $168 &amp;#8212; 50 Pencils Packs $72 &amp;#8212;130 Erasers $175 &amp;#8212; 2 Chalkboards $291 &amp;#8212; (10) 144 pack Crayola $50 a week &amp;#8212; Tutor salary $75 monthly &amp;#8212; English Class (10 children) $100 monthly &amp;#8212; Art/Crafts Classes (15 children) $1.50 per child &amp;#8212; Daily Lunch ($165 daily) &amp;nbsp;</t>
  </si>
  <si>
    <t>Nel &amp;amp; Shar</t>
  </si>
  <si>
    <t>El corazón es lo más valioso que tienen nuestros niños, aprendamos a protegerlo.</t>
  </si>
  <si>
    <t>History Forja is a nonprofit organization that believes in constructing a more humane society through undergoing a character building process. This is done through a series of classes as part of the program designed for this purpose. In addition, there is another program which helps children live a more intelligent sexuality. An important personality trait is a healthy sexuality that should be reflected in one’s values and everyday behavior. The “Protege tu Corazón” program studies sexuality in great depth and presents it from different perspectives in a dynamic and participative manner so that all students can easily understand these concepts. The program offers various arguments supported by facts that allow students to freely make better choices with a proper thought process. The Purpose of the Project To allow 228 children from Fe y Alegría School in the community of the Lake of Coatepeque to receive the “Protege tu Corazón” program. The purpose is to provide sexuality-based education in character building. Why is it important? We believe that children are capable of valuing and protecting their heart so that they know how to manage their emotions through adolescence and into adulthood. In the future, they will be able to form strong marriages and have united families that are built on a solid value based foundation. This is just the beginning since the program will reach only 228 students for the moment. Our hope is that they impact their families and community so that we can have a better society. Where will the Funds go? The total cost of the program is $2,800. The breakdown is as follows: Administrative Costs: $560 Facilitators: $1,580 Transport: $170 Materials: $240 Protege tu Corazon License: $250</t>
  </si>
  <si>
    <t>Historia Forja es una organización que promueve la construcción de una sociedad mas humana mediante la formación del carácter. Y, dentro de su objetivo de construir el carácter a través de clases educativas, también ayuda a contribuir con el desarrollo de un buen carácter a través de la vivencia de una sexualidad inteligente. El programa plantea la sexualidad como un aspecto importante de la personalidad que ha de integrarse armónicamente en el conjunto de valores y comportamiento de cada persona. El programa “Protege tu Corazón”, aborda el tema de la afectividad con profundidad, con una metodología dinámica y participativa, en donde los alumnos son expuestos a los conceptos a partir de diferentes perspectivas. Con un estilo de facilitación interactivo y abierto, se ofrecen los conocimientos con una sobreabundancia de argumentos que ilustran al joven y le permiten elegir libremente. La Propuesta Llevar el programa “Protege tu Corazón” a 228 niños del colegio Fe y Alegría en el Lago de Coatepeque educándolos en el amor basado en la formación del carácter ¿Porqué es importante? Queremos que niños y adolescentes sean capaces de cuidar su corazón, lo valoren, y sepan manejar sus emociones para que en el futuro logren cultivar las bases para matrimonios sólidos y familias unidas. A través del programa Protege tu Corazón, estaremos beneficiando 228 alumnos del colegio Fe y Alegría. ¿Cómo se usarán los fondos? Gastos administrativos: $560 Facilitación: $1,580 Transporte y Viáticos: $170 Materiales: $240 Licencia PTC: $250 Total: $2,800</t>
  </si>
  <si>
    <t>Rodrigo</t>
  </si>
  <si>
    <t>https://vimeo.com/193791506</t>
  </si>
  <si>
    <t>rodrigogarher@gmail.com</t>
  </si>
  <si>
    <t>fp.yo.yo@hotmail.com</t>
  </si>
  <si>
    <t>(554) 481-1365</t>
  </si>
  <si>
    <t>Mexico city, Ciudad de México</t>
  </si>
  <si>
    <t>We work with children victims of crime to prevent them from reproducing the violence they have experienced.</t>
  </si>
  <si>
    <t>Trabajamos con niñas y niños víctimas del delito para evitar que reproduzcan la violencia que han vivido.</t>
  </si>
  <si>
    <t>*Available in only spanish</t>
  </si>
  <si>
    <t>negocio de Marketing</t>
  </si>
  <si>
    <t>Neck-on</t>
  </si>
  <si>
    <t>Necessity Baskets for youth in Nicaragua</t>
  </si>
  <si>
    <t>Necessity Baskets for Nicaragua</t>
  </si>
  <si>
    <t>Título del proyecto Cero violencia a través del teatro infantil Institución Agenda Cero A.C. Proyect Lead Rodrigo Garher Proyect Co-lead Teresa González Fecha Octubre, 18 Lugar Centro de Estancia Transitoria para niñas y niños, Procuraduría General de Justicia de la Ciudad de México I. ABSTRACT El presente proyecto es una propuesta de intervención psicosocial dirigida a niñas y niños que se encuentran de manera temporal en el Centro de Estancia Transitoria (CET) de la Procuraduría General de Justicia de la Ciudad de México, con dos objetivos principales. El primero de ellos consiste en mejorar la convivencia social y brindar herramientas positivas alternas a la violencia para el manejo de conflictos, de acuerdo a la edad de cada uno de ellos. El segundo, y con un plazo de mayor temporalidad, es construir un modelo de intervención sólido para la atención y prevención de la violencia en niñas y niños en contextos de institucionalización, que pueda ser replicable en casas hogar o instituciones de asistencia privada. Nuestra propuesta busca incidir en el fortalecimiento de la niñez en el entendido de que su paso por el CET es transitorio, y que eventualmente las niñas y niños se enfrentarán a diferentes escenarios, donde cada día es una oportunidad de aprender a vivir alejados de la violencia. II. AGENDA CERO A.C. Agenda Cero A.C. es una iniciativa de la sociedad civil que busca impactar en la inseguridad y la violencia desde una agenda transformadora y con carácter propositivo. Este proyecto surge de la necesidad urgente de atender los altos índices de violencia y delincuencia, focalizando los puntos clave para la construcción de una sociedad donde la seguridad pueda ser una realidad. En Agenda Cero creemos que los problemas centrales deben atenderse desde la raíz, comenzando desde cero, con una visión estratégica de prevención social. Nuestra agenda se basa en la investigación y el trabajo interdisciplinario con la finalidad de impulsar el fortalecimiento del tejido social alcanzando políticas públicas. Nuestra meta es que los índices de inseguridad que hoy inquietan nuestra sociedad puedan llegar a cero. En nuestra fundación creemos en la prevención social de la violencia y la delincuencia como una herramienta de gran impacto social que contribuye en la construcción de la seguridad pública. Buscamos generar estrategias de intervención orientadas a una mejor convivencia social desde una perspectiva ligada a una cultura de paz y de legalidad. A través de diversas medidas buscamos producir mecanismos de concientización, empatía y fomento de la responsabilidad social con la visión de que un México más seguro, libre y justo, es posible. Resulta necesario construir proyectos de atención especializada dirigidos a fomentar una convivencia social positiva desde la niñez. Si logramos que las niñas y niños encuentren fórmulas alternas a la violencia como una forma de expresión y comunicación, tal vez el futuro de nuestra sociedad será más alentador. III. PROBLEMÁTICA GENERAL El panorama actual de la violencia crece a pasos veloces. Según algunas cifras de distintas fuentes reflejan cómo nuestra sociedad produce altos índices de violencia en los que cada vez con mayor frecuencia, desde diferentes intensidades y diversos escenarios, nos hemos acostumbrado a vivir y hemos normalizado en nuestras actividades cotidianas. La violencia cómo un fenómeno social, se aprende y se reproduce en las relaciones con los círculos sociales más cercanos, donde en combinación con factores ambientales, constituye una problemática compleja con una necesidad urgente de atención. Como sociedad hemos buscado en muchos lugares una respuesta al problema de la violencia, pero pocas veces se ha buscado una solución significativa desde la prevención. La criminalidad y la delincuencia van en aumento, eso es un hecho. De acuerdo con las cifras presentadas por el Observatorio Nacional Ciudadano, en su Reporte sobre Delitos de Alto Impacto[1] con números oficiales de incidencia delictiva de diciembre de 2017 publicados por el Secretariado Ejecutivo del Sistema Nacional de Seguridad Pública (SESNSP), la realidad es alarmante. Dentro de las menciones más importantes al respecto, dicho reporte confirma que el año 2017 es considerado como el que presenta una mayor tasa de homicidios dolosos en la historia reciente, al realizar la comparativa con el año 2016, donde la misma refiere un incremento del 22.08% por cada 100 mil habitantes, así como un considerable incremento en otros delitos de alto impacto en diferentes entidades federativas. En específico, tan sólo en diciembre de 2017, fueron abiertas 2,219 carpetas de investigación por el delito de homicidio doloso, de los cuáles, 1,536 fueron cometidos con armas de fuego, 225 con armas blancas, 407 con otros medios y de 51 no se tienen más datos. De igual forma, el año 2017 fue registrado como el que ha presentado una mayor cantidad de carpetas de investigación abiertas por homicidio doloso, contadas a partir de que se tienen datos oficiales disponibles desde el año 1997 y donde se contabilizaron 25,339 casos; al respecto, los estados de Guerrero, Baja California y Estado de México, acumularon una de cada cuatro carpetas de investigación por este delito.[2] El reporte estadístico también refiere que, en promedio, cada 20 minutos fue abierta una carpeta de investigación por homicidio doloso durante el mes de diciembre de 2017 a nivel nacional. Además, también fue documentado un incremento en la cantidad de homicidios dolosos al realizar la respectiva comparación durante el año 2011 (22,409) en relación con el 2017 (25,339)[3]. La situación ha sobrepasado los límites de la tolerancia y ha generado una profunda preocupación por detener las inercias numéricas de los últimos años. IV. CONTEXTO INSTITUCIONAL Las niñas y niños que se encuentran en el CET, provienen de contextos desfavorables y situaciones que los colocan en posiciones doblemente vulnerables y más cerca de ambientes violentos. Son niñas y niños que se encuentran acogidos por situaciones derivadas de conflicto que se encuentran relacionadas con alguna carpeta de investigación. En espera de la resolución, el CET se encarga totalmente de sus necesidades básicas y la protección de sus derechos fundamentales, a través de un modelo de atención que garantiza el desarrollo integral infantil. Una de las preocupaciones del CET es la búsqueda de “estrategias de prevención de la violencia, así como tomar medidas para promover formas positivas de disciplina”[4], que garanticen una sana convivencia entre pares. La propia naturaleza de la institucionalización de niñas y niños es un factor que produce la emergencia de formas y expresiones de violencia, más aún cuando son las niñas y niños quienes han sido objeto de victimización y maltrato. El CET “brinda atención y cuidado a la población infantil de cero a doce años de edad, que se encuentra en una situación de conflicto, daño, peligro o riesgo a su integridad física y emocional”[5]. De manera general, el perfil de la población infantil se caracteriza por ser fluctuante en cuanto a su temporalidad de estancia, por provenir de contextos familiares desestructurados y problemáticos, de bajos estratos sociales, y con dificultades emocionales y sociales que repercuten de manera negativa en el desarrollo de su personalidad. En este sentido, es importante la identificación de necesidades individuales para la temprana atención integral, siempre con el objetivo del interés superior de la niñez como uno de los principios rectores tanto del CET como de cualquier proyecto relacionado con niñas y niños. Uno de los conflictos que con mayor frecuencia se presentan, es el contagio de un comportamiento violento entre pares, donde se buscan encontrar estrategias que reduzcan este tipo de episodios y mejoren la convivencia social. Con base en las estadísticas presentadas en la Gaceta número 1, publicada por el Centro[6], durante el año 2016, el porcentaje de niños fue de 54% y de niñas de 46%, de los cuales en un mayor porcentaje, la edad se concentró entre los 6 y los 10 años de edad, seguidos por preescolares y lactantes. “Las niñas y niños que son atendidos en el Centro están relacionados como víctimas en Averiguaciones Previas y Carpetas de Investigación, o bien, sus familiares cometieron algún ilícito y no existen redes de apoyo familiar que se hagan cargo de ellos”[7], por lo que quedan al cuidado del CET. El 47% de las niñas y niños que se encontraron en el Centro durante el 2016, fue por el delito de violencia familiar según las referencias estadísticas, donde muchas veces la violencia es ejercida por alguno de los principales cuidadores hacia los niños. Actualmente, el CET cuenta con una población infantil total de 71 niñas y niños, de los cuales 39 de ellos se encuentran en una etapa escolar con una edad que va de los 6 a los 12 años. El CET cuenta con un modelo de atención integral que cubre las áreas básicas para la atención de sus necesidades. Eventualmente, las niñas y niños que se encuentran en el CET deberán canalizarse o derivarse a otro contexto, que puede ser una casa hogar, algún familiar alterno, o su familia nuclear, por lo que deberán contar con herramientas resilientes para enfrentar cualquier adversidad. Ese es un gran reto. Con base en los resultados de una encuesta realizada con las niñas y niños presentes en el 2016: “Las niñas y los niños manifestaron su deseo de integrarse con su familia en el 69% de los casos, mientras que el 23% consideró como alternativa ir a vivir a una Casa Hogar, el 4% dijo que no deseaba ir a vivir a una Casa Hogar, deseando integrarse con personas ajenas a su familia (Psicóloga del CET y líderes de su religión) y el 4% de la muestra no contestó a la pregunta”.[8] A pesar de que la mayoría de niñas y niños se encuentran en el CET por alguna situación de violencia familiar y omisión de cuidados, en su mayoría, es su deseo regresar a ese contexto familiar. Otro dato relevante, es que durante el 2016, el 78% de las niñas y niños tenía relación directa con su agresor(a), en el 12% no existe un responsable directo y en el 10% restante no tiene parentesco con la persona que ejerció violencia. V. JUSTIFICACIÓN DEL PROYECTO Cualquiera que sea el escenario que les depare a las niñas y niños, es importante que durante su estancia por el Centro se trabaje en brindarles herramientas de prevención que reduzcan las posibilidades de expresión de la violencia por los siguientes motivos: a) Las niñas y niños que viven de manera transitoria en el Centro, han estado mayormente expuestos a la violencia ya que muchos de ellos han sido víctimas directas, por lo que la manera en la que han aprendido a relacionarse es a través de ella. La intervención oportuna para la re-significación de la violencia, tendrá un impacto positivo en sus relaciones a futuro; b) La situación de institucionalización de niñas y niños es en sí mismo un factor que produce situaciones de violencia y conflicto, por lo que es un escenario idóneo de intervención para la prevención; c) Muchas de ellas y ellos volverán al contexto familiar del cual provienen o bien, serán canalizados a casas hogar donde las condiciones no serán las más adecuadas para su crecimiento y desarrollo, por lo que el tiempo que pasen dentro del Centro y la atención que reciban, será una oportunidad de aprendizaje para promover una convivencia positiva y desarrollo de habilidades sociales; d) Las primeras experiencias afectan el desarrollo de la arquitectura del cerebro, que proporciona la base para todo el aprendizaje, el comportamiento y la salud. Las experiencias adversas al inicio de la vida pueden dañar la arquitectura del cerebro, con efectos negativos que duran hasta la edad adulta, por lo que la intervención oportuna es un elemento clave para generar efectos positivos; e) Las niñas y niños están en una etapa de la vida en la que la prevención puede ser más eficaz, ya que en algún futuro crecerán y dependerán de las herramientas con las que cuenten, de sus experiencias e historias de vida, de sus vínculos afectivos y emocionales y de su desarrollo y maduración para tomar decisiones y afrontar dificultades; f) El estrés tóxico al que probablemente han estado expuestos puede dañar la arquitectura del cerebro y aumentar la probabilidad de que surjan problemas de salud mental importantes. Debido a sus efectos duraderos en el desarrollo del cerebro y de otros órganos y sistemas, el estrés tóxico puede poner en peligro el éxito escolar, el rendimiento académico y la salud física y mental; g) Las circunstancias asociadas con el estrés familiar, pueden elevar el riesgo de problemas graves de salud mental. Los niños que experimentan abuso recurrente o negligencia crónica, violencia doméstica o problemas de salud mental o abuso de sustancias de los padres son particularmente vulnerables; h) Las niñas y niños por su condición biológica y nivel de maduración, están en una etapa de formación donde los aprendizajes cotidianos son mayormente significativos, ya que las experiencias tanto positivas como negativas tienen un impacto en la perpetración de la violencia a futuro; y i) La ciencia muestra que la exposición temprana a maltrato o negligencia puede interrumpir el desarrollo saludable y tener consecuencias de por vida. Cuando las respuestas de los adultos a los niños no son confiables, inapropiadas o simplemente están ausentes, el desarrollo de los circuitos cerebrales puede verse afectado, afectando la forma en que los niños aprenden, resuelven problemas y se relacionan con los demás. VI. CERO VIOLENCIA A TRAVÉS DEL TEATRO INFANTIL La propuesta de intervención se dirige a niñas y niños de 6 a 12 años de edad considerados como en etapa escolar. Este proyecto se dirige a proveer herramientas de sana convivencia y prevención de la violencia a través del juego y el teatro como un escenario pedagógico. Jugar al teatro nos da la posibilidad de convertirnos, por un instante, en otra persona y experimentar lo que se siente. A través del juego, podemos cometer errores y probar cosas que no nos atreveríamos a hacer en nuestra vida cotidiana, ésta experiencia ayuda a elevar, de manera positiva la autoestima de niñas y niños. A través del teatro nos descubrimos, y nos da la posibilidad de conocer las emociones y pensamientos de los demás. La experiencia teatral en la niñez brinda herramientas, que a partir de juegos y dinámicas teatrales, aumenta la capacidad para afrontar realidades y conflictos de manera asertiva y con pleno conocimiento de las emociones que generan, logra resolver conflictos cotidianos al crear un ambiente de libertad en la que se puedan llegar a reflexiones a partir de las dinámicas. El teatro nos sirve de espejo, podemos reflejarnos en los demás y somos distintos siendo iguales; partiendo del juego, buscamos lograr empatía y simpatía por el otro, esto impacta la forma en la que nos relacionamos con los demás, generamos un ambiente de comunidad basada en el respeto, promoviendo una convivencia social positiva. VII. OBJETIVO GENERAL Mejorar la convivencia social entre pares a partir de brindar habilidades sociales alternas a la violencia que busquen incidir en la resolución de conflictos emergentes en niñas y niños que se encuentran en el Centro de Estancia Transitoria. VIII. OBJETIVOS ESPECÍFICOS 1) Apoyar a las personas cuidadoras de las niñas y niños a fin de mejorar la convivencia interinstitucional. 2) Coadyuvar con el Centro de Estancia Transitoria a fin de garantizar una adecuada atención a partir de desarrollar estrategias de intervención para la atención y prevención de la violencia entre niñas y niños. 3) Construir un modelo de intervención basado en la experiencia de intervención con el propósito de mejorar el programa con el fin último de generar un proyecto replicable y escalable en contextos similares. IX. METODOLOGÍA La intervención del programa estará dividida en dos bloques: Bloque 1: Se trabajará un taller con un grupo de niñas y niños específico de acuerdo al horario más conveniente, en el marco del teatro infantil. El taller se desarrolla siempre partiendo del juego, estos van dirigidos a la empatía, la convivencia y comunicación asertiva, respetando en todo momento la personalidad y emociones de cada niño y niña. De manera divertida ellos descubren sus debilidades y fortalezas, así como crear alianzas positivas para resolver las dificultades de cada ejercicio. En el taller partimos de que, todas las emociones son buenas, lo que hace la diferencia es nuestra reacción ante ellas y las consecuencias que tienen en los demás, buscaremos que los niños y niñas logren identificar sus emociones y reacciones, y por ende se hagan responsables de ellas. En cada sesión se realiza un cierre con las niños y niños, partiendo de la idea de que se trata de un Centro de Estancia Transitoria. SEMANA TEMÁTICA GENERAL OBJETIVO Semana 1 Comunicación asertiva Tener una mejor comunicación y respeto. Semana 2 Empatía/Simpatía Conocerme y conocer a los demás. Semana 3 Emociones Reconocer las emociones en mí y en los demás. Semana 4 Comunidad Incluirme e incluir a los demás de manera positiva. Semana 5 Resolución de conflictos Buscar las diferentes opciones y aliados para resolver un problema de manera positiva. Semana 6 Tolerancia a la frustración Evitar el sentimiento de ansiedad y buscar estrategias para resolverlo. Semana 7 Expresión corporal Mejorar la percepción del cuerpo y su expresión. Semana 8 Expresión verbal Mejorar la manera de comunicarse verbalmente. Semana 9 Juego simbólico Imitar situaciones de la vida real y ponerse en la piel de otro. Semana 10 Seguimiento de instrucciones Mejorar la comprensión y la escucha. Semana 11 Creación colectiva Mejorar la cooperación. Semana 12 Improvisación Estimular la creatividad. Semana 13 Clown Mejorar la autoestima. Semana 14 Trabajo en equipo Relacionarse de manera positiva. Semana 15 Solidaridad Mejorar el compañerismo. Facilitadora: Adriana Méndez Cacho. Licenciada en arte dramático con especialidad en teatro del oprimido y docencia teatral. Con más de 12 años de experiencia en la docencia teatral para niñas y niños de 1 a 16 años de edad. Ha sido tallerista en Comunidades para Adolescentes en conflicto con la ley y de niñas y niños que nacen y viven en prisión en el Centro Femenil Penitenciario Nezahualcóyotl Sur. Bloque 2: A la par de la intervención con niñas y niños, se trabajará con el CET. Se organizarán algunas sesiones de retroalimentación tanto con el área de pedagogía como de psicología para evaluar las necesidades de las niñas y niños y las emergencias psicológicas que suceden durante la convivencia cotidiana, con la finalidad de que se reduzcan a medida que avanzan las intervenciones. Así mismo, el equipo encargado de trabajar con el CET buscará conocer a las niñas y niños desde la perspectiva de las y los profesionales que trabajan con ellos, a fin de mejorar el programa en el grupo infantil. ACTIVIDADES ÁREA DE INTERVENCIÓN OBJETIVO Aplicación de pre-test y pos-test Pedagogía Conocer los conflictos recurrentes que se presentan en la convivencia cotidiana con las niñas y niños con la finalidad de evaluar la situación antes y después de la intervención. Relatorías por sesión de la tallerista Tallerista de la intervención con niñas y niños Conocer los avances y las dificultades que se presentan en cada sesión, así como la perspectiva de la tallerista. Conversatorios con el área de psicología Psicología Conocer a las niñas y niños desde el punto de vista de su psicóloga(o) con la finalidad de mejorar las intervenciones en el taller. Observaciones semanales Psicología A través de observaciones semanales a partir de la intervención, se evaluará semanalmente el taller. Coordinadora: Teresa González Cortés. Economista y Psicóloga egresada de la Universidad Autónoma Metropolitana. Se ha especializado en la atención terapéutica desde la perspectiva gestáltica y en el desarrollo de estrategias de intervención y prevención de adicciones en contextos escolares. Tiene diversas especialidades y diplomados en Psicología y actualmente es Directora Institucional de la fundación Agenda Cero. X. MEDICIÓN DE IMPACTO DEL PROYECTO El impacto de la intervención se evaluará de forma cuantitativa y cualitativa. En la medición cuantitativa se utilizarán los siguientes instrumentos: a) Pre-test y pos-test de instrumento de evaluación para la prevención de la violencia entre pares aplicado a las pedagogas encargadas de cuidar al grupo. b) Formato de relatoría para tallerista que se llenará inmediatamente después de cada sesión. c) Observaciones semanales por parte del personal de psicología que medirán la efectividad de las habilidades aprendidas de acuerdo a la temática de cada sesión. Las observaciones consistirán en 3 preguntas en escala Likert por cada niño/a. En la medición cualitativa se utilizarán los siguientes instrumentos: a) Observación de la dinámica grupal de las niñas y niños así como los testimonios de situaciones y aprendizajes obtenidos durante las sesiones. b) Entrevista final con la tallerista con la finalidad de obtener la mayor cantidad posible de información sobre el impacto social del taller. c) Feedback con elementos clave del CET. XI. EQUIPO TÉCNICO ENCARGADO DEL PROYECTO Rodrigo Garher. Presidente y Director General de Agenda Cero A.C. Activista feminista en favor de los derechos humanos y la equidad de género. Psicólogo social egresado de la Universidad Autónoma Metropolitana y Criminólogo de la Academia Internacional de Formación en Ciencias Forenses. Tiene un máster en curso en Psicología Forense con especialidad en Psicología Criminal en la Universidad Europea del Atlántico y es candidato aceptado a la maestría en Políticas Públicas y Género en la Facultad Latinoamericana de Ciencias Sociales. Tiene diversos diplomados y cursos en estudios de género y en Ciencias Forenses. Ha sido subdirector de investigación de la fundación Reinserta A.C. donde trabajó con población privada de la libertad en particular con mujeres, niñas y niños en prisión. Nathalie Hernández. Psicóloga Social egresada de la Universidad Autónoma Metropolitana, docente en la Formación y Profesionalización para el personal sustantivo y apoyo en el desarrollo académico, en el Instituto de Formación de la PGJCDMX, profesora en asignaturas jurídicas y forenses en la Academia Internacional de Ciencias Forenses y ponente en diversos seminarios, diplomados y mesas de trabajo para la promoción de espacios libres de violencia. Por 10 años ha participado en diversas organizaciones en el desarrollo de contenidos y elaboración de materiales en la promoción de una vida libre de violencia en contra de las mujeres. En los últimos años Responsable de Estadística Criminal en la Dirección de Seguridad en Grupo Bimbo, especializándose en la investigación de delitos patrimoniales. Actualmente es coordinadora académica y de investigación de la fundación Agenda Cero. [1] Reporte Sobre Delitos de Alto Impacto, diciembre 2017, México, Observatorio Nacional Ciudadano. Disponible en julio de 2018 en: http://onc.org.mx/wp-content/uploads/2018/02/PDF_dic17_final.pdf [2] Ibídem. [3] Ibídem. [4] Gaceta 1. Centro de Estancia Transitoria. PGJCDMX, 2017, pp. 6. Disponible en agosto de 2018 en: https://www.pgj.cdmx.gob.mx/storage/app/media/Gaceta/GacetaJunio2017.pdf [5] Ibídem. [6] Ibídem. [7] Ibídem. [8] Ibídem.</t>
  </si>
  <si>
    <t>Mes 1: (Gastos operativos 8 sesiones por mes) Gasolina &amp;#8211; 2300.00 Materiales para el taller &amp;#8211; 1880.00 Pago de tallerista &amp;#8211; 4400.00 Pago de coordinador &amp;#8211; 8000.00 Gastos administrativos &amp;#8211; 300.00 &amp;nbsp; Mes 2: (Gastos operativos 8 sesiones por mes) Gasolina &amp;#8211; 2300.00 Materiales para el taller &amp;#8211; 1880.00 Pago de tallerista &amp;#8211; 4400.00 Pago de coordinador &amp;#8211; 8000.00 Gastos administrativos &amp;#8211; 300.00 &amp;nbsp; Mes 3: (Gastos operativos 8 sesiones por mes) Gasolina &amp;#8211; 2300.00 Materiales para el taller &amp;#8211; 1880.00 Pago de tallerista &amp;#8211; 4400.00 Pago de coordinador &amp;#8211; 8000.00 Gastos administrativos &amp;#8211; 300.00 &amp;nbsp; Mes 4: (Gastos operativos 8 sesiones por mes) Gasolina &amp;#8211; 2300.00 Materiales para el taller &amp;#8211; 1880.00 Pago de tallerista &amp;#8211; 4400.00 Pago de coordinador &amp;#8211; 8000.00 Gastos administrativos &amp;#8211; 300.00 &amp;nbsp; Mes 5: (Gastos operativos 8 sesiones por mes) Gasolina &amp;#8211; 2300.00 Materiales para el taller &amp;#8211; 1880.00 Pago de tallerista &amp;#8211; 4400.00 Pago de coordinador &amp;#8211; 8000.00 Gastos administrativos &amp;#8211; 300.00 &amp;nbsp; Mes 6: (Gastos operativos 8 sesiones por mes) Gasolina &amp;#8211; 2300.00 Materiales para el taller &amp;#8211; 1880.00 Pago de tallerista &amp;#8211; 4400.00 Pago de coordinador &amp;#8211; 8000.00 Gastos administrativos &amp;#8211; 300.00</t>
  </si>
  <si>
    <t>agendacero</t>
  </si>
  <si>
    <t>rodrigo@agendacero.org</t>
  </si>
  <si>
    <t>gabsaleman@gmail.com</t>
  </si>
  <si>
    <t>Let the Babies Play!</t>
  </si>
  <si>
    <t>Hogar de Niños Fátima</t>
  </si>
  <si>
    <t>(502) 59175958</t>
  </si>
  <si>
    <t>05-20-2018</t>
  </si>
  <si>
    <t>Guatemala City, Guatemala Department, Guatemala</t>
  </si>
  <si>
    <t>Zapán</t>
  </si>
  <si>
    <t>Help us build a play area and help our babies develop into active explorers and excited learners.</t>
  </si>
  <si>
    <t>Ayudanos a construirles un área de juegos y de estimulación, para nuestros pequeños exploradores.</t>
  </si>
  <si>
    <t>Our goal is to build a play area for our babies on the second floor terrace. They currently have limited space to roam around and we want to build a space where they can walk, crawl, and play in the sunshine. We have drawn up the plans for a terrace covered in artificial grass with a ball pit and area for the children to experience new sensations. Your support will help our babies grow and develop. Why it matters: Our mission here at Fátima&amp;#8217;s is to provide the children at our home with the love and support of a family for as long as they are in our care.&amp;nbsp; Like all families, we strive to provide our children with the best opportunities and give them the advantages they need to succeed in life.&amp;nbsp; One area that is currently in need of improvement is the play area for our youngest family members. Our babies and toddlers live on the second floor with easy access to a large terrace, but the terrace needs improvement.&amp;nbsp; The money we raise with the &amp;#8220;Let the Babies Play&amp;#8221; campaign will be used to transform the second floor terrace into a colorful and baby proof play area. The remodel will provide the babies and toddlers with a larger play area, more stimulation, and easier access to the outdoors.&amp;nbsp; As our babies have increased play time we know they will grow and learn and we invite you to come play with the children whenever you are in town! Impact: The funds you donate will be used to remodel the second floor terrace. We plan to cover the terrace with artificial grass, build an enclosed area in which we will&amp;nbsp;install a ball pit, increase the height of the fence that surrounds the terrace and buy educational toys for the children. The project will likely be completed in stages and any donation you can make now will help us get started! You can also help our family out by spreading the word about our #GivingTuesday campaign and encouraging your friends and family to do the same!&amp;nbsp; If you are ever&amp;nbsp;in Guatemala, please give us a call and stop by for a visit.</t>
  </si>
  <si>
    <t>Nuestra meta es construir un&amp;nbsp;área de juegos y de estimulación para bebes en el segundo nivel de nuestro hogar, ya que&amp;nbsp;acualmente el espacio es reducido para que puedan caminar y jugar. Contamos con el diseño el cual incluye un&amp;nbsp;área de estimulación, piscina de pelotas, y una terraza con grama artificial para que puedan experimentar diferentes texturas y&amp;nbsp;tomar el sol. ¿Por qué es importante? Nuestra misión es proveer a los niños un albergue en donde cuenten con el apoyo y protección en un ambiente familiar. Nos esforzamos en brindarles oportunidades e igualdad de condiciones para que sean personas exitosas en la vida. El área que actualmente necesita implementaciones es el área de juegos de los miembros más pequeños de nuestra familia, siendo los bebes de días de nacidos hasta los dos años de edad, población que se ha incrementado en los últimos años y que hemos decidido proteger, los cuales viven en el segundo nivel de nuestra casa y que cuentan con una terraza al aire libre que necesitamos utilizarla. Los fondos que recaudemos serán utilizados para &amp;nbsp;la campaña “let the babies play” en la cual utilizaremos esa terraza que tenemos para convertirla en un área de juegos y de estimulación. Impacto: Nuestra misión es proveer a los niños un albergue en donde cuenten con el apoyo y protección en un ambiente familiar. Nos esforzamos en brindarles oportunidades e igualdad de condiciones para que sean personas exitosas en la vida. El área que actualmente necesita implementaciones es el área de juegos de los miembros más pequeños de nuestra familia, siendo los bebes de días de nacidos hasta los dos años de edad, población que se ha incrementado en los últimos años y que hemos decidido proteger, los cuales viven en el segundo nivel de nuestra casa y que cuentan con una terraza al aire libre que necesitamos utilizarla. Los fondos que recaudemos serán utilizados para &amp;nbsp;la campaña “let the babies play” en la cual utilizaremos esa terraza que tenemos para convertirla en un área de juegos y de estimulación. &amp;nbsp;</t>
  </si>
  <si>
    <t>04-29-2018</t>
  </si>
  <si>
    <t>Yuli&amp;#8217;s campaign against eye tumor / Campaña de Yuli contra tumor ocular</t>
  </si>
  <si>
    <t>$2000 &amp;#8211; windows, dropped ceiling, finishes, and labor $1400 &amp;#8211; Structure, Thermo-acoustic laminate $1300 &amp;#8211; Dividers, wood flooring, artificial turf $1800 &amp;#8211; Additional finishes, games, and equipment &amp;#8212;&amp;#8212;&amp;#8212;&amp;#8212;&amp;#8212;&amp;#8212;&amp;#8212;&amp;#8212;&amp;#8212;&amp;#8212;&amp;#8212;&amp;#8212;&amp;#8212;&amp;#8212;&amp;#8212;&amp;#8212;&amp;#8212;&amp;#8212;&amp;#8212;&amp;#8212;&amp;#8212;&amp;#8212;&amp;#8212;&amp;#8212;&amp;#8212;&amp;#8212;- $ 2,000 &amp;#8211; Ventanas, Cielo falso, acabados y mano de obra $1,400 &amp;#8211; Estructura, Lamina Termo-acústica $1,300 &amp;#8211; Divisiones y tarima con grama sintética $ 1,800 &amp;#8211; Acabados, Juegos y equipo</t>
  </si>
  <si>
    <t>https://youtu.be/uNYFxDpq7Ng</t>
  </si>
  <si>
    <t>Necesito pagar mi visa &amp;#8211; I need to pay my immigrant visa</t>
  </si>
  <si>
    <t>Youth Climate Leaders Project in Kenya</t>
  </si>
  <si>
    <t>Pedro de Leon</t>
  </si>
  <si>
    <t>director@fatima.org.gt</t>
  </si>
  <si>
    <t>Navidad con Agua portable</t>
  </si>
  <si>
    <t>https://hipgive.org/wp-content/uploads/2017/01/HOGAR-DE-NIÑOS-FATIMA-BOARD.pdf</t>
  </si>
  <si>
    <t>YO PUEDO TRABAJAR, Y TENGO SINDROME DE DOWN</t>
  </si>
  <si>
    <t>National Tsing Hua University</t>
  </si>
  <si>
    <t>San Pedro Sula, Departamento de Cortés, Honduras</t>
  </si>
  <si>
    <t>Hello! My name is Oscar Sánchez, I'm a student of the Computer Systems Engineering career, I need help.</t>
  </si>
  <si>
    <t>¡Hola! Mi nombre es Oscar Sánchez, soy estudiante de la carrera de Ingeniería en Sistemas Computacionales necesito ayuda</t>
  </si>
  <si>
    <t>donaciones21@fundacionmargaritatejada.org</t>
  </si>
  <si>
    <t>Hi! My name is Oscar Sánchez, I am a computer science engineering student at UNITEC (Universidad Tecnologica Centroamericana) in Honduras, I´m currently in my fourth year and I´m part of the career´s association of the university.&amp;nbsp;UNITEC is making an academic trip to the National Tsing Hua University located in Taiwan where I would be able to attend the courses “Computer Security” and “Emerging Technologies”, this would allow me to reach my college degree certificate in a shorter time. I believe the learning environment in Taiwan would be better, providing me a unique and useful experience for my professional life, taking in account that Taiwan is considered one of the most dominant countries in technology.&amp;nbsp;I would like to ask for any economic collaboration that you consider helpful in&amp;nbsp;view&amp;nbsp;of&amp;nbsp;the&amp;nbsp;fact&amp;nbsp;that that I can’t afford all of the money necessary to complete the journey and economic donations in Honduras&amp;nbsp;to reach my goal are very small.&amp;nbsp;Thankyou!</t>
  </si>
  <si>
    <t>https://hipgive.org/wp-content/uploads/2017/01/Registro-de-Personas-Juridicas.pdf</t>
  </si>
  <si>
    <t>¡Hola! Mi nombre es Oscar Sánchez, soy estudiante de la carrera de Ingeniería en Sistemas Computacionales que ofrece la Universidad Tecnológica Centroamericana en Honduras, estoy cursando mi cuarto año de la carrera y&amp;nbsp;formo parte de la asociación&amp;nbsp;de la carrera en la universidad.&amp;nbsp;&amp;nbsp;La Universidad esta realizando un viaje académico a la National Tsing Hua University ubicada en Taiwán en donde me impartirán las clases de Seguridad Computacional y Tecnologías Emergentes, permitiéndome avanzar en mi carrera y lograr el objetivo de mi graduación&amp;nbsp;en un tiempo más corto. Considero que el&amp;nbsp;aprendizaje de los temas sería mejor en este viaje y obtendría&amp;nbsp;una experiencia muy útil&amp;nbsp;en mi vida profesional ya que Taiwán&amp;nbsp;&amp;nbsp;se considera uno de los países dominantes en el área de la tecnología.&amp;nbsp;Me gustaría&amp;nbsp;pedir su colaboración&amp;nbsp;económica con lo que consideren conveniente, ya que no cuento con la cantidad total que necesito para el viaje y los donativos&amp;nbsp;para las oportunidades educativas en Honduras son muy pocas.&amp;nbsp;¡Gracias!</t>
  </si>
  <si>
    <t>tinocoscar_11@live.com</t>
  </si>
  <si>
    <t>https://hipgive.org/wp-content/uploads/2018/04/Estado-de-perdidas-y-ganancias-Hogar-de-niños-Fátima.png</t>
  </si>
  <si>
    <t>Yo Puedo Trabajar y tengo Síndrome de Down</t>
  </si>
  <si>
    <t>National Latino Children&amp;#8217;s Institute &amp;#8211; Giving young Latinos a voice for change</t>
  </si>
  <si>
    <t>07-25-2018</t>
  </si>
  <si>
    <t>Yo apoyo al Teatro La Libertad</t>
  </si>
  <si>
    <t>Olga Aros</t>
  </si>
  <si>
    <t>oraworldwide@cox.net</t>
  </si>
  <si>
    <t>https://hipgive.org/wp-content/uploads/2017/01/Proyección-Presupuestaria-2016-2017.pdf</t>
  </si>
  <si>
    <t>World Elder Abuse Awareness Day</t>
  </si>
  <si>
    <t>FUNDACIÓN GERONTOLÓGICA SALVADOREÑA</t>
  </si>
  <si>
    <t>no aplica</t>
  </si>
  <si>
    <t>https://hipgive.org/wp-content/uploads/2018/05/(00000-(1....1),.beso.jpg</t>
  </si>
  <si>
    <t>National Latino Children&amp;#8217;s Institute</t>
  </si>
  <si>
    <t>National Latino Amateur Boxing Association National &amp;#8220;King of the Jungle&amp;#8221; National Championships.</t>
  </si>
  <si>
    <t>Holder:Hogar de Niños Fatima - Address:0 Calle 20-62 Zona 15 Vista Hermosa II Guatemala City, Guatemala - Bank:Banco Industrial - Number:000000000 - Routing:000000000 - Swift:INDLGTGC</t>
  </si>
  <si>
    <t>info@nlaboxing.com</t>
  </si>
  <si>
    <t>Less Addiction, More Prevention</t>
  </si>
  <si>
    <t>Concieo, A. C.</t>
  </si>
  <si>
    <t>06-14-2018</t>
  </si>
  <si>
    <t>Danilo</t>
  </si>
  <si>
    <t>(559) 000-1766</t>
  </si>
  <si>
    <t>dusacasa@protonmail.ch</t>
  </si>
  <si>
    <t>Concieo works with kids, teens and their parents in different schools in Mexico City, through workshops for addiction prevention.</t>
  </si>
  <si>
    <t>Concieo trabaja con niños, adolescentes y sus padres, en escuelas de la Ciudad de México, a través de talleres para la prevención de adicciones.</t>
  </si>
  <si>
    <t>NARIZ ROSA ALBERGUE PARA MUJERES CON CÁNCER</t>
  </si>
  <si>
    <t>“Juanito is a young boy who is 13 years old, he has been always responsible and respectfull until a friend invited him to his house, where both of them had a few drinks …as his father´s friend does. This was the first contact of Juanito with alcohol. For Juanito this sensation was nice, mainly because he forgot in that moment his problems at school and with his parents… Life is not easy for a ten year old. Five years later Juanito gave up school , also he is not very often at home, he can be found in the courts near his house drinking with his friends and every day he is less with his family and parents. A few hours ago, in the morning, his parents received bad news : there had been a serious accident, Juanito was driving, he was previously having fun and drinking at a party, in the car there where four other people, two girls and two boys, the accident was fatal and none of them survived. Alcohol ended with Juanito’s life. In Mexico Juanito´s case is increasingly common; more kids begin drinking and consuming drugs earlier. Concieo pretends to arrive with to this kids and teens, earlier in order to inform and educate them to avoid the risk of start drinking or taking drugs. This is performed trough workshop that pretend to educate those people in their emotions, in their will and with timely information. In the case of workshop for parents is spoken about the task of parenting, about the importance of communication and also about drugs and addiction.</t>
  </si>
  <si>
    <t>“Juanito es un niño de 13 años, siempre fue un niño responsable y respetuoso, hasta que un amigo, le invitó a su casa, en donde ambos se tomaron unas copas…como lo hace el papá de su amigo. Fue en este momento cuando tuvo su primer contacto con el alcohol. Para Juan la sensación fue agradable, principalmente, porque olvidó los problemas que tenía en la escuela y con sus padres…La vida no es fácil a los 10 años. Cinco años más tarde Juan ya no asiste a la escuela, tampoco se le encuentra muy a menudo&amp;nbsp;en la casa; se le encuentra con otros chicos en las canchas cercanas a su casa, bebiendo&amp;#8230;y cada día se encuentra más lejos de sus padres y familiares. Hace unas horas, en la madrugada, sus padres recibieron una triste noticia: hubo un grave accidente, Juan iba manejando el auto de un amigo, venían de una fiesta y él, había tomado. En el auto venían otros dos chicos y dos chicas. El accidente fue fatal, ninguno de los jóvenes sobrevivió. El alcohol terminó con la vida de Juan.” En México el caso de Juan es cada vez más común; cada vez los chicos y chicas se inician al abuso del alcohol y otras sustancias adictivas más jóvenes. Concieo quiere llegar antes&amp;nbsp; informando y formando a nuestros niños y adolescentes. Esto se lleva a cabo a&amp;nbsp;través de talleres en la formación y educación de: Sentimientos, voluntad e información oportuna. En el caso de los talleres para padres, se habla de: La tarea de ser padres, sobre la importancia de la comunicación e Información sobre drogas y adicción.</t>
  </si>
  <si>
    <t>(503) 762-35517</t>
  </si>
  <si>
    <t>From 2002 to 2011 consumption of addictive substances the population from 12 to 17 years, in accordance with “La Encuesta Nacional de Adicciones 2011” (http://www.conadic.salud.gob.mx/pdfs/ENA_2011_DROGAS_ILICITAS_.pdf). In Mexico there ara 32 million people who consume alcohol, equivalent to 39% of the population…” “The average age at wich consumption of alcohol in Mexico beggins in 2011 was of 17.7 years.” Actually in the world, Mexico is not an exception, the average age of consumption of drugs has fall according to “National Institute on Drug Abuse” https://www.drugabuse.gov/es/publicaciones/serie-de-reportes/las-drogas-el-cerebro-y-el-comportamiento-la-ciencia-de-la-adiccion/prevencion-del-abuso-de-drogas-la-mejor-estrategia It is urgent to reach more and more kids and teens.</t>
  </si>
  <si>
    <t>If we keep silent, violence are us</t>
  </si>
  <si>
    <t>Si callamos, la violencia somos nosotros</t>
  </si>
  <si>
    <t>De 2002 a 2011 el consumo de sustancias adictivas en la población de 12 a 17 años, casi se triplicó, de acuerdo a la encuesta Nacional de Adicciones 2011 (http://www.conadic.salud.gob.mx/pdfs/ENA_2011_DROGAS_ILICITAS_.pdf). En “México hay 32 millones de personas que consumen alcohol, equivalente al 39% de la población…” “La edad promedio de inicio en el consumo de alcohol en México en el 2011 fue de 17.7 años…” Actualmente en el mundo, y México no es la excepción, ha disminuido la edad en que se inicia el consumo de drogas, tanto legales como ilegales, según informa National Institute on Drug Abuse, https://www.drugabuse.gov/es/publicaciones/serie-de-reportes/las-drogas-el-cerebro-y-el-comportamiento-la-ciencia-de-la-adiccion/prevencion-del-abuso-de-drogas-la-mejor-estrategia Es urgente llegar a un mayor número de niños y adolescentes.</t>
  </si>
  <si>
    <t>Your contribution allows us to develop and to give workshops, which implies arriving “on time” to more and more people without this meaning a cost for educative centers and for parents, in a city where is rising exponentially in kids and teens addiction to alcohol and other drugs. Our goal consists en developing attitudes, abilities and skills to help them to make better decisions facing the risks of abusing on alcohol and addictive substances. The objective is 100% preventive. The facilitators of Concieo, are the ones who make possible the success of the workshops, together with the commitment of donors, the educational staff and links with different schools, who always are concerned about the good development of the benefit.</t>
  </si>
  <si>
    <t>Tú aportación nos permitirá desarrollar e impartir los talleres, lo que implica llegar “a tiempo” a más niños, adolescentes y sus padres, sin que esto signifique un costo para los centros educativos y para las padres de familia. En una ciudad en donde aumenta exponencialmente la cantidad de niños y adolescentes adictos al alcohol y otras drogas. Nuestro ideal en Concieo, consiste en desarrollar actitudes, habilidades y competencias que les permitan, a niños y adolescentes, tomar mejores decisiones ante los riesgos del abuso del alcohol y otras sustancias adictivas. El objetivo es 100% preventivo. Los talleristas de Concieo, son los que hacen posible el éxito de los talleres, aunado al compromiso de los donantes, el equipo pedagógico y los vínculos generados con las escuelas, quienes en todo momento están preocupados por el desarrollo pleno e integral de su comunidad escolar.</t>
  </si>
  <si>
    <t>Nuestro presupuesto para 2016 es de 77,893 USD y estamos solicitando 5,000 USD &amp;nbsp;</t>
  </si>
  <si>
    <t>ConcieoMX</t>
  </si>
  <si>
    <t>https://youtu.be/BQ_9Y9iHGQk</t>
  </si>
  <si>
    <t>Nanna b music</t>
  </si>
  <si>
    <t>Summary Recent United Nations studies report on the terrible situation that older adults experience in many parts of the world and El Salvador is no exception. The elderly suffer the indifference of the authorities and suffer the violence of their closest relatives. To the simple daily abuse is added the financial violence that violently strips older adults of their economic assets. This problem, however, is not easily seen. Especially because the victims do not report it out of ignorance, fear or mismanaged love. We want to start to visualize this problem with a national campaign that starts on June 14 and 19 with separate forums in the cities of Santa Tecla and San Salvador. For this we want to invite some speakers to address the problem as well as older adults who suffer directly. The road is long and tedious. But we must take the first step. Your donation helps us to take the first step, to inform public opinion about the rights of the elderly and to raise awareness so that the perpetrator is reported to the authorities. Your donation will be used to finance these forums. We will pay transportation to the elderly who participate in the event, snacks, lunches. Likewise, we will pay for the printing of literature related to the subject, as well as the respective stationery. If possible, we will give the elderly a shirt as a souvenir of the event but also serve as a kind of propaganda to their rights. Obviously we will also contribute a part to complete the budget. Our organization starts from two factors to reach this goal: 1. INTERGENERATIONALITY. We promote the intergenerational effort in order to unify criteria and build trust that allows the construction of a new society based on respect among children, youth, adults and the elderly, and the harmonious meeting of different dispositions, approaches and motivations. 2. PAMCENTRISM. The implementation of senescentrismo or pamcentrism, as a philosophy to see and live life from the eyes of the elderly (senes, in Latin) or older adult (pam, for us, by its initials in Spanish). It is the vision of the world that places the Pam in the center of all things. It is an intergenerational way of life that orders the elements of social, economic, political and technological behavior around the elderly person. The concept arises on the idea that the older adult is the human being who deserves all respect and possible universal consideration. We are the SALVADOREÑA GERONTOLOGICAL FOUNDATION, an inclusive non-profit organization, created in June 2015, with the purpose of providing gerontological support to older adults in vulnerable conditions regardless of their economic situation, gender choice, ideological identity, domicile , etc. to improve their living conditions, promote their rights and encourage their reincorporation into the productive life of the country. &amp;nbsp;</t>
  </si>
  <si>
    <t>Resumen de la campaña: Estudios recientes de Naciones Unidas informan sobre la terrible situación que viven los adultos mayores en muchos lugares del mundo y El Salvador no es la excepción. Los adultos mayores sufren la indiferencia de las autoridades y sufren la violencia de sus parientes más cercanos. Al simple maltrato cotidiano se agrega la violencia financiera que despoja violentamente a los adultos mayores de sus bienes económicos. Este problema, sin embargo, no se mira fácilmente. Especialmente porque las víctimas no lo denuncian por ignorancia, por temor o por un amor mal administrado. Nosotros queremos empezar a visibilizar este problema con una campaña nacional que arranca el 14 y el 19 de junio con sendos foros en las ciudades de Santa Tecla y San Salvador. Para ello queremos invitar algunos conferencistas que aborden el problema así como adultos mayores que o sufren directamente. El camino es largo y tedioso. Pero debemos dar el primer paso. Tu donación nos ayuda a dar el primer paso, a informar a la opinión pública sobre los derechos de los adultos mayores y a generar conciencia para que el victimario sea denunciado ante las autoridades. Tu donación será empleada para financiar estos foros. Pagaremos transporte a los adultos mayores que participen en el evento, refrigerios, almuerzos. Asimismo, pagaremos la impresión de literatura relacionada con el tema, lo mismo que la papelería respectiva. De ser posible, obsequiaremos a las personas adultas mayores una camisa como recuerdo del evento pero que también sirva como una especie de propaganda a sus derechos. Obviamente nosotros también aportaremos una parte para completar el presupuesto. Nuestra organización parte de dos factores para alcanzar esta meta: 1. INTERGENERACIONALIDAD. Fomentamos el esfuerzo intergeneracional a efecto de unificar criterios y edificar confianzas que permitan la construcción de una nueva sociedad basada en el respeto entre niños, jóvenes, adultos, y adultos mayores, y el encuentro armonioso de diferentes disposiciones, enfoques y motivaciones. 2. PAMCENTRISMO. La implementación del senescentrismo o pamcentrismo, como una filosofía para ver y vivir la vida desde los ojos del anciano (senes, en latín) o persona adulta mayor (pam, para nosotros). Es la visión del mundo que sitúa a los pam en el centro de todas las cosas. Es una forma de vida intergeneracional que ordena los elementos de la conducta social, económica, política y tecnológica alrededor de la persona adulta mayor. El concepto surge sobre la idea de que la persona adulta mayor es el ser humano que merece todo el respeto y la consideración universal posible. Nosotros somos la FUNDACIÓN GERONTOLÓGICA SALVADOREÑA, una organización inclusiva sin fines de lucro, creada en junio de 2015, con la finalidad de brindar apoyo gerontológico a personas adultas mayores en condiciones de vulnerabilidad sin importar su situación económica, opción de género, identidad ideológica, domicilio, etc para mejorar sus condiciones de vida, promocionar sus derechos y estimular su reincorporación a la vida productiva del país.</t>
  </si>
  <si>
    <t>Transporte 6 buses desde diferentes lugares hasta las sedes de los foros $ 450.00 Almuerzos 500 raciones a $2,50 c/u $1,250.00 Refrigerios 500 raciones a $0.50 c/u $ 250.00 Papelería $ 250.00 Camisetas 500 camisetas a $3.00 c/u $1,500.00 Banner $ 36.00 TOTAL REQUERIDO $3,736.00 100% APORTE SOLICITADO $2,500.00 67% NUESTRO APORTE $1,236.00 33% &amp;nbsp; Transport 6 buses from different places to the venues of the forums $ 450.00 Lunches 500 rations at $ 2.50 each $ 1,250.00 Refreshments 500 rations at $ 0.50 each $ 250.00 Stationery $ 250.00 Tshirts 500 shirts at $ 3.00 each $ 1,500.00 Banner $ 36.00 TOTAL REQUIRED $ 3,736.00 100% APPLICATION REQUESTED $ 2,500.00 67% OUR CONTRIBUTION $ 1,236.00 33% &amp;nbsp;</t>
  </si>
  <si>
    <t>Nannabaudelaire@hotmail.com</t>
  </si>
  <si>
    <t>Tere Gutiérrez</t>
  </si>
  <si>
    <t>terejun27@gmail.com</t>
  </si>
  <si>
    <t>my son needs a computer to carry out his degreeproject</t>
  </si>
  <si>
    <t>My own</t>
  </si>
  <si>
    <t>Xxx</t>
  </si>
  <si>
    <t>leave your green footprint</t>
  </si>
  <si>
    <t>https://hipgive.org/wp-content/uploads/2017/11/IMG_20171116_175156_657.jpg</t>
  </si>
  <si>
    <t>Comité de Derechos Humanos de Comalcalco, a.c.</t>
  </si>
  <si>
    <t>Ingrid Daniela Chapuz Osorio</t>
  </si>
  <si>
    <t>danichapuz@gmail.com</t>
  </si>
  <si>
    <t>Woonly</t>
  </si>
  <si>
    <t>(045)9331597351</t>
  </si>
  <si>
    <t>05-16-2018</t>
  </si>
  <si>
    <t>Women Helping Women Fight Cervical Cancer</t>
  </si>
  <si>
    <t>12-16-2017</t>
  </si>
  <si>
    <t>Uniting for Health Innovation</t>
  </si>
  <si>
    <t>candresr0609@gmail.com</t>
  </si>
  <si>
    <t>https://hipgive.org/wp-content/uploads/2018/05/IRS-Determination-Letter-501-C3.pdf</t>
  </si>
  <si>
    <t>rancheria zapotal 3ra secc. Comalcalco, Tabasco México</t>
  </si>
  <si>
    <t>planting , leave your green footprint. We want to recover MANGROVES TO PROTECT OUR CULTURE</t>
  </si>
  <si>
    <t>SIEMBRA, DEJA TU HUELLA VERDE. QUEREMOS RECUPERAR LOS MANGLARES PARA PROTEGER NUESTRA CULTURA</t>
  </si>
  <si>
    <t>The mangrove ecosystem is being destroyed , deforestation is destroying flora and fauna, ALSO WITH OUR CULTURE AND LIFESTYLES farmers know that the function of mangroves is vital and very important for our environment. NATIVE SEEDS WE REFOREST mangrove CARE ZONE the awareness of the community about the importance of doing so. Your contribution will be a boost !</t>
  </si>
  <si>
    <t>(301) 683-0755</t>
  </si>
  <si>
    <t>EL ECOSISTEMA DE MANGLAR SE EST&amp;Aacute; DESTRUYENDO, LA DEFORESTACION EST&amp;Aacute; ACABANDO CON LA FLORA Y FAUNA, TAMBIEN CON NUESTRA CULTURA Y MODOS DE VIDA CAMPESINOS,&amp;nbsp; SABEMOS QUE LA FUNCI&amp;Oacute;N DE LOS MANGLARES ES VITAL Y DE MUCHA IMPORTANCIA PARA NUESTRO MEDIO AMBIENTE. QUEREMOS REFORESTAR SEMILLAS NATIVAS DE MANGLE, CUIDAR LA ZONA Y CONCIENTIZAR A LA COMUNIDAD SOBRE LA IMPORTANCIA DE HACERLO. &amp;iexcl;TU APORTACI&amp;Oacute;N SER&amp;Aacute; UN IMPULSO!</t>
  </si>
  <si>
    <t>Santa Marta - Magdalena, Colombia</t>
  </si>
  <si>
    <t>In carrying out this project they have been small changes in the community , among them are the work and commitment of people to care for and keep clean the river , have rescued the fishing activity is helpful for basic food for the population . We believe that with this we will be fighting long-term climate change in our region. Mangrove is a guarantee rescue more dignified life for all.</t>
  </si>
  <si>
    <t>My son needs a computer for his degree project, right now i dont have the facilites, but any help is aceptable. Please</t>
  </si>
  <si>
    <t>mi hijo necesita un computador para realizar su proyecto de grado, por favor se lo agradeceria tanto cualquier colaborac</t>
  </si>
  <si>
    <t>al llevarse a cabo este proyecto han habido pequeños cambios en la comunidad, entre ellos estan el trabajo y compromiso de las personas para cuidar y mantener limpio el rio, hemos rescatado la actividad pesquera que es de gran ayuda para la alimentacion básica de la población. Creemos que con esto estaremos combatiendo el cambio climático a largo plazo en nuestra region que es de vital importancia. Rescatar los manglares es garantia de vida más digna para todos.</t>
  </si>
  <si>
    <t>If you support this project you 'll be supporting the construction of a mangrove nursery will be held where the germination process , plant care to transplantation . Many things are needed but we are aware that along the way we will be getting , we want to start by getting our tools work as an impetus for action . You can be part of this project that seeks to sow a seed to generate hope !</t>
  </si>
  <si>
    <t>Si apoyas este proyecto estarás apoyando en la construcción de un vivero de mangle donde se llevará a cabo el proceso de germinación, cuidado de la planta hasta el trasplante. Muchas cosas son las que se necesitan pero tenemos la conciencia de que a lo largo del camino las iremos obteniendo, queremos comenzar por obtener nuestras heramientas de trabajo como un impulso para la accion. ¡Tu puedes ser parte de este proyecto que busca sembrar una semilla que genere esperanzas!</t>
  </si>
  <si>
    <t>Instalación del cerco perimetral postes de madera (45 piezas, $35.00)= $1,575.00 alambre de puas (5 rollos, $60.00)= $300.00 grapas (2kg, $6.50)= $13.00 malla sombra (1 rollo, $3,500)= $3500.00 palapa de madera Tablas de madera (50 tablas, $60.00)= $3000.00 alambre de amarre (5kg, $6.00)= $30.00 piso de cemento (4 bultos, $200.00)= $800.00 Materiales de construcción Palas (3, $150.00)= $450.00 Cava hoyos (3, $320.00)= $960.00 martillos (3, $180.00)= $540.00 clavos (3kg, $7.00)= $21.00 Subtotal: $11,189.00 *el material que no se expone en este lugar es porque son gastos que asumen las personas de la comunidad &amp;nbsp; &amp;nbsp; &amp;nbsp; &amp;nbsp; &amp;nbsp; &amp;nbsp; &amp;nbsp;</t>
  </si>
  <si>
    <t>We are a civil organization dedicated to promote, defend and be in the ( ESCR ) economic, social , cultural and environmental rights , contributing to building a decent life and strengthening the social fabric of the inhabitants of the city of Comalcalco , Tabasco.Throughout these years , we have worked topics such as rescuing the cultivation of cocoa , temazcal project, studies on risk factors for innundaciones disaster , empowerment and self-esteem of women.</t>
  </si>
  <si>
    <t>Is a help for my son and even for my family. Dont worry if you dont have the money . &amp;nbsp;</t>
  </si>
  <si>
    <t>Somos una organización civil dedicada a promover, defender y formar en los derechos económicos, sociales, culturales y ambientales (DESCA), contribuyendo en la construcción de una vida digna y en el fortalecimiento del tejido social de los habitantes del municipio de Comalcalco, Tabasco. A lo largo de estos años, hemos trabajado temas como: el rescate del cultivo del cacao, proyecto temazcal, estudios sobre los factores de riesgo de desastre por innundaciones, empoderamiento y autoestima de las mujeres.</t>
  </si>
  <si>
    <t>Candresr0609@gmail.com</t>
  </si>
  <si>
    <t>codehuco</t>
  </si>
  <si>
    <t>promocion social</t>
  </si>
  <si>
    <t>Learning Spot Guatemala</t>
  </si>
  <si>
    <t>8991868-1</t>
  </si>
  <si>
    <t>https://hipgive.org/wp-content/uploads/2016/11/Documento-SAT.pdf</t>
  </si>
  <si>
    <t>my son needs a computer to carry out his degree project</t>
  </si>
  <si>
    <t>07-16-2018</t>
  </si>
  <si>
    <t>Minerva</t>
  </si>
  <si>
    <t>msaddler@ufhi.org</t>
  </si>
  <si>
    <t>My school, my space</t>
  </si>
  <si>
    <t>Glasswing International</t>
  </si>
  <si>
    <t>7433541-3</t>
  </si>
  <si>
    <t>https://hipgive.org/wp-content/uploads/2017/11/Declaracion-Jurada-(1).pdf</t>
  </si>
  <si>
    <t>(147) 055-31409</t>
  </si>
  <si>
    <t>Lima, Peru</t>
  </si>
  <si>
    <t>GA</t>
  </si>
  <si>
    <t>Women&amp;#8217;s Health Matters!</t>
  </si>
  <si>
    <t>Salud de la mujer es importante!</t>
  </si>
  <si>
    <t>Campaign summary: The HOPE project will implement a new screening program for cervical cancer by promoting cancer screening with self-collected vaginal samples using molecular Human Papilloma Virus (HPV) testing. The goal is to reduce the number of women in Latin America who die each year due to cervical cancer. The first phase of the project will begin in Peru where the need is greatest and then copied in Mexico and other countries. What we plan to do is: Conduct molecular tests to detect HPV with good inter and intra-observer correlation, reliable quality assurance, very high sensitivity, relatively simple application, and at a moderate price; Work with over 4,000 women and conduct HPV testing on a self-collected vaginal sample; Mobilize a small group of local women who previously received training on cervical cancer awareness to teach other women about cervical cancer and how to do the self-collection; while encouraging compliance with treatment and follow-up; Use cell phone text messages to link women to treatment and follow-up services. Why it matters: Cervical cancer is one of the leading causes of cancer death among women in Latin America. In 2015, an estimated 74,488 women were diagnosed with cervical cancer in Latin America, and 31,303 died of the disease in Latin America. Without better health, women cannot care for themselves, their families and participate in economic opportunities. In Peru, 1 woman dies every 5 hours from cervical cancer. Although Pap smears are available at public clinics, the quality of the test and access to services are very poor. In addition, fear and lack of knowledge and information prevent women from participating in screenings that would lead to early detection and treatment. This project will empower women to take charge of their health and therefor improve their lives now and in the future! Impact of Your Donations: With your support, the project will: Mobilize a group of local women (HOPE Ladies) who in 2015-2016 received cervical cancer awareness training and training in the self-collection of cervical samples to be community leaders and teach over 4000 other women about cervical cancer and HPV testing. Purchase screening kits to allow over 4000 women to conduct self-administered HPV testing at home and receive follow-up screening and treatment. Develop a national information system that would include online access to results, referrals, a hotline, and a link for Q &amp;amp; A about cervical cancer. Develop and execute national health promotion activities offered by &amp;#8220;HOPE Ladies&amp;#8221;, including instruction in self-breast examination, breaking myths and promoting HPV vaccinations of girls with mothers, and other activities. Make clinic visits accessible for women to get further screening and appropriate treatment. Develop a mobile program using cell phones to send SMS messages to connect women to treatment and follow-up care. About our organization: Uniting for Health Innovation (UfHI) formerly PAHO Foundation and Cayetano Heredia University in Lima, Peru join forces in reducing the number of women in Peru who die from cervical cancer. UfHI is a U.S. 501 (c) 3 non-profit organization that unites government, industry, and local communities to advance innovation in public health. Over the past few years, UfHI has partnered with the Ministry of Health of Peru to undertake a significant initiative to bolster women&amp;#8217;s cancer programs and registries in Peru. We are now building on this work together with Cayetano University, a multidisciplinary academic institution in Lima, Peru, and Dr. Patricia Garcia, former Minister of Health of Peru and elected member of the American National Academy of Medicine. The goal of this partnership is to advance a new model of screening and testing for cervical cancer to improve the health and lives of Peruvian women – giving them HOPE for a better future.</t>
  </si>
  <si>
    <t>pcardona@glasswing.org</t>
  </si>
  <si>
    <t>Diana</t>
  </si>
  <si>
    <t>dmonzon@learningspotguatemala.com</t>
  </si>
  <si>
    <t>Resumen de Campaña: El proyecto HOPE implementará un nuevo programa de cribado para el cáncer de cuello uterino promoviendo el cribado del cáncer con muestras vaginales autoadministradas utilizando pruebas moleculares del virus del papiloma humano (VPH). El objetivo es reducir el número de mujeres en América Latina que mueren cada año debido al cáncer de cuello uterino. La primera fase del proyecto comenzará en Perú, donde la necesidad es mayor, y luego estará reproducido en Mexico y otros países. Lo que planteamos es: Realizar pruebas moleculares para detectar el VPH con una buena correlación inter e intra-observador, garantía de calidad confiable, sensibilidad muy alta, aplicación relativamente simple y a un precio moderado; Trabajar con más de 4,000 mujeres en el año 1 y realizar pruebas de VPH en una muestra vaginal auto-recogida; Movilizar a un grupo de mujeres locales que previamente recibieron capacitación sobre el conocimiento del cáncer cervicouterino para enseñarles a otras mujeres sobre el cáncer cervicouterino y cómo hacer la auto recolección; al mismo tiempo fomentando el cumplimiento del tratamiento y el seguimiento; Use mensajes de texto del teléfono celular para vincular a las mujeres a los servicios de tratamiento y seguimiento. &amp;nbsp; Por qué es importante: El cáncer de cuello uterino es una de las principales causas de muerte por cáncer entre las mujeres en América Latina. En 2015, se diagnosticaron 74.488 mujeres con cáncer de cuello uterino en América Latina, y 31, 303 murieron de la enfermedad en América Latina. Sin una mejor salud, las mujeres no pueden cuidar de sí mismas, sus familias y participar en oportunidades económicas. En Perú, 1 mujer muere cada 5 horas por cáncer de cuello uterino. Aunque los exámenes de Papanicolaou están disponibles en las clínicas de salud pública, la calidad de la prueba y el acceso a los servicios son muy pobres. Además, el miedo y la falta de conocimiento e información impiden que las mujeres participen en las evaluaciones que conducirían a la detección temprana y el tratamiento. ¡Este proyecto permitirá a las mujeres hacerse cargo de su salud y, por lo tanto, mejorar sus vidas ahora y en el futuro! Impacto de tus donaciones: Con su apoyo, el proyecto logrará: Movilizar a un grupo de mujeres locales (HOPE Ladies) que en 2015-2016 recibieron capacitación sobre concienciación sobre el cáncer de cuello uterino y capacitación en la auto-colección de muestras cervicales para ser lideresas comunitarias y capacitar a otras 4000 mujeres sobre el cáncer de cuello uterino y las pruebas de VPH. Comprar kits de detección para permitir que más de 4.000 mujeres realicen pruebas autoadministradas de VPH en el hogar y reciban pruebas y tratamiento de seguimiento. Desarrollar un sistema de información nacional que incluya acceso en línea a los resultados, referencias, una línea hotline y un enlace para preguntas y respuestas sobre el cáncer de cuello uterino. Desarrollar y ejecutar actividades nacionales de promoción de la salud ofrecidas por &amp;#8220;HOPE Ladies&amp;#8221;, que incluyan instrucciones sobre el autoexamen de senos, la eliminación de mitos comunes y la promoción de la vacunación contra el VPH de las niñas y madres, además de otras actividades. Hacer que las visitas a las clínicas sean accesibles para que las mujeres se hagan exámenes adicionales y reciban el tratamiento adecuado. Desarrollar un programa móvil que use teléfonos celulares para enviar mensajes SMS para conectar a las mujeres con el tratamiento y la atención de seguimiento. Sobre la organización: Uniendo por la Innovación en Salud (UfHI) anteriormente PAHO Foundation y la Universidad de Cayetano Heredia en Lima, Perú, se unen para reducir el número de mujeres en Perú que mueren de cáncer de cuello uterino. UfHI es una organización sin fines de lucro de los Estados Unidos 501 (c) 3 que une al gobierno, la industria y las comunidades locales para promover la innovación en la salud pública. En los últimos años, UfHI se ha asociado con el Ministerio de Salud de Perú para emprender una importante iniciativa para impulsar los programas y registros de cáncer de mujeres en Perú. Ahora estamos trabajando en este trabajo junto con la Universidad de Cayetano, una institución académica multidisciplinaria en Lima, Perú, y la Dra. Patricia García, ex Ministra de Salud de Perú y miembro electo de la Academia Nacional de Medicina de los Estados Unidos. El objetivo de esta asociación es avanzar en un nuevo modelo de detección y pruebas para el cáncer de cuello uterino para mejorar la salud y la vida de las mujeres peruanas, dándoles ESPERANZA para un futuro mejor.</t>
  </si>
  <si>
    <t>(502) 222-16220</t>
  </si>
  <si>
    <t>Tierra Blanca, Mixco</t>
  </si>
  <si>
    <t>Budget: HPV tests around 25 dollars per test………………..$100,000 (includes kit, all supplies &amp;amp; processing) Equipment for the HPV testing ………………………..$30,000 Training of women and incentives……………………$15,000 Development of the information system………….$30,000</t>
  </si>
  <si>
    <t>Help us build new classrooms for 700 students of Tierra Blanca School!</t>
  </si>
  <si>
    <t>¡Ayúdanos a construir un espacio lúdico para los 700 estudiantes de Tierra Blanca!</t>
  </si>
  <si>
    <t>UfHInnovation</t>
  </si>
  <si>
    <t>About Tierra Blanca School Tierra Blanca is an urban-marginal community of Mixco, a county located west of Guatemala City. Despite the difficult living conditions of its population, they&amp;#8217;ve managed to organize themselves to get their own public school, which was built through the hard work of the community and the local municipality.&amp;nbsp; The Problem Guatemala&amp;#8217;s central government has reduced the budget considerably for infrastructure projects such as school remodeling. This is affecting schools like Tierra Blanca, that needs to build and open more classrooms to serve 700 students from 7 to 16 years old. The school&amp;#8217;s principal has made some efforts to raise funds amongst parents and neighbors to build new classrooms, but they&amp;#8217;ve been only able to build the structure of the classrooms and it&amp;#8217;s still not enough to cover all the expenses to finish the new modules. Our Program Glasswing International supports communities like Tierra Blanca in Guatemala and Central America, through the &amp;#8220;Community Schools Program&amp;#8221;. Through this program, Glasswing&amp;nbsp;provides students with a safer, more supportive, and stimulating environment in which to learn and belong. Together, we provide educational, recreational, and enriching activities to ensure that students have the support network and educational opportunities they need to thrive. Glasswing&amp;#8217;s after school clubs have been running in Tierra Blanca for almost two years and has more than 200 children and youth engaged in healthy, productive and fun extracurricular activities, keeping students off the streets.&amp;nbsp; Donate now! Currently, all clubs being held in a small part of the basketball courtyard, but through your support we can help the school to finish building the new classrooms, by installing doors, windows, floor and finish painting. Your donation will help students of Tierra Blanca to have a safe &amp;amp; clean area for the after school clubs. Infrastructure improvements and equipment donations enable students to attend classes in better conditions! About Glasswing International: Glasswing&amp;nbsp;International&amp;nbsp;is a non-profit organization founded and headquartered in Central America.&amp;nbsp;Glasswing&amp;nbsp;implements health and education programs that integrate and leverage the resources &amp;#8211; and active participation &amp;#8211; of the private and public sectors, as well as their surrounding communities.&amp;nbsp;Glasswing&amp;nbsp;seeks to harness the strengths of different actors to ensure more integrated and high-impact interventions in communities, bridging the gap between intention and action.</t>
  </si>
  <si>
    <t>502 3032 6018</t>
  </si>
  <si>
    <t>Learning Spot Guatemala is a non-lucrative association founded in 2004 due to the necessity of children from families with difficult financial situations to have access to education and support. These children are unlikely to get these opportunities due to their financial situation and in some cases physical disabilities. Learning Spot´s primary objective is to help the students to develop their maximum potential and increase the possibilities of an independent, productive and happy life but most important to show them that there are people who believe in them and encourage them to do it as well.</t>
  </si>
  <si>
    <t>Learning Spot Guatemala es una asociación no lucrativa fundada en 2004 debido a la necesidad de que niños de familias con situaciones financieras difíciles tengan acceso a educación y apoyo. Es poco probable que estos niños obtengan estas oportunidades debido a su situación financiera y, en algunos casos, a discapacidades físicas. El objetivo primordial de Learning Spot es ayudar a los estudiantes a desarrollar su máximo potencial y aumentar las posibilidades de una vida independiente, productiva y feliz, pero lo más importante es mostrarles que hay personas que creen en ellos y les animan a hacerlo también .</t>
  </si>
  <si>
    <t>Disability in Guatemala is a factor that reduces the opportunities for children to have&amp;nbsp;access to decent education. Currently, 3.7% of young people under the age of 18&amp;nbsp;have special needs and 14.5% of Guatemalan households have at least one person&amp;nbsp;with special needs. The percentage of children who require special attention is alarming considering that the country does not have the structure to provide the&amp;nbsp;necessary support to families in this situation. For Learning Spot it is extremely important to be able to provide emotional,&amp;nbsp;therapeutic and academic support to families and children with limited&amp;nbsp;resources and special needs as we consider that they need to increase their level of personal trust and the best way to achieve this is through direct&amp;nbsp;interaction and constant training an adequate training so that families can have&amp;nbsp;the necessary tools to continue the programs even in their homes. People who wish to support Learning Spot goals can donate therapies for the&amp;nbsp;children we serve or donate time to share with them during activities organized&amp;nbsp;to promote interaction and improve the confidence level of our students. Our therapies cost $15, of which $2 pays the child&amp;#8217;s family and $13 comes from&amp;nbsp;a donation, we currently have 25 children and we give 200 hours of therapy per&amp;nbsp;month.</t>
  </si>
  <si>
    <t>Tierra Blanca es una comunidad muy especial, pese a las precarias condiciones de vida de sus habitantes, han logrado organizarse para contar con su propia escuela pública, la cual surgió por medio de la gestión de los vecinos de la aldea que lleva el mismo nombre y que está ubicada en la zona 1 de Mixco; un municipio situado del lado occidente de la ciudad de Guatemala. A pesar del esfuerzo de los vecinos, la escuela fue construida a la orilla de un barranco, y la infraestructura con la que cuenta actualmente no se da a basto para atender a más de 700 estudiantes de primaria y secundaria. Fundación Glasswing cuenta con programas de clubes extracurriculares en Tierra Blanca desde hace más de dos años, la participación de los estudiantes ha permitido que estos programas se desarrollen de la mejor manera de lunes a sábado para ambas jornadas, sin embargo, la escuela no cuenta aún con un espacio físico adecuado para poder brindar estos clubes. La comunidad educativa ha sido muy activa y ha logrado la construcción de un nuevo módulo de dos niveles para su uso, pero, debido a falta de recursos económicos no ha podido ser concluído. Los espacios lúdicos dentro de las escuelas permiten el desarrollo de habilidades blandas de los estudiantes, permitiéndoles obtener herramientas para formarse en sus capacidades y creando confianza en ellos para poder desenvolverse en sus actividades, actualmente, el módulo cuenta con la obra gris, por lo que la recaudación de fondos sería para completar dicha construcción, pues es necesario instalar puertas, ventanas, piso y pintura. Tu donación servirá para que los estudiantes de Tierra Blanca puedan tener un espacio divertido donde puedan recibir sus clubes, pues actualmente los reciben en el patio, todo lo recaudado se utilizará para insumos de construcción para poder seguir mejorando dicho módulo. El desarrollo lúdico en el aprendizaje de los estudiantes es vital para que ellos, a través de la metodología de Glasswing, puedan desarrollar habilidades para la vida y ser participativos dentro de su comunidad. De acuerdo a un reciente estudio realizado por la&amp;nbsp;Pontificia Universidad Católica&amp;nbsp;de&amp;nbsp;Chile&amp;nbsp;sobre el impacto de los programas desarrollados por Glasswing, se demostró que los niños y jóvenes que participan logran mejorar su rendimiento académico, generan un cambio positivo de comportamiento, mejoran su ambiente escolar y aumentan su resilencia emocional. Glasswing International apoya a las comunidades para que juntos puedan enfrentar las raíces fundamentales de la pobreza y la violencia a través de programas de educación y salud. Su enfoque intersectorial crea alianzas con gobiernos internacionales y locales, empresas, OnGs y sociedad civil. En 10 añs, Glasswing ha crecido de tres empleados a tener un equipo de más de 300 personas trabajando en toda Latinoamérica, el Caribe y Nueva York. Actualmente, Glasswing tiene programas permanentes en seis países de Centroamérica y proyectos de 14 países. Desde su información, Glasswing International ha impactado a más 800,000 personas y ha dirigido más de $30 millones a programas de educación y salud. &amp;nbsp; &amp;nbsp;</t>
  </si>
  <si>
    <t>La discapacidad en Guatemala es un factor que reduce las oportunidades de los niños a tener acceso a educación digna. Actualmente el 3.7% de los jóvenes menores de 18 años tienen necesidades especiales y en el 14.5% de los hogares Guatemaltecos cuentan con al menos una persona tiene necesidades especiales. El porcentaje de niños que requieren atención especial es alarmante considerando que el país no cuenta con la estructura para poder brindar el suporte necesario a las familias en esta situación. Para Learning Spot es de suma importancia poder brindar suporte emocional, terapéutico y académico a las familias y niños de escasos recursos con necesidades especiales ya que consideramos que ellos necesitan incrementar su nivel de confianza personal y la mejor manera de lograrlo es por medio del interacción directa y constante así como capacitación adecuada para que las familias posean las herramientas necesarias para continuar los programas incluso en sus hogares. Personas que deseen apoyar los objetivos de Learning Spot pueden donar terapias para los niños a quienes atendemos o donar tiempo para poder compartir con ellos durante actividades organizadas para promover la interacción y mejorar el nivel de confianza e nuestros alumnos. Nuestras terapias cuestan Q115, de los cuales Q15 paga la familia del niño y Q100 provienen de una donación, actualmente contamos con 25 niños y damos 200 horas de terapia al mes.</t>
  </si>
  <si>
    <t>Construction materials (doors, windows and veneers): $2,500.00 Paint for the area: $500.00</t>
  </si>
  <si>
    <t>https://www.youtube.com/watch?v=xZuR5ombeN0</t>
  </si>
  <si>
    <t>https://hipgive.org/wp-content/uploads/2018/07/2018-UfHI-Board-of-Trustees-List.pdf</t>
  </si>
  <si>
    <t>My Old Dogs and Me</t>
  </si>
  <si>
    <t>info@learningspotguatemala.com</t>
  </si>
  <si>
    <t>https://hipgive.org/wp-content/uploads/2018/07/2016-Form-990_Signed.pdf</t>
  </si>
  <si>
    <t>My mother need pay house and i wanna help to pay she are so great and i love</t>
  </si>
  <si>
    <t>Single</t>
  </si>
  <si>
    <t>We dont have</t>
  </si>
  <si>
    <t>https://hipgive.org/wp-content/uploads/2017/12/cuerpo-humano-conexion-.jpg</t>
  </si>
  <si>
    <t>https://hipgive.org/wp-content/uploads/2017/11/Nombramiento-Representante-Legal-LEARNING-SPOT-1.jpg - https://hipgive.org/wp-content/uploads/2017/12/Junta-Directiva-Learning-Spot-Guatemala.pdf</t>
  </si>
  <si>
    <t>https://hipgive.org/wp-content/uploads/2017/11/Inscripc.-Asociación-Learning-Spot.pdf</t>
  </si>
  <si>
    <t>https://hipgive.org/wp-content/uploads/2018/07/Projected-Jan---March-2018.pdf</t>
  </si>
  <si>
    <t>Andres</t>
  </si>
  <si>
    <t>andresarcemontero11@gmail.com</t>
  </si>
  <si>
    <t>https://hipgive.org/wp-content/uploads/2017/03/International-payment.xls</t>
  </si>
  <si>
    <t>(506) 705-31519</t>
  </si>
  <si>
    <t>San Jose, San José Province, Costa Rica</t>
  </si>
  <si>
    <t>My family are so poor and my father left from this family and we need to pay that house but mi motjer cant pay single</t>
  </si>
  <si>
    <t>Mi familia es muy pobre y mi padre salio de esta familia y nosotros necesitamos pagar la casa pero mi madre no puede sol</t>
  </si>
  <si>
    <t>11-13-2018</t>
  </si>
  <si>
    <t>WOMEN FREE OF VIOLENCE APP</t>
  </si>
  <si>
    <t>LIBRE. La visión de un país A.C.</t>
  </si>
  <si>
    <t>LVU161003QI7</t>
  </si>
  <si>
    <t>https://hipgive.org/wp-content/uploads/2018/11/Acta-Const-COMPLETA-LIBRE-AC-(1).pdf</t>
  </si>
  <si>
    <t>Learn English Oportunity</t>
  </si>
  <si>
    <t>English oportunity</t>
  </si>
  <si>
    <t>08-20-2016</t>
  </si>
  <si>
    <t>Eduardo Lozano</t>
  </si>
  <si>
    <t>nicklozanov@gmail.com</t>
  </si>
  <si>
    <t>(316) 699-8743</t>
  </si>
  <si>
    <t>YOU CAN GIVE ME AN OPORTUNITY TO LEARN ENGLISH AND CHANGE MY LIFE</t>
  </si>
  <si>
    <t>Puedes ayudarme a aprender ingles y cambiar mi vida.</t>
  </si>
  <si>
    <t>12-29-2018</t>
  </si>
  <si>
    <t>I live in Colombia a beatiful country with a lot of economics and oportunities problems. I am 22 years old and i want to learn english but i dont have any money for this. If i can learn English my life would change a lot. Is hard grow up in this country. Please Help me to bw better and fight. AMEN</t>
  </si>
  <si>
    <t>eduardo.gutierrez@libremx.com.mx</t>
  </si>
  <si>
    <t>Vivo en Colombia tengo 22 a&amp;ntilde;os es un lugar lindo pero con pocas oportunidades deseo aprwnder ingles y cambiar el rumbo de mi vida pero no cuento con loa recursos solo el interes y las ganas de un mejor futuro. Ayudame a forjarlo &amp;nbsp;AMEN.</t>
  </si>
  <si>
    <t>My mother need pay house and i wanna help to pay</t>
  </si>
  <si>
    <t>Is an important proyect becouse &amp;nbsp;others Colombian youngs are going to see a new way to changes their lifes. Is possible find help and make real the latin american dreams.</t>
  </si>
  <si>
    <t>Impulsara otros jovenes a perseguir sus&amp;nbsp;sue&amp;ntilde;os y ser felices instruirse en otro idipma y vivir mejor.</t>
  </si>
  <si>
    <t>The money is&amp;nbsp;to pay an english proficiency. Becouse here are not a lot of oportunities.All the money is to pay the&amp;nbsp;institute and make the IELTS test.</t>
  </si>
  <si>
    <t>El dinero es para el pago del instituto y la prueba IELTS.&amp;nbsp;&amp;nbsp;</t>
  </si>
  <si>
    <t>5000 dollars is the price of the oportunity to learn english and change my life.</t>
  </si>
  <si>
    <t>My mision is be the the best of the class and enjoy the big opprtunity to learn english and change my life.</t>
  </si>
  <si>
    <t>Gran pagina que puede brindar opoetunidad de cambiar vidas en lugares remotos y olvidados.</t>
  </si>
  <si>
    <t>Nicklozan</t>
  </si>
  <si>
    <t>(018) 444-398832</t>
  </si>
  <si>
    <t>Ciudad de México, CDMX, México</t>
  </si>
  <si>
    <t>Our project seeks to provide a security mean to prevent and safegauard Mexican women against violence and femicide.</t>
  </si>
  <si>
    <t>¡Ayúdanos a prevenir a las mujeres mexicanas de la violencia y los feminicidios! Sigue leyendo y descubre cómo…</t>
  </si>
  <si>
    <t>League of Legends Professional Team</t>
  </si>
  <si>
    <t>WOMEN FREE OF VIOLENCE APP &amp;nbsp; Help us prevent Mexican women from violence and femicide! Keep reading and discover how &amp;#8230; &amp;nbsp; When I arrived in Mexico City I never thought that I would have to return with a black dress in my suitcase and my soul, if it exists, destroyed for my mother&amp;#8217;s funeral. I came with the hope of attracting the case of my mother&amp;#8217;s kidnapping to the PGR. I came to knock on the doors of old acquaintances and friends to seek guidance in the investigation. My mother had been missing for 15 days and the UECS never investigated her possible kidnapping, even after having had the suspect in their hands, the intellectual author, the person who committed the crime, which they released, on two occasions! &amp;nbsp; My mother, deceived, was deprived of her freedom in a shopping center in Chihuahua city, on Wednesday, April 5 at 4:30 p.m. Two hours later, a man that my mother had cared for and protected as her own son, picked up his truck in the company of 4 other people and just like that, disappeared. &amp;nbsp; On Friday, April 7, there was a ransom call and then a call to collect the ransom. The crime was already a kidnapping; however the UEAS, the prosecutor&amp;#8217;s office and the state government denied it until the last moment. That same day, at 17:00 hours, the UEAS decided to let the killer go, claiming that they would follow him on his phone, small problem, they never gave him his phone or they followed him. &amp;#8221;He’s gone&amp;#8221;, acknowledged the director of UEAS in front of my family. &amp;nbsp; They believed the victimizer and victimized my mother and my family a thousand times. They suggested that my mother would appear somewhere, &amp;#8220;taking a coconut on the beach&amp;#8221;, they investigated our accounts, our medical profiles, our passports and visas, our telephone behavior; and yet, NEVER, NEVER investigated the suspect, EVER. They discarded videos, tests, calls, did not investigate telephone records; basically they were determined into proving their preconceived theory. And when they did not find anything, they opted for the rumor, the leaks, the transcended, as if my family were not people, we were not victims, as if we did not suffer the loss, they delved into our lives and finding nothing, their last option: the &amp;#8220;lady had to be a whore&amp;#8221;, because of course, that sold and exonerated. Why do all the women who disappear have to be whores or did they look for it? As I saw it, I read it and learned it when dealing with victims of missing persons. How I experienced it today. It is always easier to discredit the victimized woman. &amp;nbsp; The outcome: the murderers on the loose, teacher Matilde Gil Herrera, appeared with a bullet in her body, with signs of having fought for her life. Buried in a hole in a vacant lot, her truck burned and our family: destroyed, trying to rebuild us, to find ourselves dressed in black. &amp;nbsp; There are more stories like these, of women who have been victims of violence, some survive, and others may not even know what happened to them. &amp;nbsp; We do not want this to continue happening. We seek to use technology and connectivity as a means of education and protection for women, to alert and prevent gender-based violence through an active community. &amp;nbsp; In the application that with your donation we can develop, we want to create: a user registry, emergency network (family and friends), panic button, geolocation with real-time map, google maps where the user can indicate safe or unsafe places, connection to 911 for help, connection with the Attorney General&amp;#8217;s Office to inform online, send alert messages for family members enrolled in the application, community forums (with topics, about: safety tips, infographics, videos, predetermined question naires, how can I know if &amp;#8230; I have been abused ?, legal assistance information). &amp;nbsp; With your donation, help us create a safe and violence-free environment for Mexican women and girls! If you do not want these stories to repeat, donate now! &amp;nbsp;</t>
  </si>
  <si>
    <t>jonathanarmas94@gmail.com</t>
  </si>
  <si>
    <t>MUJERES LIBRES DE VIOLENCIA APP &amp;nbsp; ¡Ayúdanos a prevenir a las mujeres mexicanas de la violencia y los feminicidios! Sigu e leyendo y descubre cómo… &amp;nbsp; Cuando llegué a la Ciudad de México nunca pensé que tendría que volver con un vestido negro en la maleta y el alma, sí es que existe, destrozada para el funeral de mi madre. Vine con la esperanza de lograr atraer el caso de secuestro de mi madre a la PGR. Llegué a tocar las puertas de viejos conocidos y amigos para buscar encaminar adecuadamente la investigación. Mi mamá llevaba ya 15 días desaparecida y la UECS nunca investigó su posible secuestro, incluso después de haber tenido en sus manos al sospechoso, al autor intelectual de quien cometió el ilícito, al cual dejaron en libertad, ¡En dos ocasiones! Mi madre, engañada, fue privada de su libertad en un Centro Comercial en Chihuahua capital, el miércoles 5 de abril a las 16:30 de la tarde. Dos horas después, un hombre que mi mamá había cuidado y protegido como a su propio hijo, recogió su camioneta en compañía de 4 personas más y así sin más, desapareció. El día viernes 7 de abril, hubo una llamada de rescate y luego una de cobro. El delito era ya un secuestro, sin embargo la UEAS, la fiscalía y el gobierno del estado, lo negaron hasta el último momento. Ese mismo día, a las 17:00 horas, la UEAS decidió dejar ir al asesino, alegando que lo seguirían por su telefonía, pequeño problema, nunca le entregaron su teléfono o lo siguieron. “Se nos peló”, reconoció el director de UEAS frente a la familia. Le creyeron al victimario y victimaron a mi madre y a mi familia miles de veces. Nos sugirieron que mi madre aparecería en algún lugar, “tomándose un coco en la playa”, investigaron sus cuentas, sus perfiles médicos, sus pasaportes y visas, su comportamiento telefónico; pero eso sí: NUNCA, NUNCA investigaron al sospechoso, JAMÁS. Desecharon videos, pruebas, llamadas, no investigaron telefonía, básicamente estaban entrados en probar su teoría preconcebida. Y cuando no encontraron nada, optaron por el rumor, las filtraciones, los trascendidos, como si mi familia no fuésemos personas, no fuésemos víctimas, como si no sufriéramos la pérdida, hurgaron en nuestras vidas y al no encontrar nada, su última opción: la “señora tenía que ser una puta”, porque claro, eso vendía y los exoneraba. ¿Por qué todas las mujeres que desaparecen tienen que ser putas o se lo buscaron? Como lo vi, lo leí y lo aprendí cuando trate con víctimas de desaparecidas. Como lo viví hoy. Siempre es más fácil desacreditar a la mujer victimizada. El desenlace: los asesinos sueltos, la maestra Matilde Gil Herrera, apareció con un balazo en el cuerpo, con señas de haber luchado por su vida. Enterrada en un hoyo en un terreno baldío, su camioneta calcinada y nuestra familia: destruida, tratando de reconstruirnos, de reencontrarnos vestidos de negro. &amp;nbsp; Hay más historias como estas, de mujeres que han sido víctimas de la violencia, algunas sobreviven, otras tal vez ni siquiera nos enteramos que sucedió con ellas. ¡No queremos que esto siga sucediendo! Buscamos usar la tecnología y la conectividad como un medio de educación y protección a la mujer, para alertar y prevenir la violencia de género a través de una comunidad activa. En la aplicación que con tu donación podremos desarrollar, queremos crear: un registro de usuarios, red de emergencia (familiares y amigos), botón de pánico, geolocalización con mapa en tiempo real, mapas de google donde el usuario puede indicar lugares seguros o inseguros, conexión con el 911 para obtener ayuda , conexión con la Oficina del Procurador General para informar en línea, enviar mensajes de alerta para los miembros de la familia inscritos en la aplicación, foros comunitarios (con temas, sobre: consejos de seguridad, infografías, videos, cuestionarios predeterminados, ¿cómo puedo saber si &amp;#8230; he sido objeto de abuso?, información de asistencia legal). ¡Con tu donativo, ayúdanos a crear un ambiente seguro y libre de violencia para las mujeres y niñas mexicanas! ¡Si no quieres que estas historias se repitan, dona ahora!</t>
  </si>
  <si>
    <t>publish</t>
  </si>
  <si>
    <t>MY FUTURE, VENEZUELA</t>
  </si>
  <si>
    <t>libre_mx</t>
  </si>
  <si>
    <t>Leader&amp;#8217;s school</t>
  </si>
  <si>
    <t>Movimiento Jucumari</t>
  </si>
  <si>
    <t>Walter Alejandro Arnold Barroso</t>
  </si>
  <si>
    <t>jucumaritarija@gmail.com</t>
  </si>
  <si>
    <t>Womans</t>
  </si>
  <si>
    <t>03-17-2018</t>
  </si>
  <si>
    <t>WeOn Design</t>
  </si>
  <si>
    <t>Muy little girl school</t>
  </si>
  <si>
    <t>Welcoming the Stranger3</t>
  </si>
  <si>
    <t>hernansaraceni@hotmail.com.ar</t>
  </si>
  <si>
    <t>06-30-2018</t>
  </si>
  <si>
    <t>07-15-2018</t>
  </si>
  <si>
    <t>Civic Participation/Economic Development/Educación/Youth Development</t>
  </si>
  <si>
    <t>Jucumari movement. Youth for young people.&amp;nbsp;</t>
  </si>
  <si>
    <t>Movimiento Jucumari. Jovenes para los jovenes.&amp;nbsp;</t>
  </si>
  <si>
    <t>&amp;nbsp;Jucumari movement .First, the problem addressed is the great shortage of positive leaders in the city of Tarija , unflattering situation , since no values ​​of a leader are inculcated in any educational institution or training, the objective has is the formation or creation of these , through seminars, public speaking , values ​​and other characteristics of a leader , also, through proceedings organized as part of being a leader, is to present the opinion of oneself. With the contribution that we granted, will be held a year of work with these seminars , we also&amp;nbsp;buy and endowing all of resources necessary to start with these .</t>
  </si>
  <si>
    <t>Movimiento Jucumari. En primer lugar, el problema que se aborda, es la gran escases de l&amp;iacute;deres positivos en la ciudad de Tarija, situaci&amp;oacute;n poco halag&amp;uuml;e&amp;ntilde;a, puesto que no se inculcan valores propios de un l&amp;iacute;der en ninguna instituci&amp;oacute;n educativa o de formaci&amp;oacute;n, El objetivo que se tiene, es la formacion o creacion de estos, a traves de seminarios de oratoria, valores y otras caracteristicas de un lider, igualmente,&amp;nbsp;a traves de debates organizados, puesto que parte de ser un lider, es dar a conocer la opinion de uno mismo. Con la contribucion que se nos otorgue, se llevara a cabo un a&amp;ntilde;o de trabajos con&amp;nbsp;dichos seminarios, tambien&amp;nbsp;se comprara y dotara todo lo necesarion para comenzar con estos.</t>
  </si>
  <si>
    <t>movimiento jucumari</t>
  </si>
  <si>
    <t>juliozaldivar@gmail.com</t>
  </si>
  <si>
    <t>Music nanna</t>
  </si>
  <si>
    <t>Latinxs at the legislature!</t>
  </si>
  <si>
    <t>El Pueblo, Inc</t>
  </si>
  <si>
    <t>56-1964310</t>
  </si>
  <si>
    <t>https://hipgive.org/wp-content/uploads/2016/11/El-Pueblo-501c3-Letter.pdf</t>
  </si>
  <si>
    <t>Welcoming the Stranger 4</t>
  </si>
  <si>
    <t>Music</t>
  </si>
  <si>
    <t>07-30-2018</t>
  </si>
  <si>
    <t>08-14-2018</t>
  </si>
  <si>
    <t>San Diego, CA, USA</t>
  </si>
  <si>
    <t>A West Coast Statue of Liberty</t>
  </si>
  <si>
    <t>Una estatua de la libertad de la costa oeste</t>
  </si>
  <si>
    <t>Muñecos de MentEmocional</t>
  </si>
  <si>
    <t>mentemocional@hotmail.com</t>
  </si>
  <si>
    <t>Michelle</t>
  </si>
  <si>
    <t>michelle@elpueblo.org</t>
  </si>
  <si>
    <t>Mujeres, Danza, y Fuerza</t>
  </si>
  <si>
    <t>919-835-1525 ext. 113</t>
  </si>
  <si>
    <t>Raleigh, NC, United States</t>
  </si>
  <si>
    <t>In light of the elections results, the Latinx community will have to now, more than ever, make sure representatives know that the community is paying attention and we will fight for our rights! Funding for legislative advocacy is the most difficult to obtain, but with your help we can make sure that Latinxs are making their voice heard at the North Carolina General Assembly.</t>
  </si>
  <si>
    <t>Con los resultados de las últimas elecciones, la comunidad Latinx debería ahora, más que nunca, asegurarse de que los representantes sepan que la comunidad está prestando atención y lucharemos por nuestros derechos! Los fondos para el trabajo legislativo son los más difíciles de obtener, pero con tu ayuda podemos asegurarnos de que la comunidad latina haga escuchar su voz en la legislatura estatal.</t>
  </si>
  <si>
    <t>This year, El Pueblo conducted a community survey to create a strategic plan that would guide our work for the next five years. Community members voted overwhelmingly for El Pueblo to invest more time and resources on policy change at the state level to win important changes like increased access to drivers’ licenses, higher education, and health services. In light of the recent elections results, we need your support now, more than ever, to make sure our leaders have the resources for fight for our community. Funding for legislative advocacy is the most difficult to obtain, but with your help we can make sure that Latinxs are making their voice heard at the North Carolina General Assembly.</t>
  </si>
  <si>
    <t>dolores@mazarte.org</t>
  </si>
  <si>
    <t>Este año, El Pueblo realizó una encuesta comunitaria para crear un plan estratégico que guiará nuestro trabajo para los próximos cinco años. Lxs miembrxs de la comunidad votaron casi unánimemente para que El Pueblo dedicara más tiempo y recursos en el cambio de políticas al nivel estatal para ganar cambios importantes como el acceso a licencias para conducir, a la educación superior y a servicios de salud. Con los resultados de la ultimas elecciones, necesitamos tu apoyo ahora, mas que nunca, para asegurarnos de que nuestros lideres tengan los recursos para abogar por nuestra comunidad. Los fondos para el trabajo legislativo son los más difíciles de obtener, pero con tu ayuda podemos asegurarnos de que la comunidad latina haga escuchar su voz en la legislatura estatal.</t>
  </si>
  <si>
    <t>05-29-2018</t>
  </si>
  <si>
    <t>Welcoming the Stranger (test)</t>
  </si>
  <si>
    <t>MUJERES SSF</t>
  </si>
  <si>
    <t>jzaldivar@calendow.org</t>
  </si>
  <si>
    <t>sonylemus.94@hotmail.com</t>
  </si>
  <si>
    <t>Latino Liaison</t>
  </si>
  <si>
    <t>MUJERES SFL</t>
  </si>
  <si>
    <t>Welcome the Stranger2</t>
  </si>
  <si>
    <t>reyna.elea@gmail.com</t>
  </si>
  <si>
    <t>Mujeres que transforman e imaginan.</t>
  </si>
  <si>
    <t>02-26-2016</t>
  </si>
  <si>
    <t>Latinitas in STEM</t>
  </si>
  <si>
    <t>Televisa Foundation</t>
  </si>
  <si>
    <t>Katy de la Garza</t>
  </si>
  <si>
    <t>katydelagarzach@televisafoundation.org</t>
  </si>
  <si>
    <t>encuentro@imase.org.mx</t>
  </si>
  <si>
    <t>(646) 398 08 32</t>
  </si>
  <si>
    <t>Houston, Phoenix and Denver</t>
  </si>
  <si>
    <t>This project will allow&amp;nbsp;20 Latina girls&amp;nbsp;(between ages 9-11)&amp;nbsp;from low income families, to STEM activities, careers and professionals.</t>
  </si>
  <si>
    <t>Welcome the Stranger</t>
  </si>
  <si>
    <t>El proyecto busca dar&amp;nbsp;oportunidad&amp;nbsp;a 20 latinas de escasos recursos (entre 9-11 a&amp;ntilde;os) a actividades, carreras y profesionales en ciencias, tec, ingenieria y mate.</t>
  </si>
  <si>
    <t>Teaching our children more about Science, Technology, Engineering and Math (STEM) has become more important in our globalized world and in a country where STEM occupations are gowing exponentially.&amp;nbsp;There is, however, a very poor representation of Latinas in STEM-related fields, and a lack of programs introducing girls and young women into these fields. In 2010, there only 2% of scientists and engineers were Latinas (NSF, 2013). It is our goal to provide an opportunity and to inspire young latina&amp;nbsp;girls to explore and discover the amazing world of STEM so they can envision a future in these areas. &amp;nbsp;</t>
  </si>
  <si>
    <t>En nuestro m8undo globalizado se vuelve cada vez m&amp;aacute;s importante ense&amp;ntilde;ar a nuestros ni&amp;ntilde;as y ni&amp;ntilde;as acerca de las Ciencias, la Tecnolog&amp;iacute;a, las Ingenier&amp;iacute;as y la Matem&amp;aacute;ticas (STEM por sus siglas en ingl&amp;eacute;s). Sin embargo, la representaci&amp;oacute;n de mujeres latinas en estas &amp;aacute;reas es muy escasa asi como la falta de programas que introduzcan a ni&amp;ntilde;as y mujeres en edades tempranas a informaci&amp;oacute;n al respecto. Por eso, nuestro objetivo principal es darles esa oportunidad, inspirar a las ni&amp;ntilde;as y mujeres latinas, a explorar y descubrir el fascinante mundo de las Ciencias, la Tecnologia, las Matem&amp;aacute;ticas y la Ingenieria para que puedan imaginar un futuro posible dentro de estas &amp;aacute;reas.</t>
  </si>
  <si>
    <t>08-16-2018</t>
  </si>
  <si>
    <t>US/Mexico Border</t>
  </si>
  <si>
    <t>The Hispanic population is now largest ethnic minority group in the U.S. and by 2050 they will represent one-fourth of the total population (NCES, 2003). Latin@s represent a significant portion of tomorrow&amp;acute;s work force, tax payers and future leaders. Yet Hispanic children face persistent educational obstacles and research indicates they are the least represented ethnic group in STEM fields. Therefore it is extremely important to create programs that introduce Latina girls to these sectors. Since 2014, Televisa Foundation has worked with local non-profit partners in Los Angeles, San Jos&amp;eacute;, Queens, and the Bronx, among others, to provide these opportunities to basic and middle school Latinas. The main objectives of the programs have been to: allow Latina girls to discover the STEM through hands-on activities; (2) organize fieldtrips to STEM companies and organizations so that Latinas see Hispanics working in STEM fields at work, ask them questions, and learn about pathways to get there; and (3) inform Latinas and their parents about the tremendous job opportunities that are available through STEM careers and allow themselves to consider them as an option. We have to collaborate with others to secure Latinas take advantage of these opportunities and are part of creating the science and technology of tomorrow.</t>
  </si>
  <si>
    <t>CA - California</t>
  </si>
  <si>
    <t>Mary, Mother of All: A west coast monument to welcome a new generation of immigrants and refugees</t>
  </si>
  <si>
    <t>La poblaci&amp;oacute;n hispana es actualmente el grupo&amp;nbsp;&amp;eacute;tnico de mayor crecimiento en los Estados Unidos y para el 2050 van a representar una cuarta partede la poblaci&amp;oacute;n de ese pa&amp;iacute;s. Los latinos reprsentan una gran propoci&amp;oacute;n de la fuerza de trabajo del futuro. A pesar deello,los ni&amp;ntilde;os hispanos se enfrentan constantemente a obst&amp;aacute;culos en materia educativa y las investigaciones ndican que son el grupo &amp;eacute;tnico menor reperesentado en las &amp;aacute;reas de Ciencia y Tecnolog&amp;iacute;a. Por tanto, es extremadamente improtante rearproramasque introduzcan a las ni&amp;ntilde;as latinas a estos sectores. Desde el 2014, Televisa Foundation ha trabajado con fundaciones y organizaciones de la sociedad civil locales en Los Angeles, San Jos&amp;eacute;, Queens, el Bronx y otros para darle estas oportunidades a ni&amp;ntilde;as de primaria y secundaria. El objetivo principal de los programas es permtiir a las latinas descubrir el mundo de la Ciencia y la Tecnolog&amp;iacute;a a trav&amp;eacute;s detalleres,visitas decampo a empresas de la rama para que puedan ver lo que representa trabajar en estos campos, hacer preguntas y aprender sobre lo que se requiere para llegar hasta ahi as&amp;iacute; como informar a las latinasy sus padres sobre las tremendas oportunidades laborales&amp;nbsp; que est&amp;aacute;n disponibles en las carreras de Ciencia y Tecnolog&amp;iacute;a para que las puedan considerar como una opci&amp;oacute;n. Es momento de unirnos para asegurarnos e que las latinas puedan aprovechar estas oportunidades y participen en la creaci&amp;oacute;n de la Ciencia y a Tecnolog&amp;iacute;a del ma&amp;ntilde;ana.</t>
  </si>
  <si>
    <t>Your donation will cover design and tuition fees for the STEM related afterschool workshops, transportation for the field trips, and lunch. The program is part of a broader strategy that includes a media campaign and on the ground events. One of our biggest strengths is our capacity of building alliances that will give this program a better outreach and visibility.</t>
  </si>
  <si>
    <t>Mujeres que imaginan y transforman</t>
  </si>
  <si>
    <t>Tu donaci&amp;oacute;n servir&amp;aacute; para elaborar e implementar programas extracurriculares en los campos de Ciencia, Tecnolog&amp;iacute;a, Matem&amp;aacute;ticase e Ingenieria, as&amp;iacute; como para cubrir costos de transporte y refriger&amp;iacute;os de las visitas de campo. El programa es parte de una estrategia muy amplia que incluye una campa&amp;ntilde;a en medios y eventos. Una de nuestras principales fortalezas es nuestra capacidad para construir alianzas que dar&amp;aacute; ha este programa un mayor alcance y visibilidad.</t>
  </si>
  <si>
    <t>WELCOME THE STRANGER"We believe that now more than ever, welcoming strangers and refugees is an act of love and hope." - Bishop Joe S. VasquezInspired by the Statue of Liberty, we will build a monument high above the U.S.-Mexico border, welcoming a new generation of immigrants yearning for freedom and prosperity.The monument titled "Mary, Mother of All," an interpretation of the Virgin Mary as Lady Liberty, will stand tall above the border fence in San Ysidro, California, visible for miles to the west coast's aspiring new Americans."Mary, Mother of All," will be illuminated each night, ensuring it is always visible for miles as a beacon of welcome to all.WHY YOUR SUPPORT IS SO IMPORTANT TODAYWhen the U.S. government refused to fund the pedestal for the Statue of Liberty in 1884, more than 120,000 Americans donated to complete its construction.Today, our government is out of line with the American people's values once again. Sadly, many new Americans hear words of fear and hatred, not welcome.For those of us who believe people of all backgrounds shold be treated with dignity and compassion, the time has come to join together.Our shared future and prosperity depends on immigrants and refugees. The time has come for us to build a modern monument to declare our welcome to a new generations of aspiring Americans."Mary, Mother of All" has already garnered more than $2 million in support, and we need your help to raise $500,000 to complete construction.LEARN MORE ABOUT THE PROJECTWho designed it?The American immigrant community in San Ysidro, California, where the statue will stand, led the inclusive design process, which included community dialogue and art therapy sessions, to ensure it connects with the modern immigrant experience.Renowned sculptor Jim Bliesner used the community's direction to render the final design.Why the Virgin Mary as Lady Liberty?The Virgin Mary, mother of Jesus, and her family fled to Egypt as refugees shortly after Jesus' birth. Mary understands the plight of refugees because she was one.Mary is a symbol of hope and faith that has elevated beyond Christianity to transcend language, nationality and religion.When are we building it?We can ignite a flame of inclusion and hospitality by completing construction of "Madre de todos" by January 2019 and by raising at least $500,000.&amp;nbsp;Will you join us to make history?</t>
  </si>
  <si>
    <t>Buses for Field Trips&amp;nbsp;&amp;nbsp;&amp;nbsp;&amp;nbsp;&amp;nbsp;&amp;nbsp;&amp;nbsp;&amp;nbsp;&amp;nbsp;&amp;nbsp;&amp;nbsp;&amp;nbsp;&amp;nbsp;&amp;nbsp;&amp;nbsp;&amp;nbsp;&amp;nbsp;&amp;nbsp;&amp;nbsp;&amp;nbsp;&amp;nbsp;&amp;nbsp;&amp;nbsp;&amp;nbsp;&amp;nbsp;&amp;nbsp;&amp;nbsp;&amp;nbsp;&amp;nbsp; &amp;nbsp;3,000 Afterschool Teacher Stipend&amp;nbsp;&amp;nbsp;&amp;nbsp;&amp;nbsp;&amp;nbsp;&amp;nbsp;&amp;nbsp;&amp;nbsp;&amp;nbsp;&amp;nbsp;&amp;nbsp;&amp;nbsp;&amp;nbsp;&amp;nbsp;&amp;nbsp;&amp;nbsp;&amp;nbsp;&amp;nbsp; 3,000 Snack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1,000 T-shirt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400 Materials for STEM activities&amp;nbsp;&amp;nbsp;&amp;nbsp;&amp;nbsp;&amp;nbsp;&amp;nbsp;&amp;nbsp;&amp;nbsp;&amp;nbsp;&amp;nbsp;&amp;nbsp;&amp;nbsp;&amp;nbsp;&amp;nbsp;&amp;nbsp;&amp;nbsp;&amp;nbsp;&amp;nbsp;&amp;nbsp;&amp;nbsp;&amp;nbsp;&amp;nbsp; 200 Coding and Robotics Workshop&amp;nbsp;&amp;nbsp;&amp;nbsp;&amp;nbsp;&amp;nbsp;&amp;nbsp;&amp;nbsp;&amp;nbsp;&amp;nbsp;&amp;nbsp;&amp;nbsp;&amp;nbsp;&amp;nbsp;&amp;nbsp;&amp;nbsp; 2,400 Total&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10,000</t>
  </si>
  <si>
    <t>WELCOMING THE STRANGER“We believe that now more than ever, welcoming strangers and refugees is an act of love and hope.” – Bishop Joe S. VásquezInspired by the Statue of Liberty, we will build a monument high above the U.S.-Mexico border, welcoming a new generation of immigrants yearning for freedom and prosperity.The monument titled “Mary, Mother of All,” an interpretation of the Virgin Mary as Lady&amp;nbsp;Liberty,&amp;nbsp;will stand tall above the border fence in San Ysidro, California, visible for miles to the west coast’s aspiring new Americans.“Mary, Mother of All” will be illuminated each night, ensuring it is always visible for miles as a beacon of welcome to all.&amp;nbsp;WHY YOUR SUPPORT IS SO IMPORTANT TODAYWhen the U.S. government refused to fund the pedestal for the Statue of Liberty in 1884, more than 120,000 Americans donated to complete its construction.&amp;nbsp;Today, our government is out of line with the American people’s values once again. Sadly, many new Americans hear words of fear and hatred, not welcome.For those of us who believe people of all backgrounds should be treated with dignity and compassion, the time has come to join together. Our shared future and prosperity depends on immigrants and refugees. The time has come for us to be build a modern monument to declare our welcome to a new generation of aspiring Americans.“Mary,&amp;nbsp;Mother&amp;nbsp;of&amp;nbsp;All”&amp;nbsp;has&amp;nbsp;already&amp;nbsp;garnered&amp;nbsp;more&amp;nbsp;than&amp;nbsp;$2&amp;nbsp;million&amp;nbsp;in&amp;nbsp;support,&amp;nbsp;and we&amp;nbsp;need your help to raise $500,000 to complete&amp;nbsp;construction.&amp;nbsp;LEARN MORE ABOUT THE PROJECTWho designed it?The&amp;nbsp;American&amp;nbsp;immigrant&amp;nbsp;community&amp;nbsp;in&amp;nbsp;San&amp;nbsp;Ysidro,&amp;nbsp;California,&amp;nbsp;where&amp;nbsp;the&amp;nbsp;statue&amp;nbsp;will&amp;nbsp;stand,&amp;nbsp;led&amp;nbsp;the&amp;nbsp;inclusive&amp;nbsp;design&amp;nbsp;process,&amp;nbsp;which&amp;nbsp;included&amp;nbsp;community&amp;nbsp;dialogue&amp;nbsp;and&amp;nbsp;art&amp;nbsp;therapy&amp;nbsp;sessions,&amp;nbsp;to&amp;nbsp;ensure&amp;nbsp;it&amp;nbsp;connects&amp;nbsp;with&amp;nbsp;the&amp;nbsp;modern&amp;nbsp;immigrant&amp;nbsp;experience.&amp;nbsp;Renowned&amp;nbsp;sculptor&amp;nbsp;Jim&amp;nbsp;Bliesner&amp;nbsp;used&amp;nbsp;the&amp;nbsp;community’s&amp;nbsp;direction&amp;nbsp;to&amp;nbsp;render&amp;nbsp;the&amp;nbsp;final&amp;nbsp;design.Why the Virgin Mary as Lady Liberty? The Virgin Mary, mother of Jesus, and her family fled to Egypt as refugees shortly after Jesus’ birth. Mary understands the plight of refugees because she was one.Mary is a symbol of hope and faith that has elevated beyond Christianity to transcend language, nationality and religion.When are we building it? We can ignite a flame of inclusion and hospitality by completing construction of “Madre de todos” by January 2019 and by raising at least $500,000.Will you join us to make history</t>
  </si>
  <si>
    <t>Televisa Foundation&amp;acute;s mission is to help propel Latino children and youth in the United States through innovative education and cultural programs.&amp;nbsp;Televisa Foundation is committed to increase awareness of the opportunities STEM skills and careers can bring to Hispanic youth and families. Latin@s and particularly Latina girls should know how exciting these fields are and about the great socio-economic opportunities pursuing them could bring. At the Foundation we strongly believe in the need to change biases, beliefs and stereotype threats and exposing Latin@s to STEM focused education, careers and activities at an early age, provides an opportunity to change the current state of affairs.Besides this program Televisa Foundation works on a broader STEM strategy that includes:- National public awareness campaigns: &amp;nbsp;to inspire Latino families to support girls in pursuing STEM related careers. The campaign was launched in January 2016 through Univision to promote the value of STEM skills in the 21st century featuring Latina women in tech careers that serve as role models for Latina girls, families and youth&amp;nbsp;and increase their interest in participating in STEM fields. (See: www.technolochicas.org)&amp;nbsp;- STEM Town Hall: On March 5, 2016, there will be a STEM Town Hall meeting organized by Univision and Televisa Foundation at Stanford University. The event aims to engage and inform Hispanic students and their families about the exciting careers and job opportunities found in STEM fields. The format of the meeting includes panels with on-site interviews of prestigious guests to help guide the narrative. Speakers include tech sector leaders that will refer to: the need to have more Hispanics join their companies&amp;rsquo; workforce, the skills and preparation young students need to obtain these jobs, and the main obstacles that need to be overcome. &amp;nbsp;These will be aired on Univision.&amp;nbsp;- After school and summer STEM related programs: 5 of these programs took place in 2015 and we are currently fundraising for others.&amp;nbsp;- STEM&amp;nbsp;Workshops at Univision&amp;#39;s Regional Education Fairs: In partnership with Great Minds in STEM, Televisa Foundation hosted a series of interactive educational experiences to promote choosing STEM career pathways during one-day events at five of Univision&amp;rsquo;s regional education fairs, reaching 8,000 Latinas.&amp;nbsp;&amp;nbsp;&amp;nbsp;</t>
  </si>
  <si>
    <t>welcomethestrangersy@gmail.com</t>
  </si>
  <si>
    <t>Mujeres jóvenes Nicaraguenses luchando para vivir una vida libre de violencia.</t>
  </si>
  <si>
    <t>Movimiento de jóvenes Nidia Espinoza</t>
  </si>
  <si>
    <t>https://hipgive.org/wp-content/uploads/2017/11/Acuerdo-de-Cooperacion-fcam---2017.docx</t>
  </si>
  <si>
    <t>La misi&amp;oacute;n de Televisa Foundation es ayudar al desarrollo de potencialidadesde las comunidades hispanas convirti&amp;eacute;ndolos en promotores de educaci&amp;oacute;n, cultura y valoresTelevisa Foundation est&amp;aacute; comprometida con llamar la atenci&amp;oacute;n a las oprotunidades que exsten dentro del campo de la Ciencia y Tecnolog&amp;iacute;a para las ni&amp;ntilde;as hispanas y sus familias. Las latinas deben de saber lo interesante queson estas &amp;aacute;reas y acerca de las oportunidades socioecon&amp;oacute;micas que implican. En Foundation creemos firmemente en la necesidad de cambiar estereotipos y creencias y por ello queremos motivar a las ni&amp;ntilde;as latinas y sus familia desde temprana edada explorar las oprotunidades que las carreras de esta rama representan.Adem&amp;aacute;s de este programa Televisa Foundation trabaja en una estrateg&amp;iacute;a mayor sobre la Ciencia y la Tencolog&amp;iacute;a que incluye:- Campa&amp;ntilde;a de difusi&amp;oacute;n masiva: esta campa&amp;ntilde;a se lleva a cabo principalmente a trav&amp;eacute;s de Unvisi&amp;oacute;n y el objetivo es inspirar a las familias latinasa apoyar a sus hijas a seguir una carrera en el campo de la Ciencia y la Tecnolog&amp;iacute;a. La campa&amp;ntilde;a se lanz&amp;oacute; en enero 2016 a trav&amp;eacute;s de Univisi&amp;oacute;n para promover el valor de la Ciencia y la Tecnolog&amp;iacute;a en el siglo 21. La campa&amp;ntilde;a muestra las&amp;nbsp; historias de vida de mueres en carreras tecnol&amp;oacute;gicas que sirven como modelo de inspiraci&amp;oacute;n para las ni&amp;ntilde;as latinas, sus familias y j&amp;oacute;venes para motivar su inter&amp;eacute;s en participar en los campos de la Ciencia y a Tecnolog&amp;iacute;a (www.technolochicas.org) .- Evento en Stanford: el 5 de marzo de 2016 habr&amp;aacute; un evento organizado entre Stanford, Univisi&amp;oacute;n y Televisa Foundation. Este evento pretende informar a estudiantes hispanos&amp;nbsp; y sus famiias en Ciencia y Tecnolog&amp;iacute;a.-Programas de verano y extraescolares: 5 programas de &amp;eacute;stos se llevaron a cabo en 2015.-Ferias de Educaci&amp;oacute;n de Univisi&amp;oacute;n en asociaci&amp;oacute;n con Great Minds in STEM.&amp;nbsp;</t>
  </si>
  <si>
    <t>https://hipgive.org/wp-content/uploads/2018/06/2018_Board-of-Directors-Roster.pdf</t>
  </si>
  <si>
    <t>televisafoundat</t>
  </si>
  <si>
    <t>Televisa</t>
  </si>
  <si>
    <t>https://hipgive.org/wp-content/uploads/2018/06/2016_Form-990---IRS-Exempt-Organization-Tax-Return---Filed-Version_111517.pdf</t>
  </si>
  <si>
    <t>Alba Nidia</t>
  </si>
  <si>
    <t>movimientolidia8@yahoo.com</t>
  </si>
  <si>
    <t>Latinas Rising</t>
  </si>
  <si>
    <t>Latina Giving Circle</t>
  </si>
  <si>
    <t>https://hipgive.org/wp-content/uploads/2016/11/IRS-Letter-of-501c3-determination.pdf</t>
  </si>
  <si>
    <t>(860) 664-21</t>
  </si>
  <si>
    <t>Matagalpa, Región Norte de Nicaragua.</t>
  </si>
  <si>
    <t>Jóvenes comprometidas para ejercer y promover sus derechos. ¡Avanzando hacia la igualdad de género!</t>
  </si>
  <si>
    <t>https://hipgive.org/wp-content/uploads/2018/06/2018_Operating-Budget-Final-Approved_101917.pdf</t>
  </si>
  <si>
    <t>La violencia de género es una situación que afecta a las mujeres de los departamentos y municipios de Nicaragua. El índice de machismo ejercidos por algunos hombres, cada día es mayor, desde el año 2012 hasta 2017 se han registrado 351 femicidios y sigue en aumento. Esta es la expresión más grave del machismo, por lo que las demás expresiones como la violencia sexual, el acoso callejero, violencia patrimonial y económica, psicológica, física, emocional&amp;#8230; contra las mujeres son constantes y alarmantes. Como mujeres jóvenes organizadas, estamos haciendo incidencia promoviendo el fútbol femenino libre de violencia, en los espacios públicos y privados, impulsando cursos de autodefensa feminista y sensibilizando en las diferentes comunidades y municipios a través de campañas contra los abusos sexuales. Con tu aporte, será posible llevar a cabo torneos de fútbol, charlas y talleres sobre la prevencion de la violencia, intercambios de futbol entre jovenas de las comunidades como parte de la campaña del 25 de noviembre, el día contra violencia machista, para así poder pronunciarnos y protestar, reivindicando nuestros derechos. También, destinaremos el dinero en la realización de diferentes talleres que permiten la autonomía, empoderamiento y fortalecimiento de las mujeres jóvenes, como talleres de autodefensa feminista, talleres de autocuidado&amp;#8230; Además, permitirá el desarrollo y seguimiento de la campaña contra abusos sexuales, la cual es muy importante, ya que nos permite llegar a las diferentes comunidades, brindando herramientas y recursos a las jóvenes para protegerse y poder trasmitir estos conocimientos a otras jóvenes, creando así redes de apoyo y confianza entre ellas. En el movimiento de jóvenes Lidia Espinoza, hemos logrado muchos de los objetivos propuestos, apropiándonos de campos de fútbol, reivindicándolos como espacios para mujeres, enfrentándonos a situaciones de discriminación, acoso verbal, psicológico, etc. Pero finalmente, obteniendo el respeto y reconocimiento de las comunidades y varones en el campo de fútbol. Después de ejecutar varios talleres sobre relaciones entre mujeres, los resultados fueron muy satisfactorios, ya que muchas de las chavalas participantes lograron llevar a la práctica las herramientas adquiridas en el taller, pudiendo negociar con sus familias y haciéndoles reflexionar sobre la división de tareas del hogar entre hombres y mujeres, proporcionándoles así más tiempo libre para sí mismas. Hasta ahora, todos los procesos que se han llevado a cabo a través de la organización han tenido buenos resultados. Las chavalas han logrado ser más autónomas, a cuidar y a defender su propio cuerpo y sus derechos, a tener metas claras, a identificar el machismo en las diferentes situaciones, a defenderse, a saber decir que NO, etc. Posibilitando paulatinamente, una vida más igualitaria. Por lo tanto, nosotras estamos convencidas que podemos bajar el índice de violencia machista. Te invitamos a formar parte de esta campaña, con tu aporte económico, cualquier donación será de gran utilidad para su desarrollo.</t>
  </si>
  <si>
    <t>La violencia de género es una situación que afecta a las mujeres de los departamentos y municipios de Nicaragua. El índice de machismo ejercidos por algunos hombres, cada día es mayor, desde el año 2012 hasta 2017 se han registrado 351 femicidios y sigue en aumento. Esta es la expresión más grave del machismo, por lo que las demás expresiones como la violencia sexual, el acoso callejero, violencia patrimonial y económica, psicológica, física, emocional&amp;#8230; contra las mujeres son constantes y alarmantes. Como mujeres jóvenes organizadas, estamos haciendo incidencia promoviendo el fútbol femenino libre de violencia, en los espacios públicos y privados, impulsando cursos de autodefensa feminista y sensibilizando en las diferentes comunidades y municipios a través de campañas contra los abusos sexuales. Con tu aporte, será posible llevar a cabo torneos de fútbol, charlas y talleres sobre la prevencion de la violencia, intercambios de futbol entre jovenas de las comunidades como parte de la campaña del 25 de noviembre, el día contra violencia machista, para así poder pronunciarnos y protestar, reivindicando nuestros derechos. También, destinaremos el dinero en la realización de diferentes talleres que permiten la autonomía, empoderamiento y fortalecimiento de las mujeres jóvenes, como talleres de autodefensa feminista, talleres de autocuidado&amp;#8230; Además, permitirá el desarrollo y seguimiento de la campaña contra abusos sexuales, la cual es muy importante, ya que nos permite llegar a las diferentes comunidades, brindando herramientas y recursos a las jóvenes para protegerse y poder trasmitir estos conocimientos a otras jóvenes, creando así redes de apoyo y confianza entre ellas. En el movimiento de jóvenes Lidia Espinoza, hemos logrado muchos de los objetivos propuestos, apropiándonos de campos de fútbol, reivindicándolos como espacios para mujeres, enfrentándonos a situaciones de discriminación, acoso verbal, psicológico, etc. Pero finalmente, obteniendo el respeto y reconocimiento de las comunidades y varones en el campo de fútbol. Después de ejecutar varios talleres sobre relaciones entre mujeres, los resultados fueron muy satisfactorios, ya que muchas de las chavalas participantes lograron llevar a la práctica las herramientas adquiridas en el taller, pudiendo negociar con sus familias y haciéndoles reflexionar sobre la división de tareas del hogar entre hombres y mujeres, proporcionándoles así más tiempo libre para sí mismas. Hasta ahora, todos los procesos que se han llevado a cabo a través de la organización han tenido buenos resultados. Las chavalas han logrado ser más autónomas, a cuidar y a defender su propio cuerpo y sus derechos, a tener metas claras, a identificar el machismo en las diferentes situaciones, a defenderse, a saber decir que NO, etc. Posibilitando paulatinamente, una vida más igualitaria. Por lo tanto, nosotras estamos convencidas que podemos bajar el índice de violencia machista. Te invitamos a formar parte de esta campaña, con tu aporte económico, cualquier donación será de gran utilidad para su desarrollo. &amp;nbsp;</t>
  </si>
  <si>
    <t>01-29-2017</t>
  </si>
  <si>
    <t>Joyce</t>
  </si>
  <si>
    <t>Presupuesto para la Campaña 25 de noviembre 2017 Nombre del grupo: Movimiento de Jovenes Lidia Espinoza Nombre del proyecto: Campaña: “Mujeres jovenes nicaraguense luchandondo,,, para vivir una vida libre de violencia” Concepto Cantidad Unidad de Medida Costo unitario moneda nacional Costo Total Monto solicitado Costo total en moneda nacional Tipo de cambio Costo total en dólares americanos (USD) Actividad 1: Cronograma de actividades en pro a la campaña Alimentación (10participantes ) 10 Almuerzo C$ 130.00 C$ 1,300.00 C$ 1,300.00 C$ 1,300.00 C$ 31.00 $41.93 10 Desayuno C$ 90.00 C$ 900.00 C$ 900.00 C$ 900.00 C$ 31.00 $29.03 10 Cena C$ 100.00 C$ 1,000.00 C$ 1,000.00 C$ 1,000.00 C$ 31.00 $32.25 10 Refrigerio C$ 50.00 C$ 500.00 C$ 500.00 C$ 500.00 C$ 31.00 $16.12 Materiales didacticos C$ 6,000.00 C$ 6,000.00 C$ 6,000.00 C$ 6,000.00 C$ 31.00 $193.54 Transporte para participantes 10 participantes C$ 250.00 C$ 2,500.00 C$ 2,500.00 C$ 2,500.00 C$ 31.00 $80.64 Sub Total de la actividad C$ 12,200.00 C$ 12,200.00 C$ 12,200.00 C$ 31.00 $393.51 Actividad 2: Torneo de futbol, prevencion y dibulgacion de la violencia intrafamiliar hacia las mujeres jovenes atarvez del juego. Participacion al Carnaval en contra de la Violencia de genero. Alimentacion ( 110 mijeres jovenes particpantes ) 110 Desayuno C$ 90.00 C$ 9,900.00 C$ 9,900.00 C$ 9,900.00 C$ 31.00 $319.35 110 Amuerzo C$ 120.00 C$ 13,200.00 C$ 13,200.00 C$ 13,200.00 C$ 31.00 $425.80 110 Refrigerio ( tarde ) C$ 5,500.00 C$ 5,500.00 C$ 5,500.00 C$ 5,500.00 C$ 31.00 $177.41 110 cena C$ 1,100.00 C$ 1,100.00 C$ 1,100.00 C$ 1,100.00 C$ 31.00 $35.48 Transporte para participantes ( 110, participantes 110 participantes C$ 250.00 C$ 27,500.00 C$ 27,500.00 C$ 27,500.00 C$ 31.00 $887.09 Materiales para difraces y visivilizacion y divulgacion de la campaña 25 de noviembre. C$ 15,000.00 C$ 15,000.00 C$ 15,000.00 C$ 15,000.00 C$ 31.00 $483.87 Comprra de un equipo, parlante para sonido reproduccion de audio, C$ 10,000.00 C$ 10,000.00 C$ 10,000.00 C$ 10,000.00 C$ 31.00 $322.58 Sub Total de la actividad C$ 82,200.00 C$ 82,200.00 C$ 82,200.00 $2,651.58 Actividad 3: Taller de Autocuidado personal para las mujeres jovenas lideres, Como hacer un plan de seguridad para protegernos antes situaciones de riesgo en la violencia de genero. Alimentacion ( 20 mujeres jovenas paraticipantes del taller por dos dias) 40 dezayunos C$ 90.00 C$ 3,600.00 C$ 3,600.00 C$ 3,600.00 C$ 31.00 $116,12 40 Almuerzos C$ 130.00 C$ 5,200.00 C$ 5,200.00 C$ 5,200.00 C$ 31.00 $167.74 40 Cenas C$ 100.00 C$ 4,000.00 C$ 4,000.00 C$ 4,000.00 C$ 31.00 $129.03 40 Refrigerios C$ 50.00 C$ 2,000.00 C$ 2,000.00 C$ 2,000.00 C$ 31.00 $64.51 Facilitacion de talleres 2 C$ 13,000.00 C$ 13,000.00 C$ 13,000.00 C$ 13,000.00 C$ 31.00 $419.35 Sub Total de la actividad C$ 27,800.00 C$ 27,800.00 C$ 27,800.00 C$ 31.00 $896.77 Comunicación viñetas radiales C$ 6,000.00 C$ 6,000.00 C$ 6,000.00 C$ 31.00 $193.54 Gestion de coordinacion ( internet, recarga telefonica, gestiones bancarias, transporte para gestiones bancarias, reuniones extraordinarias). Varias Gestiones C$ 10,000.00 C$ 10,000.00 C$ 10,000.00 C$ 10,000.00 C$ 31.00 $322.58 Pago de arvitraje para juegos futbol C$ 1,600.00 C$ 1,600.00 C$ 1,600.00 C$ 1,600.00 C$ 31.00 $51.61 Actividad 6: Evaluacion Anual Alimentacion 40 Desayuno C$ 90.00 C$ 3,600.00 C$ 3,600.00 C$ 3,600.00 C$ 31.00 $116.12 40 Almuerzo C$ 130.00 C$ 5,200.00 C$ 5,200.00 C$ 5,200.00 C$ 31.00 $167.74 40 Refrigerios C$ 50.00 C$ 2,000.00 C$ 2,000.00 C$ 2,000.00 C$ 31.00 $64.51 Transporte 40 participantes C$ 250.00 C$ 10,000.00 C$ 10,000.00 C$ 10,000.00 C$ 31.00 $322,58 C$ 20,800.00 C$ 20,800.00 C$ 20,800.00 C$ 31,00 $670.95 $5180,46 $5180,47 $5180,48 $5180,49 $5180,50 $5180,51 $5180,52 $5180,53 $5180,54</t>
  </si>
  <si>
    <t>joyce@doughertyfoundation.com</t>
  </si>
  <si>
    <t>movimientolidia8@yahoo.es</t>
  </si>
  <si>
    <t>Web Bazaar named detoky.com</t>
  </si>
  <si>
    <t>(602) 369-7599</t>
  </si>
  <si>
    <t>Arizona</t>
  </si>
  <si>
    <t>Help Latinas in Arizona lead &amp;amp; grow!</t>
  </si>
  <si>
    <t>Ayudar a las latinas en Arizona plomo y crecer!</t>
  </si>
  <si>
    <t>The Latinas who serve our community as leaders often go without opportunities to receive professional and leadership development, as well as recognition for their achievements. Latinas Rising encourages women to apply for professional and leadership development programs and request support in seeking nomination for boards, commissions and prestigious recognitions. Applicants to the Latinas Rising program may seek assistance in mentoring, application review and development, letters of recommendation, and financial support for development programs. The goal is to increase the number of Latinas selected for local and national programs, honored for their work in Arizona, and elected to boards and commissions to represent the Latino community. We are raising funds to support these women as financial barriers can prevent them from participating.</t>
  </si>
  <si>
    <t>&amp;nbsp; Las latinas que sirven a nuestra comunidad como líderes a menudo quedan sin oportunidades de posibilidades de desarrollo profesional y de liderazgo, así como el reconocimiento por sus logros. El aumento de las latinas anima a las mujeres a solicitar los programas de desarrollo profesional y de liderazgo y solicitar apoyo en la búsqueda de la nominación de juntas, comisiones y reconocimientos de prestigio. Los candidatos al programa Rising latinas pueden buscar ayuda en tutoría, revisión de la solicitud y el desarrollo, cartas de recomendación, y el apoyo financiero a los programas de desarrollo. El objetivo es aumentar el número de latinas seleccionadas para los programas locales y nacionales, honrado por su trabajo en Arizona, y elegido para juntas y comisiones para representar a la comunidad latina. Estamos recaudando fondos para apoyar a estas mujeres, ya que las barreras financieras pueden impedirles participar.</t>
  </si>
  <si>
    <t>Everyday Latinas in our community have opportunities to participate in programs that will help them become better leaders for our community. Often the barrier to their participation is the tuition or financial support. We seek to provide that financial support AND offer other support often important to their success. The Latina Giving Circle will write letters of recommendation, mentorship and and type of prepartion need to help the applications prepare for their opportunity. Our goal is to prepare Latinas to serve in roles of power and influence in a community where we are underepresented. We will measure this goal, by collecting data from local leadership oganizations about the number of Latinas serving on Boards and being accepted into leadership programs.</t>
  </si>
  <si>
    <t>&amp;nbsp; Las latinas de todos los días en nuestra comunidad tienen la oportunidad de participar en programas que les ayudarán a ser mejores líderes para nuestra comunidad. A menudo, la barrera para su participación es la matrícula o apoyo financiero. Buscamos proporcionar ese apoyo financiero Y ofrecer otro tipo de apoyo, a menudo importante para su éxito. La latina Círculo Dar escribirá cartas de recomendación, orientación y tipo de necesidad y PREPARACIÓN para ayudar a las aplicaciones se preparan para su oportunidad. Nuestro objetivo es preparar a las latinas a servir en roles de poder e influencia en una comunidad en la que estamos underepresented. Vamos a medir este objetivo, mediante la recopilación de datos de oganizations locales de liderazgo sobre el número de latinas sirviendo en juntas y ser aceptados en programas de liderazgo.</t>
  </si>
  <si>
    <t>The funds will be used to grant to individuals for the purpose of tuition/program fees, and travel/material costs associated with their leadership or professional programs. We are a volunteer run program and that means 100% of gifts support the program. No overhead costs or admin fees. Our goal of $5,000 will help us fund half of our program this year.</t>
  </si>
  <si>
    <t>Los fondos serán utilizados para otorgar a particulares, con objeto de derechos de matrícula / programa, y los costos de los viajes / materiales asociados con su liderazgo o programas profesionales. Somos un programa dirigido por voluntarios y eso significa que el 100% de los regalos de la ayuda del programa. No hay gastos generales u honorarios de administración. Nuestra meta de $ 5,000 ayudarnos a financiar la mitad de nuestro programa este año.</t>
  </si>
  <si>
    <t>Our budget is $10,000 to award to Latinas in Arizona for the next year. Our average request is about $1,000 per person. Each request is different and unpredicatable. We typically fund about 50% of the cost of the request and make sure the applicant is asking their employeer or using scholarship programs to help as well.</t>
  </si>
  <si>
    <t>AZLatinaCircle</t>
  </si>
  <si>
    <t>Joyce Harper</t>
  </si>
  <si>
    <t>Mujeres jovenes luchadondo para vivir una vida libre de violencia.</t>
  </si>
  <si>
    <t>We&amp;#8217;re on crisis</t>
  </si>
  <si>
    <t>https://hipgive.org/wp-content/uploads/2017/01/ACF-Board.docx</t>
  </si>
  <si>
    <t>11-20-2018</t>
  </si>
  <si>
    <t>WE WANT TO LISTEN LIKE YOU. ¡Let&amp;#8217;s shine together!</t>
  </si>
  <si>
    <t>Fundación Ayúdame a Escuchar Bárbara Nicolle</t>
  </si>
  <si>
    <t>8320313-3</t>
  </si>
  <si>
    <t>https://hipgive.org/wp-content/uploads/2018/11/Acta-Constitutiva-Fundación-Ayúdame-a-Escuchar-Bárbara-Nicolle.pdf</t>
  </si>
  <si>
    <t>https://hipgive.org/wp-content/uploads/2017/01/IRS-Letter-of-501c3-determination.pdf</t>
  </si>
  <si>
    <t>Mujeres en movimiento</t>
  </si>
  <si>
    <t>anakrizmerc1725@gmail.com</t>
  </si>
  <si>
    <t>Virgilio</t>
  </si>
  <si>
    <t>fundacionayudameaescuchar@gmail.com</t>
  </si>
  <si>
    <t>https://hipgive.org/wp-content/uploads/2017/01/ACF-990-2015.pdf</t>
  </si>
  <si>
    <t>(586) 533-06</t>
  </si>
  <si>
    <t>Mujeres en Juárez sin Miedo y en Paz</t>
  </si>
  <si>
    <t>United for a new classroom of therapies for our brilliant patients with hearing problems. Let&amp;#8217;s shine together.</t>
  </si>
  <si>
    <t>Unidos por una nueva aula de terapias para nuestros brillantes pacientes con problemas auditivos. Brillemos Juntos.</t>
  </si>
  <si>
    <t>We want to listen just like you. Let&amp;#8217;s shine together! Thanks to the therapies and the support provided, we have managed to implant several people and we have taught to speak and listen with the hearing devices. With what we have managed to raise you can be part of enabling a new clinic and equip our other clinics, this to perform therapies with the most up-to-date equipment. Our priority is to support the entire Guatemalan population that suffers from hearing problems. About us? Our Foundation Help Me Listen Bárbara Nicolle is the first organization that formed the Implante Coclear program in Guatemala for private, non-profit, humanitarian and comprehensive development that works for our children, youth and adults. For its development in society. Our services that we provide: Implementation of cochlear implant operations. Provide hearing aids. Language therapies to all people who come to the Foundation totally free.</t>
  </si>
  <si>
    <t>Casa Amiga Centro de Crisis, A.C.</t>
  </si>
  <si>
    <t>https://hipgive.org/wp-content/uploads/2017/01/Financial-Summary-ACF.docx</t>
  </si>
  <si>
    <t>Queremos escuchar igual que tú.&amp;nbsp;¡Brillemos Juntos! &amp;nbsp; Gracias a las terapias y el apoyo brindado, hemos logrado implantar varias personas y hemos enseñado hablar y escuchar con los dispositivos auditivos. Con lo que hemos logrado recaudar usted puede ser parte de que habilitar una clínica nueva y equipar nuestras otras clínicas, esto para realizar terapias con el equipo más actualizado. Nuestra prioridad es apoyar a toda la población guatemalteca que padece problemas auditivos. &amp;nbsp; ¿Quiénes somos? Nuestra Fundación Ayúdame a Escuchar Bárbara Nicolle es la primera organización que formó el programa Implante Coclear en Guatemala por carácter privado, sin fines de lucro, humanitaria y por un desarrollo integral que trabaja por nuestros hijos, jóvenes y adultos.&amp;nbsp;Para su desarrollo en la sociedad. &amp;nbsp; Nuestros servicios que brindamos hijo: Realización de operaciones de implantes cocleares. Brindar aparatos auditivos. Terapias de lenguaje a todas las personas que acuden a la Fundación totalmente gratis. &amp;nbsp;</t>
  </si>
  <si>
    <t>https://hipgive.org/wp-content/uploads/2017/11/Acta-constitutiva-2347.pdf</t>
  </si>
  <si>
    <t>3 iPad = $1,300.00 3 bocinas = $110.00 3 sillas para bebés= $200.00 3 mesas para niños= $300.00 3 Alfombras= $ 600.00 Material Auditivo= $290.00 Libros educativos= $300.00 Pintura= $100.00 Materiales didácticos = $300.00 Total $3,500.00</t>
  </si>
  <si>
    <t>https://hipgive.org/wp-content/uploads/2017/01/Latina-Giving-Circle-Endowment-Collaborative-Fund-Agreement.pdf</t>
  </si>
  <si>
    <t>We require urgently Dialysis supplies more especific dialyzers</t>
  </si>
  <si>
    <t>11-27-2018</t>
  </si>
  <si>
    <t>We are looking for a few good Station Godparents to support Latino Public Media!</t>
  </si>
  <si>
    <t>Latino Public Radio Consortium [LPRC]</t>
  </si>
  <si>
    <t>27-1800589</t>
  </si>
  <si>
    <t>https://hipgive.org/wp-content/uploads/2018/11/501(c)(3).pdf</t>
  </si>
  <si>
    <t>Latinas in Progress</t>
  </si>
  <si>
    <t>&amp;#8220;Nothing compares to living without fear and in peace&amp;#8221;</t>
  </si>
  <si>
    <t>Hispanic Women's Network of Texas</t>
  </si>
  <si>
    <t>&amp;#8220;Nada se compara a vivir sin miedo y en paz&amp;#8221;</t>
  </si>
  <si>
    <t>En Ciudad Juárez las mujeres han sido golpeadas, torturadas, desaparecidas, perdieron la seguridad en ellas mismas y en quienes las rodean. Como institución encaminada a garantizar una vida libre de violencia, sabemos lo importante que es su recuperación psicosocial, pues las mujeres de los hogares en esta ciudad son quienes mantienen la unidad y bienestar familiar. Entre más mujeres logren vivir sin miedo podremos pensar en una sociedad de calidad, donde nuestros derechos sean respetados, donde nuestros hijos sean criados por mujeres fuertes, capaces de superar la adversidad, la violencia, la invisibilidad. En Casa Amiga Centro de Crisis A. C. necesitamos de tu ayuda para lograr nuestra meta: la atención psicológica en terapia y en talleres para restaurar su sentido básico de seguridad y recuperar su integridad física y emocional, resultará en mujeres con las herramientas necesarias para alejarse o reaccionar ante nuevas situaciones de violencia que posiblemente tengan que volver a enfrentar. &amp;nbsp; Ante esta realidad en Ciudad Juárez esperamos atender a 20 mujeres en un taller de contención para que puedan recuperar su integridad física y emocional mientras comparten su historia con sus compañeras; otras 20 mujeres serán ayudadas a restaurar el sentido básico de seguridad a través de terapia psicológica, teniendo como resultado a 40 sobrevivientes de violencia capacitadas en el uso de herramientas necesarias para alejarse o reaccionar adecuadamente ante posibles situaciones que las puedan poner en peligro. &amp;nbsp; Tú también puedes ser parte de este cambio social en el que las mujeres de Ciudad Juárez puedan vivir sin miedo y en paz. Al hacer tu donativo y/o difundir este mensaje nos darás la posibilidad de llegar a más lugares, hasta alcanzar nuestra meta, como en otras ocasiones lo hemos hecho, con la ayuda de altruistas sensibilizados con nuestra causa desde nuestro inicio en febrero de 1999. Siendo pioneras en Ciudad Juárez al brindar apoyo integral a personas que han sido afectadas por diversos tipos de violencia, nuestro trabajo y experiencia durante los últimos 18 años nos han permitido crear un modelo integral de prevención e intervención de la violencia contra las mujeres, principalmente de índole familiar, sexual y de género. &amp;nbsp; &amp;#8220;Porque nada se compara a vivir sin miedo y en paz.&amp;#8221;</t>
  </si>
  <si>
    <t>Lupe Morin</t>
  </si>
  <si>
    <t>hwntelpaso@gmail.com</t>
  </si>
  <si>
    <t>https://youtu.be/35k2mZH34UM</t>
  </si>
  <si>
    <t>(915) 239-5051</t>
  </si>
  <si>
    <t>Texas (TX)</t>
  </si>
  <si>
    <t>Magaly</t>
  </si>
  <si>
    <t>Preparing Young Latinas for Higher Education</t>
  </si>
  <si>
    <t>mag@latinopublicmedia.org</t>
  </si>
  <si>
    <t>&amp;nbsp; Preparar a los jóvenes latinas para la universidad</t>
  </si>
  <si>
    <t>&amp;nbsp; The Hispanic Women’s Network of Texas (“HWNT”), Latinas in Progress™ (“LIP”) Education Series seeks high school Latina students entering their senior year, who are eager and motivated to pursue higher education. LIP exposes senior high school Latinas to college life and provides them with the tools needed to succeed in their personal and professional life. The LIP Education Series consists of five learning sessions, city wide volunteer opportunities, and HWNT mentors. The modules teach them: to learn more about applying to college and college life to improve their writing skills to be more assertive the importance of civic participation health and wellness tips and other important life skills college campus safety. Sessions are taught at local partner colleges or universities and held on Saturdays during the school year. The LIP Education Series mentoring component consists of Latina women who share their stories of adversity, educational achievement and professional success. Each session provides enriching learning experiences and encouragement while providing access to information, financial resources, and access to our partner colleges/universities. A model was adopted in 2008 by the HWNT state (Latinas In Progress©) for Latina high school students that should be used by each chapter that includes all these components. In addition, HWNT in 2009 adopted the MANA Hermanitas® Program for Latina high school students. Requirements for Chapter Education Programs for all Latinas are to include the following components: College Preparation Hispanic History, Leadership, Culture, Politics, and Civism Writing Skills Assertiveness Training Life Skills (Health Awareness &amp;amp; Self-Improvement) With the support of community partners, LIP is a community-based college access program that educates high school Latinas about applying to college, political involvement, being assertive and adopting healthy life skills. Thanks to the hard work, generous support and dedication of HWNT members, donors and partners, HWNT provides this college prep program as well as scholarship awards to LIP graduates. The program is completely volunteer-driven, which means resources are focused specifically to direct program costs (venue space, workshop supplies, college prep manuals and food for participants) as well as scholarships for young Latinas to attend college.</t>
  </si>
  <si>
    <t>&amp;nbsp; programa de preparación para la universidad</t>
  </si>
  <si>
    <t>&amp;nbsp; El 41% de las latinas en los EE.UU. no se gradúan de la escuela secundaria</t>
  </si>
  <si>
    <t>The Hispanic Women’s Network of Texas (HWNT) developed an Education and a Scholarship Program to assist Latinas in attaining higher education. HWNT provides Education Programs through the Chapters for Latina high school students. These Latinas will be provided scholarship opportunities and there are no fees associated with this program. Donations will help us cover the costs of the program such as workshop materials, field trip transportation for college campus tours, event costs (venue &amp;amp; food for participants), program recruitment materials, college prep manuals, workshop handsouts and college scholarship resources.</t>
  </si>
  <si>
    <t>&amp;nbsp; Donaciones apoyan los materiales de los talleres, viajes de estudio al campus universitario y becas.</t>
  </si>
  <si>
    <t>casamigac@gmail.com</t>
  </si>
  <si>
    <t>Our local chapter fundraising throughout the year. We collect in-kind donation of workshop materials and get in-kind sponsorship of workshop space from local college councils. Last yera, we spent $250 on workshop materials, $150 on food for participants and $1,000 in scholarship awards.</t>
  </si>
  <si>
    <t>Our Mission The Hispanic Women's Network of Texas promotes the advancement of women in public, corporate, and civic life through education, personal and professional development. The Hispanic Women’s Network of Texas (HWNT), is a non-profit state-wide organization established in 1986. HWNT and its 11 Chapter’s state wide unite to celebrate the positive image and values of its Hispanic heritage and empowering women across the great State of Texas. HWNT seeks to advance the educational, cultural, social, legal and economic well-being of all women through a broader awareness of their role in society, business and family. Members strive to celebrate the positive image and values of the Hispanic culture. Our Vision To be the premier women’s organization leading as an agent of change Our Values Respect Integrity Servant Leadership Collaboration Our Beliefs We have a responsibility to empower and inspire our community &amp;nbsp; WNT was formed in 1986 by inviting members of existing women's and Hispanic groups from around the state to create an organization that would address issues unique to Hispanas.</t>
  </si>
  <si>
    <t>Promovemos el adelanto de la mujer en la vida pública y cívica a través de la educación, el desarrollo personal y profesional.</t>
  </si>
  <si>
    <t>@hwnt</t>
  </si>
  <si>
    <t>(845) 821-0454</t>
  </si>
  <si>
    <t>USA</t>
  </si>
  <si>
    <t>Amplify Latino Voices &amp;#038; Increase Latino Talent via Public Media!</t>
  </si>
  <si>
    <t>¡Amplifique las voces &amp;#038; talento latino a través de los medios públicos!</t>
  </si>
  <si>
    <t>Latina Leaders Protecting our Planet</t>
  </si>
  <si>
    <t>Americas Eco-Latino Festival</t>
  </si>
  <si>
    <t>Did you know that public media for Latinos is often the lifeline for communities to thrive while continuing to embrace culture, heritage &amp;amp; family? And that Latino public media stations which serve Latinos often represent the essential fiber of growth &amp;amp; engagement within a community?&amp;nbsp;Latino public media stations are the portal to&amp;nbsp;Más por la comunidad!&amp;nbsp;The Latino Public Radio Consortium [LPRC] works to fortify these public media stations as they work to strengthen their communities:&amp;nbsp;tu comunidad. We represent rural, urban, state, university &amp;amp; community Latino public radio stations nationwide who are passionately serving local Latino communities.&amp;nbsp;&amp;nbsp;&amp;nbsp; &amp;nbsp; What would it be like if all our 50+ stations were able to have enough resources to truly serve their communities? For starters, you would likely be eagerly engaging with the successful work of our public media entities: advertising your small business; partaking in important community issues; accessing ample information on career and job opportunities; engaging with emerging artists; receiving essential educational, health &amp;amp; emergency preparedness information and lots of cultural programs; right in your own backyard,&amp;nbsp;dentro de tu comunidad!&amp;nbsp; &amp;nbsp; Latino public media entities are a rich treasure trove. They embrace the essence of free speech and expression; respect all cultures &amp;amp; cultural differences; bring forth positive changes; provide a channel for local voices &amp;amp; issues and are a cornerstone for betterment in today’s America. Most importantly, they keep their communities connected and up-to-date with the local happenings as well as the national landscape. &amp;nbsp; Stations like Radio Campesina Network with stations in California &amp;amp; Arizona give voice, information &amp;amp; resources on immigration rights. Latino stations&amp;#8217; newsrooms keep listeners informed about national and local news, healthcare and immigration reform, both in English and in Spanish.&amp;nbsp; But they go much farther than just reporting the news.&amp;nbsp; For instance, KBBF was a safe haven and transmitted essential news information to forgotten Latinos during the 2017 California fires. WDNA&amp;#8217;s airwaves in Miami sizzle with jazz, Latin jazz, the blues, fusion and more.&amp;nbsp; Local artists who might otherwise go unnoticed are showcased and for the past two years they have brought the Miami Downtown Jazz Festival showcasing the best of Latin &amp;amp; Jazz Artists.&amp;nbsp; Radio Bilingüe Network, which encompasses over a dozen local public media stations, keeps migrant farmworkers informed, providing education, &amp;amp; resources in support of better working conditions and other important immigrant-focused news coverage.&amp;nbsp; &amp;nbsp; Local Latino communities throughout the United States and Puerto Rico are able to express themselves through these public media stations which provide a place for forums, debate, dialogue, promoting culture &amp;amp; the history of their community. Some stations are all-volunteer operated, while others have part time and/or full time staff.&amp;nbsp; They are all committed to continually serving their community and are the essential fiber within their local community giving voice for local community expression. &amp;nbsp; Latino public media stations need to upgrade their websites, equipment, consider new technologies and continue to receive LPRC&amp;#8217;s fundamental professional development and training.&amp;nbsp; There is a need to ensure our stations can progress, to reach more places, with more strength and professionalism so they can maintain their central role as a local community resource.&amp;nbsp; &amp;nbsp; On this day that #LatinosGive, we appreciate your contribution to the work we do to keep Latino public media stations operating in your community.&amp;nbsp; LPRC is asking for your support to join us on a special journey by becoming a Station Godparent, our circle of caring supporters.&amp;nbsp; Embark with us on this journey! Our goal is to ensure our stations can continue to serve &amp;amp; progress in this technology-driven era.&amp;nbsp; As a Station Godparent, your support ensures our stations can focus on serving their communities while LPRC continues to fortify them to grow, thrive &amp;amp; succeed.&amp;nbsp;&amp;nbsp; &amp;nbsp; Become a part of our LPRC caring family as a Station Godparent! Help our stations grow and you will be helping the Latino community!!</t>
  </si>
  <si>
    <t>Maria Estrada</t>
  </si>
  <si>
    <t>maria.estrada@tnc.org</t>
  </si>
  <si>
    <t>¿Quieres ser parte integral del corazón de una estación de radio? Las estaciones de medios públicos latinos te quieren y te necesitan como Madrina o Padrino! &amp;nbsp; Las estaciones de medios públicos permiten una mirada distinta y amplia sobre diferentes cuestiones relevantes para las comunidades latinas. Generan puentes, abren puertas, transmiten los valores familiares. Enaltecen la cultura latina con historias, música, eventos, todo a través de las estaciones de radio. &amp;nbsp; Son las estaciones de medios públicos las que hacen realidad la solidaridad, a través de acciones concretas cuando hay desastres naturales, cuando se precisa recursos, cuando necesitas compañía. Las estaciones de radio están allí: ¡Presentes, dispuestas, enérgicas! &amp;nbsp; Las comunidades hispanas a través de todo el territorio de Estados Unidos y Puerto Rico se expresan a través de los medios públicos: debaten, dialogan, promueven la cultura, la historia de la comunidad y su lenguaje. Las estaciones de medios públicos son la perfecta combinación de Español/Inglés y viceversa. &amp;nbsp; Todo es posible gracias a los trabajadores de la comunicación, quienes se empeñan en llevar adelante la&amp;nbsp; proeza de lograr la conexión y enlace entre latinos y estadounidenses. Sin embargo, ahora son las estaciones de radio las que precisan tu cariño. Atravesamos un momento donde la tecnología y la capacitación son fundamentales. Tenemos la necesidad de progresar, para llegar a más lugares, con más fuerza y profesionalismo, con más amor para distribuir a cada rincón. Por eso, te pedimos que nos acompañes como Madrina y Padrino, para lograr esta travesía juntos, para acompañar a la comunidad local a resolver sus problemas. &amp;nbsp; Necesitamos más herramientas y estamos seguros que tú quieres ser parte, abonando tu granito de arena. &amp;nbsp; LPRC se pone en acción para atraer a nuestras estaciones miembros donantes, es decir, Padrinos y Madrinas, porque la comunidad lo necesita, y sabemos que colectivamente logramos más. &amp;nbsp; Únete a nuestra familia de Madrinas y Padrinos. ¡Ayúdanos a crecer y estarás ayudando a tu comunidad!</t>
  </si>
  <si>
    <t>https://hipgive.org/wp-content/uploads/2018/02/CASA-AMIGA-DIRECTORIO-CONSEJO-DIRECTIVO.pdf</t>
  </si>
  <si>
    <t>latpubradio</t>
  </si>
  <si>
    <t>801-824-1347</t>
  </si>
  <si>
    <t>Insiring the next generation of Latina/Latino leaders for the environment</t>
  </si>
  <si>
    <t>Por la nueva generacion de lideres por nuestra tierra</t>
  </si>
  <si>
    <t>We are a group of Latina leaders coming together to pool our resources in support of our planet because we want a voice at the table and because we want to be trailblazers for the next generation in the service of growing philanthropy in our communities</t>
  </si>
  <si>
    <t>Somos un grupo de lideres latinas que nos hemos unido para contribuir nuestros recursos para la proteccion de nuestra tierra. Queremos ser participes en las decisiones y queremos seguir abriendo camino para que nuestros hijos e hijas continuen avanzando la filantropia en nuestras comunidades</t>
  </si>
  <si>
    <t>ALEF2006</t>
  </si>
  <si>
    <t>Last chance against childhood cancer</t>
  </si>
  <si>
    <t>AQUI NADIE SE RINDE AC</t>
  </si>
  <si>
    <t>They don´t want to give up!!!! Together, giving children with cancer a chance to keep fighting</t>
  </si>
  <si>
    <t>Ellos no se quieren rendir! Juntos, dando una oportunidad a niños con cáncer para seguir luchando</t>
  </si>
  <si>
    <t>We seek to prevent that children with cancer stop their treatment because of the lack of economic resources. They want to continue fighting this monster that represents the cancer, but to achieve that goal we need you. Every effort we can generate for patients represents a reduction of the problems they face to get medical supplies for treatment.</t>
  </si>
  <si>
    <t>Queremos evitar que niños y niñas con cáncer abandonen el tratamiento por falta de recursos económicos. Ellos quieren seguir luchando contra el monstruo que representa la enfermedad, pero para ello necesitan de todos nosotros. Cada esfuerzo que podamos generar para los pacientes, significa reducir las problemáticas que enfrentar para la obtención de insumos médicos para su tratamiento.</t>
  </si>
  <si>
    <t>This project seeks to support childrens with cancer by giving them the opportunity to fight against this illness. If they don´t receive the medical treatment they need, their living possibilities diminish. We are in permanent contact with their families and doctors so they can access medical supplies that require,accompanying them and following up on each patient during and after treatment.</t>
  </si>
  <si>
    <t>Este proyecto busca apoyar a los niños con cáncer, dándoles la oportunidad de luchar contra esta enfermedad. Si no reciben el tratamiento médico que necesitan, sus posibilidades de vida disminuyen. Estamos en contacto permanente con sus familias y los médicos para que puedan acceder a los suministros médicos que requieren, acompañándolos y el seguimiento de cada paciente durante y después del tratamiento.</t>
  </si>
  <si>
    <t>Each donation will be directed to the purchase of medical supplies such as catheters, needles and medicines, and for financing bone marrow transplants. Each person who donates will receive a letter of thanks from the patient to be benefited from the resource, so you can give a face to their donation, making visible the patient who is saving his life. We invite you to be part of this great movement that saves the lives of children, participating continuously and inviting family and friends to join. If you want know the different forms of support, you can visit our website and our social networks such as facebook and twitter. http://www.aquinadieserinde.org.mx/</t>
  </si>
  <si>
    <t>https://hipgive.org/wp-content/uploads/2018/02/CASA-AMIGA-Dictamen-auditoria-2015compressed.pdf</t>
  </si>
  <si>
    <t>https://hipgive.org/wp-content/uploads/2018/11/LPRC-Board-of-Directors-2018-.pdf</t>
  </si>
  <si>
    <t>Cada donación se destinará a la compra de suministros médicos tales como catéteres, agujas y medicamentos, y para el financiamiento de trasplantes de médula ósea. Cada persona que done recibirá una carta de agradecimiento por parte del paciente beneficiado con los recursos, para que pueda darle un rostro a su donación, visibilizando al paciente a quien le está salvando la vida. Te invitamos a ser parte de este gran movimiento que salva la vida de los niños, participando de forma continua e invitando a tu familia y amigos a unirse. Si deseas conocer las diferentes formas de apoyo, puede visitar nuestro sitio web y nuestras redes sociales como Facebook y Twitter. http://www.aquinadieserinde.org.mx/</t>
  </si>
  <si>
    <t>https://hipgive.org/wp-content/uploads/2018/02/CASA-AMIGA-Formato-de-Presupuesto-Organizacional-2.xlsx</t>
  </si>
  <si>
    <t>https://hipgive.org/wp-content/uploads/2018/11/2016-Tax-Return-Documents-(LATINO-PUBLIC-RADIO-CONSORTIUM.pdf</t>
  </si>
  <si>
    <t>&amp;#8211; Estudios de Histocompatibilidad de Alta resolución: $10,000 &amp;#8211; CT´s para comprobar donador de trasplante: $20,000.00 &amp;#8211; Catéteres: $10,000.00 &amp;#8211; Medicamentos: $10,000.00 &amp;#8211; Apoyo para financiamiento de trasplante: $100,000.00</t>
  </si>
  <si>
    <t>https://twitter.com/anserac?lang=es</t>
  </si>
  <si>
    <t>Mujeres en Ciudad Juárez sin miedo y en paz.</t>
  </si>
  <si>
    <t>05-28-2018</t>
  </si>
  <si>
    <t>WaterFall Energy</t>
  </si>
  <si>
    <t>11-26-2018</t>
  </si>
  <si>
    <t>Water is Life: Supporting Salvadoran rural Women in the struggle for WATER</t>
  </si>
  <si>
    <t>The Share Foundation</t>
  </si>
  <si>
    <t>Mujeres de Barro, Transformando vidas</t>
  </si>
  <si>
    <t>https://hipgive.org/wp-content/uploads/2018/11/5.-IRS-501c3-designation-letter.pdf</t>
  </si>
  <si>
    <t>Municipio Quezaltepeque, Departamento La Libertad, El Salvador</t>
  </si>
  <si>
    <t>Tejiendo el presente, construyendo el futuro a través del arte y tus donaciones</t>
  </si>
  <si>
    <t>&amp;nbsp; https://youtu.be/1AqZjwhbJfE</t>
  </si>
  <si>
    <t>Resumen de la campaña: La gente financia proyectos que le apasionan y en los que cree. Utiliza esta sección para captar su atención, aumentar su interés y asegurarte que quieran leer más. A continuación hay algunas cosas que deben incluirse: 1. Empoderamiento de las mujeres sobre sus Derechos Sexuales y Reproductivos 2. Contribuirá a la sensibilizacion y construcción de la sujeta política en &amp;nbsp;el ejercicio de los derechos&amp;nbsp; 3. Fortalecimiento de conocimiento y capacidades personales y colectivas para compartir saberes y conocimientos respecto a los derechos sexuales y reproductivos que contribuya a la defensa del cuerpo-tierra-territorio. ¿Cómo pondremos tus donaciones en acción? 3200.00 sera utilizado para compra de material didáctico, equipo audiovisual, talleres de formación y sensibilizacion en derechos sexuales y reproductivos.&amp;nbsp; 1. Fortalecimiento de capacidad instalada y formación en derechos sexuales y reproductivos&amp;nbsp; 2. Acciones publicas de sensibilizacion sobre derechos sexuales y reproductivos 3. Habilidades colectivas en diversas expresiones del arte (teatro, rap feminista, ambientalista, artesanía) &amp;nbsp;para generar espacios de debate, opinion publica, formación, capacitación, sensibilizacion, empoderamiento.&amp;nbsp; Siéntete libre de añadir fotos o videos en cualquier sección para ayudarle a tus contribuidores a visualizar tu historia. Por qué importa: Utiliza esta sección para dar más detalles y hablar del objetivo en general. 1. ¿Qué impacto tendrás si este proyecto se convierte en una realidad? ¿Cómo medirías el impacto? 2. Explica por qué tu proyecto es valioso para tus donadores y para el mundo (o para la comunidad latina). 3. ¿Por qué la gente debería confiar en ti? Proporciona referencias de estadísticas de éxito de proyectos similares o menciona el historial de tu organización. Desafíos potenciales: La transparencia es clave para generar confianza entre los donadores potenciales. Utiliza esta sección para mostrar que has considerado los riesgos y obstáculos potenciales que puedes enfrentar al tratar de alcanzar tu objetivo y qué planeas hacer para superar estos retos. Otras formas en las que la gente puede ayudar: Algunas personas no podrán realizar una donación pero te pueden ayudar de otras formas que realmente trasciendan. Déjales saber que estás consciente de esto y enséñales de qué otras formas pueden involucrarse. Por ejemplo: - Pídele a la gente que te ayude a difundir tu mensaje - Proporciona ejemplos de lenguaje en redes sociales - Recuérdales utilizar las herramientas de intercambio social de HIPGive - Invítalos a convertirse en embajadores oficiales de la campaña o voluntarios Acerca de nuestra organización: Comparte un resumen muy breve de la organización y el equipo detrás de este proyecto y muéstrale a tus donadores por qué tienes las herramientas correctas y habilidades para atacar esta problemática. ¡Eso es todo! Siéntete libre de usar tu creatividad y hacer esta sección tan atractiva como desees.</t>
  </si>
  <si>
    <t>Irina Javier Chávez</t>
  </si>
  <si>
    <t>nayarit.tierra@gmail.com</t>
  </si>
  <si>
    <t>convocatorias@aquinadieserinde.org.mx</t>
  </si>
  <si>
    <t>12-26-2018</t>
  </si>
  <si>
    <t>SHARE</t>
  </si>
  <si>
    <t>development@share-elsalvador.org</t>
  </si>
  <si>
    <t>An effort to educate, raise awareness and empower community participation for their right to water</t>
  </si>
  <si>
    <t>06-25-2016</t>
  </si>
  <si>
    <t>La belleza, the role of the woman in the Colombian war</t>
  </si>
  <si>
    <t>Un esfuerzo para educar, crear conciencia y potenciar la participación de la comunidad por su derecho al agua</t>
  </si>
  <si>
    <t>onset sas</t>
  </si>
  <si>
    <t>Laura Cortes</t>
  </si>
  <si>
    <t>Mujeres Contra Préstamos Injustos</t>
  </si>
  <si>
    <t>kamicatoon@gmail.com</t>
  </si>
  <si>
    <t>El Salvador is currently suffering from a severe water crisis. The causes are various. Over the past several years, climate change has produced severe weather phenomena resulting in both, flooding and prolonged drought. There are more immediate causes as well, including deforestation, the destruction of soils through inappropriate agricultural practices, pollution of freshwater resources and the over exploitation of key aquifers. The root of the problem has to do with the management of water and the lack of good governance in the water sector due to inadequate policies, programs, practices and effective institutional structures. This situation has led to chaos, scarcity and hunger for small producers, especially women working in the agricultural sector. During the last several years, record breaking temperatures have been registered and flooding or prolonged droughts have destroyed agricultural crops. Planning for future crops has become riskier and traditional livelihoods are being threatened. In the meantime, Salvadorans are becoming increasingly aware of the importance of good water management for the future viability of their country and for the generations to come. Water is now seen as a strategic resource, essential for life and for sustainable development. In that regard, it is considered a basic human right and a life or death issue. According to the United Nations, El Salvador has the most devastated natural environment in the western hemisphere, after Haiti, with 93% of its surface waters polluted by toxic chemicals, heavy metals and waste matter. And the Latin American Water Tribunal reported recently that El Salvador is on the verge of a severe water crisis, in terms of quantity, quality and availability. With a population density of almost 300 inhabitants per square kilometer (the highest in the western hemisphere), the environmental situation of El Salvador is likely to worsen in the years to come if efforts to attain legislation for more effective integral management of water resources is not forthcoming. Project Goals: The SHARE FOUNDATION´s campaign, “Water is Life: Defending the Right to Water and Sanitation in El Salvador”, is an effort to educate, build awareness and empower community participation in the ongoing struggle in El Salvador to resolve a water crisis that threatens the future of the nation and its people. The specific policy goals of the campaign include: Approval by the Legislative Assembly of a constitutional reform recognizing water as a basic human right, and Approval by the Legislative Assembly of a General Water Law establishing adequate policies, programs, practices and institutional structures capable of assuring good governance with equitable, efficient and sustainable water and sanitation management Accompany organized communities, especially with woman, in the struggle for water Share has decided to launch a campaign and support the struggle that many communities in El Salvador are suffering involving the lack of water. We wish to create a fund that will support 210 families from El Bajo Lempa in the department of Usulutan. This fund will buy grains and food to help them in a short term plan with their current crisis, but will also give an initiative to expand the campaign and support an ongoing demand to establish a general water law in El Salvador. &amp;nbsp;</t>
  </si>
  <si>
    <t>El Salvador está sufriendo una grave crisis de agua. Las causas son varias: inundaciones y sequías prolongadas debido al cambio climático, la deforestación, la destrucción de los suelos a través de prácticas agrícolas inadecuadas, y la sobreexplotación de los acuíferos clave. Según la ONU, tenemos el ambiente natural más devastado en el hemisferio occidental, después de Haití, con el 93% de nuestras aguas superficiales contaminadas. Esta situación ha provocado caos, escasez y hambre para los pequeños productores, especialmente para las mujeres que trabajan en el sector agrícola. Durante los últimos años, las temperaturas récord y las inundaciones o sequías prolongadas han destruido cultivos agrícolas y los medios de vida tradicionales están siendo amenazados. El agua es vida Desde Share Foundation, entendemos que para garantizar el derecho al agua para las comunidades, debemos atacar la raíz del problema: debemos promover una mejor gestión en el sector del agua debido con políticas, programas, prácticas y estructuras institucionales que sean a la altura del reto. Nuestra campaña, “El agua es vida: defender el derecho al agua y al saneamiento en El Salvador”, tiene como objetivo educar, crear conciencia y potenciar la participación de la comunidad en la lucha en El Salvador para resolver una crisis del agua que amenaza el futuro de la nación y su gente. Trabajaremos para: Lograr la aprobación de una reforma constitucional que reconoce el agua como un derecho humano básico, y una Ley General de Aguas que establece políticas públicas capaces de garantizar una buena gobernanza con una gestión de agua y saneamiento equitativa, eficiente y sostenible. Acompañar a las comunidades organizadas, especialmente con las mujeres, en la lucha por el agua. &amp;nbsp; ¿Cómo pondremos tu aportación en acción? Share ha decidido lanzar una campaña y apoyar la lucha que muchas comunidades en El Salvador están sufriendo por la falta de agua. Deseamos crear un fondo que apoyará a 210 familias de El Bajo Lempa en el departamento de Usulután. Este fondo comprará granos y alimentos para ayudarlos en un corto plazo con su crisis actual, pero también dará una iniciativa para expandir la campaña y apoyar una demanda constante para establecer una ley general de agua en El Salvador. &amp;nbsp;</t>
  </si>
  <si>
    <t>Share has decided to launch a campaign and support the struggle that many communities in El Salvador are suffering involving the lack of water. We wish to create a fund that will support 210 families from El Bajo Lempa in the department of Usulutan. This fund will buy grains and food to help them in a short term plan with their current crisis, but will also give an initiative to expand the campaign and support an ongoing demand to establish a general water law in El Salvador.</t>
  </si>
  <si>
    <t>(573) 107-574385</t>
  </si>
  <si>
    <t>Arts and Culture/Rights/Violence Prevention</t>
  </si>
  <si>
    <t>david@share-elsalvador.org</t>
  </si>
  <si>
    <t>MUJERES CONSTRUCTORAS DE TERRITORIOS DE PAZ</t>
  </si>
  <si>
    <t>asomujer</t>
  </si>
  <si>
    <t>La belleza is a shortfilm based in a real story portraying the role of the woman in the colombian war the past few years.</t>
  </si>
  <si>
    <t>900526523-3</t>
  </si>
  <si>
    <t>La belleza es un cotometraje basado en una historia real que retrata el papel de la mujer en la guerra colombian en los &amp;uacute;ltimos a&amp;ntilde;os.</t>
  </si>
  <si>
    <t>https://hipgive.org/wp-content/uploads/2017/11/No023.pdf</t>
  </si>
  <si>
    <t>The goal of the project is to raise the voice up of the woman who has been part of the colombian war through the audio visual media, &amp;nbsp;I consider&amp;nbsp;&amp;nbsp;quite&amp;nbsp;&amp;nbsp;important&amp;nbsp;to talk about it &amp;nbsp;because of the historical moment we are living in Colombia signing a peace agreement&amp;nbsp;and because I consider very important to&amp;nbsp;&amp;nbsp;create historical&amp;nbsp;memory.People supporting this project will help to make an impact in a society where the women rights are not respected yet, a society where the discrimination of genres is still very high.</t>
  </si>
  <si>
    <t>El objetivo de este proyecto es elevar la voz de las mujeres que han sido parte del conflicto armado en Colombia a trav&amp;eacute;s de los medios audiovisuales, considero importante hablar de este tema debido al momento hist&amp;oacute;rico que estamos viviendo en Colombia con la firma del acuerdo de paz y porque creo que es necesario crear memoria y conciencia hist&amp;oacute;rica.&amp;nbsp;Las personas que apoyen este proyecto ayudaran a hacer impacto en una sociedad en donde los derechos de las mujeres &amp;nbsp;no son respetados a&amp;uacute;n, una socieda donde la discriminaci&amp;oacute;n de genero es muy alta.</t>
  </si>
  <si>
    <t>LauraCortes</t>
  </si>
  <si>
    <t>https://hipgive.org/wp-content/uploads/2018/11/Board-of-Directors.pdf</t>
  </si>
  <si>
    <t>Knowledge is Power Scholarship</t>
  </si>
  <si>
    <t>Hispanic League</t>
  </si>
  <si>
    <t>56-1791215</t>
  </si>
  <si>
    <t>NANCY</t>
  </si>
  <si>
    <t>https://hipgive.org/wp-content/uploads/2016/11/IRS-Tax-Exempt-Letter.jpeg</t>
  </si>
  <si>
    <t>nponce78@hotmail.com</t>
  </si>
  <si>
    <t>(322) 399-4108</t>
  </si>
  <si>
    <t>Sibundoy - Putumayo, Colombia</t>
  </si>
  <si>
    <t>APOYA NUESTRO PROYECTO DE CONSTRUCCIÓN DE TERRITORIOS DE PAZ , CON NUESTRAS MUJERES VICTIMAS DEL CONFLICTO ARMADO.</t>
  </si>
  <si>
    <t>https://hipgive.org/wp-content/uploads/2018/11/Informacion-Financiera-215-2016-2017-SHARE-FOUNDATION.pdf</t>
  </si>
  <si>
    <t>Sonsera</t>
  </si>
  <si>
    <t>sonsera@hispanicleague.org</t>
  </si>
  <si>
    <t>(336) 424-4246</t>
  </si>
  <si>
    <t>Winston-Salem</t>
  </si>
  <si>
    <t>We&amp;#8217;re working together to raise enough funds for a scholarship to send a Hispanic/Latin@ student to college. We already raised $1,500.00 toward our goal, and need your help to get to the goal of $3,500.00! We only have 24 hours to receive matching funds toward this goal, so get ready to donate starting 12:00am (midnight!) on Tuesday, November 29th! We will have a special donor party starting 11:00pm the night of the 28th, and will have more details out soon!</t>
  </si>
  <si>
    <t>https://hipgive.org/wp-content/uploads/2018/11/SHARE-FOUNDATION-FINANCIAL-INFORMATION.pdf</t>
  </si>
  <si>
    <t>Estamos trabajando juntos para conseguir suficiente fondos para crear una beca nueva para ayudar a un/a estudiante latin@ asistir la universidad. Ya tenemos $1,500.00 para empezar, ¡pero necesitamos su ayuda para realizar nuestra meta de $3,500.00! Solo tenemos 24 horas para recibir fondos de contrapartida para realizar nuestra meta, ¡entonces vamos a empezar a donar a las 12:00am (medianoche) martes, el 29 de noviembre! Vamos a dar una fiesta especial que empezará a las 11:00pm lunes, el 28 de noviembre, ¡y vamos a darles mas información sobre el evento muy pronto!</t>
  </si>
  <si>
    <t>MUJERES CONSTRUCTORAS DE PAZ POR MEDIO DE LA RECUPERACION ANCESTRAL.</t>
  </si>
  <si>
    <t>Mujeres Autónomas empoderadas</t>
  </si>
  <si>
    <t>leerespoder@gmail.com</t>
  </si>
  <si>
    <t>https://hipgive.org/wp-content/uploads/2016/12/2016-HL-Board-Contact-List-UPDATE-11.8.16</t>
  </si>
  <si>
    <t>03-18-2018</t>
  </si>
  <si>
    <t>WATCHING THE GREEN</t>
  </si>
  <si>
    <t>agostinonemarcelo@gmail.com</t>
  </si>
  <si>
    <t>mujeres afrodescendientes en desarrollo</t>
  </si>
  <si>
    <t>https://hipgive.org/wp-content/uploads/2016/12/IRS-Name-Change-Tax-Letter.jpeg</t>
  </si>
  <si>
    <t>na.lu79@hotmail.com</t>
  </si>
  <si>
    <t>03-19-2018</t>
  </si>
  <si>
    <t>Warmi Perú Hands</t>
  </si>
  <si>
    <t>Mujer Trabajadora y Con Deseos De Luchar y Ser Alguien En La Vida</t>
  </si>
  <si>
    <t>warmihandsperu@gmail.com</t>
  </si>
  <si>
    <t>Kit for Women in Migration: Accompanying the transit of migrant women and girls in Mexico</t>
  </si>
  <si>
    <t>brendaleee567@gmail.com</t>
  </si>
  <si>
    <t>Colectivo de apoyo para personas migrantes A.C. (COAMI)</t>
  </si>
  <si>
    <t>Andremar Galvan Serrano</t>
  </si>
  <si>
    <t>colectivocoami@gmail.com</t>
  </si>
  <si>
    <t>Mujer Liberada/Freed Woman</t>
  </si>
  <si>
    <t>53.36.25.77</t>
  </si>
  <si>
    <t>2 Albergues del centro del país: Tlaxcala, Apizaco y Tultitlan Edo. de Mex y 2 Albergues del norte del país : Saltillo Coahuila y Tijua BC</t>
  </si>
  <si>
    <t>Warmi Hands</t>
  </si>
  <si>
    <t>Women in migration whit dignity.</t>
  </si>
  <si>
    <t>Mujeres y niñas migrando con dignidad.</t>
  </si>
  <si>
    <t>Better conditions in transit migration path for Women in context of mobility, causing women and girls generate their own tools during the trip and take ownership of them.</t>
  </si>
  <si>
    <t>Generar mejores condiciones en el tránsito de la Ruta Migratoria para las Mujeres en contexto de movilidad, provocando que las mujeres y niñas generen sus propias herramientas durante el viaje y se apropien de las mismas.</t>
  </si>
  <si>
    <t>MUDANZA</t>
  </si>
  <si>
    <t>Undocumented people walk hundreds of kilometers and use routes that put them at increased vulnerability as they are faced with situations that endanger their health and physical integrity (lack of food and beverages, poisonous animals, climate change, exhaustion, etc.) and they are easy prey for criminal groups and Mexican authorities to extort or kidnap them, to make them victims of sexual and psychological abuse, trafficking or slavery. Women in migration represent one of the profiles with most physical, sexual and psychological violence, as they are constructed as a woman in a patriarchal system and being undocumented migrants in a nation with restrictive immigration policies, they become a group much more vulnerable. Some research has referred to them facing the same human rights violations than their male counterparts. However, they are more exposed to rape by their assailants or kidnapping for the purpose of trafficking. In the research “Miradas Migrantes”: Women in migration through Mexico (COAMI AC, 2015), highlights that for them, migration is an act of courage, because knowing the different risks they may face in their journey, they decide to make the trip with the intention of breaking with the systematic violence they face in their home country. This project presented here has as a source the field work inputs showed in the research made last year by COAMI AC Miradas Migrantes: Mujeres en la Migración por México, which makes visible how women live the context of transit without documents through Mexico, from the social order of gender. The investigation showed that despite the context of violence in which they were, they assume some strategies for staying in this context. In response COAMI B.C. retakes the agency of women and want to share some physical tools for girls, migrant women and their advocates maintain that allowing women agency.</t>
  </si>
  <si>
    <t>Las personas que no cuentan con la documentación necesaria para transitar por México, caminan cientos de kilómetros y utilizan rutas que las colocan en mayor vulnerabilidad, ya que se enfrentan a situaciones que dañan su integridad física y de salud (falta de comida y bebidas, exposición a animales venenosos, cambios de clima, agotamiento, etc.), de igual manera son presa fácil de grupos delictivos o autoridades mexicanas para extorsión, secuestros, abusos sexuales, psicológicos, trata de personas y/o formas de esclavitud. Las mujeres en la migración representan uno de los perfiles que más violencia física, sexual y psicológica enfrentan. Se observa una doble vulnerabilidad a partir de estar construidas como mujer en un sistema patriarcal y al ser migrantes indocumentadas en una nación con políticas migratorias restrictivas. En la investigación Miradas Migrantes: Las mujeres en la migración por México (COAMI AC, 2015), se resalta que para ellas, migrar es un acto de valentía, porque aún sabiendo de los diferentes riesgos que pueden enfrentar en su trayecto, deciden realizar el viaje con la intención de romper con la violencia sistemática que enfrentan en su país de origen. La investigación arrojó que a pesar del contexto de violencia en que se encontraban, ellas asumen algunas estrategias para mantenerse en dicho contexto. Ante ello COAMI A.C. retoma la agencia de las mujeres y desea compartir algunos insumos físicos para las niñas, mujeres migrantes y sus defensoras que permita mantener esa agencia de las mujeres.</t>
  </si>
  <si>
    <t>One of the commitments of COAMI B.C. in this area it is to collaborate in spaces like shelters, houses or dining rooms to facilitate physical and methodological resources and comprehensive support to strengthen their duty. Since its beginning as an organization, it was noted that one of the major efforts that had to potentialize was the creation of networkings and alliances between different organizations. Over his actions identified that the networks should not only be among organizations working on issues concerning human mobility, but include the general population, from raising awareness about the different migration contexts and the conditions faced by persons traveling in those contexts. With the joint efforts of several organizations and individuals who are not necessarily in the migration path, it seeks to defend and promote the human rights of migrants, but especially in areas such as shelters, houses or dining rooms; It wants to promote a safe space for people who are in situations of mobility. With your contribution COAMI B.C. you can perform the following actions: 1. Generate a diagnosis of the shelters will be visited to continue with a process of long-term support. 2. Delivery of 100 kits to migrant women and girls and for the women defenders, to create better conditions for both. Travel Kits are designed for girls, women and defenders who are in the context of transit without documents in Mexico. The purpose of the delivery of the kit is to contribute to strengthening the agency of women in that context. Delivery Kit is not intended to reduce migration of women, but recognize that all tools generate during the trip, to stay there. Each kit will contain specific products for each profile: &amp;#8211; Girls: toys, entertainment (coloring books, games, etc.) Sunscreen, information materials on human rights of children in migration. &amp;#8211; Women. Hygiene and beauty products, Tennis, Sunscreen, information materials on human rights of migrant women and family planning. &amp;#8211; Defenders. Office Products, relaxation products (creams, oils, CDs, etc.), Sunscreen &amp;#8211; Facilitate a process of strengthening the shelters to be visited. Help us improve the transit of the Mexico migratory route for migrant women and girls.</t>
  </si>
  <si>
    <t>Wanderlust</t>
  </si>
  <si>
    <t>MORENITA</t>
  </si>
  <si>
    <t>Uno de los compromisos de COAMI A.C. es colaborar en espacios como los albergues, casas o comedores a partir de facilitarles insumos físicos, herramientas metodológicas y acompañamiento integral que fortalezcan su labor. Desde su inicio como organización, observó que uno de los principales esfuerzos a potenciar era la creación de redes y alianzas entre las diferentes organizaciones. Con el paso de sus acciones identificó que las redes no sólo deberían hacerse entre las organizaciones que trabajan temas referentes a la movilidad humana, sino incluir a la población en general, a partir de sensibilizar sobre los diferentes contextos migratorios y sobre las condiciones que enfrentan las personas que transitan en dichos contextos y además incluir a las personas migrantes, a partir de dar herramientas para que conozcan sus derechos. Con el trabajo conjunto de tu aportación y el que realiza COAMI A.C. se generará un Kit de viaje, pensado para las mujeres en la migración (mujeres, niñas, defensoras). El cual fue pensado a partir de los procesos observados del desarrollo de su agencia en contextos de movilidad. De igual manera se podrá realizar mínimo dos procesos de fortalecimiento dirigido a personas que trabajan en albergues, casas o comedores que alojan a personas migrantes. Toma en cuenta que tu contribución ayudará a seguir promoviendo los derechos humanos de las personas en contextos de movilidad. Con tu aportación COAMI A.C. podrá realizar las siguientes acciones: Generar un diagnóstico de los albergues que se visitarán, para conocer las necesidades a fortalecer. Entrega de 100 kits a mujeres y niñas migrantes así como a las mujeres defensoras, para generar mejores condiciones tanto para su trayecto como paras las labores que desempeñan. Los kit contendrá productos específicos para cada perfil: Niñas: Juguetes, Materiales de entretenimiento (libros para colorear, juegos de mesa, etc.) Bloqueador, material informativo sobre los derechos humanos de las niñas y niños en la migración. Mujeres. Productos de higiene y belleza, Tenis, Bloqueador solar, materiales de información sobre los derechos humanos de mujeres migrantes y sobre planificación familiar. Defensoras. Productos de oficina, Productos de relajación (cremas, aceites, cds, etc), Bloqueador Facilitar un proceso de fortalecimiento a los albergues que se visitarán.</t>
  </si>
  <si>
    <t>Vuela Alto</t>
  </si>
  <si>
    <t>&amp;#8211; Viáticos (hospedaje y alimentación) para 3 personas $20,000 &amp;#8211; Renta de flete para llevar los donativos en especie $5,000 &amp;#8211; Papelería $5,000 &amp;#8211; Materiales de higiene y cuidados $30,000 &amp;#8211; Diseño de materiales de difusión $10,000 Ayudas económicas para la gestión del proyecto $10,000 &amp;#8211; Material didáctico y juguetes $20,000 &amp;nbsp;</t>
  </si>
  <si>
    <t>siempreportiazul@gmail.com</t>
  </si>
  <si>
    <t>We are a civil non-profit organization composed of young defenders of human rights who work for the protection, promotion and defense of human rights of migrants, refugees and asylum seekers that seeks to access to justice for migrants through actions with gender, youth and human rights that allow their recognition and empowerment as subjects / as of right We aim to be a leader in migration issues through work, passion and rigor that emerge from the ethical values ​​instilled in our organization in order to develop a more inclusive society and thus to change the migration situation in Mexico.</t>
  </si>
  <si>
    <t>Somos una organización civil sin fines de lucro integrada por jóvenes defensoras y defensores de derechos humanos que trabajamos por la protección, promoción y defensa de los derechos humanos de las personas migrantes, refugiadas y solicitantes de asilo que busca contribuir al acceso a la justicia de las personas migrantes a través de acciones con perspectiva de género, juventudes y de derechos humanos que permitan su reconocimiento y empoderamiento como sujetos/as de derecho Pretendemos ser un referente en temas migratorios a través del trabajo, la pasión y el rigor que se desprenden de los valores éticos inculcados en nuestra organización que permitan desarrollar una sociedad más incluyente y así poder cambiar la realidad migratoria en México.</t>
  </si>
  <si>
    <t>@_coami</t>
  </si>
  <si>
    <t>&amp;nbsp; Quien es COAMI from Colectivo COAMI on Vimeo.</t>
  </si>
  <si>
    <t>NATALIA_ 28</t>
  </si>
  <si>
    <t>natsn28@gmail.com</t>
  </si>
  <si>
    <t>arrietaginsa@gmail.com</t>
  </si>
  <si>
    <t>More movement for the KIDS!</t>
  </si>
  <si>
    <t>https://hipgive.org/wp-content/uploads/2017/11/Nombramiento-Representante-Legal-LEARNING-SPOT.jpg</t>
  </si>
  <si>
    <t>Kids&amp;#8217; Vision STEM Program for Girls</t>
  </si>
  <si>
    <t>Kids' Vision</t>
  </si>
  <si>
    <t>35-2513712</t>
  </si>
  <si>
    <t>https://hipgive.org/wp-content/uploads/2016/11/Kid-vision-501c3-Status-Letter-Kids-Vision.pdf</t>
  </si>
  <si>
    <t>vsddsvds</t>
  </si>
  <si>
    <t>Avenida Santa Fe</t>
  </si>
  <si>
    <t>https://hipgive.org/wp-content/uploads/2018/07/Captura-de-pantalla-2018-07-06-a-las-22.05.46.png</t>
  </si>
  <si>
    <t>dmonzon@learningspotguatemala</t>
  </si>
  <si>
    <t>(502) 303-26018</t>
  </si>
  <si>
    <t>Physical therapy helps kids to work in their body, this way they can gain more range of movement and play freely!</t>
  </si>
  <si>
    <t>La fisioterapia ayuda a que los niños trabajen su cuerpo, así obtienen más rango de movimiento y pueden jugar libremente</t>
  </si>
  <si>
    <t>Disability in Guatemala is a factor that reduces the opportunities for children to have access to decent education. Currently, 3.7% of young people under the age of 18 have special needs and 14.5% of Guatemalan households have at least one person with special needs. The percentage of children who require special attention is alarming considering that the country does not have the structure to provide the necessary support to families in this situation. &amp;nbsp; Learning Spot Guatemala is a non-lucrative association founded in 2014 due to the necessity of children from families with difficult financial situations to have access to education and therapies. Our primary objective is to help the students to develop their maximum potential and increase the possibilities of an independent, productive and happy life but most important to show them that there are people who believe in them and encourage them to do it as well. &amp;nbsp; With physical therapy kids will work on the movement of their body, and by working on special exercises they can improve their range of movement and be more independent, but most important they will be able to play freely. &amp;nbsp; Right now we have 30 kids, and we give approximately 270 hours of therapy a month. 35% of our kids have physical disabilities, we can only afford that they come 2 times a month for therapy. Our biggest dream would be that they can come at least 1 time a week to receive therapy. With this project we would be able to offer 5 month of physical therapy! =) &amp;nbsp; Our kids lovee going to therapy, its hard yes, but we like seeing their effort. Juanito is 13 years old and has hemiplejia, with physical therapy he can walk better and hold things with his hand. Sophia with 8 years old can coordinate better and lis learning faster, and baby Nicole with 3 years is gaining more control of her body. Please help us improve their life! &amp;nbsp;</t>
  </si>
  <si>
    <t>La discapacidad en Guatemala es un factor que reduce las oportunidades de los niños a obtener una buena educación. Actualmente el 3.7% de las personas con menos de 18 años tienen discapacidad y en el 14.5% de hogares en Guatemala vive una persona con algún tipo de discapacidad. El % de niños que necesita atención especial es alarmante considerando que el país no se da a basto para atender estas necesidades. &amp;nbsp; Learning Spot Guatemala es una asociación sin fines de lucro fundada en 2014 debido a la necesidad de niños con discapacidad que provienen de familias con escasos recursos y no tienen acceso a educación o terapias de calidad. Nuestro principal objetivo es desarrollar el potencial de nuestros alumnos al máximo, de esta manera podrán tener una vida más independiente, productiva y feliz; pero sobre todo para demostrarles que hay alguien que creen en ellos. Con fisioterapia, los niñosp podrán trabajar en el movimiento de su cuerpo, y al realizar ejercicios especiales podrán mejorar en su rango de movimiento y ser más independientes, pero sobre todo que logren jugar libremente. &amp;nbsp; Actualmente, contamos con 30 niños y brindamos alrededor de 270 horas de terapia al mes. 35% de nuestros niños tienen discapacidad física, y por falta de fondos únicamente vienen a fisioterapia por 2 veces al mes. &amp;nbsp; Nuestro mayor sueño es poder proveer fisioterapia para que nuestros alumnos puedan venir por lo menos 1 vez a la semana y con este proyecto podremos ofrecer 5 meses de fisioterapia! =) &amp;nbsp; Nuestros niños disfrutan ir a terapia, es difícil para ellos si, pero nos encanta ver la manera en que se esfuerzan por superarse. Juanito tiene 13 años y presenta hemiplejía, con la fisioterapia ha mejorado mucho, ya puede caminar mejor y sostener objetos con su mano derecha. Sophia con 8 años ya coordina mejor y está aprendiendo más rápido y la bebé Nicole con 3 años está teniendo más control de su cuerpo. Por favor ayúdanos a seguir mejorando sus vidas! &amp;nbsp;</t>
  </si>
  <si>
    <t>Each therapy costs only $4 (thanks to our therapist Gaby who donates her time!) so in 1 week for 10 kids would be $40, and a month for all of them it would be $160, and 5 months $800. Please help us provide more movement to our kids! &amp;nbsp; Cada terapia tiene un costo de $4 (esto gracias a nuestra terapista, Gaby, quien dona su tiempo), por lo que en 1 semana para 10 niños serían $40 y en 1 mes para todos ellos $160, por lo que en 5 meses un total de $800. ¡Por favor ayúdanos a brindar más movimiento a nuestros niños!</t>
  </si>
  <si>
    <t>maria@kids-vision.org</t>
  </si>
  <si>
    <t>(408) 4222847</t>
  </si>
  <si>
    <t>East Palo Alto, CA, United States</t>
  </si>
  <si>
    <t>dgfgdf</t>
  </si>
  <si>
    <t>luciana.carlassara@gmail.com</t>
  </si>
  <si>
    <t>Showing girls that STEM is for them! &amp;nbsp;</t>
  </si>
  <si>
    <t>We aim to provide girls in 3rd to 6th grade the skills and knowledge that will help them to deal with the gender filters that keeps them from STEM. We aim at helping girls: a) learn how the STEM they are learning at school is being used to do high tech products and how those products are making a difference in people’s life; b) meet role models and learn what STEM jobs women are doing and what STEM careers they are studing; c) adopt a growth mindset early in life before their beliefs in limited ability become engraved in their vision of themselves; b) empower parents to help girls develop skills needed to do STEM work. Every year thousands of girls in elementary school arrive to the conclusion that STEM is not for them. They believe this because they don&amp;#8217;t see how the Math they are learning at school has practical applications in real life, so they lose interest, because they don&amp;#8217;t know any women working in a STEM related job, or because a low grade convinced them that they are not a Math person. Kids’ Vision is a nonprofit organization, that partners with high tech companies to have their employees act as mentors and role models for our girls. Our STEM activities show girls how the Math they are learning at school is applied to improve people&amp;#8217;s lives. We include parents in our program, and show them how to help their daughters develop the growth mindset skills required to do STEM.</t>
  </si>
  <si>
    <t>https://youtu.be/cEqrA0kw4a8</t>
  </si>
  <si>
    <t>(365) 465-7657657</t>
  </si>
  <si>
    <t>money calls money</t>
  </si>
  <si>
    <t>03-26-2018</t>
  </si>
  <si>
    <t>Voy a ser breve&amp;#8230;QUIERO CASARME</t>
  </si>
  <si>
    <t>pigmaliontrader@gmail.com</t>
  </si>
  <si>
    <t>04-28-2016</t>
  </si>
  <si>
    <t>Kids Creating Community</t>
  </si>
  <si>
    <t>Taller Puertorriqueño (Taller)</t>
  </si>
  <si>
    <t>02-27-2018</t>
  </si>
  <si>
    <t>Volunteer for the world</t>
  </si>
  <si>
    <t>05-13-2016</t>
  </si>
  <si>
    <t>Katherine Heilman-Slavin</t>
  </si>
  <si>
    <t>Misión académica Fintech upiloto</t>
  </si>
  <si>
    <t>Volunteer</t>
  </si>
  <si>
    <t>04-13-2018</t>
  </si>
  <si>
    <t>215-426-3311</t>
  </si>
  <si>
    <t>erika140611@hotmail.com</t>
  </si>
  <si>
    <t>Fairhill, North Philadelphia, Pennsylvania</t>
  </si>
  <si>
    <t>Voluntario para el mundo</t>
  </si>
  <si>
    <t>Arts Education for At-Risk Latino Children and Youth</t>
  </si>
  <si>
    <t>Educación de Arte Para Niños y Jovenes Latinos de Alto Riesgo</t>
  </si>
  <si>
    <t>For over 40 years, Taller has provided award-winning programs that catalyze social change towards community advancement. Through the presentation of the art and culture of Puerto Ricans and Latinos at the center of its educational, artistic and outreach offerings, Taller&amp;#8217;s affirming culturally-specific education in the arts lifts students&amp;#8217; self-esteem, respect for their own and other cultures, and abilities to work well with their peers. In our census tract, 67% of children aged 3-17 live below the poverty line, only 49% of 18-24 year olds have high-school diplomas, and less than 2% of 18-24 year olds holds a bachelor&amp;#8217;s degree or higher educational attainment. Our transformative work can change these negative outcomes for community youth. Our Cultural Exploration Program (CEP) consists of the Cultural Awareness (ages 5-10) and Advanced Cultural Exploration (ages 11-14) components. CEP introduces students to local artists, performers and educators who guide students in artistic self exploration. CEP features a Homework Club with one-on-one tutoring for all 50 participants. Demonstrated success: of 22 report cards collected last year, 5 demonstrate excellent academic and behavior across the board, another 8 demonstrated significant improvement or adequate behavioral development. Students demonstrated improvement in visual arts, music and computer science. Our Youth Artist Program (YAP) is a two-year artistic-skill development and college-access program for up to 15 high-school students. It provides academic tutoring, guidance on career choices, and connections to colleges. Students participate in college-access activities, such as visits to colleges and job fairs. Students produce, over a two-year period, a solid portfolio of artwork that can be used for admission into arts colleges and universities. Based on an 11-year average, 84% of YAP students graduated high school, and 83% of those students went directly to college, showing a steady rise of graduation and college-attendance rates during this time. Your support wil allow us to not only continue this vital programming, but also expand it- this September, we will be moving to brand-new facilities that are much larger than our current buildings, allowing us to effectively double the number of children and youth we reach through these programs.</t>
  </si>
  <si>
    <t>ronaldcontreras96.2@gmail.com</t>
  </si>
  <si>
    <t>Misión académica Fintech U</t>
  </si>
  <si>
    <t>Mediante la presentación del arte y la cultura de Puerto Rico y los Latinos al centro de nuestra educación artística, el Taller afirma la educación cultural en las artes que aumenta la autoestima, el respeto por su propia y otras culturas y la habilidades para trabajar con sus compañeros. En el último censo, 67% de los niños entre las edades de 3-17 años viven bajo los niveles de pobreza, sólo el 49% de jóvenes entre las edades de 18-24 años se gradúan de escuela secundaria, y menos del 2% de los jóvenes entre las edades de 18-24 años se graduan de bachillerato o de estudios graduados. Nuestro trabajo transforma estos resultados negativos en la juventud de esta comunidad. Nuestro programa de Educación (CEP) Cultural consiste de 2 componentes. El de Concientización Cultural (edades 5-10) y el de Exploración Cultural Avanzada (11-15 años). CEP introduce a los estudiantes a artistas locales, actores y educadores que guían a los estudiantes en auto exploración artística. CEP cuenta con un Club de tareas con tutoría para los 50 participantes. De 22 reportes de calificaciones escolares recogidas el año pasado, 5 demuestraron excelentes notas académicas, al igual que comportamiento, otros 8 demostraron mejoría significativa o desarrollo adecuado. Además, los estudiantes demostraron mejoría en artes visuales, música y ciencias de computación. Nuestro programa de Jóvenes Artistas (YAP) para 15 estudiantes de secundaria, de dos años de duración, los estimula a que continúen grados universitarios, además de desarrollar su habilidad artística. Proporciona orientación académica, tutoría, opciones profesionales y conexiones con universidades. Los estudiantes producen un portafolio de obras artísticas necesario para la admisión a universidades de Artes. Basado en un promedio de 11 años, 84% de los estudiantes de YAP se graduaron de escuela secundaria, y 83% fue directamente a la universidad, mostrando un aumento sostenido de las tasas de graduación y la asistencia a la universidad durante este tiempo. Su apoyo nos permitirá continuar y ampliear esta programación vital. En septiembre de 2016 nos mudaremos a nuevas y mas amplias, lo que nos permitirá duplicar el número de niños y jóvenes que serviremos en estos programas.</t>
  </si>
  <si>
    <t>Taller fosters the potential of its community in Northeast Philadelphia (area codes: 19133, 19140, 19122, 19124, and 19125, some of the poorest in the City) and its members through the transformative impact of arts and cultural education. Focusing on the Latino population, we work to promote and teach Latino/Puerto Rican arts and culture. Since Taller’s beginnings, the organization has been committed to passing along traditional Latino culture and providing positive artistic outlets for the next generation. Our Education Programs allow us to reaffirm this commitment and expand upon our over four decades of work in this field. We will create a presence for the scholarly pursuit of Puerto Rican and Latino arts and culture by teaching young people about their and others’ Latino backgrounds and encouraging exploration, learning, art creation and participation. Taller aims to strengthen its community and utilize the positive and transformative effects of art in helping children and youth in ways that expand career opportunities, improve educational abilities, and strengthen a sense of self and belonging contributing to advance the potential of its community in Northeast Philadelphia. Arts programming is especially important for low-income students, as incorporating arts and cultural education into their regular curriculum helps their academic performance level rise to that of average higher-income students (President’s Committee on the Arts and Humanities, 2011). Your donation will help us keep our vital out-of-school-time programming running at full capacity and support these programs as we move and expand in the new facility.. Our program for high-school youth will increase from 15 students to 30, and our younger participants will grow from the current 50 per semester to 130.</t>
  </si>
  <si>
    <t>El Taller fomenta el potencial de su comunidad en Philadelphia (postales: 19133, 19140, 19122, 19124 y 19125, algunos de los más pobres de la ciudad) y a sus habitantes a través del impacto transformador de las artes y la educación cultural, centrándose en la población Latina. Desde los inicios del Taller, la organización ha estado comprometida en transmitir las tradiciones y cultura latina y en proveer oportunidades artísticas positivas a la próxima generación. Nuestros programas educativos nos permiten reafirmar este compromiso y construir sobre nuestro trabajo de mas de cuatro décadas en este campo. Estamos creando una presencia para el estudio de la cultura y las artes de Puerto Rico y Latinas enseñándole a los jóvenes sobre sus y orígenes latinos y estimulando la exploración, el aprendizaje, la creación artística y la participación. El Taller tiene como objetivo fortalecer a su comunidad y utilizar los efectos positivos y transformadores del arte en ayudar a los niños y jóvenes a ampliar sus oportunidades profesionales, mejorar las habilidades educativas y fortalecer un sentido de sí mismo y de pertenencia contribuyendo así a promover el potencial de nuestra comunidad en Philadelphia. La programación en las Artes es especialmente importantes para estudiantes de bajos recursos, ya que la incorporación de las Artes y la educación cultural como parte del currículo escolar ayuda al aumento del nivel de rendimiento académico para estos estudiantes que se compara al rendimiento académico de los estudiantes de mayores ingresos (Comisión Presidencial de las Artes y las Humanidades, 2011). Su donativo nos ayudará a mantener nuestra programación funcionando a plena capacidad y apoyar estos programas a medida que nos mudamos a las nuevas y mas amplias instalaciones&amp;#8230; Nuestro programa para jóvenes de secundaria aumentará de 15 estudiantes a 30, y los participantes más jovenes crecerán de 50 a 130.</t>
  </si>
  <si>
    <t>Funds will be used to cover costs of teacher salaries, utilities, art supplies, and much more! We are offering unique rewards for various giving levels- check out your options on the side of the page! Take your donation a step further- use the easy sharing tools on HipGive to help us get the word out to your family and friends on social media!</t>
  </si>
  <si>
    <t>Los fondos recaudados se utilizarán para cubrir salarios de artistas, utilidades, materiales y suministros de arte, y mucho mas. Estamos ofreciendo recompensas dependiendo del nivel de su donación-por favor vea la lista de opciones al costado de la página. Vaya un paso mas allá, utilice las herramientas de HipGive para compartir con su red de familiars y amigos y nos ayuden a regar la información.</t>
  </si>
  <si>
    <t>Projected Expense Budget FYE June 30, 2015 Staff Salaries Director of Education 38,000 Cultural Awareness Manager 31,200 YAP Program Instructor 22,000 Homework Teacher/ Admin 20,000 Education Building Reception 16,600 Other Admin Taller Staff 10,000 Benefits Health/FICA &amp;amp; others 44,500 Staff Salaries $182,300.00 Contract and Other Services Consulting/Contract Services 2,000 Maintenance 5,300 Teachers/insructors/$22/hr 85,000 Other 3,000 sub Contract and Other Services $95,300.00 Total Staff/Benefits/Contracts $277,600.00 OPERATING EXPENSES Travel Expenses (Artists/Staff) 1,500.00 Artists Honorariums 2,500.00 Utilities 9,000.00 Telephone 2,800.00 Repair-Maintenance 2,500.00 Office Expenses 1,800.00 Security 2,400.00 Insurance 9,000.00 Postage 1,800.00 Staff Development/Training 500.00 Equipment 12,600.00 Memberships 300.00 Art/Program Supplies 5,500.00 Operating Supplies 4,000.00 Accounting/Bank Charges/audit 4,500.00 Mortgage Int, 2,000.00 Receptions (Program closings, exhibits, etc.) 1,500.00 Promotion/Printing 800.00 Field Trips/Transportation 4,000.00 Admissions 6,000.00 Depreciation 6,000.00 Total Operating Expenses $81,000.00 TOTAL EXPENSES $358,600.00</t>
  </si>
  <si>
    <t>Taller Puertorriqueño (Taller) is a community-based cultural organization whose primary purpose is to preserve, develop, and promote Puerto Rican arts an culture, grounded in the conviction that embracing one’s cultural heritage is central to community empowerment. Taller is also committed to the representation and support of other Latino cultural expression and our common roots. Our organizational goals include strengthening the Latino community through the arts; serving as an educational vehicle advancing cultural identity and reaffirmation and work to promote social justice, equality and cultural pluralism, while supporting increased understanding and appreciation of other cultures within the wider community. Taller was established in 1974 as a creative outlet for community youth to learn about their Puerto Rican heritage through graphic design training, to help empower young people through pride in their heritage. We work under the premise that youth are empowered when they understand and embrace their heritage, receive a well-rounded and high-quality education, and utilize creative outlets.</t>
  </si>
  <si>
    <t>El Taller es una organización cultural comunitaria, cuyo propósito principal es preservar, desarrollar y promover las artes y la cultura puertorriqueñas basada en la convicción de que abrazar la herencia cultural es fundamental para la capacitación de la comunidad. El Taller se compromete también a la representación y el apoyo de otras expresiónes culturales Latinas y nuestras raíces comunes. Nuestras metas organizacionales incluyen: el fortalecimiento de la comunidad Latina a través de las artes: servir como un vehículo educativo; promover la identidad y reafirmación cultural; trabajar para promover la justicia social, la igualdad y el pluralismo cultural; y apoyar una mayor comprensión y apreciación de otras culturas dentro de la comunidad en general. El Taller fue establecido en el 1974 para proveer una salida creativa para los jóvenes de la comunidad, enseñándoles artes gráficas con un contenido sobre su herencia puertorriqueña, capacitacitandolos así, a través del orgullo en su herencia. Trabajamos bajo la premisa de que la juventud se fortalece al entender y abrazar su herencia, recibiendo una educación integrada y de alta calidad y utilizando sus talentos en actividades creativas.</t>
  </si>
  <si>
    <t>Misión académica Fintech</t>
  </si>
  <si>
    <t>Volcano Relief Fund for Guatemala</t>
  </si>
  <si>
    <t>https://hipgive.org/wp-content/uploads/2018/06/IRS-Determination-with-Oakland-Address.pdf</t>
  </si>
  <si>
    <t>Minnesota Young Adult Leadership Academy</t>
  </si>
  <si>
    <t>Keeping Liga de La Leche in Latinamerica</t>
  </si>
  <si>
    <t>Liga de La Leche International</t>
  </si>
  <si>
    <t>Alejandra Galvan</t>
  </si>
  <si>
    <t>alegalvan.w@gmail.com</t>
  </si>
  <si>
    <t>Minnesota Young Adult Latino Leadership Academy</t>
  </si>
  <si>
    <t>07-24-2018</t>
  </si>
  <si>
    <t>contact@hacer-mn.org</t>
  </si>
  <si>
    <t>Arts and Culture/Health/Rights</t>
  </si>
  <si>
    <t>The volunteers LLL need to form part of this training is part of a workshop to be held in Mexico for the month of November.</t>
  </si>
  <si>
    <t>Las voluntarias de Liga de La Leche necesitamos formarnos, parte de esta formacion es participar de un Taller a realizarse en Mexico para el mes de noviembre.&amp;nbsp;</t>
  </si>
  <si>
    <t>in Latin America there are many volunteers who support mothers and babies in their lactations, we need to continue forming us to provide better care for mothers, need to participate in a meeting in Mexico City during the month of November, the idea is that at least one volunteer from each country where LLL can get to Mexico. eros passages funds are needed.</t>
  </si>
  <si>
    <t>en latinoam&amp;eacute;rica hay muchas voluntarias que apoyamos a madres y beb&amp;eacute;s en sus lactancias, necesitamos seguir formandonos para brindar un mejor atenci&amp;oacute;n a las madres, necesitamos participar de un encuentro en la ciudad de mexico durante el mes de noviembre, la idea es que al menos una voluntaria de cada pais donde hay Liga de La Leche pueda llegar hasta Mexico. Se necesitan fondos para pasajes aeros.&amp;nbsp;</t>
  </si>
  <si>
    <t>Breastfeeding is a way to give all babies the same possibilities. The volunteers accompany La Leche League mothers who want to breastfeed. Our mission is to defend and protect breastfeeding by providing information and support within our communities,Traveling this formation meeting Voluntary Leaders of Chile, Paraguay, Bolivia, Argentina, Peru, Ecuador, Uruguay, Puerto Rico.</t>
  </si>
  <si>
    <t>La Lactancia Materna es una forma de brindar a todos los bebes los mismas posibilidades. Las voluntarias de Liga de La Leche acompa&amp;ntilde;amos a las madres que desean amamantar. Nuestra Mision es defender y proteger a la lactancia materna brindando informaci&amp;oacute;n y apoyo dentro de nuestras comunidades,&amp;nbsp;&amp;nbsp;Viajaran este encuentro de formaci&amp;oacute;n Lideres Voluntarias de Chile, Paraguay, Bolivia, Argentina, Peru, Ecuador, Uruguay, Puerto Rico.</t>
  </si>
  <si>
    <t>This money provides the airfare to get to the conference, other expenses will be borne by the same voluntary. It will be divided equally among people traveling.</t>
  </si>
  <si>
    <t>Este dinero facilitar&amp;aacute; los pasajes aeros para llegar a la conferencia, los demas gastos ser&amp;aacute;n asumidos por las mismas voluntarias. Se va a dividir equitativamente entre las personas que viajan.</t>
  </si>
  <si>
    <t>12000 are needed for buying Air tickets of 12 people.&amp;nbsp;</t>
  </si>
  <si>
    <t>Our Mission is to help mothers worldwide to breastfeed through mother-to-mother support, encouragement, information, and education, and to promote a better understanding of breastfeeding as an important element in the healthy development of the baby and mother.&amp;nbsp;</t>
  </si>
  <si>
    <t>Ayudar a madres en todo el mundo a amamantar a trav&amp;eacute;s del apoyo madre a madre, aliento, informaci&amp;oacute;n y educaci&amp;oacute;n, promoviendo un mejor entendimiento de la lactancia como un elemento importante en el desarrollo sano del ni&amp;ntilde;o y la madre.&amp;nbsp;</t>
  </si>
  <si>
    <t>LLLInternational</t>
  </si>
  <si>
    <t>Hispanics in Philanthropy urges the community to come together to support victims of the volcanic eruption in Guatemala.</t>
  </si>
  <si>
    <t>HIP le pide a la comunidad Latina unirse a apoyar a las víctimas de la erupción volcánica en Guatemala.</t>
  </si>
  <si>
    <t>Right now, people in Guatemala need our help. HIP created this fund so that our community can support those affected by the Volcán de Fuego eruption. IF YOU WOULD LIKE TO HELP PLEASE CLICK ON THE DONATE BUTTON. The funds will go directly to nonprofits working on the ground, such as [name] and [name]. HIPGive will not charge an administrative fee to transfer the funds, and all U.S. donations are tax deductible. PLEASE INVITE YOUR FRIENDS AND FAMILY TO DONATE AS WELL. The more people join, the larger the impact we will have on a rapid post-eruption recovery. &amp;nbsp;</t>
  </si>
  <si>
    <t>En estos momentos Guatemala nos necesita. Por eso hemos creado un fondo para que nuestra comunidad pueda ayudar a personas afectadas por la erupción del Volcán de Fuego. SI QUIERES COLABORAR, HAZ CLIC EN EL BOTÓN DE DONAR. Los fondos serán destinados directamente a organizaciones sin fines de lucro trabajando en estos lugares, como la [nombre] y [nombre]. HIPGive no cobrará una comisión administrativa por transferir los fondos. POR FAVOR INVITA A TUS FAMILIARES Y AMIGOS A DONAR TAMBIÉN. Mientras más personas se unan, mayor será el impacto que podremos tener en estas comunidades.</t>
  </si>
  <si>
    <t>Behipgive</t>
  </si>
  <si>
    <t>Minha Biblioteca Comunitaria</t>
  </si>
  <si>
    <t>Keep The Mexican Museum Free</t>
  </si>
  <si>
    <t>Flavio de Malheiros Junior</t>
  </si>
  <si>
    <t>The Mexican Museum</t>
  </si>
  <si>
    <t>flaviomalheirosjr@gmail.com</t>
  </si>
  <si>
    <t>23-7517504</t>
  </si>
  <si>
    <t>https://hipgive.org/wp-content/uploads/2017/01/B--IRS-Nonprofit-501(c)(3)-Determination-Letter-(1).pdf</t>
  </si>
  <si>
    <t>Mindfulness Summer camp</t>
  </si>
  <si>
    <t>Yahiralb@hotmail.com</t>
  </si>
  <si>
    <t>Teri</t>
  </si>
  <si>
    <t>tbleiweiss@mexicanmuseum.org</t>
  </si>
  <si>
    <t>migrar</t>
  </si>
  <si>
    <t>(415) 202-9700</t>
  </si>
  <si>
    <t>Mi sueño mi objetivo.</t>
  </si>
  <si>
    <t>Keep access to the arts FREE through The Mexican Museum of San Francisco.</t>
  </si>
  <si>
    <t>Mantenga y contribuya al acceso a las artes GRATIS a través del Museo Mexicano</t>
  </si>
  <si>
    <t>The Mexican Museum has the largest collection of Mexican, Latino, and Chicano art in the United States. Exhibits are changed frequently through the year, the museum hosts a variety of cultural events to enhance the experience. The most popular events are family Sundays, where children and adults have the opportunity to create art together facilitated by museum staff. Your donation will help us keep artist talks, language workshops and family Sundays free to the public. To learn more, please visit our website at www.mexicanmuseum.org.</t>
  </si>
  <si>
    <t>02-27-2017</t>
  </si>
  <si>
    <t>Mi Salud</t>
  </si>
  <si>
    <t>Doctors of the World USA</t>
  </si>
  <si>
    <t>35-242-6718</t>
  </si>
  <si>
    <t>https://hipgive.org/wp-content/uploads/2017/01/7572501-c3-DoW.pdf</t>
  </si>
  <si>
    <t>El Museo Mexicano en San Francisco tiene la mayor colección de arte mexicano, latino y chicano en los Estados Unidos. Las exposiciones se cambian con frecuencia varias veces al año, además organiza una serie de eventos culturales para realzar la experiencia. Uno de los eventos de más popularidad son los Domingos Familiares, este es un evento en donde los niños y los adultos tienen la oportunidad de crear arte juntos todo facilitados por el personal del museo. Su donación nos ayudará a mantener este y otros eventos, como por ejemplo, charlas con artistas, talleres de idiomas y mas domingos familiares los cuales son ofrecidos por el Museo al público sin costo alguno. Su donación al Museo Mexicano es vital ya que nos ayuda en forma importante, otro ejemplo es el siguiente: En estos momentos el proyecto de más importancia es la construcción de nuestra nueva sede en el Distrito de las Artes de Yerba Buena en San Francisco. Con su apoyo podremos compartir nuestros tesoros con el público, en el ínterin, por favor visítenos en nuestra sede actual ubicada en 2 Marina Boulevard, Edificio D, San Francisco, CA 94123, nos encantara atenderlo y mostrarle nuestro Museo.</t>
  </si>
  <si>
    <t>sbeavers@mexicanmuseum.org</t>
  </si>
  <si>
    <t>Francoise</t>
  </si>
  <si>
    <t>francoise@doctorsoftheworld.org</t>
  </si>
  <si>
    <t>(917) 565-2046</t>
  </si>
  <si>
    <t>New York City</t>
  </si>
  <si>
    <t>Linking 30 million people to affordable health services.</t>
  </si>
  <si>
    <t>https://hipgive.org/wp-content/uploads/2017/02/Board-of-Directors-2017.pdf</t>
  </si>
  <si>
    <t>Conectar a 30 millones de personas a servicios de salud asequibles.</t>
  </si>
  <si>
    <t>In the US many undocumented migrants, especially in the Latino community, suffer because they lack access to primary health care. When people lack access to treatments like vaccinations, preventable conditions become complex and expensive. Health services and information in this country are extremely complicated and many people are unaware of their rights in regards to access to healthcare. Currently there are 30 million people across the United States who are not aware of free or low-cost healthcare services that are available to them. Doctors of the World USA wants to develop a cheap, easy and useful SMS technology to provide a solution to this problem. The text-based app will be able to connect people to local health services that will treat them regardless of legal status, provide them with services in their native language and provide certain services for free of charge.</t>
  </si>
  <si>
    <t>En Estados Unidos muchos migrantes indocumentados, especialmente en la comunidad latina, sufren porque carecen de acceso a la atención primaria. Cuando las personas carecen de acceso a tratamientos como las vacunas, las condiciones prevenibles se vuelven complejas y caras. Los servicios de salud y la información en este país son extremadamente complicados y muchas personas desconocen sus derechos en cuanto al acceso a la atención primaria. Hoy, en todos los Estados Unidos, hay cerca de 30 millones de personas que no tienen conocimiento de los servicios gratuitos o de bajo costo que están a su disposición. Médicos del Mundo USA quiere desarrollar una tecnología SMS barata, fácil y útil para proporcionar una solución a este problema. La aplicación basada en texto podrá conectar a las personas con los servicios de salud locales que las tratarán independientemente del estatus legal, proporcionarles servicios en su lengua materna y ofrecer ciertos servicios de forma gratuita.</t>
  </si>
  <si>
    <t>The funds we raise will go towards the development of the Mi Salud pilot program.</t>
  </si>
  <si>
    <t>Los fondos que recaudemos se destinarán del programa piloto Mi Salud.</t>
  </si>
  <si>
    <t>antoine@doctorsoftheworld.org</t>
  </si>
  <si>
    <t>https://hipgive.org/wp-content/uploads/2017/02/4494B-IRS-Nonprofit-501c3-Determination-Letter-1.pdf</t>
  </si>
  <si>
    <t>08-24-2018</t>
  </si>
  <si>
    <t>vivir una experiencia autentica en Aldea Sol de los Andes</t>
  </si>
  <si>
    <t>Mi proyecto es abrir una tienda de ropa skate y surf en una zona turistica y tambien prestar dinero con intereses y la tienda roforsarla con ventas de credito por fuera y yo tambien tengo mas proyectos</t>
  </si>
  <si>
    <t>aldeasoldelosandes@gmail.com</t>
  </si>
  <si>
    <t>Mi proyecto es abrir una tienda de ropa skate y surf en una zona turistica</t>
  </si>
  <si>
    <t>https://hipgive.org/wp-content/uploads/2017/02/2015-990-The-Mexican-Museum-2015-Form-990.pdf</t>
  </si>
  <si>
    <t>VIvir en Venezula</t>
  </si>
  <si>
    <t>Ninguna</t>
  </si>
  <si>
    <t>https://hipgive.org/wp-content/uploads/2018/02/9117VENEZUELAuntitled.jpg</t>
  </si>
  <si>
    <t>https://hipgive.org/wp-content/uploads/2017/02/2016-TMM-Simplified-Operating-Budget-Sheet1.pdf</t>
  </si>
  <si>
    <t>Mi propia tienda Online</t>
  </si>
  <si>
    <t>Keep Our Building Safe for Our Youth!</t>
  </si>
  <si>
    <t>23-2045157</t>
  </si>
  <si>
    <t>https://hipgive.org/wp-content/uploads/2017/01/4595NSNP_501(c)3-status.pdf</t>
  </si>
  <si>
    <t>Mi Lucha es Por TI</t>
  </si>
  <si>
    <t>02-18-2018</t>
  </si>
  <si>
    <t>Ricardo</t>
  </si>
  <si>
    <t>ramirezricardo2002@gmail.com</t>
  </si>
  <si>
    <t>autismo_mochis@outlook.com</t>
  </si>
  <si>
    <t>(042) 688-57404</t>
  </si>
  <si>
    <t>Caracas, Distrito Capital, Venezuela</t>
  </si>
  <si>
    <t>Solo les pido de su ayuda, el sueldo ya es una miseria y no alcanza para vivir</t>
  </si>
  <si>
    <t>katherine@myneighborhoodproject.org</t>
  </si>
  <si>
    <t>tratar de vivir</t>
  </si>
  <si>
    <t>215-634-2227</t>
  </si>
  <si>
    <t>While our buildings are beautiful, colorful, and vibrant spaces for our youth to thrive, they are not structurally sound.</t>
  </si>
  <si>
    <t>mi fututro, my future</t>
  </si>
  <si>
    <t>Norris Square Neighborhood Project is lucky to have two beautiful adjoining buildings on Norris Square Park, six Latinx culturally-themed gardens, a committed and experienced staff of eight, and the support of its community. While our buildings are functional and colorful, they are not structurally strong. There are areas that require new stucco, replacement of weathered roofs, and replacement of moisture-damaged first-floor joists, among other areas of attention. Our mission is to promote positive change through youth education, community leadership, green spaces, the arts, and the celebration of Latinx cultures. We are a small organization that focuses on the needs of underserved youth and other populations in our community. We are located in the West Kensington section of North Philadelphia, PA. Norris Square Neighborhood Project envisions a community where youth and adults can positively engage one another, promote cultural awareness and preservation, and advocate for a healthier future for their neighborhoods. We aspire to connect generations and use our spaces to enable youth and community members to be the change-makers in their lives and those of their families. Through grassroots programming, we teach our youth about social-justice issues, including food security and other issues.</t>
  </si>
  <si>
    <t>Mi first Netbook</t>
  </si>
  <si>
    <t>Vivienda digna</t>
  </si>
  <si>
    <t>Mi Casa Servicios</t>
  </si>
  <si>
    <t>crumana8@gmail.com</t>
  </si>
  <si>
    <t>Mi amigo sin pelo</t>
  </si>
  <si>
    <t>12-30-2018</t>
  </si>
  <si>
    <t>VitaMons</t>
  </si>
  <si>
    <t>México sin machos</t>
  </si>
  <si>
    <t>Villas de Amatlán</t>
  </si>
  <si>
    <t>info@luzcienciayarte.org</t>
  </si>
  <si>
    <t>02-26-2018</t>
  </si>
  <si>
    <t>Vida saludable</t>
  </si>
  <si>
    <t>Vida estable para mi familia/Stable life for my family</t>
  </si>
  <si>
    <t>yami96rojas@gmail.com</t>
  </si>
  <si>
    <t>10-20-2016</t>
  </si>
  <si>
    <t>Keep A Breast México</t>
  </si>
  <si>
    <t>Salvati AC</t>
  </si>
  <si>
    <t>vida con esperanza</t>
  </si>
  <si>
    <t>Vida con esperanza</t>
  </si>
  <si>
    <t>https://hipgive.org/wp-content/uploads/2018/01/493711219480_908154762576214_4157551573638524559_o.jpg</t>
  </si>
  <si>
    <t>(555) 516-2011</t>
  </si>
  <si>
    <t>This campaign will support breast cancer education and prevention among young people in Mexico through promotion of the CHECK YOURSELF APP en Español.</t>
  </si>
  <si>
    <t>Esta campana apoyará a la educación y prevención de cáncer de mama en gente jóven de México por medio de la promoción de la APP CHECK YOURSELF en Español.</t>
  </si>
  <si>
    <t>Breast cancer diagnosis has increased dramatically in younger females (ages 20-24) in Mexico in recent years. This campaign is part of the launch of The Keep A Breast Foundation’s work with MEXICAN partners to support awareness about breast cancer prevention in MEXICO. The Keep A Breast Foundation combines art, charity, technology, and personal expression to communicate about breast cancer, empowerment, and the body. Breast cancer can impact women (and men) of all origins and ages, and that education and awareness are critical for prevention and early detection. The Keep A Breast Foundation is the leading youth-focused, global, nonprofit breast cancer organization. Our mission is to empower youth around the world with breast health education and support. We provide support programs for young people impacted by cancer and educate people about prevention, early detection, and cancer-causing toxins in our everyday environment. The Keep A Breast Foundation is proud to partner with the Salvati Foundation in Mexico for this HIP Give campaign.</t>
  </si>
  <si>
    <t>El diagnostico de cáncer de mama en México se ha incrementado dramáticamente en los últimos anos en mujeres jóvenes (20-24 anos). Parte del lanzamiento de la fundación Keep A Breast, con colaboradores mexicanos, es apoyar la campana de prevención para crear consciencia sobre el cáncer de mama en México. La fundación Keep A Breast combina arte, beneficencia, tecnología y expresión personal para comunicar acreca del cáncer de mama. El cáncer de mama puede impactar a mujeres (y hombres) de todos los orígenes y edades, por eso es que la educación y la consciencia son indispensables para la prevención y detección temprana. La fundación Keep A Breast es la organización global libre de lucro líder en cáncer de mama en jóvenes. Nuestra misión es erradicar el cáncer de mama en generaciones futuras. Proveemos programas de apoyo para gente joven que ha sido impactada por cáncer y los educamos sobre la prevención, detección temprana y las toxinas del día a día que causan cáncer. La misión de Keep A Breast es dar educación y consciencia a personas jóvenes al rededor del mundo acerca del cáncer de mama. La fundación Keep A Breast es orgulloso compañero de la Fundación Salvati en México para la campana HIP Give.</t>
  </si>
  <si>
    <t>Breast cancer diagnosis has increased dramatically in younger females (ages 20-24) in Mexico in recent years. Breast cancer can impact women (and men) of all origins and ages, and that education and awareness are critical for prevention and early detection. This campaign will support breast cancer education and prevention among young people in Mexico through promotion of the CHECK YOURSELF APP en Español.</t>
  </si>
  <si>
    <t>El diagnóstico de cáncer de mama ha aumentado dramáticamente en las mujeres más jóvenes (edades 20-24) en México en los últimos años. El cáncer de mama puede impactar a mujeres (y hombres) de todos los orígenes y edades, la educación y la sensibilización son fundamentales para la disminución de riesgos y la detección temprana. Esta campaña apoyará la educación y la detección oportuna del cáncer de mama entre los jóvenes de México a través de la promoción de la Examínese APP en Español.</t>
  </si>
  <si>
    <t>Donations received will be used for the fundraising launch event of Keep a Breast in Mexico and the launch of App.</t>
  </si>
  <si>
    <t>Los donativos recibidos se utilizarán para el evento de lanzamiento y recaudación de Keep a Breast en México así como el lanzamiento del App.</t>
  </si>
  <si>
    <t>October -December KAB Mexico Project Launch (Check Your self APP promotion in Español) &amp;nbsp; Budget Item Detail Amount Oct 27 KABMX APP promotion event Rental of chairs, tables, waiter and cleaning service, flowers, valet parking, invitations, promotional materials 1800 Oct 27 press conference Equipment rental, preparation and materials for press information packets 250 Oct 28 breast casting with Shaney Jo Darden Casting materials, set-up and clean up support, food and beverages for participants 500 KAB MX Promotional material for APP Keep a Breast swag from HQ 600 Printing of education, exhibition and promotion material KAB photographs, Check yourself shower hangers and app cards, banners, and/or related information 2500 Editing and translation 1000 Project-related travel Within Mexico or between Mexico and KAB HQ in California 3000 Project Intern communications expenses Project cel phone and data use 200 IT support 150 Project Intern stipend 3000 Subtotal 13,000 Overhead (10%) 1300 &amp;nbsp; Total 14,300 &amp;nbsp; &amp;nbsp; &amp;nbsp;</t>
  </si>
  <si>
    <t>KeepAbreast</t>
  </si>
  <si>
    <t>https://www.youtube.com/watch?v=sSqZyVVxRS4</t>
  </si>
  <si>
    <t>Evelyn</t>
  </si>
  <si>
    <t>cuellarevelyn@yahoo.com</t>
  </si>
  <si>
    <t>(503) 763-94272</t>
  </si>
  <si>
    <t>Hopes for a young mother</t>
  </si>
  <si>
    <t>Esperanzas para una madre joven</t>
  </si>
  <si>
    <t>Adela Ayensa</t>
  </si>
  <si>
    <t>adela@salvati.org.mx</t>
  </si>
  <si>
    <t>In our country there is a great problem regarding the large number of unemployed people, which generates an economic deficit mainly in humble homes where ignorance prevails, so there is a high percentage of pregnant women under twenty years of age who have some occasions more than a child and in most cases their parents are not responsible for them leaving them and disappearing from their lives so the mother is not self sufficient to give a decent life to their children and because of this generates multiple diseases such as: obesity , heart problems, increases the death rate of children, scurvy, pneumonia, diarrhea. Adequate nutrition is important mainly for infants for optimal physical and intellectual development so that in the future with the appropriate academic training people are useful to society and depriving them of these benefits we are contributing to the deterioration of these children without a future promising and in the same way to help these mothers need training for a trade and thus have more opportunities to get ahead. Our goal is to minimize the mortality rate of children under two years of age with the contributions of each of the people who wish to help us meet our goal, because with the money we raise we can begin to help these young mothers and give them hope of healthy life to your children spreading this news through all possible means of communication. For all the above, we will need the sum of $ 100,000 that will be used to: &amp;#8211; Food purchase of the basic basket that will be distributed to all these young mothers under twenty years with children under two years who will present a record that verifies their age and that of their children, these foods will be distributed every fifteen days in a church catholic in which a group of volunteers belonging to this will help the control and distribution of food. -Buy fuel to move the food to the indicated points. -Payment to transportation managers and food distribution -Propaganda to distribute the information to different places. -Location of premises for informative and learning talks. -Buy of material for the learning of a trade such as: jewelry, cosmetology, etc. -Pay of teachers for the teaching of trades. In case the final goal is not reached, the possible will be done to distribute the food to the greatest number of people that comply with the aforementioned characteristics and if the goal is reached, we will fully comply with all the aforementioned points. We have ensured that each of the members that make up this project are people with well-established moral and religious principles who are dedicated to collaborating as much as possible to provide full-time support to people. By combertir this project would actually have a positive impact for a society lacking resources necessary for a better quality of life since our country does not have adequate help at this time and with the realization of our project we could generate a great help to this sector of the unattended population and without opportunities to grow in all aspects. This project is important for the Latino community because we will be able to set the example to other countries that are in conditions similar to ours to create different projects based on community support. Trust is generated at all times as we have participated in the education of children and low-income women in marginal areas in the municipality of San Salvador, El Salvador, teaching English, jewelry, massage therapy so that they develop in a trade, informing them also that we are certified people. Being people with experience in these cases we know what the risks are when dealing with people from marginal areas but we accept the challenge and the complications that this entails of which in the past we manage in the best possible way. We want to request to spread this message to as many people as possible and we ask that you help us to inform through social networks about this project. Thank you very much for your attention, Blessings.</t>
  </si>
  <si>
    <t>Justicia Refrescante</t>
  </si>
  <si>
    <t>https://hipgive.org/wp-content/uploads/2016/11/IRS-Letter-AMISTAD.pdf</t>
  </si>
  <si>
    <t>09-27-2017</t>
  </si>
  <si>
    <t>Mexico refortalecido</t>
  </si>
  <si>
    <t>En nuestro pais se presenta una gran problematica respecto al gran numero de desempleos lo cual genera una carencia economica principalmente en hogares humildes en donde la ignorancia prevalece por lo que hay un porcentaje alto de mujeres embarazadas menores de veinte años que tienen el algunas ocasiones mas de un hijo y en la mayoria de casos sus padres no se responsabilizan por ellos abandonandolas y desapareciendo de su vida por lo que la madre no es autosuficiente para poder darles una vida digna a sus hijos y debido a esto genera multiples enfermedades como por ejemplo: obesidad, problemas cardíacos, aumenta la tasa de mortalidad de los niños, escorbuto, neumonía, diarrea. Es importante la nutricion adecuada principalmente para los infantes para un optimo desarrollo fisico e intelectual para asi en un futuro con la debida formacion academica sean personas utiles a la sociedad y al privarle de estos beneficios estamos contribuyendo al deterioro de estos niños y niñas sin un futuro prometedor y de igual forma poder ayudar a estas madres nesesitadas capacitandolas para un oficio y asi tener mas oprtunidades de salir adelante. Nuestro objetivo es minimizar la taza de mortalidad de niños menores de dos años con las contribuciones de cada una de las personas que deseen ayudar a cumplir nuestra meta, ya que con el dinero que recaudemos podremos comenzar a ayudar a estas madres jovenes y darles una esperanza de vida saludable a sus hijos difundiendo esta noticia por todos los medios de comunicacion posibles. Por todo lo anteriormente expuesto nesesitaremos la suma de $100,000 que se utilizara para: -Compra de alimentos de la canasta basica que sera distribuido a todas estas jovenes madres menores de veinte años con hijos menores de dos años quienes presentaran una constancia que verifique su edad y la de sus hijos, estos alimentos seran distribuidos cada quince dias en una iglesia catolica en la cual un grupo de voluntarios pertenecientes a esta ayudaran al control y distribucion de los alimentos. -Compra de combustible para trasladar los alimentos a los puntos indicados. -Pago a encargados de transporte y distribucion de alimentos -Propaganda para distribuir la informacion a diferentes lugares. -Alquiler de local para charlas informativas y de aprendisaje. -Compra de material para el aprendisaje de un oficio como por ejemplo : bisuteria,cosmetologia etc. -Pago de maestros para la enseñanza de oficios. En caso no se alcance la meta final se hara lo posible por distribuir los alimentos al mayor numero de personas que cumplan con las caracteristicas antes mencionadas y si se alcanza la meta cumpliremos a cabalidad con todos los puntos antes mencionados. Nos hemos asegurado que cada uno de los miembros que conforman este proyecto son personas con principios morales y religiosos bien establecidos que estan dedicadas a colaborar en lo que les sea posible para brindar apoyo a las personas a tiempo completo. Al combertir este proyecto en realidad tendria un impacto positivo para una sociedad carente de recursos nesesarios para una mejor calidad de vida ya que nuestro pais no cuentan con una ayuda adecuada en este momento y con la realizacion de nuestro proyecto podriamos generar una gran ayuda a este sector de la poblacion desatendida y sin oportunidades de crecer en todos los aspectos. Este proyecto es importante para la comunidad latina porque asi podremos dar el ejemplo a otros paises que se encuentren en condidciones similares a la nuestra a crear diferentes proyectos basados en la ayuda comunitaria. La confianza la generamos en todo momento ya que hemos participado en la educacion de niños y mujeres de bajos recursos en zonas marginales en el municipio de San Salvador,El Salvador impartiendo clases de ingles, bisuteria, masoterapia para que asi se desenvuelvan en un oficio, informandoles tambien que somos personas certificadas. Al ser personas con experiencia en estos casos sabemos cuales son los riesgos al tratar con personas de zonas marginales pero aceptamos el reto y las complicaciones que este conlleva de las cuales en el pasado manejamos de la mejor forma posible. Queremos solicitar difundir este mensaje al mayor numero de personas posibles asimismo pedimos que nos ayuden a informar por medio de las redes sociales acerca de este proyecto. Muchas gracias por su atencion,Bendiciones. &amp;nbsp;</t>
  </si>
  <si>
    <t>-Compra de alimentos de la canasta basica que sera distribuido a todas estas jovenes madres menores de veinte años con hijos menores de dos años quienes presentaran una constancia que verifique su edad y la de sus hijos, estos alimentos seran distribuidos cada quince dias en una iglesia catolica en la cual un grupo de voluntarios pertenecientes a esta ayudaran al control y distribucion de los alimentos: *$20 por cada canasta basica,500 madres cada quince dias aproximadamente son $10,000 cada quince dias y 20,000 cada mes -Compra de combustible para trasladar los alimentos a los puntos indicados. *el precio de la gasolina especial será de $3.28 por galon para cinco vehiculos serian $125 quincenales y $250 al mes -Pago a encargados de transporte y distribucion de alimentos *$150 cada quince dias entre los 5 motoristas y cada mes $300 -Propaganda para distribuir la informacion a diferentes lugares. *valla publicitaria $1500 al mes -Alquiler de local para charlas informativas y de aprendisaje. *$400 mensuales mas $400 de deposito -Compra de material para el aprendisaje de un oficio como por ejemplo : bisuteria,cosmetologia etc. *$1,000 por materiales &amp;nbsp; -Pago de maestros para la enseñanza de oficios. *5 maestros $100 por mes en total clases sábados por la mañana de 8:00 a 12:00 &amp;#8211; Food purchase of the basic basket that will be distributed to all these young mothers under twenty years with children under two years who will present a record that verifies their age and that of their children, these foods will be distributed every fifteen days in a church catholic in which a group of volunteers belonging to this will help the control and distribution of food: * $ 20 for each basic basket, 500 mothers every fifteen days approximately are $ 10,000 every fifteen days and 20,000 every month -Buy fuel to move the food to the indicated points. * the price of special gasoline will be $ 3.28 per gallon for five vehicles would be $ 125 biweekly and $ 250 per month -Payment to transportation managers and food distribution * $ 150 every fifteen days among the 5 riders and every month $ 300 -Propaganda to distribute the information to different places. * billboard $ 1500 per month -Location of premises for informative and learning talks. * $ 400 monthly plus $ 400 deposit -Buy of material for the learning of a trade such as: jewelry, cosmetology, etc. * $ 1,000 for materials -Pay of teachers for the teaching of trades. &amp;nbsp; * 5 teachers $ 100 per month in total classes Saturday mornings from 8:00 a.m. to 12:00 p.m.</t>
  </si>
  <si>
    <t>evelyncuellar</t>
  </si>
  <si>
    <t>mmmariomelgar777@hotmail.com</t>
  </si>
  <si>
    <t>Metamorfosis Arte</t>
  </si>
  <si>
    <t>02-22-2018</t>
  </si>
  <si>
    <t>Barquisimeto, Lara, Venezuela</t>
  </si>
  <si>
    <t>Art growth, growth of a culture.</t>
  </si>
  <si>
    <t>Crecimiento del Arte, Crecimiento de una cultura.</t>
  </si>
  <si>
    <t>"Metamorfosis Arte" &amp;nbsp;is a new artistic movement that originated in Venezuela in the city of Barquisimeto at the end of November of this year with a small exhibition presenting what will be a new vision of Venezuelan art, with proposals of what they are now , the new artists of the city. We are young students studying the first year at the Universidad Centroccidental Lisandro Alvarado, mention "Artes Plásticas", one of our purposes is to make our movement a community to bring people to awareness of what art is and still lives in Venezuela. We are four members who carry out this movement, our job is to make an exhibition of the new artists, be they Photographers, Sculptors, Painters, Writers, Illustrators. We want to promote the love of art in the city, our main goal is to become more than ten members of this new community. Now the production is very little, because of the materials; paintings, acrylics, oils, pencils, chalk, canvas, among others. That's why we need your help to be able to grow our artistic movement. (The use of your donations is exclusive for the purchase of the art materials we need). Your donations will be very helpful for us, also spreading the word so that many people in the art world know us. Total Thanks</t>
  </si>
  <si>
    <t>“Metamorfosis Arte”Es un nuevo movimiento artístico que se originó en Venezuela en la cuidad de Barquisimeto a finales de noviembre de este año con una pequeña exposición presentando lo que será en adelante una nueva visión del arte Venezolano, con propuestas de lo que son ahora, los nuevos artistas de la ciudad.Somos jóvenes estudiantes cursando el primer año en la Universidad Centroccidental Lisandro Alvarado, mención “Artes Plásticas”, uno de nuestros propósitos es hacer de nuestro movimiento una comunidad para llevar a las personas a tomar conciencia de lo que es el arte y que todavía vive en Venezuela.Somos &amp;nbsp;cuatro miembros los que llevamos a cabo este movimiento, &amp;nbsp;nuestro trabajo es hacer una exposición de los nuevos artistas, ya sean Fotógrafos, Escultores, Pintores, &amp;nbsp;Escritores, Dibujantes. Queremos impulsar el amor al arte en la ciudad, nuestra mayor meta es llegar a ser más de diez miembros de esta nueva comunidad. Ahora la producción está muy poca, por los materiales; pinturas, acrílicos, oleos, lápices, tizas, lienzos, &amp;nbsp;entre otros. Por eso necesitamos de tu ayuda para poder hacer crecer nuestro movimiento artístico. (El uso de sus donaciones es exclusivo para la compra de los materiales de arte que necesitamos). Sus donaciones &amp;nbsp;serán de mucha ayuda para nosotros, también corriendo la voz para que muchas personas en el mundo del arte nos conozcan. Gracias Totales.</t>
  </si>
  <si>
    <t>williamgelys12@gmail.com</t>
  </si>
  <si>
    <t>Viaje por un sueño</t>
  </si>
  <si>
    <t>303-443-9899</t>
  </si>
  <si>
    <t>Boulder, Colorado</t>
  </si>
  <si>
    <t>Health/Rights/Education/Migrant Communities</t>
  </si>
  <si>
    <t>Wellness, Health &amp;#038; Education for All Latinos.</t>
  </si>
  <si>
    <t>Bienestar, Salud y Educación para todos los Latinos</t>
  </si>
  <si>
    <t>MentEmocional</t>
  </si>
  <si>
    <t>Do you know? &amp;nbsp;&amp;nbsp; 77% of U.S. Latinos are overweight or obese. 23% of Latino families in the United States live in poverty. Latinos have the highest rate of uninsurance in the United States. &amp;nbsp;&amp;nbsp; Latino families in Boulder County face greater health challenges and disparities. Many Latino families struggle without access to proper medical care, access to wellness and recreational activities, nutrition and education. &amp;nbsp; As part our our community&amp;nbsp;initiative &amp;#8220;Wellness, Health &amp;amp; Education&amp;#8221; El Centro AMISTAD&amp;nbsp;continues with their Model for Building Healthy Communities and created &amp;#8220;Justicia Refrescante&amp;#8221; &amp;nbsp; Justicia Refrescante is a storytelling project to build awareness among the Latinx and Boulder community about health injustice and sugary drinks. Latinx kids experience high rates of obesity and diabetes that lead to shorter lifespans. Nurturing Latinx culture, stories, community power is the answer and the first step in confronting these injustices. While Boulderites enjoy healthy food, the injustice of sugary drinks keeps Latinx behind. Latinx drink more, suffer from more diabetes, and die earlier. This is no accident.&amp;nbsp;It is the result of decades of industry equating sugar with Latinx family love, intentional efforts to keep soda cheap and everywhere, systematic discrimination in affordability and access to healthy foods, the stress of racism and a broken immigration system, and daily barriers to education, transportation, housing, and healthcare. All these barriers pile up into an unscalable wall that splits Boulder in two: one Boulder with soaring health and wealth, and one Boulder that&amp;#8217;s struggling to keep its head above water. We&amp;#8217;re calling attention to the injustice, and calling for attention and funding to these health injustices. Our community will drive the solutions.&amp;nbsp;With our stories, we will begin to confront them. &amp;nbsp;&amp;nbsp; Justicia Refrescante is lead by the&amp;nbsp;role of grassroots community leaders called Promotoras de Salud (Health Promoters) in engaging families, particularly low-income and immigrant families, to improve their environment, increase awareness about factors that affect health, and transform their communities so that all families can thrive. &amp;nbsp; Our goal is to increase the number of Promotoras de Salud (Health Promoters) and extend the network of Latinx families in Boulder County. We addressing the health and education disparities in Boulder County. We understand that the best way to engage community is by educating at the grassroots level and the work of the promotoras it&amp;#8217;s crucial to the change and empowerment of Latinos. &amp;nbsp; It is crucial that we continue the work of educating Latino families so they could learn their rights and ways to make healthier changes in their lives so we can lead a healthier future to our children. &amp;nbsp; With your support and investment, we will be training and hiring 10 more promotoras that will increase the number to 15 in Boulder County, with 15 promotoras we will be able to reach 800 families in one year. Investing in our community will bring the Latino community one step closer to equality in our society. &amp;nbsp;&amp;nbsp; We would like to invite you to support our&amp;nbsp;Promotoras Program! &amp;nbsp; Your investment will take us one step closer to equality and will give Latino families and their children the opportunity to experience a healthier life. &amp;nbsp;&amp;nbsp; Thank you for your support! &amp;nbsp;&amp;nbsp; www.justiciarefrescante.com &amp;nbsp; &amp;nbsp; &amp;nbsp;</t>
  </si>
  <si>
    <t>03-28-2018</t>
  </si>
  <si>
    <t>Viaje para reunirme con mis padres</t>
  </si>
  <si>
    <t>Mejoremos la Educación en la zona Mazahua del Estado de México</t>
  </si>
  <si>
    <t>UNION DE EMPRESARIOS PARA LA TECNOLOGIA AC</t>
  </si>
  <si>
    <t>UET9909097A4</t>
  </si>
  <si>
    <t>https://hipgive.org/wp-content/uploads/2017/11/UNETE-Donatarias-Autorizadas-2017.pdf</t>
  </si>
  <si>
    <t>viaje coral</t>
  </si>
  <si>
    <t>williamsobri@gmail.com</t>
  </si>
  <si>
    <t>¿SABIA QUE? &amp;nbsp; 77% DE LOS LATINOS EN LOS ESTADOS UNIDOS ESTÁN OBESOS O SOBRE PASADOS DE PESO. &amp;nbsp; 23% DE LAS FAMILIAS LATINOS VIEVEN EN POBREZA EN LOS ESTADO UNIDOS. LATINOS TIENEN EL INDICE MAS ALTO DE PERSONAS SIN SEGURO MEDICO EN LOS ESTADOS UNIDOS. &amp;nbsp; LAS FAMILIAS LATINAS EN EL CONDADO DE BOULDER ENFRENTAN GRANDES OBSTÁCULOS DE DISPARIDADES EN LA SALUD. MUCHAS FAMILIAS LATINAS SUFREN DE LA FALTA DE ACCESO AL CUIDADO MEDICO, ACCESO AL BIENESTAR Y LAS ACTIVIDADES FÍSICAS ASÍ COMO A LA NUTRICIÓN Y EDUCACIÓN. &amp;nbsp; COMO PARTE DE NUESTRA INICIATIVA COMUNITARIA ¨BIENESTAR, SALUD &amp;amp; EDUCACIÓN¨ &amp;nbsp; EL CENTRO AMISTAD&amp;nbsp;CONTINUA CON SU MODELO DE CONSTRUIR COMUNIDADES SALUDABLES Y CREO&amp;nbsp;¨JUSTICIA REFRESCANTE¨ &amp;nbsp; JUSTICIA REFRESCANTE ES UN PROYECTO DE COMPARTIR HISTORIAS PARA CREAR ATENCIÓN EN NUESTRA COMUNIDAD LATINX Y LA COMUNIDAD DE BOULDER &amp;nbsp; SOBRE LAS INJUSTICIAS EN LA SALUD Y LAS BEBIDAS AZUCARADAS. LOS NIÑOS Y NIÑAS LATINX EXPERIMENTAN ALTOS NIVELES DE OBESIDAD Y DIABETES QUE LLEVA A UNA VIDA MAS CORTA. &amp;nbsp; RETOMANDO LA CULTURA LATINX, HISTORIAS, EL PODER COMUNITARIO ES LA RESPUESTA Y EL PRIMER PASO PARA CONFRONTAR ESTAS INJUSTICIAS. &amp;nbsp; MIENTRAS LA MAYORÍA DE PERSONAS DE BOULDER DISFRUTA DE COMIDA SALUDABLE, LA INJUSTICIA DE LAS BEBIDAS AZUCARADAS MANTIENE A LOS LATINX DETRÁS. LATINX CONSUMEN MAS, PADECEN DE MAS DIABETES, Y MUEREN MAS PRONTO QUE OTRAS PERSONAS. &amp;nbsp; ESTO NO ES UN ACCIDENTE. ES EL RESULTADO DE DÉCADAS DE LA INDUSTRIA DE LAS BEBIDAS AZUCARADAS EN PROMOVER Y MANTENER INTENCIONALMENTE LAS SODAS BARATAS Y AL ALCANCE DE CUALQUIER PERSONA CREANDO UN SISTEMA DE DISCRIMINACIÓN EN EL ALCANCE DE LAS COMIDAS SALUDABLES, EL RACISMO Y EL SISTEMA ROTO DE INMIGRACIÓN ASÍ COMO LAS BARRERAS A LA EDUCACIÓN, TRANSPORTE, VIVIENDA Y CUIDADO MEDICO MANTIENE A NUESTRA COMUNIDAD POR DEBAJO DE LOS DERECHOS HUMANOS. &amp;nbsp; ESTAMOS HACIENDO UN LLAMADO DE ATENCIÓN Y APOYO ECONOMICO PARA ELIMINAR ESTAS INJUSTICIAS DE SALUD EN NUESTRA COMUNIDAD. NUESTRA COMUNIDAD GUIARA LAS SOLUCIONES. CON NUESTRAS HISTORIAS, EMPEZAREMOS A CONFRONTARLAS. &amp;nbsp; JUSTICIA REFRESCANTE ES IMPLEMENTADO POR LAS LÍDERES COMUNITARIAS LLAMADAS PROMOTORAS DE SALUD LAS CUALES FACILITAN LA INFORMACIÓN, EDUCACIÓN, APOYO Y CONTACTO CON LAS FAMILIAS IMMIGRANTS PARTICULARMENTE AQUELLAS DE BAJOS RECURSOS PARA CREAR UN MEJOR AMBIENTE COMUNITARIO Y TRANSFORMAR SU CALIDAD DE VIDA. NUESTRA META ES INCREMENTAR EL NUMERO DE PROMOTORAS DE SALUD LATINX Y EXTENDER LA RED THE FAMILIAS LATINAS EN EL CONDADO DE BOULDER. &amp;nbsp; ESTAMOS TRABAJANDO EN LAS DISPARIDADES DE SALUD Y EDUCACIÓN EN EL CONDADO DE BOULDER. NOSOTROS ENTENDEMOS QUE LA MEJOR MANERA DE INVOLUCRAR A LA COMUNIDAD ES POR MEDIO DE LA EDUCACIÓN A NIVEL DE BASE COMUNITARIO Y EL TRABAJO DE LAS PROMOTORAS ES CRUCIAL PARA EL CAMBIO Y EL EMPODERAMIENTO DE LOS LATINOS. &amp;nbsp; ES CRUCIAL QUE CONTINUEMOS EL TRABAJO DE EDUCACIÓN EN LAS FAMILIAS LATINAS PARA QUE PUEDAN APRENDER SOBRE SUS DERECHOS Y MANERAS DE HACER CAMBIOS SALUDABLES EN SUS VIDAS Y DE ESA MANERA DEJAR UN FUTURO SALUDABLE PARA NUESTROS HIJOS. &amp;nbsp; ESTAREMOS ENTRENANDO Y CONTRATANDO 10 PROMOTORAS MAS QUE INCREMENTARÍA EL NUMERO A 15 PROMOTORAS EN EL CONDADO DE BOULDER. CON 15 PROMOTORAS TENDREMOS LA OPORTUNIDAD DE LLEVAR EL APOYO A 800 FAMILIAS EN UN AÑO. &amp;nbsp; INVIRTIENDO EN NUESTRA COMUNIDAD LLEVARÁ A LAS FAMILIAS LATINAS A ESTAR UN PASO MAS CERCA DE LA EQUIDAD EN NUESTRA SOCIEDAD. &amp;nbsp; ¡TE INVITAMOS A QUE APOYES A NUESTRO PROGRAM DE PROMOTORAS! &amp;nbsp; TU INVERSIÓN NOS LLEVARÁ UN PASO MAS CERCA DE LA IGUALDAD Y LE DARÁ LA OPORTUNIDAD A LAS FAMILIAS LATINAS Y A SUS HIJOS A TENER LA OPORTUNIDAD DE EXPERIMENTAR UN VIDA SALUDABLE. &amp;nbsp; ¡GRACIAS POR SU APOYO! &amp;nbsp; WWW.JUSTICIAREFRESCANTE.COM</t>
  </si>
  <si>
    <t>Mauro</t>
  </si>
  <si>
    <t>mbuenfil@unete.org</t>
  </si>
  <si>
    <t>Viaje a Mexico</t>
  </si>
  <si>
    <t>(553) 044-0486</t>
  </si>
  <si>
    <t>We believe that every child in Mexico needs access to a quality education to build their own future.</t>
  </si>
  <si>
    <t>Creemos que cada niño y niña en México necesita acceder a una educación de calidad para construir su propio futuro.</t>
  </si>
  <si>
    <t>Viaje a japon</t>
  </si>
  <si>
    <t>Did you know? 1 of each 2 Mexicans has lack of education 8 of every 10 indigenous children have insufficient learning. Mexican teachers have no further skills training after their initial training. &amp;nbsp; Mission Our mission is to improve the quality and equity of education in Mexico and we believe that every boy and girl in Mexico needs to access a quality education to build their own future and transform her life. &amp;nbsp; How do we do it? We will empower teachers so that they can integrate the technology in their classes; this is what we do with the support of a trainer who is presently at school during a school cycle. &amp;nbsp; What do we do? We develop digital skills in teachers and students. We equip media classrooms with technological devices. We develop the critical thinking of students. We give access to digital educational content, pedagogical advisory and technical support. &amp;nbsp; How will we put your donations in action? We need $ 8,000 USD to be able to bring accompaniment to a school in the Mazahua area of the state of Mexico. &amp;nbsp; What is accompaniment? In-person accompaniment is a program for school strengthening addressed to teachers that promotes the integration of technology in teaching &amp;#8211; learning processes through the integration of a professional with a pedagogical profile in the school community. The component of accompaniment of the presence begins at the beginning of the school year with a professional in pedagogy who will presently provide advisory to the teachers. Companions assess the digital and technological skills of the teachers to ensure that all have the necessary basic knowledge. From that moment, the companions support the teachers in the classes &amp;#8216;planning so that they integrate the technology in the classroom and thus achieve the development of digital skills in children. &amp;nbsp; How will we use your donation? Your contribution will make possible the presence of a trainer during the whole school cycle in a school that previously was equipped with computers and technological accessories. We want to arrive to the goal to be able to do all the planned, if not, the raised funds will be integrated to a fund that in conjunction with other donors can be completing accompanying programs in many schools. The school that will be beneficiated with computer equipment and we wish that these are used in the best way and in benefit of the future of all the students of the community, we look for equal capacities in all the students of the country. &amp;nbsp; About UNETE For 18 years we have equipped and accompanied more than 8,500 schools throughout the country, we have presence in 49% of the municipalities of the country, everything has been possible thanks to a team of people who day to day work to improve education in Mexico, as well as hundreds of donors who add year with year to the cause that UNETE chosen.</t>
  </si>
  <si>
    <t>https://vimeo.com/188692780</t>
  </si>
  <si>
    <t>¿Sabías qué? 1 de cada 2 mexicanos se encuentra en rezago educativo. 8 de cada 10 niños indígenas tienen un aprendizaje insuficiente. Los docentes mexicanos están desactualizados desde su formación inicial. &amp;nbsp; Misión Nuestra misión es mejorar la calidad y equidad de la educación en México y creemos que cada niño y niña en México necesita acceder a una educación de calidad para construir su propio futuro y transformar su vida. &amp;nbsp; ¿Cómo lo hacemos? Empoderamos a los docentes para que puedan integrar la tecnología en sus clases; esto lo hacemos con el apoyo de un formador que se encuentra de manera presencial en la escuela durante un ciclo escolar. &amp;nbsp; ¿Qué hacemos? Desarrollamos habilidades digitales en docentes y alumnos. Equipamos aulas de medios con dispositivos tecnológicos. Desarrollamos el pensamiento crítico en los estudiantes. Damos acceso a contenidos educativos digitales, asesoría pedagógica y soporte técnico. &amp;nbsp; ¿Cómo pondremos tus donaciones en acción? Necesitamos $8,000.00 US para poder llevar acompañamiento presencial a una escuela de la zona Mazahua del Estado de México. &amp;nbsp; ¿Qué es el acompañamiento? El Acompañamiento Presencial es un programa para el fortalecimiento escolar dirigido a docentes en el que se promueve la integración de la tecnología en los procesos de enseñanza – aprendizaje a través de la integración de un profesional con perfil pedagógico en la comunidad escolar. El componente Acompañamiento Presencial comienza al inicio del año escolar con un profesional en pedagogía que presencialmente brindará asesoría a los docentes. Los acompañantes evalúan las habilidades digitales y tecnológicas de los docentes para asegurar que todos cuenten con los conocimientos básicos necesarios. A partir de ese momento, los acompañantes apoyan en la planificación de las clases a los docentes para que integren la tecnología en el salón de clases y así logren desarrollar habilidades digitales en niños y niñas. &amp;nbsp; ¿Qué haremos con tu donativo? Hacer posible la presencia de un formador durante todo el ciclo escolar en una escuela que previamente fue equipada con computadoras y accesorios tecnológicos. Queremos llegar a la meta para poder realizar todo lo planeado, de no ser así los fondos recaudados serán integrados a un fondo que en conjunto con otros donantes podrán ir completando programas de acompañamiento en muchas escuelas. La escuela que se verá beneficiada ya cuenta con equipos de cómputo y queremos que éstos sean utilizados de la mejor manera y en beneficio del futuro de todos los alumnos de la comunidad, buscamos la igualdad de capacidades en todos los alumnos del país. &amp;nbsp; Acerca de UNETE Durante 18 años hemos equipado y acompañado a más de 8500 escuelas en todo el país, tenemos presencia en el 49% de los municipios del país, todo esto ha sido posible gracias a un equipo de personas que día a día trabaja por mejorar la educación en México, así como cientos de donantes que se suman año con año a la causa que UNETE persigue.</t>
  </si>
  <si>
    <t>Viaje a Festival en Mexico</t>
  </si>
  <si>
    <t>LaEducaciónTransforma</t>
  </si>
  <si>
    <t>Antofagasta, Chile</t>
  </si>
  <si>
    <t>Potente|Impotente|Imponente queda seleccionada en el Festival de Unipersonales en Danza Contemporanea.</t>
  </si>
  <si>
    <t>Buenos dias|tardes|noches.Soy Sebastian Reinoso Salinas, artista independiente que desea una sociedad equilibrada respecto al trabajo, educacion, salud, cultura, entre otras cosas. Elementos que uso en todas mis composiciones coreograficas u obras que compongo.Realizo esta campa;a, para recibir apoyo de quienes tienen la posibilidad de hacerlo, ya que mas de ser yo un artista que viaja, voy representando a los artistas del desierto mas arido del planeta, que sin desmerecer, debemos todos tener estas oportunidades.1. Comenzar un nuevo ciclo donde la sociedad se puedan involucrar mas con los artistas, para hallar un equilibrio en las partes. 2.Creo que el arte genera educacion en todas sus areas, aportando siempre al plano de la salud. 3. Quiero tener la tranquilidad de viajar sin problemas, preocuparme de mi rol, que es ensayar, bailar, generar vinculos, armar redes, compartir la informacion que tengo. Estoy muy emocionado por esta oportunidad, siento que ahora siendo yo, pueden ser todos los artistas que se empe;en en conseguir sus sue;os y metas. A la propuesta sumo, que todo aporte sera utilizado para el viaje y la generacion y produccion de arte para la sociedad.</t>
  </si>
  <si>
    <t>sebalonso.rsalinas@gmail.com</t>
  </si>
  <si>
    <t>MEJORANDO PARA BRINDAR UN MEJOR SERVICIO</t>
  </si>
  <si>
    <t>juguyjdtyjhghoñlj</t>
  </si>
  <si>
    <t>Fundacion Integral para la Mejora Social Alma Delia A.C.</t>
  </si>
  <si>
    <t>viaje</t>
  </si>
  <si>
    <t>01-21-2017</t>
  </si>
  <si>
    <t>arinna</t>
  </si>
  <si>
    <t>amigos_sin_frontera@hotmail.com</t>
  </si>
  <si>
    <t>jbjgdchg</t>
  </si>
  <si>
    <t>jkjfvjghfgvb&amp;ntilde;</t>
  </si>
  <si>
    <t>hbikderytkuk.</t>
  </si>
  <si>
    <t>02-13-2018</t>
  </si>
  <si>
    <t>Venus(tienda de ropa exclusiva para jóvenes)</t>
  </si>
  <si>
    <t>mejorando mi ambiente</t>
  </si>
  <si>
    <t>06-27-2018</t>
  </si>
  <si>
    <t>Venta de Sándwiches calientes con papas</t>
  </si>
  <si>
    <t>rulyramonre@gmail.com</t>
  </si>
  <si>
    <t>05-31-2018</t>
  </si>
  <si>
    <t>Venta de artículos de limpieza al por mayor/menor</t>
  </si>
  <si>
    <t>Mejoramiento web Outsiders Guía</t>
  </si>
  <si>
    <t>06-23-2018</t>
  </si>
  <si>
    <t>venezuela libre</t>
  </si>
  <si>
    <t>Mejoramiento de viviendas</t>
  </si>
  <si>
    <t>02-16-2018</t>
  </si>
  <si>
    <t>Validar prueba psicologica para psicosis</t>
  </si>
  <si>
    <t>Mejoramiento de la calidad de vida de las mujeres cabezas de familia de la vereda Morales de Caloto Cauca Colombia, por medio de la conformacion de una microempresa de frutas y verduras</t>
  </si>
  <si>
    <t>Vagón de la vida</t>
  </si>
  <si>
    <t>disabel17@hotmail.com</t>
  </si>
  <si>
    <t>03-23-2018</t>
  </si>
  <si>
    <t>Vacations</t>
  </si>
  <si>
    <t>06-18-2018</t>
  </si>
  <si>
    <t>V Festival Changos y Monos, Tesoros de Los Tuxtlas</t>
  </si>
  <si>
    <t>Mejoramiento de la calidad de vida de las mujeres cabezas de familia de Caloto Cauca, Colombia</t>
  </si>
  <si>
    <t>University studies at risk</t>
  </si>
  <si>
    <t>10-31-2018</t>
  </si>
  <si>
    <t>Unidos por un nombre regristado</t>
  </si>
  <si>
    <t>Unidos por Preston</t>
  </si>
  <si>
    <t>Mejora de clínica dental pública en Olanchito, Honduras, CA.</t>
  </si>
  <si>
    <t>Unidos por Guate</t>
  </si>
  <si>
    <t>mejor vida</t>
  </si>
  <si>
    <t>07-17-2018</t>
  </si>
  <si>
    <t>UNETE MEXICO</t>
  </si>
  <si>
    <t>yrodriguez@uneteya.org</t>
  </si>
  <si>
    <t>Medicinas para Venezuela</t>
  </si>
  <si>
    <t>renacseniv</t>
  </si>
  <si>
    <t>J-311664427-0</t>
  </si>
  <si>
    <t>https://hipgive.org/wp-content/uploads/2017/11/ACTA_CONSTITUTIVA_RED.pdf</t>
  </si>
  <si>
    <t>UNETE &amp;#8211; Investing on education</t>
  </si>
  <si>
    <t>UNETE</t>
  </si>
  <si>
    <t>proyectos@renacseniv.org.ve</t>
  </si>
  <si>
    <t>UNA VIDA AL CIEN</t>
  </si>
  <si>
    <t>(582) 125-423033</t>
  </si>
  <si>
    <t>Venezuela Caracas</t>
  </si>
  <si>
    <t>Medicines for Venezuela. Donate health for Venezuela</t>
  </si>
  <si>
    <t>Medicinas para Venezuela. Dona salud para Venezuela</t>
  </si>
  <si>
    <t>paty1620@live.com</t>
  </si>
  <si>
    <t>In 2002, RENACSENIV (National Christian Network of Services to Venezuelan Children) was created with the mission of mobilizing volunteers from all cities in Venezuela to provide comprehensive care for children and adolescents, especially those with few resources. RENACSENIV is strengthened, up to the present, through the alliance with the International Ministry Samaritans Purse, with its Operation Operation Niño de la Navidad or Festiniños de Venezuela; Compassion International; LIVE together for Children and the Movement Together with Children and Youth, who through their contributions have actively contributed to the achievement of our mission. With the Program &amp;#8220;A Gesture of Love for Venezuela&amp;#8221; and as a consequence of the current humanitarian crisis (shortage of food and shortage of medicines) RENACSENIV initiates the attention of children and adolescents through support with food, medicines and personal hygiene items received in donation in 2016 by Samaritan&amp;#8217;s Purse. Through this Program we want to deliver medicines to the most impoverished patients and under medical prescription, preferable to children and the elderly &amp;nbsp; How will we put your donations in action? &amp;nbsp; The beneficiaries are given medicine with prescription, to the most vulnerable population, the elderly and children. Donors are provided with a financial report along with photographs and testimony of the beneficiaries. &amp;nbsp; Why do we care? Venezuelans visit pharmacies every day to find medicines in a country where 85% of them are scarce. We have helped 300 people in 2017. We want to provide medicines to people of extreme poverty. We believe that we can surpass the goal obtained in this year and benefit a greater number of people.</t>
  </si>
  <si>
    <t>En el año 2002 se crea RENACSENIV (Red Nacional Cristiana de Servicios al Niño Venezolano) con la misión de movilizar a voluntarios de todas las ciudades de Venezuela para a la atención integral de Niñas, Niños y Adolescentes, especialmente de escasos recursos. RENACSENIV se fortalece, hasta el presente, a través de la alianza con el Ministerio Internacional Samaritans Purse, con su Programa Operación Niño de la Navidad o Festiniños de Venezuela; Compassion International; VIVA Juntos por la Niñez y el Movimiento Juntos con la Niñez y Juventud, quienes a través de sus aportes han contribuido activamente al logro de nuestra misión. Con el Programa &amp;#8220;Un Gesto de Amor para Venezuela&amp;#8221; y como consecuencia de la actual crisis humanitaria (desabastecimiento de alimentos y escasez de medicamentos) RENACSENIV inicia la atención de niños, niñas y adolescentes mediante el apoyo con alimentos, medicinas y artículos de higiene personal recibidos en donación en el año 2016 por Samaritan´s Purse. A través de este Programa queremos entregar medicinas a los pacientes más empobrecidos y bajo prescripción médica, preferible a niños y ancianos &amp;nbsp; ¿Cómo pondremos tus donaciones en acción? A los beneficiarios se le entregan medicinas con prescripción medica, a la población más vulnerable, ancianos y niños. A los donantes se les proporciona un reporte financiero conjuntamente con fotografías y testimonio de los beneficiados. ¿Por qué nos importa? Venezolanos recorren farmacias día a día para hallar los medicamentos en un país donde 85% de estos escasean. Hemos ayudado 300 personas en 2017. Deseamos proporcionar medicinas a personas de extrema pobreza. Creemos que podemos superar la meta obtenida en este año y beneficiar a un mayor numero de personas.</t>
  </si>
  <si>
    <t>jhrlr6@gmail.com</t>
  </si>
  <si>
    <t>https://hipgive.org/wp-content/uploads/2018/06/Junta-Directiva.docx</t>
  </si>
  <si>
    <t>Una Prótesis de cadera para mi abuelito</t>
  </si>
  <si>
    <t>Una oportunidad para las PyMeS</t>
  </si>
  <si>
    <t>https://hipgive.org/wp-content/uploads/2018/06/Balance-Pag1.jpg - https://hipgive.org/wp-content/uploads/2018/06/Balance-Pag2.jpg - https://hipgive.org/wp-content/uploads/2018/06/Balance-Pag3.jpg - https://hipgive.org/wp-content/uploads/2018/06/Balance-Pag4.jpg - https://hipgive.org/wp-content/uploads/2018/06/Balance-Pag5.jpg</t>
  </si>
  <si>
    <t>https://hipgive.org/wp-content/uploads/2018/06/PRESUPUESTO-ANUAL--ESTIMADO-2018.docx</t>
  </si>
  <si>
    <t>04-23-2018</t>
  </si>
  <si>
    <t>Una mano amiga!</t>
  </si>
  <si>
    <t>Ccanoortiz@gmail.com</t>
  </si>
  <si>
    <t>Holder:EDITORIAL KERUSSO - Address:Calle Aquilino De La Guardia y Calle 47, Torre Banesco, Apartado 0823-05799, Panamá, República de Panamá. - Bank:BANESCO, S.A. - Number:021001033 - Routing: - Swift:BANSPAPAXXX</t>
  </si>
  <si>
    <t>Bank:DEUSTCHE BANK NY - Swift:BKTRUS33XXX - Phone:DIRECCION: 60 Wall ST MAIL STOP NYC 60-2710 New York City, NY 10005 USA - CUENTA ENTRE BANCOS: 04441612</t>
  </si>
  <si>
    <t>Media Gardens</t>
  </si>
  <si>
    <t>sarah@kgnu.org</t>
  </si>
  <si>
    <t>10-18-2018</t>
  </si>
  <si>
    <t>UNA LIMOSNITA PARA PERSONAS CON DINERO</t>
  </si>
  <si>
    <t>Una esperanza para volver a caminar</t>
  </si>
  <si>
    <t>Mauro Vergara</t>
  </si>
  <si>
    <t>ftrs6rytrftg8oipu&amp;acute;{</t>
  </si>
  <si>
    <t>Una esperanza para caminar de nuevo</t>
  </si>
  <si>
    <t>fyjrsryktuikgl.</t>
  </si>
  <si>
    <t>resretf8o7it79p</t>
  </si>
  <si>
    <t>gujydsfyul&amp;ntilde;l</t>
  </si>
  <si>
    <t>2 millones de pesos.</t>
  </si>
  <si>
    <t>ALMA DELIA TRONCOSO OROZCO</t>
  </si>
  <si>
    <t>reinner_rivero@hotmail.com</t>
  </si>
  <si>
    <t>MASA ES ENERGÍA = TECNOLOGÍAS RENOVABLES, ENERGÍA LIMPIA.</t>
  </si>
  <si>
    <t>SAUCEDO</t>
  </si>
  <si>
    <t>Mas Vale Tarde Que Nunca</t>
  </si>
  <si>
    <t>Journalism, Writing Stories.</t>
  </si>
  <si>
    <t>UNA CASA PARA MIS HIJOS</t>
  </si>
  <si>
    <t>obuntufundacion@gmail.com</t>
  </si>
  <si>
    <t>una cama clínica para ruben</t>
  </si>
  <si>
    <t>una cama clínica electrica para ruben jose</t>
  </si>
  <si>
    <t>Más Talleres CreArte</t>
  </si>
  <si>
    <t>benzabamata@gmail.com</t>
  </si>
  <si>
    <t>Mas oportunidades para Adolescentes Madres</t>
  </si>
  <si>
    <t>It takes a village: Childcare for entrepreneurial moms</t>
  </si>
  <si>
    <t>rocio@alianzaportusderechos.org</t>
  </si>
  <si>
    <t>Ada Recinos</t>
  </si>
  <si>
    <t>info@prospercoops.org</t>
  </si>
  <si>
    <t>una cama clínica electrica para ruben</t>
  </si>
  <si>
    <t>510.451.3100</t>
  </si>
  <si>
    <t>Mas becas para impactar positivamente la vida de mujeres mayas</t>
  </si>
  <si>
    <t>Fundación Para Estudios y Profesionalización Maya -FEPMaya-</t>
  </si>
  <si>
    <t>3530647-5</t>
  </si>
  <si>
    <t>Help provide childcare for entrepreneurial Latina Moms, so they can receive the training and technical assistance they need to launch successful cooperatives</t>
  </si>
  <si>
    <t>https://hipgive.org/wp-content/uploads/2017/11/Escritura-Pública-de-Constitución-FEPMaya.pdf</t>
  </si>
  <si>
    <t>Ayuda a mamas emprendedoras a proporcionar cuidado de ninos para que reciban entrenamiento y asistencia técnica para lanzar sus negocios en cooperativas</t>
  </si>
  <si>
    <t>Imagine having to choose between following your dreams or postponing them once again because you can&amp;#8217;t afford to pay a sitter for your children. Prospera does not think this is a choice low-income Latina moms should have to make. You can help provide Latina Moms with access to childcare while they participate in Prospera II: a comprehensive program that brings cohorts of Latina entrepreneurs from cooperative business idea to launch, through technical assistance, training, and coaching. Most of our program participants are mothers, many of whom are the heads-of-household, who often rely on family or friends for childcare. This is not always a viable option. Without reliable childcare many of the leaders in our program would have to miss sessions or drop out of the program completely. By lowering the barriers for these entrepreneurial moms, together we can support their leadership development as they work to become worker-owners of their very own cooperatives. These businesses will benefit hundreds of women, as well as their families and their communities at large. By building the capacity of Latina immigrant women, we help them move their families out of poverty, create wealth in their communities, and ultimately become ambassadors for co-op development in marginalized communities.</t>
  </si>
  <si>
    <t>Una buena birra para Venezuela</t>
  </si>
  <si>
    <t>Imagine tener que elegir entre seguir sus sueños o el aplazamiento de ellos una ves mas, ya que no puede pagar a una niñera para sus hijos. Prospera quiere eliminar estas bararras. Tu puedes ayudar a proporcionar acceso al cuidado de los niños a mamas Latinas, mientras participan en Prospera II: un programa integral que trae cohortes de empresarias latinas de idea de negocio de cooperación en marcha, a través de asistencia técnica, capacitación y entrenamiento. La mayoría de nuestros participantes en el programa son madres, muchas de ellas son las cabezas de hogar, que aveces dependen en familares o los amigos para el cuidado de sus niños. Esto no siempre es una opción viable. Sin una atención fiable muchos de las líderes en nuestro programa tuviera que faltar sesiones o abandonar el programa por completo. Al reducir las barreras para estas madres empresariales, juntos podemos apoyar su desarrollo de liderazgo a medida que trabajan para convertirse en trabajadores-propietarios de sus propias cooperativas. Estas empresas se beneficiarán cientos de mujeres, así como sus familias y sus comunidades en general. Con la construcción de la capacidad de las mujeres inmigrantes latinas, les ayudamos a mover sus familias de la pobreza, crear riqueza en sus comunidades, y en última instancia se convierten en embajadores para el desarrollo cooperativo en las comunidades marginadas.</t>
  </si>
  <si>
    <t>Prospera believes that we need services and programs that meet the needs of marginalized communities and bring these communities&amp;rsquo; unique strengths to the forefront of this new economic justice movement, in order to ensure that our new economy does not replicate the flaws of the old economy. Latina immigrant women face unique challenges. As they struggle to make ends meet and raise their children (sometimes on their own), they find that their job prospects are often limited to low-wage work with employers who provide no benefits, offer little or no protection from abuses, and provide few opportunities for growth. Some key facts, provided by the Center for American Progress, detail the economic reality of Latinas in the U.S.: More than 30% of Latina women work in the service sector, compared with only 20% of white women, and service workers are almost 20 percent less likely to have either paid sick leave or retirement benefits. In Latina families, about 4 in 10 working wives were the primary breadwinners. Latina women make 55 cents to the dollar when compared to white, non-Hispanic males, while white women make 78.1 cents to the same dollar. The median household wealth of single Latina women is $120, while single white women&amp;rsquo;s median household wealth was $41,500. Latina women with children have zero median wealth. Which is why Prospera supports training and co-op businesses that work for mothers. Our trainings are held in the evenings to accommodate our participants&amp;rsquo; schedules, and we believe providing childcare is vital to continue eliminating the barriers for working mothers.</t>
  </si>
  <si>
    <t>Prospera cree que necesitamos los servicios y programas que satisfagan las necesidades de las comunidades marginadas y traen ventajas &amp;uacute;nicas de estas comunidades a la vanguardia de este nuevo movimiento de justicia econ&amp;oacute;mica, con el fin de garantizar que nuestra nueva econom&amp;iacute;a no replica los defectos de la vieja econom&amp;iacute;a . Las mujeres latinas inmigrantes se enfrentan a desaf&amp;iacute;os &amp;uacute;nicos. Mientras luchan para sobrevivir y criar a sus hijos (a veces como mamas solteras), se encuentran con que sus perspectivas de trabajo a menudo se limitan a trabajos de bajos salarios con los empleadores que ofrecen ning&amp;uacute;n beneficio , ofrecen poca o ninguna protecci&amp;oacute;n contra los abusos , y proporcionan pocos oportunidades de crecimiento . Algunos hechos clave, proporcionados por el Centro para el Progreso Americano , detalle la realidad econ&amp;oacute;mica de las latinas en los EE.UU: M&amp;aacute;s del 30 % de las mujeres latinas trabajan en el sector servicios , en comparaci&amp;oacute;n con s&amp;oacute;lo el 20 % de las mujeres blancas , y los trabajadores del servicio son casi un 20 por ciento menos probabilidades de tener o de licencia o de jubilaci&amp;oacute;n de enfermedad pagados. En las familias latinas , aproximadamente 4 de cada 10 mujeres que trabajan eran el principal sost&amp;eacute;n. Las mujeres latinas hacen 55 centavos por d&amp;oacute;lar , en comparaci&amp;oacute;n con los hombres blancos , no hispanos , mientras que las mujeres blancas hacen de 78,1 centavos de d&amp;oacute;lar a la misma. La riqueza media de los hogares de las mujeres latinas solteras es de $ 120, mientras que la riqueza de casa mediana individuales de las mujeres blancas era $ 41.500 . las mujeres latinas con ni&amp;ntilde;os tienen cero riqueza media.</t>
  </si>
  <si>
    <t>Your donations will provide childcare services for the children of women in the Spring and Summer sessions of Prospera II: $20 covers childcare for one hour $60 covers childcare for one business plan training session $180 covers childcare for three market research training sessions $240 covers childcare for all four Co-op development and Communication training sessions $360 covers all 6 business plan sessions or market research sessions $600 covers childcare for 30 hours, that&amp;rsquo;s half of Prospera II!</t>
  </si>
  <si>
    <t>Sus donaciones proporcionar servicios de guarder&amp;iacute;a para los hijos de las mujeres en las sesiones de primavera y verano de Prospera II :$ 20 cubre el cuidado de ni&amp;ntilde;os durante una hora$ 60 cubiertos cuidado de ni&amp;ntilde;os para la sesi&amp;oacute;n de entrenamiento plan de un negocio$ 180 cubre el cuidado de ni&amp;ntilde;os para las sesiones de formaci&amp;oacute;n en investigaci&amp;oacute;n de mercado de tres$ 240 cubre el cuidado de ni&amp;ntilde;os para todas las sesiones de entrenamiento de desarrollo de cuatro Co &amp;#8211; op y la Comunicaci&amp;oacute;n$ 360 cubre todas las sesiones del plan de negocio o 6 sesiones de investigaci&amp;oacute;n de mercado$ 600 cubre el cuidado de ni&amp;ntilde;os durante 30 horas , eso es la mitad de Prospera II</t>
  </si>
  <si>
    <t>davidjesusaps@gmail.com</t>
  </si>
  <si>
    <t>Childcare&amp;nbsp;budget for Prospera II &amp;nbsp; Modules 1 18 hours of instruction X $20 per hour = $360 Module 2 18 hours of instruction X $20 per hour = $360 Module 3 12 hours of instruction X $20 per hour = $240 Module 4 12 hours of instruction X $20 per hour = $240 Cost for one Prospera II program: $1,200 &amp;nbsp; Total cost to provide&amp;nbsp;childcare&amp;nbsp;for two Prospera II programs = $2,400 &amp;nbsp; *All additional funds will be used to provide Childcare as needed for Prospera programs and/or the addition of more children*</t>
  </si>
  <si>
    <t>Prospera partners with low-income Latina women so they can achieve economic prosperity through cooperative business ownership. We envision a vibrant ecosystem of Latina-owned cooperatives transforming communities and local economies and building prosperity for the benefit of all. Prospera identifies groups of women who are ready to create a cooperative business, and supports the founders from business idea to launch to sustainability. Throughout our three-year program, we invest heavily in the leadership development of the founders with comprehensive training, coaching, and technical assistance. With the support of our programs, women cultivate their leadership abilities, grow successful businesses, become skilled co-op developers, and transform their communities.</t>
  </si>
  <si>
    <t>Prospera asociados con las mujeres latinas de bajos ingresos para que puedan alcanzar la prosperidad econ&amp;oacute;mica a trav&amp;eacute;s de la propiedad del negocio cooperativo. Tenemos la visi&amp;oacute;n de un ecosistema vibrante de las cooperativas de propiedad de latinas transformaci&amp;oacute;n de las comunidades y las econom&amp;iacute;as locales y la creaci&amp;oacute;n de prosperidad para el beneficio de todos.Prospera identifica grupos de mujeres que est&amp;aacute;n listos para crear una empresa cooperativa, y es compatible con los fundadores de la idea de negocio para poner en marcha con la sostenibilidad . A trav&amp;eacute;s de nuestro programa de tres a&amp;ntilde;os, invertimos fuertemente en el desarrollo de liderazgo de los fundadores con una formaci&amp;oacute;n integral, entrenamiento y asistencia t&amp;eacute;cnica.Con el apoyo de nuestros programas, las mujeres cultivan su capacidad de liderazgo, desarrollar negocios exitosos, se convierten en expertos desarrolladores de la cooperativa, y transformar sus comunidades.</t>
  </si>
  <si>
    <t>ProsperaCoops</t>
  </si>
  <si>
    <t>ada@prosperacoops.org</t>
  </si>
  <si>
    <t>Maria del Carmen</t>
  </si>
  <si>
    <t>maricarmenpu@yahoo.es</t>
  </si>
  <si>
    <t>Irving and Diego vs childhood cancer</t>
  </si>
  <si>
    <t>Aquí Nadie Se Rinde A.C.</t>
  </si>
  <si>
    <t>ANS050827P21</t>
  </si>
  <si>
    <t>https://hipgive.org/wp-content/uploads/2016/11/6640RFC.pdf</t>
  </si>
  <si>
    <t>(335) 254-90</t>
  </si>
  <si>
    <t>Un Techo para el San Juan</t>
  </si>
  <si>
    <t>Un taxi</t>
  </si>
  <si>
    <t>Un mejor Futuro para inocentes</t>
  </si>
  <si>
    <t>Irina</t>
  </si>
  <si>
    <t>UN JOVEN, UN SUEÑO</t>
  </si>
  <si>
    <t>Mariachi Tachi</t>
  </si>
  <si>
    <t>jennifer.cereza@hotmail.com</t>
  </si>
  <si>
    <t>(552) 077-90</t>
  </si>
  <si>
    <t>Méx., México</t>
  </si>
  <si>
    <t>&amp;#8211; Irving and Diego have a last chance against childhood cancer and together we can support them by giving them hope to continue their life.</t>
  </si>
  <si>
    <t>&amp;#8211; Irving y Diego tienen una última oportunidad contra el cáncer infantil y juntos podemos apoyarlos dándoles una esperanza de continuar su vida.</t>
  </si>
  <si>
    <t>&amp;#8211; Irving and Diego need an International Bone Marrow Transplant, this procedure is extremely expensive and represents their last chance against cancer. Their greatest dream is to live and together we can make it fighting by their side. Every effort and support we can give increases the possibility between Irving and Diego&amp;#8217;s transplant and his life. This is the second phase of the project and we hope to achieve our goal, increasing the number of donors, making visible the organization and the cause that we represent for the biggest dream, life.</t>
  </si>
  <si>
    <t>&amp;#8211; Irving y Diego necesitan de un Trasplante de Médula Ósea internacional, este procedimiento es sumamente costoso y representa su última oportunidad para luchar contra el cáncer. Su mayor sueño es vivir y juntos podemos lograrlo uniendo nuestros esfuerzos. Cada peso y apoyo que podamos otorgar disminuye la brecha entre el trasplante de Irving y Diego y su vida. Esta es la segunda fase del proyecto y esperamos lograr nuestra meta y además incrementar el número de donantes, visibilizando la organización y la causa que representamos.</t>
  </si>
  <si>
    <t>Mariachi Music Education in East San Jose</t>
  </si>
  <si>
    <t>Mariachi Education in East San Jose</t>
  </si>
  <si>
    <t>Un Jardin&amp;#8230;Una Comunidad. One Garden&amp;#8230;One Community</t>
  </si>
  <si>
    <t>LA Promise Fund</t>
  </si>
  <si>
    <t>iPhone 7</t>
  </si>
  <si>
    <t>20-4562686</t>
  </si>
  <si>
    <t>home</t>
  </si>
  <si>
    <t>https://hipgive.org/wp-content/uploads/2018/06/LAPF-501(c)3-2016[3].pdf</t>
  </si>
  <si>
    <t>grants@pacbell.net</t>
  </si>
  <si>
    <t>06-22-2016</t>
  </si>
  <si>
    <t>buyiphone7free@gmail.com</t>
  </si>
  <si>
    <t>Marcus and Friends</t>
  </si>
  <si>
    <t>(910) 052-0702</t>
  </si>
  <si>
    <t>The year 2016 may see its share of innovations with rumors about the next Apple products are the iPhone 7, the future MacBook Pro and a screen capable of displaying at 5K. Small state which hangs we &amp;quot;may be&amp;quot; in the nose!Yes Apple has lost its luster and its recent announcements on the iPhone 7 , aim to regain some of its fans, parties, Samsung or LG. But Apple does not only target the smartphone sector to improve its image, which is often more expensive than other ... Several rumors announce MacBook innovative Pro with a touch bar OLED, and a screen able to treat ourselves with a non-display no 4, but 5K ... just that!The iPhone 7 Plus or Pro with a dual-lens camera!The photo is one of the arguments on which Apple wants to build for the next version of the iPhone, and the Dual Camera Lens offers new possibilities. Although the name Pro is much less suited to the world of photography, Apple hopes to catch up on the LG with the big angle, or increasing detail as proposed by Huawei P9 ! The implementation of a dual lens, aims to offer a picture quality unmatched by Apple smartphones ... until now?A MacBook Pro with a bar OLED Touchscreen, Thunderbolt and USB 3-C?If the phone market and the iPhone 7 is clearly competitive with Samsung for example, the MacBook Pro is a reference in the world of laptop. Again we can expect innovations from the Apple brand. The largest have a relationship with OLED touch bar that would replace the current physical function keys. There is even talk of an intelligent and context bar that would fit in the running window ... and there it will be outright innovation in the field. Moreover, as usual at Apple, one could still see a thinning of the &amp;quot;beast.&amp;quot;iphone 7A screen showing the 5K?Another rumor regarding the 5K display that would propose a screen manufactured by Apple. It is true that for those who use the MacPro, the display screen is always very important, as those who like to connect their MacBook to an external display. And even if this rumor is more uncertain, we like the idea that Apple is about this project that could be powered by a GPU integrated directly into the screen for the display 5K! In short Apple may offer us the heavy, if all these rumors proved.</t>
  </si>
  <si>
    <t>iphone7</t>
  </si>
  <si>
    <t>Manzanita SEED</t>
  </si>
  <si>
    <t>iphone 7</t>
  </si>
  <si>
    <t>07-28-2018</t>
  </si>
  <si>
    <t>08-27-2018</t>
  </si>
  <si>
    <t>claudiak@lapromisefund.org</t>
  </si>
  <si>
    <t>MANOS UNIDAS EN COMUNIDAD</t>
  </si>
  <si>
    <t>ASOCIACION AMIGOS DE LA TIERRA-AFTA</t>
  </si>
  <si>
    <t>254991-1-17662</t>
  </si>
  <si>
    <t>https://hipgive.org/wp-content/uploads/2017/11/DOCUMENTOS-ONG-AATAFTA.pdf</t>
  </si>
  <si>
    <t>Invest in Entrepreneurship in Guatemala</t>
  </si>
  <si>
    <t>Namaste Foundation</t>
  </si>
  <si>
    <t>(714) 812-4235</t>
  </si>
  <si>
    <t>School Garden at Manual Art High School, South Los Angeles</t>
  </si>
  <si>
    <t>Karen Gonzalez</t>
  </si>
  <si>
    <t>Seeding in health</t>
  </si>
  <si>
    <t>karen@namaste-direct.org</t>
  </si>
  <si>
    <t>(502) 3042-7865 (Guatemala)</t>
  </si>
  <si>
    <t>La Antigua Guatemala, Guatemala</t>
  </si>
  <si>
    <t>plantitforward</t>
  </si>
  <si>
    <t>Claudiak@lapromisefund.org</t>
  </si>
  <si>
    <t>RITA TERSA</t>
  </si>
  <si>
    <t>amigosdelatierrapma@gmail.com</t>
  </si>
  <si>
    <t>Help us make her business goals and dreams come true! Financial education and personal business mentoring with microloans for low-income Guatemalan women entrepreneurs.</t>
  </si>
  <si>
    <t>¡Ayudenos a hacer sus metas y sueños de negocio una realidad! Educación financiera y asesoría de negocios con micro préstamos para emprendedoras de bajos recursos.</t>
  </si>
  <si>
    <t>(507) 650-94299</t>
  </si>
  <si>
    <t>Panamá, República de Panamá</t>
  </si>
  <si>
    <t>You just saw in our video that Ana, Marta and Elsa have already invested in themselves and are breaking the poverty cycle. They have successfully completed at least one loan and education cycle, and with your support on this campaign, we will have the funding to offer them another cycle. Your support will enable each entrepreneur the chance to double her profits as well as continue grow her business! We offer up to four loan and education cycles. As our entrepreneur’s businesses grow, our low-income entrepreneur women clients have the opportunity for larger loans and the next level of business education. Our goal is to make sure there is funding for every woman who wants to continue her education and improve her business. Our Microloans are not a Band-Aid for her general financial problems. Our loans come with comprehensive financial education and personalized monthly business mentoring to make a real positive difference in her abilities to run her business and increase her profits. After our training, our clients proudly call themselves businesswomen! In our first crowdfunding campaign we have set a goal of $2,500 that will further the education of these women who have just begun to invest in themselves. Thank you for considering an investment in Ana, Marta and Elsa. Any amount is appreciated &amp;#8212; and please be sure to check out our special local perks!</t>
  </si>
  <si>
    <t>Community project 4 steps: 1st Sustainability and quality of life humble families Christmas dinner 100 children and pare</t>
  </si>
  <si>
    <t>un hogar para mis hijos</t>
  </si>
  <si>
    <t>mis hijos</t>
  </si>
  <si>
    <t>v-15691160-3</t>
  </si>
  <si>
    <t>Proyecto comunitario 4 pasos: 1ro Sostenibilidad y calidad de vida familias humildes cena Navideña 100 niños y padres</t>
  </si>
  <si>
    <t>https://hipgive.org/wp-content/uploads/2018/05/5186casa-venta-bosques-de-camorucos-acarigua-portuguesa-rah-16-12109-1.jpg</t>
  </si>
  <si>
    <t>Usted acaba de ver en nuestro video que Ana, Marta y Elsa ya han invertido en ellas mismas y están rompiendo el círculo de pobreza. Ellas han completado exitosamente por lo menos uno de nuestros ciclos de educación y préstamo, y con su apoyo en esta campaña, tendremos los fondos para ofrecerles otro ciclo. ¡Su apoyo le dará a cada empresaria la oportunidad de duplicar sus ganancias así como también continuar con el crecimiento de su negocio! Ofrecemos hasta el cuarto ciclo de educación y préstamo. Conforme los negocios de las empresarias crecen, nuestras socias empresarias de bajos recursos tienen la oportunidad de obtener préstamos más grandes y un nivel más alto para la educación de negocios. Nuestra meta es asegurarnos que hay fondos para cada mujer quién quiera continuar con su educación y mejorar su negocio. Nuestros Micro prestamos no son una Curita para los problemas financieros de ella. Nuestros préstamos vienen con una educación financiera completa y asesoría de negocios personalizada mensualmente para tener una diferencia positiva real en sus destrezas para manejar un negocio e incrementar sus ganancias. Después de nuestra capacitación, nuestras socias orgullosamente se pueden llamar mujeres empresarias. En nuestra primera campaña de crowdfunding hemos fijado una meta de $2,500 que ayudará a que estas mujeres continúen con su educación quienes ya han comenzado a invertir en ellas mismas. Gracias por considerar en invertir en Ana, Marta y Elsa. Cualquier cantidad es bien recibida – y por favor, asegúrese de verificar nuestros bonos de regalo local.</t>
  </si>
  <si>
    <t>06-21-2018</t>
  </si>
  <si>
    <t>jorge luis</t>
  </si>
  <si>
    <t>jorgelpuertas2@gmail.com</t>
  </si>
  <si>
    <t>(041) 267-61346</t>
  </si>
  <si>
    <t>Acarigua, Portuguesa, Venezuela</t>
  </si>
  <si>
    <t>&amp;#8220;UNITED HANDS IN COMMUNITY&amp;#8221; 17th DR Version: It is a community-based project that has been carried out for 17 years. Its objective is to detect positive values ​​for the sustainable development of low-income communities and it is carried out in 4 steps: Diagnosis of the area and participants; Training and Food Security for sustainability. In its first step we carried out a Christmas activity in the community aimed at children and 1 tutor, where we gave him toys, bags of food, clothing, household goods, medicines and a large Christmas dinner. To carry out this activity we need your support with the donation you want to choose and if you want to be a sponsor of a child Day: Saturday, December 16, 2017 Time: 9am to 12md Place: San José area near Cerro Patacón Beneficiaries: Children and their Total Mother: 100 people &amp;nbsp; How will we put your donations in action? To carry out the totality of this project we require a total donation of $ 15,000. 1st Stage requires $ 2,000 The $ 2,000 donation will cover a large Christmas dinner, uguetes, bags of food, clothing, supplies, medicine, transportation. In case you do not reach the final goal the donations will be used for the CHRISTMAS DINNER AND TRAINING FOR SUSTAINABILITY. Everyone who donates will be given the voucher to deduct from tax and will be sent a certificate with the photos and videos of the activity and those who wish to participate physically can do so. Why it matters: This project has the purpose of minimizing poverty in the most unprotected families. The impact will be measured through the Sustainability Cacitations according to the abilities of each person. This project is valuable for families that lack a life and sustainable development plan. this will help them to be useful people to the community and to the country. The Friends of the Earth-afta ​​association was the first organization in Panama to carry out projects according to the needs of the most disadvantaged families. We invite all who wish to live this experience with us. To certify that it will take place, you can attend or we can hold a conference via Sky with the community live. &amp;nbsp; Other ways that people can help: Help us to spread this message on social networks. We invite you to become official ambassadors of the campaign or volunteers. &amp;nbsp; About our organization: We are: A Panamanian NGO; Non-Governmental Environmental Organization; Non-profit (Mides 049; Founded in January 2001-16 Tenacious years in GOD Community Environmental Management.</t>
  </si>
  <si>
    <t>Soy de Venezuela, la delincuencia robo y quemo mi casa y e quedado sin un hogar para mis hijo, por favor ayuda</t>
  </si>
  <si>
    <t>Our program is proven – and leads to real poverty reduction. Women who complete our business development programs raise their incomes an average of 117%! Our clients have an average of a 3rd grade education and no business training. Namaste’s unique training opportunity is often the first time they have invested in their own education for many years. Not only do our clients gain confidence in their abilities, they also become excellent role models for positive change in their communities. Often our clients’ children and parents take great pride in her business success. More women entrepreneurs can confidently provide job opportunities and hope for other family members resulting in keeping them from fleeing north or get involved in the drug trade for work. Educating these motivated women entrepreneurs is an excellent example to their children of what their moms’ are capable of when they take charge of improving their lives. Typically these women spend their new income on the health and education of their families, which both strengthens their communities and further helps alleviate poverty.</t>
  </si>
  <si>
    <t>Resumen de la campaña: Mi nombre es Jorge Puertas, un Venezolano promedio, con una familia feliz de 3 niños felices . pero el hampa de mi país entro a mi hogar robo y incendio mi hogar, mi familia y yo hemos quedado sin un hogar, debido a la situación de mi país, y la inflación que nos inducen a diario, para mi es imposible proveerles un hogar nuevo a mi familia, ya todo los bienes los venden en dolares y los bolivares no se consiguen en mi pais, devido a eso les pido por favor me ayuden a recaudar estos fondos para comprarles yn hogar una casa a mis hijos.Una casa promedio en mi pais, cuesta entre 6.000$ dolares a 7500$ dolares, es el valor total de una vivienda en mi pais, al recaudar los fondos con el favor de Dios y de todos ustedes, podre comprarles una casa a mi familia. &amp;nbsp;de verdad les doy las gracias ante mano a todos los que deseen colaborar, mil gracias , mis oraciones y la de mi familia estaran dirigidas para todos ustedes, que &amp;gt;Dios me los bendiga a todos gracias.</t>
  </si>
  <si>
    <t>una casa promedio en Venezuela cuesta 6.000$ dolares neto una vivienda de 2 cuartos 2 baños sala cocina y comedor, una vivienda unifamiliar de 52 a 60 metros cuadrados</t>
  </si>
  <si>
    <t>jorgelpuertas</t>
  </si>
  <si>
    <t>Nuestro programa está comprobado – y lleva a la reducción de pobreza real. Las mujeres quienes completan nuestro programa de desarrollo incrementan sus ingresos en un promedio del 117% Nuestras socias en promedio tienen escolaridad de 3er grado y ninguna capacitación en negocios. La exclusiva oportunidad de capacitación con Namaste es a menudo la primera vez que ellas han invertido en su propia educación por muchos años. No solamente nuestras socias ganan confianza en sus habilidades, ellas también se convierten en ejemplos para cambios positivos en sus comunidades. A menudo los niños y padres de nuestras socias toman un gran orgullo con el éxito de su negocio. Más mujeres empresarias pueden confiadamente proveer oportunidades de trabajo y esperanza para otros miembros de la familia como resultado para que ellos no puedan irse al norte o involucrase en el comercio de las drogas para un trabajo. Educar a estas mujeres empresarias motivadas es un excelente ejemplo para sus hijos de lo que las madres son capaz de hacer cuando ellas toman la obligación de mejorar sus vidas. Normalmente estas mujeres gastan sus nuevos ingresos en salud y educación para sus familias, con ambos fortalecen a sus comunidades y ayuda más a aliviar la pobreza.</t>
  </si>
  <si>
    <t>Gran Cena Navideña. Apoya a un Niño y a su Familia. Te invitamos a participar en la Gran Cena Navideña. Día: sábado 16 de diciembre 2017 Hora: 9am a 12md Lugar: San José área cercana a Cerro Patacón Beneficiarios: 40 Niños y su Madre Total: 60 personas. Puede Apoyar con su Donación en efectivo o con las siguientes necesidades. Pavo, Jamon, juguetes para niña y niños, bolsas de comidaseca, ropa, enseres, medicinas “MANOS UNIDAS EN COMUNIDAD” 17va Este es un proyecto de bades comunitarias .Que tiene la finalidad de detectar valores positivo para el desarrollo sostenible de las Comunidades y se realiza en 4 pasos: Diagnostico; Capacitación y Seguridad alimentaria para la sostenibilidad. En su primer paso realizamos una actividad Navideña donde entregamos juguetes, bolsas de comida, ropa, enseres, medicinas y realizamos una gran cena Navideña. Para la realización de esta actividad le solicitamos muy respetuosamente su apoyo con la donación que desee escoger y si desea ser Padrino de un niño o niña. BENEFICIOS: • CERTIFICADO a la empresa. • LOGO EN AFICHE Redes Sociales • INFOTO • PUEDE ASISTIR A LA ACTIVIDAD. NOTA 2: SI ESTA INTERESADO EN APOYAR ENVIARNOS SU LOGO PARA LAS REDES SOCIALES. La Donación a nombre de Asoc.Amigos de la Tierra. O por ACH Caja de Ahorros #010101190949 Todas sus donaciones son deducibles de impuesto Resolución del MEF: # 201- 2951 del 5 septiembre 2001 RUC: 254991-01-C17662 DV. 49 . Teléfono de Contacto (507) 229-3831/ 65094299. &amp;nbsp; ¿Cómo pondremos tus donaciones en acción? Para llevar a cabo la totlidad de este proyecto requerimos un total de donacion de $2,mil +15,000.=$17,000 1ra Etapa se requiere de $2,000 &amp;nbsp; La donacion $2,000 cubrirá una gran cena Navideña , juguetes, bolsas de comida, ropa, enseres, medicinas,y transporte . En caso de que no alcances la meta final las donaciones, se utilizarán para la CENA NAVIDEÑA Y CAPACITACION PARA LA SOSTENIBILIDAD. A todo el que Done le daremos el comprovante para deducir de impuesto y se le enviara un certificado con las fotos y videos de la actividad y los que deseen participar fisicamente lo pueden hacer. &amp;nbsp; Por qué importa: Este proyecto tiene el proposito de minimizar la pobreza en las familias mas desprotejidas. El impacto se medira a travez de las Capacitaciones de Sostenibilidad de acuerdo las habilidades de cada persona. Este proyecto es valioso para las familias que carecen de un plan de vida y desarrollo sostenible. esto les ayudara a ser personas utiles a la comunidad y al pais. La asociacion Amigos de la tierra -afta fue la primera organizacion en Panama en llevar a cabo proyectos acorde a las necesidades de las familias mas desfavorecida. Invitamos a todos los que deseen vivir esta experiencia con nosotros . Para certificar que el mismo se llevara a cabo pueden asistir o podemos realizar una conferencia via Sky con la comunidad en vivo. Otras formas en las que la gente puede ayudar: Ayudandonos a difundir este mensaje a tráves de las redes sociales. Los invitamos a convertirse en embajadores oficiales de la campaña o voluntarios. &amp;nbsp; Acerca de nuestra organización: Somos: Una ONG Panameña; Organización No Gubernamental Ambiental; Sin fines de lucro (Mides 049; Fundada en enero 2001-16 Años de tenaz en DIOS Gestión Ambiental comunitaria.</t>
  </si>
  <si>
    <t>un futuro para juan y jose</t>
  </si>
  <si>
    <t>Un emprendimiento para lo sociedad venezolana</t>
  </si>
  <si>
    <t>The money we raise for the GO MUJERES! Campaign will pay expenses of the financial education and the personal business mentoring of women who are signing up to further their education with a next loan cycle. The funds will help women who have successfully completed one 9-month loan cycle and want to further their education with a 2nd, 3rd or final and 4th loan. The money will directly support the education and mentoring of Ana, Marta and Elsa in our video. The more money we raise, the more women we can support to further their intensive and effective financial education! PERKS *Our perks are local community events in Guatemala, if you cannot attend, but would like to donate your perk to a local student, we will happily make these arrangements :) $25 Eternal gratitude for your generosity! Namaste $50 1 ticket to our fundraising event in September: see the movie “Innocent Voices” with an in person Q &amp;amp;A with filmmaker Oscar Torre $75 1 ticket to our Annual “Businesses Supporting Microbusinesses” event in November $100 2 tickets to our Annual “Businesses Supporting Microbusinesses” event in November Your gift of $100 will have an amazing 250% return – for every $100 we spend training a micro-entrepreneur, she will earn $250! $250 2 tickets to our fundraising event in September: see the movie “Innocent Voices” with an in person Q &amp;amp;A with filmmaker Oscar Torres in September as well as a signed copy of the movie. Your gift of $250 will sponsor five months of mentoring for one micro-entrepreneur Please, share, share and share this information again. We are active on Facebook and are just beginning on Twitter and Instagram. With your help we hope to build a powerful online network! Thank you again for caring about Namaste!</t>
  </si>
  <si>
    <t>TsEvans &amp;#8211; Interactive game for children</t>
  </si>
  <si>
    <t>Donacion total es de $2,mil +16,000.=$18,000 $2,000 se utilizaran para compra de &amp;nbsp; comida del brindis, pavo, jamon,dulce, bebida, cubiertos, vasos, piñata, pastillas. juguetes, ropa, zapatos y algunos enseres . medicamentos para resfriados , fiebre, tos, vitaminas,limpiadores alcholizados para las manos, paños humedos- Diagnostico del area y participantes; $3,000 Capacitación(material didactico, videos, brindis, facilitadosres, transportes, instalaciones de la cacitacion. durante 1 mes $ $8,000. Seguridad alimentaria para la sostenibilidad.(Herramientas e insumos, transportes) $5,000 &amp;nbsp;</t>
  </si>
  <si>
    <t>trusty change</t>
  </si>
  <si>
    <t>04-28-2018</t>
  </si>
  <si>
    <t>:-)</t>
  </si>
  <si>
    <t>Manos Contra La Trata</t>
  </si>
  <si>
    <t>contactenos@fundacionesperanza.org</t>
  </si>
  <si>
    <t>El dinero que recaudemos en la campaña GO MUJERES! Pagará los gastos de educación financiera y la sesoría personalizada de las mujeres que se registren para continuar con su educación en el próximo ciclo de préstamo. Los fondos ayudarán a las mujeres quienes han completado exitosamente un ciclo de préstamos de 9 meses y quieren continuar con su educación con el 2do, 3ro o un final 4to ciclo. El dinero apoyará directamente la educación y asesoría de Ana, Marta y Elsa en nuestro video. El más dinero que podamos incrementar, ¡más mujeres nosotros podemos apoyar para que continúen sus educación financiera intensa y efectiva! Bonos de Regalo: Son eventos de la comunidad local en Guatemala, si usted no puede asistir, pero le gustaría donar su bono de regalo a un estudiante local, nosotros felizmente podemos hacer estos arreglos: $25 ¡Eterna gratitud por su generosidad! Namaste $50 1 boleto para nuestro evento de recaudación de fondos en Septiembre: Ver la película “Voces Inocentes” con en persona preguntas y repuestas con el cineasta Oscar Torres $75 1 boleto para nuestro evento anual “Negocios Apoyando Micro-negocios” en noviembre. $100 2 boletos para nuestro evento anual “Negocios Apoyando Micro-negocios” en noviembre. Su donación de $100 tendrán un increíble retorno de 250% por cada $100 que nosotros invertimos en capacitación de una micro-empresaria, ¡ella ganará $250 &amp;nbsp; Por favor, comparta, comparta esta información nuevamente. Nosotros estamos activos en Facebook y recién iniciamos en Twitter e Instagram. Con su ayuda esperamos construir una nueva poderosa red en línea. ¡Gracias de nuevo por su cariño para Namaste!</t>
  </si>
  <si>
    <t>tayde@hiponline.org</t>
  </si>
  <si>
    <t>03-15-2017</t>
  </si>
  <si>
    <t>Video: 3,000 Quetzales Social Media: HootieSuite $8.99 monthly, Facebook publications cost 40 Quetzales per day for 14 – 30 days and we may add some additional social media services. Perhaps a total of $90 monthly which we will keep for the year to be able to build our networks and run two more campaigns for both September and Giving Tuesday. Perks: Our current perks do not have additional costs, they help raise money and participation for our local events. Administrative costs to HIP: approximately 6% of a successful campaign = $150 Our Annul Budget is $401,000</t>
  </si>
  <si>
    <t>MANOS AMIGAS POR LA JUVENTUD DE EL SALVADOR</t>
  </si>
  <si>
    <t>enotrubio@elpiche.org</t>
  </si>
  <si>
    <t>https://hipgive.org/wp-content/uploads/2018/10/2018-10-15_1539615012-projects.csv - https://hipgive.org/wp-content/uploads/2018/11/4763INTEGRANTES-DEL-CONSEJO-FUNDACION-COMETA.docx</t>
  </si>
  <si>
    <t>https://hipgive.org/wp-content/uploads/2018/11/4714Estado-de-Ingresos-y-Egresos-Fundación-Cometa-2016-2017.pdf</t>
  </si>
  <si>
    <t>We currently educate 500 women annually in Guatemala. Unlike competitive private sector firms, our goal is to share our success formula with organizations working to reduce poverty. As we speak, a microfinance organization in Honduras is copying our mentoring programs with their 8,000 clients -- because they have seen firsthand our results! In ten years, we have trained 2,300 women through 3,400 nine-month training cycles and 4,100 loans. Our loan repayment rate is 97%. Special elements we offer beyond microloans: TECHNOLOGY FOR ACCOUNTABILITY: One of the reasons for our success is that we use technology for detailed tracking to see our progress and ensure our clients are experiencing real positive results. We are currently investigating how to sell our technology system to other NGOs who want efficient impact tracking. Our goal is create more revenue to educate more women and replicate our success in other communities and countries ACCESSIBILITY FOR OUR CLIENTS: We can teach women who are illiterate and we are fortunate to have business advisors that speak K'iche and can do the trainings in our client's native language. These are key element to help better serve Guatemala’s rural communities. UNIQUE BUSINESS CONFERENCE: Each year we offer our top 100 entrepreneurs an all-expenses paid three day business conference. For many women it is the first time they have ever traveled without their families! You can read more about this special business development conference for low-income women entrepreneurs here: http://namastedirect.org/business-women-conference/ &amp;nbsp; Additional website links: Our Story: http://namastedirect.org/our-story/ 2015 Annual Report: http://namastedirect.org/wp-content/uploads/2015/11/reporte-anual.pdf</t>
  </si>
  <si>
    <t>Mamas Con Más (Helping Mothers Protect Their Wealth)</t>
  </si>
  <si>
    <t>https://hipgive.org/wp-content/uploads/2018/10/2018-10-15_1539616206-projects.csv</t>
  </si>
  <si>
    <t>https://hipgive.org/wp-content/uploads/2017/11/501C3.pdf</t>
  </si>
  <si>
    <t>Actualmente educamos a 500 mujeres al año en Guatemala. A diferencia del sector privado competitivo, nuestra meta es compartir nuestra fórmula de éxito con organizaciones trabajando para reducir la pobreza. Como hablamos, una organización de micro finanzas en Honduras está copiando nuestros programas de asesoría con sus 8,000 socias- ¡porque ellos han visto por sí mismos nuestros resultados! En diez años, hemos capacitado a 2,300 mujeres a través de 3,400 ciclos de capacitación de 9 meses y 4,100 préstamos. Nuestro índice de repago es de 97%. Elementos especiales que ofrecemos más allá de micro-préstamos. TECNOLOGIA PARA SER RESPONSABLE: Una de las razones para nuestro éxito es que nosotros usamos tecnología para un registro detallado de nuestro progreso y asegurar que nuestras socias están experimentado resultados reales. Nosotros estamos actualmente investigando como vender nuestro sistema de tecnología a otras ONG´s quienes quieren tener un registro eficiente. Nuestra meta es crear más ingresos para educar a más mujeres y replicar nuestro éxito en otras comunidades y países. ACCESO PARA NUESTRAS SOCIAS: Nosotros podemos enseñar a las mujeres quienes son analfabetas y nosotros somos afortunados de tener asesores de negocios que hablan K`iche y pueden realizar estas capacitaciones con nuestras socias en su lengua nativa. Estos son elementos esenciales para asistir mejor a las comunidades rurales en Guatemala. EXCLUSIVA CONFERENCIA DE NEGOCIOS: Cada año nosotros ofrecemos a 100 de nuestras de nuestras empresarias tres días con todos los gastos pagados para asistir a una conferencia de negocios. Para muchas mujeres esta ¡es la primera vez que ellas han viajado sin sus familias! Ustedes pueden leer más acerca de esta especial conferencia de desarrollo de negocios para mujeres empresarias de bajos ingresos aquí: http://namastedirect.org/business-women-conference/ Vínculos adicionales en el sitio web: Nuestra historia: http://namastedirect.org/our-story/ Reporte Annual 2015: http://namastedirect.org/wp-content/uploads/2015/11/reporte-anual.pdf</t>
  </si>
  <si>
    <t>https://twitter.com/NamasteGuate</t>
  </si>
  <si>
    <t>https://hipgive.org/wp-content/uploads/2018/10/3907234_Olga-Cadena-Vargas.jpg</t>
  </si>
  <si>
    <t>Namaste</t>
  </si>
  <si>
    <t>Watsonville, CA, United States</t>
  </si>
  <si>
    <t>Holder:12345678 - Address:qwertyui - Bank:asdfghjk - Number:0987654 - Routing: - Swift:123456y7</t>
  </si>
  <si>
    <t>Mamas Con Más &amp;#8211; Helping mothers protect their wealth through financial capability, advocacy, and asset building</t>
  </si>
  <si>
    <t>Tropical Agro-forestry and reclaimed tropical timber</t>
  </si>
  <si>
    <t>Into the Fields</t>
  </si>
  <si>
    <t>Mamas Con Más &amp;#8211; Ayudando a mamas proteger sus bienes a travez de capacidad financiera, abogacía, y ahorros</t>
  </si>
  <si>
    <t>05-20-2016</t>
  </si>
  <si>
    <t>tri21DOWN we help each other grow together</t>
  </si>
  <si>
    <t>03-31-2018</t>
  </si>
  <si>
    <t>05-15-2018</t>
  </si>
  <si>
    <t>Barinas, Venezuela</t>
  </si>
  <si>
    <t>919-660-3616</t>
  </si>
  <si>
    <t>North &amp; South Carolina</t>
  </si>
  <si>
    <t>United for the same cause we generate more benefits and we share experiences that can help us to help us</t>
  </si>
  <si>
    <t>Mamas Con Más addresses the significant wealth and financial capability gaps among Latina women. Recent studies have showed that Latina women in California earn only 43 cents to the dollar of while non-hispanic man. In 2016, white families had a median net worth of $171,000, compared with $20,700 for Latino households. In Watsonville, 65% of households have insufficient liquid assets to subsist at the poverty level for three months in the absence of income. And 50% of the households are unbanked or underbanked. The high rates of households not using banking services increasing the problem of alternative lending services. These lending practices include exorbitant fees and interest rates, misleading terms, and lack of consideration of a borrower’s ability to repay. The wealth and income gaps, in addition to the high rate of unbaked services put women with children at a great disadvantage. &amp;nbsp; In Watsonville, an additional barrier for women is the dependence on low wage agricultural seasonal and service jobs. With limited civic engagement for Latinas elected officials have not addressed their economic and community development strategies an inclusive way to take Latina voices into consideration. Mamas Con Más aims to address this population through culturally appropriate education, outreach, credit building, and advocacy efforts. &amp;nbsp; Santa Cruz Community Ventures (SCCV) is dedicated to promoting social and economic justice through financial capability, asset building, and advocacy. A key strategic focus is Latina women with children in Watsonville. Our goal is to help develop an inclusive economy that works for all. Families deserve equitable opportunities to thrive in their local economies. Lack of financial capability is a foundational block for families to not only understand the financial system, but help be in engaged in key economic planning discussions that are impacting the type of industries in their communities, and through this their earning potential. Educating women empowers families and allows them to navigate through complicated financial spheres and to find their voice in city and county economic development discussions to ensure they have a say in the type of industry, jobs, and businesses in their communities that would support their economic mobility. &amp;nbsp; Mamas Con Más aims to increase use of trusted banking services, increase mother&amp;#8217;s financial capability, avoid or stop the use of alternative banking services, and increase civic engagement in economic planning discussions. One of our approaches to the issue is using financial capability workshops work to educate families around financial topics, to reduce financial stress, increase financial health, and security. By educating mothers, we empower them to confidently navigate through challenging financial networks and make conscious financial decisions. SCCV workshops educate on financial concepts, but allot time to teaching healthy financial behaviors such as banking, saving, budgeting, and managing credit and debt. SCCV also offers credit building lending circle models and combines education about living wages and economic planning into their discussions. &amp;nbsp; We aim to improve community economic stability in the region. 65% of the population is in liquid asset poverty, meaning without sufficient liquid assets to subsist at the poverty level for three months in the absence of income. Additionally, 50% of the households are either unbanked or underbanked. These families cannot afford to use deceptive financial services because they pose a huge risk to their financial health. Families should be making their money work for them, and not paying others unfair fees. &amp;nbsp; &amp;nbsp; Additionally, building awareness around banking services and offering education can change behaviors in families to avoid or stop using alternative banking services. We can measure our impact by leading the conversations around financial services in the community. Our focus is more towards advocacy by encouraging civic engagement. We also work with community leaders and elected officials to share the information to their constituents. Within community leader’s realm of power, we hope to influence community behavior to avoid these services. In addition, we make policy recommendations, &amp;nbsp; &amp;nbsp; Mamas Con Más is valuable to the Latino community because we can educate families to make conscious decisions towards financial services and increase financial security. The more knowledge families obtain the more power they have to make healthy financial decisions. The Latina community faces multiple social and economic challenges. A key project goal is to educate the Latina community to better understand these challenges and give them the tools needed to overcome these barriers. In our community 50% of the population is unbanked or underbanked. By educating around banking services and financial products, we can increase participation. An increase of participation would mean that the use of alternative services will no longer be needed. For example, instead of paying $7 dollars to cash your check at a market, an individual can set up direct deposit to cash their checks for free. Those $7 dollars can now used to buy groceries or placed into a savings account for an emergency. &amp;nbsp; In addition, Mamas Con Más will work to develop advocacy tools and research to education and finlike elected officials in addressing local policies and economic development planning to incorporate Latina voices. &amp;nbsp; For over 25 years, Santa Cruz Community Ventures supports the community by challenging existing systems and building wealth in the community. Last year we offered a forum and toolkit to teach families how to protect their assets in case of deportation. SCCV also served as the fiscal sponsor in a rapid response to fund and support DACA renewals. SCCV is a Latina led and staffed organization where all our financial capability work is led by bilingual and bicultural financial coaches. &amp;nbsp; We will use the funds to pay for staff time, materials, outreach, advocacy, and community organizing around the issue. Funds will also cover two major events to host community forums.</t>
  </si>
  <si>
    <t>Unidos por una misma causa, generamos mas beneficios y compartimos experiencias que nos pueden servir para ayudarnos</t>
  </si>
  <si>
    <t>SAF’s Into the Fields internship program helps young people to learn about, prepare for and secure jobs in the farmworker movement.</t>
  </si>
  <si>
    <t>El programa ITF de SAF ayuda a jóvenes a informarse, prepararse y obtener empleo en el movimiento por los trabajadores agrícolas.</t>
  </si>
  <si>
    <t>Mamas con más aborda las brechas significativas de riqueza y capacidad financiera que las mujeres latinas enfrentan. Estudios recientes han demostrado que las mujeres latinas en California ganan sólo 43 centavos al dólar a comparación de hombres anglosajones. En 2016, las familias blancas tenían un valor neto promedio de $171.000, en comparación con $20.700 para los hogares latinos. En Watsonville, el 65% de los hogares no tienen suficientes bienes líquidos para subsistir en el nivel de pobreza por tres meses en la ausencia de ingresos. Y el 50% de los hogares están no utilizan el sistema bancario. Las altas tasas de los hogares que no utilizan servicios bancarios aumentan el problema de los servicios de préstamos alternativos. Estas prácticas de préstamo incluyen tasas exorbitantes de interés, términos engañosos y falta de consideración de la capacidad del prestatario para pagar. Las brechas de riqueza e ingresos, además de la alta tasa de servicios alternativos, ponen a las mujeres con niños en una gran desventaja. &amp;nbsp; En Watsonville, una barrera adicional para las mujeres es la dependencia de los empleos temporales en la agricultura y servicios con baja remuneración. Con un compromiso cívico limitado por parte de las latinas, los funcionarios electos no han abordado sus estrategias de desarrollo económico y comunitario de una forma inclusiva que tome en consideración las voces latinas. Mamas con Más tiene como objetivo hacer frente a esta población a través de la educación, la divulgación, la creación de crédito y los esfuerzos de abogacía. &amp;nbsp; Santa Cruz Community Ventures (SCCV) se dedica a promover la justicia social y económica a través de la capacidad financiera, la construcción de bienes y la abogacía. Un enfoque estratégico clave son las mujeres latinas con niños en Watsonville. Nuestro objetivo es ayudar a desarrollar una economía inclusiva que funcione para todos. Las familias merecen oportunidades equitativas para prosperar en sus economías locales. La falta de capacidad financiera es un bloque fundamental para que las familias no sólo entiendan el sistema financiero, sino que ayuden a participar en discusiones clave de planificación económica que están impactando el tipo de industrias en sus comunidades, y a través de ésta su ganancia potencial. Educar a las mujeres empodera a las familias y les permite navegar a través de esferas financieras complicadas y encontrar su voz en las discusiones de desarrollo económico de la ciudad y del condado para asegurarse de que tienen una opinión en el tipo de industria, empleos, y negocios en sus comunidades que apoyarían su movilidad económica. &amp;nbsp; Mamas con Más tiene como objetivo aumentar uso de servicio bancarios confiables, aumentar la capacidad financiera de la madre, evitar o detener el uso de servicios bancarios alternativos, y aumentar el compromiso cívico en las discusiones de planificación económica. Uno de nuestros enfoques en el tema es el uso de talleres de capacidad financiera para educar a las familias en torno a temas financieros, para reducir el estrés financiero, aumentar la salud financiera y la seguridad. Al educar a las madres, les facultamos para navegar con confianza las redes financieras. Los talleres de SCCV educan sobre conceptos financieros, pero asignan tiempo a la enseñanza de comportamientos financieros saludables como banca, ahorro, presupuestos y administración de crédito y deuda. SCCV también ofrece modelos de préstamos para la construcción de créditos y combina la educación sobre los salarios y la planificación económica en sus discusiones. &amp;nbsp; Apuntamos a mejorar la estabilidad económica de la comunidad en la región. el 65% de la población está en la pobreza de activos líquidos, lo que significa que no hay suficientes activos líquidos para subsistir en el nivel de pobreza durante tres meses en ausencia de ingresos. Además, el 50% de los hogares no están utilizando servicios bancarios confiables. Estas familias no pueden permitirse el lujo de usar servicios financieros engañosos porque representan un gran riesgo para su salud financiera. Las familias deben hacer que su dinero trabaje para ellos, y no pagando otros honorarios injustos. &amp;nbsp; Además, tratamos de crear conciencia en torno a los servicios bancarios y ofrecer educación puede cambiar comportamientos en las familias para evitar o dejar de usar servicios bancarios alternativos. Podemos medir nuestro impacto dirigiendo las conversaciones alrededor de los servicios financieros en la comunidad. Nuestro enfoque es más hacia la abogacía fomentando el compromiso cívico. También trabajamos con líderes comunitarios y funcionarios electos para compartir la información a sus electores. Dentro del ámbito de poder del líder comunitario, esperanza de influir en el comportamiento de la comunidad para evitar estos servicios. Además, hacemos recomendaciones de política. &amp;nbsp; Mamas con Más es valioso para la comunidad Latina porque podemos educar a las familias para tomar decisiones conscientes hacia los servicios financieros y aumentar la seguridad financiera. La comunidad Latina enfrenta múltiples desafíos sociales y económicos. Un objetivo clave del proyecto es educar a la comunidad Latina para comprender mejor estos desafíos y darles las herramientas necesarias para superar estas barreras. Al educar en torno a los servicios bancarios y los productos financieros, podemos aumentar la participación. Un aumento de la participación significaría que el uso de servicios alternativos ya no será necesario. Por ejemplo, en lugar de pagar $7 dólares para cobrar su cheque en un mercado, un individuo puede establecer un depósito directo para cobrar sus cheques de forma gratuita. Esos $7 dólares pueden ahora utilizado para comprar comestibles o colocados en una cuenta de ahorros para una emergencia. &amp;nbsp; Además Mamas con Más trabajará para desarrollar herramientas de abogacía e investigación para la educación y para los funcionarios electos para abordar las políticas locales y la planificación del desarrollo económico que incorpore las voces latinas. &amp;nbsp; Durante más de 25 años, Santa Cruz Community Ventures a apoyado a la comunidad desafiando los sistemas existentes y construyendo riqueza en la comunidad. Utilizaremos los fondos para pagar el tiempo del personal, los materiales, la divulgación, la abogacía y la organización comunitaria en torno al tema. Los fondos también cubrirán dos eventos importantes para acoger los foros de la comunidad. &amp;nbsp;</t>
  </si>
  <si>
    <t>Salaries and Benefits &amp;#8211; $15,000 &amp;nbsp; Printing &amp;amp; Design &amp;#8211; $2,000 Office Supplies &amp;#8211; $500 Food &amp;#8211; $1,000 Stipend for participants &amp;#8211; $5,000 Facilitators &amp;#8211; $2,000 Childcare &amp;#8211; $1,000 Venue &amp;#8211; $2,500 &amp;nbsp; Total: $29,000 &amp;nbsp; &amp;nbsp;</t>
  </si>
  <si>
    <t>SCCVonline</t>
  </si>
  <si>
    <t>brando@sccvonline.org</t>
  </si>
  <si>
    <t>Campaign summary: I wish with my children to found a house to support parents, representatives and relatives of people with Down Syndrome who have professionals trained in various areas such as: psychology, language, psychopedagogy, nutrition, social work, to offer both family members and friends as well as people with Down syndrome constant training in relation to early care, prevention, feeding, care, and management of common behaviors in people with this condition and medication management, to contribute to a better overall development of the family nuclei where one of its members was born with an extra chromosome in par 21, it is important to mention that in the Barinas state there is not a place with these characteristics, which is specifically aimed at this population mentioned, the idea was born for this reason since it is up to them to travel to the interior of the country to get support for their children or simply to rec I will walk the road alone in the hands of God. equally important is the lack of medicines in our country, with the creation and development of this project is expected to contact foundations in other countries to support people with Down syndrome who suffer from diseases that require high-cost treatments by managing them from the outside to here.How will we put your donations in action? &amp;nbsp;&amp;nbsp;&amp;nbsp;&amp;nbsp;&amp;nbsp;To start this project, an initial goal of $ 5,000 was established, which will be used to acquire the house that will function as the headquarters of the foundation with an estimated price of $ 2,500; $ 1,500 will be used for an investment in a product of mass consumption that Contribute benefits to the community and in turn sustain the project standing (remuneration to collaborators), the other $ 800 will be allocated to the acquisition of educational materials for the benefit of people who attend the foundation in search of support. the remaining $ 200 will be credited to an account to provide savings for eventualities of the foundation If the goal is not met, the money collected will be used to create a space for multisensory stimulation in a Special Education Institute of the Barinas State, thus benefiting the population with special educational needs, to achieve the goal or overcome it. What is really expected is the house of support must have this classroom space of multisensory stimulation that would be a pioneering project in our state. Why it matters:The main objective of this project is to improve the quality of life of people with down syndrome and support their families in the journey, which is extremely important because all human beings have the right to a quality education and a full life, With the creation of this foundation it is expected to reach many families and provide them with that word of support and guidance to guide their children's steps or when it is the case correct or straighten the steps that are crooked. &amp;nbsp;&amp;nbsp;&amp;nbsp;&amp;nbsp;&amp;nbsp;By observing the statistics and results obtained by the people who visit the support house, it will be possible to visualize the positive impact of the actions carried out there for the welfare of these families. This project has a great social value because it is about supporting a part of the population that is generally very vulnerable and that for its correct development requires constant and unconditional work of the family and of people truly committed to the cause, when you make a donation to our project think about the smile you draw on a child to achieve an advance or be in a place that allows him to be with their condition without signs or restrictions or the tears of joy and gratitude of mothers and fathers for feeling supported and included in this beautiful project. &amp;nbsp;&amp;nbsp;&amp;nbsp;&amp;nbsp;This project is in the best hands I could be because it is inspired by my own experience as the mother of a young 14 year old with Down syndrome, during which time I have gone through and overcome a number of significant experiences that alone would have been very hard to carry, now my son suffers from psoriasis and thanks to much support I have received we have managed to move forward and not let ourselves be overwhelmed by this terrible disease struggling with the country situation and the shortage of medicines and has been through foundations that perhaps were born as This project that my family and I have been able to fight with this disease because here is not counted on the medicines to fight it and the help has come from abroad, that is why I am so committed to this project because I know how important it is to be supported in such delicate situations. Potential Challenges: It is probable that it exceeds the goal set for this project because I trust in the good heart of all those who will read my project, however it is also likely that the established goal will not be achieved or that by the time of achieving it the money will not be enough for the project. economic situation so unstable in my country is why I invite you not only to contribute financially but also to support me by spreading my message and my good intentions, ambassador of goodwill with my project help me to let others know us and support us, guide me to improve in planning details, give me suggestions to improve what I want to achieve and reach more people. Publish my project in your social networks to cover more land.About our organization: &amp;nbsp;&amp;nbsp;&amp;nbsp;&amp;nbsp;&amp;nbsp;As I said before I am a mother who has lived a number of experiences with my son that have helped me to grow and learn a lot and all that I still lack, so I start this project today and I know that many will want to join and be part of this great step for our state and our community, my biggest motivation are my children, my family and all those people who have accompanied us in the journey of this arduous journey, I want others to have the opportunity that I have had to be supported and accompanied of wonderful people with that spirit and love for our neighbor that we should all cultivate in our hearts, I will not fail each and every one of you who contribute, I will make you proud to have supported this project. DO NOT REPENT!</t>
  </si>
  <si>
    <t>Making the Difference ( Haciendo la diferencia)</t>
  </si>
  <si>
    <t>Making Mexico stronger</t>
  </si>
  <si>
    <t>jaqueline.berdugo@diageo.com</t>
  </si>
  <si>
    <t>Through the 2016 Into the Fields summer internship program, SAF will develop the leadership of 20 young people from across the country to improve the conditions of farmworkers in North and South Carolina. The goals are to increase Latino farmworkers’ access to information about their rights, as well as to support young people to get jobs in the farmworker movement. &amp;nbsp; Through an orientation and two retreats, SAF will train interns on farmworker issues, rights and protections, and effective outreach. The trainings will also include problem solving and career planning, as the interns reflect on what they are learning during the program and think about potential careers in professions serving farmworkers. In addition to intensive training and mentorship by advocates in the field, interns will receive a stipend, housing, and a scholarship to continue their education. Receiving a stipend and educational award is key to the participation of farmworker students in the program. &amp;nbsp; In partnership with farm labor, health, education and legal services organizations, SAF interns will conduct outreach farmworkers to: Present “know your rights” trainings, Conduct participatory workshops and focus groups on occupational safety and health issues, Mentor migrant and out of school youth, Provide transportation and interpretation, Coordinate documentary projects and popular theater exercises. &amp;nbsp; Farmworkers are receptive to SAF interns, as the majority of interns are from farmworker families themselves and all are fully bilingual (Spanish/English). Due to the need for temporary staff members to work on a seasonal basis, it is unlikely that the partnering organizations would be able to expand their capacity to meet the needs of migrant farmworkers without SAF interns. &amp;nbsp; As a result of Into the Fields, the interns will be better prepared to pursue careers in Latino advocacy, immigrant rights, labor organizing, legal services, rural health, and migrant education. They will gain on-the-job experience with farmworkers and establish connections with seasoned activists. Since 1992, SAF has trained over 700 interns, and, according to SAF’s most recent survey of alumni, over 50% of the 118 who responded said that they continued to work with farmworkers as a result of their SAF internship.</t>
  </si>
  <si>
    <t>Resumen de la campaña: &amp;nbsp; &amp;nbsp; &amp;nbsp;Deseo junto a mis hijos fundar una casa de apoyo a padres, representantes y familiares de personas con&amp;nbsp; Síndrome de Down que cuente con profesionales capacitados en diversas áreas como: psicología, lenguaje, psicopedagogía, nutrición, trabajo social,para poder ofrecer&amp;nbsp; tanto a familiares y amigos como a las personas con síndrome de Down una capacitación constante en relación a la atención temprana, prevención, alimentación,&amp;nbsp; cuidados,&amp;nbsp; y manejo de conductas comunes en las personas con esta condición y gestión de medicamentos,&amp;nbsp; para contribuir a un mejor desarrollo integral de los núcleos familiares donde uno de sus miembros nació con un cromosoma extra en el par 21, es importante mencionarles que en el estado Barinas no se cuenta con un lugar con estas características, que este dirigido específicamente a esta población mencionada, la idea nace por este motivo ya que a mochos les toca viajar al interior del país para conseguir apoyo para sus hijos o sencillamente recorrer el camino solo en manos de Dios. igualmente importante es la carencia de medicinas en nuestro país, con la creación y desarrollo de este proyecto se espera contactar con fundaciones en otros paises para apoyar a las personas con síndrome de Down que padecen de enfermedades que requieren tratamientos de alto costo gestionándolos del exterior hacia aca. ¿Cómo pondremos tus donaciones en acción? &amp;nbsp; &amp;nbsp; &amp;nbsp;Para dar inicio a este proyecto se estableció una meta inicial&amp;nbsp; de 5000$ la cual servira para adquirir la casa que funcionara como sede de la fundación con un precio estimado de 2500$, 1500$ serán destinados a una inversión en algún producto de consumo masivo&amp;nbsp; que aporte beneficios a la comunidad y a su vez sostenga el proyecto en pie (remuneración a colaboradores), los otros 800$ serán destinados a la adquisición de materiales educativos para el beneficio de las personas que asistan a la fundación en busca de apoyo. los 200$ restantes serán abonados a una cuenta para propiciar un ahorro para eventualidades de la fundación&amp;nbsp; &amp;nbsp; &amp;nbsp;En caso de no cumplir la meta el dinero recaudado sera empleado en la creación de un espacio de estimulación multisensorial en un Instituto de Educación Especial&amp;nbsp; del Estado Barinas que beneficie así a la población con necesidades educativas especiales, de lograr la meta o superarla que es lo que realmente se espera la casa de apoyo debe contar con esta aula espacio de estimulación multisensorial que seria proyecto pionero en nuestro estado. Por qué importa: &amp;nbsp; &amp;nbsp; &amp;nbsp;El objetivo principal de este proyecto es mejorar la calidad de vida de las personas con síndrome de down y apoyar a sus familiares en el recorrido, lo cual es sumamente importante pues todos los seres humanos tenemos derecho a una educación de calidad y a una vida plena, con la creación de esta fundación se espera llegar a muchas familias y brindarles esa palabra de apoyo y esa orientación para guiar los pasos de sus hijos o cuando sea el caso corregir o enderezar los pasos que estén torcidos.&amp;nbsp; &amp;nbsp; &amp;nbsp;Al observar las estadisticas y resultados obtenidos por&amp;nbsp; las personas que visiten la casa de apoyo se podrá visualizar el impacto positivo de las acciones allí realizadas en pro del bienestar de estas familias. Este proyecto tiene un gran valor social por tratarse de apoyar a una parte de la población que generalmente es muy vulnerable y que para su correcto desarrollo requiere de trabajo constante e incondicional de la familia y de personas verdaderamente comprometidas con la causa, al usted realizar un donativo a nuestro proyecto piense en la sonrrisa que dibujara en un niño al lograr un avance o estar en un sitio que le permita ser el con su condición&amp;nbsp; sin señalamientos ni restricciones o las lagrimas de alegría y de agradecimiento de madres y padres por sentirse apoyado e incluidos en este hermoso proyecto.&amp;nbsp;&amp;nbsp;&amp;nbsp; &amp;nbsp; Este proyecto esta en las mejores manos que pudiese estar pues es inspirado por mi propia experiencia como madre de un joven de 14 años de edad con Síndrome de Down, tiempo durante el cual he atravesado y superado una cantidad de experiencias significativas que sola habría sido muy duro de llevar, actualmente mi hijo sufre de psoriasis y gracias a mucho apoyo que he recibido hemos logrado avanzar y no dejarnos avasallar por esta terrible enfermedad luchando con la situación país y la escasez de medicinas y ha sido a través de fundaciones que quizás nacieron como este proyecto que mi familia y yo hemos podido luchar con esta enfermedad pues acá no se cuenta con las medicinas para combatirla y la ayuda a venido del exterior, es por ello que estoy tan comprometida con este proyecto pues se lo importante que resulta ser apoyado en situaciones tan delicadas. Desafíos potenciales: &amp;nbsp; &amp;nbsp; &amp;nbsp;Es probable que supere la meta planteada para este proyecto pues confío en el buen corazón de todos los que leerán mi proyecto, sin embargo también es probable que la meta establecida no sea lograda o que para el momento de lograrla el dinero no sea suficiente por la situación económica tan inestable en mi país es por ello que te invito no solo a aportar económicamente sino a que también me apoyes difundiendo mi mensaje y mi buena intención, se embajador de buena voluntad con mi proyecto ayúdame a que otros nos conozcan y nos apoyen, orientame a mejorar en detalles de planeamiento, dame sugerencias para mejorar lo que quiero lograr y llegar a mas personas. Publica en tus redes sociales mi proyecto para asi abarcar mas terreno. Acerca de nuestra organización: &amp;nbsp; &amp;nbsp; &amp;nbsp;Como lo dije anteriormente soy una madre que ha vivido una cantidad de experiencias con mi hijo que me han ayudado a crecer y aprender muchísimo y todo lo que aun me falta, por ello inicio este proyecto hoy y se que muchos querrán sumarse y formar parte de este gran paso para nuestro estado y nuestra comunidad, mi mayor motivación son mis hijos, mi familia y todas esas personas que nos han acompañado en el recorrido de este arduo camino, quiero que otros tengan la oportunidad que yo he tenido de ser apoyada y acompañada de maravillosas personas con ese espíritu y amor por el prójimo que todos debemos cultivar en nuestros corazones, no les fallare a todos y cada uno de os que aporten los haré sentirse orgullosos de haber apoyado este proyecto. ¡NO SE ARREPENTIRAN¡</t>
  </si>
  <si>
    <t>Make our dream come true!</t>
  </si>
  <si>
    <t>Soñar Despierto</t>
  </si>
  <si>
    <t>Pablo Andrés</t>
  </si>
  <si>
    <t>pablo8cruz@hotmail.com</t>
  </si>
  <si>
    <t>(318) 824-7553</t>
  </si>
  <si>
    <t>Cali - Valle del Cauca, Colombia</t>
  </si>
  <si>
    <t>&amp;nbsp;2500$ para adquirir una&amp;nbsp;casa que funcionara como sede de la fundación.1500$ serán destinados a una inversión en algún producto de consumo masivo&amp;nbsp; que aporte beneficios a la comunidad y a su vez sostenga el proyecto en pie (remuneración a colaboradores)&amp;nbsp;800$ serán destinados a la adquisición de materiales educativos para el beneficio de las personas que asistan a la fundación en busca de apoyo.&amp;nbsp;200$&amp;nbsp; serán abonados a una cuenta para propiciar un ahorro para eventualidades de la fundación</t>
  </si>
  <si>
    <t>We are a non-profit organization that seeks to bring 20 children between 4 and 8 years with terminal cancer to fulfill their dream of knowing the beach! The idea is to raise money before one of those little angels go to heaven!</t>
  </si>
  <si>
    <t>tri21celeste@gmail.com</t>
  </si>
  <si>
    <t>Somos una organización sin animo de lucro que busca llevar 20 niños entre los 4 a los 8 años con cancer terminal a que cumplan su sueño de conocer la playa! La idea es recaudar el dinero antes de que uno de esos angelitos se nos vayan al cielo!</t>
  </si>
  <si>
    <t>tri21DOWN</t>
  </si>
  <si>
    <t>Treadmill for Multiple Sclerosis patients</t>
  </si>
  <si>
    <t>02-14-2018</t>
  </si>
  <si>
    <t>TRAVEL TO MEET MY GIRLFRIEND (LONG DISTANCE RELATIONSHIP)</t>
  </si>
  <si>
    <t>03-16-2018</t>
  </si>
  <si>
    <t>Culiacán Rosales, Sin., México</t>
  </si>
  <si>
    <t>El programa desarrollará la capacidad de liderazgo de 20 jóvenes de diferentes partes del país para mejorar las condiciones de trabajadores agrícolas en NC y SC. La meta es aumentar el acceso de los trabajadores agrícolas latinos a información sobre sus derechos y apoyar a jóvenes para obtener trabajo en el movimiento por los trabajadores agrícolas. &amp;nbsp; Por medio de una orientación y dos retiros los participantes recibirán capacitación para realizar trabajo de alcance, y se informarán sobre los trabajadores agrícolas, sus derechos y protecciones. También recibirán entrenamiento sobre la planificación de carreras profesionales y la resolución de problemas. Además de los entrenamientos intensivos y el apoyo de mentores, los participantes recibirán un estipendio, vivienda y una beca. El estipendio y la beca son clave para que los hijos de trabajadores agrícolas participen en el programa. En colaboración con organizaciones laborales, de salud, de educación y de servicios legales, los participantes realizarán trabajo de alcance con trabajadores agrícolas para: &amp;nbsp; • Presentar entrenamientos sobre los derechos de los trabajadores • Impartir talleres participativos y grupos de enfoque sobre la salud ocupacional y temas de salud • Ofrecer apoyo como mentores a estudiantes migrantes y jóvenes que han abandonado sus estudios • Ofrecer transporte e interpretación • Coordinar proyectos documentales y de teatro popular Los trabajadores agrícolas se sienten cómodos con los estudiantes de SAF ya que la mayoría son hijos de trabajadores agrícolas y todos son completamente bilingües (español/inglés). Las organizaciones con las que colaboramos necesitan empleados temporales, pero sin el apoyo de los estudiantes de SAF les es difícil responder a las necesidades de los trabajadores. Como resultado del programa, los participantes estarán más preparados para trabajar en las áreas de defensa de latinos, derechos de inmigrantes, organización laboral, servicios legales, salud rural y educación de migrantes. Adquirirán experiencia laboral práctica con trabajadores agrícolas y se conectarán con activistas. Desde 1992 SAF ha entrenado a más de 700 estudiantes. Más del 50 por ciento de los 118 exalumnos que respondieron a la encuesta reciente de SAF indicaron que siguieron trabajando con campesinos gracias a su participación en el programa de SAF.</t>
  </si>
  <si>
    <t>Make the dream of a couple to meet each other after a while to be happy even for a moment side by side.</t>
  </si>
  <si>
    <t>Cumplir el sueño de una pareja de conocerse después de un tiempo para ser felices aunque sea por un momento lado a lado.</t>
  </si>
  <si>
    <t>Magitatto</t>
  </si>
  <si>
    <t>04-19-2017</t>
  </si>
  <si>
    <t>Lupus con rostro femenino</t>
  </si>
  <si>
    <t>vielkagisella@gmail.com</t>
  </si>
  <si>
    <t>Resumen de la campaña:Bueno por muchos motivos ella no puede viajar debido a su familia, es algo torpe y olvidadiza no me gustaría que se expusiera a algo viajando sola, llevamos un año de relación y quisiera conocerla si es posible en vacaciones y estar ahí para su cumpleaños el 30 de abril.Mi situación familiar me impidió trabajar o conseguir dinero en su momento solo para dejarme corto de opciones a ultimo momento, espero no llegar a la meta, si no conseguir un apoyo solo para mantenerme unos días en su ciudad o el boleto de avión. ¿Cómo pondremos tus donaciones en acción? Mi meta es de 9000 Pesos Mexicanos.Estos se utilizaran de la siguiente manera.1: en caso de llegar a la meta, se comprara el boleto redondo (ida y vuelta) por 1-2 semanas dependiendo la fecha del viaje, mas gastos extras de comida y hospedaje así como algún regalo o detalle para ella por su cumpleaños del cual estoy abierto a sugerencias.2:En caso de no llegar a la meta, con lo recaudado se le da prioridad ABSOLUTA al boleto de avión aun si no puedo consentirla o salir mucho con ella, el simple hecho de conocerla en persona creo que es suficiente para ambos.3.De acuerdo al monto obtenido se irán adjuntado imagenes de como voy avanzando en esto comprando el boleto, en el avión, el momento en que la conozca y muchas cosas mas para que sepan que su dinero es solo para eso.&amp;nbsp; Por qué importa: Bueno el impacto que tendrá en la comunidad no es mucho a mi parecer, lo veo mas como la satisfacción de ayudar a 2 personas de conocerse y ver como son felices aunque sea por ese momento, es un acto de bondad o simpatía por ambos, abra algunas personas que pasaron por algo similar y quizás otras que lo vean solo como una tontería pero eso se respeta. Desafíos potenciales: Algunos obstáculos que se pueden presentar serían la falta de vuelos u hoteles en la fecha.Me gustaría aun si no donan, que pudieran compartir esto quizás llegue a alguna persona que haya pasado por lo mismo o sienta que mi causa no es solo algo egoísta (aun si yo la veo de esa manera). Acerca de nuestra organización: Bueno, solo soy yo y ella, realmente no les puedo ofrecer mucho, soy un chico estudiante de 19 años que por muchos problemas familiares me vi envueltos en estos y no pude trabajar por un año entero, dejando que solo estudiara y perdiera la mayor parte de mi tiempo libre por así decirlo haciendo nada.</t>
  </si>
  <si>
    <t>Boleto de avión aproximadamente 4500-6000 MXN Redondo con impuestos incluido4000-3000 MXN Restantes, se usaran para comida y hospedaje, si es posible estos se pueden reducir quedandome en su casa, pero lo vería como mucha molestía.Cualquier cambio se informara al instante aquí.</t>
  </si>
  <si>
    <t>Lucha Latina Scholarship</t>
  </si>
  <si>
    <t>reymonpl@gmail.com</t>
  </si>
  <si>
    <t>The main problem that Into the Fields addresses is Latino farmworkers’ lack of access to information about their rights, as well as lack of access to bilingual and bicultural health, education, and legal services. Having qualified, bilingual staff that have worked in the fields themselves, that come from farmworker families, or that are allies in the movement is key to developing outreach programs that can easily build trust with workers. By having interns working in different sectors, they are able to share information with each other about the respective resources available to farmworkers, refer workers to the appropriate agency, and promote collaboration among the different organizations. Since its inception as a nonprofit, SAF has developed the leadership of over 700 Into the Fields interns who have supported more than 80,000 farmworkers in the South. &amp;nbsp; The program also allows us to have a long-term impact on young people and on the farmworker movement as a whole. There is a great need for leadership in the farmworker movement by young people, especially by students from farmworker families. Through SAF’s Into the Fields internship program, we develop the leadership of college students, the majority of whom are Mexican-American and from farmworker families. Into the Fields interns gain skills, resources, experience and connection to the farmworker movement, veteran activists, and farmworkers and their families. We know that by increasing their knowledge and experience in advocacy and activism, we will create a strong cohort of young people poised to take leadership in the Carolinas and across the country. &amp;nbsp; Because of SAF’s partnerships with legal aid, rural health clinics, migrant education programs, labor unions, and community-based organizations, we are able to encourage young people to pursue careers in these diverse fields. We have seen long-term impacts of this program on SAF alumni who get hired by SAF partners, choose career paths working with farmworkers in rural areas, and continue to advocate for farmworkers throughout their lifetime. &amp;nbsp; SAF will evaluate the program in three main ways: a focus group will be conducted with interns at the end of the program, partnering organizations will complete a written evaluation of the program, and annually, SAF will conduct a survey to evaluate the impact that participating in SAF has had on alumni’s ability to continue working with farmworkers.</t>
  </si>
  <si>
    <t>Lucha Latina Foundation Scholarship</t>
  </si>
  <si>
    <t>34f43f</t>
  </si>
  <si>
    <t>Travel to Korea~</t>
  </si>
  <si>
    <t>Funding to help Lucha Latina create an endowment that would allow them to provide financial assistance for years to come</t>
  </si>
  <si>
    <t>07-22-2018</t>
  </si>
  <si>
    <t>Travel</t>
  </si>
  <si>
    <t>11-29-2018</t>
  </si>
  <si>
    <t>tratamiento para mujeres contra las adicciones</t>
  </si>
  <si>
    <t>p.v.j.s@hotmail.com</t>
  </si>
  <si>
    <t>jackson.palmerkern@genmills.com</t>
  </si>
  <si>
    <t>Tratamiento juvenil contra las adicciones</t>
  </si>
  <si>
    <t>El problema principal al que responde el programa ITF es la falta de acceso que los trabajadores agrícolas latinos tienen a información sobre sus derechos, así como la falta de acceso a servicios bilingües y biculturales de salud, educación y asistencia legal. Es clave tener empleados bilingües calificados que actúan como aliados en el movimiento, que han trabajado en el campo, o que son de familias de trabajadores agrícolas para poder desarrollar programas de alcance en los que los campesinos tengan confianza. Al tener estudiantes trabajando en diferentes sectores, ellos pueden compartir información entre ellos sobre recursos disponibles para los trabajadores, recomendar agencias que pueden ayudar a los trabajadores y promover colaboración entre las diferentes organizaciones. Desde su inicio como organización sin fines de lucro, SAF ha fomentado el desarrollo de más de 700 estudiantes quienes han participado en su programa ITF y han apoyado a más de 80,000 trabajadores agrícolas en el sur de los Estados Unidos. El programa también nos permite tener un impacto a largo plazo en los jóvenes que participan y en el movimiento por los trabajadores agrícolas en sí. Existe una gran necesidad de desarrollar el liderazgo de jóvenes en el movimiento por los trabajadores agrícolas, especialmente entre los hijos de los trabajadores agrícolas. A través del programa Hacia los Campos (ITF) de SAF, ayudamos a desarrollar el liderazgo de estudiantes universitarios, la mayoría de los cuales son hijos de trabajadores agrícolas y mexicano-estadounidenses. Los participantes del programa Hacia los Campos (ITF) adquieren habilidades y experiencia, y se conectan con recursos, el movimiento por los trabajadores agrícolas, activistas con experiencia, trabajadores agrícolas y sus familias. Sabemos que al aumentar sus conocimientos y experiencia en el activismo y el trabajo de defensa, crearemos un grupo de jóvenes con preparación que podrán asumir papeles de liderazgo en Carolina del Norte y del Sur, así como en el resto del país. &amp;nbsp; Gracias a la colaboración de SAF con agencias de asistencia legal, clínicas de salud rural, programas de educación para estudiantes migrantes, sindicatos y organizaciones comunitarias de base, podemos animar a jóvenes a trabajar en estos campos diversos. Hemos visto el impacto que este programa tiene a largo plazo en los exalumnos de SAF quienes consiguen trabajo en organizaciones con las que colaboramos, escogen carreras profesionales en áreas rurales apoyando a trabajadores agrícolas y siguen defendiendo a los trabajadores agrícolas durante su vida entera. &amp;nbsp; SAF va a evaluar el programa en tres maneras principales: se realizará un grupo de enfoque con los participantes al final del programa, las organizaciones afiliadas llenarán una evaluación por escrito del programa, y cada año SAF realizará una encuesta para evaluar el impacto que la participación en el programa ha tenido en la habilidad de los exalumnos para seguir trabajando con campesinos.</t>
  </si>
  <si>
    <t>Transformando Vidas en True Ridge</t>
  </si>
  <si>
    <t>TrueRidge Ministries</t>
  </si>
  <si>
    <t>81-4949893</t>
  </si>
  <si>
    <t>LUANMALI</t>
  </si>
  <si>
    <t>https://hipgive.org/wp-content/uploads/2018/11/1254EIN-for-True-Ridge-Ministries.pdf</t>
  </si>
  <si>
    <t>SAF will use funds raised through this HIP Give campaign to support the overall Into the Fields Program, as well as to support SAF alumni to stay engaged in the farmworker movement. Donations will be used to provide stipends, summer housing, and scholarships for student interns, orientation and training for interns and alumni, travel costs, and staff support of this work. &amp;nbsp; Volunteers can also engage with SAF by serving on a committee, being a grassroots fundraiser, and coordinating an event for National Farmworker Awareness Week.</t>
  </si>
  <si>
    <t>Love school</t>
  </si>
  <si>
    <t>09-23-2017</t>
  </si>
  <si>
    <t>Maracay, Estado Aragua, Venezuela</t>
  </si>
  <si>
    <t>SAF utilizará los fondos recaudados a través de esta campaña de HIP Give para apoyar el programa Hacia los Campos (ITF), así como para apoyar a exalumnos de SAF para que se mantengan conectados al movimiento por los trabajadores agrícolas. &amp;nbsp; Las donaciones ayudarán a proporcionar estipendios, vivienda durante el verano y becas a estudiantes que participen en el programa, orientación y entrenamiento a participantes y exalumnos, gastos de viaje y apoyo por parte del personal. También hay oportunidades para que voluntarios apoyen a SAF al ser parte de un comité, recaudar fondos y coordinar un evento para la Semana Nacional de Campesinos.</t>
  </si>
  <si>
    <t>My project is to help low-income or street children and youth receive an education.</t>
  </si>
  <si>
    <t>05-24-2019</t>
  </si>
  <si>
    <t>Lori</t>
  </si>
  <si>
    <t>lori.trueridge@gmail.com</t>
  </si>
  <si>
    <t>Mi proyecto consiste en ayudar a niños y jóvenes de bajos recursos o en situación de calle a recibir una educación.</t>
  </si>
  <si>
    <t>SAF&amp;#8217;s organizational budget is $709,196 &amp;nbsp; Project budget: Intern stipends &amp;amp; educational scholarships $62k Ayuda financiera y becas estudiantiles $62k &amp;nbsp; Room &amp;amp; board for two weeks orientation and retreats $10k Entrenamientos y retiros $10k &amp;nbsp; Travel $8k Los gastos de viaje $8k &amp;nbsp; TOTAL PROJECT $80k &amp;nbsp;</t>
  </si>
  <si>
    <t>(828) 205-1170</t>
  </si>
  <si>
    <t>Civic Participation/Violence Prevention</t>
  </si>
  <si>
    <t>Student Action with Farmworkers is a 501(c)3 non-profit organization whose mission is to bring students and farmworkers together to learn about each other’s lives, share resources and skills, improve conditions for farmworkers, and build diverse coalitions working for social change. &amp;nbsp; SAF has been working on education reform, workers’ rights, and health and safety issues since its inception as a nonprofit. SAF develops new leaders in the farmworker movement, builds diverse coalitions, and defends farmworkers’ rights. Every year SAF reaches over 5,000 farmworkers in the Southeastern US, coordinates in-depth leadership programs for 50 young people, and educates the public about current farmworker issues through National Farmworker Awareness Week. Since 1992, SAF has engaged thousands of students in the farmworker movement, while emphasizing the leadership development of Latino students from farmworker families.</t>
  </si>
  <si>
    <t>Estudiantes en Acción con Campesinos (Student Action with Farmworkers - SAF) es una organización sin fines de lucro 501(c)3 que conecta a estudiantes y trabajadores agrícolas para que aprendan mutuamente de sus vidas respectivas, compartan recursos y habilidades, mejoren las condiciones para trabajadores agrícolas, y formen coaliciones diversas que trabajan por el cambio social. &amp;nbsp; Desde su inicio como organización sin fines de lucro, SAF ha trabajado en la reforma educativa, los derechos de los trabajadores, y temas de salud y seguridad. SAF fomenta el desarrollo de nuevos líderes en el movimiento a favor de los trabajadores agrícolas, forma coaliciones diversas y defiende los derechos de los trabajadores agrícolas. Cada año, SAF alcanza a más de 5,000 trabajadores agrícolas en el sureste de los Estados Unidos, coordina programas a fondo de desarrollo de liderazgo para 50 jóvenes, y educa al público sobre temas actuales que afectan a los trabajadores agrícolas a través de la Semana Nacional de Campesinos. Desde 1992, SAF ha fomentado la participación de miles de estudiantes en el movimiento a favor de los trabajadores agrícolas y al mismo tiempo ha contribuido al desarrollo del liderazgo de estudiantes latinos de familias de trabajadores agrícolas.</t>
  </si>
  <si>
    <t>https://twitter.com/safistas</t>
  </si>
  <si>
    <t>HEALING DOMESTIC/SEXUAL VIOLENCE SURVIVORS Transforming Lives offers culturally sensitive, bilingual case management services throughout a survivor’s journey from abuse to the establishment of healthy independent lives. We provide complete case management including counseling, court advocacy, pro bono lawyers, translation services, referrals to social service agencies and accompaniment when necessary, as well as continual follow-up until the survivor is leading a truly fulfilling life. The rapidly growing number of Hispanic domestic and sexual violence (DSV) survivors in Western North Carolina suffers from very limited access to legal and social service assistance. This project works to knock down the financial, linguistic, psychological and cultural barriers that prevent these abused men and women from gaining the justice, recompense and healing they so desperately need. &amp;nbsp; STOP THE GROWTH OF VIOLENCE On the average domestic violence survivors wait until the 7th incident to report the problem. This project will procure justice and healing for many of these victims and will give hope to other victims so that more will come forward and request the assistance we can offer. By offering effective assistance we hope to cut this number significantly and thereby cut the overall number of DSV incidents. &amp;nbsp; OFFER SURVIVORS CULTURALLY SENSITIVE SUPPORT The majority of our domestic violence survivors and their family members come from cultures where DSV was always kept secret and there was no trust in authorities. Therefore, these survivors do not feel comfortable bringing these problems to light or seeking justice The culturally sensitive bilingual services Transforming Lives offers have already made a difference. Since our inception in 2017 we have been able to help 150 survivors and their families. Our services are crucial as testified to by the Henderson County District Attorney’s Office who has called our “ excellent work in advocacy and legal and social services for Hispanic domestic violence victims, unparalleled” in our area. And these services are truly needed. &amp;nbsp; DONATE-REACH ALL SURVIVORS Your donation will contribute to the expenses associated with the process of accompanying our clients through the legal and psychological process that they must follow to get rid of their abusers and overcome the psychological issues that prevent them from achieving a healthy, productive, and independent life. We currently can offer services to 150 per year but there are over 600 annually reported DSV incidents in our Hispanic community and growing. &amp;nbsp; VOLUNTEER Don’t Have Funds to Donate – Become a Volunteer. We need translators, blog writers, researchers and folks to help us get the word out. Need help making a presentation at your church or organization? Just let us know! &amp;nbsp;</t>
  </si>
  <si>
    <t>Inspiring Latinx millennials to vote</t>
  </si>
  <si>
    <t>Unidos</t>
  </si>
  <si>
    <t>917-564-4039</t>
  </si>
  <si>
    <t>New York, Florida, Nevada, Texas, Colorado, Arizona and California</t>
  </si>
  <si>
    <t>REHABILITACIÓN INTEGRAL PARA LAS VÍCTIMAS DE VIOLENCIA DOMÉSTICA O SEXUAL Transforming Lives ofrece servicios bilingües y culturalmente apropiados para acompañar y asistir a la persona en el largo viaje desde que escapa del abuso sexual y la violencia domestica hasta que establece una vida independiente y saludable. Brindamos toda la asistencia necesaria, que incluye la asesoría jurídica, personal de apoyo para las audiencias y testimonios en la corte, abogados pro bono, servicios de traducción, referencias a agencias de servicios sociales, así como un seguimiento continuo hasta que el individuo rehace su vida. El número de hispanos sobrevivientes de violencia doméstica o sexual (DSV) en el oeste de Carolina del Norte va en rápido aumento y tiene un acceso muy limitado a asistencia legal y a servicios sociales. Este proyecto derriba las barreras financieras, lingüísticas, psicológicas y culturales que impiden que estos hombres y mujeres maltratados reciban la justicia, la recompensa y la rehabilitación que tanto necesitan. &amp;nbsp; IMPACTO EN LA REDUCCIÓN DE LA VIOLENCIA Los sobrevivientes de violencia doméstica suelen esperar, como promedio, hasta el séptimo incidente antes de reportarlo. Este proyecto busca justicia y rehabilitación para muchas de estos sobrevivientes y da esperanza y valor a otras para solicitar la asistencia que podemos ofrecerles. Al ofrecer asistencia efectiva, podemos alentar a los sobrevivientes a reportar mucho antes y por lo tanto, reducimos el número de incidentes de violencia doméstica o sexual. AYUDA CULTURALMENTE APROPRIADA PARA LOS SOBREVIVIENTES La mayoría de nuestros sobrevivientes de violencia doméstica y sus familiares provienen de culturas donde la violencia doméstica o sexual siempre se mantuvo en secreto y no se confía en las autoridades. Por eso les cuesta trabajo sacar a la luz este tipo de problemas o denunciarlos. Nuestros servicios bilingües y culturalmente apropiados ya han tenido un impacto. Desde que comenzamos en 2017, hemos ayudado a 150 sobrevivientes y a sus familias. Nuestros servicios son cruciales, como lo atestigua la Oficina del Fiscal de Distrito del Condado de Henderson, quien calificó de “excepcional” nuestro “excelente trabajo en defensa y servicios legales y sociales para víctimas hispanas de violencia doméstica” en el área. Y estos servicios son realmente necesarios. &amp;nbsp; DONE Y AYÚDENOS A LLEGAR A TODOS LOS SOBREVIVIENTES Su donación contribuirá a los gasto asociados con el proceso de acompañar a nuestros clientes a través del proceso jurídico y sicológico que deben de seguir para llegar a liberarse de sus abusadores y debatir los temas sicológicos que impiden lograr una vida sana, productiva, e independiente. Actualmente podemos ayudar a 150 individuos por año, pero hay más de 600 incidentes de DSV reportados anualmente en nuestra comunidad hispana y el número crece rápidamente. Ayúdenos a que nuestro equipo de consejeros y personal de apoyo en las cortes crezca y así podamos extender la mano a muchas más víctimas, en vez de darles la espalda. &amp;nbsp; TRABAJE CON NOSOTROS COMO VOLUNTARIO Pueda donar o no, siempre puede ayudarnos. Trabaje con nosotros como voluntario. Necesitamos traductores, escritores de blogs, investigadores y personas que nos ayuden a difundir el mensaje. Si necesita ayuda para preparar una presentación en su iglesia u organización, solo tiene que pedirla.</t>
  </si>
  <si>
    <t>gabbymendez@trueridge.org</t>
  </si>
  <si>
    <t>The Unidos mobile app reaches young Latinos on their phones with important information for the 2016 election. Register, vote, stay informed!</t>
  </si>
  <si>
    <t>Unidos, la aplicación móvil para la próxima generación de votantes Estadounidenses</t>
  </si>
  <si>
    <t>Trabajos</t>
  </si>
  <si>
    <t>“Unidos makes understanding the political process accessible and this is what is going to make young people engaged.” – Yaira Matos, 19, Salem, Massachusetts The Unidos mobile app was created to inspire young Latinx to register, vote and be informed voters. Unidos is advancing voter registration and conversations about Latino political power and civic engagement across the country. Now, with Election Day just weeks away, we need your help to reach as many young voters as possible. Unidos can make a difference in increasing voter registration and participation by young Latinx. Your financial support will help us get Unidos into as many hands as possible before Election Day. We can make Unidos “go viral,” and set the stage for record voter turnout by Latino millennials. Help Unidos break the historic trend of lower-than-average voter turnout among Latinos. Unidos reaches young Latinx where they get most of their information – on their phones – with a wide range of news and shareable social media content designed to help them register, vote and become informed voters. Unidos is engaging and fun, and virtually everything on the app is shareable. Unidos encourages users to reach friends and family to encourage them to register and vote and become involved in the democratic process. Each year an estimated 800-thousand young Latinos in the U.S. turn 18 &amp;#8211; voting age! That means nearly 3.2 million Latinx millennials will be eligible to vote for the first time in this year’s election. Their votes could be a pivotal factor in the race for president as well as congressional, state and local races across the U.S.</t>
  </si>
  <si>
    <t>04-30-2018</t>
  </si>
  <si>
    <t>TOURS</t>
  </si>
  <si>
    <t>cristian_654log@hotmail.com</t>
  </si>
  <si>
    <t>TOUCHING SOIL WITH THE POTTERS OF OAXACA</t>
  </si>
  <si>
    <t>Innovando la Tradicion AC</t>
  </si>
  <si>
    <t>https://hipgive.org/wp-content/uploads/2018/07/INNOVANDO---REFORMA-ART-25---30MARZO2017.pdf</t>
  </si>
  <si>
    <t>Resumen de la campaña: La gente financia proyectos que le apasionan y en los que cree. Utiliza esta sección para captar su atención, aumentar su interés y asegurarte que quieran leer más. A continuación hay algunas cosas que deben incluirse: 1. Presenta la problemática, oportunidad o problema que quieres abordar con este proyecto.Quiero abordar la grave situación que enfrenta Venezuela en cuanto a niños de bajos recursos o en situación de calle que además de no tener que comer, aunque quieran nunca podrán tener una educación en este país&amp;nbsp; 2.¿Por qué es importante para ti, tu equipo o para tu organización?Es importante porque siempre he sentido esa necesidad de ayudar a los niños, en mi proyecto incluyo darles educación y darle comida, quisiera incluir darle techo pero necesitaría mucho más dinero.&amp;nbsp; 3. ¿Cuál es tu objetivo? Cómo piensas lograrlo y cómo es que el apoyo/donaciones de la gente te pueden ayudar a conseguirlo?Mi objetivo es construir una escuela semi-hogar, donde cualquier niño tenga la oportunidad de estudiar. Las donaciones me ayudan porque el gobierno me ha puesto muchos tropiezos, me he reunido con gente importante del gobierno y solo se ríen de lo que quiero hacer, me dicen que es imposible y yo no lo veo así, el que quiere puede, tanto me lo han complicado que me pidieron construir una escuela con aproximadamente 100 salones&amp;nbsp; ¿Cómo pondremos tus donaciones en acción? Explicando cuánto dinero necesitas y cómo se utilizará. 1. ¿Qué cubrirán las donaciones? Sé claro y específico para generar confianza en tus seguidores.Cubriran la construcción de este sitio, compras de alimentos, libros, cuadernos, y demás materiales que puedan necesitar los niños.&amp;nbsp; 2. Describe en qué se utilizarán tus donaciones en caso de que no alcances tu meta finalEn caso de no alcanzar la meta final de igual forma ayudaré a lose niños así sea dándole un plato de comida y comprándo libros para enseñarlos donde sea&amp;nbsp; 3. Cuéntale a la gente sobre tus ventajas únicas o niveles de donación para tu proyecto.Las principales ventajas es crear una sociedad educada y menos llena de delincuencia, ya que muchos de estos jóvenes que están en situación de calle caen en malos pasos por pensar que no hay otra solución&amp;nbsp; Siéntete libre de añadir fotos o videos en cualquier sección para ayudarle a tus contribuidores a visualizar tu historia. Por qué importa: Utiliza esta sección para dar más detalles y hablar del objetivo en general. 1. ¿Qué impacto tendrás si este proyecto se convierte en una realidad? ¿Cómo medirías el impacto?El impacto sería impresionante, sobretodo para el gobierno sería muy fuerte e que una simple docente haya logrado por otros medios lo que ellos siempre dijeron que no lograria&amp;nbsp; 2. Explica por qué tu proyecto es valioso para tus donadores y para el mundo (o para la comunidad latina).Es valioso porque puede ser una ventana para toda Venezuela y el mundo, yo quisiera que mi proyecto se expandirá por todo el mundo&amp;nbsp; 3. ¿Por qué la gente debería confiar en ti? Proporciona referencias de estadísticas de éxito de proyectos similares o menciona el historial de tu organización. Desafíos potenciales: La transparencia es clave para generar confianza entre los donadores potenciales. Utiliza esta sección para mostrar que has considerado los riesgos y obstáculos potenciales que puedes enfrentar al tratar de alcanzar tu objetivo y qué planeas hacer para superar estos retos. Otras formas en las que la gente puede ayudar: Algunas personas no podrán realizar una donación pero te pueden ayudar de otras formas que realmente trasciendan. Déjales saber que estás consciente de esto y enséñales de qué otras formas pueden involucrarse. Por ejemplo: - Pídele a la gente que te ayude a difundir tu mensaje - Proporciona ejemplos de lenguaje en redes sociales - Recuérdales utilizar las herramientas de intercambio social de HIPGive - Invítalos a convertirse en embajadores oficiales de la campaña o voluntarios Acerca de nuestra organización: Comparte un resumen muy breve de la organización y el equipo detrás de este proyecto y muéstrale a tus donadores por qué tienes las herramientas correctas y habilidades para atacar esta problemática. ¡Eso es todo! Siéntete libre de usar tu creatividad y hacer esta sección tan atractiva como desees.</t>
  </si>
  <si>
    <t>Ainexis</t>
  </si>
  <si>
    <t>Ainexis19@gmail.com</t>
  </si>
  <si>
    <t>&amp;#8220;What the Unidos app means to me is hope. It&amp;#8217;s the feeling of solidarity that resonates with me while using the application.&amp;#8221; – Felipe Guzman, 21, political science major at California State University at Northridge. Immigrant voters, especially Latinos, played a key role in the last 2 presidential contests, and are expected to be similarly pivotal in 2016. But while Hispanics have voted in record numbers in recent years, their turnout rate continues to lag significantly behind whites and blacks. Most forecasts predict that only half of eligible Latinos will vote in 2016. Unidos represents a bold new approach to breaking the historic trend of below-average Latino voter turnout. We’re a trusted non-partisan voice. We believe that every vote counts, and that it’s vitally important to use new technology to reach and engage the next generation of American voters. We believe that working together we can realize the dream of full Latino voter participation. That’s why we work with a range of advocacy organizations and media outlets including Mi Familia Vota, Impremedia (publisher of Spanish-language newspapers in New York, LA and other cities), LULAC, Public News Service and the Campus Election Engagement Project. Unidos podemos hacerlo!</t>
  </si>
  <si>
    <t>07-26-2018</t>
  </si>
  <si>
    <t>kitzia</t>
  </si>
  <si>
    <t>Love eat!</t>
  </si>
  <si>
    <t>ccampos@manosdeamor.org</t>
  </si>
  <si>
    <t>Our goal is to get Unidos into as many people’s hands as possible before Election Day so that young Latinos will register, vote and become informed voters. Your donation will help support our editorial and marketing team as they spread the word on social media, on college campuses, at live events and in traditional media. With your help Unidos can “go viral” with its message of civic engagement, unity, and Latinx political power. Young Latinos have told us that one factor that inhibits them from voting is the worry that they will be unprepared and uninformed when they cast their ballot. Your contribution will allow us to produce voter guides that will help first-time voters feel confident when they go to vote. Across the country young people have signed up to be Unidos Ambassadors. They are using Unidos as a tool to register new voters at colleges and universities and in community organizations. Your dollars will allow us to recruit additional Unidos Ambassadors and support live on-campus and community events to promote registration and voting.</t>
  </si>
  <si>
    <t>Love</t>
  </si>
  <si>
    <t>LOS AMIGOS DE MARCOS</t>
  </si>
  <si>
    <t>Touching the soil! Build together with traditional potters of Oaxaca an inclusive world through The Four Movements!</t>
  </si>
  <si>
    <t>¡Tocando la Tierra! Construye junto con los alfareros de Oaxaca un mundo incluyente a través de lograr Los 4 Movimientos!</t>
  </si>
  <si>
    <t>brrandon.2310@gmail.com</t>
  </si>
  <si>
    <t>Our campaign goal is $2,500: $500 Will cover the cost of ads to market Unidos across various social media sites $500 Will cover the cost of event support staff $1,500 Will support voter registration efforts and Unidos activations across college campusus nationwide</t>
  </si>
  <si>
    <t>@unidosapp</t>
  </si>
  <si>
    <t>LOOR a VIVI</t>
  </si>
  <si>
    <t>Touching Soil, is the long-term vision of Innovando la Tradición to ensure that the traditional craft of Oaxaca can continue another 4,000 years, and reach places never seen before! Help us to achieve it! In this year in Innovando la Tradición, we are working to strengthen: Training Program Artisan- Artisan Space to develop powerful leaders in their communities to preserve and transmit their vision and the deep cultural knowledge they have, for 8 months with 30 artisans, with a certification from the Universidad Iberoamericana Reinforcing with activities, such as: Second chapter of the Learning Community 4th National Independent Potter Meeting 2.La Casa del Barro, a network of spaces to promote the 70 pottery towns of Oaxaca, through residences, research, experimentation and sale of products. These spaces will house the mud collections and research of Innovando la Tradición. This year, we will be participating in the Barro and Fuego Exhibition at the Franz Mayer Museum. 3. Consolidate process of the 1050• Cooperative and continue to expand sales, which is made up of potters and the marketing arm that places the clay in new markets around the world, making its beauty and wisdom accessible to more people, supported by commercial processes solidary. 4. Strengthen the operating platform of Innovando la Tradición A.C. Covering the Direction of Operations and Coordination of the Learning Community; to close the gap between daily operation and strategic direction. &amp;nbsp; There is a global campaign to raise $ 250K USD. This site was built to make it easy for our community of friends in United States to make tax deductible gifts in their country where we are seeking to raise $ 100K USD of the global goal. &amp;nbsp; Why is it important to support us? Mexico is at a crucial moment to recognize, appreciate and promote its deep wealth in the world, in a large percentage of communities we are facing the last generation of potters who safeguard the knowledge of the traditional world through mud. About Innovando la Tradición A.C. We have worked for 13 years in the state of Oaxaca building bridges between the world of traditional and indigenous pottery and the modern urban world, positioning the mud in a more visible, novel and appreciated place. In 2005 we started working with a pottery family and in 2017 we supported artisans in 14 villages and moved more than 14 thousand clay pieces to three continents. We raise the cultural and economic value of traditional pottery to achieve a more dignified life for artisans and prevent this age-old wisdom from being lost, through making local knowledge visible, putting artisans at the center of our decisions and using strategies of fair trade. Join our community of angel donors and become a member of the Huaje Valley Network Since 2016 we created the Huaje Valley Network, a group of visionaries from around the world that are supporting us with donations annually to overcome the challenges we face in the construction of the 4 Movements. Members of the Huaje Valley Network will participate by: Becoming a Jaguar, Eagle, Deer or Rabbit Connecting others and strengthening the network Attending one of our launch events or our yearly trip to Oaxaca designed to help you learn more about what your support makes possible. Opening doors to potential partners and foundations in the US and Mexico Bringing to life our three big ideas Join our Huajes Valley Network as one of the four dwellers of the Valley: Jaguar &amp;#8211; $25,000 USD Eagle &amp;#8211; $10,000 USD Deer &amp;#8211; $5,000 USD Rabbit &amp;#8211; $1,000 USD We hope to count on you! &amp;nbsp; &amp;#8220;The first thing we have to do is make sure the ceramics do not get lost, join as a group. Alone &amp;#8230; we can not achieve anything &amp;#8220; &amp;#8211; Amando Pedro, Artisan of San Bartolo Coyotepec. &amp;#8220;The mud a gift that we carry in our blood and we have to transmit it to the new generations&amp;#8221;. -Amalia Cruz, Artisan of San Marcos Tlapazola &amp;nbsp; &amp;nbsp; Want to know more? Please email us at: info@innovandolatradicion.org THANK YOU automatic response: THANK YOU FOR TOUCHING SOIL with us! Innovando la Tradición A.C. &amp;nbsp;</t>
  </si>
  <si>
    <t>How do I vote: https://youtu.be/YLef4g8KOBA How do I register: https://www.youtube.com/watch?v=MW2PmaBi-lI What if I run into problems voting? https://www.youtube.com/watch?v=MW2PmaBi-lI What if I&amp;#8217;m not a citizen? Can I vote? https://www.youtube.com/watch?v=0BVufaKuAcI</t>
  </si>
  <si>
    <t>Stephanie Rodriguez</t>
  </si>
  <si>
    <t>unidos@feetin2worlds.org</t>
  </si>
  <si>
    <t>bellezamanaba@gmail.com</t>
  </si>
  <si>
    <t>Innovation for a greener future</t>
  </si>
  <si>
    <t>Eco-Energreen</t>
  </si>
  <si>
    <t>Eduardo Hernandez</t>
  </si>
  <si>
    <t>eduardohdzing@gmail.com</t>
  </si>
  <si>
    <t>Local development in Uruguay</t>
  </si>
  <si>
    <t>(378) 786-3770</t>
  </si>
  <si>
    <t>andres.thompson5@gmail.com</t>
  </si>
  <si>
    <t>¡Tocando la Tierra, es la visión de largo plazo de Innovando la Tradición para asegurar que el barro de Oaxaca pueda continuar otros 4 mil años, y llegue a lugares nunca antes vistos! ¡Ayúdanos tú a lograrlo! En este año en Innovando la Tradición, estamos trabajando para fortalecer: Programa de Capacitación Artesano &amp;#8211; Artesano Espacio para desarrollar líderes poderosos en sus comunidades para preservar y transmitir su visión y el profundo conocimiento cultural que poseen, durante 8 meses con 30 artesanos, con una certificación de la Universidad Iberoamericana Reforzando con actividades, como: Segundo capítulo de la Comunidad de Aprendizaje 4o Encuentro Nacional Independiente Alfarero La Casa del Barro, una red de espacios para promover a los 70 pueblos alfareros de Oaxaca, a través de residencias, investigación, experimentación y venta de productos. Estos espacios albergarán las colecciones de barro e investigaciones de Innovando la Tradición. Este año, estaremos participando en la Exposición Barro y Fuego en el Museo Franz Mayer. Consolidar proceso de la Cooperativa 1050• y continuar ampliando las ventas, la cual está conformada por alfareros y el brazo comercializador que coloca el barro en nuevos mercados de todo el mundo, haciendo accesible su belleza y sabiduría a más personas, apoyado en procesos de comercio solidario. Fortalecer la plataforma operativa de Innovando la Tradición A.C. Cubriendo la Dirección de Operaciones y Coordinación de la Comunidad de Aprendizaje; para cerrar la brecha entre operación diaria y dirección estratégica. ¿Por qué es importante apoyarnos? México está en un momento crucial para reconocer, apreciar e impulsar su riqueza profunda en el mundo, en un gran porcentaje de comunidades estamos ante la última generación de alfareros quienes resguardan los saberes del mundo tradicional a través del barro. Acerca de Innovando la Tradición AC Hemos trabajado por 13 años en el estado de Oaxaca construyendo puentes entre el mundo de la alfarería tradicional e indígena y el mundo moderno urbano, posicionando el barro en un lugar más visible, novedoso y apreciado. En 2005 iniciamos trabajando con una familia alfarera y en 2017 apoyamos a artesanas en 14 pueblos y desplazamos más de 14 mil piezas de barro a tres continentes. Elevamos el valor cultural y económico de la alfarería tradicional para lograr una vida más digna para los artesanos y evitar que esta sabiduría milenaria se pierda, a través de hacer visibles los saberes locales, poniendo a los artesanos en el centro de nuestras decisiones y utilizando estrategias de comercio solidario. La RED VALLE DE HUAJES es una comunidad de artistas, empresarios, chefs, promotores culturales y amigos, que trabajan con Innovando la Tradición y los artesanos para apuntalar el futuro del barro en Oaxaca. Como grupo comprometido estamos fortaleciendo no sólo a la gente en las comunidades alfareras de Oaxaca y su oficio —tan importante para México y su historia—, sino sembrando las semillas para un futuro más incluyente, justo y ambientalmente responsable. Estamos convencidos que, juntos y con trabajo sostenido, en diez años: Podremos abrir camino a cientos de artesanos en los 71 pueblos alfareros en Oaxaca a través de un modelo fuerte de verdadera empresa social, comercio solidario y trabajo colectivo. Transformaremos la percepción del barro como una cosa del pasado, en algo relevante, atractivo e incluso imprescindible para construir el futuro, y aseguraremos que esta tradición de 4000 mil años no desaparezca y prospere. Construiremos una comunidad de aprendizaje de más de 500 artesanos que se apoyan entre sí, y son reconocidos como maestros y líderes en sus comunidades y en el extranjero. Tenemos una campaña global para reunir $ 250 mil USD. Este sitio es para facilitarle a nuestra comunidad de amigos en Estados Unidos que puedan realizar donaciones deducibles de impuestos en su país. ¡Esperamos contar contigo! “Lo primero que tenemos que hacer es asegurarnos que la cerámica no se pierda, unirnos como grupo. Sólos&amp;#8230; no podremos lograr nada” &amp;#8211; Amando Pedro, Artesano de San Bartolo Coyotepec. “El barro un regalo que llevamos en la sangre y tenemos que transmitirlo a las nuevas generaciones”. -Amalia Cruz, Artesano de San Marcos Tlapazola.</t>
  </si>
  <si>
    <t>Creating ideas, to improve your life</t>
  </si>
  <si>
    <t>Creando Ideas, para mejorar tu vida</t>
  </si>
  <si>
    <t>The creation of a project to generate ideas that help to renew our planet, and thus generate a sustainable world for you and your future generations, because now affect our future, and our home..</t>
  </si>
  <si>
    <t>&amp;nbsp; BUDGET THE $ 250K USD Huaje Valley Network CAMPAIGN TO REACH THE 2018 PROGRAM MILESTONES The Four Movements &amp;nbsp; 1. The Knowledge Community $ 60,000 USD / 1 440 000 MXN 2. The House of Clay $ 20,000 USD / 460 000 MXN 3. Colectivo 1050* $ 20,000 USD / 360 000 MXN 4. El Saber es Hecho a Mano $ 5,000 USD / 90 000 MXN Operations $ 145,000 USD / 2, 650 000 MXN Total $ 250, 000 USD / 5, 000, 000 MXN</t>
  </si>
  <si>
    <t>La creaci&amp;oacute;n de un proyecto para generar ideas que ayudan a renovar a nuestro planeta, y asi generar un mundo sustentable para ti y tus generaciones futuras, porque el ahora afectara nuestro futuro, y nuestro hogar.</t>
  </si>
  <si>
    <t>LLEVEMOS ALEGRÍA A QUIEN LO NECESITA.</t>
  </si>
  <si>
    <t>Eduardohdz</t>
  </si>
  <si>
    <t>LLevando Valores Espirituales a Escuelas</t>
  </si>
  <si>
    <t>Initiative of integral production on managing vegetable agroecológica, citric fruit trees produced and paid based on lombricultura with the feminine protagonism.</t>
  </si>
  <si>
    <t>Batsil Antsetik, A.C.</t>
  </si>
  <si>
    <t>licenciadaflores@gmail.com</t>
  </si>
  <si>
    <t>FILIBERTA HERNANDEZ DIAZ</t>
  </si>
  <si>
    <t>antsetikac@yahoo.com</t>
  </si>
  <si>
    <t>(967) 129-8270</t>
  </si>
  <si>
    <t>It splits of the human life and of the planet</t>
  </si>
  <si>
    <t>S&amp;eacute;&amp;nbsp;parte de la vida &amp;nbsp;humana y del planeta</t>
  </si>
  <si>
    <t>ljkfjkndfgjknldfg</t>
  </si>
  <si>
    <t>unasse@gmail.com</t>
  </si>
  <si>
    <t>Which is the aim of the project? To assure the food availability to improve the infantile and mother nutrition in 3 communities of the municipality of Bochil, Chiapas, in benefit of indigenous families by means of the establishment of ecological gardens, as well as to develop knowledge on technologies of managing agroecol&amp;oacute;gico for the sustainable production.&amp;nbsp; Which is the opportunity or the problem that faces? Why is it important? Chiapas is the condition with the minor &amp;Iacute;ndice of Human Development (IDH) of the country, which represents a very high degree of I leave Mexico behind socially, this in agreement to the Index of Human Development for the federative entities, 2015, published Planeaci&amp;oacute;n&amp;#39;s Secretariat, Public Management and Program of Government of the State. This report elaborated by the Direction of Geography, Statistics and Information of the State Committee of Statistical and Geographical Information Chiapas&amp;#39;s (CEIEG), announced that of 32 federative entities of the Republic, Chiapas possesses the lowest national IDH, 0.667, whereas the Federal District has the highest, 0.830.It is necessary to emphasize that on March 4, 2015 the PNUD Mexico carried out the publication of the document Index of Human Development for the federative entities, Mexico 2015 in which I present the national results and for federative entity of the IDH for the year 2008, 2010 and 2012.La inseguridad alimentaria ha sido el principal factor de la desnutrici&amp;oacute;n grave y anemia en Ajil&amp;oacute; municipio de Bochil, Chiapas, son muy frecuentes las enfermedades gastrointestinales, respiratorias y de la piel debido a la inadecuada alimentaci&amp;oacute;n de las familias en extrema pobreza y marginaci&amp;oacute;n, por ende el cuerpo humano no produce anticuerpos necesarios para combatir los microorganismos malignos presentes en el medio ambiente, siempre est&amp;aacute;n vulnerables a todo tipo de enfermedades principalmente los ni&amp;ntilde;@s con alg&amp;uacute;n grado de desnutrici&amp;oacute;n.The presence of the malnutrition has been a predominant factor in which the children present under weight, stature goes down, under school performance, there is no a suitable development psicomotriz, all that is reflected in the school and social area, as the women in condition of gestation present malnutrition and undernourished children give birth this it has been a virtuous circle, with the production of rich food in protein, vitamins and minerals will contribute in eradicating the problem of the malnutrition, But it is not enough to introduce cultures that the productive quality does not guarantee since it has increased the sufferings of carcinogenic diseases for the increase of the consumption of industrialized food and that stem from the use excessive from pesticides and pesticides of the agricultural cultures. For everything the previous one, turns out to be urgent to implement the present project to solve the nutritional problems that it has been historical in the communities and Bochil&amp;#39;s region, especially I benefit the girls, children and family mothers. How are they going to achieve the aim? Installation of three modules of lombricultura 60 women qualify on the managing of the lombricultura. Accomplishment of two workshops for community on the form of application of the credits to the production. 12 producers take part in an exchange of the methodology CaC (peasant to peasant) and his knowledge fortifies. Three groups in three communities possess vegetable agroecol&amp;oacute;gica diversified. 60 women develop organizational and technical capacities for the production of vegetable agroecol&amp;oacute;gica. 60 families in three communities handle fruit-bearing trees in his units of production. 60 units of production, with technologies of retention of soils and of lombricultura.4. Of what way will it impress the contribution of the donor to the success of the project? Achieved that 60 producers, diversify his sources of food based on the production agroecol&amp;oacute;gica sustainable. Achieved an appropriation and culture of managing of the lombricultura on the part of 60 women like technologies agroecol&amp;oacute;gicas for the sustainable production. Achieved the diversification of nourishing food in the families of three communities, derivative on the basis of the production agroecol&amp;oacute;gica of vegetables. Diversified the units of production with fruit-bearing trees paid based on lombricultura, with 60 producers in three communities.</t>
  </si>
  <si>
    <t>Living Life. Álbum de musica trap, a&amp;amp;b, hip hop</t>
  </si>
  <si>
    <t>1. &amp;iquest;Cu&amp;aacute;l es el objetivo del proyecto?Asegurar la disponibilidad de alimentos para mejorar la nutrici&amp;oacute;n infantil y materna en 3 comunidades del municipio de Bochil, Chiapas, en beneficio de familias ind&amp;iacute;genas mediante el establecimiento de huertos ecol&amp;oacute;gicos, as&amp;iacute; como desarrollar conocimientos sobre t&amp;eacute;cnicas de manejo agroecol&amp;oacute;gico para la producci&amp;oacute;n sustentable2. &amp;iquest;Cu&amp;aacute;l es la oportunidad o el problema que enfrenta? &amp;iquest;Por qu&amp;eacute; es importante?Chiapas es el estado con el menor &amp;Iacute;ndice de Desarrollo Humano (IDH) del pa&amp;iacute;s, lo que representa un grado muy alto de rezago social, esto de acuerdo al &amp;Iacute;ndice de Desarrollo Humano para las entidades federativas, M&amp;eacute;xico 2015, public&amp;oacute; la Secretar&amp;iacute;a de Planeaci&amp;oacute;n, Gesti&amp;oacute;n P&amp;uacute;blica y Programa de Gobierno del Estado. Este informe, elaborado por la Direcci&amp;oacute;n de Geograf&amp;iacute;a, Estad&amp;iacute;stica e Informaci&amp;oacute;n del Comit&amp;eacute; Estatal de Informaci&amp;oacute;n Estad&amp;iacute;stica y Geogr&amp;aacute;fica (CEIEG) de Chiapas, dio a conocer que de las 32 entidades federativas de la Rep&amp;uacute;blica, Chiapas cuenta con el m&amp;aacute;s bajo IDH a nivel nacional, con 0.667, mientras que el Distrito Federal tiene el m&amp;aacute;s alto, con 0.830.&amp;nbsp;Cabe destacar que el 4 de marzo de 2015 el PNUD M&amp;eacute;xico llev&amp;oacute; a cabo la publicaci&amp;oacute;n del documento &amp;Iacute;ndice de Desarrollo Humano para las entidades federativas, M&amp;eacute;xico 2015 en el que presento los resultados a nivel nacional y por entidad federativa del IDH para los a&amp;ntilde;os 2008, 2010 y 2012.La inseguridad alimentaria ha sido el principal factor de la desnutrici&amp;oacute;n grave y anemia en Ajil&amp;oacute; municipio de Bochil, Chiapas, son muy frecuentes las enfermedades gastrointestinales, respiratorias y de la piel debido a la inadecuada alimentaci&amp;oacute;n de las familias en extrema pobreza y marginaci&amp;oacute;n, por ende el cuerpo humano no produce anticuerpos necesarios para combatir los microorganismos malignos presentes en el medio ambiente, siempre est&amp;aacute;n vulnerables a todo tipo de enfermedades principalmente los ni&amp;ntilde;@s con alg&amp;uacute;n grado de desnutrici&amp;oacute;n. La presencia de la desnutrici&amp;oacute;n ha sido un factor predominante en que los ni&amp;ntilde;os presentan bajo peso, estatura baja, bajo rendimiento escolar, no hay un adecuado desarrollo psicomotriz, todo esto se refleja en el &amp;aacute;mbito escolar y social, al igual que las mujeres en estado de gestaci&amp;oacute;n presentan desnutrici&amp;oacute;n y dan a luz ni&amp;ntilde;os desnutridos esto ha sido un circulo virtuoso, con la producci&amp;oacute;n de alimentos ricos en prote&amp;iacute;na, vitaminas y minerales contribuir&amp;aacute;n en erradicar el problema de la desnutrici&amp;oacute;n, pero no basta con introducir cultivos que no garantice la calidad productiva ya que ha aumentado los padecimientos de enfermedades cancer&amp;iacute;genas por el incremento del consumo de alimentos industrializados y los que se derivan del uso excesiva de plaguicidas y pesticidas de los cultivos agr&amp;iacute;colas. Por todo anterior, resulta urgente implementar el presente proyecto para resolver los problemas alimentarios que ha sido hist&amp;oacute;rico en las comunidades y regi&amp;oacute;n de Bochil, en particular beneficio a las ni&amp;ntilde;as, ni&amp;ntilde;os y madres de familia.3. &amp;iquest;C&amp;oacute;mo van a lograr el objetivo?&amp;nbsp;Instalaci&amp;oacute;n de tres m&amp;oacute;dulos de lombricultura60 mujeres se capacitan sobre el manejo de la lombricultura.Realizaci&amp;oacute;n de dos talleres por comunidad sobre la forma de aplicaci&amp;oacute;n de los abonos a la producci&amp;oacute;n.12 productoras participan en un intercambio de la metodolog&amp;iacute;a CaC (campesino a campesino) y se fortalecen sus conocimientos.Tres colectivos en tres comunidades cuentan con hortaliza agroecol&amp;oacute;gica diversificada.60 mujeres desarrollan capacidades organizativas y t&amp;eacute;cnicas para la producci&amp;oacute;n de hortaliza agroecol&amp;oacute;gica.60 familias en tres comunidades manejan &amp;aacute;rboles frutales en sus unidades de producci&amp;oacute;n.60 unidades de producci&amp;oacute;n, con t&amp;eacute;cnicas de retenci&amp;oacute;n de suelos y de lombricultura.&amp;nbsp;4. &amp;iquest;De qu&amp;eacute; manera impactar&amp;aacute; la contribuci&amp;oacute;n del donante al &amp;eacute;xito del proyecto?Lograda que 60 productoras, diversifican sus fuentes de alimentos a base de la producci&amp;oacute;n agroecol&amp;oacute;gica sustentable.Logrado una apropiaci&amp;oacute;n y cultura de manejo de la lombricultura por parte de 60 mujeres como t&amp;eacute;cnicas agroecol&amp;oacute;gicas para la producci&amp;oacute;n sustentable.Logrado la diversificaci&amp;oacute;n de alimentos nutritivos en las familias de tres comunidades, derivada en base a la producci&amp;oacute;n agroecol&amp;oacute;gica de hortalizas.Diversificada las unidades de producci&amp;oacute;n con &amp;aacute;rboles frutales abonado a base de lombricultura, con 60 productoras en tres comunidades.</t>
  </si>
  <si>
    <t>batsil antsetik</t>
  </si>
  <si>
    <t>Saturn.mc.one@gmail.com</t>
  </si>
  <si>
    <t>inhabitant , hidden from the system</t>
  </si>
  <si>
    <t>Punto Maxter</t>
  </si>
  <si>
    <t>Victor Hugo De La Pava Linares</t>
  </si>
  <si>
    <t>victor.delapava@puntomaxter.com</t>
  </si>
  <si>
    <t>Living Life un disco musical</t>
  </si>
  <si>
    <t>(57)3042465845</t>
  </si>
  <si>
    <t>Civic Participation/Rights/Violence Prevention/Youth Development</t>
  </si>
  <si>
    <t>Toronto</t>
  </si>
  <si>
    <t>Little Ones: Preventing Sexual Violence in Migrant Children</t>
  </si>
  <si>
    <t>Centro Mujeres</t>
  </si>
  <si>
    <t>&amp;quot;Oportunidad, hogar &amp;nbsp;y vida digna&amp;quot;</t>
  </si>
  <si>
    <t>RFC CMU 940927- KQ0</t>
  </si>
  <si>
    <t>https://hipgive.org/wp-content/uploads/2017/11/1-Acta-13545_27-Septiembre-1994.pdf</t>
  </si>
  <si>
    <t>&amp;quot; Opportunity , home and dignified life &amp;quot;&amp;nbsp;</t>
  </si>
  <si>
    <t>06-19-2018</t>
  </si>
  <si>
    <t>Top Surgery</t>
  </si>
  <si>
    <t>Buscamos la caracterizaci&amp;oacute;n profunda del habitante de calle sin&amp;nbsp;estigmatismo y conducta de opresi&amp;oacute;n al habitante de calle, Medell&amp;iacute;n Colombia ciudad de grandes eventos, innovadora y pujante ha visualizado a esta poblaci&amp;oacute;n que parecen fantasmas deambulando de un lado para otro&amp;nbsp;como la basura que se debe de esconder para atender la visita que llega a nuestro hogar, sus ojos cristalizados por&amp;nbsp;una sequ&amp;iacute;a inmensa de l&amp;aacute;grimas reflejan el dolor y el deseo de tener una nueva oportunidad.Mediante el proceso de caracterizaci&amp;oacute;n Social indagaremos factores sociales,&amp;nbsp;&amp;nbsp;buscaremos acercamiento de la familia y ahondaremos en el proceso integrado de rehabilitaci&amp;oacute;n partiendo del n&amp;uacute;cleo familiar.Son seres humanos que merecen una oportunidad para el cambio, El cambio puede ser t&amp;uacute;.&amp;nbsp;&amp;nbsp;</t>
  </si>
  <si>
    <t>02-23-2018</t>
  </si>
  <si>
    <t>Tomo Music</t>
  </si>
  <si>
    <t>Teresa</t>
  </si>
  <si>
    <t>gamatomo@hotmail.com</t>
  </si>
  <si>
    <t>We seek deep characterization of the inhabitants of street without stigmatism and conduct of oppression the inhabitant of street , Medellin Colombia city of great events , innovative and thriving has displayed this population that seem ghosts wandering from side to side as the garbage that must hide to attend the visit that comes to our home , his eyes crystallized by a huge drought of tears reflect the pain and the desire to have a new opportunity.Through the process of social factors we will investigate Social characterization, seek rapprochement family and delve into the integrated rehabilitation process based on the family unit .They are human beings who deserve an opportunity for change , change can be you.&amp;nbsp;</t>
  </si>
  <si>
    <t>teresa@centromujeres.org</t>
  </si>
  <si>
    <t>&amp;nbsp;Whole families across America suffer the consequences because of drug addiction, a lower but significant number increase that pain to see a undido family in the decline of the street, the government plans to shock not deepen beyond and try to disguise this problem which goes from administration to administration , we aim to characterize and bring in a significant way to this community to your family nucleus , stop this we have information systems capable of creating such traceability and a network of support the which will be critical to the success of such human labor .&amp;nbsp;</t>
  </si>
  <si>
    <t>(612) 129-4572</t>
  </si>
  <si>
    <t>La Paz, Mexico</t>
  </si>
  <si>
    <t>Help protect the rights of young girls and invest in their futures.</t>
  </si>
  <si>
    <t>Proteja los derechos de las niñas y invierte en sus futuros.</t>
  </si>
  <si>
    <t>Tommy Wiffi &amp;#8211; Music Hall EP DEBUT &amp;#8211; DANCE HALL PROMO TOUR</t>
  </si>
  <si>
    <t>Familias enteras a lo largo y ancho de america sufren por la secuelas a causa de la drogadicci&amp;oacute;n, un numero inferior pero significativo aumentan ese dolor al ver un familiar undido en la decadencia de la calle, el gobierno con sus planes de choque no profundizan mas alla y tratan de maquillar dicha problematica la cual pasa de administraci&amp;oacute;n en administracion, apuntamos a caracterizar y acercar de una forma significativa a esta comunidad a su nucleo familiar, pare ello disponemos de Sistemas de Informacion capaces de crear dicha trazabilidad y toda una red de apoyo la cual sera fundamental para el exito de tan humana labor.</t>
  </si>
  <si>
    <t>Help prevent sexual violence in Baja California Sur this #givingtuesday. Violence prevention is at the core of our work at Centro Mujeres. Sexual violence, the most toxic of its kind, often affects the most vulnerable in our community: children. As parents, mentors, and fellow community members, it is our responsibility to ensure the rights of youth are protected at a young age. OUR WORK At Centro Mujeres, we are committed to preventing sexual violence and abuse in young girls (ages 4-6) through our Little Ones or “Chiquititas” program. This multi-day training teaches children proactive measures and equips them with the effective and assertive skills required to confront dangerous and abusive situations, relationships, and behaviors. As part of a comprehensive approach, Little Ones also sensitizes parents and school staff on identifying and responding to suspected abuse and creating a culture of prevention and zero tolerance. OUR IMPACT Little Ones programming impacts 450 preschool aged children per school year throughout metropolitan communities in the BCS. While the training is preventative, the impact is tangible as cases of sexual violence are often detected or self-disclosed by participating children. In these cases, Centro Mujeres provides follow-up and serves as a bridge between families and public institutions. With your donation, Centro Mujeres will extend this impactful programming to the children of migrant workers. Migrant families, living on the isolated ranches where they work, have extremely limited access to important social services. In most cases of abuse, these social services are vital as patterns are often recognized over a period of time by consistent caregivers and advocates. Moving frequently throughout the year searching for work and economic stability at different moments in the growing season, the children of these migrant workers do not have the benefit of establishing these important relationships. Through Little Ones, children will gain the skills needed to protect themselves. &amp;nbsp; Partner with Centro Mujeres to extend Little Ones and contribute to protecting the most vulnerable and building healthy communities. 100% of donations received will be applied to direct workshop expenses. Together we can instill strength in all members of our community. &amp;nbsp;</t>
  </si>
  <si>
    <t>TOILETON : URGENT RUN FOR WASH IN PUBLIC SCHOOL EL SALVADOR</t>
  </si>
  <si>
    <t>mcprodesarrollo@gmail.com</t>
  </si>
  <si>
    <t>Únete con Centro Mujeres en la prevención del abuso sexual en Baja California Sur este #GivingTuesday La prevención de la violencia es al corazón de nuestro trabajo en Centro Mujeres y el abuso sexual es una de las formas más tóxicas de abuso. Desafortunadamente el abuso sexual no solo afecta a la población adulta también a las niñas y los niños, quien por su edad son más vulnerables y desamparados. Como padres y madres, mentores, educadoras y miembros de la comunidad, es nuestra responsabilidad el garantizar los derechos de los niños y las niñas y protegerlos durante su juventud. Nuestro Trabajo En Centro Mujeres, estamos comprometidos con la prevención de la violencia y el abuso sexual a las niñas y los niños a través de nuestro programa Chiquititos. Nuestro taller, incluye múltiples días de entrenamiento, enseña a las niñas y niños cómo identificar, responder y protegerse de situaciones de alto riesgo. Como parte de nuestro programa comprehensivo Chiquititos también sensibiliza a las mamas y papas y al personal de la escuela a cómo identificar y responder a casos de sospecha de abuso y como crear una cultura de prevención y de cero tolerancia al abuso. Nuestro impacto Al momento, el programa de Chiquititos se lleva acabo en las comunidades urbanas de B.C.S. Aunque es un programa de prevención, el impacto es tangible en la detección de casos de abuso o revelado por los niños y las niñas que participaron en los talleres Chiquititos. En esos casos, Centro Mujeres ofrece seguimiento y servimos como un puente entre las familias y las instituciones del gobierno. Con Tu Apoyo Ayudas a Extender Chiquititos a las Niñas y los Niños de Familias Jornaleras en B.C.S. Con tu contribución, Centro Mujeres puede extender este programa tan impactante a las niñas y niños de jornaleros agrícolas que están viviendo en el estado. Las familias de jornaleros viven en ranchos aislados donde trabajan y cuentan con acceso limitado a importantes servicios sociales. En muchos casos el abuso en niños y niñas está detectado cuando patrones de negligencia o comportamientos de alerta están reconocidos por adultos cuidadores y maestros/maestras que observan a los niños y niñas día con día. En el caso de los niños y las niñas de familias jornaleras su migración constante con sus familias impide esas relaciones importantes y la subsecuente detección de casos de abuso. A través de Chiquititos las niñas y niños aprenden las habilidades necesarias para su auto protección. Únete con Centro Mujeres para ampliar nuestro programa Chiquititos y contribuir a la protección de niñas y niños en una situación vulnerable. Juntos podemos construir comunidades saludables. &amp;nbsp;</t>
  </si>
  <si>
    <t>Your help will allow us to what public entities have denied us that on their own do not want to do and is in the acquisition of technology input key for information capture in the field, logistics additional to implement a reception center and meeting called &amp;quot; return with dignity &amp;quot;and is aimed at enabling partial meetings this population build their confidence and regain contact with their loved ones.Patterns drugs, domestic violence, displacement, breakdown of the family nucleus and other vulnerable are factors to create profiles on us this snatch and give them a chance for a decent life .... you decide. It is not money is the interest that you can show to this call, the safest thing is that when you go out to the street you encuentraras with an &amp;quot;invisible inhabitant&amp;quot;</t>
  </si>
  <si>
    <t>TODOSOMOSBRIC &amp;#8211; WE ARE ALL BRIC</t>
  </si>
  <si>
    <t>BRIGADA DE RESCATE INTERNACIONAL CANCÚN A.C.</t>
  </si>
  <si>
    <t>https://hipgive.org/wp-content/uploads/2018/04/Acta-Constitutiva-BRIC.pdf</t>
  </si>
  <si>
    <t>Budget for Centro Mujeres AC Project: Little Ones for Migrant Children Budget in US Dollars (conversion 1.00 USD = 18.00 MXN) Total Project Estimated Budget in USD Requested from Individual Donors Income Foundation 4,447.00 0.00 Ind. Contributions 0.00 3,000.00 Program Fees 0.00 0.00 Total Income $ 4,447 $ 3,000 Direct Expenses Printing &amp;amp; Repro. $ &amp;#8211; $ 50 Professional Fees $ 75 $ &amp;#8211; Program Transportation $ &amp;#8211; $ 483 Operating Supplies $ 250 $ &amp;#8211; Training Materials $ 500 $ 250 Wages1 $ 2,500 $ 2,100 Payroll Taxes $ 120 $ 96 Ins. Health &amp;amp; Disability $ 25 $ 21 Total $ 3,470 $ 3,000 Administration Expenses Accounting $ 146 $ &amp;#8211; Audit annual $ 38 $ &amp;#8211; Bank Service $ 22 $ &amp;#8211; Rent &amp;amp; Utilities (proporcional) $ 450 $ &amp;#8211; Liability Insurance $ 42 $ &amp;#8211; Payroll Services $ 29 $ &amp;#8211; Telephone &amp;amp; Internet $ 250 $ &amp;#8211; Total Administration $ 977 $ &amp;#8211; Total Expenses $ 4,447 $ 3,000 TOTAL REQUEST FROM INDIVIDUAL DONOR CAMPAIGN USD $ 3,000 1 Centro Mujeres will be responsible for the salary of the project coordinator with individual donations be applied to the wages of the workshop trainers and faciliators.</t>
  </si>
  <si>
    <t>cmherm91@gmail.com</t>
  </si>
  <si>
    <t>Saúl</t>
  </si>
  <si>
    <t>administracion@briccancun.org</t>
  </si>
  <si>
    <t>Tu ayuda nos permitir&amp;aacute; lo que las entidades p&amp;uacute;blicas nos han negado y que por cuenta propia no desean hacer y se trata en la adquisici&amp;oacute;n de tecnolog&amp;iacute;a insumo fundamental para la captura de informaci&amp;oacute;n en campo, adicional log&amp;iacute;stica para implementar un centro de acogida y encuentro denominado &amp;quot;regreso con dignidad&amp;quot; y se orienta a encuentros parciales que permita a esta poblaci&amp;oacute;n afianzar su confianza y volver a tener contacto con sus seres queridos.Patrones de drogas, violencia intrafamiliar, desplazamiento, descomposici&amp;oacute;n del n&amp;uacute;cleo familiar entre otras son factores para crear perfiles vulnerables &amp;nbsp;en nosotros esta arrebatarlos y darles una oportunidad de vida digna.... t&amp;uacute; decides. No es el dinero es el inter&amp;eacute;s que t&amp;uacute; puedas mostrar a este llamado, lo m&amp;aacute;s seguro es que cuando salgas a la calle te encuentraras con un &amp;quot;habitante invisible&amp;quot;</t>
  </si>
  <si>
    <t>Little Ones</t>
  </si>
  <si>
    <t>&amp;nbsp;PRESUPUESTO PROYECTO Item Meses Cost Unitario Costo Total Tablets para captura en campo 20 250 5.000 Arriendo&amp;nbsp; sede encuentro 12 400 4.800 Gastos administrativos &amp;nbsp; &amp;nbsp; &amp;nbsp; Luz Telefono, internet 12 300 3.600 Sistema de informacion 0 0 0 Trasportes&amp;nbsp; viaticos 12 700 8.400 aseo personal, merienda &amp;nbsp; &amp;nbsp; &amp;nbsp; primer contacto 12 800 9.600 Total primer a&amp;ntilde;o &amp;nbsp; &amp;nbsp; 31.400 &amp;nbsp;</t>
  </si>
  <si>
    <t>(998) 200-8301</t>
  </si>
  <si>
    <t>Cancún, Q.R., México</t>
  </si>
  <si>
    <t>¡Juntos salvamos vidas! #todosomosbric</t>
  </si>
  <si>
    <t>Little Engneers al mudial de robótica</t>
  </si>
  <si>
    <t>Little Engeeners representaran a Colombia en el Mundial de Rogótica &amp;#8211; Roborave 2018</t>
  </si>
  <si>
    <t>&amp;nbsp; During the night of March 15th, some intruders entered our warehouse, took equipment and rescue tools that we use to save lives in each of the services we provide to the community, they didn’t notice that by stripping ourselves of these elements they are harming the whole society, including themselves. Despite this unfortunate fact, it is our duty to guarantee our assistance in the event of a emergency. For that reason, we decided to carry out a crowdfunding campaign to replace the indispensable material for our task, to safeguard people. The goal to reach is $16,500 USD, and we count once again with civil society which we represent, to make it real. We remind you that BRIC is a civil association, which does not depend on any company, party or institution. We are volunteers part of society, like each of you and everywhere we go we want to represent our community, because we are BRIC, you are BRIC, WE ARE ALL BRIC.</t>
  </si>
  <si>
    <t>crestrepo@fundaorth.org</t>
  </si>
  <si>
    <t>Maxter point S.A.S. It was established in 2007, envisioning the need to create products that would allow public and private entities develop within investment plans tools to act as management indicators to guide the executive to greater success in the government plan.we are leaders in implementing dynamic surveys and optimize information collection processes, performing the analysis of this and throwing indicators for decision-making.In 2015 our company support a process with inhabitants of street in the city of Medellin where their stories and suffering touched our hearts, the project was closed and these people and the whole process of rehabilitation and traceability for integro the family unit was broken we have the experience that we were the technological operator, we have the source of information but unfortunately do not have funding for implementation.&amp;nbsp;&amp;nbsp;</t>
  </si>
  <si>
    <t>LIGA ARGENTINA DE FREESTYLERS</t>
  </si>
  <si>
    <t>Durante la noche del miércoles 15 de marzo, unos intrusos entraron a nuestra bodega, tomaron equipos y herramientas que utilizamos para salvar vidas en cada uno de los servicios que prestamos a la comunidad, sin percatarse que al despojarnos de estos elementos están perjudicando a toda la sociedad, incluidos ellos mismos. A pesar de este lamentable hecho, es nuestro deber garantizar nuestra asistencia en caso de una emergencia. Por eso, decidimos realizar una campaña para reponer el material indispensable para nuestra tarea, poner a salvo a las personas. &amp;nbsp; La meta a alcanzar es de 270 mil pesos, y contamos una vez más con la sociedad civil, a la que representamos, para poder hacerlo real. &amp;nbsp; Les recordamos que BRIC es una asociación civil, que no depende de ninguna empresa, partido o institución. Somos voluntarios, parte de la sociedad, como cada uno de ustedes y a todos lados donde vamos queremos representar a nuestra comunidad, porque nosotros somos BRIC, tú eres BRIC, TODOS SOMOS BRIC. &amp;nbsp; ¡TE INVITAMOS A SER PARTE DE ESTA RECUPERACIÓN!</t>
  </si>
  <si>
    <t>BRIC_cancun</t>
  </si>
  <si>
    <t>Libros de sueños</t>
  </si>
  <si>
    <t>Punto Maxter S.A.S. se constituy&amp;oacute; en el a&amp;ntilde;o 2007, visionando la necesidad de crear&amp;nbsp; productos que permitieran a las entidades p&amp;uacute;blicas y privadas&amp;nbsp; desarrollar dentro de los planes de inversi&amp;oacute;n herramientas que actuaran como indicadores de gesti&amp;oacute;n orientando al ejecutivo a un mayor &amp;eacute;xito en el plan de gobierno.&amp;nbsp;Actualmente somos l&amp;iacute;deres en implementar encuestas din&amp;aacute;micas y&amp;nbsp; optimizar&amp;nbsp; procesos de recolecci&amp;oacute;n de informaci&amp;oacute;n, realizando&amp;nbsp; el an&amp;aacute;lisis de esta y arrojando indicadores para la toma de decisiones.En el a&amp;ntilde;o 2015 nuestra&amp;nbsp;compa&amp;ntilde;&amp;iacute;a apoyo un proceso con habitantes de calle en la ciudad de Medell&amp;iacute;n&amp;nbsp;donde sus historias y sufrimiento toco nuestros corazones, dicho proyecto&amp;nbsp;fue clausurado y estas personas y todo el proceso de readaptaci&amp;oacute;n y trazabilidad para el integro al n&amp;uacute;cleo familiar fue roto, tenemos la experiencia pues fuimos el operador tecnol&amp;oacute;gico, contamos con la fuente de informaci&amp;oacute;n pero lastimosamente no tenemos financiaci&amp;oacute;n para la ejecuci&amp;oacute;n.</t>
  </si>
  <si>
    <t>Librería del Coyote</t>
  </si>
  <si>
    <t>vhpava</t>
  </si>
  <si>
    <t>carlosgrungemendez@gmail.com</t>
  </si>
  <si>
    <t>TODOS SALVAMOS VIDAS</t>
  </si>
  <si>
    <t>Informatica our children in the future.</t>
  </si>
  <si>
    <t>Escola Municipal de Ensino Fundamental Sol Nascente</t>
  </si>
  <si>
    <t>Flávio de Souza Malheiros Junior</t>
  </si>
  <si>
    <t>55-9619-3654</t>
  </si>
  <si>
    <t>Comunidade bairro Zeca Silva - Santo Augusto-Rs - Brasil</t>
  </si>
  <si>
    <t>LGBTQ Puerto Rican Evacuees &amp;#8211; Disaster Response and Relief</t>
  </si>
  <si>
    <t>OU Esperan&amp;ccedil;a Significa Hum hum hum prova N&amp;Atilde;O vai Ser escondido D&amp;aacute; existencia., No futuro Alunos NOSSOS, algo that merece Mans&amp;atilde;o Essa Luta</t>
  </si>
  <si>
    <t>Todo por jose,all about jose</t>
  </si>
  <si>
    <t>MQuiroga@Our-Fund.org</t>
  </si>
  <si>
    <t>Cr&amp;eacute;dito N&amp;Oacute;S Educa&amp;ccedil;&amp;atilde;o Escola do Futuro, MUITO NOS Felizes e Qualifica&amp;ccedil;&amp;otilde;es Para ensinar OU Melhor par&amp;aacute;grafo Alunos NOSSOS, ens</t>
  </si>
  <si>
    <t>1-A Escola de melhorar a concep&amp;ccedil;&amp;atilde;o e finalidade de fazer e anos visibilidade aos nossos alunos com hum Brilhante e futuro promissor. 2. oportunidade de nos ver ea com ou ou UO Projeto Oportunidade Projeto Entendimento ver e enfrentam problemas ou prece, ter&amp;iacute;amos OU N&amp;Atilde;O comprar Tableth de mesa e mesa., Poder e import&amp;acirc;ncia A este projecto imensur&amp;aacute;veis ​​e nossa equipe est&amp;aacute; imagin&amp;aacute;veis ​​quarto trimestre moeda electr&amp;oacute;nica e salas de aula como as crian&amp;ccedil;as podem trabalhar e estudar futuras UO &amp;Eacute; como cidad&amp;atilde;o e intelectual. 3 Nosso objetivo ser&amp;aacute; alcan&amp;ccedil;ado recebemos ACESS&amp;Oacute;RIOS QUANDO NOSSO (tableth e quadro-negro didigtal). E contacte-nos aos nossos alunos os olhos brilhando de alegria e com respeito. Dois Acontribui&amp;ccedil;&amp;atilde;o 4-EO Serao Doadores incomensur&amp;aacute;vel impacto futuro Nenhum Um Dois estudantes nossa grandeza incalcul&amp;aacute;vel, ou &amp;aacute;reas Fara Sucesso conclu&amp;iacute;da.One Projeto DAO mais tablet d&amp;aacute; dois chegada a Educa&amp;ccedil;&amp;atilde;o foi premiado. Escolas, faculdades e cursos de fazer esta&amp;ccedil;&amp;atilde;o distribuir comprimidos usando seus materiais de alunos, queria formar solu&amp;ccedil;ar Folhetos, livros, v&amp;iacute;deo em sala de aula ou aplica&amp;ccedil;&amp;otilde;es</t>
  </si>
  <si>
    <t>Today you can change the lives of 20 under privileged children</t>
  </si>
  <si>
    <t>Fundacion Casa de Santa Hipolita, A.C</t>
  </si>
  <si>
    <t>LGBTQ Anti-Trafficking Program</t>
  </si>
  <si>
    <t>https://hipgive.org/wp-content/uploads/2018/11/ALTA-HACIENDA-R1.pdf</t>
  </si>
  <si>
    <t>QUE NUESTRO con los pasos, para hacer el proprio nuestro camino. Algunos mucho m&amp;aacute;s carrera r&amp;aacute;pida y alma perdida Bluff Movimiento manera, las personas y ideia Realizar alguna o su humilde acceso directo, algunas personas sienten n&amp;atilde;o sabemos cu&amp;aacute;ndo Elija la mejor y un cruce, algunos Dejan piedras nenhuma maneira cabelo y la p&amp;eacute;rdida de vuelta para una R&amp;aacute;pida das Na&amp;ccedil;&amp;otilde;es Unidas E Un R&amp;aacute;pido Que necesita par&amp;aacute;grafo retroceso R&amp;aacute;pido. &amp;iquest;Te ha Pasos Pasos par&amp;aacute;grafo ense&amp;ntilde;ar a los estudiantes e Indo r&amp;aacute;pidamente NUESTRO R&amp;aacute;pido R&amp;aacute;pido, y la pizarra Tabla Tableth con. Google Tradutor para Empresas: Google Toolkit de Tradu&amp;ccedil;&amp;atilde;o: Par&amp;aacute; appsTradutor de sitesGlobal Market Finder Desativar Tradu&amp;ccedil;&amp;atilde;o: instant&amp;acirc;neaSobre o Google TradutorCelularComunidadePrivacidade gabarito e TermosAjudaEnviar</t>
  </si>
  <si>
    <t>02-14-2019</t>
  </si>
  <si>
    <t>ITZEL</t>
  </si>
  <si>
    <t>LGBTI en Crisis necesita tuya ayuda hoy</t>
  </si>
  <si>
    <t>direccion@casadesantahipolita.org</t>
  </si>
  <si>
    <t>Nosso design e muito valiosa Quando a comunidade pobre. A adolesc&amp;ecirc;ncia traz-nos a enfrentar desafios que exigem disponibilidade constante e habilidades espec&amp;iacute;ficas. a&amp;ccedil;&amp;otilde;es educativas e terap&amp;ecirc;uticas de sucesso na resolu&amp;ccedil;&amp;atilde;o destes problemas ir&amp;aacute; garantir o desenvolvimento do potencial desta fase da vida nos reserva. Por sua vez, a falta de cuidados adequados para o adolescente pode representar n&amp;atilde;o s&amp;oacute; desperdi&amp;ccedil;ar este potencial, mas a sua exposi&amp;ccedil;&amp;atilde;o a situa&amp;ccedil;&amp;otilde;es de risco para o desenvolvimento e arrisca sua pr&amp;oacute;pria vida, &amp;agrave;s vezes. A constru&amp;ccedil;&amp;atilde;o da identidade nesta fase transcende a quest&amp;atilde;o das crises e rupturas, tamb&amp;eacute;m aparece como um momento de vulnerabilidade e fragilidade em rela&amp;ccedil;&amp;atilde;o &amp;agrave; situa&amp;ccedil;&amp;atilde;o social.Esta significa que devemos estar muito atentos ao risco e adolescentes fatores de prote&amp;ccedil;&amp;atilde;o em rela&amp;ccedil;&amp;atilde;o ao abuso de drogas, n&amp;atilde;o s&amp;oacute; na fam&amp;iacute;lia, mas tamb&amp;eacute;m dentro da escola, que aparece de forma destacada como um fator na forma&amp;ccedil;&amp;atilde;o e socializa&amp;ccedil;&amp;atilde;o dos adolescentes. Neste sentido, tamb&amp;eacute;m os professores ocupam um papel importante em uma vis&amp;atilde;o sist&amp;ecirc;mica do desenvolvimento da personalidade, porque estamos trabalhando com sistemas que abrangem n&amp;atilde;o apenas o adolescente, sua fam&amp;iacute;lia e amigos, mas tamb&amp;eacute;m outros grupos de inclus&amp;atilde;o social na escola e os professores desempenham um papel importante.Pais e adolescentes, como seres em forma&amp;ccedil;&amp;atilde;o, precisam de cuidados e orienta&amp;ccedil;&amp;atilde;o ..</t>
  </si>
  <si>
    <t>LGBT Sanctuary Project (OLAS)</t>
  </si>
  <si>
    <t>(525) 365-3265</t>
  </si>
  <si>
    <t>East Bay Sanctuary Covenant (please specify that funds are for OLAS)</t>
  </si>
  <si>
    <t>Praga 136, Habit.jardines de Bella Vista, Tlalnepantla de Baz, Estado de México, México</t>
  </si>
  <si>
    <t>https://hipgive.org/wp-content/uploads/2017/04/501-c3-IRS-determination-letter11052015.pdf</t>
  </si>
  <si>
    <t>supuesto Por, Se trata de estas articulaciones y este tema ser&amp;iacute;a pretencioso, pero aqu&amp;iacute; se refleja Problemas de una invitaci&amp;oacute;n a ampliar nuestro punto de vista, ya que hay que mirar el fen&amp;oacute;meno del consumo de drogas como un complejo y multifac&amp;eacute;tico. En este SENTIDO, la escuela Aparece como un Tel&amp;oacute;n de fondo de todos los d&amp;iacute;as that refleja Dentro de estos Problemas sociales m&amp;aacute;s amplios, con un escenario m&amp;aacute;s amplio importancia. &amp;nbsp;</t>
  </si>
  <si>
    <t>O fundo vai cobrir a compra doou 140 Tablet Tabela 07 Positivo e Slate Digital, mais o projeto &amp;eacute; um desafio para a equipe envolvida, o mais prov&amp;aacute;vel &amp;eacute; que vai esse sucesso. equipe de projeto bem-sucedido para criar um senso de propriedade: Este &amp;eacute; o nosso projeto, temos o problema a resolver. O primeiro passo no planejamento &amp;eacute; estabelecer metas a serem alcan&amp;ccedil;adas. os objetivos da organiza&amp;ccedil;&amp;atilde;o devem servir de orienta&amp;ccedil;&amp;atilde;o para todos os grandes planos, fornecendo a base para as metas departamentais e todos os alvos &amp;aacute;reas subordinadas. &amp;Eacute; necess&amp;aacute;rio especificar os objectivos de resultados desejados e pontos finais a serem alcan&amp;ccedil;ados para cumprir as etapas intermedi&amp;aacute;rias.</t>
  </si>
  <si>
    <t>La planificaci&amp;oacute;n es un proceso that comienza con los Objetivos y definir os planos de para alcan&amp;ccedil;&amp;aacute;los. El establecimiento de objetivos a alcanzar es el punto de partida para la planificaci&amp;oacute;n. El establecimiento de objetivos es el primero that debe hacer: Aprender a conocer Exactamente c&amp;oacute;mo llegar all&amp;iacute;. Los Objetivos filho los Futuros Resultados de alcanzar. los Objetivos de alcanzar en un momento Determinado, Mediante la aplicaci&amp;oacute;n de ciertas O Posibles Recursos Disponibles son los Elegidos. Los Objetivos filho afirmaciones prospectivas that, alcanzados Una Vez, feno m&amp;aacute;s Objetivos par&amp;aacute;grafo convertirse en realidad.</t>
  </si>
  <si>
    <t>1- 140 Tablet Quadro 07 Positivos e Posa positiva $ 1.593,225</t>
  </si>
  <si>
    <t>Ou Strategy Concept &amp;eacute; aplic&amp;aacute;vel a uma situa&amp;ccedil;&amp;atilde;o Educa&amp;ccedil;&amp;atilde;o. Coexistir, cada organiza&amp;ccedil;&amp;atilde;o tem que ser caracter&amp;iacute;sticas diferentes e &amp;uacute;nicos que d&amp;atilde;o muito dele. SO, uma estrat&amp;eacute;gia, comunicar ao caminho que segue a Organiza&amp;ccedil;&amp;atilde;o para a sobreviv&amp;ecirc;ncia. Com a estrat&amp;eacute;gia ou alterar necessariamente andar a ser condi&amp;ccedil;&amp;otilde;es educacionais sob medida; No entanto, para se manterem competitivas, as organiza&amp;ccedil;&amp;otilde;es devem ser capazes de dinheiro, bem oferecer sustent&amp;aacute;vel, o seu valor Estudantes</t>
  </si>
  <si>
    <t>ntensa ESTA relaci&amp;oacute;n y viven de permanente forma con los empleados (ya reales sean, contratistas o pasantes) y sus familias, permite las comunicaciones Internas sostienen el primero de sus funciones Estrat&amp;eacute;gicas: la propagaci&amp;oacute;n de Valores Vis&amp;atilde;o, Miss&amp;atilde;o y Core. Adem&amp;aacute;s se Expande y el Di&amp;aacute;logo Entre el capitais y el trabajo es Llevado, los Mismos intereses, integra equipos y Valores conocimiento y producir, frutas raz&amp;oacute;n de Ser de la Organizaci&amp;oacute;n.</t>
  </si>
  <si>
    <t>escolasolnascente</t>
  </si>
  <si>
    <t>Let&amp;#8217;s change the future of an orphan child by helping them with their education. Let&amp;#8217;s have prepared young people.</t>
  </si>
  <si>
    <t>Cambiemos el futuro de un niño huérfano ayudándolos con su educación.Tengamos jóvenes preparados y no delincuentes.</t>
  </si>
  <si>
    <t>Our founder James Taylor was an orphan and had many shortcomings in his childhood, he used broken shoes, borrowed clothes, etc. Thanks to the opportunity of a scholarship in the USA navy he finished a career and change his life. He always said that education rescued him from the streets. Today I ask you to help us change the future of 20 orphaned children of his foundation so they can have school supplies, clothes, shoes and personal hygiene, together we can follow James&amp;#8217; legacy who has been able to continue his mission through this foundation Casa de Santa Hipólita for 28 consecutive years. Donate today $10 US dollar or more, and share this mision with your friends, employees, bosses, neighbors, suppliers and all the people in your social media so we can help these children stay away from crime and decide to have a better career. They just need a little motivation and you can give it to them. Thank you very much for wanting. Education is the vaccine against violence and builds bright futures like Rosalva&amp;#8217;s. Check the video, it&amp;#8217;s a real testimony. We have more videos at youtube (casadesantahipolita.org) I´m sure we can get the goal , we need $3,238 USD this will cover 1 year. Thank you</t>
  </si>
  <si>
    <t>Indigenous women eradicating poverty in Guatemala THROUGH local entrepreneurship</t>
  </si>
  <si>
    <t>Mayaversatil</t>
  </si>
  <si>
    <t>07-28-2017</t>
  </si>
  <si>
    <t>info@olas-sanctuary.org</t>
  </si>
  <si>
    <t>Manuel Tzul</t>
  </si>
  <si>
    <t>mayaversatil@gmail.com</t>
  </si>
  <si>
    <t>(502) 54665964</t>
  </si>
  <si>
    <t>El proyecto se llevará cabo en la comunidades de San Antonio Ilotenango, El Quiche, Guatemala y Las comunidades de Paquí y Nimapa de Totonicapán, Guatemala</t>
  </si>
  <si>
    <t>Economic Development/Violence Prevention/Youth Development</t>
  </si>
  <si>
    <t>Eradicating poverty through ancestral knowledge and solidarity of indigenous women</t>
  </si>
  <si>
    <t>Improving the quality of life of indigenous women through entrepreneurship</t>
  </si>
  <si>
    <t>&amp;nbsp;Mayaversatil is a company that is located in western Guatemala with a business and ecological social mission , offering credit services at low cost to indigenous and young women in rural areas of Guatemala with a holistic system . The company uses the methodology of community banks and solidarity groups to provide credit services to indigenous women and youth , who are the most vulnegrable part of society have less access to credit and lack of collateral. With the support being generated sources of employment and migration reduction in young specifically.</t>
  </si>
  <si>
    <t>(510) 388-4932</t>
  </si>
  <si>
    <t>Mayaversatil es una empresa que se encuentra en el occidente de guatemalteca con una misi&amp;oacute;n social empresarial y ecol&amp;oacute;gica, que ofrece servicios de credito a bajo costo a mujeres ind&amp;iacute;genas y &amp;nbsp;j&amp;oacute;venes en las zonas rurales de Guatemala con un sistema hol&amp;iacute;stico. La empresa utiliza la metodolog&amp;iacute;a de bancos comunales y grupos solidarios para &amp;nbsp;proporcionar servicio crediticio &amp;nbsp;a mujeres ind&amp;iacute;genas y jovenes, &amp;nbsp;quienes &amp;nbsp;son la parte m&amp;aacute;s vulnegrable de la sociedad por tener menos acceso al cr&amp;eacute;dito y la falta de garant&amp;iacute;as. &amp;nbsp;Con el apoyo brindado se est&amp;aacute; generando fuentes de empleo y reducci&amp;oacute;n a la migraci&amp;oacute;n en jovenes espec&amp;iacute;ficamente.</t>
  </si>
  <si>
    <t>With the grant will be creating sources of employment in the informal economy, the ladies will have the ability to pay a higher percentage of their basic services. This project will be measured by the amount of credit services that generate jobs propocionados inform the various micro specifically formed by women</t>
  </si>
  <si>
    <t>LGBT Sanctuary Project/OLAS-Community Building and Peer Support for LGBT refugees and immigrants from Latin America.</t>
  </si>
  <si>
    <t>OLAS es un programa de desarollo y apoyo comunitario para inmigrantes y refugiados LGBT provenientes de América Latina.</t>
  </si>
  <si>
    <t>Con la subvencion se estar&amp;aacute; creando fuentes de empleo en la econom&amp;iacute;a informal, las se&amp;ntilde;oras tendran la capacidad de pagar un porcentaje alto de sus servicios b&amp;aacute;sicos. Este proyecto se medir&amp;aacute; en funci&amp;oacute;n de la cantidad de los servicios crediticios propocionados, esto generar&amp;aacute; &amp;nbsp;empleos informarles a las distintas microempresas formadas espec&amp;iacute;ficamente por mujeres.</t>
  </si>
  <si>
    <t>The donation will contribute indispensably in families improve their quality of life for children and youth who attend school to form. We are contributing to reducing youth migration , while raising the profile of professionals to their communities</t>
  </si>
  <si>
    <t>Nuestro fundador James Taylor fué huérfano y tuvo muchas carencias en su infancia, usaba zapatos rotos, ropa prestada, etc. Gracias a que tuvo la oportunidad de tener una beca en la naval pudo terminar una carrera y cambiar su vida. Siempre dijo que la educación lo rescato de las calles. Hoy te pido a que nos ayudes a que cambiemos el futuro de 20 niños huérfanos parcial o total para que puedan tener los artículos escolares, ropa, zapatos y de higiene personal, juntos podemos seguir el legado de James que ha podido continuar su misión a través de esta fundación Casa de Santa Hipólita por 28 años consecutivos. Dona hoy mismo desde $200 pesos o mas y comparte con tus amigos, empleados, jefes, vecinos, proveedores y todas las personas de tus redes sociales para que podamos ayudar a que estos niños estén lejos de la delincuencia y que decidan tener mejor una carrera profesional. Solo necesitan un poco de motivación y tu puedes brindárselas. Muchas gracias por querer. La Educación es la vacuna contra la violencia y construye futuros brillantes como el de Rosalva. Checa el video, es un testimonio real. Hay mas testimonios en youtube (casadesantahipolita.org) Estamos seguros que lograremos esta meta de $68,000 pesos esto cubre la cuota por un año. De corazón. Gracias</t>
  </si>
  <si>
    <t>La donacion coadyuvara indispensablemente en las familias en mejorar su calidad de vida para que los ni&amp;ntilde;os y jovenes asistan a la escuela a formarse. Estamos contribuyendo a la reducci&amp;oacute;n de migraci&amp;oacute;n en jovenes, al mismo tiempo elevar el perfil de profesionales para sus comunidades&amp;nbsp;</t>
  </si>
  <si>
    <t>El presupuesto para el proyecto ascienda a la cantidad de $50,000</t>
  </si>
  <si>
    <t>MISSION:Generate opportunities for sustainable development for the Guatemalan population of rural and urban area, through entrepreneurship and versatility.http://mayaversatil.simplesite.com/418508316http://mayaversatil.simplesite.com/418507503The company is working in alliance with Water For People with sanitation project . Strategy also works with Agora Partnerships</t>
  </si>
  <si>
    <t>By now, we are all aware that a great number of people fleeing gangs, violence, hunger and poverty are crossing the U.S. border from Latin America every day. However, what few of us know is that a sizable minority of the Latin American immigrant population consists of LGBT refugees seeking asylum because of the violence that they have faced, simply for being open about, or unable to hide their sexual orientation, or gender identity. Take the case of Jorge, who grew up in a small town in Mexico to humble, well-respected parents who were considered pillars of the community.&amp;nbsp; When it became clear that Jorge was different from other boys, his peaceful family life came to an end.&amp;nbsp; Jorge’s father,&amp;nbsp; thinking that he could change his son by being tougher on him, pulled Jorge out of school at age 13 so he could go to work and “learn to be a man.”&amp;nbsp; When this didn’t seem to work, his father began to hurl homophobic insults at him and beat him.&amp;nbsp; When Jorge’s mother tried to defend her son, she would end up getting beaten, herself. Believing that it was the only way to protect his mother, Jorge ran away from home at age 15.&amp;nbsp; He lived on the streets for many years, where he endured not only poverty and hunger, but also the disdain of strangers, who threw rocks at him and insulted him for being gay.&amp;nbsp; At age 20, Jorge was sexually assaulted by a police officer.&amp;nbsp; At that point, he realized that he would probably either kill himself or be killed if he were to remain in Mexico.&amp;nbsp; He made the long, dangerous journey to the U.S., crossing the Arizona desert on foot, eventually making his way to the San Francisco Bay area, where he heard that life was better for LGBT people. During his first few years in the U.S., Jorge struggled with depression.&amp;nbsp; He took walks on the beach, thinking how easy it would be to end it all by just throwing himself into the sea.&amp;nbsp; However, sensing that Jorge was suffering, a friendly co-worker told him about East Bay Sanctuary Covenant (EBSC), a non-profit organization that helps refugees apply for legal asylum at a nominal cost.&amp;nbsp; Jorge made an appointment.&amp;nbsp; There, he was told that in order to apply, he would have to tell his life story, from start to finish.&amp;nbsp; Jorge was afraid.&amp;nbsp; He had never opened up about his life experiences to another living soul, but in the safety of his attorney’s office, with tears streaming down his face, he began to speak. EBSC, our fiscal sponsor and feeder program, sees 300 LGBT refugees each year, each one with a story similar to Jorge’s.&amp;nbsp; For this reason, EBSC decided to sponsor a program called OLAS (Waves), which is a Spanish acronym for LGBT Organization for Support and Solidarity.&amp;nbsp; OLAS offers unique weekend workshops and retreats for LGBT Latin American immigrants and asylum seekers, led by qualified mental health professionals.&amp;nbsp; The events focus on community building and healing from trauma through group support, meditation, and the arts.&amp;nbsp; They are offered at a nominal cost, with no one turned away for lack of funds.</t>
  </si>
  <si>
    <t>En estos tiempos, muchos somos conscientes de que hordas de gente que huyen de pandillas, violencia, hambre y pobreza están cruzando la frontera de Estados Unidos cada día. Sin embargo, lo que pocos sabemos es que una minoría considerable de la población inmigrante latinoamericana está formada por refugiados LGBT que buscan asilo por la violencia que han enfrentado, simplemente por ser abiertos o incapaces de ocultar su orientación sexual o identidad de género . &amp;nbsp; Tomemos el caso de Jorge, que creció en una pequeña ciudad de México, de padres humildes y respetados como pilares de la comunidad. Cuando quedó claro que Jorge era diferente de otros chicos, su pacífica vida familiar llegó a su fin. El padre de Jorge, penso que podía cambiar a su hijo siendo más duro con él, con solo 13 años sacó a Jorge de la escuela para trabajar y &amp;#8220;aprender a ser un hombre&amp;#8221;. Cuando esto no pareció funcionar, su padre empezó con insultos homofóbicos y a golpearlo. Cuando la madre de Jorge trató de defender a su hijo, ella acabó siendo golpeada tambien. &amp;nbsp; Creyendo que era la única manera de proteger a su madre, Jorge huyó de casa a los 15 años. Vivió en la calle durante muchos años, donde aguantó no sólo la pobreza y el hambre, sino también el desprecio de los extraños, y los insultos por ser gay. A los 20 años, Jorge fue agredido sexualmente por un oficial de policía. En ese momento, se dio cuenta de que probablemente se suicidaría o sería asesinado si permanecía en México. Hizo el largo y peligroso viaje a Estados Unidos, cruzando el desierto de Arizona a pie, eventualmente llegando a la zona de la Bahía de San Francisco, donde escuchó que la vida era mejor para la gente LGBT. &amp;nbsp; Durante sus primeros años en los Estados Unidos, Jorge luchó contra la depresión. Dio paseos por la playa, pensando en lo fácil que sería acabar con su vida arrojándose al mar. Entonces, al ver que Jorge estaba sufriendo, un amigable compañero de trabajo le contó acerca de East Bay Sanctuary Covenant (EBSC), una organización sin fines de lucro que ayuda a los refugiados a solicitar asilo legal a un costo nominal. Jorge hizo una cita. Allí, le dijeron que para aplicar, tendría que contar su historia de vida, de principio a fin. Jorge tenía miedo. Nunca había revelado sus experiencias de vida a otra persona, pero en la seguridad de la oficina de su abogado, con lágrimas corriendo por su rostro, comenzó a hablar. &amp;nbsp; EBSC, nuestro patrocinador fiscal y programa proveedor, ve a 300 refugiados LGBT cada año, cada uno con una historia similar a la de Jorge. Es por esta razón que EBSC decidió patrocinar este programa llamado OLAS (Waves), que significa Organización LGBT de Apoyo y Solidaridad. OLAS ofrece un retiro unico de fin de semana y varios retiros de un dia exclusivos para inmigrantes latinoamericanos LGBT y solicitantes de asilo. Estos eventos son facilitados por profesionales de salud mental. Los eventos se enfocan en el desarrollo comunitario y la sanacion de trauma a través del apoyo, la meditación y las artes. Estos eventos comunitarios se ofrecen a un costo nominal, y nadie es rechazado por falta de fondos.</t>
  </si>
  <si>
    <t>2017 Projected Budget &amp;nbsp; In 2016, our actual expenditures were $10,183.91. We also received&amp;nbsp; $4970 in in-kind donations, bringing the total costs to $14,353.91.&amp;nbsp; Our 2017 projected expenses are very similar.&amp;nbsp; Since we can’t depend on in-kind donations, we have folded those costs into the projected expenses, for a total projected budget of $14, 897. &amp;nbsp; 2017 &amp;nbsp;Projected Expenses Staff&amp;nbsp; Director &amp;#8211;$5000 Asst. Director-$2500 Total Staff Costs&amp;nbsp;$7500 Misc. Expenses Internet-$49 &amp;nbsp; Two weekend retreats &amp;nbsp; Facility rental ($714 each weekend x2 retreats:&amp;nbsp;$1428 Outside speakers’s honorarium&amp;nbsp;($100 Each times x 2 retreats):&amp;nbsp;$200 Food expenses ($375 x 2 retreats):&amp;nbsp;$750 Art and other supplies, including firewood, decorations, handouts, etc. ($150 each weekend x 2 retreats):&amp;nbsp;$300&amp;nbsp; Retreat Assistant ($350 per&amp;nbsp;Weekend X 2 weekends):&amp;nbsp;$700 Registrar hours (approximately 10 hrs per&amp;nbsp;retreat at $20/hr) x 2:&amp;nbsp;$400 Mailing costs-stamps/envelopes,printing costs&amp;nbsp; $30/Per retreat x 4:&amp;nbsp;$120 Total Weekend Retreat Costs $3,898 Four 1-Day Workshops &amp;nbsp; Facility rental 8 hrs x 35/hr X 4&amp;nbsp;events:&amp;nbsp;$1,120 Food $175 per day X 4 workshops:&amp;nbsp;$700 Retreat Assistant $175/day x 4:&amp;nbsp;$700 Registrar Hours (approximately 6Hrs @$20/hr) x 4 retreats:&amp;nbsp;$480 Miscellaneous art and otherSupplies $75 per day x 4:&amp;nbsp;$300 Mailing costs:&amp;nbsp;$150 Total 1-Day Workshop Costs &amp;nbsp;$3,450 &amp;nbsp; Grand total 2017 Projected&amp;nbsp;Expenses $14,897</t>
  </si>
  <si>
    <t>40 pair of shoes ( 1 pair every 6 months) $762USD 40 pares de zapatos (2 en año) $16,000 pesos 20 clothes sets $953 20 Sets de ropa $ 20,000 20 uniforms $763 20 Uniformes $ 16,000 20 shampoo $48 20 shampoos $ 1000 20 School bags $334 20 mochilas $ 7,000 20 pencil case $52 20 estuches para lápices $ 1,200 20 colors $20 20 colores $400 20Towels $287 20 toallas $ 6000 40 soap $19 40 jabones $ 400 &amp;nbsp;</t>
  </si>
  <si>
    <t>help 20 children</t>
  </si>
  <si>
    <t>Mayaversatil es una sociedad an&amp;oacute;nima que surgi&amp;oacute; desde el a&amp;ntilde;o 2005,&amp;nbsp;somos una empresa de Desarrollo Social que ofrece servicios integrales de microfinanzas&amp;nbsp;para comunidades ind&amp;iacute;genas, (mujeres ind&amp;iacute;genas y jovenes emprendedores) contribuyendo al bienestar de la familia y el desarrollo econ&amp;oacute;mico de Guatemalahttp://mayaversatil.simplesite.com/418507503</t>
  </si>
  <si>
    <t>LGBT refugees in crisis need your help today!</t>
  </si>
  <si>
    <t>Incredible Orphanage in Mexico City</t>
  </si>
  <si>
    <t>San José, Costa Rica</t>
  </si>
  <si>
    <t>Instituto Pro-Niñez Mexicana</t>
  </si>
  <si>
    <t>SCIAN 611171</t>
  </si>
  <si>
    <t>Donate today to support LGBT refugees in Costa Rica!</t>
  </si>
  <si>
    <t>https://hipgive.org/wp-content/uploads/2016/11/Acta-Constitutiva-Pro-Niñez..compressed.pdf</t>
  </si>
  <si>
    <t>https://hipgive.org/wp-content/uploads/2018/10/Acta-Asamblea-Renuncia-y-nombramiento-nuevo-consejo2018.pdf - https://hipgive.org/wp-content/uploads/2018/11/Ultimas-escrituras-32,384-Nuevo-Consejo.pdf</t>
  </si>
  <si>
    <t>https://hipgive.org/wp-content/uploads/2018/11/auditoria-2016-2017.pdf</t>
  </si>
  <si>
    <t>Being lesbian, gay, bisexual or transgender (LGBT) in the Northern Triangle of Central America (Guatemala, El Salvador, and Honduras) can be a death sentence: every day LGBT people are harassed and assaulted.&amp;nbsp;Since 2011 there have been more than 242&amp;nbsp;documented hate crimes towards LGBT people,&amp;nbsp;according to a study awaiting publication in Costa Rica.Countries in the Northern Triangle are all in states of major political upheaval. The overwhelming institutional corruption has led to violations of human rights, and many LGBT people have been forced to flee from their home countries to avoid becoming one of the many killed for their identity. They have left their families, friends, and homes behind. Some have come to Costa Rica.The organization Community&amp;nbsp;Casabierta&amp;nbsp;was started by a young gay man from Honduras who received death threats for advocating for LGBT rights in his country. In&amp;nbsp;this interviewhe describes the moment he had a gun pressed to his temple in front of his mother. In&amp;nbsp;a new video&amp;nbsp;by the International Organization for Immigration he says, "I had to leave my country in search of protection and security to safeguard my life."Our organization provides urgently needed assistance to LGBT refugees in Costa Rica, including free emotional and legal support. We also document abuse of LGBT people in Central America.&amp;nbsp;Casabierta is the only organization in Central America that works to assist and protect LGBT refugees. You can read more about&amp;nbsp;Casabiertahere:www.casabierta.orgThe organization was created by people who have suffered persecution and threats against their life for their sexual orientation and for being human rights defenders in the Northern Triangle of Central America.&amp;nbsp;Casabiertais run completely by volunteers.Our organization is seeking funds to help LGBT refugees in Costa Rica. Our goal for this fundraiser is to raise enough money to&amp;nbsp;support LGBT refugees during their first 3 months in transition to their new life in Costa Rica.The funds raised will be used to buy: food, clothing, and shoes; to cover transportation, communication, and mandatory immigration forms and fees during the process of applying for asylum; and a safe, temporary place to live upon arrival in the country.We receive no government funding, instead, we rely on the donations of people who believe in right to live, free from the fear of persecution. We have dedicated our lives to this work, but we need your help!Donate today to support LGBT refugees in Costa Rica!To learn more about the danger of being LGBT in the Northern Triangle,&amp;nbsp;click here.To learn more about the situation in Costa Rica, and how the country is committed to accepting refugees, but struggles with a lack of resources,&amp;nbsp;click here.</t>
  </si>
  <si>
    <t>https://hipgive.org/wp-content/uploads/2018/10/Presupuesto-2018.jpg.docx</t>
  </si>
  <si>
    <t>bernal.harley@gmail.com</t>
  </si>
  <si>
    <t>denniscepres@gmail.com</t>
  </si>
  <si>
    <t>(786) 266-3083</t>
  </si>
  <si>
    <t>Miami, FL, United States</t>
  </si>
  <si>
    <t>This orphanage based in Mexico City has been transforming the lives of children for over 60 years. These kids need all the help they can get and we can make a real difference in their lives.</t>
  </si>
  <si>
    <t>Casa hogar para 70 niñas y 50 niños de 3 a 13 años El orfanatorio fué fundado en 1962, y desde entonces le ha dado la oportunidad de recibir educación y cariño a miles de niños. Hoy por hoy las madres estan pasando por un momento dificil, y me gustaría que todos nosotros las apoyaramos en la medida de nuestras posibilidades a darles esas oportunidades a sus niños&amp;#8230; 1. dar protección, educación y afecto 2. oportunidad para una vida mejor</t>
  </si>
  <si>
    <t>Levantemos bardas de colindancia para San Gregorio Xochimilco CdMx</t>
  </si>
  <si>
    <t>To start again in a new country.</t>
  </si>
  <si>
    <t>Increase Access to Culturally-Appropriate, Comprehensive Sex Education for 50 Teen Latinas in Portland, OR</t>
  </si>
  <si>
    <t>Latino Network</t>
  </si>
  <si>
    <t>mariposa153@yahoo.com.mx</t>
  </si>
  <si>
    <t>Lizzie Martinez</t>
  </si>
  <si>
    <t>Lizzie@Latnet.org</t>
  </si>
  <si>
    <t>to make my dream come true</t>
  </si>
  <si>
    <t>503-283-6881 x153</t>
  </si>
  <si>
    <t>Portland, Oregon</t>
  </si>
  <si>
    <t>Latina youth in Portland, OR deserve access to comprehensive, medically-accurate sex ed that values their identity &amp;amp; culture, &amp;amp; builds healthy behaviors.</t>
  </si>
  <si>
    <t>Las jovenes Latinas en Portland, OR merecen acceso a una educación sexual completo y acertado medicamente y que valora su cultura y fomenta comportamientos sanos</t>
  </si>
  <si>
    <t>Latinas ages 13-19 get pregnant at a rate 6 times higher than that of white teenagers! These Latinas do not have access to information that is culturally responsive and medically accurate. Our goal is to change these numbers so Latinas have the information they need to make positive decisions about their own lives. This project will help us reach 50 more youth this year! Our program uses a curriculum that is proven to decrease teen pregnancies, and our instructors, who are bilingual and bicultural, deliver the program in a way that encourages positive identity development and ensures Latinas are proud of cultural heritage. Right now, we only have the funds for one staff member to attend the training, making it difficult for us to reach more Latinas in Portland, OR. This project will raise the funds for us to send one more staff member to the national training of trainers so we can reach 50 more Latina youth in the coming year.</t>
  </si>
  <si>
    <t>¡Latinas entre las edades de 13 y 19 se embarazan con una tasa 6 veces mayor que la de los adolescentes blancos! Estas jovenes tienen poco aceso a información que valora su cultura y que es acertado medicamente. Nuestra meta es asegurar que Latinas tendrán información completa para hacer decisiones sobres sus vidas propias. ¡Este proyecto nos ayudará a enseñar 50 más jovenes Latinas este año! Nuestro programa implementa un currículo que ha demostrado disminuir la tasa de embarazos para Latinas jovenes. Nuestras maestras, quienes son hispanohablantes y Latinas, enseñan en una manera que desarolla la identidad Latina positiva y que asegura que Latinas son orgullosas de ser Latinas. Hoy, solo tenemos los fondos para que una maestra pueda asistir la capacitación de facilitadoras y va a ser difícil expandir acceso a más Latinas en Portland. Este proyecto aumentará los fondos para enviar a una maestra a la capacitación para que podamos enseñar a 50 más Latinas jovenes este año.</t>
  </si>
  <si>
    <t>When Latinas get pregnant at a young age, they are more likely to live in poverty, to not finish high school or go on to college. Their children are more likely to continue in the same cycle of poverty. Ensuring that teen Latinas receive information about sex and pregnancy from instructors who speak Spanish &amp;amp; who look like them is a crucial part of ensuring Latinas understand the information and are better equipped to make the best decisions for themselves and their families. By increasing the number of trainers at Latino Network, we will be able to reach 50 more Latinas with this education that conveys accurate information and encourages healthy behaviors. We are tracking how much Latinas learn from this program through pre- and post-surveys. And we hope within the next 4 years of this project, that we are able to reduce the teen pregnancy rate in the Portland metro area for Latinas.</t>
  </si>
  <si>
    <t>Cuando las Latinas jovenes se embarazan con una tasa seis veces mayor que las jovenes blancas, son más propensas de vivir en la pobreza, de no terminar la secundaria o ir a la universidad. Y sus hijos son más propensos a continuar en el mismo ciclo de la pobreza. Nuestra meta es asegurar que las adolescentes Latinas reciban información sobre el sexo y el embarazo y que instructores Latinas y hispanohablantes enseñen la información. Este es una parte crítica de garantizar que las Latinas entiendan la información y estén preparadas a tomar las mejores decisiones para sí mismas y sus familias. Al aumentar el número de instructores para el Latino Network, podremos llegar a 50 Latinas más con este tipo de educación. Estamos midiendo cuando aprenden de este programa a través de encuestas-pre y post. Y esperamos que dentro de los próximos 4 años de este proyecto, podremos reducir la tasa de embarazo adolescente en el área metropolitana de Portland.</t>
  </si>
  <si>
    <t>The funds donated through this project will go toward paying the registration fee for 1 staff member to attend the required national training of trainers to deliver the curriculum. Latino Network will cover the costs of the staff member&amp;#8217;s travel and lodging. If we do not reach our goal, we will work to find another source of funds to ensure we are able to send a staff member to be trained. This is important work and we are committed to ensuring we are able to reach as many youth as possible! Please share this campaign with your friends &amp;amp; family so we are able to send this instructor and reach more Latinas! &amp;nbsp;</t>
  </si>
  <si>
    <t>Los fondos donados a través de este proyecto se destinarán a pagar la cuota de inscripción para 1 empleado para asistir a la formación nacional de capacitadores requerido para usar el currículo. Latino Network cubrirá los gastos de viaje y alojamiento de los miembros del personal. Si no llegamos a nuestro objetivo de fondos, vamos a buscar otra fuente de fondos para asegurar que podamos enviar un integrante del personal para ser entrenado. Por favor, comparte esta campaña con sus amigos y familia por lo que somos capaces de enviar este instructor!</t>
  </si>
  <si>
    <t>Registration Fees &amp;#8211; $2,500 Travel (covered by Latino Network budget) &amp;#8211; $500 Meals &amp;amp; Lodging (covered by Latino Network budget) &amp;#8211; $1,000 Total: $4,000 Amount Needed: $2,500 Goal for this project in March: $1,500 We will continue to fundraise for the remainder! Latino Network has a budget of $3 million, primarily through restricted grants &amp;amp; contracts funding for specific programs and projects. The funding for this project does not include funds to send a Latino Network trainer to the national training of trainers.</t>
  </si>
  <si>
    <t>10-22-2018</t>
  </si>
  <si>
    <t>Titulo en español</t>
  </si>
  <si>
    <t>Let&amp;#8217;s teach Mandarin to deprived children in Colombia</t>
  </si>
  <si>
    <t>Latino Network was founded in 1996 by community leaders who grew concerned about the lack of adequate resources to meet the needs of the growing Latino community. Since that time, we have evolved to become an organization that also encompasses transformational programs aimed at educating and empowering Multnomah County Latinos. Low achievement scores, youth violence and high drop out rates undermine the Latino community’s potential. We address these issues by promoting early literacy, encouraging parent involvement, working with gang-involved and adjudicated youth and families, and providing academic support and activities to high school aged youth. In our current sex education program, we worked with partners to reach 160 Latino youth &amp;amp; 93 adults. *79% reported learning at least one new thing about sexual health *76% are more likely to talk with partner(s) abou condoms, birth control, testing, or other protection *77% are likely to share a skill or thing they learned with someone they know</t>
  </si>
  <si>
    <t>Latino Network fue fundada en 1996 por líderes de la comunidad que crecieron preocupados por la falta de recursos suficientes para satisfacer las necesidades de la creciente comunidad latina. Desde entonces, hemos evolucionado hasta convertirse en una organización que también abarca programas de transformación destinadas a educar y capacitar a los latinos del Condado de Multnomah. puntajes de rendimiento bajo, la violencia juvenil y las altas tasas de abandono socavan el potencial de la comunidad latina. Nos dirigimos a estas cuestiones mediante la promoción de la alfabetización temprana, fomentando la participación de padres, el trabajo con jóvenes y familias involucrados en pandillas y adjudicadas, y proporcionar apoyo académico y actividades para los jóvenes de la escuela secundaria. En el programa actual de educación sexual, trabajamos con otras organizaciones comunitarias para enseñar 160 jovenes y 93 adultos. *79% reportaron que aprendieron al minimo una cosa nueva sobre la salud sexual *76% reportaron que están más abiertos a hablar con sus novios sobre protección y anticonceptivos. *77% reportaron que es más probable que compartan algo que aprendieron con un amigo.</t>
  </si>
  <si>
    <t>latnet_pdx</t>
  </si>
  <si>
    <t>LatNetPDX</t>
  </si>
  <si>
    <t>Inclusión time</t>
  </si>
  <si>
    <t>APRENDAMOS JUNTOS , A.C.</t>
  </si>
  <si>
    <t>Let&amp;#8217;s Talk: Community outreach campaign to Inform immigrant families about health care benefits for their undocumented children</t>
  </si>
  <si>
    <t>The Children's Partnership</t>
  </si>
  <si>
    <t>46-4106389</t>
  </si>
  <si>
    <t>https://hipgive.org/wp-content/uploads/2017/04/TheChildrensPartnership_IRS-Determination.pdf</t>
  </si>
  <si>
    <t>(999) 944-7936</t>
  </si>
  <si>
    <t>calle 11 x 60 # 320 Fracc del Norte, Mérida, Yucatán, cp 97120</t>
  </si>
  <si>
    <t>Rights/Education</t>
  </si>
  <si>
    <t>Donating aid for young people with intellectual desabilities to have access to training</t>
  </si>
  <si>
    <t>Donando ayudas a que j&amp;oacute;venes con discapacidad intectual tengan acceso a capacitaci&amp;oacute;n</t>
  </si>
  <si>
    <t>1.- The objective of the project is to raise funds to offer 50% scholarships to 10 young people with intellectual disabilities so that they can have access to the training2.- The opportunity is to provide training to 10 young people with intellectual disabilities, with a 50% scholarship.3.-It is important because in this way they will be able to have an independent life.4.-We will achieve the Objective by raising funds to offer them the scholarship of 50%5.- It is important and necessary the donation, to offer these scholarships to 10 young people, who through the training, will achieve an independent working life.</t>
  </si>
  <si>
    <t>1.-El objetivo del proyecto es recaudar fondos para ofrecer becas del 50% a 10 j&amp;oacute;venes con discapacidad intelectual para que puedan tener acceso a la capacitaci&amp;oacute;n 2.-La oportunidad es brindar capacitaci&amp;oacute;n a 10 j&amp;oacute;venes con discapacidad intelectual, con una beca del 50%. 3.-Es importante porque de esta manera lograr&amp;aacute;n capacitarse para tener una vida independiente. 4.-Lograremos el Objetivo recaudando fondos para ofrecerles la beca del 50% 5.-Es importante y necesaria la donaci&amp;oacute;n, para ofrecer estas becas a 10 j&amp;oacute;venes., los cu&amp;aacute;les a trav&amp;eacute;s de la capacitaci&amp;oacute;n, lograr&amp;aacute;n tener una vida laboral independiente.</t>
  </si>
  <si>
    <t>The project is very valuable because helping people with intellectual disabilities makes us an inclusive society and they have the opportunity to get ahead for themselves.It is a question of asserting their rights as individuals, giving them the same opportunity for training, it is important to remember that although this modality is continued, there are many people who do not want to give them a job opportunity, but we as an association already have testimonies from the Same young people, who have been trained and are already working, carrying out their independent life.</t>
  </si>
  <si>
    <t>El proyecto es muy valioso porque el ayudar a personas con discpacidad intelectual, hace que seamos una sociedad incluyente y se les de oportunidad de salir adelante por ellos mismos.se trata de hacer valer sus derechos como personas, darles la misma oportunidad de capacitaci&amp;oacute;n, es importante recordar que aunque se siga insistiendo en esta modalidad, hay mucha gente que no queire darles una oportunidad laboral, pero nosotros como asociaci&amp;oacute;n ya contamos con testimonios de los mismos j&amp;oacute;venes, los cuales han sido capacitados y ya estan laborando, llevando a cabo su vida independiente</t>
  </si>
  <si>
    <t>https://hipgive.org/wp-content/uploads/2018/02/Screenshot-2018-02-14-18.03.01.png</t>
  </si>
  <si>
    <t>With the donation, we will cover 50% of the expenses that are generated by providing the training to 10 young people, this will serve to cover the monthly contributions and their enrollment throughout the cycle. In case of not reaching the goal to fellowship to 10 young people, a scholarship will be offered to the young people who reach this being the amount of $ 33,900.00 per young person.The advantages of donating is that with your little bit of sand you help many people to get ahead, many young people do not have the opportunity to train and they remain dependent on their relatives, who do not give them the necessary attention to get ahead in case They lack, they do not foresee their future.The reward of this project is very gratifying, is to see how a person with intellectual disability achieves their inclusion in society, leading an independent life.</t>
  </si>
  <si>
    <t>&amp;nbsp;Con el donativo, cubriremos el 50% de los gastos que se generan por brindarles la capacitaci&amp;oacute;n a 10&amp;nbsp;j&amp;oacute;venes, esto servir&amp;aacute; para cubrir las aportaciones mensuales y su inscripci&amp;oacute;n en todo el ciclo. En caso de no alcanzar la meta para becar a 10 j&amp;oacute;venes, se les brindar&amp;aacute; beca a los j&amp;oacute;venes que alcancen siendo esto la cantidad de $33,900.00 por joven.Las ventajas de donar es que con tu granito de arena ayudas a muchas personas a salir adelante, muchos j&amp;oacute;venes no tienen la oportunidad de capacitarse y se quedan dependiendo de sus familiares, los cuales no les brindan la atenci&amp;oacute;n necesaria para salir adelante en caso de que ellos falten, no preveen su futuro.La recompesa de este proyecto es muy gratificante, es ver como una persona con discapacidad intelectual logra su inclusi&amp;oacute;n en la sociedad, llevando a cabo una vida independiente.</t>
  </si>
  <si>
    <t>presupuessto de $169,500.00 anual</t>
  </si>
  <si>
    <t>https://www.facebook.com/AprendamosJuntosAC/videos/920901131315312/</t>
  </si>
  <si>
    <t>Kristie</t>
  </si>
  <si>
    <t>kallen@childrenspartnership.org</t>
  </si>
  <si>
    <t>https://hipgive.org/wp-content/uploads/2018/02/2629Screenshot-2018-02-14-17.58.06.png - https://hipgive.org/wp-content/uploads/2018/02/8835Screenshot-2018-02-13-11.45.05.png</t>
  </si>
  <si>
    <t>https://hipgive.org/wp-content/uploads/2018/02/Screenshot-2018-02-13-11.45.05.png - https://hipgive.org/wp-content/uploads/2018/02/Screenshot-2018-02-08-18.56.32.png</t>
  </si>
  <si>
    <t>https://hipgive.org/wp-content/uploads/2018/02/7444Screenshot-2018-02-14-17.58.06.png</t>
  </si>
  <si>
    <t>(213) 341-1222</t>
  </si>
  <si>
    <t>Fátima Avila Lizama</t>
  </si>
  <si>
    <t>aprendamosjuntoscont@yahoo.com</t>
  </si>
  <si>
    <t>https://hipgive.org/wp-content/uploads/2018/02/Screenshot-2018-02-14-17.58.06.png</t>
  </si>
  <si>
    <t>in the middle of the night</t>
  </si>
  <si>
    <t>San Diego, CA, United States</t>
  </si>
  <si>
    <t>Campaign summary: People fund projects they feel passionate about and believe in. Use this section to grab their attention, peak their interest and make sure they want to read more. Here are some things to include: 1. Introduce the issue, opportunity or problem you want to address with this project 2. Why is this important to you, your team, or your organization? 3. What is your goal, how do you plan to accomplish it and how can people’s support/donations help you get there? Why it matters: Use this section to give more details and talk about the big picture. 1. What impact will you have if this project becomes a reality? How will you measure the impact? 2. Explain why your project is valuable to your supporters and the world (or the Latino community). 3. Why should people trust you? Reference success stats from similar projects or point to your organization’s track record. Potential Challenges: Transparency is key to build trust among potential donors. Use this section to show that you have thought about the potential risks and obstacles you might face trying to achieve your goal and what you plan to do to overcome these challenges. How we’ll put your donations to work Explaing how much money you need and where it is going. 1. What will funds cover? Be transparent and specific to build trust in your supporters. 2. Describe where your funds will go if you don’t reach your entire goal. 3. Tell people about your unique perks or giving levels for donating to your project. Feel free to add photos or videos to any section to help contributors visualize your story. Other ways people can help: Some people might not be able to make a donation, but they can help you in other ways that can go a long way. Let them know you are aware of this, and show them what other ways they can get involved. For example: - Ask people to help you get out the word - Provide sample social media language - Remind them to use the HIPGive social sharing tools - Invite them to become an official campaign ambassador or volunteer. That is it! Feel free to get creative and make this section as engaging as you want.</t>
  </si>
  <si>
    <t>Let&amp;#8217;s Support the Don Bosco Symphony and Choir</t>
  </si>
  <si>
    <t>Fundacion Gloria de Kriete</t>
  </si>
  <si>
    <t>Holder:Santander - Address:asdasdas - Bank:Santader - Number:789789897897987897 - Routing:789789789897897 - Swift:897897987910</t>
  </si>
  <si>
    <t>Bank:Santander - Swift:32432432423 - Phone:3242342</t>
  </si>
  <si>
    <t>02-21-2018</t>
  </si>
  <si>
    <t>Titulo</t>
  </si>
  <si>
    <t>Music Education as Violence Prevention</t>
  </si>
  <si>
    <t>La formación cultural de los jóvenes del polígono Don Bosco a través de la música previene la violencia.</t>
  </si>
  <si>
    <t>Improving the Soccer Field in Caluco, Sonsonate</t>
  </si>
  <si>
    <t>&amp;nbsp; Brief History of the Polígono Industrial Don Bosco The Poligono Don Bosco is located in Comunidad Iberia of San Salvador, considered a high risk area. For more than 25 years, it has been dedicated to the formal education of Salvadoran children and youth, and since 2011, cultural education has begun, which is in addition to the comprehensive education offered, strengthening the development of our beneficiaries. All this effort is due to Father José María Moratalla Escudero, better known as Father Pepe, a Salesian missionary from Spain, who arrives in El Salvador in the 1980s in the middle of the armed conflict and decides to dedicate his work to this part of our country. Why is it important? The chorus and the Youth Symphony Orchestra has become an alternative for many children and young people who find in music a space of development, formation and occupation of their free time, but always aiming at a formal education. The impact that this project has had on these young people and on the community has been of great magnitude. Art strengthens self-esteem and leads young people to have life goals, having the security they can and deserve a different reality, a better future. The transformation is not only for these children and young people, but also for their families, who in most cases support the talent of their children and become part of this great work. How will the funds be used? $ 5,000 is needed for this project. Proceeds will be used to cover the salary for music teachers, as they are an essential tool for continuing the project of the Youth Symphony Orchestra part. There are 17 teachers with whom we currently have a salary of $ 600.00, we know that the funds requested do not cover what is required by the project, but we are seeking various means to solve it. Beneficiary Population: 350 girls, boys and young people. &amp;nbsp;</t>
  </si>
  <si>
    <t>https://hipgive.org/wp-content/uploads/2016/12/7879ESTATUTOS-FUNDACION-GLORIA-KRIETE.pdf</t>
  </si>
  <si>
    <t>Breve historia del Polígono Industrial Don Bosco El polígono Don Bosco está ubicado en la Comunidad Iberia de San Salvador, considerada una zona de alto riesgo social y económico. Desde hace más de 25 años se ha dedicado a la educación formal de la niñez y juventud salvadoreña y desde el año 2011 se inicia la formación cultural que viene a sumarse a la educación integral ofrecida, fortaleciendo el desarrollo humano de nuestros beneficiarios. Todo este esfuerzo se lo debemos al Padre José María Moratalla Escudero, mejor conocido como Padre Pepe, misionero salesiano de España, quien llega a El Salvador en la década de los ´80 en medio del conflicto armado y decide dedicarse a esta parte de nuestro país. ¿Por qué es importante? El Coro y la Orquesta Sinfónica Juvenil se ha convertido en una alternativa para muchos niños, niñas y jóvenes que encuentran en la música un espacio de desarrollo, de formación y ocupación de su tiempo libre, pero siempre apuntando a una educación formal. El impacto que este proyecto ha tenido en estos jóvenes y en la comunidad ha sido de gran magnitud. El arte fortalece la autoestima y lleva a los jóvenes a tener metas de vida, teniendo la seguridad que pueden y merecen una realidad diferente, un futuro mejor. La transformación no sólo es para estos niños, niñas y jóvenes, sino también para sus familiares, quienes en la mayoría de los casos apoyan el talento de sus hijos y se vuelven parte de esta gran obra. ¿Cómo se usarán los fondos? Se necesitan $5,000 para este proyecto. Los fondos recaudados serán utilizados para cubrir los honorarios de los profesores de música, ya que son una parte esencial para continuar con el proyecto de la Orquesta Sinfónica Juvenil. Son 17 los profesores con los que contamos actualmente a los cuales se les pagan honorarios de $600.00, sabemos que los fondos solicitados no cubren lo requerido por el proyecto pero buscamos por varios medios poder solventarlo. Población Beneficiada: 350 niñas, niños y jóvenes.</t>
  </si>
  <si>
    <t>eric.prado@pro-insight.com.gt</t>
  </si>
  <si>
    <t>Title</t>
  </si>
  <si>
    <t>fdsa@rsvhr.com</t>
  </si>
  <si>
    <t>Timbre postal por los 450 años de la Biblia en Español</t>
  </si>
  <si>
    <t>unionbiblicamx@gmail.com</t>
  </si>
  <si>
    <t>Let&amp;#8217;s stop the hands of the clock and give life to Rubia.</t>
  </si>
  <si>
    <t>Organización de Mujeres Santa Marta</t>
  </si>
  <si>
    <t>https://hipgive.org/wp-content/uploads/2017/10/ACUERDO-DE-COOPERACION-OLA-JOVEN-2017.pdf</t>
  </si>
  <si>
    <t>Caluco, Sonsonate, El Salvador</t>
  </si>
  <si>
    <t>Prevengamos la Violencia en Caluco a través del Fútbol</t>
  </si>
  <si>
    <t>History Caluco in Sonsonate is another city suffering from the staggering violence that affects El Salvador. And in order to prevent the situation from growing, the community of Caluco, with the support of City Hall, have managed to adopt sport as a violence prevention solution. Although the city lacks funds for sports initiatives, they have created and assigned a green area to play soccer where the young people of the community are encouraged to practice and play the country´s favorite sport. Unfortunately the field is not in proper conditions but nothing stops the community from joining together to fight against violence. The community has cleaned the canchita, and has organized several tournaments among the community. Results have been very enticing. However, the field lacks good conditions to perform properly. Proposal Adapt the current playing field with proper conditions to play. The proposal includes improving the natural grass, get new goal frames and install a fence around the perimeter Why is it important? Living without violence is an aspiration that everyone in Caluco pursues. In order to achieve it, it is key to offer facilities in good condition that promote healthy and sustainable entertainment free of violence. How will the funds be used? To meet the objective, it is essential to prepare the field with the following: Surface and Soil: $ 1,105 Natural Grass: $ 638 Goals: $ 75 9&amp;#215;72 &amp;#8221; fence with galvanized posts: $ 3,162 Total: $ 4,980</t>
  </si>
  <si>
    <t>Timbre postal por 450 años de la Biblia en Español</t>
  </si>
  <si>
    <t>Maná Museo de las Sagradas Escrituras, AC</t>
  </si>
  <si>
    <t>Historia Caluco, Sonsonate es otro de los lugares que sufre de las consecuencias fruto de la violencia escalonada que vive el país. Pero en busca de prevenir que la situación siga acrecentándose, los habitantes de la comunidad de la Colonia Belén en Caluco, junto con el apoyo de la Alcaldía Municipal, han logrado adoptar el deporte como sinónimo de prevención de violencia. Y, para ello, han creado un espacio de zona verde en una canchita de futbol, donde se invita a que los jóvenes de la comunidad se entretengan y mantengan alejados de los malos pasos. La comunidad ha comenzado con la limpieza de la canchita, la remoción de piedras y organización de torneos entre la comunidad. Sin embargo, esta cancha carece de buenas condiciones para desempeñar sus actividades deportivas adecuadamente. Propuesta Adecuar el lugar para brindar mejores condiciones en las instalaciones actuales. La propuesta incluye mejorar la cancha de fútbol con el suministro y colocación de tierra negra, siembra de grama, marcos de portería y un cerco de malla con postes galvanizados. ¿Por qué es importante? Vivir libre de violencia es una aspiración que todos en Caluco persiguen. Y para ello, es importante ofrecer a la comunidad de Belén compuesta por 81 familias, instalaciones en buen estado que fomenten la entretención sana y sostenible en un ambiente enfocado al deporte y libre de violencia. ¿Cómo se usaran los fondos? Para cumplir el objetivo, es imprescindible preparar el terreno usando los fondos de acuerdo a lo siguiente: Suministro y colocación de tierra negra: $1,105 Siembra de grama potrero: $638 Suministro y colocación de marcos de portería: $75 Cerco de malla calibre 9&amp;#215;72” con postes galvanizados: $3,162 Total: $4,980</t>
  </si>
  <si>
    <t>UBM810324E47</t>
  </si>
  <si>
    <t>https://hipgive.org/wp-content/uploads/2018/11/3-RFC-UBM.jpg</t>
  </si>
  <si>
    <t>https://vimeo.com/193788542</t>
  </si>
  <si>
    <t>Marta Milagro</t>
  </si>
  <si>
    <t>(789) 406-39</t>
  </si>
  <si>
    <t>Cantón Santa Marta, Victoria, Cabañas, El Salvador</t>
  </si>
  <si>
    <t>Donate, donate, so that Rubia can receive hemodialysis. #Donate life.</t>
  </si>
  <si>
    <t>Donar, donar, para que Rubia pueda recibir hemodiálisis. #Doná vida.</t>
  </si>
  <si>
    <t>LUIS ALBERTO</t>
  </si>
  <si>
    <t>albertosotres23@gmail.com</t>
  </si>
  <si>
    <t>Rubia is a woman from a rural area who suffers from kidney failure and is poor financially, her health problem is very advanced. Traveling by bus 104 kilometers from the community to the capital twice a week, in addition to walking from the place where the bus leaves her 2 kilometers on foot on roads in terrible conditions, is exhausting physically, emotionally and economically. She loses her sleep because she has to ask people for help every day so she can have her transportation money and her weekly medication. Rubia is a single mother of 2 children, they live on agricultural work and no family member has a job that generates cash income. One of the children had to stop going to school and cultivate the land in order to be able to accompany his mother both at home and at the hospital. Rubia has knocked on different doors to support her situation, but has not had any positive results to her requests to make her hopeful that she can pay for her treatment. For this reason, as an organization, we are making this campaign to be able to support to Rubia and guarantee her treatment. Although it is a right that should be covered by the state through the ministry of health, those systems have failed. With this campaign we make the call to you who are reading to join and donate for the health of Rubia. How you can help Decide, choose and donate for one of the following needs that Rubia has. $20 you will cover the cost for two visits per week that she makes to the hospital. $140 you will cover her transportation two days a week that she visits the hospital to receive treatment. $46 you will cover the payment for the medication of the two dialysis that she receives weekly. With your donations we will be guaranteeing that Rubia can dedicate herself to take care of her health and forget to worry about the expenses generated by her illness. For this the organization will try to guarantee her transportation, food and weekly treatment costs. &amp;nbsp; About our organization The Organization of Women of Santa Marta works in the promotion and defense of the rights of girls, boys, adolescent women and adults. Our main mission is the promotion, defense and respect of the human rights of women through the formation and accompaniment of processes of empowerment and advocacy for a dignified and full life. It is our first time that we are giving support to specific cases such as Rubia&amp;#8217;s health, because we consider and believe that our struggle is identified with her own. Rubia fights for her life; We fight for the rights of women to enjoy a full and healthy life. We have seen the need to address this case directly from our organization because THE LACK OF RESOURCES FOR THE TREATMENT OF DIALYSIS RISKS THE LIFE OF RUBIA and her health is paramount for us, mainly because we are women with little access to healthcare and we do not receive timely attention. We conclude by exhorting you to donate and help us spread the campaign on your social networks by sharing our link with your friends, so we will reach the goal. Your contribution is significant for Rubia, We make a team that can stop the hands of the clock and give life to our partner. While there is a look that smiles at Rubia, she will have half a battle won.</t>
  </si>
  <si>
    <t>(521) 551-2954896</t>
  </si>
  <si>
    <t>Rubia es una mujer del área rural que padece de insuficiencia renal y es de escasos recursos económicos, su problema de salud está muy avanzado. Viaja en bus 104 kilómetros de la comunidad hasta la capital dos veces por semana; además, camina desde el lugar donde la deja el bus 2 kilómetros por caminos en pésimas condiciones, esta situación la está desgastando física, emocional y económicamente; este último le quita el sueño ya que le toca andar pidiendo cada vez que llega el día para poder tener para su transporte y el de su medicamento semanal. Rubia es madre soltera de 2 hijos, viven de la agricultura y ningún integrante tiene un empleo que le genere ingresos económicos. Uno de los hijos ha tenido que dejar de ir a la escuela y de cultivar la tierra para poder dar acompañamiento a su madre tanto en su hogar como al hospital. Rubia ha tocado diferentes puertas para que apoyen su situación, pero no ha tenido ningún resultado positivo a sus solicitudes que le generen esperanzas. Por tal razón como organización queremos hacer esta campaña para poder apoyar a Rubia y garantizarle su tratamiento, aunque es un derecho que debe ser cubierto por el estado, a través del ministerio de salud, este es fallido. Con esta campaña te hacemos el llamado a ti que estás leyendo este campaña para que te unas y dones para la salud de Rubia. &amp;nbsp; Como puedes ayudar Decídete, elige y doná por uno de las siguientes necesidades que Rubia tiene. $ 20.00 Estarías cubriendo para alimentación de dos visitas por semana que ella hace al hospital. $ 140.00 Estarías cubriendo su transporte de dos días a la semana que ella visita el hospital para recibir el tratamiento. $ 46.00 Estarías cubriendo el pago del medicamento de las dos diálisis que ella recibe semanalmente. Con esta donación estaremos garantizando a Rubia que se dedique a cuidar de su salud y se olvide de preocuparse por los gastos que genera su enfermedad. Para ello la organización estará pendiente de garantizar su transporte, alimentación y costes del tratamiento semanal. &amp;nbsp; Acerca de nuestra organización La Organización de mujeres de Santa Marta trabaja en la promoción y defensa de los derechos de las niñas, niños, mujeres adolescentes y adultas. Nuestra Misión principal es la promoción, la defensa y respeto de los derechos humanos de las mujeres a través de la formación y acompañamiento de procesos de empoderamiento e incidencia para una vida digna y plena. Es nuestra primera vez que estamos dando acompañamiento a casos específicos como el de la salud de Rubia, debido a que consideramos y creemos que nuestra lucha se identifica con la de ella. Rubia lucha por su vida; Nosotras luchamos por los derechos de las mujeres para que gocen de una vida plena y saludable. Nos hemos visto en la necesidad de atender directamente desde nuestra organización este caso ya que LA FALTA DE RECURSOS PARA SU TRATAMIENTO DE HEMODIÁLISIS PONE EN RIESGO LA VIDA DE RUBIA y su salud es primordial para nosotras, principalmente por ser mujer que tenemos poco acceso a la salud y no recibimos atención oportuna. Concluimos exhortándote a que dones y nos ayudes a difundir la campana en tus redes sociales compartiendo nuestro link con tus amigas y amigos, así lograremos llegar a la meta. Tu aporte es significativo para Rubia, hagamos equipo, detengamos las agujas del reloj y démosle vida a nuestra compañera. Mientras exista una mirada que le sonría a Rubia, Ella tendrá media batalla ganada.</t>
  </si>
  <si>
    <t>NOMBRE DEL PROYECTO &amp;#8220;Detengamos las agujas del reloj y démosle vida a Rubia&amp;#8221; DETALLE COSTO UNITARIO MESES DICIEMBRE ENERO FEBRERO MARZO ABRIL TOTAL TRANSPORTE $ 70.00 $ 630.00 $ 630.00 $ 560.00 $ 630.00 560 $ 3,010.00 ALIMENTACIÓN $ 20.00 $ 180.00 $ 180.00 $ 160.00 $ 180.00 160 $ 860.00 COMPRA DE MEDICAMENTOS $ 46.00 $ 414.00 $ 414.00 $ 368.00 $ 414.00 368 $ 1,978.00 TOTAL $ 136.00 $ 1,224.00 $ 1,224.00 $ 1,088.00 $ 1,224.00 1088 $ 5,848.00</t>
  </si>
  <si>
    <t>martha01_estudiante@yahoo.com</t>
  </si>
  <si>
    <t>They were left alone, but they have you.</t>
  </si>
  <si>
    <t>Fundación Salud Oral (FUNDASO)</t>
  </si>
  <si>
    <t>8805846-8</t>
  </si>
  <si>
    <t>https://hipgive.org/wp-content/uploads/2018/11/RTU-FUNDASO.pdf</t>
  </si>
  <si>
    <t>Let&amp;#8217;s go to the Up House! A safe place for families with HIV/AIDS</t>
  </si>
  <si>
    <t>Eunime DBA ES POR LOS NINOS</t>
  </si>
  <si>
    <t>26-2267937</t>
  </si>
  <si>
    <t>https://hipgive.org/wp-content/uploads/2017/11/501(c)3-doc1.jpeg</t>
  </si>
  <si>
    <t>Improving Medical Care to Children at the Benjamin Bloom Hospital</t>
  </si>
  <si>
    <t>Juntodos by Fundación Gloria Kriete</t>
  </si>
  <si>
    <t>https://hipgive.org/wp-content/uploads/2016/12/3372ESTATUTOS-FUNDACION-GLORIA-KRIETE.pdf</t>
  </si>
  <si>
    <t>Rosalva</t>
  </si>
  <si>
    <t>drluiscastillo@fundaso.org.gt</t>
  </si>
  <si>
    <t>esporlosninos@gmail.com</t>
  </si>
  <si>
    <t>(502) 561-68751</t>
  </si>
  <si>
    <t>(619) 417-5296</t>
  </si>
  <si>
    <t>San Diego CA, Tijuana - Ensenada Baja California</t>
  </si>
  <si>
    <t>Chula Vista</t>
  </si>
  <si>
    <t>Dental care for children victims of abandonment, orphanage or child abuse.</t>
  </si>
  <si>
    <t>Atención dental para niños víctimas de abandono, orfandad o maltrato infantil.</t>
  </si>
  <si>
    <t>From the House in the Woods to the UP HOUSE! a safe place for families living with HIV/AIDS</t>
  </si>
  <si>
    <t>Desde la casa del bosque hasta la Casa Up! un lugar seguro para las familias viviendo con VIH/sida</t>
  </si>
  <si>
    <t>In Guatemala many children live in permanent or temporary homes due to abandonment, domestic violence or orphanhood. These children grow up without the care of a family, and often suffer from illnesses related to the little care they have received, among them oral affections. These homes do not always have the necessary resources to provide dental care to children, and this is why there is a high prevalence of tooth decay, mouth infections and premature tooth loss. &amp;nbsp; What can we do? With your support, we will be able to provide dental care to more and more children who have been victims of neglect. Our dentists and volunteers not only carry out dental procedures but also teach them good oral hygiene habits, in addition to equipping them with mouth cleaning implements such as toothpastes, toothbrushes and floss. Our intervention is of great importance and it is urgent because many of these patients have gone through long periods of dental pain. In the eyes of these children we also find sadness and fear, but if we manage to approach them in a friendly and affectionate way, we can turn their treatment into a positive experience that will influence their well-being and their confidence in society. &amp;nbsp; How will we put your donations in action? To carry out our project, we need multiple medical-dental supplies such as: Toothbrushes Toothpaste Dental floss Gloves Masks Anesthesia Dental materials Portable equipment Disposable instruments &amp;#8230; and the means of transport to mobilize all this to the homes. &amp;nbsp; In case of not reaching the proposed goal, our program includes in its most basic version the delivery of oral hygiene implements and oral cleaning education activities. But in case of exceeding the goal, we can replicate our project in more homes. &amp;nbsp; Why does it matter? Oral health plays a very important role not only for the feeding functions, but also plays a role in the self-esteem, nutrition and well-being of these children in general. Our work is vital to relieve pain, to control infections and especially to prevent later problems. The impact of our intervention will not be measured only in the treatments performed on these children, but also in the problems that will be avoided in the future. &amp;nbsp; About Fundación Salud Oral We are an organization based on the participation of volunteer dentists and seniors dental students, our people not only love what they do but also believe in the mission of helping disadvantaged groups of the population through the improvement of the oral health. Not only your donation is important: follow us on Facebook as @FundacionSaludOral and on Twitter as @Fundas0 and share our publications. Your support to disseminate our project will help us so that more people can join as well and that together we can achieve the goal. &amp;nbsp; Thank you!</t>
  </si>
  <si>
    <t>&amp;nbsp; Es Por Los Ninos is a binational community-based, family-centered non-profit organization that serves HIV+ women, children and adolescent and their affected families in Tijuana by providing social and supportive services which empower women to take an active role in their personal health and quality of life. &amp;nbsp; Our target beneficiary population are the vulnerable, low-income HIV+ women, children and adolescents and their affected family members, including HIV-exposed infants, cared for at Hospital General de Tijuana and referred by other health institutions in Tijuana/Baja California. &amp;nbsp; The focus is to empower HIV+ women, youth and children to achieve and maintain undetectable viral loads, a strong quality of life with reduced stigma and to prevent new infections. Of the estimated over 8000 people infected by AIDS/HIV in Tijuana/Baja California since 1983, an estimated 19% are women. Over 1% of pregnant women delivering at HGT have been found to be HIV+. These women, children and adolescent and their families have distinct challenges, needs and stigma including issues related to poverty, gender disparities and discrimination, sexuality, domestic violence, limited education and resources, struggles with disclosure, isolation and lack of empowerment. &amp;nbsp; This project will benefit these HIV+ women, children, adolescents and their affected families by providing strengthened, multidisciplinary services that address their specific, challenges, needs and stigma in a manner that focuses on empowering them to care for themselves and their families. &amp;nbsp; With the funds raised we will provide: Mental Health services Educational workshops Recreational activities Baby products, including formula to prevent the HIV transmission to the newborns. Meals Case management, outreach and social work A safe environment for the children, adolescents and women. &amp;nbsp; We collaborate with UCSD Mother, Child and Adolescent HIV Program for technical support and new updates on HIV treatments, with General Hospital in Tijuana and we network with many HIV agencies and other non-profits in Tijuana. &amp;nbsp; With more than 25 years of experience working with families living with HIV in San Diego and Tijuana, we have the tools to move a village and teach about HIV to eradicate the discrimination in our communities.</t>
  </si>
  <si>
    <t>En Guatemala muchos niños viven en hogares permanentes o temporales debido al abandono, violencia doméstica o por orfandad. Estos niños crecen sin los cuidados de una familia, y muchas veces padecen enfermedades relacionadas al poco cuidado que han recibido, entre ellas afecciones bucales. Estos hogares no siempre cuentan con los recursos necesarios para brindar atención odontológica a los niños, y por esto existe una alta prevalencia de caries, infecciones bucales y pérdida prematura de dientes. ¿Qué podremos hacer? Con tu apoyo, podremos proveer atención odontológica a cada vez más niños que han sido víctimas del abandono. Nuestros odontólogos y voluntarios no solo llevan a cabo procedimientos dentales sino también se encargan de enseñarles buenos hábitos de higiene bucal, además de dotarlos con implementos de limpieza bucal como pastas, cepillos e hilo dental. Nuestra intervención es de suma importancia y es urgente pues muchos de estos pacientes han pasado por largos períodos de dolor dental. En los ojos de estos pequeños encontramos también tristeza y miedo, pero si logramos acercarnos a ellos de una manera amigable y afectuosa, podemos convertir su tratamiento en una experiencia positiva que influirá en su bienestar y en su confianza ante la sociedad. ¿Cómo pondremos tus donaciones en acción? Para llevar a cabo nuestro proyecto, necesitamos múltiples insumos médico-dentales tales como: Cepillos Pastas Hilo dental Guantes Mascarillas Anestesia Materiales dentales Equipo portátil Instrumental desechable Así como los medios de transporte para movilizar todo esto a los hogares. En caso de no alcanzar la meta propuesta, nuestro programa contempla en su versión más básica la entrega de los implementos de higiene oral y las actividades de educación en limpieza bucal. Pero en caso de sobrepasar la meta, podremos replicar nuestro proyecto más hogares. ¿Por qué importa? La salud bucal juega un rol importantísimo no solo para las funciones de alimentación, sino también juega un papel en la autoestima, nutrición y bienestar en general de estos niños. Nuestro trabajo es vital para aliviar el dolor, para controlar infecciones y sobre todo para prevenir problemas posteriores. El impacto de nuestra intervención no se medirá únicamente en los tratamientos realizados a estos niños sino también en los problemas que se evitarán a futuro. Acerca de Fundación Salud Oral Nosotros somos una organización basada en la participación de odontólogos voluntarios y estudiantes de último año de la carrera, nuestra gente no solo ama lo que hace sino que cree en la misión de ayudar a grupos desfavorecidos de la población a través del mejoramiento de la salud bucal. No sólo tu donativo es importante: síguenos en Facebook como @FundacionSaludOral y en Twitter como @Fundas0 y comparte nuestras publicaciones. Tu apoyo a difundir nuestro proyecto nos ayudará a que más personas puedan sumarse también y que entre todos logremos la meta. ¡Gracias!</t>
  </si>
  <si>
    <t>$937 Oral cleaning implements / Implementos de limpieza bucal $538 Disposable supplies / Insumos descartables $346 Transport / Transporte $1079 Dental materials / Materiales dentales</t>
  </si>
  <si>
    <t>Fundas0</t>
  </si>
  <si>
    <t>drluiscastillo</t>
  </si>
  <si>
    <t>Es Por Los Niños es una asociación sin fines de lucro, enfocada en la familia para dar servicios a los menores, infantes, mujeres y adolescentes VIH+ y sus familias afectadas en Tijuana. Se proveen servicios de apoyo y sociales para empoderar a las mujeres a que tomen un rol activo en su salud personal y mejorar la calidad de vida de ellas y sus familias. &amp;nbsp; Nuestra población clave es la más vulnerable con un ingreso más bajo de pobreza: mujeres, adolescentes, niños infectados con el VIH y sus familias afectadas, incluyendo los bebes expuestos al VIH de mujeres recién diagnosticadas en labor de parto en el Hospital General de Tijuana y otras instituciones de salud en Tijuana Baja California. &amp;nbsp; El enfoque principal es empoderar a las mujeres VIH+, a los jóvenes y los niños a mantener una carga viral indetectable y asi tener una mejor calidad de vida. Reducir los estigmas y prevenir nuevas infecciones. &amp;nbsp; Se estiman más de 8000 personas infectadas con el VIH/sida en Tijuana Baja California desde 1983, y el 19% son mujeres. Arriba del 1% son mujeres embarazadas que han dado a luz en el Hospital General de Tijuana y se han diagnosticado con VIH. Estas mujeres, niños, adolescentes infectados y sus familias afectadas tienen retos más distintivos, con más necesidades y estigmas relaciones con la pobreza, discriminación por género y por la enfermedad, además de violencia doméstica, bajo nivel educativo, falta de recursos, problemas para revelar el diagnostico, aislamiento y depresión. &amp;nbsp; Este proyecto beneficiara a todas estas mujeres, niños, adolescentes infectados con el VIH y sus familias afectadas con servicios multidisciplinarios que trabaje con retos específicos de esta población en una manera que pueda apoyarlos a empoderarse ellos mismos y a sus familias. &amp;nbsp; Con los fondos recabados continuaremos nuestra misión ofreciendo los siguientes servicios: Servicios de Salud Mental Talleres educativos Actividades recreativas Productos de bebe incluyendo la formula láctea para la prevención en la transmisión via leche materna. Despensas y Meriendas Trabajo social, manejo de casos y trabajo de alcance. Un lugar seguro para los niños, adolescentes, mujeres y sus familias. &amp;nbsp; Colaboramos con el Programa de VIH de Madres, Adolescentes y Niños de la Universidad de California en San Diego para el apoyo técnico y la información sobre los últimos avances en los tratamientos de esta enfermedad. También colaboramos con el Hospital General de Tijuana y tenemos alianzas con varias agencias trabajando con la población de VIH en Tijuana.</t>
  </si>
  <si>
    <t>We just need: To pay the rent of the Up House for a year: $600.00/mo = $7,200 (US dlls) We will pay: The rest &amp;#8211; Utilities, telephone, printing, office supplies, transportation aid for families, emergency financial aid for lab exams, food, etc. The staff &amp;#8211; We work with volunteers from different schools: Students from High Schools that need community service hours and students from the School of Social Work from different College schools in Tijuana and San Diego.</t>
  </si>
  <si>
    <t>Con la compra de Atriles para la aplicación de suero o tratamiento, estaremos mejorando las condiciones médicas para 235 niños en el Hospital Bloom.</t>
  </si>
  <si>
    <t>History The lack of medical poles to hold intravenous treatment at the Benjamin Bloom National Children&amp;#8217;s Hospital limits medical care to 235 patients. An intravenous pole is a stainless steel stand that holds the fluid bags containing medicine being administered intravenously to the children; it has multiple hooks and a knob to adjust to the children´s height. For greater stability, the IV poles has wheels allowing children to receive better medical care. The vast majority of children do not use an IV pole to receive their medication, forcing the children to carry the bags themselves in their hands. This situation complicates the medicine administration making it difficult to provide proper care to the children. Why is it important? It is said that if hospital facilities, medical environment and equipment are within acceptable conditions, children will respond more positively to treatment. Therefore, with the purchase of 52 IV poles we will be improving the application for IV treatment to 235 patients, ensuring on the other hand, a better prognosis for the children. How will the funds be used? Each pole has a cost of $96. Our goal is to buy 52 units to benefit 235 patients from 11 specialties at Benjamin Bloom Children&amp;#8217;s National Hospital. The total budget amounts to $ 4,992.</t>
  </si>
  <si>
    <t>Historia La escasez de atriles móviles para la aplicación de tratamiento intravenoso en el Hospital Nacional de Niños Benjamin Bloom limita la asistencia médica para 235 pacientes. Un atril es un porta-suero que sujeta cualquier tipo de solución médica administrada al niño paciente; cuenta con dos ganchos y con una perilla para ajustar a la altura necesaria del niño. Sus ruedas permite la movilización del atril para que el niño pueda moverse con tranquilidad. Debido a la falta de atriles, los niños pacientes tienen que compartir atriles con otros complicándolos cuando quieren levantarse. Sin embargo, la triste realidad es que la gran mayoría de los niños pacientes no cuentan con atriles para recibir su medicamento, obligándose a llevar las bolsas de suero o medicamentos en sus manos o en las manos de sus padres. ¿Por qué es importante? A medida que las condiciones del Hospital sean “ideales”, la salud del paciente mejorará. Por eso, con la compra de 52 atriles estaremos mejorando la aplicación de tratamiento para 235 pacientes, asegurando a su vez un mejor pronóstico para los niños pacientes. ¿Cómo se usarán los fondos? Cada atril tiene un costo de $96. Nuestra meta es comprar 52 unidades para beneficiar a 235 pacientes de 11 especialidades en el Hospital Nacional de Niños Benjamin Bloom. El presupuesto total asciende a $4,992.</t>
  </si>
  <si>
    <t>https://vimeo.com/193786811</t>
  </si>
  <si>
    <t>Their ADN is the key!</t>
  </si>
  <si>
    <t>Fundación del Empresariado Chihuahuense, A.C.</t>
  </si>
  <si>
    <t>FEC960521LZ0</t>
  </si>
  <si>
    <t>https://hipgive.org/wp-content/uploads/2018/11/anexo_14_RMF2018_parte1_19012018.doc</t>
  </si>
  <si>
    <t>https://hipgive.org/wp-content/uploads/2018/03/BOD-list-2017-2018.pdf</t>
  </si>
  <si>
    <t>lcampuzano@fechac.org.mx</t>
  </si>
  <si>
    <t>https://hipgive.org/wp-content/uploads/2018/03/501c3-doc2.jpeg</t>
  </si>
  <si>
    <t>(614) 413-2020</t>
  </si>
  <si>
    <t>Chih., México</t>
  </si>
  <si>
    <t>ADN is a scheme of formation, more than education!</t>
  </si>
  <si>
    <t>ADN es una interacción formativa y no solo educativa!</t>
  </si>
  <si>
    <t>Campaign summary: The ADN (&amp;#8220;Ampliando el Desarrollo de los Niños&amp;#8221; in spanish) Model, was born more than 10 years ago by Fechac in Juarez, Chihuahua, to rescue children and youth coming from environments where the poverty and the absence of their parents or tutors is common due to their jobs. It provided safe and healthy afternoons where they could discover and develop their capabilities through fun and formative activities, the interest in learning and the academic responsibility, the healthy nutrition culture and the promotion of life skills. Why it matters: In reality, the state of Chihuahua has limited spaces for children in vulnerable situations to develop their skills. ADN provides them with such spaces and more. It is a safe space that seeks to prevent the integration of delinquency groups and street gangs.&amp;nbsp;The task is not a simple one, it requires everyone’s cooperation to grant a space for children and youth to be part of the program. ADN has a scheme of formation, more than education, because it takes in consideration the profile of the participants, their families or caretakers, their environment where they live and thrive. This seeks to generate safer environments through long term social changes. It is implemented in basic level schools located in high poverty and social disintegration zones of the state of Chihuahua, providing focalized attention to students through activities that boost their capabilities, increase their responsibility and plant the roots of hope for a better future.&amp;nbsp; &amp;nbsp; Our impact is meassured in:&amp;nbsp; &amp;nbsp; Effect Impact &amp;#8211;&amp;nbsp;&amp;nbsp;&amp;nbsp;&amp;nbsp;&amp;nbsp;&amp;nbsp;&amp;nbsp;&amp;nbsp;&amp;nbsp;&amp;nbsp;% of beneficiaries with satisfactory writing/reading skills. &amp;#8211;&amp;nbsp;&amp;nbsp;&amp;nbsp;&amp;nbsp;&amp;nbsp;&amp;nbsp;&amp;nbsp;&amp;nbsp;&amp;nbsp;&amp;nbsp;%of beneficiaries with satisfactory math skills. &amp;#8211;&amp;nbsp;&amp;nbsp;&amp;nbsp;&amp;nbsp;&amp;nbsp;&amp;nbsp;&amp;nbsp;&amp;nbsp;&amp;nbsp;&amp;nbsp;Rate of beneficiaries with positive school performance. &amp;#8211;&amp;nbsp;&amp;nbsp;&amp;nbsp;&amp;nbsp;&amp;nbsp;&amp;nbsp;&amp;nbsp;&amp;nbsp;&amp;nbsp;&amp;nbsp;School stay rate. &amp;#8211;&amp;nbsp;&amp;nbsp;&amp;nbsp;&amp;nbsp;&amp;nbsp;&amp;nbsp;&amp;nbsp;&amp;nbsp;&amp;nbsp;&amp;nbsp;Proportion of beneficiaries with a positive self-concept. &amp;#8211;&amp;nbsp;&amp;nbsp;&amp;nbsp;&amp;nbsp;&amp;nbsp;&amp;nbsp;&amp;nbsp;&amp;nbsp;&amp;nbsp;&amp;nbsp;Proportion of beneficiaries with creative thoughts. &amp;#8211;&amp;nbsp;&amp;nbsp;&amp;nbsp;&amp;nbsp;&amp;nbsp;&amp;nbsp;&amp;nbsp;&amp;nbsp;&amp;nbsp;&amp;nbsp;Proportion of beneficiaries with critical thinking. &amp;#8211;&amp;nbsp;&amp;nbsp;&amp;nbsp;&amp;nbsp;&amp;nbsp;&amp;nbsp;&amp;nbsp;&amp;nbsp;&amp;nbsp;&amp;nbsp;Prevalence of beneficiaries with a positive vision of the future. &amp;#8211;&amp;nbsp;&amp;nbsp;&amp;nbsp;&amp;nbsp;&amp;nbsp;&amp;nbsp;&amp;nbsp;&amp;nbsp;&amp;nbsp;&amp;nbsp;Increase in life skills. &amp;#8211;&amp;nbsp;&amp;nbsp;&amp;nbsp;&amp;nbsp;&amp;nbsp;&amp;nbsp;&amp;nbsp;&amp;nbsp;&amp;nbsp;&amp;nbsp;Decrease in risk behaviour. &amp;#8211;&amp;nbsp;&amp;nbsp;&amp;nbsp;&amp;nbsp;&amp;nbsp;&amp;nbsp;&amp;nbsp;&amp;nbsp;&amp;nbsp;&amp;nbsp;Rate of beneficiaries that develop a healthy and free of violence lifestyle. &amp;nbsp; Come, join the effort! We need you!</t>
  </si>
  <si>
    <t>Immigrant Women Lead</t>
  </si>
  <si>
    <t>Services, Immigrant Rights, and Education Network (SIREN)</t>
  </si>
  <si>
    <t>Resumen de la campaña: El modelo Ampliando el Desarrollo de los Niños (ADN), nace hace más de 10 años por iniciativa del Consejo Local Juárez para resguardar a niñas, niños y adolescentes procedentes de contextos donde imperaba la pobreza y a ausencia de sus padres o tutores por cuestiones laborales, a través de tardes seguras y de convivencia sana, donde descubren y desarrollan sus capacidades mediante actividades divertidas y formativas, la promoción del aprendizaje y de la responsabilidad académica, la cultura del bien comer y el fomento de las habilidades para la vida. ¿Por qué importa? La realidad es que en el estado de Chihuahua son limitados los espacios para que los niños en situación de vulnerabilidad desarrollen sus habilidades. ADN brinda esto y más ya que es un lugar seguro donde además se previene la integración a pandillas o grupos delincuenciales. La tarea no es sencilla, se requiere la cooperación de la comunidad en general para garantizar el espacio para&amp;nbsp;que más niños y niñas continúen siendo parte del programa. ADN es un programa formativo, no solo educativo, ya que considera el perfil de las y los participantes, de sus familias o cuidadores; del entorno en el que se vive y se desarrollan. Con esto se busca crear ambientes más seguros generando cambios sociales de largo plazo. Se implementa en escuelas de nivel básico ubicadas en zonas del estado de Chihuahua donde se presentan altos índices de pobreza y desintegración social, brindando de manera focalizada una atención de calidad a los estudiantes inscritos a través de actividades que potencian sus capacidades, impulsan su responsabilidad y siembran en ellos la esperanza de un mejor futuro. Nuestro impacto se mide en: Efecto Impacto &amp;#8211;&amp;nbsp;&amp;nbsp;&amp;nbsp;&amp;nbsp;&amp;nbsp;&amp;nbsp;&amp;nbsp;&amp;nbsp;&amp;nbsp;&amp;nbsp;Porcentaje de beneficiarios con nivel satisfactorio en lectoescritura. &amp;#8211;&amp;nbsp;&amp;nbsp;&amp;nbsp;&amp;nbsp;&amp;nbsp;&amp;nbsp;&amp;nbsp;&amp;nbsp;&amp;nbsp;&amp;nbsp;Porcentaje de beneficiarios con nivel de aprendizaje satisfactorio en matemáticas. &amp;#8211;&amp;nbsp;&amp;nbsp;&amp;nbsp;&amp;nbsp;&amp;nbsp;&amp;nbsp;&amp;nbsp;&amp;nbsp;&amp;nbsp;&amp;nbsp;Tasa de NNA con desempeño escolar satisfactorio. &amp;#8211;&amp;nbsp;&amp;nbsp;&amp;nbsp;&amp;nbsp;&amp;nbsp;&amp;nbsp;&amp;nbsp;&amp;nbsp;&amp;nbsp;&amp;nbsp;Tasa de permanencia escolar. &amp;#8211;&amp;nbsp;&amp;nbsp;&amp;nbsp;&amp;nbsp;&amp;nbsp;&amp;nbsp;&amp;nbsp;&amp;nbsp;&amp;nbsp;&amp;nbsp;Proporción de NNA (Niñas, Niños y Adolecentes) que demuestran un autoconcepto positivo. &amp;#8211;&amp;nbsp;&amp;nbsp;&amp;nbsp;&amp;nbsp;&amp;nbsp;&amp;nbsp;&amp;nbsp;&amp;nbsp;&amp;nbsp;&amp;nbsp;Proporción de NNA que demuestran un pensamiento creativo. &amp;#8211;&amp;nbsp;&amp;nbsp;&amp;nbsp;&amp;nbsp;&amp;nbsp;&amp;nbsp;&amp;nbsp;&amp;nbsp;&amp;nbsp;&amp;nbsp;Proporción de NNA que demuestran un pensamiento crítico. &amp;#8211;&amp;nbsp;&amp;nbsp;&amp;nbsp;&amp;nbsp;&amp;nbsp;&amp;nbsp;&amp;nbsp;&amp;nbsp;&amp;nbsp;&amp;nbsp;Prevalencia de NNA que manifiestan una visión positiva del futuro. &amp;nbsp; &amp;#8211;&amp;nbsp;&amp;nbsp;&amp;nbsp;&amp;nbsp;&amp;nbsp;&amp;nbsp;&amp;nbsp;&amp;nbsp;&amp;nbsp;&amp;nbsp;Incremento en habilidades para la vida. &amp;#8211;&amp;nbsp;&amp;nbsp;&amp;nbsp;&amp;nbsp;&amp;nbsp;&amp;nbsp;&amp;nbsp;&amp;nbsp;&amp;nbsp;&amp;nbsp;Disminución de conductas de riesgo. &amp;#8211;&amp;nbsp;&amp;nbsp;&amp;nbsp;&amp;nbsp;&amp;nbsp;&amp;nbsp;&amp;nbsp;&amp;nbsp;&amp;nbsp;&amp;nbsp;Tasa de NNA que desarrollan estilos de vida saludable y libres de violencia. &amp;nbsp; &amp;nbsp; &amp;nbsp;Vamos, ¡Únete al esfuerzo!¡Te necesitamos!</t>
  </si>
  <si>
    <t>Maricela Gutierrez</t>
  </si>
  <si>
    <t>https://hipgive.org/wp-content/uploads/2018/03/990-e-card-file-2016-1.pdf</t>
  </si>
  <si>
    <t>maricela@siren-bayarea.org</t>
  </si>
  <si>
    <t>Fechac</t>
  </si>
  <si>
    <t>408-453-3003 x 106</t>
  </si>
  <si>
    <t>San Jose / Silicon Valley, California</t>
  </si>
  <si>
    <t>Civic Participation/Migrant Communities</t>
  </si>
  <si>
    <t>Immigrant women gain skills to create better opportunities for themselves and their families through civic engagement training, and leadership development.</t>
  </si>
  <si>
    <t>Las mujeres inmigrantes adquieren habilidades para crear mejores oportunidades para ellas y sus familias a través de participación civica y liderazgo.</t>
  </si>
  <si>
    <t>This first ever SIREN Leadership Summit will provide the opportunity for women to receive in depth advocacy, civic engagement, community building, communications, and leadership training. The institute will empower and motivate immigrant women who have shown initiative as part of the SIREN leaders programs in San Jose and Mountain View, California.</t>
  </si>
  <si>
    <t>Esta primera conferencia de liderazgo de SIREN brindará la oportunidad para que mujeres reciban entrenamientos en abogacía de política, la participación cívica, organización, comunicación, y el desarrollo de líderes. El instituto motivara a las mujeres inmigrantes que han mostrado iniciativa como parte de los programas de líderes de SIREN en San José y de Mountain View, California.</t>
  </si>
  <si>
    <t>&amp;nbsp; &amp;nbsp; SIREN believes that education and participation are key for immigrants to take root in their communities. By providing engagement and educational opportunities to immigrants, we are helping to build their leadership as drivers of healthy families and community development. Historically, most leadership positions are held by men as heads of households, but SIREN has seen an incredible interest from immigrant women to make positive changes in their community. Immigrant women are both disproportionately affected by poverty and uniquely positioned to facilitate a healthy integration for families. The lack of legal status or knowledge of available resources is often cited by SIREN leaders as a barrier to participation in the economy and civic life in the United States. SIREN offers free immigration legal services, and education on social and policy issues affecting immigrant communities. With basic knowledge of their rights and protections in this country, our leaders are much more likely to be proactive in their children’s education, access medical services, and engage civically in their community. Through the leadership institute, our end goal is to build up leadership in community organizing, civic engagement, and policy education by bringing women from different geographic areas and walks of life together to learn, as well as share and work on local policy initiatives.</t>
  </si>
  <si>
    <t>SIREN cree que la educación y la participación son la clave para que los inmigrantes hagan raíces en sus comunidades. Al proveer las oportunidades de participación y educación a los inmigrantes, estamos ayudando a construir su liderazgo como conductores de familias sanas y desarrollo de la comunidad. Históricamente, la mayoría de las posiciones de liderazgo están ocupadas por hombres como jefes de familia, pero SIREN ha visto un increíble interés de mujeres inmigrantes para hacer cambios positivos en su comunidad. Las mujeres inmigrantes son desproporcionadamente afectadas por la pobreza y están en una posición única para facilitar una integración saludable para las familias. La falta de estatus legal y conocimiento de los recursos disponibles es citado a menudo por los líderes de SIREN como una barrera para su participación en la economía y la vida cívica en los Estados Unidos. SIREN ofrece servicios legales de inmigración gratis, y educación sobre cuestiones sociales y políticas que afectan a las comunidades inmigrantes. Con un conocimiento básico de sus derechos y protecciones en este país, nuestros líderes son mucho más propensos a ser proactivos en la educación de sus hijos, acceder a los servicios médicos, y participar cívicamente en su comunidad. A través del instituto de liderazgo, nuestro objetivo final es la construcción de liderazgo en la organización comunitaria, la participación cívica, la educación política al traer mujeres de diferentes áreas geográficas y estilos de vidas juntas para aprender, así como compartir y trabajar en iniciativas de políticas locales.</t>
  </si>
  <si>
    <t>With this successful campaign, we will to fund $100 towards each of 20 women to complete the Leadership Summit at SIREN. This funding will both honor their efforts to better themselves, and provide an incentive for further community involvement. The remaining funds will support a series of follow-up events and workshops to facilitate networking and to expose the women to other topics they identify as being important to them. Suggestions they have already identified include: entrepreneurships skills, civic engagement, and leadership skills.</t>
  </si>
  <si>
    <t>Con el éxito de esta campaña, vamos a financiar $100 hacia cada una de las 20 mujeres para completar la conferencia de liderazgo de SIREN. Estos fondos tanto reconocerán sus esfuerzos para mejorarse a sí mismas, y proporcionaran un incentivo para continuar su participación en la comunidad. Los fondos restantes se apoyarán una serie de eventos y talleres para exponer a las mujeres a otros temas que se identifiquen como importantes para ellas. Sugerencias que ya han identificado incluyen: habilidades empresariales, el compromiso cívico, y habilidades de liderazgo.</t>
  </si>
  <si>
    <t>&amp;nbsp; &amp;nbsp; Your support WILL make a difference in the lives of immigrant women, and help them to make a difference in the lives of others. Every donor to the project will receive a hand-signed thank-you card from one of the project participants. For a $100 donation, your name will appear on the summit program, for a $250 donation, you will be invited to the summit’s graduation ceremony and thanked publicly from the stage. Please help us get the word out by sharing this to your networks through social media. If every friend of SIREN gives just $10 and reaches out to 5 more people to do the same, we will meet our goal in no time!</t>
  </si>
  <si>
    <t>SIREN’s mission is to empower low-income immigrants and refugees in Santa Clara County through community education and organizing, leadership development, policy advocacy and naturalization services. We believe that all people regardless of legal status or nationality are entitled to essential services, human dignity, basic rights and protections, and access to full participation in society. Since its inception, SIREN has been the leading immigrant rights organization in Silicon Valley.</t>
  </si>
  <si>
    <t>La misión de La Coalición de Servicios, Derechos, y Educación al Inmigrante (SIREN en inglés) es empoderar a inmigrantes y refugiados de bajos ingresos en Silicon Valley a través de servicios directos, educación comunitaria, desarrollo de liderazgo y abogacía de políticas federales y estatales que afectan a inmigrantes. Creemos que todas las personas, sin importar estatus migratorio o nacionalidad, tienen derecho a servicios esenciales, dignidad humana, protección, y acceso a la participación completa en la sociedad. Desde su creación, SIREN ha sido la organización líder en derechos de inmigrantes en el Silicon Valley. &amp;nbsp;</t>
  </si>
  <si>
    <t>SIREN_BayArea</t>
  </si>
  <si>
    <t>siren</t>
  </si>
  <si>
    <t>https://hipgive.org/wp-content/uploads/2018/03/990-e-card-file-2016.pdf</t>
  </si>
  <si>
    <t>the tears of emigrants</t>
  </si>
  <si>
    <t>I want to give a car to my parents</t>
  </si>
  <si>
    <t>Duran`s</t>
  </si>
  <si>
    <t>NO</t>
  </si>
  <si>
    <t>https://hipgive.org/wp-content/uploads/2016/12/2-2-elasticidad-precio-ingreso-y-cruzada.pdf</t>
  </si>
  <si>
    <t>The Power of a dream</t>
  </si>
  <si>
    <t>Prospera Community Development</t>
  </si>
  <si>
    <t>77-0373186</t>
  </si>
  <si>
    <t>https://hipgive.org/wp-content/uploads/2018/05/Prospera-501c3-Letter.pdf</t>
  </si>
  <si>
    <t>https://hipgive.org/wp-content/uploads/2018/03/2017-Operating-cost-budget-EXN.pdf</t>
  </si>
  <si>
    <t>Kevin</t>
  </si>
  <si>
    <t>dank64@hotmail.es</t>
  </si>
  <si>
    <t>05-25-2018</t>
  </si>
  <si>
    <t>08-15-2018</t>
  </si>
  <si>
    <t>Maite</t>
  </si>
  <si>
    <t>maite@prosperacoops.org</t>
  </si>
  <si>
    <t>Let´s do an inclusive trip to Puerto Vallarta !-¡Vamonos a un viaje inclusivo a Puerto Vallarta!</t>
  </si>
  <si>
    <t>(510) 695-2270</t>
  </si>
  <si>
    <t>aliadoscdmx@unidos.com.mx</t>
  </si>
  <si>
    <t>Bay Area, CA, USA</t>
  </si>
  <si>
    <t>Help us launch this audiovisual project to share stories of migration, cooperation, and leadership.</t>
  </si>
  <si>
    <t>Cevillar, Barranquilla - Atlántico, Colombia</t>
  </si>
  <si>
    <t>Ayúdanos a lanzar este proyecto audiovisual para contar historias de migración, cooperación y liderazgo.</t>
  </si>
  <si>
    <t>I want to give this gift to my parents because I am proud of them for the upbringing they have given me and I want to repay it with a car because I love them.</t>
  </si>
  <si>
    <t>Quiero darle este regalo a mis papás porque estoy orgulloso de ellos por la crianza que me han dado y quiero retribuirlo con un carro por que los amo.</t>
  </si>
  <si>
    <t>I have saved two years for the car which I want to give my parents, working hard and hoping to feel a small support.</t>
  </si>
  <si>
    <t>Llevo dos años ahorrando para comprar el carro el cual quiero que regalarle a mis papas, trabajando duro y esperando sentir un apoyo pequeño.</t>
  </si>
  <si>
    <t>&amp;nbsp; Our Dream Gabriela Arvizu has many stories to show! Prospera’s Latina entrepreneurs have many stories to tell! &amp;#8220;The Power of a Dream&amp;#8221; is an audiovisual project &amp;#8212; led by Gabriela Arvizu, Prospera collaborator, entrepreneur, freelance and audiovisual artist &amp;#8212; that was born with a dream of documenting and amplifying the voice of entrepreneurial Latinas. Through a series of documentary videos, Gabriela Arvizu and Prospera come together to show the world real stories of entrepreneurial Latina immigrants building cooperative businesses in the Bay Area. The Power of a Dream: Stories of migration, cooperation &amp;amp; leadership Despite the economic and social adversities that the Latina community faces in the today’s political climate in the United States, these entrepreneurs are creating new economic opportunities for themselves and their community through the cooperative business model and social impact entrepreneurship. Now more than ever, it is important to capture these stories as a way to recognize the leadership and daily struggle of these entrepreneurs, and to inspire many other Latinas. Our objective Our aim is to capture the stories of entrepreneurial Latinas participating in Prospera&amp;#8217;s cooperative business incubation program, through four documentary videos. We will share their personal and professional adversities as well as their successes during their exciting journey to entrepreneurship. With this work, we want to make visible and recognize the work and struggle of all of these immigrant women and the leaders who are transforming their lives and creating impact in their community. For Gabriela, the partnership with Prospera is an opportunity to honor the strength and power of women who come to this country to fight for themselves, their families and their dreams. For Prospera, this partnership with Gabriela Arvizu will allow us to showcase Prospera’s work through the eyes of entrepreneurial Latinas. This is also an opportunity to promote Gabriela as an audiovisual artist and Latina entrepreneur herself. Why is this important? The lives of Latinas in the United States are fraught with challenges due to immigration status as well as gender inequality. These are structural, social, economic, and cultural barriers… there is still so much to do! We believe that when we recognize and invest in women’s leadership capacity, resilience, and cooperation, it is possible to disrupt many of these barriers. Through this project, “The Power of a Dream” the artist, Gabriela Arvizu, the entrepreneurs and protagonists of these audiovisual pieces, and Prospera will unveil the reality that this community faces daily on their entrepreneurial journey. Key barriers faced by Latina entrepreneurs: · In the United States, 1 million households headed by Latinas live on the threshold of poverty. · 28% of Latinas work in low-wage occupations. · 32% of Latinas do not have medical insurance. · Only 19% of Latinas have college degrees. · Approximately, 912,472 entrepreneurs are undocumented in the United States. Key Opportunities: • 11.6 million companies are owned by Latinas in the U.S., generating 1.7 billion in revenue. • Immigrant cooperatives are growing rapidly and exponentially in the U.S. • Women’s cooperatives around the world show powerful results: increased income, improved health, and increased well-being for families and communities. Help us make this project a reality Please help us reach our goal of $6,500. The East Bay Fund for Artists will match every gift we receive from individual donations up to $6,000. In order to get this match we need your contact information (Name and email address). These videos will amplify the voices of four Latina immigrant women, document their journeys to become entrepreneurs, and create opportunities for other women in the Bay Area. Your contribution will also make it possible for Gabriela Arvizu to present her entrepreneurial project at film festivals and to other audiences. Collaborate and get involved with Prospera! Your collaboration is essential for us to achieve our goal of sharing these powerful stories of migration, cooperation, and leadership that entrepreneurial Latinas encounter in their daily lives. Here is how you can participate in this project: Make a donation today! Spread the word with your friends and family through social media, emails, personal meetings… Become a Prospera’s ambassador Organize a private party at your home or happy hour to support this project Is it your birthday? A special celebration? Why not make the celebration special and unite your family and friends with Prospera Have another initiative in mind? Contact info@prosperacoops.org. We can’t wait to hear your ideas! About Prospera: Prospera is a non-profit 501 c(3) in Oakland, CA that partners with low-income Latina immigrants to build co-ops—collectively owned, local businesses. We offer candidates an exciting opportunity to bring their talents, leadership, and creativity to a unique effort advancing social justice, women’s empowerment, and community transformation. For more information, we invite you to browse our website: http://prosperacoops.org. &amp;nbsp; About Gabriela: Gabriela Arvizu is a visual artist and a freelance video journalist who covers arts, culture, and politics. She was raised in the Fruitvale District of Oakland where she found her passion for art and media through local youth programs such as Youth Radio. As a high school student, she began to tell stories about her life and her experiences in her community that aired on NPR, KPFA, and Latino USA. She went on to receive her masters in Video Reporting and Storytelling from the UC Berkeley Graduate School of Journalism.</t>
  </si>
  <si>
    <t>Let´s do an inclusive trip to Puerto Vallarta !- ¡Vamonos a un viaje inclusivo a Puerto Vallarta!</t>
  </si>
  <si>
    <t>I want to get my life back</t>
  </si>
  <si>
    <t>Isaac Escobar</t>
  </si>
  <si>
    <t>0614-100685-112-0</t>
  </si>
  <si>
    <t>Isaac</t>
  </si>
  <si>
    <t>dg.isaacescobar@gmail.com</t>
  </si>
  <si>
    <t>Legión Extranjera</t>
  </si>
  <si>
    <t>Nuestro sueño Gabriela Arvizu tiene muchas historias que mostrar! Las Latinas emprendedoras de Prospera tienen muchas historias que contar! El proyecto “El Poder de un Sueño” es un proyecto audiovisual liderado por Gabriela Arvizu, Colaboradora de Prospera, emprendedora, freelance y artista audiovisual que nace con el sueño de documentar y dar voz a Latinas emprendedoras con las que colabora Prospera. A través de una serie de videos documentales Gabriela Arvizu y Prospera unen esfuerzos para mostrar al mundo historias reales de Latinas inmigrantes emprendedoras en negocios cooperativos en el Área de la Bahía. El Poder de un Sueño: Historias de migración, cooperación y liderazgo. A pesar de las adversidades económicas y sociales a las que la comunidad latina tiene que hacer frente en el contexto político en Estados Unidos, estas emprendedoras están creando nuevas oportunidades económicas para ellas y para su comunidad a través del modelo de negocios cooperativos y emprendimiento con impacto social. Ahora más que nunca, es importante capturar estas historias que inspirarán a otras mujeres latinas y reconocer el trabajo realizado muchas de ellas a través de su lucha y liderazgo diario. Nuestro objetivo Nuestro objetivo es reflejar a través de cuatro vídeos documentales la historia de cuatro Latinas emprendedoras participantes del programa de incubación de negocios cooperativos de Prospera. Sus adversidades personales y profesionales así como sus éxitos en el viaje apasionante de emprender. Con este trabajo queremos visibilizar y reconocer el trabajo y la lucha de todas estas mujeres inmigrantes y líderes que están transformando su vida e impactando en su comunidad. &amp;nbsp; Para Gabriela la alianza con Prospera es una oportunidad para honrar la fuerza y el poder de la mujeres que vienen a este país para luchar por sí mismas, sus familias y sus sueños. Para Prospera la alianza con Gabriela Arvizu en este proyecto es clave para dotar a la organización de un material audiovisual que permita dar a conocer el trabajo de Prospera a través de los ojos de una Latina emprendedora y artista audiovisual como Gabriela y de las experiencias de las mujeres emprendedoras con las que colaboramos. Por qué es importante La realidad a la que la comunidad Latina en EE.UU hace frente está llena de barreras y se incrementan aún más por temas de género. Barreras estructurales, sociales, económicas, culturales… por lo que aún queda mucho por hacer! Pero también hay muchas oportunidades y datos que demuestran el éxito y la capacidad de liderazgo, resiliencia y cooperación de las Latinas emprendedoras cooperativas, cuando éstas pueden tener acceso a recursos para romper estas barreras. A través del proyecto “El Poder de un sueño” Gabriela Arvizu, las protagonistas de estas piezas audiovisuales, y Prospera queremos visibilizar la realidad a la que esta comunidad hace frente día a día en su viaje de emprendimiento. Barreras: 1 millón de hogares encabezados por Latinas viven en el umbral de la pobreza en EE.UU. 28% de Latinas trabajan en ocupaciones de bajos salarios. 32% de Latinas no tiene seguro médico. Sólo el 19% de Latinas completan un título universitario. 912,472 approx. emprendedores/as indocumentados/as en EE.UU. Oportunidades: 11.6 millones de empresas son propiedad de Latinas en EE. UU, generando 1,7 billones en ingresos. Las cooperativas de inmigrantes están creciendo de manera rápida y exponencial en EE.UU. Las cooperativas de mujeres de todo el mundo muestran resultados poderosos: incremento de ingresos, mejora de la salud y aumento en el bienestar de las familias y las comunidades. ¿Qué hace falta para que sea una realidad? Si conseguimos $6,500 para este proyecto East Bay Fund for Artist igualará esta cantidad para la producción de estos cuatro videos. Para poder conseguir igualar esta cantidad necesitamos tus datos de contacto, asegúrate de incluirlos (Nombre y email). Con este material podremos ampliar la voz de estas mujeres, visibilizar su lucha de emprendimiento, y dar oportunidades a más Latinas emprendedoras en el Área de la Bahía, así como apoyar a Gabriela Arvizu en su proyecto de emprendimiento para que pueda presentar su trabajo en festivales y en otras audiencias. Colabora e involúcrate con Prospera! Tú colaboración es imprescindible para conseguir nuestro reto visibilizar estas historias de migración, cooperación y liderazgo a la que las Latinas emprendedoras hacen frente día a día. Puedes colaborar de varias maneras con este proyecto: Haz tu donación hoy! Difunde el mensaje entre tus amistades y familia por redes sociales, emails, reuniones personales&amp;#8230; Conviértete en embajador/a de Prospera. Organiza un fiesta privada en tu casa o happy hour para apoyar a este proyecto. ¿Es tu cumpleaños?¿Alguna celebración? Haz esta celebración especial y solidaria involucrando a tus familiares y amig@s con Prospera. ¿Alguna otra iniciativa? Puedes contactar con info@prosperacoops.org. Estamos encantadas de escuchar tus idea Sobre Prospera: Prospera es una organización basada en Oakland, California que hace alianza con mujeres Latinas de bajos ingresos para que tengan la oportunidad de crear negocios cooperativos que les beneficien a ellas, sus familias y su comunidad. Ofrecemos a mujeres emprendedoras la oportunidad de que potencien y exploren en sus talentos, liderazgo y creatividad para avanzar en la justicia social, empoderamiento y transformación de la comunidad. Para más información, les invitamos a visitar la website: http://prosperacoops.org. Sobre Gabriel Arvizu: Gabriela Arvizu es una artista visual y videógrafa independiente que cubre artes, cultura y política. Se crió en el distrito de Fruitvale, donde encontró su pasión por el arte y los medios de comunicación a través de programas juveniles locales, como Youth Radio. Como estudiante, comenzó a contar historias sobre su vida y experiencias en su comunidad que se emitieron en NPR, KPFA y Latino USA. Continuó recibiendo formación con los másteres en Video Reporting and Storytelling por UC Berkeley Graduate School of Journalism.</t>
  </si>
  <si>
    <t>(751) 727-77</t>
  </si>
  <si>
    <t>Ilopango, San Salvador, El Salvador</t>
  </si>
  <si>
    <t>Your donation today will fund the following expenses related to this project: &amp;#8211; Artist Fees Pre Production Filming Audio Recording Post Production: Audio and Video Editing &amp;#8211; Video editing and production Professional Audio Mixing + Color Correction &amp;#8211; Equipment Purchases &amp;#8211; Equipment Rental Fee for equipment &amp;#8211; Printing and promotion Thank you for partnering with us to make this project a reality. &amp;#8212; Su donación nos ayudará a financiar los siguientes gastos relacionados con este proyecto: &amp;#8211; Honorarios Artista Preproducción Filmación Grabación Audio Postproducción: Edición de audio y vídeo &amp;#8211; Edición y producción de vídeo Mezcla de audio y corrección color &amp;#8211; Alquiler de equipos &amp;#8211; Promoción e impresión de materiales para difusión del proyecto. Gracias por su colaboración para hacer este proyecto realidad.</t>
  </si>
  <si>
    <t>Hello friends, the reason that I find myself asking for humanitarian aid by this means is by to get my life back. I am a Graphic Designer and I started to have a lot of success 10 years ago but years later the life did not smile at me in the same way. My academic level is basic level but I manage to acquire a lot of knowledge about the advertising area, I did reading and learning from professionals close to me. In that way I succeeded in positioning myself as an empirical professional in the Oriental Zone of my country. Due to lack of education, I could never finish my studies as such, now I can not find a way to recover my life for not filling the profile of my profession acquired empirically. Many people in my country run through similar situations without finding a way to be good people and then resort to obtaining money in the worst way. I believe that we all deserve an opportunity to have a dignified life and to correct our mistakes but for this it takes more than words of encouragement, it takes an economic aid and the only way to obtain that help is beg for it. I hope to be in the right place and I hope to find that help that will allow me to recover my life and do things well from now on.</t>
  </si>
  <si>
    <t>Hola amigos, el motivo de que yo me encuentre pidiendo ayuda humanitaria por este medio es para recuperar mi vida de regreso. Yo soy un Diseñador Gráfico y comencé a tener mucho éxito hace 10 años pero años después la vida no me sonrió de la misma manera. Mi nivel académico es de nivel básico pero logre adquirir mucho conocimiento acerca de el área publicitaria leyendo y aprendiendo de profesionales allegados a mi. De esa manera logre posicionarme como profesional empírico en la zona oriental de mi país. Por falta de instrucción nunca pude culminar mis estudios como tal, ahora no encuentro la manera de recuperar mi vida por no rellenar el perfil de mi profesión adquirida de forma empírica. Muchas personas en mi país corren por situaciones similares sin encontrar la manera de ser personas de bien y recurren a obtener dinero de la peor manera. Yo creo en que todos merecemos una oportunidad de reincorporarnos a tener una digna y enmendar nuestros errores pero para ello se necesita mas que palabras de aliento, se necesita una ayuda económica y de la única manera de obtener esa ayuda es suplicándola. Espero estar en el lugar correcto y espero encontrar esa ayuda que me permita volver a recuperar mi vida y hacer las cosas bien de ahora en adelante.</t>
  </si>
  <si>
    <t>I intend to invest the money to buy clothing, food, housing, capital to find a job and finish my studies.</t>
  </si>
  <si>
    <t>El dinero pienso invertirlo para comprar ropa, comida, tener una vivienda, tener capital para encontrar un empleo y terminar mis estudios.</t>
  </si>
  <si>
    <t>Legal support for migrant women and children victims of trafficking</t>
  </si>
  <si>
    <t>Instituto para las Mujeres en la Migración, A.C.</t>
  </si>
  <si>
    <t>XX</t>
  </si>
  <si>
    <t>https://hipgive.org/wp-content/uploads/2017/07/7973Escrituras-IMUMI.pdf</t>
  </si>
  <si>
    <t>I want to buy a change of clothes in gucci</t>
  </si>
  <si>
    <t>Quiero una muda de ropa fina :(</t>
  </si>
  <si>
    <t>https://hipgive.org/wp-content/uploads/2018/05/Prospera-2018-Board-Roster.pdf</t>
  </si>
  <si>
    <t>(300) 777-4377</t>
  </si>
  <si>
    <t>Barranquilla- colombia</t>
  </si>
  <si>
    <t>Quiero comprarme una muda de ropa en Gucci, siempre he queido</t>
  </si>
  <si>
    <t>I want to buy a change of clothes in Gucci, i`ve always wanted</t>
  </si>
  <si>
    <t>&amp;nbsp;Pues el objetivo es comprar la muda de ropa, ya que numca he tenido la posibilidad de tener una y pues el objtivo seria logrado si se recaudan al menos $300.000 para hacer la compra.</t>
  </si>
  <si>
    <t>i`ve always dreamed to buy a chamge of clothes in Gucci,whenever i pass their stores i go to see his spectacular clothes but my economic condicciones leave with emptyhands. Perhaps with your help, your donations i can buy a change of clothes this luxury store</t>
  </si>
  <si>
    <t>because it helps me get in change of clothes i`ve always wanted or i could</t>
  </si>
  <si>
    <t>porque me ayudan a conseguir una muda de ropa que siempre he querido tener y nunce he podido</t>
  </si>
  <si>
    <t>your donation helps me to buy something i`ve wanted long ago and i could not get</t>
  </si>
  <si>
    <t>Tu donacion me ayuda a comprar algo que he deseado hace mucho, y no he podido obtener&amp;nbsp;</t>
  </si>
  <si>
    <t>Marcela</t>
  </si>
  <si>
    <t>Jose cano</t>
  </si>
  <si>
    <t>diegoduque760@gmail.com</t>
  </si>
  <si>
    <t>12-28-2016</t>
  </si>
  <si>
    <t>I want to be my own boss</t>
  </si>
  <si>
    <t>(521) 141-53</t>
  </si>
  <si>
    <t>Against trafficking, actions: legal support for custody and family reunification processes</t>
  </si>
  <si>
    <t>Contra la trata, acciones: apoyo legal para procesos de custodia y reunificación familiar</t>
  </si>
  <si>
    <t>https://hipgive.org/wp-content/uploads/2018/05/Public-Disclosure.pdf</t>
  </si>
  <si>
    <t>martinez.mj2@gmail.com</t>
  </si>
  <si>
    <t>When Mónica was 20 years old, she was taken from her baby and trafficked from Mexico to New York where she was forced into prostitution. After four years, she escaped and bravely participated in the criminal case against her trafficker. After receiving a trafficking (T) visa, Monica longed to bring her daughter, Daniela, to New York, but Daniela was being held by the trafficker’s family in Mexico. How could Monica find her daughter, re-gain legal custody in Mexico, and bring her to New York? Monica’s lawyers contacted IMUMI and for two years, the Mexican family law attorney worked with federal Mexican and U.S. officials to locate Daniela, recover physical and legal custody, and re-unite her with her mother. IMUMI provides legal representation to resolve cases such as Monica&amp;#8217;s &amp;#8212; families that have been separated by human trafficking. We have succeeded in reuniting migrant mothers, victims of trafficking, with the children they had to leave behind when they were trafficked from Mexico to the U.S. This involves locating children, filing complex criminal and family law cases to recover custody, and coordination with government authorities, lawyers representing the victims in the U.S., and the mothers who endure the emotional stress of long legal processes. Help us raise funds to continue providing legal representation in cases such as Monica’s. Our goal is to raise USD $5,000 for: 30 % of the annual salary for our Mexican family law attorney; $1,000 for official translations, apostilles and communication costs; $700 for printing legal rights information. Even if we do not reach our goal, the funds raised will be used to pay for the documentation needs of trafficking victims´children such as passports, transportation, apostilles, and official translations. IMUMI is also working on a legal manual for U.S. attorneys that describes Mexican family law procedures and the bi-national legal strategies we have used to address these cases. According to the U.S. Department of State, mexican authorities initiated 188 federal and 288 state investigations in 2016, compared with 250 federal and 415 state investigations for trafficking in 2015. Authorities initiated prosecutions against 479 individuals in federal and state cases in 2016 compared to 578 individuals in federal and state cases in 2015. Mexican authorities reported convicting 228 traffickers involved in 127 federal and state cases in 2016. Human trafficking affects not only the victims, but also their families. Many trafficking survivors identify re-unification with their children as their most pressing concern. Many times they can no longer travel to Mexico due to security or immigration issues, and their children are often in the hands of the trafficker´s family. Re-uniting trafficking victims with their children is fundamental to the emotional recovery of trafficking victims, recognizes the right of children to family life, and prevents trafficking of these children in the future. There are many challenges we face: Impunity: Mexico has a 98% impunity rate for criminal prosecutions which makes it difficult to bring traffickers to justice. Security: Cases are often located in towns known for their high incidence of trafficking and related crimes so IMUMI´s staff must utilize federal protection measures and think about the safety of clients and their children at all times. Restrictive immigration policies in the U.S. often make women more vulnerable to trafficking situations and more afraid to notify local authorities. How does IMUMI ensure that it is prepared to represent these cases? IMUMI staff inlcudes a Mexican Family Law attorney and a U.S. Immigration Attorney who collaborate with trafficking survivors and their lawyers in the U.S. to develop a bi-national legal strategy for each case. In some cases, government agents from Mexico and the U.S. become involved to ensure the safety of the children we seek to re-unite with their mothers. The International Organization for Migration (IOM) also has a program that assists with travel expenses. IMUMI participates in several national and international migration networks, receives and provides training to keep up to date on the issue of human trafficking in Mexico and the U.S. What is the Institute for Women in Migration? IMUMI is a Mexican NGO that advocates for women migrants and their families within the region of Mexico, the U.S. and Central America. We address issues important to migrant women through legal strategies, research, communication, and policy reform. IMUMI´s Legal Clinic represents over 200 women and their families with immigration humanitarian visas, custody issues and access to identity documents each year. Through the clinic, women trafficking survivors are assisted with issues of family re-unification. IMUMI staff understands that migration and human trafficking are often linked. The women we represent often wished to migrate to the U.S. in search of better opportunties for their children only to find themselves in a trafficking situation once arriving. They often lived in poverty, experienced violence and lack of educational opportunties, leaving them vulnerable to false promises of work and love. IMUMI works to understand each person´s situation and believes that re-uniting children with their mothers is an important step to reparation of the harm that they experienced.</t>
  </si>
  <si>
    <t>10-21-2016</t>
  </si>
  <si>
    <t>I wanna make a custom ordered drone</t>
  </si>
  <si>
    <t>My brothers and me</t>
  </si>
  <si>
    <t>https://hipgive.org/wp-content/uploads/2018/05/2018-Prospera-Budget.pdf</t>
  </si>
  <si>
    <t>&amp;nbsp;I would like to make a custom drone as a prototype to make custom ordered drones, this funds will be used to buy some components.</t>
  </si>
  <si>
    <t>Hola, me gustar&amp;iacute;a hacer un drone casero como prototipo para luego hacer drones personalizados, estos fondos los usar&amp;eacute; para comprar algunos componentes del drone.</t>
  </si>
  <si>
    <t>Hi, my brothers and me are trying to make a prototype drone but we need some money or parts to develop it. We want start with it and then make custom ordered drones according to customer needs.</t>
  </si>
  <si>
    <t>A mis hermanos y a mi nos gustar&amp;iacute;a hacer un drone prototipo pero necesitamos algo de dinero o partes para desarrollarlo. Queremos empezar as&amp;iacute; par aluego hacer drones personalizados para la gente, de acuerdo a sus necesidades.</t>
  </si>
  <si>
    <t>Cuando Mónica tenía 20 años, le quitaron a su bebé y la sometieron a trata de personas, trasladándola desde México hasta Nueva York donde la forzaron a prostituirse. Logró escapar luego de 4 años y decidió participar, armada de valor, en un proceso penal en contra del tratante. Una vez que Mónica recibió una visa (T) de víctima de trata de personas, quiso intentar llevarse a su hija Daniela a Nueva York, pero Daniela se encontraba en manos de la familia de tratante en México. ¿Cómo podía Mónica encontrar a su hija, reclamar la custodia legal en México y llevarla consigo a Nueva York? IMUMI proporciona representación legal para resolver casos como los de Mónica: familias que han sido separadas por la trata de personas. Hemos logrado la reunificación de madres, víctimas de trata, con sus hijos e hijas a los que tuvieron que dejar cuando fueron llevadas desde México hasta los Estados Unidos para ser tratadas. Nuestro trabajo involucra la localización de personas, la representación de casos penales y familiares complejos para recuperar la custodia, la coordinación con autoridades gubernamentales, abogados representantes de las víctimas en Estados Unidos y las madres que soportan el estrés emocional de largos procesos legales. Al final, IMUMI logró que Daniela y Mónica se reunificaran. Ayúdanos a recaudar fondos para seguir otorgando representación legal en casos como el de Mónica. &amp;nbsp; Nuestro objetivo financiero es recaudar USD 5,000 para: 30% del sueldo del abogado especialista en derecho familiar durante un año (USD 3,300); USD 1,000 para traducciones oficiales, apostillas, comunicación; USD 700 para impresión de material informativo legal en beneficio de las víctimas. Aun si no alcanzamos la meta, el dinero recaudado servirá para pagar algunos trámites necesarios para los hijos e hijas de las víctimas, tales como pasaportes, traslados, apostillas y traducciones oficiales, entre otros. IMUMI también está elaborando un manual con información sobre los procesos legales de derecho familiar y estrategias legales binacionales que hemos seguido para atender los casos. Algunos datos Según el Departamento de Estado de Estados Unidos, en 2016, las autoridades mexicanas iniciaron juicios a nivel federal y estatal contra 479 personas, en comparación con 578 personas en 2015. Las autoridades mexicanas informaron haber condenado a 228 traficantes involucrados en 127 casos federales y estatales en 2016, en comparación con 86 traficantes involucrados en 36 casos federales y estatales en 2015. Esta situación no solo afecta a las víctimas directas, pero a sus familias también. Muchas sobrevivientes de trata consideran la reunificación con sus hijos e hijas como su más alta preocupación. Muchas veces no vuelven a viajar a México debido a temas de seguridad o inmigración, y sus hijos e hijas se encuentran frecuentemente bajo la custodia de la familia del tratante. Reunificar a las víctimas de trata con sus hijas e hijos es fundamental para su recuperación emocional, hace realidad el derecho de los menores a una vida en familia y previene la trata de estos menores en el futuro. Desafíos potenciales Son muchos los retos que enfrentamos desde diferentes frentes: Impunidad: México posee una tasa de impunidad ante los delitos del 99%, lo que dificulta el procesamiento de los traficantes. Seguridad: Los casos se localizan normalmente en poblaciones conocidas por su alta incidencia en trata y crímenes afines, por lo que el equipo de IMUMI utiliza medidas federales de protección y se preocupa por la seguridad de sus usuarias y sus hijas e hijos en todo momento. Las políticas restrictivas de inmigración de los Estados Unidos provocan más vulnerabilidad para que las mujeres sean sometidas a la trata y les provoca más miedo denunciar ante las autoridades locales. ¿Cómo nos preparamos ante estos desafíos? El equipo IMUMI incluye un abogado de derecho familiar y una abogada de derecho migratorio estadounidense que colaboran con sobrevivientes de trata y sus abogados en los Estados Unidos para desarrollar estrategias legales binacionales para cada caso. En algunos casos, agentes gubernamentales de México y de Estados Unidos se involucran para asegurar la seguridad de los menores que buscamos reunificar con sus madres. La Organización Internacional para la Migración (OIM) también tiene un programa que apoya con gastos de viaje. IMUMI participa en varias redes nacionales e internacionales, recibe y provee capacitación para mantenerse al día sobre el tema de la trata de personas entre México y los Estados Unidos. Acerca de nuestra organización IMUMI es una organización mexicana no gubernamental que defiende a las mujeres migrantes y sus familias dentro de la región de México, Estados Unidos y Centroamérica. Abordamos temas importantes para las mujeres migrantes a través de estrategias legales, investigación, comunicación y reforma de políticas públicas. La Clínica Legal de IMUMI representa a más de 200 mujeres y sus familias con visas humanitarias de inmigración, asuntos de custodia y acceso a documentos de identidad cada año. A través de la Clínica, las mujeres que sobreviven a la trata reciben asistencia en asuntos de reunificación familiar. El equipo de IMUMI sabe que con frecuencia la migración y la trata de personas están ligados. Las mujeres que representamos frecuentemente desean migrar a los Estados Unidos en busca de mejores oportunidades para sus hijos e hijas; sin embargo, acaban siendo víctimas de trata una vez que logran llegar. Con frecuencia, se trata de mujeres que han vivido en la pobreza, víctimas de violencia y falta de oportunidades de educación, que dejaron sus lugares de origen bajo la promesa de encontrar trabajo y relaciones de pareja. IMUMI trabaja para entender la situación particular de cada persona y cree que la reunificación de los menores con sus madres es un paso importante en la reparación del daño que pudieran haber experimentado.</t>
  </si>
  <si>
    <t>1. USD 275 x 12 meses = 3,300 2. USD 1,000 para traducciones oficiales, apostillas, llamadas telefónicas 3. USD 700 para impresión de trípticos e infografías sobre Migración y Trata</t>
  </si>
  <si>
    <t>Jose Cardozo</t>
  </si>
  <si>
    <t>imumidf</t>
  </si>
  <si>
    <t>francescocardo@gmail.com</t>
  </si>
  <si>
    <t>I Need Adequate Housing</t>
  </si>
  <si>
    <t>01-23-2018</t>
  </si>
  <si>
    <t>Asociación de Mujeres Río Isquizal</t>
  </si>
  <si>
    <t>The new musical item</t>
  </si>
  <si>
    <t>jhojan lujan</t>
  </si>
  <si>
    <t>https://hipgive.org/wp-content/uploads/2018/01/IMG_2350-2.jpg</t>
  </si>
  <si>
    <t>Anastacia Velásquez Camajá</t>
  </si>
  <si>
    <t>rioisquizal@hotmail.com</t>
  </si>
  <si>
    <t>Help me build my house for a decent life .</t>
  </si>
  <si>
    <t>Ayudame a contruir mi casa para una vida digna.</t>
  </si>
  <si>
    <t>JHOJAN</t>
  </si>
  <si>
    <t>Jhojan.lm@hotmail.com</t>
  </si>
  <si>
    <t>The reason for this campaign fundraising is to dreams of Graciela Hernandez 44-year-old is a woman belonging to the MAM language, who lives in unfavorable conditions in a rural community in the municipality of San Sebasti&amp;aacute;n Huehuetenango, Guatemala she and her family are poor.And the most important need at the moment is the construction of your home because after the earthquake registered on 07-11-2012 suffered by the Guatemalan territory destroyed the only home of this family, it is one of many families affected by this phenomenon natural, and as an association we would like to fulfill the dream of Graciela and her family which is building a decent and adequate housing for her and her family.Unfortunately in Guatemala poverty and irresponsibility of the state not have helped, families can not recover their homes, leaving them vulnerable to other natural disasters and especially the safety of their families.The destruction of the home of Graciela and her family in the quake registered 07-11-2012, he has left this family Helpless, Graciela is a single mother with four children, two women and two men and one of his daughters need of care and special attention, that the family can not cover for lack of resources, contributing to being unable to work because they have to care for her daughter who has limitations physical and mental.Graciela is a woman who never had the opportunity to study because since childhood had to work to help her family.Currently she participates in our Association which is dedicated to supporting and defending the rights of women, working benefit programs such as: Productive Projects Collective, training of women leaders, Community Training, Scholarships, Capital Semilla and Affordable Housing, Graciela is one of the beneficiaries of some programs of our Association and is an active woman and despite their needs and difficulties &amp;nbsp;and she has courage to overcome obstacles in her lifes.The situation of this family is highly critical since 2,012 is vulnerable to the lack of a decent and adequate housing, this implies increasing health problems, food and especially the comprehensive security of the family.Having a decent housing and adequate, the situation Graciela and her family will improve in the comfort and safety, &amp;nbsp; will be protected from any other natural disaster and her daughter will benefit from this support to be able to have decent and adequate housing that allows you enjoy more comfort and thus contributing in part to the development of this family.Through a crowdfunding will begin the search for donors to fund economic resources, after getting sufficient funds &amp;nbsp;to purchase materials, and how last step the construction of decent and adequate housing for the family of Graciela and her family.The donor can participate in a story of success and self-improvement of Graciela and her family and supported will contribute in part to the needs of your life and your family and thank you gifts that each brings this will impact life Graciela, her family and community by showing the solidarity of donors towards a just cause through AMRIS women.</t>
  </si>
  <si>
    <t>(300) 853-1598</t>
  </si>
  <si>
    <t>Medellín - Antioquia, Colombia</t>
  </si>
  <si>
    <t>My dream is to become the best DJ in the world, with this contribution, I will take a big step in my career as an artist</t>
  </si>
  <si>
    <t>Mi sueño es llegar a ser el mejor DJ del mundo, con esta contribucion, dare un gran paso en mi carrera como artista.</t>
  </si>
  <si>
    <t>&amp;nbsp; I&amp;#8217;m Jhojan Lujan graduated in sound engineering, I&amp;#8217;m a musician and producer. I have always had the dream of being a recognized man in the musical world, and beginning to investigate, I found that the best selling music today is the electronic genre, apart from that, I like how it plays with sensations and how it makes you forget to the people of the problems, the electronic world is like a cry to freedom and escape from everything that hurts us. &amp;nbsp; Therefore, I studied DJ Producer to improve myself more and get faster to the market niche where I am aiming.</t>
  </si>
  <si>
    <t>&amp;nbsp; Soy Jhojan Lujan graduado en ingenieria en sonido, soy musico y productor. Siempre he tenido el sueño de ser un hombre reconocido en el mundo musical, y empezando a investigar, encontre que la musica hoy en dia mas vendida es el genero electronico, aparte de ello, me gusta como juega con las sensaciones y como le hace olvidar a las personas de los problemas, el mundo electronico es como un grito a la libertad y escapar de todo aquello que nos hace daño. &amp;nbsp; Por ello, estudie DJ Productor para perfeccionarme mas y asi llegar mas rapido al nicho de mercado donde estoy apuntando.</t>
  </si>
  <si>
    <t>El motivo de esta campa&amp;ntilde;a de recaudaci&amp;oacute;n de fondos es lograr los sue&amp;ntilde;os de Graciela Hern&amp;aacute;ndez &amp;nbsp;de 44 a&amp;ntilde;os de edad es una mujer perteneciente a la Lengua MAM, quien vive en condiciones desfavorables&amp;nbsp; en una comunidad rural del municipio de San Sebasti&amp;aacute;n Huehuetenango, Guatemala&amp;nbsp;&amp;nbsp; ella y su familia son de escasos recursos.Y la necesidad m&amp;aacute;s relevante en estos momentos es la construcci&amp;oacute;n de su vivienda ya que despu&amp;eacute;s del sismo registrado el&amp;nbsp; 07-11-2012 que sufri&amp;oacute; el territorio guatemalteco dejo&amp;nbsp; destruida la &amp;uacute;nica vivienda de esta familia, ella es una de muchas familias afectadas de este fen&amp;oacute;meno natural, y como Asociaci&amp;oacute;n nos gustar&amp;iacute;a poder cumplir el sue&amp;ntilde;o de Graciela y su familia el cual es la construcci&amp;oacute;n de una vivienda digna y adecuada para ella y su familia.Lamentablemente en Guatemala la pobreza y la irresponsabilidad del estado han contribuido a que las familias no puedan recuperar sus viviendas, dej&amp;aacute;ndolas vulnerables ante cualquier otro desastre natural y sobre todo a la seguridad de sus familias.La destrucci&amp;oacute;n de la vivienda de Graciela y su Familia por el sismo registrado el 07-11-2012, &amp;nbsp;&amp;nbsp;&amp;nbsp;ha dejado&amp;nbsp;&amp;nbsp; desamparada &amp;nbsp;a esta familia, Graciela es&amp;nbsp; madre soltera tiene cuatro hijos, dos mujeres y dos hombres y &amp;nbsp;una de sus hijas necesita de cuidado y&amp;nbsp; atenciones especiales que la familia no puede cubrir por falta de recurso, contribuyendo a no poder trabajar por el hecho de que tiene que cuidar a su hija que tiene limitaciones.Graciela es una mujer que nunca tuvo la oportunidad de estudiar porque desde su ni&amp;ntilde;ez tuvo que trabajar para ayudar a su familia.Actualmente ella participa en&amp;nbsp; nuestra Asociaci&amp;oacute;n la cual se dedica al apoyo y defensa de los derechos de la Mujer, trabajando programas de beneficio como: Proyectos Productivos Colectivos, Formaci&amp;oacute;n de lideresas, Formaci&amp;oacute;n Comunitaria, Becas de Estudios, Capital Semilla y Viviendas Dignas, Graciela es una de las&amp;nbsp; beneficiarias de algunos programas de nuestra&amp;nbsp; Asociaci&amp;oacute;n y &amp;nbsp;siendo una mujer activa &amp;nbsp;y &amp;nbsp;a pesar de sus necesidades y dificultades ella tiene &amp;aacute;nimos de superar los&amp;nbsp; obst&amp;aacute;culos de su vida.&amp;nbsp;La situaci&amp;oacute;n&amp;nbsp; de esta familia es altamente&amp;nbsp; cr&amp;iacute;tica&amp;nbsp; desde el a&amp;ntilde;o&amp;nbsp; 2,012, se encuentra vulnerable ante la falta de una vivienda digna y adecuada esto implica el aumento de&amp;nbsp;&amp;nbsp; problemas de salud, alimentaci&amp;oacute;n y sobre todo la seguridad integral de la familia.Al tener una vivienda digna y adecuada la situaci&amp;oacute;n de Graciela y su familia &amp;nbsp;mejorara en cuanto la&amp;nbsp; comodidad y seguridad&amp;nbsp; sobre todo&amp;nbsp; estar&amp;aacute; protegida de cualquier otro desastre natural y claro su hija se beneficiara de este apoyo al poder tener una vivienda digna y adecuada que le permite gozar m&amp;aacute;s comodidades y as&amp;iacute; poder contribuir en parte al desarrollo integral&amp;nbsp; de esta familia.A trav&amp;eacute;s de un crowdfunding iniciaremos la b&amp;uacute;squeda de donantes para&amp;nbsp; la &amp;nbsp;recaudaci&amp;oacute;n de recursos econ&amp;oacute;micos, despu&amp;eacute;s de conseguir los fondos&amp;nbsp; suficientes&amp;nbsp; pasaremos a la compra de materiales y como &amp;uacute;ltimo paso la construcci&amp;oacute;n de la vivienda digna y adecuada para la familia de Graciela y su familia.El donante puede participar de una historia de &amp;eacute;xito y superaci&amp;oacute;n personal de Graciela y su Familia y con el apoyo se contribuir&amp;aacute; en parte a&amp;nbsp; las necesidades de su vida y&amp;nbsp; la de su familia y&amp;nbsp; gracias a las donaciones que cada uno aporte &amp;nbsp;esto &amp;nbsp;impactara en la vida de Graciela, su familia y comunidad haciendo ver &amp;nbsp;la solidaridad de&amp;nbsp; donantes hacia una causa justa a trav&amp;eacute;s de las mujeres&amp;nbsp; de AMRIS.</t>
  </si>
  <si>
    <t>&amp;nbsp;The biggest change is expected to see is in the life of Graciela and her family, it is expected &amp;nbsp;fulfill one of his dreams and a need which will be build decent housing and adequate which contributes to the development of his family and especially in the life of her daughter Rosa Maria who needs special care and attention for physical and mental disabilities.And the rest of the community by contributing in part to the development of it improving the living conditions of a family.During the course of the project implementation will be given the progress of the construction of the housing of this family in the different media of our organization as: Facebook, e-mail.Using verification tools: Diagnosis, Initial report, interim report, final report, Monitoring and Evaluation, photographs, videos and legal administrative documents of purchase (invoice or receipt).</t>
  </si>
  <si>
    <t>El mayor cambio que se espera ver es en la vida de Graciela y su familia, &amp;nbsp;se espera &amp;nbsp;cumplir uno de sus sue&amp;ntilde;os y una necesidad la cual es la construcci&amp;oacute;n de una vivienda digna y adecuada la cual contribuye al desarrollo integral de su familia y sobre todo en la vida de su hija Rosa Mar&amp;iacute;a &amp;nbsp;quien necesita de cuidados y atenciones especiales por discapacidad f&amp;iacute;sica y mental.Y al resto de la comunidad contribuyendo en parte al desarrollo de la misma mejorando las condiciones de vida de una familia. &amp;nbsp;Durante el transcurso de la ejecuci&amp;oacute;n del proyecto se &amp;nbsp;dar&amp;aacute; a conocer los avances de la construcci&amp;oacute;n de la vivienda de esta familia en los diferentes medios de comunicaci&amp;oacute;n de nuestra organizaci&amp;oacute;n como: Facebook, e-mail. &amp;nbsp;Utilizando las herramientas de verificaci&amp;oacute;n: Diagn&amp;oacute;stico, Informe inicial, informe intermedio, informe final, Monitoreo y Evaluaci&amp;oacute;n, fotograf&amp;iacute;as, videos y &amp;nbsp;documentos legales de compra (Facturas o Recibos) administrativos.</t>
  </si>
  <si>
    <t>75% of the funds raised will be used to purchase materials needed for the construction of decent and adequate housing to Graciela and her family.And 25% will be allocated for the operation of the headquarters of AMRIS (Operating and administrative)If we fail to reach the target funds raised, will be retained in administration while is seek complete the rest of sufficient funds to achieve the proposed goal.Every donation you make will come to help change the lives of a woman and her family of scarce resource.By donating you participate in the realization &amp;nbsp;a dream of a woman who for years has struggled to achieve decent and adequate housing for her and her family.With your donation will help solve one of many difficulties of life of Graciela and her family.With your donation, family is committed to reward their collaboration giving a special physical or digital gift, &amp;nbsp;for their courage to join this noble cause.</t>
  </si>
  <si>
    <t>El 75% de los fondos recaudados ser&amp;aacute;n utilizados para la compra de materiales necesarios para la construcci&amp;oacute;n de la vivienda digna y adecuada para Graciela y su familia.Y el 25% ser&amp;aacute;n destinados para el funcionamiento de la sede de AMRIS (Gastos de funcionamiento y administrativos) &amp;nbsp;Si no logr&amp;aacute;ramos alcanzar la meta los fondos recaudados ser&amp;aacute;n retenidos en Administraci&amp;oacute;n mientras se busca completar el resto de los fondos suficientes para alcanzar la meta propuesta. &amp;nbsp;Cada donaci&amp;oacute;n que usted realice vendr&amp;aacute; a contribuir a cambiar la vida de una mujer y su familia de escasos recurso.Al donar usted participa en la realizaci&amp;oacute;n de un sue&amp;ntilde;o de una mujer que por muchos a&amp;ntilde;os ha luchado para lograr una vivienda digna y adecuada para ella y su familia.Con su donaci&amp;oacute;n ayudara a solucionar una de muchas dificultades de la vida de Graciela y su Familia.Con su donaci&amp;oacute;n la familia est&amp;aacute; comprometida a recompensar su valiosa colaboraci&amp;oacute;n envi&amp;aacute;ndole un obsequio f&amp;iacute;sico o digital especial por su valent&amp;iacute;a al unirse a esta noble causa. &amp;nbsp;&amp;nbsp;&amp;nbsp;</t>
  </si>
  <si>
    <t>Presupuesto del Proyecto:Materiales de Contrucci&amp;oacute;n: $4,500.00Gastos Administrativos: $ 2,500.00Total: $ 7,000.00&amp;nbsp;Presupuesto Anual de AMRIS&amp;nbsp;Programas: &amp;nbsp;$ 9567.00Gastos de Funcionamiento: $ 2,400.00Honorarios $ 10,335.00Total: &amp;quot;22,302.00&amp;nbsp;</t>
  </si>
  <si>
    <t>History:Our organization arises from an initiative of a group of women to the problems we face Mayan women as it is: Poverty, discrimination for being indigenous women, not to speak the Castilian language, lack of education and violence against woman, in the year 1,999 after the Peace accords we organize, &amp;nbsp;we decided to work with 4 programs such as: Education, Productive Projects, housing decent and adequate &amp;nbsp; and Environment, so we began &amp;nbsp;the quest to improve our living conditions.&amp;nbsp;Mission: The Association of Women Rio Isquizal work without profit, without religious and non-political purposes. We are a women&amp;#39;s association formed by different communities in the municipality of San Sebasti&amp;aacute;n Huehuetenango. We seek economic and social development of our families and community, working together to meet some of our needs as well know our rights and reduce discrimination that &amp;nbsp;as women suffer &amp;nbsp; Maya.</t>
  </si>
  <si>
    <t>Historia:Nuestra Organizaci&amp;oacute;n surge por una iniciativa de un grupo de mujeres ante la problem&amp;aacute;tica que enfrentamos las mujeres mayas como lo es: la Pobreza, la discriminaci&amp;oacute;n por ser mujeres Ind&amp;iacute;genas, por no hablar el idioma Castellano, por la falta de educaci&amp;oacute;n&amp;nbsp; y la violencia contra la mujer, en el a&amp;ntilde;o de 1,999 despu&amp;eacute;s de los acuerdos de Paz nos organizamos, planteamos trabajar con 4 programas&amp;nbsp; como: Educaci&amp;oacute;n, Proyectos Productivos, Viviendas dignas &amp;nbsp;y&amp;nbsp; Medio Ambiente, a partir de esto iniciamos la b&amp;uacute;squeda de mejorar nuestras condiciones de vida.Misi&amp;oacute;n: La Asociaci&amp;oacute;n de Mujeres Rio Isquizal trabajamos sin lucrar, sin fines religiosos y apol&amp;iacute;tica. Somos una Asociaci&amp;oacute;n de Mujeres conformada por diferentes comunidades de este municipio de San Sebasti&amp;aacute;n Huehuetenango. Buscamos el desarrollo econ&amp;oacute;mico y social de nuestras familias y comunidad, trabajamos unidas para satisfacer algunas de nuestras necesidades como tambi&amp;eacute;n conocer nuestros derechos y as&amp;iacute; disminuir la discriminaci&amp;oacute;n que sufrimos como mujeres mayas.&amp;nbsp;</t>
  </si>
  <si>
    <t>Asociacion AMRIS</t>
  </si>
  <si>
    <t>juntadirectivadeamris@gmail.com</t>
  </si>
  <si>
    <t>Se invertiran en las 3 redes sociales principales, para asi, darme a conocer al mundo.</t>
  </si>
  <si>
    <t>jhojanlujan</t>
  </si>
  <si>
    <t>jhojan.lm@hotmail.com</t>
  </si>
  <si>
    <t>HWNT Latinas in Progress</t>
  </si>
  <si>
    <t>Promoting the advancement of Latina women</t>
  </si>
  <si>
    <t>The Hispanic Women’s Network of Texas (“HWNT”), Latinas in Progress™ (“LIP”) Education Series focuses on promoting leadership, college attainment and civic engagement among young Latinas. The program helps young women excel in college life, become engaged civically and provides them with the tools needed to succeed in their personal and professional life. The LIP Education Series consists of five learning sessions, city wide volunteer opportunities, and HWNT mentors. The modules teach them: the importance of civic participation to learn more about succeeding in college life to improve their writing skills to be more assertive health and wellness tips and other important life skills college campus safety. Sessions are taught at local partner colleges or universities and held on Saturdays during the school year. The LIP Education Series mentoring component consists of Latina women who share their stories of adversity, educational achievement and professional success. Each session provides enriching learning experiences and encouragement while providing access to information, financial resources, and access to our partner colleges/universities. Members participate in community service, advocacy and civic engagement opportunities.</t>
  </si>
  <si>
    <t>Lawyers Standing Up for Immigrant Trafficking Survivors</t>
  </si>
  <si>
    <t>The Human Trafficking Pro Bono Legal Center</t>
  </si>
  <si>
    <t>46-1349584</t>
  </si>
  <si>
    <t>The new musical idol</t>
  </si>
  <si>
    <t>Donations will help us cover the costs of the program such as workshop materials, field trip transportation for college campus tours, event costs (venue &amp;amp; food for participants), program recruitment materials, college prep manuals, workshop handsouts and college scholarship resources.</t>
  </si>
  <si>
    <t>$100 &amp;#8211; food for participants $100 &amp;#8211; workshop supplies $100 &amp;#8211; promotional materials $100 &amp;#8211; manuals &amp;amp; handouts $100 &amp;#8211; room reservations</t>
  </si>
  <si>
    <t>slu@htprobono.org</t>
  </si>
  <si>
    <t>hwntep</t>
  </si>
  <si>
    <t>The Musical Food</t>
  </si>
  <si>
    <t>(703) 673-6788</t>
  </si>
  <si>
    <t>Housing for University Students in Santa Ana</t>
  </si>
  <si>
    <t>In the wake of the recent executive orders, immigrant trafficking survivors need skilled legal representation more than ever. HT Pro Bono is fighting to place every trafficking victim who dares to seek justice with a trained pro bono attorney.</t>
  </si>
  <si>
    <t>https://hipgive.org/wp-content/uploads/2016/12/4513ESTATUTOS-FUNDACION-GLORIA-KRIETE.pdf</t>
  </si>
  <si>
    <t>&amp;nbsp;training pro bono attorneys to represent trafficking survivors.&amp;nbsp;&amp;nbsp;We can use the language of leveraging millions of dollars in legal fees, reiterate that we fight to find an attorney for every trafficking victim who seeks counsel, etc.&amp;nbsp; We could also note that, in this environment, trafficking survivors need pro bono attorneys more than ever. &amp;nbsp;We could work a survivor leadership angle into this as well, noting that our attorney training programs should include survivors.&amp;nbsp; We hope to train attorneys in collaboration with survivor leaders, who are the best people to explain to pro bono attorneys the fears and risks that trafficking victims take in coming forward.We could also note that we fear a decline in the number of federal trafficking prosecutions under the new regime, making it all the more important for trafficking victims to have access to counsel to pursue justice.Pro bono attorneys are making a significant difference already.&amp;nbsp; They are providing free legal services to help people to obtain green card status and citizenship as soon as possible under the current immigration laws.&amp;nbsp; Pro Bono attorneys are moving clients to safety, fighting to prevent them from being caught up in the anticipated Trump deportation frenzy. &amp;nbsp;Our clients are terrified.&amp;nbsp; Non-profit legal providers are overwhelmed.&amp;nbsp; Highly-skilled pro bono attorneys, with sufficient training and technical assistance, can make a huge impact.&amp;nbsp; And empowering survivors to train these attorneys -- alongside HT Pro Bono Legal Staff -- can increase the pro bono attorneys' sensitivity to trauma. &amp;nbsp;We need funds to pay the survivor trainers and to fund travel for our attorneys and the survivor leaders.I thought about this after I received your proposal.&amp;nbsp; I am just concerned about taking on more restricted money.&amp;nbsp; If we could use this for all training related travel -- for our staff and for survivors -- that would be ideal.</t>
  </si>
  <si>
    <t>The Lavender Spectrum Consulting LLC</t>
  </si>
  <si>
    <t>The journey of success &amp;#8211; El viaje del Éxito</t>
  </si>
  <si>
    <t>Orlando Villanueva</t>
  </si>
  <si>
    <t>https://hipgive.org/wp-content/uploads/2018/01/714915727058_10212034976648674_6402079877173954021_n.jpg</t>
  </si>
  <si>
    <t>CLAUDIA.CHACON@FUNDACIONGLORIAKRIETE.ORG</t>
  </si>
  <si>
    <t>(730) 811-74</t>
  </si>
  <si>
    <t>Con tu ayuda, varios jóvenes universitarios tendrán la oportunidad de tener donde vivir mientras completan sus estudios.</t>
  </si>
  <si>
    <t>LatinxStrong</t>
  </si>
  <si>
    <t>History The ongoing economic crisis in El Salvador has a negative impact on the educational system in the country. The increase in student living expenses, high insecurity and lack of job opportunities have devastating effects on education impacting the student´s career goals. As a college student a couple of decades ago, Delmy Duarte almost dropped out of university as she struggled with the same challenges. After graduating and becoming a teacher at a university, Delmy opened a college residence for high-performing students with limited financial resources. Delmy has a true altruistic heart and with her own resources opened a free co-ed residence hosting 15 students per year. The residence has clear rules. Students must sign a contract together with their parents, comply with housing rules and create a board of directors that seek to foster coexistence in harmony through constant training in values, self-esteem, self-improvement, entrepreneurship among others. Students assign themselves their roles within the home to maintain a suitable place to live. Why is it important? The demand is higher than its capacity. And, with your donation we can get a bigger house that allows not only more capacity but the full rent payment for one year. This amount will give us the opportunity to host more students, and keep students focused on their studies instead of investing their energy and efforts in fundraising to have a place to live. How will the funds be used? Your donation will cover rental expenses for 12 months, making a single deposit on lease.</t>
  </si>
  <si>
    <t>https://hipgive.org/wp-content/uploads/2017/04/IRS_Notification_Letter.pdf</t>
  </si>
  <si>
    <t>Historia Las crisis económicas pueden llegar a perjudicar el desarrollo académico de muchos jóvenes salvadoreños. La suma de los altos costos de manutención, la inseguridad y la falta de trabajo, son factores que inciden a que los alumnos enfrenten retrasos en las metas de graduación. Siendo una universitaria, Delmy Duarte enfrentó estos mismos problemas al punto de casi poner freno a su carrera. Una vez graduada y siendo catedrática de Universidad, Delmy aperturó una residencia universitaria para aquellos jóvenes de recursos económicos limitados que les distingue un excelente desempeño académico y grandes deseos de superación. Delmy tiene un verdadero corazón altruista ya que con sus propios medios abre la residencia albergando gratuitamente a 15 estudiantes de ambos sexos. La residencia cuenta con reglas claras. Los estudiantes deben firmar un contrato junto a los padres, cumplen normas y reglas de convivencia y forman una junta directiva que busca fomentar la convivencia en armonía a través de charlas sobre valores, autoestima, superación personal, emprendimiento entre otros. Los mismos jóvenes se asignan sus roles dentro de la casa para mantener un lugar adecuado para vivir. ¿Por qué es importante? La demanda es más alta de lo que se puede albergar. Y, con tu donativo podemos llegar a conseguir una casa más grande que permita no solo más capacidad sino que el pago completo de renta por un año. Este monto nos dará la oportunidad de poder recibir más alumnos, y que a su vez estos jóvenes puedan dedicar su tiempo a estudiar sin tener que invertir sus esfuerzos en la recaudación de fondos para tener un lugar donde vivir. ¿Cómo se usarán los fondos? Tu donativo irá dirigido a cubrir los gastos de renta por 12 meses, efectuando un solo depósito en arrendamiento.</t>
  </si>
  <si>
    <t>https://vimeo.com/193931693</t>
  </si>
  <si>
    <t>Orlando</t>
  </si>
  <si>
    <t>monitork34@gmail.com</t>
  </si>
  <si>
    <t>(584) 127-423295</t>
  </si>
  <si>
    <t>Valencia, Carabobo, Venezuela</t>
  </si>
  <si>
    <t>For the journey of success &amp;#8230;</t>
  </si>
  <si>
    <t>Por el viaje del éxito&amp;#8230;</t>
  </si>
  <si>
    <t>05-31-2017</t>
  </si>
  <si>
    <t>Our country situation in Venezuela is hopeless and we want to give our children a better present. They are very intelligent and capable children and we will have a better future for them. &amp;nbsp; Today in Venezuela for nobody is a secret that life is getting harder every day to survive, and opportunities only open with doors like this one of hipgive for people like us. &amp;nbsp; It is important for us to receive the help because it would give us the opportunity to get the ticket from my wife Lucrecia to go to Brazil where a friend is offering her work. She would be there for a few months while she gathers the money to send us the tickets and the whole family will leave. Everything that we can have a better life like our Venezuela before what happens on time. The main objective of raising these funds is to complete my wife&amp;#8217;s passage to Brazil. Obtaining this money we will be able to complete so that it leaves first that us and then work collect money and buy the rest of passages, to reunite again in Brazil and to make our life as we dream it. We want the passage by land so that in Brazil we can obtain the work residence and the cash is the way to pay the bus tickets. The money is to be used for travel and food expenses. &amp;nbsp; We really need your help to achieve our dreams, hopes and goals.</t>
  </si>
  <si>
    <t>Nuestra cituacion pais en venezuela es desesperansadora y queremos darle a nuestros hijos un mejor presente son niños muy inteligentes y capaces y que remos un mejor futuro para ellos. Hoy en Venezuela para nadie es un secreto que la vida es cada día mas dura para sobrevivir,y las oportunidad solo se abren con puertas como esta de hipgive para personas como nosotros. Es importante para nosotros recibir la ayuda por que nos daría la oportunidad de conseguir el pasaje de mi esposa Lucrecia para ir a brasil donde una amigo le esta ofreciendo trabajo. Ella estaría por allá unos meses mientras reúne el dinero para enviarnos los pasajes he irnos toda la familia. Todo que remos tener una mejor vida como ere nuestra Venezuela antes de lo que sucede a hora. El objetivo principal de recaudar estos fondos es para completar el pasaje de mi esposa para brasil. Obteniendo este dinero podremos completar para que se valla primero que nosotros y luego trabaje reúna dinero y compre el resto de pasajes, para reunirnos nuevamente en Brasil y hacer nuestra vida como la soñamos. Queremos el pasaje por vía terrestre para que en Brasil podamos obtener la residencia de trabajo y el efectivo es la vía para pagar los pasajes terrestres de los bus. El dinero es para utilizarlo para gastos de pasaje y comida de viaje. Realmente necesitamos de tu ayuda para lograr nuestros sueños esperanzas y metas.</t>
  </si>
  <si>
    <t>700 para pasaje. 300 para comida y hospedaje.</t>
  </si>
  <si>
    <t>(651) 641-1011</t>
  </si>
  <si>
    <t>Saint Paul, MN, United States</t>
  </si>
  <si>
    <t>ILCM is on the frontline of advocating for Minnesota&amp;#8217;s immigrant and refugee communities, statewide.</t>
  </si>
  <si>
    <t>Represent. Educate. Advocate. Represent: The Immigrant Law Center of Minnesota (ILCM) represents immigrants and refugees, in immigration and court proceedings. From Trump&amp;#8217;s inauguration through March 13, immigration arrests in Minnesota and adjoining states jumped by 80 percent over the same time last year. Immigrants who are represented by lawyers win their cases at least twice as often as those who do not have lawyers – and, depending on the type of case, are sometimes four or five times more likely to win. Under U.S. law, someone charged with a misdemeanor who could be punished by three months in jail has a right to a public defender. An immigrant seeking to avoid a deportation for life has no right to a public defender — not if they have lived here for 20 years and have U.S. citizen children, not if they are trying to escape death squads in their home country, not in any case at all. Getting legal services can be a matter of life or death. Educate: Knowing your rights means protecting your family and yourself. Since Trump took office, requests for our Know Your Rights presentations and other legal education trainings have quadrupled. We also offer an immigration helpline, detainee helpline, and an Emergency Preparedness Manual for families. Advocate: Our immigration system has been broken for decades. The current administration&amp;#8217;s actions focus on making that broken system even more punitive and unjust, and stirring up racism and animosity toward immigrants. Right now, we combat this anti-immigrant prejudice as we speak to groups across the state, debunking myths about immigrants and immigration. We respond to specific legislative attacks on immigrants through our action alert hotline, triggering hundreds of calls to legislators on issues like drivers&amp;#8217; licenses and REAL ID. We continue to advocate for comprehensive immigration reform in the long term. All of our offices have a waitlist for services. Especially in today&amp;#8217;s dangerous climate, with ICE arrests increasing and targeting long-time residents, more immigrants and refugees need our help — both in the Twin Cities metro area and in our three offices in Greater Minnesota, where there are limited immigration services.&amp;nbsp; Your gifts will help us build our core legal team, so that we can work with the increasing number of clients who seek to: safeguard their permanent resident status in this country, renew their DACA protection, find safe refuge through the asylum process, apply for legal status for the first time, especially through visas for victims of crime and domestic abuse, become naturalized citizens of the United States, find help with other immigration-related legal issues. Through our network of volunteers and Pro Bono lawyers, we will multiply the impact of your contribution. Whether you can give $5 or $500, we need your help today. Get the word out See our&amp;nbsp;website&amp;nbsp;for more information about our organization. Our Facebook page&amp;nbsp;and the&amp;nbsp;news section&amp;nbsp;of our website are great places to receive ongoing updates about our work and immigration news.</t>
  </si>
  <si>
    <t>https://www.youtube.com/watch?v=QnhwLeLRDbQ</t>
  </si>
  <si>
    <t>The Heights</t>
  </si>
  <si>
    <t>the gembox</t>
  </si>
  <si>
    <t>meghan.pierce@ilcm.org</t>
  </si>
  <si>
    <t>sammi0317@icloud.com</t>
  </si>
  <si>
    <t>Hope for the homeless</t>
  </si>
  <si>
    <t>Iglesia Bautista El Mesías A.R.</t>
  </si>
  <si>
    <t>the gem box</t>
  </si>
  <si>
    <t>Mario de Jesús Villegas Iñigo</t>
  </si>
  <si>
    <t>Latinx Girls Oral History Project</t>
  </si>
  <si>
    <t>mariovillegass@hotmail.com</t>
  </si>
  <si>
    <t>The dream of science</t>
  </si>
  <si>
    <t>Latino Public Radio Consortium provides a voice to Latino communities</t>
  </si>
  <si>
    <t>Latino Public Radio Consortium</t>
  </si>
  <si>
    <t>https://hipgive.org/wp-content/uploads/2017/11/LPRC-501(c)(3)-EIN-Letter.pdf</t>
  </si>
  <si>
    <t>the dream of flight</t>
  </si>
  <si>
    <t>Conkal, Yucatán, México.</t>
  </si>
  <si>
    <t>Civic Participation/Health/Rights/Economic Development/Violence Prevention/Youth Development</t>
  </si>
  <si>
    <t>Shelter food work and education for a life of victory.</t>
  </si>
  <si>
    <t>Resguardo, alimentación, trabajo y educación para una vida victoriosa.</t>
  </si>
  <si>
    <t>The project objective is to reach adolescents and young people who are homeless on the streets of the state of Yucatan (Mexico); provide shelter, food, economic activation, and education (spiritual, academic and financial) so they can experience living a victorious life. Today, thousands of young Yucatecan homeless sink their lives in addictions, vices and habits that lead them to a life of need and failure. In the Baptist Church Messiah R.A. we believe that humanity has been called to help the needy; Not only to meet their basic needs, but discipling them to become wise people and prepared them to do the same for new generations of people in need. The goal will be achieved through a joint work by the whole community of the Baptist Church Messiah R.A. The project aims is to obtain 1600m2 of land, enough construction material and furniture and equipment to build a shelter with capacity for 30 young people. There are dozens of lives of Yucatecan Latinos who can be restored with the power of God, an early economic activation, cutting-edge education and your financial donation. Join this beautiful cause!</t>
  </si>
  <si>
    <t>El objetivo del proyecto es alcanzar a adolescentes y jóvenes que se encuentran desamparados en las calles del estado de Yucatán (México); ofrecerles resguardo, alimentación, activación económica y educación (espiritual, académica y financiera) para que experimenten el vivir una vida victoriosa. En la actualidad, miles de jóvenes yucatecos desamparados hunden sus vidas en adicciones, vicios y hábitos que les llevan a una vida llena de necesidad y fracaso. En la Iglesia Bautista El Mesías A.R. creemos que la humanidad ha sido llamada para socorrer al necesitado; no solo para cubrir sus necesidades básicas, sino discipularlos para que se conviertan en personas sabias y preparadas que puedan hacer lo mismo por nuevas generaciones de personas en necesidad. El objetivo se logrará con un trabajo integral por parte de toda la comunidad de la Iglesia Bautista El Mesías A.R. El proyecto pretende obtener 1600m2 de terreno, material de construcción suficiente y mobiliario y equipo para construir un albergue con capacidad para 30 jóvenes. Hay decenas de vidas de latinos yucatecos que pueden ser restauradas con el poder de Dios, una pronta activación económica, educación de vanguardia y tu donativo económico. ¡Únete a esta hermosa causa!</t>
  </si>
  <si>
    <t>Today thousands of young Yucatecan homeless sink their lives in addictions, vices and habits that lead them to a life of need and failure. In the Baptist Church Messiah R.A. we believe that humanity has been called to help the needy; Not only to meet their basic needs, but discipling them to become wise people and prepared them to do the same for new generations of people in need.</t>
  </si>
  <si>
    <t>The Colors of Christmas</t>
  </si>
  <si>
    <t>Niños Unidos de Ixtlahuaca A. C.</t>
  </si>
  <si>
    <t>En la actualidad miles de jóvenes yucatecos desamparados hunden sus vidas en adicciones, vicios y hábitos que les llevan a una vida llena de necesidad y fracaso. En la Iglesia Bautista El Mesías A.R. creemos que la humanidad ha sido llamada para socorrer al necesitado; No solo para cubrir sus necesidades básicas, sino discipularlos para que se conviertan en personas sabias y preparadas que puedan hacer lo mismo por nuevas generaciones de personas en necesidad.</t>
  </si>
  <si>
    <t>The project aims is to obtain 1600m2 of land, enough construction material and furniture and equipment to build a shelter with capacity for 30 young people. There are dozens of lives of Yucatecan Latinos who can be restored with the power of God, an early economic activation, cutting-edge education and your financial donation. Join this beautiful cause!</t>
  </si>
  <si>
    <t>https://hipgive.org/wp-content/uploads/2018/11/Acta-constitutiva.pdf</t>
  </si>
  <si>
    <t>El proyecto pretende obtener 1600m2 de terreno, material de construcción suficiente y mobiliario y equipo para construir un albergue con capacidad para 30 jóvenes. Hay decenas de vidas de latinos yucatecos que pueden ser restauradas con el poder de Dios, una pronta activación económica, educación de vanguardia y tu donativo económico. ¡Únete a esta hermosa causa!</t>
  </si>
  <si>
    <t>$1,000,000.00 MXN. De los cuales son: $500,000.00 MXN para el terreno (que ya tiene parte de la construcción). $380,000.00 MXN para la ampliación de la construcción del edificio principal. $120,000.00 MXN para el mobiliario y equipo basico del refugio. El presupuesto global de la organización no está definido.</t>
  </si>
  <si>
    <t>To glorify God by making disciples through the proclamation of the gospel of our Lord Jesus Christ. The ORG has devoted over 30 years to the integral formation of youth that can cause severe impacts on society through their leadership.</t>
  </si>
  <si>
    <t>Misión: Glorificar a Dios haciendo discípulos por medio de la proclamación del evangelio de nuestro Señor Jesucristo. La organización se ha dedicado por más de 30 años a la formación integral de jóvenes que puedan causar fuertes impactos en la sociedad a través de su liderazgo.</t>
  </si>
  <si>
    <t>https://twitter.com/elmesiasmx</t>
  </si>
  <si>
    <t>(407) 401-8850</t>
  </si>
  <si>
    <t>Public media stations play a powerful role in connecting families with resources &amp; keeping local communities informed.</t>
  </si>
  <si>
    <t>Las estaciones de radio públicas juegan un papel importante al conectar a las familias y mantenerlas informadas.</t>
  </si>
  <si>
    <t>Did you know that public media for Latinos is often the lifeline for communities to thrive while continuing to embrace culture, heritage, family &amp;amp; success? And that Latino public media stations which serve Latinos often represent the essential fiber of growth &amp;amp; engagement within a community, the portal to Más for&amp;nbsp;la comunidad?&amp;nbsp;The Latino Public Radio Consortium [LPRC] works to fortify these public media stations as they work to strengthen their communities,&amp;nbsp;tu comunidad. We represent rural, urban, state, university &amp;amp; community Latino public radio stations nationwide who are passionately serving local Latino communities. &amp;nbsp; &amp;nbsp;</t>
  </si>
  <si>
    <t>Lorenia</t>
  </si>
  <si>
    <t>ninos2839@yahoo.com.mx</t>
  </si>
  <si>
    <t>MarioVillegass</t>
  </si>
  <si>
    <t>Latino Parents Building Educational Skills to Pursue Their Dreams</t>
  </si>
  <si>
    <t>(771) 162-5045</t>
  </si>
  <si>
    <t>Tasquillo, Hgo., México</t>
  </si>
  <si>
    <t>They only dream of a merry Christmas. Let&amp;#8217;s make that Christmas dream come true!</t>
  </si>
  <si>
    <t>Ellos solo dibujan una navidad, ¡Tú que puedes regálales una de verdad!</t>
  </si>
  <si>
    <t>andrea.encuentro</t>
  </si>
  <si>
    <t>andrea.encuentro@gmail.com</t>
  </si>
  <si>
    <t>Colores de Navidad from Christian Avalos on Vimeo. Sherlyn, Abel, Jose and like them more than 600 children in our communities only draw a Christmas as their innocent minds imagine, but nevertheless they have never had a small tree with lights and ornaments, much less a Christmas gift. Year after year they write their little letter to Santa, hoping to visit them, but until now they have not been fortunate enough to be able to receive a Christmas present. &amp;nbsp; You can be Santa to them. We support to give you an extraordinary Christmas Donate now any contribution is useful to be able to achieve it They will thank you with all their heart. &amp;nbsp; The impact these donations would have on our local children would be life changing, because the funds we receive will be used to buy, for some, their first present ever. The impacts made by the donations will be measured in smiles, giggles, along with much happiness on these kids&amp;#8217; faces. The value of this project put up by our philanthropic organization will make a great change for our group of kids, even though our group is small, consisting of a little more than 600 children, we will move step by step and little by little to make a change in more kids&amp;#8217; lives in the near future. The funds we will need to accomplish the Colors of Christmas would be a total of $2000. If our goal of $2000 isn&amp;#8217;t reached we will use what we have to get gifts for as many of our children as we can. We also know that some may not be able to donate, so instead we would ask you to spread the word about our fund so that this message will get out to as many people as possible and to continue using HipGive to find out more on other ways to give and/or help. &amp;nbsp; About Our Organization: Niños Unidos de Ixtlahuaca A.C. is a non-profit civil association that was established on December 18, 1995 by community leaders to respond to specific needs and raise the living conditions of children and their families through community development. Niños Unidos de Ixtlahuaca A.C. is based in the community of Santiago Ixtlahuaca, belonging to the municipality of Tasquillo in the state of Hidalgo, México. The population in this area is distinguished by being located in the Mezquital Valley and belonging to the Otomi Hñahñu ethnic group. To date, we work with infants, children and young people affiliated with the communities of Santiago Ixtlahuaca, Portezuelo, Danghu, El Durazno in the municipality of Tasquillo and La Vega of Alfajayucan. &amp;nbsp;</t>
  </si>
  <si>
    <t>Honoring Our Roots: Support El Dorado&amp;#8217;s Senior Program</t>
  </si>
  <si>
    <t>Colores de Navidad from Christian Avalos on Vimeo. Sherlyn, Abel, Jose y así como ellos más de 600 niños en nuestras comunidades, sólo dibujan una navidad como sus mentes inocentes se la imaginan. Sin embargo, ellos nunca han tenido un arbolito con luces y adornos y mucho menos un regalo de Navidad. Año tras año escriben su cartita a Santa, con la esperanza de que los visite, pero hasta ahora no han sido afortunados de poder recibir un presente navideño. &amp;nbsp; Tu puedes ser Santa para ellos. Apoyamos a darles una navidad extraordinaria. Dona ahora cualquier aportación es útil para poder lograrlo, Ellos te lo agradecerán con todo su corazón. &amp;nbsp; El impacto que estas donaciones tendrían en nuestros niños locales brindaría un gran cambio en la percepción de ellos hacia esta época tan especial, ya que los fondos que recibamos serán usados para comprar su primer regalo de navidad. El impacto de tu donación simplemente se medirán en sonrisas y caritas de felicidad y de gozo de nuestros pequeñitos de nuestras comunidades indígenas del municipio de Tasquillo. El valor de este proyecto lanzado por nuestra organización filantrópica está basado en esos angelitos que solo desean saber lo que se siente festejar la navidad, hagamos que nuestros más de 600 niños se sientan felices y agradecidos con todo ustedes que nos apoyen; trabajemos paso a paso y poco a poco para hacer un cambio en la vida de más niños como ellos. Los fondos que necesitamos para esta causa serían un total de $2,000 dólares. Si nuestra meta no es alcanzada, usaremos lo que se logre recaudar para conseguir regalos solo para una parte de los niños de nuestras comunidades. Y así como algunos pueden donar dinero a nuestra causa, también sabemos que algunos no podrán ser capaces de hacerlo, así que sólo les pediremos que difundan nuestra causa para que haya mas gente alrededor de todo el mundo que pueda sumarse a nuestro propósito, &amp;nbsp; Acerca de nuestra organización: Niños Unidos de Ixtlahuaca A.C. es una asociación civil sin fines de lucro que fue constituida el día 18 de Diciembre de 1995 por líderes comunitarios para dar respuesta a necesidades específicas y elevar las condiciones de vida de los niños y sus familias a través del desarrollo comunitario. Niños Unidos de Ixtlahuaca A.C. tiene su sede en la comunidad de Santiago Ixtlahuaca, perteneciente al municipio de Tasquillo en el estado de Hidalgo, México. La población es distinguida por ubicarse en el Valle del Mezquital y pertenecer a la etnia Otomí Hñahñu. A la fecha, se trabaja con infantes, niño(a) s y jóvenes afiliados de las comunidades de Santiago Ixtlahuaca, Portezuelo, Danghu, El Durazno del municipio de Tasquillo y la Vega de Alfajayucan &amp;nbsp; &amp;nbsp;</t>
  </si>
  <si>
    <t>El Centro de Servicios Sociales, Inc.</t>
  </si>
  <si>
    <t>https://hipgive.org/wp-content/uploads/2017/01/8957IRS-Letter-of-Exemption.pdf</t>
  </si>
  <si>
    <t>https://vimeo.com/user51600314/review/302739895/61f40aeaf9</t>
  </si>
  <si>
    <t>Latino Advancement and Equity Project (LEAP)</t>
  </si>
  <si>
    <t>20-8846196</t>
  </si>
  <si>
    <t>https://hipgive.org/wp-content/uploads/2017/11/Puentes-Tax-Exempt-Letter.pdf</t>
  </si>
  <si>
    <t>sjohnson@lorainelcentro.org</t>
  </si>
  <si>
    <t>Salvador</t>
  </si>
  <si>
    <t>admin@puentesneworleans.org</t>
  </si>
  <si>
    <t>https://hipgive.org/wp-content/uploads/2018/12/SOCIOS-ACTIVOS-NIÑOS-UNIDOS-DE-IXTLAHUACA-A.docx</t>
  </si>
  <si>
    <t>(440) 277-8235</t>
  </si>
  <si>
    <t>Lorain, OH, United States</t>
  </si>
  <si>
    <t>Ohio</t>
  </si>
  <si>
    <t>Lorain</t>
  </si>
  <si>
    <t>A senior citizen who lives alone shouldn&amp;#8217;t have to be alone. El Dorado provides culturally-sensitive weekly get-togethers, transportation to doctors&amp;#8217; appointments, and medical interpretation for Spanish-speaking elders in our community who would otherwise be isolated and vulnerable.</t>
  </si>
  <si>
    <t>Un anciano que vive solo no tiene que estar solo. El Dorado provee reuniones semanales culturalmente sensibles, transportación a citas medicas, e interpretaciones medicas para nuestros ancianos que hablan español que de otro modo estarían aislados y vulnerables.</t>
  </si>
  <si>
    <t>New Orleans, LA, United States</t>
  </si>
  <si>
    <t>Who would you rely on to take care of you in your old age if you&amp;nbsp;don&amp;#8217;t have family nearby? For 130+ Latino senior citizens in Lorain, the answer&amp;nbsp;to that question is El Centro&amp;#8217;s El Dorado Senior Program. El Dorado improves&amp;nbsp;the quality of life of Latino senior citizens through culturally sensitive&amp;nbsp;support services like transportation, interpretation and translation, advocacy,&amp;nbsp;health education and screenings, and socialization activities. This holiday&amp;nbsp;season, give back to the generation that gave so much to us by helping us meet&amp;nbsp;our $5,000 fundraising goal! Created in 1987, El Dorado Senior Program serves primarily&amp;nbsp;monolingual Latino seniors facing economic and language barriers through a&amp;nbsp;weekly socialization day and one-on-one casework and support. These seniors&amp;nbsp;face major barriers in getting the health care and social services that they&amp;nbsp;have earned, and often, our caseworkers are the only point of contact they have&amp;nbsp;when they need help. Of the seniors we serve: Over 80% live&amp;nbsp;below the poverty line 82% do not speak&amp;nbsp;English More than one&amp;nbsp;third&amp;nbsp;of the clients are disabled Many of the&amp;nbsp;clients served by the program do not have family members to assist them&amp;nbsp;with their physical and emotional needs Over half live&amp;nbsp;alone El Dorado serves 130+ seniors each year, and on average, 50+&amp;nbsp;seniors partake in our socialization activities from 9am to 2pm each Thursday. The socialization program helps get seniors out of the house to spend time with&amp;nbsp;friends, while the casework and transportation services helps them get to their&amp;nbsp;doctors&amp;#8217; appointment and trips to the grocery store. With the help of this program, Latino seniors in Lorain can avoid isolation and lead healthier,&amp;nbsp;fuller, and more active lives. &amp;nbsp; With your help, we can enhance the senior program by funding&amp;nbsp;core services like transportation and interpretation and offer additional&amp;nbsp;special activities with our socialization program, like field trips, music&amp;nbsp;therapy, and holiday celebrations. Will you help us care for the most&amp;nbsp;vulnerable members of our community with a donation to the El Dorado Senior Program?</t>
  </si>
  <si>
    <t>PUENTES NEW ORLEANS Why build walls when you can build bridges instead?</t>
  </si>
  <si>
    <t>¿En quien confiarías para cuidarte cuando estés anciano y no tienes a tu familia cerca? Para 130+ ancianos latinos en Lorain, la respuesta seria el programa de ancianos El Dorado de El Centro. El Dorado mejora la calidad de vida de ancianos latinos a través de servicios de apoyo culturalmente sensibles como transportación, interpretación y traducción, abogacía, educación medica y exámenes de salud, y actividades sociales. Esta temporada de festivo, devuelve lo que puedas a la generación que tanto nos dio con ayudarnos a satisfacer a nuestra meta de juntar $5,000! Estabilizado en 1987, el programa de ancianos El Dorado sirve ante todo ancianos latinos monolingües que enfrentan barreras económicas y lingüísticas a través de reuniones sociales y semanales y trabajo social individualizado. Estos ancianos enfrentan a gran barreras en obtener la ayuda medica y servicios sociales que se merecen, y muchas veces nuestros trabajadores sociales son los únicos puntos de contacto cuando estos ancianos necesitan ayuda.</t>
  </si>
  <si>
    <t>The Latino Equity &amp;amp; Advancement Project (LEAP) has two major components: the Escalera STEM Program, a two-year after-school program that promotes economic mobility and equity among local Latino youth through educational excellence and career planning, and the LatiNOLA Now! Youth Coalition, which focuses on building the power and participation of young people working to create a more welcoming and equitable society through a framework that combines creative expression with social action. The Escalera STEM Program is based on a rigorous 2-year curriculum for juniors and seniors that supports youth leadership development, promotes a culture of learning and educational excellence, and advances economic mobility through college preparation and career planning. Escalera offers a variety of educational and career-building opportunities that focus on cultivating good scholarship and access to post-secondary education while also preserving cultural identity and enrichment. The program is designed to promote economic mobility among Latino youth by increasing educational attainment, career planning, and access to information about advanced careers in the New Orleans metro area. The primary goals of this program include the following: education/skills development with an emphasis on teaching students how to make knowledgeable decisions in their academic careers and become life-long learners; career pathways/exploration in which students develop skills and viable experience necessary to obtain career opportunities that will enhance their economic mobility; leadership development through community action and engagement; and the development of personal skills that enable youth to be agents of change in their families, communities, and professional lives. These funds will also be used to support the Latinola Now Youth Coalition, a grassroots, multi-racial youth coalition that builds the power and participation of young people working to develop solutions to problems that directly affect them. The coalition focuses on building youth empowerment through creative expression and social action. LatiNOLA youth work together to push for policy changes and to develop creative outlets that advance racial and cultural equity and that actively undermine xenophobic attitudes and narratives about immigrants. &amp;nbsp;</t>
  </si>
  <si>
    <t>https://hipgive.org/wp-content/uploads/2018/12/Posicion-financiera-balance-general.pdf - https://hipgive.org/wp-content/uploads/2018/12/Estado-de-Resultados.pdf</t>
  </si>
  <si>
    <t>https://hipgive.org/wp-content/uploads/2018/12/PRESUPUESTO-ANUAL-NIÑOS-UNIDOS-DE-IXTLAHUACA-A.docx</t>
  </si>
  <si>
    <t>https://hipgive.org/wp-content/uploads/2017/01/El-Centro-Board-of-Directors.docx</t>
  </si>
  <si>
    <t>Latino Advancement &amp;amp; Equity Project (LEAP)</t>
  </si>
  <si>
    <t>The Chance</t>
  </si>
  <si>
    <t>LatinaVIDA360 Podcast: Latina Trailblazers Leading in the C-Suite</t>
  </si>
  <si>
    <t>LatinaVIDA</t>
  </si>
  <si>
    <t>46-2999551</t>
  </si>
  <si>
    <t>https://hipgive.org/wp-content/uploads/2017/10/IRS-Confirmation-501c3-Status-LatinaVIDA.pdf</t>
  </si>
  <si>
    <t>https://hipgive.org/wp-content/uploads/2017/01/3199IRS-Letter-of-Exemption.pdf</t>
  </si>
  <si>
    <t>The begining of a great music project: Irony</t>
  </si>
  <si>
    <t>The begining of a great music project in Guatemala: Irony</t>
  </si>
  <si>
    <t>https://hipgive.org/wp-content/uploads/2017/01/Audit---06.30.15.pdf</t>
  </si>
  <si>
    <t>mplgsk8@gmail.com</t>
  </si>
  <si>
    <t>info@latinavida.org</t>
  </si>
  <si>
    <t>https://hipgive.org/wp-content/uploads/2017/01/Budget-2016-2017-Agency.pdf</t>
  </si>
  <si>
    <t>(510) 368-8060</t>
  </si>
  <si>
    <t>LatinaVIDA inspires the next generation of Latina executives and LatinaVIDA360 will feature trailblazers in the C-suite</t>
  </si>
  <si>
    <t>LatinaVIDA se dedica ha inspirar la nueva generacion de mujeres executivas y LatinaVIDA360 presenta las líderes de ahora</t>
  </si>
  <si>
    <t>LatinaVIDA360 LatinaVIDA is a 501(c)3 public benefit corporation dedicated to inspiring the next generation of Latina executives. We do this through workshops (Rise to the Top), webinars, newsletters, peer mentoring (LV Circles) and coaching. Our focus is to change a statistic that keeps us all up at night: Only 3% of all executives in any sector are Latina. As Latinas grow in number and continue to influence family and community life, we must be seen as more than consumers. The Fortune 500, major nonprofits, universities, and public agencies need Latina executives. The goal of this campaign is to build our nonprofit&amp;#8217;s capacity to produce monthly podcasts (one in English/one in Spanish) where we interview and feature a Latina senior executive. Why LatinaVIDA360 Matters: One of the most important factors that is known to interrupt the career ambitions of Latinas is a sense of isolation, bias and lack of mentors and sponsors. LatinaVIDA360 is an opportunity to show case Latina Trailblazers in every sector who have defied the odds and made it to the top. As Latina are exposed to leaders who are just like them, who faced the same questions as they do now&amp;#8211;this will help many remain focused on their career goals and reach out to find mentors that guide them. LatinaVIDA360 Challenges To Address As with any new venture we must anticipate unexpected technical issues may emerge which is why we have budgeted some time for training on effective podcasting techniques and building an audience for the program. As a team of volunteers, the stipends and support will be essential to make sure we have assistance with the daily outreach efforts that are necessary to build an audience for a program of this kind. However, we fully intend to leverage this campaign to build a large audience and to be featured on other programs like LatinoUSA so that we can be cross promoted. As our audience grows we will seek a corporate underwriter for the programming on LatinaVIDA360 Any unused portions of campaign funds will be used to support our existing workshop program Rise to the Top. Other ways people can help us succeed: &amp;#8211; Please join our Facebook Group Page and champion our mission to help see Latinas advance in their careers. &amp;#8211; Encourage the Latinas in your social network who are early in their careers to join our mailing list where they can receive our free newsletter and learn about upcoming events in their area. &amp;#8211; Become an official campaign ambassador or volunteer at one of our Rise to the Top events. &amp;#8211; Follow us on Twitter at @savvylatinainfo and @LatinaVIDA360 &amp;nbsp;</t>
  </si>
  <si>
    <t>LatinaVIDA es una corporación de beneficios públicos 501 (c) 3 dedicada a inspirar a la próxima generación de ejecutivos latinas. Hacemos esto a través de talleres (Rise to the Top), seminarios web, boletines informativos, mentores entre pares (LV Circles) y coaching. Nuestro enfoque es cambiar una estadística que nos mantiene a todos despiertos por la noche: solo el 3% de todos los ejecutivos en cualquier sector son latinas. A medida que las latinas crecen en número y continúan influyendo en la vida familiar y comunitaria, debemos ser vistos como más que como consumidores. Fortune 500, las principales organizaciones sin fines de lucro, universidades y agencias públicas necesitan ejecutivos latinas. El objetivo de esta campaña es desarrollar la capacidad de nuestra organización sin fines de lucro para producir podcasts mensuales (uno en inglés / uno en español) donde entrevistamos y presentamos a una ejecutiva senior latina.</t>
  </si>
  <si>
    <t>One Time Expense $600.00 Podcast equipment purchase $300.00 Podcast training for Executive Director and Co-Founder Per Show Expense $250.00 Podcast Interviewer(s) Stipend $ 50.00 Assistance with sound editing, formatting $ 20.00 Subscription on Sound Cloud subscription for hosting each podcast $200.00 Social media manager to share podcast on all LatinaVIDA Digital properties and third party organizations (i.e BeVisible.soy) $125.00 Program assistance with scheduling interviews, providing sample interview questions and confirming arrangements $ 50.00 Facebook and Twitter Ads for each show TOTAL: $17,580.00 for 24 shows in 12 months.</t>
  </si>
  <si>
    <t>01-31-2018</t>
  </si>
  <si>
    <t>The PhD Challenge</t>
  </si>
  <si>
    <t>savvylatinainfo @latinavida360</t>
  </si>
  <si>
    <t>mgh@mariaghernandez.com</t>
  </si>
  <si>
    <t>Honoring our Hermanas</t>
  </si>
  <si>
    <t>11-21-2018</t>
  </si>
  <si>
    <t>Testing this function.</t>
  </si>
  <si>
    <t>Amanda Irwin</t>
  </si>
  <si>
    <t>airwin@centrolegal.org</t>
  </si>
  <si>
    <t>(510) 698-2417</t>
  </si>
  <si>
    <t>02-19-2017</t>
  </si>
  <si>
    <t>LatinaVIDA Rise to the Top</t>
  </si>
  <si>
    <t>Protecting immigrant women and girls who are survivors of gender-based violence to live a life free of violence and fear.</t>
  </si>
  <si>
    <t>Protegiendo mujeres y niñas inmigrantes a obtener estatus legal y vivir una vida sin violencia y miedo.</t>
  </si>
  <si>
    <t>Centro Legal de la Raza guarantees access to life-changing and life-saving forms of immigration relief for women and girls who are survivors of gender-based violence, domestic violence and other crimes. Our staff are experts in the areas of: Deportation defense for women and girls who qualify for lawful status Gender-based asylum for women and girls who have been harmed in their home countries T Visas for survivors of human trafficking U Visas for survivors of violent crimes in the US who have cooperated with law enforcement Special Immigrant Juvenile Status for girls who are abused, abandoned, or neglected Violence Against Women’s Act Petition for battered spouses, parents, and/or children</t>
  </si>
  <si>
    <t>Centro Legal de la Raza garantiza acceso a remedios legales para las mujeres y niñas inmigrantes que sobreviven una violencia de género, una violencia domestica o otro delito criminal. Nuestras abogadas son expertas en las áreas de: Defensa contra la deportación para las mujeres y niñas que califican para un estatus legal Asilo basada en violencia de género para mujeres y niñas que han sufrido en sus países de origen T Visas para sobrevivientes de trata de personas U Visas para sobrevivientes de crímenes violentos en los EE.UU. que han cooperado con la policía Estatus Especial Juvenil (SIJS) para niñas abusadas, abondonadas, o maltratadas VAWA (la ley sobre la violencia contra las mujeres) para cónyuges, padres y/o niñas quienes son son víctimas de violencia doméstica</t>
  </si>
  <si>
    <t>Immigrant women and girls are disproportionately vulnerable to domestic violence, sexual assault, trafficking, and other violent crimes, especially when they are undocumented In fact, immigrant women and girls in the United States may be twice as likely to experience domestic violence as the general population. While protections do exist to allow for lawful status for survivors of such sexual and domestic violence, many women and girls are unable to access or afford critical legal representation. As violence in Central America and Mexico increases, so has the number of women and girls fleeing rape and other gender-based violence. Since the summer of 2014, over 260,000 unaccompanied children and mothers with young children have made the treacherous journey. The urgency of this crisis is exacerbated by the vulnerability of the population. Many women and girls have fled severe sexual and physical violence. They also encounter this type of trauma on their journey. According to a recent study, an estimated 80% of women and girls crossing the border are raped during their journey. United Nations reports show that over 2/3rds of these individuals have viable asylum claims. Without an attorney, reports shows that an individual seeking protection in immigration court has only a 1 in 10 chance of avoiding deportation. Stories continue to pour in about deported children being killed within 48 hours of being forcibly returned. Given Centro Legal’s expertise in working with Central American and Mexican trauma survivors, in removal defense and our desire to respond to pressing community needs, we provide free full legal representation and support services to as many immigrant women and girls as possible. Your support is needed to allow us to continue providing vital legal and holistic services.</t>
  </si>
  <si>
    <t>Las mujeres y niñas inmigrantes son desproporcionadamente vulnerables a la violencia doméstica, asalto sexual, la trata y otros delitos violentos, especialmente cuando son indocumentadas. De hecho, las mujeres y niñas inmigrantes son dos veces más propensos que la población general a pasar por una violencia doméstica en los Estados Unidos. A pesar de que existen protecciones que para ayudar los sobrevivientes de violencia sexual y doméstica a obtener estatus legal, muchas mujeres y niñas no pueden acceder o pagar para representación legal. Mientras que la violencia en America Central y Mexico aumenta, también ha aumentado el número de mujeres y niñas huyendo de violaciones sexuales y otras formas de violencia. Desde el verano de 2014, más de 260,000 niños no acompañados y madres con niños pequeños han hecho el peligroso viaje a los Estados Unidos. La urgencia de esta crisis acaba siendo aumentada por la vulnerabilidad de la población. Muchas mujeres y niñas han huido de formas graves de violencia sexual y física. También se encuentran con este tipo de trauma en su viaje. De acuerdo con un studio reciente, se estima que 80% de las mujeres y niñas que Cruzan la frontera son violadas durante su viaje. Informes de las Naciones Unidas muestran que más que dos tercios de estas personas pueden calificar para el asilo. Sin un abogado, los informes muestran que un individuo buscando protección en la corte de inmigración solo gana su caso y evita la deportación 1 en 10 veces. Se escucha cada día más historias sobre niños deportados que son matados dentro de 48 horas de ser devueltos por la fuerza a su país de origen. Cento Legal tiene mucha experiencia trabajando con sobrevivientes de trauma en procedimientos de deportación que vienen de America Central y Mexico. Debido a nuestro deseo de responder a las necesidades urgentes de la comunidad, proporcionamos representación legal y servicios de apoyo gratuitamente a tantas niñas y mujeres inmigrantes como nuestros recursos permiten. Con su apoyo podemos seguir ofreciendo servicios legales y holísticas que son esenciales en la vida de nuestras clientas.</t>
  </si>
  <si>
    <t>Your gift empowers Latina women and girls who refuse to be victims. For every $1,000 we raise, we can provide full legal representation to one survivor. Increased funding will also allow us capacity to train and mentor additional pro bono attorneys to connect as many women and children as possible with legal representation. Many of our clients have obstacles to safety and stability that cannot be remedied in immigration courts alone. Additional funding will allow us to meet these needs by continuing to offer holistic services that include referrals to trauma-informed services including mental health, housing, food, job training and educational services. We will measure our progress by tracking 1) the number of clients who receive free full legal representation, securing asylum, U visas and other forms of immigration relief; 2) the number of clients who are connected to mental health and educational services; and 3) the number of pro bono attorneys we are able to train and mentor in providing representation to immigrant women and children. You can also help us spread the word! We invite you to share our campaign with your friends on Facebook! Thank you for supporting survivors of gender-based violence.</t>
  </si>
  <si>
    <t>Su donación empoderará a mujeres y niñas Latinas quienes se niegan a ser víctimas. Por cada $1,000 que recaudemos, podremos proporcionar representación legal completa para una sobreviviente. Un aumento de fondos también nos permitirá alcanzar la capacidad para capacitar y aconsejar a más abogados pro bono y conectar a la mayor cantidad de mujeres y niños que sea posible con representación legal. Muchos de nuestros clientes tienen otros obstáculos para alcanzar su seguridad y estabilidad que no se pueden remediar sólamente a través de los tribunales de inmigración. El aumento de fondos nos permitirá satisfacer estas necesidades al continuar ofreciendo servicios holísticos que incluyan derivaciones a servicios de trauma, incluyendo salud mental, alojamiento, capacitación de empleo, y servicios educativos. Mediremos nuestro progreso monitoreando 1) el número de clientes que reciban representación legal completa gratuita y que obtengan Asilo, Visa U, u otra forma de alivio inmigratorio; 2) la cantidad de clientes que sean conectados a servicios de salud mental y servicios educativos; y 3) el número de abogados pro bono que podamos capacitar y aconsejar para proporcionar representación a mujeres y niños inmigrantes.</t>
  </si>
  <si>
    <t>HIPGive Goal: $5,000 Budget Breakdown: Direct Legal Representation (for every 1,000 we can provide full legal representation to 1 survivor of gender-based violence. 4 clients will be represented by a Centro staff attorney) … $4,000 Legal Advice, Legal Clinics, and Outreach to at least 60 individuals …. $650 Staff Compensation … $0 Video Production … $0 Campaign Perks Fulfillment … $0 HIPGive Fees …. $350 Miscellaneous expenses … $0 Total: $5,000 &amp;nbsp;</t>
  </si>
  <si>
    <t>Centro Legal de la Raza, fundado en 1969, prove asistencia legal gratis, de bajo costo, bilingüe, y lo cual es culturalmente sensible. También ofrece educación comunitaria y abogacía en las áreas de inmigración, vivienda y empleo para residentes de bajos ingresos del Area de la Bahía, incluyendo inmigrantes que solamente hablan español. El equipo de abogadas de inmigración en Centro Legal se centran en responder a las necesidades de los miembros más vulnerables de la comunidad, incluyendo las familias que viven en pobreza, las mujeres, niños, víctimas de crímenes violentos como la abuso doméstico y las personas detenidas en proceso de deportación.</t>
  </si>
  <si>
    <t>Founded in 1969, Centro Legal de la Raza in Oakland is a comprehensive legal service agency focused on strengthening low-income, immigrant, and Latino individuals and families by providing culturally competent legal representation, education, and advocacy in the areas of immigration, housing, and employment. Centro Legal’s immigration practice is focused on serving the needs of the most vulnerable community members, including families living in poverty, women, children, and victims of violent crimes including domestic violence and those who are detained in removal proceedings.</t>
  </si>
  <si>
    <t>Translation is Forthcoming</t>
  </si>
  <si>
    <t>LatinaVIDA is inspiring the next generation of Latina executives through training, mentoring, coaching and peer to peer empowerment circles. We use our live workshops, Facebook group, twitter, podcasts and our blog "Latina Cubicle Confidential" to inspire career minded Latinas to set their path to the C-suite.</t>
  </si>
  <si>
    <t>Testing Project (PLEASE IGNORE)</t>
  </si>
  <si>
    <t>https://youtu.be/B5g4qlPRRTA</t>
  </si>
  <si>
    <t>LatinaVIDA: Visability, Identity, Determination &amp;amp; Action Only 3% of all senior executives in all sectors across the US are Latina. &amp;nbsp;Just 3 per cent. &amp;nbsp;This is a statistic that must change as Latinas and Latinos continue to emerge as the majority of new employees in the US. &amp;nbsp;By 2050, Latinos will be half of the working population in the US. With a $1.7 Trillion purchasing power in the US, Latinos and Latinas must be in the board rooms and C-suites of major corporations where the decisions that impact our community are made. &amp;nbsp; LatinaVIDA has a mission to inspire the next generation of Latina executives through career education, networking, mentoring and peer to peer empowerment. LatinaVIDA was founded by three Latinas who worked in academia, the corporate sector and nonprofit sector. Each broke the glass ceiling and achieved unique career success. &amp;nbsp;All of us&amp;nbsp;connected one day and said what would we tell our younger selves about navigating the workplace, developing a career strategy&amp;nbsp;or making sense of worklife demands. &amp;nbsp;LatinaVIDA came to life! &amp;nbsp; We are looking for a capacity building grant and operating funds to build our long term strategy to offer our workshop "Rise to the Top!" in more communities and to secure&amp;nbsp;corporate sponsors. &amp;nbsp;The work we do has inspired women early in their career and women in career transition. Our participants are provided emerging research on the career strategies that matter: &amp;nbsp;executive presence, leveraging mentors and sponsors, career mapping, work-life resilience and savvy financial planning. &amp;nbsp;We do this with a unique focus on the cultural values and traditions that celebrate our heritage in a funny, inspiring and though provoking program that mirrors many of the corporate executive programs offered within the Fortune 100. &amp;nbsp;Your donation will be used to fund our signature program "Rise to the Top" and to enhance our coaching program for participants so that we can reach more women. &amp;nbsp;We also will use a portion of your donations to attract sustaining corporate sponsors. &amp;nbsp;We see a strong opportunity to create a unique partnership with a corporate sponsor that will fund the program and look to our participants as a pipeline of valuable talent. &amp;nbsp;&amp;nbsp;We are open to receive donations in kind to further develop our website, create free advertising for our upcoming events, or serving as ambassadors for LatinaVIDA.&amp;nbsp;LatinaVIDA has largely been self funded and is a 501(c)3 public benefit corporation. Our website is www.latinavida.org. &amp;nbsp;Co-Founder Maria G. Hernandez, PhD and Executive Director Cecilia Mota can answer additional questions. &amp;nbsp;Please write info@latinavida.org</t>
  </si>
  <si>
    <t>Testing my site</t>
  </si>
  <si>
    <t>Hondurans #withMalala: Promoting the Right to Education for All</t>
  </si>
  <si>
    <t>Organization for Youth Empowerment (OYE)</t>
  </si>
  <si>
    <t>Amanda Hall</t>
  </si>
  <si>
    <t>Latinas Increasing Political Strength</t>
  </si>
  <si>
    <t>desarrollo@oyehonduras.org</t>
  </si>
  <si>
    <t>Latin American Leadership Academy &amp;#8211; Colombia Leadership Bootcamp Scholarship Fund</t>
  </si>
  <si>
    <t>Support us to EDUCATE, EMPOWER, and ENGAGE disadvantaged girls and young women to break the cycle of poverty and become agents of change in their communities.</t>
  </si>
  <si>
    <t>Apóyanos para EDUCAR, EMPODERAR, e INVOLUCRAR a niñas y mujeres jóvenes para que rompan el ciclo de pobreza y sean agentes de cambio en sus comunidades.</t>
  </si>
  <si>
    <t>In her 2014 speech at the United Nations, young Pakistani activist Malala Yousafzai asked the world to join her in the struggle for the right to education for all. &amp;#8220;We call upon the developed nations to support the expansion of educational opportunities for girls in the developing world. We call upon all communities to be tolerant &amp;#8230; to ensure freedom and equality for women so that they can flourish. We cannot all succeed when half of us are held back.&amp;#8221; This is particularly relevant in a world where only 2% of humanitarian aid is dedicated to education. Honduras is located in the heart of Central America. Though rich in natural beauty with expansive green highlands and beautiful beaches along northern coast, Honduras is a country where violence is endemic and poverty widespread. In 2014, thousands of unaccompanied minors from Honduras were apprehended at the U.S. border fleeing from situations of extreme poverty and violence and seeking opportunity. While a vast array of youth violence prevention programs have surfaced in recent years, implemented by international aid agencies from across the globe, there continues to be a lack of investment in education, especially beyond the primary level. OYE believes that education is transformative, especially in the lives of girls and young women. Through academic scholarships, leadership development and youth participation and community engagement initiatives in the arts, communications and sports, OYE provides opportunities for promising disadvantaged youth to break the cycle of poverty and empowers them to find their voice and inspire positive change in their homes, schools and communities.</t>
  </si>
  <si>
    <t>En su discurso en la ONU, la jóven activista de Pakistan, Malala Yousafzai, pidió que el mundo la acompañara en la lucha para el derecho a la educación para todas y todos. &amp;#8220;Hacemos un llamado a los países desarrollados para que apoyen la expansión de las oportunidades de educación para las niñas en el mundo en desarrollo. Hacemos un llamado a todas las comunidades a ser tolerantes&amp;#8230;asegurando la libertad y la igualdad para las mujeres, para que puedan prosperar. No todos podremos tener éxito si la mitad de nosotros somos refrenados.&amp;#8221; Esto es aún más relevante en un mundo en dónde únicamente el 2% del apoyo humanitario está destinado a la educación. Honduras está ubicada en el corazón de Centroamérica. Aunque es un país rico en belleza natural, con montañas verdes vastas y playas hermosas a lo largo de la costa norte, es un país afligida por la pobreza extrema y violencia endémica. En 2014, miles de menores no acompañados llegaron a la frontera con los Estados Unidos huyendo de la pobreza y violencia y buscando oportunidad. A raíz de esta problemática, han surgido una variedad de iniciativas para la prevención de la violencia, implementado por agencias internacionales de todo el mundo; sin embargo, sigue siendo limitada la inversión en la educación, especialmente mas allá del nivel primario. OYE cree que la educación es transformadora, especialmente en las vidas de las niñas, adolescentes y mujeres jóvenes. A través de becas académicas, desarrollo de liderazgo y programas de participación juvenil en los artes, las comunicaciones y el deporte, OYE brinda oportunidades a jóvenes con menos oportunidades para que rompan el ciclo de pobreza y les empodera a encontrar su voz e inspirar cambios positivos en sus hogares, centros educativos y comunidades. &amp;#8220;</t>
  </si>
  <si>
    <t>Latin American Leadership Academy &amp;#8211; Colombia Leadership Bootcamp</t>
  </si>
  <si>
    <t>Mentors4u Colombia</t>
  </si>
  <si>
    <t>83-0425133</t>
  </si>
  <si>
    <t>https://hipgive.org/wp-content/uploads/2017/11/ALF_IRS_Determination_Ltr-1.pdf</t>
  </si>
  <si>
    <t>oyehonduras</t>
  </si>
  <si>
    <t>https://hipgive.org/wp-content/uploads/2018/02/OYE-Board-of-Directors.pdf</t>
  </si>
  <si>
    <t>diego44@stanford.edu</t>
  </si>
  <si>
    <t>(165) 025-06042</t>
  </si>
  <si>
    <t>New York, NY</t>
  </si>
  <si>
    <t>PO Box 7408 New York, NY 10150</t>
  </si>
  <si>
    <t>7-day leadership program to empower Latin America&amp;#8217;s 30 most promising young leaders to lead the change they want to see.</t>
  </si>
  <si>
    <t>Programa de liderazgo para empoderar a los 30 jóvenes latinoamericanos más prometedores a ser líderes transformadores.</t>
  </si>
  <si>
    <t>Friends, I need your support! As you may be aware, I am running Colombia LeadershipBootcamp (CLB) this December 10-17. This is my 2nd pilot towards building Latin American Leadership Academy, an institution that will aim to develop a new generation of better leaders for the region. A fundamental part of our model is that we select the most promising young leaders regardless of their ability to pay, which means that philanthropy has to close the gap. Here’s the cool thing: the students are running crowdfunding campaigns right now in their communities to raise the difference ! If they succeed, not only will we have an exciting innovative funding model, but we will have an incredibly cool story for the larger fundraising we have ahead of us, to build the Academy. Here’s the challenge: they are facing an uphill battle, because many of them come from disadvantaged communities. More importantly, there is still not a strong culture of philanthropic donations in Latin America. Here’s where I need your help: In order to help our students raise the funds they need, and in order to help spur a culture of philanthropic giving in the region, I am building a Matching Fund that will encourage Latin American donors to donate to the kids. Here’s how it would work: If you wish to join us, please make your donation on this page. Our students are trying to raise US$6,000, so your funds will only become “activated” if the students reach certain milestones: If they reach US$3,000, I’ll accept 50% of your donation. I’ll refund you the rest. If they reach US$4,500, I’ll accept 75% of your donation. I’ll refund you the rest. If they reach their US$6,000 target, I’ll accept your full donation. If we raise more funds than we need to run CLB, I’ll inform you. At that point, you’ll have the option to get a refund of the excess, or you can choose to donate that amount for the operational expenses of setting up the Academy (e.g. non-profit incorporation, website development, and so on). Finally, think of the triple leverage of your donation: 1. This fund will help the kids raise more funds from Latin American donors, 2. Their success will help me in my larger fundraising efforts this coming January-June, which I will use to build an institution that will 3. Empower Latin Americans to become change-makers in their own communities. I can’t think of a higher leverage donation you can make today ? Thank you so much for your generosity, Diego</t>
  </si>
  <si>
    <t>https://hipgive.org/wp-content/uploads/2018/02/OYE-Form-990.pdf</t>
  </si>
  <si>
    <t>Estamos fundando la Academia de Liderazgo Latinoamericana (Latin American Leadership Academy), una institución que desarrollará una nueva generación de líderes emprendedores, valerosos, e íntegros, para transformar el continente. Como parte del proceso de crear la Academia, estamos haciendo nuestro segundo piloto en dos semanas! Colombia Leadership Bootcamp, que se llevará a cabo del 10 al 17 de Diciembre en Medellín, nos brindará la evidencia que necesitamos para levantar los fondos necesarios para crear la Academia. (El video arriba fue filmado por los participantes de nuestro primer piloto para agradecer a nuestros donantes por su generosidad). Hemos seleccionado a 30 de los jóvenes líderes más prometedores de todo el continente, sin mirar su situación financiera. Vienen de 8 países unidos por su pasión por servir a sus comunidades, y porque están dispuestos a luchar las grandes batallas para traer desarrollo compartido y sostenible a la región. Estos son el tipo de líder que el continente quiere; estos podrían ser los líderes que transformen la región. Únete a nuestro movimiento. Ayúdanos a desarrollar la próxima generación de líderes latinoamericanos. Necesitamos tu ayuda para cubrir su participación en el programa. Todos están pagando cantidades ajustadas a su situación financiera, y todos están haciendo sus propias campañas de crowdfunding para cubrir parte de sus costos, pero aun tenemos un hueco de US$8,318 que cubrir. Por favor únete e invita a tus amigos también; juntos podemos hacer que esto se haga realidad! &amp;nbsp; Por qué importa: Nuestra región ha sido decepcionada y retrasada por la pésima calidad de nuestros líderes. En gobierno, negocios, y sociedad civil, demasiados de nuestros líderes han resultado ser corruptos, incompetentes, o ambos. Si no nos encargamos nosotros mismos de desarrollar un nuevo tipo de líder, estaremos dejando nuestro futuro a la suerte. Esto es justamente lo que planeamos hacer, pero necesitamos tu ayuda. Creemos firmemente que para desarrollar los mejores líderes, tenemos que seleccionarlos sin importar cuánto nos pueden pagar. Esto significa que nosotros tenemos que ayudarlos a pagar por su educación! Si crees que este es un problema que tenemos que resolver, y si crees en nuestra visión, ¡espero que te unas al movimiento! &amp;nbsp; Posibles retos: Estamos determinados a hacer que Colombia Leadership Bootcamp sea un éxito pase lo que pase. Si no llegamos a nuestra meta con esta campaña, yo cubriré la diferencia de mis ahorros (¡y soy un estudiante!). El principal riesgo en ese caso sería que ese escenario debilitaría nuestra posición para recaudar los fondos que necesitamos para la Academia: si donantes más grandes perciben que los latinoamericanos no quieren apoyar nuestra iniciativa, entonces nos arriesgamos a que ellos tampoco nos quieran apoyar. Cómo unirte al movimiento: Más que un bootcamp o una academia, queremos crear un movimiento con nuestros jóvenes líderes al frente, pero este movimiento nos necesita a todos. Si quieres ser parte del cambio, hay varias formas de involucrarte: &amp;#8211; Ayúdanos a llegar a más gente. Cuéntale a tus amigos sobre esta campaña. &amp;#8211; Dale like a nuestra página en facebook. &amp;#8211; Escríbenos a leadcolombia2017@gmail.com si quieres ser parte de nuestra red. Necesitamos aliados en todo el continente que compartan nuestra pasión por desarrollar la región.</t>
  </si>
  <si>
    <t>testfdsafs</t>
  </si>
  <si>
    <t>Colombia Leadership Bootcamp is a non-profit initiative. All team members are volunteers, joining forces out of passion for our mission. Our budget is driven purely by operational expenses: Cost Areas: &amp;#8211; All meals (students, team, guests): US$5,107 &amp;#8211; Student transportation (including flight ticket support): US$4,419 &amp;#8211; Lodging: US$5,056 &amp;#8211; Team member flights: US$4,801 &amp;#8211; Program expenses: US$2,208 &amp;#8212; Total budget: US$ 21,591 &amp;nbsp; Revenue sources: &amp;#8211; Student fees: US$10,400. &amp;#8211; Student crowdfunding: US$3,140. &amp;#8211; Funding gap (this campaign): US$8,318</t>
  </si>
  <si>
    <t>leadcolombia2017@gmail.com</t>
  </si>
  <si>
    <t>https://hipgive.org/wp-content/uploads/2018/02/OYE-Budget-Summary-2018.pdf</t>
  </si>
  <si>
    <t>02-15-2018</t>
  </si>
  <si>
    <t>Test77</t>
  </si>
  <si>
    <t>https://hipgive.org/wp-content/uploads/2018/02/20171222_List-of-ALF-Board-Members-.pdf</t>
  </si>
  <si>
    <t>Home Sweet Home. More Education, Less Migration</t>
  </si>
  <si>
    <t>https://hipgive.org/wp-content/uploads/2018/02/ALF_IRS_Determination_Ltr-1-1.pdf</t>
  </si>
  <si>
    <t>Instituto Centroamericano de Estudios Sociales y Desarrollo -INCEDES-</t>
  </si>
  <si>
    <t>-</t>
  </si>
  <si>
    <t>12-25-2016</t>
  </si>
  <si>
    <t>Eileen</t>
  </si>
  <si>
    <t>eileen.sandoval.incedes@gmail.com</t>
  </si>
  <si>
    <t>09-18-2018</t>
  </si>
  <si>
    <t>test150000</t>
  </si>
  <si>
    <t>https://hipgive.org/wp-content/uploads/2018/02/ALF_IRS_Determination_Ltr-1.pdf</t>
  </si>
  <si>
    <t>https://hipgive.org/wp-content/uploads/2018/02/E-file-Form-990-African-Leadership-Foundation.pdf</t>
  </si>
  <si>
    <t>https://hipgive.org/wp-content/uploads/2018/02/FY18-Board-Approved-Organizational-Budget_African-Leadership-Foundation.pdf</t>
  </si>
  <si>
    <t>Chuatroj, Totonicapán, Guatemala</t>
  </si>
  <si>
    <t>Arts and Culture/Civic Participation/Rights/Economic Development/Education/Migrant Communities/Violence Prevention/Youth Development</t>
  </si>
  <si>
    <t>A brighter future for the girls and boys of Guatemala through the power of education #EducationOVERMigration</t>
  </si>
  <si>
    <t>Podemos asegurar un futuro mejor para las niñas y niños de Guatemala a través del poder de la educación #MásEducaciónMenosMigración</t>
  </si>
  <si>
    <t>https://hipgive.org/wp-content/uploads/2018/02/ALF-LALA-Fiscal-Sponsorship-Co-Signed.pdf</t>
  </si>
  <si>
    <t>We dream of a Guatemala which provides children the access to quality education and a healthy living environment, so that they may grow up to reach their goals within our country. However, in most rural villages of Guatemala, factors of poverty, unemployment, and the lack of these ideal conditions cause children and youth to migrate in order to survive. Our grassroots project Brighten the Barrio supports indigenous Maya-K&amp;#8217;iche children in the high-emigration area of Chuatroj, Totonicapán, where 75% of the total population lives under two dollars per day, and 25% live under one dollar per day. We believe in the power of education as the key to breaking the vicious cycles of poverty and migration. Our goal is to strengthen the potential capacity within each child so that they may obtain more future opportunities in their own country. The Brighten the Barrio scholarship fund was born in September of 2014 as the result of a dialogue between INCEDES (our parent organization, the Central American Institute of Social Studies and Development), the school cooperative, teachers, and community leaders of Chuatroj. We all wanted an initiative to overcome the factors of social vulnerability that the many families faced. Our model centers on providing school tuition to elementary through high school students ranked by need, while supporting them with a network of community pillars to ensure their academic, physical, and mental success. This network includes their family, peers, teachers, school board, local bank and the community administrative cooperative. Besides schooling, all together we promote their self-esteem, cultural identity, and encourage them to walk their lives with hope. The total $360 ($1/day) scholarship includes a monthly stipend including all their school fees, and a small portion for their healthcare, hygiene, and nutrition. In addition, five percent is added per month to a savings account in their name in order to promote financial responsibility and to invest in their futures. We ask YOU to help us invest in their futures as well with any amount of support. You will enable each child to achieve their aspirations so they may contribute back to society one day as change agents of their own. Our program is double the impact. At the individual and family level: Our program Targets girls and teenagers whose precarious economic, family, and community situation makes them highly vulnerable to dropping out of school, child labor, early marriage/pregnancy, and a lifetime of chronic illness, malnutrition, and extreme poverty. Our project lessens the impact of this situation on our students’ (and their families’) future and mitigates the pressure to migrate by providing them this educational opportunity and a minimum basic financial support. Fosters a culture that prioritizes a child’s right to schooling and involves parents in their child’s academic success. This is especially important in Guatemala where indigenous girls are systematically excluded from schooling due to cultural beliefs about traditional gender roles and the right of women to study. Allows impoverished families to gain experience of regular finances and introduces a saving mentality (as opposed to relying on their seasonal farming to live). As many of our families are single-mother homes, our project contributes to improved financial literacy and autonomy among women. Raises elementary (and soon secondary) school completion rates among Mayan children; Has the potential to increase the number of Mayan youth who pursue a university degree; Has the potential to increase the number of Mayan’ children who have access to healthcare during their critical growth period. At the community level: Our program Contributes to building a self-sufficient, organized, healthy village in the absence of support from the central government; Strengthens local capacities to collectively propose, implement, and administer projects directed at fomenting self-sufficiency and improving quality of life. We have established a quantitative baseline of requirements for scholars currently in the program, which allows us to measure improvements in grades and attendance over the course of their school career. We also conduct bi-annual evaluation meetings with Committee members and students to discuss students’ personal and academic progress and generate ideas for improving our impact. We are currently improving on defining measures to monitor living conditions and to provide greater support for mothers. Results: Last year our funding allowed us to provide scholarships tp 10 of the 27 students qualified for the program. Eight of them were young or teenage girls. Our scholars were identified and prioritized based on a set of criteria defined by the Chuatroj Scholarship Committee: orphaned, abandonment due to migration, or extreme poverty. In the case of a tie, priority was given to girls, given that gender inequality exaggerates their vulnerability. Earlier this year we actively campaigned and successfully met our goal to add 6 more girls from our &amp;#8216;waiting list&amp;#8221; along with securing support of our then-existing 10 scholars. This campaign we aim to support five more vulnerable kids &amp;#8211; two high school boys, two middle school girls, and one elementary school girl. Please help us, help them achieve their education and dreams! LET&amp;#8217;S HELP THE CHILDREN OF GUATEMALA TO ATTEND SCHOOL!</t>
  </si>
  <si>
    <t>Las niñas también cuentan</t>
  </si>
  <si>
    <t>Soñamos con una Guatemala que garantice las condiciones para que las y los niñas, niños y adolescentes guatemaltecos tengan acceso a una educación integral de calidad y no se vean forzados a emigrar; es decir, que existan condiciones para que puedan crecer sanos, educarse y realizar sus proyectos de vida en el lugar donde nacieron. Sin embargo, ante el contexto de la pobreza y la falta de servicios de salud, educación y empleo que caracteriza a muchas comunidades en el país, muchos niños, niñas y adolescentes se ven obligados a tomar la decisión de migrar en búsqueda de la sobrevivencia. El objetivo central del proyecto Brighten the Barrio es apoyar a las niñas, niños y adolescentes maya-k’iche’ de la Aldea Chuatroj del Municipio de Totonicapán (el 75% de las familias vive con menos de dos dólares al día y 25% vive con menos de un dólar al día) para fortalecer sus capacidades y romper así el impacto de la migración en ellos y ellas. El Proyecto de Becas Brighten the Barrio nació en septiembre del 2014 en un diálogo entre INCEDES y docentes de los establecimientos educativos de la aldea de Chuatroj ubicada en el municipio y departamento de Totonicapán, Guatemala, como una iniciativa para contribuir a reducir las condiciones de vulnerabilidad social en las que viven las familias en la comunidad. Nuestra modalidad de trabajo consiste en contribuir con las familias de la comunidad que tienen mayor vulnerabilidad social con la dotación de becas escolares para sus hijos o hijas en edad escolar. La beca contempla un aporte económico mensual al estudiante destinado a cubrir el 100% de sus gastos escolares y un fondo complementario que les permita atender otras necesidades como los son la salud y vestimenta. Promoviendo la cultura financiera, un porcentaje (5%) de la beca lo depositan en una cuenta de ahorro del estudiante en la cooperativa El Progreso R.L. y constituye un fondo semilla para futuras inversiones y necesidades de los y las estudiantes. El valor de cada beca es de $360.00 al año y cada donación -grande o pequeña- nos ayuda a alcanzar esta meta. ¡Con tú apoyo estarás dando la oportunidad a un niño o niña para poder asistir a la escuela y pueda desarrollarse en el lugar donde nació! El impacto de nuestro programa puede visualizarse en varios niveles. A nivel individual, familiar y comunitario: A nivel individual: Con nuestro programa de becas se apoya a niñas, niños y adolescentes cuya situación económica de alta precariedad aumenta el riesgo de deserción escolar, trabajo infantil, embarazo precoz, enfermedades crónicas, desnutrición y pobreza extrema. Estos factores impactan fuertemente en la decisión de emigrar como única opción de sobrevivencia. Ante ello, nuestro proyecto busca disminuir el impacto de esta situación en el futuro de nuestros estudiantes (y de sus familias) y contribuye a mitigar la presión de migrar al proporcionarles una oportunidad de estudios y un apoyo adicional que contribuye a cubrir sus necesidades básicas. Tiene el potencial de aumentar las posibilidades de que los jóvenes puedan continuar sus estudios a nivel superior (estudios universitarios). Contribuye a que las niñas y niños tengan acceso a controles médicos para su crecimiento y desarrollo pleno. A nivel familiar: Fortalece las capacidades para la administración de un ingreso regular y fomentar el ahorro. Muchos de nuestros becarios son de hogares administrados por madres solteras y en este sentido nuestro proyecto contribuye a mejorar la educación financiera y la autonomía de las mujeres. Contribuye de manera importante a erradicar la necesidad en la familia del aporte económico de los menores obligados a trabajar para complementar los ingresos en el hogar. A nivel comunitario: Contribuye a la construcción de una comunidad sana y autosuficiente. Fortalece las capacidades locales para autogestionar, implementar y administrar de manera colectiva aquellos proyectos dirigidos a fomentar mejorar la calidad de vida de sus habitantes. Fomenta una cultura que prioriza el derecho de las y los niños a la educación y que involucra a los padres en el proceso de escolarización. Este impacto es especialmente importante en Guatemala, donde las niñas, niños y adolescentes indígenas son sistemáticamente excluidos del sistema educativo. Contribuye a aumentar la tasa de escolarización a nivel primario, medio y diversificado en la comunidad. Creemos que el papel de la comunidad es primordial en el desarrollo de sus habitantes, es por ello que nuestro proyecto cuenta con una red de apoyo a partir de sus pilares comunitarios, es decir las familias de los becarios, estudiantes, maestros y autoridades escolares, dirigentes de las cooperativas locales, autoridades y líderes de la comunidad, y jóvenes voluntarias y voluntarios. Juntos trabajamos para dar seguimiento no sólo al desempeño académico de los becarios, sino también a su estado físico y emocional, factores cruciales para fortalecer su autoestima, su identidad cultural y configurar imaginarios aspiracionales positivos para la construcción de nuevos proyectos de vida. Resultados: Gracias a tu apoyo, en 2015 iniciamos nuestro programa apoyando a 10 becarios, siete de los cuales son niñas; 100% de ellos viven en extrema pobreza, 80% son huérfanos (por uno o ambos padres) y el promedio de familiares en el hogar es de seis integrantes. En 2016 aumentamos a 16 becas y se integraron al proyecto a 6 niñas que vivían en las mismas condiciones de alta vulnerabilidad. Para el 2017, nuestra meta es sumar a 5 niñas(os) con becas. Los becarios son identificados y priorizados de acuerdo con los siguientes criterios de vulnerabilidad definidos por el Comité de Becas Local Pro Educación Maya: orfandad, abandono por migración de los padres o tutores, extrema pobreza, hogar uniparental o madres solteras, entre los prioritarios. ¡Ayudemos a los niños y niñas de Guatemala para asistir a la escuela!</t>
  </si>
  <si>
    <t>TOTAL $21,831.00 Recursos humanos Coordinador del proyecto Asistente Técnico Facilitadora Comunitario $9,733.00 Fondo de becas escolares Aporte economico mensual durante 12 meses para l@s 27 estudiantes identificados por el Comite de Becas de Chuatroj cuya situacion de alta vulnerabilidad social pone en riesgo su escolarizacion. $4,320.00 Aporte para la operación comunitaria del Comité de Becas en Chuatroj Tenemos un acuerdo de contrapartida con la Cooperativa local y los institutos educativos en el que se responsabilizan con un porcentaje alto de los gastos administrativos del proyecto en la comunidad- internet, teléfono, impresión de documentos administrativos) $50.00 Materiales didácticos Para la realización de actividades lúdicas y talleres con becarios, sus familias y miembros de Chuatroj El costo es mayor pero logramos donaciones “in-kind” para la mayoría de los materiales $500.00 Comunicación/Difusión Administración de página web Impresión de materiales de promoción PO Box en Estados Unidos $301.00 Equipo Alquiler de cañonera durante reuniones de evaluación y monitoreo con el Comité Local $189.00 Transporte Entre la sede de coordinación en Ciudad de Guatemala y la sede del proyecto en Chuatroj, Totonicapán para la realización de reuniones de evaluación y monitoreo con el Comité Local Viajes de fortalecimiento institucional y gestión de fondos en el exterior $1,980.00 Viáticos Alimentación y hospedaje para miembros del equipo de Coordinación de INCEDES para la realización de reuniones de evaluación y monitoreo con el Comité Local en Chuatroj $2,933.00 Administración Aporte de 10% a la administración de INCEDES $1,825.00</t>
  </si>
  <si>
    <t>LAS MUJERES FRAGILES</t>
  </si>
  <si>
    <t>brighten_barrio</t>
  </si>
  <si>
    <t>Eileen Sandoval</t>
  </si>
  <si>
    <t>brighten.the.barrio@gmail.com</t>
  </si>
  <si>
    <t>Lantern of Hope: Student Sponsorship</t>
  </si>
  <si>
    <t>Nora Cronin Presentation Academy</t>
  </si>
  <si>
    <t>35-2272987</t>
  </si>
  <si>
    <t>https://hipgive.org/wp-content/uploads/2017/12/501c3.pdf</t>
  </si>
  <si>
    <t>05-14-2018</t>
  </si>
  <si>
    <t>test10000</t>
  </si>
  <si>
    <t>https://hipgive.org/wp-content/uploads/2017/01/2014-2016-Junta-Directiva-INCEDES.doc</t>
  </si>
  <si>
    <t>05-24-2018</t>
  </si>
  <si>
    <t>San Jose, CA, USA</t>
  </si>
  <si>
    <t>01-17-2018</t>
  </si>
  <si>
    <t>Sr. Yliana</t>
  </si>
  <si>
    <t>ylipbvm@aol.com</t>
  </si>
  <si>
    <t>https://hipgive.org/wp-content/uploads/2017/01/ACTA-CONSTITUTIVA-INCEDES.pdf</t>
  </si>
  <si>
    <t>(845) 567-0708</t>
  </si>
  <si>
    <t>New Windsor, NY, United States</t>
  </si>
  <si>
    <t>To provide a student a way out of poverty through education</t>
  </si>
  <si>
    <t>Of what use is a young Hispanic female? Of what use is an educated Hispanic female? Of what use is an educated and morally strong Hispanic female? Her use is unfathomable and vital to not only herself and her family but to all of society. We have so many examples of just such women, from a Supreme Court Justice to heads of companies and to all walks of professional life. In order for this to happen today, our young women must have a strong and excellent foundation. This is what happens at the Nora Cronin Presentation Academy, a small yet powerful school, in Newburgh, New York. The Nora Cronin Presentation Academy is a middle school, grades five to eight, whose students come from low-income families. The academy is a holistic environment that affirms the values of faith, hope, justice and freedom in an environment that fosters human dignity. It calls the students to a kinship of care for the Earth, to foster peace and to give back to their communities. In order to do this effectively classes are kept to fifteen girls in a class. The size of the school encourages strong bonds of kindness and acceptance of each other. With this feeling of belonging the girls feel free to express themselves as well as develop at their own rate. The school is blessed in so many ways: A principal and staff who is dedicated to the mission of the school. A principal who offers strong leadership and teachers who not only instruct during the school day but offer individual help when needed are strongly caring of each child in their care. No child’s needs are ignored whether they are educational or personal. Parents whose involvement is most important to the well-being of their child. In fact in order to keep the building in good order, parents donate all paper goods and take turns cleaning the school. This sweat equity keeps costs down and is done in lieu of tuition. Parents are very grateful that their girls are in a safe environment at little to no cost to them. Volunteers who allow the school day to be extended with many types of programs such as computer skills, leadership training and self-esteem workshops being just a few. A four-week summer program expands the horizons of our young ladies with field trips outside of their local areas as well as opportunities to do community service. A Board of Directors who believes strongly in the mission of the school and work to keep it financially viable. Donors who generously support the work of the school because they believe in its mission. The Nora Cronin Presentation Academy is a school filled with eager and smart Hispanic young girls who will someday become our leaders. The school is truly the product of hard-work and dedication by all involved and is truly a gift the community.</t>
  </si>
  <si>
    <t>https://hipgive.org/wp-content/uploads/2017/01/Dictamen-Estados-Financieros-Auditados-al-31-12-2014-INCEDES.pdf</t>
  </si>
  <si>
    <t>https://hipgive.org/wp-content/uploads/2017/01/Prespuesto-Institucional-Administrativo-Anual-2016-INCEDES-consolidado.docx</t>
  </si>
  <si>
    <t>Holder:Instituto Centroamericano de Estudios Sociales y Desarrollo - Address:40 Avenida 13-91, Zona 5, Jardines de la Asunción Norte, Arco 4-7, Ciudad de Guatemala CP01015 - Bank:Banco Industrial, S.A. Guatemala C.A. - Number:N/A - Routing:N/A - Swift:INDLGTGC</t>
  </si>
  <si>
    <t>Bank:Bank of America - Swift:BOFAUS3M - Phone:N/A</t>
  </si>
  <si>
    <t>Hey&amp;#8230; te voy a contar un cuento</t>
  </si>
  <si>
    <t>Fundación para el Desarrollo Comunitario-FUNDECOM</t>
  </si>
  <si>
    <t>Ladder to Latino Leadership</t>
  </si>
  <si>
    <t>Latino Political Network</t>
  </si>
  <si>
    <t>47-4005750</t>
  </si>
  <si>
    <t>https://hipgive.org/wp-content/uploads/2017/11/Tax-Exempt-Letter.pdf</t>
  </si>
  <si>
    <t>(866) 064-88</t>
  </si>
  <si>
    <t>Comunidades del Municipio de Villa El Carmen, Managua, Nicaragua.</t>
  </si>
  <si>
    <t>Deconstruct the unequal power relations that put one Girls in social vulnerability.</t>
  </si>
  <si>
    <t>Desconstruir las relaciones desiguales de poder que sitúan a las niñas en vulnerabilidad social.</t>
  </si>
  <si>
    <t>This small project aims to: * Reflect the roles and gender stereotypes, especially the traditionally assigned to girls, only born girls (If a girl is quiet, weak, delicate, dependent on others, dedicated to the home and the care of other people full time). * Starting on analysis of roles and stereotypes deconstruct the unequal power relations that put girls in social vulnerability. * Promote the role of girls as agents of change for the good management of their lives. This project is an opportunity to address symbolic violence (it is the most difficult to distinguish and perceive), sexual, physical against girls, manifested by the fact of being born niñas.El municipality of Villa El Carmen, where we propose the project is the first municipality in sexual abuse against children. The project involves a methodology through play, painting, drawing, reading from a gender perspective and theater. It will impact positively by girls after sessions will discuss what is taught in schools.</t>
  </si>
  <si>
    <t>Con este pequeño proyecto se pretende: *Reflexionar sobre los roles y estereotipos de género, especialmente lo asignados tradicionalmente a niñas, por nacer niñas (Si es niña es callada, débil, delicada, dependiente de los demás, dedicada al hogar y al cuido de las otras personas tiempo completo). * Apartir del analisis de los roles y estereotipos desconstruir las relaciones desiguales de poder que sitúan a las niñas en vulnerabilidad social. *Promover el protagonismo de las niñas como agentes de cambio para la buena gestión de sus vidas. Este proyecto es una oportunidad para abordar la violencia simbólica (Es la más difícil de distinguir y percibir), sexual, física contra niñas, manifestada por el hecho de nacer niñas. El municipio de Villa El Carmen, donde proponemos el proyecto, es el primer municipio en abusos sexuales contra niñas y niños. El proyecto conlleva una metodologia a través del juego, la pintura, el dibujo, la lectura con enfoque de género y el teatro. Impactará de manera positiva por que las niñas despues de las sesiones analizarán lo que se les enseña en las escuelas.</t>
  </si>
  <si>
    <t>First, it is important that is trying to make visible what is invisible; &amp;#8220;Visible&amp;#8221; roles and stereotypes that are part of symbolic violence; show that language which excludes, which relegates and makes &amp;#8220;naturalize&amp;#8221; social situation of violence, domination, where girls and women are always unseen. Denature, raise awareness in all and in all. They realize that it is not &amp;#8220;natural&amp;#8221; that man is violent as tell us some advertisements, books, stories, cartoons, among others, or is &amp;#8220;hunter women&amp;#8221; or that the man from Chiquito is determined to action and woman, to be the princess of the house sentadita front is the mirror to look at it. analysis will be done on the condition of being a child, power relations starting from what we have learned, experiential cultural elements of girls within their closest environment (family, friends, school, etc.)</t>
  </si>
  <si>
    <t>Rob</t>
  </si>
  <si>
    <t>En primer lugar, es importante por que se pretender hacer visible lo que es invisible; “visibilizar” roles y estereotipos que son parte de la violencia simbólica; mostrar ese lenguaje que excluye, que relega y que hace que “naturalicemos” una situación social de violencia, de dominación, donde las niñas y mujeres siempre son las que no se ven. Desnaturalizar, generar conciencia en todas y en todos. Que se den cuenta de que no es “natural” que el hombre sea violento como nos dicen algunas publicidades, libros, cuentos, dibujos animados, entre otros, o que es “cazador de mujeres”, o que el varón desde chiquito está determinado a la acción y la mujer, a ser la princesita de la casa que se queda sentadita frente al espejo para que la miren. Se hará analisis sobre la condición de ser niña, las relaciones de poder apartir de lo que hemos aprendido, elementos culturales vivenciales de las niñas dentro de sus entornos más cercanos (Familia, amistades, escuela, etc.) &amp;nbsp;</t>
  </si>
  <si>
    <t>rxbarron@gmail.com</t>
  </si>
  <si>
    <t>If the goal is not reached, the activities will decrease, but would seek funds from other sources of funding for this small project with girls. The advantages are to be donated to girls, rights and artistic talents basis for the empowerment and involvement of girls in such a masculine environment will be strengthened. The rewards will be photographic memories and infographics on the issues addressed. With the names of individual donors. &amp;nbsp;</t>
  </si>
  <si>
    <t>Si no se alcanza la meta, se disminuirian las actividades, pero buscariamos recursos de otras fuentes de financiamiento para realizar este pequeño proyecto con niñas. Las ventajas es que se donarán a niñas, se fortalecerán los derechos y talentos artísticos base para el empoderamiento y protagonismo de las niñas en un entorno tan masculinizado. Las recompensas serán memorias fotográficas e infografías sobre los temas abordados. Con los nombres de las personas donantes.</t>
  </si>
  <si>
    <t>CONSURSO &amp;#8220;MI COMUNIDAD SOY YO&amp;#8221; CAMPAÑA: &amp;#8220;Hey… te voy a contar un cuento&amp;#8221; Nº Descripción Unidad de Medida Costo Unitario USD Cantidad Gran Total USD Observaciones 5 sesiones de trabajo con metodología lúdica con niñas del Municipio de Villa El Carmen 1 Honorarios de Facilitación Facilitación/Servicio 100 5 500 2 Movilizacion de facilitación Movilización 12 5 60 3 Refrigerio Refrigerio 2,5 30 75 4 Almuerzo Almuerzo 6 30 180 5 Material lúdico para las 5 sesiones (pintura, colores, vestuarios para sociodrama, marcadores, entre otros) Material 100 5 500 6 Material de oficina (impresión y fotocopias de instrumentos y documentos) para elaboración de línea base. Material 100 5 500 GRAN TOTAL. $ 1.815,00</t>
  </si>
  <si>
    <t>Contribute to the welfare and empowerment of Women, Children and Adolescents in rural areas, promotion and defense of their human rights with gender equality. Non-profit organization, leader in human and community development, self-management and advocacy for the fulfillment of human rights, especially women. 2005-2016 with the support of cooperation; has developed 19 projects in the municipality of Villa El Carmen and San Rafael del Sur, with women, Women Leaders-is community and religious, master-os and public officials as part of the strategy that encourages empowerment of women, children and adolescents and influencing public care institutions Violence achieving gender-curator facility; Training of 160 counselors and 160 legal facilitators in alternative and response to GBV and community self-management. Training of 60 teachers in prevention, detection and monitoring cases of sexual abuse. Organization and strengthened 2 Women's Networking Community Social Advocacy and community self-management; Donation of land by municipal government to build local community and shelter for victims of violence. Remodeling local guest house as another form of fund management. The organization enjoys social recognition and prestige of citizenship where we work.</t>
  </si>
  <si>
    <t>(515) 778-2961</t>
  </si>
  <si>
    <t>Test Project (Please Ignore)</t>
  </si>
  <si>
    <t>Des Moines, IA, United States</t>
  </si>
  <si>
    <t>IA</t>
  </si>
  <si>
    <t>Des Moines</t>
  </si>
  <si>
    <t>The Latino Political Network is a unique initiative to increase the number of Latino elected officeholders in Iowa</t>
  </si>
  <si>
    <t>La Red Politica es la primera iniciativa de su tipo en Iowa. Su meta es incrementar el numero de Latinos electos</t>
  </si>
  <si>
    <t>javier@rysonstudios.com</t>
  </si>
  <si>
    <t>Campaign summary: We have built a unique organization that is dedicated to educating and empowering the next generation of Latino leaders in Iowa. With your support we can grow our organization and support more leaders in 2018. The Latino Political Network is a candidate for a major grant that will allow us to hire our first full-time organizer. The organization has been volunteer-led since it was created in 2015. If we get the grant, we will still need resources to implement our trainings and continue to build strong connections between our members across Iowa. Why it matters: Across the country the Latino community is underrepresented in elective office. We need public servants to step up and run for local, state and national offices. And with much of the harshest rhetoric pointed at Latino Americans, we need more Latinos to run for public office. For many Latinos the network, skills, and confidence needed for a successful campaign are all lacking. Prior to launching the LPN in 2015, there was no organization in Iowa focused on empowering and educating Latinos to serve in elected office. Iowa is a state with a rapidly-growing and young Latino population that lacks wealth, power, and status. The lack of civic and political power has a direct negative impact on the development of the Latino community. We founded this organization two years ago and have run it in our spare time because we believe in the mission and we know we are the right people to inspire a new generation of Latino leaders. Each of us has worked for a United States Senator and Rob is the first Latino to win an election in Des Moines, Iowa&amp;#8217;s largest county. We have the knowledge and passion to train and inspire more Latino leaders in Iowa. The LPN has held trainings all across Iowa. At each event we focus on what is necessary to run a successful campaign and build community between everyone in attendance. At our first event six Latinos announced their campaigns for local office! 2018 is going to be a big year for the Latino Political Network. We are a finalist for a grant to hire our first organizer. We are asking for your support for program funding to assist them as they continue to build relationships and set up trainings across Iowa. All of our trainings are free to the public. We travel across the state to make sure travel is not a barrier for a participant. And we always provide food. Because nothing brings our community together like sharing a hot meal! Potential Challenges: The Latino Political Network is a 501c3 and is completely non-partisan. We founded this organization so that the Latino community would have advocates who put the needs of our families before party or candidate. But by choosing not to align with the parties we have closed off some avenues of support. And many people just see Iowa as a fly-over state with no Latino population. That is just not true. There are over 180,000 Latinos living in Iowa. And the median age of the Latino population is 15 years younger than the rest of the state! If you donate to the LPN, your donation will cover the cost of our trainings all across the state. It will pay for food for our participants and gas for our organizer. We are also revamping our website to make it a home for our network members to support each other and for the political world to meet the Iowa Latino officeholders. Other Ways to Help: You do not have to donate to the LPN to help. Please share our campaign with your networks. If you are in Iowa, you can help us reach more people that we could work with. If you are outside of Iowa, you can help us connect with other individuals and organizations that are doing similar work. Our long-term vision for the LPN is an organization funded by an army of average people who believe in our work. Please help share this campaign among your friends, family, and associates. &amp;nbsp;</t>
  </si>
  <si>
    <t>Helps people with Autism to have a better quality of life in Colombia</t>
  </si>
  <si>
    <t>MeRT</t>
  </si>
  <si>
    <t>Resumen de la campaña: Hemos construido una organización única que se dedica a educar y capacitar a la próxima generación de líderes latinos en Iowa. Con su apoyo podemos hacer crecer nuestra organización y apoyar a más líderes en 2018. La Red Política Latina es candidata a una subvención importante que nos permitirá contratar a nuestro primer organizador a tiempo completo. La organización ha sido dirigida por voluntarios desde que se creó en 2015. Si obtenemos la subvención, aún necesitaremos recursos para implementar nuestras capacitaciones y continuar creando conexiones sólidas entre nuestros miembros en todo Iowa. Por qué importa: En todo el país, la comunidad latina está subrepresentada en la oficina electiva. Necesitamos servidores públicos para avanzar y postularse para las oficinas locales, estatales y nacionales. Y con gran parte de la retórica más dura apuntando hacia los latinoamericanos, necesitamos más latinos para postularse para un cargo público. Para muchos latinos, falta la red, las habilidades y la confianza necesarias para una campaña exitosa. Antes de lanzar la LPN en 2015, no había ninguna organización en Iowa enfocada en empoderar y educar a los latinos para servir en cargos electos. Iowa es un estado con una población latina joven y en rápido crecimiento que carece de riqueza, poder y estatus. La falta de poder cívico y político tiene un impacto negativo directo en el desarrollo de la comunidad latina. Fundamos esta organización hace dos años y la hemos desarrollado en nuestro tiempo libre porque creemos en la misión y sabemos que somos las personas adecuadas para inspirar a una nueva generación de líderes latinos. Cada uno de nosotros ha trabajado para un Senador de los Estados Unidos y Rob es el primer latino en ganar una elección en Des Moines, el condado más grande de Iowa. Tenemos el conocimiento y la pasión para entrenar e inspirar a más líderes latinos en Iowa. El LPN ha tenido entrenamientos en todo Iowa. En cada evento nos enfocamos en lo que es necesario para ejecutar una campaña exitosa y construir una comunidad entre todos los asistentes. En nuestro primer evento, ¡seis latinos anunciaron sus campañas para la oficina local! 2018 será un gran año para la Red Política Latina. Somos finalistas de una subvención para contratar a nuestro primer organizador. Estamos solicitando su apoyo para el financiamiento del programa para ayudarlos a medida que continúan forjando relaciones y estableciendo capacitaciones en todo Iowa. Todos nuestros entrenamientos son gratuitos para el público. Viajamos por todo el estado para asegurarnos de que el viaje no sea una barrera para un participante. Y siempre proporcionamos comida. ¡Porque nada une a nuestra comunidad como compartir una comida caliente! Desafíos potenciales: La Red Política Latina es un 501c3 y es completamente no partidista. Fundamos esta organización para que la comunidad latina tenga defensores que pongan las necesidades de nuestras familias antes de partido o candidato. Pero al elegir no alinearnos con las partes, hemos cerrado algunas vías de apoyo. Y muchas personas simplemente ven Iowa como un estado de sobrevuelo sin población latina. Esto simplemente no es verdad. Hay más de 180,000 latinos viviendo en Iowa. ¡Y la edad media de la población latina es 15 años más joven que el resto del estado! Si dona a la LPN, su donación cubrirá el costo de nuestras capacitaciones en todo el estado. Pagará los alimentos para nuestros participantes y el gas para nuestro organizador. También estamos renovando nuestro sitio web para convertirlo en un hogar para que los miembros de nuestra red se apoyen mutuamente y para que el mundo político se reúna con los funcionarios de Iowa Latino. Otras maneras de ayudar: No tiene que donar a la LPN para ayudar. Por favor comparta nuestra campaña con sus redes. Si se encuentra en Iowa, puede ayudarnos a llegar a más personas con las que podríamos trabajar. Si se encuentra fuera de Iowa, puede ayudarnos a conectarnos con otras personas y organizaciones que realizan un trabajo similar. &amp;nbsp; Nuestra visión a largo plazo para LPN es una organización financiada por un ejército de personas promedio que creen en nuestro trabajo. Ayúdenos a compartir esta campaña entre sus amigos, familiares y asociados. &amp;nbsp;</t>
  </si>
  <si>
    <t>Manuel Rangel</t>
  </si>
  <si>
    <t>manuel.rangel@gmail.com</t>
  </si>
  <si>
    <t>lpniowa</t>
  </si>
  <si>
    <t>(305) 705-5273</t>
  </si>
  <si>
    <t>The main objective of this initiative is to have the opportunity to take my daughter to a treatment MeRT in Panama. When finish it, she can speak normally</t>
  </si>
  <si>
    <t>El objetivo principal de esta iniciativa es tener la oportunidad de lelvar a mi hija a un tratamient MeRT en Panama. &amp;nbsp;Cuando termine este, ella podr&amp;aacute; hablar normalmente</t>
  </si>
  <si>
    <t>1. The goal of this project is to take my daughter to MeRT therapy to verify the corresponding results and be able to help other people with the same or similar medical diagnosis and provide support to this situation.2. The opportunity to provide an unconventional treatment that is not approved in Colombia and has measurable results.3. Gather the funds needed to stay for a week in Panama that total in dollars are nearly $ 4,0004. The impact to society can be measured in terms of improving the quality of life of people with autistic diagnosis can be limited to society in our Latin American countries.</t>
  </si>
  <si>
    <t>1. La meta de este proyecto es llevar a mi hija a la terapia MeRT para verificar los resultados correspondientes y tener la posibilidad de ayudar a otras personas con el mismo o similar diagnostico medico y brindar un apoyo ante esa situaci&amp;oacute;n.2. La oportunidad de brindar un tratamiento no convencional que no esta homologado en Colombia y que tiene resultados comprobables.3. Reunir los fondos necesarios para la estadia durante una semana en Panama que en total en Dolares son cerca de USD$4.0004. El impacto ante la sociedad puede ser medido en cuanto a la mejora de la calidad de vida de personas con diagnostico Autista que puede ser limitado ante la sociedad en nuestros paises Latinoamericanos.</t>
  </si>
  <si>
    <t>maerrati</t>
  </si>
  <si>
    <t>https://hipgive.org/wp-content/uploads/2017/12/Latino-Political-Network---Articles-of-Incorporation-(FIled).PDF</t>
  </si>
  <si>
    <t>Test Octubre</t>
  </si>
  <si>
    <t>Helping Julissa with Surgery</t>
  </si>
  <si>
    <t>Fundación Gloria de Kriete</t>
  </si>
  <si>
    <t>https://hipgive.org/wp-content/uploads/2016/12/4048ESTATUTOS-FUNDACION-GLORIA-KRIETE.pdf</t>
  </si>
  <si>
    <t>https://hipgive.org/wp-content/uploads/2017/12/2016-Taxes-LATINO-POLITICAL-NETWORK.pdf</t>
  </si>
  <si>
    <t>https://hipgive.org/wp-content/uploads/2017/12/2017-budget-and-expenses.xlsx</t>
  </si>
  <si>
    <t>Concepción de Ataco, Ahuachapán, El Salvador</t>
  </si>
  <si>
    <t>Julissa necesita una operación quirúrgica para remover el lunar tipo tumor que invade su area glútea.</t>
  </si>
  <si>
    <t>History The story of Julissa is a story of hope and courage. At 3 years old, she was diagnosed with a tumor in the gluteal zone causing many discomforts such as intense pain, inflammation of the area and a permanent uncomfortable sensation. Doctors have stated that the tumor must be removed, however, given the location of the tumor, the surgery is considered to be high risk and very costly. Rosy, a single-mother of two, has brought up her two children in Ataco with limited resources and sacrifices. She works all day to barely support Julissa and her son. What she earns is not enough to provide Julissa with proper medical care or cover any surgery. The tumor, made up of a set of veins that feed on blood, is growing bigger with time and making it extremely uncomfortable for her. Despite this long and hard illness, Julissa does not lose her smile and her attitude towards life. Julissa is a very intelligent girl, and her condition has not interrupted her dreams of continuing her studies – now 16 years old, she is already studying her first year of high school. Through her sweet gaze, Julissa shared her immense Faith that soon she will be operated and put an end to this hard disease. Why is it important? Julissa has demonstrated a mature temper for her age. Her life has just begun and her dreams fly high above. Her greatest desire is to become a Doctor in order to have the opportunity to do good and become a source of hope for those who suffer serious illnesses. With this fundraising campaign, Julissa will have access to a private Doctor with the expertise to perform the surgery. For Julissa, this surgery will transform completely her life. How will the funds be used? The funds will go directly to cover medical and surgery costs.</t>
  </si>
  <si>
    <t>Historia La historia de Julissa es una historia conmovedora de esperanza y valentía. A sus 3 años, le fue diagnosticado un lunar tipo tumor en la zona glútea causándole muchas molestias como dolores intensos, inflamación de la zona y una sensación incómoda permanente. Los Doctores del Hospital Nacional Benjamín Bloom han manifestado que sólo una operación puede curarla, sin embargo, dada la ubicación del lunar tipo tumor, la operación se considera de alto riesgo y muy costosa. Rosy, su madre, quien con sacrificios ha creado sola a sus dos hijos en Ataco, trabaja todo el día para apenas mantener a Julissa y su hijo varón. Lo que gana no le alcanza para poder darle la atención médica debida a su hija Julissa. Cada vez, el lunar, conformado por un conjunto de venas que se alimentan de la sangre, crece más grande haciéndose bastante incómodo para ella. A pesar de esta larga y dura enfermedad, Julissa no pierde su sonrisa y su actitud ante la vida. Julissa es una niña muy inteligente, y su condición no ha interrumpido sus sueños de seguir estudiando – Julissa, con 16 años, ya cursa primer año de Bachillerato. A través de su dulce mirada, Julissa nos compartió su inmensa FE en Dios que le ilumina su vida con esperanzas que pronto logrará ser operada y pondrá fin a esta dura enfermedad. ¿Porque es importante? Ante su enfermedad, Julissa enfrenta su condición con un temple impropio de su edad. Su vida apenas comienza y sus sueños vuelan alto. Su mayor deseo es convertirse en Doctora para tener la oportunidad de hacer el bien y convertirse en fuente de esperanza para los que sufren enfermedades graves. Con esta recaudación Julissa tendrá acceso a un Doctor del sector privado con la especialidad de operaciones de alto riesgo. Para Julissa, esta operación cambiará su vida y le dará la oportunidad de llevar una vida normal lejos del sufrimiento. ¿Cómo se usarán los fondos? Los fondos se irán directamente a cubrir los costos médicos y de operación.</t>
  </si>
  <si>
    <t>https://vimeo.com/193792868</t>
  </si>
  <si>
    <t>La Paloma</t>
  </si>
  <si>
    <t>A Safe Place</t>
  </si>
  <si>
    <t>36-3032700</t>
  </si>
  <si>
    <t>https://hipgive.org/wp-content/uploads/2017/03/tax-exempt-letter.pdf</t>
  </si>
  <si>
    <t>03-30-2018</t>
  </si>
  <si>
    <t>Tesla School Cartagena</t>
  </si>
  <si>
    <t>04-21-2017</t>
  </si>
  <si>
    <t>Rena</t>
  </si>
  <si>
    <t>rlee@asafeplaceforhelp.org</t>
  </si>
  <si>
    <t>TERMINAR MIS ESTUDIOS</t>
  </si>
  <si>
    <t>(847) 731-7165</t>
  </si>
  <si>
    <t>Zion, IL, United States</t>
  </si>
  <si>
    <t>Zion</t>
  </si>
  <si>
    <t>The La Paloma Program provides counseling services and assistance to victims of domestic violence and their children in Spanish by bi-cultural staff who can more appropriately meet the needs of Latino victims in the Chicagoland area and Lake County, IL.</t>
  </si>
  <si>
    <t>Terminar la casa de mi mamá. Así puede llevar la vida que ella quiere. (Es campestre)</t>
  </si>
  <si>
    <t>Terminar carrera de maestro en educación inicial y primaria</t>
  </si>
  <si>
    <t>The growth of the Latino community in Lake County, Illinois has led to an increased need for bilingual, bi-cultural services that respond to their unique needs. The La Paloma&amp;nbsp;Program is counseling services provided to victims of domestic violence in Spanish by bi-cultural staff who can more appropriately meet the needs of Latino victims. Through these counselors, victims can receive counseling in their first language and also receive assistance in issues often prevalent among Latinos, such as immigration or a better understanding of the rights of victims under the law. Thanks to a Partnership formed with Mano a Mano, the La Paloma Program will work hand in hand to help clients with immigration services. &amp;nbsp; According to the US Census figures, the Latino population in Lake Country grew 51% from 2000-2010. In 2012, 20.5% of Lake County’s population was Hispanic versus 16.3% of the state of Illinois. A Safe Place has seen the number of Hispanic clients served grow over the past 10 years; over 29% of the clients served in 2014-15 were Hispanic. Serving this population is critical in Lake County. Because of the growth in the Latino community, it is important for domestic violence services provided in our area to include programs specifically appropriate to the Latino population, particularly those who are not fluent in English. To meet the increasing demand of domestic violence services in the Hispanic community, A Safe Place created the La Paloma program to more appropriately meet the needs of Latino victims. The program has its own coordinator and will bring all Latino programs under one umbrella. &amp;nbsp; The majority of victims served by A Safe Place are low income, which often creates a barrier for victims wanting help. A Safe Place removes multiple barriers for survivors of domestic violence and their children needing services. A Safe Place provides counseling services to survivors of domestic violence and their children at no cost and in multiple locations throughout Lake County, making our services affordable and accessible. With the La Paloma program, A Safe Place can more appropriately meet the needs of Latino victims by providing services in the language they are most comfortable in. Our counseling programs use best practices established by domestic violence coalitions. A Safe Place refers clients to other local agencies for other health and mental health services we are unable to provide. Funding will help A Safe Place improve the mental health of hundreds of survivors of domestic violence. It would also help A Safe Place save hundreds of lives and thousands of dollars in medical costs and lost productivity while allowing survivors of domestic violence to rebuild their lives. &amp;nbsp; ASP’s Counseling Program provides individual and family counseling, support groups, art therapy, and support services to adults and children. Counseling services are provided throughout Lake County. To make services accessible to all, counseling is provided for free to survivors and their children, in both English and in Spanish. &amp;nbsp; Counseling helps survivors recognize their own strength and self worth, breaking the cycle of power and control that has dominated their lives. Safety and crisis-focused counseling come first in the treatment received. Clients are assessed in regards to their overall life history as well as the history of their abusive relationship(s). Support and validation of the survivor’s feelings and thoughts are crucial. Most abusers slowly convince survivors that their thoughts or opinions are wrong which creates self doubt within survivors and leads them to question their ability to live independently. Reestablishing a survivor’s sense of trust and boundaries are also focus points of counseling. Counselors and clients create service plans, identifying therapeutic and safety-related goals along with the steps that can be taken to reach those goals. In addition to providing counseling, The La Paloma Program offers assistance in Latina issues such as immigration and better understandings of the right of victims under the law. &amp;nbsp; Since 1980, A Safe Place has been providing services for victims of domestic violence and their children.&amp;nbsp;The counselors and advocates engaged in providing victim services possess the educational background, training and relevant experience necessary to provide quality counseling and supportive services to victims and witnesses of domestic violence. &amp;nbsp;</t>
  </si>
  <si>
    <t>Tercera Democracia</t>
  </si>
  <si>
    <t>11-15-2018</t>
  </si>
  <si>
    <t>Tengo un sueño: Soy escritor, y quiero publicar el próximo 100 años de soledad</t>
  </si>
  <si>
    <t>https://hipgive.org/wp-content/uploads/2017/08/2017-Board-of-Directors---May-2017.docx</t>
  </si>
  <si>
    <t>Temple in hometown</t>
  </si>
  <si>
    <t>Temple</t>
  </si>
  <si>
    <t>Na</t>
  </si>
  <si>
    <t>https://hipgive.org/wp-content/uploads/2018/03/42541521290817860.jpg</t>
  </si>
  <si>
    <t>Helping Hispanic Students Excel in Education</t>
  </si>
  <si>
    <t>https://hipgive.org/wp-content/uploads/2017/08/A-Safe-Place-501c3-2017.pdf</t>
  </si>
  <si>
    <t>ashley@thencshp.org</t>
  </si>
  <si>
    <t>https://hipgive.org/wp-content/uploads/2017/08/FY16-990-Signed.pdf</t>
  </si>
  <si>
    <t>Ankush</t>
  </si>
  <si>
    <t>deepak89rana@gmail.com</t>
  </si>
  <si>
    <t>https://hipgive.org/wp-content/uploads/2017/08/Final-FY18-budget.pdf</t>
  </si>
  <si>
    <t>(941) 864-6524</t>
  </si>
  <si>
    <t>India</t>
  </si>
  <si>
    <t>Help!!!</t>
  </si>
  <si>
    <t>Hi please support for construction of temple .this will be helpful to old people, child&amp;#8217;s ,women (for everyone)</t>
  </si>
  <si>
    <t>ONG</t>
  </si>
  <si>
    <t>Hi everyone please help and support ,I want to construct a temple in the village,because there is no nearby temple in the village .people are not able to celebrate religious festivals together.This will be helpful to old people, senior citizens, women, child&amp;#8217;s and for everyone. So please help and support .this is important for me because it spreads only positivity and blessings for all.if any one wants to donate in btc address is&amp;#8212;&amp;#8211; 31sGQzBwzcWyX5Z5Dg4AT38vE1qF8A3CbY</t>
  </si>
  <si>
    <t>It&amp;#8217;s a construction work , budget it&amp;#8217;s all up to the donors accordingly ifra structure and other things will held</t>
  </si>
  <si>
    <t>La magia de la sonrisa</t>
  </si>
  <si>
    <t>Moises Borjas</t>
  </si>
  <si>
    <t>padborjas@gmail.com</t>
  </si>
  <si>
    <t>(993) 517-66</t>
  </si>
  <si>
    <t>I crushed my car and my insurence company didn&amp;#39;t want to pay for it and I need it to study and work. This is my last trimester in the university and my mom can&amp;#39;t helpme</t>
  </si>
  <si>
    <t>Tuve un accidente en mi vehiculo y la aseguradora no quiere pagar mi indemnizacion para repararlo y yo lo necesito para el trabajo y estudio y este es mi ultimo periodo.</t>
  </si>
  <si>
    <t>Have you never been in this situation? This is the worst thing that could happened to me but you can help me repairing it, and you will invest in me, i&amp;#39;m just finishing my business administration major</t>
  </si>
  <si>
    <t>Nunca te ha pasado una situaci&amp;oacute;n similar? Esto es realmente frustante, es lo peor que ha podido pasarme pero tu puedes ayudar a reparlo e invertir en mi ya que este es el ultimo periodo en mi carrera de administracion de negocios.</t>
  </si>
  <si>
    <t>It matter to all my family because they don&amp;#39;t have any money to lend me and all this wasn&amp;#39;t my fault</t>
  </si>
  <si>
    <t>Importa a toda mi familia, debido a que no podemos pagar esa cantidad de dinero y aparte no ha sido mi culpa y la aseguradora no quiere cumplir con su compromiso</t>
  </si>
  <si>
    <t>Your give will be use to repaire the damage of my car and the other person</t>
  </si>
  <si>
    <t>Tu donaci&amp;oacute;n sera para reparar mi vehiculo y el de la otra persona involucrada en el golpe</t>
  </si>
  <si>
    <t>my car 1500 grands because it damaged all the front part and 500 to the other person</t>
  </si>
  <si>
    <t>La Historia de un Padre y su hija en su lucha de 4 años por la custodia</t>
  </si>
  <si>
    <t>eborjas</t>
  </si>
  <si>
    <t>Tejiendo Esperanza</t>
  </si>
  <si>
    <t>byper1508@gmail.com</t>
  </si>
  <si>
    <t>Help your Priest</t>
  </si>
  <si>
    <t>Afectividad y Sexualidad A.C.</t>
  </si>
  <si>
    <t>TEFASICA RS</t>
  </si>
  <si>
    <t>10-16-2016</t>
  </si>
  <si>
    <t>(553) 618-0240</t>
  </si>
  <si>
    <t>la Historia de un Padre y la lucha de cuatro años por laCustodia de su hija</t>
  </si>
  <si>
    <t>An aid for those who comfort the most</t>
  </si>
  <si>
    <t>Una ayuda para los que m&amp;aacute;s ayudan</t>
  </si>
  <si>
    <t>We need to collect 60,000 pesos to help 10 priests to strengthen their human development with the help of expert psychologists</t>
  </si>
  <si>
    <t>Necesitamos juntar 60,000 pesos para ayudar a 10 padres a que fortalezcan su desarrollo humano con la ayuda de psic&amp;oacute;logos expertos.</t>
  </si>
  <si>
    <t>Priests exercise a natural leadership in their communities, people generally see them as a moral leader who serves as advisor and guide &amp;nbsp;to solve the problems of the people. It is expected of him at all times act properly and always know what decision is more attached to Catholic morality. However, they also, like all people, they face problems for which they need psicological counseling We strongly believe that the accompaniment and professional support from civil society do, strengthens the work of priests and therefore their social leadership and capacity to act as a cohesion detonator and community development</t>
  </si>
  <si>
    <t>Los Sacerdotes ejercen un liderazgo natural en sus comunidades, generalmente las personas los ven como un l&amp;iacute;der moral que funge como consejero y gu&amp;iacute;a capaz de resolver y aconsejar las problem&amp;aacute;ticas de las personas. Se espera de &amp;eacute;l que en todo momento act&amp;uacute;e de manera adecuada y que siempre sepa cu&amp;aacute;l es la decisi&amp;oacute;n m&amp;aacute;s apegada a la moral cat&amp;oacute;lica. Sin embargo, ellos tambi&amp;eacute;n, como todas las personas, enfrentan problem&amp;aacute;ticas para las cuales&amp;nbsp; necesitan de asesor&amp;iacute;a psicol&amp;oacute;gica Creemos firmemente que el acompa&amp;ntilde;amiento y apoyo profesional que desde la sociedad civil realizamos, fortalece la labor de los sacerdotes y por lo tanto su liderazgo social y sus capacidades para fungir como un detonador de cohesi&amp;oacute;n y desarrollo de la comunidad. &amp;nbsp;&amp;nbsp;</t>
  </si>
  <si>
    <t>The requested budget will be used to the therapeutic support of 10 scarce resources priests, the process consists of 12 sessions at a cost of 500 pesos each.&amp;nbsp;</t>
  </si>
  <si>
    <t>Techo bolivia cara feliz :)</t>
  </si>
  <si>
    <t>El presupuesto solicitado se utilizar&amp;aacute; para ayudar al acompa&amp;ntilde;amiento terap&amp;eacute;utico de 10 sacerdotes de escasos recursos, el proceso consta de 12 sesiones con un costo de 500 pesos cada una. &amp;nbsp;</t>
  </si>
  <si>
    <t>12 terapeutic sessions 500 pesos each= 6000 pesos10 Priests= 60,000 pesos</t>
  </si>
  <si>
    <t>La educación nos hará libres</t>
  </si>
  <si>
    <t>Red por el derecho a Decidir</t>
  </si>
  <si>
    <t>ALMASac</t>
  </si>
  <si>
    <t>https://hipgive.org/wp-content/uploads/2017/11/ADRIANA.docx</t>
  </si>
  <si>
    <t>https://www.youtube.com/user/almasproducciones</t>
  </si>
  <si>
    <t>pegadinhajaja2.kk@gmail.com</t>
  </si>
  <si>
    <t>Guadalupe</t>
  </si>
  <si>
    <t>redmujeresjadd@gmail.com</t>
  </si>
  <si>
    <t>(713) 525-04</t>
  </si>
  <si>
    <t>Jacobo Correa</t>
  </si>
  <si>
    <t>San Nicolás Lempa, El Salvador.</t>
  </si>
  <si>
    <t>jcorrea@guardianes.org.mx</t>
  </si>
  <si>
    <t>¡Sí a la educación! Las mujeres jóvenes de Tecoluca, El Salvador, quieren estudiar.</t>
  </si>
  <si>
    <t>Katherin, Adriana y María son tres mujeres jóvenes que quieren estudiar. Pero no pueden, porque sus familias son de escasos recursos económicos y la cultura local impide el apoyo para que mujeres jóvenes puedan obtener su bachillerato. Katherin, Adriana y María son jóvenes con desos de superación y siempre han ayudado a otras personas en su comunidad, participando activamente en el municipio contribuyendo a programas de desarrollo social. Ahora Katherin, Adriana y María necesitan de ti. ¡Súmate! Con tu donativo podrás ayudar a que continuen sus estudios: &amp;#8211; con $10 cubres su transporte por un mes &amp;#8211; con $40 pagas el material didáctico y otros gastos por un mes &amp;#8211; con $50 aportas todo lo necesario para que estudien un mes más &amp;#8211; con $600, tu donativo es suficiente para que cursen todo un año escolar de bachilerato. Aún si puedes donar sólo $1 o $5, tu apoyo sí puede cambiar su futuro y hacer la diferencia. ¡Tu eres un agente de cambio para nosotras! ¿Quiénes somos? Somos “Red de Mujeres Jóvenes y Adolescentes por el Derecho a Decidir” del Municipio Tecoluca, Departamento San Vicente, El Salvador. Nacimos en 2008 siendo la única colectiva juvenil que trabajara en defensa de los derechos de las Mujeres Jóvenes. Actualmente trabajamos en 4 sectores del municipio de Tecoluca y hay mucho entusiasmo por nuestro trabajo a pesar de las dificultades que enfrentamos. Vivimos en zonas rurales y con poco acceso al transporte en algunas comunidades hay que caminar en atajos, cañales para salir a la carretera exponiéndose sus vidas en peligro. Este proyecto de impulsar la educación de las tres jóvenes no solo se beneficiaría a ellas personalmente es un paso más para fortalecer y potenciar sus liderazgos en la defensa de las Mujeres en el Municipio de Tecoluca. ¿Qué más puedes hacer? Nos puedes ayudar también compartiendo nuestra campaña con tus amistades a través de las redes sociales. Por favor, invita a más personas a donar. Con tu donativo te conviertes como embajador o embajadora al igual que nosotras fortaleciendo así nuestra organización con el objetivo de brindarles apoyo a estas jóvenes que nos necesitan.</t>
  </si>
  <si>
    <t>Technology: a passport to the future</t>
  </si>
  <si>
    <t>Fundación Cometa / Nuestra Sagrada Familia</t>
  </si>
  <si>
    <t>Katherin, Adriana y María son tres mujeres jóvenes que quieren estudiar. Pero no pueden, porque sus familias son de escasos recursos económicos y la cultura local impide el apoyo para que mujeres jóvenes puedan obtener su bachillerato. Katherin, Adriana y María son jóvenes con desos de superación y siempre han ayudado a otras personas en su comunidad, participando activamente en el municipio contribuyendo a programas de desarrollo social. Ahora Katherin, Adriana y María necesitan de ti. &amp;nbsp; ¡Súmate! Con tu donativo podrás ayudar a que continuen sus estudios: &amp;#8211; con $10 cubres su transporte por un mes &amp;#8211; con $40 pagas el material didáctico y otros gastos por un mes &amp;#8211; con $50 aportas todo lo necesario para que estudien un mes más &amp;#8211; con $600, tu donativo es suficiente para que cursen todo un año escolar de bachilerato. Aún si puedes donar sólo $1 o $5, tu apoyo sí puede cambiar su futuro y hacer la diferencia. ¡Tu eres un agente de cambio para nosotras! &amp;nbsp; ¿Quiénes somos? Somos “Red de Mujeres Jóvenes y Adolescentes por el Derecho a Decidir” del Municipio Tecoluca, Departamento San Vicente, El Salvador. Nacimos en 2008 siendo la única colectiva juvenil que trabajara en defensa de los derechos de las Mujeres Jóvenes. Actualmente trabajamos en 4 sectores del municipio de Tecoluca y hay mucho entusiasmo por nuestro trabajo a pesar de las dificultades que enfrentamos. Vivimos en zonas rurales y con poco acceso al transporte en algunas comunidades hay que caminar en atajos, cañales para salir a la carretera exponiéndose sus vidas en peligro. Este proyecto de impulsar la educación de las tres jóvenes no solo se beneficiaría a ellas personalmente es un paso más para fortalecer y potenciar sus liderazgos en la defensa de las Mujeres en el Municipio de Tecoluca. &amp;nbsp; ¿Qué más puedes hacer? Nos puedes ayudar también compartiendo nuestra campaña con tus amistades a través de las redes sociales. Por favor, invita a más personas a donar. Con tu donativo te conviertes como embajador o embajadora al igual que nosotras fortaleciendo así nuestra organización con el objetivo de brindarles apoyo a estas jóvenes que nos necesitan.</t>
  </si>
  <si>
    <t>https://hipgive.org/wp-content/uploads/2018/11/Consititucion-Fundacion-Cometa.pdf</t>
  </si>
  <si>
    <t>https://youtu.be/nmpBJbWy-Cc</t>
  </si>
  <si>
    <t>03-29-2016</t>
  </si>
  <si>
    <t>Help us to help</t>
  </si>
  <si>
    <t>(552) 142-0892</t>
  </si>
  <si>
    <t>Support for Vulnerable Migrants and Refugees in Mexico. &amp;nbsp;</t>
  </si>
  <si>
    <t>Apoyando a las Personas migrantes y refugiadas en Situación de Vulnerabilidad en México.</t>
  </si>
  <si>
    <t>En Scalabrinianas Misión con Migrantes y Refugiados (SMR), realizamos acompañamiento personas migrantes y solicitantes de la condición de refugiada que se encuentren en territorio Mexicano. SMR con un acompañamiento integral compuesto por un equipo interdisciplinario de profesionales de la psicología, trabajo social y abogadas, que evalúan canalizan y acompañan en el proceso de acceso a la justicia y salud de las personas víctimas de delito que puede ser trata, tráfico, secuestro, privación ilegal de la libertad y violación sexual. El proyecto que estamos presentando es para acompañar integralmente a 8 personas migrantes y solicitantes de la condición de refugiada que se encuentran en México. Esta crisis humanitaria es originada por el complejo que se ha tornado la violencia en los países de Centroamérica como lo son Honduras, El Salvador, Guatemala y Nicaragua, además de otros países extra continentales, por lo que se ha visto un incremento del flujo de personas que viajan en mayor situación de vulnerabilidad expuesto a las mafias del crimen organizado. Es por ello, que el trabajo de SMR ha ido en incremento en beneficio de esta población por medio de un acompañamiento integral a las personas migrantes y a sus defensores/as de derechos humanos.</t>
  </si>
  <si>
    <t>12-14-2018</t>
  </si>
  <si>
    <t>La Creatividad Al Poder</t>
  </si>
  <si>
    <t>c.ocano@nuestrasagradafamilia.org</t>
  </si>
  <si>
    <t>La violencia generalizada en países de origen el aumento del control excesivo de las fronteras genera que la población que se ve forzada al migrar lo haga en condiciones más riesgosas exponiendo en todo momento su integridad humana. Sumado a lo anterior, las edades de las personas que vienen migrando van desde los meses de edad hasta personas de la tercera edad. Lo anterior, junto con la feminización de la migración, la situación de las y los niños/as migrantes no acompañados/as problematiza las violaciones de los derechos humanos en torno a la migración. Es por ello que en SMR, estamos comprometidos/as en realizar una atención integral a las personas migrantes que se han enfrentado a alguna situación de delito y riesgo. Después de un proceso de duración de aproximadamente dos meses, la personas migrante que ha sufrido algún tipo de delito ya ha comenzado su recuperación tanto física como psicología ante del evento de traumático que vivió, si es el caso, han obtenido su documento migratorio que comprueba su estancia regular en el país.</t>
  </si>
  <si>
    <t>Pasto - Nariño, Colombia</t>
  </si>
  <si>
    <t>TOMAS CULTURALES, una apuesta por la transformación social para la/os jóvenes en sus barrios</t>
  </si>
  <si>
    <t>Con tu contribución nos ayudará a cubrir la comida, el alojamiento, ropa, transporte y gastos de regularización migratoria, que se genere en medio de la atención que se brinda a la población migrante víctima de delito; adicional al apoyo psicológico y legal, todo en miras a la recuperación completa de la persona migrante. En gratitud recibirás una carta de la persona que se vio beneficiada por la contribución que has realizado.</t>
  </si>
  <si>
    <t>The support given by SMR has a 250 USD fee per person, distributed in the following way: 30% goes to accomodation during his/her stay, 30% goes to medical aid and the last 40% goes to psychological and legal aid. El apoyo brindado por SMR tiene un costo de 250 USD por persona. El cuál se distribuye de la siguiente forma: el 30% de para el alojamiento durante su estancia y la recuperación, el 30% para su proceso de atención médica para recuperar su salud fisica, el 40% del total de va destinado al proceso de apoyo jurídico y psicológico.</t>
  </si>
  <si>
    <t>Somos una organización civil sin fines de lucro fundada en 2013, dirigida por la misionera Scalabriniana Leticia Gutiérrez Valderrama la cual tiene más de 20 años de brindar apoyo a la población migrante y refugiada que se encuentra en el territorio Mexicano. SMR, durante 2015 se han atendido más de 300 personas víctimas de delitos entre mujeres, niños, niñas y hombres; víctimas de diferentes delitos como la trata, tráfico, detención ilegal de la libertad, secuestro y violencia sexual.</t>
  </si>
  <si>
    <t>(552) 884-13</t>
  </si>
  <si>
    <t>Guatemala City, Guatemala</t>
  </si>
  <si>
    <t>Resumen de la campaña:(2) TOMAS&amp;nbsp; CULTURALES en (2) barrios diferentes.Creatividad al Poder es un proyecto ideado por jóvenes, para jóvenes.&amp;nbsp;Se trata de dinamizar espacios en los barrios, los llamados Salones Comunales y transformarlos en Salones Culturales, Estos espacios han sido invisibilizados para la participación jóven de los barrios, ya que a pesar de contar con un buenas infraestructuras,, en algunos casos, incluso con equipos técnicos, estos espacios solo son ocupados para reuniones o pero aún, reuniones políticas. Mientras tanto la/los jóvenes intentan proponer espacios de esparcimiento sin respuesta favorable.De esta manera queremos visibilizar un uso diferente al tradicional llevando propuestas artísticas, además, visibilizando las propuestas de los barrios, estas son llamadas TOMAS CULTURALES. La importancia radica en que al visibilizar usos diferentes al espacio, este espacio se dinamizará para diferentes proyectos, de formación, cultura y social. Nuestro equipo quiere brindar unas tomas culturales de carácter popular, pero también muy profesional con una logística impecable, y brindándole las mejores condiciones a los artistas. Porque desde el arte si se puede! El capital humano es el mas importante en este proyecto, los profesionales cuentan con buenas relaciones con la/as jóvenes de los barrios y también de la/os encargados de los Salones Culturales. Presupuesto La idea es que luego de las TOMAS CULTURALES, nuestro equipo gestiones talleres artísticos para la/os jóvenes. Las TOMAS son el pretexto para generar conciencia de que hay otros lenguajes de expresión.Este presupuesto solicita dinero para este primer paso:$ 3,000 TOTALCONVOCATORIA: $ 75 impresiones + 5 publicidad en redes sociales + 100 facilitador&amp;nbsp; (persona que tendrá que realizar las alianzas y entablar un diálogo efectivo con la comunidad)1 + 100 facilitador 2 (persona que tendrá que realizar las alianzas y entablar un diálogo efectivo con la comunidad).TOMA 1: $140 obra de teatro + $140 grupo musical + $140 grupo de danza urbana + $180 alquiler requerimiento técnicos + 440 pago a propuestas artísticas locales (no será en dinero sino en kits de herramientas como audífonos, telas, máscaras, según propuestas) + Personal logístico (3) personas $315.TOMA 2: $140 obra de teatro + $140 grupo musical + $140 grupo de danza urbana + $180 alquiler requerimiento técnicos + 440 pago a propuestas artísticas locales (no será en dinero sino en kits de herramientas como audífonos, telas, máscaras, según propuestas) + Personal logístico (3) personas $315.Por qué importa:Este proyecto fué el resultado de todo un proceso realizado a partir de un espacio de participación ciudadana juvenil Plataforma de Juventud Municipal, de esta manera se contruyeron diagnósticos con jóvenes del municipio con el apoyo de la insitucionalidad con la Dirección Administrativa de Juventud y fué apoyado en la primera fase por esta dependencia, resultando como una primera experiencia exitosa completa, que que en la primera versión se realizaron las TOMAS y luego los talleres de formación. Este equipo quiere llegar a más lugares.Desafíos potenciales: La transparencia es clave para generar confianza entre los donadores potenciales. Utiliza esta sección para mostrar que has considerado los riesgos y obstáculos potenciales que puedes enfrentar al tratar de alcanzar tu objetivo y qué planeas hacer para superar estos retos. Otras formas en las que la gente puede ayudar: Algunas personas no podrán realizar una donación pero te pueden ayudar de otras formas que realmente trasciendan. Déjales saber que estás consciente de esto y enséñales de qué otras formas pueden involucrarse. Por ejemplo: - Pídele a la gente que te ayude a difundir tu mensaje - Proporciona ejemplos de lenguaje en redes sociales - Recuérdales utilizar las herramientas de intercambio social de HIPGive - Invítalos a convertirse en embajadores oficiales de la campaña o voluntarios Acerca de nuestra organización: Comparte un resumen muy breve de la organización y el equipo detrás de este proyecto y muéstrale a tus donadores por qué tienes las herramientas correctas y habilidades para atacar esta problemática. ¡Eso es todo! Siéntete libre de usar tu creatividad y hacer esta sección tan atractiva como desees.</t>
  </si>
  <si>
    <t>We want to jump on the technology train! The station is a CLICK away! Join us!</t>
  </si>
  <si>
    <t>¡Queremos subirnos al tren de la TECNOLOGÍA! La estación está a un CLICK de distancia, ¡Súmate!</t>
  </si>
  <si>
    <t>Este presupuesto solicita dinero para este primer paso:$ 3,000 TOTALCONVOCATORIA: $ 75 impresiones + 5 publicidad en redes sociales + 100 facilitador&amp;nbsp; (persona que tendrá que realizar las alianzas y entablar un diálogo efectivo con la comunidad)1 + 100 facilitador 2 (persona que tendrá que realizar las alianzas y entablar un diálogo efectivo con la comunidad).TOMA 1: $140 obra de teatro + $140 grupo musical + $140 grupo de danza urbana + $180 alquiler requerimiento técnicos + 440 pago a propuestas artísticas locales (no será en dinero sino en kits de herramientas como audífonos, telas, máscaras, según propuestas) + Personal logístico (3) personas $315.TOMA 2: $140 obra de teatro + $140 grupo musical + $140 grupo de danza urbana + $180 alquiler requerimiento técnicos + 440 pago a propuestas artísticas locales (no será en dinero sino en kits de herramientas como audífonos, telas, máscaras, según propuestas) + Personal logístico (3) personas $315.</t>
  </si>
  <si>
    <t>nathacaceres@gmail.com</t>
  </si>
  <si>
    <t>Help us to continue to help</t>
  </si>
  <si>
    <t>Scalabrinianas Misión con Migrantes y Refugiados</t>
  </si>
  <si>
    <t>“My name is Yenifer, I am 22-years-old and I’m a tutor at the Nuestra Sagrada Familia Center. At the center, we care, feed, and teach children of limited resources that live in the marginal communities near the Center. I am in charge of 14 children, ages 9 and 10, who, after attending school, arrive at the Center to do their homework under my close supervision. My biggest challenge is to give the children the proper aide they need by tutoring them with their homework so they may perform better at school. My biggest concern is to provide the proper conditions for growth and development by obtaining the tools needed to include and provide an up-to-date technological resource in our classrooms. Our staff includes 5 qualified tutors aiding and assisting 78 school-aged children and we currently have access to one desktop for homework and research use , making its use nearly impossible. I wish I could be more efficient! I really need a laptop for my classroom!” &amp;nbsp; TECHNOLOGY, A PASSPORT TO THE FUTURE We live in a digital era, a time in which technology is an essential part of our daily lives. However, the harsh reality in Guatemala is completely different: thousands of people, especially children, are under privileged. As a country, we only invest 2.8 of the GDP in education, the lowest investment in Latin America. At the Nuestra Sagrada Familia Child Care Center we work daily with 98 children, 78 of which are school-aged, that attend the Center when they are not at school. The Center is a pleasant safe environment where children participate in recreative, cultural, and self-growth activities, in addition to doing their homework, with the help of several tutors. We have a problem! We lack as yet the technology to help develop the children’s technological abilities which are essential for their future. That’s why we’ve come to you! We want to jump on the TECHNOLOGY TRAIN! We wish that each of our tutors could have a laptop in their classrooms, for them to be able to properly assist the children, with up-to-date resources that make their learning experience a lot easier, in addition to finding the correct information for their daily homework and research papers. &amp;nbsp; LET’S SHORTEN THE BREACH! YOU can give us a passport to the future… Our goal is to collect US$2,500.00 to buy five laptops to use in our classroom staring in 2019. Each laptop has an approximate cost of US500.00. So each donation counts! Be part of the change. ABOUT US We are a group of families that strongly BELIEVE in education as a mean of changing the future for the better. We are Fundación Cometa and Fundación Javier Alejos: two NGOs that joined forces to work for the benefit of the children at the NUESTRA SAGRADA FAMILIA Child Care Center. We support limited resource families with care, feeding, stimulation, and education of their children ages 1 thru 12, while they are at work. The Center is located in zone 5 in Guatemala City, a marginal community located at the out skirts of this area. The population is a socially impoverished with an average monthly income of US$100.00 to US$250.00. Our mission is to change these children´s lives by giving them the opportunity to receive quality education so they can become responsible and useful adults in the future. Please help us make the change!!!</t>
  </si>
  <si>
    <t>03-15-2016</t>
  </si>
  <si>
    <t>&amp;#8220;Soy Yenifer, tengo 22 años y soy tutora del Centro Nuestra Sagrada Familia. En el Centro cuidamos, alimentamos, atendemos y enseñamos a los niños de escasos recursos que viven en los barrancos aledaños al Centro. Estoy a cargo de un grupo de 14 niños entre 8 y 10 años, quienes después de estudiar en un colegio o escuela, llegan al Centro para hacer sus tareas bajo mi supervisión y ayuda. Mi mayor reto es brindar a los niños un acompañamiento adecuado para que rindan satisfactoriamente en la escuela, apoyándolos con sus tareas e investigaciones. Mi mayor frustración es no contar con las herramientas necesarias para dar un apoyo actual digital dentro del aula. Somos 5 tutoras que atendemos a 78 niños en edad escolar y disponemos actualmente de un solo computador para consultas e investigaciones, por lo cual se vuelve casi imposible el uso de esta importante herramienta. ¡Quisiera poder ser más eficiente! ¡Me urge una computadora para mi aula!” &amp;nbsp; LA TECNOLOGÍA, UN PASAPORTE AL FUTURO Vivimos en plena era digital, época en la que la tecnología está presente en casi todos los ámbitos de la vida cotidiana. Sin embargo, la realidad que vivimos en Guatemala es diferente: miles de personas, especialmente los niños, carecen de este privilegio. Como país, sólo invertimos el 2.8% del PIB en la educación, inversión más baja en Latinoamérica. En el Centro de Cuidado Infantil Nuestra Sagrada Familia trabajamos con 98 niños diariamente, 78 de los cuales están en edad escolar y asisten al Centro en la jornada alterna a la escuela. Es un lugar agradable y seguro donde los chicos participan en actividades recreativas, culturales y de formación personal, además de hacer sus tareas escolares, con el apoyo de varias tutoras. ¡Tenemos un problema! Aún no contamos con las herramientas tecnológicas para desarrollar en los niños competencias digitales útiles y necesarias para su futuro. ¡Por esta razón acudimos a ti! ¡Queremos subirnos al TREN DE LA TECNOLOGÍA! Aspiramos que cada tutora cuente con un computador portátil en su aula que le ayude a prestar un apoyo eficiente a los niños, mediante el uso herramientas actuales que faciliten su aprendizaje, además de encontrar la información adecuada para realizar sus tareas e investigaciones diarias. &amp;nbsp; ¡ROMPAMOS LA BRECHA! TÚ puedes darnos hoy este pasaporte hacia el futuro… Nuestro objetivo es recaudar $2,500.00 para adquirir 5 computadores portátiles para usar en nuestras aulas a partir del 2019. Cada computador cuesta alrededor de $500.00. ¡Así que cada donativo cuenta! ¡SUMATE HOY! y sé parte del cambio. &amp;nbsp; ACERCA DE NOSOTROS Somos un grupo de familias que CREE firmemente en la educación como medio de transformación del futuro. Somos Fundación Cometa y Fundación Javier Alejos: dos fundaciones que unen sus esfuerzos y trabajan en beneficio de los niños del Centro de Cuidado Infantil NUESTRA SAGRADA FAMILIA. Apoyamos familias menos privilegiadas económicamente en el cuidado, alimentación, estimulación y educación de sus hijos entre 1 y 12 años, mientras ellos trabajan. El Centro está ubicado en la zona 5 de la ciudad capital, rodeado por colonias marginales ubicadas en los barrancos. Nuestra población pertenece a un estrato social de pobreza con un ingreso mensual de $100.00 a $250.00. Nuestra misión es transformar la vida de estos pequeños dándoles la oportunidad de tener una educación de calidad para que en el futuro se conviertan en adultos responsables y útiles a la sociedad. ¡Tú puedes apoyarnos en esta TRANSFORMACIÓN!</t>
  </si>
  <si>
    <t>La Casita: Centro de Atención</t>
  </si>
  <si>
    <t>Súmate hoy y sé parte del cambio. Educación digital para el Centro Nuestra Sagrada Familia from Natalia Zauner on Vimeo.</t>
  </si>
  <si>
    <t>Nuestro trabajo se realiza a lo largo de la República Mexicana</t>
  </si>
  <si>
    <t>Ayudando a la población migrante más vulnerable que cruza por México.</t>
  </si>
  <si>
    <t>damian.carolina@gmail.com</t>
  </si>
  <si>
    <t>En esta fase del proyecto, queremos mostrar el verdadero rostro de la situación migrante que cruza por México. Es una realidad creciente el que las personas no migran para mejorar su situación economica, en la mayoría de las ocasiones es para salvar su vida. Huyendo de violencia, se enfrentan a más violencia en su paso por México, ocasionando que en retieradas veces vivan un infierno igual o peor del que huyeron. Con tu apoyo, podrán continuar con su vida con acompañamiento integral.</t>
  </si>
  <si>
    <t>En esta fase del proyecto, queremos mostrar el verdadero rostro de la situación migrante que curza por México. Una realidad creciente es que las personas no migran por mejor su situación economica, en la mayoría de las ocasiones es para salvar su vida. Huyendo de violencia, se enfrentan a más violencia en su paso por México, ocasionando que en retieradas veces vivan un infierno igual o peor del que huyeron. Con tu apoyo, podrán continuar con su vida con acompañamiento integral.</t>
  </si>
  <si>
    <t>Lo que queremos lograr es transformar las vidas de la personas que se encuentran en mayor situación de vulnerabilidad. En México miles de personas cruzan buscando huir de la violencia de sus países de origen. La población que atendemos, en su mayoría, son niños/as y mujeres. Lo que nos indica que cada vez más las personas son arrancadas de raíz.</t>
  </si>
  <si>
    <t>Lo que queremos lograr es transformar las vidas de la personas que se encuentra en mayor situación de vulnerabilidad. En México miles de personas cruzan buscando huir de la violencia de sus países de origen. La población que atendemos, en su mayoría, son niños/as y mujeres. Lo que nos indica que cada vez más las personas son arrancadas de raíz.</t>
  </si>
  <si>
    <t>Podemos cambiar vidas como la de Ana y su hija Sofía, Ana y su hija Sofía de 9 años son originarias de El Salvador habían regresado de Estados Unidos un par de años atrás. La primera vez habían dejado El Salvador por la violencia y las pandillas, producto de la cercana relación de la madre de Ana con este grupo delincuencial. En El Salvador, en varias ocasiones tuvieron que cambiar de casa varias veces, lograron establecerse en Ahuachapan, donde pudieron vivir tranquilas un par de meses. Paso el tiempo y las agresiones continuaron… Ana y su hija, deciden salir de nueva cuenta en diciembre de 2014 de su querido país con dirección a Estados Unidos. En esta ocasión era distinto, no contaban con el dinero suficiente para emprender la huida, por lo que tuvieron que vender su casa Así empezó su camino, primero Guatemala de ahí a México, todo en tráiler, camiones, cuartos, albergues, andando sin saber a ciencia cierta ni el día ni la hora. Finalmente llegaron a la Ciudad de México, era un 6 de marzo, como a las 11:00 pm., lo sabe porque escucho a uno de sus traficantes. Ahí nos metieron a una bodega, que poco a poco iba llenándose de gente, primero 6 personas y así poco a poco, hasta llegar a ser aproximadamente 75 personas. Pasábamos lo días comiendo sopa de arroz y chicharrón; para no pensar en lo que estábamos viviendo canalizamos nuestra energía en limpiar el lugar donde estábamos alojados/as, y cuidar un bebé, que hasta la fecha no se de quien era. Aunque pareciera que todo era “normal”, el hermetismo era espantoso, ¿A dónde nos llevarían? ¿Qué está sucediendo?, un día comenzó todo a complicarse tras recibir un “cachazo en la cabeza” – es decir, me golpearon con la base de una pistola en la cabeza-, cada vez llegaban más migrantes hasta que hubo más de 100 personas. En este lugar estuvimos hasta mayo del 2015, este día pude escapar&amp;#8230; esto ocurrió después de que escuchará un día antes la intensión de sacar a una parte de nosotros/as rumbo a Reynosa, pero en verdad nos abandonarían en el camino. Esa noche decidimos escapar mi hija y yo, estuve atenta al día siguiente cuando dejasen la puerta abierta para en ese momento salir corriendo sin rumbo pero buscando en todo momento nuestra integridad. Corrí, corrí con mi hija sin rumbo. Después de rato encontramos un hospital, ahí tome un taxi, a quien le explique la situación. Nos llevó con una patrulla que se encontraba cerca, me hicieron varias preguntas como: ¿Cuál era la dirección donde me encontraba? ¿Desde cuando estábamos encerradas? ¿A dónde íbamos?, al tranquilizarme recordé que tenía un conocido en una tienda cercana a donde me tenían retenida contra mi voluntad, al cual le hacía pedido por teléfono… le llame y le pedí la dirección de la tienda, porque me había perdido. Eso nos sirvió para poder levantar una denuncia en el Ministerio Público, aunque no tuve mucha ayuda, solamente que levantarán la declaración y me mandaran a la embajada de Estados Unidos Americanos, mi hija es ciudadana, ahí nos atendieron de primer momento y luego nos canalizaron al Ejército de Salvación. La poca ayuda, hizo que saliera de nuevo a mendigar para poder darle de comer a mi hija; después de un par de días una mujer nos ofreció ayuda, cuando yo me encontraba mendigando en la calle, me dio trabajo en su casa limpiando y ellos me pagaban con comida. Un día en agosto de 2015, llegan a la casa de la señora, tocan la puerta…era la policía federal SEIDO, ¡Me estaban buscando pues yo había sido víctima del delito de privación ilegal de mi libertad, junto con mi hija! Posterior de eso, fui canalizada por SEIDO a Scalabrinianas Misión con Migrantes y Refugiadoas (SMR) dirigido por la Hermana Leticia Gutierrez, ahí pude obtener la atención médica, jurídica y psicologica que necesitaba. ¡Por fin, estaba a salvo! El día de hoy, mi hija Sofía y yo, nos encontramos con nuestra familia en los Estados Unidos. En mi caso ascendí al refugio por parte del gobierno Estadounidense y mi hija, ella es ciudadana Americana. Gracias a Scalabrinianas Misión con Migrantes y Refugiados, pude terminar mi proceso, y seguir con mi vida más tranquila y con la gente que amo.</t>
  </si>
  <si>
    <t>Tech changing child cancer detection</t>
  </si>
  <si>
    <t>La Casita</t>
  </si>
  <si>
    <t>Podemos cambiar vidas como la de Ana y su hija Sofía, Ana y su hija Sofía de 9 años son originarias de El Salvador habían regresado de Estados Unidos un par de años atrás. La primera vez habían dejado El Salvador por la violencia y las pandillas, producto de la cercana relación de la madre de Ana con este grupo delincuencial. En El Salvador, en varias ocasiones tuvieron que cambiar de casa varias veces, lograron establecerse en Ahuachapan, donde pudieron vivir tranquilas un par de meses. Paso el tiempo y las agresiones continuaron… Ana y su hija, deciden salir de nueva cuenta en diciembre de 2014 de su querido país con dirección a Estados Unidos. En esta ocasión era distinto, no contaban con el dinero suficiente para emprender la huida, por lo que tuvieron que vender su casa Así empezó su camino, primero Guatemala de ahí a México, todo en tráiler, camiones, cuartos, albergues, andando sin saber a ciencia cierta ni el día ni la hora. Finalmente llegaron a la Ciudad de México, era un 6 de marzo, como a las 11:00 pm., lo sabe porque escucho a uno de sus traficantes. Ahí nos metieron a una bodega, que poco a poco iba llenándose de gente, primero 6 personas y así poco a poco, hasta llegar a ser aproximadamente 75 personas. Pasábamos lo días comiendo sopa de arroz y chicharrón; para no pensar en lo que estábamos viviendo canalizamos nuestra energía en limpiar el lugar donde estábamos alojados/as, y cuidar un bebé, que hasta la fecha no se de quien era. Aunque pareciera que todo era “normal”, el hermetismo era espantoso, ¿A dónde nos llevarían? ¿Qué está sucediendo?, un día comenzó todo a complicarse tras recibir un “cachazo en la cabeza” – es decir, me golpearon con la base de una pistola en la cabeza-, cada vez llegaban más migrantes hasta que hubo más de 100 personas. En este lugar estuvimos hasta mayo del 2015, este día pude escapar, esto ocurrió después de que escuchará un día antes la intensión de sacar a una parte de nosotros/as rumbo a Reynosa, pero en verdad nos abandonarían en el camino. Esa noche decidimos escapar mi hija y yo, estuve atenta al día siguiente cuando dejasen la puerta abierta para en ese momento salir corriendo sin rumbo pero buscando en todo momento nuestra integridad. Corrí, corrí con mi hija sin rumbo. Después de rato encontramos un hospital, ahí tome un taxi, a quien le explique la situación. Nos llevó con una patrulla que se encontraba cerca, me hicieron varias preguntas como: ¿Cuál era la dirección donde me encontraba? ¿Desde cuando estábamos encerradas? ¿A dónde íbamos?, al tranquilizarme recordé que tenía un conocido en una tienda cercana a donde me tenían retenida contra mi voluntad, al cual le hacía pedido por teléfono… le llame y le pedí la dirección de la tienda, porque me había perdido. Eso nos sirvió para poder levantar una denuncia en el Ministerio Público, aunque no tuve mucha ayuda, solamente que levantarán la declaración y me mandaran a la embajada de Estados Unidos Americanos, mi hija es ciudadana, ahí nos atendieron de primer momento y luego nos canalizaron al Ejército de Salvación. La poca ayuda, hizo que saliera de nuevo a mendigar para poder darle de comer a mi hija; después de un par de días una mujer nos ofreció ayuda, cuando yo me encontraba mendigando en la calle, me dio trabajo en su casa limpiando y ellos me pagaban con comida. Posterior de eso, fui canalizada por SEIDO a Scalabrinianas Misión con Migrantes y Refugiadoas (SMR) dirigido por la Hermana Leticia Gutierrez, ahí pude obtener la atención médica, jurídica y psicologica que necesitaba. ¡Por fin, estaba a salvo! El día de hoy, mi hija Sofía y yo, nos encontramos con nuestra familia en los Estados Unidos. En mi caso ascendí al refugio por parte del gobierno Estadounidense y mi hija, ella es ciudadana Americana. Gracias a Scalabrinianas Misión con Migrantes y Refugiados, pude terminar mi proceso, y seguir con mi vida más tranquila y con la gente que amo.</t>
  </si>
  <si>
    <t>El apoyar una víctima integralmente al mes nos cuesta 250 UDS con tu donación podemos apoyar a mujeres como Ana y su hija Sonía durante un mes. A cambio, te haremos llegar información de la persona que estas apoyando así como una carta de agradecimiento.</t>
  </si>
  <si>
    <t>En Scalabrinianas Misión con Migrantes y Refugiados (SMR), realizamos acompañamiento personas migrantes y solicitantes de la condición de refugiada que se encuentren en territorio Mexicano. SMR con un acompañamiento integral compuesto por un equipo interdisciplinario de profesionales de la psicología, trabajo social y abogadas, que evalúan canalizan y acompañan en el proceso de acceso a la justicia y salud de las personas víctimas de delito que puede ser trata, tráfico, secuestro, privación ilegal de la libertad y violación sexual.</t>
  </si>
  <si>
    <t>https://youtu.be/SVu5zg9M2nk</t>
  </si>
  <si>
    <t>desarrolloinstitucionalamanc@gmail.com</t>
  </si>
  <si>
    <t>kjlk</t>
  </si>
  <si>
    <t>Tec Tissue</t>
  </si>
  <si>
    <t>03-17-2016</t>
  </si>
  <si>
    <t>Help us support&amp;#8230;.</t>
  </si>
  <si>
    <t>Hispanis in philanthropy</t>
  </si>
  <si>
    <t>03-23-2016</t>
  </si>
  <si>
    <t>kjhhkhjkz</t>
  </si>
  <si>
    <t>Teatro Pueblo Nuevo: Bilingual and Bicultural Theatrical Programming</t>
  </si>
  <si>
    <t>(552) 071-58</t>
  </si>
  <si>
    <t>Se parte del cambio y mejora la educacion de 10 jovenes mexicanos de la comunidad X.Se parte del cambio y mejora la educacion de 10 jovenes mexicanos de la comunidad X.</t>
  </si>
  <si>
    <t>Explicacion mas extensa del proyecto</t>
  </si>
  <si>
    <t>Explicacion mas extensa del proyecto&amp;nbsp;</t>
  </si>
  <si>
    <t>Explicar que cambios se esperan ver y como medir el objetivo</t>
  </si>
  <si>
    <t>Tu donacion nos ayudara a comprar libros para que chicos mexicanos puedan complementar sus estudios.</t>
  </si>
  <si>
    <t>3000 USD matriculas de 5 jovenes 2000 USD para utiles escoles &amp;nbsp; HIP es XXXX USD</t>
  </si>
  <si>
    <t>Es una organizacion que apoya la educacion en mexico</t>
  </si>
  <si>
    <t>Team CS GO Cubano</t>
  </si>
  <si>
    <t>kjasdfjbsdfjkdf</t>
  </si>
  <si>
    <t>Help us protect our community from Trump Policies! Donate to keep ULANJ space OPEN!</t>
  </si>
  <si>
    <t>TarmaDelivery</t>
  </si>
  <si>
    <t>Unidad Latina en Accion NJ</t>
  </si>
  <si>
    <t>47-0986640</t>
  </si>
  <si>
    <t>Ana</t>
  </si>
  <si>
    <t>appazmino@gmail.com</t>
  </si>
  <si>
    <t>(848) 219-3489</t>
  </si>
  <si>
    <t>Hightstown, NJ, United States</t>
  </si>
  <si>
    <t>After the Presidential election hard times are coming for the most vulnerable communities. For that reason, we are asking for your support and for that of your contacts as well. Join your community in Solidarity making a DONATION TODAY in order to be able to continue struggling for our rights against Hate and Racism, against deportations and detentions. We are going to continue organizing locally and statewide. We have now been doing this for 7 years now educating, protecting and empowering the community. DONATE and Share with your friends on the social networks! UNITED and ORGANIZED we shall fight for our community! We are going to continue resisting the Trump Administration! http://unidadlatinanj.org/get-involved/donate/</t>
  </si>
  <si>
    <t>05-18-2018</t>
  </si>
  <si>
    <t>Tarjeta Roja FC estará en la Liga Antioqueña</t>
  </si>
  <si>
    <t>Kit Hogar Saludable</t>
  </si>
  <si>
    <t>04-18-2018</t>
  </si>
  <si>
    <t>Asociación Puente ONG</t>
  </si>
  <si>
    <t>Tamales Doña Rosalba</t>
  </si>
  <si>
    <t>P. 17983 F. 17983, L1 sistema único de registro electrónico de personas jurídicas</t>
  </si>
  <si>
    <t>https://hipgive.org/wp-content/uploads/2017/12/Recaudación-de-Fondos-a-través-de-transferencia-electrónicas.docx</t>
  </si>
  <si>
    <t>niche0124@hotmail.com</t>
  </si>
  <si>
    <t>Después de las elecciones presidenciales se avecinan momentos muy difíciles para las comunidades más vulnerables por eso te queremos pedir tu apoyo y el de tus contactos. Solidarízate con tu comunidad haciendo una DONACIÓN HOY para poder seguir luchando por nuestros derechos y en contra del Odio y el Racismo, las deportaciones y las detenciones. Vamos a continuar organizando a nivel local y estatal. Ya lo hemos echo por 7 años y ahora con la Administración Trump NO vamos a parar. Vamos a seguir resistiendo, educando, protegiendo y empoderando a la comunidad. DONA y Comparte con tus amigos en las redes sociales!! http://unidadlatinanj.org/get-involved/donate/</t>
  </si>
  <si>
    <t>Tamales</t>
  </si>
  <si>
    <t>Unidad Latina en Acción New Jersey is an all-volunteer run organization and depends on the support from people like you. We were founded in 2009 where we celebrated our first May Day in the borough of Hightstown. Your donations go a long way to paying for services and the bills to keep our humble office running. You can write off your donations on your taxes!!! Please consider becoming a monthly sustainer of $20.00/mo. to ensure we can continue our work year round. We are setting a goal of 1 full year of rent to continue working in our office space. YOU and only YOU can support this effort. We work based off the needs of our community and we continue to keep getting deportation cases and phone calls of ICE patrolling our streets. Click on the button below to Donate via Paypal. We appreciate and need YOUR support! http://unidadlatinanj.org/get-involved/donate/</t>
  </si>
  <si>
    <t>Dimas</t>
  </si>
  <si>
    <t>direccion@puente.org.gt</t>
  </si>
  <si>
    <t>Taller de Arte: Más vale equivocarse!</t>
  </si>
  <si>
    <t>rosiogr@hotmail.com</t>
  </si>
  <si>
    <t>(303) 335-94</t>
  </si>
  <si>
    <t>Ciudad de Guatemala, Guatemala</t>
  </si>
  <si>
    <t>Less diseases and more welfare for families</t>
  </si>
  <si>
    <t>Menos enfermedades y mas bienestar para las familias</t>
  </si>
  <si>
    <t>07-18-2018</t>
  </si>
  <si>
    <t>Help us Fight Addiction</t>
  </si>
  <si>
    <t>Taking entrepreneurs and companies to the next level</t>
  </si>
  <si>
    <t>Íntegra Salvación</t>
  </si>
  <si>
    <t>Alrededor de 3 mil millones de personas en países en desarrollo aun cocinan en estufas primitivas de fuego abierto. De acuerdo a la Organización Mundial de la Salud, el humo de estas estufas cobra la vida de 1.9 millones de personas e impacta negativamente en las mujeres embarazadas. Según la Organización Mundial de la Salud, los niveles adecuados de acceso al agua, saneamiento e higiene causan entre el 4% y 8% de las enfermedades en los países en desarrollo y el 90% de las enfermedades diarreicas. El acceso inadecuado al agua y saneamiento, junto con una higiene insuficiente, contribuyen a la transmisión de enfermedades. Según el PNUD, el agua limpia y los sistemas adecuados de saneamiento constituyen una de las formas de prevención mas poderosa para reducir la mortalidad infantil. La mayoría de niños padece de enfermedades gastrointestinales debido al consumo de agua no segura, cuando un niño esta enfermo su cuerpo no logra absorber correctamente los nutrientes de lo que come, esto impacta en la desnutrición y bienestar de ellos. En Asociación Puente trabajamos con grupos de mujeres de las comunidades más vulnerables que comprenden el problema y están dispuestas a prevenir la desnutrición crónica de los niños y niñas menores de 5 años, ofreciéndoles capacitación sobre seguridad alimentaria y nutricional, preparación de alimentos, estimulación oportuna, actividades agropecuarias, asociaciones locales de ahorro, crédito y generación de ingresos entre otros. Nuestra Misión es prevenir la desnutrición a través del desarrollo de competencias en la mujer, para tener una generación de guatemaltecos sanos y con oportunidades. Casa Digna es un proyecto complementario de Asociación Puente el cual busca proveer a familias, que viven en extrema pobreza, de bienes que mejoren su calidad de vida y les permita combatir la desnutrición. Las socias al tener una participación activa en el programa de Puente, tienen acceso a bienes tales como estufas mejoradas ahorradoras de leña y filtros de agua . Las estufas mejoradas consumen 70% menos leña, elimina emisiones toxicas, previene enfermedades respiratorias, previene accidentes y reduce el tiempo y/o dinero que las familias invierten en la recolección o compra de leña; el filtro de agua proporciona agua 100% potable y apta para consumo y previene enfermedades gastrointestinales, logrando familias sanas. Nuestra meta es proveer de 50 estufas mejoradas y 50 filtros de agua a un igual numero de familias que participan en el programa &amp;#8220;Aprendamos Juntas&amp;#8221; del Municipio de San Jose Poaquil, Chimaltenango, con tu aporte mínimo de USD 40.00 podremos lograrlo. http://www.puente.org.gt/casa-digna/ ¿Cómo pondremos tus donaciones en acción? Nuestra meta de recaudación son USD 10,000, todo lo recaudado será invertido en su totalidad para compra de estufas mejoradas y filtros de agua, Puente se encargara de movilizar a voluntarios y miembros de la comunidad para la entrega e instalación de los mismos. Si por algún motivo no se alcanzara la meta de recaudación para compra de ambos bienes, entonces se le dará prioridad a la compra de filtros de agua. Con tu aporte mínimo de USD 40 apoyas en la compra de un filtro de agua con una vida útil de 2 años, y con un aporte de USD 160 apoyas en la compra de una estufa mejorada con una vida útil de 15 años. Por qué importa El impacto esperado es la mejora de la salud y calidad de vida de 50 familias beneficiadas, las cuales tendrán acceso al agua segura para consumo, sus casas estarán libres de emisiones toxicas provocadas por el humo de la leña y podrán contar con un ahorro de hasta un 70% en leña lo cual se traduce en mas dinero para la familia y menos tiempo invertido en la recolección de la misma. El circulo de la pobreza no se puede romper si no mejoramos las condiciones de vida, salud e higiene de las familias en su hogar y entorno. Hasta la fecha Asociación Puente ha gestionado e instalado 1,950 bienes a igual numero de familias, en comunidades de Alta Verapaz y en Chimaltenango (Guatemala). Desafíos potenciales Asociación Puente realiza una visita domiciliar de consejería a todas las familias que participan en el programa, en dichas visitas domiciliares se refuerzan los temas den los que fueron capacitadas las socias y de igual manera se monitorea el uso, cuidado y mantenimiento que ellas le están dando a los filtros de agua y estufas donadas, para establecer compromisos puntuales para la próxima visita de consejería. Otras formas en las que la gente puede ayudar: &amp;#8211; Comparte y publica en tus redes sociales, la iniciativa del proyecto para que otras personas conozcan y se sumen a la causa. &amp;#8211; Conviértete en embajador oficial de la campaña y difunde el mensaje para que otros puedan aportar al proyecto. Acerca de nuestra organización Puente ONG trabaja para prevenir la desnutrición crónica a través del desarrollo de las competencias de la mujer, para generar cambios de comportamiento en las familias para que puedan superar la pobreza, la desnutrición crónica y llevar una vida mas digna mediante la educación (como eje transversal), a través de talleres sobre temas de higiene, seguridad alimentaria y nutricional, preparación de alimentos, estimulacion oportuna, actividades agropecuarias, ahorro y generación de ingresos. Con hambre de futuro! Somos Puente.</t>
  </si>
  <si>
    <t>David Cuadra</t>
  </si>
  <si>
    <t>chich50@hotmail.com</t>
  </si>
  <si>
    <t>b.rodriguez@exire.com.sv</t>
  </si>
  <si>
    <t>(528) 183-783210</t>
  </si>
  <si>
    <t>&amp;Iacute;ntegra Salvaci&amp;oacute;n is a non profitable fundation that helps people with addiction as well as their families. Based on the addict profile, we select the best treatment.</t>
  </si>
  <si>
    <t>&amp;Iacute;ntegra Salvaci&amp;oacute;n es una fundaci&amp;oacute;n sin fin de lucro que ayuda a las personas con adicciones as&amp;iacute; como a sus familiares, buscando la mejor soluci&amp;oacute;n de tratamiento.</t>
  </si>
  <si>
    <t>Addiction in Mexico has been increasing dramatically in the past few years and it seems nobody is doing anything about it. &amp;Iacute;ntegra Salvaci&amp;oacute;n is the first no profitable organizaci&amp;oacute;n in Mexico that intelligently identifies the addicts profile based on type of addiction, consumption habits, background, etc.. and provides the patient with the best available treatment.</t>
  </si>
  <si>
    <t>La adicci&amp;oacute;n en Mexico ha crecido exponencialmente en los ultimos a&amp;ntilde;os y es muy poco lo que se esta haciendo al respecto. &amp;Iacute;ntegra Salvaci&amp;oacute;n nace para proporcionarles al adictyo y sus familiares la mejor ayuda posible. Esta es la primer organizaci&amp;oacute;n en Mexico que identifica de manera inteligente el perfil del paciente en base a su tipo de adicci&amp;oacute;n,&amp;nbsp;habitos de consumo y su entorno para proporcionarle un tratamiento a la medida.</t>
  </si>
  <si>
    <t>dcuadrat</t>
  </si>
  <si>
    <t>davidcuadratriplett@gmail.com</t>
  </si>
  <si>
    <t>03-22-2016</t>
  </si>
  <si>
    <t>Help Us Eliminate Childhood Obesity</t>
  </si>
  <si>
    <t>TACHE A LAS DROGAS</t>
  </si>
  <si>
    <t>Emily Gardner</t>
  </si>
  <si>
    <t>emilygardner@mnhc.org</t>
  </si>
  <si>
    <t>Sustainable development education for kids and young people of Acapulco, Mexico</t>
  </si>
  <si>
    <t>(817) 905-4621</t>
  </si>
  <si>
    <t>Help our non-profit clinic combat childhood obesity by purchasing activity tracking bracelets for our pediatric patients living in San Francisco</t>
  </si>
  <si>
    <t>Ayuda nuestra clínica sin fines de lucro a comprar pulseras que monitorizan la actividad de pacientes pediatricos obesos o con sobrepeso viviendo en San Francisco</t>
  </si>
  <si>
    <t>eefren@hotmail.com</t>
  </si>
  <si>
    <t>Approximately 32% of children in the United States are overweight or obese and this number is even higher for our nation’s Latino youth. To combat this epidemic, UNICEF recently began a program entitled Kid Power in schools across the United States. Through the program, classrooms are given smart bracelets that track students’ steps throughout the course of the day. For every 2,400 steps, the wearer earns a “kid power point.” Upon earning 10 points, UNICEF sends a therapeutic food packet to a malnourished child in one of their target countries. Like UNICEF, Mission Neighborhood Health Center’s pediatric health coaching program also aims to address the pediatric obesity epidemic in the United States. We are fundraising to provide these Kid Power bracelets for 10 or more of our health coaching patients whom we have determined would benefit the most from enrollment in the Kid Power program. These particular patients were selected because of their overall sedentary lifestyles. The Kid Power bracelets provide an incredible incentive to these patients to stay more active by invoking children’s natural desire to help others of their same age. Interest in the program is high amongst the target patients who were enthusiastic about wearing the bracelets. The bracelet, which they will be encouraged to wear continually, promotes the attainment of 12,000 steps per day, the daily activity goal recommended by the National Institute of Health. Furthermore, it is difficult for our health coaches to directly track the activity of their patients to ensure they are meeting their goals to stay active. The bracelets would allow them to do just that. Being rewarded for a simple activity like walking will encourage the health coaching patients to strive for a healthier lifestyle overall. This program offers long term benefits because the patient can keep the bracelet they are given as long as they show an active and intentional involvement during a small trial period. Your support will make it possible for us to intervene early in these children’s lives by attaching positive context and attainable goals to the habit of daily physical activity. Thank you!</t>
  </si>
  <si>
    <t>Filtros de Agua : 50 unidades X USD 38.00 = USD 1,900 (incluye transporte hacia las comunidades) Estufas Mejoradas: 50 unidades X USD 160.00 = USD 8,000 Trasporte para estufas: 2 veces * USD 50.00 = USD 100 Total: = USD 10,000 &amp;nbsp; ** Nota: los gastos por materiales de instalación, movilización de voluntarios y gastos por monitoreo serán cubiertos por Puente.</t>
  </si>
  <si>
    <t>Aproximadamente 32% de los niños en los Estados Unidos tienen sobrepeso o son obesos y este número es aún más alto para los jóvenes latinos en nuestra nación. Para combatir esta epidemia, UNICEF recientemente empezó un programa titulado “Kid Power” en escuelas a través de los Estados Unidos. El programa le regala pulseras inteligentes que monitorizan los pasos de los estudiantes a lo largo del día. Por cada 2,400 pasos, el estudiante gana un punto de “Kid Power.” A ganar 10 puntos, UNICEF envía un paquete terapéutico a un niño malnutrido en uno de sus países objetivos. Como UNICEF, el programa de consejo de salud pediátrico en Mission Neighborhood Health Center también pretende abordar la epidemia de la obesidad infantil en los Estados Unidos. Estamos recaudando fundos para proveer estas pulseras a 10 o más de nuestras pacientes quienes hemos determinado beneficiarían de inscripción en el programa de Kid Power. Estos pacientes específicos fueron elegidos a causa de sus estilos de vida sedentarios. Las pulseras de Kid Power proveen un incentivo fantástico de mantenerse más activo con invocar el deseo natural de niños de ayudar a otros de su misma edad. La interesa de los pacientes objetivos en el programa es alta. Vamos a animar a los pacientes que lleven las pulseras continuamente para promover la realización de 12,000 pasos al día, la meta diaria de actividad recomendada por la Institución Nacional de Salud. Además, es difícil para nuestros consejeros de salud monitorizar sus pacientes directamente pasa asegurarse que cumplan con sus metas de actividad. Las pulseras les permitirán hacer exactamente eso. Ser recompensado por una actividad sencilla como caminar aminará a los pacientes esforzarse por lograr un estilo de vida más saludable. Este programa ofrece beneficios a largo plazo porque los pacientes pueden guardar las pulseras siempre y cuando muestren una participación activa e intencionada durante un periodo de prueba. Su apoyo hará posible para nosotros aquí en Mission Neighborhood Health Center intervenir temprano en las vidas de estos pacientes y adjuntar un contexto positivo al hábito diario de actividad física. ¡Gracias!</t>
  </si>
  <si>
    <t>https://twitter.com/AsoPuenteGT</t>
  </si>
  <si>
    <t>Childhood obesity has become a complex issue in the United States. Approximately 32% of our nation’s youth are overweight or obese, an epidemic that affects low income Latino children even more drastically. The body mass index (BMI) of a patient allows us to know if their height and weight are in balance. A drastic rise in the BMIs of pediatric patients has been brought about by a myriad of factors including lack of nutrition education, high levels of inactivity, and increasing time spent on smart devices, among others. High BMIs caused by these environmental stressors lead to a decline in the quality of life of our children and put them at risk for many health concerns in the future including diabetes and hypertension. In the health coaching program, we believe that healthy children become healthy adults. Our goal is to intervene early in the lives of these patients to help them foster healthy and sustainable habits on their own. With the use of these Kid Power bracelets, we hope to see a shift in children’s mentalities surrounding physical activity from one of obligation to one of excitement and fun. The youth will be able to learn about new cultures around the world while helping both themselves and malnourished children become healthier. This change will principally be measured by documenting the changes in BMI of our target patients throughout a 5 month trial period. However, weight changes are not the only way to quantify the success of the project. Recipients of the bracelets will be asked to keep a journal and track their steps each day. We hope to see a significant increase in the number of steps each patient takes and therefore their overall activity level. Our ultimate goal is the attainment of 12,000 steps per day.</t>
  </si>
  <si>
    <t>La obesidad infantil ha llegado a ser un problema complejo en los Estados Unidos. Aproximadamente 32% de los jóvenes en nuestra nación tienen sobrepeso o son obesos, una epidemia que afecta niños latinos de bajo ingresos aun mas drásticamente. El índice de masa corporal (IMC) de un paciente nos deja saber si su peso y estatura están en equilibrio. Un aumento drástico en los IMCs de pacientes pediátricos ha surgido a causa de muchos factores incluyendo una falta de educación de nutrición, altas niveles de inactividad, y más tiempo de pantalla. IMCs altos causados por estos factores ambientales causan una disminución en la calidad de vida de nuestros niños y les ponen en riesgo de muchas enfermedades en el futuro incluyendo la diabetes y la hipertensión. En el programa del consejo de salud, creemos que niños sanos se convierten en adultos sanos. Nuestra meta es intervenir temprano en las vidas de estos pacientes para ayudarles mantener hábitos saludables y sostenibles. Con el uso de las pulseras de Kid Power, esperamos ver un cambio en las mentalidades sobre actividad física de una de obligación a una de diversión. Los jóvenes podrán aprender sobre nuevas culturas mientras ayudar a sus mismos y a niños malnutridos. Este cambio será monitorizado principalmente por la documentación de cambios de los IMCs de los pacientes a través de un periodo de 5 meses. Sin embargo, cambios de peso no son la única manera de cuantificar el éxito del proyecto. Vamos a pedir que los recipientes de las pulsera mantengan un diario para recordar sus pasos cada día. Esperamos ver un aumento significado del numero de pasos que toma cada paciente y entonces un aumento en su nivel de actividad en general. Nuestra meta principal es que cada paciente llegue a tomar 12,000 pasos cada día.</t>
  </si>
  <si>
    <t>All funds that we raise will go to the purchase of Kid Power bracelets from Target, UNICEF’s independent vendor. Funds raised that do not amount to enough to purchase additional bracelets will be used to purchase healthy snack making supplies to be distributed to individual patients at their health coach meetings. Other ways you can help: Share this campaign with your friends and family! Support healthy eating habits and exercise in your own communities Provide us with any feedback or comments you may have to help make our program a success</t>
  </si>
  <si>
    <t>Todos los fondos que ganamos irán directamente a la compra de las pulseras de Kid Power de Target, el vendedor independiente de UNICEF. Fondos ganados que no bastan para comprar pulseras adicionales serán usados para comparar bocadillos saludables para distribuir a pacientes en sus citas con la consejera de salud. Otras maneras en que usted puede ayudar: ¡Compartir esta página con su familia, amigos y miembros de su comunidad! Apoyar hábitos de alimentación saludables y actividad física en su propia comunidad Provéanos con cualquier comentario que tenga para ayudar nuestro programa a ser un éxito.</t>
  </si>
  <si>
    <t>Each bracelet costs $40 from Target, UNICEF’s independent vendor. We have received non-profit tax exempt status from Target and shipping and handling are free of charge. Our goal is to provide at least 10 bracelets to our patients. Any funds raised that do not amount to enough to purchase an additional bracelet will be used to purchase healthy snacks to be given to patients during their individual meetings. Example of snacks to be purchased will be carrots and hummus, ants on a log, apples and peanut butter, and yogurt with fresh fruit.</t>
  </si>
  <si>
    <t>Mission Neighborhood Health Center (MNHC) honors our Latino roots with a tradition of providing compassionate, patient-centered care. We advocate for health equity and deliver innovative, high quality services responsive to the neighborhoods and diverse communities we serve. MNHC was founded in 1967 to respond to the healthcare needs of low income families in the Mission neighborhood community in San Francisco. From the humble beginnings of delivering care in a trailer in the parking lot at our Shotwell Street site for $1 per visit, we have grown to become an integral part of the community. Each year, MNHC serves nearly 13,000 patients at its four sites in the Mission and Excelsior neighborhoods of San Francisco. MNHC delivers primary health care services across the life-cycle including prenatal care, pediatrics, teen services, family planning, women’s health services and adult and senior medicine. MNHC also provides specialized HIV services at its Clinica Esperanza and a program of support and health services to the homeless through our Mission Neighborhood Resource Center. The health coaching program at MNHC (which this fundraiser will benefit) has been run for the past three years by our resident AmeriCorps member. Our pediatric providers refer patients who are overweight or obese to the health coach, who then sets up a one on one meeting with the patient and their parents. Over the course of several sessions, the patient and health coach set small, achievable goals to help the patient attain a healthier lifestyle by creating sustainable healthy habits.</t>
  </si>
  <si>
    <t>Susana Centeno Hospital Water Supply Project</t>
  </si>
  <si>
    <t>Mission Neighborhood Health Center (MNHC) honra nuestras raíces latinas con una tradición de proveer cuidado médico compasivo y centrado en el paciente. Advocamos la igualdad de salud y proveemos servicios innovadores de alta calidad para responder a los barrios y comunidades diversas que servimos. MNHC fue fundado en 1967 con la meta de responder a las necesidades médicas de las familias de bajos ingresos en el barrio de la Misión en San Francisco. Desde los principios humildes de proveer cuidado médico en una caravana el estacionamiento de nuestra clínica de la calle Shotwell por $1 cada visita, hemos crecido a ser una parte integral de la comunidad. Cada año, MNHC sirve más de 12,000 pacientes en sus cuatro sitios en los barrios Misión y Excélsior de San Francisco. MNHC provee cuidado de salud primario a lo largo del ciclo de vida incluyendo cuidado prenatal, pediatría, servicios de jóvenes, planificación familiar, servicios de salud para mujeres, y salud de adultos y personas de mayor edad. MNHC también provee servicios especializados de VIH en nuestra Clínica Esperanza y un programa de apoyo y servicios de salud para personas sin hogar a través de nuestra Mission Neighborhood Resource Center. El programa de los consejeros de salud en MNHC (el cual beneficiará este recaudador de fondos) ha sido operado durante los últimos tres años por nuestros miembros de AmeriCorps. Nuestros proveedores pediátricos refieren pacientes quienes estén con sobrepeso o sean obesos al consejero de salud, quien les hace una cita con el paciente y sus padres. A lo largo de varias sesiones, el paciente y el consejero de salud crean metas pequeñas y alcanzables para ayudar el paciente a lograr un estilo de vida más saludable con crear sostenibles hábitos de salud.</t>
  </si>
  <si>
    <t>https://www.youtube.com/watch?v=rraLHsXSUAs</t>
  </si>
  <si>
    <t>power cable needed to solar power-up our 2000 gallons/day air-to-water generation system for PR hospital.</t>
  </si>
  <si>
    <t>cable de alimentación necesario para la activación solar de nuestro sistema de generación de aire a agua de 2000 galones</t>
  </si>
  <si>
    <t>We've installed an atmospheric water generation ("AWG") system near the Susana Centeno Hospital in Puerto Rico. &amp;nbsp;It was originally powered from a diesel generator. &amp;nbsp;We partnered with Tesla Energy to power it via their photovoltaic and battery array. &amp;nbsp;The power cable is still needed to connect the two systems. It's invoice amount is USD$6,742.37 from a supplier in San Juan. &amp;nbsp;We desperately need this power cable and its connectors to make this transition to renewable power for this AWG system. Please help us.&amp;nbsp;&amp;nbsp;&amp;nbsp; &amp;nbsp;</t>
  </si>
  <si>
    <t>$6,742.37(Please see image of invoice)</t>
  </si>
  <si>
    <t>starman_42@yahoo.com</t>
  </si>
  <si>
    <t>khgsdfkqw</t>
  </si>
  <si>
    <t>11-23-2018</t>
  </si>
  <si>
    <t>Support Long-Term Solutions for Families from the Migrant Caravan</t>
  </si>
  <si>
    <t>Sin Fronteras IAP</t>
  </si>
  <si>
    <t>SFI96013009015</t>
  </si>
  <si>
    <t>https://hipgive.org/wp-content/uploads/2018/10/1996_ACTA-CONSTITUTIVA_69-899.compressed.pdf</t>
  </si>
  <si>
    <t>Help us build a pre-school classroom and a dinning hall for boys and girls from 12 Q&amp;#8217;eqchí villages in Cobán, Altaverapaz, Guatemala.</t>
  </si>
  <si>
    <t>Asociación Futuro Vivo</t>
  </si>
  <si>
    <t>https://hipgive.org/wp-content/uploads/2016/11/3351RTU Futuro Vivo cambio de dirección-1.pdf</t>
  </si>
  <si>
    <t>KGNU</t>
  </si>
  <si>
    <t>Keeping my hotel project</t>
  </si>
  <si>
    <t>Keeping my hotel and restaurant</t>
  </si>
  <si>
    <t>Whitley</t>
  </si>
  <si>
    <t>inversionsocialsf@sinfronteras.org.mx</t>
  </si>
  <si>
    <t>Savina</t>
  </si>
  <si>
    <t>futurovivo.guatemala@gmail.com</t>
  </si>
  <si>
    <t>glopezcol@gmail.com</t>
  </si>
  <si>
    <t>(525) 555-141519</t>
  </si>
  <si>
    <t>(502) 236-4749</t>
  </si>
  <si>
    <t>Aldea Samac, Cobàn, Altaverapaz, Guatemala</t>
  </si>
  <si>
    <t>The need isn&amp;#8217;t limited to the border&amp;#8230;long term support is the key to effective integration for migrants.</t>
  </si>
  <si>
    <t>La necesidad no se queda en la frontera&amp;#8230; el apoyo a largo plazo es la clave para la integración de los migrantes.</t>
  </si>
  <si>
    <t>Build the future of Q&amp;#8217;echíes children in Guatemala.</t>
  </si>
  <si>
    <t>Construye el futuro para niños q`echies en Guatemala.</t>
  </si>
  <si>
    <t>Donde está Futuro Vivo, siempre hay una escuela. En ella, las familias aprenden a romper los círculos de la pobreza: . Creando oportunidades de desarrollo y productividad; . Ofreciendo educación gratuita integral y de calidad; . Construyendo soporte social para toda la familia Para los niños es la única forma de experimentar todo aquello que tú das por sentado: comida, lápices, libros, cuadernos, una madre que sabe cómo ayudarte, un padre que sí apoya a la familia. Objetivo: Construir un aula de preescolar y un comedor para niños y niñas de 17 aldeas de Cobán, Altaverapaz Problema que se enfrenta: Las mujeres y los niños son las poblaciones más vulnerables en Guatemala. En general, en Guatemala, los pueblos indígenas viven en condiciones más precarias que la población ladina o el promedio nacional. Guatemala es el quinto país con más desnutrición crónica en el mundo. El departamento de la Altaverapaz, es uno de los que manejan un mayor porcentaje de desnutrición infantil y analfabetismo del país. La mal nutrición y el analfabetismo son dos factores que impiden el desarrollo humano y económico en las comunidades y del país. El impacto deseado de este proyecto se traduce en una mejora sustancial del estado de la educación, salud y la nutrición de los niños integrados al programa y sus madres. Con los fondos recaudados se construirán en un aula y un comedor. ¿Cómo se utilizarán los fondos? En esta campaña soñamos recaudar 10 mil dólares. Esto representa el 50% del costo total de la escuela y el comedor. Si logramos recaudar 5mil dolares: comenzaremos y estarías casi con todas las paredes de un aula. Si recaudamos 10mil dólares: comenzaremos y terminaremos el aula de preescolar y comenzaríamos las paredes del comedor. ESO SERÍA GRANDIOSO!!!! &amp;#8230;Pues con pequeñas actividades llegaríamos al final en poco tiempo. Nuestra organización tiene como soporte la experiencia de la realidad local sumada a la experiencia en el trabajo con los colectivos de infancia y mujeres. Hemos venido haciendo un trabajo durante 19 años. Asimismo, nos hemos especializado en actividades que promueve el desarrollo social de las comunidades, principalmente a través de la promoción del derecho a la educación, a la salud y a la equidad de género. Durante muchos años hemos ejecutado proyectos de desarrollo con organismos internacionales, siendo la ejecución transparente y eficaz.</t>
  </si>
  <si>
    <t>The &amp;#8220;migrant caravan&amp;#8221; has made headlines. The needs are overwhelming and the response needs to come from all levels of society. However, this isn&amp;#8217;t just an immediate problem. Although the caravans are visible, Sin Fronteras continues to give ongoing support to the thousands of people who transit through Mexico and arrive to the country to solict aslyum each year. With the current political situation in the United States, many of these migrants will be turned away at the border. However, over 1000 individuals from the caravans have currently petitioned for asylum in Mexico, and that number is expected to rise. Sin Fronteras has over 20 years of experience working with migrants in Mexico, and will give holistic legal, pychosocial, and material attention so that these families can get on their feet and successfully integrate into Mexican society. &amp;nbsp; How will your donation be used? Your donation will help support full expenses for 10 of the families we will serve, including: Legal advice and accompaniment to regularize migratory documents and legal residency in the country Psychological support to address trauma from home countries or from events suffered during the journey Accompaniment to access medical care, register children in school, cover basic clothing and food needs, and find housing Educational support to validate degrees, and job training programs to facilitate job placement With your contribution, we will help support families in their process to integrate into Mexican society, changing their lives not through charity, but through proven interventions that will help them become independent and empowered. &amp;nbsp; What else can I do? Share this information! Tell people! You can share this page directly on your facebook or twitter, and help us reach more people who are passionate about serving migrants and about changing the overall landscape for migrant rights in the Americas. If you are interested in learning more, if you are interesting in partnering with us in other ways, let us know! Send a message and we will get back to you. This isn&amp;#8217;t the work of one organization, it&amp;#8217;s the work of all of us. Together we can fight for a world without borders! &amp;nbsp; About us Sin Fronteras is a secular, non-governmental, nonprofit Mexican civil society organization, whose mission is to contribute to the promotion, protection and defense of the human rights of migrants and subjects of international protection, in order to dignify their living conditions through direct attention and advocacy in the public agenda. Founded in 1995 by a group of academics and activists, Sin Fronteras was the first organization in Mexico to work on issues of migration and asylum not from a charity perspective, but rather by demonstrating the need for an active and participative civil society that promotes and participates in the creation and reform of laws, normative frameworks, and public policies centered on the human rights of migrants, refugees, asylum seekers, and stateless persons. This model of social intervention established by Sin Fronteras has resulted in two reciprocal areas of work: direct assistance with the highest standards of quality; and advocacy in public policies at the local, national and regional levels.</t>
  </si>
  <si>
    <t>Keeping Families together in Western North Carolina!</t>
  </si>
  <si>
    <t>CIMA-Compañeros Inmigrantes de las Montañas en Accion</t>
  </si>
  <si>
    <t>Donde está Futuro Vivo, siempre hay una escuela. En ella, las familias aprenden a romper los círculos de la pobreza: . Creando oportunidades de desarrollo y productividad; . Ofreciendo educación gratuita integral y de calidad; . Construyendo soporte social para toda la familia Para los niños es la única forma de experimentar todo aquello que tú das por sentado: comida, lápices, libros, cuadernos, una madre que sabe cómo ayudarte, un padre que sí apoya a la familia. Objetivo: Construir 1 aula de preescolar y un comedor para niños y niñas de 17 aldeas de Cobán, Altaverapaz Problema que se enfrenta: Las mujeres y los niños son las poblaciones más vulnerables en Guatemala. En general, en Guatemala, los pueblos indígenas viven en condiciones más precarias que la población ladina o el promedio nacional. Guatemala es el quinto país con más desnutrición crónica en el mundo. El departamento de la Altaverapaz, es uno de los que manejan un mayor porcentaje de desnutrición infantil y analfabetismo del país. La mal nutrición y el analfabetismo son dos factores que impiden el desarrollo humano y económico en las comunidades y del país. El impacto deseado de este proyecto se traduce en una mejora sustancial del estado de la educación, salud y la nutrición de los niños integrados al programa y sus madres. Con los fondos recaudados se construirán en un aula y un comedor. &amp;nbsp; ¿Cómo se utilizarán los fondos? En esta campaña soñamos recaudar 10 mil dólares. Esto representa el 50% del costo total de la escuela y el comedor. Si logramos recaudar 5mil dólares: comenzaremos y estarías casi con todas las paredes de un aula. Si recaudamos 10mil dólares: comenzaremos y terminaremos el aula de preescolar y comenzaríamos las paredes del comedor. ESO SERÍA GRANDIOSO!!!!. &amp;#8230; Pues con pequeñas actividades llegaríamos al final en poco tiempo. Nuestra organización tiene como soporte la experiencia de la realidad local sumada a la experiencia en el trabajo con los colectivos de infancia y mujeres. Hemos venido haciendo un trabajo durante 19 años. Asimismo, nos hemos especializado en actividades que promueve el desarrollo social de las comunidades, principalmente a través de la promoción del derecho a la educación, a la salud y a la equidad de género. Durante muchos años hemos ejecutado proyectos de desarrollo con organismos internacionales, siendo la ejecución transparente y eficaz.</t>
  </si>
  <si>
    <t>https://hipgive.org/wp-content/uploads/2017/11/501-(c)3-Exempt-Letter-I.pdf</t>
  </si>
  <si>
    <t>Problema que se enfrenta: Los dos colectivos que presentan mayores problemas de desnutrición son las mujeres y los niños; la mejora del acceso a programas de seguridad alimentaria y a través de la educación enfocada tanto a pre­escolar como a las mujeres sobre hábitos de higiene y nutrición y equidad de género impactaran de manera significativa a mujeres y niños de 17 aldeas/caseríos. De forma más concreta, se persigue que el impacto sea el siguiente: Al menos el 80% de los menores integrados en las salas de preescolar mejoran su relación talla/peso entre un 20% y adquieren destrezas básicas de aprendizaje; ­ Asimismo, las mujeres de las 17 aldeas cuentan con un espacio de formación para promover la equidad, buenas prácticas alimenticias y la educación de pre­escolar. Resultado esperado: Potenciada la educación de mujeres e infancia a través de alfabetización de mujeres y 2 salas de pre­escolar para niños de 3 a 6 años. Con los fondos recaudados se construirán dos aulas y un comedor. &amp;nbsp;</t>
  </si>
  <si>
    <t>&amp;nbsp; &amp;nbsp;</t>
  </si>
  <si>
    <t>futurovivogt</t>
  </si>
  <si>
    <t>https://www.youtube.com/watch?v=uAspoxcm-z8</t>
  </si>
  <si>
    <t>La &amp;#8220;Caravana Migrante&amp;#8221; se ha convertido en un trending topic, todos hablan de ella, pero eso no es suficiente para ayudar a las miles de personas que huyen de sus países. Sus necesidades son muchas y el apoyo que requieren debe ser a largo plazo. Sin Fronteras apoya a las miles de personas cada año que transitan por México o llegan a pedir asilo y vivir en el país huyendo de la situación y peligro de sus países de origen. Actualmente, más que 1000 personas de las caravanas han pedido asilo al estado mexicano, y para que Sin Fronteras ofrezca el apoyo legal, psicosocial, y responda a las necesidades más básicas de las familias solicitantes de asilo en México, necesitamos tu ayuda. &amp;nbsp; ¿Cómo pondremos tus donaciones en acción? Tu donativo apoyará a que 10 familias reciben atención integral de Sin Fronteras, que incluya: Asesoría legal y acompañamiento para regularizar su estatus migratoria y obtener la residencia en México Apoyo psicosocial para atender a las traumas o trastornos que las personas han sufrido en sus países de origen o durante el viaje hacía México Acompañamiento para recibir atención médica, acceder a la educación, cubrir necesidades básicas como ropa y alimentos, y encontrar una vivienda segura. Apoyo para validar estudios o títulos extranjeros, y capacitación para lograr su inserción laboral en México Con tu apoyo, ayudaremos a 10 familias en su proceso de integración dentro de la sociedad mexicana, cambiando sus vidasno de una manera asistencialista, sino con intervenciones duraderas que les ayude a empoderarse y ser independientes. &amp;nbsp; ¿Que más puedo hacer? Comparte esta información! Puedes compartir esta página directamente a través de tu facebook o twitter, y nos ayudará a involucrar a más personas que estén interesadas a ayudar a la población migrante, y así juntos cambiar la situación de derechos migratorios en las Américas. Si quieres saber más, y continuar apoyándonos de cualquier manera, háznoslo saber! Manda un mensaje y te contestaremos en breve. Esto no es el trabajo de una sola organización, es el trabajo de toda la sociedad. ¡Juntos podemos luchar por un mundo sin fronteras! &amp;nbsp; Acerca de nosotros: Sin Fronteras es una organización civil mexicana, laica, apartidista y sin fines de lucro que contribuye a la promoción, protección y defensa de los derechos humanos de las personas migrantes, solicitantes de asilo, refugiadas, beneficiaras de protección complementaria y apátridas para dignificar sus condiciones de vida a través de la atención directa e incidencia en la agenda pública. La organización fue creada en 1995 por un grupo de activistas sociales y académicos, y fue la primera organización Mexicana que abordó el tema de migración no desde una perspectiva asistencialista, sino considerando la necesidad de una sociedad civil activa y participativa que promueve y participa en la reforma de leyes, marcos normativos, y políticas publicas centrados en los derechos de los migrantes. Tenemos la convicción de que la sociedad civil debe jugar un papel fundamental en el tratamiento de la problemática migratoria: por un lado, ofreciendo servicios a las poblaciones migrantes y por otro lado, participando de manera activa en la creación de políticas y programas migratorios más adecuados.</t>
  </si>
  <si>
    <t>Item Cost per Family per Month Total for 10 families Hospedaje / Housing for 10 families 525 USD 5,250 USD Alimentación / Food Stipend 375 USD 3,750 USD Atención Médica / Medical Attention 100 USD 1,000 USD Direct Service Hours and Administrative Expenses 36.5 USD 365 USD Total 1,036 USD 10,365 USD</t>
  </si>
  <si>
    <t>Sinfronteras_1</t>
  </si>
  <si>
    <t>Bruno Y.</t>
  </si>
  <si>
    <t>bruno@cimawnc.org</t>
  </si>
  <si>
    <t>(828) 713-5124</t>
  </si>
  <si>
    <t>Savina Almonte</t>
  </si>
  <si>
    <t>https://hipgive.org/wp-content/uploads/2018/11/Sin-Fronteras_-Board-Membership.pdf</t>
  </si>
  <si>
    <t>https://hipgive.org/wp-content/uploads/2017/02/Junta-Directiva-2017.doc</t>
  </si>
  <si>
    <t>kdljfñlkdj</t>
  </si>
  <si>
    <t>https://hipgive.org/wp-content/uploads/2018/11/Sin-Fronteras_-Audited-Financial-Statements-2017.pdf</t>
  </si>
  <si>
    <t>https://hipgive.org/wp-content/uploads/2017/02/RTU-AGOSTO-2016-Futuro-Vivo-II-(1).pdf</t>
  </si>
  <si>
    <t>Kauf Moda</t>
  </si>
  <si>
    <t>karls junior</t>
  </si>
  <si>
    <t>https://hipgive.org/wp-content/uploads/2019/01/Presupuesto-institucional-2018.pdf</t>
  </si>
  <si>
    <t>08-14-2017</t>
  </si>
  <si>
    <t>https://hipgive.org/wp-content/uploads/2017/02/Estados-financieros-FUTURO-VIVO-2016-.pdf</t>
  </si>
  <si>
    <t>Daly City, CA, United States</t>
  </si>
  <si>
    <t>Slogan en ingles</t>
  </si>
  <si>
    <t>Slogan en espanol</t>
  </si>
  <si>
    <t>This is the most important thingCampaign summary: People fund projects they feel passionate about and believe in. Use this section to grab their attention, peak their interest and make sure they want to read more. Here are some things to include: 1. Introduce the issue, opportunity or problem you want to address with this project 2. Why is this important to you, your team, or your organization? 3. What is your goal, how do you plan to accomplish it and how can people’s support/donations help you get there? Why it matters: Use this section to give more details and talk about the big picture. 1. What impact will you have if this project becomes a reality? How will you measure the impact? 2. Explain why your project is valuable to your supporters and the world (or the Latino community). 3. Why should people trust you? Reference success stats from similar projects or point to your organization’s track record. Potential Challenges: Transparency is key to build trust among potential donors. Use this section to show that you have thought about the potential risks and obstacles you might face trying to achieve your goal and what you plan to do to overcome these challenges. How we’ll put your donations to work Explain how much money you need and where it is going. 1. What will funds cover? Be transparent and specific to build trust in your supporters. 2. Describe where your funds will go if you don’t reach your entire goal. 3. Tell people about your unique perks or giving levels for donating to your project. Feel free to add photos or videos to any section to help contributors visualize your story. Other ways people can help: Some people might not be able to make a donation, but they can help you in other ways that can go a long way. Let them know you are aware of this, and show them what other ways they can get involved. For example: - Ask people to help you get out the word - Provide sample social media language - Remind them to use the HIPGive social sharing tools - Invite them to become an official campaign ambassador or volunteer. That is it! Feel free to get creative and make this section as engaging as you want.</t>
  </si>
  <si>
    <t>Lo mas importante es estoResumen de la campaña: La gente financia proyectos que le apasionan y en los que cree. Utiliza esta sección para captar su atención, aumentar su interés y asegurarte que quieran leer más. A continuación hay algunas cosas que deben incluirse: 1. Presenta la problemática, oportunidad o problema que quieres abordar con este proyecto. 2.¿Por qué es importante para ti, tu equipo o para tu organización? 3. ¿Cuál es tu objetivo? Cómo piensas lograrlo y cómo es que el apoyo/donaciones de la gente te pueden ayudar a conseguirlo? ¿Cómo pondremos tus donaciones en acción? Explicando cuánto dinero necesitas y cómo se utilizará. 1. ¿Qué cubrirán las donaciones? Sé claro y específico para generar confianza en tus seguidores. 2. Describe en qué se utilizarán tus donaciones en caso de que no alcances tu meta final. 3. Cuéntale a la gente sobre tus ventajas únicas o niveles de donación para tu proyecto. Siéntete libre de añadir fotos o videos en cualquier sección para ayudarle a tus contribuidores a visualizar tu historia. Por qué importa: Utiliza esta sección para dar más detalles y hablar del objetivo en general. 1. ¿Qué impacto tendrás si este proyecto se convierte en una realidad? ¿Cómo medirías el impacto? 2. Explica por qué tu proyecto es valioso para tus donadores y para el mundo (o para la comunidad latina). 3. ¿Por qué la gente debería confiar en ti? Proporciona referencias de estadísticas de éxito de proyectos similares o menciona el historial de tu organización. Desafíos potenciales: La transparencia es clave para generar confianza entre los donadores potenciales. Utiliza esta sección para mostrar que has considerado los riesgos y obstáculos potenciales que puedes enfrentar al tratar de alcanzar tu objetivo y qué planeas hacer para superar estos retos. Otras formas en las que la gente puede ayudar: Algunas personas no podrán realizar una donación pero te pueden ayudar de otras formas que realmente trasciendan. Déjales saber que estás consciente de esto y enséñales de qué otras formas pueden involucrarse. Por ejemplo: - Pídele a la gente que te ayude a difundir tu mensaje - Proporciona ejemplos de lenguaje en redes sociales - Recuérdales utilizar las herramientas de intercambio social de HIPGive - Invítalos a convertirse en embajadores oficiales de la campaña o voluntarios Acerca de nuestra organización: Comparte un resumen muy breve de la organización y el equipo detrás de este proyecto y muéstrale a tus donadores por qué tienes las herramientas correctas y habilidades para atacar esta problemática. ¡Eso es todo! Siéntete libre de usar tu creatividad y hacer esta sección tan atractiva como desees.</t>
  </si>
  <si>
    <t>patrizia.carrocerias@gmail.com</t>
  </si>
  <si>
    <t>Karl&amp;#8217;s</t>
  </si>
  <si>
    <t>Support Latino Literature &amp;#8211; Choose a Book Classic Gift</t>
  </si>
  <si>
    <t>Somos en escrito Literary Foundation</t>
  </si>
  <si>
    <t>https://hipgive.org/wp-content/uploads/2018/05/NFA17_Org_IRS_exemption_letter_p1-and-p2.pdf</t>
  </si>
  <si>
    <t>https://hipgive.org/wp-content/uploads/2017/02/Presupuesto-anual-2017-(3).pdf</t>
  </si>
  <si>
    <t>Just Recovery Project &amp;#8211; Day Laborers and Domestic Workers rebuilding after the Sonoma County Wildfires</t>
  </si>
  <si>
    <t>Just Recovery for Day Laborers and Domestic Workers after the Sonoma COunty Wildfires</t>
  </si>
  <si>
    <t>christy@gratondaylabor.org</t>
  </si>
  <si>
    <t>Holder:Asociación Futuro Vivo - Address:10ma calle 21-97 Vista Hermosa 3 zona 15 - Bank:Banco Agromercantil - Number:ABA 026005092 - Routing:BAM Banco 7 Av 7-30 Z-9, Guatemala, 6A Calle - Swift:AGROGTGC</t>
  </si>
  <si>
    <t>Bank:Wells Fargo Bank N.A. - Swift:PNBPUS3NNYC - Phone:</t>
  </si>
  <si>
    <t>Armando</t>
  </si>
  <si>
    <t>somossubmission@gmail.com</t>
  </si>
  <si>
    <t>Help to Brisa Guadalupe Castillo Patiño</t>
  </si>
  <si>
    <t>Amigos en ayuda</t>
  </si>
  <si>
    <t>Ignacio Castillo Serna</t>
  </si>
  <si>
    <t>Ignacioserna2040@yahoo.com.mx</t>
  </si>
  <si>
    <t>(510) 524-9291</t>
  </si>
  <si>
    <t>San Francisco-Oakland Bay Area, CA, USA</t>
  </si>
  <si>
    <t>Kensington</t>
  </si>
  <si>
    <t>Juntos por la salud de Paula Abascal</t>
  </si>
  <si>
    <t>045-311-158-3523</t>
  </si>
  <si>
    <t>please help a child with c&amp;aacute;ncer&amp;nbsp;</t>
  </si>
  <si>
    <t>Ayuda para una ni&amp;ntilde;a con c&amp;aacute;ncer&amp;nbsp;</t>
  </si>
  <si>
    <t>&amp;iquest;What is the objective?The objec is help to child whit c&amp;aacute;ncer in knee,&amp;iquest;What is problem to present for parents?Don&amp;#39;t have money for pay opetation for daughther&amp;iquest;Why is important?because is a life his daughther&amp;iquest;how they will achieve the goal?with your help for the all people&amp;iquest;How will impact the donor&amp;#39;s contribution to the success of the project?of how to help the daughter of my friend so you can continue with a normal life</t>
  </si>
  <si>
    <t>&amp;iquest;Cual es el obejtivo?Es apoyar ala familia porque esta pasando por momentos muy dificiles, por el la noticia de que su hija tiene c&amp;aacute;ncer en la rodilla&amp;iquest;Que problema presentan sus padres?No cuentan con los recursos para pagar la operaci&amp;oacute;n de su hija&amp;nbsp;&amp;iquest;Porque es importante?Para que la ni&amp;ntilde;a pueda vivir con una vida normal&amp;iquest;Como lograremos el objetivo?Con la contribuci&amp;oacute;n de la gente de buen coraz&amp;oacute;n&amp;iquest;Como impactara la donaci&amp;oacute;n que ustedes den?Impactara de la siguiente manera al ustedes contribuir con una donaci&amp;oacute;n estaran apoyando el proyecto de vida de una joven que no quiere que le amputen su p&amp;iacute;e&amp;nbsp;</t>
  </si>
  <si>
    <t>Estamos buscando recaudar fondos para Paula Abascal, mujer que ha luchado contra el cáncer desde el 2004 y actualmente ha tenido que poner en pausa su tratamiento debido a que ha agotado los recursos de su seguro y no cuenta con el dinero para pagar su tratamiento.</t>
  </si>
  <si>
    <t>Cristopher</t>
  </si>
  <si>
    <t>Paula Abascal ha sido una guerrera incansable, desde el 2004 cuando le diagnosticaron cáncer de mama hasta el día de hoy. A lo largo de estos años ha recaído 4 veces con distintos tipos de cáncer. Para que Paula pueda seguir luchando es necesario que esté bajo tratamiento, pero al día de hoy esto no ha sido posible porque ha agotado la suma que su seguro de gastos médicos le proporcionaba y los medicamentos recetados son muy costosos por lo que no le es posible pagarlos.&amp;nbsp;Es importante que podamos contar con su apoyo para que de esta forma Paula pueda pagar su tratamiento y siga luchando como siempre lo ha hecho.</t>
  </si>
  <si>
    <t>mrdurumo@gmail.com</t>
  </si>
  <si>
    <t>danyprz96@hotmail.com</t>
  </si>
  <si>
    <t>What Somos en escrito is and what we have accomplished Somos en escrito has become the leader in publishing and promoting Latino literature online since it was launched in 2010. Our goal has been to raise awareness of Latino writing as an integral part of American literature. We have featured established poets, writers and scholars such as Rosa Martha Villarreal, Rudy Acuña, Cristina Garcia, Roberto Haro, Felipe de Ortego y Gasca, Carlota Caulfield, Roxanne Dunbar-Ortiz, Lucha Corpi, Richard Blanco, Ernest Hogan, and Rudolfo Anaya. Somos en escrito is also the most welcoming venue for the growing number of upcoming writers such as Armando Arias, Carmen Baca, Roberto Perezdiaz, Tommy Villalobos, and Juan Alvarado, who ably represent the culture and talent of our indigenous-hispanic community. What we are planning for the future With the help of HIPGive, we will be able to enhance the quality and &amp;#8220;look&amp;#8221; of Somos en escrito and expand our outreach to prospective writers nationwide. We see Somos en escrito becoming the leading privately run literary online magazine in the country that not only promotes U.S. Latino literature but that as a unique publishing enterprise can become the debut venue for Latinos to learn about publishing, illustrating, and production. By achieving this goal, Somos en escrito stands to enhance the way our community&amp;#8217;s literary character is seen in the Americas. Perks: All the authors of the available book perks have had work appear in Somos en escrito. When selecting a book, please remember to include your address. Books will be shipped as orders are confirmed at the end of the fundraiser. We have a limited supply for some books as well, so many may go quickly. &amp;nbsp; $25 Thank you. Somos dreams big and every bit helps and comes with our sincere thanks from the editor and staff. $50 A signed copy of Chronicles of Air and Dreams by Rosa Martha Villarreal. American archaeologist Maria Elena Vazquez is excavating inside a Mayan pyramid when an earthquake strikes. She is rescued days later, physically unhurt, but unable to speak any language save an unknown ancient dialect. As time passes, she retreats into a world of dreams seemingly dominated by the spirit of Martín Cortes, bastard son of the conqueror of Mexico, Hernán Cortes, who has returned to wreak vengeance on his torturers. Rosa Martha Villarreal is a native Texan whose family origins in the Mexican states of Nuevo Leon and Coahuila date back to the 1500&amp;#8217;s. A long-time resident of California, her first novel, Doctor Magdalena, maintains a strong following in academia and was selected for inclusion in the Center for Latino Initiatives at the Smithsonian. Another novel, The Stillness of Love and Exile (Tertulia Press) was the recipient of the 2008 PEN Josephine Miles Literary Award for Best Fiction, and a Silver Medal in the 2008 Independent Publisher Book Awards for Best Regional Fiction. $50 A signed copy of Eulogy for a Brown Angel (SC first edition) by Lucha Corpi. The first Chicana detective novel. A Chicano Civil Rights march has been disrupted by the Los Angeles police, resulting in the gruesome death of a prominent reporter. The tear gas has barely settled Gloria Damasco, a feisty political activist, finds the body of a murdered child left on a street in Los Angeles. She begins an investigation that will lead her on a trail of international conspiracy and bloody vengeance. Before long, two other people are dead, and Gloria is determined to piece the mystery together, no matter how long the search may last. Lucha Corpi is a Chicana poet and mystery writer. Originally from Jaltipan, Veracruz, Mexico, she earned a B.A. in comparative literature from the University of California, Berkeley, In 1979 and then a M.A. in comparative literature from San Francisco State University. Her most important contribution to Chicano literature, a series of four poems called &amp;#8220;The Marina Poems ,&amp;#8221; appeared in the anthology The Other Voice: Twentieth-Century Women&amp;#8217;s Poetry in Translation (W. W. Norton &amp;amp; Company, 1976). $50 A signed copy of Chicano Manifesto 1996 (SC) by Armando Rendón Chicano Manifesto appeared in 1971 as the first book written by a Chicano to record and give expression to the spirit of a cultural revolution. The text is uniquely biographical in many instances because many of the history in its pages was actually observed by the author. Many persons and events depicted here were captured only because the author was there as the movement evolved. Armando Rendón, a native of San Antonio, Texas, is the award-winning author of The Adventures of Noldo books for young adults, the author of Chicano Manifesto (1971, 1996), all of which are available as e-books, and the founder/editor of “Somos en escrito The Latino Literary Online Magazine” – somosenescrito.com. $100 A signed set of The Adventures of Noldo &amp;#8211; 4 volumes by Armando Rendon Noldo, a young boy in 1950s San Antonio, travels back in time on his magic scooter to visit key moments in Texas history&amp;#8211;the Battle of the Alamo, the Mexican-American War, the start in 1911 of the Mexican Civil War, and San Antonio&amp;#8217;s labor struggles in the 1930s. The Noldo books teem with history and adventure, but are teach as well: not only may one learn of the events of the 19th century, Noldo chronicles Chicano life and values in the 1950s as well, which resonate today. Armando Rendón, a native of San Antonio, Texas, is the award-winning author of The Adventures of Noldo books for young adults, the author of Chicano Manifesto (1971, 1996), all of which are available as e-books, and the founder/editor of “Somos en escrito The Latino Literary Online Magazine” – somosenescrito.com $100 a signed copy of Bless Me, Ultima by Rudolfo Anaya. We have two copies, each with a different inscription, one with &amp;#8220;A great future!&amp;#8221; and the other &amp;#8220;Sí Se Puede!&amp;#8221; Bless Me, Ultima is a coming-of-age novel by Rudolfo Anaya centering on Antonio Márez y Luna and his mentorship under his curandera and protector, Ultima. It has become the most widely read and critically acclaimed novel in the Chicano literary canon since its first publication in 1972. Rudolfo Anaya was the professor emeritus of English at the University of New Mexico until his retirement in 1993. He has won numerous literary awards: the Premio Quinto Sol National Chicano literary award, the 2007 Notable New Mexican Award, and the PEN Center USA West Award for Fiction for his novel Alburquerque. Best loved for his classic bestseller, Bless Me, Ultima, his other works include Zia Summer, Rio Grande Fall, Tortuga, and The Anaya Reader. He has also written numerous short stories, essays, and children&amp;#8217;s books, including Owl in a Straw Hat and Maya&amp;#8217;s Children. $100 A signed copy of Occupied America by Rodolfo Acuña Authored by Rudy Acuña, one of the most influential and highly-regarded voices of Chicano history and ethnic studies, Occupied America, passionately written and extensively researched, is the most definitive and comprehensive overviews of Chicano history. With a concise and engaged narrative, and timelines that give students a context for pivotal events in Chicano history, Occupied America illuminates the struggles and decisions that frame Chicano identity today. Rodolfo Acuña received his Ph.D. in 1968 from the University of Southern California in Latin American Studies, taught in the Los Angeles City Schools from 1958–1965, then transferred to community colleges, where he taught for three years. In 1969, Acuña was the founding chair of Chicano Studies at San Fernando Valley State (today California State University Northridge). He has received the Distinguished Scholar Award from the National Association for Chicano Studies, and numerous academic and community service awards. Among his best-known books are Latino Voices (Greenwood Press, 2008); Sometimes There is No Other Side: Essays on Truth and Objectivity (Notre Dame, 1998); and The Making Of Chicana/o Studies: In the Trenches of Academe (Rutgers 2011). $50 The Hawk&amp;#8217;s Reemergence, Alejandro&amp;#8217;s Story, or Camino Doloroso by Roberto de Haro In The Hawk&amp;#8217;s Reemergence, World War I pilot Oliver Purdom has so much waiting for him back home in the United Kingdom, but before he can return to his loving wife, his plane is shot down. However, that isn’t the end of his story. Decades later, Mexican American airman Vince Hollman enlists with the Royal Air Force. Vince has had a strange childhood. Ever since he was young, he has heard a ghostly voice in his head. He even visited a curandera, a traditional Mexican healer, about the phenomenon. He eventually made peace with this voice, but then a strange event makes him realize there is still much he doesn’t know about his own origins. Alejandro&amp;#8217;s Story is about a Mexican American immigrant working in Hollywood during the 1930s. He fights during WWII in Europe, and returns to Hollywood after the war. Camino Doloroso is the story of a Mexican woman brought up during that country&amp;#8217;s revolutionary period. She loses two husbands to the revolution and flees to the United States with four children and her childhood companion. She goes from privilege to poverty but manages to make a way for her family in America. Based on a true story, the challenges an immigrant single mother faces and must overcome are explored, from a personal perspective. The novel is filled with passion, hardships, and the challenges and disappointments a family must endure. Roberto de Haro, penname of Roberto Haro, a longtime activist in education and social concerns affecting Latinidad, is an essayist and author of several novels dealing with war dramas, crime mysteries, historical fiction and romance. He lives and writes in Marin County, a part of the San Francisco Bay Area. &amp;nbsp; Thank you, once more, and please join us at http://www.somosenescrito.com/ &amp;nbsp;</t>
  </si>
  <si>
    <t>Help them to get success</t>
  </si>
  <si>
    <t>TESTIMONIO Y VALORES</t>
  </si>
  <si>
    <t>Branding (logo, web design, illustrator) $2,500.00 Contest prizes (upcoming poetry, short story, speculative fiction) $300.00 Web fees, transition to new platform $200.00 Publishing under own imprint (costs of on-demand printer) $2,000.00 Total $5,000.00</t>
  </si>
  <si>
    <t>(443) 264-0842</t>
  </si>
  <si>
    <t>Urapita, Michoacán, México</t>
  </si>
  <si>
    <t>Somosenescrito</t>
  </si>
  <si>
    <t>Rights/Economic Development/Education/Violence Prevention</t>
  </si>
  <si>
    <t>armandobrendon@gmail.com</t>
  </si>
  <si>
    <t>&amp;nbsp; We give them&amp;nbsp;the opportunity to&amp;nbsp;achieve their dreams</t>
  </si>
  <si>
    <t>Les damos la oportunidad de alcanzar sus sue&amp;ntilde;os</t>
  </si>
  <si>
    <t>50% of the dropouts of the educational system do so for lack of financial resources. It is a fact that those who have more access to greater opportunities to continue their studies, while students from the lower sectors most at risk, not just to leave his career, but this trend play in their children. Help them to get success seeks to influence this problem, providing financial support to children from elementary&amp;nbsp;level through a scholarship program.</t>
  </si>
  <si>
    <t>El 50% de los alumnos desertores del sistema educativo lo hacen por la falta de recursos econ&amp;oacute;micos. Es una realidad que quienes tienen m&amp;aacute;s, acceden a mayores posibilidades de continuar sus estudios, mientras que los alumnos pertenecientes a los sectores m&amp;aacute;s bajos corren mayor riesgo, no s&amp;oacute;lo de abandonar su trayectoria, sino de reproducir esta tendencia en sus hijos. Educalos&amp;nbsp;busca incidir en esta problem&amp;aacute;tica, brind&amp;aacute;ndoles a ni&amp;ntilde;os de nivel primaria apoyo econ&amp;oacute;mico por medio de un programa de becas.</t>
  </si>
  <si>
    <t>&amp;nbsp; MISSION: Promote training programs and guidance to improve the quality of education of children, youth and professionals, serving mainly low-income sectors. What we want to do? Give workshops / training courses and training to students and professionals, also create programs and in-kind support economic sectors with difficulty accessing to basic education.</t>
  </si>
  <si>
    <t>MISIÓN: Impulsar programas de capacitación y orientación que permitan mejorar la calidad de la educación de niños, jóvenes y profesionistas, atendiendo principalmente a los sectores de bajos recursos. ¿Que se quiere hacer? Dar talleres/cursos de capacitación y formación a estudiantes y profesionales, también crear programas de apoyo económico y en especie a los sectores con dificultad para acceder a educación básica.</t>
  </si>
  <si>
    <t>Your donation helps us to get closer to the most vulnerable communities in the State of Michoacan (in this case Urapita) and provide financial assistance to children who are likely to leave school because of financial difficulties.</t>
  </si>
  <si>
    <t>Tu donación ayuda para acercarnos a las comunidades mas vulnerables del Estado de Michoacan (en este caso Urapita) y proporcionarle ayuda económica a los niños que se encuentren propensos a dejar sus estudios por dificultades económicas.</t>
  </si>
  <si>
    <t>Con este proyecto se desea ayudar a 30 niños con 250 pesos de beca por todo el ciclo escolar. $82,500 Personal de la fundación hará visitas periódicamente hasta la escuela donde estudian los niños, ademas de brindarles apoyo psicologico para identificar las dificultades que se vayan presentando y solucionarlas, esto genera un gasto de $15,000 pesos en el año Dentro de esas visitas se realizaran actividades de formación complementaria, como torneos deportivos y un festival de juegos de mesa, se generaran gastos de 10,000 presupuesto teentativo para el proyecto 107,500</t>
  </si>
  <si>
    <t>Juntos Podemos Más</t>
  </si>
  <si>
    <t>https://youtu.be/__WoAe97W8A</t>
  </si>
  <si>
    <t>JUNTOS PODEMOS , ADIOS A LAS DROGAS !!!</t>
  </si>
  <si>
    <t>https://hipgive.org/wp-content/uploads/2018/01/Somos-Advisory-Board.docx</t>
  </si>
  <si>
    <t>antonio guzman</t>
  </si>
  <si>
    <t>antonioguzman@hogaremaus.org</t>
  </si>
  <si>
    <t>Juntos Para Una Mejor Educación/Juntos For a Better Education</t>
  </si>
  <si>
    <t>jhernan4@ncsu.edu</t>
  </si>
  <si>
    <t>help the children in Haiti.</t>
  </si>
  <si>
    <t>https://hipgive.org/wp-content/uploads/2018/01/Fundraising-990-N-form-to-IRS-2016.jpeg</t>
  </si>
  <si>
    <t>Mare Rouge (Mole St Nicolas)</t>
  </si>
  <si>
    <t>the Grace Baptist Orphanage that help the children in Haiti, Haiti is an country very poor in the america, they are many children who can't go at school, feed and dress, bring your surport to them, help the children to get a better life. your donation will use in the best way. we will send them at shool, feed and dress them with your donation.</t>
  </si>
  <si>
    <t>The children in Haiti need your help, while the hurricane of Matthew in Haiti, they are many children who lost his parents, they are some too, they family lost everything, at this moment they need your support, bring your help to them, every donation you do will help one child goes at school, dress and feed, you will give them an opportinuty to get a better life, they are in need, please bring your help to them with one donation.</t>
  </si>
  <si>
    <t>Juntos Para Una Mejor Educación</t>
  </si>
  <si>
    <t>https://hipgive.org/wp-content/uploads/2018/01/Somos-Budget-for-HIPGive.xlsx</t>
  </si>
  <si>
    <t>Help the children in Haiti</t>
  </si>
  <si>
    <t>Help survivors heal and lead the way for other Latinas</t>
  </si>
  <si>
    <t>La Clinica del Pueblo</t>
  </si>
  <si>
    <t>Ilana Nagib</t>
  </si>
  <si>
    <t>inagib@lcdp.org</t>
  </si>
  <si>
    <t>06-25-2018</t>
  </si>
  <si>
    <t>Support Future Latinx Health Equity Leaders</t>
  </si>
  <si>
    <t>Tides Center / Latino Coalition for a Healthy California</t>
  </si>
  <si>
    <t>https://hipgive.org/wp-content/uploads/2018/06/letter-of-determination.pdf</t>
  </si>
  <si>
    <t>(202) 464-0148</t>
  </si>
  <si>
    <t>Washington DC metro area</t>
  </si>
  <si>
    <t>Health/Rights/Migrant Communities/Violence Prevention</t>
  </si>
  <si>
    <t>Help domestic violence survivors to receive self-esteem wokshops, individual and group counseling, reproductive health and linkage to other services.</t>
  </si>
  <si>
    <t>Ayude a sobrevivientes de violencia domestica a recibir talleres para auto estima, terapia individual y de grupo, servicios de salud reproductiva y mas.</t>
  </si>
  <si>
    <t>La Clinica&amp;#8217;s goal is to raise $3000 to fund workshops, individual and group counseling, reproductive health and linkage to other services (housing, transportation, education and legal services) to survivors of domestic violence in the Washington DC metro area. La Clinica provides bilingual services to latinas who are often feeling isolated and facing barriers to leave their abusers. Help a woman heal today.</t>
  </si>
  <si>
    <t>El objetivo de La Clínica es recaudar $3000 para proveer talleres de auto estima, terapia individual y de grupo, salud reproductiva y conexión con otros servicios (alojamiento, transporte, educación, y servicios legales) a sobrevivientes de violenia domestica en el area metropolitana de Washington DC. La Clinica ofrece servicios bilingues para latinas que se sienten aisladas y encuentran obstáculos a dejar sus abusadores.</t>
  </si>
  <si>
    <t>La Clinica is one of the only organizations in the DC metro area with the capacity to meet the comprehensive needs of vulnerable, low income, non English speaking Latinas who have survived or are at risk for domestic violence and sexual assault. At La Clinica we strive to raise awareness about domestic violence and sexual assault because we believe that educating people can help us change our community. As a result of our activities, we hope that Latina immigrants will increase their understanding of domestic violence and improve their ability to access the vital services available to survivors who face barriers due to fear, immigration, cultural and linguitical barriers.</t>
  </si>
  <si>
    <t>La Clínica es una de las pocas organizaciones en el área metropolitana de Washington DC con la capacidad de satisfacer a las necesidades integrales de latinas que tienen bajo ingreso, que no hablan inglés y que han sobrevivido o están en riesgo de violencia doméstica o asalto sexual. En La Clínica nos esforzamos para crear conciencia acerca de la violencia doméstica y asalto sexual porque creemos que la educación de las personas puede ayudarnos a cambiar nuestra comunidad. Como resultado de nuestras actividades, esperamos que latinas inmigrantes aumenten su comprensión de la violencia doméstica y mejoren su capacidad de acceder a los servicios vitales que están disponibles a las sobrevivientes que enfrentan obstáculos relacionados con la inmigración, como el miedo, la cultura, y las barreras del idioma.</t>
  </si>
  <si>
    <t>juguetes para niños de la sierra poblana</t>
  </si>
  <si>
    <t>The funds will help cover individual counseling, suppport groups and workshops to 15 &amp;#8211; 20 women weekly. Donate $100 or more and we will send you a t-shirt of our organization. You can also support our cause by sharing our campaign on your Facebook and Twitter pages.</t>
  </si>
  <si>
    <t>Las donaciones ayudarán a proveer terapia individual, grupos de apoyo y talleres semanales para 15 o 20 mujeres. Le enviaremos una camiseta de nuestra organización si donas $100 o más. Por favor, comparta nuestra campaña en su página de Facebook y Twitter.</t>
  </si>
  <si>
    <t>Budget for project: $3000 Organization budget: $12 million</t>
  </si>
  <si>
    <t>La Clinica's mission is to build a healthy Latino community through culturally appropriate health services, focusing on those most in need. We believe that healthcare is a human right and we provide healthcare services regardless our patients ability to pay. &amp;nbsp; &amp;nbsp; &amp;nbsp;</t>
  </si>
  <si>
    <t>Nuestra misión es construir una communidad latina saludable a través de servicios culturalmente apropiados, enfocándonos en los más necesitados. Creemos que la salud es un derecho y brindamos servicios de salud independiente de la capacidad de pago de nuestros pacientes.</t>
  </si>
  <si>
    <t>laclinica2</t>
  </si>
  <si>
    <t>laclinicadelpueblo</t>
  </si>
  <si>
    <t>info@lcdp.org</t>
  </si>
  <si>
    <t>Help prevent mother to child HIV transmission</t>
  </si>
  <si>
    <t>Mesón de la Misericordia Divina AC</t>
  </si>
  <si>
    <t>juegos de a play 4</t>
  </si>
  <si>
    <t>Paulina de María Colio Ibarra</t>
  </si>
  <si>
    <t>d.institucional@mesondelamisericordia.org</t>
  </si>
  <si>
    <t>Monica</t>
  </si>
  <si>
    <t>mmares@lchc.org</t>
  </si>
  <si>
    <t>*523336131918</t>
  </si>
  <si>
    <t>Metropolitan Area of Guadalajara, Jalisco, México</t>
  </si>
  <si>
    <t>Because HIV+ women in reproductive age should know their sexual and reproductive rights in order to increase the chances of their babies to be born HIV free.</t>
  </si>
  <si>
    <t>jrntnrnjnny</t>
  </si>
  <si>
    <t>Porque toda mujer VIH+ en edad reproductiva debe conocer sus derechos reproductivos y sexuales para incrementar las oportunidades de sus hijos a nacer libres de VIH</t>
  </si>
  <si>
    <t>Having a diagnosis of HIV was considered a death sentence which fortunately changed and with the right treatment and follow-up became a health situation that coud be taken care of. With your donation, our project aims to help HIV+ women in reproductive age to acknowledge the importance of having an early HIV diagnosis, so to take care of themselves and to increase the posibilities of their couples and children to live an HIV free life.</t>
  </si>
  <si>
    <t>Tener un diagnóstico de VIH anteriormente era considerada una sentencia de muerte que afortunadamente cambió y con tratamiento y seguimiento adecuado se convirtió en una situación de salud que puede cuidarse. Con tu donación nuestro proyecto tiene como objetivo apoyar a mujeres VIH+ en edad reproductiva a conocer la importancia de una detección oportuna para cuidarse a si mismas e incrementar las posibilidadesd de que sus parejas e hijos tengan una vida libre de VIH.</t>
  </si>
  <si>
    <t>Promoting early detection of HIV in people who do not know their health condition is important to us in order to have a timely diagnosis so to take steps towards improving their quality of life and that of their families to take adequate medical measures. When a woman knows her HIV diagnosis she can approach Meson de la Misericordia as an institution that cares about her well-being and that of her baby and is when thanks to the program Save Your Baby from Hiv/AIDS that we can provide an adequate follow-up to during pregnancy, childbirth and quarantine necessary to give the baby a great opportunity to live free from HIV. An early HIV detection can also guarantee their families to enjoy full health and safety live free of the virus that causes AIDS.</t>
  </si>
  <si>
    <t>Promover la detección oportuna del VIH en personas que desconocen su condición de salud es importante para nosotros porque al contar con un diagnostico oportuno se pueden tomar las medidas médicas necesarias para que la calidad de vida de esta persona y la de su familia sea la adecuada. Cuando una mujer al conocer su diagnóstico de VIH+ se acerca al Mesón de la Misericordia encuentra una institución que se preocupa por su bienestar y el de su bebe y es gracias al programa de Salva a tu Bebé del Sida que podemos darle el seguimiento adecuado para que durante el embarazo, parto y cuarentena se tomen las medidas necesarias para brindarle al bebé una grandiosa oportunidad de vivir libre de VIH. Una datección oportuna promueve que también su familia pueda gozar de salud plena y con la seguridad de vivir libre del virus que provocael sida.</t>
  </si>
  <si>
    <t>Funds will cover expenses tu buy baby articles for those mothers about to give birth, as well as clinical studies and medicines to prevent the transmission of HIV to newborns. The idea is to help as many HIV+ moms who solicit our services so to give their babies a new reality free fom HIV and moms a chance to take care of their health. We invite you to donate and share our cause with as many friends and family as you can!! Together we can change someone else´s world!!! &amp;nbsp;</t>
  </si>
  <si>
    <t>Los donativos se utilizarán para comprar articulos de bebé paralos recien nacidos o bebés por nacer, así como parasolventar estudios médicos y medicinas para las mamás con el fin de evitar la transmición del VIH a sus bebés. La idea es ayudar a tantas mamás como nos sea posible con la intención de poderles ofrecer a sus bebés una realidad distinta en la que puedan vivir libres del VIH, y a sus mamás para que continuen cuidando de su salud. Te invitamos a donar y a compartir nuestra causa con todos tus amigos y familia. Juntos podemos cambiar el mundo de muchas personas!!!!</t>
  </si>
  <si>
    <t>(916) 320-5220</t>
  </si>
  <si>
    <t>Baskets with articles for the baby ( steriliser, bottles, knob, clothes, diapers, wet towels, towel, baby bath, diaper bag, ointments, baby powder, shampoo, oil, cloths, sheets) &amp;#8211; $4,121 usd Female condoms &amp;#8211; $3,480 usd Clinical studies not covered by the government: Viral Load HIV-1RNA by PCR, quantitative determination of CD3/CD4/CD8, HIV-1 PCR Provirus qualitative, Sieve neonatal extended (BSS), torch &amp;#8220;STORCH&amp;#8221; and several studies. &amp;#8211; $7,199usd Water based lubricants &amp;#8211; $720usd Medicines are not covered by the Seguro Popular: dopaminergic agonists, anti-inflammatory, antibiotics, antifungal, antiémeticos, antivirals, ova, poly-vitamins and uterus inhibitors &amp;#8211; $1,395usd TOTAL 16,915 USD &amp;nbsp;</t>
  </si>
  <si>
    <t>Sacramento</t>
  </si>
  <si>
    <t>Meson de la Misericordia Divina is a non-profit civil organization that offers a comprehensive response to the current challenges of HIV and AIDS. The organization has developed multimodal intervention program that no other public or private organization has to offer, since it covers all phisical, psychological, spiritual and family dimensions of people with HIV.</t>
  </si>
  <si>
    <t>Meson de la Misericordia Divina es una asociación civil sin fines de lucro que ofrece una respuesta integral a los desafíos actuales del VIH y sida. La organzación ha desarrollado un modelo de atentención integral multimodal que ninguna otra asociación publica o privada ofrece, ya que contempla las dimensiones física, psicológica, espiritual y familiar de las personas que viven y conviven con el VIH.</t>
  </si>
  <si>
    <t>Make a donation today and help us foster sustainable youth power!</t>
  </si>
  <si>
    <t>¡Haga una donación hoy y ayúdenos a fomentar el poder sostenible de la juventud!</t>
  </si>
  <si>
    <t>https://youtu.be/YRdPX5znMFk</t>
  </si>
  <si>
    <t>Guided by a mission to advance and protect Latinx Health in California, for over 25 years, the Latino Coalition for a Healthy California has worked in policy, programs, and partnerships with other organizations that share a vision for equitable, healthy, and thriving communities. Our vision is to end Latinx health inequities in California through policy and advocacy by connecting Communities to the capitol and doing the work that works. In order to achieve our mission, we must invest in our young leaders in the community that face health inequities and equip them with policy, communications, community building, and professional skills to foster sustainable youth power in the community and in the Capitol. That is why in partnership with Brown Issues, a statewide youth leadership-based organization devoted to the advancement of underserved Brown communities, the Brown Issues-LCHC Health Justice Fellowship was created. Our fellows work on Health Justice and Prevention initiatives and develop community-centered presentations to support The California Endowment educational campaigns such as: #Health4All, #SodaKills, #SchoolsNotPrisons and #Vota. They aspire to build statewide people power within latino communities, to better inform policymakers about the social determinants of health that influence Latino health outcomes. This work entails working closely with community groups, businesses and elected officials to develop grassroots support for initiatives. Our goal is to raise $10,000 to support the expansion of our Brown Issues-LCHC Health Justice Fellowship Program. And a generous donor has pledged to match dollar-for-dollar up to $10,000 in donations! Make a donation today and help us foster sustainable youth power! Why it matters: 34% of the CA Latino population is younger than 20, projecting a large proportion of older Latinos by 2060, we are investing in the next generation of Latino leaders. And, by donating today so can you. What you can do: There are many ways you can stay involved. Sign up for our alerts by visiting LCHC.org and receive important news and updates around health and policy. Also, follow us on Facebook and Twitter at @LCHC_CA and our partner on Instagram @BrownIssues for daily updates.</t>
  </si>
  <si>
    <t>paucolio</t>
  </si>
  <si>
    <t>paucolio@gmail.com</t>
  </si>
  <si>
    <t>08-21-2016</t>
  </si>
  <si>
    <t>Help new artist</t>
  </si>
  <si>
    <t>Andres Zuluaga</t>
  </si>
  <si>
    <t>Guiada por una misión para avanzar y proteger Latinx Health en California, durante más de 25 años, la Coalición Latina por una California Saludable ha trabajado en políticas, programas y asociaciones con otras organizaciones que comparten una visión de comunidades equitativas, saludables y prósperas. Nuestra visión es terminar con las inequidades de salud de Latinx en California a través de políticas y abogacía al conectar Comunidades al capitolio y hacer el trabajo que funciona. &amp;nbsp; Para lograr nuestra misión, debemos invertir en nuestros jóvenes líderes en la comunidad que enfrentan inequidades en salud y equiparlos con políticas, comunicaciones, desarrollo comunitario y habilidades profesionales para fomentar el poder juvenil sostenible en la comunidad y en el Capitolio. Es por eso que, en asociación con Brown Issues, una organización estatal de liderazgo juvenil dedicada al avance de las comunidades marginadas marginadas, el Brown Issues-LCHC Health Justice Fellowship fue creado. Nuestros becarios trabajan en iniciativas de Justicia y Prevención de Salud y desarrollan presentaciones centradas en la comunidad para apoyar las campañas educativas de The California Endowment tales como: #Health4All, #SodaKills, #SchoolsNotPrisons y #Vota. Ellos aspiran a construir el poder de personas en todo el estado dentro de las comunidades latinas, para informar mejor a los legisladores sobre los determinantes sociales de la salud que influyen en los resultados de salud de los latinos. Este trabajo implica trabajar estrechamente con grupos comunitarios, empresas y funcionarios electos para desarrollar apoyo de base para iniciativas. Nuestro objetivo es recaudar $ 10,000 para apoyar la expansión de nuestro Programa Brown Issues-LCHC Health Justice Fellowship. ¡Y un donante generoso se ha comprometido a igualar dólar por dólar hasta $ 10,000 en donaciones! ¡Haga una donación hoy y ayúdenos a fomentar el poder sostenible de la juventud! Por qué es importante: 34% de la población de CA Latino es menor de 20 años, proyecta una gran proporción de latinos mayores para 2060, estamos invirtiendo en la próxima generación de líderes latinos. Y, al donar hoy también puedes. Lo que puedes hacer: Hay muchas formas en que puede mantenerse involucrado. Suscríbase a nuestras alertas visitando LCHC.org y reciba noticias y actualizaciones importantes sobre salud y política. Además, síganos en Facebook y Twitter en @LCHC_CA y nuestro socio en Instagram @BrownIssues para actualizaciones diarias.</t>
  </si>
  <si>
    <t>JOVENES TRABAJANDO POR UNA CULTURA DE PAZ</t>
  </si>
  <si>
    <t>01-24-2017</t>
  </si>
  <si>
    <t>zuandres@gmail.com</t>
  </si>
  <si>
    <t>Manizales, Caldas, Colombia</t>
  </si>
  <si>
    <t>I want to help new music artist make their dreams come true</t>
  </si>
  <si>
    <t>Quiero que nuevos artistas hagan su sue&amp;ntilde;o realidad</t>
  </si>
  <si>
    <t>LCHC_CA</t>
  </si>
  <si>
    <t>I want to help artist en Colombia make their dreams come true and help them to leave their violence reality</t>
  </si>
  <si>
    <t>Quiero ayudar a que artistas en colombia hagan su sue&amp;ntilde;o realidad y dejen a un lado su ambiente violento</t>
  </si>
  <si>
    <t>Many artist in Colombia live in violent places and they can not make their dreams come true</t>
  </si>
  <si>
    <t>Muchos artistas en Colombia viven en lugares muy violentos y no pueden hacer sus sue&amp;ntilde;os realidad</t>
  </si>
  <si>
    <t>Building a recording studio and teaching artist recording technics</t>
  </si>
  <si>
    <t>Construyendo un estudio de grabacion y ense&amp;ntilde;ando a los artistas tecnicas de estudio</t>
  </si>
  <si>
    <t>2500 Dollars for equipment2500 Dollars for formation and working</t>
  </si>
  <si>
    <t>We are young producers with many goals and dreams of working</t>
  </si>
  <si>
    <t>Somos unos jovenes productores con muchas metas y sue&amp;ntilde;os de trabajar</t>
  </si>
  <si>
    <t>zuandres</t>
  </si>
  <si>
    <t>Jóvenes TEC</t>
  </si>
  <si>
    <t>Texistepeque, Santa Ana, El Salvador</t>
  </si>
  <si>
    <t>HELP ME TO SHINE</t>
  </si>
  <si>
    <t>ASOGEN</t>
  </si>
  <si>
    <t>https://hipgive.org/wp-content/uploads/2016/11/Inscripción-MINGOB.PDF</t>
  </si>
  <si>
    <t>Empoderando jóvenes en el área rural</t>
  </si>
  <si>
    <t>Support blind artist Pedro Miranda</t>
  </si>
  <si>
    <t>Teoría Crítica y Psicoanálisis A.C.</t>
  </si>
  <si>
    <t>TCP020503EA0</t>
  </si>
  <si>
    <t>https://hipgive.org/wp-content/uploads/2018/11/CLUNI.jpg</t>
  </si>
  <si>
    <t>Hola. Nuestra escuela se llama Prof. Armando Acevedo Acevedo y estamos ubicados en el cantón Cujucuyo, municipio de Texistepeque, Departamento de Santa Ana, El Salvador, Centro América. El año pasado comenzamos a trabajar con tres computadoras que compramos con ayuda de la comunidad. Ademas, la directora ha gestionado con la alcaldía y el próximo año tendremos conexión a internet pagada por ellos. Pero la comunidad ha ido creciendo, mas en el nivel de bahillerato, y tenemos un problema de sobrepoblación en relación con las computadoras disponibles (una proporción de diez a uno por grado) Como comunidad haremos un esfuerzo máximo este año de adecuar un lugar para que sirva de Aula Informática y biblioteca, igual con ayuda de jóvenes altruistas pondremos en funcionamiento unos CPU que tenemos a la mano y que posiblemente se puedan reciclar. ¿Qué necesitamos? Partiendo de la población que se tiene y la disposición de horario se necesitan al menos diez maquinas mas, cotizando precios se necesitan al menos $ 4500.00 dolares para lograr eso. (recordad que no solo es de comprar las maquinas sino también los muebles y otros detalles que debe tener el centro de computo) Nos puedes apoyar con la cantidad que tu quieras, y no te preocupes. Somos una escuela que tiene su personería jurídica y que tiene una cuenta de banco que es auditada por la corte de cuentas. Igual si tienes algun contacto en El Salvador que nos pueda donar una computadora nueva o de escaso uso puedes remitirlo a nuestra dirección: km 78 1/2 carretera CA12N (Santa Ana-Metapán)&amp;nbsp;</t>
  </si>
  <si>
    <t>10 computadoras nuevas. 350 dls cada una, Subtotal: 3500 1 Electricista. 3 dias laborales 100 dls 1 Tecnico que ensamble las maquinas y cablee la red&amp;nbsp; 150 dls 10 Muebles. 35 dls cada uno, total 350 Material eléctrico y de red: 400 dls Total general: 4500.00</t>
  </si>
  <si>
    <t>feceve22@gmail.com</t>
  </si>
  <si>
    <t>Francisco</t>
  </si>
  <si>
    <t>franciscoluna2803@gmail.com</t>
  </si>
  <si>
    <t>Jóvenes promesas</t>
  </si>
  <si>
    <t>12-15-2018</t>
  </si>
  <si>
    <t>(502) 78494360</t>
  </si>
  <si>
    <t>fondopedromiranda@17edu.org</t>
  </si>
  <si>
    <t>Chimaltenango, Guatemala</t>
  </si>
  <si>
    <t>HELP ME BUILD MY LIFE PROJECT</t>
  </si>
  <si>
    <t>AYÚDAME A RECONSTRUIR MI PROYECTO DE VIDA</t>
  </si>
  <si>
    <t>With your contribution you help these adolescents survivors of sexual violence reintegrate socially because they have an opportunity to continue their studies and rebuild their life project violence because they have been stigmatized, rejected and violated their rights which has led them to abandon their studies. providing an educational opportunity is the purpose of Asogen, you propiciarles that space adaptation of an active and productive in a rapidly changing and demanding society. your contribution is necessary to convert 10 scholarships that will change the lives of these young adolescents. Why it matters: It is extremely important to support these survivors youth violence and poor, because they are human beings who have broken their dreams and goals have been stigmatized by their community, isolating them and orillandolas to paralyze his life where only chance they have to leave their situation is economic to rebuild their lives and achieve become productive people, who find meaning in life and can generate substantial personal and community level changes support. Impact: Your financial contribution will provide these young of a student scholarship that can achieve their dreams, study and train in some of the educational branches in which they manage to enhance their capabilities.</t>
  </si>
  <si>
    <t>Con tu aporte ayudarás a éstas adolescentes sobrevivientes de violencia sexual a reinsertarse socialmente y a que tengan una oportunidad de continuar sus estudios y reconstruir su proyecto de vida, ya que han sido estigmatizadas, rechazadas y violentadas en sus derechos lo que las ha llevado a abandonar sus estudios. proveerles de una oportunidad educativa es el propósito de ASOGEN, propiciarles ese espacio de adaptación de una manera activa y productiva en una sociedad tan cambiante y demandante. tu aporte es necesario para convertirlos en 10 becas educativas que harán el cambio en las vida de éstas jóvenes adolescentes. ¿Por qué es importante? Es de suma importancia apoyar a estas jóvenes sobrevivientes de violencia y de escasos recursos, porque son seres humanos a las que se les ha roto sus sueños y sus metas, han sido estigmatizadas por su comunidad, aislándolas y orillàndolas a paralizar su vida en donde la única oportunidad que tienen para salir de su situación es su apoyo económico para reconstruir su vida y lograr llegar a ser personas productivas, que encuentren sentido a su vida y puedan generar cambios sustanciales a nivel personal y comunitario. Impacto: Tu aporte económico les proveerá a estas jóvenes de una beca estudiantil con la que podrán alcanzar sus sueños, estudiando y capacitandose en alguna de las ramas educativas en las que ellas logren potenciar sus capacidades.</t>
  </si>
  <si>
    <t>Wayh639@gmail.com</t>
  </si>
  <si>
    <t>(015) 256-591000</t>
  </si>
  <si>
    <t>Mexico City, CDMX, México</t>
  </si>
  <si>
    <t>Blind artist and photographer Pedro Miranda , from Oaxaca, Mexico, needs a surgery to avoid losing his hearing.</t>
  </si>
  <si>
    <t>El artista y fotógrafo ciego Pedro Miranda, de Oaxaca, México, necesita una cirugía para evitar quedarse sordo.</t>
  </si>
  <si>
    <t>Blind artist and photographer Pedro Miranda, from Oaxaca, Mexico, needs a surgery to avoid losing his hearing. At 17, Institute of Critical Studies, we are supporting him by fundrasing in both Spanish and English. We are calling for small donations or larger donations in exchange for art works by many of Pedro&amp;#8217;s artist friends. Pedro Miranda is the most important blind photographer in Mexico. Please give him your support to allow him to continue with his important work. Letter from Pedro To my friends, accomplices, confidants, and the general public: I’m writing these few lines in order to gather, with your help, the funds necessary for my ear surgery. This surgery is necessary because last May my doctor confirmed the loss of my hearing on my right-hand side. I have been suffering from an ear ailment called &amp;#8220;otosclerosis&amp;#8221; for several years. The disease has caused the ossicles in my right ear to calcify. Thus my hearing has decreased. My blindness is well known. Of course, the aditional deafness makes my day-to-day life all the more difficult. This is why I have decided to undergo the operatation. If the surgery does not take place, my auditory nerve will end un permanently damaged. In recent years, I have used a hearing aid that has help me. But soon it may no longer be of any use. I thus hope for the surgery to take place in December, 2018, in my home town of Oaxaca. The intervention is called a &amp;#8220;stapedectomy&amp;#8221;, and consists in the removal of my abutment and its replacement with a prosthesis that will perform its functions. I will thus be able to recover the my hearing and will thus be able to lead a normal life. I decided to have the surgery in Oaxaca because that will allow me to be in the hands of the doctor who has treated me for years and, therefore, knows my medical history, ailments and most suitable form of medication. I want infinitely to thank all the friends and acquaintances who have so generously donated their art works as part of the fundraising effort. I hope we can obtain the necessary amount. I thank you very much for your participation, and for sharing the present call. &amp;nbsp; All donations will include a $3.00 USD charge to support Hispanics in Philanthropy, as it is a NGO itself When you make the donation, you have the option to chose your own amount and give a tip to HIPGive, which can be edited as well on the &amp;#8216;EDIT&amp;#8217; button</t>
  </si>
  <si>
    <t>Join our movement. Support Peer-to-Peer Know Your Rights</t>
  </si>
  <si>
    <t>Danessa Luna</t>
  </si>
  <si>
    <t>asoc.generando@gmail.com</t>
  </si>
  <si>
    <t>El artista y fotógrafo ciego Pedro Miranda, de Oaxaca, México, necesita una cirugía para evitar la sordera. En 17, Instituto de Estudios Críticos, estamos apoyándolo mediante la recaudación de fondos, tanto en inglés como en español. Recibimos donaciones pequeñas y grandes, estas últimas a cambio de piezas de arte de Pedro y de sus amigos. Pedro Miranda es el fotógrafo ciego más importante de México. Por favor apóyenlo a continuar con su importante trabajo. Carta de Pedro A mis amigos, cómplices, confidentes, personas que han colaborado y el público en general: Escribo estas pocas líneas para anunciar que, en las próximas semanas de este mes de octubre realizaré, con ayuda de 17, Instituto y muchos amigos, a través de Facebook, una venta de obras de arte, generosamente donadas a mi persona, para reunir el dinero necesario para que pueda hacerme una cirugía de oído. Esta cirugía es a causa de que, en el mes de mayo pasado, mi médico corroboró mi pérdida de audición de lado derecho. Llevo varios años padeciendo una enfermedad auditiva llamada “otoesclerosis”. Esta enfermedad ha causado que los huesecillos de mi oído derecho se calcifiquen y, por tanto, mi audición haya disminuido. Es de todos conocida mi ceguera. Y claro, junto con la sordera que padezco del lado derecho, se ha vuelto más difícil mi día a día. Es esta la razón por la que he decidido operarme, además de que, si no me opero, la enfermedad terminará dañando permanentemente mi nervio auditivo. En los últimos años he utilizado un auxiliar auditivo que ha podido ayudarme con mi sordera. Pero debido a que esta se ha vuelto más importante, el auxiliar auditivo ya no me es útil. El próximo mes de diciembre en la ciudad de Oaxaca me someteré a una cirugía llamada “estapedectomía”. Esta cirugía consiste en que mi médico me retirará el estribo y lo sustituirá por una prótesis que realizará las funciones del estribo. Al realizarme esta cirugía, podré recuperar la totalidad de mi audición y así poder llevar una vida entre comillas normal. Una de las razones por las que he decidido operarme en Oaxaca es porque aquí me operará el médico que me ha tratado la sordera desde hace años y, por tanto, es el médico que conoce a la perfección toda mi historia clínica, mis padecimientos y los medicamentos que mejor funcionan para el tipo de diagnóstico clínico que presento. Aprovecho estas líneas para agradecer infinitamente a todos los amigos y conocidos que se han involucrado. Originalmente esta venta se realizaría solo con mi obra, pero gracias a la solidaridad de muchos amigos artistas radicados en Oaxaca y en otras partes, esta venta se ha ampliado considerablemente. Espero que todo salga bien como hasta ahora, les agradezco tantísimo por su participación, y por su difusión del presente llamado.</t>
  </si>
  <si>
    <t>direccion@17edu.org</t>
  </si>
  <si>
    <t>Help me to pay my university</t>
  </si>
  <si>
    <t>ayuden a Victor</t>
  </si>
  <si>
    <t>Víctor Lozano</t>
  </si>
  <si>
    <t>zero95_vl@outlook.es</t>
  </si>
  <si>
    <t>https://hipgive.org/wp-content/uploads/2018/12/Board-Member-List.pdf</t>
  </si>
  <si>
    <t>https://hipgive.org/wp-content/uploads/2018/12/Declaracion-identificacion-del-declarante.html - https://hipgive.org/wp-content/uploads/2018/12/Declaracion-anexo-1.html - https://hipgive.org/wp-content/uploads/2018/12/Declaracion-anexo-2.html - https://hipgive.org/wp-content/uploads/2018/12/Declaracion-anexo-4.html</t>
  </si>
  <si>
    <t>https://hipgive.org/wp-content/uploads/2018/12/Presupuestos_ejercicio_2018.pdf</t>
  </si>
  <si>
    <t>Hello, my name is V&amp;iacute;ctor Lozano from Mexico.im start&amp;nbsp;my carreer in the UDEM (Universidad de Morelia) 1 week ago and I can&amp;#39;t afford it</t>
  </si>
  <si>
    <t>Hola, mi nombre es V&amp;iacute;ctor Lozano de M&amp;eacute;xicohace una semana empeze mi carrera en la Universidad de Morelia, he buscado trabajo, pero nadie quiere estudiantes.</t>
  </si>
  <si>
    <t>i was doing videogame engineering, i love it!! but my parents doesn&amp;#39;t have much money and im living alone right now in another city from Mexico, i really want to do that and i know is a lot of money what im looking for but after this i wish i can do great thing to all the world, not only violent videogames i want to get back in time when the videogames was hard to complete, please help me</t>
  </si>
  <si>
    <t>estoy estudiando&amp;nbsp;ingenieria en videojuegos&amp;nbsp;y me encanta mi carrera, apenas llevo unas semanas y ya estoy seguro de que eso es lo que quiero hacer durante toda mi vida, ahora no vivo con mis padres y ellos no tienen mucho dinero para apoyarme, lo que quiero hacer con esta carrera es volver el tiempo a cuando los videojuegos eran realmente dificiles, quiero hacer juegos que te pongan a pensar y sin apoyo lo veo muy dificil</t>
  </si>
  <si>
    <t>rhapso95</t>
  </si>
  <si>
    <t>Súper mamá ❣️</t>
  </si>
  <si>
    <t>Help me accomplish my biggest life goal</t>
  </si>
  <si>
    <t>Personal</t>
  </si>
  <si>
    <t>Mey Lam</t>
  </si>
  <si>
    <t>meylamwong@gmail.com</t>
  </si>
  <si>
    <t>SumShine &amp;#8211; Interactive school game for children</t>
  </si>
  <si>
    <t>04-14-2018</t>
  </si>
  <si>
    <t>Lima, Santa Anita, Perú</t>
  </si>
  <si>
    <t>will be differentiated by the complex system of gravity that the game will have, in addition to colorful fun levels.</t>
  </si>
  <si>
    <t>SumShine se diferenciara por el sistema complejo de gravedad que tendrá el juego, ademas de coloridos niveles divertidos</t>
  </si>
  <si>
    <t>(099) 570-0071</t>
  </si>
  <si>
    <t>Guayaquil, Ecuador.</t>
  </si>
  <si>
    <t>Resumen de la campaña: La gente financia proyectos que le apasionan y en los que cree. Utiliza esta sección para captar su atención, aumentar su interés y asegurarte que quieran leer más. A continuación hay algunas cosas que deben incluirse: 1. Buscamos ayudar a los niños con juegos interactivos y que vean que el juego es nacional 2. Porque buscamos hacer que nuestra empresa cresca poco a poco con este juego gratis y&amp;nbsp; Podriamos ser unos de los primeros juegos nacionales educativos (somos de Perú) 3. Será un poco dificil, solo somos 1 par de programadores y 1 diseñador, las donaciones ayudaran a incentivar al equipo y tambien contratar a otros diseñadores a ayudarnos. ¿Cómo pondremos tus donaciones en acción? Explicando cuánto dinero necesitas y cómo se utilizará. 1. ¿Qué cubrirán las donaciones?-2 cpus basicas (core 2 quad, 4gb ram, GT 210, HDD 320) 150$&amp;nbsp;-Tarjeta de video GT 1030 (para otra pc de diseño) 100$-incentivo a nuestros desarrolladores 60$ cada uno: 180$-pedir servicios a diseñadores para tener fondos, objetos: 70$ 2. Describe en qué se utilizarán tus donaciones en caso de que no alcances tu meta final.-En caso en que no llegue a la meta tendremos que recortar presupuesto como los incentivos y contratar a menos diseñadores. 3. Cuéntale a la gente sobre tus ventajas únicas o niveles de donación para tu proyecto. Somos una empresa que recien se esta levantando y lo unico de nosotros es que somos muy responsables con lo que hacemos y lo hacemos de corazón. Por qué importa: Utiliza esta sección para dar más detalles y hablar del objetivo en general. 1. Pues sera una herramiento de educacion para niños gratuita, encontrare el modo para que las personas de los colegios puedan usarlo. 2. Como lo dije arriba un juego educativo gratuito que tambien podran usarlo en otros paises mediante mi blog que subire cuando lo termine 3. Cuando tenga listo mi blog, colocare algunos otros juegos que estamos desarrollando-Invasion (juego que se trata de destruir naves)-Juego de plataforma. (tambien en proceso) Desafíos potenciales: Si por una razón usted no puede donar le invito a que conozca otras maneras de ayudarme:-comparta el proyecto para que llegue a oidos de mas gente-contactarme para darme ideas sobre los juegos: pueden ser el fondo de los niveles u otras cosas. Acerca de nuestra organización: Esta compañia indie contiene 2 desarrolladores y 1 diseñador-el primer desarrollador&amp;nbsp; se llama Christian es un menor de edad, ademas el que fundo la compañia.-el segundo desarrollador, es el primo de Christian (no quiso que pusieramos su nombre)-el diseñador, ayudara a trabajar en el proyecto porque le gusto la idea de un juego educativo.</t>
  </si>
  <si>
    <t>Give me the push I need.</t>
  </si>
  <si>
    <t>Dame el empujón que necesito.</t>
  </si>
  <si>
    <t>My project&amp;#8217;s objective is to collect money so I can pay my own scholarship at the university, unfortunately I only count with my mother&amp;#8217;s support at home since my dad left us, and we cannot afford all of the expenses that college life involves, every month is a struggle for us and I hope I can get support in here, this project is very important to me because it would help me out to become the professional I have ever wanted to be, I could use this site to pay a porcentage of my scholarship and lighten the load at home, i&amp;#8217;d really appreciate that.</t>
  </si>
  <si>
    <t>chekosomg@gmail.com</t>
  </si>
  <si>
    <t>El objetivo de mi proyecto es recaudar fondos para correr con los gastos de mis estudios universitarios, en casa solo cuento con el apoyo económico de mi madre ya que mi padre nos dejó y no puedo costearme todos los gastos que involucra la universidad, cada mes debemos ajustarnos más para poder financiar mis estudios. Con la ayuda de este sitio podría pagar un porcentaje de mi carrera y aligerar la carga en casa, realmente lo apreciaría.</t>
  </si>
  <si>
    <t>It would make an impact in our comunity by forming a new professional who, in a future, would give all of her knowledges to the community</t>
  </si>
  <si>
    <t>El proyecto dará un impacto a la comunidad por la formación de un nuevo profesional, quién en un futuro brindará todos sus conocimientos hacia la misma.</t>
  </si>
  <si>
    <t>This money will help me out to pay my scholarship. Every penny will be invested on this. If the goal is not accomplished, the money will be saved on a bank account so I can use it to pay a smaller porcentage of the expected.</t>
  </si>
  <si>
    <t>El dinero recaudado será destinado a pagar mi carrera universitaria. Cada centavo recaudado será invertido en este fin. De no cumplirse el objetivo,el dinero será guardado en una cuenta bancaria y será usado posteriormente para cubrir un porcentaje menor del esperado de mi carrera.</t>
  </si>
  <si>
    <t>El valor mensual de mi carrera en administración de empresas es de $299.60 Por tanto el valor semestral de la misma es de $1498, ya que debo cancelarlo en 5 cuotas por requisito de la Universidad. Con la meta de $300 que quisiera recaudar, la mitad estaría destinada a cubrir un porcentaje mensual del valor y la otra mitad para la compra de recursos tecnológicos o de estudio solicitados en la Universidad, así como gastos de transporte diarios.</t>
  </si>
  <si>
    <t>Its not an organization itself, it's only a personal project.</t>
  </si>
  <si>
    <t>No es una organización, solo un proyecto personal.</t>
  </si>
  <si>
    <t>Meylam</t>
  </si>
  <si>
    <t>Sueños cumplidos</t>
  </si>
  <si>
    <t>Help launch El Cafesito Co-op!</t>
  </si>
  <si>
    <t>Rights/Economic Development/Migrant Communities/Violence Prevention</t>
  </si>
  <si>
    <t>The Socias of El Cafesito need your donation to buy kitchen equipment for our new coffee shop co-op to be located in downtown Oakland! Help make our dreams a reality!</t>
  </si>
  <si>
    <t>Las Socias de El Cafesito necesitan tu donación para comprar equipo de cocina para la cooperativa que estará localizada en centro de Oakland!</t>
  </si>
  <si>
    <t>Join our movement: Support Peer-to-Peer Know Your Rights</t>
  </si>
  <si>
    <t>Somos Un Pueblo Unido</t>
  </si>
  <si>
    <t>El Cafesito needs $15,000 to get started on purchasing kitchen equipment for their new coffee shop. With $5,000 they will be able to buy all the pots, pans, blenders, knives, whisks and other small equipment they need to prepare their coffee, tamales and pastries. The other $10,000 will buy the stoves, sinks and industrial equipment they need to serve the breakfast and lunch crowd. El Cafesito is a cooperative. A cooperative is a business owned by and operated for the benefit of those using its services. Profits and earnings generated by the cooperative are distributed among the members, also known as worker-owners. El Cafesito is also exploring partnerships and sponsorships with local businesses to complete the $26,000 needed to build the kitchen that will get the job done!</t>
  </si>
  <si>
    <t>Sueño emprendedor</t>
  </si>
  <si>
    <t>https://hipgive.org/wp-content/uploads/2017/11/Somos-501c-3.pdf</t>
  </si>
  <si>
    <t>El Cafesito necesita $15,000 para empezar a construir su cocina. Con $5,000 podran comprar todas las ollas, sartenes, licuadoras, cuchillos, batidoras y otros equipos pequeños que necesitan para preparar el cafe, los tamales y pan que venderan. Los otros $10,000 compraran las estufas, fregadero, y equipo industrials que necesistan para sirvir a los grupos del desayuno y almuerzo. El Cafesito es una cooperativa. Una cooperativa es un negocio en cual las trabajadoras son duenas del negocio. Las ganacias generadas por la cooperativa son repartidos entre las miembras, conocidas como socias. Las Socias tambien esta explorando alianzas y patrocinios de negocios locales para completar los $26,000 necesarios para crear la cocina que completara el trabajo!</t>
  </si>
  <si>
    <t>El Cafesito is a unique Latino Delicatessen, Coffee, Gifts and Book shop. Our concept includes a self-help bookstore and our crafts are unique non-traditional pieces of Latin America art. El Cafesito is the first cooperative formed by hispanic survivors of domestic violence and sexual assault. They united their voices and skills in order to set a model to inspire others who are suffering from violence to achieve financial freedom creating a safe environment. Your donation for kitchen equipment is for more than a stove, pots and pans: Since El Cafesito profits and earnings are distributed among the user-owners, survivors of domestic violence will reach sustainable economic freedom to break the cycle of abuse while removing one of the most common reason for not leaving the perpetrator, the economic dependence. Our arts and crafts are specifically designed by Latin American artisans. Our imported gifts intend to be unique pieces hand picked by our providers. Our bookstore will be specifically designed to honor our commitment to eradicate interpersonal violence, educate about abuse or promote any topic from local talented writers with Hispanic heritage</t>
  </si>
  <si>
    <t>El Cafesito es un delicatessen, café, tienda de regalos y libros Latinos con un toque único. El concepto incluye una librería sobre el esfuerzo personal y la artesanía que se vendra sera de Latinoamérica y proveída directamente de los artistas. El Cafesito es la primera cooperativa formada por sobrevivientes de violencia doméstica y asalto sexual. Unieron sus voces y habilidades para crear un modelo para inspirar a otros que sufren de violencia para alcanzar la libertad financiera, creando un ambiente seguro. Tu donación para el equipo de la cocina es una inversión en mucho más allá de los sartenes, las ollas y la cocina: Como las ganancias de El Cafesito serán distribuidas entre las Socias, sobrevivientes de la violencia doméstica alcanzarán sostenible libertad financiera y quebraran el ciclo de abuso, eliminando unas de las razones más comunes de no dejar el abusador: la dependencia económica. El arte y la artesanía es diseñada por artistas Latinoamericanos. Estos productos únicos serán escogidos directamente por las socias y artistas. La tienda de libros será específicamente diseñada para honrar nuestro compromiso de acabar con la violencia, educar sobre el abuso y promocionar temas de escritores locales de ascendencia hispana.</t>
  </si>
  <si>
    <t>This cooperative crowdfunding project is fiscally sponsored by Prospera Co-ops. All donations that are raised will go directly toward purchasing the kitchen equipment needed for El Cafesito to open their doors in Downtown Oakland. $10,100 will go toward an Industrial Kitchen Stove with burners ($4,700), hood ($2,300) and broiler ($2,200) Sink ($900) The remaining $4,900 will go toward small kitchen equipment needed to prepare foods Small appliances spiral mixer ($1,400), coffee maker ($600), Work table ($400), Blender ($500) Kitchen ware and prepping utensils like pots, pans, storage containers, peelers, strainers, set of professional grade knives, mixing bowls, etc ($2,000) The total cost of purchasing all kitchen equipment is $26,000 and $15,000 will be the catalyst El Cafesito needs to launch!</t>
  </si>
  <si>
    <t>Studying Data Science</t>
  </si>
  <si>
    <t>Este proyecto ‘crowdfunding’ de la Cooperativa El Cafesito es fiscalmente patrocinada por Prospera. Todas las donaciones irán directamente a la cooperativa para que compren el equipo de cocina necesaria para abrir las puertas de El Cafesito en el Centro de Oakland. $10,100 se usarán para la Cocina Industrial Cocina con quemadores ($4,700), capucha ($2,300) y parilla ($2,200) Fregadero ($900) $4,900 compraran equipo pequeño para la cocina para preparar comida y café Small appliances amasadora de espiral ($1,400), cafetera ($600), mesa ($400), batidora ($500) Utensilios de cocina como sartenes, ollas, contenedores plásticos, ralladores, coladores, cuchillos profesionales, tazones para mezclar por ejemplo ($2,000) El costo total para completar la cocina es $26,000, por favor ayúdanos a recaudar los $15,000 que necesitamos para empezar hacer nuestros sueños realidad!</t>
  </si>
  <si>
    <t>$10,100 will go toward Industrial Kitchen Stove with burners ($4,700), hood ($2,300) and broiler ($2,200) Sink ($900) The remaining $4,900 will go toward small kitcken equipment needed to prepare foods Small appliances spiral mixer ($1,400), coffee maker ($600), Work table ($400), Blender ($500) Kitchen ware and prepping utensils like pots, pans, storage containers, peelers, strainers, set of professional grade knives, mixing bowls, etc ($2,000)</t>
  </si>
  <si>
    <t>@ProsperaCoops</t>
  </si>
  <si>
    <t>Student Internships &amp;#8211; Health Pathways to Equity</t>
  </si>
  <si>
    <t>20-20-4562686</t>
  </si>
  <si>
    <t>https://hipgive.org/wp-content/uploads/2018/06/LAPF-501(c)3-2016.pdf</t>
  </si>
  <si>
    <t>eleal.santillan@gmail.com</t>
  </si>
  <si>
    <t>Help keep our children&amp;#8217;s heart beating</t>
  </si>
  <si>
    <t>Ayuda a Corazon de Niño A. C.</t>
  </si>
  <si>
    <t>https://hipgive.org/wp-content/uploads/2016/11/Autorización para Recibir Donativos Deducibles.pdf</t>
  </si>
  <si>
    <t>(505) 307-5034</t>
  </si>
  <si>
    <t>Santa Fe, NM, United States</t>
  </si>
  <si>
    <t>Our families and friends are the only thing standing between the Trump administration and our our local communities.</t>
  </si>
  <si>
    <t>¡Lo único que se interpone entre la administración de Trump y nuestras comunidades son nuestras familias!</t>
  </si>
  <si>
    <t>Great news! Two local New Mexico community foundations have pledged to match dollar for dollar up to $10,000 to help support our statewide civil rights campaign to defend our families from detention and deportation. Somos Un Pueblo Unido&amp;nbsp;is a statewide immigrant-based and community led organization that promotes worker and racial justice. With membership teams in eight counties, our members are the only thing standing between the Trump administration and our local communities. In Santa Fe, they have already organized to pass the strongest local sanctuary policy in the country. In San Juan County, they held the county jail accountable by forcing them to adopt new policies that prevent them from collaborating with ICE and paying $2,000 to every resident whose rights were violated. In Clovis, amid a series of deportation raids, dozens of families stood their ground, exercised their rights and did not open the door to a group of ICE agents, sparing them from deportation. In Roswell, hundreds of our families protested in front of the new ICE office to send a message, we are fighting back! None of this would be possible without our peer-to-peer know your rights campaign. Our campaign is simple: train dozens of immigrant know your rights trainers. Neighbors training neighbors. Comadres training comadres. Workers training workers. Family members training family members. Know your rights presentations with the police and ICE in house parties and community spaces have proven to not only help immigrant families defend themselves but also helped launch local efforts to hold local governments accountable.</t>
  </si>
  <si>
    <t>¡Buenas noticias! Dos fundaciones locales de Nuevo México se han comprometido a igualar dólar por dólar hasta $10,000 para ayudar a respaldar nuestra campaña de derechos civiles al nivel estatal para defender a nuestras familias contra la detención y deportación. Somos Un Pueblo Unido es una organización comunitaria de inmigrantes que se dedica a promover la la justicia racial y de los trabajadores por todo el estado de Nuevo México. Con los equipos de membresía en ocho condados, nuestros miembros son lo único que se interpone entre la administración de Trump y nuestras comunidades locales. En Santa Fe, ya se han organizado para luchar por la política de santuario más fuerte en el país. En el Condado de San Juan, ya responsabilizaron a la cárcel del condado al obligarlos a adoptar nuevas políticas que les impiden colaborar con ICE más pagarle $ 2,000 a cada residente cuyos derechos fueron violados. En Clovis, en medio de una serie de redadas de deportación, docenas de familias se mantuvieron firmes, ejercitaron sus derechos y no abrieron la puerta a un grupo de agentes de ICE, evitándoles la deportación. En Roswell, cientos de nuestras familias protestaron frente a la nueva oficina de ICE para enviar un mensaje, ¡nos vamos a defender! Nada de esto sería posible sin nuestra campaña de derechos peer-to-peer. Nuestra campaña es fácil: entrenar a docenas de inmigrantes entrenadores. Vecinos entrenando a vecinos. Comadres entrenando a comadres. Trabajadores entrenando trabajadores. Familias entrenando a familias. Presentaciones de conocer tus derechos ante la policía e ICE en los hogares de la gente y los espacios comunitarios han demostrado a no solo ayudar a las familias inmigrantes a defenderse sino que también ayudaron a lanzar esfuerzos locales para responsabilizar a los gobiernos locales. &amp;nbsp; &amp;nbsp;</t>
  </si>
  <si>
    <t>(213) 745-4928</t>
  </si>
  <si>
    <t>&amp;nbsp;Funds raised will be used to cover the costs of holding even more training-for-the-trainers across New Mexico. Los fondos recaudados se usarán para cubrir los costos de mantener aún más capacitaciones para entrenadores en todo Nuevo México.</t>
  </si>
  <si>
    <t>Los Angeles, CA, USA</t>
  </si>
  <si>
    <t>The Intern Project (TIP) Health Pathways &amp;#8211; Help us enable 20 more young people to explore careers in healthcare.</t>
  </si>
  <si>
    <t>somosunpueblo</t>
  </si>
  <si>
    <t>Audelia</t>
  </si>
  <si>
    <t>audeliav@corazondenino.org</t>
  </si>
  <si>
    <t>Campaign Summary: Research is clear that success is not dictated by race or class, but rather opportunities afforded to students. In a seven-year study, researchers found that minority students participating in work-based programs entered college at twice the rate of non-participating minority students and that college enrollment rates were higher for all students in the program when compared to local and state student populations. Another study found that 95% of youth who experience work-based learning in high school are more likely to enter college. We started TIP health pathway to address the need for more diversity in the healthcare workforce. The majority of students and youth we serve are risk factors: homelessness, poor health outcomes, foster care, teen pregnancy, families are torn apart by homicide and incarceration, and come to school hungry &amp;#8211; all factors that put them at risk for poor health outcomes as adults. LA Promise Fund advances healthcare work-based experiences for students that have no little capacity to find these jobs, mentorships, internship experiences, and professional networks on their own. Our program operates in the largest public school district in the state and the second largest in the country &amp;#8211; where graduation rates among Latinos are only 71%, and where just 34% of students graduated have fulfilled the necessary requirements to enroll at a UC or CSU campus. Our interns will address what it means to serve people of color as well as being a person of color in the healthcare field. TIP connects students to successful adults by giving them the opportunity to make professional relationships through experiences in the workplace and/or through mentoring programs. Through TIP, students&amp;#8217; lives are forever changed over the course of an internship or mentorship. Campaign Goal: Bu achieving&amp;nbsp;ur modest fundraising goal, we hope to grow our Healthcare Pathway cohort, while preserving the scope and quality of the program. Why It Matters: Growing the&amp;nbsp;TIP Health Pathway will allow more high schools students to explore careers in the healthcare field. Our Health Pathway interns, students who often struggle to obtain the care and information they need, have the first-hand knowledge of being a person of color trying to access the system. Their perspective allows them to incorporate new information and consider careers in a field that desperately needs diversity now and in the future. Our Track Record: The LA Promise Fund coordinates programs and wraparound services in the areas of academic support, college/career readiness, socio-emotional development, health and wellness, and arts education for the benefit of more than 15,000 Los Angeles County students. Evidence for the overall effectiveness of our approach includes: for the eighth year in a row, the graduation rates for our West Adams and Manual Arts students have outpaced LAUSD. Manual Arts (91%) and West Adams (95%) surpassed the district&amp;#8217;s 82% graduation rate. The graduation rates for African American and Latino students have outpaced the LAUSD as well. Manual Arts (80%) and West Adams (68%) surpassed the district&amp;#8217;s 67% graduation rate among African Americans. Further, Manual Arts (78%) and West Adams (75%) also outperformed the district&amp;#8217;s 71% graduation rate among Hispanics. When accounting for two-year colleges, more than 87% of our students were accepted to college or university. The number of West Adams&amp;#8217; seniors accepted to a four-year college nearly quadrupled from 9% to 39% and have more than doubled at Manual Arts from 18% to 42% over the span of seven years. Furthermore, due to LA Promise Fund&amp;#8217;s efforts, the FAFSA/Cal Grant completion rate at Manual Arts increased from 90% in 2016 to 94% in 2017 and the West Adams&amp;#8217; FAFSA/Cal Grant completion rate increased from 90% to 93% laster year. Our success rates this year mark the highest percentage of students&amp;#8217; filling for FAFSA/Cal Grants at our schools since we began Go For College in 2007. Potential Challenges: The majority of the funds we raise go to compensate the interns in our Health Pathways so that they may accomplish both intern experience and paid summer work and gain the professional development that the program offers. If you cannot give, you can still help out, by helping us connect to local businesses, healthcare and otherwise, that could host interns. Any help you can give us and our kids is greatly appreciated. Follow us on Twitter at @LAPromise Fund as well as on Instagram at #The Intern Project! Please join us. Please support us. Please help us help more students and create a better, healthier future for all of us.</t>
  </si>
  <si>
    <t>$7500.00 will allow us to place 3 more students of color into Health Pathway internships with partners like Kaiser and St. John&amp;#8217;s Well Child and Family. &amp;nbsp;Our aim is to continue to grow each cohort each summer until we get to at least 50 placements each summer. This summer we have 30 interns placed. Achieving our goal of $7500 will ensure we grown by alt least 10% next summer. Each student placement requires an investment of $2500. &amp;nbsp; $2000 &amp;#8211; Students work and are paid minimum wage for 20 hours a week for six weeks. Some students are remunerated that equivalent in the form of a stipend or scholarship at the end of their internship. $500 &amp;#8211; The remaining amount is pot towards the following for each students: transportation assistance if necessary, workshops which include resume building, LinkedIn profile building, interview and networking skills, office etiquette and job search technique. Our Health Pathway interns receive specialized workshops which cover the following &amp;#8211; the Social Determinant of Health, Health Equity, How the Healthcare system work in the US, what is means to access the health system as a person of color and why a diverse healthcare workforce is critical to our nation in the future. &amp;nbsp;Interns also take at least 2 field trips to companies in Los Angeles. All interns are fed during workshops and field trips and all materials for all workshops are covered.</t>
  </si>
  <si>
    <t>LAPromiseFund</t>
  </si>
  <si>
    <t>(612) 140-1684</t>
  </si>
  <si>
    <t>Baja California Sur, México</t>
  </si>
  <si>
    <t>Our heart is in your hands</t>
  </si>
  <si>
    <t>Por una vida plena y feliz</t>
  </si>
  <si>
    <t>“Ayuda a Corazón de Niño A. C.” committed to making a difference in the lives of children who are born with or develop a heart condition, providing specialized doctors, medical centers, medication and equipment to diagnose different heart conditions. Our Job consists in providing medical assistance, medication, medical exams, blood donation campaigns, life saving cardiac surgeries and other life saving procedures, emotional and financial care for our children that live in Baja California Sur, México. We collaborate with other organizations, professionals and medical centers so that each child can access proper medical attention. 1 percent of births each year have or develop a heart condition. In 2013, 12489 births were listed (INEGI) that number has increased year by year. 1900 of these children cannot afford medical attention (CONEVAL), or adequate medical care. Our association is dedicated to provide medical care to all those families and children uninsured and under insured that live in poor conditions so that each one can be supported and treated to ensure a precise diagnose and treatment. Since 2001 “Ayuda a Corazón de Niño” has treated approximately two hundred children per year at a cost of thirty thousand pesos each child with a total of over one thousand children to this day. Why it matters: In B. C. S. there are many communities that don&amp;#8217;t have access to medical care. We are convinced that if we had the proper equipment such as an portable Electrocardiograph we can reach many families and children in rural communities that cannot afford to travel to La Paz or other medical centers. Most of these rural communities are a 2 to 3 hour drive or sometimes more, making it impossible for them to travel to get medical attention. With the proper equipment and building more medical clinics in these rural communities “Ayuda a Corazón de Niño” will be treating and diagnosing children who other wise would not have this opportunity. Impact: Through your donations we will be able to purchase a portable electrocardiograph needed to visit the rural communities to diagnose and treat children with any heart condition with proven technology to provide the proper medical care necessary for each child. Your donation represent an opportunity to save and diagnose thousands of children in need of medical care.</t>
  </si>
  <si>
    <t>Strengthening productive capacities to eradicate poverty Latam</t>
  </si>
  <si>
    <t>Fundación para la Educación, Desarrollo de Capacidades y Erradicación de la Pobreza-EDEP</t>
  </si>
  <si>
    <t>Oficio Nro. MDT-DRTSPQ-2018-1456</t>
  </si>
  <si>
    <t>https://hipgive.org/wp-content/uploads/2018/02/Acta-Constitutiva-Trámite-MDT.pdf</t>
  </si>
  <si>
    <t>Ayuda a Corazón de Niño A. C. nace a raíz de la falta de servicios médicos especializados en nuestro Estado, la tarea está dirigida a detectar niños a fin de que sean oportunamente diagnosticados, haciendo clínicas de diagnóstico en todo Baja California Sur. Desde su creación nuestra Asociación ha dado valoración, tratamiento y seguimiento a más de 1000 niños desde el año 2001 a la fecha. Nuestro trabajo consiste en asistencia médica, apoyo con medicamentos y estudios, campaña de donación de sangre, así como la coadyuvancia con profesionales, organizaciones e instituciones para los tratamientos médicos requeridos. Generando un costo anual promedio por niño de $30,000 Pesos, con una atención anual aproximada de 200 niños. En promedio el 1% de los nacimientos registrados, presentan enfermedades del corazón; en Baja California Sur según estadísticas de INEGI solo en 2013 se registraron 12,489 nacimientos, cifra que año con año ha ido en aumento y en base a datos de la CONEVAL, 1900 de estos infantes carecen de servicios médicos. Es por eso que Corazón de Niño, se ha dado a la tarea de dar la oportunidad a todos los niños de ser detectados y diagnosticados a tiempo, para lo que tenemos un consultorio médico en nuestras instalaciones, lo que reduce los gastos a cada una de las familias que son atendidas, la intención es comprar un electrocardiógrafo portátil y con esto tener clínicas extramuros, en toda la geografía estatal. &amp;nbsp; ¿Por qué es importante? La Salud es derecho humano y no toda la población cuenta con ello, para las familias es muy difícil acceder a los servicios básicos de salud, en Baja California Sur, solo en 2014 en base a los datos de la CONEVAL el 14.1% de la población (106 Mil Habitantes) carecía de los servicios de salud, estamos hablando de más de 32,000 familias carentes de servicios médicos. Con nuestro consultorio en la Asociación y con el equipo adecuado para la detección, podemos tener acceso a toda esa población que carece de servicios médicos, detectar a más niños con enfermedades de cardiopatía congénita, evitando complicaciones permanentes en la salud de los niños por falta de diagnóstico y lograr canalizarlos a las diferentes instituciones médicas para su tratamiento adecuado. El costo promedio de un electrocardiograma en la entidad varia $300.00 a 600.00 Pesos, más la consulta, cabe mencionar que, debido a nuestra situación geográfica, el costo de los traslados se suma a la cantidad, limitando aún más el acceso al servicio médico. Con este electrocardiógrafo, podremos hacer asistencias médicas extramuros, visitando comunidades lejanas y con dificultades para acceder a los servicios médicos y lograr detectar a más niños para su atención inmediata y reduciendo el índice de mortalidad por complicaciones derivadas de enfermedades del corazón. Impacto: En la actualidad se atiende en promedio por año de 200 niños, con tu aportación podemos incrementar la cantidad al reducir los costos. Queremos dar una mejor calidad de vida a nuestros niños que tanto merecen y necesitan.</t>
  </si>
  <si>
    <t>https://youtu.be/btOKS6zQjfQ</t>
  </si>
  <si>
    <t>Audelia Villareal</t>
  </si>
  <si>
    <t>02-28-2018</t>
  </si>
  <si>
    <t>03-15-2018</t>
  </si>
  <si>
    <t>fundacionedep@gmail.com</t>
  </si>
  <si>
    <t>(022) 629-481</t>
  </si>
  <si>
    <t>Pichincha, Ecuador</t>
  </si>
  <si>
    <t>Getting out of poverty is possible if efforts are combined, let&amp;#8217;s develop the agro-productive levels together.</t>
  </si>
  <si>
    <t>Salir de la pobreza es posible si se juntan esfuerzos, desarrollemos los niveles agroproductivos juntos.</t>
  </si>
  <si>
    <t>Help Indigenous Women access Safe and Respectful Care.</t>
  </si>
  <si>
    <t>https://hipgive.org/wp-content/uploads/2016/11/Centro-de-Partos-de-San-Cristobal-Acta-ilovepdf-compressed.pdf</t>
  </si>
  <si>
    <t>Summary of the campaign: We are a young Ecuadorian foundation that has been created based on experience and coexistence with reality in the agricultural territories of the country and with the poorest communities that work every day with precarious infrastructure and with people who abuse them for their low educational levels. We believe as the Foundation for Education, Capacity Development and Eradication of Poverty &amp;#8211; EDEP. That the levels of government intervention in these sectors are on the one hand propagandistic and low in efficiency because they are not transversal, that is, they do not work on gender, education and thus reach the development of all the capacities of the communities. Especially the agroindustry. We started with a project that has 2 fundamental components, the first is the approach to reality in the territory where we have accompanied the farmers, observing their day to day. In which we could show: 1.- The abuse of informal marketers in terms of prices and the disrespect of the prices established in the law by taking advantage of the lack of mobility and market opening by farmers. 2.- How difficult it is to work agriculture day by day and not have vacations, that is to say that the mentality of the developing cities of retirement and enjoy paid vacations and a salary according to work, have not reached the Ecuadorian peasantry. 3.- Lack of technological development and ignorance of the techniques of food production with quality standards and good agricultural practices. 4.- The lack of production of derivatives of all kinds to channel to national and international markets. The next line of work is the evaluation of the potential of evolution. This is where we need you. Your commitment, we want to raise the diagnoses with competent professionals to raise 3 cheese farms in the province of Pichincha, in LLOA and CAYAMBE with indendientes producers that has a high association potential. We need to do the studies of the land, of the production chains, of the equipment necessary to implement these factories and the training lines that must be maintained. The foundation has the mobilization for professionals, but they must pay fees and achieve progress towards the creation of a strong association where we will continue working on gender lines and good agricultural practices. How will we put your donations in action? We need $ 12,000 thousand dollars, of which $ 4,000 can be found by the founders of the Foundation. 1. The donations will cover the temporary hiring of 3 suitable professionals to gather the pertinent information and attach it to the project and eliminate the potential risks of failure in the final execution. If possible, a pilot will be implemented prior to the launch of the project as such. 2. They will also cover the costs of mobilizing the producers to the training rooms that the parochial governments provide us plus the refreshments of the training for the assistants. 3. Combating poverty is everybody&amp;#8217;s job, let&amp;#8217;s make a world more fair and less inequitable for our future generations and develop the capacities of the communities together. Why it matters: We want to avoid the failures of implementing a project that will benefit around 40 families, and we want to give them quality in what they will receive and especially professional accompaniment until they can manage it organically and with indicators of success. 1. We have a team committed to the efficient development of communities from agroproduction. 2. Much depends on the success of this project of the diagnoses of this first phase, with this we will help to sustain the project with multiple participants at the levels of organizations and government, but above all of people like us, we seek a change in the world, we want to make each place better in the transversal senses of development. 3. We have experience in the sector, working from the government in territory but we have not liked the bureaucracy and the game that some officials have, mienndo by votes or creating inefficient projects without diagnoses that end up in the waste of money and with negative impacts. Potential challenges: We have shown potential risks in which we have planned action mechanism in our planning. As: 1.- Withdrawal of participating members for the impatience of seeing the physical work, for this we are reinforcing the socializations and involving them in our work processes Other to help us: &amp;#8211; Spreading this campaign and the messages that you have found here &amp;#8211; It is a first phase of the project, we count on you in the next phase. &amp;#8211; Use the HIPGive social exchange tools &amp;#8211; For phase 2 we will need volunteers and we are working on how to sustain that</t>
  </si>
  <si>
    <t>Jaguar Candidato Independiente</t>
  </si>
  <si>
    <t>Resumen de la campaña: Somos una fundación ecuatoriana jóven que se ha creado en base a la experiencia y la convivencia con la realidad en los territorios agrícolas del país y con las comunidades más pobres que trabajan día a día con infraestructura precaria y con personas que se abusan de ellos por sus niveles bajos educativos. Creemos como Fundación para la Educación, Desarrollo de capacidades y Erradicación de la Pobreza- EDEP. Que los niveles de intervención del gobierno en estos sectores son por una parte propagandísticos y bajos en eficiencia porque no son transversales, es decir no trabajan líneas de género, educación y así llegar al desarrollo de todas las capacidades de las comunidades. En especial la agroindustria. Empezamos con un proyecto que tiene 2 componentes fundamentales, el primero es el abordaje de la realidad en territorio en dónde hemos acompañado a los agricultores, observando su día a día. En cuál pudimos evidenciar: 1.- El abuso de los comercializadores informales en cuánto a los precios y el irrespeto de los precios establecidos en la ley al aprovecharse de la falta de movilidad y apertura en los mercados por parte de los agricultores. 2.- Lo dificil que es trabajar el agro día a día y no tener vacaciones, es decir que la mentalidad de las ciudades en desarrollo del retiro y de disfrutar de vacaciones pagadas y un salario acorde al trabajo, no han llegado al campesinado ecuatoriano. 3.- La falta de desarrollo tecnológico y el desconocimiento de las técnicas de producción de alimentos con estándares de calidad y las buenas prácticas agrícolas. 4.- La falta de producción de derivados de todo tipo para canalizar a mercados nacionales e internacionales. La siguiente línea de trabajo es la evaluación de las potencialidades de evolución. Es aquí donde necesitamos de ustedes. Su compromiso, queremos levantar los diagnósticos con profesionales competentes para levantar 3 queseras en la provincia de Pichincha, en LLOA y CAYAMBE con productores indendientes que tiene un potencial de asociacionismo alto. Necesitamos hacer los estudios de los terrenos, de las cadenas de producción, de los equipo necesarios para implementar estás fábricas y las líneas de capacitación que se deben mantener. La fundación cuenta con la movilización para los profesionales, pero se deben pagar honorarios de los mismos y lograr avanzar hacia la creación de una asociación fuerte en donde seguiremos trabajando líneas de género y buenas prácticas agrícolas ¿Cómo pondremos tus donaciones en acción? Necesitamos $12.000 mil dólares, de los cuales $4.000 lo podran los fundadores de la Fundación. 1. Las donaciones cubrirán las contrataciones temporales de 3 profesionales adecuados para levantar la información pertinente y anexarla al proyecto y eliminar los riesgos potenciales de fracaso en la ejecución final. De ser posible se implementará un piloto previo al lanzamiento del proyecto como tal. 2. También cubrirán lso costos de movilización de los productores hacia las aulas de capacitación que nos prestán los gobiernos parroquiales más los refrigerios de las capacitaciones para los asistentes. 3. Combatir la pobreza es tarea de todos, hagamos un mundo más justo y menos inequitativo para nuestras futuras generaciones y desarrollemos las capacidades de las comunidades juntos. Por qué importa: Queremos evitar los fracasos de implementar un proyecto que beneficiará alrededor de 40 familias, y queremos darles calidad en lo que recibirán y sobre todo acompañamiento profesional hasta que ellos puedan manejar organigamente y con indicadores de éxito. 1. Tenemos un equipo comprometido en el desarrollo eficiente de las comunidades desde la agroproducción. 2. Depende mucho el éxito de este proyecto de los diagnósticos de etá primera fase, con esto ayudaremos a sostener el proyecto con multiples participantes a niveles de organizaciones y gobierno, pero sobre todo de personas que como nosotros, buscamos un cambio en el mundo, queremos hacer mejor cada lugar en los sentidos transversales del desarrollo. 3. Tenemos experiencia en el sector, trabajando desde el gobierno en territorio pero no nos ha gustado la burocracia y el juego que algunos funcionarios llevan, mientiendo por votos o creando proyectos ineficientes sin diagnósticos que terminan en el despilfarro del dinero y con impactos negativos. Desafíos potenciales: Hemos evidenciado potenciales riesgos en los que tenemos previstos mecanismo de acción en nuestra planificación. Como: 1.- Retiro de miembros participantes por la impaciencia de ver la obra física, para esto estamos reforzando las socializaciones e involucrandolos en nuestros procesos de trabajo Otras de ayudarnos: &amp;#8211; Difundiendo esta campaña y los mensajes que aquí han encontrado &amp;#8211; Es una primera fase del proyecto, contamos contigo en la siguiente fase. &amp;#8211; Utilizar las herramientas de intercambio social de HIPGive &amp;#8211; Para la fase 2 necesitaremos voluntarios y estamos trabajando en como sostener esa línea de acción en nuetsras planificaciones. Acerca de nuestra organización: La Fundación para la Educación, Desarrollo de Capacidades y Erradicación de la Pobreza EDEP tiene como fines: Proponer y ejecutar programas y servicios de educación, erradicación de la pobreza y desarrollo de capacidades sociales, económicas y productivas de las personas en situación de pobreza; con énfasis en aquella población que se encuentra en situación de exclusión, discriminación y vulnerabilidad; promoviendo, asegurando, protegiendo y apoyando la restitución del ejercicio pleno de sus derechos, desarrollando sus capacidades, potencialidades y aspiraciones, en un entorno social y comunitario de seguridad.</t>
  </si>
  <si>
    <t>cristina</t>
  </si>
  <si>
    <t>Profesionales: a) Facilitador_ 30 Días $ 1.580,00 b) Ingeniero Civil_30 Días $ 1.660,00 c) Ingeniero AgroIndustrial_30 Días $ 1.580,00 Materiales: a) Suministros de capacitación $ 500,00 b) Alquiler equipo topográfico $ 820,00 c) Proyector $ 1.350,00 Otros Gastos: a) Operativos de movilidad $ 515,00</t>
  </si>
  <si>
    <t>olaindependientemex@gmail.com</t>
  </si>
  <si>
    <t>San Cristobal de Las Casas, Chiapas</t>
  </si>
  <si>
    <t>30% of Luna Maya services are provided and subsidized to low income Indigenous families because we believe safe and respectful midwifery care is a human right.</t>
  </si>
  <si>
    <t>Luna Maya subsidia el 30% de sus servicios de salud beneficiando a familias Indigenas, ya que creemos que la atención segura, de calidad y respetuosa de parteras es un derecho humano.</t>
  </si>
  <si>
    <t>&amp;nbsp; The goal of the project is to be able to subsidize services for indigenous families in the Highlands of Chiapas. In the past 10 years, with increase in institutionalized birth, cesarean rates have tripled among Indigenous women reaching 60%&amp;nbsp;and breast feeding rates are at a historic low of 14%. Women are terrified of attending the hospital due to institutionalized violence and racism. Just this year, 49 women have died in Chiapas of pregnancy related causes, placing Chiapas third highest in mortality rate in Mexico. Globally we know that midwifery care prevents maternal and neonatal deaths, through skilled, knowledgeable and compassionate care. The midwifery model of Luna Maya in Chiapas sustains a 9% cesarean rate, and 95% breastfeeding rate at six weeks. In 11 years of operating we have never had a maternal death, and women cared for by Luna Maya are empowered as women and mothers, their husbands are included and encouraged to support their partners and learn how to actively participate in birth and postpartum support, and their families encouraged to welcome the new generation in peace and love. We need your support to continue to provide excellent care to all women. Indigenous women pay approximately 10% ($1.50 for prenatals and $20 a birth) of the cost of services and your support will allow us to continue our open door policy. Each $100 provides prenatal, birth and well woman care for one family, ensuring respect, cultural competence and evidence based midwifery care. In 2017 we want to support 70 families. &amp;nbsp; Why it matters? Although Mexico is now considered a high middle income country, there remain disparities in health, wealth and social issues across the 32 federal entities. Situated in the south east on the border of Guatemala, Chiapas is one such region that presents challenges to Mexico’s image as a global economic power. On the one hand Chiapas is extraordinarily rich in natural resources and is the most geographically and culturally diverse state in Mexico. Access to health services is particularly poor and is associated with wider political economic and social issues. Chiapas has the third highest maternal mortality ratio (68.1 per every 100, 000 live births) and the highest infant mortality (17.9 per every 1000 children under 5yrs) in the country as a whole (INEGI 2013). This project contributes to the strengthening and integration of professional midwifery in Mexico. It is based on the principles of the midwifery model: focused on women’s needs, continuity of care, support networks, and collaboration and safety of care based on evidence and profound respect for women´s cultural values and needs. Established on August 25, 2004, Luna Maya Birth Center &amp;nbsp;has provided over a decade of service provision to women and their families in San Cristóbal de Las Casas in Chiapas, Mexico and recently in Mexico City. In addition to expanding beyond traditional midwifery services, Luna Maya broadened the very meaning of midwifery. From its inception, the midwives at Luna Maya have understood that the state of maternal services in Chiapas necessitated a woman-focused, humanized intervention to employ the broadest meaning of women’s health. Responding to this environment of limited care options, Luna Maya has not only stressed the importance of holistic care, which addresses the psychosocial needs of its clients, but has also provided alternative healing as an alternative to the allopathic framework of popular medical models of maternal care. Moreover, Luna Maya has created a model that understands that the individual is linked to and informed by her environment, which includes her family and community. This project allows for continued access of all women, specifically indigenous women to Luna Maya services. &amp;nbsp; How will the funds be used? Every dollar donated to the campaign helps one indigenous family access prenatal, birth and well woman care services. $100 provides full course of care to a pregnant family ensuring safe and compassionate midwifery care. Funds help subsidize services for low income indigenous families, and ensure that no family is turned away from lack of resources. Care includes one hour prenatal visits with one of two professional midwives, home or birth center birth, three postpartum and lactation home visits and well woman care including family planning and pap smears. Our goal for 2017 is to be able to reach 70 families.</t>
  </si>
  <si>
    <t>j</t>
  </si>
  <si>
    <t>Stop the pain of children with cancer</t>
  </si>
  <si>
    <t>mariag@sociedadlatina.org</t>
  </si>
  <si>
    <t>https://hipgive.org/wp-content/uploads/2018/11/3473AYUVI-Escritura-Pública-(Estatutos).pdf</t>
  </si>
  <si>
    <t>El proyecto busca subsidiar servicios de Luna Maya para familias indígenas en los Altos de Chiapas. En los últimos 10 años con el aumento del parto institucional, las cesáreas se han triplicado entre mujeres indígenas alcanzando 60% mientras que las tasas de lactancia están al 14%. Las mujeres están aterradas de ir al hospital por la violencia y discriminación. Solamente este año, 49 mujeres han muerto en Chiapas por causas relacionadas al embarazo y parto, colocando a Chiapas en tercer lugar de muerte materna en México. Mundialmente sabemos que la atención por parteras previene la muerte materna y neonatal por ser calificada, basada en evidencia y respetuosa. El modelo de partería de Luna Maya sostiene una tasa de cesárea del 9% y una tasa de lactancia del 95% a las seis semanas. En 11 años de trabajo jamás hemos tenido una muerte materna y las mujeres atendidas en Luna Maya son empoderadas como mujeres y madres y sus maridos incluidos y motivados a apoyar a sus parejas y aprender cómo participar activamente en el apoyo en el parto y postparto. Las familias aprenden a recibir a una nueva generación en paz y amor. Necesitamos tu apoyo para continuar dando servicios a todas las mujeres. Las mujeres indígenas pagan aproximadamente el 10% ($1.50 para prenatales y $20 un parto) del costo de los servicios y con tu apoyo podemos mantener nuestras puertas abiertas a todas. $100 proveen atención prenatal, parto y atención ginecológica a una familia, asegurando respeto, competencia cultural y atención basada en evidencia por parteras profesionales, para 2017 necesitamos poder apoyar a 70 familias. &amp;nbsp; ¿Por qué es importante? A pesar de que México se considera un país de economía media, todavía existen importantes rezagos en la salud, economía y temas sociales en las 32 entidades federales. Situado al sureste, frontera con Guatemala, Chiapas es una región que presenta importantes retos a la imagen de México como potencia económica global. Por un lado, Chiapas es extraordinariamente rico en recursos naturales y es el estado más diverso cultural y geográficamente. El acceso a los servicios de salud es particularmente malo y está asociado a temas económicos y sociales más amplios. Chiapas sostiene la tercera razón de muerte materna (68.1 por 100,000 nacidos vivos) y la tasa más alta de muerte infantil (17.9 por cada 1000 niños menos de 5 años) (INEGI2013). Este proyecto contribuye al fortalecimiento e integración de la partería profesional en México. Se basa en los principios del modelo de partería: enfocado en las necesidades de las mujeres, la continuidad de atención, redes de apoyo y la colaboración y seguridad de la atención basada en un profundo respeto por los valores y necesidades culturales de las mujeres. Luna Maya fue establecido el 25 de Agosto 2004 y desde entonces ha ofrecido servicios a mujeres y familias de San Cristóbal de Las Casas, Chiapas, México y recientemente en la Ciudad de México. Además de expandir más allá de servicios de partería tradicional, Luna maya ha expandido la definición de la partería. Desde su inicio, las parteras de Luna Maya han entendido que el estado de los servicios de salud maternos en Chiapas necesitaban una intervención enfocado a la mujer, y humanizados para implementar el sentido más amplio de la salud de la mujer. En respuesta a este ambiente limitado de servicios de salud estatal, Luna Maya no solo ha enfocado la importancia de la salud integral, que atiende a las necesidades psico-sociales de sus clientes, pero también provee servicios de salud complementarios como una alternativa al marco alopático de los servicios medicalizados en salud materna. Más allá, Luna Maya ha creado un modelo que entiende que el individuo está ligado e informado por su entorno, lo cual incluye su familia y su comunidad. Este proyecto permite el acceso continuo de todas las mujeres, sobre todo mujeres indígenas a servicios de Luna Maya. &amp;nbsp; ¿Cómo se van a utilizar los fondos? Cada dólar donado a la campaña ayuda a una familia indígena a acceder servicios prenatales, parto y atención ginecológica. $100 provee atención completa a una familia embarazada asegurando atención segura y respetuosa de parteras. Fondos recibidos ayudan a subsidiar servicios para familias de bajos recursos y asegurar que podamos atender a todas las familias a pesar de su situación económica. La atención incluye visitas prenatales de una hora con una de las dos parteras profesionales, parto en casa o en casa de partos, tres visitas en casa de postparto y lactancia y atención ginecológica incluyendo planificación familiar y papanicolau. Nuestra meta para 2017 es poder llegar a 70 familias.</t>
  </si>
  <si>
    <t>https://www.youtube.com/watch?v=OV4rzk01P0I &amp;nbsp;</t>
  </si>
  <si>
    <t>IV ENAJO</t>
  </si>
  <si>
    <t>Asociación Civil Caritas de Barcelona</t>
  </si>
  <si>
    <t>J410410205</t>
  </si>
  <si>
    <t>https://hipgive.org/wp-content/uploads/2017/10/Acta-constitutiva-Caritas-de-Bna.pdf</t>
  </si>
  <si>
    <t>12-17-2018</t>
  </si>
  <si>
    <t>(502) 231-77807</t>
  </si>
  <si>
    <t>Less pain is quality of life for a child with cancer.</t>
  </si>
  <si>
    <t>Menos dolor es calidad de vida para un niño con cáncer.</t>
  </si>
  <si>
    <t>Augusto</t>
  </si>
  <si>
    <t>When you are a child with cancer you don&amp;#8217;t want more pain: Especially if it is caused by childhood cancer. Children under cancer treatment need to receive medication to handle pain. We are looking for five &amp;#8220;PCA Pumps” that allow self-dosing analgesics against pain. As the pump can be calibrated by our doctors it will never overdose the medication and will be a safe way to help children to immediately deal with his/her in a safe way. The impact of your donation: Your donation will support our goal of USD $13,000 needed to buy five (5) “PCA Pumps” for our children. The pumps will be used for children with cancer under treatment and receiving Palliative Care. Each PCA Pump costs USD $ 2,600 and is ready to be used immediately. Tuesday, November 27th is “Giving Tuesday”. This day there will be available a total of USD $10 thousand in matching funds provided by Fundación TIGO in alliance with HIP Give. During the day there will be four moments to achieve these matching funds. Your donation in one of those moments could be multiply X2, yes, double, duplicating your support! For matching funds you can donate up to USD $1,000 per person, on each moment. The schedule of the matching funds on Tuesday, November 27th are: 9 am and 12 am. And: 15 pm and 17 pm (US Central Standard Time). You can continue supporting and sharing our campaign until December 19th. Less pain for children with cancer: We want to give them the best quality of life. When you have childhood cancer of have had a surgery because of cancer, you could suffer a lot of pain. Pain doesn&amp;#8217;t help you, its a thief who steals your peace. The PCA Pumps we are seeking can help mitigate and control the pain, when it is needed, and under strict medical supervision. Your support will reach the children in need: We trust in your support. Help us get these Bombs. If we do not achieve the whole goal, we will buy the bombs that we can and we will continue. Your support will keep us motivated to continue. We want to give our patients the best and they deserve it, they are small fighters. Give them a chance to against pain! Every USD $ 2,600 achieved assures us the purchase of one PCA Pump. We need to get five (5) and with your support we will achieve it. Now is the time! If you donate at the moment of the matching funds, your donation will double! On this project Webpage you can check the progress of our campaign. You can also check how many matching funds we have achieved. You could donate before or after Tuesday, November 27th, but this will be without matching funds. Support us sharing. Tell your friends, family, work colleagues or neighbors. Everyone can help! After your donation you can continue helping. Surely you know someone who is willing to support us. The more people know it the more likely we are to achieve the goal: five PCA Pumps. Share your good news. Share that you have already donated. Invite your friends to join you. You can also make a collection and donate the total amount in your name or on behalf of someone you care. About Fundación Ayúdame a Vivir, AYUVI: AYUVI is a Guatemalan non-for-profit foundation, established in 1997 to provide Guatemalan children with cancer with the best comprehensive childhood cancer treatment. AYUVI is dedicated to providing the necessary resources for the treatment of children with cancer and to support the UNOP hospital, the only national hospital specialized in pediatric cancer in Guatemala; the Hogar Estuardo Mini-AYUVI, a center for Palliative Care and hospice for children with cancer; and the AYUVI-Quetzaltenango Clinic (Xela), which serves children of the western region of Guatemala. Our project team: Ángela De la Vega, manager of the Hogar Estuardo Mini-AYUVI; Paulina Villela and Carlos Velásquez, AYUVI Projects; and the support of our colleagues from the &amp;#8220;Salvando Niños con Cáncer Project&amp;#8221; in Guatemala.</t>
  </si>
  <si>
    <t>(042) 620-29329</t>
  </si>
  <si>
    <t>Barcelona, Anzoátegui, Venezuela</t>
  </si>
  <si>
    <t>IV ENAJO &amp;#8220;National Encounter of Young People&amp;#8221; &amp;#8220;With joy and hope let us proclaim the miracles of the Lord with Mary&amp;#8221;</t>
  </si>
  <si>
    <t>IV ENAJO &amp;#8220;Encuentro Nacional de Jovenes&amp;#8221; &amp;#8220;Con alegría y esperanza, anunciemos junto a Maria las maravillas del Señor&amp;#8221;</t>
  </si>
  <si>
    <t>Cuando eres un niño con cáncer no quieres dolor Menos si es causado por el cáncer pediátrico o sus consecuencias. Nuestros niños en tratamiento contra el cáncer necesitan recibir medicación contra el dolor y buscamos contar con cinco Bombas “PCA” que permiten auto-dosificar el medicamento, según la necesidad del niño. Esto ayuda al niño y a sus padres a atender el dolor de inmediato y con toda seguridad, pues la bomba es calibrada por nuestros médicos y nunca dosificará más medicamento de lo prescrito. El impacto de tu donativo Tu donativo irá directamente a sumar los USD $13,000 que necesitamos para comprar cinco (5) Bombas PCA para nuestros niños. Dos de las Bombas serán para nuestros pacientes en Cuidados Paliativos, y tres para los niños en hospitalización. Cada Bomba tiene un valor de USD $2,600 que incluye todo para ser usada de inmediato. El martes 27 de noviembre es el día clave. Es tu DIA PARA DAR. Ese día te pedimos que nos ayudes a ganar los fondos de match (matching funds). El martes 27 de noviembre habrá cuatro horarios para lograrlo. Tu donación en cada uno de esos momentos puede multiplicarse X2, si, doble ayuda, doble impacto. ¡Tu generosidad valdrá por dos! El martes 27 de noviembre en hora de Guatemala (Central) habrá USD $2,500 disponibles para duplicar tu donativo hasta por un máximo de USD $1,000 por donante. Estos son los horarios de fondos de match del martes 27 de noviembre en los que puedes hacer que tu donativo valga por dos: 9 am y 12 del día. Y por la tarde: 15 pm y 17 pm (todas horas en punto de Guatemala). Puedes seguir apoyando nuestra campaña que seguirá todo diciembre. No queremos más dolor para los niños con cáncer: No queremos más dolor para los niños con cáncer. Queremos darles la mejor calidad de vida. Cuando tienes cáncer pediátrico o has tenido una cirugía por causa del cáncer, puedes sufrir un intenso dolor. El dolor no te ayuda, te roba la paz. Las Bombas PCA que buscamos pueden ayudar a mitigar y controlar el dolor de forma inmediata, cuando lo necesitas, y bajo estricto control médico. &amp;nbsp; Tu apoyo llegará a los niños: Confiamoscon que contamos con tu apoyo. Ayúdanos a conseguir estas Bombas. Si no logramos toda la meta, compraremos las bombas que podamos y continuaremos. Tu apoyo nos motiva a no claudicar en esta búsqueda. Queremos darle lo mejor anuestros pacientes y ellos se lo merecen, son unos pequeños luchadores. ¡Dáles una oportunidad! Cada USD $2,600 logrados nos asegura la compra de una Bomba PCA. Buscamos tener cinco (5) y con tu apoyo vamos a lograrlo. ¡Ahora es el momento! Y si donas en el momento de los fondos de match, tu donativo se duplicará ¡Por dos! En esta pagina del proyecto podrás ver el avance de nuestra campaña. También podrás ver cuántos fondos de match hemos logrado. Puedes donar antes o después del martes 27 de noviembre, pero sin fondos de match. Necesitamos tu apoyo para correr la voz, dile a tus amigos, familiares, colegas del trabajo o vecinos, todos pueden ayudarnos. Necesitamos que nos ayudes a compartir. Luego de tu donación puedes seguir ayudando. Comparte este sitio y corre la voz, cuéntale a amigos y conocidos. Seguro que conoces alguien que esté dispuesto a apoyarnos. Mientras más personas sepan más probabilidades tenemos de lograr la meta. Comparte tu buena noticia. Compartiendo que ya haz donado, e invitando a que tus amigos sigan tu ejemplo. Incluso puedes hacer una colecta y hacer la donación del monto total en tu nombre o en nombre de alguien que quieran honrar. &amp;nbsp; Acerca de Fundación AYUVI: AYUVI es una fundación guatemalteca, establecida en 1997 y que busca brindar a los niños guatemaltecos con cáncer el mejor tratamiento integral que mejore su pronóstico de curación. AYUVI está totalmente dedicada a proveer los recursos necesarios para el tratamiento de los niños con cáncer y para sostener al hospital UNOP, el único hospital nacional especializado en cáncer pediátrico de Guatemala; al Hogar Estuardo Mini-AYUVI, un centro de Cuidados Paliativos y hospicio para niños con cáncer; y la Clínica AYUVI-Quetzaltenango (Xela), que atiende a los niños de la región occidental de Guatemala. Este proyecto lo promovemos: Ángela De La Vega, administradora del Hogar Estuardo Mini-AYUVI; Paulina Villela y Carlos Velásquez, que promueven proyectos para Fundación AYUVI. Y junto a ellos los colaboradores del proyecto &amp;#8220;Salvando Niños con Cáncer&amp;#8221; un equipo de apasionados por los niños guatemaltecos con cáncer. ¡Danos una mano este martes 27 de noviembre!</t>
  </si>
  <si>
    <t>Necesitamos 5 Bombas PCA, que dosifican medicación contra el dolor. Cada una con un valor de USD $2,600 = suma un total de USD $13,000.00 We need five PCA Pumps for safe delivery of pain relief medicine. Each Pump costs USD $2,600 = For a total of USD $13,000.00</t>
  </si>
  <si>
    <t>The Enajó is the National Youth Meeting, which aims to promote, as part of the national process of Youth Ministry as a moment of celebration and impetus to continue the challenges of the present moment. &amp;nbsp; Summary of the History of the SAGE During the National Assembly of Heads of Youth Ministry in Venezuela, on 4, 5 and 6 October 2001, in the city of Los Teques, Miranda State, suggested by Bishop José Luis Azuaje, Secretary General of the CEV, proposed to hold a National Youth Encounter to promote the New Evangelization among young people. The Assembly determined that it will be held in 2003, close to February 12, the day of the youth. Likewise at a meeting of the National Coordination of Youth Ministry it was suggested that the meeting also promote the proposal of the Venezuelan Plenary Council for young people. Likewise, the proposal was presented to Bishop Mariano José Parra Sandoval, President of the Episcopal Commission for Youth and University Pastoral Ministry during the Bishops&amp;#8217; Assembly of October 2001 and to his brothers in the episcopate in plenary, who expressed their support for it. The events developed in our country in the political, social and economic fields forced to rethink the realization of the National Encounter, a situation that made us think that it should not be done, but convinced that young Venezolanos are anxious to meet us and demonstrate to all that through our faith and our forces want and can build a people of brothers, the Meeting was set for the end of the year. In this opportunity will be held the fourth edition of the Enajó from August 1 to 5, 2018, and convinced that this meeting is a great support and strengthening of all young Venezolanos, builders of a new society. We carry out this project that in this first stage aims to promote and motivate the motivation in all the inhabitants of the city of Barcelona, ​​state, Anzoátegui, place to be held this meeting with the purpose of achieving greater participation of young people in the zone and make great publicity so that the whole population is captivated and thus to make that it takes a reception attitude for all the pilgrims that arrived from all the parts of the country to live a unique experience. &amp;nbsp; How we will put your donations into action: In this stage of the project the donations will be used, for the realization of murals alluding to the Enajó, with advertisements on screens of the city, motivational meetings and preparation for the meeting. There will also be days of mercy, which consist of helping children, young people, families, of great economic need, with food, clothing and medicine that are achieved (most of these things are obtained by donations like the one you will make, although other if we buy them to complete the aid that is delivered). &amp;nbsp; Why it matters: This project is important for us, because it will help us to continue encouraging and accompanying all the young people of our country, which are present and future. Therefore always inspired by the Gospel, the Holy Spirit and the Social Doctrine of the Church; we work to respond to the challenges of youth and university reality.</t>
  </si>
  <si>
    <t>El ENaJó es el encuentro Nacional de Jóvenes, el cual tiene como finalidad impulsar, como parte del proceso nacional de la Pastoral Juvenil como un momento de celebración e impulso para continuar con los desafíos del momento actual. &amp;nbsp; Resumen de la Historia del ENAJO Durante la Asamblea Nacional de Responsables de Pastoral Juvenil de Venezuela, los días 4, 5 6 y 7 de octubre de 2001, en la ciudad de Los Teques, Estado Miranda, sugerido por Mons. José Luis Azuaje, Secretario General de la CEV, se propuso realizar en Encuentro Nacional de Jóvenes que promoviera la Nueva Evangelización entre los jóvenes. La Asamblea determinó que se realizará en el año 2003, cercano al 12 de febrero, día de la juventud. Así mismo en reunión de la Coordinación Nacional de Pastoral Juvenil se sugirió dicho encuentro también promoviera la propuesta del Concilio Plenario de Venezuela para los jóvenes. Igualmente se presentó la propuesta a Mons. Mariano José Parra Sandoval, Presidente de la Comisión Episcopal de Juventud y Pastoral Universitaria durante la Asamblea Episcopal del mes de octubre de 2001 y a sus hermanos en el episcopado en plenaria del cual manifestaron el apoyo a la misma. Los acontecimientos desarrollaos en nuestro país en los ámbitos político, social y económico obligaron a replantear la realización del Encuentro Nacional, situación que hizo pensar que no convendría realizarlo, pero convencidos que los jóvenes venezolanos estamos ansiosos de encontrarnos y demostrar a todos que por nuestra fe y nuestras fuerzas queremos y podemos construir un pueblo de hermanos, el Encuentro se fijó para finales de año. En esta oportunidad se realizara la IV edición del Enajó del 01 al 05 de agosto del 2018, y convencidos que este encuentro es de gran apoyo y fortalecimiento de todos los jóvenes venezolanos, constructores de una nueva sociedad. Realizamos este proyecto que en esta primera etapa tiene como objetivo fomentar e impulsar la motivación en todos los habitantes de la ciudad de Barcelona, estado, Anzoátegui, lugar a realizarse dicho encuentro con el propósito de que se logre la mayor participación de los jóvenes de la zona y hacer gran publicidad para que toda la población sea cautivada y así lograr que tome una actitud de recibimiento para todos los peregrinos que llegaran de todas las partes del país a vivir una experiencia única. &amp;nbsp; ¿Cómo pondremos tus donaciones en acción? En esta etapa del proyecto las donaciones se usaran, para la realización de murales alusivos al Enajó, con publicidades en pantallas de la ciudad, encuentros motivacionales y de preparación al encuentro. También se realizaran jornadas de misericordia las cuales consisten en ayudar a niños, jóvenes, familias, de suma necesidad económica, con alimentos, ropa y medicina que se logran conseguir (la mayoría de estas cosas las obtenemos por donaciones como la que realizaras, aunque otras si las compramos para completer la ayuda que se entrega). &amp;nbsp; ¿Por qué importa? Este proyecto es importante para nosotros, porque nos ayudara a seguir animando y acompañando a todos los jóvenes de nuestro país, los cuales son el presente y futuro. Por lo que siempre inspirados por el Evangelio, el Espíritu Santo y la Doctrina Social de la Iglesia; trabajamos en responder a los desafíos de la realidad juvenil y universitaria.</t>
  </si>
  <si>
    <t>https://hipgive.org/wp-content/uploads/2019/01/AYUVI-Miembros-Consejo-Directivo.pdf</t>
  </si>
  <si>
    <t>It&amp;#8217;s Not Easy Being Green</t>
  </si>
  <si>
    <t>3161574-0</t>
  </si>
  <si>
    <t>https://hipgive.org/wp-content/uploads/2017/10/Registro-de-Personas-Juridicas.pdf</t>
  </si>
  <si>
    <t>https://hipgive.org/wp-content/uploads/2019/01/AYUVI-Estados-Auditados-2016-17.pdf</t>
  </si>
  <si>
    <t>Laura</t>
  </si>
  <si>
    <t>international@fatima.org.gt</t>
  </si>
  <si>
    <t>(502) 564-63840</t>
  </si>
  <si>
    <t>https://hipgive.org/wp-content/uploads/2019/01/AYUVI-Presupuesto-aprobado-Año-2018.pdf</t>
  </si>
  <si>
    <t>Help us improve our recycling program! Funds from recycling allow us to provide for our children.</t>
  </si>
  <si>
    <t>¡Ayúdanos a mejorar nuestro programa de reciclaje! Los fondos recaudados serán utilizados para nuestros niños y bebés.</t>
  </si>
  <si>
    <t>Help I need somebody, help!</t>
  </si>
  <si>
    <t>3AP is a non profit llc</t>
  </si>
  <si>
    <t>e252352</t>
  </si>
  <si>
    <t>https://hipgive.org/wp-content/uploads/2016/11/11.9_Pro_Onboarding_1.pdf</t>
  </si>
  <si>
    <t>Hogar de Niños Fátima is a private children&amp;#8217;s home located in Guatemala City. We provide a home to forty children from 0 to 17 years of age (and beyond) who have been removed from their families due to abuse, abandonment, or neglect. We are their family for as long as the children need us, it may be days or it can be years. We receive no support from the government and depend on individual donors to keep providing a Home to children in need.&amp;nbsp; We are also always looking for self-sustaining projects to invest in that will allow us to keep our doors open for years to come. Recycling is privately run in Guatemala and there are few drop off points in the City.&amp;nbsp; After a successful short-term recycling campaign with a local newspaper, we decided to open a permanent recycling drop off station outside of our Home. The program has been a huge success. So successful, that we have outgrown the facility we originally built to receive recyclables. Success Stories from our existing recycling program We are the largest recycling drop-off point in our community The money we earn each week from recycling allows us to buy diapers for the babies and partially pay utility bills. Our children are learning how to recycle and why it is important Community members learn about our home through the recycling program What we&amp;#8217;ll do with the Money Every donation helps us provide a home to vulnerable children in Guatemala. By investing in our recycling program, you are supporting a self-sustaining program that will help us keep our doors open for years to come. We hope to expand our recycling program and increase the funds we raise through the program.&amp;nbsp; With your support we will expand the recycling station in front of our home. Currently within days of our the recycling pick-up, the bins are overflowing. We also plan to hire a community member to help us sort the recycling so that our Home looks inviting and clean and so that we can maximize the amount we receive in exchange for the recyclables. We would also love to buy a small pick-up truck&amp;nbsp;to allow us to pick up recycling from other buildings in the community and to allow us to accept large donations that we cannot currently accept. The Big Picture We strongly believe that our role is more than providing temporary shelter to children in need, rather it is to educate the children in our care and prepare them to be well-rounded citizens who care about and give back to their community.&amp;nbsp; While this campaign helps us to provide them with material necessities, it also teaches them how to care for their environment and engage with and improve their community. Please spread the word! Even a small donation will help us improve our recycling station and put us on our way to running a self-sustaining program.</t>
  </si>
  <si>
    <t>Resumen de la campaña: Hogar de Niños Fátima es una institución sin fines de lucro, ubicada en la ciudad de Guatemala. Somos un hogar de protección para niños entre 0 y 17 años de edad, quienes han sido separados de sus familiares por razones de abuso, abandono, descuido, o desintegración familiar.&amp;nbsp; Somos una familia para nuestros niños por el tiempo que ellos nos necesitan, pueden ser días, meses, o años. No recibimos apoyo financiero del gobierno y dependemos de donantes particulares como usted, para poder continuar atendiendo a niños en situación de vulnerabilidad. Además, siempre buscamos proyectos auto-sostenibles, para poder aumentar la capacidad de atención a más niños. Uno de los proyectos auto-sostenibles es la recaudación de fondos a través del reciclaje. Gracias a la campaña realizada por un periódico local, nos dimos cuenta que muchas personas en nuestra comunidad quieren reciclar, pero no tenían acceso a una estación de reciclaje, por lo que con fondos propios decidimos construir una estación de reciclaje en frente de nuestra casa. El Proyecto ha sido tan exitoso que ahora necesitamos más estaciones. Historias de éxito de nuestra campaña de reciclaje: Somos la estación de reciclaje con más movimiento en nuestra comunidad Los fondos que recibimos por medio del reciclaje nos ayudan para la compra de pañales y pagar suministros para nuestros niños. Nuestros niños están aprendiendo sobre el reciclaje, de la importancia del ambiente, y como debemos reciclar. Miembros de la comunidad que vienen a dejar su reciclaje se identifican con el hogar. ¿Cómo pondremos tus donaciones en acción? Esperamos expandir nuestro programa de reciclaje, mejorando y creando estaciones de reciclaje dentro de nuestra comunidad. Aparte, tenemos planes de contratar un miembro de la comunidad para ayudarnos clasificar el reciclaje. &amp;nbsp; También es un sueño comprar un pick-up para poder ir a traer reciclaje de otras estaciones en la comunidad. Además, podemos usar el vehículo para ir a traer donaciones grandes que ahora no podemos aceptar. Por qué importa: Nuestra visión no es solo proveer un abrigo temporal a los niños vulnerables, es darles el amor y educación como el que le brinda una familia a sus hijos, y prepararles para la vida después de salir de nuestro hogar. Criamos ciudadanos que quieren apoyar su comunidad. Esta campaña nos ayuda a dar nuestros niños las necesidades básicas y también les enseña cómo proteger el ambiente e integrarse como personas que nos ayuden a construir una mejor sociedad.&amp;nbsp;&amp;nbsp;</t>
  </si>
  <si>
    <t>$2,500 &amp;#8211; pick-up truck to retrieve recyclables from other buildings and take them to the recycling station $1000 &amp;#8211; salary for 12 months to community member who will help us organize and classify the recyclables $1000 &amp;#8211; materials to increase size of recycling station in front of the house (increase size of storage shed, add additional bins for recyclable) and create structures at nearby buildings that have agreed to be additional drop-off points $200 &amp;#8211; promotional materials informing community members of drop-off locations $300 &amp;#8211; labor to build improved and additional recycling stations</t>
  </si>
  <si>
    <t>HogarFatima</t>
  </si>
  <si>
    <t>Stop Cruelty to Migrant Families</t>
  </si>
  <si>
    <t>1Jess_ap</t>
  </si>
  <si>
    <t>jdizio+give@gmail.com</t>
  </si>
  <si>
    <t>Kdemain@wola.org</t>
  </si>
  <si>
    <t>san francisco</t>
  </si>
  <si>
    <t>33My tag line here</t>
  </si>
  <si>
    <t>33Mi tagline aqui</t>
  </si>
  <si>
    <t>3People fund projects they feel passionate about and believe in. Use this section to grab your donors&amp;#8217; attention and keep them reading more. Here are some things to include: 1. Introduce the issue, opportunity, or problem you want to address with this project. 2. Why is this important to you, your organization, or your community? 3. What is your goal and how can peoples&amp;#8217; support help you get there?</t>
  </si>
  <si>
    <t>STEAM LAB: Una Nueva Transformación de Niños, Niñas y Jóvenes en San Miguel</t>
  </si>
  <si>
    <t>FUNDACIÓN SALVADOR DEL MUNDO (FUSALMO)</t>
  </si>
  <si>
    <t>0614-170801-104-0</t>
  </si>
  <si>
    <t>https://hipgive.org/wp-content/uploads/2018/11/NIT-FUSALMO.pdf</t>
  </si>
  <si>
    <t>Help &amp;#8220;Ilumina Mi Vida A.C.&amp;#8221; finish facility to help people with different disabilities.</t>
  </si>
  <si>
    <t>Ilumina mi vida A.C.</t>
  </si>
  <si>
    <t>06-17-2016</t>
  </si>
  <si>
    <t>María Teresa Rodríguez Ortíz</t>
  </si>
  <si>
    <t>iluminamividaac@gmail.com</t>
  </si>
  <si>
    <t>01-25-2019</t>
  </si>
  <si>
    <t>auxi.flores@fusalmo.org</t>
  </si>
  <si>
    <t>(222) 226-6099</t>
  </si>
  <si>
    <t>Puebla de Zaragoza, Puebla, México.</t>
  </si>
  <si>
    <t>Civic Participation/Health/Rights/Economic Development/Youth Development</t>
  </si>
  <si>
    <t>Creating hope and transforming the&amp;nbsp;lives of people&amp;nbsp;with different disabilities.</t>
  </si>
  <si>
    <t>Creando esperanza y transformando la vida de personas con discapacidad.</t>
  </si>
  <si>
    <t>San Miguel, El Salvador</t>
  </si>
  <si>
    <t>The STEAM LAB are spaces where children and young people will build and connect proposals that come out of their lives.</t>
  </si>
  <si>
    <t>Approximately 5 million people in M&amp;eacute;xico have a different kind of disability*&amp;nbsp;(Walking, moving, seeing, hearing, talking, mind disability, attention and learning disability or self-care). Some people have one or two or more. Some people have born with it, some people acquired it in their life.*[Source: INEGI, M&amp;eacute;xico, 2010]The goal of Ilumina Mi Vida A.C. is to change and help these people&amp;#39;s lives by giving them physic and&amp;nbsp;psycological therapy, health care, food and feeding. All for free.Nowadays Ilumina Mi Vida A.C. has helped hundreds of people. That&amp;#39;s why they have the need to expand their facilities so as to help more people and having a better service and care. The new current facility is under construction but your help is needed so as to finish it.We need your help to finish the facility to help more people with a disability.&amp;nbsp;</t>
  </si>
  <si>
    <t>Los STEAM LAB son espacios en el que los niños, niñas y jóvenes construirán y conectarán propuestas para su vida.</t>
  </si>
  <si>
    <t>Aproximadamente existen 5 millones de personas con alguna discapacidad en M&amp;eacute;xico (caminar, moverse, escuchar, hablar, discapacidad mental, aprendizaje y atenci&amp;oacute;n, y cuidado propio). Algunas personas tienen una, dos o m&amp;aacute;s discapacidades. Algunas nacieron con ella, otras la adquirieron a lo largo de&amp;nbsp;su vida.*[FUENTE: INEGI, M&amp;eacute;xico, 2010]La misi&amp;oacute;n de Ilumina Mi Vida A.C. es cambiar y ayudar la vida de estas personas al darles terapia f&amp;iacute;sica y psicol&amp;oacute;gica, apoyo m&amp;eacute;dico, despensas y alimentaci&amp;oacute;n. Todo gratis.Actualmente Ilumina Mi Vida A.C. ha ayudado a cientos de personas. Es por eso que tienen la necesidad de expandir sus instalaciones para poder ayudar m&amp;aacute;s gente d&amp;aacute;ndoles un mejor servicio y de mayor calidad. La instalaci&amp;oacute;n actual est&amp;aacute; en construcci&amp;oacute;n&amp;nbsp;pero tu ayuda es necesaria para terminarla.Necesitamos tu ayuda para ayudar a m&amp;aacute;s personas con discapacidad.</t>
  </si>
  <si>
    <t>By finishing the new facilities of Ilumina Mi Vida A.C. more people with a disability&amp;nbsp;can and will be helped. The percentage of people with a disability that is helped and has a regular life quality&amp;nbsp;will increase. Ilumina Mi Vida A.C. changes lives by giving free physic and psycological therapy, free food and&amp;nbsp;giving people with a physic or mental disability a second chance in life.</t>
  </si>
  <si>
    <t>Al terminar las nuevas instalaciones de Ilumina Mi Vida A.C. m&amp;aacute;s personas con una discapacidad podr&amp;aacute;n ser atendidas. El porcentaje de personas con discapacidad&amp;nbsp;que es ayudada y tienen una buena calidad de vida&amp;nbsp;aumentar&amp;aacute;. Ilumina Mi Vida A.C. cambia la vida de las personas con discapacidad al darles terapia f&amp;iacute;sica y psicol&amp;oacute;gica gratuita, comida gratuita y al darle a las personas con una discapacidad mental o f&amp;iacute;sica una segunda oportunidad.</t>
  </si>
  <si>
    <t>FUSALMO was born in 2001 with the aim of promoting the development of capacities through a comprehensive and innovative education for children and young people in vulnerable situations. Since 2004 in San Miguel has constantly sought to innovate in the issue of technology as abet to reduce the problem of violence, since 2014 already entering the digital age began to change the line technology providing children&amp;nbsp; and young people the option of robotics. This in order to reduce the technological gap that has San Miguel and provide new innovative&amp;nbsp;&amp;nbsp; ways to open their minds to generate solutions in their life and community. The main objective of this project is: to create learning communities where children and young people can develop&amp;nbsp; creative thinking, knowledge building, product development, innovative processes using different resources Technological. This laboratory has a plan of care to bring participants from the fundamental to the specialized, ranging from&amp;nbsp; the ages of 10 to 18 with the development of multiple intelligences with a focus on visual intelligence development,&amp;nbsp; Spatial, development of interpersonal intelligence and entrepreneurial skills through the MENTORAJE system carried out by specialists in technology issues and social/economic endeavors to strengthen their vocational orientation, finally Construction of entrepreneurial incubators for self-sustainability of their. Higher education. &amp;nbsp; With the contribution of this campaign we will buy 20 Android tablets SAMSUMG 7 &amp;#8220;/9203/16GB, and a LED display of 60 inch, in which the kids will learn to programs and develop&amp;nbsp; videogames. &amp;nbsp; By renewing our centers of computes we will support 1.500young people of San Miguel, making them work projects of improvement of their environment that, developing skills that will serve him for the life.</t>
  </si>
  <si>
    <t>Ilumina Mi Vida A.C. has a specific list of materials that you can help giving so as to finish the new facilities. As you must imagine, there is also required workforce to finish the facilities. The new facilities include a kitchen where&amp;nbsp;people will be fed daily so food also is required to be donated. All these stuff is required to pay and will be payed with your donation. If you don&amp;#39;t have the money or want to help Ilumina Mi Vida A.C. with things, it also will be appreciated.&amp;nbsp;The list of materials required includes floors, furniture, seeds, plants, water tanks, wood, WC accesories, lamps, stairs, roofs, doors, elevator, paint, first aid materials, food, etc.</t>
  </si>
  <si>
    <t>Ilumina Mi Vida A.C. tiene una lista espec&amp;iacute;fica de materiales en los que puedes ayudar para terminar las nuevas instalaciones. Como imaginar&amp;aacute;s tambi&amp;eacute;n se requiere mano de obra. Las nuevas instalaciones incluyen una cocina donde la gente ser&amp;aacute; alimentada diariamente as&amp;iacute; que comida&amp;nbsp;es tambi&amp;eacute;n requerida conseguir. Todas estas cosas son requeridas pagar y ser&amp;aacute;n compradas con tu donaci&amp;oacute;n. Si no tienes el dinero o quieres apoyar a Ilumina Mi Vida A.C. con cosas, tambi&amp;eacute;n ser&amp;aacute; bien recibida.La lista de materiales requeridos incluye pisos, mobiliario, semillas, plantas, tinacos de agua, madera, accesorios de WC, l&amp;aacute;mparas, escaleras, techos, puertas, un elevador, pintura, materiales de emergencia, comida, etc.</t>
  </si>
  <si>
    <t>Actualmente Ilumina Mi Vida A.C. se auto-mantiene ofreciendo bisuter&amp;iacute;a a las personas con discapacidad, es esta misma actividad la que permite pagar diferentes gastos incluidas las consultas con terapeutas f&amp;iacute;sicos y psicol&amp;oacute;gicos, as&amp;iacute;mismo se matiene tambi&amp;eacute;n&amp;nbsp;de constantes donaciones, apadrinamientos, etc.&amp;nbsp;El presupuesto actual de la fundaci&amp;oacute;n ha permitido ir construyendo las nuevas instalaciones poco a poco a lo largo de 10 a&amp;ntilde;os, sin embargo, todav&amp;iacute;a falta mucho por hacer para que est&amp;eacute;n terminadas y puedan ser utilizadas.</t>
  </si>
  <si>
    <t>FUSALMO, nace en el 2001 con el objetivo de fomentar el desarrollo de capacidades a través de una educación integral e innovadora a niños, niñas adolescentes y jóvenes en situación vulnerable. Desde el 2004 en San Miguel se ha buscado constantemente innovar en el tema de tecnología como una apuesta para reducir la problemática de la violencia, desde el 2014 ya entrando en la era digital empezamos a cambiar la línea tecnología brindándoles a los niños, niñas &amp;nbsp;adolescentes y&amp;nbsp; jóvenes la opción de robótica; con la finalidad de ir reduciendo la brecha tecnológica que se tiene en San Miguel brindándoles nuevas formas innovadoras&amp;nbsp; desarrollando&amp;nbsp; &amp;nbsp;su mente&amp;nbsp; para generar soluciones en su vida y comunidad. El objetivo principal de este proyecto es:&amp;nbsp; Crear&amp;nbsp; comunidades de aprendizajes donde&amp;nbsp; los niños, niñas y&amp;nbsp; jóvenes puedan desarrollar el pensamiento creativo, construcción del conocimiento,&amp;nbsp; productos, procesos innovadores utilizando diferentes recursos tecnológicos.&amp;nbsp; Este laboratorio tiene &amp;nbsp;un plan de atención para llevar a los participantes desde lo fundamental hasta lo especializado, comprendido entre las edades de los 10 a 18 años con el desarrollo de las inteligencias múltiples con enfoque al desarrollo de inteligencia visual, espacial, desarrollo de inteligencia, interpersonal y habilidades emprendedoras. Por medio del sistema de mentoraje realizado por especialistas en temas de tecnologías y emprendimientos sociales/económicos fortalecerá su orientación vocacional, finalmente construcción de incubadoras de emprendimientos para auto sostenibilidad de su educación superior. Con el aporte de esta campaña compraremos 20&amp;nbsp;Tablets Android &amp;#8211; Samsumg 7&amp;#8243;/9203/ 16GB, y una pantalla LED de 60 pulgadas, en las cuales los chicos aprenderán a programar y desarrollar video juegos, &amp;nbsp;Al renovar nuestros los centros de cómputos apoyaremos a&amp;nbsp;1,500 jóvenes de San Miguel, logrando que trabajen proyectos de mejora de su entorno que, desarrollando habilidades que le servirán para la vida.&amp;nbsp; &amp;nbsp;</t>
  </si>
  <si>
    <t>Descripción Unit Precio Unitario Total Tablets Android &amp;#8211; Samsumg 7&amp;#8243;/9203/ 16GB 20 $ 240.00 &amp;nbsp;$ 4,800.00 Pantalla led de 60 pulgadas 1 $ 1,200.00 &amp;nbsp;$ 1,200.00 Total &amp;nbsp;$ 6,000.00</t>
  </si>
  <si>
    <t>Ilumina Mi Vida AC Puebla helps people with a physic or mental disability with a jewelry imitation workshop, giving them physic ant psycological therapy, health care and an adecuate feeding, all for free. The achievements of the association include NATIONAL AWARD FOR VOLUNTARY ACTION AND SOLIDARITY in 2008, FONAES PARTICIPATION 2010-2012, RECOGNITION OF STATE NETWORK FOR THE PREVENTION OF DISABILITY A.C., etc.You can check all the information of the association in www.iluminamividaac.org</t>
  </si>
  <si>
    <t>Ishaya Ashram Yucatan @ Tulum</t>
  </si>
  <si>
    <t>MONJES ISHAYA DE YUCATAN A.C.</t>
  </si>
  <si>
    <t>MONJES ISHAYA DE YUCATAN TAX ID IS PENDING.</t>
  </si>
  <si>
    <t>https://hipgive.org/wp-content/uploads/2017/11/Screen-Shot-2017-11-21-at-7.33.17-PM.png</t>
  </si>
  <si>
    <t>Ilumina Mi Vida AC Puebla ayuda a gente con discapacidades f&amp;iacute;sicas y mentales con un taller de bisuter&amp;iacute;a, d&amp;aacute;ndoles terapia f&amp;iacute;sica y psicol&amp;oacute;gica, cuidado m&amp;eacute;dico y una alimentaci&amp;oacute;n adecuada, todo gratuito. Los logros de la asociaci&amp;oacute;n incluyen PREMIO NACIONAL A LA ACCI&amp;Oacute;N VOLUNTARIA Y SOLIDARIA (Residencia Los Pinos, 2008), PARTICIPACI&amp;Oacute;N EN FONAES 2010-2012, RECONOCIMIENTO DE LA RED ESTATAL PARA LA PREVENCI&amp;Oacute;N DE LA DISCAPACIDAD AC., etc.Puedes revisar toda la informaci&amp;oacute;n de la asociaci&amp;oacute;n en www.iluminamividaac.org</t>
  </si>
  <si>
    <t>Yogananda</t>
  </si>
  <si>
    <t>yoganahata@gmail.com</t>
  </si>
  <si>
    <t>https://www.facebook.com/IluminamividaAC/videos/871326426312367/?pnref=story.unseen-section https://www.youtube.com/watch?v=ELeK2K6RLOQ https://www.youtube.com/watch?v=JnRKEvMcVCw</t>
  </si>
  <si>
    <t>Angel Diaz</t>
  </si>
  <si>
    <t>angel.masterdl@gmail.com</t>
  </si>
  <si>
    <t>(521) 999-1923727</t>
  </si>
  <si>
    <t>Tulum, Mexico</t>
  </si>
  <si>
    <t>Ishaya&amp;#8217;s Ascension &amp;#8211; sharing a space in the Jungle in Tulum, where people can come and we can Ascend all together.</t>
  </si>
  <si>
    <t>La Ascension Ishaya &amp;#8211; es compartiendo un espacio en la jungla de Tulum, donde la gente viene y podemos ascender juntos.</t>
  </si>
  <si>
    <t>01-13-2016</t>
  </si>
  <si>
    <t>Hearts Across the Americas</t>
  </si>
  <si>
    <t>02-14-2016</t>
  </si>
  <si>
    <t>Yanci</t>
  </si>
  <si>
    <t>ynunez@alianzaamericas.org</t>
  </si>
  <si>
    <t>(503) 769-62555</t>
  </si>
  <si>
    <t>Chicago, IL, USA</t>
  </si>
  <si>
    <t>Mobilizing Hearts Across the Americas to Defend Migrant Families</t>
  </si>
  <si>
    <t>Súmate al movimiento Hearts Across the Americas para defender a las familias migrantes</t>
  </si>
  <si>
    <t>What are we going to do Specifically? We are going to create a space in the middle of the Tulum, Mexico, virgin jungle, with the purpose of ASCENDING. What is Ascending? It is a very ancient science, that dates before Christ and it is on the lineage of the Shankaracharyas, Enlightened Monks called in this our modern era, ISHAYA MONKS. Isha means the highest estate of consciousness available to human beings, and ya means from or to. Therefore Ascension es a science to live on the highest state possible avaiblae to human being, using as a vehicle of this enlightenment, the,&amp;nbsp;The Attitudes of the Ishaya&amp;#8217;s Ascension, that are based on human emotions as PRAISE, GRATITUDE, LOVE AND COMPASSION. These do not requiere effort or belief and can be practiced by all in the world, regardless of age or and social condition. The one&amp;#8217;s practicing it for themselves directly are the most beneficial. Why Matters? Matters to all living beings on planet earth, as we practice we affect the communications grid of the DNA, and we send the intentionality to manifest orderly brain and body waves. These waves, attune the rest of the living creatures to live on harmonic spaces without they noticing why. In 1996 to 2000, Maharishi Sadashiva Isham, our teacher, monk of the linage of the Shankaracharyas, and Advaita Vedanta guided us toward the adventure of discovery, at the Smokey Mountains in North Carolina, on a quartz valley named, &amp;#8220;The Biodome&amp;#8221;. For our surprise verifying with local authorities, we discovered that the crime rate have declined through those years toward 36% on a 100 mile radius. There were also other experiments, taking blood samples of Mastery of the Self participants, before their retreat and again when they were done with their process, we realize that the stress has been completely liberated and the red blood cells, were vibrant and happy.&amp;nbsp; The Ishayas of that secluded and special valley on the Smokey Mountains, got dissolved and the seed of the three Mastery of the Self, that took place there, gave their fruits and now there are Ishayas worldwide. There are many groups, the largest is directed by Krishnanada Ishaya, and has the name of &amp;#8220;The Bright Path&amp;#8221; www.thebrightpath.com they have an strict zeal for their group and decided on the way to isolate from the other Ishayas and make their own international network. There are other groups like the one in Texas directed by Kali and Bhagavati Ishaya, they are more focused on the midwest of the United States and also they receive international students, their web page is www.ishayas.info. There is yet another group in New Hampshire that they teach internationally directed by Savitr and Usas Ishaya, www.eyeblinks.me, and also there is one more group that they call themselves &amp;#8220;School for Maharishi&amp;#8217;s&amp;#8221;in the midwest, www.theishayafoundation,org, directed by Kalima Maha Shaktima and Mahadeva Ishaya.&amp;nbsp; All of them teach internationally and have spaces to receive their students and make retreats on a weekend, advanced and Mastery of the Self. There is also a lot of Ishayas around the planet, that walk alone, living their lives and giving their grain of sand with courses and Ascension meetings, without belonging to any of the last groups mentioned, nevertheless we have all a common denominator. WE ALL ASCEND WITH THE SAME MSI&amp;#8217;S TEACHING. (Maharishi Sadashiva Isham) It is important to call, that there isn&amp;#8217;t an International Center to receive Ishayas and Ascenders, without caring from what group they are, and this is the intentionality to give pass to this project so we count with all the Ishayas world wide, as well as Ascenders, with a neutral space, with the unique object and primordial to ASCEND ALL TOGETHER ALL THE TIME. What we will accomplish? if&amp;nbsp;at the Smokey Mountains two decades ago, we could affect 100 miles in ratio and we were only 108 Ishayas Ascending all the time, with this neutral international center, we can affect the entire planet, and give our grain of sand to the good of the planet. Besides as a secondary effect, we&amp;#8217;ll internationalize the Unification of all the Ishayas in the world, under a equal neutral creed, that the most important is the Teaching, and not the teachers that have devoted their lives to live this incredible trip of adventure and discovery. We will get the funds in cash, or on spice, to open the Ishaya center, little by little, we already have received a land of 1 hectare in the virgin jungle of Tulum, and an industrial compost to channel organic disposals with the object of collecting fertile earth to do home organic agriculture for internal consumption.&amp;nbsp; How much can you donate and how will we use it? &amp;nbsp; We are seeking money donations as it is the easier wat to do transactions today, but also we are open to receive in spice, tables, chairs, beds, biodigestors, ecological stoves, vehicles, so we have created a non for profit organization named MONJES ISHAYA YUCATAN A.C.&amp;nbsp; While we cannot give deductible notes from taxes on donors, since it is not viable to do it in Mexico, due that that tax figure got abused in the past, we are open to be donated as you wish. We are not a religion nor old or new, but it is about a mechanical science, that do not requiere belief or effort. We want to build a 30 ft palapa hut in diameter, to be our point of meeting for group Ascension, and we will also like to build pathways above ground to go to different decks on the jungle, all of these with drinking water, and mosquito nets, to keep away other bugs and snakes. We also need living quarters done with local materials to host the Ishayas and Ascenders that live with us, or are in transit living a retreat.&amp;nbsp; We will also build a dining hall and a kitchen, and a space for maintenance, carpentry and we also need to have satellite internet for office use only, as we do not intent to have T.V.&amp;#8217;s or wifi at the Ashram.&amp;nbsp; Who are we? &amp;nbsp; We are a group of MSI&amp;#8217;s students, that we got together to create this new international outlet, we are five: My self, Yogananda Ishaya, Rodasi Ishaya, Siddhartha Ishaya, Isham Ishaya and Sita Ishaya.&amp;nbsp; Besides there are other Ishayas that travel alone through the world that have expressed interest on the development of this International centre, to support the planet and transform into orderly wages and the cosmos from the pure intentionality of simply Ascending. Many Ascenders have also shown enthusiasm when they listen about this international place is on the process of being created. What else can you do, besides donating? Besides donating cash, as I said before, also you can turn into al Ashram Assistant, to give your service, and support retreats, cleanliness, kitchen, maintenance, carpentry, administrative etc. and after 1 year of service we&amp;#8217;ll give you in exchange a free pass to a course of Mastery of the Self, and you can be then an Ishaya teacher and support the great task that is to be part of the solution rather than continue to be part of the problem. If you are interested on this, please send us a letter expressing your intentions and why would you like to be part of the Ashram Assistants to yoganahata@gmail.com You can donate 10k dollars and in exchange we will give you a free pass to a course of Mastery of the Self, that is a retreat that lasts 7 months and the Ishayas Ascension Attitudes to the sixth sphere, when the Ashram is open to the world.&amp;nbsp; This teaching is composed of 7 spheres, and these are to be added to the ascension program 1 every month, and if the Ascender wants to, others prefer to keep the first four techniques of the first sphere, that are taught everywhere on the planet for a small fee.&amp;nbsp; In our budget the most expensive are the ecological equipments, as biodigestors, ecological kitchen, as the bathrooms and soapy waters. We would also want solar panels so we could have some power light at night.&amp;nbsp; Why did we choose Tulum and not other destination on Earth?&amp;nbsp; The Mayan Riviera, has an International airport that has more flight traffic, than Ohare in Chicago and La Guardia in New York, together. This means that is easy to arrive, as there are cheap flights and the transportation along the riviera es easy, effective and cheap. And besides we have the best tempered climate year around on a paradisiac destination.&amp;nbsp;</t>
  </si>
  <si>
    <t>Campaign summary: The crisis affecting Central American families is bigger than our borders. It transcends differences of language, of country of origin, of geography. It unites us in a way that only the most dire of emergencies can. It is a crisis of humanity, one that requires a basic, human response: Heart. For decades, Alianza Americas has worked across borders to fight injustice, oppression, and inequality. And as the crisis facing migrant families, children, and marginalized people across the Americas grows, the urgency and immediacy of our work also grows. Join us in putting our “hearts”&amp;#8211;resources, action, compassion and resistance&amp;#8211;on the ground, across borders to protect migrant families and defend their human rights. How we will put your donations in action: #HeartsAcrosstheAmericas will work across borders to protect and defend migrant families in their home countries, along the migration route, and in the United States. The effort builds on Alianza Americas’ 15 years of experience in transnational advocacy and organizing to advance justice, dignity and human rights across the Americas. ·&amp;nbsp;&amp;nbsp;&amp;nbsp;&amp;nbsp;&amp;nbsp;&amp;nbsp;&amp;nbsp; In Central America: Coordinated advocacy, resources, and partnerships to end the systemic violence, impunity, and inequality driving families from their homes. ·&amp;nbsp;&amp;nbsp;&amp;nbsp;&amp;nbsp;&amp;nbsp;&amp;nbsp;&amp;nbsp; In Mexico: Direct financial support to shelters housing migrant families and mobilization of legal experts to ensure that families understand their rights to seek asylum. ·&amp;nbsp;&amp;nbsp;&amp;nbsp;&amp;nbsp;&amp;nbsp;&amp;nbsp;&amp;nbsp; In the United States: Networked legal services and know-your-rights trainings for migrant families and migrant-led organizing around legislation that protects families across borders. Add your “heart” to the mobilization of #HeartsAcrosstheAmericas. Your donation will support Alianza Americas’ transnational effort to build safety, support and protections migrant families across borders. Why it matters: Central American families and migrant communities are in acute crisis. The systemic poverty, corruption and violence that plagues countries like Guatemala, Honduras, El Salvador and Nicaragua has been exacerbated by decades of short-sighted, punitive economic and immigration policies from the United States. And now, the abject lack of basic regard for humane treatment with which the current administration has attacked immigrant and refugee families puts them at immediate risk. The resurgence of white supremacy, rising xenophobia, and nationalism is reaching across borders, adding to this toxic mix across the Americas. Families face death if they stay home; persecution and separation if they flee. Potential Challenges: Well-intentioned, short-term responses fail to capture the deeply historic and transnational dimensions of the challenge at hand. While there is no silver bullet to tackling a situation as complex as the one facing Central American migrants, work toward a solution must include all stakeholders across the U.S.-Central America migration corridor. In defending migrant families, we seek support from concerned people across the Americas. Share your city, state, and country when you make a contribution to light up our map of #HeartsAcrosstheAmericas. About our organization Alianza Americas is a network of 50 immigrant-led organizations representing more than 100,000 families across the United States. It is the only US-based organization rooted in Latino and Caribbean immigrant communities that works transnationally to create an inclusive, equitable, and sustainable way of life.</t>
  </si>
  <si>
    <t>Resumen de la campaña: La crisis que afecta a las familias centroamericanas es más grande que nuestras fronteras. Trasciende las diferencias de idioma, de país de origen, de geografía. Es un emergencia que nos llama a unirnos, una crisis que requiere una respuesta humana: el corazón. Durante más de una década, Alianza Américas ha trabajado a través de las fronteras para luchar contra la injusticia, la opresión y la desigualdad. Y a medida que crece la crisis que enfrentan las familias, los niños y las personas históricamente excluidas en las Américas, también aumenta la urgencia de reforzar nuestro trabajo. Ayúdanos a poner nuestros “corazones” -recursos, acción, compasión y resistencia- donde sea necesario, sin importar fronteras, para proteger a las familias migrantes y defender sus derechos. ¿Cómo pondremos tus donaciones en acción? #HeartsAcrosstheAmericas trabajará a través de las fronteras para proteger y defender a las familias migrantes en sus países de origen, a lo largo de la ruta migratoria y en los Estados Unidos. El esfuerzo se basa en los 15 años de experiencia de Alianza Américas en incidencia y organización transnacional para promover la justicia, la dignidad y los derechos humanos en las Américas. ·&amp;nbsp;&amp;nbsp;&amp;nbsp;&amp;nbsp;&amp;nbsp;&amp;nbsp;&amp;nbsp; En Centroamérica: coordinación de actividades de incidencia para combatir la desigualdad y la impunidad, visibilización de las causas sistémicas que provocan que las familias huyan de sus lugares de origen, e informar a posibles solicitantes de asilo sobre sus derechos. ·&amp;nbsp;&amp;nbsp;&amp;nbsp;&amp;nbsp;&amp;nbsp;&amp;nbsp;&amp;nbsp; En México: apoyo financiero directo a los refugios que albergan a familias migrantes y la movilización de expertos legales para asegurar que las familias comprendan sus derechos a solicitar asilo. ·&amp;nbsp;&amp;nbsp;&amp;nbsp;&amp;nbsp;&amp;nbsp;&amp;nbsp;&amp;nbsp; En Estados Unidos: Servicios legales a las familias migrantes a través de las organizaciones de nuestra red, capacitación sobre derechos y formación de liderazgo, trabajo de incidencia en torno a legislaciones que protejan a las familias migrantes. Comparte tu &amp;#8220;corazón&amp;#8221; al movimiento #HeartsAcrosstheAmericas. Su donación apoyará el esfuerzo transnacional de Alianza Américas para construir seguridad, apoyo y protección a las familias migrantes a través de las fronteras. Por qué importa: Las familias centroamericanas y las poblaciones migrantes viven una grave crisis. La pobreza, la corrupción y la violencia generalizada que sufren las poblaciones más vulnerables en Guatemala, Honduras, El Salvador y Nicaragua han sido provocadas por décadas de intervenciones políticas y económicas de los Estados Unidos en la región. Ante esta crisis, miles de familias se han visto forzadas a tomar la decisión de abandonar de sus lugares de origen para poner a salvo sus vidas. Sin embargo, en la búsqueda de seguridad se enfrentan a la separación familiar, criminalización y discriminación por parte de lamentable actual Administración de los EE. UU. Ahora, el resurgimiento de la supremacía blanca, el aumento de la xenofobia y el nacionalismo en los EE. UU. está traspasando las fronteras. ¡Debemos luchar más fuerte para proteger a las familias en todas las Américas! Desafíos potenciales: Si bien no existe una fórmula mágica para solucionar la compleja situación de los migrantes centroamericanos, el trabajo hacia una solución debe incluir a todas las partes interesadas en el corredor migratorio de los Estados Unidos y Centroamérica. Como una organización cuya misión es lograr una forma de vida más digna en las personas en las Américas, creemos que podemos aportar a este camino. Al defender a las familias migrantes, buscamos el apoyo de personas conscientes en las Américas. Y por esto te invitamos a unirte a nuestro movimiento. Comparte tu ciudad, estado y país cuando hagas una contribución, así iluminaremos nuestro mapa de #HeartsAcrosstheAmericas. Acerca de nuestra organización: Alianza Américas es una red de organizaciones de inmigrantes latinoamericanas y caribeñas en Estados Unidos. Es la única organización nacional en Estados Unidos que tiene sus raíces en las comunidades de inmigrantes latinos y que trabaja a nivel interno y transnacional para construir condiciones de vida inclusivas, equitativas y sostenibles.</t>
  </si>
  <si>
    <t>In order to continue to fight off these attacks on children and their families, we need YOUR HELP. We believe no child anywhere should ever be taken from his/her home or family in the middle of the night by armed agents. Children are the most vulnerable members of our society and they deserve our love and passion. Alianza Americas, together with our members and supporters, are doing everything possible to call on our government leaders to do the right thing and STOP these raids. It is necessary to continue shining a light on these heartless and senseless actions. We need to keep the pressure on and do everything we can to put an end to these practices. We believe these raids are misguided and they are an absolutely erroneous waste of tax payer’s dollars. Instead of using our tax dollars to to detain and deport children, we should be using taxpayers dollars to help these families secure competent legal representation and help them argue their cases in Immigration Courts. Read our full statement here. As a country who believes in the values of democracy, liberty and justice, we should be providing families with a due process. The notion that children and families fleeing a profound condition of violence and insecurity should be just sent back is utterly inhumane, and fully inconsistent with basic American values.</t>
  </si>
  <si>
    <t>We call on President Obama to STOP raiding children&amp;#8217;s homes. These actions not only hurt children and break families apart but they instill fear and terror in communities all across our nation. As a country who believes in values of compassion, equality and justice, this is not what we stand for. We call on President Obama to put an end to these raids NOW and instead grant these children and their families Temporary Protected Status (TPS). Help us put an END to these raids. Children should be supported and protected, NOT detained and deported. Alianza Americas, along with our national membership, was among the very first to respond to the initial announcement made by the Washington Post warning of impending raids of Central American families across the country. We sent out an urgent action alert to all our followers right before the end of the year. The Alianza also put out a press statement denouncing the actions by ICE and urging President Obama to order a STOP to the detention and deportations of children and their families. In addition, some of our most active members in cities with some of the largest Central American populations have been actively organizing vigils, press conferences and Know Your Rights workshops since the raids began. But, we need to do more and for that, we need YOUR HELP. Alianza Americas is planning a National Day of Action advocacy visit to Washington DC along with its members and some of the affected families to send a message directly to President Obama. Our goal is to take a group of mothers and children to our nation&amp;#8217;s capital so that they can tell their stories about how these raids are affecting them personally. We believe that our government leaders need to hear directly from the people whose lives are being disrupted. Our goal is to fundraise $5,000 through this platform to be able to send at least 5 families along with volunteers and staff Your donation today will help us achieve this goal. $15 will help cover the cost of public transportation for a family while they are in DC $25 will help provide a meal for a family on their trip to Washington DC $50 will help print 50 more Know Your Rights brochures to pass out to families $100 will help cover accommodations for a family in Washington DC $250 will help us cover the cost of a round-trip airfare to the capital $500 will cover the entire trip, meals, accommodations and airfare for a family to go to Washington DC and tell their story.</t>
  </si>
  <si>
    <t>¿Qué vamos a hacer específicamente?&amp;nbsp; Vamos a crear un espacio en medio de la jungla virgen de Tulum Mexico, con el objeto de ASCENDER. Que es Ascender? Es una ciencia antigua, que data antes de Cristo y que es del linaje de los Shankaracharyas, Monjes Iluminados llamados en nuestra época moderna, MONJES ISHAYAS. Isha significa el estado de la conciencia mas elevada para los seres humanos, y ya significa de o para. O sea que la Ascension es una ciencia para vivir en el estado mas elevado posible como seres humanos, usando como vehículo de esta iluminacion, Las Actitudes de Ascension de los Ishayas, que estan basadas en las emociones humanas de ALABANZA, GRATITUD, AMOR Y COMPASION. Estas no requieren de creencia o esfuerzo y pueden ser practicadas por todos en todo el mundo sin importar la edad o la condición social. Quien la practica directamente es el mas beneficiado. ¿Por qué importa?&amp;nbsp; Importa para todos los seres vivos del planeta tierra, pues cuando la practicamos afectamos el grid de comunicaciones via el ADN, y mandamos la intencionalidad de crear ondas armónicas cerebrales y físicas. Estas ondas, entonan al resto de los seres humanos a vivir en espacios mas armónicos sin que ellos se den cuenta. En 1996 hasta el 2000, Maharishi Sadashiva Isham, nuestro maestro, monje del linaje de los Shankaracharyas, y el Advaita Vedanta nos guió hacia la aventura de este descubrimiento, en las montañas humeantes de Carolina del Norte, en un valle de cuarzo. A nuestra sorpresa verificando con las autoridades locales descubrimos que el rango del crimen había bajado en esos años hasta el 36% a 100 millas a la redonda.&amp;nbsp; Tambien se hicieron otros experimentos, tomando muestras de sangre de los participandos en una de las Maestrias del Ser, antes de su retiro y otra vez al salir de su proceso, nos dimos cuenta que el estres del cuerpo es completamente liberado y los glóbulos rojos, estaban vibrantes y felices.&amp;nbsp; Los Ishayas de ese recinto especial de las montañas, humeantes, se disolvió y las semillas de los tres retiros de Maestria del Ser, dieron sus frutos y ahora hay Ishayas por todo el planeta. Hay varios grupos, el mas grande esta dirigido por Krishnananda Ishaya, y lleva el nombre del &amp;#8220;Camino Brillante&amp;#8221; www.caminobrillante.com estos son muy celosos de su grupo y decidieron en el camino aislarse de los demas Ishayas y hacer su propio network internacional. Hay otros grupos como el de Texas, dirigido por Kali y Bhagavati Ishaya, estos estan mas enfocados en el midwest de los Estados Unidos y tambien recibenestudiantes de todo el mundo, www.ishayas.info Hat otro grupo que esta en New Hampshire, que se denominan www.eyeblinks.me dirigido por Savitr y Usas Ishaya, y todavia hay otro grupo que se denomina escuela para Maharishi&amp;#8217;s tambien en el midwest que es liderado por Kalima Mahashaktima y Mahadeva Ishaya, tienen todos estos sitios para recibir a sus estudiantes y hacer sus retiros de fin de semana, avanzados y de Maestria del Ser. Hay un monton de Ishayas regados por el planeta, que andan solos, viviendo sus vidas y dando su granito de arena con cursos y juntas de ASCENSION, sin pertenecer a ninguno de los grupos antes mencionados, sin embargo tenemos un comun denominador. TODOS ASCENDEMOS CON LA MISMA ENSEÑANZA DE MSI. (Maharishi Sadashiva Isham) Es importante recalcar, que no existe una sede internacional para recibir Ishayas y Ascendedores, sin importar de que grupo vengan, y esta es la intencionalidad de dar paso a este proyecto para que contemos todos los Ishayas de todo el mundo, y asi tambien los Ascendedores, con un espacio neutral, con el objetivo unico y primordial de ASCENDER TODOS JUNTOS TODO EL TIEMPO. &amp;nbsp; ¿Qué lograremos?&amp;nbsp; Si en las montañas humeantes hace dos décadas, pudimos afectar 100 millas a la redonda y solo éramos 108 Ishayas Ascendiendo todo el tiempo, con esta sede internacional neutral, podremos afectar a todo el planeta, y aportar nuestro granito de arena para el bien planetario. Aparte como consecuencia secundaria, intensionalizaremos la Unificación de todos los Ishayas del mundo, bajo un mismo criterio neutral, de que lo mas importante es la Enseñanza, y no los maestros que han dedicado sus vidas a vivir este increíble viaje de aventura y descubrimiento.&amp;nbsp; Lograremos recibir los fondos en cash o en especie, para abrir el centro Ishaya, poco a poco, ya hemos recibido un terreno de 1 hectarea en la jungla virgen de Tulum, y un compostero industrial para desechos con el objeto de hacer tierra fértil para hacer hortalizas caseras orgánicas para el consumo interno.&amp;nbsp; ¿Cuánto puedes donar y cómo lo aplicaremos?&amp;nbsp; Buscamos la donación de dinero pues es la manera mas fácil de hacer trueques el dia de hoy, pero tambien estamos abiertos a recibir en especie, mesas, sillas, camas, biodigestores, estufas ecológicas, vehículos, por lo que hemos formado una sociedad civil sin fines de lucro denominada MONJES ISHAYAS YUCATAN A.C. mientras que no podemos deducir de impuestos los donativos, pues ya no es factible hacerlo en Mexico debido a que se abuso de esta figura fiscal, estamos abierto a que nos donen como quieran.&amp;nbsp; Tampoco somos una religion nueva o antigua, sino que se trata de una ciencia mecánica, que no requiere creencia o esfuerzo. Queremos construir una palapa de 10 metros de diámetro, para que sea el punto de encuentro para la Ascension en grupo, y aparte poner caminos levantados del suelo para ir a diferentes decks en la jungla, todos estos con servicio de agua para beber, y tela de mosquitero para prevenir de los mosquitos, serpientes y otros insectos.&amp;nbsp; Asi como tambien unidades habitacionales con materiales de la region para albergar a los Ishayas, y Ascenders que vivan en el sitio de manera permanente o que se queden a pasar una temporada. Tambien construiremos un comedor y cocina, y un espacio de mantenimiento y carpintería. y necesitamos instalar internet satelital para uso de oficina únicamente, pues no es nuestra intension tener wifi o televisores en el Ashram. &amp;nbsp; ¿Quienes somos?&amp;nbsp; Somos un grupo de Ishayas estudiantes de MSI, que nos juntamos para crear esta nueva sede internacional, somos cinco: Un servidor, Yogananda Ishaya, Rodasi Ishaya, Siddhartha Ishaya, Isham Ishaya y Sita Ishaya, aparte hay otros Ishayas que viajan solos por el mundo que tambien han expresado interés en la creación de este centro internacional, para apoyar al planeta en transformarse a ondas armónicas y el cosmos desde la intencionalidad de simplemente Ascender. Muchos Ascendedores tambien han mostrado entusiasmo al escuchar que esta sede esta en proceso de creación.&amp;nbsp; ¿Qué más puedes hacer además de donar?&amp;nbsp; Ademas de donar dinero, como dije antes, tambien puedes convertirte en un Asistente en el Ashram, para dar servicio, y apoyar los servicios en retiros, limpieza, cocina, mantenimiento, carpintería, administrativo, etc. y al cabo de 1 año de servicio te otorgaremos el pase libre a la Maestria del Ser, y puedas convertirte en maestro Ishaya y apoyarnos en esta gran tarea que es ser parte de la solución y no seguir sumando al problema.&amp;nbsp; De interesarte en este rubro, por favor mandanos una carta exponiendo tus intensiones y porque quisieras ser parte del equipo de Asistentes del Ashram a yoganahata@gmail.com. Puedes donar 10 mil dolares y a cambio te daremos pase libre a la Maestria del Ser, que es un retiro que tiene una duración de 7 meses y las actitudes de Ascension hasta la sexta esfera, cuando el Ashram abra sus puertas al mundo. Esta enseñanza esta compuesta por 7 esferas, y estas se van sumando al programa de ascension, en el rango de 1 tecnica mensual si el ascendedor asi lo desea, otros solo prefieren quedarse con la primera esfera que esta compuesta de 4 técnicas, y se enseña en todos el mundo por un donativo menor.&amp;nbsp; En nuestro presupuesto lo mas caro son los equipos ecológicos, como los biodigestores, y cocina ecológica, asi como tambien los baños y las aguas jabonosas.&amp;nbsp; Tambien deseamos contar con paneles solares para poder contar con luz por las noches.&amp;nbsp; Porque escogimos Tulum y no otro sitio en la Tierra?&amp;nbsp; La Riviera Maya, cuenta con un aeropuerto internacional que tiene un trafico aéreo mas intenso que si sumaremos al Aeropuerto de Ohare en Chicago y La Guardia en Nueva York. Esto representa que es fácil llegar, pues se consiguen vuelos a precios económicos para el arribo y el sistema de transporte de la riviera es efectivo y económico. Aparte de que se cuenta con clima templado todo el año y es un sitio paradisiaco &amp;nbsp;</t>
  </si>
  <si>
    <t>Alianza Americas is a national coalition of Latin American and Caribbean immigrant organizations in the United States. It is the only national organization rooted in Latino Immigrant communities that works transnationally in the U.S. and across Latin America to create an inclusive, equitable and sustainable way of life for all. Alianza Americas represents a critical voice on issues that have an impact on the lives of immigrants and all families throughout the Americas. Its 45 organizational members represent more than 100,000 families across 12 states in the United States. Alianza Americas promotes and defends inclusive, equitable, and sustainable policies that are rooted in the wisdom and experiences of migrant communities. Alianza Americas combines its deep community roots and highly respected transnational experience with its advocacy policy work to protect the dignity and promote the well-being of all people across the Americas.</t>
  </si>
  <si>
    <t>ALIANZA AMERICAS es la única organización nacional arraigada en comunidades inmigrantes latinoamericanas que trabaja en un plano transnacional en función de una condición de vida inclusiva, equitativa y sostenible para todos y todas. Alianza Americas representa una voz esencial en temas y desafíos de gran impacto en la vida de los inmigrantes y sus familias a lo largo de las Americas. Sus 45 organizaciones miembros representan a más de 100,000 familias en 12 estados de los Estados Unidos de America. Alianza Americas combina sus profundas raíces comunitarias y su altamente reconocida experiencia transnacional; con su trabajo de incidencia política en función de proteger la dignidad y promover el bienestar de los pueblos de las Americas.</t>
  </si>
  <si>
    <t>Star Clean Family</t>
  </si>
  <si>
    <t>1 PALAPA PRINCIPAL 50,000 DOLARES &amp;#8211; incluye limpieza del terreno, estacionamiento, baños públicos, estancia, recepción, iluminacion solar, agua, y screen, sistema de audio. 2 EDIFICIOS PARA VIVIENDA CON BAÑOS, PARA 50 PERSONAS COED. &amp;nbsp;40K usd 2 DECKS EN LA JUNLGA &amp;nbsp;y CAMINOS ECOLOGICOS 20k usd 1 CAMIONETA DE SERVICIO. 20k usd SISTEMA DE BIODIGESTOR ECOLOGICO &amp;nbsp;20k usd SISTEMA DE GAS ECOLOGICO 5k usd MUEBLES PARA LOS DORMITORIOS 5k usd SISTEMA DE AGUA PARA BEBER &amp;nbsp;5k usd COCINA EQUIPADA 10k ALMACEN Y CARPINTERIA 5k ABOGADO, CONTADOR Y CARGOS BANCARIOS 5k los otros 65k &amp;#8211; es para pago de equipo topográfico, gasolina, comida, mesas para el comedor, cubiertos, sistema de paneles solares, y publicidad entre los turistas de la zona y comisiones. &amp;nbsp; En estos 65K tambien incluiremos todos los equipos de ecología sustentable proporcionada por un proveedor de tambien una A.C. &amp;nbsp;Biodigesrores, cada 1 para 10 personas, esto creara jardines de alimentos por todo el espacio, para el consumo del ashram, en términos de bio elementos para el equilibrio humano. Asi como tambien paneles solares, tendremos motos de 4&amp;#215;4 con trailer para transportar equipajes, alimentos, y limpieza. En la cocina requerimos refrigeracion a gas, y el metano lo producirán los desechos orgánicos, que se compartirán con ese de la composta. &amp;nbsp;Habra un equipo de jardineros dedicados a estos trabajos de agricultura casera. &amp;nbsp;&amp;#8212; &amp;nbsp;en el peor de los casos los fondos que tuviera la A.C, las dona a otra A.C. similar, de no lograrse el objetivo de tener personas viniendo al Ashram a practicar la Ascension y asi aportar una gota de agua, para vivir en el eterno ahora aportando ondas armónicas por existir con otros que quieran hacer lo mismo. ASCENDER. &amp;nbsp;que concepto? &amp;nbsp; &amp;nbsp;well I am editing it&amp;#8230; when I am done the edition.. then I will publish it,&amp;nbsp; ENGLISH&amp;gt; 1. PALAPA HUT, 10 m in diameter. 50,000 DOLARES &amp;#8211;&amp;nbsp; includes cleaning the land, parking, public bathrooms, living room, lobby, solar illumination, water, screen, audio system. 2 buildings for liven with bathrooms, for 50 people coed. 40K usd 2 decks in the jungle and ecological paths above ground. &amp;nbsp;2 homebiogas 3k furniture utilities and all the grand jazz.&amp;nbsp; administrative,&amp;nbsp; incluye limpieza del terreno, estacionamiento, baños públicos, estancia, recepción, iluminacion solar, agua, y screen, sistema de audio. 2 EDIFICIOS PARA VIVIENDA CON BAÑOS, PARA 50 PERSONAS COED. &amp;nbsp;40K usd 2 DECKS EN LA JUNLGA &amp;nbsp;y CAMINOS ECOLOGICOS 20k usd 1 CAMIONETA DE SERVICIO. 20k usd SISTEMA DE BIODIGESTOR ECOLOGICO &amp;nbsp;20k usd SISTEMA DE GAS ECOLOGICO 5k usd MUEBLES PARA LOS DORMITORIOS 5k usd SISTEMA DE AGUA PARA BEBER &amp;nbsp;5k usd COCINA EQUIPADA 10k ALMACEN Y CARPINTERIA 5k ABOGADO, CONTADOR Y CARGOS BANCARIOS 5k los otros 65k &amp;#8211; es para pago de equipo topográfico, gasolina, comida, mesas para el comedor, cubiertos, sistema de paneles solares, y publicidad entre los turistas de la zona y comisiones. &amp;nbsp; En estos 65K tambien incluiremos todos los equipos de ecología sustentable proporcionada por un proveedor de tambien una A.C. &amp;nbsp;Biodigesrores, cada 1 para 10 personas, esto creara jardines de alimentos por todo el espacio, para el consumo del ashram, en términos de bio elementos para el equilibrio humano. Asi como tambien paneles solares, tendremos motos de 4&amp;#215;4 con trailer para transportar equipajes, alimentos, y limpieza. En la cocina requerimos refrigeracion a gas, y el metano lo producirán los desechos orgánicos, que se compartirán con ese de la composta. &amp;nbsp;Habra un equipo de jardineros dedicados a estos trabajos de agricultura casera. &amp;nbsp;&amp;#8212; &amp;nbsp;en el peor de los casos los fondos que tuviera la A.C, las dona a otra A.C. similar, de no lograrse el objetivo de tener personas viniendo al Ashram a practicar la Ascension y asi aportar una gota de agua, para vivir en el eterno ahora aportando ondas armónicas por existir con otros que quieran hacer lo mismo. ASCENDER. &amp;nbsp;que concepto? &amp;nbsp;&amp;nbsp;</t>
  </si>
  <si>
    <t>nico.pereyra02@gmail.com</t>
  </si>
  <si>
    <t>Yoganahata@gmail.com</t>
  </si>
  <si>
    <t>Star Clean</t>
  </si>
  <si>
    <t>Ishaya Ashram International @ Yucatan</t>
  </si>
  <si>
    <t>06-20-2018</t>
  </si>
  <si>
    <t>STAND WITH OUR IMMIGRANT FAMILIES</t>
  </si>
  <si>
    <t>https://hipgive.org/wp-content/uploads/2018/06/children-separated.jpg</t>
  </si>
  <si>
    <t>Healthy women, health generated around</t>
  </si>
  <si>
    <t>Unidos por CHIVIS A.C.</t>
  </si>
  <si>
    <t>Blanca Elena Domínguez</t>
  </si>
  <si>
    <t>asesoria@unidosporchivis.org</t>
  </si>
  <si>
    <t>Iowa Latino Empowerment</t>
  </si>
  <si>
    <t>998 1342643</t>
  </si>
  <si>
    <t>Health/Educación</t>
  </si>
  <si>
    <t>US South/MEXICO/Latin America</t>
  </si>
  <si>
    <t>Healthy women, health generated around.&amp;nbsp;Information is the best option</t>
  </si>
  <si>
    <t>Mujeres sanas, generan salud a su alrededor.&amp;nbsp;La mejor opci&amp;oacute;n es la informaci&amp;oacute;n.</t>
  </si>
  <si>
    <t>&amp;nbsp;We found that unnecessary hysterectomies are performed without explaining the extensive damage involving draw-the uterus in health for the rest of your life.In the US, 1 in 3 women have this surgery and are woefully reference for the rest of the world, in Mexico&amp;nbsp;for lack of knowledge are increasing considerably, without considering that becomes a problem for the Health Sector demand for drug and treatments to improve the quality of life after removal of this vital organ.We have collected medical information and pr&amp;aacute;cica we teach anatomy experiential workshops where we ciudado educational guidelines of health. We firmly believe that informed women are the only ones who can decide what is best for your health.Your help will give us the resources to take our informative workshop to a community of girls who are at risk. In addition to avoiding future hysterectomies in them also they learn to take responsibility for their sexuality to avoid unwanted pregnancies and infections diseases.</t>
  </si>
  <si>
    <t>Descubrimos que se practican histerectom&amp;iacute;as innecesarias&amp;nbsp;sin explicar los grandes da&amp;ntilde;os que implica la estracci&amp;oacute;n del &amp;uacute;tero en su salud para&amp;nbsp;el resto de su vida.En EE UU,&amp;nbsp;1 de cada 3 mujeres se han hecho esta cirug&amp;iacute;a y lamentablemente son referencia para el resto del mundo,&amp;nbsp;por falta de conocimiento&amp;nbsp;en M&amp;eacute;xico est&amp;aacute;n aumentando considerablemente, sin considerar que se vuelve un problema para el Sector Salud la demanda de medicamento&amp;nbsp;y tratamientos para mejorar la calidad de vida despu&amp;eacute;s de la extracci&amp;oacute;n de este &amp;oacute;rgano vital.Nosotros hemos recabado informaci&amp;oacute;n m&amp;eacute;dica y pr&amp;aacute;cica que impartimos en talleres de anatom&amp;iacute;a vivencial, donde damos pautas educativas de ciudado de la salud.&amp;nbsp;Creemos firmemente que las mujeres informadas son las &amp;uacute;nicas que pueden decidir lo mejor para su salud.Tu ayuda nos dar&amp;aacute; los recursos para llevar nuestro taller informativo a una comunidad de ni&amp;ntilde;as que est&amp;aacute;n en situaci&amp;oacute;n de riesgo.&amp;nbsp;Adem&amp;aacute;s de evitar histerectom&amp;iacute;as futuras en ellas tambi&amp;eacute;n aprenden a responsabilizarse de su sexualidad para evitar embarazos no deseados y contagios de enfermedades,&amp;nbsp;</t>
  </si>
  <si>
    <t>The misconception that the uterus is not a major organ, and believe that a fibroid always generates cancer has led to healthy women to remove her uterus leaving consequences for the rest of his life. A woman with hysterectomy will have health problems and premature aging.We want to eradicate this misunderstanding, lead women to reconnect with your body learn to listen and maintain good health with good food and exercise practices.Our female health workshop consists of activities and information that awakens the awareness of the need to take responsibility for their own well-being, women naturally procreative health and can play, if she is healthy this is reflected in their environment.In one year we have managed to impart 6 workshops, where we have seen the change of mentality in participating, they have achieved better assess their health, and have made some immediate changes in behavior. We have reached at least 200 women are now better able to reproduce the model of health to their families</t>
  </si>
  <si>
    <t>Invest in our Latinx Students!</t>
  </si>
  <si>
    <t>La idea equivocada de que el &amp;uacute;tero no es un &amp;oacute;rgano importante, y creer que un mioma genera siempre c&amp;aacute;ncer, ha llevado a mujeres sanas a quitarse el &amp;uacute;tero&amp;nbsp;dejando secuelas para el resto de su vida. Una mujer con histerectom&amp;iacute;a va a tener problemas de salud y envejecimiento prematuro.&amp;nbsp;Queremos erradicar este equ&amp;iacute;voco, guiar a&amp;nbsp;que las mujeres se reconecten con su cuerpo aprendan a escucharlo y mantener la buena salud con buenas pr&amp;aacute;cticas alimenticias y de ejercicio.&amp;nbsp;Nuestro taller de salud femenina consta de&amp;nbsp;actividades e informaci&amp;oacute;n que logra despertar la consciencia de&amp;nbsp;la necesidad de responsabilizarse de su propio bienestar,&amp;nbsp;la mujer es procreadora natural y puede reproducir salud, si ella est&amp;aacute;&amp;nbsp;sana&amp;nbsp;esto se refleja en su entorno.En un a&amp;ntilde;o hemos logrado impartir 6 talleres, en los que hemos visto el cambio de mentalidad en las participantes, han logrado valorar mejor su salud, y han hecho algunos cambios de conducta inmediatos. Hemos alcanzado al menos 200 mujeres que ahora est&amp;aacute;n mejor capacitadas para reproducir el modelo de salud a sus familias.&amp;nbsp;</t>
  </si>
  <si>
    <t>The operating cost of our workshop is 5000 pesos, and can benefit 35 people, 4 workshops we want to take a community of girls at risk. This community is poor, with your help we can bring about additional issues to women&amp;#39;s health in four modules:1. Women&amp;#39;s Health2. Sexuality3. Reproductive Rights4. Training so they can provide more workshops in the future.</t>
  </si>
  <si>
    <t>El costo de operaci&amp;oacute;n de nuestro taller es de 5000 pesos, y puede beneficiar a 35 personas, queremos llevar 4 talleres a una comunidad de ni&amp;ntilde;as en situaci&amp;oacute;n de riesgo. Esta comunidad es de escasos recursos, con tu ayuda podemos llevar informaci&amp;oacute;n sobre temas adicionales al de salud femenina en cuatro m&amp;oacute;dulos:1. Salud femenina2. Sexualidad3. Derechos reproductivos4. Capacitaci&amp;oacute;n para que ellas puedan a futuro impartir m&amp;aacute;s talleres.</t>
  </si>
  <si>
    <t>&amp;nbsp;Costo de cada m&amp;oacute;dulo del Taller Gastos de operaci&amp;oacute;n &amp;nbsp; Facilitador (de 2 horas) $1,200.00 Auxiliar&amp;nbsp; (2&amp;nbsp; horas) $600.00 &amp;nbsp; &amp;nbsp; Costos ineractivos &amp;nbsp; Presentaci&amp;oacute;n&amp;nbsp; $458.33 Proyector y cables ($ 10,000.00) $458.33 Computadora ($29,500.00) $1,352.08 tapetes (10 toallas para el piso) $91.67 Replica utero ($2,500) $114.58 hojas $40.00 plumas $60.00 Materiales diversos tales como: Telas, vela, recipientes, globos, p&amp;eacute;talos, matruscas. $50.00 &amp;nbsp; &amp;nbsp; &amp;nbsp; &amp;nbsp; Gastos administrativos &amp;nbsp; Tel&amp;eacute;fono celular, plan de datos, usb. $100.00 Gasolina $500.00 &amp;nbsp; &amp;nbsp; Total $5,025.00</t>
  </si>
  <si>
    <t>Our mission is to provide accurate information workshops for women, to be kept fully healthy. We have noticed the change immediately mentality and commitment to take responsibility for their own health is created to reproduce.</t>
  </si>
  <si>
    <t>Nuestra Misi&amp;oacute;n es dar con talleres&amp;nbsp;informaci&amp;oacute;n veraz&amp;nbsp;a mujeres, para conservarse integralmente sanas. Hemos&amp;nbsp;notamos el cambio de mentalidad&amp;nbsp;inmediato y se crea&amp;nbsp;el compromiso de responsabilizarse de s&amp;iacute;&amp;nbsp;mismas para reproducir salud.</t>
  </si>
  <si>
    <t>12-31-2019</t>
  </si>
  <si>
    <t>Blanquelena</t>
  </si>
  <si>
    <t>blanquelena@gmail.com</t>
  </si>
  <si>
    <t>Invest in Latinx in Higher Education</t>
  </si>
  <si>
    <t>Healthy mouths, beautiful smiles.</t>
  </si>
  <si>
    <t>Fundación Salud Oral</t>
  </si>
  <si>
    <t>https://hipgive.org/wp-content/uploads/2016/11/Fundación-Salud-Oral-baja-resolución.jpeg</t>
  </si>
  <si>
    <t>Donate to build a lasting safety net for children and parents who are seeking protection! HIP will match one to one on individual donations that we receive.</t>
  </si>
  <si>
    <t>roberto@ucbclaa.org</t>
  </si>
  <si>
    <t>Where does your donation go? Your support is critical to organizations directly serving the children, families, and individuals who have been severely impacted by damaging immigration policies. Donate today to help the most vulnerable migrants and asylum seekers receive immediate and long-term support from organizations like those we’ve listed below. Cristosal &amp;#8211; Accompanies forced displacement victims in El Salvador, Honduras and Guatemala to provide protection when they need it most, repair the lingering effects of human rights violations, and build human rights environments where peace is possible. San Salvador, El Salvador Instituto para las Mujeres en la Migración (IMUMI) &amp;#8211; Promotes the rights of women in migration within the Mexican context, whether they live in their communities of origin, are in transit through Mexican territory, or live in Mexico or the United States. Mexico City, Mexico Catholic Legal Immigration Network, INC (CLINIC) &amp;#8211; Supports children and families with legal services and transportation as they navigate the immigration and asylum-seeking process. CLINIC also refers clients to necessary mental and physical health services. Multiple locations, United States Centro de Derechos Humanos Fray Matías de Córdova &amp;#8211; Promotes, shares and defends the human rights of migrants through litigation, political and media advocacy, and training and migration management in order to establish legal precedents that generate a change in public policies that, in turn, contribute to the minimization or eradication of human rights violations. Tapachula, Mexico Derechos Humanos Integrales en Acción, A.C. (DHIA) &amp;#8211; In the U.S and Mexico, defends the human rights of adults in transit and in detention and repatriation situations; and also protects the rights of children and adolescent migrants, those in transit, and those seeking asylum. Juarez, Mexico Immigrant Defenders Law Center &amp;#8211; Defends immigrant communities against injustices in the legal system, including providing legal support to asylum seekers impacted by “Remain in Mexico” policies. Los Angeles, California Latin American Working Group (LAWG) &amp;#8211; In close coordination with civil society partners in Latin America, mobilizes concerned citizens, organizations, and networks to call for just U.S. policies towards Latin America and the Caribbean; and educates the public about the impact of U.S. foreign and immigration policy and advocates before the U.S. Congress and the executive branch. Washington, DC LET IMMIGRANTS &amp;amp; ASYLUM SEEKERS KNOW YOU STAND WITH THEM. &amp;nbsp; Please note: Your donation will go directly to organizations providing long-term support to immigrants and families. HIPGive does not charge an administrative fee to transfer the funds, and all U.S. donations are tax deductible. Please contact Amalia Brindis Delgado amalia@hiponline.org for further information on our grantee partners. &amp;nbsp; HIP will match one to one on individual donations that we receive &amp;nbsp; Organizations We Support</t>
  </si>
  <si>
    <t>(502) 561-6875</t>
  </si>
  <si>
    <t>Santa Lucía Milpas Altas, Chimaltenango, Cobán, Coatepeque, Taxisco.</t>
  </si>
  <si>
    <t>We provide dental care to underprivileged children in rural areas of Guatemala. &amp;nbsp;</t>
  </si>
  <si>
    <t>Brindamos asistencia odontológica a niños de escasos recursos del área rural de Guatemala. &amp;nbsp;</t>
  </si>
  <si>
    <t>The mission of our program is to provide dental care to underprivileged children in remote areas of Guatemala. These children do not have the opportunity to receive professional dental treatments due to circumstances of extreme poverty or that there is no dentists near their community. Many of them do not even know a toothbrush and because of this their oral health is alarming. Our project is based on prevention, teaching proper techniques of oral cleaning to children, parents and teachers of schools, and giving them toothbrushes and toothpaste. In addition we carry portable dental equipment to perform preventive procedures such as fluoride applications, sealants and fillings. The contributions raised through this campaign will help us finance the purchase of toothbrushing kits, dental supplies, equipment, mobilization expenses and informative material.</t>
  </si>
  <si>
    <t>El objetivo de nuestro programa es llevar asistencia dental a niños de escasos recursos de áreas remotas de Guatemala. Estos niños no cuentan con la oportunidad de recibir tratamientos odontológicos profesionales debido a circunstancias de extrema pobreza o a que no existe un dentista cerca de su comunidad. Muchos de ellos ni siquiera conocen un cepillo dental y debido a esto su estado de salud bucal es alarmante. Nuestro proyecto se basa en la prevención, enseñando correctas técnicas de limpieza bucal a los niños, a los padres de familia y a los maestros de las escuelas, y regalándoles cepillos y pastas dentales. Además llevamos equipo dental portátil para realizar procedimientos preventivos como aplicaciones de flúor, sellantes y rellenos. Los aportes recaudados con esta campaña nos ayudarán a financiar la compra de kits de cepillado, insumos y equipo dental, así como gastos de movilización y material informativo.</t>
  </si>
  <si>
    <t>The prevalence of dental caries in children of the communities visited in this program exceeds 90%. Many of them suffer dental pain and mouth infections which prevent them from adequately fed, some must miss school because of dental pain or attend school with pain, which is reflected in their low academic performance. His parents can not afford the services of a dentist, and often they must travel long distances to be treated when the problem becomes too serious. With actions like this we seek to break the vicious circle in which these children are, strengthening disease prevention through education and basic preventive treatments, which are necessary both to avoid the appearance of new oral diseases and for treat the present conditions. As an important part of this project we intend also to involve more people in our mission to improve oral health of these children by launching a campaign to collect toothbrush and toothpaste, which will be donated to our beneficiaries.</t>
  </si>
  <si>
    <t>La prevalencia de caries dental en los niños de las comunidades visitadas en este programa sobrepasa el 90%. Muchos de ellos sufren dolor dental e infecciones bucales que les impiden alimentarse adecuadamente, algunos deben faltar a clases a causa del dolor dental o asistir a la escuela con dolor, lo cual se ve reflejado en su bajo rendimiento académico. Sus padres no pueden pagar los servicios de un odontólogo, y muchas veces deben viajar grandes distancias para poder ser atendidos cuando el problema se vuelve demasiado grave. Con acciones como esta se pretende romper el círculo vicioso en el que estos niños se encuentran, fortaleciendo la parte preventiva de la enfermedad a través de educación y tratamientos preventivos básicos, los cuales son necesarios tanto para evitar el aparecimiento de nuevas enfermedades bucales como para tratar las afecciones presentes. Como parte importante de este proyecto también se pretende involucrar a más personas en nuestra misión de mejorar el estado de salud bucal de estos niños, mediante el lanzamiento de una campaña de recaudación de cepillos y pastas dentales, los cuales serán donados a nuestros beneficiarios.</t>
  </si>
  <si>
    <t>The funds raised will be used mostly for the purchase of supplies, materials and portable dental equipment for prevention activities in the communities visited. In addition we will make educational materials, banners, printed and audiovisual materials for carrying out a massive campaign to collect toothpaste and toothbrushes. Not reached the fundraising goal, funds will be used proportionately, prioritizing distribution in the order assigned to each item. Donations received for this program will be vital to bring oral health to many children, we have enough human resources of volunteer dentists who may engage in this activity, but we need to finance the purchase of all the implements to be used. You can help us raise this directly by donating to this project, or you can help us spread the word with your friends or with your contacts through social networks, making them see that this activity will be beneficial for many children who otherwise probably will never be treated by a dentist.</t>
  </si>
  <si>
    <t>Los fondos recaudados se utilizarán en su mayoría para la compra de insumos, materiales y equipo dental portátil para realizar las acciones de prevención en las comunidades visitadas. Además se realizarán e imprimirán materiales educativos, banners y material impreso y audiovisual para la realización de una campaña masiva de recaudación de pastas y cepillos dentales. De no alcanzar la meta de recaudación los fondos serán utilizados de manera proporcional, priorizando su distribución según el orden asignado a cada rubro. Las donaciones recibidas para este programa serán de vital importancia para llevar salud bucal a muchos niños, nosotros contamos con el suficiente recurso humano de dentistas voluntarios que se pueden involucrar en esta actividad, pero necesitamos financiar la compra de todos los implementos que se utilizarán. Tú nos puedes ayudar a recaudar esto directamente al donar a este proyecto, o puedes ayudarnos a regar la voz con tus amigos o con tus contactos a través de redes sociales, haciéndoles ver que esta actividad será de beneficio para muchos niños que de otra forma probablemente nunca serán atendidos por un dentista. &amp;nbsp;</t>
  </si>
  <si>
    <t>fundas0</t>
  </si>
  <si>
    <t>Luis Castillo</t>
  </si>
  <si>
    <t>Invest in Latino Education Leaders for Our Students</t>
  </si>
  <si>
    <t>Latinos for Education</t>
  </si>
  <si>
    <t>81-2883649</t>
  </si>
  <si>
    <t>https://hipgive.org/wp-content/uploads/2017/11/L4E-501c3-Approval.pdf</t>
  </si>
  <si>
    <t>Healthy Food for Healthy Families</t>
  </si>
  <si>
    <t>El Centro del Inmigrante</t>
  </si>
  <si>
    <t>Favio Ramirez-Caminatti</t>
  </si>
  <si>
    <t>favio@elcentronyc.org</t>
  </si>
  <si>
    <t>(787) 568-9065</t>
  </si>
  <si>
    <t>Port Richmond, Staten Island, New York, USA.</t>
  </si>
  <si>
    <t>Health/Rights/Economic Development/Education/Migrant Communities</t>
  </si>
  <si>
    <t>Our project puts EDUCATION into ACTION helping low-income immigrant women and their families lead healthier lives, providing a workshop about HEALTHY cooking.</t>
  </si>
  <si>
    <t>El proyecto pone EDUCACIÓN en ACCIÓN ayudando a mujeres inmigrantes de bajos recursos a mejorar su calidad de vida familiar; enseñándoles a cocinar comida SALUDABLE</t>
  </si>
  <si>
    <t>Our project plans provides education to 150 low income immigrant women to cook healthy food. We want to provide a hands-on workshop with qualified trainers. This will provide healthier lives to the women&amp;#8217;s families directly (around 600 individuals) and around 150 persons living in the shelter we’ll donate the food cooked in the workshop. Also it will reach more than 200 families where these women work daily.</t>
  </si>
  <si>
    <t>Nuestro proyecto planea facilitar un taller sobre comida saludable con entrenadores calificados. Planeamos enseñar a 150 mujeres inmigrantes latinas de bajos ingresos a cocinar saludablemente, lo que beneficiará directamente a sus familias (alrededor de 600 personas) y a 150 personas sin hogar que viven en refugios donde donaremos el alimento. También beneficiará a las más de 200 familias de los hogares donde las mujeres trabajan a diario.</t>
  </si>
  <si>
    <t>Some researches show that dietary quality is very poor in the Latino community, especially in low- income urban children (http://www.ncbi.nlm.nih.gov/pmc/articles/PMC2716544/, and Wilson TA, Adolph AL, Butte NF J Am Diet Assoc. 2009 Jun; 109(6):1012-21). For this reason, Latinos experiences significantly higher rates of obesity and serious chronic conditions such as type 2 diabetes (Pérez- Escamilla R, Putnik P J Nutr. 2007 Apr; 137(4):860-70). We try to educate people to avoid this situation; we want fill this important need in our community.</t>
  </si>
  <si>
    <t>Samantha</t>
  </si>
  <si>
    <t>samantha@latinosforeducation.org</t>
  </si>
  <si>
    <t>(317) 403-3716</t>
  </si>
  <si>
    <t>Varias investigaciones demuestran que la calidad de la dieta de la comunidad latina es muy baja, especialmente en niños de bajos recursos económicos de zonas urbanas (http://www.ncbi.nlm.nih.gov/pmc/articles/PMC2716544/, and Wilson TA, Adolph AL, Butte NF J Am Diet Assoc. 2009 Jun; 109(6):1012-21). Por esta razón, los latinos experimentan altos índices de obesidad y de condiciones crónicas serias como diabetes tipo 2 (Pérez-Escamilla R, Putnik P J Nutr. 2007 Apr; 137(4):860-70). Tratamos de educar a la gente para que evite esta situación; queremos atender esta importante necesidad de nuestra comunidad.</t>
  </si>
  <si>
    <t>We need more Latinx leaders in the education sector. Help us build the pipeline! #ConGanasWeCan</t>
  </si>
  <si>
    <t>The Need: The Latino demographic in the last 15 years experienced exponential growth. Latino children now making up 25% of school children - many urban districts such as Boston, Houston and Denver stand at 40 percent or higher. In less than four years, one in three public school students will be Latinx. Our nation is dependent on this future workforce that needs increased access and opportunity for an excellent education. Today, however, many Latinx students lag behind their White peers in academic outcomes. Latinos have the lowest pre-k enrollment numbers of any major ethnic group, are only half as proficient in reading levels by 4th grade as White students and, while growing in college attendance, graduate at only a 17 percent rate. Despite the growth in Latinx students, Latinos in education sector careers are largely underrepresented in the leadership ranks. In fact, they make up less than 2% of education organizations' senior leadership. We need more Latinx education leaders serving as decision-makers and advocates to work alongside Latino students and families for their collective empowerment. Our Theory of Change: We believe the movement for educational equity for Latino children should be led by Latino leaders and, ultimately, their shared experiences best position them to create the innovative and long-term solutions needed. Fostering the pipeline of Latino leadership in education will positively influence student outcomes and economic opportunities. Join Us:To help meet this need, Latinos for Education launched the&amp;nbsp;Aspiring Latino Leaders Fellowship (ALLF).&amp;nbsp;&amp;nbsp;ALLF is&amp;nbsp;an early-career capacity-building fellowship spanning eight months of training. Fellows meet on a monthly basis for a full day of professional development framed within Marshall Ganz’ public narrative framework. To complete the program, Fellows complete a six-week capstone project in partnership with The Bridgespan Group where they provide small-group consultancies to education nonprofit organizations across the Greater Boston area.&amp;nbsp;Help us support the next generation of Latinx education leaders! Will you join in to collectively sponsor a new Fellow this #GivingTuesday?</t>
  </si>
  <si>
    <t>Latinos4Ed</t>
  </si>
  <si>
    <t>Funds will cover the cost of one hands-on workshop. We really hope reach 1000 usd for our first workshop, but if we can&amp;#8217;t reach the total, we&amp;#8217;ll continue doing fundraising until we reach our goal. We have 150 low-income latino women in our group, they work hard everyday for their families and their community. They deserve have access to trainings to improve their lives&amp;#8230; We are working for that but we need your help.</t>
  </si>
  <si>
    <t>Los fondos recaudados alcanzan para cubrir un taller práctico. Realmente tenemos la esperanza de alcanzar la suma de 1000 dólares para nuestro primer taller, pero si no lo hacemos, continuaremos buscando medios de financiación hasta alcanzar nuestro objetivo. Contamos con 150 mujeres inmigrantes latinas de bajos recursos económicos en nuestro grupo, mujeres que trabajan duro cada día por sus familias y su comunidad. Ellas se merecen tener acceso a entrenamientos que mejoren su calidad de vida&amp;#8230; Estamos trabajando para eso pero necesitamos de su ayuda.</t>
  </si>
  <si>
    <t>Workshop handouts &amp;#8211; $2 x 150 = $300 Stipend for trainers &amp;#8211; $100 x 3 trainers = $300 Workshop supplies (ingredients) = $400 TOTAL = $ 1000</t>
  </si>
  <si>
    <t>El Centro del Inmigrante, a collaborative effort of Project Hospitality, St. Mary's of the Assumption Church and the Latino Civic Association was founded in 1997 and became a 501c3 not for profit in 2006. The mission of El Centro del Inmigrante is to advance the lives of low income immigrant workers and undocumented immigrants who come to America to make their contribution until full civic participation of the immigrant community is secured and the wellbeing of the immigrant worker community and their families is achieved. El Centro is an organization founded by and for immigrant day laborers.</t>
  </si>
  <si>
    <t>El Centro del Inmigrante, un esfuerzo colaborativo de Project Hospitality, la Iglesia de Santa María de la Asunción y Latino Civic Association, fue fundado en 1997 y reconocido como organización sin fines de lucro en 2006. La misión de El Centro is abogar por el avance de la vida de los trabajadores inmigrantes de bajos recursos económicos e inmigrantes indocumentados que vienen a los Estados Unidos a hacer su contribución hasta que la participación cívica de la comunidad inmigrante sea plena, y el bienestar de los trabajadores inmigrantes y sus familias sea alcanzado plenamente. El Centro es una organización fundada por y para trabajadores inmigrantes.</t>
  </si>
  <si>
    <t>elcentrony</t>
  </si>
  <si>
    <t>https://vimeo.com/142660261</t>
  </si>
  <si>
    <t>Invest in Latino Education Leaders</t>
  </si>
  <si>
    <t>elcentro</t>
  </si>
  <si>
    <t>inversion en bolsa de valores</t>
  </si>
  <si>
    <t>Health to Venezuela</t>
  </si>
  <si>
    <t>Health for Venezuela</t>
  </si>
  <si>
    <t>10-25-2016</t>
  </si>
  <si>
    <t>Internet en zonas marginadas en Mexico.</t>
  </si>
  <si>
    <t>Venezuela is suffering a great economic&amp;nbsp;problems&amp;nbsp;and medicine are too expensive. So we&amp;nbsp;are hoping&amp;nbsp;great people help us to assist our popullation&amp;nbsp;when health is about.</t>
  </si>
  <si>
    <t>Venezuela esta en crisis economica y las medicinas valen mucho dinero. Esperamos que buena gente nos ayude a suminstrar estas medicinas a nuestra poblaci&amp;oacute;n humilde.</t>
  </si>
  <si>
    <t>Venezuela is suffering an important economic crisis and the poor people of this country cant buy what they need&amp;nbsp;like&amp;nbsp;medicine. All the public hospital are working at 200%. We are asking you to help us to save life in Venezuela, given what you can to buy this important medicine to our poor people. Hope you can.&amp;nbsp;</t>
  </si>
  <si>
    <t>Venezuela est&amp;aacute; sufriendo una importante crisis econ&amp;oacute;mica y los pobres de este pa&amp;iacute;s puedo comprar lo que necesitan como las medicinas . Todos los hospital p&amp;uacute;blico est&amp;aacute;n trabajando al 200% y no se dan abasto. Les estamos pidiendo que nos ayude a salvar la vida en Venezuela, donando lo que pueda para comprar estos medicamentos important a nuestros pobres . Espero que puedas.</t>
  </si>
  <si>
    <t>You can ask, Why it matters? i can tell you when healthcare is in crisis like it is, everything matters for saving&amp;nbsp;life. Keeping family togueter, seeing kids to growing&amp;nbsp;up,&amp;nbsp;bring they a better chance&amp;nbsp;to survive in this crisis.&amp;nbsp;I hope to reach all poor people and help they when they are not capable to buy this medicine.</t>
  </si>
  <si>
    <t>Me puedes preguntar, &amp;iquest;por que importa? y&amp;nbsp;te puedo responder que cuando sobre salud se trata y salvar vidas, todo importa. Mantener las familias unidas, ver a los ni&amp;ntilde;os crecer, dandoles mas chance de sobreponerse a esta crisis que viven. Espero alcanzar a la mayor cantidad de personas humildes que no pueden acceder a sus medicamentos a tiempo y lograr salvarles la vida.</t>
  </si>
  <si>
    <t>STAB (Sistema de Transporte Alternativo-Bicicleta)</t>
  </si>
  <si>
    <t>Its really hard to describe where the funds will go when health is about,&amp;nbsp;saying that we are trying to collet what we can to buy medicine in first case to childs and pregnant women. In second case to old people, and third case young peolple. We buy for them the medicine. We&amp;#39;ll not give them money because we dont know if they are really going to buy it.&amp;nbsp;&amp;nbsp;</t>
  </si>
  <si>
    <t>Es sumamente doloroso decidir para quien iran las donaciones ya que se trata de la salud de las personas, dicho esto hay que priorizar las personas, en primer caso los ni&amp;ntilde;is y mujeres embarazadas, en segundo caso las personas mayores de edad y en ultimo caso los adultos jovenes. Se les proporcionara la medicina mas no el dinero, debido a que no sabemos si de verdad compraran la medicina.</t>
  </si>
  <si>
    <t>We hope to start with a 3000$ budget so we can assist our childs and pregnat womens in the first step. They are really importat for&amp;nbsp;our country future.</t>
  </si>
  <si>
    <t>Dave Collins</t>
  </si>
  <si>
    <t>collinswdave@gmail.com</t>
  </si>
  <si>
    <t>Internet Comunal</t>
  </si>
  <si>
    <t>STAB</t>
  </si>
  <si>
    <t>Healing Communities step by step</t>
  </si>
  <si>
    <t>Fundacion Iris de Centroamerica</t>
  </si>
  <si>
    <t>https://hipgive.org/wp-content/uploads/2016/11/Planilla de Verificación de Documentos.pdf (1).pdf</t>
  </si>
  <si>
    <t>Inspiration vs Violence</t>
  </si>
  <si>
    <t>Square meters for education</t>
  </si>
  <si>
    <t>Club Rotario San Salvador Cuscatlán</t>
  </si>
  <si>
    <t>https://hipgive.org/wp-content/uploads/2018/07/9758Diario-Oficial-CRSSC.pdf</t>
  </si>
  <si>
    <t>cam@claslance.com</t>
  </si>
  <si>
    <t>Eva Patricia</t>
  </si>
  <si>
    <t>administracion@partnerselsalvador.org</t>
  </si>
  <si>
    <t>(503) 226-38899</t>
  </si>
  <si>
    <t>Departamento de San Salvador y San Vicente, EL SALVADOR, CENTRAL AMERICA</t>
  </si>
  <si>
    <t>Encourage communities leaders of El Salvador, who have seized the opportunity and accepted the challenge of healing the virus of violence in their community! By doing so, you would offer a scholarship fund for training and supporting their projects to create change in their communities.</t>
  </si>
  <si>
    <t>Apoya a líderes comunitarios de El Salvador que han aprovechado la oportunidad y aceptado el reto de curar el virus de la violencia en su comunidad! Al hacerlo, estarás ofreciendo un fondo de becas para la capacitación y el apoyo a sus proyectos para crear cambio en sus comunidades.</t>
  </si>
  <si>
    <t>Our Pitch Iris Foundation-Partners El Salvador offers professional training on techniques of harmonious coexistence to leaders committed to improving their environment; they have expressed their investment in wanting to change our country from the hearth of the community. With this fund you will provide scholarships to 20 leaders during 2017 so they can undergo their training on violence prevention and citizen coexistence and then implement their ideas in at least 4 locations in El Salvador. Iris Foundation-Partners El Salvador is a nonprofit organization working with volunteers and professionals in conflict resolution and community mediation since 2012. We have created a network of more than 200 people trained as community mediators to help their community. We belong to the global network of Partners Global and adapt their methodologies to the reality of our country. What will the fellow leaders do? Undergo training in conflict resolution techniques and a methodology to work with community issues Develop an action plan with their communities with our support Receive a seed fund ranging from $200.00 to $800.00 for the implementation of a plan of change in their community Report back to you the results obtained working with our team What will the community do? Choose one of the problems that affect their daily living coexistence and with the help of the leaders we will transform it into an action plan. The seed fund will serve to initiate the actions chosen to be part of the solution and in the process improve their trust in each other. Where? The project will be held in 4 communities in the departments of San Salvador and San Vicente where significant economic and environmental risks exist. Why It Matters The opposite of insecurity is not security but harmonious coexistence. In a community where nobody cares what happens to the other, much more violence and insecurity occurs. The lab of harmonious coexistence allows in 4 steps to improve levels of knowledge and increase trust among community members and at the same time have a practical opportunity to work together. Help us With your donation you can help us develop leaders who are able to transform conflicts of communities and initiate a culture of peace in a territory plagued by distrust, violence and natural disasters. Your donation would allow the implementing of practical solutions for communities to help them work together and improve their levels of trust and understanding, all the while being guided by a trained person in conflict resolution. Goals 1. 20 leaders being trained with tools to fulfill their dream of changing their environment 2. 4 communities solving problems together 3. 800 people improving their quality of life</t>
  </si>
  <si>
    <t>Insercion de Mujeres campesinas y jovenes a la vida laboral mediante la creacion de una microempresa de frutas</t>
  </si>
  <si>
    <t>Paola Alejandra</t>
  </si>
  <si>
    <t>paola.pahues@gmail.com</t>
  </si>
  <si>
    <t>Nuestro Pitch Fundación Iris Partners El Salvador ofrece entrenamiento profesional en técnicas de convivencia a líderes comprometidos con mejorar su entorno. Seleccionamos líderes que han cambiado de actitud y quieren transformar al país desde el corazón de nuestras comunidades. Con este fondo tú podrás becar a 20 líderes durante 2017 para que puedan hacer su formación en prevención de violencia y convivencia ciudadana e implementar sus propuestas de cambio en al menos 4 localidades de El Salvador. Fundación Iris-Partners El Salvador es una organización sin fines de lucro que trabaja con voluntarios y profesionales en resolución de conflictos y mediación comunitaria desde 2013. Tenemos una red de más de 200 personas formadas como mediadores que ayudan a prevenir violencia y sembrar una cultura de paz por medio de su intervención. Pertenecemos a la red mundial de Partners Global y adaptamos sus metodologías y experiencias de éxito a la realidad de nuestro país. ¿Qué van a hacer los líderes becados? Aprobar su formación en técnicas de Resolución de Conflictos y llevar a cabo sus propuestas de convivencia en equipo. Desarrollar un plan de acción con sus comunidades y nuestro acompañamiento Recibir un fondo semilla de $300.00 a $800.00 para hacer el cambio planeado con su comunidad, sanando un problema a la vez dentro de la comunidad, Compartir los resultados agradeciendo tu ayuda. ¿Qué hará la comunidad? Seleccionar uno de los problemas que afectan su convivencia y con la ayuda de los líderes vamos a transformarlo en un plan de acción. Con el fondo semilla se iniciaran las acciones para sanar sus relaciones pasadas, elegido el tema que trabajaran, se les apoyara para ser parte de la solución y en el proceso se construyen lazos de confianza. ¿En dónde? Se llevará a cabo en 4 comunidades del departamento de San Salvador y San Vicente con altas necesidades de prevención. ¿Por qué importa? Lo contrario a la inseguridad no es la seguridad sino la convivencia. En un lugar donde a nadie le importa lo que le pase al otro, se da mucha más violencia, conflictividad y miedo. En nuestro país se viven riesgos todos los días y unidos podemos enfrentarlos mejor, solo el riesgo de peleas callejeras en la comunidad, fuera de actividad criminal es del 42.8% en el área del Gran San Salvador (Capital del país), siendo la juventud la más vulnerable a este tipo de violencia. El laboratorio de convivencia entrega capacidades a los lideres comunitarios para prevenir estas peleas y permite en 4 pasos mejorar los lazos de confianza de los miembros que habitan en la comunidad. Ayúdanos Tu donación podrá ayudarnos a formar líderes que sean capaces de transformar los conflictos de las comunidades e iniciar una cultura de paz en un territorio plagado por la desconfianza, violencia y desastres naturales. Tu donación permitirá implementar una solución práctica para la comunidad, ayudandoles a trabajar juntos y mejorar los niveles de confianza y entendimiento, mientras son guiados por personal entrenado en resolución de conflictos. Metas 1. 20 líderes comunitarios son entrenados con herramientas para cumplir su sueño de cambiar su entorno. 2. 4 comunidades solucionando problemas juntos 3. 800 personas mejoran su calidad de vida Presupuesto Con $9,000 podremos becar a 30 nuevos salvadoreños y ayudar a 4 comunidades demostrar que si pueden hacer pequeños proyectos juntos y sanar su relación. Ud. Recibirá a cambio, cartas de agradecimiento personalizadas de los becados y fotografías de los cambios que Ud. Ha hecho posible en la comunidad. Podrá conversar ademas con la gente de la comunidad y conocer el antes y el después de su ayuda.</t>
  </si>
  <si>
    <t>https://youtu.be/wT8yLsvXTMA</t>
  </si>
  <si>
    <t>(503) 789-45593</t>
  </si>
  <si>
    <t>Carmen Giammattei</t>
  </si>
  <si>
    <t>ins</t>
  </si>
  <si>
    <t>special olympics</t>
  </si>
  <si>
    <t>garduno.ian@hotmail.com</t>
  </si>
  <si>
    <t>Inicio de un Sueño</t>
  </si>
  <si>
    <t>05-27-2017</t>
  </si>
  <si>
    <t>informacion de medicamentos</t>
  </si>
  <si>
    <t>Spark the lives of 40 Latina girls with scholarship funds for further education!</t>
  </si>
  <si>
    <t>https://hipgive.org/wp-content/uploads/2018/11/Circle-De-Luz-501(c)(3)-(2).pdf</t>
  </si>
  <si>
    <t>Healing Children&amp;#8217;s Hearts in Nicaragua</t>
  </si>
  <si>
    <t>Surgeons of Hope</t>
  </si>
  <si>
    <t>08-13-2016</t>
  </si>
  <si>
    <t>Charles E. Catherine</t>
  </si>
  <si>
    <t>cecatherine@surgeonsofhope.org</t>
  </si>
  <si>
    <t>Lorena</t>
  </si>
  <si>
    <t>Every 30 seconds a child is born with a genital heart diseas. Surgeons of Hope sends volunteer medical teams on life-saving missions</t>
  </si>
  <si>
    <t>lorenapriego@circledeluz.org</t>
  </si>
  <si>
    <t>Infancia saludable</t>
  </si>
  <si>
    <t>Cada 30 segundos nace un niño con una enfermedad congénita del corazón. Surgeons of hope envía equipos de voluntarios médicos para salvar vidas.</t>
  </si>
  <si>
    <t>Surgeons of Hope sponsors and equips volunteer surgical teams from leading US and European teaching hospitals, for travel to La Mascota Hospital in Nicaragua to save the lives of young children in need of cardiac surgery. While the teams are there, they are teaching the local staff how to perform the surgery, for long-lasting impact. It is a collaborative effort. Once the team is trained, Surgeons of Hope builds and equips a new Heart Center hospital to sustain the progress.</t>
  </si>
  <si>
    <t>Surgeons of Hope patrocina y equipa voluntarios médicos y quirúrgicos que provienen de hospitales principales en los Estados Unidos y hospitales universitarios Europeos. Estos voluntarios viajan al Hospital La Mascota en Nicaragua para salvar las vidas de los niños pequeños en necesidad de cirugías cardíacas. Mientras que el equipo de voluntarios se encuentra ahí, ellos van entrenando el personal local sobre cómo realizar la cirugía, para un impacto duradero. Es un esfuerzo colaborativo. Una vez que el equipo local se encuentra capacitado, Cirujanos de la Esperanza construye y equipa un nuevo hospital del Corazón para sostener el progreso.</t>
  </si>
  <si>
    <t>It is an unconscionable loss that a child dies anywhere in the world from a heart defect due to lack of resources for proper care, when a child living in the most remote area of the U.S. with the same heart defect would be easily cured. Surgeons of Hope seeks to narrow that disparity by living up to its motto: “It’s Not What We Bring. It’s What We Leave Behind”. We sponsor volunteer surgical teams to travel to developing countries across Latin America to operate on children, equipping and supplying the local hospital as needed. While there, the teaching team works in collaboration with the local medical team to provide training in and access to modern procedures. That training provides the seeds for sustainability…”What We Leave Behind”. Where appropriate, we also construct, equip, and supply a modern Surgical Center in that country to serve as an educational surgical unit for the surrounding region. In short, we are curing, training, and building as a key to narrowing the medical resource gap between the developed and the developing nations. We use several metrics to measure our success: the number of operations, the outcome of those operations, the number of operations done in autonomy by the local teams that we trained etc.</t>
  </si>
  <si>
    <t>Es una pérdida inadmisible que un niño muere en cualquier lugar del mundo por tener un defecto en el corazón y estar falto de recursos para poder obtener una adecuada atención médica. Sin embargo, un niño que vive en la zona más remota de los Estados Unidos que tiene el mismo defecto del corazón, se sana fácilmente. Cirujanos de la Esperanza busca reducir esa disparidad llevando a cabo su lema: &amp;#8220;No es lo que traemos, es lo que dejamos”. Somos patrocinadores de equipos voluntarios quirúrgicos que viajan a los países de América Latina en desarrollo, para operar niños, y proveer equipo y suministros médicos a los hospitales locales, según sea necesario. Una vez allí, el equipo de voluntarios trabaja en colaboración con el equipo médico local y llevamos a cabo entrenamiento y proporcionamos acceso a procedimientos modernos. El entrenamiento siembra la semilla sustentable para seguir hacia adelante. &amp;#8220;Es lo que dejamos&amp;#8221;. En ocasiones permisibles, también construimos, equipamos y suministramos modernos centros de cirugía en estos países para servir como una unidad quirúrgica y educativa para la región circundante. En otras palabras, estamos sanando, adiestrando y construyendo para reducir la disparidad de recursos médicos entre naciones desarrolladas y las naciones en desarrollo.</t>
  </si>
  <si>
    <t>The money raised here will help us fund a training mission for ICU care in our Heart Center in Costa Rica. The ICU is the site in which medical errors are most likely to occur because of the complexity of care provided. In addition, the patient population is severely ill and undergoes complex interventions. This training mission will help us improve the results of the surgeries, reduce the length of stays in the ICU and reduce the hospitalization costs. If we do not reach our fundraising goal, we will not be able to schedule this training mission, but the money will go toward the purchase of supplies for the hospital.</t>
  </si>
  <si>
    <t>El dinero a colectarse a través de esta plataforma, nos ayudará a costear entrenamientos durante las misiones a efectuarse en el Centro del Corazón en Costa Rica. El Centro de Cuidado Intensivo lamentablemente es la división en la cual se pueden cometer muchos errores por la complexidad del cuido proveído. En adición, los pacientes que acuden a este establecimiento se encuentran severamente enfermos y conllevan intenciones complejas. Esta misión de entrenamiento nos ayudará a mejorar los resultados de las cirugías, reduciendo la estancia en cuidado intensivo y el costo de hospitalización. Si no alcanzamos nuestro objetivo monetario con la recaudación de fondos, no podremos llevar a cabo la misión fijada. Pero, aun así, el dinero se utilizará para comprar suministros para el hospital.</t>
  </si>
  <si>
    <t>I attached our budget for this project, our overall budget is $500,000</t>
  </si>
  <si>
    <t>Committed to bringing access to cardiovascular surgical care to regions where none exists, we continue to provide modern surgical care for indigent patients with heart disease in Latin America. SoH initiated its pilot Nicaragua Program in 2008 with surgical missions to Managua, and those have continued to the present, performing over 750 heart surgeries to date, all training-intensive, in collaboration with the local medical staff, and with the cooperation of the Health Ministry.</t>
  </si>
  <si>
    <t>Estamos comprometidos a facilitar el acceso de cirugías cardiovasculares a las regiones donde éstas no existen. Continuamos proporcionando atención quirúrgica moderna para los pacientes indigentes con enfermedades del corazón en América Latina. Cirujanos de la Esperanza inició su programa piloto en Nicaragüa en 2008 con misiones quirúrgicas a Managüa, y éstas han continuado hasta el presente, desempeñando más de 750 cirugías de corazón hasta la fecha. Todo esto se ha efectuado con entrenamiento intensivo, en colaboración con el personal médico local y la cooperación del Ministerio de Salud.</t>
  </si>
  <si>
    <t>surgeonsofhope</t>
  </si>
  <si>
    <t>https://www.youtube.com/watch?v=Zr7i4FocVnA</t>
  </si>
  <si>
    <t>(562) 338-6297</t>
  </si>
  <si>
    <t>Charlotte, NC, USA</t>
  </si>
  <si>
    <t>Davidson</t>
  </si>
  <si>
    <t>Enciende la vida de 40 ninas Latinas con becas para avanzar su educacion!</t>
  </si>
  <si>
    <t>Indigenous Youth Project</t>
  </si>
  <si>
    <t>Indigenous Language Rescue</t>
  </si>
  <si>
    <t>One Common Heart, Inc.</t>
  </si>
  <si>
    <t>47-5559038</t>
  </si>
  <si>
    <t>https://hipgive.org/wp-content/uploads/2017/11/OCH-IRS-exemption-letter.pdf</t>
  </si>
  <si>
    <t>One in five women in the United States is a Latina and, in Charlotte, Latinas are the fastest growing segment of our student population. Yet, one in five Latinas does not complete high school by the age of 29 and just 15% of Latina women have a college degree. Poverty, language and cultural barriers play a part in this process. Latina children who speak little or no English may experience difficulties while adjusting to their school and may also have trouble learning how to effectively communicate with teachers, figuring out extra-curricular activities, and understanding daily cultural traits. This process can be overwhelming and interfere with their academic success. &amp;nbsp; Imagine how the landscape of our towns and cities will change if such a large segment of the population is undereducated? The fact is that educational empowerment profoundly impacts economic development. The current reality does not match the future that Latina’s envision for themselves. In Listening to Latinas: Barriers to High School Graduation, a study by the Mexican-American Legal Defense and Education Fund, 98% of Latina students surveyed shared that they want to graduate from high school and 80% of students surveyed would like to graduate from college. The desire is there, the work ethic is there, yet the support and resources are not there. With your help, we can change this reality. At Circle de Luz we help girls graduate from high school and go on to post-secondary education. The girls participate in an intensive mentoring experience from tenth through twelfth grade, in addition to their class programming, called Adelante: College and Career Pathways. Through our Adelante program each girl is paired with adult mentors who work with them through the college identification, application, and acceptance process. They learn how to write effective essays, how to apply for FAFSA, how to seek out appropriate scholarships and, most importantly, how to choose a school that will allow them the best opportunity for success. Today 100% of our seniors have graduated from high school, which is 30% higher than the national average for Latinas. Fourteen young Latina women comprise our alumnae group and twelve of these individuals are currently enrolled in a post-secondary education program; this is an 85% success rate in relation to our post-secondary education enrollment goal. Our students have enrolled at UNCC, Queens University, Guilford College, Emory University, CPCC, and Paul Mitchell Cosmetology School and one is serving in the U.S. Military. YOU can be part of this movement! By donating today you will be directly impacting the lives of young Latina girls in Charlotte, NC. With the support of this campaign, Circle de Luz will create educational opportunities for underserved Latinas in the Charlotte Mecklenburg School District. Circle de Luz is committed to eliminating the education gap currently plaguing our Latina population, and giving them a fair chance to be educated and empowered women. How else can you help? If you are not able to donate today, there are many ways you can support our girls and their families. Are you an expert in a specific field? We are always looking for Workshop facilitators that can expose our girls to different fields of study, careers or can educate them on different topics that can enrich their lives. You can become a Circle de Luz Volunteer. We have different opportunities to volunteer with our girls or our wonderful events throughout the year. Find out how you can guide our girls to a better future, by signing up to a Circle de Luz volunteer You can become part of our giving Circle and pledge to donate $100 a year for 6 years that the girls are in the program. As a part of this giving circle you will automatically become a Mija for specific class and would pledge to donate $600 total. Spread the word! Share our message with your friends and family members. Follow us on social media and get to know each and every girl in our program. We love to have ambassadors that believe in the work we do, and can spread our message to reach a bigger audience. About Circle de Luz Circle de Luz is a program that has the potential to be startlingly effective in a profound way. Seeing the reality of a young Latina girl in Charlotte, Circle de Luz created a model that would not only impact the life of that young girl, but would change the future of an entire family. Latino families are invited to join our circle and have honest conversations about challenges, barriers and successes which have shifted their perspectives and will be essential to breaking the cycle of poverty. &amp;nbsp;</t>
  </si>
  <si>
    <t>Hands of Hope</t>
  </si>
  <si>
    <t>Violence Intervention Program, Inc.</t>
  </si>
  <si>
    <t>Lillian Robles</t>
  </si>
  <si>
    <t>lrobles@vipmujeres.org</t>
  </si>
  <si>
    <t>Una de cada cinco mujeres en los Estados Unidos es latina y, en Charlotte, las latinas son el segmento de más rápido crecimiento de nuestra población estudiantil. Sin embargo, intimidadas por la pobreza y la falta de acceso, una de cada cinco latinas no termina la escuela secundaria y solo el 15% de las mujeres latinas tienen un título universitario. Además de los factores económicos, estas niñas enfrentan barreras de lenguaje y aculturación. De acuerdo con un estudio reciente, las niñas latinas que hablan poco o nada de inglés pueden experimentar dificultades al adaptarse a su escuela. Esto puede resultar en una desventaja para el éxito social y académico en el futuro. Para las niñas latinas, el proceso de aculturación es algo que se convierte en un proceso agotador. Además de aprender sobre su nuevo sistema escolar, cómo comunicarse efectivamente con los maestros, descubrir actividades extracurriculares y comprender los rasgos culturales diarios, estos niños deben aprender un idioma extranjero y lograr navegar todo al mismo tiempo. Este proceso puede ser abrumador e interferir con su éxito académico. ¿Imaginate cómo cambiará el paisaje de nuestras comunidades y ciudades si un segmento tan grande de la población no tiene suficiente educación? La gravedad de estas estadísticas se amplía cuando se toma en cuenta que para 2060, un tercio de la población femenina será latina. De acuerdo con un informe reciente, si nuestra población latina continúa alcanzando su nivel actual de educación, habrá muy pocos trabajadores para ocupar el margen de los &amp;#8220;baby boomers&amp;#8221; que se jubilan de puestos bien remunerados y demasiados en puestos de menor remuneración. Todo se reduce a menos innovación, disminución del gasto del consumidor, más pobreza y disminución de los ingresos fiscales para cubrir la creciente demanda de servicios. El hecho es que el empoderamiento educativo tiene un impacto profundo en el desarrollo económico. La realidad actual no coincide con el futuro que las latinas imaginan para sí mismas. En “Listening to Latinas: Barriers to High School Graduation”, un estudio realizado por el Fondo de Educación y Defensa Legal México-Estadounidense, el 98% de las estudiantes latinas encuestadas compartieron que desean graduarse de la escuela secundaria y al 80% de los estudiantes encuestados les gustaría graduarse de la Universidad. El deseo está ahí, la ética de trabajo está ahí, pero el apoyo y los recursos no están ahí. &amp;nbsp; Con tu ayuda, podemos cambiar esta realidad. En Circle de Luz ayudamos a las niñas a graduarse de la escuela secundaria y continuar con la educación postsecundaria. Las niñas participan en una experiencia de tutoría intensiva desde el décimo hasta el doceavo grado, además de su programación de clase, llamada Adelante: College and Career Pathways. A través de nuestro programa Adelante, cada niña es emparejada con mentores adultos que trabajan con ellos a través del proceso de identificación, solicitud y aceptación de la universidad. Aprenden cómo escribir ensayos efectivos, cómo solicitar la FAFSA, cómo buscar becas adecuadas y, lo más importante, cómo elegir una escuela que les brinde la mejor oportunidad para el éxito. Hoy en día, el 100% de nuestros estudiantes de último año se han graduado de la escuela secundaria, que es un 30% más alto que el promedio nacional para las latinas. Catorce mujeres latinas conforman nuestro grupo de alumnas y doce de estas personas están actualmente matriculadas en un programa de educación postsecundaria; esta es una tasa de éxito del 85% en relación con nuestra meta de inscripción en educación postsecundaria. Nuestros estudiantes se han inscrito en UNCC, Queens University, Guilford College, Emory University, CPCC y Paul Mitchell Cosmetology School y uno está sirviendo en los EE. UU. Militares. Al donar a nuestra campaña, estarás impactando directamente las vidas de las jóvenes latinas en Charlotte, NC Con el apoyo de esta campaña, Circle de Luz creará oportunidades educativas para las latinas marginadas en el Distrito Escolar de Charlotte Mecklenburg. Circle de Luz se compromete a eliminar la brecha educativa que afecta actualmente a nuestra población latina, y les brinda una oportunidad justa de ser mujeres educadas y empoderadas. &amp;nbsp; Como mas puedes ayudar? Si no puedes donar hoy, hay muchas maneras en que puede apoyar a nuestras niñas y sus familias. ¿Eres un experto en un campo específico? Siempre estamos buscando facilitadores de talleres que puedan exponer a nuestras niñas a diferentes campos de estudio, carreras o educarlas sobre diferentes temas que puedan enriquecer sus vidas. Puedes convertirte en un voluntario de Circle de Luz. Tenemos diferentes oportunidades para ser voluntarios con nuestras niñas o nuestros maravillosos eventos durante todo el año. Descubra cómo puede guiar a nuestras niñas hacia un futuro mejor, inscribiéndose en un voluntario de Circle de Luz Usted puede ser parte de nuestro Círculo de donaciones y comprometerse a donar $ 100 al año durante 6 años para que las niñas estén en el programa. Como parte de este círculo de donaciones, automáticamente te convertirás en una Mija para una clase específica y te comprometerás a donar un total de $ 600 por 6 años. ¡Corre la voz! Comparte nuestro mensaje con tus amigos y familiares. Síganos en las redes sociales y conozca a todas y cada una de las niñas de nuestro programa. Nos encanta tener embajadores que creen en el trabajo que hacemos, y podemos difundir nuestro mensaje para llegar a un público más amplio. Sobre Circle de Luz Circle de Luz es un programa que tiene el potencial de ser sorprendentemente efectivo de una manera profunda. Al ver la realidad de una joven latina en Charlotte, Circle de Luz creó un modelo que no solo impactaría la vida de esa joven, sino que cambiaría el futuro de toda una familia. Las familias latinas están invitadas a unirse a nuestro círculo y tener conversaciones honestas sobre los desafíos, barreras y éxitos que han cambiado sus perspectivas y serán esenciales para romper el ciclo de la pobreza.</t>
  </si>
  <si>
    <t>212.410.9080</t>
  </si>
  <si>
    <t>Arts and Culture/Civic Participation/Health/Rights/Economic Development/Education/Migrant Communities/Violence Prevention</t>
  </si>
  <si>
    <t>Seeding artisans and entrepreneurs with hope</t>
  </si>
  <si>
    <t>Sembrando una semilla de esperanza en artesan@s y emprendedor@s</t>
  </si>
  <si>
    <t>We support our talented entrepreneurs, who have triumphed over very difficult times, with tools that will familiarize them with what it takes to build and legitimize a small business enterprise. Through Manos de Esperanza, VIP will provide survivors of domestic violence with seed capital that will support them on their path to stability and self-sufficiency. We are raising funds to give $500 grants to 10 survivors who are on their way to becoming a sucessful business owner.</t>
  </si>
  <si>
    <t>Queremos apoyar a nuestr@s talentos@s emprendedor@s, quienes que han superado con éxito situaciones muy duras, con los medios necesarios para desarrollar una actividad económica independiente. A través de Manos de Esperanza, VIP ofrece capital inicial y entrenamiento a sobrevivientes de violencia doméstica, para apoyarl@s en el camino hacia su independencia y estabilidad. A través de #gomujeres queremos recaudar fondos para otorgar 10 ayudas de $500 a sobrevivientes que deseen empezar su propio negocio.</t>
  </si>
  <si>
    <t>Too often, victims of gender abuse remain in abusive relationships because they are afraid they won’t be able to support themselves or their families on their own. Many of these clients come with entrepreneural spirits and skills. VIP works with victims of abuse to remove obstacles and help them regain their personal and financial independence. Through our Economic Empowerment Services (EES), we provide survivors of domestic violence with the necessary tools to begin to walk on the path to financial self sustainability. Our Exploring Entrepreneurship and Manos De Esperanza components provide survivors with the hard skills necessary to develop or legitimize a small business. Manos de Esperanza, will work with survivors who are artisans, and have expressed their interest in starting a business in making and selling environmentally friendly crafts such as jewelry, containers, ornamental flower arrangements, puppets, etc., and developing a cooperative. Key to the success of this project is the fact that the course will be taught by a one of our former undocumented immigrant clients, who transitioned from victim to survivor to promotora, to U.S. citizen, to leader, and is now a graduate of the Green Worker Cooperative. She has come back to VIP and hopes to share her skills by supporting other survivors interested in this business model that builds community. We anticipate that the Manos De Esperanza project will prepare 20 survivors this year.</t>
  </si>
  <si>
    <t>Tamara</t>
  </si>
  <si>
    <t>El miedo a no poder sostenerse económicamente es una de las razones más fuertes para que una víctima permanezca en una relación abusiva. Paradójicamente, much@s de ell@s tienen habilidades y espíritu emprendedor. A través del Servicio de Empoderamiento Económico (SEE), VIP trabaja con ell@s para que superen ese miedo, recuperen la confianza en sí mism@s y empiecen su camino hacia la independencia económica. Nuestros programas Creando Emprendedores y Manos de Esperanza le brindan a l@s sobrevivientes de violencia doméstica las herramientas necesarias para crear y desarrollar un negocio. Manos de Esperanza trabaja con sobrevivientes que tengan habilidad artesanal y que hayan manifestado interés en participar de una cooperativa de producción y venta de artesanías ecológicas, como bijouterie, flores ornamentales, títeres, recipientes, floreros, etc. Ell@s participarán de un curso dictado por Guadalupe, una sobreviviente que superó su situación, se convirtió en Promotora, se ha graduado de Green Worker Cooperative y ahora regresa a VIP para compartir su éxito. El objetivo de Manos de Esperanza es preparar a 20 sobrevivientes para participar de este modelo comunitario de desarrollo.</t>
  </si>
  <si>
    <t>tami@onecommonheart.org</t>
  </si>
  <si>
    <t>Funds will cover the cost of an instructor, materials, and certain business start-up related fees on behalf of the participants. At least 40% of the funds raised will go to to cover materials and business start-up related fees for the participants, regardless of the amount raised. We will provide modest perks for your support ranging from a personal thank you note from the participants to a sample of their crafts. Please get the word out to your friends, acquaintances, and family through Facebook, Twitter, or word of mouth. We thank you in advance for your support!</t>
  </si>
  <si>
    <t>Los fondos recaudados cubrirán el honorario de la Instructora, los materiales del curso y costos relacionados con el start-up del negocio. 60% honorarios 20% materiales 20% costos de start-up Además de la satisfacción por ayudar a VIP a concretar su misión, usted recibirá beneficios con gran valor emocional, como una carta de agradecimiento de l@s participantes o una muestra de su artesanía. Ayúdenos a difundir nuestra Campaña, a través de Facebook, Twitter o simplemente hablando de VIP con sus familiares y amigos. Muchas Gracias!!</t>
  </si>
  <si>
    <t>Instructor &amp;#8211; $3,000 Materials &amp;#8211; $1,000 Business Start-up Related Fees &amp;#8211; $1,000</t>
  </si>
  <si>
    <t>Violence Intervention Program, Inc. (VIP) is a community based non-profit organization dedicated to the eradication of gender abuse. Established in 1984, VIP fills a gap in services to survivors and their children in an environment that is supportive and non-judgmental. VIP offers an array of services to help survivors lead healthy, safe, and productive lives including emergency and supportive housing, case management, advocacy, community education and outreach, children and youth services, financial literacy &amp;amp; economic empowerment skills building, and a 24-hour bilingual hotline (English/Spanish). VIP intends to transform the way in which economic abuse is perceived in society through micro, mezzo, and macro level advocacy. We accomplish this in the day to day work done by empowering our clients to have conversations about money, raising their awareness about economic abuse, teaching them the tools to prevent it, and taking control over their finances. Because we serve a large majority of immigrant survivors, many of which are undocumented, we have designed programming to support immigrants to prepare for citizenship, develop safety plans that take into account the threats of deportation, educate them around their rights, legal systems, build life skills, and develop/legitimize their business. VIP reaches of 20,000 individuals each year.</t>
  </si>
  <si>
    <t>(676) 048-00</t>
  </si>
  <si>
    <t>MA</t>
  </si>
  <si>
    <t>Acton</t>
  </si>
  <si>
    <t>Help us preserve the cultures that preserve the rainforest.</t>
  </si>
  <si>
    <t>Haiti, Cholera and Hurricane Matthew</t>
  </si>
  <si>
    <t>Mantengamos el orgullo y la resistencia humana por apoyar a las culturas indígenas.</t>
  </si>
  <si>
    <t>Doctors of the World</t>
  </si>
  <si>
    <t>https://hipgive.org/wp-content/uploads/2018/11/BOD-List-2017-2018-(1).pdf</t>
  </si>
  <si>
    <t>(646) 307-7584</t>
  </si>
  <si>
    <t>Civic Participation/Health/Rights</t>
  </si>
  <si>
    <t>Our teams are on the ground in Haiti, helping to prevent the spread of cholera in the wake of Hurricane Matthew.</t>
  </si>
  <si>
    <t>Nuestros equipos están en Haití, ayudando a prevenir la propagación del cólera en el paso del huracán Matthew.</t>
  </si>
  <si>
    <t>In October 2016 Hurricane Matthew – a Category 4 storm – devastated Haiti, the poorest country in the western hemisphere and one that is still struggling to recover from the crippling earthquake in 2010. Over 1000 people were killed, and more than 350,000 need emergency assistance. After the hurricane, one of the biggest risks is the outbreak of epidemic diseases such as cholera, and there are already many cases confirmed across the island. Our teams have been meeting with local families to monitor and prevent cholera outbreaks while distributing hygiene kits. Donate today to provide emergency relief to the people of Haiti.</t>
  </si>
  <si>
    <t>En octubre 2016, el huracán Matthew - una tormenta de categoría 4 - devastado Haití, el país más pobre del hemisferio occidental y uno que todavía está luchando para recuperarse del devastador terremoto de 2010. Más de 1.000 personas murieron, y más de 350.000 necesitan ayuda de emergencia. Después del huracán, uno de los mayores riesgos es la aparición de enfermedades epidémicas como el cólera y ya son muchos los casos confirmados en toda la isla. Nuestros equipos se han reunido con las familias locales para vigilar y prevenir los brotes de cólera, mientras que la distribución de kits de higiene. Done hoy para proporcionar ayuda de emergencia a la población de Haití.</t>
  </si>
  <si>
    <t>In the wake of the 2010 earthquake, over 9,000 people died from cholera in Haiti. During Hurricane Matthew, the country’s struggling public health system was severely damaged once again. Many towns were cut off, without access to medical care and other critical services and these communities are at risk of contracting and spreading disease. Haiti could experience another deadly cholera outbreak. By starting preventative work now, we can save hundreds of lives.</t>
  </si>
  <si>
    <t>&amp;nbsp; &amp;nbsp; A raíz del terremoto de 2010, más de 9.000 personas murieron de cólera en Haití. Durante el huracán Matthew, el sistema de salud pública del país que lucha fue severamente dañado una vez más. Muchos pueblos quedaron aislados, sin acceso a la atención médica y otros servicios críticos y estas comunidades están en riesgo de contraer y propagar la enfermedad. Haití podría experimentar otro brote de cólera. Al comenzar un trabajo preventivo ahora, podemos salvar cientos de vidas. Muchissima gracias para su apoyo.</t>
  </si>
  <si>
    <t>Your donations will support our mobile health units, which are essential in reaching areas that were damaged or destroyed. Through these units we can quickly provide oral rehydration kits which fight the onset of the disease, especially cholera, and prevent fatalities. Without treatment cholera can be fatal, particularly for children and the elderly. Your contributions will also support our efforts to rebuild health centers that were damaged by Hurricane Matthew.</t>
  </si>
  <si>
    <t>Sus donaciones apoyarán nuestras unidades móviles de salud, que son esenciales para llegar a áreas que fueron dañadas o destruidas. A través de estas unidades podemos proporcionar rápidamente kits de rehidratación oral que combaten la aparición de la enfermedad, especialmente el cólera, y evitan muertes. Sin el tratamiento del cólera puede ser mortal, especialmente para los niños y los ancianos. Sus contribuciones también apoyarán nuestros esfuerzos para reconstruir los centros de salud que fueron dañadas por el huracán Matthew.</t>
  </si>
  <si>
    <t>Haiti Emergency Response Budget (USD): Human Resources &amp;#8211; $ 80,040.00 Includes local and expat staff, emergency response experts, drivers and technicians. Operations &amp;#8211; $ 42,270.00 Includes transportation, internet access, telephone communications. Medical Activities &amp;#8211; $ 332,500.00 Includes mobile units, health center upkeep, medical supplies and tents. Total Budget: USD $ 454,810.00</t>
  </si>
  <si>
    <t>“The ethnosphere, the web of human culture that envelops our Earth, is disappearing faster than the biosphere.” – Wade Davis, University of British Columbia, Canada &amp;nbsp; In the Darien rainforest of Panama we offer the space, time, and resources for Emberá and Wounaan people of all ages to learn ancestral skills and wisdom from their elders, exchanging and practicing with each other the time-honored rainforest living techniques. These practices have historically defined much of what it means to be Emberá or Wounaan, and they have been integral to sustaining people in the forest for generations. &amp;nbsp; Our campaign After successfully organizing and sponsoring courses in traditional indigenous survival skills, we are excited to start the first-ever intensive language revitalization course in Emberá for the Emberá. This course is specifically requested by our Advisory Council, and addresses a need that is well known throughout their communities, as this remote area has lost its native language due to the Spanish-only government schools. A tri-lingual indigenous elder, Elsa Carpio (pictured) has volunteered to relocate to a remote region, far away from her grandchildren, in order to revive her language in villages where it has been lost. She will teach 60 people, almost half the village, to lay the groundwork for ever-increasing Emberá language recovery in the region. Our administration staff is all volunteer. Your generous gifts will pay for the teacher’s salary, a part-time coordinator, transport costs, and basic materials. Our goal for this Giving Tuesday campaign is $4800, which will cover the first evaluation trip and the first two months of classes. We are actively seeking grant funding to cover the rest of the $22,000 total budget for the 10 month program. $25 pays our teacher for a day’s work, at almost double the standard wage. $50 pays for the gasoline for the round trip boat ride upriver. $150 pays for one person’s transport to the remote region: we send the teacher for the school year, and a coordinator at regular intervals for program evaluations. $600 pays our teacher for a whole month. $1000 pays for one complete evaluation trip to monitor our progress and ensure success. &amp;nbsp; We and our Emberá collaborators are so grateful for whatever you give… If you give&amp;#8230; and you’re male, you’re a&amp;#8230; and you’re female, you’re a&amp;#8230; which in English is&amp;#8230; $25 Warrazake Werazake a Child $100 Kundrabú Werabú a Youth $250 Chabah Chabawera a Sibling $500 Zeza Papa a Parent $1,000 Aché Cau a Good Friend &amp;nbsp; If you do not have the means for a cash donation, then please help us spread the word, sharing with your circles online and offline what inspires you about our mission. We are on Facebook, Twitter and Instagram @SoambaPanama. As well, if you shop online, you can help out with no additional cost to you, by remembering the smiles of the children we support, and remembering to type in SMILE.amazon.com and selecting One Common Heart, Inc. as your preferred charity. Use this link for easy selection: smile.amazon.com/ch/47-5559038 According to Wade Davis, “Margaret Mead said her biggest nightmare was that as we drifted towards a monochromatic world of monotony from a polychromatic world of diversity we would drift into this blandly amorphous generic world culture in which the whole human spirit and soul was reduced to a single modality.” We know that a brilliant future for humanity awaits us, as we rejoice in the best qualities from all cultures. For that reason we work as One Common Heart to support indigenous people in the survival of their way of life. &amp;nbsp;</t>
  </si>
  <si>
    <t>_MdMUSA</t>
  </si>
  <si>
    <t>Antoine Bogaerts</t>
  </si>
  <si>
    <t>HACER High School Student Scholarship</t>
  </si>
  <si>
    <t>Hispanic Alliance for Culture Education and Recognition</t>
  </si>
  <si>
    <t>“La etnosfera, la red de cultura humana que envuelve nuestra Tierra, está desapareciendo más rápidamente que la biosfera.” – Wade Davis, Universidad de Columbia Británica, Canadá &amp;nbsp; En la selva del Darién, Panamá, ofrecemos el espacio, tiempo y recursos para que la gente Emberá y Wounaan de todas edades aprendan los saberes ancestrales de sus mayores, intercambiando información y practicando entre ellos las técnicas de vivir sosteniblemente en el bosque. Estas prácticas historicamente han formado gran parte de la identidad Emberá o Wounaan, y han sido claves para sustentar a humanos en el bosque lluvioso por generaciones. &amp;nbsp; Nuestra iniciativa Después de organizar y patrocinar clases exitosas en las habilidades prácticas de sobrevivir en el bosque, anunciamos con emoción que en febrero de 2018 iniciaremos el primer curso intensivo en el idioma Emberá, por los Emberá y para los Emberá. Este curso fue especialmente pedido por nuestro Comité Asesor, y aborda una necesidad identificada por toda la comunidad, porqué esa región ha perdido ya completamente su lengua indígena. Una profesora tri-lingual, Elsa Carpio (vea la foto abajo) se ha ofrecido a mudarse a la región remota, lejos de sus nietos y nietas, para revivir su idioma originario en las aldeas donde la han perdido. Ella construirá la fundación en la región para una creciente revitalización del idioma. Nuestro personal de administración es 100% voluntariado. Sus donaciones pagarán los sueldos de la profesora y un coordinador de medio tiempo, los gastos del transporte, y materiales básicos. Nuestra meta para esta campaña de Un Día Para Dar es $4800, que cubrirá el primer viaje de evaluación y los primeros dos meses de instrucción. Estamos buscando también fondos desde fundaciones para cubrir el resto del presupuesto para los 10 meses de classes, que es $22,000. Nosotros, y nuestros colaborantes Emberá, estamos muy agradecidos con cualquier donación que pueda hacer. $25 paga por un día de trabajo de la profesora: casi doble el sueldo típico. $50 paga por la gasolina para subir y bajar el río. $150 paga por el transporte de una persona a la región remota: mandamos a la profesora por el año escolar, y al coordinador regularmente para evaluar el programa. $600 paga por un mes de trabajo de la profesora. $1000 paga por un viaje completo del equipo de evaluación, para ver nuestro progreso y asegurar el éxito. &amp;nbsp; Si usted dona&amp;#8230; Si usted dona&amp;#8230; y es hombre, ud. es un&amp;#8230; y es mujer, ud. es una&amp;#8230; que en español es&amp;#8230; $25 Warrazake Werazake Niño/a $100 Kundrabú Werabú Jóven $250 Chabah Chabawera Hermano/a $500 Zeza Papa Padre/Madre $1,000 Aché Cau Buen Amigo/a &amp;nbsp; Si usted no tendrá los recursos para una donación de efectivo, por favor ayúdenos a divulgar la campaña, compartiendo con sus círculos en línea y fuera de lína sobre lo que le inspira de nuestra misión y trabajo. Estamos en Facebook, Twitter e Instagram como @SoambaPanama. Además, si usted hace sus compras en línea, puede ayudarnos bastante sin costo adicional, utilizando SMILE.amazon.com y escogiendo a One Common Heart como su caridad preferida. Para ayudarle recordarlo, recuerde las sonrisas de los niños que apoyamos; y guardarlo como una página marcada en su browser. Para hacer la selección fácil, utilice este enlace: smile.amazon.com/ch/47-5559038 Según Wade Davis, “[Antropóloga] Margaret Mead dijo que su pesadilla más grande era que mientras que nos dejaramos llevar hacia un mundo monocromo de monotonía, desde un mundo policromo de diversidad, nos dejaríamos llevar a una cultura mundial genérica, sosa y amorfa, en cual la totalidad del espíritu y del alma humano sería reducido a una sola modalidad.” Sabemos que un futuro brillante es cierto para la humanidad, siempre y cuando nos regocijamos en las mejores calidades de todas las culturas. Por eso, nosotros trabajamos como Un Solo Corazón para apoyar a los pueblos indígenas en la supervivencia de su forma de ser. &amp;nbsp;</t>
  </si>
  <si>
    <t>https://hipgive.org/wp-content/uploads/2017/01/IRS-Federal-and-State-tax-exempt--letters.pdf</t>
  </si>
  <si>
    <t>Monthly salary for the Profesora, to be compensated fairly at higher than the typical labor wage: $600. Cost of round trip transport for two people from Panama City to Valle Alegre, the community where our program will take place: $450. Cost of one entire evaluation trip by coordinator and profesora (both personnel required after course is finished, at intervals of 1 month, 3 months, 6 months and 12 months: $990 per trip. Materials cost for students: $300 &amp;nbsp; Total budget for 10 intensive language classes with comprehensive project evaluations: $22,000 &amp;nbsp; &amp;nbsp;</t>
  </si>
  <si>
    <t>SoambaPanama</t>
  </si>
  <si>
    <t>https://hipgive.org/wp-content/uploads/2018/11/Final-990-without-schedules.pdf</t>
  </si>
  <si>
    <t>soamba.panama@gmail.com</t>
  </si>
  <si>
    <t>12-27-2016</t>
  </si>
  <si>
    <t>Cecilia</t>
  </si>
  <si>
    <t>ceciliamoraza@gmail.com</t>
  </si>
  <si>
    <t>https://hipgive.org/wp-content/uploads/2017/11/OCH-Board-Members.docx</t>
  </si>
  <si>
    <t>(559) 303-7341</t>
  </si>
  <si>
    <t>Tulare, CA, United States</t>
  </si>
  <si>
    <t>https://hipgive.org/wp-content/uploads/2018/11/Circle-Current-Budget.pdf</t>
  </si>
  <si>
    <t>The HACER High School Student Scholarship is awarded to local high school students from Tulare, California, who have demonstrated commitment to the community and have outstanding scholastic performance.</t>
  </si>
  <si>
    <t>Students from Tulare, California, can benefit from the HACER High School Student Scholarship to contribute funds toward their college educations. All students are eligible for the award, which ranges from $500-1,000 per student. The recipients of this award are often first-generation, low income students who benefit tremendously from the scholarship funds. One recipient of the award studied at MIT and Harvard Medical School and has now returned to Hanford to practice in a local hospital. He is originally from Tulare and has come back to contribute in Central California after his time in school. He returns to our local schools to speak about his experience as a bilingual first generation student from a single parent household, and he shares his insights to give back to the community. Through this scholarship fund, we aim to support more students like him to achieve their dreams by furthering their education. Several recipients have returned to serve in the community to continue to make an impact and pay it forward. Please consider donating toward the HACER Scholarship to help more students pursue their education and contribute to our community and beyond. Thanks!</t>
  </si>
  <si>
    <t>GREEN ROUNDABOUTS</t>
  </si>
  <si>
    <t>Kanan Kab Protección del Mundo AC</t>
  </si>
  <si>
    <t>https://hipgive.org/wp-content/uploads/2017/11/2016-990-form.png</t>
  </si>
  <si>
    <t>(999) 254-2080</t>
  </si>
  <si>
    <t>Green roundabouts, is a pilot project that aims to reforest the roundabouts in Merida City and guarantee the maintainance of the area at least for 2 years.</t>
  </si>
  <si>
    <t>Glorietas verdes, es un proyecto piloto que tiene el objetivo de reforestar las glorietas de la ciudad de Mérida y asegurar su mantenimiento por al menos dos años.</t>
  </si>
  <si>
    <t>Green roundabouts, is a pilot project that aims to reforest the roundabouts in Merida City and guarantee the maintenance of the area at least for 2 years, in such a way that trees can establish and contribute to the climate change mitigation strategies and they can improve the urban design. We want to start with the Temozón roundabout and Altabrisa roundabout, located in the North of Mérida city. Our selection was based in a research of the Town hall published as “The Plan of green infrastructure” where they identified priority areas for reforestation using criteria as population density, existing wooded coverage, housing density, urban heat islands, accessibility of Parks and green areas, and industrial Emissions Besides, we are interested in promote the value and importance of urban trees, reforesting areas that improve the landscape design of the city as the roundabouts. &amp;nbsp;</t>
  </si>
  <si>
    <t>Soy Drake me ayudas a caminar</t>
  </si>
  <si>
    <t>Glorietas Verdes es un proyecto piloto de la organización con el objetivo de reforestar glorietas de la ciudad de Mérida y asegurar su mantenimiento por al menos dos años, de tal forma que los árboles sembrados logren establecerse y contribuir a las estrategias de mitigación del cambio climático y mejoramiento de la imagen urbana Queremos empezar con las glorietas de Temozón y Altabrisa ubicadas en la zona Norte de la ciudad de Mérida. Nuestra selección se basó en un estudio del Ayuntamiento de Mérida dentro del Plan de Infraestructura Verde, donde se identificaron zonas prioritarias para reforestación de acuerdo a criterios como la densidad poblacional, cobertura arbolada existente, densidad habitacional, puntos de calor, accesibilidad a parques y áreas verdes, y emisiones industriales multicriterio. De igual forma, estamos interesados en promover el valor e importancia del arbolado urbano, reforestando zonas que mejoren el diseño paisajístico de la ciudad, como las glorietas.</t>
  </si>
  <si>
    <t>&amp;nbsp; During the last years, Merida city has suffered the loss of a big part of its vegetation coverage due to rapid urban growth, low tree planting of new developments and lack of urban planning; those had caused the temperature increase inside the city and have generated &amp;#8220;heat islands&amp;#8221;. This increase is due to the effects of climate change in the state. &amp;nbsp; Reforestation and generate green areas serves to fight against this effect due to the tree benefits. &amp;nbsp; A good result of a reforestation program depends first of all the maintenance and care of the trees planted due to the death of the replanted trees can be up to 80% &amp;nbsp; A fundamental part of monitoring and maintenance is of course irrigation. The irrigation system we want to install on each roundabout will ensure the survival of the species planted.</t>
  </si>
  <si>
    <t>&amp;nbsp; Durante los últimos años la ciudad de Mérida ha sufrido la pérdida de gran parte de su cobertura vegetal debido al crecimiento urbano acelerado, la escasa arborización de los nuevos desarrollos y la falta de planeación urbana, los cuales han provocado el aumento de la temperatura al interior de la ciudad y se han generado “islas de calor” en el interior. Este aumento se debe a los efectos del cambio climático en el Estado. La reforestación y generación de espacios verdes sirve para contrarrestar este efecto gracias a los beneficios que nos brinda el arbolado. &amp;nbsp; Un buen resultado de un programa de reforestación depende primeramente del mantenimiento y cuidado de las especies plantadas ya que la mortandad de los árboles reforestados puede ser hasta de un 80% Parte fundamental del seguimiento y mantenimiento es por supuesto el riego. El sistema de riego que queremos instalar en cada glorieta asegurará la supervivencia de las especies sembradas.</t>
  </si>
  <si>
    <t>Make a correct process of reforestation and ensure the maintenance and irrigation of species, is not an easy task. With your help we can get the following goods and services that will help us achieve this project • Trees and palms • Monitoring reforestation • Planting holes made with backhoe • potting soil • Irrigation system • Maintenance for 2 years Also, you can support us sharing our project to your friends and relatives! Help us to plant a better world!</t>
  </si>
  <si>
    <t>Realizar un correcto proceso de reforestación y asegurar el mantenimiento y riego de las especies, no es una tarea fácil. Con tu ayuda podremos obtener los siguientes bienes y servicios que nos ayudarán a lograr este proyecto. Árboles y palmas Supervisión de reforestación Pocetas realizadas con retroexcavadora Tierra abonada Sistema de riego Mantenimiento por 2 años ¡Igual nos puedes apoyar compartiendo nuestro proyecto a tus amigos y familiares! ¡Ayúdanos a sembrar un futuro mejor!</t>
  </si>
  <si>
    <t>TEMOZÓN MEXICAN PESOS Trees and palms $ 3,150.00 landscape design $ &amp;#8211; monitoring reforestation $ &amp;#8211; planting holes $ 5,000.00 potting soil $ 5,000.00 Irrigation system $ 12,900.00 SUBTOTAL $ 26,050.00 VAT $ 4,168.00 TOTAL $ 30,218.00 Maintenance for 2 years $ 20,000.00 BIG TOTAL $ 50,218.00 &amp;nbsp; &amp;nbsp; ALTABRISA MEXICAN PESOS Palms and trees $ &amp;#8211; landscape design $ &amp;#8211; monitoring reforestation $ &amp;#8211; Planting holes $ 2,500.00 potting soil $ 2,500.00 Irrigation system $ 12,900.00 SUBTOTAL $ 17,900.00 VAT $ 2,864.00 TOTAL $ 20,764.00 Maintenance for 2 years $ 20,000.00 BIG TOTAL $ 40,764.00 &amp;nbsp;</t>
  </si>
  <si>
    <t>KananKab</t>
  </si>
  <si>
    <t>https://youtu.be/uMFOT9RQxc8</t>
  </si>
  <si>
    <t>07-14-2018</t>
  </si>
  <si>
    <t>Sound 4 Life</t>
  </si>
  <si>
    <t>https://hipgive.org/wp-content/uploads/2017/11/OCH-Operating-Budget-2017.docx</t>
  </si>
  <si>
    <t>Alexia Lizarraga</t>
  </si>
  <si>
    <t>marketing.kanankab@gmail.com</t>
  </si>
  <si>
    <t>04-17-2018</t>
  </si>
  <si>
    <t>SOSTELAR</t>
  </si>
  <si>
    <t>Godfather me</t>
  </si>
  <si>
    <t>Ea</t>
  </si>
  <si>
    <t>description</t>
  </si>
  <si>
    <t>Let&amp;#8217;s help sick children who can not afford their treatments. Give them back their smile!</t>
  </si>
  <si>
    <t>Ayudemos a los niños enfermos que no pueden costear sus tratamientos y está en riesgo su vida: ¡regresémosle la sonrisa!</t>
  </si>
  <si>
    <t>Our children need support for their operations and drugs as their socioeconomic status can not afford it. With this support they are given the opportunity to continue living, you can get to fulfill his dreams ,to regain his health. Without our help, many of them coming from their villages to &amp;#8220;Hospital Civil&amp;#8221; and receive the first attention, but it is impossible to continue treatment because of their poverty and abandon, often with the risk of worsening or die. With your donation they can acquire that vital medicine prescribed by their doctor.</t>
  </si>
  <si>
    <t>Nuestros niños requieren apoyos para sus operaciones y&amp;nbsp;medicamentos&amp;nbsp;ya que su condición socioeconómica no la puede costear. Con este apoyo ellos reciben la oportunidad de seguir viviendo, de poder llegar a cumplir sus sueños, de recuperar su salud.&amp;nbsp;Sin nuestra ayuda, muchos de ellos llegan de sus poblados&amp;nbsp;al Hospital Civil y reciben la atención primera, pero les es imposible continuar el tratamiento debido a su pobreza y lo abandonan, muchas veces con el riesgo de empeorar o morir. Con tu donativo ellos podrán adquirir esa medicina vital o aquello prescrito por su médico.</t>
  </si>
  <si>
    <t>The impact on the quality of life of sick children will greatly improve if they can get that vital medication, but this adds to the tranquility receiving by their parents of these children by seeing resolved that big problem they face. This situation affects both, the physical condition of young, and emotional state of parents, thus creating a more empowered and less incidence of violence families.</t>
  </si>
  <si>
    <t>santiagolimasg@gmail.com</t>
  </si>
  <si>
    <t>Indígenas Bribris de Iriria Sä Ká recostruyen el U-Surë (Casa Cósmica y de curación Bribri)</t>
  </si>
  <si>
    <t>El impacto en la calidad de vida de los niños enfermos mejorará considerablemente si ellos pueden obtener ese medicamento vital, pero esto se suma a la tranquilidad que reciben los padres de esos niños al ver resuelto ese enorme problema que enfrentan. Esta situación incide tanto en el estado físico de los pequeños como en el estado emocional de los padres, generando así unas familias más fortalecidas y con menor incidencia a la violencia.</t>
  </si>
  <si>
    <t>Your cooperation will make 25 children in Guadalajara, from newborns to teenagers, who present their report and prescription, can attend its emerging need. So far, our children enrolled in the program presents diseases such as kidney failure, down syndrome , cerebral palsy, cancer or digestive disorders; if we should not reach our goal, the action will take advantage of any way supporting medicines or even for food. ( Milk powder and polymer )Let heal our children! Let receive a life expectancy !</t>
  </si>
  <si>
    <t>Tu cooperación hará que 25 niños en Guadalajara, desde recién nacidos hasta adolescentes de 19 años, que presentan su reporte y la receta médica, puedan atender su necesidad más emergente. Hasta ahora nuestros niños inscritos en el programa presentan enfermedades como insuficiencia renal, síndrome de down, parálisis cerebral, cáncer o transtornos digestivos, en caso de no alcanzar nuestra meta, el recurso se aprovechará de cualquier forma en apoyo para medicamentos o inclusive para su alimentación. (Leche en polvo y poliméricos) ¡Que sanen nuestros niños! ¡Que reciban una esperanza de vida!</t>
  </si>
  <si>
    <t>$2500.00 para medicamentos, tratamientos y consultas de 25 niños en pobreza y desamparo.</t>
  </si>
  <si>
    <t>https://youtu.be/HrY5caYQ0bE</t>
  </si>
  <si>
    <t>INDEPENDENT LIFE MEXICO &amp;#8211; PRO186</t>
  </si>
  <si>
    <t>Organización internacional Vida Independiente para Personas con Discapacidad A.C.</t>
  </si>
  <si>
    <t>OIV000821QJ5</t>
  </si>
  <si>
    <t>https://hipgive.org/wp-content/uploads/2017/11/ACTA-CONSTITUTIVA-13938-VIDA----INDEPENDIENTE.pdf</t>
  </si>
  <si>
    <t>SONRISAS CON ARRUGAS</t>
  </si>
  <si>
    <t>IF WE KEEP SILENT, VIOLENCE ARE US</t>
  </si>
  <si>
    <t>SI CALLAMOS, LA VIOLENCIA SOMOS NOSOTROS</t>
  </si>
  <si>
    <t>Campaign summary:Recent United Nations studies report on the terrible situation that older adults experience in many parts of the world and El Salvador is no exception. The elderly suffer the indifference of the authorities and suffer the violence of their closest relatives. To the simple daily abuse is added the financial violence that violently despoil older adults of their economic assets. This problem, however, is not easily seen. Especially because the victims do not report it out of ignorance, fear or mismanaged love. We want to begin to visualize this problem with a national campaign that starts on June 14 with a forum in the city of Santa Tecla, and the second forum on June 19 in the city of San Salvador. For this we want to invite some speakers to address the problem as well as older adults who suffer directly. The road is long and tedious. But we must take the first step. Your donation will help us to inform the public about the rights of the elderly and to raise awareness so that the perpetrator is reported to the authorities. Your donation will be used to finance these forums. We will pay transportation to elderly and young students who participate in the event, snacks, lunches, banners. Likewise, we will pay for the printing of literature related to the subject, as well as the respective stationery. If possible, we will give older people a shirt as a souvenir of the event but also serve as a kind of propaganda to spread their rights. Of course, we will contribute a part to complete the budget. Our organization is inspired by two factors to achieve this goal: 1. Intergenerationality. We promote the intergenerational effort in order to unify criteria and build trust that allows the construction of a new society based on respect among children, youth, adults and the elderly, and the harmonious meeting of different dispositions, approaches and motivations. 2. Pamcentrism. The implementation of senescentrism or pamcentrism, as a philosophy to see and live life from the eyes of the elderly (senes, in Latin) or elderly adult (pam, for us). It is the vision of the world that places the Pam in the center of all things. It is an intergenerational way of life that orders the elements of social, economic, political and technological behavior around the elderly person. The concept arises on the idea that the elderly adult is the human being who deserves all respect and possible universal consideration. We are the FUNDACIÓN GERONTOLÓGICA SALVADOREÑA, an inclusive non-profit organization, created in June 2015, with the purpose of providing gerontological support to older adults in conditions of vulnerability regardless of their economic situation, gender choice, ideological identity, domicile, etc. to improve their living conditions, promote their rights and encourage their reincorporation into the productive life of the country.&amp;nbsp;The objective of the campaign, then, is to change the violence by smiles with wrinkles.</t>
  </si>
  <si>
    <t>GMA4 (Brothers Boyband)</t>
  </si>
  <si>
    <t>Daniela</t>
  </si>
  <si>
    <t>ddaymor@gmail.com</t>
  </si>
  <si>
    <t>Rodrigo Casados</t>
  </si>
  <si>
    <t>rodricasados@hotmail.com</t>
  </si>
  <si>
    <t>Resumen de la campaña:Estudios recientes de Naciones Unidas informan sobre la terrible situación que viven los adultos mayores en muchos lugares del mundo y El Salvador no es la excepción. Los adultos mayores sufren la indiferencia de las autoridades y sufren la violencia de sus parientes más cercanos. Al simple maltrato cotidiano se agrega la violencia financiera que despoja violentamente a los adultos mayores de sus bienes económicos. Este problema, sin embargo, no se mira fácilmente. Especialmente porque las víctimas no lo denuncian por ignorancia, por temor o por un amor mal administrado. Nosotros queremos empezar a visibilizar este problema con una campaña nacional que arranca el 14 de junio con un foro la ciudad de Santa Tecla, y el segundo foro el 19 de junio en la ciudad de San Salvador. Para ello queremos invitar algunos conferencistas que aborden el problema así como adultos mayores que lo sufren directamente. El camino es largo y tedioso. Pero debemos dar el primer paso. Tu donación nos ayudará a informar a la opinión pública sobre los derechos de los adultos mayores y a generar conciencia para que el victimario sea denunciado ante las autoridades. Tu donación será empleada para financiar estos foros. Pagaremos transporte a los adultos mayores y a jóvenes estudiantes que participen en el evento, refrigerios, almuerzos, banners. Asimismo, pagaremos la impresión de literatura relacionada con el tema, lo mismo que la papelería respectiva. De ser posible, obsequiaremos a las personas adultas mayores una camisa como recuerdo del evento pero que también sirva como una especie de propaganda para difundir sus derechos. Desde luego, nosotros aportaremos una parte para completar el presupuesto. Nuestra organización se inspira en dos factores para alcanzar esta meta: 1. Intergeneracionalidad. Fomentamos el esfuerzo intergeneracional a efecto de unificar criterios y edificar confianzas que permitan la construcción de una nueva sociedad basada en el respeto entre niños, jóvenes, adultos, y adultos mayores, y el encuentro armonioso de diferentes disposiciones, enfoques y motivaciones. 2. Pamcentrismo. La implementación del senescentrismo o pamcentrismo, como una filosofía para ver y vivir la vida desde los ojos del anciano (senes, en latín) o persona adulta mayor (pam, para nosotros). Es la visión del mundo que sitúa a los pam en el centro de todas las cosas. Es una forma de vida intergeneracional que ordena los elementos de la conducta social, económica, política y tecnológica alrededor de la persona adulta mayor. El concepto surge sobre la idea de que la persona adulta mayor es el ser humano que merece todo el respeto y la consideración universal posible. Nosotros somos la FUNDACIÓN GERONTOLÓGICA SALVADOREÑA, una organización inclusiva sin fines de lucro, creada en junio de 2015, con la finalidad de brindar apoyo gerontológico a personas adultas mayores en condiciones de vulnerabilidad sin importar su situación económica, opción de género, identidad ideológica, domicilio, etc para mejorar sus condiciones de vida, promocionar sus derechos y estimular su reincorporación a la vida productiva del país.&amp;nbsp;El objetivo de la campaña, pues, es cambiar la violencia por sonrisas con arrugas.</t>
  </si>
  <si>
    <t>(553) 939-3676</t>
  </si>
  <si>
    <t>Transport 6 buses from different places to the venues of the forums ($60.00 each) $ &amp;nbsp;&amp;nbsp;&amp;nbsp;360.00 &amp;nbsp; Lunches 500 rations at $ 2.50 each $ 1,250.00 &amp;nbsp; Refreshments 500 rations at $ 0.75 each $ &amp;nbsp;&amp;nbsp;&amp;nbsp;375.00 &amp;nbsp; Stationery $ &amp;nbsp;&amp;nbsp;&amp;nbsp;250.00 &amp;nbsp; Tshirts 500 shirts at $ 3.00 each $ 1,500.00 &amp;nbsp; Banner $ &amp;nbsp;&amp;nbsp;&amp;nbsp;&amp;nbsp;&amp;nbsp;40.00 &amp;nbsp; TOTAL REQUIRED $ 3,775.00 100% APPLICATION REQUESTED $ 2,500.00 &amp;nbsp; 66% &amp;nbsp;&amp;nbsp;&amp;nbsp;&amp;nbsp;&amp;nbsp;&amp;nbsp;&amp;nbsp;&amp;nbsp;&amp;nbsp;&amp;nbsp;&amp;nbsp;&amp;nbsp;&amp;nbsp;&amp;nbsp;&amp;nbsp;&amp;nbsp;&amp;nbsp;OUR CONTRIBUTION $ 1,275.00 &amp;nbsp; 34% Transporte 6 buses desde diferentes lugares hasta las sedes de los foros &amp;nbsp;($60.00 c/u) $ &amp;nbsp;&amp;nbsp;360.00 &amp;nbsp; Almuerzos 500 raciones a $2,50 c/u $1,250.00 &amp;nbsp; Refrigerios 500 raciones a $0.75 c/u $&amp;nbsp;&amp;nbsp;&amp;nbsp; 375.00 &amp;nbsp; Papelería $&amp;nbsp;&amp;nbsp;&amp;nbsp; 250.00 &amp;nbsp; Camisetas 500 camisetas a $3.00 c/u $1,500.00 &amp;nbsp; Banner $&amp;nbsp;&amp;nbsp;&amp;nbsp;&amp;nbsp;&amp;nbsp; 40.00 &amp;nbsp; TOTAL REQUERIDO $3,775.00 100% &amp;nbsp;&amp;nbsp;&amp;nbsp;&amp;nbsp;&amp;nbsp;&amp;nbsp;&amp;nbsp;&amp;nbsp;&amp;nbsp;&amp;nbsp;&amp;nbsp;&amp;nbsp;&amp;nbsp;&amp;nbsp;&amp;nbsp;&amp;nbsp; APORTE SOLICITADO $2,500.00 &amp;nbsp; 66% &amp;nbsp;&amp;nbsp;&amp;nbsp;&amp;nbsp;&amp;nbsp;&amp;nbsp;&amp;nbsp;&amp;nbsp;&amp;nbsp;&amp;nbsp;&amp;nbsp;&amp;nbsp;&amp;nbsp;&amp;nbsp;&amp;nbsp;&amp;nbsp; NUESTRO APORTE $1,275.00 &amp;nbsp; 34%</t>
  </si>
  <si>
    <t>Physical disability is not an obstacle to have a free an independent life&amp;#8230; we need your support!</t>
  </si>
  <si>
    <t>La discapacidad motriz no es obstáculo para lograr una vida autónoma&amp;#8230; Requerimos de tu apoyo!</t>
  </si>
  <si>
    <t>(777) 327-8052</t>
  </si>
  <si>
    <t>Physical disability is not an obstacle to have a free an independent life, notwithstanding the correct wheelchair and training is required for people to develop their autonomy. INDEPENDENT LIFE MEXICO is an Association dedicated to include socially and economically people in wheelchairs, through physical training and physiologic rehab; breaking stereotypes and social barriers. Moreover, INDEPENDENT LIFE MEXICO produces and donates specialized wheelchairs, which allow disable people to go through their maximum capacities, and are specially designed to their measures, which prevents them from getting bedsores, which is the highest risk they are exposed to. We are looking for funds to donate the maximum of wheelchairs possible, as there are many people who can not afford them, as well as maintain and expand the free trainings they currently offer.</t>
  </si>
  <si>
    <t>MEXICO es una asociación dedicada a la inclusión social y laboral de personas que presentan discapacidad motriz a través de entrenamientos físicos y tratamiento psicológico, para romper los estereotipos y barreras sociales con las que se encuentran. VIDA INDEPENDIENTE también fabrica y dona sillas de ruedas especiales, que les permiten llevar una vida autónoma por su diseño personalizado a la medida de cada quién, y con material especial que previene las escaras, que es el principal riesgo de las personas en esta condición. Requerimos recursos para donar el máximo de sillas posible, así como expandir y mejorar los entrenamientos que actualmente se ofrecen de forma gratuita. Te invitamos a abrir tu corazón y ser parte del cambio, apoyando a estas personas que tienen toda la motivación para afrontar este reto que la vida les asignó. &amp;nbsp;</t>
  </si>
  <si>
    <t>GMA4 is a band that is trying to achieve his dream , we write our own songs and also sing covers. We want to record our album and to be heard Tw/Fb/Ig/Youtube: GMA4music &amp;nbsp;</t>
  </si>
  <si>
    <t>Una banda que quiere cumplir su sueño. Escribimos nuestras canciones y cantamos covers. Queremos grabar nuestro disco y triunfar Tw/Fb/Ig/Youtube: GMA4music</t>
  </si>
  <si>
    <t>GMA4 is a band that is trying to achieve his dream. Our project goal is to record our album and have shows in different places to be succesful. unfortunately we do not have enough money to do it. With your help we can make our dream come true. Twitter/Facebook/Instagram/Youtube: GMA4music</t>
  </si>
  <si>
    <t>GMA4 es una banda que quiere cumplir su sueño. Escribimos nuestras canciones y cantamos covers. Queremos grabar nuestro disco y cantar en diferentes lugares para darnos a conocer y triunfar. Lamentablemente no tenemos el dinero suficiente para hacerlo. Con su ayuda podremos hacer nuestro sueño realidad. Twitter/Facebook/Instagram/Youtube: GMA4music</t>
  </si>
  <si>
    <t>We want to do what we love and make our dream come true and we want our music to reach the ears of the people so they can enjoy it.</t>
  </si>
  <si>
    <t>Nosotros queremos dedicarnos a hacer lo que amamos y cumplir nuestro sueño y queremos que la musica que hacemos llegue a los oidos de la gente y la puedan disfrutar</t>
  </si>
  <si>
    <t>We need money to record our album and to travel to other places to perform. You can also help us by following us in our social networks (twitter, facebook, instagram and youtube) GMA4music and sharing our songs.</t>
  </si>
  <si>
    <t>Necesitamos dinero para grabar nuestro disco y viajar a otros lugares para dar nuestro show y darnos a conocer. También nos pueden ayudar siguiéndonos en nuestras redes sociales (Twitter, Facebook , Instagram y YouTube) GMA4music y compartir nuestras canciones .</t>
  </si>
  <si>
    <t>We already record 3 singles, but we need to record the complete album and travel to other places to perform.</t>
  </si>
  <si>
    <t>GMA4music</t>
  </si>
  <si>
    <t>http://youtu.be/Nvb0TL-VAp8</t>
  </si>
  <si>
    <t>GMA4</t>
  </si>
  <si>
    <t>gma4music@hotmail.com</t>
  </si>
  <si>
    <t>SOÑADORES POR LA EDUCACIÓN 2018 (EDUCATION FOR DREAMERS 2018)</t>
  </si>
  <si>
    <t>Voces Mesoamericanas, Acción con Pueblos Migrantes AC</t>
  </si>
  <si>
    <t>VMA110402EE5</t>
  </si>
  <si>
    <t>https://hipgive.org/wp-content/uploads/2018/10/6226Acta-Constitutiva-VM-APM.pdf</t>
  </si>
  <si>
    <t>In My Words 2017</t>
  </si>
  <si>
    <t>Giving Tuesday is the day</t>
  </si>
  <si>
    <t>j.leonard@newsettlement.org</t>
  </si>
  <si>
    <t>San Ramon, CA, United States</t>
  </si>
  <si>
    <t>12-20-2018</t>
  </si>
  <si>
    <t>administracion@vocesmesoamericanas.org</t>
  </si>
  <si>
    <t>In memory of Mei</t>
  </si>
  <si>
    <t>(963) 635-9342</t>
  </si>
  <si>
    <t>San Cristóbal de las Casas, Chiapas, México</t>
  </si>
  <si>
    <t>SOÑADORES POR LA EDUCACIÓN 2018. Soñando por nuestro derecho al Buen Vivir y al Buen Migrar</t>
  </si>
  <si>
    <t>Impulsando a la niñez mexicana</t>
  </si>
  <si>
    <t>waria</t>
  </si>
  <si>
    <t>mariadejesus.rojas@caaarem.mx</t>
  </si>
  <si>
    <t>Hace unos años comenzamos a construir la campaña Soñadores por la educación con el deseo de recaudar fondos para becas de estudio de jóvenes indígenas mayas tsotsiles y tseltales de la región de Los Altos de Chiapas. Ellos y ellas quieren estudiar la preparatoria y la universidad; han vivido la migración desde la ausencia de seres queridos y también como migrantes retornados a sus comunidades de origen. En esos contextos de precarización encuentran limitaciones estructurales y financieras para continuar con sus estudios y acceder a oportunidades laborales y salarios dignos. Este proyecto nos permite abrir opciones para sostener los estudios de algunas y algunos de estos jóvenes indígenas migrantes que no dejan de soñar con presentes y futuros más dignos para sus comunidades. Nuestra historia La campaña “Soñadores por la Educación” es un proyecto de recaudación que inició en diciembre de 2013, impulsado por la organización Voces Mesoamericanas, Acción con Pueblos Migrantes, AC y HIPGive (plataforma de Crowdfunding o financiamiento colectivo), que tiene como objetivo la creación de un fondo de becas para estudiantes tsotsiles y tseltales de nivel superior y medio superior de la región de Los Altos de Chiapas en México. Ellas y ellos están inmersos en contextos migratorios: han migrado, retornado o son familiares de personas migrantes; en sus lugares de origen no encuentran las condiciones, ni los medios para poder ejercer su derecho a estudiar, y con ello poder acceder a otras libertades y derechos humanos. Trabajamos con las y los jóvenes en procesos para fortalecer la organización migrante, la exigencia de derechos y la construcción colectiva del Buen Vivir y el Buen Migrar. ¿Quiénes son las y los soñadores por la educación? Son jóvenes de entre 15 y 28 años, mujeres y hombres, originarios de comunidades tsotsiles y tseltales en Los Altos de Chiapas que han migrado o siguen migrando para apoyar en el sustento de sus familias y que tienen el sueño de estudiar para construir un mejor presente y futuro. Todas y todos participan en la creación y desarrollo de alternativas económicas, políticas, organizativas, culturales y artísticas con las comunidades indígenas migrantes de las que forman parte. ¿Qué busca Soñadores por la Educación? El fondo de becas es una oportunidad para que hombres y mujeres jóvenes indígenas continúen en procesos de educación que les permitan seguir aportando a la construcción de lo que en maya tsotsil-tseltal se nombra como Lekil Kuxlejal, es decir, Vida Buena. &amp;nbsp; Las becas consisten en apoyo para: Transporte Alimentación Colegiaturas Materiales didácticos En los últimos cuatro años la campaña Soñadores por la Educación, ha facilitado la vinculación de 26 jóvenes a distintos proyectos educativos de nivel superior y medio superior; hemos podido financiar con becas mensuales a mujeres y hombres tsotsiles que sin estos recursos hubiera sido difícil su inserción a procesos educativos. &amp;nbsp; En este 2018 seguimos buscando mantener el fondo para becar a más jóvenes tseltales y tsotsiles, además de sostener las becas para la continuidad de quienes están estudiando actualmente. &amp;nbsp; ¿Por qué es importante? La educación de calidad y con pertinencia cultural es uno de los tantos derechos negados para las comunidades indígenas. Las posibilidades para acceder a espacios de educación formal en los niveles medios y superior son limitadas o muchas veces nulas; ya sea porque no hay opciones en sus lugares de origen, ya sea porque no se cuentan con recursos para trasladarse o costearse los mínimos necesarios para poder asistir a las escuelas. Asimismo, la discriminación sigue siendo una realidad que vive la población indígena, aunado a modelos educativos que no recuperan ni reconocen su cultura, saberes, necesidades, experiencia y formas de ver la vida. Estudiar no es sólo aprender conocimientos, no es sólo recibir datos, sentarse a escuchar, tener un papel que pruebe lo que sabes; estudiar es abrir el corazón y la mente, disponer el cuerpo de otra manera; aprender es encuentro, es valorar lo que somos, reconocer y compartir experiencias, apostar por una Vida Buena, es dignificar la vida, tener esperanza y construir sueños. Por eso no dejaremos de ser soñadores. &amp;nbsp; Patricia, Pedro y Abraham (jóvenes de Chenalhó) han concluido satisfactoriamente su preparatoria en el Bachillerato Bartolomé de Las Casas, en Guaquitepec, Chilón. Actualmente los tres se encuentran en la universidad estudiando la Licenciatura en Derecho. Tere y Anna Rosa terminaron la preparatoria y comenzaron a estudiar la licenciatura en administración y contabilidad. &amp;nbsp; Ausencio, José Luis y Norma están en tercer año de preparatoria, los tres con ánimo sueñan con poder concluir esta etapa y seguir estudiando la universidad. &amp;nbsp; Rufino, Hermelinda y Diego están por concluir la Licenciatura en Idiomas y Desarrollo Sustentable. Para los tres terminar una carrera es un logro persona y colectivo y quieren que todo ese esfuerzo se vea reflejado en las familias y comunidades. &amp;nbsp; Sin el apoyo de sus aportaciones el acceso al derecho a la educación para nuestros compañeros y compañeras, hubiera sido más difícil y en algunos casos imposible. No dejamos de agradecer su corazón y compromiso por transformar la realidad, y por seguir dándonos esperanzas de que el camino de la solidaridad es el único que nos salvará de la crisis en la que vivimos. Gracias, o como dicen en estas tierras: kolavalik. ¡Conviértete hoy en un donante para los jóvenes migrantes “Soñadores” haciendo click en el botón rojo de “Donar”! &amp;nbsp;</t>
  </si>
  <si>
    <t>SoñadoresPorLaEducación</t>
  </si>
  <si>
    <t>IMPLEMENTACION SALTEÑERIA</t>
  </si>
  <si>
    <t>Immigration Legal Services!</t>
  </si>
  <si>
    <t>Giving Tuesday</t>
  </si>
  <si>
    <t>10-30-2018</t>
  </si>
  <si>
    <t>Immigration Disaster: Helping to find immigration relief to families in need.</t>
  </si>
  <si>
    <t>56-201-1661</t>
  </si>
  <si>
    <t>https://hipgive.org/wp-content/uploads/2017/11/IRS-2017-501-c-3-letter.pdf</t>
  </si>
  <si>
    <t>Francisco Javier</t>
  </si>
  <si>
    <t>Giving Nicarguan Girls Educational Opportunities</t>
  </si>
  <si>
    <t>Longmont</t>
  </si>
  <si>
    <t>cjanney8@gmail.com</t>
  </si>
  <si>
    <t>(919) 519-2374</t>
  </si>
  <si>
    <t>Durham, Chapel Hill and Carrboro, NC</t>
  </si>
  <si>
    <t>We are creating an immigration legal services to low-income families and advocate for an inclusive immigration policies.</t>
  </si>
  <si>
    <t>https://hipgive.org/wp-content/uploads/2017/03/Posibilidad-Board-of-Directors.rtf</t>
  </si>
  <si>
    <t>The Problem: There is growing concern among the Hispanic/Latino population about the climate and policies that the new Administration of the United States is setting forth; particularly those targeting non-citizen immigrants. Recent policy changes have accelerated detention and deportation activities, deepened the immigration enforcement authority of sheriffs and police officers, expanded those targeted for deportation, prioritized for deportation anyone convicted of a crime, even minor offenses and putting in high risk two important immigrant groups that were safeguarded. Our community is in the middle of an immense immigration disaster, and we need to help them: • In fact, the arrests of undocumented immigrants without criminal records have risen more than 150% in 2017. Between January 22 and April 29, ICE conducted around 10,800 “non-criminal arrests,” compared to just 4,200 in 2016. ICE has picked up immigrants at courthouses, at church shelters, and at hospitals while their children underwent surgery. • In the coming months, 648,430 Latino Dreamers, most between 16 and 25 years old, will lose the ability to work legally in the US and their protection from deportation due to the elimination of DACA if the Congress does not act immediately. • In addition, the future of 300,000 Central American immigrants with TPS ,who are parents to US Citizen children and have an average of 20 years living in the United States, is still unknown. • 2,500 Nicaraguan immigrants will have to return to their home country, due to the elimination of their Temporary Protected Status “TPS” • The Enhancing Public Safety in the Interior of U.S executive order was signed to defund and invalidate sanctuary cities. Some fear falling victim to misinformation from individuals, hearsay, and notaries. Community members have expressed a preference to receive information and support from a known and reputable source. For some low-income immigrant families, the cost of accessing affordable immigration legal assistance serves as a barrier to securing their legal status. The solution: To protect our community from the impact of changing legislation and possible deportation, violation of rights, isolation, harassment, discrimination, or further insecurity, El Centro Hispano is creating an affordable immigration legal assistance service for low-income Latino families and engaging community members as advocates, mobilizers, and organizers for more welcoming and inclusive immigration policies at the local, state, and national levels. El Centro Hispano has hired a full time immigration lawyer and will hire one accredited representative for the Board of Immigration Appeals (BIA) and a paralegal to serve as staff to the new immigration legal program. This will strengthen and expand the legal team and network of existing lawyers. We intend to accelerate the process of assessing the legal status and possibilities of individual cases to expedite tracking them toward citizenship and/or making plans to prepare themselves and their families with the information and resources they need immediately to make decisions or plans. In addition, ECH will continue mobilizing community members, immigrant-service groups, lawyers, law students, and others to assist with outreach, education, and community mobilization; helping to organize Know Your Rights forums, ID drives, and power of attorney clinics. During this year, more than 2,500 Latino immigrants at risk have attended these three initiatives. Community members will be trained as advocates to meet with key decision-makers and agency heads to educate on recent immigration policies and discuss how they can remain inclusive and welcoming of immigrant communities and to stand alongside immigrants to speak up against anti-immigrant/anti-Latino laws, policies, and rhetoric. Our commitment: With your generous support we are committed to achieve the following Goals and Outcomes: 1) Make available affordable immigration legal services and information on rights through a legal team made up of immigration lawyer, a BIA accredited representative, a coordinator, a paralegal, and advocates to protect community members from victimization, violation of rights, deportation, and harassment. 2) Our legal team will assist with intake, conduct screenings for immigration relief, help assist with forms to USCIS, and provide immigration legal assistance to at least 100 individuals in need of affordable service. 3) Mobilize community members in education, outreach and advocacy efforts to lift the voice of immigrant communities and engage immigrants along with allies against anti-immigrant, anti-Latino policies and rhetoric. 4) As part of our education, outreach and mobilization efforts, ECH will hold at least ten (10) new “Know Your Rights” forums and ten (10) “Power of Attorney” clinics; ten (10) Faith ID Drives; four (4) “No Operator” Civic classes to empower immigrant groups with information and resources to help respond to changing policies and environments. 5) At least 15 individuals will participate in advocacy training and meet with key local and state decision-makers to educate about current immigration laws and policies and make recommendations for improvements. 6) Continue with our citizenship classes in Durham and Carrboro-Chapel Hill which have allowed more than 25 immigrants become a new citizen in the last few months. &amp;nbsp;</t>
  </si>
  <si>
    <t>https://hipgive.org/wp-content/uploads/2017/03/8771501©-3-Approval.pdf</t>
  </si>
  <si>
    <t>SOÑADORES POR LA EDUCACIÓN (EDUCATION FOR DREAMERS) 2018</t>
  </si>
  <si>
    <t>https://hipgive.org/wp-content/uploads/2017/03/Posibilidad-2015-990PF.pdf</t>
  </si>
  <si>
    <t>https://hipgive.org/wp-content/uploads/2017/03/Posibilidad-Estimated-2017-Budget.rtf</t>
  </si>
  <si>
    <t>GIVE THEM TOOLS TO GROW</t>
  </si>
  <si>
    <t>Equimem</t>
  </si>
  <si>
    <t>Rodolfo Jauregui</t>
  </si>
  <si>
    <t>rodolfo.jauregui@outlook.com</t>
  </si>
  <si>
    <t>51 983465530</t>
  </si>
  <si>
    <t>Cerro de Pasco, Pasco - Peru</t>
  </si>
  <si>
    <t>Civic Participation/Health/Economic Development</t>
  </si>
  <si>
    <t>If we give them TOOLS AND PROPER TRAINING, will help them to grow, a sewing machine is enough to manufacture the filterbags useful in mining companies and cement plants</t>
  </si>
  <si>
    <t>SI LES DAMOS LAS HERRAMIENTAS Y EL ENTRENAMIENTO ADECUADO LES AYUDAREMOS A CRECER, UNA MAQUINA DE COSER Y TELA ES SUFICIENTE PARA CONFECCIONAR LAS MANGAS FILTRANTES.</t>
  </si>
  <si>
    <t>Our goal is to give the organized community of the influence areas of mining centers in rural locations of special sewing machines and training, with this, they can manufacture the filter bags for use in Dust collectors from mining companies and cement plants. This will also help to improve the environment preventing pollution affecting their crops.</t>
  </si>
  <si>
    <t>Nuestra meta es entregar a la comunidad organizada de las areas de influencia de centros mineros en las zonas rurales de maquinas de coser y el entrenamiento,para que ellos puedan confeccionar las mangas filtrantes de uso en los Colectores de polvos de las empresas mineras y plantas de cemento. Con esto tambien ayudamos a mejorar el médio ambiente evitando la contaminacion ambiental que afectan sus cultivos.</t>
  </si>
  <si>
    <t>We do this because we see farmers especially women living in areas where mining companies having profitable they do not perceive this benefit, on the contrary only noticeable pollution in their fields.The changes that we will see improvements in their economies and this improvement will be measured by the amount of filter bags that are delivered to the mining companies whose participation will count.</t>
  </si>
  <si>
    <t>Hacemos esto porque vemos a campesinos especialmente mujeres que viven en zonas donde habiendo compa&amp;ntilde;ias mineras rentables ellos no perciben de este beneficio, muy por el contrario solo notan contaminacion en sus campos. Los cambios que podremos ver seran mejoras en sus economias y medir &amp;nbsp;esta&amp;nbsp;mejora sera por &amp;nbsp;la cantidad de mangas filtrantes que se entreguen a las compa&amp;ntilde;ias mineras con cuya participacion contaremos.</t>
  </si>
  <si>
    <t>The funds raised will be used for the donation of sewing machines tubular type will be used in the manufacture of filter bags. The filter cloth,&amp;nbsp;&amp;nbsp;the&amp;nbsp;training and the purchase order will be managed by our company. Not achieve the goal of requested fund the difference we will manage &amp;nbsp;through mining companies or cement plants in the area. The ideal that moves us to realize this project is to give farmers organized a working tool the same that will allow an income favors them in an economical way, the &amp;nbsp;mining companies or cement plants &amp;nbsp;its environment will be seen relieved regarding claims and improve environmental pollution that directly affects their fields. As additional support in this project we can get from mining companies or cement using the materials mentioned, however the best way is when requested to complement the requested fund joined the organized community and demonstration of quality of the products obtained we will not have inconvenience this project will be a success.</t>
  </si>
  <si>
    <t>Los fondos logrados seran usados para la donacion de m&amp;aacute;quinas de coser tipo tubular que seran usados en la fabricacion de las mangas filtrantes. La tela filtrante asi como la capacitacion y la &amp;oacute;rden de compra seran gestionados por nuestra empresa. De no alcanzar la meta del fondo solicitado nosotros gestionaremos la diferencia&amp;nbsp;una opcion adicional sera a traves de las empresas mineras del entorno. El ideal que nos mueve a realizar este proyecto es poder dar a los campesinos organizados una herramienta de trabajo el mismo que les permitir&amp;aacute; de un ingreso economico, favorece a ellos en una forma economica, la empresa sea minera o de cemento de su entorno se vera aliviado en cuanto a reclamos y mejoraremos la contaminaci&amp;oacute;n ambiental que afecta directamente en sus campos de cultivo. Como ya se mencion&amp;oacute; un apoyo adicional &amp;nbsp;en este proyecto lo podremos obtener de las empresas mineras o&amp;nbsp;de cemento que usan estos materiales, sin embargo la mejor forma es cuando se les solicite complementar el fondo solicitado sumado a la comunidad organizada y con demostracion de la calidad de los productos obtenidos no tendremos inconvenientes que sea un exito este proyecto. &amp;nbsp;</t>
  </si>
  <si>
    <t>Consew 289RB-HLP High Speed, Extra High 17.5&amp;quot; Post Bed, Drop Feed, Needle Feed, Walking Foot, Alternating Presser Feet, Lockstitch Machine &amp;amp; Stand,&amp;nbsp;cost $9.985 Our company will provide the cloth filter &amp;nbsp;600 mt inversment $3,000 with this material &amp;nbsp;manufacturing aprox 360 bagfilter the pay for the farmers will be $ 5,00 for each/one total for them $ 1,800 &amp;nbsp;</t>
  </si>
  <si>
    <t>Our company belongs to the private sector, and continually use&amp;nbsp;the manufacture service of filter bags with cloths filter that we give them, being mainly these filter bags for mining companies that are located in remote parts of the city, is that we want these communities partakers of these gains.</t>
  </si>
  <si>
    <t>Nuestra empresa pertenece al sector privado, y continuamente solicitamos el servicio de confeccion de las mangas filtrantes con las telas que nosotros les damos, siendo estas mangas principalmente para empresas mineras que est&amp;aacute;n situados en las partes alejadas de la ciudad es que queremos que estas comunidades sean participen&amp;nbsp;de estos ganancias.</t>
  </si>
  <si>
    <t>05-25-2016</t>
  </si>
  <si>
    <t>Give Cultural Education for free</t>
  </si>
  <si>
    <t>Creceinformado</t>
  </si>
  <si>
    <t>Israel Ibañez</t>
  </si>
  <si>
    <t>alejandro.romeromx@gmail.com</t>
  </si>
  <si>
    <t>(331) 995-3130</t>
  </si>
  <si>
    <t>The objetive in this proyect is to erase the ignorance of my town, m&amp;eacute;xico itself owns the biggest ratio in ignorance around the world, which will be changed with this pro</t>
  </si>
  <si>
    <t>El objetivo en este proyecto es eliminar la ignorancia de mi pueblo, m&amp;eacute;xico en si mismo alberga la pobacli&amp;oacute;n m&amp;aacute;s ignorante del mundo, hecho cual ser&amp;aacute; cambiado mediante</t>
  </si>
  <si>
    <t>There&amp;#39;s such a strong bond betwen ignorance, and criminal activities.. IF this proyects has the succes that i dream of, mi town will strart spreading new socialistic and idealistic ideas around our society, reducing the criminal activies such as dealing with drugs guns, corruption, killing.education is the first and only prioritty here.</t>
  </si>
  <si>
    <t>Hay un muy fuerte lazo entre la ignorancia y las actividades criminales... si este proyecto obtiene el &amp;eacute;xito que sue&amp;ntilde;o, mi pueblo comenzar&amp;aacute; a ser la cuspide de ideas socialistas, idealistas, reduciendo las actividades criminales, como son los carteles, trafico de drogas, armas, corrupci&amp;oacute;n, asesinatos, etc...&amp;nbsp;la educati&amp;oacute;n es la base y &amp;uacute;nica prioridad de &amp;eacute;ste proyecto.</t>
  </si>
  <si>
    <t>Wachitongo</t>
  </si>
  <si>
    <t>Gender-Based Violence Services</t>
  </si>
  <si>
    <t>Immigration disaster</t>
  </si>
  <si>
    <t>El Centro Hispano</t>
  </si>
  <si>
    <t>https://hipgive.org/wp-content/uploads/2017/11/IRS-2017-02132017172811.pdf</t>
  </si>
  <si>
    <t>SOMEONE IN NEED</t>
  </si>
  <si>
    <t>Bay Area, California</t>
  </si>
  <si>
    <t>Support immigrant women and girls escaping gender-based violence, and help to restore their dignity as they rebuild their lives in the United States.</t>
  </si>
  <si>
    <t>East Bay Sanctuary Covenant (EBSC) provides pro-bono or low-cost immigration legal services and social services to truly needy individuals who fled to the United States to escape persecution. EBSC’s clients are from underrepresented and especially vulnerable groups, including indigenous Guatemalans, Unaccompanied Children, LGBT individuals, torture victims, and victims of gender-based violence. EBSC’s Gender-Based Violence program assists women and girls who have fled their home countries due to extreme abuse, including sexual violence, domestic violence, female genital mutilation, and forced marriage. EBSC assists 75 women and girls yearly. EBSC supports these women and girls by helping them to secure asylum in the United States. Asylum is granted to individuals who were persecuted in their home country, and who are afraid of being persecuted if they return, due to their race, religion, nationality, political opinion, or membership in a social group. Through the asylum application process, these individuals are allowed to work in the United States, and after they are granted asylum, they can petition for their family members, and apply for residency, placing them on the path to become U.S. citizens. Providing pro-bono or low cost immigration services to asylum seekers who cannot afford a legal representative is important, since the United States does not guarantee legal representation to asylum seekers. Without the legal assistance offered by EBSC, these indigent asylum seekers will otherwise not be able to navigate the complicated U.S. asylum process. EBSC’s social services, such as free English as a Second Language classes, assistance with enrollment in school, vocational training, and job referrals, help to facilitate the process of integration, rebuilding, and healing. These women have fled countries where their families, communities, or state institutions have failed to protect them. The services provided by EBSC helps to lay the foundations to help them rebuild their lives in the United States.</t>
  </si>
  <si>
    <t>lizbeth_fgv@hotmail.com</t>
  </si>
  <si>
    <t>Violence against women has a tragic presence in our society. Globally, 1 in 3 women experiences physical or sexual violence in her lifetime[1]. Central American countries, including El Salvador, Guatemala, and Honduras have some of the highest rates of femicide in the world[2]. Perpetrators of violence against women include intimate partners, family members, and the state. Despite the presence of legislation addressing violence against women, many are not offered protection from state or local authorities, leaving them no choice but to flee their countries[3]. &amp;nbsp; EBSC has historically worked with clients fleeing various forms of gender-based violence. During the civil wars in Central America in the 1980s, gender-based violence, especially in Guatemala, was not a consequence of the war, but a systematized weapon used against the indigenous population. Mayan women suffered atrocious persecution as a result of brutal sexual violence in addition to other physical abuse and torture. Gang rape of elderly women and young girls, forced abortions and sterilizations, and the rape, torture and killing of pregnant women are some of the well-documented atrocities committed against Mayan women. Since 1982, EBSC worked with hundreds of indigenous women who have visited our basement office to seek protection from the abuse they suffered at the hands of state actors in Guatemala. &amp;nbsp; Current high levels of violence in Central America have been especially dangerous for women. According to a study released by the United Nations High Commissioner for Refugees, women report that in addition to violence at home, they and their children are now at an added risk of violence from gangs[4]. &amp;nbsp; Gender-based violence has a devastating effect on its victims, through physical and mental health afflictions, as well as on children witnessing violence and society at-large. Through its free or low-cost asylum service, EBSC&amp;rsquo;s gender-based violence program offers protection to these women as they begin to rebuild their new lives in the United States. &amp;nbsp; Following are a few examples of gender-based violence cases we represent: &amp;nbsp; I am an indigenous 18-year-old from Central America. In my small village there are no police officers, so for many years since the civil war in my country, men have organized to patrol the streets in groups at night. Each household must participate in this patrol. When my parents became too ill to patrol, the members of the patrol told me that I would need to join them. If I refused, they said they would hurt me or my family. I patrolled with them for a few weeks. During those weeks I saw the men in the patrol beat people who they saw out past curfew, and take women into the woods with them. One man in the patrol told me that I had to be his girlfriend and when I refused, he hit me. Fearing retribution, I fled by myself to the United States. I was detained by immigration at the border and after weeks in detention, I was released to relatives in the Bay Area. Since I have been here, the patrol has gone to my parents&amp;rsquo; house and threatened that if I return, they will kill me. &amp;nbsp; I am a 17-year-old teenager from Central America. My father disappeared when I was a baby and my mother struggled to support me and my nine older brothers and sisters. When I was 12, I moved in with my boyfriend, who lived down the street and who was 22 at the time. I had my first son when I was 13 years-old, and my second son when I was 15. My boyfriend did not treat me well, and after my second son was born he left me. After he left, his mother tried to come and take my two little boys away from me, threatening to hurt me if I refused. Fearing for myself and my sons, I travelled alone with my 1 and 3 year old to the United States. We were detained at the border and placed in a detention facility for weeks before being released to my aunt in the Bay Area. &amp;nbsp; [1] http://www.unwomen.org/en/what-we-do/ending-violence-against-women/facts-and-figures [2] http://www.smallarmssurvey.org/fileadmin/img/highlights/Femicide-RN14-fig2.pdf &amp;nbsp; [3] http://www.unhcr.org/5630f24c6.html [4] http://www.unhcr.org/5630f24c6.html &amp;nbsp;</t>
  </si>
  <si>
    <t>Violence against women has a tragic presence in our society. Globally, 1 in 3 women experiences physical or sexual violence in her lifetime[1]. Central American countries, including El Salvador, Guatemala, and Honduras have some of the highest rates of femicide in the world[2]. Perpetrators of violence against women include intimate partners, family members, and the state. Despite the presence of legislation addressing violence against women, many are not offered protection from state or local authorities, leaving them no choice but to flee their countries[3]. &amp;nbsp; EBSC has historically worked with clients fleeing various forms of gender-based violence. During the civil wars in Central America in the 1980s, gender-based violence, especially in Guatemala, was not a consequence of the war, but a systematized weapon used against the indigenous population. Mayan women suffered atrocious persecution as a result of brutal sexual violence in addition to other physical abuse and torture. Gang rape of elderly women and young girls, forced abortions and sterilizations, and the rape, torture and killing of pregnant women are some of the well-documented atrocities committed against Mayan women. Since 1982, EBSC worked with hundreds of indigenous women who have visited our basement office to seek protection from the abuse they suffered at the hands of state actors in Guatemala. &amp;nbsp; Current high levels of violence in Central America have been especially dangerous for women. According to a study released by the United Nations High Commissioner for Refugees, women report that in addition to violence at home, they and their children are now at an added risk of violence from gangs[4]. &amp;nbsp; Gender-based violence has a devastating effect on its victims, through physical and mental health afflictions, as well as on children witnessing violence and society at-large. Through its free or low-cost asylum service, EBSC&amp;rsquo;s gender-based violence program offers protection to these women as they begin to rebuild their new lives in the United States. &amp;nbsp; Following are a few examples of gender-based violence cases we represent: &amp;nbsp; I am an indigenous 18-year-old from Central America. In my small village there are no police officers, so for many years since the civil war in my country, men have organized to patrol the streets in groups at night. Each household must participate in this patrol. When my parents became too ill to patrol, the members of the patrol told me that I would need to join them. If I refused, they said they would hurt me or my family. I patrolled with them for a few weeks. During those weeks I saw the men in the patrol beat people who they saw out past curfew, and take women into the woods with them. One man in the patrol told me that I had to be his girlfriend and when I refused, he hit me. Fearing retribution, I fled by myself to the United States. I was detained by immigration at the border and after weeks in detention, I was released to relatives in the Bay Area. Since I have been here, the patrol has gone to my parents&amp;rsquo; house and threatened that if I return, they will kill me. I am a 17-year-old teenager from Central America. My father disappeared when I was a baby and my mother struggled to support me and my nine older brothers and sisters. When I was 12, I moved in with my boyfriend, who lived down the street and who was 22 at the time. I had my first son when I was 13 years-old, and my second son when I was 15. My boyfriend did not treat me well, and after my second son was born he left me. After he left, his mother tried to come and take my two little boys away from me, threatening to hurt me if I refused. Fearing for myself and my sons, I travelled alone with my 1 and 3 year old to the United States. We were detained at the border and placed in a detention facility for weeks before being released to my aunt in the Bay Area. I am a 32-year old woman from El Salvador. My mother and I were physically abused by my father, and I was sexually abused by my stepbrother. My father believed he was the man of the house and could control us. I came to the United States when I was 12, where I was physically abused and threatened to death by the father of my two children. He is from El Salvador and was deported. Therefore, I am now afraid of him. I am a 34-year old indigenous woman from Guatemala. I was raped as a young girl by my half-brother over a period of years. He always waited for me in our outside bathroom. The abuse finally stopped when he moved out of the house and got married. My first partner regularly beat me and forced me to have sex, because he believed, as a man, he had the right to whatever he wanted to do to me. I eventually escaped the abuse and fled to the United States to seek asylum. [1] http://www.unwomen.org/en/what-we-do/ending-violence-against-women/facts-and-figures [2] http://www.smallarmssurvey.org/fileadmin/img/highlights/Femicide-RN14-fig2.pdf &amp;nbsp; [3] http://www.unhcr.org/5630f24c6.html [4] http://www.unhcr.org/5630f24c6.html &amp;nbsp;</t>
  </si>
  <si>
    <t>Funds raised through the HiPGive campaign will support EBSC&amp;rsquo;s Gender-based violence program. This year, EBSC will file roughly 75 applications for asylum for clients fleeing gender-based violence, including domestic violence and state-sponsored violence, from countries across Central and South America, Africa, the Middle East and Asia. In the event that our goal of $5,000 is not reached, the funds that have been generated thus far will support the program, and EBSC will continue to look for additional funding. To encourage participation in this fundraiser, EBSC will provide a commemorative T-Shirt to those who donate over $75; an EBSC tote&amp;nbsp;and a commemorative T-Shirt to those who donate over $150; an EBSC T-Shirt and tote, as well as recognition on social media to anyone donating over $250; and those donating over $500 will additionally be recognized on our website. In addition to helping raise funds for the campaign, individuals can support EBSC by volunteering at our organization! For more information on volunteer opportunities, please email: admin@eastbaysanctuary.org</t>
  </si>
  <si>
    <t>Some stuff</t>
  </si>
  <si>
    <t>Funds raised through the HiPGive campaign will support EBSC&amp;rsquo;s Gender-based violence program. This year, EBSC will file roughly 75 applications for asylum for clients fleeing gender-based violence, including domestic violence and state-sponsored violence, from countries across Central and South America, Africa, the Middle East and Asia. In the event that our goal of $5,000 is not reached, the funds that have been generated thus far will support the program, and EBSC will continue to look for additional funding. To encourage participation in this fundraiser, EBSC will provide a commemorative T-Shirt to those who donate over $75; an EBSC tote&amp;nbsp;and a commemorative T-Shirt to those who donate over $150; an EBSC T-Shirt and tote, as well as recognition on social media to anyone donating&amp;nbsp;over $250; and those donating over $500 will additionally be recognized on our website. In addition to helping raise funds for the campaign, individuals can support EBSC by volunteering at our organization! For more information on volunteer opportunities, please email: admin@eastbaysanctuary.org</t>
  </si>
  <si>
    <t>03-27-2018</t>
  </si>
  <si>
    <t>Solución de deudas</t>
  </si>
  <si>
    <t>(919) 687-4635</t>
  </si>
  <si>
    <t>Durham, Carrboro and Chapel Hill, NC</t>
  </si>
  <si>
    <t>We need your support</t>
  </si>
  <si>
    <t>solirariddad con daynis sofia</t>
  </si>
  <si>
    <t>Organization Total Budget: &amp;nbsp;$1,099,670.93 Personnel: $876,855.31 Supplies: $33,300 Rent &amp;amp; Utilities: $7,936 Direct Assistance: $139,500 Miscellaneous Cost: $42,079.62 &amp;nbsp; Project Total Budget: $70,473.72 Personnel: $70,143.72 Miscellaneous Cost: $330</t>
  </si>
  <si>
    <t>Cartagena, Bolívar, Colombia</t>
  </si>
  <si>
    <t>In 1982, East Bay Sanctuary Covenant (EBSC) grew out of, and largely shaped, the Sanctuary movement which was responding to the influx of Central American refugees escaping to the United States. In 1992, EBSC developed its Affirmative Asylum Program, which we have been told is one of the largest asylum programs in the United States. In 2006, EBSC launched its Community Development and Education program to assist clients with employment training, medical assistance, cash and food stamp assistance, higher education, leadership development, and to learn English and prepare for the U.S. citizenship examination. Currently, EBSC directly serves over 2,000 immigrants and refugees in the Bay Area. EBSC works especially closely with vulnerable groups within the Bay Area&amp;rsquo;s immigrant and refugee community, who are often the most highly traumatized, yet underserved. These vulnerable groups include indigenous Guatemalans, LGBT or HIV-positive individuals, victims of gender-based violence, and unaccompanied children. &amp;nbsp; There is a clear need for EBSC&amp;rsquo;s services, now, more than ever. For more than 30 years, EBSC has been dedicated to serving the immigrant and refugee community, and continues to be the source of guidance and support for thousands of vulnerable members of this community. EBSC is one of the few organizations that accepts walk-in clients. Our services are free or low-cost, and no one is turned away for lack of ability to pay. In this way, EBSC continues to fulfill its mission to provide sanctuary including protection advocacy, support and empowerment to low-income and poverty stricken asylum-seekers. &amp;nbsp;</t>
  </si>
  <si>
    <t>solirarity with daynis sofia</t>
  </si>
  <si>
    <t>Campaign summary:XXXXXXXXXX BBBBBBMMMMMMMMM People fund projects they feel passionate about and believe in. Use this section to grab their attention, peak their interest and make sure they want to read more. Here are some things to include: 1. Introduce the issue, opportunity or problem you want to address with this project 2. Why is this important to you, your team, or your organization? 3. What is your goal, how do you plan to accomplish it and how can people’s support/donations help you get there? Why it matters:GGGGG TTTT YYYY Use this section to give more details and talk about the big picture. 1. What impact will you have if this project becomes a reality? How will you measure the impact? 2. Explain why your project is valuable to your supporters and the world (or the Latino community). 3. Why should people trust you? Reference success stats from similar projects or point to your organization’s track record. Potential Challenges: Transparency is key to build trust among potential donors. Use this section to show that you have thought about the potential risks and obstacles you might face trying to achieve your goal and what you plan to do to overcome these challenges. How we’ll put your donations to work Explain how much money you need and where it is going. 1. What will funds cover? Be transparent and specific to build trust in your supporters. 2. Describe where your funds will go if you don’t reach your entire goal. 3. Tell people about your unique perks or giving levels for donating to your project. Feel free to add photos or videos to any section to help contributors visualize your story. Other ways people can help: Some people might not be able to make a donation, but they can help you in other ways that can go a long way. Let them know you are aware of this, and show them what other ways they can get involved. For example: - Ask people to help you get out the word - Provide sample social media language - Remind them to use the HIPGive social sharing tools - Invite them to become an official campaign ambassador or volunteer. That is it! Feel free to get creative and make this section as engaging as you want.</t>
  </si>
  <si>
    <t>USD5000.00</t>
  </si>
  <si>
    <t>mdeavilad@misena.edu.co</t>
  </si>
  <si>
    <t>Solar lighting in rural areas Guatemala</t>
  </si>
  <si>
    <t>05-22-2018</t>
  </si>
  <si>
    <t>Social, Financial and Entrepreneurship Education for 650 disadvantaged kids in Mexico</t>
  </si>
  <si>
    <t>andrea.flamand@educa.org.mx</t>
  </si>
  <si>
    <t>Sobrevivir a Venezuela</t>
  </si>
  <si>
    <t>Sobre incendios</t>
  </si>
  <si>
    <t>Sobreincendios AIP</t>
  </si>
  <si>
    <t>https://hipgive.org/wp-content/uploads/2018/07/Captura-de-pantalla-2018-07-03-a-la(s)-12.37.33-p.-m..png</t>
  </si>
  <si>
    <t>Ganesh on his journey to health</t>
  </si>
  <si>
    <t>Alex Gabrera</t>
  </si>
  <si>
    <t>aletzg@itelcel.com</t>
  </si>
  <si>
    <t>tay</t>
  </si>
  <si>
    <t>Sonora</t>
  </si>
  <si>
    <t>When we got there we saw him tied up, in starving conditions, no food, water or shelter in sight. Initially we thought the house was abandoned&amp;#8230;</t>
  </si>
  <si>
    <t>Cuando llegamos allí la vimos atada, en condiciones de ayuno, sin comida, agua o refugio a la vista. Al principio pensamos que la casa fue abandonada&amp;#8230;</t>
  </si>
  <si>
    <t>México, CDMX, México</t>
  </si>
  <si>
    <t>When we got there we saw him tied up, in starving conditions, no food, water or shelter in sight. Initially we thought the house was abandoned, but after about 20 minutes a man came through the gate, we confronted him and his response was &amp;#8216;that&amp;#8217;s my nephews dog, he left him here months ago and I&amp;#8217;m not interested in taking care of him&amp;#8217;. We were very irritated by his reaction, but for our safety we decided not to directly confront him and call animal control instead. We made sure to ask &amp;#8220;you wouldn&amp;#8217;t put him down right?&amp;#8221; and animal control&amp;#8217;s response was that they wouldnt lie and tell us no, because there was a big chance he would be, given his condition. At that moment we asked them to change the report&amp;#8230; We decided that if there was any chance at all that he wouldn&amp;#8217;t be given a chance we preffered to take him home and care for him. Giving him a real chance at a loving home. We walked him home, cleaned him and fed him. Its been only a couple of hours since we&amp;#8217;ve had him and the change in his whole demeanor is incredible.. the anxious barking nervous dog is now showing us nothing but love and curiosity. We&amp;#8217;re spoiling him with all the love and care that we can, but we need your help for all his medical bills and all his expenses to bring this pup to health so he can live the long playful life he deserves. Keep Ganesh in your thoughts &amp;lt;3</t>
  </si>
  <si>
    <t>Establish the procedure that must be followed for the preparation and implementation of an Emergency Plan.</t>
  </si>
  <si>
    <t>Establecer el procedimiento que se debe seguir para la elaboración e implantación de un Plan de Emergencia.</t>
  </si>
  <si>
    <t>The prevention of fires in buildings is considered, wrongly, as an area reserved for qualified technicians who plan or control the specific measures that must be adopted in each case to maintain an adequate level of safety.It is believed that it is too complicated a topic for people who are not technicians.&amp;nbsp;It is not like this. The prevention of fires is an objective in which they can and must participate actively, together with the Firemen, the owners or responsible for the buildings and establishments, the officials who should intervene in the administrative supervision processes, the representatives of the workers for the prevention of occupational hazards, civil protection volunteers who want to organize publicity and advice campaigns for citizens, etc.&amp;nbsp;Considering that all buildings, civil works and installations in general, have to meet the minimum conditions of safety, comfort, hygiene and well-being, especially those dedicated to public gathering and work sites in general and that the surveillance and maintenance that must be carried out to each building collects to public and private buildings to adopt preventive measures for their evacuation and mitigation in cases of incidental phenomena (fires), the need arises the development and implementation of an emergency plan against fire.</t>
  </si>
  <si>
    <t>Cuando llegamos allí la vimos atada, en condiciones de ayuno, sin comida, agua o refugio a la vista. Al principio pensamos que la casa fue abandonada, pero después de unos 20 minutos llegó un hombre a través de la puerta, nos enfrentamos a él y su respuesta fue &amp;#8220;que es mi perro sobrinos, que lo dejó aquí hace meses y no estoy interesado en cuidar de él &amp;#8216;. Nos quedamos muy irritados por su reacción, pero para nuestra seguridad hemos decidido no enfrentarse a él y llamar a control de animales en lugar directamente. Nos aseguramos de que pedir &amp;#8220;que no le pondría abajo a la derecha?&amp;#8221; y la respuesta fue que el control de animales que wouldnt mienten y nos dicen que no, porque había una gran posibilidad de que él sería, dada su condición. En ese momento se les pidió que cambiar el informe &amp;#8230; Decidimos que si había alguna posibilidad de que no se le daría la oportunidad que preferimos llevarlo a casa y cuidar de él. dándole una oportunidad real de un hogar lleno de amor. Nos lo acompañó a casa, lo limpió y le dio de comer. Ha sido sólo un par de horas desde que él y el cambio en todo su porte hemos tenido es increíble .. el perro ladrando nervioso ansioso ahora nos está mostrando nada más que amor y curiosidad. Le estamos echando a perder con todo el amor y cuidado que podamos, pero necesitamos su ayuda para todas sus cuentas médicas y todos sus gastos para llevar este cachorro a la salud para que pueda vivir una larga vida lúdica que se merece. Mantenga Ganesh en sus pensamientos &amp;lt;3</t>
  </si>
  <si>
    <t>La prevención de incendios en los edificios es considerada, erróneamente, como un ámbito reservado a técnicos titulados que proyectan o que controlan las medidas específicas que deben adoptarse en cada caso para mantener un nivel de seguridad adecuado.&amp;nbsp;Se cree que es un tema demasiado complicado para personas que no sean técnicos.&amp;nbsp;No es así. La prevención de incendios es un objetivo en el que pueden y deben participar activamente, junto con los Bomberos, los propietarios o responsables de los edificios y establecimientos, los funcionarios que deban intervenir en los procesos de supervisión administrativa, los representantes de los trabajadores para la prevención de riesgos laborales, los voluntarios de protección civil que quieran organizar campañas de divulgación y asesoramiento a los ciudadanos, etc.&amp;nbsp;Considerando que toda edificación, obra civil e&amp;nbsp;instalaciones&amp;nbsp;en general, tienen que reunir las condiciones mínimas de seguridad, comodidad, higiene y bienestar, en especial las dedicadas a sitios de reunión pública y trabajo en general y que la vigilancia y el mantenimiento que debe darse a cada edificación coliga a los edificios públicos y privados a adoptar medidas preventivas para su evacuación y mitigación en casos de fenómenos fortuitos (incendios), surge la necesidad de la elaboración e implementación de un plan de emergencias contra incendio.</t>
  </si>
  <si>
    <t>We are in this project cause we were very irritated by his reaction, but for our safety we decided not to directly confront him and call animal control instead.We made sure to ask &amp;#8220;you wouldn&amp;#8217;t put him down right?&amp;#8221; and animal control&amp;#8217;s response was that they wouldnt lie and tell us no, because there was a big chance he would be, given his condition. At that moment we asked them to change the report&amp;#8230; We decided that if there was any chance at all that he wouldn&amp;#8217;t be given a chance we preffered to take him home and care for him. Giving him a real chance at a loving home. We walked him home, cleaned him and fed him.</t>
  </si>
  <si>
    <t>Estamos en éste proyecto porque nos quedamos muy irritado por su reacción, pero para nuestra seguridad hemos decidido no enfrentarse a él y llamar a control de animales instead.We se aseguró de preguntar directamente &amp;#8220;no le pondría abajo a la derecha?&amp;#8221; y la respuesta fue que el control de animales que wouldnt mienten y nos dicen que no, porque había una gran posibilidad de que él sería, dada su condición. En ese momento se les pidió que cambiar el informe &amp;#8230; Decidimos que si había alguna posibilidad de que no se le daría la oportunidad que preferimos llevarlo a casa y cuidar de él. dándole una oportunidad real de un hogar lleno de amor. Nos lo acompañó a casa, lo limpió y le dio de comer.</t>
  </si>
  <si>
    <t>Its been only a couple of hours since we&amp;#8217;ve had him and the change in his whole demeanor is incredible.. the anxious barking nervous dog is now showing us nothing but love and curiosity.</t>
  </si>
  <si>
    <t>Ha sido sólo un par de horas desde que él y el cambio en todo su porte hemos tenido es increíble .. el perro ladrando nervioso ansioso ahora nos está mostrando nada más que amor y curiosidad.</t>
  </si>
  <si>
    <t>We are a family organization, we have no interest in profit if not cure Ganesh and take it to the vet so you can recover from abuse</t>
  </si>
  <si>
    <t>https://youtu.be/gX7aP2-58gk</t>
  </si>
  <si>
    <t>aletzg</t>
  </si>
  <si>
    <t>Immigrants&amp;#8217; Advocacy &amp;amp; Community Action</t>
  </si>
  <si>
    <t>Game break</t>
  </si>
  <si>
    <t>CasaramaXD</t>
  </si>
  <si>
    <t>Carlos Saul Ramirez</t>
  </si>
  <si>
    <t>casarama14@gmail.com</t>
  </si>
  <si>
    <t>kkhandekar@hrionline.org</t>
  </si>
  <si>
    <t>(241) 108-8911</t>
  </si>
  <si>
    <t>Dance changes and transforms our society, what are we waiting for? &amp;#8230; You have to share!!!</t>
  </si>
  <si>
    <t>La Danza CAMBIA y TRANSFORMA nuestra sociedad. ¿Qué estamos esperando?&amp;#8230; ¡hay que compartirlo!</t>
  </si>
  <si>
    <t>Why do I think that dance is an answer? Hi, I&amp;#8217;m Carlos and I have 18 years &amp;#8230; I am a Bboy (breakdancer dance). Some years ago I was a normal boy who had entered the school, without imagining that receive the most valuable gift I could give life &amp;#8230; express and feel something &amp;#8230; have an excuse to be who I am and redirect my life something as wonderful as it is the Bboying &amp;#8230;&amp;#8230; and what I want to achieve with this project is DIMENCIONAR the Bboying culture in my community and in my state &amp;#8230; (I&amp;#8217;m from Mexico) DEMONSTRATE and SPREAD to Youth a lifestyle in which they move away from vices and addictions, in which you become a disciplined person and lover day. What is the project about? My project is to generate audiovisual content on the web, where my challenge will be for 6 months to train the maximum delve much further to Bboying culture, and show everyone that already started (and infect others) on culture and its social impact &amp;#8230; that helped many like me, sharing my day, I learn of culture, teaching steps (tutorials), and encourage a lifestyle (for some) or sport (for others) it is extraordinary not only for those who see me through the web, or platforms like YouTube, but equally to the people around me, people find me out there and are willing to learn, because I will be willing to share and &amp;#8220;Teach&amp;#8221;. And of course, the first challenge is 6 months, but the program will remain open until my body can continue to spread and demonstrating the culture bboying What is the problem? Maybe you can say: Well, it&amp;#8217;s very easy to do, just have to record &amp;#8230; but it is currently impractical to get those tools, because economically I do not have that money &amp;#8230; What I want is capital to buy a camcorder, microphones, clothing, and everything you need to start this project professional and correctly, that I find SIMPLY EXTRAORDINARY =). And therefore so are two people that integrate the world of break dance, or the dance world, I know that this project was a success because it will have helped those two people and myself &amp;#8230; and I think if EXCHANGE AlMundo. ..I know what would become of me if I did not dance. And this project is somehow give back to break dance EVERYTHING THAT HAS HELPED ME A LOT. Let&amp;#8217;s do!!!! Ihope to have your support, PEACE AND UNION, FRIENDS. THANK YOU FOR YOUR ATTENTION. ATTE Carlos</t>
  </si>
  <si>
    <t>¿Por qué creo que la Danza es una RESPUESTA? Hola, Yo soy Carlos y tengo 18 años&amp;#8230; soy un Bboy (bailarín de break dance). Hace algunos años yo era un chico normal que había entrado a la preparatoria, sin imaginarme que recibiría el regalo más valioso que me podría otorgar la vida&amp;#8230; expresarme y sentir algo&amp;#8230; tener un pretexto para ser quien soy y redirigir mi vida a algo tan maravilloso como lo es el Bboying&amp;#8230;&amp;#8230; y lo que Quiero lograr con este proyecto es DIMENSIONAR la cultura Bboying en mi comunidad y en todo mi estado&amp;#8230;(SOY de México). DEMOSTRAR Y CONTAGIAR a los jóvenes un estilo de vida en el que se alejan de vicios y adicciones, en el que te conviertes en una persona disciplinada y amante del día a día. ¿En qué consiste el proyecto? Mi proyecto consiste en generar Contenido Audiovisual en la web. Mi reto será durante 6 meses entrenar al máximo, adentrarme mucho más a fondo a la cultura Bboying, y demostrarle a todos quienes ya están iniciados (y contagiar a otros) sobre la cultura y su impacto social&amp;#8230; que ha ayudado a muchos como a mí, compartiendo mi día a día, lo que aprendo de la cultura, enseñando pasos (tutoriales), y animarlos a un estilo de vida (para unos) o deporte (para otros) que es extraordinario no solo para los que me vean mediante la web, o plataformas como YouTube, sino también a la gente que me rodea, personas que me encuentre por ahí y estén dispuestas a Aprender, porque Yo estaré dispuesto a compartir y &amp;#8220;Enseñar&amp;#8221;. ¿Cuál es el PROBLEMA? Tal vez usted puede decir: Pues es muy fácil hacerlo, únicamente hay que grabar&amp;#8230; pero pues en este momento es poco viable conseguir esas herramientas, porque económicamente no tengo ese dinero&amp;#8230; Yo lo que quiero es capital para poder comprar una videocámara, micrófonos, ropa, y todo lo necesario para empezar este proyecto de manera PROFESIONAL Y CORRECTA, que me resulta SIMPLEMENTE EXTRAORDINARIO =). ¡Hagámoslo! Y pues, así sean dos personas las que se integren al mundo del break dance, o al mundo del baile, sabré que este proyecto fue un éxito porque habré ayudado a esas dos personas y a mí mismo&amp;#8230; Y CREO QUE SI CAMBIARIA AL MUNDO&amp;#8230; No sé qué sería de mi si no bailara. Y este Proyecto de alguna manera, es regresarle al break dance TODO LO MUCHO QUE ME HA AYUDADO. ESPERO CONTAR CON SU APOYO, PAZ Y UNIÓN, AMIGOS. GRACIAS POR SU ATENCIÓN</t>
  </si>
  <si>
    <t>This project matters for many reasons &amp;#8230; that young people, who are the present and the future of a country can become good people, disciplined without addictions or vices all this through a common goal which is to dance break dance.</t>
  </si>
  <si>
    <t>Este proyecto importa por muchas razones… que los jóvenes, que son el presente y el futuro de un país pueden volverse personas de bien, disciplinadas y sin adicciones ni vicios todo esto mediante un objetivo en común que es bailar break dance.</t>
  </si>
  <si>
    <t>Your support is important &amp;#8230; we dance because people see us and likes what he sees, so we take this movement to the digital age, and believe me, that the money we manage to raise 100% be used for the project, and that our part will be total honesty. Any amount is good, it is what we expect of you or slightly below our expectations, we will continue changing lives and sharing knowledge. That is your support to share knowledge.</t>
  </si>
  <si>
    <t>Tu apoyo es importante… bailamos porque hay gente que nos ve y que le gusta lo que ve, por eso debemos llevar este movimiento a la era digital, y créeme, que el dinero que logremos recaudar se usará 100% al proyecto, y que de nuestra parte habrá una honestidad total. Cualquier cantidad es buena, sea lo que nosotros esperamos de ti o un poco por debajo de nuestras expectativas, seguiremos cambiando vidas y compartiendo el conocimiento. Para eso es tu apoyo: para compartir el conocimiento.</t>
  </si>
  <si>
    <t>Our current budget is small. We just 1 month working on this project and you could say that we are economically from scratch. So we have your support, we just want the indispensable and if you realize not ask a lot of money to finance ourselves only vital, because only the primary tools we want to start. Nuestro presupuesto actual es poco. Llevamos solo 1 mes trabajando en este proyecto y se podría decir que estamos económicamente desde cero. Por eso contamos con tu apoyo, solo queremos lo indispensable y si te das cuenta no pedimos mucho dinero para financiarnos, únicamente lo vital, porque solo queremos las herramientas primordiales para empezar.</t>
  </si>
  <si>
    <t>We are not like such an organization, but a group of bboy, which seeks to expand the culture where it is ... because we started below and we know it is to start from scratch and not have some support ... so if we possibility of helping people (interested in bboying and / or dance) not to pass bad time as happened to us, what aremos and continue to do.</t>
  </si>
  <si>
    <t>No somos como tal una organización, sino un grupo de bboy, que busca expandir la cultura en el lugar donde se encuentra… porque hemos empezado de abajo y sabemos que es empezar de cero y no contar con algún apoyo… por eso, si tenemos la posibilidad de ayudar a gente, (interesada en el bboying y/o en bailar) para que no pase malos rato como nos pasó a nosotros, lo aremos y seguiremos haciendo.</t>
  </si>
  <si>
    <t>gamebreak</t>
  </si>
  <si>
    <t>08-17-2016</t>
  </si>
  <si>
    <t>Future Entrepreneurs</t>
  </si>
  <si>
    <t>Future Fntrepreneurs</t>
  </si>
  <si>
    <t>Immigrants Make America GREAT!</t>
  </si>
  <si>
    <t>Charlyn Ali Gonzalez</t>
  </si>
  <si>
    <t>charlynali@hotmail.com</t>
  </si>
  <si>
    <t>Smart Trash</t>
  </si>
  <si>
    <t>development@esperanza.us</t>
  </si>
  <si>
    <t>(044) 618-8408226</t>
  </si>
  <si>
    <t>andres_csuarez@live.com</t>
  </si>
  <si>
    <t>This is about capacitations for young people to be the&amp;nbsp;future entrepreneurs, and also&amp;nbsp;inspire more guys&amp;nbsp;to start thinking in big to finish their studies and go for more.</t>
  </si>
  <si>
    <t>Esto se trata de capacitaciones de jovenes para ser futuros empresarios, y asi, inspirar a mas chicos a pensar en grande, terminar sus estudios e ir por mas.</t>
  </si>
  <si>
    <t>There is a lot of talent right in the people who some times do not have the means to built the future that they deserve. That talent, is the one that we are looking for, to give them the oportunity to prove they can jump from the &amp;quot;no where&amp;quot; to the top. Unfutunately, this proyects are kind of expensive thats why the most of the&amp;nbsp;entrepreneurs where rich before they start, and we want to give this wonderful chance to the people who can&amp;acute;t pay for it yet, it will inspire other young guys to work and grow in a professional and personal way.&amp;quot;Limits are thoes&amp;nbsp;you let behind when you start thinking big&amp;quot;.</t>
  </si>
  <si>
    <t>Existe en unn gran talento en las personas que no poseen el recurso para construir el futuro que merecen. Ese talento es justo el que buscamos, para darles la oportunidad de probar que es posible saltar desde &amp;quot;la nada&amp;quot; hasta la cima. Desafortunadamente, este tipo de proyectos son costosos, por ello muchos empresarios han sido ricos desde antes de empesar, y queremos darles esta maravillosa oportunidad a quienes no puedan pagar por ella, &amp;eacute;sto inpirara a mas jovenes a trabajar y crecer de forma profesional y personal.&amp;quot;Los limmites son esos que dejas atras cuando empiezas a pensar en grande&amp;quot;.</t>
  </si>
  <si>
    <t>AlyKet</t>
  </si>
  <si>
    <t>Smart start-up tourism business in Costa Rica</t>
  </si>
  <si>
    <t>FUTURA In search of an ideal world</t>
  </si>
  <si>
    <t>ddd animacion studio</t>
  </si>
  <si>
    <t>(319) 335-1632</t>
  </si>
  <si>
    <t>Bogotá Colombia</t>
  </si>
  <si>
    <t>IMAGINA &amp;amp; IMAGINE</t>
  </si>
  <si>
    <t>Arts and Culture/Rights/Education/Violence Prevention/Youth Development</t>
  </si>
  <si>
    <t>FUTURA seeks to avoid future problems that can be solved by children, adolescents and young people in the present.</t>
  </si>
  <si>
    <t>FUTURA busca evitar problemas futuros que puedan ser resueltos por ni&amp;ntilde;os, adolescentes y j&amp;oacute;venes en el presente.</t>
  </si>
  <si>
    <t>What do we want to do?We want to develop the animated series FUTURA; In search of an ideal world. Each chapter is made with mixed techniques of 3D animation and 2D comic motion, in each story we will address a common social problem where children and youths are often involved. In each episode we will leave a teaching and a solution that can avoid this type of problem.What is it?FUTURA; In search of an ideal world, is an audiovisual production that teaches through the entertainment. This animated series initially consists of 9 chapters and is developed in 3D animation and 2D (comic motion). Our dream is to make reality the beginning of this animated series and to be able to tell and share all the stories of FUTURA.Why do it?In Colombia, in Latin America and many countries of the world are a great variety of socio-cultural problems, which are adopted by children and young people and for which they are usually unknown, this creates a personal, social and emotional barrier.FUTURA is born with the aim of providing children and young people with new knowledge about the social, environmental and cultural problems that surround us, generating awareness, personal solutions and for our environment.</t>
  </si>
  <si>
    <t>&amp;iquest;Qu&amp;eacute; queremos hacer?Queremos desarrollar la serie animada &amp;nbsp;FUTURA; en busca de un mundo ideal. Cada cap&amp;iacute;tulo es realizado&amp;nbsp;con t&amp;eacute;cnicas mixtas de animaci&amp;oacute;n 3D y motion comic 2D, en cada historia trataremos una problem&amp;aacute;tica social com&amp;uacute;n en donde muchas veces se ven involucrados los ni&amp;ntilde;os y j&amp;oacute;venes. En cada episodio dejaremos una ense&amp;ntilde;anza y una soluci&amp;oacute;n que pueda evitar este tipo de problem&amp;aacute;ticas.&amp;nbsp;&amp;iquest;Qu&amp;eacute; es?FUTURA; en busca de un mundo ideal, es una producci&amp;oacute;n&amp;nbsp;audiovisual que ense&amp;ntilde;a a trav&amp;eacute;s del entretenimiento. Esta serie animada se conforma inicialmente de 9 cap&amp;iacute;tulos y es desarrollada en animaci&amp;oacute;n 3D y 2D (motion c&amp;oacute;mic). Nuestro sue&amp;ntilde;o es hacer realidad el comienzo de esta serie animada y poder contar y compartir todas las historias de FUTURA.&amp;iquest;Por qu&amp;eacute; hacerlo?En Colombia, en latino Am&amp;eacute;rica y muchos pa&amp;iacute;ses del mundo se encuentran una gran variedad de problemas socioculturales, que son adoptados por ni&amp;ntilde;os y j&amp;oacute;venes y que para los mismos suelen ser desconocidos, esto crea una barrera a nivel personal, social y emocional.FUTURA nace con el fin de brindar a los ni&amp;ntilde;os y j&amp;oacute;venes nuevos conocimientos sobre los problemas sociales, ambientales y culturales que nos rodean, generando conciencia, soluciones personales y para nuestro entorno.</t>
  </si>
  <si>
    <t>&amp;nbsp;Esta iniciativa busca que los ni&amp;ntilde;os, j&amp;oacute;venes y adultos a trav&amp;eacute;s del entretenimiento aprender y adquirir nuevos conocimientos acerca de los problemas sociales y culturales que nos rodean, creando conciencia y soluciones para nuestro medio ambiente. Nuestro objetivo es que a trav&amp;eacute;s de herramientas digitales como 3D reducimos los problemas sociales que nos afectan y nuestro medio ambiente.</t>
  </si>
  <si>
    <t>Smart Fuel &amp;amp; Fleet Pump</t>
  </si>
  <si>
    <t>Esta iniciativa busca que los ni&amp;ntilde;os, j&amp;oacute;venes y adultos a trav&amp;eacute;s del entretenimiento aprendan y adquieran nuevos conocimientos sobre las problem&amp;aacute;ticas sociales y culturales que nos rodean, creando conciencia y soluciones para nuestro entorno. Nuestro objetivo es que por medio de las herramientas digitales como el 3D reduzcamos los problemas sociales que nos afectan a todos y nuestro entorno.</t>
  </si>
  <si>
    <t>Los fondos recaudados son para continuar trabajando en la pre-producci&amp;oacute;n - producci&amp;oacute;n y post producci&amp;oacute;n de la serie de animaci&amp;oacute;n. Ya tenemos un avance y desarrollo de nuestra serie de dibujos animados, pero ya no tenemos el dinero para continuar. Con su colaboraci&amp;oacute;n podemos hacer realidad este sue&amp;ntilde;o, queremos dar vida a FUTURA y hacer del mundo un lugar mejor.</t>
  </si>
  <si>
    <t>Los fondos recaudados son para seguir trabajando en la pre pruducci&amp;oacute;n - producci&amp;oacute;n y pos producci&amp;oacute;n de la serie animada. Ya tenemos un avance y desarrollo de nuestra serie animada, pero ya no contamos con eldinero para continuar. Con tu colaboraci&amp;oacute;n podremos hacer este sue&amp;ntilde;o realidad, queremos darle vida a FUTURA y hacer del mundo un lugar mejor.</t>
  </si>
  <si>
    <t>6000 DOLARES</t>
  </si>
  <si>
    <t>https://www.youtube.com/watch?v=J8E73qEWumc</t>
  </si>
  <si>
    <t>SisterWeb Community Doula Network</t>
  </si>
  <si>
    <t>SisterWeb Community Doula</t>
  </si>
  <si>
    <t>Fernando Perez</t>
  </si>
  <si>
    <t>fernandoperez9306@hotmail.com</t>
  </si>
  <si>
    <t>joyride2day@email.com</t>
  </si>
  <si>
    <t>FUN &amp;#8211; boots 4 Education</t>
  </si>
  <si>
    <t>IMAGINA</t>
  </si>
  <si>
    <t>Chimaltenango</t>
  </si>
  <si>
    <t>There are 4.3 million children in Guatemala who CAN&amp;#8217;T continue waiting for a better education!</t>
  </si>
  <si>
    <t>¡Son 4.3 millones de niños en Guatemala los que no pueden seguir esperando por una mejor educación!</t>
  </si>
  <si>
    <t>SisterWeb &amp;#8211; Community Doula Program</t>
  </si>
  <si>
    <t>Social Good Fund</t>
  </si>
  <si>
    <t>46-1323531</t>
  </si>
  <si>
    <t>https://hipgive.org/wp-content/uploads/2018/07/1-IRS-Final-Determination-Letter-U.pdf</t>
  </si>
  <si>
    <t>mariposa153@gmail.com</t>
  </si>
  <si>
    <t>Nawal Boots company with its social program &amp;#8211; In Her Shoes – joined forces with Guatemalan singer-songwriter Stephanie Zelaya, to fight to improve quality of education through Funsepa in Guatemala. Nawal &amp;amp; Stephanie design a pair of unique boots that had lots of colors and for people to notice at first sight that they were made in Guatemala. They decided to add a boot bracelet that could be worn on the boots &amp;amp; on the wrist too, and that&amp;#8217;s how Wakami got involved in the project; these bracelets are also handmade too by Guatemalan artisans. We are happy to help them create more jobs with this project! Contrary to popular belief, technology is not a luxury, but the tool we need to transform tomorrow&amp;#8217;s leaders. Reinforcing school and tutorial center DBO Ministries is located approximately 60 km from the capital city of Guatemala in Chimaltenango. Despite being near the shopping area, the center helps children at social risk and street condition, among the, shoe polishers that work at the central park. After a deep effort from Passion Association, who provides tools for children and young people from vulnerable populations, to build the DBO House with an appropriate kitchen, living room for recreational activities, food bank, they managed to build a technology room with the required conditions to be equipped with computers which will benefit near one hundred children, teenagers, young and adult people in social risk, which have been unable to access to formal education or digital world training. All involved we want to transform the access to technology into a right, not a privilege, and that the children with this center can have access to this wonderful educational tool, which will expand their horizons and introduce them to a whole new world of possibilities. With technology inside their classroom, these children will have the chance to acquire the minimum competencies and skills they need to face today’s highly advanced world. Then, tomorrow they will become part of the important workforce that moves Guatemala. To achieve this we need a total of US$5,500. With this money we will equip the center with a computer lab with the most advanced programs like Khan Academy. In addition, Funsepa will provide the necessary school training in the usage of technology as an educational tool, and will also be carrying out monitoring and evaluation of the impact that this lab will have in the life of this young children.</t>
  </si>
  <si>
    <t>La empresa Nawal Boots con su programa social – En sus zapatos &amp;#8211; se une con la cantautora guatemalteca Stephanie Zelaya, para luchar por mejorar la calidad educativa de Guatemala a través de Funsepa. Nawal y Stephanie diseñaron un par de botas únicas que tuvieran mucho color y a simple vista se supiera que están hechas en Guatemala. Decidieron agregar un brazalete al diseño que pudiera ser utilizado tanto en la bota como en la muñeca y es así como Wakami pasó a formar parte del proyecto, estos brazaletes son elaborados a mano por artesanos guatemaltecos. Estamos muy felices de ayudarlos a seguir creando fuentes de trabajo a través de nuestro proyecto. Contrario a lo que se piensa, la tecnología no es un lujo, sino la herramienta que necesitamos para transformar los líderes de mañana. La escuela de refuerzo y centro tutorial DBO Ministerios se encuentra ubicada aproximadamente a 60 km de la ciudad capital, en el departamento de Chimaltenango. A pesar de estar cerca de la zona comercial, atiende a niños en riesgo social y condición de calle, entre ellos a los lustradores de zapatos del parque de Chimaltenango, es ellos a quienes se apoyará. Luego de un profundo esfuerzo de parte de la Asociación Passion, quién brinda herramientas a niños y jóvenes de poblaciones vulnerables, para el desarrollo integral que les permitan mejorar su calidad de vida, para construir la Casa DBO, adecuada con cocina, salón para actividades lúdicas, banco de alimentos, lograron construir un salón con condiciones para equipar con aula virtual que beneficiará a aproximadamente 100 niños, adolescentes, jóvenes y adultos en condición de calle y riesgo social los cuales no han podido accesar a educación formal ni mucho menos la educación del mundo digital. Todos los involucrados queremos lograr que la educación de calidad sea un derecho y no un privilegio, y que los niños como los de este centro puedan tener acceso a esta maravillosa herramienta educativa, la cual ampliará sus horizontes y les presentará todo un nuevo mundo de posibilidades. Con tecnología dentro de su aula, estos niños podrán adquirir las competencias y las capacidades mínimas para enfrentar el mundo tan avanzado de hoy y, mañana, llegar a ser parte de la importante fuerza laboral que mueve a Guatemala hacia un mejor futuro. Para lograrlo, necesitamos adquirir un total de US$5,500 y así equipar el laboratorio con 16 computadoras con los programas más avanzados como Khan Academy. Además de brindará capacitación a los docentes de la escuela para que sepan aprovechar esta herramienta, y llevará a cabo un constante monitoreo y evaluación sobre el impacto que el laboratorio puede llegar a tener en la vida de estos niños.</t>
  </si>
  <si>
    <t>Guatemala is a country where 51% of the population lives in poverty and 17% is illiterate. We firmly believe that an advanced nation is shaped by educated people, but in Guatemala there still a lot to do in this matter. This effort to equip all public schools in the country with technology, and train teachers in the usage of this tool inside the classroom, is a step in the right direction. Today children face a world much more demanding and competitive. We must provide them a different type of education, an education that makes them dream and aspire to be professionals. This would, in principle, open their minds into a whole new world, full of possibilities. It would expand their horizons early on, so their curiosity and desire of knowledge. But, most importantly, these children will realize that education is the most valuable tool they have to succeed. For this reason, the foundation provides sustained accompaniment throughout the process. It trains teachers into using technology inside the classroom and how to make the most of it. Besides, the school is exposed to a constant monitoring and evaluation, which helps determine their strengths and weaknesses. It is important to mention that Funsepa works in constant communication with the Ministry of Education in Guatemala, serving as their “technological arm”. Therefore, the foundation’s efforts transcend beyond social work.</t>
  </si>
  <si>
    <t>Guatemala es un país donde el 51% de la población vive en la pobreza y 17% es analfabeta. Estamos seguros de que un pueblo avanzado es un pueblo educado, pero en Guatemala aún hay mucho por hacer respecto a este tema. Dotar a las escuelas de toda la república de tecnología, además de capacitar a los docentes de cómo utilizarla como una innovadora herramienta educativa dentro del aula, es un paso en la dirección correcta. Los niños de hoy enfrentan un mundo mucho más competitivo y demandante. Debemos proveerles una educación diferente enseñándoles a utilizar herramientas que los hagan sonar y aspirar a ser profesionales importantes, les despertará la curiosidad de saber hasta dónde pueden llegar. Exponerlos a una educación 2.0 les abrirá la mente a un mundo lleno de posibilidades, ampliará sus horizontes. Pero, lo más importante, es que los niños beneficiaron se darán cuenta que la educación es la herramienta más valiosa que tienen para salir adelante. Por esa misma razón, la fundación brinda un acompañamiento continuo a las escuelas beneficiadas. En primer lugar, capacita al equipo docente en cómo aprovechar al máximo las herramientas tecnológicas que reciben gracias a este programa. Además, son expuestos a un monitoreo y evaluación constante para determinar qué debilidades existen, qué refuerzos son necesarios y qué buenas prácticas deben continuar. Es importante destacar que Funsepa trabaja en constante comunicación con el Ministerio de Educación de Guatemala, sirviendo como su “brazo tecnológico”. Por tanto, los esfuerzos de la fundación trascienden más allá de una labor social.</t>
  </si>
  <si>
    <t>Your donation will help us equip the center with a whole new computer lab. This includes computing equipment with server, and its’ warranty. Besides, the foundation offers constant monitoring and evaluation, to identify the teachers’ good practices and their weaknesses. Investing in this project will lead Guatemala into a brighter future. Therefore we have a complete list of rewards available, to thank you for your valuable help. One thing is for sure, the bigger the donation, the bigger the surprise. These rewards go from digital postcards from the students and the school staff, to a video of appreciation and the best of all the UNIQUE BOOTS. We invite you to be part of this change and put yourself in their shoes, your investment will make a difference!</t>
  </si>
  <si>
    <t>Tu donación nos ayudará a equipar el centro con un laboratorio tecnológico. Esto, además de incluir equipo de cómputo, incluye un servidor, con su garantía. Además, la fundación ofrece un acompañamiento y evaluación constante, lo cual ayudará a identificar buenas prácticas por parte de los maestros y las partes en las que necesiten reforzar. Invirtiendo en este proyecto nos ayudará a llevar a Guatemala hacia un futuro más brillante. Por ende, tenemos toda una serie de recompensas para agradecerte por tu valiosa ayuda. Algo si puedes tener por seguro, mientras más grande sea tu donación, más grande será la sorpresa que recibas. Estos premios van desde postales digitales de parte de los estudiantes y los maestros de la escuela, hasta un video de agradecimiento y la mejor de todas un par de ¡BOTAS ÚNICAS! ¡Los invitamos a ser parte de este cambio y ponerse en sus zapatos, su inversión marcará la diferencia!</t>
  </si>
  <si>
    <t>@funsepa</t>
  </si>
  <si>
    <t>https://www.youtube.com/watch?v=tLx8_hl5Xps</t>
  </si>
  <si>
    <t>Alli</t>
  </si>
  <si>
    <t>alli@danzaclara.com</t>
  </si>
  <si>
    <t>(415) 217-9885</t>
  </si>
  <si>
    <t>IMAC to work as a freelance designer</t>
  </si>
  <si>
    <t>Richmond</t>
  </si>
  <si>
    <t>Brian Carreño</t>
  </si>
  <si>
    <t>SisterWeb is an initiative that trains and matches peer doulas with families from within low income communities.</t>
  </si>
  <si>
    <t>SisterWeb provee entrenamiento y conexion con famiias para doulas que vienen de comunidades de bajo recusrso.</t>
  </si>
  <si>
    <t>https://hipgive.org/wp-content/uploads/2017/02/DSCN5465.JPG</t>
  </si>
  <si>
    <t>Fundacion Sergio Paiz</t>
  </si>
  <si>
    <t>&amp;nbsp; SisterWeb is a new community-based, sustainable initiative that improves maternal health care for individuals, families, and communities in two ways. First, SisterWeb provides doulas to resilient pregnant women from at-risk communities in order to ensure they receive the support they need to have healthy and satisfying pregnancies, births, and postpartum experiences. Doulas who participate in SisterWeb are professionally-trained, multilingual, and are committed to serving marginalized and historically underserved communities. Second, SisterWeb builds a diverse community doula network by identifying individuals from diverse communities who could serve as doulas, ensuring those doulas receive fair compensation for their work, and facilitating a doula mentor program. &amp;nbsp; Our fundraising goal is $100,000 and we believe this is achievable based on the unrelenting support from members of our community! These funds will pay for program development, doula stipends for our two pilot programs with Latino and African American mother/doula pairs, and the cost of evaluating our first year of operation. We know that collecting data and measuring the impact of our work is crucial to the long term health of this initiative and we have academics ready to partner with us in developing these tools. &amp;nbsp; SisterWeb believes that people of all cultural identification, family structure, income, or citizenship deserve to have healthy and satisfying birth experiences. In addition, SisterWeb recognizes that the uniquely intimate and private nature of birth requires a diverse and culturally competent doula network so that women of all walks of life can feel safe, secure, and comfortable throughout the birth process. Through its unique, sustainable model, SisterWeb attracts more people from diverse communities to enter into the doula profession and ensures that families can find a doula they can trust to help them achieve the best pregnancy and birth experiences possible. The close relationship between peers is at the heart of the efficacy of doula care. The pregnant mother often says about her doula: “She’s &amp;nbsp;the one I call.” SisterWeb’s community doula model is different from other community doula programs because it ensures that participating doulas are paid for their services rather than requiring doulas to volunteer their time and expertise. The end result is that more individuals from diverse backgrounds are able to enter into and remain in the doula profession, ultimately ensuring that more families can find a doula they feel comfortable working with to achieve their ideal pregnancy and birth experiences. &amp;nbsp; SisterWeb is uniquely poised to provide a solution to a well documented inequity in birth outcomes for women of color in San Francisco. Our members and founders are deeply rooted in the community and have partnerships lined up with well known community based organizations and medical institutions. Fist Five San Francisco, The San Francisco Foundation and others have already committed funding to help with our start up costs. They trust we will get the job done and you can add power to their partnerships in the form of your donations. &amp;nbsp; For donors who give $500 or more, we are excited to invite you to a special donor event with our advisory board and doulas. For donors who give $1000-5000, we would be honored to list you on our website and include a short video about why you believe in our project. Other ways you can help: &amp;#8211; Please share our campaign on Social Media (you can use the HIPGive social sharing tools) &amp;#8211; Let us know if you are interested in becoming an official campaign ambassador or volunteer</t>
  </si>
  <si>
    <t>SisterWeb es una nueva iniciativa comunitaria de base que mejora a la salud materna para inidividuos, familias y comunidades en dos diferentes maneras. Primero, SisterWeb provee a doulas para que mujeres embarazadas de comunidades que históricamente han experimentado mayor riesgo durante los partos puedan tener embarazos, partos y el período postparto más saludables y satisfacientes. Segundo, SisterWeb asegura que el campo de trabajo de las doulas sea más diverso, reclutando a personas de diferentes comunidades a trabajar como doulas, asegurando que puedan recibir una renumeración digna para su trabajo y organizando un programa de mentoría para las doulas. &amp;nbsp; Tenemos una meta de recaudar $100,000 para SisterWeb y creemos que posible lograrlo, en base al apoyo constante que hemos recibido de nuestra comunidad! Estos fondos pagarán para la creación y evaluación de nuestros programas, para la renumeración para las doulas y para empezar 2 programas piloto, uno para conseguir doulas africano-americanos para madres africanoamericanos y otro para conseguir doulas latinas para madres latinas. &amp;nbsp; SisterWeb cree que personas de todas las culturas, estructruas familiares, ingresos o estatus migratorio merecen tener experiencias de parto saludables y satisfacientes. Además, SisterWeb reconoce que por ser una experiencia tan íntima y privada, el parto requiere de una doula que entienda los valores culturales de una familia. De esa manera podemos asegurar que todas las mujeres pueden sentirse seguras y comodas durante el proceso de parto. Gracias a su módelo único SisterWeb puede reclutar a más personas de comunidades diversas para comenzar a trabajar como doulas y que familias puedan encontrar una doula que les ayude a tener el mejor embarazo y parto posible. La relación cercana entre doula y madre es la clave para un programa de doulas eficaz. En muchos casos, la mujer embarazada dice de su doula, &amp;#8220;Ella la que llamo.&amp;#8221; &amp;nbsp;&amp;nbsp;&amp;nbsp; El modelo de SisterWeb es diferente que otros programas de doula comunitario porque asegura que las mujeres que trabajan como doula recibe un pago por su trabajo en vez de pedir que trabajen como voluntarios. &amp;nbsp;</t>
  </si>
  <si>
    <t>sisterweb</t>
  </si>
  <si>
    <t>joyride2day@gmail.com</t>
  </si>
  <si>
    <t>Fronti Tour</t>
  </si>
  <si>
    <t>jav.olm2630@gmail.com</t>
  </si>
  <si>
    <t>Brian</t>
  </si>
  <si>
    <t>brianbraindiseno@gmail.com</t>
  </si>
  <si>
    <t>https://hipgive.org/wp-content/uploads/2018/07/19-Board-Member-List.pages</t>
  </si>
  <si>
    <t>(041) 202-04557</t>
  </si>
  <si>
    <t>from scratch</t>
  </si>
  <si>
    <t>nonprod</t>
  </si>
  <si>
    <t>qwe124</t>
  </si>
  <si>
    <t>Professional Graphic Design for all large companies.</t>
  </si>
  <si>
    <t>Diseño Gráfico profesional para todas las grandes empresas y PYMES</t>
  </si>
  <si>
    <t>stree</t>
  </si>
  <si>
    <t>qwrwq</t>
  </si>
  <si>
    <t>(124) -</t>
  </si>
  <si>
    <t>Campaign summary: 1. Graphic design is one of the most important professions in the world, since design allows large companies and brands to transmit a message in their products. Creating good typographies, harmonious proportions through the composition and selection of the right colors. With this campaign I seek to be able to work as an independent designer since I do not have an efficient computer specialized in graphic design tools and animations. My goal is to be able to buy an Imac computer to be able to design correctly and without interruptions and I seek your help since in Venezuela it is impossible to buy one of these products. I leave the page of my projects so that they can look at them https://www.behance.net/soybrianbrain 2. This project is important for me because I can continue to grow as a designer and give me the opportunity to deepen my knowledge in the use of the most advanced programs in design and leave my country high. Besides this gives me the opportunity to have a higher income and to be able to study a new career. 3. It is important because this way I can expand my knowledge, help my family and offer a good service to companies, not only in Venezuela but in all parts of the world. Why it matters: Use this section to give more details and talk about the big picture. 1. What impact will you have if this project becomes a reality? How will you measure the impact? 2. Explain why your project is valuable to your supporters and the world (or the Latino community). 3. Why should people trust you? Reference success stats from similar projects or point to your organization’s track record. Potential Challenges: 1. The donations will cover the expense of the Imac computer and the shipment to my country2. In case the donations do not reach the money will be used to buy a used imac 1. if this project becomes a reality I will have the opportunity to reach new goals and opportunities, as well as to help my family.2. This project is valuable to my donors because as they will help me I can provide my services as a graphic designer and illustrator.3. People can trust me because I am a humble, professional and full of desire to work and achieve my goals. That is to be a recognized designer in all Latin America.</t>
  </si>
  <si>
    <t>jdizio+biasetti@gmail.com</t>
  </si>
  <si>
    <t>https://hipgive.org/wp-content/uploads/2018/07/2016-990-signed.pdf</t>
  </si>
  <si>
    <t>Free health care program for the indigenous population of Costa Rica</t>
  </si>
  <si>
    <t>Iniciativa Privada</t>
  </si>
  <si>
    <t>Bernabé Zúñiga Díaz</t>
  </si>
  <si>
    <t>bzd2302@gmail.com</t>
  </si>
  <si>
    <t>https://hipgive.org/wp-content/uploads/2018/07/2018-SGF-Budget.numbers</t>
  </si>
  <si>
    <t>(506) 6203 1401</t>
  </si>
  <si>
    <t>Health and love for indigenous children in Costa Rica</t>
  </si>
  <si>
    <t>Salud y amor para las ni&amp;ntilde;as y ni&amp;ntilde;os de Costa Rica</t>
  </si>
  <si>
    <t>Como sucede en la mayor&amp;iacute;a de los pa&amp;iacute;ses latinoamericanos, y Costa Rica, no es la excepci&amp;oacute;n, las comunidades ind&amp;iacute;genas est&amp;aacute;n ubicadas en lugares remotos y de dif&amp;iacute;cil de acceso. Nuestro proyecto consiste llevar atenci&amp;oacute;n m&amp;eacute;dica a una poblaci&amp;oacute;n que sufre toda clase de males y donde la atenci&amp;oacute;n es escasa, y muchas veces, nula. Hay comunidades donde se sufre un alto grado de desnutrici&amp;oacute;n y abandono en materia de salud lo que convierte, muchas veces, un mal menor, en una sentencia de muerte. Iniciaremos nuestro proyecto con una campa&amp;ntilde;a de atenci&amp;oacute;n m&amp;eacute;dica de 3 d&amp;iacute;as por cada una de las comunidades ind&amp;iacute;genas que hay en Costa Rica. Esperamos que usted, estimada lectora, estimado lector, estimada amiga y amigo, comparta nuestra visi&amp;oacute;n de llevar salud y bienestar a esta poblaci&amp;oacute;n, especialmente, a las ni&amp;ntilde;as y ni&amp;ntilde;os que son la raz&amp;oacute;n y el esp&amp;iacute;ritu de nuestra campa&amp;ntilde;a.</t>
  </si>
  <si>
    <t>Indigenous communities are located in remote and difficult to access places. Our project is to bring medical care to a population suffering all manner of diseases and where care is scarce, and often, no. There are communities where a high degree of malnutrition and neglect in health making suffers, often, a lesser evil, in a death sentence. We begin our project with a campaign health care 3 days per each of the indigenous communities that exist in Costa Rica.</t>
  </si>
  <si>
    <t>The socioeconomic status of the indigenous population in Latin America is precarious, is a population traditionally neglected and living in extreme poverty. Our project seeks to improve the quality of life giving some support to a vital part, which is health.</t>
  </si>
  <si>
    <t>La condici&amp;oacute;n socioecon&amp;oacute;mica de la poblaci&amp;oacute;n ind&amp;iacute;gena en Latinoam&amp;eacute;rica es precaria, es una poblaci&amp;oacute;n tradicionalmente relegada y que vive en pobreza extrema. Nuestro proyecto busca mejorar la calidad de vida dando un poco de apoyo a una parte vital, que es la salud.&amp;nbsp;</t>
  </si>
  <si>
    <t>In Costa Rica there are 8 aboriginal cultures: Cab&amp;eacute;car, Bribri, Ngobe, Brunca, Teribe, Malecu, Huetar and Chorotega, each represents an individual indigenous people, with their own world view. These communities are distributed in 22 territories to which we intend to benefit from our campaign. In a first stage we will visit each of these 22 territories with a campaign 3 days of medical care during 2017. The cost of this care program is much higher than the amount requested if we see total sum required, but if we reach not collect everything we need, also,&amp;nbsp;we could perform at least about 2 or 3 campaigns in communities.</t>
  </si>
  <si>
    <t>En Costa Rica existen 8 culturas abor&amp;iacute;genes: Cab&amp;eacute;car, Bribri, Ng&amp;ouml;be, Brunca, Teribe, Malecu, Huetar y Chorotega, cada una de ellas representa un pueblo ind&amp;iacute;gena individual, con su propia cosmovisi&amp;oacute;n. Estas comunidades se encuentran distribuidas en 22 territorios a los cuales pretendemos beneficiar con nuestra campa&amp;ntilde;a. En una primera etapa, durante el a&amp;ntilde;o 2017, se visitar&amp;aacute; a cada uno de estos 22 territorios con una campa&amp;ntilde;a de 3 d&amp;iacute;as de atenci&amp;oacute;n m&amp;eacute;dica. El costo de este programa de atenci&amp;oacute;n es muy superior al monto solicitado si vemos la suma total requerida, pero si no alcanzamos recaudar &amp;nbsp;todo lo que necesitamos, tambi&amp;eacute;n, podr&amp;iacute;amos realizar al menos unas 2 o 3 campa&amp;ntilde;as en las comunidades.&amp;nbsp;</t>
  </si>
  <si>
    <t>Como sucede en la mayor&amp;iacute;a de los pa&amp;iacute;ses latinoamericanos, y Costa Rica, no es la excepci&amp;oacute;n, las comunidades ind&amp;iacute;genas est&amp;aacute;n ubicadas en lugares remotos y de dif&amp;iacute;cil de acceso lo cual aumenta los costos de llevar a cabo una campa&amp;ntilde;a de atenci&amp;oacute;n m&amp;eacute;dica, aun as&amp;iacute;, creemos que es posible realizarlo con un costo m&amp;iacute;nimo de $1.720 USD por cada una de las comunidades. Este costo incluye a 3 profesionales en medicina, m&amp;aacute;s la asistencia necesaria por voluntarios; el traslado, alimentaci&amp;oacute;n, hospedaje, coordinaci&amp;oacute;n, etc. El costo total por atender las 22 comunidades es de $37.840.00 USD.&amp;nbsp;</t>
  </si>
  <si>
    <t>This program was designed by Costa Rican businessman, Barnabas Z&amp;uacute;&amp;ntilde;iga Diaz, who is of indigenous roots and closely linked to the community. He will also be in charge of directing and ensure that their goal of bringing medical care to a population suffering all manner of diseases and where care is scarce, and often, no compliance. There are communities where a high degree of malnutrition and neglect in health making suffers, often, a lesser evil, in a death sentence. Having emerged from one of these communities and have experienced firsthand the suffering and unfortunate experiences during her childhood and adolescence, Mr. Zuniga, blindly believes in his project and is excited to carry it out.&amp;nbsp;</t>
  </si>
  <si>
    <t>Este programa fue dise&amp;ntilde;ado por el empresario costarricense, Bernab&amp;eacute; Z&amp;uacute;&amp;ntilde;iga D&amp;iacute;az, quien es de ra&amp;iacute;ces ind&amp;iacute;genas y muy ligado a la comunidad. &amp;Eacute;l tambi&amp;eacute;n estar&amp;aacute; a cargo de dirigirlo y velar porque se cumpla su objetivo, de llevar atenci&amp;oacute;n m&amp;eacute;dica a una poblaci&amp;oacute;n que sufre toda clase de males y donde la atenci&amp;oacute;n es escasa, y muchas veces, nula. Hay comunidades donde se sufre un alto grado de desnutrici&amp;oacute;n y abandono en materia de salud lo que convierte, muchas veces, un mal menor, en una sentencia de muerte. Al haber salido de una de estas comunidades y haber vivido en carne propia los padecimientos y experiencias desafortunadas, en su etapa de ni&amp;ntilde;ez y adolescencia, el se&amp;ntilde;or Z&amp;uacute;&amp;ntilde;iga, cree ciegamente en su proyecto y est&amp;aacute; emocionado por llevarlo a cabo, y esa es la raz&amp;oacute;n por la cual busca la ayuda de manos solidarias que deseen compartir su vis&amp;oacute;n.&amp;nbsp;</t>
  </si>
  <si>
    <t>bzd2302</t>
  </si>
  <si>
    <t>Sistema de Facturacion Electronica con Esquema Multinivel</t>
  </si>
  <si>
    <t>10-14-2016</t>
  </si>
  <si>
    <t>formation of productive units</t>
  </si>
  <si>
    <t>Fundación Artística y cultural la Odisea</t>
  </si>
  <si>
    <t>i5-Freedom Network</t>
  </si>
  <si>
    <t>Earlyn Siboney Matamba Lasprilla</t>
  </si>
  <si>
    <t>braymar22@gmail.com</t>
  </si>
  <si>
    <t>isabelmeyer@cox.net</t>
  </si>
  <si>
    <t>Sin ti mi cama esta vacia, pero me rinde la quincena</t>
  </si>
  <si>
    <t>&amp;nbsp;young entrepreneurs, financial independence</t>
  </si>
  <si>
    <t>Emprendedores juveniles, independencia financiera&amp;nbsp;</t>
  </si>
  <si>
    <t>10-15-2018</t>
  </si>
  <si>
    <t>It is to provide support, assistance and strengthening youth and adolescents in the creation of productive units in order to train entrepreneurs and leaders of their own businesses, so that they are generators of jobs to other young urban and rural town of Yumbo , Valle, in order to improve quality of life.</t>
  </si>
  <si>
    <t>Sin Fronteras: Por un mundo sin fronteras</t>
  </si>
  <si>
    <t>consiste en brindar apoyo, acompa&amp;ntilde;amiento y fortalecimiento a los jovenes y adolescentes en la creaci&amp;oacute;n de unidades productivas con la finalidad de formar emprendedores y lideres de sus propios negocios, para que asi sean generadores de empleos hacia otros jovenes del casco urbano y rural de Yumbo, Valle, para asi mejorar calidades de vida.&amp;nbsp;</t>
  </si>
  <si>
    <t>Facod</t>
  </si>
  <si>
    <t>I&amp;#8217;m hungry</t>
  </si>
  <si>
    <t>Miguel Weffer</t>
  </si>
  <si>
    <t>https://hipgive.org/wp-content/uploads/2017/10/WhatsApp-Image-2017-10-29-at-7.32.12-PM-(1).jpeg</t>
  </si>
  <si>
    <t>FORJANDO VIDAS, CAMBIANDO REALIDADES , LAS TRABAJADORAS SEXUALES</t>
  </si>
  <si>
    <t>Sign me in &amp;#8211; sign lenguage plataform</t>
  </si>
  <si>
    <t>ORGANIZACIÓN DE TRABAJADORAS DEL SEXO</t>
  </si>
  <si>
    <t>ANA CRISTINA BARAHONA CAMPOS</t>
  </si>
  <si>
    <t>crisba_123@yahoo.com</t>
  </si>
  <si>
    <t>(737) 515-04</t>
  </si>
  <si>
    <t>area metropolitana de san salvador</t>
  </si>
  <si>
    <t>SEX WORKERS go to work, take care of our children, just like any woman, we are sisters, partners, CITIZENS</t>
  </si>
  <si>
    <t>LAS TRABAJADORAS SEXUALES VAMOS A TRABAJAR, CUIDAMOS DE NUESTROS HIJOS, IGUAL QUE CUALQUIER MUJER, SOMOS HERMANAS, COMPA&amp;Ntilde;ERAS, CIUDADANAS</t>
  </si>
  <si>
    <t>Sign me in &amp;#8211; A sign lenguage plataform</t>
  </si>
  <si>
    <t>The project we are presenting aims to inform, raise awareness and educate about sex work as a right, in order to encourage citizen action from different perspectives, areas and strategies to change their attitude towards sex trabajdoras nostras as women and their families . We have provided two actions&amp;quot;Drive for DIGNIFICASION DELA WORKING WOMEN SEX&amp;quot; IS A RADIOSALTERNATIVOS MINICAMPA&amp;Ntilde;AEN O COMMUNITY BANNER MAIL AND NETWORKS: FACEBOOK ETC.DONDE is to inform and educate about the myths and prejudices about MUJERESTRABAJADORAS THE STRUGGLE FOR SEX DIGNIFICASION THESE AND RESPECT OF YOUR HOUSEHOLD.The project we are presenting is to propositoInformar, sensitize and educate about sex work as a right, in order to encourage citizen action from different perspectives, areas and strategies to change their attitude towards sex trabajdoras nostras as women and their families. We have provided two actions&amp;quot;Drive for DIGNIFICASION DELA WORKING WOMEN SEX&amp;quot; IS A RADIOSALTERNATIVOS MINICAMPA&amp;Ntilde;AEN O COMMUNITY BANNER MAIL AND NETWORKS: FACEBOOK ETC.DONDE is to inform and educate about the myths and prejudices about MUJERESTRABAJADORAS THE STRUGGLE FOR SEX DIGNIFICASION THESE AND RESPECT OF YOUR HOUSEHOLD.</t>
  </si>
  <si>
    <t>El proyecto que estamos presentando tiene como propositoInformar, sensibilizar y educar en torno al trabajo sexual&amp;nbsp; Como un derecho, a fin de animar la acci&amp;oacute;n ciudadana desde diferentes perspectivas, &amp;aacute;mbitos y estrategias &amp;nbsp;a cambiar su actitud hacia nostras como &amp;nbsp;mujeres trabajdoras sexuales y su grupo familiar. Hemos previstos dos acciones&amp;ldquo;CORRIENDO POR LA DIGNIFICASION DELA MUJER TRABAJADORA DEL SEXO&amp;rdquo; QUE ES UNA MINICAMPA&amp;Ntilde;AEN RADIOSALTERNATIVOS O COMUNITARIOS, BANNER ELECTR&amp;Oacute;NICO Y EN REDES SOCIALES: FACEBOOK ETC.DONDE SE PRETENDE INFORMAR Y EDUCAR SOBRE LOS MITOS Y PREJUICIOS EN TORNO A LAS MUJERESTRABAJADORAS SEXUALES LA LUCHA POR LA DIGNIFICASION&amp;nbsp; DE ESTAS Y EL RESPETO DE SU GRUPO FAMILIAR.El proyecto que estamos presentando tiene como propositoInformar, sensibilizar y educar en torno al trabajo sexual&amp;nbsp; Como un derecho, a fin de animar la acci&amp;oacute;n ciudadana desde diferentes perspectivas, &amp;aacute;mbitos y estrategias &amp;nbsp;a cambiar su actitud hacia nostras como &amp;nbsp;mujeres trabajdoras sexuales y su grupo familiar. Hemos previstos dos acciones&amp;ldquo;CORRIENDO POR LA DIGNIFICASION DELA MUJER TRABAJADORA DEL SEXO&amp;rdquo; QUE ES UNA MINICAMPA&amp;Ntilde;AEN RADIOSALTERNATIVOS O COMUNITARIOS, BANNER ELECTR&amp;Oacute;NICO Y EN REDES SOCIALES: FACEBOOK ETC.DONDE SE PRETENDE INFORMAR Y EDUCAR SOBRE LOS MITOS Y PREJUICIOS EN TORNO A LAS MUJERESTRABAJADORAS SEXUALES LA LUCHA POR LA DIGNIFICASION&amp;nbsp; DE ESTAS Y EL RESPETO DE SU GRUPO FAMILIAR.</t>
  </si>
  <si>
    <t>the project is very valuable for its content, the community of female sex workers want to contribute to society to change its vision anosotras regard, we are also mothers, take care of the Sons, the couple, plants, animals, and especially we are organized and fighting for our rights and respect for these and AOur family. The objective will be measured entirely by the impact that has to launch our campaign and we have to this pening</t>
  </si>
  <si>
    <t>&amp;nbsp;el&amp;nbsp; proyecto es muy valioso por su constenido , por que la comunidad de&amp;nbsp; mujeres trabajadoras sexuales queremos contribuir a que la sociedad&amp;nbsp; cambie su vision respecto anosotras, que tambien somos madres,cuidamos de loshijos, la pareja, las plantas, los animales, y sobre todo ya estamos organizadas luchando por nuestros derechos&amp;nbsp; y por el respeto a estos y anuestro grupo familiar.&amp;nbsp; el objetivo se medira atraves del impacto que se tenga al lanzar nuestra campa&amp;ntilde;a y la pertura que tengamos hacia esta. ademas de los planes de trabajo que se hagan para lograr la campa&amp;ntilde;abesides work plans to be made to achieve the campaign</t>
  </si>
  <si>
    <t>will fund our campaign will be directed to the purchase of shirts, flyers, among the population, edicativa fair on which make the trabaajdoras sex and press conferences, radio spots .pegaremos campaign posters with slogans that have to do with that task, each poster or every, every action is done on the shirt campaign logos take Qienes become patrons to donacion.esperamos funds cover the entire campaign, if the goal is not achieved funds in any action iran concrete for the organization as long as donors support this. &amp;quot;your donation will help us visualize more our population that is innovative ests almost nobody works on issues for this campaign we want to change our reality help us&amp;quot;</t>
  </si>
  <si>
    <t>os fondos de nuestra campa&amp;ntilde;a iran dirigidos a la compra de camisetas, volantes,&amp;nbsp; entre la poblacion ,feria edicativa sobre el que hacer de las trabaajdoras del sexo y conferencias de prensa ,cu&amp;ntilde;as radiales .pegaremos afiches de la&amp;nbsp; campa&amp;ntilde;a con lemas&amp;nbsp; que&amp;nbsp; tienen que ver con ese&amp;nbsp; quehacer, cada afiche o cada ,cada accion que se haga en la campa&amp;ntilde;a&amp;nbsp; camiseta llevara los logos de qienes apadrinen al donacion.esperamos que los fondos cubran toda la campa&amp;ntilde;a, en caso que no se logre la meta los fondos&amp;nbsp; se iran en alguna accion&amp;nbsp; concreta para la organizacion siempre y cuando los donantes&amp;nbsp; apoyen esto.&amp;quot;tu donacion nos ayudara a visibilizar mas nuestra poblacion&amp;nbsp;&amp;nbsp; por que&amp;nbsp; es innovador casi nadie trabaja sobre ests temas para esta campa&amp;ntilde;a&amp;nbsp; queremos cambiar nuestra realidad ayudanos&amp;quot;</t>
  </si>
  <si>
    <t>presupuesto del proyecto $1,000.00presupuesto de la organizacion $5,000.00</t>
  </si>
  <si>
    <t>sebadevida@gmail.com</t>
  </si>
  <si>
    <t>&amp;nbsp;&amp;nbsp;We are an organization of women workers and former sex workers, who struggle to claim our human rights and citizens actively linking us to movimientosocial women, coordinating actions with national and international organizations that relate to sex work.The organization was founded in August 2004, in response to physical violence and psicol&amp;oacute;gicagenerada by public and private institutions such as the family and society in general; Andwith technical support and organizational support of the association of stone flower s mujereenrumbando their maturity and growth towards institutional autonomy as expresi&amp;oacute;nresponsable our empowerment as female sex workers.Since 2004 figure as an entity legally authorized to agree 207, Book 104, registration conn&amp;uacute;mero FO42352 / FO42353, NIT0614-221014-107-4.Currently and since 2006 the company is being supported by various sources being of cooperation: GLOBAL WOMEN&amp;#39;S FUND (2008-2013) United Nations Population Fund (2007-2009) &amp;quot;with a project for sex workers and sex workers daughters and sons &amp;quot; CENTRAL FUND OF WOMEN (2006-2014) Pan American Health Organization (2013) RED UMBRELLA FUND (2013)</t>
  </si>
  <si>
    <t>Somos una organizaci&amp;oacute;n de mujeres trabajadoras y ex trabajadoras del sexo, que luchamos para reivindicar&amp;nbsp; nuestros derechos&amp;nbsp; humanos&amp;nbsp; y ciudadanos,&amp;nbsp; vincul&amp;aacute;ndonos activamente&amp;nbsp; al movimientosocial de mujeres,&amp;nbsp; coordinando acciones con los organismos nacionales e internacionales que se relacionen al trabajo sexual.La organizaci&amp;oacute;n fue&amp;nbsp; fundada en agosto del 2004, en respuesta a&amp;nbsp; la violencia f&amp;iacute;sica y psicol&amp;oacute;gicagenerada por parte de instituciones p&amp;uacute;blicas y privadas como la familia y la sociedad en general;&amp;nbsp; Ycon el apoyo t&amp;eacute;cnico y acompa&amp;ntilde;amiento organizativo de la asociaci&amp;oacute;n de mujere s flor de piedraenrumbando&amp;nbsp;&amp;nbsp; su&amp;nbsp; madures&amp;nbsp; y&amp;nbsp; crecimiento&amp;nbsp; hacia&amp;nbsp; la&amp;nbsp; autonom&amp;iacute;a&amp;nbsp; institucional&amp;nbsp; como&amp;nbsp; expresi&amp;oacute;nresponsable de nuestro empoderamiento como mujeres trabajadoras del sexo.Desde el 2004 figura como una entidad legalmente autorizada con acuerdo 207,&amp;nbsp; libro 104, , conn&amp;uacute;mero de registro FO42352/ FO42353, NIT0614-221014-107-4.Actualmente&amp;nbsp; y&amp;nbsp; Desde&amp;nbsp; el&amp;nbsp; 2006&amp;nbsp; la&amp;nbsp; entidad&amp;nbsp; est&amp;aacute;&amp;nbsp; siendo apoyada&amp;nbsp; siendo&amp;nbsp; por diversas fuentes de cooperaci&amp;oacute;n:&amp;nbsp; FONDO GLOBAL DE MUJERES (2008-2013 )&amp;nbsp; FONDO DE POBLACI&amp;Oacute;N DE LAS NACIONES UNIDAS (2007-2009) &amp;quot;con un proyecto para trabajadoras sexuales&amp;nbsp; e hijas/jos de trabajadoras sexuales&amp;quot;&amp;nbsp; FONDO CENTROAMERICANO DE MUJERES (2006-2014)&amp;nbsp; ORGANIZACI&amp;Oacute;N PANAMERICANA DE LA SALUD (2013)&amp;nbsp; FONDO PARAGUAS ROJO (2013 )</t>
  </si>
  <si>
    <t>organizacion de trabajadoras del sexo</t>
  </si>
  <si>
    <t>otselsalvador2004@gmail.com</t>
  </si>
  <si>
    <t>FLUOROSIS EPIDEMIC IN SAN MIGUEL DE ALLENDE, GTO MEXICO</t>
  </si>
  <si>
    <t>DentalMex Plan, A.C.</t>
  </si>
  <si>
    <t>miguelweffer2016@gmail.com</t>
  </si>
  <si>
    <t>Dr Ced Mac</t>
  </si>
  <si>
    <t>info@dentalmex.org</t>
  </si>
  <si>
    <t>siddharth infosys1</t>
  </si>
  <si>
    <t>siddharth infosys</t>
  </si>
  <si>
    <t>https://hipgive.org/wp-content/uploads/2018/02/59c180b4adf191.02188507.jpg</t>
  </si>
  <si>
    <t>(675) 116-23</t>
  </si>
  <si>
    <t>(52) 415 113 7342</t>
  </si>
  <si>
    <t>Panamá</t>
  </si>
  <si>
    <t>Hello, i need some money, i don&amp;#8217;t have the rent, and i don&amp;#8217;t find a job in Panama, i need food, i only drink water.</t>
  </si>
  <si>
    <t>Hola, necesito algo de dinero debido a que no he conseguido trabajo, tengo dos días sin comer y tengo hambre.</t>
  </si>
  <si>
    <t>Due to the HiIncidence od Arsenic, Fluoride, Mercury and other Toxic elements in the waters in San Miguel Fluorosis &amp;nbsp;has reached Epidemic Levels in tPoor Communities</t>
  </si>
  <si>
    <t>Epidemia de FLUOROSIS en San Miguel de Allende, Mexico</t>
  </si>
  <si>
    <t>In one of the Communities that I have visited, I examined the Mouths of 314 School Children and discovered that 296 have FLUOROSIS. My passion is to treat these children, so that they could go on and have normal lives</t>
  </si>
  <si>
    <t>First of all, I apologize for the faults, I do not speak much English, and neither do I write English. Here is my story: I am a Venezuelan who came to Panama looking for a better life, I found many problems along the way but here I am. I have more than 6 months in the country as a tourist, and my desire was to come to study a career that I would like. Unfortunately I came only from Venezuela, I am 20 years old and he was in all kinds of work that they take advantage of a lot of foreigners. He washed carts, security, and even in a kitchen. I would like to ask for help to study, I want to be a professional, in Venezuela I studied until 5th Semester of Systems Engineering. For many reasons (Insecurity, hunger, money) I could not continue with my studies, so I decided to sell all my belongings and come to Panama. It has been very hard, has been through many scams, bad people who just want to take advantage of others. But here I am, this is my last chance to ask for help. I want to study in Panama, be legal and move on. I like music, I like computers. But he did not have the opportunity to study again. It should be noted that to come to Panama you have to enter with 500 $, which loaned me a relative and I have not yet been able to pay them, I would like to make money and pay my debts, so I can go ahead. I would like to be professional and I hope your help Questions Leave a comment</t>
  </si>
  <si>
    <t>En una de las Comunidades que he visitado, he examinado las bocas de 314 ni&amp;ntilde;os de la escuela y descubri&amp;oacute; que 296 tienen fluorosis. Mi pasi&amp;oacute;n es tratar a estos ni&amp;ntilde;os, para que puedan seguir y tener una vida normal</t>
  </si>
  <si>
    <t>Aquí va mi historia: Soy un Venezolano que vino a Panamá buscando una mejor vida, encontré muchos problemas en el camino pero acá estoy. Tengo ya más de 6 meses en el país como turista, y mi deseo fue venir a estudiar una carrera que me gustara. Lamentablemente me vine solo de Venezuela, tengo 20 años y he estado en todo tipo de trabajo del cual se aprovechan mucho de los extranjeros. He lavado carros, seguridad, y hasta en una cocina. Quisiera pedir ayuda para estudiar, quiero ser un profesional, en Venezuela estudié hasta 5to Semestre de Ingenieria en sistemas. Por muchas razones (Inseguridad, hambre, dinero) no pude seguir con mis estudios, así que decidí vender todas mis pertenencias y venirme a panamá. Ha sido muy duro, he pasado por muchas estafas, gente mala que solo quiere aprovecharse de los demás. Pero aqui estoy, esta es mi ultima oportunidad de pedir ayuda. Quiero estudiar en panamá, estar legal y seguir adelante. Me gusta la música, me gusta la informática. Pero no he tenido la oportunidad de estudiar de nuevo. Cabe destacar que para venir a panamá hay que entrar con 500$, los cuales me los prestó un familiar y aún no se los he podido pagar, quisiera hacer dinero y pagar mis deudas, para poder seguir adelante. Me gustaría ser profesional. Y espero tu ayuda. Preguntas? Deja un comentario.</t>
  </si>
  <si>
    <t>I only need money for food, please help me.</t>
  </si>
  <si>
    <t>drcedmac</t>
  </si>
  <si>
    <t>drmac@dentalmex.org</t>
  </si>
  <si>
    <t>siddharth</t>
  </si>
  <si>
    <t>infosyssiddharth@gmail.com</t>
  </si>
  <si>
    <t>FLUOROSIS EPIDEMIC</t>
  </si>
  <si>
    <t>I´m wearing the smile you gave me</t>
  </si>
  <si>
    <t>Operación Sonrisa Guatemala</t>
  </si>
  <si>
    <t>https://hipgive.org/wp-content/uploads/2017/11/RTU-FEB-2017.pdf</t>
  </si>
  <si>
    <t>(988) 774-8596</t>
  </si>
  <si>
    <t>Sydney NSW, Australia</t>
  </si>
  <si>
    <t>EXCELLENT REMEMBERED&amp;#8230;&amp;#8230;.TRUST INSPIRED!!!!!!!</t>
  </si>
  <si>
    <t>Offshore Software Development &amp;nbsp;</t>
  </si>
  <si>
    <t>&amp;nbsp;Due to the High Incidence od Arsenic, Fluoride, Mercury and other Toxic elements in the waters in San Miguel Fluorosis &amp;nbsp;has reached Epidemic Levels in&amp;nbsp;Poor Communities</t>
  </si>
  <si>
    <t>Offshore Software Development With long-standing experience across the full software development lifecycle and more than Website development services are in great demand as businesses go online in this era. Developing your application with an offshore web development company is the most correct and highly cost effective to this need. Offshore software development allows global organizations to procure well featured, cost effective software solutions for their IT requirements from a distant expert software company. If you are looking to slash your operating costs by outsourcing any function for your business, we can show you options that can help your business thrive. Organizations that are agile, flexible and tightly integrated will prosper in today’s increasingly competitive world. Imagine having the flexibility to scale up and down your business needs without having to hire, train, or fire anyone. At Siddharth Infosys, we are one stop vendor who can provide you customized solutions that can meet any of your offshore web and mobile application development needs. Whether it’s for a one-time project or if you are looking to hire a dedicated offshore web development team long-term, we can help you meet your varying business goals with great flexibility and brilliant pricing models to back it up. Our team consists of a highly experienced mobile, web and digital marketing professionals that can help you with any of your needs. We have the proven experience of working with clients from all over the world delivering high quality projects in timeframe and cost-effective. Our range of offshore development solutions: Web and Mobile Application Development Web and Graphic Designing Open Source E-commerce Development Content Management System Search Engine Optimization Why choose us for Offshore Development Solutions? Talented Resources Transparency Quality Assurance Budget-friendly Pricing Safe and Confidential</t>
  </si>
  <si>
    <t>flagman mode Venezuela-chile</t>
  </si>
  <si>
    <t>Modo abanderado</t>
  </si>
  <si>
    <t>Monica.Gonzalez@operationsmile.org</t>
  </si>
  <si>
    <t>Sí a la Vida!</t>
  </si>
  <si>
    <t>Rights/Migrant Communities/Youth Development</t>
  </si>
  <si>
    <t>He knows, analyzes, lives, improve as a person and helps improve other country.&amp;nbsp;&amp;nbsp;</t>
  </si>
  <si>
    <t>conoce, analiza, vive, mejora como persona y ayuda a mejorar otro pais.&amp;nbsp;</t>
  </si>
  <si>
    <t>The aim of the project is to emigrate to Venezuela with enticiasmo in studying and working in Chile, and counting with accommodation and work proposals. the problem is financial as a salary in Venezuela only enough to buy food for 8 days a month. collaboration is needed to realize it.</t>
  </si>
  <si>
    <t>el objetivo del proyecto es emigrar de venezuela con enticiasmo en estudiar y trabajar en chile, Contando ya con hospedaje y propuestas de trabajo. el problemas es financiero ya que un sueldo en venezuela solo alcanza para comprar comida de 8 dias al mes. se necesita colaboracion para realizarlo.</t>
  </si>
  <si>
    <t>The project is inspired to help young Venezuelans seeking a better quality of life in another country.</t>
  </si>
  <si>
    <t>noris.chavarria@ifrsf.org</t>
  </si>
  <si>
    <t>el proyecto esta inspirado para ayudar a los jovenes venezolanos en busca de una calidad de vida mejor en otro pais.</t>
  </si>
  <si>
    <t>They will be donated funds to cover bus fares from Venezuela to Chile and stay for 3 months (estimated time for work visa) from a volunteer.</t>
  </si>
  <si>
    <t>los fondos donados seran para cubrir pasaje en autobus de venezuela a chile y estadia de 3 meses (tiempo estimado para visa de trabajo)&amp;nbsp;de un voluntario.</t>
  </si>
  <si>
    <t>(535) 057-65</t>
  </si>
  <si>
    <t>el presupuesto es de 1000 dolares por persona, 500dolares para el pasaje en bus hasta el destino y los otros 500 para la comida y movilizacion mientras se hacen los tramites de la visa de trabajo.</t>
  </si>
  <si>
    <t>marifer sanchez</t>
  </si>
  <si>
    <t>If you smiled today, remember that there are children who can not do it. Help them smile.</t>
  </si>
  <si>
    <t>mariferstortolero@gmail.com</t>
  </si>
  <si>
    <t>Si tu sonreíste hoy, recuerda que hay niños que no lo pueden hacer. Ayudalos a sonreir.</t>
  </si>
  <si>
    <t>Our story AT OPERATION SMILE, WE DREAM OF A WORLD WHERE NO CHILD SUFFERS FROM LACK OF ACCESS TO SAFE SURGERY. SINCE 1982, OPERATION SMILE HAS BEEN PERFORMING FREE SURGERY ON CHILDREN WITH CLEFT LIPS AND PALATES WHO DON’T HAVE THE ABILITY TO RECEIVE SURGERY OTHERWISE. WITHOUT SAFE SURGERY TO FIX THESE DEFORMITIES, CHILDREN ARE TREATED AS SOCIAL OUTCASTS, HAVE TROUBLE SPEAKING, AND STRUGGLE TO EAT. FOR 9 OUT OF 10 CHILDREN BORN WITH A CLEFT CONDITION, THIS CAN LEAD TO DEATH. AT OPERATION SMILE WE BELIEVE THAT EVERY CHILD DESERVES EXCEPTIONAL SURGICAL CARE. WE BELIEVE ALL CHILDREN DESERVE TO BE TREATED AS IF THEY WERE OUR OWN. THAT’S WHAT DRIVES EACH AND EVERY ONE OF US: OUR GLOBAL NETWORK OF MEDICAL PROFESSIONALS, WHO DONATE HUNDREDS OF THOUSANDS OF HOURS TOWARD THE CARE OF CHILDREN AROUND THE WORLD EACH YEAR, AND OUR SUPPORTERS WHO ARE MOVED EVERY DAY TO MAKE A DIFFERENCE IN THE LIVES OF CHILDREN THEY’VE NEVER MET. HOW YOU CAN HELP HERE IN GUATEMALA, IT IS OUR GOAL TO SPEND THIS HOLIDAY SEASON GIVING BACK. WE HOPE TO RAISE ENOUGH MONEY TO PROVIDE 11 CHILDREN WITH LIFE-SAVING SURGERIES IN MAY 2019. EACH SURGERY IS JUST $260, AND IF YOU DONATE TO OUR CAUSE, WE WILL BE ONE STEP CLOSER TO PROVIDING CHILDREN WITH NEW SMILES. PLEASE SPREAD THE WORD AND ENCOURAGE YOUR FRIENDS AND FAMILY TO GIVE BACK AS WELL- YOU WILL MAKE A HUGE DIFFERENCE.</t>
  </si>
  <si>
    <t>Nuestra historia EN OPERACIÓN SONRISA, SOÑAMOS CON UN MUNDO EN EL QUE NO HAYA NIÑOS QUE SUFRAN POR FALTA DE ACCESO A UNA CIRUGÍA SEGURA. DESDE 1982, OPERACIÓN SONRISA HA ESTADO REALIZANDO CIRUGÍAS GRATUITAS EN NIÑOS CON PALADARES Y LABIOS HENDIDOS QUE NO TIENEN LA CAPACIDAD DE RECIBIR CIRUGÍA DE OTRA MANERA. SIN UNA CIRUGÍA SEGURA PARA CORREGIR ESTAS DEFORMIDADES, LOS NIÑOS SON TRATADOS COMO MARGINADOS SOCIALES, TIENEN PROBLEMAS PARA HABLAR Y LUCHAN PARA COMER. PARA 9 DE CADA 10 NIÑOS NACIDOS CON UNA CONDICIÓN DE HENDIDURA, ESTO PUEDE LLEVAR A LA MUERTE. EN OPERACIÓN SONRISA CREEMOS QUE TODOS LOS NIÑOS MERECEN ATENCIÓN QUIRÚRGICA EXCEPCIONAL. CREEMOS QUE TODOS LOS NIÑOS MERECEN SER TRATADOS COMO SI FUERAN NUESTROS. ESO ES LO QUE NOS IMPULSA A TODOS Y CADA UNO DE NOSOTROS: NUESTRA RED GLOBAL DE PROFESIONALES MÉDICOS, QUE DONAMOS CIENTOS DE MILES DE HORAS AL CUIDADO DE NIÑOS DE TODO EL MUNDO CADA AÑO, Y NUESTROS PARTIDARIOS QUE SE TRASLADAN TODOS LOS DÍAS PARA MARCAR LA DIFERENCIA EN LA VIDA. DE NIÑOS QUE NUNCA HAN CONOCIDO. CÓMO PUEDES AYUDAR AQUÍ EN GUATEMALA, NUESTRO OBJETIVO ES PASAR ESTA TEMPORADA DE VACACIONES RETRIBUYENDO. ESPERAMOS RECAUDAR SUFICIENTE DINERO PARA PROPORCIONAR A 11 NIÑOS CIRUGÍAS QUE SALVAN VIDAS EN MAYO 2019. CADA CIRUGÍA CUESTA SOLO $ 260, Y SI REALIZA UNA DONACIÓN A NUESTRA CAUSA, ESTAREMOS UN PASO MÁS CERCA DE BRINDARLES A LOS NIÑOS NUEVAS SONRISAS. HAGA CORRER LA VOZ Y ANIME A SUS AMIGOS Y FAMILIARES A QUE TAMBIÉN CONTRIBUYAN, USTED HARÁ UNA GRAN DIFERENCIA.</t>
  </si>
  <si>
    <t>OpSmileGuate</t>
  </si>
  <si>
    <t>monica.gonzalez@operationsmile.org</t>
  </si>
  <si>
    <t>08-25-2018</t>
  </si>
  <si>
    <t>Servicios de belleza a domicilio 24 /7</t>
  </si>
  <si>
    <t>Fish for hunger</t>
  </si>
  <si>
    <t>Aquapez</t>
  </si>
  <si>
    <t>Elkin García Cárdenas</t>
  </si>
  <si>
    <t>ejgarciacar@gmail.com</t>
  </si>
  <si>
    <t>Serie Uruguaya de suspenso</t>
  </si>
  <si>
    <t>(322) 676-6743</t>
  </si>
  <si>
    <t>Puerto Badel - Arjona (Bolívar), Colombia</t>
  </si>
  <si>
    <t>https://hipgive.org/wp-content/uploads/2019/02/Junta-Directiva-OSG_2018.docx</t>
  </si>
  <si>
    <t>Just eat it, the health is fish&amp;quot;&amp;nbsp;</t>
  </si>
  <si>
    <t>&amp;quot;Solo comelo, la salud es pescado&amp;quot;</t>
  </si>
  <si>
    <t>Our goal is to bring healthy children and elderly, which improves nutritional conditions, while solving the big problem of hunger remote populations facing food Colombian territory.Our project will emphasize on food security, with easy access food prices, healthy and high protein.The production unit could be improved in their growing infrastructure and increased production to reach a much larger population.&amp;nbsp;&amp;nbsp;</t>
  </si>
  <si>
    <t>Nuestro objetivo es llevar comida sana a ni&amp;ntilde;os y personas ancianas, que permite mejorar las condiciones nutricionales, resolviendo a la vez el gran problema de el hambre que enfrenta poblaciones apratadas del territorio colombiano.Nuestro proyecto enfatizara en la seguridad alimentaria, con comida de facil acceso en precios, sana y de alto valor proteico.La unidad productiva podra verse mejorada en sus infrestructura y aumento de la producci&amp;oacute;n para llegar a una poblaci&amp;oacute;n mucho mayor.</t>
  </si>
  <si>
    <t>The organization is a key econ&amp;oacute;nomico academic and community development pillar where we operate, as we are an educational institution we tend technique for intellectual development and training in livestock and aquaculture areas.What we want for the future is the training of a great human capital that contribute to improving economic and business conditions in the region, with technological and innovative tools that impact at national and international level.</t>
  </si>
  <si>
    <t>Serie de suspenso</t>
  </si>
  <si>
    <t>La organizaci&amp;oacute;n es un pilar fundamental para el desarrollo acad&amp;eacute;mico y econ&amp;oacute;nomico para la comunidad donde operamos, pues sonmos una institucion de ense&amp;ntilde;anza t&amp;eacute;cnica que propendemos por el desarrollo intelectual y de formaci&amp;oacute;n en las &amp;aacute;reas pecuarias y acuicolas.Lo que deseamos a futuro es la capacitaci&amp;oacute;n de un gran capital humano&amp;nbsp;que coadyuven al mejoramiento de los condiciones econ&amp;oacute;micas y empresarial de la regi&amp;oacute;n, con herramientas tecnologicas y de innovaci&amp;oacute;n que impacten a nivel nacional e internacional.</t>
  </si>
  <si>
    <t>The resources will be used exclusively to the expansion of our facilities, supported by new technological and innovative tools in livestock and aquatic sciences, and thus to train young people with new technology which foster the optimization of production and care enviroment.</t>
  </si>
  <si>
    <t>Los recursos seran destinados exclusivamente a la amplaicion de nuestras instalaciones, con apoyo en nuevas herramientas tecnologicas e innovadoras en las ciencias pecuarias y acuicolas, y de esa manera&amp;nbsp;poder formar a j&amp;oacute;venes con las nuevas tecnologia que propendan por la optimizaci&amp;oacute;n de la producci&amp;oacute;n y el cuidado del medio ambiente.</t>
  </si>
  <si>
    <t>4 tanques de geomembrana de 6 metros de diametro ------------------ USD&amp;nbsp;8000 Dollars1 blower de 2&amp;nbsp;hp ---------------------------------------------------------------------- USD 1150 Dollars8000 alevinos de tilapia ------------------------------------------------------------ USD 400 Dollars&amp;nbsp;80 bultos de concentrado ----------------------------------------------------------- USD 1900 DollarsTOTAL ------------------------------------------------------------------------------------ &amp;nbsp;USD 11450 Dollars&amp;nbsp;</t>
  </si>
  <si>
    <t>Formar a j&amp;oacute;venes de forma integral&amp;nbsp;con habilidades tecnicas, que le permitan insertarse en el campo productivo, propendiendo por el desarrollo regional, contribuyendo al mejoramiento econ&amp;oacute;mico, nutricional de los ni&amp;ntilde;os y jovenes y ancianos de la regi&amp;oacute;n&amp;nbsp;&amp;nbsp;</t>
  </si>
  <si>
    <t>Train young integrally with technical skills that allow them to be inserted in the productive field, tending for regional development, contributing to economic, nutritional improvement of children and youth and the elderly in the region</t>
  </si>
  <si>
    <t>https://www.youtube.com/watch?v=14Zq3E7q4Dg</t>
  </si>
  <si>
    <t>victoriagomez_166@hotmail.com</t>
  </si>
  <si>
    <t>https://hipgive.org/wp-content/uploads/2017/12/RTU-FEB-2017.pdf</t>
  </si>
  <si>
    <t>niklegar</t>
  </si>
  <si>
    <t>Fighting Violence Against Women</t>
  </si>
  <si>
    <t>Sergio Grisales Tiro al aire</t>
  </si>
  <si>
    <t>https://hipgive.org/wp-content/uploads/2017/12/ACUERDO-GUBERNATIVO-OPERACION-SONRISA-1.pdf</t>
  </si>
  <si>
    <t>Increasing economic security and access to healthcare for victims of domestic violence.</t>
  </si>
  <si>
    <t>Aumentando la seguridad económica y el acceso a la salud para las víctimas de la violencia doméstica.</t>
  </si>
  <si>
    <t>In the United States, the Department of Justice estimated that 1.3 million women are physically assaulted by an intimate partner annually. Women generally are at a high risk of domestic violence, however, immigration status, language barriers, and social isolation can be used as a tool by an abuser against immigrant women to increase their hold of power and further their control in the relationship. Our goal is to provide legal representation to immigrant women who are victims of domestic violence so that they may seek a path to citizenship and work towards increasing their economic security. By applying for VAWA, a form of immigration relief that is made eligible to certain immigrants who are victims of domestic violence, women can be put on a path to citizenship, given a work permit, and access healthcare. Your donation will allow us to fund our services, so that immigrant women can access our legal services regardless of their economic status.</t>
  </si>
  <si>
    <t>En los Estados Unidos, el Departamento de Justicia estimo que 1.3 millones de mujeres son abusadas físicamente por su pareja cada año. Las mujeres generalmente están en alto riesgo de violencia doméstica, sin embargo, el estatus migratorio, barreras del idioma, y ​​el aislamiento social puede ser utilizado como un instrumento por un abusador contra las mujeres inmigrantes para aumentar su control del poder y continuar su control en la relación. Nuestro objetivo es proporcionar representación legal a las mujeres inmigrantes que son víctimas de violencia doméstica para que puedan buscar un camino a la ciudadanía y trabajar para aumentar su seguridad económica. Por medio de la aplicación de la ley VAWA, una forma de alivio migratorio que es disponible para ciertos inmigrantes que son víctimas de la violencia doméstica, mujeres pueden situaren un camino hacia la ciudadanía, obtener un permiso de trabajo, y tener acceso a la asistencia de salud. Su donación nos permitirá financiar nuestros servicios, para que las mujeres inmigrantes puedan tener acceso a nuestros servicios legales independientemente de su situación económica.</t>
  </si>
  <si>
    <t>01-30-2018</t>
  </si>
  <si>
    <t>A national study demonstrated that access to immigration legal services is the public service that most significantly reduces domestic abuse in crime victims, more so than counseling and case management services. This is because the tangible protections that clients gain from legal services, such as legal immigration status, work authorization, and eligibility for public benefits stemming from immigration status, present them with real, long-term alternatives to their abusive relationship, thus increasing their self-sufficiency. We will measure our success by tracking the number of women who gain employment authorization and gain access to public benefits.</t>
  </si>
  <si>
    <t>Ser yo en lo que me gusta</t>
  </si>
  <si>
    <t>Un estudio nacional demostró que el acceso a los servicios legales de inmigración es el servicio público que reduce significativamente más abuso doméstico en las víctimas del crimen, más que los servicios de asesoramiento o los servicios de gestión de casos. Esto se debe a que las protecciones concretas que los clientes obtienen de los servicios legales, como el estatus legal de inmigración, permiso de trabajo, y la elegibilidad para beneficios públicos derivados de su estatus migratorio, se presentan con alternativas reales a largo plazo a su relación abusiva, aumentando su auto-suficiencia. Mediremos nuestro éxito a través del número de mujeres que aumenten autorización de empleo y obtengan el acceso a los beneficios públicos.</t>
  </si>
  <si>
    <t>The funds donated in this campaign will help us in paying for both the staff and resources needed to provide services to victims of domestic violence. Even if we do not reach our goal, the donations made will be able to assist those that have been victims of domestic violence that need immigration legal services. All donations, big or small, will help contribute to changing lives. If you want to further help our efforts, please share our page with everyone in your network so that we can increase the number of lives that we collectively can impact.</t>
  </si>
  <si>
    <t>Los fondos donados en esta campaña nos ayudarán en el pago para el personal y los recursos necesarios para proporcionar servicios a las víctimas de la violencia doméstica. Incluso, si no llegamos a nuestro objetivo, las donaciones hechas serán capaces de ayudar a aquellos que han sido víctimas de la violencia doméstica que necesitan servicios legales de inmigración. Todas las donaciones, grandes o pequeños, ayudarán a contribuir a cambiar vidas. Si usted quiere ayudar aún más a nuestros esfuerzos, por favor, comparta nuestra página con todos los miembros de su red para que podamos aumentar el número de vidas que colectivamente podemos impactar.</t>
  </si>
  <si>
    <t>marcoeds01@gmail.com</t>
  </si>
  <si>
    <t>https://hipgive.org/wp-content/uploads/2019/02/Buget-2018.pdf</t>
  </si>
  <si>
    <t>02-17-2018</t>
  </si>
  <si>
    <t>Ser Piloto Profesional (Llegar a Correr en Moto 3)</t>
  </si>
  <si>
    <t>bxavi995alonso@hotmail.es</t>
  </si>
  <si>
    <t>Holder:Fundación Operación Sonrisa Guatemala - Address:Blvd. Rafael Landívar, Ciudad Cayalá Edificio R8 oficina 203 Zona 16 - Bank:Banco Industrial, S.A. - Number:021000018 - Routing:8033141875 - Swift:INDLGTGC</t>
  </si>
  <si>
    <t>Bank:The Bank of New York Mellon New York, N.Y. U.S.A. - Swift:INDLGTGC - Phone:</t>
  </si>
  <si>
    <t>I want to continue studying</t>
  </si>
  <si>
    <t>Because financial problems I had to suspend my studies. therefore I come to you so that my dream may come true.</t>
  </si>
  <si>
    <t>Por problemas económicos he tenido que suspender mis estudios, por ello acudo a ustedes para que mi sueño se cumpla.</t>
  </si>
  <si>
    <t>My story.My name is Cristhian Villanueva, (the one in the black cap in the center of the photo) I live in the city of Bogotá in Colombia, I am 24 years old and I am a cook. Currently studying Tourism and Hotel Business Administration at the Universidad Externado de Colombia.I live with my brothers, my mother and my grandma in Suba, a neighborhood far from the city center, I have been able to study two semesters thanks to the educational credit of (ICETEX), same as my brothers, but due to a failure of some credit papers it was not possible to finance the first semester and the debt falls completely in me, for a value close to 3,000 US dollars, and even though I have worked in my free time I have not been able to raise enough to cancel the semester.The university has had me patience and given me wait, but if I do not cancel the money I owe to the university, it will not be possible to continue studying the following year and my efforts to get ahead with my family will be frustrated. My brothers and I never managed to access any government scholarship for our economic stratum, &amp;nbsp;As we are not from the SISBEN or we do not belong to a super low stratum we could never get a university scholarship despite our high score in the national tests (ICFES), But that does not break our desire to study at a high quality university, and with the unconditional support of my mom who works very hard to give us what she can, we have been able to overcome many problems.On the advice of my girlfriend I decided to seek financial support through this page, &amp;nbsp;because no bank could give us an educational loan, even though my mother works very hard she does not have a fixed salary or a contract that supports the necessary papers to access a loan.Finally, if you want to know more about my process that develops around this problem, You can write to my email cristhianvillanueva13@gmail.com and I will gladly answer you, and I will give you more details. Thank you very much for taking the time to read and know my story, my family and I are very grateful for the support you can give me. A hug and blessings for each one of you.</t>
  </si>
  <si>
    <t>SENIORS BLOGGERS | THINK AGELESS &amp;#8211; PENSAR SIN EDAD</t>
  </si>
  <si>
    <t>Valparaíso, Chile</t>
  </si>
  <si>
    <t>To build a society for all ages we need to communicate a demystified image of old age.</t>
  </si>
  <si>
    <t>Para construir una sociedad para todas las edades debemos comunicar una imagen desmitificada de la vejez.</t>
  </si>
  <si>
    <t>Mi historia. Mi nombre es Cristhian Villanueva, (el de la gorra negra en el centro de la foto) vivo en la ciudad de Bogotá en Colombia, tengo 24 años y soy cocinero. Actualmente estudio Administración de Empresas Turísticas y Hoteleras en la Universidad Externado de Colombia. &amp;nbsp; Vivo con mis hermanos, mi mamá y mi abuelita en Suba un barrio alejado del centro de la ciudad, he podido estudiar dos semestres gracias al crédito educativo del (ICETEX), igual que mis hermanos, pero por un fallo de unos papeles del crédito no se pudo financiar el primer semestre y la deuda cae por completo en mí, por un valor cercano a los 3.000 dólares americanos, y por más que he trabajado en mi tiempo libre no he podido recaudar lo suficiente para cancelar el semestre. &amp;nbsp; La universidad me ha tenido paciencia y me dado espera, pero si no cancelo el dinero que le debo a la universidad no será posible seguir estudiando el siguiente año y mis esfuerzos para salir adelante con mi familia se verán frustrados. &amp;nbsp; Mis hermanos y yo nunca logramos acceder a alguna beca del gobierno por nuestro estrato económico, como no somos del sisben o no pertenecemos a un estrato súper bajo nunca podríamos obtener una beca universitaria a pesar de nuestro alto puntaje en las pruebas nacionales (ICFES), pero eso no derrumba nuestras ganas de estudiar en una universidad de alta calidad, y con el apoyo incondicional de mi mamá que trabaja muy duro para darnos lo que más puede, hemos podido sobrellevar muchos inconvenientes. &amp;nbsp; Por consejo de mi novia he decidido buscar apoyo financiero por medio de esta página, ya que ningún banco nos podría dar un préstamo educativo, a pesar de que mi mamá trabaja muy fuerte ella no cuenta con un sueldo fijo ni con un contrato que soporte los papeles necesarios para acceder a un crédito.&amp;nbsp; &amp;nbsp; Por ultimo si desean saber más acerca de mi proceso que se desarrolla alrededor de este inconveniente, pueden escribir a mi correo electrónico cristhianvillanueva13@gmail.com&amp;nbsp; y con mucho gusto les contestare, y les daré más detalles. Muchas gracias por tomar el tiempo de leer y conocer mi historia, mi familia y yo les quedamos muy agradecidos por el apoyo que me puedan dar. &amp;nbsp; Un abrazo y bendiciones para cada uno de ustedes.</t>
  </si>
  <si>
    <t>When the communicators will realize that we are senior citizens, and our only difference from the rest of the young people is: our age, the time we have lived here in this planet earth, our life experiences and a few other things.Another thing that surprised us is that we always or almost always appear in the newspapers and on television when some of us has something bad happened: "granny dies abandoned", "granny must pick up vegetables from the fair to survive", and so on.And the good things? It seems to us that senior citizens of the 21st century are ageing in diferents ways and the media are doing us a disservice if they continue to show a single side of reality.Our society scarcely gives spaces of prominence to the elderly, in part because we spread a stereotyped image of this group. An image that labels almost 3 million people in Chile as conservative, deteriorated and vulnerable.If we want to create a society for all ages we must be more active and dismantle these social images through the viralization of more realistic images&amp;nbsp;And what more realistic than "the voice of the elders"?"Seniors Bloggers" (watch story telling) is a self-managed project created at the end of 2017 by a group of seniors from the cities of Valparaíso and Viña del Mar who have in common to be resolute, active in their communities and very communicative.Together with the Sociologist and Gerontologist Javiera # LaViejóloga and other gerontology professionals we learned to develop written opinion articles and recorded videos, and we launched with the following communication products in the electronic media "Think Ageless - Pensar sin Edad":"Recovering places from the memory of Valparaíso""Politicians under the magnifying glass of the elderly""Active grandparents, overcoming intergenerational barriers""A botanical garden for Valparaíso""Let us unite and organize ourselves against injustice""Adventures and misadventures of a baby boomer in the nineteenth century"&amp;nbsp;"Active porteños, in the reconquest of the sea"We are looking forward to more. We are very far from achieving the cultural change that our society requires, so we could be able to age without fear of being excluded because of our age and our appearance.&amp;nbsp;We need to move forward and for this, we ask your for&amp;nbsp;help.Be part of this movement and that age does not limit you!</t>
  </si>
  <si>
    <t>Cuándo los comunicadores se darán cuenta que somos personas mayores y que nuestra única diferencia con el resto de las personas jóvenes es nuestra edad, el tiempo que hemos vivido aquí, nuestras experiencias de vida y unas cuantas cosas más.&amp;nbsp;Otra cosa que nos tiene extrañados es que siempre o casi siempre aparecemos en los diarios y en la televisión cuando a alguno de nosotros le ha ocurrido algo malo: "abuelita muere abandonada", "abuelita debe recoger verdura de la feria para sobrevivir", etc., etc.&amp;nbsp;¿Y las cosas buenas? Nos parece que las personas mayores del siglo XXI viven envejecimientos variados y los medios de comunicación nos están haciendo un flaco favor, si siguen mostrando una sola cara de la realidad.Nuestra sociedad escasamente da espacios de protagonismo a las personas mayores, en parte porque difundimos una imagen estereotipada de este grupo. Una imagen que etiqueta a casi 3 millones de personas en Chile como conservadoras, deterioradas y vulnerables.&amp;nbsp;Si queremos crear una sociedad para todas las edades debemos ser más activos y desmontar estas imágenes sociales mediante la viralización de imágenes más realistas... &amp;nbsp;¿Y qué más realista que “la voz de los mayores”?&amp;nbsp;“Blogueros Mayores” (ver story telling) es un proyecto auto gestionado creado a finales de 2017 por un grupo de personas mayores habitantes de las ciudades de Valparaíso y Viña del Mar que tienen en común ser personas resueltas, activas en sus comunidades y muy comunicadoras.&amp;nbsp;Junto con la Socióloga y Gerontologa Javiera&amp;nbsp; #LaViejóloga y otros profesionales de la gerontología aprendimos a desarrollar artículos de opinión escritos y video grabados y nos lanzamos con los siguientes productos comunicacionales en el Medio electrónico “Think Ageless – Pensar Sin Edad”:“Recuperando lugares de la memoria de Valparaíso”“Los políticos bajo la lupa de las personas mayores”“Abuelos activos, superando barreras intergeneracionales”“Un jardín botánico para Valparaíso”“Unámonos y organicémonos frente a la injusticia”“Aventuras y desventuras de una baby boomer en el siglo XIX”&amp;nbsp;&amp;nbsp;“Porteños activos, en la reconquista del mar”Quedamos con ganas de más. Estamos muy lejos de lograr hacer el cambio cultural que nuestra sociedad requiere para que todos envejezcamos sin temor a ser excluidos a causa de nuestra edad y nuestro aspecto. Necesitamos seguir adelante y para ello te pedimos tu ayuda.¡Sé parte de este movimiento y que la edad no te limite!</t>
  </si>
  <si>
    <t>This 2018 we want:1. Consolidate a community of social communicators around the vision and mission of Think Ageless - Pensar Sin Edad (TA).2. Develop comprehensive communication skills in TA social communicators.3. To have appropriate material conditions for the work of TA social communicators.4. Achieve a volume of communication production that make presence of senior citizens in the media through TA.And the activities that we want to finance are:Nº1: Call for new senior bloggers through dissemination of the results of the project in strategic meeting spaces for senior citizens.Nº2: Development and implementation of a course for the development of key skills for work as social communicators through electronic media and social networks: journalistic writing, documentary analysis, use of audiovisual resources, photography and video recording, image editing and graphic proposals , video editing, audience analysis, use of social networks as social communication media, strategic advertising, among others.Nº3: Fund mobilization to the senior bloggers and for the full time work of #LaViejóloga in this project.Nº4: Acquisition of a computer and software for editing images and videos for free use by senior bloggers.For this we need to raise $ 4,900,000 CLP.</t>
  </si>
  <si>
    <t>ThinkAgelessCL</t>
  </si>
  <si>
    <t>j.sanhueza.chamorro@gmail.com</t>
  </si>
  <si>
    <t>Cristhianvillanueva13@gmail.com</t>
  </si>
  <si>
    <t>Fighting for Immigrant Justice</t>
  </si>
  <si>
    <t>https://hipgive.org/wp-content/uploads/2016/11/IRS_501c3_-Determination-Letter-06_29_2013.pdf</t>
  </si>
  <si>
    <t>Send 15 California Latina Leaders to the State Capitol!</t>
  </si>
  <si>
    <t>California Latinas for Reproductive Justice</t>
  </si>
  <si>
    <t>https://hipgive.org/wp-content/uploads/2018/06/7213IRS_501c3_Determination_Letter_2008.pdf</t>
  </si>
  <si>
    <t>I wanna see my family again</t>
  </si>
  <si>
    <t>I need to pay my immigrant visa</t>
  </si>
  <si>
    <t>Yo</t>
  </si>
  <si>
    <t>Tt</t>
  </si>
  <si>
    <t>https://hipgive.org/wp-content/uploads/2017/10/7054Screenshot_20171026-152538.png</t>
  </si>
  <si>
    <t>The fight for justice just got harder—but we’re not about to stop now.</t>
  </si>
  <si>
    <t>La lucha por la justicia apenas se hizo mas dificil &amp;#8212; pero no nos vamos a rendir ahora.</t>
  </si>
  <si>
    <t>06-28-2018</t>
  </si>
  <si>
    <t>Rochelle</t>
  </si>
  <si>
    <t>rochelle@clrj.org</t>
  </si>
  <si>
    <t>About: The president elect’s proposed immigration policies—building a wall, deporting millions, and closing doors to those in need of protection, to name a few—are fundamentally at odds with the values of a nation in which all people have the opportunity to live in safety with the ones they love. At the New Mexico Immigrant Law Center, we envision a vibrant country where all people—regardless of their immigration status—can achieve their full potential and are treated with dignity and respect. This vision seems a lot harder to achieve now—but we are not about to let up. Now more than ever, we need your support to make our vision a reality and ensure that ALL New Mexicans have access to the justice they deserve. In the new political climate, our community’s needs are changing, and NMILC’s services will adjust accordingly. While the future is uncertain, NMILC is actively preparing various strategies to employ over the next four years, including increased focus on deportation defense, offering “Know Your Rights” trainings to immigrant communities, performing more screenings of students to see if they are eligible for a permanent immigration status, and keeping a vigilant eye on legislation and policies proposed by the president elect and incoming Congress. Your funds will give us the flexibility we need to fight whatever gets thrown our way, come inauguration day. Why it matters? The proposed immigration policies of the president-elect include: Revoking President Obama’s Deferred Action for Childhood Arrival’s program, which allows undocumented students to receive temporary work permits and protection from deportation Cancelling federal funding for cities that have policies protected undocumented immigrants from federal immigration law. Deporting more than 2 million “criminal” undocumented immigrants, with a definition of “criminal” that includes being convicted of drunken driving. Suspending immigration from “terror-prone regions” Establishing a 2-year mandatory minimum federal prison sentence for illegally re-entering the U.S. after a previous deportation, and 5-year mandatory minimum sentence for those with felony convictions, multiple misdemeanor convictions, or two or more prior deportations &amp;nbsp; While much remains uncertain about what exactly these policies will look like and if/when they will be implemented, we do know that the president elect has already created an atmosphere that is hostile to immigrant communities. NMILC exists to ensure that immigrants have access to the justice they deserve, and no election results will deter us from continuing our advocacy in a nation of laws that protect human rights. &amp;nbsp; With your support and the continued courage and resiliency of the immigrant community, we will keep fighting for the rights of immigrants in New Mexico and throughout the country. Your money will directly expand access to justice in New Mexico. Just $20 allows us to see if one child is eligible for a work permit or a permanent path $100 enables one eligible student to stay in the U.S. legally for 2 years $500 funds one pro se workshop, where we can assist numerous people in filling out applications for residence cards, DACA, or citizenship $750 enables a victim of domestic violence to get on a path towards lawful permanent residency $1,000 prevents one child from being deported and makes them eligible to become a lawful permanent resident.</t>
  </si>
  <si>
    <t>Reinaldo</t>
  </si>
  <si>
    <t>decoratuparedcomve@gmail.com</t>
  </si>
  <si>
    <t>(213) 270-5258</t>
  </si>
  <si>
    <t>Civic Participation/Health</t>
  </si>
  <si>
    <t>Become a part of a movement of Latina/x leaders across the state fighting for our rights to reproductive justice!</t>
  </si>
  <si>
    <t>Acerca: Las políticas migratorias propuestas por el presidente elegido &amp;#8212; construir un muro, deportar a millones y cerrar puertas a los que necesitan protección, por mencionar algunos &amp;#8212; están fundamentalmente en desacuerdo con los valores de una nación en la cual personas tienen la oportunidad de vivir seguros con sus seres amados. En el Centro Legal Para Inmigrantes de Nuevo México, tenemos una visión de un país avivado donde toda persona &amp;#8212; sin importar su estatus migratorio &amp;#8212; pueda alcanzar su potencial por completo y ser tratado con dignidad y respeto. Ahora, esta visión parece más difícil de lograr &amp;#8212; pero no nos vamos a rendir. Hoy más que nunca, necesitamos de su apoyo para hacer nuestra visión una realidad y asegurar que TODOS los Nuevo Mexicanos tengan acceso a la justicia que merecen. En el nuevo clima político las necesidades de nuestra comunidad van cambiando y nuestros servicios de NMILC se ajustarán de acuerdo a esto. Aunque el futuro sea inseguro, NMILC está preparando activamente varias estrategias para emplear en estos siguientes cuatro años; incluyendo un enfoque aumentado en la defensa de deportación, ofreciendo capacitaciones de “Conocer sus Derechos” a comunidades de inmigrantes, llevar a cabo más revisiones de estudiantes para averiguar si son elegibles para algún estatus migratorio permanente, y mantener el ojo puesto en la legislación y políticas propuestas por el presidente elegido y el congreso venidero. Con su apoyo financiero, tendremos la flexibilidad que necesitamos para luchar contra cualquier desafío que nos ponga por delante bajo esta nueva administración. ¿Por qué es importante? &amp;nbsp; Las políticas de inmigración propuestas por el presidente elegido incluyen: Revocar el programa de Acción Diferida para los Llegados en la Infancia del presidente Obama, el cual permite que estudiantes indocumentados reciben permisos temporales de trabajo y protección de la deportación. Cancelar fondos federales para las ciudades que tienen políticas para proteger inmigrantes indocumentados de la ley federal de inmigración. Deportar más de 2 millones de inmigrantes indocumentados “criminales” con una definición de “criminal” para incluir haber sido condenado de manejar ebrio. Suspender inmigración de “áreas propensos al terrorismo”. Establecer un mínimo obligatorio de 2 años de prisión federal por haber entrado a los EE.UU después de tener una deportación previa; y, un mínimo de 5 años para los convictos con felonías, condenados de varios delitos menores, o dos o más deportaciones previas. &amp;nbsp; Aunque mucho sigue incierto sobre cómo exactamente van a parecer estas políticas y si es que las van implementar, o cuándo. Lo que sí sabemos es que el elegido presidente ya ha creado un ambiente que es hostil a las comunidades de inmigrantes. NMILC existe para asegurar que inmigrantes tengan acceso a la justicia que merecen y ningún resultado de elección nos impedirá de continuar abogando en una nación de leyes que proteja a derechos humanos. &amp;nbsp; Con su apoyo, y la valentía y resiliencia contínua de esta comunidad de inmigrantes, seguiremos luchando por los derechos de inmigrantes en Nuevo México y por todo el país. &amp;nbsp; Como su Donación Marcará la Diferencia: Solo $20 nos permite ver si un niño califique para un permiso de trabajo o una forma de alivio más permanente. $100 hace que un estudiante elegible puede quedarse en los Estados Unidos &amp;nbsp;legalmente por dos años. $500 financia un taller en que podemos asistir a varios individuos a la vez en completar sus solicitudes para la DACA, la residencia, o la ciudadania. $750 la da a un víctima de la violencia doméstica la habilidad de meterse en el proceso de hacerse residente permanente. $1,000 brinda protección contra la deportación para un niño, y le hace elegible para hacerse residente permanente.</t>
  </si>
  <si>
    <t>$50,000 Project Attorney (FTE), $30,000 Legal Assistant/Volunteer Coordinator, $2000 Phone/Internet, $1500 Rent/Utilities, $2000 Copies/Printing, $2500 Computer/Software, $3000 Bookkeeping/Finance, $525 Bar/Membership Dues, $1000 Training for Project Attorneys. Total= 90,025</t>
  </si>
  <si>
    <t>WHAT IS REPRODUCTIVE JUSTICE (RJ)? Reproductive Justice is a framework that encompasses the rights of all people to 1) HAVE children when they are ready, and have access to the necessary support for healthy pregnancy, birth and parenting experiences; 2) NOT HAVE children and have access to the sexual and reproductive health services including contraception, comprehensive sexuality education and abortion; 3) parent the children we have in environments that are free of violence, both interpersonal and institutional. WHO ARE WE? California Latinas for Reproductive Justice (CLRJ) is a statewide organization committed to honoring the experiences of Latinas/x to uphold our dignity, our bodies, sexuality, and families. We build Latinas’/x power and cultivate leadership through community education, policy advocacy, and community-informed research. WHAT ARE WE DOING? Over the next 6 weeks, CLRJ is raising $2,000 to take 15 Latina/x leaders to advocate for the rights of young parents at the State Capitol. On August 15, 2018, members of our Young Parent Leadership Council from our Justice 4 Young Families (J4YF) initiative will travel to the state capitol to share their experiences as young parents with state and federal decision-makers to continue shifting the way our communities approach youth sexuality and their right to parent their children within a supportive environment. Our Latinas/xs leaders will talk to their representatives directly about California Young Parents Day and the importance of supporting young pregnant and parenting youth through the Young Parents’ Right to Education Act (AB 2289), a bill that would provide young parents up to 8 weeks of parental and sick leave in schools across California. It’s time ALL young people receive the support they need to thrive! HOW CAN YOU HELP? When young parents thrive, so do their children and our entire communities! Your donation to our campaign will help fund the travel costs of CLRJ’s delegation of committed community leaders to make the journey from Los Angeles to Sacramento. We need your support to ensure our Latina/x leaders are able to raise their voices and speak directly to our representatives about the importance of centering the needs of our communities. Your donation will not only support our travel and costs of training 15 leaders to advocate for their rights, it represents a way for you to contribute to the cultivation of Latina/x leadership across the state that supports and uplifts the 7.5 million Latinas/x and their families who are impacted by the policy advocacy and leadership development work that CLRJ has taken on in the state of California. We thank you for your consideration to support our work! We look forward to staying connected with you! Please join our mailing list and follow us on social media! www.clrj.org Facebook: CALatinas4RJ Twitter: @Latinas4RJ Instagram: Latinas4RJ</t>
  </si>
  <si>
    <t>(593) 251-52038</t>
  </si>
  <si>
    <t>4 months ago I made the visa application, at that time I had no problem since I was working, a month ago i lose muy job</t>
  </si>
  <si>
    <t>4 meses atrás solicite mi visa y estaba trabajando. Hace 1 mes perdí dicho trabajo y hoy me llego la aprobación</t>
  </si>
  <si>
    <t>Four months ago I made the visa application in Ecuador, at that time I had no problem since I was working, a month ago I lost my job. This request took several visits and delivery of documents. Today I finally got the approval but the problem is that I have no way to pay the visa and I have until October 31 to do otherwise I will lose everything I did and will not be able to continue in the country legally. help!</t>
  </si>
  <si>
    <t>Hace cuatro meses hice la solicitud de la visa en Ecuador, en ese momento no tenia problema ya que estaba trabajando, hace un mes perdi el trabajo. Esta solicitud me tomo varias visitas y entrega de documentos. Hoy me llego al fin la aprobacion pero el problema es que no tengo como pagar la visa y tengo hasta el 31 de octubre para hacerlo de lo contrario perdere todo lo que hice y no podre seguir en el pais de forma legal. ayuda!</t>
  </si>
  <si>
    <t>Latinas4RJ</t>
  </si>
  <si>
    <t>https://hipgive.org/wp-content/uploads/2018/08/Board-of-Directors-rev.-8.2018.docx</t>
  </si>
  <si>
    <t>I have a Dream: Being an Enviromental Engineering and help our planet.</t>
  </si>
  <si>
    <t>https://hipgive.org/wp-content/uploads/2019/06/CLRJ_W-9_2018.pdf</t>
  </si>
  <si>
    <t>This is my opportinity to being a rofessional and I want to share it with you.</t>
  </si>
  <si>
    <t>Esta es mi oportunidad de ser una profesional y me gustaría compartirla contigo.</t>
  </si>
  <si>
    <t>Coralia132@hotmail.com</t>
  </si>
  <si>
    <t>https://hipgive.org/wp-content/uploads/2018/08/CLRJ-FY2016-IRS-990-FINAL-8.18.17---Page-1-and-Schedule-A.pdf</t>
  </si>
  <si>
    <t>https://hipgive.org/wp-content/uploads/2018/08/CLRJ-FY2018-Projected-Operating-Budget-Summary-4.03.18-CONFIDENTIAL-(V2).pdf</t>
  </si>
  <si>
    <t>01-22-2017</t>
  </si>
  <si>
    <t>I don&amp;#8217;t want to loose my house. This is my last hope to be able to live with my son.</t>
  </si>
  <si>
    <t>Mirna Navas</t>
  </si>
  <si>
    <t>fgfgfg</t>
  </si>
  <si>
    <t>001-270887-0033R</t>
  </si>
  <si>
    <t>https://hipgive.org/wp-content/uploads/2017/01/15494055_10210447769206813_2025912098_n.jpg</t>
  </si>
  <si>
    <t>Semillero Tu Talento Inspira</t>
  </si>
  <si>
    <t>nattirod53@gmail.com</t>
  </si>
  <si>
    <t>Mirna</t>
  </si>
  <si>
    <t>mirna.navascorea@gmail.com</t>
  </si>
  <si>
    <t>SEMILLERO CREATIVO</t>
  </si>
  <si>
    <t>SEMBRANDO UNA ESPERANZA HUERTOS URBANOS Y ESCOLARES</t>
  </si>
  <si>
    <t>Managua, Departamento de Managua, Nicaragua</t>
  </si>
  <si>
    <t>The money will be used in full to pay my house and debts acquired to equip it and feed my son.</t>
  </si>
  <si>
    <t>El dinero será usado en su totalidad para pagar mi casa y deudas adquiridas para poder equiparlas y alimentar a mi hijo.</t>
  </si>
  <si>
    <t>Campaign summary: I am a single mother in a country where poor women do not have many opportunities to get ahead. I have worked hard to provide a home for my son but I have had many obstacles and difficulties and now I am about to lose everything. &amp;nbsp; I just want to pay my house and my debts in order to improve my child&amp;#8217;s standard of living. Why it matters: If the project succeeds, I will be able to concentrate my income on improving my life, finishing my studies and ensuring my son&amp;#8217;s well-being. I am currently trying to graduate from sociology and my goal is to become a teacher. I want to work with other young women to support them and help them achieve their goals.</t>
  </si>
  <si>
    <t>Campaña: Soy una madre soltera en un país donde las mujeres de origen pobre no tienen muchas oportunidades de salir adelante. He trabajado duro para brindarle un hogar a mi hijo pero he tenido muchos obstaculos y dificultades y ahora estoy a punto de perderlo todo. &amp;nbsp; Solo quiero pagar mi casa y mis deudas para poder mejorar el nivel de vida de mi hijo. &amp;nbsp; Por qué es importante: Si el proyecto logra realizarse podré concentrar mis ingresos en mejorar mi vida, terminar mis estudios y garantizar el bienestar de mi hijo. &amp;nbsp; Actualmente estoy tratando de graduarme de Sociologia y mi objetivo es convertirme en maestra. Quiero trabajar con otras mujeres jovenes para apoyarlas y ayudarlas a alcanzar sus metas. &amp;nbsp;</t>
  </si>
  <si>
    <t>09-20-2018</t>
  </si>
  <si>
    <t>Sembrando un cambio, ¡Cuidemos nuestro hogar!</t>
  </si>
  <si>
    <t>athaliasn@gmail.com</t>
  </si>
  <si>
    <t>Sembrando un cambio</t>
  </si>
  <si>
    <t>Hypatias. Niñas fuertes creamos comunidades fuertes</t>
  </si>
  <si>
    <t>https://hipgive.org/wp-content/uploads/2017/11/ActaConstitutiva15572-1.pdf</t>
  </si>
  <si>
    <t>Feline Foundation</t>
  </si>
  <si>
    <t>Fundación Felina</t>
  </si>
  <si>
    <t>Oswaldo de Jesus Valencia Valdez</t>
  </si>
  <si>
    <t>al_vel_legis@hotmail.com</t>
  </si>
  <si>
    <t>Self Sustainable Communities (SSC)</t>
  </si>
  <si>
    <t>(331) 608-5985</t>
  </si>
  <si>
    <t>We are a foundation dedicated to rescuing cats, to help disseminate information we are starting. we have a haven of 20 cats.</t>
  </si>
  <si>
    <t>Somos una fundaci&amp;oacute;n dedicada a rescatar gatos , para ayudar a difundir la informaci&amp;oacute;n que estamos empezando . tenemos un refugio de 20 gatos .</t>
  </si>
  <si>
    <t>We are a foundation dedicated to rescuing cats, to help disseminate information we are starting. we have a haven of 20 cats and take care of feeding them, keep them in a healthy state and try to give a dignified life, later aims to increase the number of help and seek various means of support and diffusion for this cause, we seek support and donations, for now we are starting the project in the city of Tlajomulco de Zuniga, Jalisco, Mexico.The project is focused on being able to help more cats and incorporate other projects as dissemination of information, long-term and more a place where you can expose artistic works, focusing on the cause of social protection and creating concia to these special beings, The this project focused one can help more cats and incorporate other projects such as dissemination of information, and over a long-term UN place where you can expose artistic works, focusing on the cause of protecting and creating social concia Towards these special beings,</t>
  </si>
  <si>
    <t>Somos Una Fundaci&amp;oacute;n dedicada a rescatar gatos, difundir informaci&amp;oacute;n para ayudar estamos empezando. contamos con un refugio de 20 felinos y nos encargamos de alimentarlos, mantenerlos en un estado saludable y tratamos de darle una vida digna,mas adelante se pretende incrementar el numero de ayuda y buscar varios medios de soporte y difusi&amp;oacute;n para esta causa, buscamos apoyos y donativos, por ahora estamos iniciando el proyecto en la ciudad de Tlajomulco de Zu&amp;ntilde;iga, Jalisco, M&amp;eacute;xico.&amp;nbsp;el proyecto esta enfocado a poder ayudar a mas gatos e incorporar otros proyectos como difusi&amp;oacute;n de informaci&amp;oacute;n, y mas a largo plazo un lugar donde se pueda exponer trabajos art&amp;iacute;sticos, enfocados a la causa de protecci&amp;oacute;n y creacion de concia social hacia estos especiales seres,&amp;nbsp;</t>
  </si>
  <si>
    <t>abellovalenciadaniel@gmail.com</t>
  </si>
  <si>
    <t>ossiete</t>
  </si>
  <si>
    <t>Cancún, México</t>
  </si>
  <si>
    <t>Niñas Fuertes Creamos Comunidades Fuertes</t>
  </si>
  <si>
    <t>Los movimientos de mujeres en Quintana Roo han sido escasos, hay un gran número de mujeres indígenas a las que les han negado la participación social en sus comunidades; y en las ciudades más desarrolladas como Cancún y Playa del Carmen, viven muchas mujeres migrantes jóvenes, con pocas o nulas redes de apoyo. Estos aspectos han hecho complejo que las mujeres puedan articularse en colectivos y grupos organizados, es necesario generar espacios de encuentro que detonen el diálogo y las acciones conjuntas para evidenciar y poner fin a las cuestiones que afectan directamente sus vidas. En el estado se encuentran mujeres líderes que han logrado cambios significativos, el proyecto Hypatias impulsa liderazgos tomando en cuenta el contexto; recoge, valora y transmite los aprendizajes de las mujeres de la región que ya han abierto espacios y logrado avances importantes, y al mismo tiempo representa un relevo generacional acompañando e impulsando redes de nuevas generaciones de niñas y jóvenes. ¿Qué queremos lograr? Fortalecer los liderazgos de mujeres jóvenes y niñas de Quintana Roo para potencializar cambios a favor de las mujeres para identificar sus desigualdades y encontrar estrategias para desarrollarse libremente, organizarse, conocerse y empoderarse de manera conjunta y desde una ética feminista de fraternidad y cooperación. Articular un colectivo de mujeres líderes jóvenes en el que sus integrantes tengan la posibilidad de establecer redes profesionales que impulsen sus causas. Promover y dar a conocer conocimiento sobre liderazgo de mujeres basado en la sororidad, libertad, autocuidado y perspectiva de género. El dinero recaudado de la campaña se utilizará para dar inicio a este proyecto. ¿Quiénes somos? El Centro Integral de Atención a las Mujeres CIAM Cancún A.C.; es una Organización de la Sociedad Civil mexicana, laica, apartidista y sin fines de lucro, consolidada desde el 2002 por la periodista, escritora y activista feminista Lydia Cacho. El compromiso del CIAM Cancún A.C. con la defensa del Derecho a una Vida libre de Violencia, le impulsa desde febrero del 2012 a redoblar esfuerzos para la prevención de la violencia. Con la amplia experiencia de la organización y su trayectoria por más de 10 años en la atención a mujeres víctimas de violencia de género, se opera un Centro de Educación para la Paz, procurando el desarrollo humano creativo para contribuir a la construcción de una cultura de paz. &amp;nbsp;</t>
  </si>
  <si>
    <t>fdsafdafda</t>
  </si>
  <si>
    <t>CIAM_Cancun</t>
  </si>
  <si>
    <t>mafeciam@gmail.com</t>
  </si>
  <si>
    <t>04-18-2016</t>
  </si>
  <si>
    <t>Manos Abiertas</t>
  </si>
  <si>
    <t>katielittman1@gmail.com</t>
  </si>
  <si>
    <t>Self Sustainable communities</t>
  </si>
  <si>
    <t>Fase 2 &amp;#8211; Un oasis de Esperanza</t>
  </si>
  <si>
    <t>Padre Jose Marchetti A.C.</t>
  </si>
  <si>
    <t>PJM9406111R2</t>
  </si>
  <si>
    <t>https://hipgive.org/wp-content/uploads/2016/11/ACTA-CONSTITUTIVA-3-DEFINITIVA-(2).pdf</t>
  </si>
  <si>
    <t>https://hipgive.org/wp-content/uploads/2018/01/INTEGRANTES-CONSEJO-DIRECTIVO.docx</t>
  </si>
  <si>
    <t>security of the information</t>
  </si>
  <si>
    <t>SEBANI-TOURS</t>
  </si>
  <si>
    <t>Leticia</t>
  </si>
  <si>
    <t>migrantes.scalabrinianas@gmail.com</t>
  </si>
  <si>
    <t>Sé parte de este emprendimiento para los venezolanos</t>
  </si>
  <si>
    <t>https://hipgive.org/wp-content/uploads/2018/01/ActaConstitutiva15572.pdf</t>
  </si>
  <si>
    <t>oricuevasb@gmail.com</t>
  </si>
  <si>
    <t>Constantino 251 Colonia Vallejo Delegación Gustavo A. Madero</t>
  </si>
  <si>
    <t>El objetivo de SMR, es atender y acompañar de manera integral a las personas migrantes víctimas de delito y solicitantes de refugio, garantizando su acceso a la justicia, promoviendo su salud física y psicosocial y apoyando sus decisiones, tanto las relacionadas a su proyecto de vida como a su proyecto migratorio. En la misma línea, SMR apoya íntegramente a las personas defensoras de derechos humanos que trabajan en favor de las personas migrantes.</t>
  </si>
  <si>
    <t>Scalabrinianas Misión con Migrantes y Refugiados, en sus 3 años de trayectoria ha trabajado en el tema migrante con un enfoque de derechos humanos en México, no ha contado con un espacio de acogida propio para esta la población migrante víctima de delito y refugiada. Debido al aumento del flujo de estás poblaciones, se vio en la necesidad de abrir un centro que permitirá la atención integral.&amp;nbsp; De esta manera nace Casa SMR &amp;nbsp;&amp;#8211; Proyecto Mambré, un proyecto que contempla la construcción de un albergue en la Ciudad de México con capacidad de acogida de 65 personas migrantes víctimas de delito y refugiada. En donde, además de cubrir sus necesidades básicas puedan alojarse con seguridad y dignidad durante el tiempo que dure su proceso de acompañamiento integral &amp;#8211; médico, jurídico y psicológico&amp;nbsp;&amp;#8211; &amp;nbsp;logrando su regularización y reduciendo su situación de vulnerabilidad.&amp;nbsp;</t>
  </si>
  <si>
    <t>https://www.youtube.com/watch?v=xZqNvQTVDRA</t>
  </si>
  <si>
    <t>https://hipgive.org/wp-content/uploads/2018/01/EDOS.-FINANCIEROS-2016.pdf</t>
  </si>
  <si>
    <t>Se necesita para Mejorar ñas aulas de clases de la escuela simon bolivar en ecuador manta ayudenos</t>
  </si>
  <si>
    <t>fack yeah</t>
  </si>
  <si>
    <t>Sé</t>
  </si>
  <si>
    <t>https://hipgive.org/wp-content/uploads/2018/01/PRESUPUESTO-HIP.xlsx</t>
  </si>
  <si>
    <t>SCHOOLS FOR THE FUTURE SAVING CHILTIUPAN</t>
  </si>
  <si>
    <t>Extreme makeover for Lo de Ortega School</t>
  </si>
  <si>
    <t>Fundación Crisálida Internacional</t>
  </si>
  <si>
    <t>https://hipgive.org/wp-content/uploads/2016/11/Escritura-de-constitución.pdf</t>
  </si>
  <si>
    <t>schoolsforthefuture@gmail.com</t>
  </si>
  <si>
    <t>Holder:Centro Integral de Atención a las Mujeres CIAM Cancún AC. - Address:Av. Miguel Hidalgo SM. 63 L.1 Región 103 CP. 77539 Cancún, Q. Roo - Bank:Santander - Number:021000021 - Routing:014691519081518915 - Swift:</t>
  </si>
  <si>
    <t>Hurricane Relief Fund For Puerto Rico, Cuba, and Florida</t>
  </si>
  <si>
    <t>jvargas@glasswing.org</t>
  </si>
  <si>
    <t>https://hipgive.org/wp-content/uploads/2017/09/1504714665653.jpg</t>
  </si>
  <si>
    <t>Support Glasswing International for an extreme makeover for Lo de Ortega School in Guatemala and change the lives of 260 children (ages 6 to 12) who deserve a better learning environment.</t>
  </si>
  <si>
    <t>Apoya a Fundación Glasswing para hacer posible la remodelación extrema de la escuela Lo de Ortega en Guatemala y mejorar el ambiente escolar de 260 niños y niñas (de 6 a 12 años).</t>
  </si>
  <si>
    <t>Glasswing International has revitalized the infrastructure of more than 340 public schools throughout Central America, fueled by the passion and dedication of volunteers. These transformations focus on improving both the exteriors and interiors of each school, renovating everything from kitchens to new classrooms and bathrooms, planting gardens, equipping science and computer labs, supplying libraries, and building new sports fields. “Extreme School Makeovers” dramatically improve the learning environment for children, teachers, and administrators, instilling a newfound sense of pride and unity within each school. They also involve parents, teachers, and students in the process, empowering each individual to be a part of the solution. By donating to this project you are contributing to Lo de Ortega School transformation, which will positively impact the lives of 260 children from preschool and elementary school (ages 6 to 12).</t>
  </si>
  <si>
    <t>Glasswing International ha revitalizado la infraestructura de más de 340 escuelas públicas en toda Centroamérica, impulsados por la pasión y la dedicación de los voluntarios. Estas transformaciones se centran en mejorar tanto los exteriores como los interiores de cada escuela, renovando todo, desde cocinas hasta nuevas aulas y baños, plantación de jardines, equipamiento de laboratorios de ciencias y de computación, bibliotecas y construcción de espacios recreativos. &amp;#8220;Extreme School Makeovers&amp;#8221; mejora dramáticamente el ambiente de aprendizaje para los niños, maestros y administradores, inculcando una nueva sensación de orgullo y unidad dentro de cada escuela. También involucran a padres, maestros y estudiantes en el proceso, capacitando a cada individuo para ser parte de la solución. Al donar a este proyecto usted está contribuyendo a la transformación de la Escuela Lo de Ortega, impactando positivamente la vida de 260 niños de preprimaria y primaria (de 6 a 12 años).</t>
  </si>
  <si>
    <t>https://www.youtube.com/watch?v=D7-OdzDaf8U&amp;#038;feature=youtu.be</t>
  </si>
  <si>
    <t>School payment, Pago de Escuela</t>
  </si>
  <si>
    <t>Caribbean Islands, Florida and Beyond</t>
  </si>
  <si>
    <t>Hispanics in Philanthropy urges the community to come together to support victims of Hurricanes Maria and Irma. We have been blown away by the support of hundreds of donors around the world. Donations are still rolling in, so we have decided to EXTEND OUR CAMPAIGN BY ONE MORE WEEK! Thanks to your generosity, HIP has been able to leverage an additional $20,000 in matching funds, to help those affected by the disasters. Let&amp;#8217;s keep it going!! &amp;nbsp; Designate your support using the following codes PR, FL or Cuba in the special code section in the payment page. &amp;nbsp;</t>
  </si>
  <si>
    <t>Hispanics in Philanthropy le pide a la comunidad Latina unirse a apoyar a las víctimas del huracanes María e Irma. Estamos conmovidos por el apoyo de cientos de donantes alrededor del mundo y siguen llegando más donaciones. Por eso, vamos a EXTENDER LA CAMPAÑA UNA SEMANA MÁS. Gracias a tu generosidad, HIP ha podido apalancar $20,000 USD más en fondos de contrapartida para apoyar a aquellos afectados por los desastres. ¡Sigamos apoyando! Escoge la región que quieras apoyar, utilizando los siguientes códigos PR, FL o Cuba en el campo de código especial en la sección de pagos.</t>
  </si>
  <si>
    <t>Right now, people in Cuba, Puerto Rico, and Florida need our help. HIP created this fund so that our community can support those affected by Hurricanes Maria and Irma. If you would like to help please click on the donate button. The funds will go directly to nonprofits working on the ground, such as Fundación Comunitaria de Puerto Rico and Red de Fundaciones de Puerto Rico. HIPGive will not charge an administrative fee to transfer the funds, and all U.S. donations are tax deductible. Please invite your friends and family to donate as well. The more people join, the larger the impact we will have on a rapid post-hurricane recovery. &amp;nbsp; &amp;nbsp; &amp;nbsp;</t>
  </si>
  <si>
    <t>En estos momentos, lugares como Cuba, Puerto Rico y Florida nos necesitan. Por eso hemos creado un fondo para que nuestra comunidad pueda ayudar a personas afectadas por el huracanes María e Irma. Si quieres colaborar, haz clic en el botón de donar. Los fondos serán destinados directamente a organizaciones sin fines de lucro trabajando en estos lugares, como la Fundación Comunitaria de Puerto Rico y la Red de Fundaciones de Puerto Rico. HIPGive no cobrará una comisión administrativa por transferir los fondos. Por favor invita a tus familiares y amigos a donar también. Mientras más personas se unan, mayor será el impacto que podremos tener en estas comunidades. &amp;nbsp; &amp;nbsp;</t>
  </si>
  <si>
    <t>Scholarship for a more inclusive world!</t>
  </si>
  <si>
    <t>Formación Laboral San José AC</t>
  </si>
  <si>
    <t>https://hipgive.org/wp-content/uploads/2018/10/6034Acta-Constitutiva-FLSJ-Actual.compressed.pdf</t>
  </si>
  <si>
    <t>Expanding Citizenship and Civic Engagement amongst Immigrant Janitors</t>
  </si>
  <si>
    <t>Building Skills Partnership</t>
  </si>
  <si>
    <t>Julissa Sanchez</t>
  </si>
  <si>
    <t>julissa@buildingskills.org</t>
  </si>
  <si>
    <t>(310) 910-4712</t>
  </si>
  <si>
    <t>Orange County, San Diego, Los Angeles, Oakland, Sacramento, Mountain View</t>
  </si>
  <si>
    <t>Primavera</t>
  </si>
  <si>
    <t>Help us bring property service workers or janitors out of the shadows by providing access to citizenship and increasing voting awareness.</t>
  </si>
  <si>
    <t>Ayúdanos a sacar a los trabajadores de limpieza de las sombras al proveer acceso a la cuidadanía y aumentando la concientización del votante.</t>
  </si>
  <si>
    <t>p.romero@flsanjose.org</t>
  </si>
  <si>
    <t>In large metropolitan cities across California, thousands of property service workers clean high rise buildings every day. Their shift begins at 6pm to 2:30 in the morning when they are invisible to the office workers who have already gone home for the day. Property service workers include janitors, security officers, maintenance and custodial workers, stadium, arena and airport workers, and represent a predominately immigrant workforce. Many are the heads of their households and work multiple jobs to support their families. They are hardworking individuals who want to participate and give back to their community, but often lack the educational resources, English language skills, and citizenship rights to do so. Building Skills Partnership (BSP) is a nonprofit and collaboration between businesses, the union and community partners. We serve a hard to reach immigrant population to provide pathways to citizenship and active civic engagement. Through Citizenship classes offered in Los Angeles, San Diego, Orange County, San Jose, Sacramento, and Oakland, janitors are given the tools necessary to pass their exam and achieve their dream of becoming an American citizen. More importantly, janitors are eager to give back to their community and want to make their voices heard. Your support will help us achieve our goal to continue delivering programming in 7 regions and help deepen our work in newer sites such as (OC, Silicon Valley, Sac, SD) in two ways. First, by providing legal services and consultation that is both attentive to immigration policy and able to help immigrant workers navigate additional routes to citizenship. Second, the funds raised will help us implement an initiative to raise civic and voter consciousness among janitorial workers.</t>
  </si>
  <si>
    <t>Building Skills Partnership (BSP) es una organización y la colaboración entre la empresa, el sindicato y socios de la comunidad. Servimos a un difícil acceso de la población inmigrante para proporcionar vías para acceder a la ciudadanía y la participación cívica activa de los trabajadores de servicios a propiedades o empleados de limpieza. A través de clases de ciudadanía que se ofrecen en Los Ángeles, San Diego, Orange County, San José, Sacramento y Oakland, los porteros se les da las herramientas para aprobar su examen y lograr su sueño de convertirse en un ciudadano estadounidense. Más importante aún, los porteros tienen un interés demostrado en la participación ciudadana y una vez que un ciudadano, tener los recursos y la condición de inmigrante para hacer oír su voz. Su apoyo nos ayudará a lograr nuestro objetivo de seguir ofreciendo programación en 7 regiones y también para ayudar a profundizar nuestro trabajo en sitios más nuevos, tales como (OC, Silicon Valley, Sac, SD) de dos maneras. En primer lugar, por la prestación de servicios legales y de consulta que es a la vez atento a la política de inmigración y capaz de ayudar a los trabajadores inmigrantes a navegar rutas adicionales a la ciudadanía. En segundo lugar, los fondos recaudados ayudarán a implementar una iniciativa para elevar la conciencia cívica y electoral entre los trabajadores de la limpieza. Medimos el impacto de nuestro trabajo a través de los formularios de admisión y seguimiento de los participantes. Encuestas y evaluaciones se distribuyen al final de la clase y reuniones uno a uno. Un aumento en la cantidad de participantes recién naturalizados en OC y Mountain View, así como el seguimiento de su participación en los procesos políticos y organizaciones civiles determinarán el éxito de nuestro impacto. Las comunidades de inmigrantes son una fuerza política y ciudadana cada vez más fuerte. Convertirse en un ciudadano naturalizado abre varias puertas para participar y dar vuelta a la sociedad, pero es sólo el primer paso para crear ciudadanos cívicamente comprometidos. Es esencial que no sólo seguimos ampliando los servicios de la ciudadanía, sino dar a los trabajadores inmigrantes la confianza y habilidades para participar en el cambio de las políticas o promulgar políticas que les afectan.</t>
  </si>
  <si>
    <t>Immigrant communities are an increasingly strong political and civic force. Becoming a naturalized citizen opens multiple doors to participate and give back to society, but is only the first step to creating civically engaged citizens. It is essential that we not only continue to expand Citizenship services but give immigrant workers the confidence and skills to participate in changing or enacting the policies that affect them.</t>
  </si>
  <si>
    <t>Las comunidades de inmigrantes son una fuerza política y ciudadana cada vez más fuerte. Convertirse en un ciudadano naturalizado abre varias puertas para participar y dar vuelta a la sociedad, pero es sólo el primer paso para crear ciudadanos cívicamente comprometidos. Es esencial que no sólo seguimos ampliando los servicios de la ciudadanía, sino dar a los trabajadores inmigrantes la confianza y habilidades para participar en el cambio de las políticas o promulgar políticas que les afectan.</t>
  </si>
  <si>
    <t>Your donation will support our Citizenship programming in 7 regions across California as well as foster new voter registration initiatives. We measure the impact of our work through intake forms and tracking participants. Surveys and evaluations are distributed at the end of a class and one to one meetings. An increase in the amount of newly naturalized participants as well as the tracking of their involvement in political processes and civic organizations will determine the success of our work.</t>
  </si>
  <si>
    <t>Su donación nos ayudará a financiar nuestro programa de servicios legales en Orange County y ampliar los programas de ciudadanía en Mountain View. Medimos el impacto de nuestro trabajo a través de los formularios de admisión y el seguimiento de los participantes. Encuestas y evaluaciones se distribuyen al final de la clase y en reuniones de uno a uno. Un aumento en la cantidad de participantes recién naturalizados en OC y Mountain View , así como el seguimiento de su participación en los procesos políticos y organizaciones civiles determinarán el éxito de nuestro impacto.</t>
  </si>
  <si>
    <t>(523) 318-168006</t>
  </si>
  <si>
    <t>Paseo de Los Parques 4278, Villa Universitaria, Zapopan, Jalisco, México</t>
  </si>
  <si>
    <t>With the resources generated through the HIPGive campaign, BSP will conduct a series of citizenship and voter engagement information sessions in the geographic areas served. The objective of the citizenship and voter engagement fairs is to two-fold. BSP will outreach, educate and refer legal permanent residents into its citizenship classes and for legal services for the naturalization application, while naturalized citizens will be encouraged to register to vote. Through your support, BSP will use your donations to cover the expenses of the event in the regions. Event costs include as food, raffles items, printing, and personnel time. A portion of the funds will be used to assist families seeking legal services in completing their naturalization application.</t>
  </si>
  <si>
    <t>Supporting Roberto with a 1-year scholarship to continue his job training within our association.</t>
  </si>
  <si>
    <t>Apoyando a Roberto con una beca de 1 año para que continúe su capacitación laboral dentro de nuestra asociación</t>
  </si>
  <si>
    <t>Building_Skills</t>
  </si>
  <si>
    <t>Roberto is an associated from Formación Laboral San José A.C. belongs to our project because before, a company hired him in the gardening area but unfortunately that company changed its location to a building where they do not have a garden and had to leave the job and its source of income. For this reason, Roberto&amp;#8217;s tutors decided to put him into our program so that he can train in another area and the company can rehire him, but the payment of materials for his training is increasingly out of his financial possibilities. Having an intellectual disability, Roberto has difficulties in accessing a competitive job, which makes it difficult to include and participate in the labor market, his economic independence, an independent life, self-confidence and the development of his skills. With this campaign we look for a 100% scholarship to Roberto for a year so that he does not interrupt his job training, and once this process is completed he is included in the employment world with a job. People with Intellectual disabilities have difficulty accessing competitive employment, which hinders their social and labor inclusión and participation, economic Independence, and independent life, self-confidence and develop their skills. Studies hace explorer factors that hinder access to employment for this group ir practically nonexistent. In this paper we analyze whether are differences. History: Formación Laboral San José is a nonprofit organization that has been growing steadily for the past four years; We were created officially on november 28th 2013. We started researching and working the model two years before. We are a NGO that provides opportunities and support young people with intellectual disabilities, through a comprehensive training program, to include them in the workplace. Our mission is to train them and help them to get a work. How do we do it? Integral Training: We contribute to the development of adaptive skills and competencies necessary to achieve their participation in society through their work Academic Orientation: We provide the opportunity to participate in real work practice situations, at the same time we guide companies in hiring our associates. Support and constant advice: We provide training and information resources that lead to the achievement of your goals; as well as, we follow up with our associates that achieve labor inclusion. Mission: Our mission is the labor inclusion of individuals with intellectual disabilities, our programs are designed and sometime modified to achieve it, and we´re always looking for ways to do it in the most efficient, responsible and sustainable way. Providing our clients and beneficiaries with tools for their independence, care, social participation and self-fulfillment Vision: Improve the quality of life of people with intelectual disabilities, from mild to moderate, through comprehensive training for their labor inclusión. Training Areas: We are vocational center for people with intellectual disabilities seeking to gain technical skills that will help them get a meaningful job and improve their self-sufficiency. Some of the training workshops that we offer are: Culinary Arts Office Assistant Serigraphy Commerce and industry Hospitality and Service We invite you to learn more about us and our program on our website https://www.flsanjose.org/ &amp;nbsp;</t>
  </si>
  <si>
    <t>Every Child Deserves a Nurturing Father</t>
  </si>
  <si>
    <t>Enlace de Familias</t>
  </si>
  <si>
    <t>https://hipgive.org/wp-content/uploads/2016/11/Enlace-de-Familias-501c3-tax-exempt-form.pdf</t>
  </si>
  <si>
    <t>En Formación Laboral San José AC somos una asociación civil ubicada en Jalisco México, donde capacitamos a personas con discapacidad intelectual de leve a moderada para incluirlas en el mundo laboral. Roberto es uno de nuestros asociados y pertenece a nuestro proyecto debido a que anteriormente, una empresa lo contrató en el área de jardinería pero lamentablemente esa empresa cambió de ubicación sus oficinas a un edificio donde no cuentan con jardín y tuvo que abandonar el empleo y su fuente de ingreso. Por este motivo, los tutores de Roberto decidieron meterlo a nuestro programa para que pueda capacitarse en otra área y la empresa pueda volver a contratarlo pero el pago de materiales para su capacitación se sale cada vez más de sus posibilidades financieras. Al tener discapacidad intelectual, Roberto tiene dificultades para acceder a un empleo competitivo, lo que hace difícil su inclusión y participación socio laboral, su independencia económica, una vida independiente, la confianza en sí mismo y el desarrollo de sus habilidades. Con esta campaña buscamos becar al 100% a Roberto durante un año para que no interrumpa su capacitación laboral, y una vez terminado este proceso se incluya en el mundo laboral con un empleo. ¿Cómo pondremos tus donaciones en acción? El monto total solicitado para la beca anual de Roberto es de 2 022 dólares, lo cual incluye todo el material, recursos y capacitaciones en los talleres de Auxiliar de Oficina, Serigrafía, Comercio e Industria y Recreación Terapéutica durante 12 meses. En caso de no lograr recaudar la beca total, el recurso será para cubrir los meses de capacitación de Roberto que alcancen, apoyando con esto a su economía y la de su familia. &amp;nbsp; Acerca de nuestra organización: En Formación Laboral San José somos una asociación civil sin fines lucrativos creada el 28 de noviembre 2013 con la finalidad de capacitar a personas con discapacidad intelectual, de leve a moderada, para incluirlas en el mundo laboral. Nuestro proyecto consta de 3 etapas; la primera es la Capacitación Laboral, con una duración aproximada de 2 años según el avance de cada asociado, aquí se tienen 5 talleres, de los cuales eligen 2: Artes Culinarias, Auxiliar de Oficina, Serigrafía, Comercio e Industria y, Hospitalidad y Servicio, Complementados por 2 áreas de tronco común: Psicopedagógico y Recreación Terapéutica y Laboral. La segunda etapa llamada Prácticas Laborales es donde nuestros asociados recorren mínimo 4 empresas durante 1 año desempeñando funciones en las que demuestren mayor habilidad según las evaluaciones en su kardex. Finalmente, al concluir con estos años de preparación, viene la tercera etapa que es la Inclusión Laboral, en la que se sigue monitoreando al asociado hasta que el empleador define que ya puede desenvolverse sin apoyo. Buscamos promover la autodeterminación de los sociados, potenciar sus habilidades y trabajar juntos por un mundo más incluyente! &amp;nbsp; Los invitamos a conocer más sobre nosotros y nuestro programa en nuestra página web https://www.flsanjose.org/ &amp;nbsp;</t>
  </si>
  <si>
    <t>413-532-9300</t>
  </si>
  <si>
    <t>Holyoke, MA</t>
  </si>
  <si>
    <t>Holyoke</t>
  </si>
  <si>
    <t>Raising a child is the most difficult job a parent will have in his or her life time. How much is giving a child a Nurturing Father worth? PRICELESS</t>
  </si>
  <si>
    <t>Criar a un niño es uno de los trabajos más difíciles que un padre tiene. ¿Qué precio tiene proveerle a un niño un padre que lo crie y cuide? ¡NO HAY PRECIO!</t>
  </si>
  <si>
    <t>A Nurturing Father is a man who actively provides guidance, love, and support to enhance the development and growth of children for whom he cares. The goal of the Nurturing Fathers project is to provide fathers with the knowledge, emotional exploration, and support needed to achieve this aspiration. Research demonstrates that the involvement of caring, responsible fathers offers many positive benefits for children. Typically, children who grow up with an involved father do better in school, are less likely to drop out, have higher self-esteem, experience fewer emotional and behavioral problems, are less likely to engage in criminal behavior, and are less likely to engage in high risk behaviors such as drug use and early sexual activity. Each weekly class of 2 ½ hours (15 weeks) helps fathers deal with their feelings, manage anger, resolve conflicts, engage in appropriate play, teach values, and be a role model. Participants explore their experiences with their own fathers, and learn about their children’s needs and how to meet them. They learn why they need to be their children’s first teachers, and how important it is to provide loving praise, guidance, and a nurturing and secure environment for their children to gain self-esteem and confidence. Emphasis is also placed on maintaining a positive and supportive co-parenting relationship with the child(ren)’s mother, whether the parents are together or separated. Children need loving relationships with their fathers as well as their mothers in order to thrive. Participation in this program will strengthen positive father-child engagement, encourage family formation and strengthening, and develop effective skills for healthy family relationships and child development. Long-term outcomes will be stability in parent-child and familial relationships and for the fathers. This stability will enable families to better obtain other life objectives, such as additional education and life-sustaining employment. Your donations could help to achieve that! Donate $35 and you buy a Nurturing Father’s manual Donate $75 and you fully fund one Nurturing Father for oneweek Donate $550 and you fund a Nurturing Father to the half-way point Donate $1,110 and you fully support a Nurturing Father!</t>
  </si>
  <si>
    <t>Un padre guía, quiere y apoya el desarrollo y la crianza de su(s) hijo(s). El programa Nurturing Fathers les proveer a los padres el conocimiento y las herramientas para la exploración emocional, y provee el apoyo para que cumplan con sus objetivos. Estudios recientes comprueban que el padre responsable está envuelto en la crianza y el cuido de su(s) hijo(s). Un(a) niño(a) quien se cría con su padre tiene éxito en la escuela y continúa sus estudios, no carece de auto-estima, no enfrenta tantos problemas emocionales o de comportamiento, sean estos relacionados a las drogas o a la actividad sexual temprana. Por dos horas y media a la semana por 15 semanas, el programa ayuda a los padres enfrentar sus sentimientos, controlar su ira, aprender a resolver conflictos, participar en juegos apropiados, enseñarles valores, y ser un modelo a seguir. Los participantes exploran las experiencias con sus propios padres, y aprenden sobre las necesidades de sus hijos y la forma de satisfacerlas. Aprenden por qué tienen que ser los primeros maestros de sus hijos, y lo importante que es ofrecer amor, dirección y un ambiente propicio y seguro para que sus hijos fortalezcan su autoestima y confianza. También se hace hincapié al mantenimiento de una relación positiva y de apoyo con la madre de su(s) hijo(s), estén ellos juntos o no. Los niños merecen una relación cariñosa y positiva con ambos padres para poder prosperar. La participación en este programa fortalecerá la unión entre padre e hijo, fomentará el fortalecimiento de la familia, y desarrollará habilidades efectivas para relaciones familiares saludables y el desarrollo del niño. Los resultados a largo plazo serán la estabilidad entre padres e hijos y las relaciones familiares. Esta estabilidad permitirá que las familias puedan cumplir con otros objetivos en sus vidas como la educación y el empleo adicional para mantener a sus familias. ¡Su donación ayudará a cumplir estos objetivos! $35 paga por un manual $75 patrocina a un padre por una semana $550 patrocina a un padre por siete semanas y media $1,110 apoya la participación completa en el programa para un padre</t>
  </si>
  <si>
    <t>El monto total solicitado para la beca anual de Roberto es de 2 022 dólares, lo cual incluye todo el material, recursos y capacitaciones en los talleres de Auxiliar de Oficina, Serigrafía, Comercio e Industria y Recreación Terapéutica durante 12 meses. En caso de no lograr recaudar la beca total, el recurso será para cubrir los meses de capacitación de Roberto que alcancen, apoyando con esto a su economía y la de su familia.</t>
  </si>
  <si>
    <t>FLSanJosé</t>
  </si>
  <si>
    <t>The mission of Enlace de Familias is to promote a community where all families are given the opportunity to improve their quality of life. The city that Enlace serves – Holyoke, Massachusetts – has a population of 40,249, of which 48.4% are Hispanic. Compared to other cities in Massachusetts, Holyoke has the highest percentage of children living in poverty, the highest teen birth rate, and the second highest percentage of children living in single-parent families. Additionally, 31.5% of the population is below the poverty rate. Poverty is especially prevalent among its growing population of teenage Latina mothers and their young children; 62% of Holyoke’s impoverished children are Latino. In 2012 the Massachusetts Alliance on Teen Pregnancy reported a teen pregnancy rate in Holyoke of 57.1 per 1,000 girls ages 15 to 19 compared to 14 per 1,000 girls in the state in the same age group. Additionally, Census Bureau figures show that one-third of the adult population in the city has not completed high school and that nearly one-third (29%) of all Holyoke high school students drop out of school. Holyoke has a per capita income of $18,016 compared to the state at $35,485 and its unemployment rate for the 16 to 24 year old age group is 33% compared to the national unemployment rate of 22.1%. This is a city in need. Enlace provides a variety of services to city and county residents and believes that strong families make strong communities. The Nurturing Fathers program is one way to positively affect all members of a family and to give them the opportunity to improve their quality of life! Enlace wishes to give as many fathers as it can the opportunity to participate in the Nurturing Fathers program because research demonstrates that the involvement of caring, responsible fathers offers many positive benefits for children. Typically, children who grow up with an involved father do better in school, are less likely to drop out, have higher self-esteem, experience fewer emotional and behavioral problems, are less likely to engage in criminal behavior, and are less likely to engage in high risk behaviors such as drug use and early sexual activity. Success for this project can be measured in a variety of ways. To determine short-term outcomes, Enlace looks at the number of fathers successfully completing the program, which indicates that: Fathers have an increased knowledge about child development and parenting Fathers have learned appropriate parenting skills Fathers have an increased awareness of the importance of ongoing involvement with and monetary support for their children Intermediate outcomes include fathers using their newly acquired parenting skills and increasing their level of involvement with and/or financial support of their child(ren). Long-term outcomes that result from the Nurturing Fathers program are stability in parent-child relationships, in familial relationships, and for the fathers. This stability will enable families to better obtain other life objectives, such as additional education and/or life-sustaining employment. The behavior of the participating fathers’ children is another possible measure. For example, do these children perform better in school? Personal testimonials from project participants can be found in the following article, http://www.masslive.com/news/index.ssf/2016/07/nurturing_fathers_program_cele.html This project has value beyond the local community of Holyoke. It also can serve as a model for organizations in other locations with similar missions. Imagine a nation of Nurturing Fathers!</t>
  </si>
  <si>
    <t>Hurricane Maria</t>
  </si>
  <si>
    <t>Sboong</t>
  </si>
  <si>
    <t>Hurricane Harvey Relief Fund for Texas</t>
  </si>
  <si>
    <t>El propósito de Enlace de Familias es ayudar a la comunidad ofreciéndoles las herramientas y el apoyo para mejorar la calidad de vida de todas las familias en la comunidad. Holyoke es la ciudad donde Enlace hace su trabajo, con una población de 40,249 personas y una población hispana/latina de 49,4%. Comparada a otras comunidades en Massachusetts, Holyoke tiene el porcentaje más alto de niños que viven en pobreza, el porcentaje más alto de embarazos por adolecentes, y uno de los porcentajes más altos de niños viviendo en familias monoparental. La pobreza es especialmente prevalente entre su creciente población de madres adolescentes latinas y sus hijos pequeños; el 62% de los niños empobrecidos de Holyoke son latinos. En 2012, la organización Massachusetts Alliance on Teen Pregnancy informó una tasa de embarazo de adolescentes en Holyoke de 57,1 por cada 1.000 niñas entre las edades de 15 a 19 años en comparación con 14 por cada 1.000 niñas en todo el estado en el mismo grupo de edad. Además, las cifras de la Oficina del Censo muestran que un tercio de la población adulta en la ciudad no ha terminado la escuela secundaria y que casi un tercio (29%) de todos los estudiantes de secundaria en Holyoke abandonan la escuela. Holyoke tiene un ingreso per cápita de 18.016 dólares en comparación con el estado (35.485 dólares) y su tasa de desempleo para el grupo entre las edades de 16 a 24 años es de 33% en comparación con la tasa de desempleo nacional (22,1%). Esta es una ciudad en necesidad. Enlace de Familias ofrece una variedad de servicios a los residentes de la ciudad y del condado y cree que las familias fuertes crean comunidades fuertes. El programa de Nurturing Fathers es una manera de impactar de manera positiva a todos los miembros de una familia ofreciéndoles la oportunidad de mejorar su calidad de vida. Enlace de Familias desea ofrecerles a tantos padres como sea posible la oportunidad de participar en el programa porque la investigación demuestra que la participación de padres cariñosos y responsables en la vida de sus hijos ofrece muchos beneficios positivos. Típicamente, los niños que crecen con un padre involucrado tienen éxito en la escuela y son menos propensos a abandonarla, tienen mayor autoestima, experimentan menos problemas emocionales y de comportamiento, tienen menos probabilidades de participar en conductas delictivas y son menos propensos a participar en comportamientos de alto riesgo como el uso de drogas y la actividad sexual temprana. El éxito de este proyecto se puede medir de varias maneras. Para determinar los resultados a corto plazo, Enlace de Familias analiza el número de padres que completan con éxito el programa, lo que indica que: Los padres tienen un mayor conocimiento sobre el desarrollo del niño y la crianza de los hijos; Los padres han adquirido habilidades parentales apropiadas; Los padres tienen una mayor conciencia de la importancia de la participación continua y el apoyo económico para sus hijos. Entre los resultados intermedios se incluyen los padres que usan sus nuevas habilidades de crianza y el aumento en el nivel de participación y / o apoyo financiero de sus hijos. Los resultados a largo plazo que resultan del programa Nurturing Fathers son la estabilidad en las relaciones entre padres e hijos, en las relaciones familiares y entre los padres. Esta estabilidad permitirá a las familias alcanzar otros objetivos de vida, como la educación adicional y / o el empleo que sustenta la vida. El comportamiento de los hijos de los padres participantes es otra medida posible. Por ejemplo, ¿tienen estos niños mejores resultados en la escuela? Los testimonios personales de los participantes del proyecto se pueden encontrar en el siguiente artículo, http://www.masslive.com/news/index.ssf/2016/07/nurturing_fathers_program_cele.html Este proyecto tiene valor más allá de la comunidad de Holyoke. También puede servir como un modelo para organizaciones en otros lugares con misiones similares. ¡Imagínese una nación de padres que cuidan de sus hijos!</t>
  </si>
  <si>
    <t>https://hipgive.org/wp-content/uploads/2017/09/170831-Z-AH923-007C.JPG</t>
  </si>
  <si>
    <t>Save baloo !</t>
  </si>
  <si>
    <t>Save a Fried!</t>
  </si>
  <si>
    <t>NarizMojada Foundation</t>
  </si>
  <si>
    <t>82-4649206</t>
  </si>
  <si>
    <t>https://hipgive.org/wp-content/uploads/2018/11/IRS-501-(c)(3).pdf</t>
  </si>
  <si>
    <t>The cost of the Nurturing Fathers program for 15 weeks for 20 men is $22,000. Enlace offers these sessions at least four times a year. Donors’ contributions will help to cover course manuals, meals, child care, transportation, and facilitators. Any funds received will be applied to the Nurturing Fathers program. In addition to monetary donations, Enlace welcomes any interested or enthused reader to spread the word about the Nurturing Fathers program. The more people engaged, the more fathers who will have an opportunity to be the successful, caring parent they want to be!</t>
  </si>
  <si>
    <t>El costo del programa Nurturing Fathers por 15 semanas para 20 hombres es de $22.000. Enlace de Familias ofrece estas sesiones al menos cuatro veces al año. Las contribuciones de los donantes ayudarán a cubrir los manuales del curso, las comidas, el cuidado de los niños, el transporte y los facilitadores. Todos los fondos recibidos serán aplicados al programa. Además de las donaciones monetarias, Enlace de Familias da la bienvenida a cualquier lector interesado o entusiasmado a difundir información sobre el programa Nurturing Fathers. Cuantas más personas se comprometan, ¡más padres tendrán la oportunidad de ser el padre exitoso y cuidadoso que quieren ser!</t>
  </si>
  <si>
    <t>https://youtu.be/NwBU_WlTeYs</t>
  </si>
  <si>
    <t>Alma</t>
  </si>
  <si>
    <t>narizmojada@outlook.com</t>
  </si>
  <si>
    <t>Betty Medina Lichtenstein</t>
  </si>
  <si>
    <t>enlace.betty@gmail.com</t>
  </si>
  <si>
    <t>(832) 277-2764</t>
  </si>
  <si>
    <t>Texas, United States</t>
  </si>
  <si>
    <t>Hispanics in Philanthropy urges the community to come together to support victims of Hurricane Harvey. From 15:30 CDT (09/22/2017) HIP will be duplicating your donations for the victims affected by the disasters until $10K. Let&amp;#8217;s make it happen! &amp;nbsp;</t>
  </si>
  <si>
    <t>Hispanics in Philanthropy le pide a la comunidad Latina unirse a apoyar a las víctimas del huracán Harvey. HIP a partir de las 15:30 CDT(22/09/2017) duplica tus donativos para las víctimas afectadas por los desastres hasta $10K</t>
  </si>
  <si>
    <t>https://hipgive.org/wp-content/uploads/2017/02/Enlace-de-Familias-Board-Members.docx</t>
  </si>
  <si>
    <t>Right now, people in Texas need our help. We created this fund for our community to help those affected by Hurricane Harvey. If you would like to help please click on the donate button. The funds will go directly to nonprofits working on the ground, such as The Greater Houston Community Foundation, and HIPGive will not charge an administrative fee to transfer the funds. Please invite your friends and family to donate. The more people join, the larger the impact we will have on Texas&amp;#8217; recovery.</t>
  </si>
  <si>
    <t>En estos momentos, la comunidad de Texas nos necesita. Por eso hemos creado un fondo para que nuestra comunidad pueda ayudar a personas afectadas por el huracán Harvey. Si quieres colaborar, haz clic en el botón de donar. Los fondos serán destinados directamente a organizaciones sin fines de lucro trabajando en primera fila en Texas, así como Greater Houston Community Foundation. HIPGive no cobrará una comisión administrativa por transferir los fondos. Por favor invita a tus familiares y amigos a donar. Mientras más personas se unan, mayor será el impacto que podremos tener en la comunidad de Texas. &amp;nbsp;</t>
  </si>
  <si>
    <t>https://hipgive.org/wp-content/uploads/2017/04/Enlace-de-Familias-501c3-tax-exempt-form.pdf</t>
  </si>
  <si>
    <t>07-27-2018</t>
  </si>
  <si>
    <t>SAVE A FAMILY FROM HOMELESSNESS</t>
  </si>
  <si>
    <t>Sweetdee614@icloud.com</t>
  </si>
  <si>
    <t>https://hipgive.org/wp-content/uploads/2017/04/FY-16-Financial-Review.pdf</t>
  </si>
  <si>
    <t>Save a DOG!</t>
  </si>
  <si>
    <t>Santa Cruz Community Ventures Well-Being for All</t>
  </si>
  <si>
    <t>Esta Navidad da un regalo con sentido</t>
  </si>
  <si>
    <t>En La Comunidad Encuentro de Occidente AC</t>
  </si>
  <si>
    <t>77-2047648</t>
  </si>
  <si>
    <t>CEO030211CA3</t>
  </si>
  <si>
    <t>https://hipgive.org/wp-content/uploads/2018/11/501C3_SCCV.pdf</t>
  </si>
  <si>
    <t>https://hipgive.org/wp-content/uploads/2016/11/Acta-Constitutiva-1-3.pdf</t>
  </si>
  <si>
    <t>Humanizing the people behind the badge</t>
  </si>
  <si>
    <t>Maria Fernanda</t>
  </si>
  <si>
    <t>fernanda.garcia@enlaceoccidente.edu.mx</t>
  </si>
  <si>
    <t>Brando</t>
  </si>
  <si>
    <t>HUB170</t>
  </si>
  <si>
    <t>(331) 802-5823</t>
  </si>
  <si>
    <t>(831) 460-2361</t>
  </si>
  <si>
    <t>Watsonville, CA, USA</t>
  </si>
  <si>
    <t>El 29 de Noviembre es Un día para Dar! Aprovecha esta oportunidad para hacer la diferencia apoyando a maestros de Jalisco para transformar a México</t>
  </si>
  <si>
    <t>ajimenez@hub170.com</t>
  </si>
  <si>
    <t>Santa Cruz Community Ventures work starts love, dignity, and respect for people and planet.</t>
  </si>
  <si>
    <t>Esta Navidad te presenta una oportunidad única: cambiarle la vida a alguien como “Ana”, una maestra de la primaria 6 que trabaja todos los días por darles más oportunidades a sus niños, Ana necesita seguirse preparando para ser la mejor maestra, quiere convencer a los padres de familia de la importancia de involucrarse en la educación de sus hijos, ella quiere sacar a sus alumnos del círculo de violencia y pobreza que los rodean, pero no sabe cómo. En Enlace ella aprenderá a tratar con los papás, descubrirá el valor del ser humano y de lo importante de ser una líder comprometida e inspiradora. Para esto, Ana te necesita, invierte junto con ella en su preparación que tendrá impacto por el resto de su vida. Sabías que el ingreso promedio mensual de un maestro de escuela pública es de 8,000 pesos? Con eso, mantienen a su familia y a veces ponen de su bolsa para adquirir materiales para dar clase, por eso, cursar una maestría puede parecer un sueño. Para Ana, esto ya es una realidad, porque personas como tú creen en personas como ella, creen en una mejor educación y están convencidos que sólo con mejores maestros, cambiaremos a nuestro país de raíz. Aprovecha esta época para dar un regalo con sentido, cada donativo se reflejará con un adorno en el árbol de Navidad de Enlace, queremos poner el arbolito más bonito de Jalisco! ¿Nos ayudas? ¿Por qué importa?: Un maestro impacta un promedio de 5,000 personas durante su vida laboral. Que estos a su vez se convierten en influenciadores clave: padres, esposos, directores, gerentes, trabajadores. ¿Te imaginas el impacto? México necesita maestros inspiradores, que influyan positivamente a todos nuestros niños ¿Cómo nos ayuda tu aportación? Cada peso que inviertas, le dará oportunidad a personas como Ana de cursar la Maestría en Ciencias de la Educación Familiar, la meta es otorgar media beca durante los dos años del programa a un maestro que va a adquirir las herramientas que necesita para ser el mejor maestro para sus alumnos y lograr una sinergia con los padres de familia.</t>
  </si>
  <si>
    <t>Esta Navidad te presenta una oportunidad única: cambiarle la vida a alguien como “Ana”, una maestra de la primaria 6 que trabaja todos los días por darles más oportunidades a sus niños, Ana necesita seguirse preparando para ser la mejor maestra, quiere convencer a los padres de familia de la importancia de involucrarse en la educación de sus hijos, ella quiere sacar a sus alumnos del círculo de violencia y pobreza que los rodean, pero no sabe cómo. En Enlace ella aprenderá a tratar con los papás, descubrirá el valor del ser humano y de lo importante de ser una líder comprometida e inspiradora. Para esto, Ana te necesita, invierte junto con ella en su preparación que tendrá impacto por el resto de su vida. Sabías que el ingreso promedio mensual de un maestro de escuela pública es de 8,000 pesos? Con eso, mantienen a su familia y a veces ponen de su bolsa para adquirir materiales para dar clase, por eso, cursar una maestría puede parecer un sueño. Para Ana, esto ya es una realidad, porque personas como tú creen en personas como ella, creen en una mejor educación y están convencidos que sólo con mejores maestros, cambiaremos a nuestro país de raíz. Aprovecha esta época para dar un regalo con sentido, cada donativo se reflejará con un adorno en el árbol de Navidad de Enlace, queremos poner el arbolito más bonito de Jalisco! ¿Nos ayudas? &amp;nbsp; ¿Por qué importa?: Un maestro impacta un promedio de 5,000 personas durante su vida laboral. Que estos a su vez se convierten en influenciadores clave: padres, esposos, directores, gerentes, trabajadores. &amp;nbsp; ¿Te imaginas el impacto? México necesita maestros inspiradores, que influyan positivamente a todos nuestros niños &amp;nbsp; ¿Cómo nos ayuda tu aportación? Cada peso que inviertas, le dará oportunidad a personas como Ana de cursar la Maestría en Ciencias de la Educación Familiar, la meta es otorgar media beca durante los dos años del programa a un maestro que va a adquirir las herramientas que necesita para ser el mejor maestro para sus alumnos y lograr una sinergia con los padres de familia.</t>
  </si>
  <si>
    <t>https://youtu.be/qE-ubOVMhTI</t>
  </si>
  <si>
    <t>HUB 170</t>
  </si>
  <si>
    <t>&amp;nbsp; Established in 1990, Santa Cruz Community Ventures (SCCV) our work starts love, dignity, and respect for people and planet. Our passion is for community and the community’s well-being. All are valued, valuable, and worthy. We use money as a vehicle to bring these beliefs to life. &amp;nbsp; SCCV&amp;#8217;s programs are focused on financial capability, asset building, and advocacy approaches with the goal of addressing income and wealth gaps impacting low- to moderate-income families. Our geographic priority is the Pajaro Valley with a focus on low-income youth, women, and Latino populations, including farm workers. &amp;nbsp; Our goal this #GivingTuesday is to raise $5,000 for general support of our initiatives, which helps SCCV address these issues by continuing our efforts around financial capability, asset building, and advocacy. SCCV major programs and projects include: &amp;nbsp; Financial Capability: Workshops and Coaching – SCCV provides culturally appropriate and bilingual financial workshops, coaching, and access to unique savings and lending products (e.g. micro-loans, lending circles). In 2017, SCCV integrated services with 11 community organizations and served 1,488 low-to-moderate income individuals. &amp;nbsp; Asset Building: Children’s Savings Account &amp;#8211; A project aimed to ensure that every child born in Santa Cruz County and the Pajaro Valley is given a children’s saving account at time of birth. The account assets can be used for postsecondary education, including college or vocational training. Community Investment Fund &amp;#8211; SCCV is working to build a community investment vehicle for local businesses that align with the region’s wellbeing goals and include democratic ownership in their structures (e.g. worker-cooperatives). This includes a focus to look at retiring baby-boomers to consider selling their business to their employees as a succession strategy. The Fund will help build local capital, sustain local businesses, and provide an investment option for small investors, including low-income individuals. &amp;nbsp; Advocacy: Moving Health Care Upstream &amp;#8211; A collaboration to ensure financial coaching and children saving programs can be included as part of health care and reimbursed by the medical and health care system. The program includes co-managed care plan for health intervention. Mamás con Más &amp;#8211; A qualitative study of Latinas with children and their relationship and experience with banking and alternative lending services. This partnership with UC Santa Cruz includes a map of predatory lenders in the cities Watsonville and Santa Cruz. Collaborative included financial literacy workshops and coaching for women with children living in affordable housing units. Study found that Watsonville has double the number of predatory lenders than its nearest neighbor, the city of Santa Cruz. &amp;nbsp; &amp;nbsp; Why it matters: The need to address financial education for vulnerable populations is keenly felt in Watsonville, a rural city of 52,000 people. Watsonville, with an 82% Latino population, faces 50% unbanked and underbanked households, and 65% of households lack the sufficient assets to subsist at the poverty level – double Santa Cruz County’s rates. A recent study shows that 79% of the Watsonville population has low financial capability skills. In fact, 46% of Watsonville residents have less than a high school degree and only 9% have a 4-year degree. This almost the complete opposite from the city of Santa Cruz, where only 8% have less than a high school degree and 49% have a 4-year degree. Santa Cruz Community Ventures (SCCV) highest priority is to continue serving Low-income Latino households in Santa Cruz County experiencing poorer health outcomes and disproportionately greater obstacles to accessing financial services and/or the resources or opportunities to achieve well-being. Priority populations include Latino, underserved, and undocumented Individuals. Projects include: Children’s Savings Accounts – The Children Savings Account program, to be launched in 2019 in Santa Cruz County with three main goals: 1) Improve socio-emotional wellbeing of the child and the mother 2) Create a college going culture in the region and 3) Build savings and knowledge of banking in low-income families. Children’s Savings Accounts, long-term saving or investment accounts designed for postsecondary education, have been identified as a key strategy of the Community Health Improvement for children 0 to 5 years old. Financial Capability – SCCV provides culturally appropriate and bilingual financial workshops, coaching, and access to unique savings and lending products (e.g. micro-loans, lending circles). Our workshops and coaching sessions serve low- to moderate-income families and youth in the region with the goal of decreasing the use of predatory lenders, increase financial literacy on fair banking practices, savings, budgeting, credit, debt, and overdraft fees. Community Investment Fund – At Santa Cruz Community Ventures we believe that businesses that are local, democratically run, take care of our environment and workforce, and whose products and services contribute to our well-being are businesses worth building and investing in. A Community Investment Fund can 1) accelerate local investment and capital while facilitating the growth businesses that contribute to our well-being, including worker cooperatives; and 2) provide an investment vehicle for local people to build wealth, regardless of their income or access to other financial products. Santa Cruz Community Ventures’ work prioritizes rural locations and non-English speakers throughout Santa Cruz County. SCCV initiatives are a response from the community’s need around financial barriers, lack of assets, housing, health, education, immigration, and many more. SCCV integrates its bilingual services with over 11 low income family serving organizations. Santa Cruz Community Ventures, clients come from community partners serving low income families. &amp;nbsp; Grant Challenge and Use: Santa Cruz Community Ventures received a $5,000 grant match challenge from the Nell Newman Foundation for general support of our initiatives around financial capability, asset building, and advocacy to improve the community’s well-being. If cannot donate now, please feel free to share our campaign and mission with others. Any and all support is welcomed.</t>
  </si>
  <si>
    <t>https://hipgive.org/wp-content/uploads/2017/01/BOARD-MEMBER-LIST.pdf</t>
  </si>
  <si>
    <t>HPGM Noche de Niños</t>
  </si>
  <si>
    <t>Hispanic Professionals of Greater Milwaukee</t>
  </si>
  <si>
    <t>https://hipgive.org/wp-content/uploads/2017/11/LetterofDetermination-(2).pdf</t>
  </si>
  <si>
    <t>SALVEMOS DE VIOLENCIA A LA NIÑEZ DE CHILTIUPAN</t>
  </si>
  <si>
    <t>https://hipgive.org/wp-content/uploads/2017/01/Acta-Constitutiva.pdf</t>
  </si>
  <si>
    <t>Kim</t>
  </si>
  <si>
    <t>https://hipgive.org/wp-content/uploads/2017/01/Dictamen-2015-Enlace-PDF.pdf</t>
  </si>
  <si>
    <t>(414) 223-4614</t>
  </si>
  <si>
    <t>Milwaukee, WI, United States</t>
  </si>
  <si>
    <t>Help HPGM spread holiday cheer with our Noche de Niños toy drive! Every dollar adds up to more toys for local kids.</t>
  </si>
  <si>
    <t>In 2016, HPGM collected over 2,100 toys for 11 local organizations that serve children and families in our community. Help us surpass that number this year! All funds raised here will go directly to purchase more toys.</t>
  </si>
  <si>
    <t>Salvemos a Marcos</t>
  </si>
  <si>
    <t>HPGMilwaukee</t>
  </si>
  <si>
    <t>Salvemos a los jovenes de Patacamaya</t>
  </si>
  <si>
    <t>https://hipgive.org/wp-content/uploads/2017/01/Estado--de--Resultados--Proyectado--2017.pdf</t>
  </si>
  <si>
    <t>02-19-2018</t>
  </si>
  <si>
    <t>Salvar mi negocio</t>
  </si>
  <si>
    <t>Holder:EN LA COMUNIDAD ENCUENTRO DE OCCIDENTE AC - Address:CHAPULTEPEC 67 - 23 LADRON DE GUEVARA - Bank:BBVA BANCOMER - Number:021000021 - Routing:012320001911093242 - Swift:BCMRMXMMPYM</t>
  </si>
  <si>
    <t>Salvando vidas; en el mundo callejero.</t>
  </si>
  <si>
    <t>Environmental Service Adventures</t>
  </si>
  <si>
    <t>Mariposas: Mujeres Cambiando el Mundo</t>
  </si>
  <si>
    <t>02-24-2018</t>
  </si>
  <si>
    <t>Rosarito, Baja California, México</t>
  </si>
  <si>
    <t>Saving lives, saving human beings, for a better world.</t>
  </si>
  <si>
    <t>03-19-2016</t>
  </si>
  <si>
    <t>Salvando vidas, salvando seres humanos, por un mejor mundo.</t>
  </si>
  <si>
    <t>Tessa Eckholm</t>
  </si>
  <si>
    <t>tessa@mariposasmexico.org</t>
  </si>
  <si>
    <t>Summary of the campaign: My name is Alejandra, I am a young student of 22 years of age, I am shortly after finishing my career, I am dedicated to the pastry to maintain my studies, and sometimes I usually give talks, conferences, and perform various recreational activities for young people and kids from the street. Sometimes I usually collect toys, which allow me to get to Christmas and provide more than 100 toys to street children and provide food for hundreds of stray animals. 1. The problem arises at the moment that my economic stability does not allow me to continue doing this type of activities, giving lectures on drugs, prevention of pregnancy, dating violence and children's rights, lectures given to me when I was smaller and encouraged me to want to make this message reach unknown places. Sometimes there are sterilization campaigns for animals with light costs, and I manage to cover 2 to 5 a month with my work, but now it is impossible, and I need to continue with this, since there are thousands of dogs that walk in the streets Hungry, cold and dying.My project is divided in two. 2. This project is important, because it allows me to restore or advise or put my bit in the knowledge to many children and young people and motivate them to continue their studies and have clear the most common problems and how easy it can be to get ahead if they want it And the other problem is to make the population aware of sterilizing their pets, to avoid thousands of abandoned dogs, to take care of their pets, and not to have to be on the street passing hundreds of dangers. 3. My goal is to continue giving lectures on the above-mentioned topics and transport myself to different areas of Baja California, providing kits of basic school supplies so that children can be motivated and continue their studies. To be able to give cultural or sports workshops for young people on some weekends and find an interest. Feed, care, sterilize and look for street animals.How will we put your donations in action? Explaining how much money you need and how it will be used. 1. What will the donations cover? The donations will cover the transfer that I will be taking to the different areas of BC, the necessary material to teach the courses, workshops, such as study materials, books, clothes, food for the youngsters, toys, balls and the necessary tools so that the conferences that it can offer will be more useful and showy, and articles for the additional activities for the youngsters, as well as school supplies for the kits that will be delivered each school period thus motivating the youngsters to continue. Some sterilizations, food and animal care will be covered to get a foster home. 2. Describe how your donations will be used in case you do not reach your final goal: In case of not achieving the goal in its entirety, with the proceeds I will look for ways to stretch it as much as possible, and will continue to comply with the that it was destined, only that it would not reach large numbers of young people, children and pets, the amount of support would be reduced, but the goal would be the same with the same objective. 3. Tell people about your unique advantages or levels of donation for your project. I would be giving my time away from school to go to give lectures, support events, make food that will be provided to young people, collect clothes to give to children who need it, I will find myself sending photographs of the moments I live in making these deliveries and sometimes talk to those who are interested, pra see the interest, support and progress that this generates in children. Feel free to add photos or videos in any section to help your contributors visualize your story. Why it matters: Use this section to give more details and talk about the goal in general. 1. What impact will you have if this project becomes a reality? How would you measure the impact? By exceeding the amount you have as a goal, you can reach amounts and places larger and more distant than expected to achieve, supporting more and more children, young people and animals that suffer and suffer. 2. Explain why your project is valuable to your donors and to the world (or to the Latino community). 3. Why should people trust you?I was studying in 2010-2013 the high school in the college of graduates of Tijuana, where I presented works written by me, where the cost of each of them were 10 plastic covers, in order to provide free chemotherapy to children with cancer, since in the castro limon foundation, every 1000 covers are a free chemotherapy by coca cola, I managed to obtain over 12 years, a total of 12,000 covers, giving away 12 chemotherapies. In 2014 I was supported by my grandparents, peacefully resting, selling pancakes and sweets, and the income in full was to buy water, and prepare cakes and every week to be able to give dozens of people on the street something to eat. I have organized raffles, with prizes that have been donated to me, to raise funds to increase the demand for toys to give away at Christmas. Now, with the hypicity of HIPGIVE, I hope to triple my achievements and help much more. Potential challenges: Other ways that people can help: Some people will not be able to make a donation but they can help you in other ways that really transcend. Let them know that you are aware of this and teach them what other ways they can be involved. For example: - You can support by getting this message to more people - Indicating if they live in nearby areas, if they know of other communities that need support - They can be part of the project, promoting it to other cities. About our organization: I am the one who had the initiative of this movement, but there are 6 more companions, who support me to transport the toys, to locate the areas most needed and sometimes to the preparation of the food that has to be delivered. We are all looking forward to support campaigns, sterilization and any movement that generates a good for all.</t>
  </si>
  <si>
    <t>(518) 791-0358</t>
  </si>
  <si>
    <t>Akumal, Mexico</t>
  </si>
  <si>
    <t>Kinderhook</t>
  </si>
  <si>
    <t>Give the gift of empowering young women from marginalized rural communities in Mexico through education, service, health fitness and environmental conservation.</t>
  </si>
  <si>
    <t>Tenga el don de empoderar a mujeres jóvenes de comunidades rurales marginadas y de escasos recursos en México, esto a través de estrategias de educación, servicio a la comunidad, acondicionamiento físico y conservación del medio ambiente.</t>
  </si>
  <si>
    <t>Mariposas Environmental Service Adventures is an educational learning program for young women (15-22) in central Mexico that incorporates working with the turtle conservation efforts in Akumal, Mexico while promoting leadership skills. The goal of the Mariposas Environmental Service Adventures is to empower young women, adopt healthy behaviors, positively contribute to the community, and develop a deeper understanding of Mexico and the world’s environmental issues. This is accomplished through informal learning activities aimed to increase participant understanding of their full potential and girls’ rights as well as strengthening their knowledge and skill development in digital literacy, science, and technology. All of these things lead to greater educational or employment opportunities. With your financial support, we can raise the funds to send 8 young women on the inaugural Environmental Service Adventures trip and empower these young women to reach their full potential. What will the girls be doing? Each of the 10-days are broken into activities related to the three main focus areas of the program: Community Service, Environmental Education and Adventure. Where will they be working and learning? Akumal is Mayan for “Place of the Turtle” which is home to green and loggerhead turtles. In this beautiful, inspirational setting, daily activities include a variety of service, educational lessons, and adventures, including: sea turtle education and conservation; personal development and health sessions; survival swimming; community outreach at a library with local children; cultural exploration; and more. By partnering with local environmental and outreach organizations we are able to work with local experts in various fields to provide a comprehensive educational program.</t>
  </si>
  <si>
    <t>Resumen de la campaña: Mi nombre es Alejandra, soy una joven estudiante de 22 años de edad, estoy a poco de concluir mi carrera, me dedico a la reposteria para mantener mis estudios, y en ocasiones suelo dar platicas, conferencias, y realizar diversas actividades recreativas para jovenes y niños de la calle. En ocasiones suelo hacer colectas de juguetes, que me permiten llegar a navidad y brindar mas de 100 juguetes a niños de la calle y brindar alimento a cientos de animales callejeros. 1. El problema surge al momento de que mi estabilidad economica no me permite continuar haciendo este tipo de actividades, el impartir conferencias sobre las drogas, prevencion de embarazo, violencia en el noviazgo y derechos del niño, conferencias que me brindaron a mi cuando era mas pequeña y me impulsaron a querer hacer que este mensaje llegara a lugares desconocidos. En ocasiones existen campañas de esterilizacion para animales con ligeros costos, y logro cubrir de 2 a 5 al mes con mi trabajo, pero ahora se me imposibilida, y es necesario que continue con esto, ya que son miles los perros que andan en calle pasando hambre, frio y muriendo.Mi proyecto se divide en dos. 2.Este proyecto es importante, porque me permite restaurar o aconsejar o poner mi granito de arena en conocimiento a muchos niños y jovenes y motivar a que continuen sus estudios y tengan claras las problematicas mas comunes y lo sencillo que puede ser salir adelante si asi lo desean. Y el otro problema, es concientizar a la poblacion de esterilizar a sus mascotas, para evitar que sean miles de perros abandonados, que cuiden a sus mascotas, y que no tengan que estar en calle pasando cientos de peligros. 3. Mi objetivo es continuar dando conferencias sobre los temas mencionados y transportarme a distintas areas de Baja California, brindar kits de utiles escolares basicos para que los niños puedan motivarse y continuar sus estudios. Poder dar en algunos fines de semanas talleres culturales o deportivos para los jovenes y asi encuentren un interes.&amp;nbsp; Alimentar, cuidar, esterilizar y buscar hogar a los animales callejeros. ¿Cómo pondremos tus donaciones en acción? Explicando cuánto dinero necesitas y cómo se utilizará. 1. ¿Qué cubrirán las donaciones? Las donaciones cubriran el traslado que estare tomando a las diversas areas de B.C, el material necesario para impartir los cursos, talleres, como lo pueden ser materiales de estudio, libros, ropa, alimentos para los jovenes gratuitos, juguetes, balones y las herramientas necesarias para que las conferencias que pueda brindar cada vez sean mas utiles y llamativas, y articulos para las actividades adicionales para los jovenes, asi como utiles escolares para los kits que se estaran entregando cada periodo escolar motivando asi a los jovenes a continuar. Se cubriran algunas esterilizaciones, alimentos y cuidado de animales para conseguirles un hogar en adopcion. 2. Describe en qué se utilizarán tus donaciones en caso de que no alcances tu meta final: En caso de no lograr la meta en su totalidad, con lo recaudado buscare la manera de estirarlo lo mas que sea posible, y se seguira cumpliendo con lo que se destinaba, solo que no alcanzaria a unas grandes cantidades de jovenes, niños y mascotas, se reduciria la cantidad de apoyo, pero la meta seria la misma con el mismo objetivo. 3. Cuéntale a la gente sobre tus ventajas únicas o niveles de donación para tu proyecto.&amp;nbsp;Yo estaria brindando mi tiempo fuera de la escuela para acudir a dar las conferencias, apoyar en los eventos, realizar la comida que se les brindara a los jovenes, hacer colectas de ropa para dar a los niños que la necesiten, me encontrare enviando fotografias de los momentos que viva al realizar estas entregas y platicas en ocasiones a los que esten interesados, pra que vean el interes, el apoyo y el avance que genera esto en los niños. Siéntete libre de añadir fotos o videos en cualquier sección para ayudarle a tus contribuidores a visualizar tu historia. Por qué importa: Utiliza esta sección para dar más detalles y hablar del objetivo en general. 1. ¿Qué impacto tendrás si este proyecto se convierte en una realidad? ¿Cómo medirías el impacto? Al sobrepasar la cantidad que se tiene como meta, podiendo llegar a cantidades y lugares mas grandes y lejanos de los que esperaba conseguir, apoyando cada vez a mas niños, jovenes y animales que padecen y sufren. 2. Explica por qué tu proyecto es valioso para tus donadores y para el mundo (o para la comunidad latina). 3. ¿Por qué la gente debería confiar en ti?&amp;nbsp;Estuve cursando en 2010-2013 la preparatoria en el colegio de bachilleres de tijuana, donde presente obras escritas por mi, donde el costo de cada una de ellas eran 10 tapas plasticas, con el fin de brindar quimioterapias gratuitas a niños con cancer, ya que en la fundacion castro limon, cada 1000 tapaderas son una quimioterapia gratis por parte de coca cola, logre conseguir a lo largo de 2 años, un total de 12,000 tapaderas, regalando 12 quimioterapias.En el año 2014 estuve apoyada de mis abuelos, que en paz descansen, vendiendo panques y dulces, y los ingresos en totalidad eran para comprar aguas, y preparar tortas y cada semana poder brindar a decenas de personas de la calle algo que comer.He organizado rifas, con premios que se me han donado, para recaudar fondos para aumentar la demanda de juguetes que regalar en navidad.Ahora, con la falicidad de HIPGIVE, espero triplicar mis logros y ayudar mucho mas. Desafíos potenciales: Otras formas en las que la gente puede ayudar: Algunas personas no podrán realizar una donación pero te pueden ayudar de otras formas que realmente trasciendan. Déjales saber que estás consciente de esto y enséñales de qué otras formas pueden involucrarse. Por ejemplo: - Pueden apoyar haciendo llegar este mensaje a mas personas - Indicandome si viven en areas cercanas, si saben de otras comunidades que necesiten apoyo - Pueden formar parte del proyecto, impulsandolo a otras ciudades. Acerca de nuestra organización: Soy yo quien tuvo la iniciativa de este movimiento, pero son 6 compañeros mas, quienes me apoyan a transportar los juguetes, a ubicar las zonas mas necesitas y en ocasiones a la preparacion de los alimentos que se han de entregar.Todos estamos el pendiente de campañas de apoyo, esterilizacion y cualquier movimiento que genere un bien para todos.</t>
  </si>
  <si>
    <t>Transportaciones: $3000&amp;nbsp;Alimentacion para 100 perros: $3000&amp;nbsp;Alimentacion para jovenes y niños: $4000&amp;nbsp;Materiales escolares: $5000 pesosHerramientas para conferencias; $1000 pesosAccesorios para actividades deportivas y culturas $5000 cada 6 mesesEsterilizaciones: $3000 mensual para 6 esterilizaciones al mesAlimento pra animales de la calle: $3000 mensualBebidas generales: $2000 mensualRopa: $1000 mensual y el resto via donacionesEspero poder con la meta cubrir para 1 año los gastos necesarios, hasta que el mensaje pueda llegar a las generaciones necesarias y concientizar el area que me corresponde.</t>
  </si>
  <si>
    <t>porunmundomejoreduquemos</t>
  </si>
  <si>
    <t>ortizpazalejandra@gmail.com</t>
  </si>
  <si>
    <t>HOUSES IN GRANADA</t>
  </si>
  <si>
    <t>Mariposas Aventuras de Servicio Ambiental es un programa educativo para mujeres jóvenes (15-22) ubicadas en el centro de México; dicho programa incorpora actividades que fomentan el esfuerzo por la conservación de tortugas en el Caribe Méxicano (Akumal, México) y al mismo tiempo, incentiva la capacidad de liderazgo. El objetivo de Aventuras de Servicio Ambiental es capacitar a mujeres jóvenes en condiciones de alta vulnerabilidad para que adopten comportamientos saludables y de manera positiva, puedan contribuir a su comunidad, así como desarrollar una comprensión más profunda de los problemas ambientales en México y el mundo. Esto se logra a través de actividades de aprendizaje informales, destinadas a aumentar la comprensión de los participantes e impulsar todo su potencial humano, conciencia de sus derechos como mujeres, así como el fortalecer su desarrollo personal y académico, lo cual contempla alfabetización digital, ciencia y tecnología. Todas estas áreas de enfoque conducen a mejores oportunidades de educación y/o empleo. Con su apoyo económico, podemos obtener los fondos suficientes para enviar a 8 mujeres jóvenes al viaje del programa Aventuras de Servicio Ambiental y, de esta manera, contribuir a dotar de autonomía a estas jóvenes para alcanzar su máximo potencial. ¿Qué van a hacer las jóvenes? Cada uno de los 10 días, consiste en actividades relacionadas con las tres principales áreas de enfoque del programa: Servicio Comunitario, Educación Ambiental y Aventura. ¿Dónde van a estar trabajando y qué van a estar aprendiendo? Akumal en lengua maya, significa &amp;#8220;lugar de la tortuga&amp;#8221;, por lo mismo, es el hogar de las tortugas verde y caguama. En este hermoso e inspirador lugar, se llevarán a cabo diariamente actividades que incluyen una gran variedad de servicios, clases educativas y aventuras. Entre estas últimas, se contempla principalmente: la divulgación del conocimiento de las tortugas marinas y su conservación; el desarrollo de salud en sesiones personalizadas ; natación de supervivencia; convivencia social en la biblioteca, con niños de la comunidad local; exploración cultural y más. Mediante la asociación con organizaciones locales comunitarias, orientadas a la conservación ambiental, somos capaces de trabajar con profesionales y expertos en diversas disciplinas, lo cual nos proporciona elementos sólidos para establecer un programa educativo robusto e integral.</t>
  </si>
  <si>
    <t>Mexico faces major social and health challenges due to the high prevalence of teenage pregnancy. One out of two sexually active females between the ages of 12 to 19 have been pregnant[1]. Teenage pregnancy increases the probability of dropping out of school, increases poverty levels, low income jobs, and results in a high risk of maternal death.[2] Due to an inadequate educational system and lower value of educating girls and other gender-based disparities in Mexico, women, face a lack of programs and resources focusing on leadership, education and professional skills.[3] One of the key ways young girls can avoid teenage pregnancy is through access to continued education but only 25% of Mexican women ages 15-29 are not receiving an education or employee. Educating young women does not only have a positive impact on the individual but for every extra year of primary school boosts a girl’s future wage 10 to 20 percent and an extra year of secondary school increases that earning potential by 15 to 25 percent and according to the World Bank increasing the share of women with a secondary education by 1 percent boosts annual per capita income growth of a Country by 0.3 percentage points. [1] According to the 2012 National Health and Nutrition Survey (ENSANUT). &amp;nbsp; [2] World Health Organization (WHO). &amp;nbsp; [3] Morton, Matthew; Klugman, Jeni; Hanmer, Lucia; Singer, Dorothe. 2014. Gender at work : a companion to the world development report on jobs. Washington, DC : World Bank Group. http://www.worldbank.org/content/dam/Worldbank/document/Gender/GenderAtWork_web.pdf &amp;nbsp;</t>
  </si>
  <si>
    <t>Salvando vidas; animales callejeros.</t>
  </si>
  <si>
    <t>10-26-2018</t>
  </si>
  <si>
    <t>SALVA LACANDONA</t>
  </si>
  <si>
    <t>dioracyolivarez@hotmail.com</t>
  </si>
  <si>
    <t>México enfrenta grandes retos sociales y de salud debido a la alta prevalencia de embarazos adolescentes. Una de cada dos mujeres sexualmente activas entre 12 y 19 años ha estado embarazada. El embarazo en la adolescencia aumenta la probabilidad de abandonar la escuela, así como los indicadores de pobreza y el empleo de bajos ingresos; este fenómeno lamentablemente, incrementa el riesgo de muerte por maternidad. Debido a un inadecuado sistema educativo y a un contexto de menosprecio hacia el género femenino en México, las mujeres, enfrentan una severa falta de recursos y programas que se centren en promover el liderazgo, la educación y las habilidades profesionales de género. Una de las principales formas en las que las jóvenes pueden evitar el embarazo adolescente, es a través del acceso a la educación continua, pero sólo el 25% de las mujeres mexicanas de entre 15 y 29 años no reciben educación o un empleo. La educación de las mujeres jóvenes no sólo tiene un impacto positivo en ellas como individuos, sino que por cada año adicional de escuela primaria, aumenta el salario futuro entre un 10 y 20 por ciento, de manera similar, como un año adicional de incremento de estudios de secundaria, incrementa el poder adquisitivo de ingresos de entre un 15 a 25 por ciento; de acuerdo con el Banco Mundial, el aumento de la proporción de mujeres con acceso a la educación secundaria (en 1 por ciento), aumenta el crecimiento del ingreso anual per cápita de un país en 0.3 puntos porcentuales.</t>
  </si>
  <si>
    <t>Our goal is to fundraise $1,500 through this platform to send 8 young women along with program coordinators and mentors on a 10-day environmental service learning trip. 100% of donations will go directly to the program. Your donation today will help us achieve this goal. $10 provides a night of accommodation for one girl $50 provides a safety basic survival swimming class for 8 girls $100 provides a nature photography class for 8 girls $200 provides a round-trip airfare for one girl (her first time flying!) $500 provides an adventure of a lifetime for one girl (including meals, accommodations, and airfare) Together with our partnering organziations and donors we can make this program and dreams come true but your support is critical.</t>
  </si>
  <si>
    <t>Nuestro objetivo es recaudar $1,500 USD a través de esta plataforma para hacer posible el viaje a Aventuras del Servicio Ambiental, el cual tiene duración de diez días y contempla la participación tan solo de 8 jóvenes, así como los coordinadores y mentores del programa. El 100% de las donaciones irá directamente al programa. Su donativo hoy nos ayudará a lograr este objetivo de manera más eficaz ($USD). $10 proporciona una noche de alojamiento para una joven $50 proporciona una clase de natación de supervivencia y seguridad básica para las 8 chicas $100 proporciona una clase de fotografía de la naturaleza para todo el grupo $200 proporciona un pasaje aéreo de ida y vuelta para una joven (Que cabe resaltar, nunca antes ha tenido la oportunidad de subirse a un avión) $500 proporciona una experiencia de toda una vida para una niña de bajos recursos (incluyendo comidas, alojamiento, medios de transporte y boletos de avión) La organización Mariposas se compromete a proporcionar el resto de los fondos para el programa, sin embargo su apoyo es fundamental para que nuestro programa suceda de manera consistente.</t>
  </si>
  <si>
    <t>Hoping to create a safe haven.</t>
  </si>
  <si>
    <t>Line # Item Description Budget Category Unit Cost Quantity Total Cost Other Donor and Community Contributions Cash In-Kind 1 Event food and hospitality Travel/Per Diem/Food/Lodging 1,600 1 1,600 1,546 2 Printing of flyers and posters Materials/Supplies 30 1 30 30 3 Travel costs (airfare) Travel/Per Diem/Food/Lodging 214 12 2,568 856 4 Travel costs (ground transportation) Travel/Per Diem/Food/Lodging 50 2 150 50 5 Trash collection Materials/Supplies 15 1 15 15 6 Volunteer T-Shirts, pens, and bags Materials/Supplies 134 1 134 100 7 Design of flyers and posters Labor 300 1 300 300 8 Material for health and photography activities Materials/Supplies 200 1 200 200 9 Local Guides/facilitators Labor 400 1 600 200 400 Total $5,697 $1,896 $1,801 2015 Mariposas Budget $15,757</t>
  </si>
  <si>
    <t>Mariposas: Mujeres Cambiando el Mundo is a volunteer-run, United States-based 501(c)(3) nonprofit organization, founded in 2013 to address young women’s education disparities in marginalized and primarily rural communities in central Mexico, specifically: San Jose Xacxamayo, Santa María Las Cuevas, Atzitzintla, Texmalaquilla, Serdan and Clavijero, in the states of Puebla. The state of Puebla has the third highest poverty rate at 64.5%, and Tlaxcala, the smallest state in Mexico, is ranked fifth at 57.9%. Over the past four years Mariposas has developed and implemented projects that are aimed at empowering young women to continue their educational growth and develop skills to increase employment eligibility. Currently, Mariposas has three programs that provide opportunities for empowerment, leadership, and professional growth: empowerment and leadership camps, community clubs, and a scholarship program. In four years, Mariposas has had over 100 young women attend ther Camp; we have five active community clubs; and seven young women are attending university with Mariposas scholarships. This year Mariposas will add the Environmental Service Adventures program expanding on the skills obtained at the Camp and incorporating environmental issues facing Mexico to enhance the understanding of our global impact.</t>
  </si>
  <si>
    <t>Mariposas: Mujeres Cambiando el mundo es un programa operado por voluntarios, con sede en los Estados Unidos 501 (c) (3) Es una organización sin fines de lucro fundada en 2013 para hacer frente a las severas disparidades de género en lo referente a la educación de las mujeres jóvenes en comunidades marginadas y de escasos recursos. Mujeres inmersas en la ruralidad del centro de México ( Puebla y Tlaxcala), específicamente en los pueblos de San José Xacxamayo , Santa María de las Cuevas, Atzitzintla, Texmalaquilla, Ciudad Serdán y Clavijero. El estado de Puebla posee la tercera tasa más alta de pobreza en México : 64,5%; y Tlaxcala, que es el estado más pequeño del país, ocupa el quinto lugar en este rubro: 57,9%. En los últimos cuatro años, Mariposas ha desarrollado proyectos que tienen como objetivo capacitar a mujeres jóvenes para continuar su crecimiento educativo/ personal, y desarrollar habilidades para aumentar la elegibilidad a un empleo justo. Actualmente, Mariposas tiene tres programas que proporcionan oportunidades para el empoderamiento, liderazgo y crecimiento profesional: empoderamiento y liderazgo en campamentos, clubes comunitarios, y un programa de becas. Durante los últimos cuatro años que se ha llevado a cabo el campamento Mariposas, más de 100 mujeres jóvenes han asistido, y raíz de este esfuerzo, cinco clubes activos de la comunidad se han formado; siete mujeres jóvenes están asistiendo a la universidad con becas producto del trabajo de Mariposas. Este año (2016), Mariposas añadirá el programa (viaje) Aventuras de Servicio Ambiental con el objetivo de ampliar los conocimientos y prácticas obtenidas en el Campamento, de la misma manera, este nuevo programa, contempla la incorporación de temáticas y necesidades ambientales de vital importancia y urgencia para el México actual, a manera que pueda contribuir a mejorar la comprensión del impacto nacional y su importancia dentro del contexto global.</t>
  </si>
  <si>
    <t>MariposasMexico</t>
  </si>
  <si>
    <t>https://youtu.be/Yp2Alfjh-mo</t>
  </si>
  <si>
    <t>Salud4All</t>
  </si>
  <si>
    <t>56-2324355</t>
  </si>
  <si>
    <t>https://hipgive.org/wp-content/uploads/2018/06/IRS-501(c)(3)-Determination-Letter_Street-Level-Health-Project.pdf</t>
  </si>
  <si>
    <t>Mariposas</t>
  </si>
  <si>
    <t>HOPE. LIFE IS BEAUTIFUL</t>
  </si>
  <si>
    <t>https://hipgive.org/wp-content/uploads/2019/03/List-of-Board-Members-Mariposas.pdf</t>
  </si>
  <si>
    <t>HOMEY&amp;#8217;s Holiday Hustle</t>
  </si>
  <si>
    <t>Bobbie</t>
  </si>
  <si>
    <t>bobbie@streetlevelhealthproject.org</t>
  </si>
  <si>
    <t>Home Sweet Home: More education, less migration</t>
  </si>
  <si>
    <t>Instituto Centroamericano de Estudios Sociales y Desarrollo</t>
  </si>
  <si>
    <t>4024646-9</t>
  </si>
  <si>
    <t>https://hipgive.org/wp-content/uploads/2017/11/ACTA-CONSTITUTIVA---REGLAMENTO-INCEDES.pdf</t>
  </si>
  <si>
    <t>(510) 533-9954</t>
  </si>
  <si>
    <t>https://hipgive.org/wp-content/uploads/2019/03/Mariposas-IRS-Filing-Acceptance-Notice.pdf</t>
  </si>
  <si>
    <t>Oakland, CA, USA</t>
  </si>
  <si>
    <t>Don&amp;#8217;t let immigration status be the barrier to accessing health care.</t>
  </si>
  <si>
    <t>No permita que el estatus migratorio sea la barrera para acceder a la atención médica.</t>
  </si>
  <si>
    <t>&amp;#8220;Flor,” came to Street Level Health Project (SLHP) after a friend referred her to our mental health services. &amp;#8220;Flor&amp;#8221; is a 37-year-old woman who has lived in Oakland for 1 1/2 years since immigrating from Guatemala. During her first visit to SLHP, she shared her story about the domestic violence she experienced in Guatemala. However, it was the murder of her 17-year-old son in November 2017 that brought her to SLHP in a state of distress. She was experiencing an emotional crisis and described feeling an intense pain and sadness. She was having trouble sleeping, had no appetite and a lack of energy. She also experienced daily headaches and crying spells. She felt loneliness, isolation and anxiety. At SLHP, &amp;#8220;Flor&amp;#8221; has received three sessions of individual counseling where she learned grounding and mindfulness as a way of coping. She learned breathing techniques to calm herself and be in touch with her body and mind. She returns to SLHP every week for further counseling. What is Street Level Health Project? Street Level Health Project (SLHP) is rooted in Oakland, California&amp;#8217;s Fruitvale neighborhood. We are a grassroots organization that engages our community, many of them working as Day Laborers, in collective power and leadership to advance a just and inclusive society. We also provide a community health center with free and accessible medical services to everyone, including mental health, nutrition, herbalism, and help with navigating the healthcare system. Our health center is a unique model practicing intersectionality between traditional and culturally-responsive health care practices. Campaign Summary: We use a &amp;#8220;Whole Person Care Model,&amp;#8221; providing a comprehensive care for our community, a community often overlooked due to their undocumented and recent immigrant status. We also have community members with a high level of trauma collectively. Due to a fear of deportation and becoming targets of anti-immigrant sentiments, many refrain from accessing services available in efforts to protect themselves and their families. This adds to the multiple barriers they face when accessing health care services, which makes our outreach efforts essential in providing information and services to our community. We provide one-on-one consulting and education addressing our clients&amp;#8217; personal needs. Our integrative approach provides community members with same-day access and comprehensive care across multiple languages to address both acute and chronic illnesses. Our medical services act as a bridge to primary care, but are not an adequate substitute for comprehensive primary care. Our resources and treatments are highly limited. But we do the best we can to meet our community&amp;#8217;s medical needs within the constraints of our resources. SLHP&amp;#8217;s services are FREE thanks to the support of individual gifts from our supporters. We do not receive federal or state funding (we are not an FQHC). We are the &amp;#8220;safety net of the safety net&amp;#8221; because we provide health access to a community who is 93% foreign-born with 43% often having resided in the U.S. for less than three years. These families are marginalized and excluded from the Affordable Care Act. Part treatment, part prevention, SLHP acknowledges the role of employment in maintaining health and mitigating illness among low-wage workers living at the intersections of poverty, malnutrition, chronic illness and homelessness. We see a high volume of community members with common ailments associated with nutrition, such as diabetes, hypertension and obesity. We utilize a comprehensive outreach service to target Day Laborers at multiple hiring stops around Oakland that include critical employment and occupational health education. SLHP also provides fresh fruits and vegetables and healthy meals for Day Laborers and their families. Our Impact: SLHP is an entry point to FREE health care &amp;amp; social services regardless of immigration status or health insurance status. In 2017, we provided free health access to nearly 1,200 community members. Not only do we help provide on-site health services, but nearly 80% of our clients that visit our health clinic report having no other source of mental health care.</t>
  </si>
  <si>
    <t>https://hipgive.org/wp-content/uploads/2019/03/e-Postcard_2018-Tax-Year.pdf</t>
  </si>
  <si>
    <t>Natalia</t>
  </si>
  <si>
    <t>natyortizb@gmail.com</t>
  </si>
  <si>
    <t>Nuetra historia: &amp;#8220;Flor&amp;#8221; vino al Street Level Health Project (SLHP) después de que un amigo la refiriera a nuestros servicios de salud mental. &amp;#8220;Flor&amp;#8221; es una mujer de 37 años que ha vivido en Oakland durante 1 año y medio desde que inmigró de Guatemala. Durante su primera visita a SLHP, compartió su historia acerca de la violencia doméstica que experimentó en Guatemala. Sin embargo, fue el asesinato de su hijo de 17 años en noviembre de 2017 lo que la llevó a SLHP en un estado de angustia. Ella estaba experimentando una crisis emocional y describió sentir un intenso dolor y tristeza. Ella estaba teniendo problemas para dormir, no tenía apetito y falta de energía. Ella también experimentó dolores de cabeza y llanto diarios. Ella sentía soledad, aislamiento y ansiedad. En SLHP, &amp;#8220;Flor&amp;#8221; ha recibido tres sesiones de asesoramiento individual en las que aprendió sobre bases y atención plena como una manera de sobrellevar la situación. Aprendió técnicas de respiración para calmarse y estar en contacto con su cuerpo y mente. Ella vuelve a SLHP todas las semanas para recibir asesoramiento adicional. ¿Que es Street Level Health Project? Street Level Health Project (SLHP) tiene sus raíces en el vecindario Fruitvale de Oakland, California. Somos una organización de base que involucra a nuestra comunidad, muchos de ellos trabajando como Jornaleros, en poder colectivo y liderazgo para avanzar en una sociedad justa e inclusiva. También proporcionamos un centro de salud comunitario con servicios médicos gratuitos y accesibles para todos, que incluyen salud mental, nutrición, herboristería y ayuda para navegar en el sistema de salud. Nuestro centro de salud es un modelo único que practica la interseccionalidad entre las prácticas de cuidado de la salud tradicionales y culturalmente receptivas. Resumen de campana: Usamos un &amp;#8220;Modelo de atención integral para personas&amp;#8221;, que ofrece una atención integral para nuestra comunidad, una comunidad que a menudo se pasa por alto debido a su estatus migratorio indocumentado y reciente. También tenemos miembros de la comunidad con un alto nivel de trauma colectivamente. Debido al temor a la deportación y convertirse en blanco de sentimientos antiinmigrantes, muchos se abstienen de acceder a los servicios disponibles para protegerse a sí mismos y a sus familias. Esto se suma a las múltiples barreras que enfrentan al acceder a los servicios de atención médica, lo que hace que nuestros esfuerzos de divulgación sean esenciales para brindar información y servicios a nuestra comunidad. Proporcionamos consultoría personalizada y educación que atiende las necesidades personales de nuestros clientes. Nuestro enfoque integrador brinda a los miembros de la comunidad acceso en el mismo día y atención integral en múltiples idiomas para tratar enfermedades agudas y crónicas. Nuestros servicios médicos actúan como un puente hacia la atención primaria, pero no son un sustituto adecuado de la atención primaria integral. Nuestros recursos y tratamientos son muy limitados. Pero hacemos lo mejor que podemos para satisfacer las necesidades médicas de nuestra comunidad dentro de las limitaciones de nuestros recursos. Los servicios de SLHP son GRATUITOS gracias al apoyo de obsequios individuales de nuestros seguidores. No recibimos fondos federales o estatales (no somos un FQHC). Somos la &amp;#8220;red de seguridad de la red de seguridad&amp;#8221; porque proporcionamos acceso a la salud a una comunidad que nace en un 93% y el 43% ha residido en los EE. UU. Durante menos de tres años. Estas familias están marginadas y excluidas de la Ley de Asistencia Asequible. Parte de tratamiento, prevención de parte, SLHP reconoce el papel del empleo en el mantenimiento de la salud y la mitigación de enfermedades entre los trabajadores de bajos salarios que viven en las intersecciones de la pobreza, la desnutrición, las enfermedades crónicas y la falta de vivienda. Vemos un gran volumen de miembros de la comunidad con dolencias comunes asociadas con la nutrición, como la diabetes, la hipertensión y la obesidad. Utilizamos un servicio integral de alcance para los Jornaleros en varias paradas de alquiler en Oakland que incluyen empleo crítico y educación de salud ocupacional. SLHP también proporciona frutas y verduras frescas y comidas saludables para los Jornaleros y sus familias. Nuestro impacto: SLHP es un punto de entrada a servicios sociales y de atención de la salud GRATUITOS, independientemente del estado migratorio o del estado del seguro médico. En 2017, proporcionamos acceso gratuito a la salud a casi 1,000 miembros de la comunidad. No solo ayudamos a proporcionar servicios de salud en el lugar, sino que casi el 80% de nuestros clientes que visitan nuestra clínica informan que no tienen otra fuente de atención de salud mental.</t>
  </si>
  <si>
    <t>(340) 438-32</t>
  </si>
  <si>
    <t>Aldea Chuatroj, Totonicapán, Guatemala</t>
  </si>
  <si>
    <t>SLHealthProject</t>
  </si>
  <si>
    <t>Promoting the right not to migrate among indigenous maya-k’iche’ children and youth. #EducationOverMigration</t>
  </si>
  <si>
    <t>Street Level Health Project Introduction from Michelle Grace Steinberg on Vimeo.</t>
  </si>
  <si>
    <t>Por el derecho a no migrar de la niñez y adolescentes indígenas maya-kíche’. #MásEducaciónMenosMigración</t>
  </si>
  <si>
    <t>ENVIRONMENTAL RADIO TRANSMITTER</t>
  </si>
  <si>
    <t>Juan is 14 years old. He wants to be a lawyer when he grows up. He works hard to turn in a research paper that must be typed and researched on a computer, but he has to pay to use the computer. His father is a textile weaver and doesn’t earn enough to pay for Juan’s school expenses. His parents only finished elementary school and cannot help him with his schoolwork. Juan told us his story … he has a powerful voice and a big heart. We can’t let money interfere with his future and be the reason he decides to migrate. We dream of a Guatemala in which indigenous children and adolescents have access to a comprehensive, quality education and are not forced to migrate. That is, that conditions exist so that they can grow up healthy, educated, and carry out their dreams in the place where they were born. However, the poverty and lack of health services, education, and employment that characterize many Guatemalan communities, many boys, girls, and adolescents are forced to make the decision to migrate in an attempt to survive. Our LED (Leadership, Education, &amp;amp; Development) project’s main goal is to strengthen the capacities of indigenous maya-k’iche’ boys, girls and adolescents living in Chuatroj Guatemala in ways that help break the cycle of migration. To achieve this goal, we work with Chuatroj’s most economically and socially vulnerable families in the form of a scholarship program targeting their school-age children (7-17 years old). The scholarship provides each student with a monthly financial stipend destined to cover 100% of their school fees and contribute to other personal needs such healthcare, clothing, and food. In an effort to promote a culture of savings, the families deposit 5% of the scholarship in a savings account for the student at the village co-op “El Progreso R.L.”. With the help of LED program volunteers, we conduct home-visits with our students in order to follow-up with their well-being and academic progress. We also organize extra-curricular activities in collaboration with the local school in order to help build self-esteem and encourage them to imagine that another future is possible. Our LED project is carried out in collaboration with our team at INCEDES, a committee of local educators, community elders, the local co-op, and your support. Each scholarship has a value of $360.00 and every donation -big and small- helps us to work towards our goal. With your help you will be giving a boy or girl the opportunity to attend school and grow-up in the place he or she was born! OUR PROGRAM IS DOUBLE THE IMPACT AT THE INDIVIDUAL AND FAMILY LEVEL: Our program Targets girls and teenagers whose precarious economic, family, and community situation makes them highly vulnerable to dropping out of school, child labor, early marriage/pregnancy, and a lifetime of chronic illness, malnutrition, and extreme poverty. Our project lessens the impact of this situation on our students’ (and their families’) future and mitigates the pressure to migrate by providing them this educational opportunity and a minimum basic financial support. Fosters a culture that prioritizes a child’s right to schooling and involves parents in their child’s academic success. This is especially important in Guatemala where indigenous girls are systematically excluded from schooling due to cultural beliefs about traditional gender roles and the right of women to study. Allows impoverished families to gain experience of regular finances and introduces a saving mentality (as opposed to relying on their seasonal farming to live). As many of our families are single-mother homes, our project contributes to improved financial literacy and autonomy among women. Raises elementary (and soon secondary) school completion rates among Mayan children; Has the potential to increase the number of Mayan youth who pursue a university degree; Has the potential to increase the number of Mayan’ children who have access to healthcare during their critical growth period. AT THE COMMUNITY LEVEL: Our program Contributes to building a self-sufficient, organized, healthy village in the absence of support from the central government; Strengthens local capacities to collectively propose, implement, and administer projects directed at fomenting self-sufficiency and improving quality of life. We have established a quantitative baseline of requirements for scholars currently in the program, which allows us to measure improvements in grades and attendance over the course of their school career. We also conduct bi-annual evaluation meetings with Committee members and students to discuss students’ personal and academic progress and generate ideas for improving our impact. We are currently improving on defining measures to monitor living conditions and to provide greater support for mothers.</t>
  </si>
  <si>
    <t>dashamaskienki@gmail.com</t>
  </si>
  <si>
    <t>Salud4 All</t>
  </si>
  <si>
    <t>Johny tiene 14 años y quiere ser abogado. Se esfuerza por entregar su tarea escolar de investigación bibliográfica utilizando una computadora, pero tiene que pagar. Su padre hace tejidos y no gana lo suficiente para pagar los gastos escolares de Juan. Sus padres solo terminaron la escuela primaria, no pueden ayudarlo con su tarea. Juan contó su historia, él tiene una voz poderosa con un gran corazón. No podemos permitir que el dinero se interponga en su futuro y desee emigrar. Soñamos con una Guatemala que garantice las condiciones para que las y los niñas, niños y adolescentes guatemaltecos tengan acceso a una educación integral de calidad y no se vean forzados a emigrar; es decir, que existan condiciones para que puedan crecer sanos, educarse y realizar sus proyectos de vida en el lugar donde nacieron. Sin embargo, ante el contexto de la pobreza y la falta de servicios de salud, educación y empleo que caracteriza a muchas comunidades en el país, muchos niños, niñas y adolescentes se ven obligados a tomar la decisión de migrar en búsqueda de la sobrevivencia. El objetivo central del proyecto LED (Liderazgo, Educación y Desarrollo) es apoyar a las niñas, niños y adolescentes indígenas maya-k’iche’ de la Aldea Chuatroj del Municipio de Totonicapán para fortalecer sus capacidades y romper así el ciclo de la emigración. Nuestra modalidad de trabajo consiste en contribuir con las familias de la comunidad con mayor vulnerabilidad social con becas para sus hijos o hijas en edad escolar (7 a 17 años). La beca contempla un aporte económico mensual al estudiante destinado a cubrir el 100% de sus gastos escolares y un fondo complementario que les permita atender otras necesidades como los son la salud y vestimenta. Promoviendo la cultura financiera, un porcentaje (5%) de la beca lo depositan en una cuenta de ahorro del estudiante en la cooperativa El Progreso R.L. Con voluntarios y voluntarias del programa LED se realiza seguimiento y orientación a los niños y niñas con visitas domiciliares y otras actividades. El proyecto LED se realiza entre INCEDES, el comité de maestros, autoridades comunitarias, la Cooperativa y tu apoyo. El valor de cada beca es de $360.00 al año y cada donación -grande o pequeña- nos ayuda a alcanzar esta meta. ¡Con tú apoyo estarás dando la oportunidad a un niño o niña para poder asistir a la escuela y pueda desarrollarse en el lugar donde nació! EL IMPACTO DE NUESTRO PROGRAMA PUEDE VISUALIZARSE EN VARIOS NIVELES: INIDIVIDUAL, FAMILIAR Y COMUNITARIO A NIVEL INDIVIDUAL: Con nuestro programa de becas se apoya a niñas, niños y adolescentes cuya situación económica de alta precariedad aumenta el riesgo de deserción escolar, trabajo infantil, embarazo precoz, enfermedades crónicas, desnutrición y pobreza extrema. Estos factores impactan fuertemente en la decisión de emigrar como única opción de sobrevivencia. Ante ello, nuestro proyecto busca disminuir el impacto de esta situación en el futuro de nuestros estudiantes (y de sus familias) y contribuye a mitigar la presión de migrar al proporcionarles una oportunidad de estudios y un apoyo adicional que contribuye a cubrir sus necesidades básicas. Tiene el potencial de aumentar las posibilidades de que los jóvenes puedan continuar sus estudios a nivel superior (estudios universitarios). Contribuye a que las niñas y niños tengan acceso a controles médicos para su crecimiento y desarrollo pleno. A NIVEL FAMILIAR: Fortalece las capacidades para la administración de un ingreso regular y fomenta el ahorro. Muchos de nuestros becarios son de hogares administrados por madres solteras y en este sentido nuestro proyecto contribuye a mejorar la educación financiera y la autonomía de las mujeres. Contribuye de manera importante a erradicar la necesidad en la familia del aporte económico de los menores obligados a trabajar para complementar los ingresos en el hogar. A NIVEL COMUNITARIO: Contribuye a la construcción de una comunidad sana y autosuficiente. Fortalece las capacidades locales para autogestionar, implementar y administrar de manera colectiva aquellos proyectos dirigidos a mejorar la calidad de vida de sus habitantes. Fomenta una cultura que prioriza el derecho de las y los niños a la educación y que involucra a los padres en el proceso de escolarización. Este impacto es especialmente importante en Guatemala, donde las niñas, niños y adolescentes indígenas son sistemáticamente excluidos del sistema educativo. Contribuye a aumentar la tasa de escolarización a nivel primario, medio y diversificado en la comunidad. &amp;nbsp; Creemos que el papel de la comunidad es primordial en el desarrollo de sus habitantes, es por ello que nuestro proyecto cuenta con una red de apoyo a partir de sus pilares comunitarios, es decir las familias de los becarios, estudiantes, maestros y autoridades escolares, dirigentes de las cooperativas locales, autoridades y líderes de la comunidad, y jóvenes voluntarias y voluntarios. Juntos trabajamos para dar seguimiento no sólo al desempeño académico de los becarios, sino también a su estado físico y emocional, factores cruciales para fortalecer su autoestima, su identidad cultural y configurar imaginarios aspiracionales positivos para la construcción de nuevos proyectos de vida. RESULTADOS: Gracias a tu apoyo, en 2015 iniciamos nuestro programa apoyando a 10 becarios, siete de los cuales son niñas; 100% de ellos viven en extrema pobreza, 80% son huérfanos (por uno o ambos padres) y el promedio de familiares en el hogar es de seis integrantes. En 2016 aumentamos a 16 becas y se integraron al proyecto a 6 niñas que vivían en las mismas condiciones de alta vulnerabilidad. En 2017 logramos llegar a 20 becarios. Nuestra meta para 2018 es sumar a 4 niñas(os) al programa de becas, identificados y seleccionados acorde a criterios de vulnerabilidad social en la comunidad de Chuatroj.</t>
  </si>
  <si>
    <t>Rubros de pago / Payment items Total Anual / Annual Amount (USD$) Fondo de becas / Scholarship fund &amp;#8211; 24 becas $ 8.640,00 Aporte para la operación comunitaria del Comité de Becas en Chuatroj / Community contribution to the Scholarship Committee operation in Chuatroj $ 100,00 3 visitas de campo a Chuatroj para trabajo con los estudiantes becados y documentación de avances / 3 field visits to Chuatroj for workshops with students and documenting progress $ 450,00 Comunicación y materiales del proyecto / Communications and project material $ 200,00 Gastos administrativos y recursos humanos (Aporte de 10% a la administración de INCEDES) / Administrative expenses and human resources (10% contribution to administation to INCEDES) $ 939,00 Total $ 10.329,00</t>
  </si>
  <si>
    <t>LED_Guatemala</t>
  </si>
  <si>
    <t>INCEDES</t>
  </si>
  <si>
    <t>anitagallagher</t>
  </si>
  <si>
    <t>led.incedes@gmail.com</t>
  </si>
  <si>
    <t>anitagallagher@gmail.com</t>
  </si>
  <si>
    <t>01-15-2018</t>
  </si>
  <si>
    <t>Salud Mental Humanitaria</t>
  </si>
  <si>
    <t>Entre-tejiendo Dignidad, hilando una cultura de Paz en El Salvador</t>
  </si>
  <si>
    <t>apb@probusqueda.org.sv</t>
  </si>
  <si>
    <t>Resumen de la campaña: El proyecto Salud Mental Humanitaria, consiste en la apertura de un establecimiento para la atención psicológica integral para niños y adultos con necesidad de servicios de apoyo, de manera innovadora, que propicie su desarrollo como persona y que contribuya a su bienestar y salud mental como derecho,&amp;nbsp; que no estén en condiciones económicas de costearlo directamente y que principalmente sean referidos por algún profesional de salud. &amp;nbsp; El Salvador está atravesando actualmente&amp;nbsp; por una crisis de violencia social sin precedentes con niveles de homicidios de los mas altos del mundo y que va dejando a su paso una enorme secuela de daño emocional y psicológico en victimas y la población en general. El sistema de salud público no alcanza a cubrir por el momento el problema de salud mental de la población derivadas de la crisis de violencia, por lo que un gran numero de personas ha visto deterioro en su salud mental sin tener una alternativa viable de tratamiento, agudizando aun mas la crisis y las necesidades de atención en ese ramo. La atención que se brinda&amp;nbsp; en elCentro de Atención Psicológica comprende la derivación de diferentes terapias que involucren , la cultura. el arte, la&amp;nbsp; música y el deporte . así como la formación de grupos de auto ayuda en los que las personas intervenidas puedan hacer&amp;nbsp; catarsis y a la vez puedan retomar su proyecto de vida o sus funciones cotidianas interrumpidas por su padecimiento o su necesidad de atención psicológica. &amp;nbsp; El problema de las pandillas en la región incrementa los noveles de homicidios , extorsiones, trafico de armas y droga lo que deja a su paso una&amp;nbsp; escalada en los indices de victimas directas e indirectas que urgen de&amp;nbsp; ayuda psicosocial La pobreza extrema en que vive gran parte de la población agudiza los problemas sociales y la carencia de servicios básicos en la población. El sistema de salud publico no alcanza a cubrir por el momento el problema de salud mental de la población derivadas de la crisis de violencia, por lo que un gran numero de personas ha visto deterioro en su salud mental sin tener una alternativa viable de tratamiento, agudizando aun mas la crisis y las necesidades de atención en ese ramo. ¿Cómo pondremos tus donaciones en acción? Explicando cuánto dinero necesitas y cómo se utilizará. 1. ¿Qué cubrirán las donaciones? Sé claro y específico para generar confianza en tus seguidores.Las donaciones recibidas servirán para crear las primera de 6 etapas del proyecto y consiste en la apertura de una clínica de atención psicológica para personas que no pueden costear los servicios de salud mental.&amp;nbsp;Las donaciones cubrirán la compra de equipo e instrumentos psicológicos para el establecimiento de una clínica. Por qué importa: Utiliza esta sección para dar más detalles y hablar del objetivo en general. La problemática que se está resolviendo es la atención primaria en salud mental en población vulnerable (personas retornadas de EEUU, víctimas de violencia de pandillas, violencia sexual y psicológica entre otros) y que adicionalmente se les brinda acceso a un proyecto&amp;nbsp; de vida o un sistema de derivación en terapia ocupacional de acuerdo a las necesidades de cada persona atenida. El sistema de salud pública de El Salvador actualmente no alcanza a cubrir la demanda de servicios de salud mental y una cita de consulta psicológica en la red de hospitales públicos es concedida en promedio de 4 meses a un paciente que la solicita. (Tiempo en el cual la persona sufre mucho por falta de atención o intervención en crisis)El problema a solucionar es la deficiencia&amp;nbsp; de atención en salud mental en el país, la cual es deficiente y de baja calidad.El país no cuenta con una infraestructura y recursos&amp;nbsp; necesarios en atención de salud mental , por lo que las personas que la necesitan no son alcanzadas de manera efectiva por el sistema de salud.La falta de recursos económicos y la ausencia de estrategias para el abordaje del problema por parte del gobierno y la sociedad ha contribuido a que el problema permanezca y vaya creciendo con los altos indices de violencia social que enfrenta el país, aumentando de manera exponencial las victimas y las personas que necesitan ayuda psicosocial urgente. &amp;nbsp; Desafíos potenciales:El Proyecto pretende la creación de las siguientes modalidades de ayuda:&amp;nbsp;La vinculación de las personas atendidas con actividades alternativas que vayan en concordancia con sus motivaciones&amp;nbsp; y su proyecto de vida (deporte, música, arte) La creación de grupos de auto ayuda La creación del primer servicio de atención emocional por teléfono ( Psicotel) (psicoayuda) La creación de fondo de becas para estudiantes de psicología que al graduarse puedan hacer autosostenible el centro de atención a través de sus servicios. El fomento de trabajo voluntario a través de estudiantes de psicología. La atención psicológica&amp;nbsp; personalizada a través del uso de tecnologías (on line) a distancia a personas de áreas rurales y a personas privadas de libertad en las cárceles. La creación de la primera oficina de refuerzo académico para estudiantes de psicología. Creación de clínicas psicológicas móviles que se desplacen a áreas rurales donde se carece de servicios de ayuda psicológica Creación de la unidad&amp;nbsp; de atención psicológica infantil Creación de unidad&amp;nbsp; de atención a personas con VIH comunidad LGTB Creación de unidad&amp;nbsp; de atención a personas con discapacidad Creación de servicio de atención emocional por teléfono de manera anónima, especializada y gratuita Creación de unidad de atención psicosocial a victimas de desastres ambientales y provocados por el hombre. &amp;nbsp; La creación de una unidad de servicios académicos y de investigación psicológica fomentando el conocimiento científico y brindando asesoría a empresas privadas y otras instituciones. &amp;nbsp; La creación del primer laboratorio de Psicología &amp;nbsp;con fines académicos en El Salvador Acerca de nuestra organización: Fundación Catarsis El Salvador, es una entidad sin fines de lucro, legalmente establecida que gestiona proyectos en beneficio de la atención psicológica humanitaria de manera integral entre personas de todas las edades</t>
  </si>
  <si>
    <t>franklinhernandez07@gmail.com</t>
  </si>
  <si>
    <t>English and Spanish Learning</t>
  </si>
  <si>
    <t>Latin Business</t>
  </si>
  <si>
    <t>https://hipgive.org/wp-content/uploads/2016/11/LBI-determination-letter.pdf</t>
  </si>
  <si>
    <t>salud</t>
  </si>
  <si>
    <t>SERVICIOS MEDICOS</t>
  </si>
  <si>
    <t>76332994-1</t>
  </si>
  <si>
    <t>https://hipgive.org/wp-content/uploads/2018/05/C.-de-Identidad-Dr.-Omar-Palacio-Colombé.pdf</t>
  </si>
  <si>
    <t>Emma</t>
  </si>
  <si>
    <t>delechuga@yahoo.com</t>
  </si>
  <si>
    <t>OMAR</t>
  </si>
  <si>
    <t>OMARCITO21COLOMA@GMAIL.COM</t>
  </si>
  <si>
    <t>Orange County, San Bernardino, Riverside County, USA</t>
  </si>
  <si>
    <t>For Those Who Wish To Prepare Themselves As Bilingual Professionals</t>
  </si>
  <si>
    <t>Para Personas Que Se Preparan Para Ser Bilingües Profesionales o Comerciantes &amp;nbsp;</t>
  </si>
  <si>
    <t>Immigrants and Dreamers need our assistance in “coming out of the shadows” these next few years as they legalize their undocumented status. The need to continue their English language development and retain their Spanish language in a growing global economy that favors bilingual workers is so important. Be a part of this grassroots, forward thinking, do it yourself movement and help keep families together. LBI is collaborating with neighborhood centers and schools who wish to establish English proficiency classes at their neighborhood centers and school sites. Immigrant students benefit by acquiring English language proficiency, business, and entrepreneurial training in blended, bilingual formats (Spanish/English). Imparted is workplace, employment information that will help them while processing citizenship and new hire employment applications. &amp;nbsp;</t>
  </si>
  <si>
    <t>Inmigrantes y soñadores (dreamers) necesitan nuestra ayuda para &amp;#8220;salir de las sombras&amp;#8221; estos próximos años ya que legalizan su estatuas de inmigración. La necesidad de continuar su desarrollo del idioma inglés y conservan su idioma de español entre la creciente economía global que favorece a trabajadores bilingües es tan importante. Se parte de esta base comunitaria, con visión, dispuestos a entrarte a la lucha con movimiento asea el futuro y ayudar a mantener a estas familias juntas calificándolos con el ingles necesario para triunfar en el proceso en inmigración. LBI está colaborando con las escuelas que desean establecer clases dedicadas al dominio del idioma inglés en sus centros comunitarios y centros de educación. Estudiantes inmigrantes se beneficiaran con la adquisición de dominio del idioma inglés, combinados con temas de negocios y capacitación empresarial, en formatos mezclados con tecnología, impartido en forma bilingüe (Español/Inglés). Se desarrollara colaboradores en lugares de trabajo, donde trabajadores recibirán información de empleo, que les ayudará durante el procesamiento de ciudadanía y en nuevas aplicaciones para adquirir nuevos y mejores empleos.</t>
  </si>
  <si>
    <t>(980) 447-17</t>
  </si>
  <si>
    <t>Latin Business Institute Immigrants and Dreamers need our assistance in “coming out of the shadows” these next few years as they legalize their undocumented status. The need to continue their English language development and retain their Spanish language in a growing global economy that favors bilingual workers is so important. Be a part of this grassroots, forward thinking, do it yourself movement and help keep families together. LBI is collaborating with neighborhood centers and schools who wish to establish English proficiency classes at their neighborhood centers and school sites. Immigrant students benefit by acquiring English language proficiency, business, and entrepreneurial training in blended, bilingual formats (Spanish/English). Imparted is workplace, employment information that will help them while processing citizenship and new hire employment applications. Goal: We seek to build program capacity by acquiring operational funds. We will continue grant funding endeavors before, during, and after this funding campaign. Your donations will be used in the following manner: Funds generated will be used to pay salaries for teachers who will provide 8-10 hours per week of instruction to 20 immigrant students per class, per week. LBI is developing a state of the art 20 station computer lab and mobile computer carts that will be used to impart blended 21st Century job skills and language acquisition skills to immigrant adults and students. &amp;nbsp; VISION Latin Business Institute’s vision is to assist in providing access to education, technology, health, workplace literacy and language, literacy to people that wish to explore these opportunities. Through our collective and individual efforts we see an end to the cycle of poverty and underachievement, with education that opens the doors to hope, opportunity and success for all that want to achieve it. We will create the future with virtual schools and “brick and mortar” blended learning opportunities. We will integrate academics with technology that is anchored in world class standards. &amp;nbsp; MISSION Latin Business Institute’s mission is to help break the cycle of poverty by providing access to equal opportunity to disenfranchised communities seeking better employment, education, and personal development to forge their way into a global economy using 21st century skill sets.</t>
  </si>
  <si>
    <t>Chile</t>
  </si>
  <si>
    <t>CLINICA DE SALUD</t>
  </si>
  <si>
    <t>Latin Business Institute Inmigrantes y soñadores (dreamers) necesitan nuestra ayuda para &amp;#8220;salir de las sombras&amp;#8221; estos próximos años ya que legalizan su estatuas de inmigración. La necesidad de continuar su desarrollo del idioma inglés y conservan su idioma de español entre la creciente economía global que favorece a trabajadores bilingües es tan importante. Se parte de esta base comunitaria, con visión, dispuestos a entrarte a la lucha con movimiento asea el futuro y ayudar a mantener a estas familias juntas calificándolos con el ingles necesario para triunfar en el proceso en inmigración. LBI está colaborando con las escuelas que desean establecer clases dedicadas al dominio del idioma inglés en sus centros comunitarios y centros de educación. Estudiantes inmigrantes se beneficiaran con la adquisición de dominio del idioma inglés, combinados con temas de negocios y capacitación empresarial, en formatos mezclados con tecnología, impartido en forma bilingüe (Español/Inglés). Se desarrollara colaboradores en lugares de trabajo, donde trabajadores recibirán información de empleo, que les ayudará durante el procesamiento de ciudadanía y en nuevas aplicaciones para adquirir nuevos y mejores empleos. Objetivo: Intentamos construir capacidad del programa mediante la adquisición de fondos operacionales. Seguimos el esfuerzo de pedir donaciones de fondos de varias fuentes antes, durante y después de esta campaña. Sus donaciones se utilizarán de la siguiente manera: Fondos generados se utilizarán para pagar sueldos a los profesores que proporcionarán 8-10 horas por semana de instrucción a 20 alumnos inmigrantes por clase, por semana. LBI es desarrollar un laboratorio de computación de 20 estaciones y carros de equipo móvil que se utilizará para impartir habilidades del siglo XXI y habilidades de adquisición del Ingles a inmigrantes adultos y estudiantes. &amp;nbsp; VISIÓN Instituto Latino De Negocios tiene como su visión desarrollar el mayor acceso a la educación, tecnología, salud, y alfabetización en el lugar de trabajo, y impulsar el avance de todos los trabajadores y familias Latinos, que desean explorar nuevas oportunidades de crecimiento laboral. A través de nuestros esfuerzos colectivos y individuales, nos vemos quebrantando el ciclo de la pobreza y el bajo rendimiento, de la educación. Visualizamos un mundo educativo, que abre nuevas puertas a la oportunidad, la esperanza, y el éxito para apoyar el alcance de cualquier meta profesional que desean lograr. Creemos en un futuro con escuelas virtuales, mezclado oportunidades de aprendizaje, integrando académicos con la tecnología que está anclada en estándares mundiales. &amp;nbsp; MISIÓN El Instituto Latino De Negocios tiene como su misión el ayudar a romper el ciclo de la pobreza en comunidades Latinas, proporcionando acceso a la igualdad de oportunidades a las comunidades marginadas que buscan mejor empleo, educación y desarrollo personal para forjar su camino en una economía global estableciéndose con nuevas habilidades laborales del siglo XXI.</t>
  </si>
  <si>
    <t>Immigrants are constantly seeking avenues to enhance their academic and employment opportunities. Unfortunately, lack of legalization and non-access at U.S. based institutions is a reality. Therefore, it is imperative theat non-profits, charitible individuals and institutions provide the necessary infrasture to generate this accessibility. At LBI, we wish to continue to provide these services by using newly developed digital and human facilitated platforms to help advance language studies quickly and successfully. Therefore, $10,000 will help furnish computer labs and teacher salaries. &amp;nbsp;</t>
  </si>
  <si>
    <t>&amp;nbsp; Inmigrantes están constantemente buscando avenidas para mejorar sus oportunidades académicas y de empleo. Desafortunadamente, la falta de legalización y no acceso a instituciones de Estados Unidos basado es una realidad. Por lo tanto, es imperativo que sin fines de lucro, personas caritativas e instituciones proporcionan la infraestructura necesaria para generar esta accesibilidad. En LBI, queremos seguir proporcionando estos servicios utilizando recientemente desarrollaron plataformas facilitadas digitales y humanas para estudios de idiomas avance rápidamente y con éxito. Por lo tanto, $10.000 ayudará a equipar los laboratorios de computación y sueldo de los docentes. &amp;nbsp; &amp;nbsp;</t>
  </si>
  <si>
    <t>$20 x 8 hours x 10= $1600 x 4 teachers = $6400 10 computers x $360x $3600</t>
  </si>
  <si>
    <t>Somos un grupo de médicos tratando de crear una clínica neurológica en chile no tenemos dinero y los equipos son muy costosos necesitamos ayuda financiera para el proyecto que es de gran impacto social. y el presupuesto es del orden de los 6 millones de USD.</t>
  </si>
  <si>
    <t>Emma Lechuga</t>
  </si>
  <si>
    <t>latinbusinessinstitute@gmail.com</t>
  </si>
  <si>
    <t>omarcito21coloma@gmail.com</t>
  </si>
  <si>
    <t>Holdign Cread</t>
  </si>
  <si>
    <t>Fundación CREAD: Creencia Renovadas en Amor de Dios</t>
  </si>
  <si>
    <t>CI12280684</t>
  </si>
  <si>
    <t>https://hipgive.org/wp-content/uploads/2017/02/LBI-IRS-Determination-Letter-1.pdf</t>
  </si>
  <si>
    <t>Siria Belsara</t>
  </si>
  <si>
    <t>sbmorr@hotmail.com</t>
  </si>
  <si>
    <t>salon de fiestas valantains</t>
  </si>
  <si>
    <t>(584) 145-684058</t>
  </si>
  <si>
    <t>Lara, Venezuela</t>
  </si>
  <si>
    <t>This project benefits children, adults, old people, nature; In time self-financing and you get dividends</t>
  </si>
  <si>
    <t>brendacarpio1091@gmail.com</t>
  </si>
  <si>
    <t>Este Proyecto, beneficia a niños, adultos, viejitos, naturaleza; en el tiempo se autofinancia y obtienes dividendos</t>
  </si>
  <si>
    <t>https://hipgive.org/wp-content/uploads/2017/02/LBI-990n-Financial-2015.pdf</t>
  </si>
  <si>
    <t>My name is Siria, since I was a little girl I have always been amazed by the human mind. Based on my experiences and my knowledge I firmly believe that if we change our beliefs we can have a prosper and happy life. If we educate loving and respecting human beings, who know how to control their emotions, who know which ability they possess, with humility, able to speak two or more languages, this world will unavoidable change for the better. This Social Project that I am offering, has the reward of helping Kids, teens, adults and seniors to progress with the world also can bring a financial reward to its investors. Each money spent will be accounted and supported for with ample documentation. Everybody is invited to come and see. Your collaboration can be not only money, but your presence too, installations, animals, seeds and plants, vehicles, ideas, sharing the message, in fact, anything that you can provide will be welcomed and thanked. We want to establish a foundation that can finance itself and form prosper leaders. Below is the video that better resume the beliefs system and how it limits our growth. The project contains a Hand soap factory, a Farm, a leader’s school and a senior home. The factory and the farm will support the school and the house, the farm will produce the raw materials needed at the soap factory which in turn will manufacture export quality, natural ingredient hand soap. En espanol esta mas completa la idea &amp;nbsp;</t>
  </si>
  <si>
    <t>03-25-2018</t>
  </si>
  <si>
    <t>Salir adelante ya que soy discapacitado de mienbros inferiores</t>
  </si>
  <si>
    <t>Safer zone</t>
  </si>
  <si>
    <t>https://hipgive.org/wp-content/uploads/2017/02/LBI-2015-to-2017-Budget-Official-Jan-2017.xlsx</t>
  </si>
  <si>
    <t>marco1996mapm@gmail.com</t>
  </si>
  <si>
    <t>El objetivo es cambiar el sistema de creencia, formando líderes que se amen y se respeten, que amen y respeten a su prójimo y al planeta, que sepan controlar sus emociones, que sepan cual es la habilidad con la que vino al mundo, que tenga identidad, que sepan respirar, que entiendan su rol, esto inevitablemente cambiará al mundo. En resumen el proyecto consta de una empresa productora de jabones de tocador, hechos con ingredientes naturales con calidad de exportación, la finca que produzca los ingredientes del jabón, la comida de las casas hogares y animales que serán alimentados especialmente, para su carne ser vendida como exquisiteces, ambos negocios sustentaran, la escuela de líderes que será desde preescolar hasta Bachillerato con estadía para quedarse, y en un futuro cercano la universitaria. Y una casa para ancianos. La clave es la educación, pero como les pedimos a los padres que eduquen a sus hijos en algo en lo que ellos no fueron educados, es decir, como le pides a un padre que le ensene a su hijo autoestima si el no la tiene, ya está bueno de culparnos los unos a los otros y vamos a hacer algo por nuestros mundo. La idea es que los jóvenes atiendan a los mayores y desarrollen su vocación de servicio, los ancianos con su experiencia nos apoyen, ensenándolos a convivir en un clima de amor y respeto. Se venderán 45 acciones que les dará participación en lo que genere la Jabonera y la Finca, con un costo de $15.000,00 cada una, donde tienes la oportunidad de invertir a largo plazo y a la vez contribuir en un proyecto que beneficiara a niños y viejitos, que se autofinanciara. Hace años al despertar de mi letardo, me deprimí al conocer la maldad en el mundo, pero siempre creí que no había personas malas, que solo no habían sido amadas en su infancia y por eso actuaban así, después de muchos estudio, observaciones, entrevistas aún sigo fiel a esa creencia, no debemos juzgar a nadie, detrás de cada persona, hay una historia y si solo escucháramos su historia y nos condoliéramos, lograríamos entender y perdonarlos. La infancia es más frágil que una tela de una araña y los padres por desconocimiento, una y otra vez la atacamos. Hasta la persona más mala es capaz de hacer cosas buenas, somos amor y por el sistema de creencia nos comportamos de determinada manera. Creo firmemente que este mundo tiene solución, solo debemos amarnos y ser felices, a eso vinimos al mundo, pregunten lo que ustedes quieran y les demostrare que cada acción tiene su raíz en la infancia, solo los mismos seres humanos tenemos el poder de cambiar el mundo, Dios no es una religión, Dios solo es amor y misericordia, que nos perdonó hasta lo que no hemos hecho y nos ama infinitamente. A todos los involucrados se les entrenará, se les hará trabajar sus conflictos internos, para que desarrollen la vocación de servicio, donde todos sus actos vayan basados en amor y misericordia, con su prójimo y con ellos mismos. Para entrar al reino de los cielos debes volver a ser niño, y ¿cómo son los niños? Amorosos y misericordiosos, aman y perdonan fácilmente a todos sin importarles creo, religión, color, posesiones, cambiando la educación cambiamos al mundo, y pienso demostrarlo con este proyecto. Cuando empecé con esta idea, muchas personas me dijeron que era demasiado idealista, que pisara la tierra, que a la gente no le importa su prójimo, pero soy especialmente testaruda cuando emprendo algo y basare mi presidencia del consorcio en servir con amor, verdad. Justicia e integridad, todas recibirán un trato imparcial. Ayudare a los pobres, débiles y desdichados, entendiendo que una persona que posee mucho dinero también puede ser desdichado, aquí ensenaremos a tener paz y a disfrutar el solo hecho de respirar. La Infancia y la vejez son las etapas más vulnerables y son las que menos estamos atendiendo, cada vez existen más casa albergues que con el tiempo han demostrado que atacan las consecuencias, pero no la raíz que ocasiona que exista tanta pobreza, depresión, egoísmo, guerras, divorcios, indigentes, suicidios, maldad, asesinos, psicópatas, esquizofrénicos, Indolencia y destrucción. En la infancia hasta los 12 años, se forma el inconsciente que es el que define las decisiones que se toman de adulto, en estos momentos, los niños viven una infancia que no es respetada, que está llena de incongruencia, donde sufren mucho por tanto atropello, donde la educación que reciben, está dada por personas que en su mayoría tienen demasiado conflictos internos que no les permite dar el amor que todos tienen adentro. Y no se cuida lo que ven ni lo que oyen, donde la televisión solo muestra que es tedioso ser humano, que es “cool tener magia o ser vampiro”, en su día a día; donde ven que sus dioses, que son sus padres están llenos de rabia o tristeza. Los niños solo necesitan ser amados, reconocidos, atendidos, protegidos, un niño no necesita juguetes caros, necesita un papá y una mamá feliz que se amen y los amen y que disfruten ser padres. Los seres humanos no vivimos en el presente, porque la niñez es tan infeliz que aprendemos a vivir en el futuro o en el pasado, y nos llenamos de soberbia, eso hace adultos amargados o depresivos. Los niños no tienen la coraza que desarrollamos con los años y por eso es infinitamente doloroso todas las injusticias. Y los viejitos, se mueren porque no tienen ilusiones, solo pararse, comer, ver tv y acostarse, perdemos toda esa experiencia por la soberbia de los adultos de no valorar todo lo que pueden dar y olvidamos que todos vamos a pasar por allí. Es cierto que la felicidad es una decisión, por tanto es una decisión muy personal, sin embargo, nuestro prójimo está mal de alguna manera nosotros estamos mal, aunque formemos nuestros hijos en el amor, ellos van a la misma sociedad, que cada día está más perdida, donde está de moda, juegos como la ballena azul o la ruleta sexual, aunque cuidemos el planeta, la sociedad en su gran mayoría no lo hace, y cómo eso, puedo darle muchas razones, pero al final lo que realmente me mueve, es que creo firmemente que todos tenemos derecho a ser felices y que nadie es malo, solo somos un producto de lo que formaron, así que todos tenemos derecho a amar y ser amados. Yo tuve una infancia llena de abusos y aun así creo que todos merecemos ser perdonados. Otro proyecto que vamos a desarrollar al mejorar el panorama político es una posada para personas deprimidas, aquí le devolveremos la alegría de estar vivo. Para concluir puede decirles que este proyecto no va a fracasar porque tenemos de socio a Nuestro Padre Amoroso: Papa Dios. Creo firmemente que solo con amor incondicional es que este mundo se puede arreglar, Léase Corintios 13 Tengo otros proyectos que iremos desarrollando paulatinamente, como el de reciclaje, Venezuela posee las mejores materias primas para hacer zapatos, ropa, bolsos, celulares, entre muchísimas otras cosas, y el reciclaje será una bandera en los proyectos futuros del consorcio, por lo que al creer en esto, le generara ingresos para toda su vida y cada vez serán más altas. Esta es una iniciativa mía, Mi nombre es Siria Belsara Morr Montiel, soy la mujer, tengo 40 años, hija mayor de dos hijos, tengo morochos de 9 años; Alejandro y Sofía, hace 5 años entendí que yo venía a algo más, que tener posesiones económicas, una pareja, unos hijos, pase por momentos muy difíciles, que me hicieron buscar mi lugar en el mundo. Soy Piadosa, Gentil, Benévola, caritativa, y temerosa de Dios, virtudes que he logrado a lo largo de mi vida, después de cometer muchos errores y sufrir por las consecuencias de mis actos, por eso no juzgo a nadie, me da pena el sufrimiento del mundo, pero creo firmemente que debemos cortar de raíz el problema, y eso solo se puede hacer cambiando el sistema de creencias, y programarnos con uno donde amemos y perdonemos tanto a nuestro prójimo, como a nosotros mismos. Los albergues, a mi forma de ver, son infinitamente hermosos, sin embargo, son paños de agua caliente, que no resuelven el problema, solo contienen la consecuencia. Estoy registrando la fundación y las empresas, tengo localizados todos los eslabones necesarios para el proyecto, pero sobre todo amo a mi prójimo como a mí misma y creo firmemente que solo con amor misericordioso este mundo puede cambiar. Cuento con Dios y con seres humanos extraordinarios, que son piadosos, inteligentes, íntegros, diligentes, cuento con los venezolanos, seres que aman vivir en paz y ayudar a su prójimo, que les encanta que todos estén bien. que no les gustan los problemas, que somos felices porque si, poseemos una tierra bendecida, que va desde paisajes espectaculares que nos permitirían vivir del turismo ( solo debemos formar cultura de turismo, dar seguridad a los extranjeros, arreglar las vialidades y hacer atracciones) Tierras donde florece lo que sembremos ( solo debemos arreglar la vialidad y crear conciencia en los organismos) Poseemos infinidad de recursos naturales, tenemos profesionales y mano de obra invaluable, que van desde los mejores chef, estilistas, diseñadores de moda, científicos, médicos, reinas de belleza, deportistas, y paro la lista o no termino hoy. El clima que desees, son mucha las maravillas que Dios nos regaló. Y lo único que le falta es aprender a amarse y ser feliz. Aprender a escucharse, todos tenemos discernimiento, pero en vez de escuchar, juzgamos, necesitamos formar gobernantes con vocación de servicio. Aquí les dejo algunos artículos que sustenta y los pondrá a reflexionar: CIFRAS GLOBALES 803.900 PERSONAS SE SUICIDAN CADA AÑO — LO QUE EQUIVALE A 1 MUERTE CADA 40 SEGUNDOS HTTP://WWW.BBC.COM/MUNDO/NOTICIAS/2015/09/150923_SALUD_SUICIDIO_ADOLESCENTES_IG COREA DEL SUR El país de los universitarios suicidas HTTP://WWW.ELMUNDO.ES/F5/2015/11/03/562FA6D8CA4741F52F8B4624.HTML El secreto de Islandia para que sus jóvenes dejaran de beber alcohol y de fumarhttp://www.semana.com/vida-moderna/articulo/que-hacer-para-que-los-jovenes-dejen-de-beber-alcohol-y-de-fumar/515491 YOKOI KENJI &amp;#8211; Cómo Ser Realmente Feliz https://www.youtube.com/watch?v=mk3D-8bDSDU Turismo con Propósito – https://www.youtube.com/watch?v=FVj62zPS3fQ Jürgen Klaric &amp;#8211; Un crimen llamado Educación https://www.youtube.com/watch?v=wfmbgRl8ENU Aquí algunos enlaces del sistema de creencia: &amp;#8216;El Elefante Encadenado&amp;#8217; https://www.youtube.com/watch?v=VeMg2olagmg El poder de la Creencia https://www.youtube.com/watch?v=K9YK9MjyAqU COMO NOS IMPLANTAN CREENCIAS EXPERIMENTO CON LOS 5 https://www.youtube.com/watch?v=-u7IkG01ANo Otros: https://www.youtube.com/watch?v=fTQh5hArpok https://www.youtube.com/watch?v=neVg_uiqeuw https://www.youtube.com/watch?v=fTQh5hArpok&amp;amp;t=2s https://www.youtube.com/watch?v=iQZgGdvLCWE https://www.youtube.com/watch?v=CVPLDEdU5Fo Saludos y bendiciones; Siria B. Morr M. “Ningún talento sirve de mucho, si el Amor, la Pasión, la Curiosidad y la Humildad no lo acompañan”</t>
  </si>
  <si>
    <t>Safehouse for Victims of Human Trafficking in Mexico</t>
  </si>
  <si>
    <t>Negocio Fin y Costo Productos Justificación Beneficios Fábrica de jabones Momento de crear lealtades Lucrativo-caritativo $100,000,00 Jabón de Tocador No hay producción y lo que se consigue es de mala calidad y por ser un jabón de calidad comparado con Dove , con ingredientes naturales, puede exportarse El 10 % dela ganancias netas será destinada a la Escuela Granja y la casa de Ancianos , de mi ganancia daré otros 10 % y el resto será repartido entre los socios, desde el primer mes que comiencen las operaciones Jabón de hotel Mercado desatendido Jabón azul panela de lavar No hay producción y lo que se consigue es de mala calidad, producto comparado con el de la llaves antiguo en calidad y consistencia Finca productora Poseemos un suelo donde todo florece Lucrativo-Caritativo $200,000,00 Producir los Ingredientes jabones: Avena, Aceite de coco, Aceite de Palma, Palmiste, Manteca RBD, Miel, producir frutas, hortalizas y vegetales, y aparte producir carne de res, ovejo, cochino, conejo de monte, tilapias de calidad de exportación, los animales serán alimentados como los salvaje, s que da un sabor es un manjar, y siembra de hortalizas, frutas y vegetales. Venezuela posee las mejores materias primas, el mejor suelo, profesionales brillantes. Los hijos de los empleados estudiaran en la escuela granja, uniendo la experiencia con el ingenio de los jóvenes, donde la tecnología jugara un papel facilitador. La alimentación y la calidad con que serán tratado los animales dar una carne única que podemos exportar como manjares se utiliza para alimentar al Colegio Granja y la casa Hogar de ancianos, el restante se vende, de las ganancias netas se donara el 10% a la escuela granja y la Casa de Ancianos, de mi ganancia daré otros 10 % ,y el resto será repartido entre los socios, desde el primer mes que comiencen las operaciones Negocio Fin y Costo Productos Justificación Beneficios Escuela Granja Pitoria Morr Caritativo $100,000,00 Formar Lideres con vocación de servicio, que se amen, que amen a su prójimo y que amen el planeta, donde ser feliz sea su norte; La instalaciones albergaran 100 niños en principio Autoestima, Quién soy, propósito de vida, ser feliz, Relajación. Respiración, dormir, digestión Vocación de servicio. Ama a tu prójimo como ti mismo. Habilidades blandas, comunicación asertiva, liderazgo Inteligencia Emocional Idiomas: Inglés, francés, mandarín, árabe Música: Canto, Guitarra, Cuatro, Saxofón, Violín, flauta, batería. Rol: identidad. Mujer o hombre Vocación de vida: Dones, cuál es su habilidad Computación: Programación, uso de redes. Tecnología (fax, sumadoras, entre otros) Robótica, Microsoft Office, programas actuales, buscadores. Oratoria. Neurociencia Estilos: Modo de vestir, peinados, tendencias. Aceptación Lectura 1 libro semanal. Cultura. Respeto por las indocincracias Arte ( pintura, plastilina, escultura, entre otros) teatro Danza urbana Escritura Deportes: Futbol, natación, beisbol, entre otros) Cocina, aprender a cocinar, aprender a alimentarse Naturaleza ( conoce tu estado, tu país, disfruta y concientiza como afectas la naturaleza y ella a ti) Turismo, taichí Creatividad, ciencia e innovación La educación se ha dirigido hacia el hacer y hemos olvidado el Ser, los Índices de suicidio, alcoholismo, drogadicción en jóvenes es alarmante, la neurosis y la depresión en los adultos es desproporcionada, la salud del planeta cada vez está más deteriorada. Vivimos en una sociedad donde el dinero y el poder son sinónimos de felicidad y éxito, aun cuando esta más que demostrado por como está el mundo de deteriorado que no es así. Deberán ayudar a atender a los ancianos, desarrollando vocación de servicio, Amor y respeto por su mayores y aprenderán escuchar a estos, ya que les impartirán sus conocimientos Casa Hogar Ancianos Cread Caritativo $50,000,00 Dar un lugar a los ancianos, donde sus conocimientos serán usados, para entrenar a los niños y jóvenes, y donde ellos los atenderán, desarrollando en el relevo la vocación de servicio y el respeto a los mayores. Las instalaciones podrán albergar en principio 25 ancianos Se utilizara su conocimiento para beneficiar las diferentes empresas, la vejes es una etapa que no es tomada en cuenta, como si no fuéramos todos para allá, los ancianos deben estar con ancianos pero tener una razón de vivir, y una vejes digna Se les enseñara a dar con amor, cambiando el sistema de creencia con reprogramación, lo que les permitirá transmitir de manera amorosa y divertida sus conocimientos a los niños y jóvenes de la Casa Granja</t>
  </si>
  <si>
    <t>Energytea</t>
  </si>
  <si>
    <t>sbmorr</t>
  </si>
  <si>
    <t>Infiltrados S.A.C.</t>
  </si>
  <si>
    <t>Patricio Román</t>
  </si>
  <si>
    <t>u201214033@upc.edu.pe</t>
  </si>
  <si>
    <t>(333) 049-4</t>
  </si>
  <si>
    <t>Lurín, Lima, Perú</t>
  </si>
  <si>
    <t>The only tea in market that gives you the extra energy that you need to have a productive day in a natural way.</t>
  </si>
  <si>
    <t>El único energizante en una presentación práctica y novedosa (bolsa filtrante) del mercado que te da la energía extra que necesitas a un mejor precio.</t>
  </si>
  <si>
    <t>The objetive of the proyect is to give extra energy to all the people who is studying, working or doing this activities at the same time. Over the years, people that works and study needs more energy to have a productive day, we think that &amp;#8220;Energytea&amp;#8221; is the solution for this problem.</t>
  </si>
  <si>
    <t>El objetivo de nuestro proyecto es brindar un energizante natural como alternativa económica en una presentacioón novedosa (filtrantes). Hoy en día las personas trabajan y estudian todo el tiempo por lo que necesitan energía extra para aumentar su productividad. Como estudiantes, nosotros también sentimos la necesidad de tener más energía y aumentar nuestra productividad y gracias a su apoyo podremos iniciar nuestras operaciones de producción y llevar a cabo este proyecto.</t>
  </si>
  <si>
    <t>The business idea was born from interest on the properties of the various fruits which produces Peru . Also to meet surrounded by people who lead very stressful daily days it occurred to us to create a product that helps with the problem of lack of energy. We believe that these people needed a product to help them achieve success daily plans that we set all every morning. So we decided to market a natural filter product containing high vitamin levels which in turn protect the body against possible chronic diseases, which are very common in the market to which we are headed. Providing health and energy to the community and com development and consumer culture is valuable Peruvian products .</t>
  </si>
  <si>
    <t>La idea de negocio nació a raíz de un interés sobre las propiedades de los diversos frutos que produce el Perú. Asimismo, al encontrarnos rodeados de personas que llevan jornadas diarias muy agotadoras se nos ocurrió crear un producto que ayude con el problema de la falta de energía. Consideramos que estas personas necesitaban un producto que los ayude a lograr con éxito los planes diarios que nos planteamos todos cada mañana. Es así que decidimos sacar al mercado un producto filtrante natural que contiene altos niveles vitamínicos, que a su vez proteja el organismo ante posibles enfermedades crónicas, las cuales son muy comunes en el mercado al que nos dirigimos. Brindar salud y energía a la comunidad, así como desarrollo y cultura de consumo de productos peruanos es lo valioso.</t>
  </si>
  <si>
    <t>&amp;nbsp; We need to obtain the necessary working capital to meet our short-term obligations and to sustain the project to break even , which was determined in the 5th year of operation. Therefore, each contribution will enable us to get closer to that goal.</t>
  </si>
  <si>
    <t>Necesitamos obtener el capital de trabajo necesario para afrontar nuestras obligaciones de corto plazo y poder sostener el proyecto hacia su punto de equilibrio, el cual fue determinado en el 5to año de operación. Por ello, cada aporte nos permitirá acercarnos a dicha meta.</t>
  </si>
  <si>
    <t>Flujo de Caja AÑO 0 AÑO 1 AÑO 2 AÑO 3 AÑO 4 AÑO 5 Ingresos de la Operación 3,200,119 3,565,093 3,971,691 4,424,663 4,929,296 Gastos de la Operación 1,458,870 1,456,550 1,611,079 1,799,096 2,028,144 Gastos de Administración, Operación y Comercialización 1,600,095 1,626,411 1,653,463 1,681,274 1,709,868 Depreciación 189,682 189,682 189,682 189,682 189,682 Unitidad Antes de Impuesto 0 -48,528 292,450 517,467 754,611 1,001,602 Impuesto a la Renta (28%) 0 -13,588 81,886 144,891 211,291 280,448 Utilidad Neta 0 -34,940 210,564 372,576 543,320 721,153 Depreciación 0 189,682 189,682 189,682 189,682 189,682 Inversiones 2,196,466 FLUJO DE CAJA -2,196,466 154,742 400,246 562,258 733,002 910,835 FLUJO DE CAJA ACUMULADO -2,041,724 -1,641,479 -1,079,220 -346,218 564,617</t>
  </si>
  <si>
    <t>"Enhance the performance of executives, students and athletes to increase their productivity when performing their activities"</t>
  </si>
  <si>
    <t>Comercializamos filtrantes elaborados de productos naturales como frutas y raíces con alto contenido energizante y vitaminas. Nuestra finalidad es otorgar el máximo rendimiento de los deportistas, estudiantes o personas que necesitan un apoyo extra en las largas jornadas de trabajo y/o estudio, pero a la vez sin afectar a la salud de nuestros clientes.</t>
  </si>
  <si>
    <t>patricio.roman</t>
  </si>
  <si>
    <t>patricio_roman94@hotmail.com</t>
  </si>
  <si>
    <t>Empowerment through work, a metodological approach for crime prevention.</t>
  </si>
  <si>
    <t>Agarrando Vuelo</t>
  </si>
  <si>
    <t>mensajedelcielo</t>
  </si>
  <si>
    <t>Viridiana Villarreal</t>
  </si>
  <si>
    <t>gflores@mensajedelcielo.com</t>
  </si>
  <si>
    <t>direccion@agarrandovuelo.org</t>
  </si>
  <si>
    <t>07-13-2017</t>
  </si>
  <si>
    <t>Hogar sede MACCGE,constructora</t>
  </si>
  <si>
    <t>Arts and Culture/Civic Participation/Rights/Economic Development/Education/Violence Prevention/Youth Development</t>
  </si>
  <si>
    <t>If Young in communities on risk acquire productive and positive life skills and tools, they will be diverted from participating in violence.</t>
  </si>
  <si>
    <t>Si jóvenes de las comunidades en riesgo adquieren habilidades y herramientas de vida positivas y productivas, se desvían de la participación en la violencia.</t>
  </si>
  <si>
    <t>Through tools that allow an integral evolving under the human development approach, it can be achieved that an individual acquire skills and knowledge that allow her to develop a plenty way of life in the labor scope, knowing that this scope is founded in the familiar, personal and social sphere of any individual; unlike other models who only focus in labor scope, we have a holistic approach where each individual who participate in this project is the core.</t>
  </si>
  <si>
    <t>A través de herramientas que permiten un desarrollo integral bajo el enfoque del desarrollo humano, se puede lograr que un individuo desarrolle las habilidades y el conocimiento que le permitan desarrollar un modo de vida pleno en el ámbito laboral; entendiendo que éste está cimentado en lo familiar, personal y social de cualquier individuo; a diferencia de otros modelos que únicamente se centran en lo laboral, nuestro enfoque es holístico donde el centro es cada individuo que participe en nuestro proyecto.</t>
  </si>
  <si>
    <t>AgarrandoVuelo</t>
  </si>
  <si>
    <t>Hogar Saludable</t>
  </si>
  <si>
    <t>Empowering women, empowers community</t>
  </si>
  <si>
    <t>Telpochcalli Community Education Project</t>
  </si>
  <si>
    <t>Safehouse for trafficking victims</t>
  </si>
  <si>
    <t>El Pozo de Vida, A.C</t>
  </si>
  <si>
    <t>Xochitl Espinosa</t>
  </si>
  <si>
    <t>https://hipgive.org/wp-content/uploads/2018/10/IRS-501c3-Determination-Letter.pdf</t>
  </si>
  <si>
    <t>xochitlespinosa@gmail.com</t>
  </si>
  <si>
    <t>Hispanics in Hospitality Against Human Trafficking</t>
  </si>
  <si>
    <t>(773) 559-4940</t>
  </si>
  <si>
    <t>Little Village, Chicago, Illinois</t>
  </si>
  <si>
    <t>Professional development for a women-led cooperative focused on improving the lives of families and communities &amp;nbsp;</t>
  </si>
  <si>
    <t>Desarrollo profesional para una cooperativa dirigida por mujeres cuyo enfoque es mejorar la vida de sus familias y su comunidad</t>
  </si>
  <si>
    <t>Las Luciernagas Cooperative is an innovative, social-driven project that harnesses the talents and entrepreneurial spirit of women to run a collective healthy food catering business while promoting healthy eating habits to communities afflicted by endemic health problems such as heart disease and diabetes. The aim is for immigrant Latinas to gain financial stability and economic independence for themselves and their families. However, in order to thrive, they must develop essential business management skills. The primarly goal for this fundraising campaign is to help cover some of the costs of their professional development training. Your support will highly improve the likelihood of their success!</t>
  </si>
  <si>
    <t>La cooperativa “Las Luciérnagas” es un proyecto social inovativo que combina los talentos y el espíritu empresarial de las mujeres para el manejo de un negocio colectivo de venta de comida saludable mientras promueven la alimentacion saludable a comunidades afectadas por problemas endemicos de salud como la diabetes y el colesterol. El proposito es que mujeres inmigrantes latinas alcancen la estabilidad financiera e independencia económica para mejorar sus vidas y las de sus familias. Sin embargo, para poder prosperar, necesitan desarrollar capacidad de gestión empresarial. La meta es de recaudar fondos para cubrir algunos de los gastos de formación; Tu apoyo mejorara la probabilidad de éxito!</t>
  </si>
  <si>
    <t>This project is based in Little Village (LV), a predominantly immigrant Latino neighborhood in Chicago. Poverty is a great challenge for many residents who struggle with job stability and income growth. It is ranked 3rd out of 77 of Chicago neighborhoods in overall hardship and 16th out of 77 in household poverty (according to 2010 US census). Only one-fourth of Little Village residents hold a high school diploma or its equivalent and only four percent hold a four-year college degree. LV is also afflicted by endemic health problems such as heart disease and diabetes. Worker-owned co-ops are alternative economic models that can make significant impacts to low-income communities such as Little Village—especially when people can launch a business that does not require a big up-front investment. Using the power of numbers, people can gain better access to good food, housing, jobs, education, health and services. They can share the responsibility and work of running a business and create better opportunities for themselves and their children. The ultimate goal is to is to establish a framework that can be replicated to address community needs and offer more business and wealth generating opportunities.</t>
  </si>
  <si>
    <t>Este modelo económico alternativo tiene mucho que ofrecer a las comunidades de bajos ingresos, especialmente cuando la gente puede poner en marcha un negocio que no requiere una inversión inicial grande. Usando el poder de los números, las personas pueden tener un mejor acceso a una buena alimentación, vivienda , trabajo, educación , salud y servicios. Ademas pueden compartir la responsabilidad y la toma de decisiones y crear mejores oportunidades para ellas y sus hijos. El objetivo final es el establecer un marco que pueda ser replicado para atender las necesidades de la comunidad y ofrecer más oportunidades de estabilidad economica a mas familias.</t>
  </si>
  <si>
    <t>Funds collected through this campaign will equip the women of the collective with critical business management skills and other forms of professional development through a 24-week training program. Some of the topics include: feasibility study, marketing, finance, accounting among others. The women of the cooperative attend these sessions 2 hours per week or 8 hours per month. This what your donation will provide: $25: 1 business session per women $50: 2 business session per women $100: 4 business session per women</t>
  </si>
  <si>
    <t>Los fondos recibidos a través de esta campaña ayudará a cubrir los costos de formación de gestión empresarial. El programa de 24 semanas de formación es parte del entrenamiento de desarrollo cooperativo en que las mujeres participan 2 horas semanales u 8 horas al mes. Así que esto lo que su donación proveerá: $ 25: 1 sesión por mujer $ 50: 2 sesiones por mujer $ 100: 4 sesiones por mujer</t>
  </si>
  <si>
    <t>Las Luciernagas Cooperative- Business Management Class Projected Budget 2016 EXPENSES Training Fee (including supplies) $4,600.00 Printing $400.00 Rental $ 1,000.00 Total Expenses: $6,000.00</t>
  </si>
  <si>
    <t>TCEP’s overall mission is to build a safe, engaged and empowered community through a multitude of activities directed and driven by residents themselves. The organization champions grassroots leadership by instilling ownership, building leadership capacity and organizing community members, especially the youth, around key issues affecting their lives.</t>
  </si>
  <si>
    <t>La misión de TCEP es de crear una comunidad segura, comprometida y empoderada a través de actividades dirigidas por los mismos residentes. La organización alienta liderazgo de base inculcando sentido de apropiación, creando capacidad de liderar y organizar a la comunidad, especialmente los jóvenes, a través de temas que afectan sus vidas.</t>
  </si>
  <si>
    <t>nicole.gallego@elpozodevida.org.mx</t>
  </si>
  <si>
    <t>Las_Luciernagas_Coop</t>
  </si>
  <si>
    <t>https://www.youtube.com/watch?v=cZFmmiwRMPI&amp;#038;feature=youtu.be</t>
  </si>
  <si>
    <t>(525) 538-837292</t>
  </si>
  <si>
    <t>Ciudad de Mexico, CDMX, México</t>
  </si>
  <si>
    <t>This giving Tuesday fight human trafficking in Mexico!</t>
  </si>
  <si>
    <t>Luchemos con la trata de personas en México este Martes para Dar</t>
  </si>
  <si>
    <t>tcep.luciernagas2016</t>
  </si>
  <si>
    <t>05-15-2017</t>
  </si>
  <si>
    <t>HIPGive Video Test</t>
  </si>
  <si>
    <t>Who is El Pozo de Vida?El Pozo de Vida, A.C is a 501c3 registered nonprofit that operates out of Mexico City, Mexico. Also, a registered nonprofit in Mexico, our organization is dedicated to the fight against human trafficking through prevention, intervention, and restoration programs. Founded in 2010 with our safehouse for underage trafficking victims, over the past eight years we have expanded into nine different anti-trafficking projects throughout Mexico. We work with the children, youth, families, women and communities who are most vulnerable to this crime so that they can experience freedom and restoration to rebuild their lives.&amp;nbsp; We have collaborated with many governmental and nonprofit organizations to help meet our objectives and further the mission of our organization. We have contracts with the local District Attorney's office (Procuraduría General de Justicia) who have evaluated our program and given us permission to receive and provide holistic care to underage trafficking victims in our safehouse. In addition, we have worked with the National Human Rights Commission, Center for Victim Attention (Centro de atención a víctimas) Secretary of Governance (Secretaría de Gobernación) to provide medical, legal, and therapeutic services to the beneficiaries of our projects, as well as economic compensation for damages caused to the them. We partner with local nonprofit organizations and foundations such as A21, Operation Blessing International, World Vision, Orphaned Starfish Foundation, and Manpower for vocational training, academic tutoring and scholarship programs, and prevention events with children and youth.&amp;nbsp;What problem do we fight?Human trafficking is an international phenomenon that affects millions of people each year. In México alone, the National Commision for Human Rights estimates that over 500,000 women and children have been victimized by this crime. In an article released in Forbes Magazine, 57% of the population in México is at risk of being trafficking for situations of vulnerability. In accordance with the 2017 Trafficking in Persons report, Mexico City is one of the major destination cities for human trafficking victims from Central America and also within Mexico. Mexico City has the largest red-light district in Latin America, with an estimated 50,000 girls working on an average day (per study done by Mexico City Youth Commission lead by Angeles Correa). Based on these factors, Mexico has significantly increased its fight against human trafficking. In 2013 Mexico issued regulations for the National Anti-Trafficking Legislation established in 2007 and currently maintains a specialized anti-trafficking unit at the state level that investigates human trafficking cases. Raids, rescues, and prosecutions have increased since implementation.&amp;nbsp;The difficulty, however,&amp;nbsp;that despite the enormous amount of women and children victims each year of trafficking, in all of México there only exists four specialized shelters and aftercare homes, covering is less than 2% of the amount of victims each year. &amp;nbsp;In conjunction with these statistics, the 2017 TIP report also confirms that in Mexico there is a need for increased funding for specialized victim services and increased levels of protection.&amp;nbsp;Our Solutions2. Why is this important to you, your team, or your organization? 3. What is your goal, how do you plan to accomplish it and how can people’s support/donations help you get there? Why it matters: Use this section to give more details and talk about the big picture. 1. What impact will you have if this project becomes a reality? How will you measure the impact? 2. Explain why your project is valuable to your supporters and the world (or the Latino community). 3. Why should people trust you? Reference success stats from similar projects or point to your organization’s track record. How your donation will be used: Transparency is key to build trust among potential donors. Use this section to show that you have thought about the potential risks and obstacles you might face trying to achieve your goal and what you plan to do to overcome these challenges. How we’ll put your donations to work Explain how much money you need and where it is going. 1. What will funds cover? Be transparent and specific to build trust in your supporters. 2. Describe where your funds will go if you don’t reach your entire goal. 3. Tell people about your unique perks or giving levels for donating to your project. Feel free to add photos or videos to any section to help contributors visualize your story. Other ways people can help: Some people might not be able to make a donation, but they can help you in other ways that can go a long way. Let them know you are aware of this, and show them what other ways they can get involved. For example: - Ask people to help you get out the word - Provide sample social media language - Remind them to use the HIPGive social sharing tools - Invite them to become an official campaign ambassador or volunteer. That is it! Feel free to get creative and make this section as engaging as you want.</t>
  </si>
  <si>
    <t>https://hipgive.org/wp-content/uploads/2017/05/Logo-HIPWhite.png</t>
  </si>
  <si>
    <t>Empowering our future</t>
  </si>
  <si>
    <t>DWDC</t>
  </si>
  <si>
    <t>https://hipgive.org/wp-content/uploads/2016/11/Tax-Exempt-Letter---501(c)3-(1).pdf</t>
  </si>
  <si>
    <t>Brenda</t>
  </si>
  <si>
    <t>brendascott2008@gmail.com</t>
  </si>
  <si>
    <t>training@hipgive.org</t>
  </si>
  <si>
    <t>(212) 994-6060</t>
  </si>
  <si>
    <t>Empoderar nuestro futuro</t>
  </si>
  <si>
    <t>Education is the key to unlock doors to success. Our goal is to empower childre and families from Early Head Start through high school college/career. We are addressing the problem beginning with the mother and child in Early Head Start learning to read through high school. It is important to create a love of learning early. We start with EHS, children go to the learning center then to school with follow up from DWDC. Eacg dollar for the support of education prevents the drop out of children from middle and high school, giving children and families the chance for a better life.</t>
  </si>
  <si>
    <t>La educación es la llave para abrir las puertas del éxito. Nuestro objetivo es capacitar a childre y familias de Early Head Start a través de la escuela secundaria de la universidad / carrera. Estamos abordando el problema comenzando con la madre y el niño en Early Head Start aprendiendo a leer a través de la escuela secundaria. Es importante crear un amor por el aprendizaje temprano. Comenzamos con EHS, los niños van al centro de aprendizaje y luego a la escuela con un seguimiento de DWDC. EACG dólares para el apoyo a la educación impide que el abandono de los niños de la escuela media y secundaria, dando a los niños y las familias la oportunidad de una vida mejor.</t>
  </si>
  <si>
    <t>(998) 555-5555</t>
  </si>
  <si>
    <t>There is a great problem in the Latino community with children finishing middle and high schools. Thereby, creating problems f poverty in communities. Education creates opportunities.Following children through the education process from Early Learning through high school. Helping parents learn to support their children and education goals.</t>
  </si>
  <si>
    <t>&amp;nbsp; Hay un gran problema en la comunidad latina con los niños que terminan las escuelas intermedias y secundarias. De esta manera, la creación de problemas f pobreza en las comunidades. Educación crea los niños opportunities.Following a través del proceso de la educación Aprendizaje Temprano hasta la secundaria. Ayudar a los padres a mantener a sus hijos y los objetivos de la educación.</t>
  </si>
  <si>
    <t>The donations will go directly to buy educational materils, books, school supplies and support for parents to support their children in school. You can help by sharing our project and yelling others how we are making a difference from Early Head Start through College/Career.</t>
  </si>
  <si>
    <t>Helping others</t>
  </si>
  <si>
    <t>&amp;nbsp; Las donaciones irán directamente para comprar materils educativos, libros, útiles escolares y apoyo a los padres a apoyar a sus hijos en la escuela. Puede ayudar compartiendo nuestro proyecto y gritando a los demás cómo estamos haciendo una diferencia de Early Head Start a través de la universidad / carrera.</t>
  </si>
  <si>
    <t>Educational Supplies,*books, pens, paint, for 300 children 15,000 Support to parents 10,000 SAT Test fees, entrance fees to colleges 9,000 Field trips, tutors, ESOL 6,000 Total 40,000</t>
  </si>
  <si>
    <t>Brenda Scott</t>
  </si>
  <si>
    <t>Anita Gallagher</t>
  </si>
  <si>
    <t>Empowering Mothers through Education</t>
  </si>
  <si>
    <t>Barbara Chambers Children's Center</t>
  </si>
  <si>
    <t>Louis Elkner-Alfaro</t>
  </si>
  <si>
    <t>l.elkneralfaro@barbarachambers.org</t>
  </si>
  <si>
    <t>2023876755ext111</t>
  </si>
  <si>
    <t>Washington D.C.</t>
  </si>
  <si>
    <t>hip give</t>
  </si>
  <si>
    <t>Improving the quality of life of 10 young Hispanic mothers and their families; facilitating access to spaces of labor insertion and entrepreneurialism.</t>
  </si>
  <si>
    <t>Mejora de la calidad de vida de 10 jóvenes mujeres hispanas, madres solteras y sus familias; facilitando el acceso a espacios de inserción laboral y el emprendimiento</t>
  </si>
  <si>
    <t>In order to improve the lives of ten young immigrant mothers Barbara Chambers Children’s Center seeks to provide literacy education and food management job skills training. Due to lack of education and social support, the participating mothers are limited in their ability to find well-paying jobs that will enable them to comfortably support their families. These mothers are held back because of the limited communication skills as well as a lack of skills required in the workforce. Funds raised during this campaign will go towards childcare necessary for enabling the mothers to participate and payment for professional instructors in literacy and food management. Through literacy courses conducted by professional educators, the participating mothers will enhance their communication skills which will assist them in both their professional and personal lives. While workforce training is essential for gaining access to the opportunities for the young mothers and their families, education goes beyond labor marketability. Through literacy training, the mothers will acquire new information. The literacy training will not only improve their lives, but also provide increased academic, social and emotional support to their children. Increased literacy capabilities can also assist them in finding more opportunities in their workplaces. In order to enable the participating mothers to receive increased and improved employment opportunities, they will participate in food management and nutrition training. These training will help the participating mothers learn skills that they can take with them into the job market. Additionally, the participating mothers can have increased income. This educational program will provide the support these 10 young Latina mothers need to advance their lives and the lives of their children resulting in them being more self-reliant and productive members of society. Barbara Chambers Children’s Center has been serving the Latino community in Washington D.C. since 1968. We have strong connections and trust with the families that participate in our school and we want to serve them efficiently and effectively. This educational program will be a step forward in our mission to help improve the lives of the families in our community. Para mejorar las vidas de diez madres jóvenes e inmigrantes Barbara Chambers Children’s Center aspira a proveer clases de alfabetización y entrenamiento laboral en el manejo de alimentos. Debido a una carencia de educación y apoyo social, muchas de nuestras madres jóvenes están limitadas en sus habilidades de encontrar trabajo con suficiente pago que podría empoderarles a dar una vida más confortable y segura a sus familias. Las oportunidades de estas madres están refrenados por una falta de habilidades comunicativas y habilidades demandadas en la fuerza de trabajo. Fondos colectados en esta campaña serán usados para dos recursos: cuidado infantil necesario para permitir la participación de las madres, y pago para instructores profesionales en alfabetización y manejo de alimentos.</t>
  </si>
  <si>
    <t>josmelj03@gmail.com</t>
  </si>
  <si>
    <t>Para mejorar las vidas de diez madres jóvenes inmigrantes Barbara Chambers Children’s Center proveerá clases de alfabetización y entrenamiento laboral en el manejo de alimentos. Debido a una carencia de educación y apoyo social, muchas de nuestras madres jóvenes están limitadas en sus habilidades para encontrar trabajo con suficiente pago que podría ayudarles a tener una vida más confortable y segura para sus familias. Las oportunidades de estas madres están refrenados por una falta de habilidades comunicativas y otras habilidades demandadas en el campo laboral. Los fondos colectados en esta campaña serán usados para dos recursos: cuidado infantil necesario para permitir la participación de las madres, y pago para instructores profesionales en alfabetización y manejo de alimentos. A través de cursos de alfabetización conducido por un educador profesional las madres participantes mejorarán sus habilidades comunicativas, asistiéndoles tanto en sus vidas personales como profesionales. A pesar de que entrenamiento laboral es esencial para ganar acceso a las oportunidades que permitan que una persona puede proveer para su familia, también entendemos que las virtudes de la educación van más allá que lo laboral. Por medio de clases de alfabetización, las madres que participan serán expuestas a nueva información que puede mejorar sus vidas y asistirlas en proveer más apoyo académico, social y emocional a sus hijos. Habilidades aumentadas de alfabetización también pueden ayudar las madres en sus lugares de trabajo. Para posibilitar que las madres participantes puedan recibir más oportunidades de empleo, participarán en entrenamientos de nutrición y manejo de alimentos. Estos entrenamientos darán a las madres participantes habilidades que ellas pueden llevar al mercado laboral y que las puede dar ingresos mayores. Este programa educacional proveerá apoyo a diez madres que es necesario para ayudarlas avanzar sus vidas, las vidas de sus hijos, y para ser más autosuficientes y miembros productivas en la sociedad. Barbara Chambers Children’s Center ha servido la comunidad latina en Washington D.C. desde 1968. Tenemos fuertes lazos con las familias que participan en nuestra escuela y ellas confían en nosotros; queremos servirles lo mejor que podamos. Este programa será un paso adelante en el cumplimento de nuestra misión de ayudar mejorar las vidas de los miembros de nuestra comunidad.</t>
  </si>
  <si>
    <t>The reason why this campaign is important is simple: increasing the literacy and job skills of our young Latina mothers will improve their lives. And by improving the lives of these mothers, their children’s lives will be improved. On a broader level, a community with happier, more secure mothers and children will be a better place to live. The women that this program will assist are in need of the support and Barbara Chambers Children’s Center is in the position to provide it. We just need the financial resources. As common sense would suggest and formal studies such as those conducted by the Urban Institute confirm, illiteracy is correlated with poverty. According to the National Center for Education Statistics, Hispanics are the least literate racial/ethnic group in the United States and at the time of the study the literacy rate showed a retrogression (http://nces.ed.gov/naal/pdf/2006470_1.pdf). For those concerned about the economic and social outcomes of Hispanics living in poverty, or anyone living in poverty and in the cloud of illiteracy, this is clearly cause for concern. We want to assist in improving the lives of the mothers in our community. We want to help to improve our community. By providing poor mothers with job skills training they will be able to earn better jobs. By providing mothers with literacy they can gain exposure to whole new parts of the world.</t>
  </si>
  <si>
    <t>La razón que esta campaña es importante es simple: aumentando la alfabetización y habilidades laborales de nuestras madres Latinas mejorará sus vidas. A través de mejorar las vidas de nuestras madres a su vez mejoraremos las vidas de sus hijos. Las mujeres que se beneficien de este programa necesitan apoyo de Barbara Chambers Children’s Center. Solo necesitamos los recursos financieros. Como el sentido común se sugiera y estudios formales como el conducido por el Urban Institute confirman, alfabetización es correlacionado con la pobreza. Según el Centro Nacional por Estadísticas de Educación, los hispanos son el grupo racial/étnico menos alfabetizado en los Estados Unidos, y cuando el estudio se realizó los índices de la alfabetización revelaron un bajo nivel. Para los que están preocupados por los resultados económicos y sociales de hispanos viviendo en la pobreza – o cualquiera que vive en la pobreza y la nube del analfabetismo &amp;#8211; claramente, esto es causa de preocupación. Queremos asistir en mejorar las vidas de las madres en nuestra comunidad. Queremos asistir en mejorar nuestra comunidad. Por medio de proveerles a madres pobres con habilidades de trabajo, pueden ganar más ingresos (http://nces.ed.gov/naal/pdf/2006470_1.pdf). Por medio de proveer madres con alfabetización, pueden ganar exposición a nuevos partes del mundo.</t>
  </si>
  <si>
    <t>05-25-2017</t>
  </si>
  <si>
    <t>Hiladora de cambio</t>
  </si>
  <si>
    <t>Safehouse for human trafficking victims in Mexico</t>
  </si>
  <si>
    <t>https://hipgive.org/wp-content/uploads/2018/11/IRS-501c3-Determination-Letter.pdf</t>
  </si>
  <si>
    <t>Donations will cover the following expenses: Childcare for the ten mothers so that they are free to attend literacy and food management courses: Food for 12 children participating in childcare. Instructional material required for the courses. Payment for trained professionals to teach the classes Gift cards from Giant as incentives Even if we do not reach our entire fundraising goal, we will apply all funds received to conduct part of the program by focusing on either the literacy or food management component.</t>
  </si>
  <si>
    <t>Donaciones cobrarán los siguientes gastos: Cuidado infantil para las diez madres para darlas el tiempo para asistir a los cursos de alfabetización y manejo de alimentos. Comida para los 12 niños participando en el cuidado infantil Material didáctica para las clases Pago para los profesionales entrenados a enseñar las clases. Tarjetas de regalo de Giant como incentivos Aunque no recibimos todos los fundos pedidos, aplicaremos todos los fondos recibidos para llevar a cabo partes del programa por medio de enfocar en la parte de alfabetización o la del manejo de alimentos.</t>
  </si>
  <si>
    <t>ACTIVIDAD RECURSO UNIDAD COSTO UNITARIO TOTAL 1. Proceso de alfabetización en español Un instructor dos horas semanales 10 semanas $ 50.00 $ 500.00 Alimentación de 12 niños 10 semanas $ 120.00 $ 1,440.00 Docentes para el cuido de los niños dos horas semanales 10 semanas $ 48.00 $ 480.00 Material didáctico, papelería y útiles 10 mujeres $ 10.00 $ 100.00 SUBTOTAL $ 2,520.00 2. Proceso de capacitación en nutrición Un instructor dos horas semanales 10 sesiones $ 50.00 $ 500.00 Alimentación de 12 niños 10 sesiones $ 70.00 $ 700.00 Docentes para el cuido de los niños dos horas semanales 60 horas $ 15.00 $ 900.00 Incentivo tarjetas Giant 10 tarjetas $ 15.00 $ 150.00 SUBTOTAL $ 2,250.00 3. Orientación para la obtención de certificación en manerjo de alimentos Costo para obtener licencia de 10 personas 100 horas $ 28.00 $ 2,800.00 Alimentación de 12 niños 5 días $ 60.00 $ 720.00 Docentes para el cuido de los niños dos horas semanales 10 horas $ 48.00 $ 480.00 Costo primero auxilios 10 personas $ 60.00 $ 600.00 SUBTOTAL $ 4,600.00 Costo Indirecto Funcionamiento $ 630.00 SUBTOTAL $ 630.00 TOTAL $ 10,000.00 Barbara Chambers Children&amp;#8217;s Center Organizational Budget (2016) Size: 3,822,845.00</t>
  </si>
  <si>
    <t>Barbara Chambers Children’s Center, was established in the spring of 1968 by an inter-racial group of parents and families living in the Adams Morgan, Mt. Pleasant and Columbia Heights neighborhoods of Washington D.C. These parents wanted a friendly place where their youngsters could meet and learn together, despite the racial tensions following the assassination of Dr. Martin Luther King, Jr. The parents involved in this project succeeded in making the center a model for quality pre-school education, where the families, teaching staff and children felt they all belonged and that each had something to contribute. Children leave our center well-prepared to succeed in elementary school and beyond. Today, we continue to follow the values, vision and spirit of what Barbara Chambers established more than 45 years ago. BCCC now serves 230 children and their families each year. Through multiple programs and community partnerships, we are dedicated to serving the children and families in Washington, DC.</t>
  </si>
  <si>
    <t>Barbara Chambers Children’s Center se estableció en la primavera de 1968 por un grupo de padres interraciales viviendo en los barrios de Adams Morgan, Mt. Pleasant y Columbia Heights en Washington D.C. Estos padres querían un lugar compasivo donde sus hijos podrían conocer uno al otro y aprender juntos. A pesar de las tensiones raciales después del asesinato de Dr. Martin Luther King Jr. Los padres involucrados en este proyecto tuvieron éxito en crear un centro que fuera un modelo para educación infantil de calidad, donde las familias, maestros y niños sintieron que pertenecieron a la comunidad y que cada uno tenía algo para contribuir. Alumnos se van de nuestro centro bien preparados para tener éxito en la escuela primaria y más allá. Hoy, continuamos seguir los valores, visión y espíritu que Barbara Chambers estableció hace más de 45 años. BCCC ahora sirve 230 niños y sus familias cada año. A través de varios programas y asociaciones comunitarias, somos dedicados a servir los jóvenes y familias en Washington D.C.</t>
  </si>
  <si>
    <t>barbarachambers</t>
  </si>
  <si>
    <t>guichoaf@gmail.com</t>
  </si>
  <si>
    <t>Empowering High School Youth</t>
  </si>
  <si>
    <t>216-288-4693</t>
  </si>
  <si>
    <t>Kensington, Philadelphia, PA, United States</t>
  </si>
  <si>
    <t>This #GivingTuesday fight human trafficking in Mexico!</t>
  </si>
  <si>
    <t>¡Luchemos contra la trata de personas en México en #undíaparadar!</t>
  </si>
  <si>
    <t>Hijos de migrantes en Michoacan</t>
  </si>
  <si>
    <t>Empower Latino youth in Philadelphia to succeed in postsecondary education by transforming the culture of the school</t>
  </si>
  <si>
    <t>Empoderar los jovenos en Filadelfia para tener exito en la universidad</t>
  </si>
  <si>
    <t>At 12+, we believe culture matters. It lays the foundation for our schools, shaping the identity and mindset of each student. But too often, students face cultures that tell that that they will not succeed. We&amp;#8217;re here to change that. 12+ partners with high schools in underserved communities to help redefine what is possible for their students. Our mission is to foster learning environments that empower students towards a successful post-secondary pathway. Through our research-driven, school-based approach, we transform culture by focusing on the environment, the people, and the message. Throughout every school day, students access our PLUS Centers, vibrant hubs with resources for college access and academic success. Our site-based teams support every student in the school, not just a select few, to affect student mindsets and build a culture that manifests in sustainable, school-wide change. 12+ offers a wide range of programming, including transition support, college readiness, college access, college persistence, and leadership development. Most importantly, 12+ strives to build meaningful relationships that place the well-being of the student as the highest priority. By developing relational trust, 12+ steadily fosters a community where students are empowered to succeed academically. 12+ partners with Kensington Health Sciences Academy, where over 50% of the student body is Latino and which is located in one of the poorest congressional districts in the nation. Your support will directly benefit students by contributing to programs to help them succeed. Our students live in a world where over 90% will be the first in their families to go to college. As they boldly embark on this journey, your donation sends a powerful message that you believe in their potential and that they are not alone.</t>
  </si>
  <si>
    <t>En 12+, creemos que la cultura es importante. En ella se establecen las bases para nuestras escuelas, la formación de la identidad y la mentalidad de cada estudiante. Sin embargo, con demasiada frecuencia, los estudiantes se enfrentan a las culturas que le dicen que que no van a tener éxito. Estamos aquí para cambiar eso. 12+ socios con las escuelas secundarias en comunidades para ayudar a redefinir lo que es posible para sus estudiantes. Nuestra misión es fomentar entornos de aprendizaje que permiten a los estudiantes hacia una vía de post-secundaria con éxito. A través de nuestra impulsada por la investigación, el enfoque basado en la escuela, transformamos la cultura, centrándose en el medio ambiente, la gente, y el mensaje. A lo largo de todos los días escolares, los estudiantes el acceso a nuestros Centros PLUS, hubs vibrantes con los recursos para acceder a la universidad y el éxito académico. Nuestros equipos basados ​​en el sitio soportan todos los estudiantes de la escuela, no sólo unos pocos, para afectar a la mentalidad de los estudiantes y construir una cultura que se manifiesta en el cambio de toda la escuela sostenible. 12+ ofrece una amplia gama de programación, incluyendo el apoyo de transición, preparación para la universidad, acceso a la universidad, la persistencia de la universidad, y desarrollo de liderazgo. Lo más importante, 12+ se esfuerza para construir relaciones significativas que ponen el bienestar del estudiante como la más alta prioridad. Mediante el desarrollo de confianza relacional, 12+ fomenta de manera constante una comunidad donde los estudiantes tienen la facultad de tener éxito académico. 12+ socios con Kensington Ciencias de la Salud de la Academia, donde más del 50% del alumnado es de origen latino, y que se encuentra en uno de los distritos del Congreso más pobres de la nación. Su apoyo beneficiará directamente a los estudiantes, contribuyendo a programas para ayudarles a tener éxito. Nuestros estudiantes viven en un mundo en el que más del 90% será la primera en su familia en ir a la universidad. A medida que audazmente se embarcan en este viaje, su donación envía un poderoso mensaje que usted cree en su potencial y que no están solos.</t>
  </si>
  <si>
    <t>Many of our students desire to go to college, but applying, enrolling, and eventually persisting in postsecondary education involves a myriad of support that do not always exist for our students. With significant budget cuts in the School District, many college counseling programs are slashed or must focus on other responsibilities within the school. At Kensington Health Sciences Academy, counselors have many other responsibilities and are unable to provide students with the personalized attention that they require. Students are left to navigate procedures on their own. Students often believe that college is not a feasible option for them, based on lack of precedent in their schools and family structures. However, in today’s economy, a postsecondary education is an essential qualification for the majority of jobs, and even more critical for students of a lower economic background who may have fewer social networks and resources to rely on. We work with students every step of the way, from their first day of high school to after they graduate. We monitor class attendance, grades, involvement in 12+ workshops, and progress in the college application process. We gather indicators of culture through both student and faculty surveys. We believe that these students can succeed, with proper support and guidance. We believe that we can and must change school cultures, to empower students to achieve more, and to inspire success within the student body.</t>
  </si>
  <si>
    <t>El Pozo de Vida, A.C is a 501c3 registered nonprofit that operates out of Mexico City, Mexico. Also, a registered nonprofit in Mexico, our organization is dedicated to the fight against human trafficking through prevention, intervention, and restoration programs. Founded in 2010 with our safehouse for underage trafficking victims, over the past eight years we have expanded into nine different anti-trafficking projects throughout Mexico. We work with the children, youth, families, women and communities who are most vulnerable to this crime so that they can experience freedom and restoration to rebuild their lives. We partner with local nonprofit organizations, government, and foundations such as A21, Operation Blessing International, World Vision, Orphaned Starfish Foundation, and Manpower for vocational training, academic tutoring, scholarship programs, and prevention events with children and youth. &amp;nbsp; What problem do we fight? Human trafficking is an international phenomenon that affects millions of people each year. In México alone, the National Commission for Human Rights estimates that over 500,000 women and children have been victimized by this crime. In an article released in Forbes Magazine, 57% of the population in México is at risk of being trafficking for situations of vulnerability. In accordance with the 2017 Trafficking in Persons report, Mexico City is one of the major destination cities for human trafficking victims from Central America and also within Mexico. Mexico City has the largest red-light district in Latin America, with an estimated 50,000 girls working on an average day (per study done by Mexico City Youth Commission lead by Angeles Correa). Our solutions In response to the need for more specialized home for trafficking survivors under the age of 18 years old, El Pozo de Vida opened its first safehouse in 2010 with a total capacity of 12 girls. Over the course of seven years, we realized the need to grow into a larger home, as at one point we exceeded capacity by 22 victims. In 2016, we received a donation to purchase a new safehouse that can house up to 25 girls at one time. The purchase, repairs and remodel were completed in 2017 we moved in in May 2017. &amp;nbsp; All victims placed in our refuge home are brought to us by the Mexican authorities or other institutions who make a referral with us, we never accept minors without government permission. Once in the safehouse, each survivor receives holistic, integral care which includes: food, shelter, clothing, counseling, medical attention, education and vocational training. Unlike other safehouses, there is no limit to the amount of time that beneficiaries can stay with us, and as many do not have healthy families or safe communities to go back to, they stay with us until they turn 18, where they have the option of going to our transition home or to live independently. &amp;nbsp; The overall objective of the safehouse is to contribute to the healthy emotional, physical, intellectual, spiritual and social development of survivors of human trafficking, generating a dignified and safe space with integral and timely attention. The expected result of our program is to promote a healthy social reinsertion of our survivors by reducing their degree of vulnerability through training, education, and accompaniment in their individual process of empowerment. How your donation will be used: The goal of this campaign is to cover the remaining budget of 2018 and January 2019 as we wait for additional funding to be received in January 2019. Donations will be used to cover the general operating costs of running the home, staff salaries, food, clothing, maintenance, therapy and educational activities. As seen below, the cost per month per survivor ranges from $541 USD &amp;#8211; $722 USD depending on the physical, emotional and social needs of each individual case. Please consider donating to help us cover the gap in the last stretch of the year and continue to provide quality, holistic services to survivors of trafficking in Mexico.</t>
  </si>
  <si>
    <t>Muchos de nuestros estudiantes el deseo de ir a la universidad, pero la aplicación, inscribirse, y, finalmente, que persiste en la educación superior implica una gran cantidad de apoyo que no siempre existe para nuestros estudiantes. Con los recortes presupuestarios significativos en el distrito escolar, muchos programas de asesoramiento de la universidad son cortados o deben centrarse en otras responsabilidades dentro de la escuela. En Kensington Ciencias de la Salud de la Academia, los consejeros tienen muchas otras responsabilidades y no son capaces de proporcionar a los estudiantes con la atención personalizada que requieren. Los estudiantes se dejan llevar a cabo procesos por sí mismos. Los estudiantes a menudo creen que la universidad no es una opción viable para ellos, basado en la falta de precedentes en sus escuelas y estructuras familiares. Sin embargo, en la economía actual, la educación superior es una cualidad esencial para la mayoría de los puestos de trabajo, y aún más crítico para los estudiantes de un fondo económico más bajo que puede tener un menor número de redes sociales y recursos para confiar. Trabajamos con los estudiantes en cada paso del camino, desde su primer día de escuela secundaria para después de graduarse. Hacemos un seguimiento de la asistencia a clase, los grados, la participación en más de 12 talleres, y el progreso en el proceso de solicitud de la universidad. Nos reunimos indicadores de la cultura a través de las dos encuestas de estudiantes y profesores. Creemos que estos estudiantes pueden tener éxito, con el apoyo y la orientación adecuada. Creemos que podemos y debemos cambiar las culturas escolares, capacitar a los estudiantes para lograr más, y para inspirar el éxito dentro del cuerpo del estudiante.</t>
  </si>
  <si>
    <t>Your donation will provide transportation assistance for college visits and job interviews, funds for mentorship and advising workshops, information sessions for parent engagement, and special celebratory events such as Achievement Day, celebrating student successes beyond just grades and test scores. Most importantly, your support will contribute to a critical aspect of our model: the people. Through the Fellows Initiative, our incredibly hardworking, passionate, and talented Fellows serve every school day by integrating closely within the school community and supporting each student. You will allow our Fellows to continue to build meaningful relationships with students that will empower students to reach their full potentials. Any amount, big or small, will go a long way in supporting these youth! Please help us spread the word by sharing on Facebook!</t>
  </si>
  <si>
    <t>Su donación proporcionará asistencia de transporte para las visitas de la universidad y las entrevistas de trabajo , fondos para tutoría y talleres de asesoramiento, sesiones de información para la participación de los padres , y la celebración de eventos especiales como el Día de Logros , celebrar los éxitos de los estudiantes más allá de los grados y los resultados de las pruebas . Lo más importante, su ayuda ha de contribuir a un aspecto crítico de nuestro modelo: el pueblo . A través de la Iniciativa Fellows , nuestros Fellows Trabajando sin , apasionados y talentosos sirven todos los días escolares mediante la integración de cerca dentro de la comunidad escolar y el apoyo a cada estudiante . Va a permitir que nuestros becarios para continuar construyendo relaciones significativas con los estudiantes que les permitan a los estudiantes a alcanzar su pleno potencial . Cualquier cantidad, grande o pequeño, que recorrer un largo camino en el apoyo a estos jóvenes ! Por favor, ayúdenos a difundir la palabra!</t>
  </si>
  <si>
    <t>The total project budget is $87,550. This budget covers the operation of the PLUS Center within Kensington Health Sciences Academy which includes four full-time team members, supplies and materials for workshops, advising and individual mentoring, transportation costs for student leadership events, and school-wide activities focused on building a college-going culture. &amp;nbsp; Site Director (1.0 FTE): $30,300 Fellows (3.0 FTE): $53,550 General supplies: $1000 Workshops: $1,500 Special events: $500 Volunteers: $700 12+ partners with two other partner schools. The total budget for the organization is $382,749.</t>
  </si>
  <si>
    <t>jjgz@live.com.mx</t>
  </si>
  <si>
    <t>&amp;nbsp; Desde 2012, 12+ ha permeado los pasillos de la Academia de Ciencias de la Salud de Kensington, donde la mayoría de sus estudiantes son latinos, con una cultura de éxito en la educación post-secundaria. 12+ socios con Kensington para construir una cultura universitaria, trabajando para llenar los vacíos de servicio a través de una programación integral, así como redefinir lo que es posible para los estudiantes. Con el fin de llegar a todos los estudiantes dentro de la escuela, 12+ opera un centro PLUS, un centro vibrante para la universidad, la carrera y los recursos académicos antes no estaban disponibles para los estudiantes. Centros de relieve los logros y promueven un sentido compartido de pertenencia dentro de la escuela. Aproximadamente el 100% de los estudiantes en KHSA viven en o por debajo de la línea federal de pobreza. A través de este modelo de toda la escuela que incluye la programación integral para todos los estudiantes dentro de la escuela, 12+ ha sido esencial en el aumento de la tasa de inscripción en la universidad en general. En 2010, cuando 12+ comenzó como un pequeño programa de tutoría durante nueve personas mayores, el 11% de los mayores de graduación inscribió en la universidad. En 2015, la tasa de mayores de la universidad curso en la clase de graduación fue del 84%. 12+ ahora sirve a más de 1200 estudiantes y socios con dos escuelas adicionales en todo el distrito escolar de Filadelfia.</t>
  </si>
  <si>
    <t>¿Quién es El Pozo de Vida? El Pozo de Vida es una organización sin fines de lucro, (501c3) registrada en los Estados Unidos que opera en la Ciudad de México, México como asociación civil. Estamos dedicados a la lucha contra la trata de personas mediante programas de prevención, intervención y restauración. Fundada en 2010 con nuestra casa de refugio para víctimas de trata menores de edad, en los últimos ocho años nos hemos expandido a nueve proyectos diferentes luchando contra la trata de personas en todo México. Trabajamos con los niños, jóvenes, familias, mujeres y comunidades que son más vulnerables frente a este delito para que puedan experimentar la libertad y la restauración para reconstruir sus vidas. Hemos trabajado con la Secretaría de Gobernación, la Comisión Nacional de Derechos Humanos, y el Centro de Atención a Víctimas para proporcionar servicios médicos, legales y terapéuticos a los beneficiarios de nuestros proyectos igual que compensación económica por los daños causados ​​a ellas por sus traficantes. Nos asociamos con organizaciones y fundaciones locales sin fines de lucro como A21, Operation Blessing International, World Vision, Orphaned Starfish Foundation y Manpower para capacitación vocacional, tutoría académica, programas de becas y eventos de prevención con niños y jóvenes. &amp;nbsp; ¿Qué problema peleamos? La trata de personas es un fenómeno internacional que afecta a millones de personas cada año. Solo en México, la Comisión Nacional de Derechos Humanos estima que más de 500,000 mujeres y niños han sido víctimas de este crimen. En un artículo publicado en la revista Forbes, el 57% de la población mexicana corre el riesgo de ser objeto de trata en situaciones de vulnerabilidad. De acuerdo con el informe sobre la trata de personas de 2017, la Ciudad de México es una de las principales ciudades de destino para las víctimas de la trata de personas en América Central y también dentro de México. La Ciudad de México tiene una de las zonas de prostitución más grande de América Latina, con un estimado de 50,000 mujeres trabajando en diario (según el estudio realizado por la Comisión Juvenil de la Ciudad de México liderado por Ángeles Correa). Nuestras soluciones En respuesta a la carencia de casas de refugios especializadas para atender a víctimas de la trata de personas menores de 18 años, El Pozo de Vida abrió su primera casa en 2010 con una capacidad total de 12 niñas. En el transcurso de siete años, nos dimos cuenta de la necesidad de convertirnos en una casa de refugio más grande, ya que en un momento dado, superamos la capacidad por 22 víctimas. En 2016, recibimos una donación para comprar una nueva casa que puede albergar hasta 25 niñas a la vez. La compra, reparación y remodelación se completaron en 2017 y nos mudamos en mayo de 2017. &amp;nbsp; Todas las víctimas ubicadas en nuestro refugio son canalizadas con nosotros por las autoridades mexicanas u otras instituciones, nunca aceptamos menores de edad sin el permiso del gobierno. Una vez en la casa de refugio, cada víctima recibe atención integral y holístico que incluye: comida, refugio, ropa, asesoramiento legal, atención médica, educación y capacitación vocacional. A diferencia de otras casas, no hay un límite del tiempo de estancia para las beneficiarias, como muchos no tienen redes de apoyo seguros, se quedan con nosotros hasta que cumplen los 18 años, donde tienen la opción de ir a nuestra casa de transición o de vivir de forma independientemente. El objetivo general de la casa de seguridad es contribuir al desarrollo emocional, físico, intelectual, espiritual y social de las sobrevivientes de la trata de personas, generando un espacio digno y seguro con atención integral y oportuna. El resultado esperado de nuestro programa es promover una reinserción social saludable al reducir el grado de vulnerabilidad a través de la capacitación, la educación y el acompañamiento personal en el proceso individual de empoderamiento. ¿Cómo se utilizará su donación? El objetivo de esta campaña es cubrir el presupuesto restante de 2018 y enero de 2019 mientras esperamos recibir fondos adicionales en enero de 2019. Las donaciones se utilizarán para cubrir los costos generales operativos y administrativos de la casa: los salarios del personal, alimentación, ropa, mantenimiento, terapia y actividades educativas. Como se ve a continuación, el costo por mes por sobreviviente varía desde $ 541 USD a $ 722 USD según las necesidades físicas, emocionales y sociales de cada caso individual. &amp;nbsp; Por favor, considere donar para ayudarnos a cubrir la brecha en el último tramo del año y continuar brindando servicios holísticos y de calidad a los sobrevivientes de la trata en México.</t>
  </si>
  <si>
    <t>The following budget represents the costs of running the safehouse for one year. The average cost per month per survivor in the home runs from a range of $541 USD &amp;#8211; $722 USD per month, depending on the physical, emotional, and social needs of each girl. (Not including administration or indirect costs) 2018 Budget US dollars Mexican Pesos Operating Costs Staff salaries (Director, Caretakers, Cook, Teacher, Nurse) $ 82,850 $ 1,408,450 Repairs and Maintenance: Safehouse $ 1,610 $ 27,370 Utilities (Gas, electricity, water and internet) $ 2,820 $ 47,940 Food $ 12,450 $ 211,650 Hygiene products $ 2,070 $ 35,190 Clothing and shoes $ 1,910 $ 32,470 Paper supplies $ 1,720 $ 29,240 Workshop supplies $ 670 $ 11,390 Cultural excursions and outings $ 5,600 $ 95,200 Clinical studies $ 1,290 $ 21,930 Medicine $ 7,130 $ 121,210 Psychological and psychiatric services $ 9,830 $ 167,110 Education area $ 8,880 $ 150,960 School supplies $ 100 $ 1,700 Computer equipment and programs $ 1,080 $ 18,360 Total operating costs $ 140,010 $ 2.380,170 Administration Costs Property taxes on safehouse $ 440 $ 7,480 Telephone and internet $ 400 $ 6,800 Transportation $ 3,990 $ 67,830 Staff training $ 3,260 $ 55,420 Total Admin costs $ 8,090 $ 137,530 Total $ 148,100 $ 2,517,700 Total raised to date: $ 135,819 $ 2,308,923 Funding to be raised: $ 12,281 $ 208,777</t>
  </si>
  <si>
    <t>Empowering Families to Thrive : Together</t>
  </si>
  <si>
    <t>Latino Community Association</t>
  </si>
  <si>
    <t>93-1260288</t>
  </si>
  <si>
    <t>https://hipgive.org/wp-content/uploads/2016/11/LCA-Determination-Letters-5-2000.pdf</t>
  </si>
  <si>
    <t>Here To Stay</t>
  </si>
  <si>
    <t>gheymann@hispaniccoalition.org</t>
  </si>
  <si>
    <t>Brad</t>
  </si>
  <si>
    <t>brad@latinocommunityassociation.org</t>
  </si>
  <si>
    <t>(541) 382-4366</t>
  </si>
  <si>
    <t>Bend, OR, United States</t>
  </si>
  <si>
    <t>Oregon</t>
  </si>
  <si>
    <t>Bend</t>
  </si>
  <si>
    <t>Strong Families need Strong Parents to look up to.</t>
  </si>
  <si>
    <t>Las Familias Fuertes dependen de Padres Fuertes para dar el ejemplo a sus hijos.</t>
  </si>
  <si>
    <t>We are providing English Classes with childcare, English Tutoring, Computer Training and Citizenship classes to build skills for better employment of our immigrant Latino parents and young adults. We are also promoting bilingualism and helping bridge the cultural divide between immigrant parents and their children via parent school involvement with our new RAICES Youth Spanish Literacy and Empowerment project. Contact us: Latino Community Association 541.382.4366 info@latinocommunityassociation.org</t>
  </si>
  <si>
    <t>Proveemos Clases de ingles con cuidado de niños, Tutoria del ingles, Computación y clases de Ciudadania para capacitar a los padres y jovenes para que consigan mejor trabajo. Tambien, promovemos la lectura en ingles y español apoyando la formación de puentes entre los padres y sus hijos mediante el involucramiento escolar en el nuevo proyecto RAICES: lectura en español y el fortalecimiento de los chicos de primaria. Contáctanos: Latino Community Association 541.382.4366 info@latinocommunityassociation.org</t>
  </si>
  <si>
    <t>We are in the business of transforming lives. For immigrant individuals in our communities, learning English is critical to their long-term success and the overall success of their families. Language is the key to opportunity &amp;#8211; it&amp;#8217;s also the main barrier to growth for anyone living in a foreign land. Our approach is to provide classroom education as wells as one-on-one tutoring to speed up the learning process, quickly help folks increase their confidence, and facilitate positive interactions (even friendships) between our students and community members at large. It&amp;#8217;s empowering and educational on multiple levels for everyone involved.</t>
  </si>
  <si>
    <t>Helping Immigrant Families Stay Togther</t>
  </si>
  <si>
    <t>Nuestro objetivo es transformar las vidas de nuestros clientes. Para las personas inmigrantes en nuestras comunidades, el aprendizaje de Inglés es fundamental para su éxito a largo plazo y el éxito general de sus familias. El lenguaje es la clave de la oportunidad &amp;#8211; es también la principal barrera para el crecimiento de cualquier persona que viva en un país extranjero. Nuestra estrategia es proporcionar educación en las aulas junto con la tutoría de uno-a-uno para acelerar el proceso de aprendizaje, ayudar a la gente a aumentar su confianza y facilitar las interacciones positivas (incluso las amistades) entre nuestros estudiantes y miembros de la comunidad en general. Es una experiencia transformativa y educativa en múltiples niveles para todos los involucrados.</t>
  </si>
  <si>
    <t>Funds raised will cover the costs of providing weekly classroom instruction, childcare at classes, outreach and marketing, and volunteer tutor coordination and training. Your financial support will make it all possible &amp;#8211; transforming lives, strengthening families, and building a resilient community. A longer-term goal of our work is to see more Latinos in our community in positions of leadership.</t>
  </si>
  <si>
    <t>Los fondos recaudados cubrirán los costos de proporcionar la enseñanza semanal en clase, el cuidado de niños durante las clases, la promoción del programa, y la coordinación y entrenamiento de los tutores voluntarios. Su apoyo financiero hará que todo sea posible &amp;#8211; la transformación de vidas, el fortalecimiento de las familias, y la formación de una comunidad perdurable. Otro objetivo a largo plazo de nuestro trabajo es ver más latinos en nuestra comunidad en posiciones de liderazgo.</t>
  </si>
  <si>
    <t>We serve nearly 2,500 people across three counties in rural Oregon each year on a budget of $250,000. Our projected budget for the coming year is $330,000. This particular program will cost about $100,000 including classes, tutoring, and a Workforce Navigator to work with clients to set goals and make plans to achieve them. The money raised through HIPGives will support classroom instruction and childcare specifically. We have plans to expand to Redmond this year where families are eagerly awaiting classes.</t>
  </si>
  <si>
    <t>The Latino Community Association began in 1994 as a hotline to our founder, Father Mike Walsh&amp;#39;s, office at St. Francis of Assisi Catholic Church. In 2000, we became an independent registered 501c3 non-profit organization. We began with strong support from Deschutes County and later became a United Way Community Partner. We are the only organization dedicated to serving immigrant Latino families in Central Oregon. We served 2,464 people last year impacting over 7,000 lives. We operate three small offices in Bend, Redmond and Madras with a staff of six and roughly 125 volunteers. Collaboration is the key to our success. We began English classes in 2007, but were forced to postpone them in 2010 due to the recession. It is high-demand service of great value to our families and we are thrilled to be growing this program once again and then some.</t>
  </si>
  <si>
    <t>La Asociaci&amp;oacute;n de la Comunidad Latina comenz&amp;oacute; en 1994 como una l&amp;iacute;nea directa a la oficina de nuestro fundador,&amp;nbsp;padre Mike Walsh,&amp;nbsp;en la Iglesia Cat&amp;oacute;lica&amp;nbsp;San Francisco de As&amp;iacute;s. En el a&amp;ntilde;o 2000, se convirti&amp;oacute; en una organizaci&amp;oacute;n independiente registrada 501c3 sin fines de lucro. Comenzamos con un fuerte apoyo del condado de Deschutes y m&amp;aacute;s tarde se convirti&amp;oacute; en un socio de&amp;nbsp;United Way. Somos la &amp;uacute;nica organizaci&amp;oacute;n dedicada al servicio de las familias Latinas inmigrantes en el centro de Oreg&amp;oacute;n. Proveimos&amp;nbsp;servicios a&amp;nbsp;2.464 personas el a&amp;ntilde;o pasado lo que afectaron a m&amp;aacute;s de 7.000 vidas. Operamos tres peque&amp;ntilde;as oficinas en Bend, Redmond y Madras con un equipo&amp;nbsp;de seis personas y aproximadamente 125 voluntarios. La colaboraci&amp;oacute;n es la clave de nuestro &amp;eacute;xito. Comenzamos las clases de ingl&amp;eacute;s en el a&amp;ntilde;o 2007, pero tuvimos que posponerlas en 2010 debido a la recesi&amp;oacute;n econ&amp;oacute;mica. Es un servicio de alta demanda y de gran valor para nuestras familias y estamos encantados por&amp;nbsp;estar desarrollando este programa una vez m&amp;aacute;s.</t>
  </si>
  <si>
    <t>LATCA2016</t>
  </si>
  <si>
    <t>Helping Further the Mission of Hispanics Against Child Abuse and Neglect</t>
  </si>
  <si>
    <t>HACAN</t>
  </si>
  <si>
    <t>54-1405697</t>
  </si>
  <si>
    <t>https://hipgive.org/wp-content/uploads/2017/11/HACAN-501-c-3-IRS-letter.pdf</t>
  </si>
  <si>
    <t>https://hipgive.org/wp-content/uploads/2016/12/LCA-Board-of-Directors-7-16.doc</t>
  </si>
  <si>
    <t>https://hipgive.org/wp-content/uploads/2016/12/LCA-Determination-Letters-5-2000.pdf</t>
  </si>
  <si>
    <t>Safe zone</t>
  </si>
  <si>
    <t>04-26-2018</t>
  </si>
  <si>
    <t>Safe Haven-Casa de Refugio de Mujeres en las Montañas</t>
  </si>
  <si>
    <t>12-31-2017</t>
  </si>
  <si>
    <t>Carmen</t>
  </si>
  <si>
    <t>https://hipgive.org/wp-content/uploads/2016/12/LCA-2014-990.pdf</t>
  </si>
  <si>
    <t>CrmnLF@aol.com</t>
  </si>
  <si>
    <t>martinezmarianela17@gmail.com</t>
  </si>
  <si>
    <t>(703) 379-0798</t>
  </si>
  <si>
    <t>Culmore/Falls Church, VA, USA</t>
  </si>
  <si>
    <t>VA</t>
  </si>
  <si>
    <t>Falls Church</t>
  </si>
  <si>
    <t>A Safe Haven for At-Risk Hispanic Youth of the Culmore Community with a Reading and Math Literacy Program.</t>
  </si>
  <si>
    <t>Un refugio seguro para jóvenes hispanos en riesgo de la comunidad de Culmore con un programa de alfabetización.</t>
  </si>
  <si>
    <t>https://hipgive.org/wp-content/uploads/2016/12/LCA-FY2016-17-Operating-Budget.docx</t>
  </si>
  <si>
    <t>It was late August and Maynor was thrilled. He was receiving a certificate of completion from the HACAN-sponsored Leer+ summer program. “I feel like crying! I am so happy!” Maynor,&amp;nbsp; a rambunctious and athletic little guy who likes soccer but hadn’t been too keen on school, had been recommended to Leer+ by the vice principal of Bailey’s Primary School, Ted Cooper. He and 28 others who were slightly below benchmark on their end-of-year kindergarten assessments were attending our program with a parent or older sibling. After two sessions with Leer+, Maynor had become very excited with the realization that he was grasping phonics concepts that were propelling him toward fluent reading. “I love books! I love reading!” he exclaimed as we were wrapping up the session. &amp;nbsp; Maynor’s older brother Ismael was proud, too. Because Leer+ requires participation from a parent or older sibling, along with the child, Ismael was learning effective and efficient decoding strategies that would help his brother read. Having arrived from Honduras only two years before, as an English language learner (ELL) Ismael was also directly benefitting from Leer+, &amp;nbsp; Leer + is now well into the academic school year session for these children and their parents. Every Wednesday and Thursday after school, we meet in the Clubhouse, parents and first-graders, ready to learn strategies for becoming fluent book lovers. Most of our adult participants don’t speak English. They are just as eager for the opportunity to learn to speak and read in English as they are to support the literacy of their children at home—an idea that once seemed impossible is becoming a reality. &amp;nbsp; A crucial part of our Leer+ is the Speak Up/Be Safe program. Because learning cannot happen successfully when families are threatened by physical and/or mental abuses that often appear in communities that are stressed by poverty and overcrowding, Leer+ wants to make sure that our families know how to create and maintain a safe home. We teach them body and mental health safety; and, because we develop a trusting relationship with our families, we can match them other services that will best ensure their safety and security. By so doing, we can be sure our families are ready to learn. &amp;nbsp; Please help us reach our goal of $10,000 dollars. Any amount you can donate and/or any time you can spend spreading the word about our campaign among your friends and family will be helping us successfully complete the pilot year of our Leer+ program. Maynor and Ismael and all our other families have made so much progress and we want to continue to support them to reach their highest potential.&amp;nbsp;</t>
  </si>
  <si>
    <t>Safe Haven- Casa de Refugio de Mujeres en las Montanas</t>
  </si>
  <si>
    <t>Empowering College-Bound NC Latina Scholars</t>
  </si>
  <si>
    <t>Funding of Leer Plus from December 15, 2017 to June 30, 2018 Personnel &amp;nbsp;Director:&amp;nbsp; $20.00 per hour x 32 hours per week x 26 weeks&amp;nbsp;&amp;nbsp;&amp;nbsp;&amp;nbsp;&amp;nbsp;&amp;nbsp;&amp;nbsp;&amp;nbsp;&amp;nbsp;&amp;nbsp;&amp;nbsp;&amp;nbsp;&amp;nbsp;&amp;nbsp;&amp;nbsp;&amp;nbsp;&amp;nbsp;&amp;nbsp;$16,640 Support worker: $16.00 per hr. x 10 hours per week x26 weeks&amp;nbsp;&amp;nbsp;&amp;nbsp;&amp;nbsp;&amp;nbsp;&amp;nbsp;&amp;nbsp;&amp;nbsp;&amp;nbsp;&amp;nbsp;&amp;nbsp;&amp;nbsp;$4160 10 Tutors: $16.00 per hr. x 4 hours per week x 26 weeks ($1664) Non-volunteers $1664 x 10 tutors&amp;nbsp;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$16,640 Stipends, gift certificates to tutors, volunteers Total:&amp;nbsp;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&amp;nbsp;$41,000 Non Personnel &amp;nbsp;Copies, materials for program etc.&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$4000 Proyector, other material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$1,000 Snacks,&amp;nbsp; food for celebration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1000 Total: $23,640&amp;nbsp;&amp;nbsp;&amp;nbsp;&amp;nbsp; In Kind&amp;nbsp;&amp;nbsp; $20,800</t>
  </si>
  <si>
    <t>04-22-2018</t>
  </si>
  <si>
    <t>Safe Haven</t>
  </si>
  <si>
    <t>mary@causenetwork.com</t>
  </si>
  <si>
    <t>Elaine Townsend &amp; Luis Rios</t>
  </si>
  <si>
    <t>elainemt2002@gmail.com; lfrios2014@gmail.com</t>
  </si>
  <si>
    <t>704-288-6013</t>
  </si>
  <si>
    <t>Breaking down financial barriers in the college access pipeline by securing $10,000 in scholarship funds for high-achieving Latina scholars.</t>
  </si>
  <si>
    <t>Erradicando barreras financieras del acceso a la universidad procurando $10,000 en fondos becarios para estudiantes latinas talentosas</t>
  </si>
  <si>
    <t>Latinas have a higher high school dropout rate than girls in other racial or ethnic groups and are the least likely to earn a college degree, according to the American Association of University Women. SLI, however, is committed to the young women that are actively trying to reject the status quo by pursuing their academic excellence. These Latinas have high academic potential and a unique zeal to pursue higher education. Regardless of their high academic achievement, our students face the challenge of finding financial resources every year. Our undocumented students are especially affected by the fact that they cannot receive federal or state-based financial aid. This HIPGive fundraiser will empower Latina scholars, not only to continue their education, but to become leaders in their communities, as well as role models and mentors to other young Latinas as well. As education continues to level the playing field for marginalized groups by cultivating knowledge and leadership, we are beyond proud of our female-identified mentees as they aim to inspire positive change within their communities. This project will make it possible for our female SLI students to overcome the financial barriers that may limit them from pursuing higher education. Your donations, no matter how large or small, can make the difference in helping us reach our goal of $10,000. Even small contributions, when pooled with gifts from others, can help mitigate some of the obstacles that hinder our students’ paths towards college education.</t>
  </si>
  <si>
    <t>Sabiduría de los Bosques</t>
  </si>
  <si>
    <t>Individuo-comunidad-naturaleza a.c.</t>
  </si>
  <si>
    <t>ICN141028CJ9</t>
  </si>
  <si>
    <t>https://hipgive.org/wp-content/uploads/2018/10/ActaConst_INCONAT.pdf</t>
  </si>
  <si>
    <t>Las estudiantes latinas tienen una tasa de deserción escolar más alta que las estudiantes de otros grupos raciales o étnicos y son las menos propensas a obtener un título universitario, según la American Association of University Women (Asociación americana de mujeres universitarias). SLI, sin embargo, se ha comprometido a las mujeres jóvenes que están tratando activamente de rechazar el status quo mediante la aplicación de su excelencia académica. Estas latinas tienen un alto potencial académico y un celo único para seguir sus estudios a niveles superiores. Independientemente de su alto rendimiento académico, las estudiantes se enfrentan al reto de encontrar recursos financieros cada año. Nuestras estudiantes indocumentadas se ven especialmente afectadas por el hecho de que no pueden recibir ayuda financiera federal o estatal. Esta recaudación de fondos HIPGive fortalecerá a las alumnas latinas, no sólo para que continúen su educación, sino para que se conviertan en líderes en sus comunidades, y también en ejemplos y mentores de otras jóvenes latinas. Puesto que la educación continúa nivelando las oportunidades para los grupos marginados mediante el cultivo de conocimiento y liderazgo, estamos orgullosos de nuestras alumnas que se identifican por mujeres ya que están destinadas para inspirar un cambio positivo en sus comunidades. Este proyecto hará posible que nuestras alumnas de SLI puedan superar las barreras financieras que las limiten de continuar con estudios superiores. Sus donaciones, no importa cuán grande o pequeña, pueden marcar la diferencia en ayudarnos a alcanzar nuestra meta de $10,000. Hasta las contribuciones pequeñas, cuando se combinan con otras donaciones, pueden ayudar a mitigar algunos de los obstáculos que dificultan el trayecto de nuestras estudiantes hacia una educación universitaria.</t>
  </si>
  <si>
    <t>“Latinas continue to encounter obstacles like low expectations, financial constraints, and a lack of knowledge about what it takes to apply and graduate from college” (Horwedel). Yet, as a three year mentoring program, SLI aims to close the gap in the college access pipeline for Latina students by ensuring one-on-one mentorship and guidance throughout the college application process. One-hundred percent of our SLI graduates finish high school in contrast to the national average: 76% of high school students. Although SLI has been successful in adequately preparing students that are accepted to four-year universities, some SLI students are unable to attend college or no longer remain enrolled due to financial pressures. Financial support is a vital resource needed to close the gap that prevents our Latina students from accessing higher education. This scholarship fund is a tangible way to show our Latina students that SLI is not just about advice on how to apply to and succeed in college. Rather, we are committed to aiding their success in every way possible, including removal of financial obstacles. A $1,000 scholarship for each Latina student would alleviate some of the financial burden that is inevitably placed upon these students and their families. Every contribution matters, and we are tremendously grateful for your belief in this cause.</t>
  </si>
  <si>
    <t>&amp;#8220;Las latinas siguen encontrando obstáculos como las bajas expectativas, las limitaciones financieras y la falta de conocimiento sobre lo que se necesita para solicitar y graduarse de la universidad&amp;#8221; (Horwedel). Sin embargo, el programa de mentores de tres años de SLI tiene como objetivo cerrar la brecha en el sendero de acceso a la universidad para las estudiantes latinas asegurando tutoría y orientación personalizada durante todo el proceso de solicitud a la universidad. El cien por ciento de nuestros graduados en SLI terminan la secundaria en contraste con el promedio nacional: 76% de los estudiantes de la escuela secundaria. Aunque SLI ha tenido éxito en la preparación adecuada de los estudiantes que son aceptados a universidades de cuatro años, algunos estudiantes no pueden asistir a la universidad o no pueden continuar sus estudios debido a las presiones financieras. El apoyo financiero es un recurso vital necesario para cerrar la brecha que impide que nuestras estudiantes latinas tengan acceso a la educación superior. Este fondo de becas es una forma tangible de demostrar a nuestras estudiantes latinas que SLI no solamente se trata consejos sobre cómo solicitar y tener éxito en la universidad. También, estamos comprometidos a ayudar en su éxito en todas las formas posibles, incluyendo la eliminación de los obstáculos financieros. Una beca de $1,000 para cada estudiante latina podría aliviar parte de la carga financiera que inevitablemente se coloca sobre los hombros de estas estudiantes y sus familias. Cada contribución importa, y estamos enormemente agradecidos por su fe en esta causa.</t>
  </si>
  <si>
    <t>We hope to raise $1,000 per mentee for scholarship funds. Our organization’s capacity for scholarship fundraising is non-existent as the majority of our grants/funds are designated towards operational funds. This campaign would help to bolster our effort to help our mentees afford a college education. SLI’s operations are supported by foundation grants, including the Oak Foundation, The Kenan Charitable Trust, the Jessie Ball duPont Foundation and the United Way of the Greater Triangle. It’s current annual operating budget is ~ $150,000.</t>
  </si>
  <si>
    <t>SLI’s mission is to strengthen North Carolina communities by cultivating Latino leadership in its public schools. SLI accomplishes its mission through a structured educational program that provides support networks, academic coaching, and leadership development which enables and accelerates Latino student success.</t>
  </si>
  <si>
    <t>La misión de la Scholars’ Latino Initiative ( SLI) es promover equidad y diversidad educativa mediante el acceso a la educación superior de estudiantes latinos. SLI logra su misión mediante la participación de estudiantes latinos de secundaria, con alto potencial académico, en un programa estructurado de mentores y preparatoria universitaria de tres años que promueve excelencia académica, liderazgo, participación en la comunidad e integridad personal. A través de SLI, los aprendices desarrollan un entusiasmo por la educación superior y están mejor preparados para el éxito universitario. &amp;nbsp;</t>
  </si>
  <si>
    <t>https://youtu.be/K3f4bLs7MUc</t>
  </si>
  <si>
    <t>https://hipgive.org/wp-content/uploads/2017/11/BOARD-OF-DIRECTORS.docx</t>
  </si>
  <si>
    <t>Emelinne</t>
  </si>
  <si>
    <t>emelinne.flores@inconat.org</t>
  </si>
  <si>
    <t>(951) 403-7913</t>
  </si>
  <si>
    <t>https://hipgive.org/wp-content/uploads/2017/11/2017_HACAN2016_Form_990.pdf</t>
  </si>
  <si>
    <t>Rumbo a mi Tesis Universitaria</t>
  </si>
  <si>
    <t>RUGBYPARATODOS LOS COLEGIOS PÚBLICOS DE LA COMUNA DE LA PINTANA, CHILE</t>
  </si>
  <si>
    <t>FUNDACION RUGBYPARATODOS CHILE</t>
  </si>
  <si>
    <t>65160523-7</t>
  </si>
  <si>
    <t>https://hipgive.org/wp-content/uploads/2018/08/estatutosnotariadoRPTChile.pdf</t>
  </si>
  <si>
    <t>https://hipgive.org/wp-content/uploads/2017/11/HACAN-2017-Budget.pdf</t>
  </si>
  <si>
    <t>12-19-2018</t>
  </si>
  <si>
    <t>OVALADASPARATODOS@GMAIL.COM</t>
  </si>
  <si>
    <t>Helping a sacrificed mother</t>
  </si>
  <si>
    <t>Emotional First Aid Training</t>
  </si>
  <si>
    <t>LISTOS.ORG</t>
  </si>
  <si>
    <t>A campaign to help a mother and artist with limited resources to do a master abroad</t>
  </si>
  <si>
    <t>Es una campaña para ayudar a una madre y artista a hacer un master en el extranjero</t>
  </si>
  <si>
    <t>Campaign summary: This campaign is to help a sacrificed mother who has never had good salary despite all her efforts and who given up everything for her sons without having holidays for over ten years. She has helped her son while he was abroad having rough financial situation for quite some time and has paid the entire career of one her sons in one of the best French cuisine school of the city. She has never had the help or support of everything. She teaches art at University and does private less as well, however, in Chile that has never been well paid. Her dream is to do a master for 1-2 years abroad but she sees it as something impossible. This campaign is to help her to afford the master, accomodation and pay off all her debt that she has accumulated helping her sons. Why it matters: This will help her to achieve her dreams which she has given up on it.&amp;nbsp;She also has a self-immune sickness and even though she is very cheerful does not look as happy as she used to.I would like to see her happy achieving her dreams because she deserves it.</t>
  </si>
  <si>
    <t>(120) 220-30272</t>
  </si>
  <si>
    <t>Santiago, Chile</t>
  </si>
  <si>
    <t>With your gift lives of three thousand vulnerable students of La Pintana district, Chile, can be impacted for the better</t>
  </si>
  <si>
    <t>Con tu donación podremos impactar para bien las vidas de 3 mil estudiantes vulnerables de la comuna de La Pintana, Chile</t>
  </si>
  <si>
    <t>tbp</t>
  </si>
  <si>
    <t>Gracie</t>
  </si>
  <si>
    <t>Resumen de la campaña: Esta campaña es para ayudar a una madre artista que ha dado todo por sus hijos. Sin tener un buen salario ha costeado la educación de uno de sus hijos en una de las mejores escuelas de cocina francesa y ayudó a su hijo cuando cuando estuvo con problemas en el extranjero. Sin tener gran salario ha hecho esto y muy pocas veces ha podido hacer algo que realmente la satisfaga, no ha tenido vacaciones en más de 10 años y su sueño es realizar un master en el extranjero. Esta campaña es para ayudarla a costear el master y la acomodación así como también para ayudarla a salir de las deudas que ha acumulado ayudando a sus hijos a realizar sus sueños y deseos Por qué importa: Ella actualmente se ha dado por vencido en sus sueños y me encantaría verla felizAdemás tiene una enfermedad autoinmune y pese a que siempre está contenta en casa con sus hijos no es tan feliz como solía serlo</t>
  </si>
  <si>
    <t>graciehuerta@gmail.com</t>
  </si>
  <si>
    <t>jorguerra@gmail.com</t>
  </si>
  <si>
    <t>(805) 896-4226</t>
  </si>
  <si>
    <t>Ventura County</t>
  </si>
  <si>
    <t>In these times of political and social uncertainty, we need to emotionally prepare our youth, elders and underserved communities in how to deal with stress and fear.</t>
  </si>
  <si>
    <t>To be provided</t>
  </si>
  <si>
    <t>There are many people coming together throughout the Country to address public concern regarding the President elect&amp;#8217;s new policies toward immigration, law enforcement and homeland security.We are building a program called Emotional First Aid based on the emergency preparedness program called LISTOS. We are in the process of creating a training program that is culturally sensitive, bi-lingual, and designed to teach how to listen and talk to people in crisis and in fear. We need sources of funding to cover the cost of curriculum development, travel and other incidental costs in taking this to Spanish Language communities. The trainer and facilitator of this program is Gracie Huerta. Gracie Huerta has over 25 years of experience in prevention education and working with Spanish speaking and Latino populations. With her comprehension of the community dynamics and the vulnerabilities that lie within, she designed the Listos program which is focused on emergency preparedness for the under-served populations including children, seniors and non-English speakers. Gracie is also the founder and provider of Listos. The Listos program was developed in 2010 to address the cultural gap between vulnerable high-risk Spanish-speaking communities and traditional disaster preparedness outreach and educational programs. The Listos curriculum emphasizes targeted recruitment and Spanish-language presentations tailored to the specific cultural and linguistic needs of Latino communities. The mission of Listos is to provide Spanish-speaking populations with information about the importance of disaster readiness, and doing so in a culturally appropriate manner that includes the sharing of preparedness skills and information with family and friends. Other Spanish-speaking services provided by Gracie Huerta Consulting include: · First Aid (4 Hours) · CPR (4 Hours) · AED (4 Hours) · Blood-borne pathogens (4 Hours) · Emergency Actions Plans (EAPS) and training To contact Gracie, call 805-896-4226 or email graciehuerta@gmail.com</t>
  </si>
  <si>
    <t>To Be Provided</t>
  </si>
  <si>
    <t>&amp;nbsp; CAMPAIGN OVERVIEW The district of La Pintana La Pintana is a district located in the southern area of the city of Santiago, capital of Chile. And it&amp;#8217;s part of Greater Santiago. Claudia Pizarro Peña, mayor, is the current maximum authority of the municipality. La Pintana has a population of more than 177 thousand inhabitants and is one of the 142 townships that have a high rate of social vulnerability for children and adolescents in Chile. The study by ONA (Observatory of Children and Adolescents) indicates that children in these communities have a high probability of interrupting their education and that three out of ten are living in multidimensional poverty. This study also indicates that children and adolescents are the most impoverished population in the country. The statistics of the South Metropolitan Prosecutor&amp;#8217;s Office also adds that the environment of La Pintana, in which children and young people study and live, leads the crime rate in the southern area of Santiago stating that crimes against freedom and intimacy of individuals, interfamily violence and crimes against property are the most frequent. The problem in Chile: A society in social Crisis and very sick We are very concerned that despite the growth and economic stability that has led Chile to be considered one of the exemplary countries in the region and part of the list of nations of the Organization for Economic Cooperation and Development (OECD), our country as a society is &amp;#8220;in SOCIAL CRISIS and VERY SICK.&amp;#8221; On the one hand, there is inequality, evident in social treatment, represented in the sexism and classism that triggers all kinds of undermining and discriminating experiences, rooted in the organizational history of the country, making Chile lead the ranking of most unequal countries of the OECD. And, on the other hand, there is the epidemic of overweight and school obesity, with a high prevalence and clear increase in recent decades, emerging as one of the countries that lead world rankings associated with the problem. Studies done by the Ministry of Health of Chile also indicate that this represents the second cause of a decrease in life expectancy or premature disability and the sixth cause of death nationwide. Our objective Through the teaching of the unique socio-educational values ​​of rugby, we want to EMPOWER the girls, boys and young students of La Pintana, developing skills that can be used by them to be successful in school, the community and to live healthy and active lives. At RPT Chile Foundation, we imagine a Chile where all people have equal opportunities to know, learn and practice the values of rugby in daily life such as: family, respect, passion, tolerance, teamwork, solidarity, trust, discipline, collective responsibility, sportsmanship, enjoyment, equality, integrity. Our mission is to advocate for the democratization of school rugby. Educate, inspire and empower girls, boys and adolescents to expand their opportunities and to be responsible citizens in their communities and the planet. Among the main components of this mission are: the introduction, enrichment and reinforcement of the social and educational values of rugby through learning and practicing this sport in an active and permanent way in establishments with state funding, vulnerable and scarce resources. To which specific Sustainable Development Goals do we aim? Goal 1: End of poverty Goal 3: Health and well-being Goal 4: Quality education Goal 5: Gender Equality Goal 13: Climate action HOW WILL YOUR DONATIONS BE PUT INTO ACTION? The main objective of this crowdfunding campaign is to collect eighty thousand American dollars (USD 80000) to cover the costs of eleven training workshops that will be imparted annually in the public schools of La Pintana. In addition, achieving this goal will leave us in a very good position to request and manage the pledge of funds made the local authorities, offering to finance 50 percent (USD 40 thousand) of the necessary funds to ensure the continuity of the annual program for the next two years. The estimated annual cost of each rugby workshop, per school, is seven thousand two hundred American dollars (USD 7200); as accumulated amounts of funds are reached, they will be destined towards the start-up of the workshops in school according to a priority list previously agreed upon alongside local authorities and school directors. WHY DOES IT MATTER? The training workshops of RPT Chile will help influence and positively impact the lives of more than three thousand (+3000) vulnerable students who currently attend public schools in the district of La Pintana, Chile. As part of the work methodology of the annual RPT Chile workshop, trained educators, teachers proficient in the methodology of RPT Chile, intervene public schools of chosen townships planning 14 units of workshops distributed in 38 weeks per year. Physical activity varies from 2 to 3 days per week, considering two classroom periods (90 minutes) per day this would contribute an additional 4 to 6 classroom periods of effective physical activity to the MINEDUC educational program. Four segments are considered in the annual formative stage, grouping 20 children (10 boys and 10 girls) per workshop. Students from 1st to 8th grade (6-14 years old) are grouped according to their motor skills and ages in these four segments of work. Using this sport as an active and permanent platform the introduction, enrichment and reinforcement of the social and educational values ​​of rugby through learning and play, are key factors in the success of the RugbyParaTodos Chile training workshop at a school stage. For example, soft skills such as communication, language, personal habits, friendship and optimism among others, are worked through physical activity. And socio-educational values ​​such as Respect, Discipline, Enjoyment, Sportsmanship, Collective Responsibility, Equality, and Teamwork are introduced and reinforced. How does our organization measure the impact of the project? Through the record of changes observed in the participants, the documentation of change stories that include case studies, visual media and interviews, compiled in a participatory manner, including the different partakers such as the participants themselves, parents and guardians, teachers and school directors and members of the community. Evaluating the impact of our interventions through comparative analysis of the data collected during the baseline and end-line surveys POTENTIAL CHALLENGES The most important challenge the foundation faces is to be able to carry out the training programs and count with the funds necessary to commit the annual work of the educators. As well as achieving the commitment of local authorities in the financing of at least fifty percent of the program for the subsequent years. How to collaborate and help? People and organizations can help in the following ways: Donations or gifts through the international Crowdfunding page or by depositing directly in the FUNDACION RUGBYPARATODOS CHILE account of Banco Estado de Chile number: 43370364614 Participating as official ambassadors of the campaign or volunteering in events and outreach activities Helping in the diffusion of the message and the campaign, sharing in social networks Using the HIPGive social sharing tools ABOUT OUR ORGANIZATION Fundación RugbyParaTodos Chile (RugbyForAll Chile Foundation) We are an Sport for Development and Peace (SDP) non-profit organization, which uses the power of sport as a tool in country development to improve lives, empower vulnerable communities of greater need and with few resources, and in this way, also support international development initiatives such as the Sustainable Development Goals (SDG) of the United Nations (UN). RUGBYPARATODOS los Colegios Públicos de Chile (Rugbyforall the Public Schools of Chile) Movement that emerged in 2015 and was recently constituted as a non-profit organization, we are actively involved with other organizations, working in the planning and development of clinics and educational workshops of physical activity to be taught in vulnerable establishments with high social risk students and that have been rejected by other schools. In these last years of work we achieved, together with the support of the family and friends of Rugby, that 312 public schools throughout Chile count with the sporting equipment necessary to learn rugby and that the Minister of Education and the Ministry of Education of Chile recognized rugby as a school sport and incorporate the rugby ball into the state purchase system. Our Challenge: Change a New Generation for the better Our first challenges: to seek recognition of the teaching and practice of Rugby and its different variations as a school sport, to be acknowledged by government authorities and to congregate as an organization and movement at a national and international level, have been achieved with great success. Our next challenge is to work on making the implementation and development of educational workshops RUGBYPARATODOS in public schools in Chile a reality. To achieve this successfully and efficiently, we need the help and collaboration of everyone: friends and families of the rugby community, local governments, private companies, public institutions, and government authorities, national and international social organizations that share our mission to improve lives making our efforts go even further. WEB: http://www.rptchile.org/lapintana FACEBOOK: https://www.facebook.com/rugbyparatodoscl/ TWITTER: https://twitter.com/RugbyMineduc</t>
  </si>
  <si>
    <t>ldhernan53@gmail.com</t>
  </si>
  <si>
    <t>Help! Chiapas and Oaxaca need your help.</t>
  </si>
  <si>
    <t>Recorriendo Millas Para Ti A. C.</t>
  </si>
  <si>
    <t>https://hipgive.org/wp-content/uploads/2017/09/CONSTITUCION-RECORRIENDO-MILLAS-PARA-TI.pdf</t>
  </si>
  <si>
    <t>Emergency Fund for Haitian Organizations After Hurricane Matthew</t>
  </si>
  <si>
    <t>RESUMEN DE LA CAMPAÑA Sobre la comuna de la Pintana La Pintana es una comuna ubicada en el sector sur de la ciudad de Santiago, capital de Chile. Y forma parte del Gran Santiago. Claudia Pizarro Peña, alcaldesa, es la actual autoridad máxima de la comuna. La Pintana tiene una población de más de 177 mil habitantes y se encuentra dentro de las 142 comunas que poseen un alto índice de vulnerabilidad social de niñas, niños y adolescentes en Chile. El estudio de ONA (Observatorio Niñez y Adolescencia), indica que los niños en estas comunas tienen un alto índice de probabilidad de interrumpir su trayectoria escolar y que tres de cada diez estarían viviendo en pobreza multidimensional. Este estudio además señala que niñas, niños y adolescentes son la población más empobrecida del país. Se suma también las estadísticas de la Fiscalía Metropolitana Sur sobre el entorno en el que las niñas, los niños y los jóvenes estudian y viven en la comuna que indican que la Pintana lidera el índice de la delincuencia en la zona sur de Santiago y que delitos contra la libertad e intimidad de las personas, la violencia intrafamiliar y los delitos contra la propiedad son los de mayor ocurrencia. El Problema en Chile: Una Sociedad en Crisis Social y muy Enferma Nos preocupa mucho que a pesar del crecimiento y la estabilidad económica que ha llevado a Chile a ser considerado uno de los países ejemplares en la región y a conformar la lista de naciones de la Organización para la Cooperación y el Desarrollo Económicos (OCDE), nuestro país como sociedad, está “en CRISIS SOCIAL y MUY ENFERMA”. Por un lado, está la desigualdad que se evidencia en el trato social, representados en el machismo y el clasismo que gatillan todo tipo de experiencias de menoscabo y discriminación, enraizado en su historia organizacional como país que lo ha llevado a liderar el ranking de los países más desiguales de la OCDE. Y, por otro lado, está la epidemia del sobrepeso y la obesidad escolar, con una prevalencia alta y con claro crecimiento en las últimas décadas, apareciendo también como uno de los países que lidera todos los rankings mundiales asociados al problema. Estudios del Ministerio de Salud de Chile, demuestran que representa la segunda causa de años de vida perdidos por muerte o por discapacidad prematura y la sexta causa de muerte a nivel nacional. El Problema en Chile: Los Deportes Tradicionales en los Colegios Públicos de Chile Lamentablemente la historia nos recuerda con hechos que, en más de 100 años de presencia, los deportes tradicionales que se enseñan en los colegios públicos de Chile no han generado cambio social y de salud tangible alguno en las nuevas generaciones a pesar del constante y desigual apoyo en su favor por parte de los organismos privados, organismos públicos, organizaciones nacionales e internacionales. Nuestro objetivo Queremos por medio de la enseñanza de los valores socio educacionales únicos del rugby EMPODERAR a las niñas, los niños y los jóvenes estudiantes de la comuna de la Pintana para que desarrollen habilidades que puedan sean usadas por ellos para ser exitosos en el colegio, la comunidad y para vivir una vida sana y activa. En Fundación RPT Chile, imaginamos un Chile donde todas las personas tengan igual oportunidad de conocer, de aprender y de practicar los valores del rugby en la vida diaria como la familia, el respeto, la pasión, la tolerancia, el trabajo en equipo, la solidaridad, la confianza, la disciplina, la responsabilidad colectiva, la deportividad, el disfrute, la igualdad, la integridad. Y tenemos como misión, abogar por la democratización del rugby escolar. Educar, inspirar y empoderar a las niñas, niños y adolescentes para ampliar sus oportunidades y para ser ciudadanos responsables en sus comunidades y el planeta. Entre los principales componentes de nuestra misión se destacan: la introducción, el enriquecimiento y el reforzamiento de los valores sociales y educativos del rugby mediante el aprendizaje y la práctica de este deporte de forma activa y permanente en los establecimientos con financiamiento estatal, vulnerables y de escasos recursos. ¿A qué Objetivos de Desarrollo Sostenible específicos apuntamos? Objetivo 1: Fin de la pobreza Objetivo 3: Salud y bienestar Objetivo 4: Educación de calidad Objetivo 5: Igualdad de Género Objetivo 13: Acción por el clima ¿CÓMO PONDREMOS TUS DONACIONES EN ACCIÓN? El objetivo principal de esta campaña de crowdfunding es reunir ochenta mil dólares americanos (USD 80000) para cubrir los costos de once talleres formativos que serán impartidos anualmente en los colegios públicos de la comuna de la Pintana. De esta forma, además, estaremos en una muy buena posición para solicitar y gestionar el compromiso por parte de las autoridades locales para financiar el 50 por ciento (USD 40 mil) de los fondos necesarios para poder asegurar la continuidad del programa anual para los próximos dos años. El costo anual estimado para cada taller formativo de rugby por colegio es de siete mil doscientos dólares americanos (USD 7200), por lo que en la medida que se vayan alcanzando estos montos acumulados se irán destinando en la puesta en marcha de los talleres en colegios según lista de prioridad acordadas previamente con las autoridades locales y directores de los colegios. ¿POR QUÉ IMPORTA? Los talleres formativos de RPT Chile ayudarán a influenciar e impactar para bien las vidas de más de tres mil (+3000) estudiantes vulnerables que actualmente asisten a los de la comuna de la Pintana, Chile. Como parte de la metodología de trabajo del taller anual RPT Chile, los educadores, profesores capacitados con la metodología de trabajo de RPT Chile, intervienen los establecimientos públicos de las comunas a trabajar planificando 14 unidades de trabajos distribuidas en 38 semanas anuales. Los días de actividad física por semana van entre 2 a 3 días, considerándose dos horas aulas por día (90 minutos), lo que aportaría en total al programa educacional MINEDUC entre 4 y 6 horas aulas de actividad física efectiva adicionales. Cuatro tramos considerados en la etapa formativa anual agrupan 20 niños (10 varones y 10 mujeres) por taller. Alumnos de cursos de 1ro básico a 8vo básico (6-14 años) son agrupados de forma planificada y según sus habilidades motrices y edades en estos cuatro tramos de trabajo. La introducción, el enriquecimiento y el reforzamiento de los valores sociales y educativos del rugby mediante el aprendizaje y el juego usando como plataforma este deporte de forma activa y permanente son factores claves del éxito del taller formativo de RugbyParaTodos Chile en la etapa escolar. Por ejemplo, se trabajan mediante la actividad física, entre otras, habilidades blandas como la comunicación, el lenguaje, los hábitos personales, la amistad y el optimismo. Y se introducen y refuerzan valores socio educacionales como el Respeto, la Disciplina, el Disfrute, la Deportividad, la Responsabilidad colectiva, la Igualdad, el Trabajo en equipo. ¿Como nuestra organización mide el impacto de los talleres formativos? Por medio del registro de cambios observados en los participantes, la documentación a través de historias de cambios que incluyen estudios de casos, medios visuales y entrevistas, recopilados de manera participativa, incluyendo a las diferentes partes interesadas como los propios participantes, padres y apoderados, maestros y directores de escuela y miembros de la comunidad. Evaluando el impacto de nuestras intervenciones mediante análisis comparativos de los datos recopilados durante las encuestas de línea de base y de línea final. DESAFÍOS POTENCIALES El desafío más importante para llevar a cabo los programas formativos es el poder contar como fundación inicialmente con los fondos para poder comprometer el trabajo anual de los educadores. También lograr el compromiso de las autoridades locales en el financiamiento de al menos el cincuenta por ciento para los años subsiguientes del programa. &amp;nbsp; ¿Cómo colaborar y ayudar? Las personas y organizaciones pueden ayudar de las siguientes formas: Donaciones o regalos por medio de la página internacional de Crowdfunding o depositando directamente a nombre de la FUNDACION RUGBYPARATODOS CHILE en la cuenta vista del Banco Estado de Chile número: 43370364614 Como embajadores oficiales de la campana o voluntarios en eventos y actividades de difusión Ayudando en la difusión del mensaje y de la campaña, compartiendo en las redes sociales Utilizando las herramientas de intercambio social de HIPGive ACERCA DE NUESTRA ORGANIZACIÓN Fundación RugbyParaTodos Chile Somos una organización sin fines de lucro del tipo Sport for Development and Peace (SDP), que utiliza el poder del deporte como herramienta de desarrollo país para mejorar vidas, para empoderar a las comunidades vulnerables, de mayor necesidad y con pocos recursos, y de esta forma, para apoyar también iniciativas de desarrollo internacional tales como los Objetivos de Desarrollo Sostenible (ODS) de las Naciones Unidas (ONU). RUGBYPARATODOS los Colegios Públicos de Chile Movimiento que surgió en 2015 y recientemente constituidos como organización sin fines de lucro, estamos junto con otras organizaciones activamente, trabajando en la planificación y desarrollo de clínicas y talleres formativos-educativos de actividad física para ser impartidas en establecimientos vulnerables con estudiantes de alto riesgo social y que han sido rechazados por otros colegios. En estos últimos años de trabajo logramos junto con el apoyo de la familia y los amigos del Rugby que 312 colegios públicos en todo Chile cuenten con los implementos deportivos para aprender rugby y que la Ministra de Educación y el Ministerio de Educación de Chile reconocieran al rugby como deporte escolar e incorporar el balón de rugby dentro del sistema de compra estatal. Nuestro Desafío: Cambiar una Nueva Generación para Bien El primer desafío propuesto, buscar el reconocimiento de la enseñanza y la práctica del Rugby y sus diferentes variaciones como deporte escolar, ser reconocidos por las autoridades de gobierno y congregarnos como una organización y movimiento a nivel nacional e internacional, se ha logrado con gran éxito. Nuestro próximo desafío es trabajar en hacer realidad la implementación y el desarrollo de talleres formativos y educativos RUGBYPARATODOS en los colegios públicos de Chile. Para lograrlo con éxito y eficiencia, necesitamos la ayuda y la colaboración de todos, los amigos y la familia del rugby, los gobiernos locales, las empresas privadas, las instituciones públicas, las autoridades de gobierno, las organizaciones sociales nacionales e internacionales que comparten nuestra misión de mejorar vidas para hacer que nuestros esfuerzos vayan aún más allá. WEB: http://www.rptchile.org/lapintana FACEBOOK: https://www.facebook.com/rugbyparatodoscl/ TWITTER: https://twitter.com/RugbyMineduc</t>
  </si>
  <si>
    <t>Help children and families in Haiti in need of water, food, and shelter.</t>
  </si>
  <si>
    <t>Ayuda a niños y familias en Haití para cubrir su necesidad de agua, comida y abrigo surgida luego del huracán.</t>
  </si>
  <si>
    <t>rugbymineduc</t>
  </si>
  <si>
    <t>Hurricane Matthew has devastated Haiti and has destroyed over 30,000 homes. Amidst badly damaged infrastructure and communications, children and families are struggling to find safe shelter, food, and water. Local emergency-response teams need resources to help. However, Haitian organizations led by local leaders rarely receive foreign aid. After the earthquake, less than 1 penny for each dollar donated went directly to a Haitian organization. Your donation will help the Centre Haitien du Leadership et de L’Excellence (CLE) provide local Haitian organizations with funds and logistical support to meet urgent needs and invest in the long-term recovery of their communities in the south of Haiti.</t>
  </si>
  <si>
    <t>ovaladasparatodos@gmail.com</t>
  </si>
  <si>
    <t>El huracán Matthew ha devastado Haití y destruido más de 30,000 hogares.. En el medio de una infraestructura dañada, los niños y las familias luchan por encontrar un refugio seguro, comida y agua. Los equipos locales de respuesta a emergencias necesitan recursos para ayudar. Sin embargo, las organizaciones haitianas dirigidas por líderes locales rara vez reciben ayuda del exterior. Después del terremoto menos de 1 centavo por cada dólar fue directamente a una organización de Haití. Tu donativo ayudara al Centre Haitien du Leadership et de L’Excellence (CLE) a proveer ayuda a organizaciones locales haitianas con fondos y apoyo logístico para atender no solo las necesidades urgentes, sino para invertir en la recuperación a largo plazo de las comunidades en el sur de Haití. &amp;nbsp;</t>
  </si>
  <si>
    <t>In this emergency, as in others, children and families in rural communities are the most vulnerable population. Donations like yours can help local leaders and families keep children safe while they lead their own recovery process, and to regain their homes and lives in the aftermath of the storm. Most importantly, your donation will help in the long-term recovery of the country by strengthening local organizations and local leaders.</t>
  </si>
  <si>
    <t>En esta emergencia, como en otras, los niños y las familias de zonas rurales son la población más vulnerable. Su donativo puede ayudar a líderes locales y sus familias a mantener seguros a los niños mientras ellos llevan a cabo el proceso de recuperación y recuperan su hogares y su vida cotidiana en las secuelas de la tormenta. Más importante es que tu donativo ayudará en la recuperación a largo plazo, fortaleciendo a organizaciones y líderes locales.</t>
  </si>
  <si>
    <t>Our partners in Haiti will use the money to respond to the most urgent needs identified by communities themselves. Your money may be directed towards providing safe drinking water, distributing locally-sourced food, or distributing hygiene kits to those in greatest need. Your funds will also help the long-term recovery process by repairing local water and sewage systems, recovering agricultural land where crops where lost, or investing in giving maintenance to local clinics or schools.</t>
  </si>
  <si>
    <t>Nuestros socios en Haití usarán el dinero para responder a las necesidades más urgentes identificadas por las mismas comunidades. Tu donativo será dirigido a proveer agua potable, distribuir alimentos de origen local o distribuir kits de higiene a los más necesitados. Sus fondos también ayudaran al proceso de recuperación de largo plazo mediante la reparación de los sistemas locales de agua y alcantarillado, la recuperación de tierras agrícolas donde los cultivos se perdieron o invertir en dar mantenimiento a las escuelas y clínicas locales.</t>
  </si>
  <si>
    <t>behipgive</t>
  </si>
  <si>
    <t>Emergency Fund for Cuba After Hurricane Matthew</t>
  </si>
  <si>
    <t>Gilberto de Jesus</t>
  </si>
  <si>
    <t>646.630.7582</t>
  </si>
  <si>
    <t>jesus90.jl@gmail.com</t>
  </si>
  <si>
    <t>Cuba</t>
  </si>
  <si>
    <t>Help children and families in Cuba in need of water, food, and shelter.</t>
  </si>
  <si>
    <t>Hurricane Matthew has devastated Cuba and displaced at least 1 million people from their homes. Amidst badly-damaged infrastructure and communications, children and families are struggling to find safe shelter, food, and water. Local emergency-response teams need resources to help. Your donation will help keep children safe, fed, and clothed as the country recovers.</t>
  </si>
  <si>
    <t>El Huracán Matthew ha devastado Cuba, y ha desplazado al menos a 1 millón de personas de sus hogares. En medio de infraestructura y comunicaciones muy dañadas, niños y familias están luchando para encontrar abrigo, comida y agua. Los equipos de respuesta a emergencias locales necesitan recursos para ayudar. Tu donación ayudará a mantener a los niños seguros, alimentados y abrigados, mientras el país se recupera de la tragedia.</t>
  </si>
  <si>
    <t>In this emergency, as in others, children are the most vulnerable population. Donations like yours can help them stay safe while Cuba recovers, and to regain their homes and lives in the aftermath of the storm.</t>
  </si>
  <si>
    <t>En esta emergencia, como en otras, los niños son la población más vulnerable. Donaciones como la tuya pueden ayudar a que ellos estén seguros mientras Cuba se recupera, y que puedan regresar a sus hogares y recuperar sus vidas una vez que pase la tormenta.</t>
  </si>
  <si>
    <t>Our partners in Cuba are ready to provide safe drinking water and hygiene kits to those in greatest need. They will also repair local water and sewage systems to prevent the spread of infections and mosquito-borne diseases like Zika, chikungunya, and malaria.</t>
  </si>
  <si>
    <t>Nuestros aliados en Cuba están listos para entregar agua potable y kits de higienización a quienes más lo necesitan. Además se comprometen a reparar los sistemas de agua y alcantarillas para evitar la propagación de infecciones y enfermedades transmitidas por el mosquito, como el Zika, la chikungunya, y la malaria.</t>
  </si>
  <si>
    <t>Your donations will go directly to first-response organizations in Cuba that are working to keep families safe.</t>
  </si>
  <si>
    <t>https://hipgive.org/wp-content/uploads/2018/07/MIEMBROS-DEL-DIRECTORIO-2018-FUNDACION-RUGBYPARATODOS-CHILE.docx</t>
  </si>
  <si>
    <t>Gracia Goya</t>
  </si>
  <si>
    <t>gracia@hiponline.org</t>
  </si>
  <si>
    <t>(967) 142-2636</t>
  </si>
  <si>
    <t>Today for them, tomorrow for us</t>
  </si>
  <si>
    <t>Hoy por ellos, mañana por nosotros</t>
  </si>
  <si>
    <t>El cambio va en pareja</t>
  </si>
  <si>
    <t>Colectivo Feminista Mercedes Olivera y Bustamante, A. C.</t>
  </si>
  <si>
    <t>Last Thursday, September 7 at 11:49 pm, Mexico felt the strongest earthquake in the last 100 years, reaching 8.2 ° on the Richter scale, affecting mainly the states of Oaxaca and Chiapas. Today they are called to join this fundraising campaign to support those they need today. The disaster is great but greater is the solidarity that it has as human beings. In Recorriendo Millas For Ti AC we have the social commitment to support those that are essential from the first hours of the accident, together with the most of the organizations of civil society contributing our grain of sand with the main objectives that is: To provide help to the population that was affected by the earthquake of 8.2 in castes of Chiapas With your contribution, you buy basic necessities (food, basic medicines, cleaning supplies and medical supplies) It acquires most of the necessary products, along with the contribution that has a direct with the private companies. With your contribution the victims will receive their support directly, they can also be part of the brigades to the delivery of the sayings and see the mandala all the photographic, documentary and audiovisual evidence of the process of acquisition, organization and delivery. &amp;nbsp; Why it matters The impact of this station sounds the support to the necessary population feeding, control with the health secretariat the supply of medicines in the affected areas, which will be measured with the indicators that the UN has this type of deserts natural. This campaign is of great importance since no one is exempt from suffering a natural phenomenon and that at some point we need this support, as the Oaxacans and Chiapanecos need. And our Latino brothers know what Mexicans are going through right now. We ask for your trust and the guaranteed all the transparency of the first contribution &amp;nbsp; Potential Challenges Transparency is key to building trust among potential donors. We know that we have several obstacles to reach the goal; but our work, commitment and responsibility is our best tool to show that your contribution will really be destined to the support of the victims. &amp;nbsp; Other ways people can help &amp;#8211; Ask for your help to spread this message &amp;#8211; Share in social networks &amp;#8211; Use HIPGive social exchange tools &amp;#8211; We invite to become official ambassadors of the campaign or volunteers &amp;nbsp; About our organization Traveling Miles For a civil association that lives in the state of Chiapas, Mexico. Responsible for promoting youth inclusion and participation; offering a service to all society, focused on the human development of families, communities and a better quality of life by providing the necessary tools for this purpose. We are a youth civil society aware of the current needs of our State and the Country; and ready to help develop a better future.</t>
  </si>
  <si>
    <t>María Guadalupe Cárdenas Zitle</t>
  </si>
  <si>
    <t>sabina_luna2003@hotmail.com</t>
  </si>
  <si>
    <t>(967) 115-8351</t>
  </si>
  <si>
    <t>En los municipios de San Juan Cancuc y Pantelhó, en la Región Altos del Estado de Chiapas, México</t>
  </si>
  <si>
    <t>El pasado jueves 7 de septiembre a las 11:49 pm, México sintió el terremoto mas fuerte de los últimos 100 años, alcanzando los 8.2° en la escala de Richter, afectando principalmente los estados de Oaxaca y Chiapas. Hoy convocamos a que se unan a esta campaña de recaudación de fondos para apoyar a los que hoy nos necesitan. El desastre es grande pero mas grande es la solidaridad que tenemos como seres humanos. En Recorriendo Millas Para Ti A. C. tenemos el compromiso social de apoyar a los que están necesitados desde las primeras horas del siniestro, junto a más organizaciones de la sociedad civil estamos aportando nuestro granito de arena con el principal objetivos que es: Brindar ayuda a la población que resulto afectada por el terremoto de 8.2 en castas de Chiapas Con tu aportación, se adquirirán artículos de primera necesidad (víveres, medicamentos básicos, así como artículos de limpieza y material medico). Se adquirirán la mayor parte de los productos necesarios, junto con la aportación que se tiene directamente con empresas privadas. Con tu aportación los damnificados recibirán directamente tu apoyo, ademas puedes ser parte de las brigadas a la entrega de dichos apoyos y se te mandara toda la evidencia fotográfica, documental y audiovisual del proceso de adquisición, organización y entrega. &amp;nbsp; Por qué importa: El impacto de esta campaña sera apoyar a la alimentación de la población necesitada, coadyuvar con la secretaria de salud el abasto de medicamentos en las zonas afectadas, el cual se medirá con los indicadores que la ONU dispone para este tipo de desastres naturales. Esta campaña es de valiosa importancia ya que nadie esta exento de sufrir un fenómeno natural y que en algún momento necesitemos de este apoyo, como lo están necesitando los Oaxaqueños y Chiapanecos. Y nuestros hermanos latinos saben lo que estamos pasando los mexicanos en este momento. Les pedimos su confianza y les garantizamos toda la transparencia desde la primera aportación Desafíos potenciales: La transparencia es clave para generar confianza entre los donadores potenciales. Sabemos que nos encontraremos con obstáculos varios para llegar a la meta; pero nuestro trabajo, compromiso y responsabilidad serán nuestra mejor herramienta para demostrar que realmente su aportación sera destinada al apoyo de los damnificados. &amp;nbsp; Otras formas en las que la gente puede ayudar: &amp;#8211; Solicitamos su ayuda para difundir este mensaje &amp;#8211; Compartir en redes sociales &amp;#8211; Utilizar las herramientas de intercambio social de HIPGive &amp;#8211; Invítalos a convertirse en embajadores oficiales de la campaña o voluntarios &amp;nbsp; Acerca de nuestra organización: Recorriendo Millas Para Ti es una Asociación Civil que nace en el estado de Chiapas, México. Encargada de fomentar la inclusión y participación juvenil; ofreciendo un servicio a toda la sociedad, enfocada al desarrollo humano de las familias, comunidades y una mejor calidad de vida proporcionando las herramientas necesarias para tal fin. Somos una asociación civil juvenil conscientes de las necesidades actuales de nuestro Estado y del País; y listos por ser partícipes en colaborar para desarrollar un mejor futuro. &amp;nbsp;</t>
  </si>
  <si>
    <t>El Cambio va en pareja, Ta komon ya jeltik taleltik</t>
  </si>
  <si>
    <t>This project seeks to generate mechanisms to include Women Committees in Councils for Sustainable Rural Development in indigenous municipalities of Los Altos de Chiapas, Mexico. This includes decision-making mechanisms which are usually occupied by men. It is important that women can integrate into these spaces in order to participate in the construction of their territories and advocate for their needs. This project will work with men so that they see the importance of incorporating women into these spaces without subordination. &amp;nbsp; &amp;nbsp;</t>
  </si>
  <si>
    <t>Este proyecto busca generar mecanismos municipales para la inclusión de los Comités de Mujeres en los Consejos de Desarrollo Sustentable en los municipios indígenas de Los Altos de Chiapas, Actualmente, los mecanismos y espacios de toma de decisiones son ocupados por hombres. Es importante que las mujeres puedan integrarse en estas instancias para que participen en la construcción de sus territorios y una parir de sus Intereses estratégicos de género. Este proyecto generará mecanismos y compromisos con los hombres que ocupan estos cargas, para que las mujeres se incorporen en las condiciones de igualdad, sin subordinación.</t>
  </si>
  <si>
    <t>recorriendomillasparatiac</t>
  </si>
  <si>
    <t>This project is important because the participation of both genders is necessary to build equality between men and women. In order to have world where women can enjoy their full and equal rights, there must be transformation among men. Women make up slightly more than half of the world population which means we live in a world with inequality, where more than half the population is marginalized in poverty, without rights or opportunities. Help us to change our world!!!</t>
  </si>
  <si>
    <t>El proyecto es importante porque la participación de ambos géneros para construir relaciones es que se necesita para la igualdad entre mujeres y hombres. No se puede pensar en un mundo en el que las mujeres disfruten plenamente de sus derechos sin transformaciones masculinas. Las mujeres son un poco más de la mitad de la población en el mundo, lo que significa que vivimos en un mundo desigual, donde más de la mitad de la población está marginada en la pobreza, sin derechos ni oportunidades. Ayúdanos a cambiar nuestro mundo !!!</t>
  </si>
  <si>
    <t>https://hipgive.org/wp-content/uploads/2018/07/AUDITED-FINANCIAL-STATEMENT-2018-FUNDACION-RUGBYPARATODOS-CHILE.docx</t>
  </si>
  <si>
    <t>With your donation, we can carry out 4 workshops for 30 people in two municipalities, specifically with men in decision-making spaces in our municipalities. In the workshops, we will guide the men participants to create inclusive mechanisms to involve women in equal decision-making processes and accept their ideas so that their rights are respected. Your donation will allow us to cover all costs related to carrying out these 4 workshops such as facilitators, travel costs and small stipends for workshop participants.</t>
  </si>
  <si>
    <t>Con su donación podemos hacer cuatro talleres para 30 personas en dos municipios, dirigidos a los hombres con poder de decisión en sus municipios, para involucrar y crear mecanismos de inclusión de las mujeres en la toma de decisiones, en plena igualdad y aceptar las propuestas de las mujeres para la devolución de sus derechos. Con su donación podemos pagar todos los gastos relacionados con realizar este proceso incluyendo la facilitación de los talleres, viajes de los participantes en los talleres, sus gastos de transporte y alimentación durante los días de la realización de talleres.</t>
  </si>
  <si>
    <t>Concepto Cantidad USD Cantidad MN Honorarios asimilados Facilitador de 2 talleres de masculinidad USD $ 1,136.00 $ 20,000.00 viáticos Facilitador 682.00 12,000.00 Transporte 30 Participantes 818.00 14.400,00 Alimentación 30 Participantes 1,193.00 21,000.00 Hospedaje 30 Participantes 409.00 7,200.00 Materiales didácticos y de papelería 279.00 4,900.00 Gastos administrativos 483.00 8,500.00 TOTAL USD $ 5,000.00 $ 88,000.00 Nota: El Tipo de Cambio estimado es de $ 17.60, Al Día 20/02/16 PRESUPUESTO GLOBAL 2015 Fuente de Financiamiento Concepto Monto en MN Fundación WK Kellogg Financiamiento de un Proyecto $ 855,083.41 Fondo para las mujeres Financiamiento de un Proyecto 119,320.96 Instituto Nacional de Desarrollo Social Financiamiento de un Proyecto 199,200.00 Donantes particulares donativo 400,00.00 cuotas Socias Cooperaciones 2,600.00 Pago de Servicios Talleres 36,000.00 TOTAL $ 1,612,204.37 &amp;nbsp;</t>
  </si>
  <si>
    <t>Our organization´s mission is to construct a culture of equality, create horizontal relationships and solidarity for all women, respecting their ethnicity, religion, age and sexual preference. Create spaces to achieve our free will and individual and collective autonomy. Exercise a new citizenship with political action, establish alliances and strategies with groups and indiviuals that share our vision. Our achievements in the last two years include the development of gender assessments and female municipal plans in 5 communities in Chiapas, as well as the formation of female leaders who have been named municipal council women. We are part of Marcha Mundial de Mujeres and we have the support and trust of the WK Kellogg Foundation, Global Fund for Women, Catapulta as well as some governmental agencies in Mexico.</t>
  </si>
  <si>
    <t>La misión de nuestra organización es la construcción de una cultura de la igualdad, la creación de relaciones horizontales, la solidaridad para todas las mujeres, respetando la diversidad de su origen étnico, religión, edad, preferencia sexual. Crear nuevos espacios para lograr nuestra libre determinación y la autonomía individual y colectiva. Ejercer una nueva ciudadanía con la acción política, el establecimiento de alianzas y estrategias con grupos e individuos que comparten nuestra misión .Our logros de los últimos dos años han sido el desarrollo de los géneros de diagnóstico y los planes municipales de mujeres en cinco municipios de Los Altos de Chiapas, así como la formación de mujeres líderes que han sido nombrados consejeros municipales. Estamos parte de la Marcha Mundial de las Mujeres - México y tenemos la confianza y el apoyo de la Fundación WK Kellogg, Fondo Mundial para la Mujer, la catapulta y de algunas agencias del gobierno mexicano.</t>
  </si>
  <si>
    <t>cofemo ac</t>
  </si>
  <si>
    <t>https://youtu.be/FcGcHtv5pbs</t>
  </si>
  <si>
    <t>Help us to reactivate the National Femicide Observatory</t>
  </si>
  <si>
    <t>Fondo Centroamericano de Mujeres</t>
  </si>
  <si>
    <t>Acta constitutiva FCAM</t>
  </si>
  <si>
    <t>https://hipgive.org/wp-content/uploads/2017/04/Escritura-y-Constitucion-FCAM.compressed.pdf</t>
  </si>
  <si>
    <t>cofemo</t>
  </si>
  <si>
    <t>https://hipgive.org/wp-content/uploads/2018/07/CURRENT-FISCAL-YEAR-ORGANIZATIONAL-BUDGET-2018-FUNDACION-RUGBYPARATODOS-CHILE.docx</t>
  </si>
  <si>
    <t>cofemo@yahoo.com.mx</t>
  </si>
  <si>
    <t>Effect of activated carbon of cob of Zea Mays in the physico-chemical properties of rainwater Otuzco- La Libertad, Peru 2016</t>
  </si>
  <si>
    <t>Universidad César Vallejo</t>
  </si>
  <si>
    <t>Ana Mercedes Del Aguila Ramírez</t>
  </si>
  <si>
    <t>adelaguilar123@gmail.com</t>
  </si>
  <si>
    <t>(958) 842-420</t>
  </si>
  <si>
    <t>US Midwest/US West/Mexico/Latin America</t>
  </si>
  <si>
    <t>The activated carbon of cobs Zea Mays is going to improve&amp;nbsp;the physicochemical properties of rainwater Otuzco complying with the regulation of drinking water quality</t>
  </si>
  <si>
    <t>El carb&amp;oacute;n activado de tusa de Zea Mays mejorar&amp;aacute; las propiedades fisicoqu&amp;iacute;micas del agua de lluvia de Otuzco cumpliendo con el reglamento de calidad de&amp;nbsp;agua potable.</t>
  </si>
  <si>
    <t>Wendy</t>
  </si>
  <si>
    <t>Most of the studies of capture rainwater, are focused on saving water, regardless of the quality of it is very important to know the treatment that should be given, so that it comes into contact with the person safely. Faced with the crisis caused by the shortage of water, the problem of constant rainfall and poor water quality in the city of Otuzco, you can make use of rainwater as a source to meet the demand of water for human consumption; aiming at improving the physical and chemical properties of rainwater through an activated carbon from agricultural waste (cobs of Zea Mays). It is the first baseline study for the purification and solving water problems of the town.To do this, I am going to develop an activated carbon of corncob according to the methodology of the thesis of Gaibor y Torres (2015). Then I am going to have to make a study of the physical and chemical rainwater components before and after treatment with activated carbon. For my project I am going to take into account only the parameters of pH, electrical conductivity, turbidity, sulfates and nitrates; based on my background and advice.To determine the method the most efficient in the treatment , I am going to evaluate the effect of particle size of the activated carbon in the physicochemical properties in rainwater (I am going to use three different sizes of activated carbon) and I am going to evaluate the effect of the amount of coal activated on the physico chemical properties of rainwater. (I am going to use three different amounts of activated carbon)I am going to compare the results of analyzes with the provisions of the Regulation of Water Quality for Human Consumption.In performing this work, it will not only be the first step towards the alternative of purification of rainwater; if not also be an indicator of air pollution because when evaluating the physicochemical properties of rainwater, we can determine to some extent the air quality of Otuzco.</t>
  </si>
  <si>
    <t>wendy@fcmujeres.org</t>
  </si>
  <si>
    <t>La mayor parte de los estudios de captaci&amp;oacute;n de agua de lluvia, se encuentran enfocados al ahorro del agua sin tomar en cuenta que la calidad de la misma es de gran importancia para conocer el tratamiento que se le debe dar para que &amp;eacute;sta entre en contacto con la persona de manera segura. Ante la crisis generada por la escasez de agua, la problem&amp;aacute;tica de las constantes precipitaciones y la baja calidad de agua en la ciudad de Otuzco, se puede hacer uso del agua de las lluvias como una fuente para satisfacer la demanda de agua para consumo humano; teniendo como objetivo mejorar&amp;nbsp;las propiedades f&amp;iacute;sico-qu&amp;iacute;micas del agua de lluvia a trav&amp;eacute;s de un carb&amp;oacute;n activado de desecho agr&amp;iacute;cola (tusa de Zea Mays) siendo&amp;nbsp;el primer estudio base&amp;nbsp;para la potabilizaci&amp;oacute;n y la soluci&amp;oacute;n de los problemas del agua de dicha localidad.Para ello, se elaborar&amp;aacute; un carb&amp;oacute;n activado de la tusa de ma&amp;iacute;z seg&amp;uacute;n la metodolog&amp;iacute;a de la tesis de TORRES y GAIBOR (2015).&amp;nbsp;Posteriormente, se tiene que hacer un estudio de los componentes f&amp;iacute;sicos-qu&amp;iacute;micos del agua de lluvia antes y despu&amp;eacute;s de su tratamiento con carb&amp;oacute;n activado. Para mi proyecto tomar&amp;eacute; en cuenta s&amp;oacute;lo los par&amp;aacute;metros de pH, conductividad el&amp;eacute;ctrica, turbidez, sulfatos y nitratos; bas&amp;aacute;ndome en mis antecedentes y asesoramientos.Para determinar cu&amp;aacute;l es el m&amp;eacute;todo m&amp;aacute;s eficiente en el tratamiento, se evaluar&amp;aacute; el efecto del tama&amp;ntilde;o de part&amp;iacute;cula del carb&amp;oacute;n activado en las propiedades fisicoqu&amp;iacute;micas en el agua de lluvia (se usar&amp;aacute; tres distintos tama&amp;ntilde;os de carb&amp;oacute;n activado) y el efecto de la cantidad&amp;nbsp;de carb&amp;oacute;n activado en las propiedades fisicoqu&amp;iacute;micas del agua de lluvia. (se usar&amp;aacute; tres distintas cantidades de carb&amp;oacute;n activado)Se comparar&amp;aacute; los resultados obtenidos de los&amp;nbsp;an&amp;aacute;lisis con lo establecido en el Reglamento de Calidad del Agua para Consumo Humano.Al realizar este trabajo, no solo ser&amp;aacute; el primer paso hacia la alternativa de potabilizaci&amp;oacute;n del agua de lluvia; si no tambi&amp;eacute;n ser&amp;aacute; un indicador de contaminaci&amp;oacute;n atmosf&amp;eacute;rica porque al evaluar las propiedades fisicoqu&amp;iacute;micas del agua de lluvia, podremos determinar en cierta medida la calidad del aire de Otuzco.</t>
  </si>
  <si>
    <t>RUGBY FOR ALL</t>
  </si>
  <si>
    <t>AnitaM</t>
  </si>
  <si>
    <t>(505) 783-38500</t>
  </si>
  <si>
    <t>Managua, Managua Department, Nicaragua</t>
  </si>
  <si>
    <t>Educativo</t>
  </si>
  <si>
    <t>With your support we will help save the lives of thousands of women in Nicaragua.</t>
  </si>
  <si>
    <t>Con tu apoyo contribuiremos a salvar la vida de miles de mujeres en Nicaragua.</t>
  </si>
  <si>
    <t>Rugby 4 All</t>
  </si>
  <si>
    <t>Liga Vallecaucana de Rugby</t>
  </si>
  <si>
    <t>900.358.874-2</t>
  </si>
  <si>
    <t>https://hipgive.org/wp-content/uploads/2018/03/personería-jurídica-2018-20180226094732.pdf</t>
  </si>
  <si>
    <t>lucuz2013@hotmail.com</t>
  </si>
  <si>
    <t>Campaign summary: Juana is more than a number. She had dreams and a life ahead of her. She loved her little children, worked from sun to sun and was the only bread-winner in her home. However, something was not right with her life. José, her ex-partner, did not leave her alone. From before separating, he mistreated her and beat her. She left him but that did not stop him from continuing to threaten her. Feeling desperate, she put the complaint in the National Police, but they did not give her the necessary protection. Shortly afterwards, José chased her, ambushed her and killed her. He coldly calculated everything. José is currently fugitive of justice and Juana’s three little children were left unprotected and orphaned. In Nicaragua, 126 women were victims of femicide between 2014 and 2015. They died in the hands of men who assumed they had the right to take their lives just because they were their partners, ex-partners or because they had an intimate relationship with them. Like Juana, most of these women had reported the mistreatment and violence they suffered, but very few received effective help. Like Juana, the victims were mothers, daughters, workers and supported at least five people in their homes. The killers not only took their lives away from them, but also left their families unprotected and psychologically traumatized. These families did not receive any services nor support from the State institutions, because in Nicaragua there are no programs or policies to support the victims. Every woman&amp;#8217;s life counts: knowing the stories and circumstances of their deaths, we can help save the lives of thousands of women in Nicaragua. &amp;nbsp; How will we put your donations into action? Our goal to reactivate the observatory with the minimum staff required is USD5,000.00. This will allow us to operate for a year and produce 3 quarterly reports and an annual report with femicides’ data and findings. The reports will also serve as inputs for future education and awareness materials. The Observatory will be managed by a team of experts in media registration and monitoring, who specialize in human rights and in the production of educational materials, and who also have the sensibility to rescue the human dimension of both the victim and the killer, thus being able to show the life circumstances behind the statistical data. In addition, we will count on the voluntary work of experts on care and prevention of violence against women, who will review and approve the Observatory publications. &amp;nbsp; Why it matters: With a renewed and reactivated Observatory we will not only provide figures or statistical data on femicides, we will also do research work to spread the victims’ stories. We will analyze their cases, the circumstances of the crime, the social and cultural factors that intervened in the problem, and provide clues so that people can recognize attitudes, behaviors and circumstances that represent warning signs. In addition, the Observatory will provide inputs to influence justice operators, to demand public policies and the correct application of the law, to support survivors and victims’ relatives, and to sensitize and educate the general public. Our reward will be the satisfaction of contributing to a culture free of violence in Nicaragua, where we women can enjoy our rights, especially the right to life and to live free of violence. &amp;nbsp; Potential Challenges: In the case that we can´t raise USD5,000,00 we will continue to seek more funding from other sources to complete the goal and reactivate the Observatory, because it is a necessary and urgent tool to prevent more deaths of women in Nicaragua. Your support is essential, not only as a donor, but also as a volunteer, ambassador and promoter of the campaign. Make this campaign yours and help us spread it to save the lives of women! You can use Facebook, Twitter, WhatsApp, Messenger, email and even a phone call to share the campaing. Remember to tell your friends, family and contacts why it is urgent to support this cause, and also provide the link of this campaign to make a donation. Together we can achieve the goal! &amp;nbsp; About our organization: We are the Network of Women against Violence (RMCV in Spanish), a space of articulation made up of women and organizations from several municipalities and departments of Nicaragua. For 25 years we the Network have saved women’s lives and supported thousands of women to free themselves from violence. As part of our mission, in 2005 we launched the National Femicide Observatory, a platform to record all cases of femicides and femicides in a degree of frustration (that is, when the woman survives), based on monitoring print and digital media. However, in 2015 we had to close the observatory due to lack of funding. We now consider urgent to reactivate it because in Nicaragua femicides go from bad to worse. With your support we will be able to reactivate and renew the Observatory to prevent femicides and demand justice!</t>
  </si>
  <si>
    <t>Educational Opportunity for Nicaraguan Girls</t>
  </si>
  <si>
    <t>Posibilidad, Inc.</t>
  </si>
  <si>
    <t>46-406-8775</t>
  </si>
  <si>
    <t>https://hipgive.org/wp-content/uploads/2016/12/3100501©-3-Approval.pdf</t>
  </si>
  <si>
    <t>Resumen de la campaña: Juana es más que una estadística. Tenía sueños y una vida por delante, amaba a sus pequeños hijos, trabajaba de sol a sol y era el sustento de su hogar. Sin embargo, algo no andaba bien con su vida. José, su ex pareja, no la dejaba en paz. Desde antes de separarse la maltrataba y la golpeaba. Ella lo dejó pero eso no impidió que la siguiera amenazando. Desesperada puso la denuncia en la Policía Nacional, pero no le dieron la protección necesaria. Poco tiempo después, José la persiguió, la emboscó y la mató. Todo estaba fríamente calculado. Actualmente, José está prófugo de la justicia y los tres hijitos de Juana quedaron desprotegidos y en la orfandad. En Nicaragua 126 mujeres fueron víctimas de femicidio entre el 2014 y el 2015. Murieron en manos de hombres que se sentían con el poder y el derecho de arrebatarles sus vidas sólo por el hecho de ser sus parejas, ex parejas o por tener un vínculo cercano con ellas. Como Juana, la mayoría de estas mujeres habían denunciado los maltratos y la violencia que sufrían, pero muy pocas recibieron un auxilio eficaz. &amp;nbsp; Al igual que Juana las víctimas eran madres, hijas, trabajadoras y mantenían a un mínimo de cinco personas en sus hogares. Los femicidas no sólo les arrebataron sus vidas, sino que también dejaron en desprotección y con traumas sicológicos a sus familias, quienes no reciben atención ni acompañamiento por parte del Estado, debido a que en Nicaragua no existen programas ni políticas de apoyo a las víctimas de femicidio. La vida de cada mujer cuenta: conociendo las historias y circunstancias de sus muertes, podemos ayudar a salvar la vida de miles de mujeres en Nicaragua. ¿Cómo pondremos tus donaciones en acción? Nuestra meta es recaudar USD5,000.00 para reactivar y renovar el observatorio con el personal mínimo requerido. Esto nos permitirá operar durante un año para producir 3 reportes trimestrales y un reporte anual con datos y hallazgos de los femicidios en Nicaragua. Los informes también servirán de insumos para futuros materiales educativos y de sensibilización. El Observatorio será manejado por un equipo de personas expertas en registro y monitoreo de medios, con especialización en derechos humanos, con una amplia experiencia en producción de materiales educativos y con la sensibilidad para rescatar la dimensión humana tanto de la víctima como del femicida, y así poder mostrar las circunstancias de vida que están detrás de los datos estadísticos. Además contaremos con el trabajo voluntario de expertas en atención y prevención de las violencias contra las mujeres, quienes revisarán y aprobarán las publicaciones de los datos obtenidos a través del Observatorio. Por qué importa: Con un Observatorio renovado y reactivado no sólo brindaremos cifras o datos estadísticos de los femicidios, también haremos trabajo investigativo para difundir las historias de vida de las víctimas y los femicidas. Analizaremos los casos, las circunstancias del delito, los factores sociales y culturales que intervinieron en el problema, y brindaremos pistas para que las personas puedan reconocer actitudes, comportamientos y circunstancias que representan luces de alerta. Además el Observatorio brindará insumos para incidir en los operadores de justicia, para demandar políticas públicas y la aplicación correcta de la ley, para apoyar a las sobrevivientes y a los familiares de las víctimas, y para poder sensibilizar y educar a la población. Nuestra recompensa será la satisfacción de contribuir a una cultura libre de violencia en Nicaragua, en donde las mujeres podamos gozar de nuestros derechos, especialmente del derecho a la vida y a vivir libres de violencia. Desafíos potenciales: En el caso de que no podamos recaudar los USD5,000.00, seguiremos buscando más fondos a través de otras fuentes para completar la meta y reactivar el Observatorio, ya que es una herramienta necesaria y urgente para prevenir más muertes de mujeres en Nicaragua. Tu apoyo es fundamental, no sólo como donante, sino también como voluntario/a, embajador/a y promotor/a de esta causa. ¡Haz tuya esta campaña y ayúdanos a difundirla para salvar la vida de las mujeres! Puedes utilizar Facebook, Twitter, WhatsApp, Messenger, el correo electrónico y hasta una llamada telefónica para compartir la idea. Recuerda decirle a tus amistades, familiares y contactos por qué es urgente apoyar esta causa, y también facilítales el link de la campaña para que hagan su donación. ¡Juntas y juntos podemos lograr la meta! Acerca de nuestra organización: Somos la Red de Mujeres contra la Violencia, un espacio de articulación integrado por mujeres y organizaciones de varios municipios y departamentos de Nicaragua que desde hace 25 años hemos salvado vidas y apoyado a miles de mujeres a liberarse de la violencia. Como parte de nuestra misión, en 2005 lanzamos el Observatorio Nacional de Femicidios, una plataforma para registrar todos los casos de femicidios y de femicidios en grado de frustración (es decir, cuando la mujer logra sobrevivir), como resultado del monitoreo de medios impresos y digitales, principalmente. Sin embargo, en 2015 tuvimos que cerrar el observatorio por falta de financiamiento, pero consideramos urgente reactivarlo porque en Nicaragua los femicidios van de mal en peor. ¡Con tu apoyo podremos reactivar y renovar el Observatorio para prevenir femicidios y demandar justicia!</t>
  </si>
  <si>
    <t>SEBASTIAN</t>
  </si>
  <si>
    <t>01-20-2017</t>
  </si>
  <si>
    <t>sedimi.27@gmail.com</t>
  </si>
  <si>
    <t>Charlie</t>
  </si>
  <si>
    <t>(303)772-4617</t>
  </si>
  <si>
    <t>Longmont, CO, United States</t>
  </si>
  <si>
    <t>Education provides Opportunity &amp;#8211; Shapes Character &amp;#8211; Strengthens Families &amp;#8211; Builds Communities</t>
  </si>
  <si>
    <t>La Educación da Oportunidades &amp;#8211; forma el Carácter &amp;#8211; refuerza a las Familias &amp;#8211; construye Comunidades</t>
  </si>
  <si>
    <t>(573) 165-358515</t>
  </si>
  <si>
    <t>Cali, Valle del Cauca, Colombia</t>
  </si>
  <si>
    <t>Our Story: Nicaragua has been the second poorest nation in the Western Hemisphere for decades. Haiti is more poor, but Haiti is suffering economic and social disaster. Young people in Nicaragua are very hungry for educational opportunity. &amp;nbsp; Why It Matters: When young women have educational opportunity it allows them more control over their lives. They are able to make better choices for their families. Stronger families are the basis for strong communities. Our students provide role models for other young people, in a culture that has not valued education for girls. &amp;nbsp; How Funds Are Used (Comprehensive Support): In impoverished communities there are many impediments to educational success. To help students succeed Posibilidad provides: Tuition and Fees, Health and Dental Care, Tutoring and Transportation. Cervical Cancer is the biggest cancer killer of Nicaraguan women. 80% of adult Nicaraguan women are infected with HPV, so we provide students OB/Gyn care and Cervarix HPV vaccination. &amp;nbsp; 2007 thru 2016: Nineteen students served. Our staff chooses students who are serious about education and whose character is well developed. Cohesiveness among our students is enhanced by group activities designed to foster awareness of environmental and social issues (please see our website for details). &amp;nbsp; Educational Particulars 2016: UNAN (Nicaraguan National University &amp;#8211; in Leon and Somotillo) One Chemistry major, two English majors, one Nursing student, one Education/Spanish Literature major, one Physical Education major, (UCAN Leon) two Pharmacy students (Chinandega) one Nursing student and two Secondary School students. &amp;nbsp; Graduates: Law School, Professional Accounting. &amp;nbsp; Please visit our Website: www.posibilidadnicaragüense.com You can also watch this video to learn more about our work: https://youtu.be/ybMlmKz2r4M &amp;nbsp; Please Share this HIPGive campaign with friends and family on the Social Media of your choice!</t>
  </si>
  <si>
    <t>A Tackle to violence, a Pass to coexistence</t>
  </si>
  <si>
    <t>Un Tackle a la violencia, un Pase a la convivencia</t>
  </si>
  <si>
    <t>Nuestra Historia: Nicaragua ha sido la segunda nación más pobre en el Hemisferio Occidental por décadas. Haití es más pobre, pero Haití sufre un desastre económico y social. Los jóvenes de Nicaragua están muy hambrientos de oportunidades educativas. Por Qué Importante: Cuando las mujeres jóvenes tienen oportunidades educativas, les permite tener más control sobre sus vidas. Son capaces de hacer mejores elecciones para sus familias. Las familias fuertes son la base para comunidades fuertes. Nuestros estudiantes exitosos ofrecen modelos a otros jóvenes, en una cultura que no ha valorado la educación de las jóvenes. Cómo se Utilizarán los Fondos (Soporte integral): En las comunidades empobrecidas hay impedimentos para el éxito educativo. Para ayudar a las estudiantes a tener éxito Posibilidad provee: Matrícula, Cuotas, Tutoría, Transporte, Cuidado Dental y Salud. Cáncer Cervical es el mayor asesino de las mujeres Nicaragüenses. Virus del HPV infecta al 80% de las mujeres Nicaragüenses. Nosotros ofrecemos a nuestros estudiantes atención ginecológica y la serie de vacunación contra el VPH Cervarix. 2007-2016: Diecinueve estudiantes atendidos. Nuestro personal elige a los estudiantes que son serios acerca de su educación y cuyo carácter está bien desarrollado. La cohesión entre los estudiantes de Posibilidad se ve reforzada por actividades grupales diseñadas para aumentar la conciencia de los problemas sociales y ambientales. Por favor vea nuestro sitio web para más detalles. Detalles Educativos 2016: Universidad Nacional de Nicaragua (UNAN León y UNAN Somotillo) dos estudiantes de Inglés, una de Química, una de Enfermería, uno de Educación Física, Uno de Educación y Literatura Española, (UCAN León) dos estudiantes de Farmacia (Chinandega) una estudiante de Enfermería, dos estudiantes de Secundaria. Graduados: Facultad de Derecho, Contabilidad Profesional. Por Favor visite nuestro sitio web: www.posibilidadnicaragüense.com También puedes ver este video acerca de nuestra labor: https://youtu.be/ybMlmKz2r4M Por favor, Comparta esta campaña de HIPGive con amigos y familiares en los medios de comunicación social de su elección.</t>
  </si>
  <si>
    <t>https://youtu.be/Cz_TYlNMA6Q &amp;nbsp;</t>
  </si>
  <si>
    <t>https://hipgive.org/wp-content/uploads/2017/08/Certificacion-de-JD.pdf</t>
  </si>
  <si>
    <t>Campaign summary: &amp;nbsp; In Colombia, after the armed conflict and the signing of peace agreements, different social processes have been carried out in favor of healthy coexistence in rural communities, towns and cities. Cali, a city that has been a meeting point for many people displaced by violence, has migrated to high risk areas where unhealthy habits have been generated, permeated by drug addiction, gang formation and criminal acts that do not allow the construction of a social fabric. Taking into account this, La Liga Vallecaucana de Rugby &amp;#8211; LVR -, and its affiliated clubs interested in the development of people (children, youth and adults) intact, where sport is a path towards healthy living and the healthy life of all those that they approach, raises the creation of schools of infantile and juvenile formation for the sport discipline of Rugby. From the LVR is proposed as an objective: to promote and practice Rugby as a training element in children and youth of the different districts of the city of Cali, using free time in healthy activities and healthy living. &amp;nbsp; The project is divided into three main stages: 1. Phase of Communication and Call 2. Stage of development of practices of Rugby Lawn 3. Evaluation phase. Each phase has a methodological development that will be carried out through the Area of ​​Development and Masification of the LVR. It is a multidisciplinary group that is responsible for presenting rugby as a tool for transformation to children, youth and adults in the city. In this group are executives, coaches, referees, reenactors, social communicators, publicists and engineers. And the support and donations would be directed for the payment of these people. The LVR has developed similar projects in the last 3 years thanks to the municipal institutions and its costs have ranged between US $ 12,000 and US $ 20,000 per project and this has made an impact on more than 1500 children and young people. This year, due to political and bureaucratic issues, the government institutions have not defined an order to support the massification projects of the leagues, including rugby. This is undoubtedly the main reason why we started this Crowdfunding campaign. The resources obtained through this platform will be allocated in this way: EXPECTED MONEY COLLECTION (US) $ 10,000.00 INVESTMENT AMOUNT(PERCENTAGE) Monitors (50%) $ 5,000.00 Managers (25%) $ 2,500.00 Meetings and Festivals (10%) $ 1,000.00 Advertising and Social Networks (10%) $ 1,000.00 Logistics and Planning (5%) $ 500.00 The investments are presented with percentage data to have references in what is intended to use the money so that the goal proposed in the project is not achieved. The number of monitors that is raised in this first project are 2, however, it may vary depending on the amount of money that is collected, likewise, in the management area would be a person in charge of the entire logistics, added to a person that generates the work of publicity and use of networks. Finally, the logistics and planning item refers to the planning time, transportation implementation and endowment, etc. This is the first time that we plan to use a Crowdfunding platform to support this type of projects in the LVR, however, we can assure that the money will be well invested for the fulfillment of the objective as it has been done in the past 3 years with the Government support. We strongly believe that Rugby is a means for the formation of integral people, that help to the construction of the social fabric that the developing countries so much need. The training in values ​​that is preached from the World Rugby, such as discipline, honesty, respect, solidarity, inclusion and fun are evident in Rugby players. We hope that the international community (whether or not a rugby player) believes that in the ideas we profess. Why it matters: Because in Colombian we need to transcend violence, crime, unhealthy habits, change the way of thinking, leave behind the easy way, stop looking for quick solutions without measuring the consequences. Cali has been a city constantly battered by drug trafficking, profiting from unscrupulous people and permeating the most needy, creating stereotypes of life without effort and through violence. We believe that rugby can change those people, change the mentality of a society accustomed to crime, we believe that the values ​​that Rugby professes are for inside the field and outside, that each subject understands the importance of others to achieve life projects We can not promise to change all the people who come to us, but if we assure that those in which we generate a change of mentality, they will be agents concerned about doing things well for their city, country or the whole planet. &amp;nbsp; Technology and the speed of information have distanced us a little from human contact, it has assured us a small bubble of false confidence, and also children and young people are responding to the real world, without wanting to or trying to understand each other, every time It is easier to find emotional and psycho-social problems at younger ages, social skills have been diminished by the same overprotective vision generated by virtual media. Sport, specifically Rugby, which has fundamental elements for socialization, seeks to generate bonds between individuals, which constantly presents situations of joint solution and the importance of others. &amp;nbsp; We thank all the people who can contribute monetarily with this cause, but we would also infinitely thank the rugby community, sports or those who are interested in social development that can replicate this message in their countries, acquaintances, philanthropists, etc. Rugby has taught us that we are all useful regardless of physical, social or economic characteristics, we believe that this platform shows it, there are endless ways that we can help others and through working together we can change the lives of less fortunate people. &amp;nbsp;</t>
  </si>
  <si>
    <t>https://hipgive.org/wp-content/uploads/2017/08/Annual-Accounts-FCAM-2014.pdf</t>
  </si>
  <si>
    <t>Resumen de la campaña: En Colombia, posterior al conflicto armado y a la firma de los acuerdos de paz se han venido adelantando diferentes procesos sociales en pro de la sana convivencia en comunidades veredales, pueblos y ciudades. Cali, una ciudad que ha sido un punto de encuentro de muchas personas desplazadas por la violencia han migrado a zonas de alto riesgo donde se han generado habitos no saludables permeado por la drogadiccion, formacion de pandillas y actos criminales que no permiten la construccion de un tejido social. Teniendo en cuenta esto, La Liga Vallecaucana de Rugby – LVR –, y sus clubes afiliados interesados en el desarrollo de personas (niños, jóvenes y adultos) íntegras, donde el deporte sea un camino hacia la sana convivencia y la vida saludable de todos aquellos que se acerquen, plantea la creación de escuelas de formación infantil y juvenil para la disciplina deportiva de Rugby. Desde la LVR se propone como objetivo: fomentar y practicar el Rugby como elemento formativo en niños y jovenes de las diferentes comunas de la ciudad de Cali, usando el tiempo libre en actividades saludables y sana convivencia. El proyecto se divide en tres etapas principales: 1. Fase de Comunicacion y Convocatoria 2. Fase de desarrollo de practicas de Rugby Cesped 3. Fase de Evaluacion. Cada fase tiene un desarrollo metodologico que se llevara a cabo a traves del Area de Desarrollo y Masificacion de la LVR. Es un grupo multidisciplinario que se encarga de presentar el rugby como herramienta de transformacion a los niños, jovenes y adultos de la ciudad. En este grupo se encuentran directivos, entrenadores, referees, recreadores, comunicadores sociales, publicistas e ingenieros. Y el apoyo y donaciones se direccionarian para el pago de estas personas. La LVR ha desarrollado proyectos similares en los ultimos 3 años gracias a las instituciones municipales y sus costos han oscilado entre los US$12.000 y US$20.000 por proyecto y de esta menera se ha logrado impactar a mas de 1500 niños y jovenes. Este año, por cuestiones politicas y burocraticas las instituciones gubernamentales no tienen definido un orden para el apoyo a los proyectos de masificacion de las ligas, incluyendo la de rugby. Esta sin duda es la principal razon por la que empezamos esta campaña de Crowdfunding. Los recursos obtenidos a traves de esta plataforma estaran destinados de esta manera: RECOLECCION DINERO (US) ESPERADO $ 10,000.00 INVERSION (PORCENTAJE) CANTIDAD Monitores (50%) $ 5,000.00 Directivos (25%) $ 2,500.00 Encuentros y Festivales (10%) $ 1,000.00 Publicidad y Redes sociales (10%) $ 1,000.00 Logistica y Planeacion (5%) $ 500.00 &amp;nbsp; Las inversiones se presentan con datos porcentuales para tener referencias en lo que se pretende utilizar el dinero asi no se logre alcanzar la meta propuesta en el proyecto. La cantidad de monitores que se plantea en este primer proyecto son 2, sin embargo, puede variar segun la cantidad de dinero que se logre recolectar, de igual manera, en el area directiva seria una persona encargada de toda la logistica, sumada a una persona que genere el trabajo de publicidad y utilizacion de redes. Por ultimo el item de logistica y planeacion se refiere a lo relacionado con tiempos de planeacion, transporte de implementacion y dotacion, etc. Es la primera vez que se piensa utilizar una plataforma de Crowdfunding para apoyar este tipo de proyectos en la LVR, sin embargo, podemos asegurar que el dinero sera bien invertido para el cumplimiento del objetivo asi como se ha hecho en los pasados 3 años con los apoyos gubernamentales. Creemos fervientemente que el Rugby es un medio para la formacion de personas integrales, que ayuden a la construccion del tejido social que tanto necesitan los paises en via de desarrollo. La formacion en valores que se predica desde la World Rugby, tales como la disciplina, honestidad, respeto, solidaridad, inclusion y la diversion se evidencian en los jugadores de Rugby. Esperamos que la comunidad internacional (practicante o no del rugby) crea que en las ideas que profesamos. ¿Por que importa este proyecto? Porque en Colombian necesitamos trascender la violencia, la delincuencia, los habitos no saludables, cambiar la forma de pensar, dejar atras el facilismo, dejar de buscar salidas rapidas sin medir las consecuencias. Cali ha sido una ciudad constantemente azotada por el narcotrafico, lucrando a gente sin escrupulos y permeando a los mas necesitados, creando estereotipos de la vida sin esfuerzo y a traves de la violencia. Creemos que el rugby puede cambiar esas personas, cambiar la mentalidad de una sociedad acostumbrada al delito, creemos que los valores que profesa el Rugby son para dentro de la cancha y fuera, que cada sujeto entienda la importancia de los demas para lograr proyectos de vida.No podemos prometer cambiar a todas las personas que se acerquen a nosotros, pero si aseguramos que aquellos en los que generemos un cambio de mentalidad, van a ser agentes preocupados por hacer bien la cosas para su ciudad, pais o todo el planeta. La tecnologia y la velocidad de la informacion nos han alejado un poco del contacto humano, nos ha asegurado una pequeña burbuja de falsa confianza, y asimismo los niños y jovenes estan respondiendo al mundo real, sin querer o intentar entender a los demas, cada vez es mas facil encontrar problemas emocionales y psico-sociales en edades mas tempranas, las habilidades sociales se han menguado por esa misma vision sobre-protectora que generan los medios virtuales. El deporte, especificamente el Rugby, que tiene elementos fundamentales para la socializacion, busca generar lazos entre los individuos, que constantemente presenta situaciones de solucion conjunta y la importancia de los demas. Agradecemos a todas las personas que puedan contribuir monetariamente con esta causa, pero tambien agradeceriamos infinitamente a la comunidad de rugby, deportiva o aquellos que esten interesados en el desarrollo social que puedan replicar este mensaje en sus paises, conocidos, filantropos, etc. El Rugby nos ha enseñado que todos somos utiles sin importar caracteristicas fisicas, sociales o economicas, creemos que esta plataforma lo demuestra, son infinitas las formas que podemos ayudar a los demas y a traves del trabajo conjunto podemos cambiar vidas de personas menos afortunadas. &amp;nbsp; &amp;nbsp;</t>
  </si>
  <si>
    <t>Activity Description Unit of Measurement Quant Unit (USD) Total Value Technical and logistic coordinator In charge of carrying out, organizing and developing the massification project in Santiago de Cali. &amp;nbsp; Month 6 $ 417 $ 2,500 Coach 2 coaches for each practice group in the communes at a rate of $ 417 per month Month 6 $ 833 $ 5,000 Communicator 1 Community Manager responsible for creating advertising, making press releases and use in virtual media Mensual 1 $ 700 $ 700 Advertising Banners and advertising banners with institutional logos Global 1 $ 300 $ 300 Logistics and Planning Transportation of implements, planning meetings, space rental. Global 1 $ 400 $ 400 Endowment Presentation t-shirts of the work group: coordinator, trainers, publicist and advisors. Global 1 $ 99 $ 99 Rugby Festival 2 Rugby Festivals. Matchs and games. Global 2 $ 500 $ 1,000 TOTAL PROJECT RUGBY 4 ALL $ 10,000</t>
  </si>
  <si>
    <t>https://hipgive.org/wp-content/uploads/2017/08/FCAM-Registro-Público-La-Gaceta-1.pdf</t>
  </si>
  <si>
    <t>https://hipgive.org/wp-content/uploads/2018/09/Personeria-Juridica-LVR-2018.pdf</t>
  </si>
  <si>
    <t>https://hipgive.org/wp-content/uploads/2017/08/Revenues-and-expenses-2015-Budget-2015.pdf</t>
  </si>
  <si>
    <t>Educational Opportunities for Nicaraguan Girls</t>
  </si>
  <si>
    <t>Posibilidad Nicaraguense</t>
  </si>
  <si>
    <t>https://hipgive.org/wp-content/uploads/2016/12/501©-3-Approval.pdf</t>
  </si>
  <si>
    <t>https://hipgive.org/wp-content/uploads/2018/09/Estados-Financieros-31-12-17-Firmados.pdf</t>
  </si>
  <si>
    <t>Help us to keep growing bigger &amp;#8211; Pedagogical space &amp;#8220;Seahorse&amp;#8221;, Punta del Diablo, Department of Rocha, Uruguay</t>
  </si>
  <si>
    <t>303-772-4617</t>
  </si>
  <si>
    <t>https://hipgive.org/wp-content/uploads/2018/09/Presupuesto-Anual.xlsx</t>
  </si>
  <si>
    <t>Posibilidad helps impoverished Nicaraguan girls succeed in Secondary School and in College.</t>
  </si>
  <si>
    <t>Punta del Diablo, Departamento de Rocha, Uruguay</t>
  </si>
  <si>
    <t>Posibilidad ayuda a pobres niñas nicaragüenses a tener éxito en la Escuela Secundaria y en la Universidad.</t>
  </si>
  <si>
    <t>Posibilidad Nicaragüense (Nicaraguan Possibility) 2007 Posibilidad began sponsoring female Nicaraguan students Our program has supported 19 deserving impoverished students 2016 Nine students in College and two in Secondary School Graduates: Law School Professional Accounting Comprehensive Support: Tuition and Fees, Health and Dental Care, Tutoring, Transportation and HPV Vaccination. www.posibilidadnicaraguense.com Video: https://youtu.be/sJtPAhg93GI</t>
  </si>
  <si>
    <t>With your support we will acquire land to build our own school, essential to keep growing.</t>
  </si>
  <si>
    <t>Posibilidad Nicaragüense 2007 Posibilidad comenzó a patrocinar a estudiantes Nicaragüenses femininos Nuestro programa ha apoyado a 19 merecedoras, empobrecidas estudiantes 2016 Nuevo estudiantes en la Universidad dos en Secundaria. Graduados &amp;#8211; Facultad de Derecho y Contabilidad Profesional. Apoyo Comprensivo: De Matricula y cuotas Mensuales, Salud y cuidado Dental, Tutoría, Transporte y la vacunación contra el VPH. www.posibilidadnicaraguense.com Video: https://youtu.be/sJtPAhg93GI</t>
  </si>
  <si>
    <t>Con tu apoyo vamos a adquirir un terreno para construir la sede propia, imprescindible para seguir creciendo.</t>
  </si>
  <si>
    <t>https://www.youtube.com/watch?v=Cz_TYlNMA6Q&amp;amp;feature=youtu.be</t>
  </si>
  <si>
    <t>montessoricaballitodemar@gmail.com</t>
  </si>
  <si>
    <t>Royal Estate Diamond</t>
  </si>
  <si>
    <t>HELP US TO FINANCE HOUSING TO NEEDED FAMILIES</t>
  </si>
  <si>
    <t>fundación ciudadanos productivos</t>
  </si>
  <si>
    <t>901115217-4</t>
  </si>
  <si>
    <t>https://hipgive.org/wp-content/uploads/2017/12/fcprod1050.pdf</t>
  </si>
  <si>
    <t>10-19-2018</t>
  </si>
  <si>
    <t>Ropa de cama</t>
  </si>
  <si>
    <t>nictegarcias@gmail.com</t>
  </si>
  <si>
    <t>Jorge Humberto</t>
  </si>
  <si>
    <t>notables2005@gmail.com</t>
  </si>
  <si>
    <t>(573) 004-066392</t>
  </si>
  <si>
    <t>We want to help 9000 families get housing, plus earn income to increase their quality of life.</t>
  </si>
  <si>
    <t>Queremos ayudar 9000 familias obtener vivienda, ademas obtener ingresos que permitan el aumento de su calidad de vida.</t>
  </si>
  <si>
    <t>In the city of Bucaramanga, in the Republic of Colombia, there is a deficit of 45,000 households in low- income families. We want with your help friends of HIPGIVE.ORG start financial leverage to achieve the full funding of our project HACIENDA SAN IGNACIO. Your help we will direct you to finance the study of reserves of a gold mining concession we have in the Republic of Colombia, which has a holding area of 5 million square meters. The study of reserves consists in being able to prove the amount of gold and silver in this area concession by the Colombian Government and that we are the owners and we want to place it in the social service. Once we have made the study of reserves of the mining concession, we place the mining concession as collateral before a bank, to support a bank loan to finance the construction of 9000 apartments. The amount required to make this reserve study is 2 million dollars. To thank and in the way of retribution to those who help us with their initial contribution, we want to return the 100% of usefulness of their contribution, in a term of 12 months. Is return we can make it happen once the bank financed the project HACIENDA SAN IGNACIO US disbursed the value of the loan to cover the construction costs of the housing project, it is estimated that once the guarantee is delivered to the bank the time of Disbursement is 3 months. The benefits that the 9,000 families living in the apartments will receive are very interesting. One of the benefits that are within the strategies of the Housing construction project, is to provide the housing to these low income families. Also, to support each of the 9,000 families, we have projected the constitution of a company producing Colombian endogenous products to bring them to the international market. In this way we will be able to provide these families, safe employment, with good income, so we will increase the quality of life of these families who today have no jobs, who today do not have housing and their quality of life is well below that required for a worthy human being. At the end of the project we will be able to leave a social and productive footprint well planted, we have achieved the increase of the quality of life, not only of the families directly participating in the project, also indirectly benefit other 2,000 families and inhabitants of Surrounding areas of this housing project. We are a non-profit organization that places 100% of our assets and our capacities to achieve the success of our projects. &amp;#8220;WE WANT TO INVITE YOU TO HELP US IN ORDER TO ACHIEVE THIS SOCIAL OBJECTIVE OF HOUSING AND EMPLOYMENT&amp;#8221;</t>
  </si>
  <si>
    <t>https://hipgive.org/wp-content/uploads/2019/01/Listado-de-los-miembros-de-la-junta-directiva-del-Hogar-Margarita-Cruz-Ruíz.docx</t>
  </si>
  <si>
    <t>En la ciudad de Bucaramanga, en la república de Colombia, existe un déficit de 45.000 viviendas en familias de bajos recursos. Queremos con su ayuda amigos de HIPGIVE.ORG iniciar apalancamiento financiero para lograr la financiación total de nuestro proyecto HACIENDA SAN IGNACIO. Su ayuda la encaminaremos a financiar el estudio de reservas de una concesión minera de oro que poseemos en la república de Colombia, que cuenta con una área de explotación de 5 millones de metros cuadrados. El estudio de reservas consiste en poder probar la cantidad de oro y plata que hay en esta área concesionada por el gobierno colombiano y que somos nosotros los propietarios y queremos colocarla al servicio social. Una vez hayamos realizado el estudio de reservas de la concesión minera, colocaremos la concesión minera como garantía ante un banco, para respaldar un préstamo bancario para financiar la construcción de 9000 apartamentos. la cantidad requerida para realizar este estudio de reservas es de 2 millones de dolares. Para agradecer y en manera de retribución a quienes nos ayuden con su aporte inicial, queremos devolverles el 100% de utilidad de su ayuda aportada, en un termino de 12 meses. Está devolución la podremos hacer realidad una vez el banco financiador del proyecto HACIENDA SAN IGNACIO nos desembolse el valor del préstamo para cubrir los costos de construcción del proyecto de vivienda, se estima que una vez entregada la garantía al banco el tiempo de desembolso es de 3 meses. Los beneficios que recibirán las 9.000 familias que habitaran los apartamentos son muy interesantes. Uno de los beneficios que esta dentro de las estrategias del proyecto de construcción de vivienda, esta brindarle la vivienda a estas familias de bajos ingresos. Ademas para dar sostenimiento de cada una de las 9.000 familias, hemos proyectado la constitución de una compañía productora de productos endogenos colombiano para llevarlos al mercado internacional. De esta manera podremos brindarles a esta familias, empleo seguro, con buenos ingresos, así aumentaremos la calidad de vida de estas familias que hoy no tienen empleo, que no poseen vivienda y su calidad de vida esta muy por debajo de la requerida para un ser humano digno. Al final del proyecto podremos dejar una huella social y productiva bien plantada, hemos logrado el aumento de la calidad de vida,no solo de las familias participantes del proyecto directamente, también se benefician indirectamente otras 2000 familias y habitantes de sectores aledaños de este proyecto de vivienda. Somos una organización sin animo de lucro que coloca l 100% de nuestros activos y nuestras capacidades para lograr el éxito de nuestros proyectos &amp;#8220;QUEREMOS INVITARLOS A QUE NOS AYUDEN PARA PODER LOGRAR ESTE OBJETIVO SOCIAL DE VIVIENDA Y EMPLEO&amp;#8221;</t>
  </si>
  <si>
    <t>https://hipgive.org/wp-content/uploads/2018/11/ACTA.pdf</t>
  </si>
  <si>
    <t>Education: Investing in our present and our future</t>
  </si>
  <si>
    <t>https://hipgive.org/wp-content/uploads/2016/11/4206PRCF---IRS-Determination-Letter-2015.pdf</t>
  </si>
  <si>
    <t>PRESUPUESTO PARA CERTIFICAR RESERVAS DE CONCESIÓN MINERA TRABAJOS TIEMPO(DIAS) PLANEAMIENTO 15 CARTOGRAFIADO Y MUESTREO 70 GEOFISICA 30 PERFORACION Y LOGUEO 60 MODELAMIENTO 30 PREPARAR INFORME 15 TOTAL 220 PERSONAL CANTIDAD COSTO/DIA TIEMPO TIEMPO (tipo) COSTO PARCIAL GERENTE DE PROYECTO 1 1,000 60 dias 60,000.00 JEFE DE BRIGADA (TODOS) 1 700 242 dias 169,400.00 GEOLOGO 1 3 525 70 dias 110,250.00 TECNICOS 5 525 30 dias 78,750.00 GEOLOGOS 2 1 220 180 dias 39,600.00 AYUDANTES 24 120 60 días 172,800.00 TOTAL Días $630,800.00USD SALUD TOTAL $ 21.350USD OPERACIONES CANTIDAD COSTO/DIA TIEMPO TIEMPO (tipo) COSTO PARCIAL RESUMEN DE EQUIPOS 1 Global 58,925.24 INSUMO DE MUESTREO 1 Global 2,565.90 CAMIONETAS 2 Global 85,000.00 COMBUSTIBLE CAMIONETAS 8 Meses 20,000.00 PASAJES 10 Global 15,000.00 ALIMENTACION 35 Global 80,000.00 GEOFISICA 1 Global 70,000.00 PERFORACION 1 Global 700,000.00 ANALISIS DE MUESTRAS GEOQUIMICAS 1 Global 75,000.00 CONTRATO DE TRABAJO 1 Global 3,000.000 TOTAL 1,109.491.14 PREPARACION DE REPORTE CANTIDAD COSTO/DIA TIEMPO TIEMPO (tipo) COSTO PARCIAL INSUMOS 1 3,000.00 3,000.00 LICENCIAS 1 500.00 500.00 IMPRESIONES 1 1,500.00 1,500.00 TOTAL COSTO REPORTE 5,000.00 COSTOS TOTALES 1,766.641.00 GASTOS ADMISITRACION 18% 317,995.41 UTILIDAD 14% 247,329.76 TOTAL 2,331.966.31 BUDGET TO CERTIFY MINING CONCESSION RESERVES WORKS Time (days) PLANNING 15 MAPPING AND SAMPLING 70 GEOPHYSICS 30 DRILLING AND LOGGING 60 MODELING 30 REPORT PREPARATION 15 TOTAL 220 STAFF Quantity COST/Days Time Time (days) PARCIAL COST PROJECT MANAGER 1 1,000 60 days 60,000.00 BRIGADE LEADER(ALL) 1 700 242 days 169,400.00 GEOLOGIST 1 3 525 70 days 110,250.00 TECHNICIANS 5 525 30 days 78,750.00 GEOLOGIST 2 1 220 180 days 39,600.00 ASSISTANTS 24 120 60 days 172,800.00 TOTAL $630,800.00USD HEALTH TOTAL $ 21.350USD OPERATIONS Quantity COST/Days Time Time (days) PARCIAL COST EQUIPMENT SUMMARY 1 Global 58,925.24 SAMPLING SUPPLIES 1 Global 2,565.90 PICKUPS 2 Global 85,000.00 FUEL PICKUPS 8 Meses 20,000.00 PASSAGES 10 Global 15,000.00 FOOD 35 Global 80,000.00 GEOPHYSICS 1 Global 70,000.00 DRILLING 1 Global 700,000.00 ANALYSIS OF GEOPHYSICAL SAMPLES 1 Global 75,000.00 EMPLOYMENT CONTRACT, 1 Global 3,000.000 TOTAL $1,109.491.14USD report preparedness CANTIDAD COSTO/DIA TIEMPO TIEMPO (tipo) PARTIAL COST INPUTS 1 3,000.00 3,000.00 LICENSES 1 500.00 500.00 IMPRESSIONS 1 1,500.00 1,500.00 TOTAL COST REPORT $5,000.00USD TOTAL COSTS 1,766.641.00 ADMINISTRATION EXPENSES 18% 317,995.41 UTILITY 14% 247,329.76 TOTAL $2,331.966.31 USD</t>
  </si>
  <si>
    <t>https://hipgive.org/wp-content/uploads/2019/01/20181219_143147.jpg - https://hipgive.org/wp-content/uploads/2019/01/20181219_143202.jpg - https://hipgive.org/wp-content/uploads/2019/01/20181219_143220.jpg - https://hipgive.org/wp-content/uploads/2019/01/20181219_143232.jpg</t>
  </si>
  <si>
    <t>04-25-2018</t>
  </si>
  <si>
    <t>Rock y Vida FJTC</t>
  </si>
  <si>
    <t>Fundación Jóvenes Talentos de Colombia</t>
  </si>
  <si>
    <t>90I019659-1</t>
  </si>
  <si>
    <t>https://hipgive.org/wp-content/uploads/2018/04/CC-FUNDACION.pdf</t>
  </si>
  <si>
    <t>csalazar@gmail.com</t>
  </si>
  <si>
    <t>Mario Alberto</t>
  </si>
  <si>
    <t>mario.jimenez@talentosdecolombia.org</t>
  </si>
  <si>
    <t>The Puerto Rico Community Foundation believes in education as one of the most important tools for social and economic transformation. Since its inception, the Foundation has been committed to supporting education through different approaches, including a teacher’s mini-grant program all the way to the implementation of a coaching strategy targeting teachers, principals, parents and the community. The Foundation has worked with more than 100 public schools and 500 teachers to impact the academic and social transformation of at least 50,000 students in the island.</t>
  </si>
  <si>
    <t>La Fundación Comunitaria de Puerto Rico cree en la educación como una de las herramientas más importantes para la transformación social y económica. Desde su creación, la Fundación se ha comprometido a apoyar la educación a través de diferentes enfoques, incluyendo un programa de mini-donativos para maestros hasta la implementación de una estrategia de entrenamiento dirigida a maestros, directores, padres y la comunidad. La Fundación ha trabajado con más de 100 escuelas públicas y 500 maestros para impactar la transformación académica y social de al menos 50,000 estudiantes en la Isla.</t>
  </si>
  <si>
    <t>The Puerto Rico Community Foundation has recognized and acted on the importance of supporting and leading efforts to strengthen the quality of our education throughout the Island. One of the main challenges that our public schools have faced is non-compliance with adequate yearly progress metrics. In the 2010-2011 school year there were 949 schools that did not meet the academic goals. In 2012 we became an ally to work with schools under the School Improvement Grant (SIG) to serve some of those who were in the bottom 5 % of lowest achievement schools. Our interventions at the Alejandro Tapia and Rivera School, Dr. Alfredo Aguayo School and Dr. José Celso Barbosa School provided great results. For example, at the Alejandro Tapia and Rivera School, 43% of 4th grade students increased their proficiency level in Spanish, 21% of 5th grade students increased their proficiency level in math and 33% in English, and 29% of 6th grade students increased their proficiency level in Spanish. One of the most significant achievements was the improvement in the school environment, teachers and students attendance and parents participation in their kid’s activities. The Foundation&amp;#8217;s ongoing work in the area of education is extremely important. As the island faces the fiscal crisis, our schools continue to suffer budget and staff cuts, seriously affecting the development of our children and youth. Our mission as an organization is to develop the capacities of communities so that they themselves can achieve their social and economic transformation. When making your donation, you will be supporting the Foundation&amp;#8217;s work in this sector, as well as supporting our organizations and allied schools that serve our most vulnerable population.</t>
  </si>
  <si>
    <t>Help us start the 2019 school year &amp;#8211; NGO Pa Yachay (Peru)</t>
  </si>
  <si>
    <t>ONG PA YACHAY</t>
  </si>
  <si>
    <t>La Fundación Comunitaria de Puerto Rico ha reconocido y ha actuado sobre la importancia de apoyar y dirigir los esfuerzos para fortalecer la calidad de nuestra educación en toda la Isla. Uno de los principales desafíos que han enfrentado nuestras escuelas públicas es el incumplimiento de los indicadores de progreso anuales adecuados. En el año escolar 2010-2011 hubo 949 escuelas que no cumplieron con las metas académicas. En 2012 nos convertimos en un aliado para trabajar con las escuelas bajo el School Improvement Grant (SIG) para servir a algunos de los que estaban en el 5% inferior de las escuelas del logro más bajo. Nuestras intervenciones en la Escuela Alejandro Tapia y Rivera, en la Escuela Dr. Alfredo Aguayo y en la Escuela Dr. José Celso Barbosa dieron excelentes resultados. Por ejemplo, en las escuelas Alejandro Tapia y Rivera, el 43% de los estudiantes de cuarto grado aumentaron su nivel de competencia en español, el 21% de los estudiantes de 5º grado aumentaron su nivel de competencia en matemáticas y 33% en inglés y el 29% su nivel de competencia en español. Uno de los logros más significativos fue la mejora en el entorno escolar, la asistencia de profesores y estudiantes y la participación de los padres en las actividades de sus hijos. El trabajo en curso de la Fundación en el área de la educación es extremadamente importante. A medida que la isla se enfrenta a la crisis fiscal, nuestras escuelas siguen sufriendo recortes presupuestarios y de personal, afectando seriamente el desarrollo de nuestros niños y jóvenes. Nuestra misión como organización es desarrollar las capacidades de las comunidades para que ellas mismas puedan lograr su transformación social y económica. Al hacer su donación, estará apoyando el trabajo de la Fundación en este sector, así como apoyando a nuestras organizaciones y escuelas aliadas que sirven a nuestra población más vulnerable.</t>
  </si>
  <si>
    <t>https://hipgive.org/wp-content/uploads/2018/11/RRPP.pdf</t>
  </si>
  <si>
    <t>(573) 182-862154</t>
  </si>
  <si>
    <t>Un programa de construcción de sociedad a través de la música y el rock. Niños y Jóvenes transformando sociedad.</t>
  </si>
  <si>
    <t>La Fundación Talentos de Colombia al identificar, cultivar y perseguir estas habilidades, ayuda a los jóvenes a mantenerse comprometidos con su educación, activos en su comunidad, y alineados a tener un futuro próspero. De que se trata: El programa “Rock y vida” tiene el objetivo de crear grupos de niños y jóvenes con habilidades musicales destacadas – Que tengan afinidad musical con el género Rock y sus derivados. El proyecto garantizará acceso a clases de música y técnica vocal, con profesores de Escuelas de Formación musical especializados en formación infantil. Además de espacios de formación y orientación personal, generando impactos positivos en sus procesos de crecimiento personal, social y familiar. Problemática: El programa Rock y vida, busca acercar a niños y jóvenes a iniciativas de formación musical, que les permitan desarrollar sus talentos, encontrar espacios de construcción de conocimientos, relacionamiento con jóvenes afines, generación de redes de colaboración juveniles, líderes que puedan en un futuro generar iniciativas que favorezcan a su propia comunidad. Todo esto, garantiza que los niños y jóvenes encuentren espacios de aprovechamiento del tiempo libre que les aporten en su crecimiento, alejándolos de las problemáticas sociales derivadas de la drogadicción, violencia, embarazos juveniles, entre muchos otros riesgos. Que harán y como lo harán: El programa funciona por ciclos semestrales durante los cuales los jóvenes tienen acceso a: &amp;nbsp; 60 horas semestrales de formación académica en Música 60 horas semestrales de espacios para prácticas y ensayos 60 horas semestrales de sesiones de integración grupal Participación en los eventos, festivales y conciertos que realizan nuestros aliados, para que puedan tener experiencias con artistas consolidados. Charlas, talleres y conferencias que nuestros aliados aportan durante el semestre para complementar el aprendizaje. &amp;nbsp; Estado Actual Contamos con un grupo de 10 Jóvenes con presupuesto definido gracias a un patrocinador y aportes de padres de familia. Sin embargo la cantidad de población interesada en acceder al programa Rock y Vida es superior a 50 jóvenes, los cuales no cuentan con los recursos, y el proyecto aún no tiene un presupuesto que permita becar a más estudiantes. La creación de estos nuevos grupos dependen directamente del apoyo de los nuevos patrocinadores del proyecto. Panorama Para lograr el objetivo de beneficiar una población de 50 Jóvenes, el programa requiere un presupuesto anual de $50000 USD. Actualmente contamos con donaciones económicas equivalentes al 10% del presupuesto de operación anual de programa Se espera poder lograr el apoyo de patrocinadores para el año 2018 que nos permitan asegurar por lo menos el 100% del presupuesto de operación anual. Se ha definido que para cubrir un ciclo anual (2 Semestres) de 1 Jóven, se requieren $1000 USD. Este presupuesto incluye gastos administrativos para el ciclo completo.</t>
  </si>
  <si>
    <t>fundacionJTC</t>
  </si>
  <si>
    <t>Education that changes lives</t>
  </si>
  <si>
    <t>Asociación Kantaya</t>
  </si>
  <si>
    <t>https://hipgive.org/wp-content/uploads/2016/11/Resolución-Ministerial.pdf</t>
  </si>
  <si>
    <t>Juan Carlos</t>
  </si>
  <si>
    <t>info@payachay.org</t>
  </si>
  <si>
    <t>Robotic Girls</t>
  </si>
  <si>
    <t>Fundación Marina Orth</t>
  </si>
  <si>
    <t>900.142.115-2</t>
  </si>
  <si>
    <t>https://hipgive.org/wp-content/uploads/2018/03/Acta-Constitución-FMO.pdf</t>
  </si>
  <si>
    <t>(005) 198-6964699</t>
  </si>
  <si>
    <t>Yanque, Arequipa, Perú</t>
  </si>
  <si>
    <t>Yessica</t>
  </si>
  <si>
    <t>yeflores@kantayaperu.com</t>
  </si>
  <si>
    <t>We want to get off to a good start in our 2019 school year at our small initial school of 4, 3 and 5 years &amp;#8220;Pa Yachay&amp;#8221;.</t>
  </si>
  <si>
    <t>Queremos empezar con buen pie nuestro año escolar 2019 en nuestra pequeña escuela inicial de 4, 3 y 5 años &amp;#8220;Pa Yachay&amp;#8221;.</t>
  </si>
  <si>
    <t>Pa Yachay was created to implement inclusion in education. All children in need should be able to access and participate in a quality education that meets their needs. We are an NGO aimed at giving greater accessibility to the population with scarce resources to receive a quality education, based on moral values and being aware that a prepared childhood is a fundamental pillar for the future society. Our goal is to enroll almost 100 children by the year 2024, starting 2016 with an initial level and every year thereafter, progressively increasing one grade until reaching the 6th grade, providing them with a quality education based on the national curriculum, but adding differentiated teaching methodology and highlighting the formation of values as a fundamental axis. We are located in the district of Yanque, about 10 km from Chivay, at 3417 masl, it is an important point for national and foreign tourists who visit the Colca Canyon. &amp;nbsp; We need your support to be able to start in the best way this 2019 school year and continue our work with the 36 low income students. &amp;nbsp; Find out more about our work at www.payachay.org and follow us at www.facebook.com/ongpayachay &amp;nbsp; If you&amp;#8217;re unable to donate through HIPGive, in Peru you can make your donation to: &amp;#8211; Scotiabank Current Account N.- 4760311 Interbank Code No.-009 310 000004760311 43 &amp;#8211; Current Account S / Scotiabank N.- 4302648 Interbank Code N.-009 310 000004302648 43 &amp;nbsp;</t>
  </si>
  <si>
    <t>51 998334629</t>
  </si>
  <si>
    <t>Lima</t>
  </si>
  <si>
    <t>Pa Yachay fue creado para dar mayor accesibilidad a la población de escasos recursos para recibir una educación de calidad, basada en valores morales y siendo conscientes que una niñez preparada es un pilar fundamental para la sociedad futura. Nuestra meta es escolarizar a casi 100 niños para el año 2024, comenzando el año 2016 con nivel Inicial y cada año siguiente, de manera progresiva, incrementar un grado hasta llegar al 6to de primaria, brindándoles una educación de calidad, basados en la currícula nacional, pero adicionando metodología diferenciada de enseñanza y resaltando la formación en valores como eje fundamental. Estamos ubicados en el distrito de Yanque, a unos 10 km de Chivay, a 3417 m.s.n.m, es un punto importante de turistas nacionales y extranjeros que visitan el Cañón del Colca. &amp;nbsp; Necesitamos tu apoyo para poder iniciar de la mejor manera este año escolar 2019 y continuar nuestro trabajo con los 36 estudiantes de escasos recursos. &amp;nbsp; Si quieres más información acerca del proyecto, consulta www.payachay.org o síguenos en www.facebook.com/ongpayachay &amp;nbsp; Si por algún motivo no puedes hacer tu donativo here on HIPGive, en Perú, puedes hacer tu donación en: &amp;#8211; Cuenta Corriente $ Scotiabank N.- 4760311 Código Interbancario N.-009 310 000004760311 43 &amp;#8211; Cuenta Corriente S/ Scotiabank N.- 4302648 Código Interbancario N.-009 310 000004302648 43</t>
  </si>
  <si>
    <t>Envision you have a great dream. Envision you know how to achieve it and you have your family´s support. You have the time, the will and the motivation to get going. But what about those who do not have this opportunity? Those who do not have access to quality education or have the financial resources to make their dreams a reality? This is where Kantaya comes in. We make it possible; we give children the chance and resources they need to make their biggest dreams come true.</t>
  </si>
  <si>
    <t>&amp;#8211; 03 teachers: $320 per month ($960 for 3 months each one)= $2,880 &amp;#8211; 01 administrative: $230 per month ($690 for 3 months)= $690 &amp;#8211; Rent of school space: $140 per month ($420 for 3 months)= $420 TOTAL: $3,990</t>
  </si>
  <si>
    <t>Imagina que tienes un gran sueño. Imagina que sabes exactamente qué hacer para hacerlo realidad. Imagina que tienes el apoyo de tu familia. Tienes el tiempo, las ganas, la inquietud por empezar, pero, ¿qué pasa con aquellos que no tienen esas oportunidades? ¿qué pasa con aquellos que no han recibido educación de calidad o recursos financieros para al menos empezar a diseñar su sueño? Así es como Kantaya ayuda. Nuestra organización hace posible que niños sin oportunidades ni recursos tengan acceso a todo eso que desean para su vida.</t>
  </si>
  <si>
    <t>payachay</t>
  </si>
  <si>
    <t>Peru is ranked 136th out of 140 countries in Quality of Primary Education and 137th of 140 countries in Quality of Math and Science (Global Report Competitiveness, 2015 World Economic Forum). Ventanilla is one of the most impoverished communities in Peru, with 65% of its population living in extreme poverty, on less than $150 per month for an average family size of 5; and only 1 out of 3 children finish secondary school. &amp;nbsp; Kantaya is a non-profit organization that, for the past 12 years, has been helping the children of Ventanilla improve their education through after-school reinforcement centers called “Casita Feliz” (Happy House), where they feel safe and that they belong. This after-school program follows a curricula developed by educational experts, with the goal to close the gap by offering these children equal opportunities. Every month, 300 children between the ages of 5 and 15 attend the “Casita Feliz” centers after school, to receive a quality education and further strengthen their trust and self-confidence through values and creativity. &amp;nbsp; Thanks to Kantaya, the children of Ventanilla have significantly improved their reading comprehension (from 12% to 83%) and math skills (from 12% up to 85%). Furthermore, while the majority of children come to the center with little desire to pursue long-term education, 90% of the children who enter the program see themselves pursuing higher education thereafter. The program has already enriched the lives of many children who, on their own, would not have been prepared to face post-secondary education. In Kantaya 67% are attending to a university or college against 2% in Ventanilla. &amp;nbsp; The money raised will go to learning material for the “Casita Feliz” after-school reinforcement centers: &amp;#8211; US$10 1 book for a child for a month &amp;#8211; US$60 6 books for a child for a semester &amp;#8211; US$120 12 book for a child for a year &amp;#8211; US$240 24 book for 2 children for a year &amp;#8211; US$480 48 books for 4 children for a year &amp;#8211; US$960 96 books for 8 children for a year &amp;nbsp; Thank you for helping us Ventanilla&amp;#8217;s children&amp;#8217;s dreams to reality. We are grateful for donations of any size as every one brings us closer to our $12,000 goal (100 children for a year).</t>
  </si>
  <si>
    <t>Catalina</t>
  </si>
  <si>
    <t>Perú ocupa el puesto 136 de 140 países en calidad de educación primaria y 137 de 140 países en calidad de matemáticas y ciencias (Informe de Competitividad Global 2015, de World Economic Forum). Ventanilla es una comunidad con mas de 65% de su población en pobreza extrema, con un ingreso mensual de US$150 por familia de 5 miembros en promedio y solo 1 de cada 3 termina el colegio. Kantaya es una asociación sin fines de lucro que desde hace mas de 12 años da una educación integral a través de sus 3 centros educativos &amp;#8220;Casita Feliz&amp;#8221;, los cuales son un espacio seguro y de pertenencia. El programa sigue una curricula desarrollada por expertos en educación con el objetivo de acortar la brecha educativa y tengan igualdad de oportunidades. Cada mes 300 niños, entre 5 y 15 años de edad, reciben una educación de calidad y refuerzan su confianza y autoestima con creatividad y valores. Gracias a Kantaya, los niños de Ventanilla han mejorado significativamente sus habilidades en comprensión de lectura (de 12% a 83%) y habilidades numéricas (de 12% a 85%). Adicionalmente, los niños que comenzaron en los centros no se visualizaban con estudios superiores, hoy el 90% se visualiza con estudios superiores. En Ventanilla solo el 2% tiene estudios superiores comparado con un 67% en Kantaya. &amp;nbsp; Lo recaudado sera para fortalecer el programa de plan lector que tenemos en los centros “Casita Feliz”: US$10 1 libro para un niño por un mes US$60 6 libros para un niño por un semestre US$120 12 libros para un niño por un año US$240 24 libros para 2 niños por un año US$480 48 libros para 4 niños por un año US$960 96 libros para 8 niños por un año &amp;nbsp; Gracias por ayudar a que los niños de Ventanilla hagan realidad sus sueños. Estamos agradecidos por todas las donaciones que nos acerca al objetivo de US$12,000 (100 niños beneficiados por un año).</t>
  </si>
  <si>
    <t>https://youtu.be/qMtDKkO3_NI</t>
  </si>
  <si>
    <t>(322) 373-9</t>
  </si>
  <si>
    <t>Laureles - Estadio, Medellín, Antioquia, Colombia</t>
  </si>
  <si>
    <t>Educating for the future</t>
  </si>
  <si>
    <t>Educando para el futuro</t>
  </si>
  <si>
    <t>https://hipgive.org/wp-content/uploads/2018/11/Testimonio.pdf</t>
  </si>
  <si>
    <t>Resumen de la campaña: Al ser las ganadoras de un segundo lugar de la competencia latinoamericana de robótica que se realiza en el marco de la SIR2017 (Semana de la Robótica y la Innovación) en la ciudad de Medellín, tenemos la oportunidad de que nuestro equipo femenino pueda representar a Colombia en el RoboRAVE 2018 que se realizará en EU - Nuevo México.Nuestro objetivo es que esto les permita a nuestros estudiantes seguir demostrando sus habilidades y capacidades. Para esto, es necesario un gran trabajo en equipo para mejorar el robot lógica y físicamente, además de una preparación mental para el manejo de las emociones en un evento de esa talla. Las donaciones serán la posibilidad que tienen nuestras estudiantes de cubrir gastos como papeles, pasajes, comida, hotel y otros necesarios para la participación en el mismo.https://www.roborave.org/ ¿Cómo pondremos tus donaciones en acción? Las donaciones cubrirán todos los gastos relacionados con el viaje: pasaportes, trámites de visa de E.E.U.U, tiquetes ida y vuelta, hospedaje por los días que dure la competencia, costos de desplazamiento y alimentación. Por qué importa:La Fundación Marina Orth beneficia a más de 1000 estudiantes en zonas de vulnerabilidad de Medellín y el Carmen de Viboral con su programa de educación STEM+H, entre los que se incluyen clubes de robótica. Esto permite que los jóvenes de comunas de Medellín, puedan soñar con otro tipo de vida y empiecen a creer que pueden conseguir esos sueños con esfuerzo, disciplina y confianza. Por esta razón, el impacto es enorme, no solo habremos tenido la oportunidad de participar en un evento mundial que reúne a competidores de todo el mundo, sino también la oportunidad de enfrentarnos a un nuevo país, con un idioma diferente al nuestro y con costumbres distintas realizando los sueños de nuestras niñas y sentando precedentes para la enseñanza de la robótica. Desafíos potenciales:&amp;nbsp;Necesitamos que esta campaña se vuelva viral, para que nuestras niñas tengan la oportunidad de cumplir su sueño y viajar al mundial en Estados Unidos. Por eso comparte esta convocatoria, cuéntale a todos los que consideres que pueden colaborar con esta causa. También puedes donar conocimiento y materiales para que nuestras niñas perfecciones el robot y estén a la altura de un mundial. Acerca de nuestra organización: Desde el año 2015 la Fundación Marina Orth inició la enseñanza de la robótica educativa en comunidades de Medellín y el Carmen de Viboral. Desde ese momento, el equipo Little Engineers ha participado en dos competencias locales donde obtuvo el cuarto puesto (2016) y el segundo puesto (2017), también participó en el mundial celebrado este año en la ciudad de Medellín, donde ocupó el décimo puesto. Ahora, este equipo conformado sólo por niñas, tiene la oportunidad de demostrar todo su talento en el mundial RoboRAVE International 2018, lo cual sería una muestra indudable del esfuerzo, constancia y disciplina que estas niñas han dedicado a su pasión: La tecnología.La Fundación Marina Orth tiene una sede principal que está ubicada en la Calle 49AA No. 77C – 98. Barrio Estadio. Medellín-Colombia. Pero en centro de la realización de los proyectos son las Instituciones Educativas en las comunidades de bajos recursos en la ciudad de Medellín.http://es.fundaorth.org/&amp;nbsp;</t>
  </si>
  <si>
    <t>Valor unitario# de personas# de diasTotalTiquetes $ 2.500.000 121 $ 30.000.000 Hospedaje $ 60.000 126 $ 4.320.000 Alimentación $ 150.000 126 $ 10.800.000 Trasporte en USA $ 150.000 16 $ 900.000 Trasnporte al aeropuerto $ 200.000 14 $ 800.000 Visas $ 600.000 101 $ 6.000.000 Pasaportes $ 230.000 71 $ 1.610.000 Seguro $ 180.000 111 $ 1.980.000 Robots $ 1.200.000 21 $ 2.400.000 TOTAL DE LA INVESIÓN $ 58.810.000 VALOR POR PERSONA $ 5.346.364&amp;nbsp;</t>
  </si>
  <si>
    <t>Fundaorth</t>
  </si>
  <si>
    <t>contactus@fundaorth.org</t>
  </si>
  <si>
    <t>Education for Dreamers (Phase III)</t>
  </si>
  <si>
    <t>roasarito boys and girls club</t>
  </si>
  <si>
    <t>12-18-2016</t>
  </si>
  <si>
    <t>Help us out of Venezuela</t>
  </si>
  <si>
    <t>ilina_ghosh@emerson.edu</t>
  </si>
  <si>
    <t>09-28-2017</t>
  </si>
  <si>
    <t>For security and a better future we need to leave Venezuela already.</t>
  </si>
  <si>
    <t>Por seguridad y un mejor futuro necesitamos salir YA de Venezuela.</t>
  </si>
  <si>
    <t>My partner and I asked this great help to leave our country, with immense pain to leave. We need to start outside where we can work and have a better future, this help will cost the expenses of emigration to panama. The help we ask for we do because of the strong crisis that nowadays is lived in Venezuela and while it is faster the help will be better, beforehand we are very grateful to all who want and can help us with our cause the support of all is Very important for us, thank you very much.</t>
  </si>
  <si>
    <t>Mi pareja y yo pedimos esta gran ayudar para salir de nuestro país, con un dolor inmenso por dejarlo. Necesitamos empezar afuera donde podamos&amp;nbsp; trabajar &amp;nbsp;y tener un mejor futuro,&amp;nbsp;esta ayuda costeara los gastos de emigración hacia&amp;nbsp;panamá.&amp;nbsp;La ayuda que pedimos lo hacemos por la fuerte crisis que hoy en día se vive en Venezuela, de ante mano&amp;nbsp;estamos muy agradecidos con todos los que quieran y puedan ayudarnos con nuestra causa el apoyo de todos es muy importante para nosotros, muchas gracias.</t>
  </si>
  <si>
    <t>Stephanyagarciap@gmail.com</t>
  </si>
  <si>
    <t>roasarito</t>
  </si>
  <si>
    <t>For an education that transforms our realities and contributes to a dignified life for our indigenous peoples.</t>
  </si>
  <si>
    <t>Por la educación que transforme nuestras realidades y contribuya a la Vida Digna de nuestros pueblos indígenas</t>
  </si>
  <si>
    <t>What is the objective of the project? Create a scholarship fund for young indigenous people of the highlands of Chiapas who have no resources to continue their high school and college studies. What is the opportunity or problem being confronted? Why is it important? Young people in the region do not have economic opportunities (or schools near their communities) that allow them to study in high school and college. The monthly family income ranges between 20 and 50 dollars, which for an indigenous family makes it almost impossible to send a person to study outside the community as it involves transportation costs, housing, food, and school supplies, among others cost. How will you achieve the goal? The donation, with the support of HipGive, will support the scholarship fund which gives a monthly grant to the young people involved in organizational processes for a dignified life and fair, just migration. In addition to the scholarships, we support with computer equipment if the students should require their use for homework, and we do monthly monitoring of their achievements and setbacks in the educational process, in addition to counseling if required. How will the donor&amp;#8217;s contribution impact the success of the project? The impact is fundamental, because without this we could not afford the monthly expenses of the scholarships and it would be difficult for young scholars to be able to continue their educational processes.</t>
  </si>
  <si>
    <t>¿Cuál es el objetivo del proyecto? Crear un fondo de becas para jóvenes indígenas de Los Altos de Chiapas que no tienen recursos para continuar sus estudios de preparatoria y universidad ¿Cuál es la oportunidad o el problema que enfrenta? ¿Por qué es importante? Los y las jóvenes de la región no cuentan con oportunidades económicas (ni escuelas cercanas a sus comunidades) que les permita estudiar el nivel medio y superior. Los ingresos familiares mensuales van entre los 20 y 50 dólares, para una familia indígena es casi imposible poder enviar a una persona a estudiar fuera ya que implica costos de traslados, vivienda, alimentación, materiales escolares, entre otros. ¿Cómo van a lograr el objetivo? La donación con apoyo de HipGive aporta al fondo de becas lo cual permite mantener mensualmente el otorgamiento a las y los jóvenes que participan en los procesos organizativos por el Buen Vivir y el Buen Migrar. Además del otorgamiento de becas apoyamos con equipo de cómputo en caso de requieran su utilización para sus tareas, y procuramos el seguimiento mensual de sus logros y contratiempos en el proceso educativo, además de asesorías en caso requerido. ¿De qué manera impactará la contribución del donante al éxito del proyecto? El impacto es fundamental, ya que sin èste no podríamos solventar los gastos mensuales de las becas de estudio y sin ellas sería difícil que las y los jóvenes becados pudieran seguir sus procesos educativos.</t>
  </si>
  <si>
    <t>We walk with the indigenous peoples of the highlands de Chiapas, a region historically excluded in many ways, the possibilities of access to a dignified life are reduced so the choice for hundreds of people is to migrate. Despite that, the young indigenous people stay motivated to continue studying because they see education as a right that contributes to the collective construction of better futures. When we study the world opens, we learn from others, share experiences and claim our rights, and with them we have more tools to contribute to the construction of a dignified life for our peoples. We want to contribute to the transformation of unjust realities of the region of the highlands de Chiapas. To study, learn, and share in educational spaces allows the young people to dream of better futures in which they value themselves in order to make way for the construction of a dignified life. Young people have the right to study, but the material conditions often override this right. Therefore, we believe that it is necessary to help to the right to education so that it does not remain an unfulfilled ideal, we want to make it a reality. It matters because we walk with hope and with firm dreams that life is worth living with dignity and rights.</t>
  </si>
  <si>
    <t>Caminamos con los pueblos indígenas de Los Altos de Chiapas, una región históricamente excluida en muchos sentidos, las posibilidades de acceso a Vida Digna son reducidas por ello la opción para cientos de personas es migrar. A pesar de eso, las y los jóvenes indígenas mantienen el ánimo por seguir estudiando porque ven en la educación un derecho que aporta a la construcción colectiva de futuros mejores. Cuando estudiamos el mundo se abre, aprendemos de las y los demás, compartimos experiencias y reivindicamos nuestros derechos, y con ello tenemos más herramientas para aportar a la cosntrucción del Buen Vivir de nuestros pueblos originarios. Queremos aportar a la transformación de las realidades injustas de la región de Los Altos de Chiapas, estudiar, aprender, compartir en los espacios educativos permite a las y los jóvenes soñar con futuros mejores en donde se valore lo propio para dar paso a la construcción del Buen Vivir. Las y los jóvenes tienen derecho a estudiar, pero las condiciones materiales anulan muchas veces este derecho. Por eso creemos que es necesario contribuir a que el derecho a la educación no se quede en un ideal no cumplido, queremos que sea una realidad. Importa porque caminamos con esperanza y con los sueños firmes de que la vida merece ser vivida con dignidad y derechos.</t>
  </si>
  <si>
    <t>Donations will be used to cover the costs of food, transportation, school supplies, and school fees of at least twenty indigenous Tzotzil and Tzeltal youth from the highlands of Chiapas, Mexico involved in community organization processes for a dignified life and dignified, just migration. They attend educational spaces that are not in their communities, high school and college courses that are precisely those that are less accessible because of distance and cost. &amp;#8220;With your donation I can continue studying, because I like to study so I can help my family and community.&amp;#8221; &amp;#8220;I want to be a lawyer so that I can help our indigenous communities.&amp;#8221; With your donation the young people who have migrated in Mexico and the United States can stay and live the dream of studying in high school and college; for them and studying is the way that opens doors to the transformation of unjust realities.</t>
  </si>
  <si>
    <t>Ritual Austral MMXIX &amp;#8211; Open Air Santiago de Chile</t>
  </si>
  <si>
    <t>Las donaciones serán utilizadas para cubrir los gastos de alimentación, transporte, materiales escolares, colegiaturas de por lo menos veinte jóvenes indígenas tsotsiles y tseltales de Los Altos de Chiapas, México que participan en procesos de organización comunitaria por el Buen Vivir y el Buen Migrar. Ellos y ellas asisten a espacios educativos que no están en sus comunidades, están en la preparatoria y en la universidad que son justamente a los que menos tienen acceso por la lejanía y los costos. “Con tu donación puedo seguir estudiando, me gusta estudiar porque así podré ayudar a mis familia y comunidad” “Yo quiero ser abogado para poder ayudar a nuestras comunidades indígenas” Con tu donación las y los jóvenes que han migrado en México y Estados Unidos, podrán quedarse a vivir el sueño de estudiar la preparatoria y la universidad; para ellos y ellas estudiar es el camino que abre puertas a la transformación de las realidades injustas.</t>
  </si>
  <si>
    <t>Average annual scholarships for each student: $600 USD Annual average for scholarship fund for 20 students: $12,000 USD &amp;nbsp; Becas anuales por cada estudiante en promedio: 600 USD Fondo de becas para 20 estudiantes en promedio anual: 12,000 usd</t>
  </si>
  <si>
    <t>@vm_apm</t>
  </si>
  <si>
    <t>https://www.youtube.com/watch?v=OFVz3e6JNoI&amp;#038;feature=youtu.be</t>
  </si>
  <si>
    <t>umbrapro@gmail.com</t>
  </si>
  <si>
    <t>HELP US IN PRO OF EDUCATION IN IRVING, TX</t>
  </si>
  <si>
    <t>DEBES CREER EN TI (DCET)</t>
  </si>
  <si>
    <t>https://hipgive.org/wp-content/uploads/2017/12/articles-of-incorporation.pdf</t>
  </si>
  <si>
    <t>Ritual Austral &amp;#8211; Open Air Santiago de Chile 2019</t>
  </si>
  <si>
    <t>04-16-2018</t>
  </si>
  <si>
    <t>Rise from the ashes</t>
  </si>
  <si>
    <t>Riñón de Vida, kidney for Life</t>
  </si>
  <si>
    <t>01-22-2018</t>
  </si>
  <si>
    <t>Ri’j chik ik’ mall</t>
  </si>
  <si>
    <t>Rewrite Futures. Support CdA &amp;amp; the Women of Los Tehuistes.</t>
  </si>
  <si>
    <t>PLAZAS COMUNITARIAS - A Spanish Literacy Program helping Adults to learn how to write/read</t>
  </si>
  <si>
    <t>Ayudando a los adultos a aprender a leer y Escribir a través de PLAZAS COMUNITARIAS</t>
  </si>
  <si>
    <t>AYUDENOS A AYUDAR A LOS ADULTOS QUE NO SABEN LEER NI ESCRIBIR We help transforming Hispanic/Latino lives and breaking the cycle of poverty for low-income families.DEBES CREER EN TI/DCET believes in saving lives through EDUCATION, our goal is to raise funds through your generosity and be able to support the operational expenses of this program PLAZAS COMUNITARIAS 3. What is your goal, how do you plan to accomplish it and how can people’s support/donations help you get there? Why it matters: Use this section to give more details and talk about the big picture. 1. What impact will you have if this project becomes a reality? How will you measure the impact? 2. Explain why your project is valuable to your supporters and the world (or the Latino community). 3. Why should people trust you? Reference success stats from similar projects or point to your organization’s track record. Potential Challenges: Transparency is key to build trust among potential donors. Use this section to show that you have thought about the potential risks and obstacles you might face trying to achieve your goal and what you plan to do to overcome these challenges. How we’ll put your donations to work Explain how much money you need and where it is going. 1. What will funds cover? Be transparent and specific to build trust in your supporters. 2. Describe where your funds will go if you don’t reach your entire goal. 3. Tell people about your unique perks or giving levels for donating to your project. Feel free to add photos or videos to any section to help contributors visualize your story. Other ways people can help: Some people might not be able to make a donation, but they can help you in other ways that can go a long way. Let them know you are aware of this, and show them what other ways they can get involved. For example: - Ask people to help you get out the word - Provide sample social media language - Remind them to use the HIPGive social sharing tools - Invite them to become an official campaign ambassador or volunteer. That is it! Feel free to get creative and make this section as engaging as you want.</t>
  </si>
  <si>
    <t>laura.hastings@caminosdeaccion.org</t>
  </si>
  <si>
    <t>Resumen de la campaña: La gente financia proyectos que le apasionan y en los que cree. Utiliza esta sección para captar su atención, aumentar su interés y asegurarte que quieran leer más. A continuación hay algunas cosas que deben incluirse: 1. Presenta la problemática, oportunidad o problema que quieres abordar con este proyecto. 2.¿Por qué es importante para ti, tu equipo o para tu organización? 3. ¿Cuál es tu objetivo? Cómo piensas lograrlo y cómo es que el apoyo/donaciones de la gente te pueden ayudar a conseguirlo? ¿Cómo pondremos tus donaciones en acción? Explicando cuánto dinero necesitas y cómo se utilizará. 1. ¿Qué cubrirán las donaciones? Sé claro y específico para generar confianza en tus seguidores. 2. Describe en qué se utilizarán tus donaciones en caso de que no alcances tu meta final. 3. Cuéntale a la gente sobre tus ventajas únicas o niveles de donación para tu proyecto. Siéntete libre de añadir fotos o videos en cualquier sección para ayudarle a tus contribuidores a visualizar tu historia. Por qué importa: Utiliza esta sección para dar más detalles y hablar del objetivo en general. 1. ¿Qué impacto tendrás si este proyecto se convierte en una realidad? ¿Cómo medirías el impacto? 2. Explica por qué tu proyecto es valioso para tus donadores y para el mundo (o para la comunidad latina). 3. ¿Por qué la gente debería confiar en ti? Proporciona referencias de estadísticas de éxito de proyectos similares o menciona el historial de tu organización. Desafíos potenciales: La transparencia es clave para generar confianza entre los donadores potenciales. Utiliza esta sección para mostrar que has considerado los riesgos y obstáculos potenciales que puedes enfrentar al tratar de alcanzar tu objetivo y qué planeas hacer para superar estos retos. Otras formas en las que la gente puede ayudar: Algunas personas no podrán realizar una donación pero te pueden ayudar de otras formas que realmente trasciendan. Déjales saber que estás consciente de esto y enséñales de qué otras formas pueden involucrarse. Por ejemplo: - Pídele a la gente que te ayude a difundir tu mensaje - Proporciona ejemplos de lenguaje en redes sociales - Recuérdales utilizar las herramientas de intercambio social de HIPGive - Invítalos a convertirse en embajadores oficiales de la campaña o voluntarios DEBES CREER EN TI/DCET Transforma y salva vidas Comparte un resumen muy breve de la organización y el equipo detrás de este proyecto y muéstrale a tus donadores por qué tienes las herramientas correctas y habilidades para atacar esta problemática. ¡Eso es todo! Siéntete libre de usar tu creatividad y hacer esta sección tan atractiva como desees.</t>
  </si>
  <si>
    <t>Revivir, fomentar y experimentar las músicas andinas colombianas en el formato de trio</t>
  </si>
  <si>
    <t>05-14-2017</t>
  </si>
  <si>
    <t>Help to Venezuela</t>
  </si>
  <si>
    <t>Organization for Venezuelans</t>
  </si>
  <si>
    <t>EIN235235</t>
  </si>
  <si>
    <t>Madres jóvenes</t>
  </si>
  <si>
    <t>jdizio+hipgive@gmail.com</t>
  </si>
  <si>
    <t>Triocordacero@gmail.com</t>
  </si>
  <si>
    <t>Tania</t>
  </si>
  <si>
    <t>Tanisamar@gmail.com</t>
  </si>
  <si>
    <t>(650) 112-23344444444</t>
  </si>
  <si>
    <t>(744) 175-2092</t>
  </si>
  <si>
    <t>Guerrero</t>
  </si>
  <si>
    <t>Civic Participation/Rights/Education/Youth Development</t>
  </si>
  <si>
    <t>This is the tag line</t>
  </si>
  <si>
    <t>La educación para las madres solteras jóvenes.</t>
  </si>
  <si>
    <t>este es el tag line</t>
  </si>
  <si>
    <t>Educación madres solteras párr Jóvenes.</t>
  </si>
  <si>
    <t>Dará la oportunidad de completar los estudios para tener una calidad de vida.</t>
  </si>
  <si>
    <t>Darles Oportunidad de culminar los Estudios para Tener Una mejor Calidad de Vida.</t>
  </si>
  <si>
    <t>Que mas mujeres salgan a delante con una profesión.</t>
  </si>
  <si>
    <t>Por que hay muchas mujeres que no an culminaron con sus estudios y quieren un apoyo.</t>
  </si>
  <si>
    <t>A mujeres de bajos recursos que tengan ganas de salir adelante apollarlas para empezar sus estudios.</t>
  </si>
  <si>
    <t>Se ayudara para empezar sus estudios</t>
  </si>
  <si>
    <t>Son $10.000</t>
  </si>
  <si>
    <t>Nunca había sentido las necesidades de buscar patrocinador para un proyecto pero esta vez sí necesito el apoyo.</t>
  </si>
  <si>
    <t>Todavía no es como tal una organización. Pero estamos entramites</t>
  </si>
  <si>
    <t>Tanisamar</t>
  </si>
  <si>
    <t>Tahean</t>
  </si>
  <si>
    <t>Revertir el envejecimiento</t>
  </si>
  <si>
    <t>Educación Para Niños de Escasos Recursos</t>
  </si>
  <si>
    <t>SII</t>
  </si>
  <si>
    <t>return to the countryside, Educating with Love</t>
  </si>
  <si>
    <t>Dorian Rodríguez</t>
  </si>
  <si>
    <t>Help These Peruvian Orphans Learn About Their Heritage</t>
  </si>
  <si>
    <t>rdorian43@gmail.com</t>
  </si>
  <si>
    <t>06-22-2018</t>
  </si>
  <si>
    <t>Help us to improve the Countryside Colombiano, contributes to the improvement of schools and support for agriculture.</t>
  </si>
  <si>
    <t>Ayúdanos a mejorar el Campo Colombiano, contribuye a la mejora de las escuelas y el apoyo a la agricultura.</t>
  </si>
  <si>
    <t>Help These Peruvian Orphans Achieve Their Dreams</t>
  </si>
  <si>
    <t>Casa De Milagros DBA Ninos Del Sol</t>
  </si>
  <si>
    <t>26-4475567</t>
  </si>
  <si>
    <t>https://hipgive.org/wp-content/uploads/2017/11/exemption-letter.pdf</t>
  </si>
  <si>
    <t>marcelataiz@fundaciontejiendoredes.com</t>
  </si>
  <si>
    <t>&amp;nbsp;Create an education program for underprivileged children and improve child education in Guatemala .</t>
  </si>
  <si>
    <t>Crear un programa de educaci&amp;oacute;n para ni&amp;ntilde;os de escasos recursos y mejorar la educaci&amp;oacute;n en infantil en Guatemala.&amp;nbsp;</t>
  </si>
  <si>
    <t>The main goal of the project is to educate underprivileged children and improve their quality of life , this is important because education is the basis for a community to develop and improve. We can accomplish this project by creating appropriate curricula , and while working together to give a better quality of life for these children.</t>
  </si>
  <si>
    <t>La meta principal del proyecto es educar a ni&amp;ntilde;os de escasos recursos y as&amp;iacute; mejorar su calidad de vida, esto es importante ya que la educaci&amp;oacute;n es la base para que una comunidad pueda desarrollarse y mejorar. &amp;nbsp;Se puede cumplir este proyecto creando programas de estudio adecuados, interaulas, y a la vez trabajando en conjunto para dar una mejor calidad de vida a estos ni&amp;ntilde;os.&amp;nbsp;</t>
  </si>
  <si>
    <t>DorianRod</t>
  </si>
  <si>
    <t>sii.quetzaltenango@gmail.com</t>
  </si>
  <si>
    <t>Lauren</t>
  </si>
  <si>
    <t>lauren@ninosdelsol.org</t>
  </si>
  <si>
    <t>https://hipgive.org/wp-content/uploads/2018/05/Camara-de-Comercio--feb-2018.pdf</t>
  </si>
  <si>
    <t>Economía Comunitaria</t>
  </si>
  <si>
    <t>pend.</t>
  </si>
  <si>
    <t>(314) 200-5772</t>
  </si>
  <si>
    <t>Urubamba, Cusco, Peru</t>
  </si>
  <si>
    <t>Satellite Beach</t>
  </si>
  <si>
    <t>These kids have survived trauma and abuse. Will you help them secure their future?</t>
  </si>
  <si>
    <t>Niños del Sol is a children’s home in Peru where a group of children — all survivors of trauma, abuse and neglect — are being raised as a family. We are committed to providing them with more than just food and shelter. NdS is dedicated to nurturing the children with life skills, open hearts, yoga/wellness practices, organic food from local farms and their own garden, educational stimulation, and lots of love. &amp;nbsp; Our kids are responding beautifully. Many of them are at the top of their class in school. As they grow, our program is evolving to support them into adulthood. Too many programs for orphans turn them out into the world as teenagers, with no family and no way to support themselves. &amp;nbsp; Our program is unique in that we support our kids all the way through post-secondary education — we&amp;#8217;ve already graduated an accountant and have a Chemical Engineering student graduating next year! Our kids will have the opportunity to break the cycle of poverty in their families forever and give back to others in their communities. &amp;nbsp; But we need your help to do this work. Money has been a constant struggle ever since our founder died in 2010. Our senior staff have often worked without pay and we have fallen into debt. &amp;nbsp; We&amp;#8217;ve made a lot of progress this year and we are on stronger footing, but we still need to pay off debts and secure the future for these children and their future generations. Will you help? secure the future for these children and their future generations. Will you help?</t>
  </si>
  <si>
    <t>11-16-2018</t>
  </si>
  <si>
    <t>Retos</t>
  </si>
  <si>
    <t>gina@retos.org.mx</t>
  </si>
  <si>
    <t>https://hipgive.org/wp-content/uploads/2017/11/board-Member-List.pdf</t>
  </si>
  <si>
    <t>Ecological Cocoa production for peace in la Macarena Region-Colombia</t>
  </si>
  <si>
    <t>Asociacion Agropecuaria de Costa Rica-Agrocos; Asociación de cacao y caucho de Vista Hermosa-Asoprocavis</t>
  </si>
  <si>
    <t>Eliodoro</t>
  </si>
  <si>
    <t>youngblood.67@hotmail.com</t>
  </si>
  <si>
    <t>https://hipgive.org/wp-content/uploads/2017/11/2015_990EZ.pdf</t>
  </si>
  <si>
    <t>Retomar mi vida</t>
  </si>
  <si>
    <t>Restauration of ancient sculpture</t>
  </si>
  <si>
    <t>https://hipgive.org/wp-content/uploads/2017/11/2017-PRESUPUESTO--CUSCO-y-URUBAMBA.xlsx</t>
  </si>
  <si>
    <t>juanjoserivera.m@gmail.com</t>
  </si>
  <si>
    <t>Municipality of Vistahermosa-Meta-Colombia</t>
  </si>
  <si>
    <t>Our project consist in to improve the ecological cocoa production for 60 small-farmer of cacao, in addition to establish an agribusiness model to the economy grow in la Macarena Region;looking to reduce the area of illicts crops and improve the farmer´s revenue and seek for better livelihood for them.</t>
  </si>
  <si>
    <t>Nuestro proyecto consiste en mejorar la producción ecológica de cacao para 60 pequeños productores de cacao, además de establecer un modelo de agronegocios para el crecimiento de la economía en la región de la Macarena, buscando reducir el área de cultivos ilícitos y mejorar los ingresos y Buscar un mejor sustento para ellos.</t>
  </si>
  <si>
    <t>Campaign summary: People fund projects they feel passionate about and believe in. Use this section to grab their attention, peak their interest and make sure they want to read more. Here are some things to include: 1. Introduce the issue, opportunity or problem you want to address with this project 2. Why is this important to you, your team, or your organization? 3. What is your goal, how do you plan to accomplish it and how can people’s support/donations help you get there? Why it matters: Use this section to give more details and talk about the big picture. 1. What impact will you have if this project becomes a reality? How will you measure the impact? 2. Explain why your project is valuable to your supporters and the world (or the Latino community). 3. Why should people trust you? Reference success stats from similar projects or point to your organization’s track record. Potential Challenges: Transparency is key to build trust among potential donors. Use this section to show that you have thought about the potential risks and obstacles you might face trying to achieve your goal and what you plan to do to overcome these challenges. How we’ll put your donations to work Explaing how much money you need and where it is going. 1. What will funds cover? Be transparent and specific to build trust in your supporters. 2. Describe where your funds will go if you don’t reach your entire goal. 3. Tell people about your unique perks or giving levels for donating to your project. Feel free to add photos or videos to any section to help contributers visualize your story. Other ways people can help: Some people might not be able to make a donation, but they can help you in other ways that can go a long way. Let them know you are aware of this, and show them what other ways they can get involved. For example: - Ask people to help you get out the word - Provide sample social media language - Remind them to use the HIPGive social sharing tools - Invite them to become an official campaign ambassador or volunteer. That is it! Feel free to get creative and make this section as engaging as you want.</t>
  </si>
  <si>
    <t>Help rebuild houses and communities after earthquake in Morelos, México</t>
  </si>
  <si>
    <t>CCX960816FJ0</t>
  </si>
  <si>
    <t>Restauration of ancient pholichroe sculpture</t>
  </si>
  <si>
    <t>https://hipgive.org/wp-content/uploads/2017/11/protocolizacion-acta-2011.pdf</t>
  </si>
  <si>
    <t>eco-chicken</t>
  </si>
  <si>
    <t>proyecto sustentable</t>
  </si>
  <si>
    <t>04-23-2016</t>
  </si>
  <si>
    <t>Amauri</t>
  </si>
  <si>
    <t>Restaurante de ventas de ceviche en ecuador</t>
  </si>
  <si>
    <t>jazvillavela@gmail.com</t>
  </si>
  <si>
    <t>gabrielvelsol_93@hotmail.com</t>
  </si>
  <si>
    <t>(953) 129-5491</t>
  </si>
  <si>
    <t>Huajuapan de León Oaxaca.</t>
  </si>
  <si>
    <t>US Midwest/Latin America</t>
  </si>
  <si>
    <t>El proyecto eco-pollo tiene como finalidad a la cria y la venta de pollos alimentados a base de granos y de forraje verde para su sano crecimiento.</t>
  </si>
  <si>
    <t>Isabel</t>
  </si>
  <si>
    <t>direccion@comunidad.org.mx</t>
  </si>
  <si>
    <t>Idea de negocio: Granja avícola sustentable. En esta idea de negocio se enfoca al sector primario en una granja avícola sustentable. En el transcurso del tiempo nuestra alimentación ha tenido grandes cambios, ya que en la actualidad las grandes industrias de alimento solo ven por su bienestar sin tomar en cuenta la salud, la ecología y nuestra cultura, ha esto conlleva problemas a la sociedad a largo plazo. En una avícola con un ambiente cerrado y la alta población que se maneja en las explotaciones avícolas genera problemas de olores y de proliferación de insectos plaga, debido a la descomposición de las excretas de las aves, lo anterior favorece a la formación de ambientes cargados de gases nocivos que puede generar enfermedades de tipo respiratorio, digestivo y estrés; todo esto afectando la respuesta productiva de los animales, también en las industrias se maneja la manipulación genética para propiciar su crecimiento, parte de eso se ve en su alimentación sintética como son: clembuterol, Benzoato de sodio, proprionato de sodio y ácido benzoico. Una avícola sustentable tiene como objetivo trabajar sobre las normas de bienestar animal, esto conlleva a tres puntos importantes que son: la crianza, la postura y la carne, trabajando con alimentos orgánicos para mayor bienestar de la gallina y un valor agregado en la calidad del huevo. Los pollos necesitan un alto contenido de calcio en su dieta para poner huevos, mientras los pollos de consumo de carne necesitan más proteínas. Esto nos mueve a dos tipos de alimentación; al pastoreo y a los granos orgánicos. Al pastoreo se refiere al forraje verde como son: avena, alfalfa, trébol rojo, trigo etc. Y los granos son: lenteja, maíz, sorgo, garbanzo, trigo etc. Después de las 61 semanas de postura se ofrece para carne, a nivel comercial el cliente lo acepta más porque tiene un sabor distinto y agradable. No es tener cantidad de huevos sino tener un huevo de calidad a nivel tradicional.</t>
  </si>
  <si>
    <t>Business idea:sustainable poultry farm.In this business idea focuses the primary sector in a sustainable poultry farm.During the time our food has undergone great changes, because now the big food industries only see their welfare regardless of health, ecology and culture, has this entails problems for society in the long term . In a poultry with a closed environment and high population that is handled in poultry farms creates problems of odors and proliferation of insect pests, due to the decomposition of excreta of birds, the above favors the formation laden environments harmful gases that can cause diseases of the respiratory, digestive and stress type; all this affecting the productive response of the animals, also in industries genetic manipulation is managed to foster growth, part of it is in its synthetic food such as: clenbuterol, Sodium Benzoate, proprionate sodium and benzoic acid.A sustainable poultry aims to work on animal welfare standards, this leads to three important points are: raising, posture and meat, working with organic food for higher welfare chicken and added value in quality egg. Chickens need a high content of calcium in your diet to lay eggs, while consumption of meat chickens need more protein. This moves us to two diets; grazing and organic grains. Grazing refers to green fodder such as: oats, alfalfa, red clover, wheat etc. And grains are: lentils, maize, sorghum, chickpea, wheat etc. After 61 weeks of posture is offered for meat, commercially client accepts more because it has a distinct and pleasant taste. Not only have many eggs have an egg quality traditional level.</t>
  </si>
  <si>
    <t>https://www.youtube.com/watch?v=2ESIG9JdYHI&amp;#038;feature=youtu.be</t>
  </si>
  <si>
    <t>(777) 314-1841</t>
  </si>
  <si>
    <t>Morelos, México</t>
  </si>
  <si>
    <t>You can be that solidary hand that thousands of people need, who lost everything in the earthquake in Mexico 19/09</t>
  </si>
  <si>
    <t>Tu puedes ser esa mano solidaria que tanto necesitan miles de personas que lo perdieron todo en el terremoto 19/09</t>
  </si>
  <si>
    <t>On September 19, 2017, a 7.1-magnitude earthquake shook central Mexico. Morelos was the epicenter and one of the most affected states. This event made visible the poverty and vulnerability in which thousands of people live. Many families lost their homes and possessions as well as their source of employment. &amp;nbsp; In Morelos, according to preliminary and governmental reports, there are about 20,000 affected houses, located in Jojutla, Puente de Ixtla, Totolapan, Hueyapan, Tepalcingo, Ayala, Zacatepec, Axochiapan, Tlanepantla, Tlatizapán, Ocuituco, Cuautla, Miacatlán, Coatlán del Río, among others. The most affected economic activities belong to the commercial sector and the manufacturing industry, the main economic activities in Morelos. &amp;nbsp; We believe that the reconstruction should be comprehensive from material issues (houses and community spaces) to community processes aimed at promoting solidarity, cooperation, community participation and self-management, it is an ambitious project that affects the lives of thousands of families. &amp;nbsp; Our objectives start with: Influence the recovery processes of affected families Generate spaces of encounter, intergenerational, to promote community resilience Encourage the participation and development of community life, Rebuild 350 houses and two community centers in the towns of Xoxocotla and Totolapan this process is a joint effort, an alliance and commitment between all those involved. &amp;nbsp; To achieve our goal of building 350 houses (total construction, structural damage, partial damages), 2 community centers and carrying out the community process that accompanies this construction we need 860 thousand dollars. This is a big goal, so every contribution is extremely valuable. &amp;nbsp; It is important to mention that the construction of the houses will be carried out according to the needs and interests of the affected families, with the intention of creating hospitable spaces, sensative customs of the communities. &amp;nbsp; It is necessary to specify that the communities will work together on the actual construction of their homes in order to promote empowerment of the participants. &amp;nbsp; We are committed to having the contributions go directly to the affected families. &amp;nbsp; Adequate housing and a decent life is a human right, to which all people deserve access. Collaborating in this reconstruction project will allow many families to obtain this right as well as strengthen their community’s social fabric. &amp;nbsp; With your contribution we will impact the quality of life of 1725 people who will recover their houses and 400 people who will benefit from the construction of the 2 community centers. Indirectly it will benefit more than a thousand people. &amp;nbsp; Over its 21 years of community partnership Fundación Comunidad A.C. has worked in numerous regions of Morelos supporting thousands of people in various ways. It has supported the strengthening of community and donor networks to support projects that have a positive impact on thousands of families. &amp;nbsp; We know that the challenge is great, but we trust in the goodwill of the people. &amp;nbsp; Your contribution is very valuable, as we will not only rebuild houses but community networks! In addition to financial donations, you can also donate materials for the reconstruction of homes and community centers. Help us to get more people to know our work. Invite your family and friends to collaborate on this project. Let&amp;#8217;s join efforts to achieve our goal! &amp;nbsp; &amp;nbsp; Fundación Comunidad A.C. We are a non-profit Community Foundation, founded in 1996. We seek to unite local capacities and resources of diverse people in sustainable community initiatives, to strengthen the ability of local self-management, and to improve the quality of life of the most vulnerable groups in Morelos. We are recognized by the people of Morelos as a reliable and integral vehicle for social investment. The communities and organized groups are working effectively and having significant results, and the different sectors talk, listen and collaborate to build a more desirable Morelos</t>
  </si>
  <si>
    <t>Residencial Libertad &amp;#8211; Bilingual School</t>
  </si>
  <si>
    <t>El 19 de septiembre de 2017 un terremoto de 7.1 grados sacudió el centro de México. Morelos fue el epicentro y uno de los estados más afectados. Este acontecimiento visibilizó la pobreza y la vulnerabilidad en que viven miles de personas. Muchas familias perdieron su patrimonio y su fuente de empleo. &amp;nbsp; En Morelos, de acuerdo con los informes preliminares y gubernamentales, hay cerca de 20,000 casas afectadas, ubicadas en Jojutla, puente de Ixtla, Totolapan, Hueyapan, Tepalcingo, Ayala, Zacatepec, Axochiapan, Tlanepantla, Tlatizapán, Ocuituco, Cuautla,&amp;nbsp;Miacatlán, Coatlán del Río, entre otros.&amp;nbsp;&amp;nbsp;Las actividades económicas más afectadas pertenecen al sector comercial y la industria manufacturera,&amp;nbsp;principales actividades económicas en Morelos. &amp;nbsp; Creemos que la reconstrucción debe ser integral desde las cuestiones materiales (casas y espacios comunitarios) hasta procesos comunitarios encaminados a promover la solidaridad, la cooperación, la participación comunitaria y la autogestión, es un proyecto ambicioso que incide en la vida de miles de familias. &amp;nbsp;&amp;nbsp; Nuestros objetivos comienzan por: ·&amp;nbsp;&amp;nbsp;&amp;nbsp;&amp;nbsp;&amp;nbsp;&amp;nbsp;&amp;nbsp;&amp;nbsp;&amp;nbsp;Incidir en los procesos de recuperación de las familias afectadas ·&amp;nbsp;&amp;nbsp;&amp;nbsp;&amp;nbsp;&amp;nbsp;&amp;nbsp;&amp;nbsp;&amp;nbsp;&amp;nbsp;Generar&amp;nbsp;espacios de encuentro, intergeneracional, para propiciar la resiliencia comunitaria&amp;nbsp; ·&amp;nbsp;&amp;nbsp;&amp;nbsp;&amp;nbsp;&amp;nbsp;&amp;nbsp;&amp;nbsp;&amp;nbsp;&amp;nbsp;Fomentar la participación y desarrollo de la vida comunitaria, ·&amp;nbsp;&amp;nbsp;&amp;nbsp;&amp;nbsp;&amp;nbsp;&amp;nbsp;&amp;nbsp;&amp;nbsp;&amp;nbsp;Reconstruir 350 casas&amp;nbsp;y dos centros comunitarios en las localidades de Xoxocotla y Totolapan &amp;nbsp; Este proceso es un trabajo en conjunto, una alianza y compromiso entre todos los involucrados.&amp;nbsp; &amp;nbsp;&amp;nbsp; Para lograr nuestra meta de construir 350 casas (construcción total, daños estructurales, daños parciales), 2 centros comunitarios y realizar el proceso comunitario que acompañe esta construcción necesitamos&amp;nbsp;850 mil dólares. Sabemos que es una meta grande y cada aportación es sumamente valiosa para que este proceso continúe. &amp;nbsp; Es importante mencionar que la construcción de las viviendas se basará en las necesidades e intereses de las familias afectadas, con la intención de crear espacios hospitalarios, dignos acordes al contexto y costumbres de las comunidades.&amp;nbsp; &amp;nbsp; Es necesario precisar que las comunidades se harán cargo de la construcción de sus viviendas y de los centros comunitarios, con la finalidad de fomentar el proceso y empoderamiento de los participantes. &amp;nbsp; Es nuestro compromiso que las aportaciones hechas lleguen directamente a cada familia afectada &amp;nbsp; Por qué creemos que es importante: La vivienda y una vida digna es un derecho humano, al que todas las personas deberíamos tener acceso. Colaborar en este proyecto de reconstrucción permitirá a muchas familias poder ejercer este derecho además de fortalecer su tejido social comunitario.&amp;nbsp; &amp;nbsp; Con tu aportación impactaremos en la calidad de vida de&amp;nbsp;1725 personas&amp;nbsp;que recuperarán su casa y en&amp;nbsp;400 personas&amp;nbsp;que serán beneficiadas gracias a la construcción de los 2 centros comunitarios. Y de manera indirecta se beneficiará a más de mil personas. &amp;nbsp; En estos 21 años de trabajo comunitario Fundación Comunidad A.C. ha trabajado en diversas comunidades de Morelos apoyando a miles de personas en diversos ámbitos. Ha apoyado en el fortalecimiento de redes comunitarias y redes con donantes para materializar proyectos que impacten de manera positiva en miles de familias. &amp;nbsp; Sabemos que el reto es grande, pero confiamos en la buena voluntad de las personas. &amp;nbsp; ¡Tu aportación es muy valiosa, ya que no solo reconstruiremos casas sino redes comunitarias! &amp;nbsp; Además de donativos económicos, también puedes hacer donación de materiales para la reconstrucción de casa y centros comunitarios. &amp;nbsp; Ayúdanos a que más personas conozcan nuestro trabajo. Invita a tus familiares y amigos a colaborar en este proyecto. &amp;nbsp;¡Sumemos esfuerzos para lograr nuestra meta! &amp;nbsp; Acerca de nuestra organización: &amp;nbsp;Fundación Comunidad A.C.&amp;nbsp;somos una Fundación Comunitaria sin fines de lucro, debidamente constituida desde 1996. &amp;nbsp; Buscamos unir capacidades y recursos locales de diferentes personas en iniciativas comunitarias sustentables, para fortalecer la capacidad de autogestión local, y mejorar la calidad de vida de los grupos más vulnerables de Morelos. &amp;nbsp; Somos reconocidos por los morelenses como un vehículo confiable e íntegro para la inversión social. Las comunidades y los grupos organizados están trabajando efectivamente y teniendo resultados significativos, y los diversos sectores dialogan, se escuchan y colaboran para construir un Morelos más deseable. &amp;nbsp; Nuestro equipo está conformado por:&amp;nbsp;&amp;nbsp;el consejo, el equipo operativo y los colectivos de cada comunidad. &amp;nbsp; El Consejo: Presidente:&amp;nbsp;Erik Friend Vice-Presidentes:&amp;nbsp;Roxana Villa Michelle y Alejandro Rivera Secretaria:&amp;nbsp;María Morfín Tesorera:&amp;nbsp;Tamara Granda Vocales:&amp;nbsp;Vicente Arredondo, Jorge Romero y Tamara Newell &amp;nbsp; Equipo Operativo Directora: Ma. Isabel Vega&amp;nbsp; Coordinadora Administrativa: Nora Escalante&amp;nbsp; Coordinadora de Proyectos: Jennifer Arias Coordinadora de Casa Comunidad: Mafer Rajón Coordinadora de Comunicación, Vinculación y Voluntariado: Miriam Miranda &amp;nbsp; Colectivos: Yankuik Kuikamatilistli (Xoxocotla, Puente de Ixtla) Cómite de Vecinos del Barrio de San Marcos (Totolapan, Tetela del Volcán)</t>
  </si>
  <si>
    <t>El presupuesto que presentamos es un aproximado y puede ser variable debido a que este proyecto responde a una emergencia. Tipo de cambio: 1MX = 18US No Rubro Monto 1 Coordinación del Proyecto *Project coordination 600,000 MEX 33,333 USD 2 Diagnóstico y mapeo *Diagnosis and mapping 170,000&amp;nbsp;MEX 9,444&amp;nbsp;USD 3 Talleres de herramientas técnicas para la autoconstrucción y sustentabilidad. *Workshops on technical tools for self-construction and sustainability. 350,000&amp;nbsp;MEX &amp;nbsp; 19,444&amp;nbsp;USD 4 Talleres de ciudadanía y participación social *Workshops on citizenship and social participation 210,000&amp;nbsp;MEX 11,666 USD 5 Talleres de relaciones intergeneracionales en la construcción de la comunidad *Workshops on intergenerational relations in the construction of the community 250,000&amp;nbsp;MEX &amp;nbsp; 13,888 USD 6 Transporte *Transportation&amp;nbsp;&amp;nbsp;&amp;nbsp;&amp;nbsp;&amp;nbsp;&amp;nbsp;&amp;nbsp;&amp;nbsp;&amp;nbsp;&amp;nbsp;&amp;nbsp;&amp;nbsp;&amp;nbsp;&amp;nbsp;&amp;nbsp;&amp;nbsp;&amp;nbsp;&amp;nbsp;&amp;nbsp;&amp;nbsp;&amp;nbsp;&amp;nbsp;&amp;nbsp;&amp;nbsp;&amp;nbsp;&amp;nbsp;&amp;nbsp;&amp;nbsp;&amp;nbsp;&amp;nbsp;&amp;nbsp;&amp;nbsp;&amp;nbsp;&amp;nbsp;&amp;nbsp;&amp;nbsp; 120,000&amp;nbsp;MEX 6,666 USD 7 Viáticos *Viatic 130,000&amp;nbsp;MEX 7,222 USD 8 Papelería Stationery 150,000&amp;nbsp;MEX 8,333 USD 9 Consultoría y asesoría *Consulting and advice 200, 000&amp;nbsp;MEX 11,111 USD 10 Otros *Another 150,000&amp;nbsp;MEX 8,333 USD Subtotal 2,330,000&amp;nbsp;MEX 129,444 USD 10 Construcción de casas centros comunitarios *House and community centers construction 12,970,000&amp;nbsp;MEX 720,555 USD Total 15, 300,000&amp;nbsp;MEX 850,000 USD</t>
  </si>
  <si>
    <t>https://www.youtube.com/watch?v=f9B8k92SfTs&amp;#038;index=2&amp;#038;list=UUEh1KD0yT4sx-FH0hFIsUFg</t>
  </si>
  <si>
    <t>RESIDENCIA DE FORMACIÓN Y CREACIÓN AUDIOVISUAL PARA MUJERES CENTROAMERICANAS: VIDEOPOÉTICA.</t>
  </si>
  <si>
    <t>07-19-2016</t>
  </si>
  <si>
    <t>Dreams always archieved</t>
  </si>
  <si>
    <t>familia</t>
  </si>
  <si>
    <t>maria ivonne</t>
  </si>
  <si>
    <t>majose20052010@hotmail.com</t>
  </si>
  <si>
    <t>04-24-2018</t>
  </si>
  <si>
    <t>Research project on medicinal plants to prevent the deterioration of the cerebral cortex</t>
  </si>
  <si>
    <t>(9) 61791162</t>
  </si>
  <si>
    <t>Nedd jumpstar Nuestra Hause Alojamientos</t>
  </si>
  <si>
    <t>nesecitamos echar a andar Nuestra Casa de alojamientos</t>
  </si>
  <si>
    <t>Como utilizar ONU famuly de la Mujer Sola, Mather Y Daugthers y Nuestro &amp;Uacute;nico ingreso es el Acomodaciones, Pero s&amp;iacute; HA hicieron muy mal Y Queremos Recoger Y Pagar Las Deudas.</t>
  </si>
  <si>
    <t>Somos Una Familia de Mujeres Mama e hijas. Trabajamos SOLAS Y Lo Nuestro unico ingreso Es El de los hospedajes. Pero nos ha ido muy mal. Queremos y retomarlo y Pagar Lo que s&amp;eacute; adeuda.</t>
  </si>
  <si>
    <t>majose2512</t>
  </si>
  <si>
    <t>Research project on medicinal plants</t>
  </si>
  <si>
    <t>raziel_003@outlook.com</t>
  </si>
  <si>
    <t>Dreaming Awake</t>
  </si>
  <si>
    <t>Andrés De Sousa</t>
  </si>
  <si>
    <t>desousacuenca@gmail.com</t>
  </si>
  <si>
    <t>Research laboratory for SMEs in Latin America</t>
  </si>
  <si>
    <t>Maracaibo,Edo, Zulia, Venezuela</t>
  </si>
  <si>
    <t>Civic Participation/Health/Rights/Violence Prevention/Youth Development</t>
  </si>
  <si>
    <t>Dreaming awake for children in need</t>
  </si>
  <si>
    <t>Soñando despierto por la niñez necesitada</t>
  </si>
  <si>
    <t>Guayaquil, Ecuador</t>
  </si>
  <si>
    <t>&amp;nbsp; We want to help children in the most deprived areas of the city with dynamics, gifts, inculcation of values,. Because of the lack of affection towards children, values that they don´t receive, children with physical abuse at home and children with terminal illnesses. We will do it through continuous visits to their school, teaching, sharing and making dynamics with them. Your contribution will help to purchase necessary thing to impart the teachings, dynamics,the gifts for Christmas, and the necessary school material. You can read more about us at sdespierto.org</t>
  </si>
  <si>
    <t>It is intended to realize scientific articles on Strategic Management in SMEs in Latin America for its publication.</t>
  </si>
  <si>
    <t>Se pretende realizar artículos científicos sobre Dirección Estratégica en PYMES en latinoamérica para su publicación.</t>
  </si>
  <si>
    <t>Campaign summary: People fund projects they feel passionate about and believe in. Use this section to grab their attention, peak their interest and make sure they want to read more. Here are some things to include: 1. Introduce the issue, opportunity or problem you want to address with this projectSmall and medium enterprises are of great importance to all nations for their contribution to GDP. However, they have many problems during their various stages since their conception. What is sought is to identify these problems and seek various solutions to continue operations and lower the mortality rate of companies in Latin America. Through the academy, this can be achieved through scientific publications which serve as a guide for entrepreneurs, managers, entrepreneurs and others to manage their operations without any problem. 2. Why is this important to you, your team, or your organization?It is important for our organization because we are researchers of vocation oriented to try to solve the problems that SMEs have in all their stages of operation, specifically within Latin America. 3. What is your goal, how do you plan to accomplish it and how can people’s support/donations help you get there?The objective is to be able to carry out investigations of the aforementioned problems in Latin America to make articles that can be published in scientific journals. In addition, send them to international congresses of importance to consolidate the research laboratory. Why it matters:Use this section to give more details and talk about the goal in general.1. What impact will you have if this project becomes a reality? How would you measure the impact?It could consolidate a research laboratory in which undergraduate students, graduates or graduates of the area of ​​administration and economics can join and provide their knowledge for the solution of different problems.2. Explain why your project is valuable to your donors and to the world (or to the Latino community).It is valuable for the community since all the articles will focus on Latin America, it will be possible to observe the solutions to various problems, the challenges and challenges that the 21st century brings.&amp;nbsp;Why should people trust you? Provide references of success statistics of similar projects or mention the history of your organization.People must trust us because we are researchers of vocation, with scientific articles published in international journals and at the end of the collection will start with the respective investigations.Potential challenges:The obstacles would practically be the lack of financing (at least 50%) since this would cover the basics. But as stated above, if the goal is not achieved, it will remain the same.About our organization:The organization is based on the funding obtained, the researchers in question would be: Daniel Molina, William Figueroa, (both with scientific publications) David Vargas and Jair Freire (with experience but no publications yet). You can search articles in Google, Academic Google, Research Gate, Dialnet among other databases to see articles published by the first two.</t>
  </si>
  <si>
    <t>&amp;nbsp; Queremos ayudar a los niños en las zonas más necesitadas de la ciudad. Debido a la falta de afecto. valores, abuso en casa y enfermedades terminales. A través de visitas continuas a la escuela realizaremos las actividades necesarias. Su contribución ayudará a comprar lo necesario para impartir las enseñanzas, los regalos para la Navidad, y el material necesario. Puede leer más sobre nosotros en sdespierto.org</t>
  </si>
  <si>
    <t>Resumen de la campaña: La gente financia proyectos que le apasionan y en los que cree. Utiliza esta sección para captar su atención, aumentar su interés y asegurarte que quieran leer más. A continuación hay algunas cosas que deben incluirse: 1. Presenta la problemática, oportunidad o problema que quieres abordar con este proyecto.Las pequeñas y medianas empresas son de gran importancia para todas las naciones por su contribución al PIB. Sin embargo, cuentan con muchas problemáticas durante sus diversas etapas desde su concepción. Lo que se busca es identificar esas problemáticas y buscar diversas soluciones para que continúen en operaciones y baje la tasa de mortalidad de empresas en América Latina. Mediante la academia, se puede lograr esto a través de publicaciones científicas las cuales sirven como guía para empresarios, gerentes, emprendedores entre otros a lograr manejar sus operaciones sin ningún problema.&amp;nbsp; 2.¿Por qué es importante para ti, tu equipo o para tu organización?Es importante para nuestra organización porque somos investigadores de vocación orientados a tratar de solucionar las problemáticas que tienen las Pymes en todas sus etapas de operación, específicamente dentro de América Latina. 3. ¿Cuál es tu objetivo? Cómo piensas lograrlo y cómo es que el apoyo/donaciones de la gente te pueden ayudar a conseguirlo?El objetivo es poder realizar investigaciones de las problemáticas anteriormente mencionadas en América Latina para realizar artículos que se puedan publicar en revistas científicas. Además, enviarlas a congresos internacionales de trascendencia para poder consolidar el laboratorio de investigación. ¿Cómo pondremos tus donaciones en acción? Explicando cuánto dinero necesitas y cómo se utilizará. 1. ¿Qué cubrirán las donaciones? Sé claro y específico para generar confianza en tus seguidores.Las donaciones cubrirán:&amp;nbsp;- 1 laptop: NOTEBOOK HP PLATA BLANCA CI3 2.0GHZ-8GB-1TGB-NO DVD-14"-W10:&amp;nbsp;https://computron.com.ec/notebooks/73-notebook_hp_plata_blanca_ci3_20ghz8gb1tgbno_dvd14w10_hpcompaq.html $624.11- 1 impresora: Multifuncional Epson Sistema Continuo L380 10/5 PPM: https://computron.com.ec/impresora-inyeccion/882-multifuncional_epson_sistema_continuo_l380_105_ppm_epson.html $204.46- 1 resma: $5- Incentivo a los investigadores: $91.60 para cada uno de los cuatro investigadores.2. Describe en qué se utilizarán tus donaciones en caso de que no alcances tu meta final.En el caso de que no se alcance la meta final, lo recaudado seguirá siendo para comprar los materiales de investigación.Por qué importa:1. ¿Qué impacto tendrás si este proyecto se convierte en una realidad? ¿Cómo medirías el impacto?Se podría consolidar un laboratorio de investigación en el que alumnos de pregrados, egresados o graduados del área de administración y economía puedan unirse y brindar sus conocimientos para la solución de diferentes problemáticas.2. Explica por qué tu proyecto es valioso para tus donadores y para el mundo (o para la comunidad latina).Es valioso para la comunidad ya que todos los artículos se enfocarán a Latinoamérica, se podrán observar las soluciones a diversas problemáticas, los desafíos y retos que trae el siglo XXI.3. ¿Por qué la gente debería confiar en ti? Proporciona referencias de estadísticas de éxito de proyectos similares o menciona el historial de tu organización.Las personas deben confiar ya que los involucrados son investigadores de vocación, con artículos científicos publicados en revistas internacionales y al final de la recaudación se empezará con las respectivas investigaciones.Desafíos potenciales:Los obstáculos prácticamente sería el no contar con el financiamiento (al menos el 50%) ya que esto cubriría lo básico. Pero como se estableció anteriormente, si no se llega a lograr el objetivo, este seguirá siendo el mismo.Acerca de nuestra organización: La organización se da en base al financiamiento obtenido, los investigadores en cuestión serían: Daniel Molina, William Figueroa, (ambos con publicaciones científicas) David Vargas y Jair Freire (con experiencia pero sin publicaciones todavía). Se puede buscar artículos en Google, Google académico, Research Gate, Dialnet entre otras bases de datos para ver los artículos publicados por los dos primeros.</t>
  </si>
  <si>
    <t>- 1 laptop:&amp;nbsp;NOTEBOOK HP PLATA BLANCA CI3 2.0GHZ-8GB-1TGB-NO DVD-14"-W10:&amp;nbsp;https://computron.com.ec/notebooks/73-notebook_hp_plata_blanca_ci3_20ghz8gb1tgbno_dvd14w10_hpcompaq.html $624.11- 1 impresora:&amp;nbsp;Multifuncional Epson Sistema Continuo L380 10/5 PPM: https://computron.com.ec/impresora-inyeccion/882-multifuncional_epson_sistema_continuo_l380_105_ppm_epson.html $204.46- 1 resma: $5- Incentivo a los investigadores: $91.60 para cada uno de los cuatro investigadores.</t>
  </si>
  <si>
    <t>demolina@uees.edu.ec</t>
  </si>
  <si>
    <t>&amp;nbsp; Dreaming awake for children in need is important because in Maracaibo, Venezuela there are many children who are abused in their homes, with terminal illnesses , lack of values. Some of these children say they want to be thieves when they grow up and that&amp;#8217;s where we give them a social shock , through our love , teachings, values , gifts, making their dreams come true, etc. Which they do not have because of the environment in which they live .</t>
  </si>
  <si>
    <t>SOÑANDO DESPIERTO POR LA NIÑEZ NECESITADA: Es importante ya que en Maracaibo, Venezuela existen muchos niños que son maltratados en sus casas, con enfermedades terminales, con falta de valores. Algunos de estos niños dicen que quieren ser ladrones al ser grandes y ahí es donde debemos darles un shock social, a través de nuestro cariño, enseñanzas, valores, regalos, cumplimiento de sueños, etc. Los cuales no poseen debido al entorno en el cual viven.</t>
  </si>
  <si>
    <t>The donated funds will cover two continuous programs and a massive event . The Continous programs are VAGONES DE SONRISAS , which focuses on giving implements as : lenses, sports material , books, toothbrushes , etc. To the children from the school in need and teaching them their use. The other program is called VICO VALORES , which is one through dynamic , classes and games, will teach all the values to the children , why we need them and how to apply them, through continuous visits to the school (COLEGIO DON BOSCO). And the massive event is the Christmas event , which is a day full of games ,magician , food, gifts , etc. to give children a change and renew a hope for a better life.</t>
  </si>
  <si>
    <t>Los fondos donados cubrirán dos programas contínuos y un evento masivo. Los programas continuos son: VAGONES DE SONRISAS, el cual se enfoca en darle implementos como: lentes, material deportivo, libros, cepillos dentales,etc.a los niños de la escuela apoyada y enseñarles para que sirven, cual es su uso y enseñarlos a aprovechar su uso al máximo. El otro programa se llama VICO VALORES, el cual a través de dinámicas, clases y juegos, se les enseñara a los niños todos los valores, para que nos sirven y como aplicarlos, durante varias visitas al colegio ayudado (COLEGIO DON BOSCO). Y el evento masivo, es el evento de navidad, el cual sera un día lleno de juegos, mago, comida, regalos,etc para darles a los niños un cambio y renovar una esperanza en ellos que estaba perdidad por una vida mejor.</t>
  </si>
  <si>
    <t>www.sdespierto.org &amp;nbsp; &amp;nbsp; &amp;nbsp; YEAR: PRIMARY SCHOOL SECOND PERIOD OF 2016 THEME: VICO VALORES &amp;nbsp; Activity Name of activity Value Amount 1 Volunteer training &amp;#8212;&amp;#8212;&amp;#8212;&amp;#8212;&amp;#8212;&amp;#8212;&amp;#8212;&amp;#8212; 2 Opening Social shock 80$ 3 Dynamic: “Looking for treasure” Self-acceptance 50$ 4 Movie “Inside out” Emotional control 20$ 5 Visit to FUNPARM equality 200$ 6 Rally Respect 50$ 7 Dynamic “Everybody blind” Tolerance 30$ 8 Mural Compromise 80$ 9 Closing Value of life 80$ 10 Odontological Toothbrush use 50$ 11 Toothbrushes donation Give thanks 280$ 12 Closing Social shock 80$ TOTAL 1000$ &amp;nbsp; &amp;nbsp;</t>
  </si>
  <si>
    <t>Representation for Trans* Women in Immigrant Detention</t>
  </si>
  <si>
    <t>https://hipgive.org/wp-content/uploads/2018/03/24-IRS-Determination-Letter-06_29_2013---EIN.pdf</t>
  </si>
  <si>
    <t>&amp;nbsp;Our mission is to create positive changes in both, the unprotected childhood and youth , promoting the experience of values ​​into action as a basis to improve their lives holistically.</t>
  </si>
  <si>
    <t>Nuestra misi&amp;oacute;n&amp;nbsp;es generar cambios positivos tanto en la ni&amp;ntilde;ez desprotegida como en la juventud, fomentando la vivencia de valores en acciones concretas como fundamento para mejorar sus vidas de manera integral.&amp;nbsp;</t>
  </si>
  <si>
    <t>sdespiertomcbo</t>
  </si>
  <si>
    <t>Sonar Despierto Maracaibo</t>
  </si>
  <si>
    <t>sdespiertomcbo@gmail.com</t>
  </si>
  <si>
    <t>DREAM ACADEMY- College Trips for Salinas H.S. Students</t>
  </si>
  <si>
    <t>Dream Academy</t>
  </si>
  <si>
    <t>46-4761668</t>
  </si>
  <si>
    <t>Zoe</t>
  </si>
  <si>
    <t>https://hipgive.org/wp-content/uploads/2016/11/IRS-Tax-Exempt-Determination-Letter.pdf</t>
  </si>
  <si>
    <t>zbowman@nmilc.org</t>
  </si>
  <si>
    <t>Albuquerque, NM, USA</t>
  </si>
  <si>
    <t>Join NMILC&amp;#8217;s fight to ensure every imprisoned trans woman in immigrant detention in NM has legal representation.</t>
  </si>
  <si>
    <t>&amp;nbsp; If you drive about 90 miles west of Albuquerque into the tiny town of Milan, NM, you’ll come across a large complex surrounded by tall gates and barbed wire&amp;#8211;the Cibola County Detention Center. Not long ago, Cibola was a private prison run by the infamous Corrections Corporations of America, or CCA, and was shut down due to medical violations. However, shortly after Trump took office, CCA rebranded themselves as CoreCivic, and Cibola reopened its doors as an immigrant detention center. It is also the only detention center in the country that has a pod dedicated to holding transgender immigrant women. &amp;nbsp; Most of the transwomen detained in the Cibola facility have experienced significant trauma and discrimination in their home countries, often coming from rural areas in Mexico and Central America where they have been abused by family members, gangs, and law enforcement. Instead of finding refuge in the United States, these women are sent to a men’s immigrant prison where they often spend months waiting to fight their case court. While detained, it has been documented in numerous studies that LGBTQ populations face a much greater risk of experiencing sexual violence. &amp;nbsp; The trans pod of immigrant women was relocated from a detention facility in southern California when the Cibola Correctional Center reopened in 2017 when activists shut down the facility. Now, these women face new barriers. The rural location of the Cibola County detention facility, language barriers, lack of knowledge of their rights, and the at times impossible tasks of affording an attorney reduce justice to an elusive fantasy for these women. &amp;nbsp; We’re here to change that. &amp;nbsp; A year ago, NMILC, in partnership with the Santa Fe Dreamers Project, launched a legal services program to provide support to the hundreds of immigrants detained in Cibola. Studies show that detained immigrants with an attorney are seven times as likely to win their case, so we work to ensure that every woman in Cibola receives the support of a pro bono attorney. We’re happy to report that in the past year, attorneys with the legal services program have won xx asylum cases, and &amp;nbsp; We can’t continue this work without your help. &amp;nbsp; Providing these services are expensive; a single asylum case can take 20 hours of attorney time, and transportation for our staff and volunteers to the rural center is costly. We want to raise enough money to keep this program going strong in the coming months and ensure more detained women in Cibola are able to experience the safety and freedom of resettling in the U.S. Please consider donating in any amount to help us continue the fight for trans* immigrant women detained in New Mexico. $2,500 would give us enough money to fund two asylum cases and a month&amp;#8217;s worth of legal workshops at the Cibola County Detention Center. &amp;nbsp;</t>
  </si>
  <si>
    <t>Ruben</t>
  </si>
  <si>
    <t>ruben@svdreamacademy.org</t>
  </si>
  <si>
    <t>(831) 229-7969</t>
  </si>
  <si>
    <t>Salinas, CA, United States</t>
  </si>
  <si>
    <t>Knowledge is Power, Help Us Empower Our 100+ Latino Students By Making It Possible For Them to Visit Colleges and Inspire Them to Work Hard To Make Their Dream of a Higher Education a Reality!</t>
  </si>
  <si>
    <t>El Conocimiento es Poder, Ayúdanos a Capacitar a Nuestros 100+ Estudiantes Latinos Haciendo Posible Que Ellos Visiten Universidades</t>
  </si>
  <si>
    <t>Dream Academy is seeking funds to give 100+ students the life-changing experience of visiting three universities- UC Berkeley, Stanford, and UC Davis because we know that higher education can help our students achieve their dreams of a better life. The overwhelming majority of our underprivileged students would not be able to visit these universities otherwise, so please DONATE to these amazing students and/or spread the word about their campaign through your networks! Our young people are our present and our future and we should place a priority on empowering them!! The total cost for the two buses that are needed to transport the 100+ students and 10 adult team leaders is $2,000 and the cost to buy the students lunch is $500 ($5 each) for a total of $7,500 for all three college visits. Salinas Valley Dream Academy (Dream Academy) is a nonprofit youth leadership organization that wants to inspire students to dream and empower them to act. The Academy is composed of 100+ mostly lower income Latino high school students who have big dreams for their themselves and their community. As we know, exposing our students to institutions of higher education, providing them the information regarding admissions criteria, and giving them an opportunity to meet and discuss college life with other students of color is an important step in the students seeing themselves on a college campus, especially considering that the overwhelming majority of our students will be first-generation college students whose parents have very little, if any, formal schooling. Though many of our students have experienced major challenges in their lives, such as growing up in a low-income, high density, high crime community (Salinas has the highest youth murder rate per capita in California) they are determined not to let their circumstances define their lives or determine the heights to which they can aspire in life. It takes a village to help our youth make their dreams a reality! We hope that you&amp;#8217;ll consider helping our youth realize theirs! We are a nonprofit 501(c)(3) organization dedicated to youth! You can learn more about our organization by visiting our website at www.svdreamacademy.org. Please DONATE and/or spread the word about our students through your networks! Our youth and our gente are worth it!!</t>
  </si>
  <si>
    <t>Dream Academy está buscando fondos para dar a más de 100 estudiantes la experiencia de visitar tres universidades: UC Berkeley, Stanford y UC Davis, porque sabemos que la educación superior puede ayudar a nuestros estudiantes a lograr sus sueños de una vida mejor. La mayoría de nuestros estudiantes desfavorecidos no podrían visitar estas universidades de otra manera, así que por favor DONEN a estos estudiantes increíbles y / o difundan la palabra sobre su campaña a través de sus redes! ¡Nuestros jóvenes son nuestro presente y nuestro futuro y debemos dar prioridad en empoderarlos! El costo total para los dos autobuses que se necesitan para transportar a los 100 estudiantes y 10 líderes de equipo (adultos) es de $2,000 y el costo de comprar el almuerzo de los estudiantes es $500 ($5 cada uno) por un total de $7,500 para las tres visitas a las universidades. Salinas Valley Dream Academy (Dream Academy) es una organización de liderazgo juvenil sin fines de lucro que quiere inspirar a sus estudiantes a soñar y capacitarlos para actuar. La Academia está compuesta por más de 100 estudiantes Latinos de bajos ingresos que tienen grandes sueños para ellos mismos y para su comunidad. Como es sabido, exponer a nuestros estudiantes a instituciones de educación superior, proveerles la información sobre criterios de admisión y darles la oportunidad de conocer y discutir la vida universitaria con otros estudiantes de color es un paso importante en que los estudiantes se vean en un campus universitario, especialmente considerando que la mayoría de nuestros estudiantes serán estudiantes universitarios de primera generación cuyos padres tienen muy poca o ninguna educación formal. Aunque muchos de nuestros estudiantes han experimentado retos importantes en sus vidas, como crecer en una comunidad de bajos ingresos, alta densidad y alta delincuencia (Salinas tiene la mayor tasa de homicidios juveniles per cápita en California) están decididos a no dejar que sus circunstancias definir sus vidas o determinar las alturas a las que pueden aspirar en la vida. Se necesita un pueblo para ayudar a nuestros jóvenes a hacer sus sueños una realidad! ¡Esperamos que usted considere ayudar a nuestra juventud a realizar el suyo! Somos una organización 501(c) (3) sin fines de lucro dedicada a la juventud! Puede obtener más información sobre nuestra organización visitando nuestro sitio web en www.svdreamacademy.org. Por favor DONEN y / o difundir la palabra acerca de nuestros estudiantes a través de sus redes! ¡Nuestra juventud y nuestra gente valen la pena!!</t>
  </si>
  <si>
    <t>HELP PEOPLE</t>
  </si>
  <si>
    <t>bethoveen007@hotmail.com</t>
  </si>
  <si>
    <t>Don&amp;#8217;t Underestimate the Strength of Our Communities</t>
  </si>
  <si>
    <t>sonial@greenlining.org</t>
  </si>
  <si>
    <t>Help our studies!</t>
  </si>
  <si>
    <t>farrellceped@hotmail.com</t>
  </si>
  <si>
    <t>diamonds in the trash</t>
  </si>
  <si>
    <t>Todo por Ellos</t>
  </si>
  <si>
    <t>01-16-2018</t>
  </si>
  <si>
    <t>Reparación de la ambulancia del SCOA</t>
  </si>
  <si>
    <t>Asociación Civil sin fines de lucro "Sistema de Comunicaciones y Operaciones Aragua" SCOA</t>
  </si>
  <si>
    <t>RIF: J-31411516-2</t>
  </si>
  <si>
    <t>https://hipgive.org/wp-content/uploads/2017/12/6420PAG-1.jpg</t>
  </si>
  <si>
    <t>Ramón Verdugo</t>
  </si>
  <si>
    <t>Help our affected families in Mexico by the earhquakes</t>
  </si>
  <si>
    <t>La Cultura Cura is an organization in Mexico City that wants to help their effected community by the earthquake.</t>
  </si>
  <si>
    <t>La Cultura Cura en una organización en la Ciudad de México que quiere ayudar a su comunidad afectada por el terremoto.</t>
  </si>
  <si>
    <t>Goal: Provide with&amp;nbsp;basic food and hygiene supplies&amp;nbsp;to 150 families affected by the earthquake in Xochimilco; one of the poorest areas in Mexico City.&amp;nbsp;Objetive 1. Provide 100 tarps to families that have lost their homes by the erthquake in the Xochimilco area to protect them from the rain and weather.&amp;nbsp;Objective 2. Provide 150 baskets with food and hygiene suppplies to 150 families that have lost their homes by the earthquake in the Xochimilco area.&amp;nbsp;Dearest friends, it is with a humble heart that I inform you about Rita Navarrete’s Community work in Mexico. She is the major folk healer working for more than 15 years with the UNM - University of New Mexico on raising awareness about Traditional Medicine in Mexico and the US Southwest. Rita has a medical&amp;nbsp;clinic in Xochimilco, called "La Cultura Cura", where she helps local people with different kind of illnesses.&amp;nbsp;With the earthquake disaster that just happened in Mexico this past Tuesday September 19th&amp;nbsp;2017, her community is in real need.Her community is located in Xochimilco, which is part of the Mexico City Metro Area. The community has about 150 families. Rita is in high needs to dispense supplies&amp;nbsp;to people that lost their homes. People need tarps ($50 apiece) in order to build a sort of shelter for the families. She will also distribute food and Higyene supplies.&amp;nbsp;She is reaching out to anyone that would like to contribute towards this effort.Rita will provide a report with pictures so you can verify that your money was used to provide with basic food and hygiene supplies to the affected families of her community. The report will be provided by October 30, 2017 by email.&amp;nbsp;Thank you so muchRita Navarrete and her friends in Kansas City, Misouri;&amp;nbsp;Alex and Emelie Jakson&amp;nbsp;</t>
  </si>
  <si>
    <t>Meta: Proveer con alimentos y artículos de higiene personal a 150 families afectadas por el terremoto en Xochimilco, una de las zonas más pobres de la Ciudad de México.&amp;nbsp;Objetivo1. Proveer con 100 toldos de plástico a las familias afectadas por el terremoto en la zona de Xochimilco para que puedan protejerse de la lluvia y el mal clima.&amp;nbsp;Objetivo 2. Proveer con 150 despensas con alimentos básicos y artículos de higiene personal a 150 familias quienes han perdido su casa por el terremoto en el área de Xochimilco.&amp;nbsp;Rita Navarrete es una curandera mexicana de la zona de Xochimilco en la Ciudad de México, quien colabora con el departamento de medicina natural de la Universidad de Nuevo México. Rita cuenta con una clínica en la zona de Xochimilco llamada, La Cultura Cura, donde atiene a personas de escasos recursos para aliviar toda clase de problemas de salud.&amp;nbsp;Rita está solicitando su apoyo para ayudar a los más afectados en su comunidad por el terremoto del pasado 19 de septiembre en Xochimilco. Rita entregará un reporte con fotografías para que usted verifique el uso de su donación. El reporte será enviado vía email el 30 de octubre de 2017.&amp;nbsp;Muchas gracias por su apoyo.&amp;nbsp;Rita Navarrete y sus amigos en Kansas City Missouri, Alex y Emelie Jackson.&amp;nbsp;</t>
  </si>
  <si>
    <t>100 tarps ($50 each) $1,500&amp;nbsp;150 food and hygiene baskets ($25 each) $3,750&amp;nbsp;Total: $5,250&amp;nbsp;</t>
  </si>
  <si>
    <t>a.j.b.r.78@gmail.com</t>
  </si>
  <si>
    <t>(962) 118-1337</t>
  </si>
  <si>
    <t>Tapachula, Chiapas, México</t>
  </si>
  <si>
    <t>Durante el año de 2015 se denunció una red de trata de personas de multas estafadores de explotación laboral que explotaba a 97 familias en el basurero de Tapachula.</t>
  </si>
  <si>
    <t>Sostener el desayunador que alimenta a la escuela Benito Juárez, localizada dentro del basurero de la ciudad de Tapachula, Chiapas; una escuela que asisten 40 personas entre niñas y niños, todos/as ellos se encontraban dentro de las familias explotadas laboralmente. Con tu donación apoyarás con la comida de 4 meses del comedor, que asciende a un costo de 250 US al mes. Esta comida representa, en muchas de las ocasiones, su única comida del día. &amp;nbsp;</t>
  </si>
  <si>
    <t>Sostener el desayunador que alimenta a la escuela Benito Juárez, localizada dentro del basurero de la ciudad de Tapachula, Chiapas; una escuela que asisten 40 personas entre niñas y niños, todos/as ellos se encontraban dentro de las familias explotadas laboralmente. Con tu donación apoyarás con la comida de 4 meses del comedor, que asciende a un costo de 250 US al mes. Esta comida representa, en muchas de las ocasiones, su única comida del día. &amp;nbsp; &amp;nbsp; &amp;nbsp;</t>
  </si>
  <si>
    <t>Entregaremos 40 comidas diarias, los 5 días de la semana durante 4 meses. Con documentación fotografía y correos con actualizaciones daremos seguimiento a nuestros/as donantes sobre el buen manejo de su apoyo economico.</t>
  </si>
  <si>
    <t>Entregaremos 40 comidas diarias, los 5 días de la semana durante 4 meses. Con documentación fotografía y correos con actualizaciones daremos un seguimiento sustantivo, masculino nuestros/as donantes sobre el buen manejo de apoyo económico.</t>
  </si>
  <si>
    <t>A cambio de tu aportaciones te haremos llegar fotografías de los diferentes servicios que brindamos al comedor para niños/as en el basurero de Tapachula, Chiapas.Así como cartas de agradecimiento por parte de las y los niños que son beneficios de la comidad diaria de este comedor.</t>
  </si>
  <si>
    <t>Tu aportación es importante porque con un 11 dólares diarios ayudarás a alimentar a 40 niños y niñas, que asisten a la escuela Benito Juárez.</t>
  </si>
  <si>
    <t>Dar comida diaria para 40 personas tiene un costo de 11 US, lo que representa al mes 220 USD. Con tu contribución nos ayudarás en darle comida durante 4 meses a estos niñas y niños que van a la escuela dentro del basurero.</t>
  </si>
  <si>
    <t>Todo por Ellos, es una organización fundada en 2010 que su principal misión es el trabajo con niños, niñas y adolecentes que viven en situación de extrema vulnerabilidad. Entre ellos/as se encuentran víctimas de trata con fines de explotación laboral y sexual, esta organización esta dirigida por el Hno Ramón Verdugo defensor de derechos humanos que su vida ha estado en riesgo debido a su labor.</t>
  </si>
  <si>
    <t>Todo por Ellos, es una organización fundada en 2010 que su principal misión es el trabajo con niños, niñas y adolescentes que viven en situación de extrema vulnerabilidad. Entre ellos/as se encuentran víctimas de trata con fines de explotación laboral y sexual, esta organización esta dirigida por el Hno Ramón Verdugo defensor de derechos humanos que su vida ha estado en riesgo debido a su labor.</t>
  </si>
  <si>
    <t>vjescalona@gmail.com</t>
  </si>
  <si>
    <t>todoporellosac</t>
  </si>
  <si>
    <t>https://www.youtube.com/watch?v=3OBF0RfRh50</t>
  </si>
  <si>
    <t>Help me. I will kill myself&amp;#8230;</t>
  </si>
  <si>
    <t>(584) 140-497769</t>
  </si>
  <si>
    <t>Repair one ambulance to our comunity&amp;#8230;</t>
  </si>
  <si>
    <t>Recupera una ambulancia para la comunidad&amp;#8230;</t>
  </si>
  <si>
    <t>Who subscribes: Víctor Julio Escalona Marín, resides in Maracay. Municipality Girardot. Aragua State. I am pleased to present briefly to the non-profit Civil Association &amp;#8220;Aragua Communications and Operations System&amp;#8221; (SCOA), which is a community of people, dedicated to volunteer work in support of the National System of Civil Protection and Disaster Management , located in the Girardot municipality of Aragua state At this time the SCOA is going through serious operational setbacks as the fundamental basis of our service is through an ambulance that has collapsed due to use, and it has been damaged since July 22, 2015, requiring major repairs. , like change of motor, rubbers and batteries, as well as maintenance of the system of brakes, and air conditioning, plus some other minor repairs. With this ambulance, we offer the services of prehospital prevention guards, secondary transfers of low-income patients, as well as emergency care, in support of 911 health systems, Siram, Fire, Civil Protection; among others; when they are overwhelmed by the quantity and magnitude of emergencies. It is also an educational tool in the training of future professionals of prehospital care, since for many it is considered an &amp;#8220;ambulance school&amp;#8221;, at the same time as it helps to keep the youth related to the SCOA, engaged in beneficial activities for the community, keeping it away from vices and drugs. With great respect I dare to request your institutional support, through the sponsorship of these repairs, taking into consideration the tax structure of the Venezuelan state, which allows the deduction of taxes to those companies that offer answers and solutions of social interest to the communities. As consideration we offer space on the sides of the unit, to publicize the sponsor of this repowering With all the above and to the order for any clarification that allows to facilitate the approval of the request, remains of you. Sincerely, &amp;nbsp; Victor J. Escalona M.</t>
  </si>
  <si>
    <t>Quien suscribe: Víctor Julio Escalona Marín, residenciado en Maracay. Municipio Girardot. Estado Aragua. Tengo el agrado de presentar brevemente a la Asociación Civil sin fines de lucro “Sistema de Comunicaciones y Operaciones Aragua” (SCOA), la cual es una comunidad de personas, dedicadas al trabajo voluntario en Apoyo al Sistema Nacional de Protección Civil y Administración de Desastres, radicados en el municipio Girardot del estado Aragua .En estos momentos el SCOA se encuentra atravesando serios contratiempos operativos ya que la base fundamental de nuestro servicio se hace a través de una ambulancia que ha colapsado por el uso, y se encuentra accidentada desde el día 22 de julio de 2015, requiriendo reparaciones mayores, como cambio de motor, cauchos y baterías, así como mantenimiento del sistema de frenos, y aire acondicionado, mas algunas otras reparaciones menores. Con esta ambulancia, ofrecemos los servicios de guardias de prevención prehospitalaria, traslados secundarios de pacientes de bajos recursos, así como la atención de emergencias, en apoyo a los sistemas de salud 911, Siram, Bomberos, Protección Civil; entre otros; cuando estos se encuentran desbordados por la cantidad y magnitud de las emergencias. Así mismo es una herramienta educacional en la formación de los futuros profesionales de la atención prehospitalaria, ya que por muchos es considerada una “ambulancia escuela”, a la vez que ayuda a mantener a la juventud relacionada con el SCOA, ocupada en actividades beneficiosas para la comunidad, manteniéndola alejada de los vicios y las drogas. Con mucho respeto me atrevo a solicitar su apoyo institucional, a través del patrocinio de estas reparaciones, tomando en consideración la estructura tributaria del estado venezolano, que permite la deducción de impuestos a aquellas empresas que ofrezcan respuestas y soluciones de interés social a las comunidades. Como contraprestación ofrecemos espacio en los laterales de la unidad, para publicitar al patrocinante de esta repotenciación Con todo lo antes expuesto y a la orden para cualquier aclaratoria que permita facilitar la aprobación de la solicitud, queda de ustedes. Atentamente, Victor J. Escalona M. &amp;nbsp;</t>
  </si>
  <si>
    <t>Repotenciación de la ambulancia Chevrolet C-30 año 1986, adscrita al SCOA: cambio de motor 350 GM, 04 cauchos R16, 02 baterías de 1200 amp. C/U, mantenimiento de frenos, aire acondicionado, pintura y rotulación: 2000 $ o su cambio al día en Bolívares.</t>
  </si>
  <si>
    <t>dgdgd</t>
  </si>
  <si>
    <t>08-23-2017</t>
  </si>
  <si>
    <t>HELP ME! I WANT A GALAXY S8+</t>
  </si>
  <si>
    <t>felifreirev@gmail.com</t>
  </si>
  <si>
    <t>11-19-2018</t>
  </si>
  <si>
    <t>Renovación de Laboratorio Sistemas Digitales UPIITA</t>
  </si>
  <si>
    <t>REGALANDO SONRISAS EN SANTA MARTA</t>
  </si>
  <si>
    <t>Help me to help</t>
  </si>
  <si>
    <t>marianaechevarriam@gmail.com</t>
  </si>
  <si>
    <t>correar9711@gmail.com</t>
  </si>
  <si>
    <t>Help me to get a new life</t>
  </si>
  <si>
    <t>Asociacion Guatemala Shriners Club</t>
  </si>
  <si>
    <t>8522089-2</t>
  </si>
  <si>
    <t>https://hipgive.org/wp-content/uploads/2017/11/RTU-JUN-2017.pdf</t>
  </si>
  <si>
    <t>REGALANDO SONRISAS</t>
  </si>
  <si>
    <t>Refugio para animales La Paz Bolivia</t>
  </si>
  <si>
    <t>Nidya</t>
  </si>
  <si>
    <t>asistentegsc@gmail.com</t>
  </si>
  <si>
    <t>Refaccionaría de motos y servicio de taller mecánico/electrico</t>
  </si>
  <si>
    <t>(501) 908-88</t>
  </si>
  <si>
    <t>We help to change lives of childrens with serious orthopedic problems, and children who have suffered severe burns.</t>
  </si>
  <si>
    <t>Ayudamos a cambiar la vida de niños que tienen serios problemas ortopédicos, y niños que han sufrido quemaduras severas.</t>
  </si>
  <si>
    <t>Reencounter with my parents</t>
  </si>
  <si>
    <t>Help recover children&amp;#8217;s lives We are&amp;nbsp;dedicated to improving&amp;nbsp;the quality of life of burned children with orthopedic problems that cannot be treated in Guatemala. In Guatemala, 50,000 cases of burned children and 2% of children suffer from orthopedic problems; of these data there is a percentage that are intractable in our country Guatemala; that is why our goal as the Guatemala Shriners Club Association is to provide these children with surgeries in Type A Hospitals in the United States of America, without this representing any cost for the patient and their families, with the only desire to improve the quality of life said children. Thanks to the support of private and institutional donations, we hope to cover all the expenses of the necessary procedures and transfers to the Hospitals. How will we put your donations in action? All donations are used entirely for the benefit of patients in activities such as: Migratory procedures, passports, visas, certificates, Airfare Medical examinations tomographies, resonances, blood tests Internal transfers Stay in the United States for the patient and a companion. Accompanying passenger assistance card Air Ambulance, raise the cost to $ 25,000 per patient. Medical Days, to receive new cases and post-operative re-evaluation of children who have already been transferred. We extend donation receipts as backup of each of the donations received. ** IT IS IMPORTANT TO NOTE THAT HOSPITALS GIVE ALL TREATMENTS OR SURGERIES FREE OF CHARGE FOR CHILDREN ** In case the&amp;nbsp;campaign goal&amp;nbsp;is not reached, the funds will help cover some of the expenses mentioned above. &amp;nbsp; The children served return with a hope of raising their quality of life, and have a better future by being a productive person, thanks to the treatments provided by doctors specialized in the problems that afflict them. &amp;nbsp; Why it matters: 1. With your support, we will be able to serve a greater number of children. 2. Your donation helps to change the lives of children who have limited opportunities in Guatemala. 3. We have documented cases of success of children who have resumed their lives. &amp;nbsp; How else you can help: We appreciate that you share this project to achieve our goal, using your social networks or through www.hipgive.org where you can also become an official ambassador for this campaign, or volunteer in one of our activities both fundraising and care the patients. &amp;nbsp; About our organization: Asociación Guatemala Shriners Club is formed in 2012, at the initiative of a group of friends who had the vision of supporting the children of Guatemala who have suffered severe burns and orthopedic problems. With five years of voluntary work it has been possible to attend to about 40 cases and many of these cases have presented critical health status or loss of life and others have been saved from amputations.</t>
  </si>
  <si>
    <t>Reducing food insecurity in Cochoapa, Guerrero</t>
  </si>
  <si>
    <t>Ayuda a recuperar la vida de niños Estamos convencidos en mejorar la calidad de vida de niños quemados y con problemas ortopédicos que no pueden ser tratados en Guatemala. En Guatemala se presentan 50,000 casos de niños quemados y el 2% de la niñez sufren problemas ortopédicos; de estos datos existe un porcentaje que son intratables en nuestro país Guatemala; es por ello que nuestro objetivo como Asociación Guatemala Shriners Club es facilitar a estos niños las cirugías en Hospitales tipo A en Estados Unidos de América, sin que esto represente algún costo para el paciente y familiares, con el único deseo de mejorar la calidad de vida dichos niños. Gracias al apoyo de donaciones particulares e institucionales esperamos cubrir todos los gastos de los trámites y traslados necesarios hacia los Hospitales. &amp;nbsp; ¿Cómo pondremos tus donaciones en acción? Todas las donaciones se utilizan íntegramente para beneficio de los pacientes. Trámites migratorios, pasaportes visas, certificados, Pasajes Aéreos Exámenes médicos, tomografías, resonancias, exámenes de sangre Traslados internos Estadía en el Estados Unidos para el paciente y un acompañante Tarjeta de asistencia para pasajero acompañante Ambulancia Aérea, sube el costo a $25,000 por paciente. Jornadas Médicas, para recibir nuevos casos y reevaluación post operatoria de los niños que ya han sido trasladados. Extendemos recibos de donación como respaldo de cada una de las donaciones recibidas. ** ES IMPORTANTE NOTAR QUE LOS HOSPITALES DONAN TODO LOS TRATAMIENTOS O CIRUGÍAS SIN COSTO PARA LOS NIÑOS** En caso no se alcance el objetivo de recaudación, los fondos ayudarán a cubrir algunos de los gastos mencionados anteriormente. Los niños atendidos retornan con una esperanza de elevar su calidad de vida, y tener un mejor futuro siendo una persona productiva, gracias a los tratamientos que les brindan médicos especializados en los problemas que les aquejan. &amp;nbsp; ¿Por qué importa? Con tu apoyo lograremos atender a una mayor cantidad de niños. Tu donación contribuye a cambiarle la vida a niños que tienen limitadas oportunidades en Guatemala. Tenemos casos documentados de éxito de niños que han retomado sus vidas. &amp;nbsp; ¿Qué más puedes hacer? Agradecemos que compartas este proyecto para lograr nuestra meta, utilizando tus redes sociales o por medio de www.hipgive.org en donde puedes también convertirte en embajador oficial de esta campaña, o ser voluntario en alguna de nuestras actividades tanto de recaudación como de atención a los pacientes. &amp;nbsp; Acerca de nuestra organización Asociación Guatemala Shriners Club se conforma en el año 2012, por iniciativa de un grupo de amigos que tuvieron la visión de apoyar a la niñez de Guatemala que ha sufrido quemaduras severas y problemas ortopédicos.&amp;nbsp; Con cinco años de trabajo voluntario se ha logrado atender al rededor de 40 casos y muchos de estos casos han presentado estados críticos de salud o pérdida de vida y otros se han salvado de amputaciones. &amp;nbsp;</t>
  </si>
  <si>
    <t>REDUCE THE RISK</t>
  </si>
  <si>
    <t>Contra la Trata de Personas, AGAPE AC</t>
  </si>
  <si>
    <t>CTP120823DZ9</t>
  </si>
  <si>
    <t>https://hipgive.org/wp-content/uploads/2018/07/2016-ACTA-Agape-Cambio-Objeto-Social.pdf</t>
  </si>
  <si>
    <t>dfdf</t>
  </si>
  <si>
    <t>08-31-2018</t>
  </si>
  <si>
    <t>Veronica</t>
  </si>
  <si>
    <t>direccion@agape.org.mx</t>
  </si>
  <si>
    <t>https://hipgive.org/wp-content/uploads/2018/01/Junta-directiva-2017.jpeg</t>
  </si>
  <si>
    <t>(336) 832-42306</t>
  </si>
  <si>
    <t>Raise awareness about human trafficking is as important as victim assistance. #ReduceTheRisk, because it can happen to anyone.</t>
  </si>
  <si>
    <t>Prevenir trata de personas es igual de importante que atender. #ReduceElRiesgo, porque a cualquiera le puede pasar.</t>
  </si>
  <si>
    <t>Campaign summary: Human trafficking exists, that&amp;#8217;s why we call it modern slavery. Thanks to one of our workshops, a 16 year old young man avoided being a victim of human trafficking. We want to continue with our work and we need your support for #ReduceTheRisk. We want to raise $2,000 USD to be able to #ReduceTheRisk and reach more people than we have done and give talks and quality workshops for women and families vulnerable to human trafficking. With your donation we will be able to: Create and print informational material that will remain in the communities. Pay transportation expenses to reach communities that are difficult to access. Cover logistics expenses such as microphones and materials for activities. Support the volunteers who accompany us with food. If you donate us 150 dollars or more, we will send a personalized video during the workshops recognizing your support. Why it matters: The specialized assistance of human trafficking victims is important as well as prevention. With this crowdfunding campaign we will develop workshops in Cuauhtémoc district, and in Morelos, which are neighborhoods with vulnerable women and families. This is not our first fundraising campaign. Last year we launched #DaleColorAsuVida where, thanks to the donations we had, we were able to donate new makeup to human trafficking victims that are in a shelter. Here are the results: http://agape.org.mx/index/ Potential Challenges: The conferences and workshops organized with these resources will be broadcasted live on our social networks and we will make videos memories of each one of them. If you cannot make a donation but you still want to help, another way is by contacting us to voluntariado@agape.org.mx and help us in the realization of these events. Also, you can: Become a Virtual Volunteer of #ReduceTheRisk and be an active promoter of this cause. Call to action on this campaign on social networks with the hashtag #ReduceTheRisk or #ReduceElRiesgo to get donations from other people. About AGAPE We raise awareness as an effective prevention key to fight against human trafficking. You can find more information about us at www.agape.org.mx</t>
  </si>
  <si>
    <t>#NoMásTrata Resumen de la campaña: La trata de personas existe, por eso la llamamos esclavitud moderna. Gracias a una de nuestras pláticas un joven de 16 años no fue víctima de trata de personas. Queremos continuar con nuestro trabajo y necesitamos tu apoyo para #ReduceElRiesgo. ¿Cómo pondremos tus donaciones en acción? Estamos recaudando 2 mil dólares para poder #ReducirElRiesgo llegar a más personas e impartir pláticas y talleres de calidad a mujeres y familias vulnerables a la trata de personas. Con tu donación vamos a poder: Crear e imprimir de material informativo que se quedará en las comunidades. Pagar gastos administrativos para elaborar los manuales de capacitación. Si nos donas 100 dólares o más te enviaremos el manual y tu nombre estará publicado en todos los manuales de capacitación que sean distribuidos reconociendo tu apoyo. Por qué importa: La atención especializada a víctimas de trata de personas es importante. Pero prevenir tiene la misma importancia. Si logramos recaudar fondos, podremos elaborar manuales de capacitación para que sean reprdoducidos CUANDO SEA, EN DONDE SEA, y POR QUIEN SEA, para así llegar a muchas familias que tienen un alto riesgo de caer en redes de trata. No es la primera campaña de recaudación de fondos que realizamos. El año pasado lanzamos #DaleColorAsuVida donde gracias a las donaciones que tuvimos logramos donar maquillaje a mujeres que fueron víctimas de trata y se encuentran en refugios. Si quieres consultarla da click aquí: http://agape.org.mx/index/ Desafíos potenciales: Los manuales estarán a disposición en nuestra página web www.agape.org.mx. Si no puedes realizar una donación pero quieres ayudar, otra forma de hacerlo es poniéndote en contacto con nosotros por correo electrónico a voluntariado@agape.org.mx para acompañarnos a los talleres que realizamos. También puedes: Convertirte en Voluntario Virtual de #ReduceElRiesgo y ser un activo promotor de esta causa. Difundir esta campaña en redes sociales con el hashtag #ReduceElRiesgo para conseguir otras personas donadoras. Acerca de nuestra organización: En AGAPE nos dedicamos a crear conciencia sobre trata de personas como medida efectiva de prevención. Puedes encontrar más información sobre nosotros en www.agape.org.mx</t>
  </si>
  <si>
    <t>AGAPE_ORG_MX</t>
  </si>
  <si>
    <t>https://hipgive.org/wp-content/uploads/2018/01/RTU-JUN-2017.pdf</t>
  </si>
  <si>
    <t>https://hipgive.org/wp-content/uploads/2017/08/2012-ACTA-Constitutiva-AGAPE.pdf</t>
  </si>
  <si>
    <t>Help LoloTeam to raise money to came back</t>
  </si>
  <si>
    <t>LoloTeam</t>
  </si>
  <si>
    <t>https://hipgive.org/wp-content/uploads/2017/10/17554503_10207130650783119_1582655759248335112_n.jpg</t>
  </si>
  <si>
    <t>https://hipgive.org/wp-content/uploads/2017/08/Autorización-donataria-2.pdf</t>
  </si>
  <si>
    <t>amine5edma123@gmail.com</t>
  </si>
  <si>
    <t>DESPARASITACIÓN PARA MASCOTAS DE LAS PERSONAS DE BAJOS RECURSOS</t>
  </si>
  <si>
    <t>(229) 516-4508</t>
  </si>
  <si>
    <t>Payne Avenue, Cleveland, Ohio, États-Unis</t>
  </si>
  <si>
    <t>helping loloteam</t>
  </si>
  <si>
    <t>El excremento de perros provoca graves problemas de contaminación y de salud pública en la Ciudad de México. Las personas que por falta de conocimiento dejan salir libremente a sus perros a defecar en la vía pública y las que pasean a sus perros sin levantar las heces fecales contaminan el medio ambiente. De igual forma, la población canina que se encuentra en abandono libremente aumentan la problemática provocando enfermedades que van en detrimento de la salud Pública. Interpretación y consecuencias de la situación Según datos de la Facultad de Medicina Veterinaria y Zootecnia de la U.N.A.M. El polvo orgánico se mide en bacterias contaminadoras del aire por metro cúbico (cfu). El índice aceptable es de mil (cfu), pero en el ambiente hay cinco veces más de lo aceptable. Tan sólo se ha estimado que de cinco a cincuenta toneladas diarias, flotan en el aire. Cada perro defeca de 300 a 600 gramos diarios aproximadamente, según su tamaño o talla- es decir, 18 kilos de heces al mes. Esta cifra resulta alarmante si consideramos que se calcula que tan sólo en la zona metropolitana de la Ciudad de México, habitan más de tres millones de perros, de los cuales únicamente 20% tienen un hogar y los demás deambulan por las calles y exponen la heces fecales en vía pública provocan graves problemas de contaminación y de salud pública en la Ciudad de México</t>
  </si>
  <si>
    <t>https://hipgive.org/wp-content/uploads/2017/08/Estado-Finaniero-y-Cédula-Contador.pdf</t>
  </si>
  <si>
    <t>Garantizar el derecho a la salud tanto de las mascotas&amp;nbsp; como de los niños&amp;nbsp; y cuidar&amp;nbsp; el medio ambiente&amp;nbsp; es&amp;nbsp; objetivo&amp;nbsp; fundamental de la Fundación&amp;nbsp; integral para la mejora&amp;nbsp; Social Alma delia&amp;nbsp; A.C.Con tu ayuda podremos ayudar&amp;nbsp; a las personas de&amp;nbsp; bajos recursos para que puedan desparasitar a sus mascotas. Recibiras una&amp;nbsp; fotografia de los nños&amp;nbsp; dueños de perritos y gatos&amp;nbsp; que serán beneficiados. nosotros nos encargaremos de llegar a ellos. Gracias por tu donación.</t>
  </si>
  <si>
    <t>i want to help py team</t>
  </si>
  <si>
    <t>moaminebm</t>
  </si>
  <si>
    <t>Deportation Defense: Seeds of Resistance</t>
  </si>
  <si>
    <t>46-1470709</t>
  </si>
  <si>
    <t>https://hipgive.org/wp-content/uploads/2016/11/501c3 Status.pdf</t>
  </si>
  <si>
    <t>https://hipgive.org/wp-content/uploads/2017/08/ESTADO-DE-CUENTA.pdf</t>
  </si>
  <si>
    <t>Help LoloTeam to raise money</t>
  </si>
  <si>
    <t>Victoria</t>
  </si>
  <si>
    <t>victoria@colectivalegal.org</t>
  </si>
  <si>
    <t>(352) 562-1386</t>
  </si>
  <si>
    <t>WA</t>
  </si>
  <si>
    <t>Burien</t>
  </si>
  <si>
    <t>Civic Participation/Rights/Economic Development/Education/Migrant Communities/Legal Reform/Youth Development</t>
  </si>
  <si>
    <t>Help kids and youth in Mexico with education</t>
  </si>
  <si>
    <t>Ofrecemos servicios legales y organizamos para defender contra la deportación.</t>
  </si>
  <si>
    <t>Colectiva Legal del Pueblo is seeking funding for our legal services and organizing work with immigrants and their families who are facing deportation. Our community&amp;#8217;s biggest problem is deportation and criminalization based on immigration status. Our work focuses on building deportation defense strategies within the community, by organizing, educating and empowering the undocumented communities. We want to make sure our community knows what to do when a loved one is picked up by ICE or if a loved one is facing deportation. Why is this important? The root cause of deportations is our broken immigration system. Our government has failed millions of undocumented immigrants by not granting us a humane immigration reform with a quick path to citizenship. Our current government puts people in detention centers, taxes them, and allows private detention centers to profit from their suffering and from family separation. Our undocumented community is being attacked and dehumanized because of their status. Corporations are allowed to cross borders but people are not allowed to cross borders. As undocumented immigrants we have been told to be silent about our status, to fear the police and ICE, to let our allies do the work for us and to speak for us because it is too risky to fight for our community ourselves. We want to make sure our community feels empowered and to make sure they lose the fear of breaking the silence. Our work will help end the fear created by ICE within the undocumented community, by empowering our community with knowledge about their rights, and the strength of their collective power. How will the funds be used? Funds will cover legal services for immigrants who are fighting their deportation while organizing to challenge detention, deportation and exploitative working/living conditions of detained migrants.</t>
  </si>
  <si>
    <t>herdismex@gmail.com</t>
  </si>
  <si>
    <t>Holder:CONTRA LA TRATA DE PERSONAS AGAPE AC - Address:Versalles 35 Villa Verdun CP 01810 CDMX - Bank:BBVA Bancomer - Number:BCMRMXMMPYM - Routing:CLABE: 012180001922897842 - Swift:BCMRMXMM</t>
  </si>
  <si>
    <t>05-27-2018</t>
  </si>
  <si>
    <t>Recuperar el hogar de mi familia</t>
  </si>
  <si>
    <t>Colectiva Legal del Pueblo está buscando fondos para nuestros servicios legales y de organización del trabajo con los inmigrantes y sus familias que se enfrentan a la deportación. El mayor problema de nuestra comunidad es la deportación y la criminalización basada en el estatus legal de inmigración. Nuestro trabajo se centra en la estrategias de defensa de deportación dentro de la comunidad y educar y capacitar a las comunidades. Queremos asegurarnos de que nuestra comunidad sabe lo que hay que hacer cuando un ser querido es recogido por ICE o si un ser querido se enfrenta a la deportación. ¿Por qué es importante? La causa fundamental de las deportaciones es nuestro sistema de inmigración roto. Nuestro gobierno ha fallado a millones de inmigrantes indocumentados por no concedernos una reforma migratoria humana con una ruta rápida a la ciudadanía. Nuestro actual gobierno pone a las personas en centros de detención, los impuestos, y permite a los centros de detención privados sacar provecho de su sufrimiento y de la separación de la familia. Nuestra comunidad indocumentada está siendo atacado y deshumaniza a causa de su estado. Las corporaciones se les permite cruzar las fronteras, pero las personas no se les permite cruzar fronteras. Como los inmigrantes indocumentados se nos ha dicho a guardar silencio acerca de nuestro estado, a temer a la policía y ICE, dejar que nuestros aliados hagan el trabajo por nosotros y hable por nosotros porque es demasiado arriesgado para luchar por nuestra comunidad nosotros mismos. Queremos asegurarnos de que nuestra comunidad se siente facultado y para asegurarse de que pierden el miedo a romper el silencio. Nuestro trabajo será ayudar a terminar con el miedo creado por el ICE en la comunidad indocumentada, mediante la potenciación de nuestra comunidad con el conocimiento de sus derechos, y la fuerza de su poder colectivo. ¿Cómo se van a utilizar los fondos? Los fondos cubrirán servicios legales para los inmigrantes que están luchando su deportación mientras que la organización de impugnar la detención , la deportación y las condiciones de trabajo / vida de explotación de los migrantes detenidos. &amp;nbsp;</t>
  </si>
  <si>
    <t>The root cause of deportations is our broken immigration system. Our government has failed millions of undocumented immigrants by not granting us a humane immigration reform with a quick path to citizenship. Our current government puts people in detention centers, taxes them, and allows private detention centers to profit from their suffering and from family separation. Our undocumented community is being attacked and dehumanized because of their status. Corporations are allowed to cross borders but people are not allowed to cross borders. As undocumented immigrants we have been told to be silent about our status, to fear the police and ICE, to let our allies do the work for us and to speak for us because it is too risky to fight for our community ourselves. We want to make sure our community feels empowered and to make sure they lose the fear of breaking the silence. Our work will help end the fear created by ICE within the undocumented community, by empowering our community with knowledge about their rights, and the strength of their collective power.</t>
  </si>
  <si>
    <t>La causa fundamental de las deportaciones es nuestro sistema de inmigración roto. Nuestro gobierno ha fallado a millones de inmigrantes indocumentados por no concedernos una reforma migratoria humana con una ruta rápida a la ciudadanía. Nuestro actual gobierno pone a las personas en centros de detención, los impuestos, y permite a los centros de detención privados sacar provecho de su sufrimiento y de la separación de la familia. Nuestra comunidad indocumentada está siendo atacado y deshumaniza a causa de su estado. Las corporaciones se les permite cruzar las fronteras, pero las personas no se les permite cruzar fronteras. Como los inmigrantes indocumentados se nos ha dicho a guardar silencio acerca de nuestro estado, a temer a la policía y ICE, dejar que nuestros aliados hagan el trabajo por nosotros y hable por nosotros porque es demasiado arriesgado para luchar por nuestra comunidad nosotros mismos. Queremos asegurarnos de que nuestra comunidad se siente facultado y para asegurarse de que pierden el miedo a romper el silencio. Nuestro trabajo será ayudar a terminar con el miedo creado por el ICE en la comunidad indocumentada, mediante la potenciación de nuestra comunidad con el conocimiento de sus derechos, y la fuerza de su poder colectivo.</t>
  </si>
  <si>
    <t>Funds will cover legal services for immigrants who are fighting their deportation while organizing to challenge detention, deportation and exploitative working/living conditions of detained migrants.</t>
  </si>
  <si>
    <t>Los fondos cubrirán servicios legales para los inmigrantes que están luchando su deportación mientras que la organización de impugnar la detención , la deportación y las condiciones de trabajo / vida de explotación de los migrantes detenidos.</t>
  </si>
  <si>
    <t>Program Budget – Legal Support for Colective de Detenidos Income: Organizational Donations – $2,000 Grants &amp;#8211; $5,000 Individual Donations (including HIPGive.org)- $7,000 Membership Dues-$4,000 Total – $17,000 Expenses: Salary – Lead Attorney, PT – $8,000 Salary – Legal Assistant, PT &amp;#8211; $5,000 Phone cards (for detainees) – $1,000 Court Fees and Other Legal Fees – $3,000 Printing and Mailing &amp;#8211; $1,000 Total &amp;#8211; $17,000</t>
  </si>
  <si>
    <t>reCONTRUIR</t>
  </si>
  <si>
    <t>03-21-2017</t>
  </si>
  <si>
    <t>Help for Huarmey City in Perú</t>
  </si>
  <si>
    <t>contacto@reeducamexico.org</t>
  </si>
  <si>
    <t>Lauralizethc@gmail.com</t>
  </si>
  <si>
    <t>Colectiva Legal del Pueblo (CLP) is a non-hierarchical collective organization by and for undocumented and migrant communities. CLP utilizes community organizing and legal services strategies to strengthen undocumented communities to defend themselves from deportation and detention while building community power for migrant justice.</t>
  </si>
  <si>
    <t>Colectiva Legal del Pueblo (CLP ) es una organización colectiva no jerárquica por y para las comunidades indocumentados y migrantes. CLP utiliza estrategias de organización comunitaria y de servicios legales para fortalecer las comunidades indocumentados para defenderse de la deportación y detención, mientras que construye poder de la comunidad por la justicia migrante .</t>
  </si>
  <si>
    <t>ColectivaLegal</t>
  </si>
  <si>
    <t>Colectivalegal</t>
  </si>
  <si>
    <t>Sandy@colectivalegal.org</t>
  </si>
  <si>
    <t>https://hipgive.org/wp-content/uploads/2016/12/ColectivaBoardMembers.pdf</t>
  </si>
  <si>
    <t>Help for cancer! Best Father in the world!</t>
  </si>
  <si>
    <t>https://hipgive.org/wp-content/uploads/2019/01/JUNTA-DIRECTIVA-2017.pdf</t>
  </si>
  <si>
    <t>https://hipgive.org/wp-content/uploads/2016/12/501c3-Status.pdf</t>
  </si>
  <si>
    <t>Help Alejandro achieve his dreams</t>
  </si>
  <si>
    <t>https://hipgive.org/wp-content/uploads/2016/12/990Information.pdf</t>
  </si>
  <si>
    <t>Help a kid with is christmas wish.</t>
  </si>
  <si>
    <t>https://hipgive.org/wp-content/uploads/2019/01/edo-cuenta-nov.pdf - https://hipgive.org/wp-content/uploads/2019/01/edo-de-cuenta-diciembre.pdf</t>
  </si>
  <si>
    <t>https://hipgive.org/wp-content/uploads/2019/01/PT_ESTADOS-FINANCIEROS-2017_REEDUCA-(1).pdf</t>
  </si>
  <si>
    <t>https://hipgive.org/wp-content/uploads/2016/12/CLPAnnualOperatingBudget2016Updated.pdf</t>
  </si>
  <si>
    <t>Deportation Defense: Seeds of Liberation</t>
  </si>
  <si>
    <t>Holder:Red de Escuelas por la Educación y la Conciencia Ambiental AC - Address:Progreso 15 int 19 San Nicolas Totolapan Magdalena Contreras 10900 - Bank:SCOTIABANK - Number:21000021 - Routing:21000021 - Swift:MBCOMXMM</t>
  </si>
  <si>
    <t>REconstruyendo el Teatro La Libertad</t>
  </si>
  <si>
    <t>HELP A ?</t>
  </si>
  <si>
    <t>VICTORIA</t>
  </si>
  <si>
    <t>esspiral88@gmail.com</t>
  </si>
  <si>
    <t>Marijose.tellezy@gmail.com</t>
  </si>
  <si>
    <t>help 50 poor families for 6 months in Venezuela / ayudar a 50 familias pobres por 6 meses en Venezuela</t>
  </si>
  <si>
    <t>https://hipgive.org/wp-content/uploads/2018/12/Lista-de-miembros-de-la-junta-directiva.pdf</t>
  </si>
  <si>
    <t>help 100 poor families for 6 months in Venezuela</t>
  </si>
  <si>
    <t>helps to eat 100 families for 6 months</t>
  </si>
  <si>
    <t>ayuda a comer a 100 familias por 6 meses</t>
  </si>
  <si>
    <t>in venezuela there are families who can not eat for lack of resources and political problems, but with 10 dollars a family can eat well for a full month, my group wants to bring food and toys this Christmas and new year to these families and be able to do so for six months or more, with this money you will buy flour, eggs, milk, medicines, chicken, cheese and toys for the children as well as vegetables and soups, so that these people can survive and have a little quality of life, my group It is small but we have a car with which we will take food to people and toys, last year we could do something small on our own but this year we are also in difficulties.if the goal is not achieved, we can only reduce the number of families, our secondary goal would be 3000 dollars to help 50 families and if less, we will try to help as many people as possible for December and Januaryif the objectives are achieved we will help a just cause and a population in big problems, my organization is small and of very scarce resources, any doubt can review any news about venezuela and the tyrannical president nicolas mature</t>
  </si>
  <si>
    <t>En&amp;nbsp;Venezuela&amp;nbsp;hay familias que no pueden comer por falta de recursos y los problemas&amp;nbsp;políticos, pero con 10 dolares una familia puede comer bien por un mes&amp;nbsp;completo, mi grupo desea llevar comida y juguetes &amp;nbsp;en estas navidades y año nuevo a estas familias y poder hacerlo durante seis meses o mas, con este dinero se comprara harina, huevos, leche, medicinas, pollo, queso &amp;nbsp;y &amp;nbsp;juguetes para los niños ademas de verduras y sopas, para que estas personas puedan sobrevivir y tener un poco de calidad de vida, mi grupo es pequeño pero contamos con un carro con el cual le llevaremos la comida a las personas y los juguetes, el año pasado pudimos hacer algo pequeño por nuestra propia cuenta pero este año nosotros&amp;nbsp;también&amp;nbsp;estamos en dificultades.de no lograrse la meta solo podremos reducir la cantidad de familias, nuestra meta secundaria serian 3000 dolares para ayudar 50 familias y si es menos trataremos de ayudar la mayor cantidad de personas para diciembre y enerosi se logran los objetivos ayudaremos a una causa justa y a una&amp;nbsp;población&amp;nbsp;en grandes&amp;nbsp;problemas, mi&amp;nbsp;organización&amp;nbsp;es pequeña y de muy escasos recursos, cualquier&amp;nbsp;duda pueden revisar cualquier noticia acerca de&amp;nbsp;Venezuela&amp;nbsp;y el&amp;nbsp;tiránico&amp;nbsp;presidente nicolas maduro &amp;nbsp; &amp;nbsp; &amp;nbsp;</t>
  </si>
  <si>
    <t>https://hipgive.org/wp-content/uploads/2018/12/48413373_383317052211990_6604334128311566336_n.jpg</t>
  </si>
  <si>
    <t>DEPARASITATION FOR PETS</t>
  </si>
  <si>
    <t>DESPARATITATION FOR PETS</t>
  </si>
  <si>
    <t>Las personas&amp;nbsp; de&amp;nbsp; bajos recursos&amp;nbsp; no tienen pra&amp;nbsp; pagar&amp;nbsp; el servicio de desparasitaci&amp;oacute;n para mascotas. Lo cual provoca enfermedades a los ni&amp;ntilde;os.</t>
  </si>
  <si>
    <t>10 dollars per family per 100 families are 1000 dollars for 6 months are six thousand dollars, 10 dollars are 850000 bolivares, with which will be purchased food staples such asflourricechickentunacheeseButtermilkand medications10 dolares por familia por 100 familias son 1000 dolares por 6 meses son seis mil dolares, 10 dolares son 850000 bolivares, con los cuales se compraran alimentos de primera necesidad tales comoharinaarrozpolloatunquesomantequillalechey medicamentos</t>
  </si>
  <si>
    <t>Low-income peopledonot have to pay for pet deworming. This causes illnes to children.</t>
  </si>
  <si>
    <t>Objetivos; Concientizar a la poblaci&amp;oacute;n sobre el manejo de las heces fecales de sus mascotas y contribuir a generar&amp;nbsp; un&amp;nbsp; ambiente m&amp;aacute;s&amp;nbsp; limpio y respirable.Desparasitar al mayor numero posible de mascotas.</t>
  </si>
  <si>
    <t>acuadragon@gmail.com</t>
  </si>
  <si>
    <t>https://hipgive.org/wp-content/uploads/2018/12/Presupuesto-Anual-Oceransky-Artes-A.pdf</t>
  </si>
  <si>
    <t>Dale sonrisa a un niño esta navidad</t>
  </si>
  <si>
    <t>Fundecpa</t>
  </si>
  <si>
    <t>dios.teama.18@hotmail.com</t>
  </si>
  <si>
    <t>(316) 853-4276</t>
  </si>
  <si>
    <t>Buenaventura</t>
  </si>
  <si>
    <t>Reconstrucción del Teatro La Libertad</t>
  </si>
  <si>
    <t>helados Joxser</t>
  </si>
  <si>
    <t>Cultural Oasis for Kids &amp;amp; Families</t>
  </si>
  <si>
    <t>Plaza de la Raza, Inc.</t>
  </si>
  <si>
    <t>23-7109631</t>
  </si>
  <si>
    <t>https://hipgive.org/wp-content/uploads/2016/11/*Plaza-501c3-Letter.pdf</t>
  </si>
  <si>
    <t>RECICLADO INTEGRAL DE PLÁSTICOS POST CONSUMO</t>
  </si>
  <si>
    <t>Hector centeno</t>
  </si>
  <si>
    <t>Amsterdam 240, Hipódromo, Ciudad de México, México</t>
  </si>
  <si>
    <t>Recaudemos para el Michi Wasi- Temportal Victoria</t>
  </si>
  <si>
    <t>Hola qué hace?</t>
  </si>
  <si>
    <t>Recaudar fondos para estudiar inglés en el extranjero</t>
  </si>
  <si>
    <t>(323)223-2475 ext. 104</t>
  </si>
  <si>
    <t>Help Plaza de la Raza maintain a creative oasis for talented local kids and families!</t>
  </si>
  <si>
    <t>Ayuda a Plaza de la Raza a mantener un oasis creativo para los niños y las familias con talento!</t>
  </si>
  <si>
    <t>Help Plaza de la Raza maintain a creative oasis for talented local kids and families! It’s giving season and we are asking you for a donation in any amount to support vitally needed scholarships for talented kids who participate in Plaza’s School of Performing &amp;amp; Visual Arts! At the end of this politically and culturally challenging year, we look to you&amp;#8211;our community&amp;#8211;to help maintain our unique cultural sanctuary for young artists and families. Your donation will fuel our performing and visual arts education program and ongoing celebration of Latino Arts and Culture in Los Angeles and beyond! &amp;nbsp; &amp;nbsp; Plaza de la Raza is a private nonprofit art center and school that operates six days a week, year-round. At the heart of our center is our School of Performing &amp;amp; Visual Arts that provides thousands of students each year with after school classes in dance, theater, music and visual arts. Plaza de la Raza has a 46-year legacy of programming. Each year, we welcome thousands of visitors to the longest-running multidisciplinary Latino Arts Center in the United States. &amp;nbsp; &amp;nbsp; If you have enjoyed Plaza de la Raza’s numerous events, festivals, classes, exhibits or concerts in the past, you are familiar with our beautiful lakeside arts complex and historic Boathouse Gallery in Lincoln Park. In 2016, our legacy included record breaking events like the &amp;#8220;La Bulla&amp;#8221; and &amp;#8220;El Velorio&amp;#8221; exhibitions, as well as our ongoing School of Performing &amp;amp; Visual Arts programming including Plaza&amp;#8217;s Mariachi Juvenil, Folklorico Dance and Salsa Band Ensembles, Youth Theater and Music Programs and much more. In 2017 we will be expanding our program to include a new film study program and building up our popular Summer ArtCamp for Kids. &amp;nbsp; &amp;nbsp; Our $5,000 campaign goal will have a critical impact for over a 150 local children who would otherwise simply not have the resources to attend Plaza! Your support will provide scholarships for our most needy and most talented and deserving young artists to take free classes and participate in our program, fulfilling their promise, and supporting their families as well. &amp;nbsp; &amp;nbsp; Thank you for your donation and we look forward to welcoming you to Plaza de la Raza Cultural Center very soon! &amp;nbsp;</t>
  </si>
  <si>
    <t>Está temporada de días festivos y le estamos pidiendo una donación en cualquier cantidad para apoyar las becas vitalmente necesarias para los niños talentosos que participan en la Escuela de Plaza de Artes Escénicas y Visuales! Al final de este año políticamente y culturalmente difícil, buscamos a usted &amp;#8211; nuestra comunidad &amp;#8211; para ayudar a mantener nuestro santuario cultural único para jóvenes y familias artísticas. ¡¡Su donación alimentará nuestro programa de educación en artes visuales y representaciones y la celebración continua de las Artes y Cultura Latinas en Los Ángeles y más allá! &amp;nbsp; Plaza de la Raza es un centro de arte sin fines de lucro y una escuela que opera seis días a la semana, durante todo el año. En el corazón de nuestro centro está nuestra Escuela de Artes Escénicas y Visuales que da a miles de estudiantes cada año con clases después de la escuela en danza, teatro, música y artes visuales. Plaza de la Raza tiene un legado de 46 años de programación. Cada año, damos la bienvenida a miles de visitantes a nuestro Centro de Artes Latinos multidisciplinario, uno de los más largo en los Estados Unidos. &amp;nbsp; Nuestra meta de $5,000 de tendrá un impacto crítico para más de 150 niños locales que de otra manera simplemente no tendrían los recursos para tomar clases en Plaza! Su apoyo proporcionará becas para nuestros artistas jóvenes más necesitados y más talentosos y merecedores. Gracias por su donación y esperamos poder darle la bienvenida a Plaza de la Raza muy pronto!</t>
  </si>
  <si>
    <t>andreinatr2@gmail.com</t>
  </si>
  <si>
    <t>Hector Abimael Centeno Barba</t>
  </si>
  <si>
    <t>Dommo</t>
  </si>
  <si>
    <t>https://hipgive.org/wp-content/uploads/2017/11/5F479325-BB6F-406A-A731-261479E9CE44.jpeg</t>
  </si>
  <si>
    <t>recaudando para fondos de tours por bogota</t>
  </si>
  <si>
    <t>(551) 252-3392</t>
  </si>
  <si>
    <t>Texto de prueba</t>
  </si>
  <si>
    <t>Detalle del presupuesto</t>
  </si>
  <si>
    <t>Neshumah</t>
  </si>
  <si>
    <t>HEAVEN ON EARTH alfa</t>
  </si>
  <si>
    <t>Recaudando fondos para poder crear nuestra propia casa de eventos</t>
  </si>
  <si>
    <t>HEALTHY AND EMPOWERED WOMEN AND GIRLS</t>
  </si>
  <si>
    <t>Fundación para el Ecodesarrollo y la Conservación (FUNDAECO)</t>
  </si>
  <si>
    <t>NIT. 565896-9</t>
  </si>
  <si>
    <t>https://hipgive.org/wp-content/uploads/2017/02/7350A-1-Escritura-Constitutiva.pdf</t>
  </si>
  <si>
    <t>recaudamos fondos para familias pobres de COLOMBIA.</t>
  </si>
  <si>
    <t>Recaudación para viaje de voluntariado y misión con Dios</t>
  </si>
  <si>
    <t>Cuidando la casa</t>
  </si>
  <si>
    <t>Terra Peninsular, A.C.</t>
  </si>
  <si>
    <t>Constancia de deducibilidad</t>
  </si>
  <si>
    <t>https://hipgive.org/wp-content/uploads/2016/11/Constancia-de-deducibilidad.pdf</t>
  </si>
  <si>
    <t>02-25-2018</t>
  </si>
  <si>
    <t>recaudacion de fondos viaje jovenes</t>
  </si>
  <si>
    <t>Karen</t>
  </si>
  <si>
    <t>k.dubois@fundaeco.org.gt</t>
  </si>
  <si>
    <t>Recaudación de fondos para calendelario</t>
  </si>
  <si>
    <t>(231) 419-00</t>
  </si>
  <si>
    <t>Izabal, Guatemala</t>
  </si>
  <si>
    <t>Bárbara</t>
  </si>
  <si>
    <t>barbara@terrapeninsular.org</t>
  </si>
  <si>
    <t>&amp;#8220;We operate a network of women&amp;#8217;s clinics providing sexual and reproductive health care in remote, rural areas of Caribbean Guatemala, and empower young women through formal and informal education and leadership opportunities.&amp;#8221;</t>
  </si>
  <si>
    <t>Fortalecemos la aplicación del marco legal nacional e internacional de derechos humanos elementales de las mujeres; con énfasis en derechos sexuales y reproductivos, educación formal y no formal, el emprendimiento productivo y empresarial rural.</t>
  </si>
  <si>
    <t>(646)1776800</t>
  </si>
  <si>
    <t>Ensenada, Baja California, Mexico</t>
  </si>
  <si>
    <t>09-23-2018</t>
  </si>
  <si>
    <t>Rebuild Communities through Imagination &amp;amp; Creativity</t>
  </si>
  <si>
    <t>La bahía de San Quintín es un paraíso natural ubicado en la península de Baja California, México. Las actividades económicas que llevan a cabo las comunidades que allí habitan, dependen en gran parte, de la salud y el buen estado de la bahía. Por ello, sus habitantes han decidido tomar acciones para protegerla y trabajar de la mano con Terra Peninsular para así cuidar la casa.</t>
  </si>
  <si>
    <t>La bahía de San Quintín es un paraíso natural ubicado en la península de Baja California, México. Por fortuna, sus habitantes han comprendido que viven en un lugar único en el mundo y que las actividades económicas que ellos realizan para vivir, dependen de la buena salud de la bahía y que si ellos no la cuidan, ¿quién lo hará? Para cuidarla, han participado en programas de limpieza de playas y humedales; han restaurado letreros, senderos y estaciones con información para que los visitantes también sepan porqué es importante cuidar la bahía; han participado en talleres para saber cómo resolver problemas ambientales en su comunidad; han explorado opciones para obtener provecho económico al separar basura y hacer lombricomposta; también, han tomado acciones para proteger a las aves residentes y migratorias que llegan a la bahía; y algunos de ellos incluso forman parte de un comité de vigilancia que denuncia delitos ambientales. A pesar de todo su esfuerzo, aún hay mucho por hacer, por eso necesitan de TU AYUDA. Tu contribución les permitirá continuar con estas actividades y llevar a cabo otras que aseguren la buena salud de la bahía de San Quintín. ¡Anímate hoy a poner tu granito de arena! No importa cuánto dones, ¡lo importante es que te decidas a actuar hoy!</t>
  </si>
  <si>
    <t>Healthy and Empowered Women and Girls in Caribbean Guatemala We strengthen the enforcement of the national and international legal framework of women’s fundamental human rights; with emphasis in sexual and reproductive rights, formal and informal education, productive entrepreneurship and rural business. In Caribbean Guatemala, FUNDAECO&amp;#8217;s &amp;#8220;Healthy and Empowered Women and Girls&amp;#8221; program collaborates with rural women and midwives to operate a network of 21 clinics and 9 community botiquines (small community-run supply posts) to ensure that young people and women living in remote, environmentally-protected areas have access to culturally-sensitive health services and comprehensive sexual and reproductive health services. We also work to empower young women through advanced education and leadership opportunities, as well as opportunities for alternative economic development, designed and developed by women in their communities.&amp;nbsp; &amp;nbsp;[Spanish version here: https://hipgive.org/es/project/healthy-and-empowered-women-and-girls/ ] Women&amp;#8217;s sexual and reproductive health and environmental problems are interconnected. As mothers and providers of family care, women are most affected by environmental degradation, and their health and well-being is vital to the success of sustainable development and biodiversity conservation efforts. Environmental degradation directly impacts quality of life for local populations, particularly for rural women. Generally, in areas where the quality of air, water and land is more degraded, women’s health and rights suffer. FUNDAECO approaches conservation from a rights perspective. We believe that people – particularly women (girls, teenagers and adults) – must recognize their sexual and reproductive rights as fundamental human rights so they can be empowered and plan for their futures. Strengthening those rights will generate positive outcomes for environmental and natural resources conservation efforts in the medium and long-term. In addition, healthy and empowered rural women will play a leading role in promoting environmental sustainability within their communities. The &amp;#8220;Healthy and Empowered Women and Girls&amp;#8221; program includes the following strategic focuses… Women’s Human Rights Natural Resources Conservation and Management Gender Cultural Relevance …and the following intervention models: Sexual and Reproductive Health Services Women&amp;#8217;s Formal Education Informal Education Based on Women’s Human Rights Rural Entrepreneurship and Productivity ABOUT US&amp;nbsp; Founded in 1990, FUNDAECO is a Guatemalan environmental NGO which promotes the establishment of protected areas and their participatory governance; fosters sustainable economic activities for communities; and promotes the protection of biodiversity through biological research and monitoring, environmental education and policy advocacy. For more information, please visit our website (www.fundaeco.org.gt) or write to us at fundaecoinfo@fundaeco.org.gt&amp;nbsp;or check this incredible video of our work in Guatemala! https://www.youtube.com/watch?v=_L4zEwxV7Lc&amp;nbsp;&amp;nbsp;</t>
  </si>
  <si>
    <t>https://youtu.be/CtNpPS-WFFs</t>
  </si>
  <si>
    <t>Rebenke rock campesino. Primer lp</t>
  </si>
  <si>
    <t>Fortalecemos la aplicación del marco legal nacional e internacional de derechos humanos elementales de las mujeres; con énfasis en derechos sexuales y reproductivos, educación formal y no formal, el emprendimiento productivo y empresarial rural. Las mujeres -como madres y proveedoras del cuidado familiar- son las más afectadas por la degradación ambiental, y su apoyo es vital para el éxito de los esfuerzos de conservación de la naturaleza y desarrollo sostenible. Desde una perspectiva integral, la salud sexual y reproductiva y la problemática ambiental están conectadas, pues su deterioro influye directamente sobre la calidad de vida de las personas y las comunidades, y más particularmente de las mujeres rurales. Generalmente, en aquellos lugares en los que el medio ambiente está más degradado, también la salud y los derechos de las mujeres están más debilitados. Desde una perspectiva de Conservación basada en Derechos, en FUNDAECO creemos que las personas &amp;#8211; y sobre todo las mujeres (niñas, adolescentes y adultas- deben alcanzar sus derechos sexuales y reproductivos, como derechos humanos elementales, para poder empoderarse y hacerse plenamente responsables de su futuro. En el mediano y largo plazo, el fortalecimiento de estos derechos tendrá efectos positivos en los esfuerzos de protección ambiental y conservación de los recursos naturales. Adicionalmente, las mujeres rurales sanas y empoderadas jugarán un papel más protagónico y activo en la promoción de la sostenibilidad ambiental de sus comunidades. Es por ello que FUNDAECO en conjunto con las comunidades, sus lideresas y comadronas, opera una Red de 21 Clínicas y 9 botiquines comunitarios para atender la salud de las jóvenes y mujeres que habitan en zonas aisladas en donde la cobertura estatal a su salud sexual y reproductiva era limitada, hoy las mujeres y jóvenes de estas comunidades tienen un servicio cercano y con pertinencia cultural. Desde el programa se han gestionado oportunidades de estudios para las adolescentes y jóvenes, así como oportunidades para el desarrollo de alternativas productivas lanzadas y desarrolladas por grupos de mujeres. Líneas Estratégicas: Derechos Humanos de las Mujeres Conservación y Manejo de los Recursos Naturales Enfoque de Género Pertinencia cultural Sub-Programas (modelos de intervención en campo del Programa: “Mujer y Niña Sanas y Empoderadas” Salud Sexual y Reproductiva integral -Modelo de servicios &amp;#8211; Educación Formal para las Mujeres Educación no formal basada en Derechos Humanos de las mujeres Emprendimiento productividad y empresarial rural.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FUNDAECO es una organización ecologista de carácter privado sin fines de lucro, dedicada a la creación, manejo, protección y conservación de Áreas Protegidas (AP). En sus 25 años de trabajo ha buscado diversas alternativas socio-económicas para alcanzar un desarrollo sostenible de las AP incorporando, como política institucional, a las comunidades anfitrionas de las AP en procesos de desarrollo sostenible y conferirles instrumentos de generación de ingresos propios para aminorar las presiones de depredación biológica en las Áreas Protegidas.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Si necesitas más información puedes escribirnos a: fundaecoinfo@fundaeco.org.gt o comunicarte directamente con nuestro equipo. &amp;nbsp; No dejes de ver este increíble vídeo de nuestro trabajo!&amp;nbsp;https://www.youtube.com/watch?v=LKg_4Nqq1VI&amp;nbsp;</t>
  </si>
  <si>
    <t>Terra Peninsular</t>
  </si>
  <si>
    <t>info@terrapeninsular.org</t>
  </si>
  <si>
    <t>cm.barrios@fundaeco.org.gt</t>
  </si>
  <si>
    <t>https://hipgive.org/wp-content/uploads/2017/01/Lista-de-miembros-del-Consejo-Directivo-de-Terra-Peninsular.pdf</t>
  </si>
  <si>
    <t>Rebenke rock campesino</t>
  </si>
  <si>
    <t>spmu2009@hotmail.com</t>
  </si>
  <si>
    <t>https://hipgive.org/wp-content/uploads/2017/01/Constancia-de-deducibilidad.pdf</t>
  </si>
  <si>
    <t>https://hipgive.org/wp-content/uploads/2017/01/Estados-financieros.pdf</t>
  </si>
  <si>
    <t>Healthcare is a Human Right</t>
  </si>
  <si>
    <t>https://hipgive.org/wp-content/uploads/2017/01/Jul-2016--Jun-2017.O2.pdf</t>
  </si>
  <si>
    <t>Healthcare is Everyone&amp;#8217;s Human Right</t>
  </si>
  <si>
    <t>Realization and Knowledge Through Adult Education</t>
  </si>
  <si>
    <t>El Centro Hispano, Inc.</t>
  </si>
  <si>
    <t>https://hipgive.org/wp-content/uploads/2018/11/ECH-501c3-IRS-Letter.pdf</t>
  </si>
  <si>
    <t>Holder:Terra Peninsular A.C. - Address:Terra Peninsular A.C. - Bank:BANCO REGIONAL DE MONTERREY - Number:RGIOMXMT - Routing:058020970011800225 - Swift:RGIOMXMT</t>
  </si>
  <si>
    <t>Creative writing workshops in prisons</t>
  </si>
  <si>
    <t>Instituto de Formación Literaria</t>
  </si>
  <si>
    <t>https://hipgive.org/wp-content/uploads/2016/11/501-C-3.pdf</t>
  </si>
  <si>
    <t>bscott@dwdc.org</t>
  </si>
  <si>
    <t>Mara</t>
  </si>
  <si>
    <t>mara@mdcruz.com</t>
  </si>
  <si>
    <t>12-25-2018</t>
  </si>
  <si>
    <t>Lizette</t>
  </si>
  <si>
    <t>communications@elcentronc.org</t>
  </si>
  <si>
    <t>(787) 642-1575</t>
  </si>
  <si>
    <t>San Juan</t>
  </si>
  <si>
    <t>The Instituto de Formación Literaria (Institute of Literary Training) is a nonprofit organization established in San Juan, Puerto Rico. Our Institute promotes literary reading and writing so our students can learn to value and love writing. With our effective writing workshops, we offer young and adult participants, currently confined in penal institutions, the theoretical knowledge and the practical experience that enables them to learn the art of writing.</t>
  </si>
  <si>
    <t>HEALTH DAY</t>
  </si>
  <si>
    <t>El Instituto de Formación Literaria se fundó en San Juan de Puerto Rico como una organización sin fines de lucro. El Instituto estimula el amor por la escritura y la lectura de manera que los participantes puedan disfrutar la valoración del quehacer literario. Les ofrecemos a los jóvenes y adultos que se encuentran en diferentes instituciones penales, los conocimientos teóricos y la experiencia práctica para afrontar el oficio de la escritura por medio de talleres de escritura creativa.</t>
  </si>
  <si>
    <t>Los Pilares de la Familia AC</t>
  </si>
  <si>
    <t>PLF1301249Q0</t>
  </si>
  <si>
    <t>https://hipgive.org/wp-content/uploads/2017/04/CONSTITUTIVA-LOS-PILARES-DE-LA-FAMILIA-FUNDACION-ALCANFORES.PDF</t>
  </si>
  <si>
    <t>Since 2008 we have been teaching writing workshops in different communities. In 2013 we began serving prisons and have decided to continue serving this population. One day we asked ourselves: what can we do to help give some purpose to the lives of the men and women that are behind bars? We believe that the publication of their writings is an extraordinary achievement. In 2015 we published the first anthology of short stories produced in our workshops, with the title &amp;#8220;From the Interior to the Exterior: Short Stories and Letters Sent From Prisons&amp;#8221;. In December, 2016, we will publish our second book: &amp;#8220;Where Time Stands Still&amp;#8221;. This new book includes the short stories of 48 men and women prisoners that were able to utilize their writing skills and abilities to express themselves and to positively communicate with the rest of the world outside their prisons. The men and women continue behind bars, but today their words begin to spread freely throughout the world thanks to the hard effort of the Instituto de Formación Literaria (Institute of Literary Training).</t>
  </si>
  <si>
    <t>Desde el 2008 hemos ofrecido talleres de cuentos en diferentes comunidades. Desde 2013 comenzamos en las prisiones y seguiremos sirviendo a esta población. Un día nos preguntamos, ¿qué podemos hacer para darle sentido a la vida de estos hombres y mujeres que están en las prisiones? Pensamos que publicar sus escritos sería un logro extraordinario. En el 2015 publicamos la primera antología de cuentos producto de los talleres, titulada, &amp;#8220;De adentro hacia afuera, cuentos y cartas desde las prisiones&amp;#8221;. Ahora, en diciembre publicaremos el segundo libro, &amp;#8220;Donde el tiempo se detiene&amp;#8221;. Este libro recoge los cuentos de 48 hombres y mujeres prisioneros que se enfrentaron al oficio de la escritura. Los hombres siguen tras los barrotes; pero hoy sus palabras salen al mundo, gracias al esfuerzo del Instituto de Formación Literaria.</t>
  </si>
  <si>
    <t>Durham, NC, USA</t>
  </si>
  <si>
    <t>Changing the lives of adult learners by teaching them how to read, and write at any level in their native language.</t>
  </si>
  <si>
    <t>Cambiando las vidas de los estudiantes adultos enseñándoles cómo leer y escribir en cualquier nivel en su idioma nativo.</t>
  </si>
  <si>
    <t>“When I was a child, my dreams of going to school were suddenly truncated,” recalled Beatriz, a recent El Centro Hispano “Plaza Comunitaria” adult education student, as she tearfully held her high school diploma. El Centro Hispano needs to raise $14,670 to help students like Beatriz to fulfill their dreams of learning how to read and write in Spanish, and earn their elementary, middle and high school diplomas. Your donation will support 35 students with scholarships, and provide funds to cover cost and purchase materials for one school year. You can change the lives of many students like Beatriz, by supporting El Centro Hispano’s work. Help us give current and future adult learners second chance at life to advance themselves academically. With a changing Raleigh-Durham-Chapel Hill community and an evolving global economy, our students need a solid grasp of reading and writing to navigate through complex systems. For 18 years, El Centro Hispano has offered adult education classes to help adult Spanish speaking students finish their elementary, middle and high school education. We currently have a waitlist of students who could benefit from the adult education classes but can’t afford to do so. Help us overcome illiteracy! Having a solid grasp of literacy and numeracy is vital for our students’ everyday lives, to make informed decisions, and to interact with print material that can help them make informed decisions. The majority of our students did not finish school due to many obstacles, so we help them to complete school where they left off. Last year we graduated 19 students &amp;#8211; One student learned how to read and to write, 6 students received their elementary school diplomas, while 12 students received their high school diplomas. As you grow, life throws obstacles your way. Many students like Beatriz, did not have the privilege to finish their formal education/schooling in their home countries. Now, our students will pursue higher-paying jobs, read to their children, and have more ease to navigate in systems that require reading fluency and number recognition. El Centro Hispanic has been serving the Latino Triangle Area community for over 25 years. Located in both Durham and Orange Counties, we served over 47,500 people last year through our Health &amp;amp; Well-being, Community Engagement and Advocacy, Economic Development, and Education programs. Our Education department alone, served 908 adult and children learners. Your donations will help fund students’ operational costs and scholarships during the academic year. For $20, you can help a student receive necessary writing materials including notebooks,pens, and pencils. For $30, you can help a student buy his or her HiSET book. For $70 you help offset printing costs for one student during the whole academic year. For $120 you will provide a materials scholarship for a student to pay printing cost, study materials, and book. For $200, you can help fund the teacher for a week. For $800 you can help fund the teacher for a month. (Teacher is assisted by volunteers. If funding goals are not reached, El Centro Hispano will use the available money to cover as many scholarships as possible. To make up for the rest, students will have to pay out of pocket for their printing costs, their school supplies and their books. After coming to our adult education classes, Beatriz explained that she can now help her children finish their elementary school homework. Not only has she mastered some concepts to support her children finish homework. She now uses her graduation story to motivate her children to study. By donating to El Centro Hispano’s Adult Education Program, you are helping eternally change someone life. Through education, you are impacting someone’s ability to interact with the world. Any donation is appreciated, however, if you can’t donate to El Centro Hispano at this time, please help us get the word out. Share, Tweet, Post about El Centro Hispano. Our adult student learners will forever thank you. &amp;nbsp;</t>
  </si>
  <si>
    <t>Creating Opportunities</t>
  </si>
  <si>
    <t>Fundación Búsqueda y Rescate</t>
  </si>
  <si>
    <t>Oscar Andres Esguerra</t>
  </si>
  <si>
    <t>fundacion.busquedayrescate@gmail.com</t>
  </si>
  <si>
    <t>(57)3123604728</t>
  </si>
  <si>
    <t>Colombia, Bogota, localidad Suba</t>
  </si>
  <si>
    <t>Arts and Culture/Educación/Violence Prevention/Youth Development</t>
  </si>
  <si>
    <t>We can create opportunities for education for young people who do not have</t>
  </si>
  <si>
    <t>INCLUSION OF YOUNG PEOPLE WITH LIMITED RESOURCES , OPPORTUNITIES THROUGH EDUCATION IN ART , MUSIC , SPIRITUAL GUIDANCE VOCATIONAL AND PSYCHOLOGICAL IS OUR REASON.</t>
  </si>
  <si>
    <t>OBJECTIVE: GIVE SPACES FOR DISADVANTAGED YOUNG WHICH DO NOT HAVE THE POSSIBILITY OF FURTHER EDUCATION IN THE AREA OF ARTS, MUSIC, ETC; AND NEITHER THE SUPPORT AND PROFESSIONAL PSYCHOLOGICAL IS NEEDED IN SUCH AS AGE IS DIFFICULT ADOLESCENT.PROBLEM: THE USE OF FREE TIME IS AN IMPORTANT TOOL TO OPEN SPACES INTENDED FOR IMPROVING THE QUALITY OF LIFE OF EACH OF THE BENEFICIARIES ARE YOUNG IN OUR FOUNDATION.PROBLEMS AS DOMESTIC VIOLENCE, DRUGS, ALCOHOL TO, HINDER GOOD GUY AND TRIGGER desarrrollo GAPS IN THE COMMUNITY.IMPORTANT: DURING THE PAST YEARS WE HAVE WORKING HARD ON DEVELOP IN THE COMMUNITY WHERE THE STARS ARE THE YOUNG PEOPLE, THIS JOB NOW IS SPREADING THEIR FAMILIES, WHICH IN MOST CASES ARE WOMEN HEAD OF FAMILY, DOMESTIC OR INFORMAL WORK NOT ALLOWED TO HAVE AN ECONOMIC STABILITY, THIS IS WHY IT IS IMPORTANT TO YOUR SUPPORT, AND EVERY DAY WE SEE AS ​​THE NEED FOR FAMILIES USED IS EVIDENT AND YOU SHOULD TAKE ACTION TO ALLOW US TO CONTINUE WITH SOCIAL WORK WE DEVELOP.HOW TO HELP US WITH YOUR SUPPORT: THE FUNDS WE RAISE THROUGH THIS CAMPAIGN WILL USE THE CONTINUITY AND STRENGTHEN TO GIVE MUSIC CLASSES, GRAPHICS ARTS, DRAWING, GRAPHIC DESING AND PHOTOGRAPHY; AS WELL AS WORKSHOPS AND PROFESSIONAL PSYCHOLOGY AND VOCATIONAL ORIENTATION.JUST LIKE CONTINUE WITH INTERDISCIPLINARY GROUP SUPPORT US IN ENSE IN ALL AREAS THAT DEVELOP AND ALL ACHIEVING MATERIALS AND TOOLS NEED FOR THEM.</t>
  </si>
  <si>
    <t>&amp;#8220;Cuando era niña, mis sueños de ir a la escuela se vieron repentinamente truncados&amp;#8221;, recordó Beatriz, una reciente estudiante de educación para adultos en la Plaza Comunitaria de El Centro Hispano, mientras sostenía con lágrimas el título de su bachillerato. El Centro Hispano necesita recaudar $14,670 para ayudar a estudiantes como Beatriz a cumplir sus sueños de aprender a leer y escribir en español, y obtener sus diplomas de primaria, secundaria y preparatoria. Su donativo apoyará con becas y proporcionarán fondos para cubrir los costos y comprar materiales para 35 estudiantes el próximo año escolar. Apoyando el trabajo de El Centro Hispano, usted puede cambiar la vida de muchos estudiantes como Beatriz. Ayúdenos a brindarles un mejor futuro y una segunda oportunidad a nuestros estudiantes adultos. Les permitirán avanzar académicamente. Con una comunidad cambiante en Raleigh-Durham-Chapel Hill y una economía global que esta creciendo, nuestros estudiantes necesitan un conocimiento sólido en la lectura y la escritura para lidiar con problemas e interactuar con el mundo. Durante 18 años, El Centro Hispano ha ofrecido clases de educación para adultos, ayudado a estos estudiantes terminar su educación primaria, media y secundaria. Actualmente tenemos una lista de espera de estudiantes que podrían beneficiarse de las clases de educación para adultos, pero no tienen los recursos para costearlo. ¡Ayúdanos a superar el analfabetismo! Tener una comprensión sólida de la alfabetización y la capacidad numérica es vital para la vida cotidiana de nuestros estudiantes, para tomar decisiones informadas y para comprender material impreso que pueda ayudarles a tomar decisiones informadas. Debido a muchos obstáculos, la mayoría de nuestros estudiantes no terminaron la escuela, por lo que les ayudamos a retomar los estudios al nivel donde lo dejaron. El año pasado, graduamos a 19 estudiantes: un estudiante aprendió a leer y escribir, 6 estudiantes recibieron sus diplomas de escuela primaria, mientras que 12 estudiantes recibieron sus diplomas de escuela secundaria. A medida que tú creces como persona, la vida te lanza obstáculos. Muchos estudiantes, como Beatriz, no tuvieron el privilegio en sus países de origen de terminar/completar sus estudios. Ahora, nuestros estudiantes, buscan empleo que son mejor pagados, le leen a sus hijos y tendrán más facilidad para lidiar con problemas que requieran fluidez en la lectura y reconocimiento de números. Por más de 25 años, El Centro Hispano ha estado sirviendo a la comunidad Latina del área del Triángulo. Ubicados en los condados de Durham y Orange, atendimos a más de 47,500 personas el año pasado a través de nuestros programas de Salud y Bienestar, Participación Comunitaria y Abogacía, Desarrollo Económico y Educación. Nuestro departamento de educación en sí atendió a 908 estudiantes adultos y niños. Su donación ayudara a financiar los costos operativos y las becas de los estudiantes durante el año académico. Por $20, puedes ayudar a un estudiante a recibir los materiales necesarios para la escritura, incluyendo cuadernos, bolígrafos y lápices. Por $30, puedes ayudar a un estudiante a comprar su libro de HiSET. Por $70, puedes ayudar a compensar los costos de impresión para un estudiante durante todo el año académico. Por $120, otorgarás una beca de materiales para que un estudiante pague los costos de impresión, materiales de estudio y su libro. Por $200, puedes ayudar a financiar al maestro por una semana. Por $800 puedes ayudar a financiar al maestro por un mes. (El maestro sera asistido por voluntarios) Si no alcanzan nuestras metas de recaudación, El Centro Hispano utilizará el dinero disponible para cubrir la mayor cantidad de becas posibles. Para compensar el resto de los fondos necesarios, los estudiantes deberán pagar cubrir el costo de impresión, los útiles escolares y los libros. Después de asistir a nuestras clases de educación para adultos, Beatriz explicó que ahora puede ayudar a sus hijos a terminar su tarea de la escuela primaria. No solo ha dominado algunos conceptos para ayudar a sus hijos a terminar la tarea, sino que también usa su historia de graduación para motivar a sus hijos a estudiar. Al donar al Programa de Educación para Adultos de El Centro Hispano, estás ayudando a cambiar eternamente la vida de alguien. A través de la educación, estás impactando la capacidad de alguien para interactuar con el mundo. Cualquier donación es apreciada. Si no puedes donar a El Centro Hispano en este momento, por favor ayúdanos a pasar la voz. Comparte, publica, tuitea, y publica sobre El Centro Hispano. Nuestros estudiantes adultos te lo agradecerán para siempre. &amp;nbsp;</t>
  </si>
  <si>
    <t>OBJETIVO:&amp;nbsp;PROPOCIONAR ESPACIOS PARA JOVENES DE ESCASOS RECURSOS LOS CUALES NO TIENEN LA POSIBILIDAD&amp;nbsp;DE EDUCACI&amp;Oacute;N COMPLEMENTARIA EN EL AREA DE ARTES, MUSICA, ETC; Y TAMPOCO EL ACOMPA&amp;Ntilde;AMIENTO SICOLOGICO Y PROFESIONAL QUE SE NECESITA EN UNA EDAD TAN DIFICIL COMO LO ES LA ADOLESCENCIA.PROBLEMATICA: EL APROVECHAMIENTO DEL TIEMPO LIBRE ES UNA HERRAMIENTA IMPORTANTE PARA ABRIR&amp;nbsp;ESPACIOS DESTINADOS&amp;nbsp;AL MEJORAMIENTO DE LA CALIDAD DE VIDA DE CADA UNO DE LOS JOVENES QUE SON BENEFICIARIOS EN NUESTRA FUNDACI&amp;Oacute;N.PROBLEMATICAS COMO LA VIOLENCIA INTRAFAMILIAR, LAS DROGAS, EL ALCOHOL, ENTRE OTRAS, DIFICULTAN&amp;nbsp;EL BUEN DESARRROLLO DEL INDIVIDUO Y DESENCADENAN&amp;nbsp;FALENCIAS EN LA COMUNIDAD.IMPORTANCIA: DURANTE LOS ULTIMOS A&amp;Ntilde;OS HEMOS TRABAJANDO INTENSAMENTE EN DESARROLLAR PROGRAMAS EN LA COMUNIDAD, DONDE LOS PROTAGONISTAS SON LOS JOVENES DE LA LOCALIDAD, ESTE TRABAJO AHORA SE ESTA EXTENDIENDO A SUS FAMILIAS, LAS CUALES EN LA MAYORIA DE CASOS, SON MUJERES CABEZA DE FAMILIA, EMPLEADAS DOMESTICAS O CON TRABAJOS INFORMALES QUE NO LES PERMITE TENER UNA ESTABILIDAD ECONOMICA, ES POR ESTO QUE ES IMPORTANTE SU APOYO, YA QUE CADA D&amp;Iacute;A VEMOS COMO LA NECESIDAD DE LAS FAMILIAS ES EVIDENTE Y ES NECESARIO TOMAR ACCIONES QUE NOS PERMITAN CONTINUAR CON LA LABOR SOCIAL QUE DESARROLLAMOS.COMO NOS AYUDAS CON TU APOYO:&amp;nbsp;LOS FONDOS QUE RECAUDEMOS A TRAVEZ DE ESTA CAMPA&amp;Ntilde;A LOS UTILIZAREMOS PARA DAR CONTINUIDAD Y FORTALECER LAS CLASES DE M&amp;Uacute;SICA, ARTES GRAFICAS,&amp;nbsp;DIBUJO, DISE&amp;Ntilde;O GRAFICO Y FOTOGRAFIA; ASI COMO EN LOS TALLERES DE SICOLOGIA Y ORIENTACION VOCACIONAL Y PROFESIONAL.AL IGUAL QUE CONTINUAR CON EL&amp;nbsp;GRUPO INTERDISCIPLINARIO QUE NOS APOYE EN LA ENSE&amp;Ntilde;ANSA EN TODAS LAS AREAS QUE DESARROLLAMOS Y LA CONSECUCION DE TODOS LOS MATERIALES Y HERRAMIENTAS QUE NECESITEMOS PARA LOS MISMOS.&amp;nbsp;&amp;nbsp;</t>
  </si>
  <si>
    <t>gerencia@lospilaresdelafamilia.org</t>
  </si>
  <si>
    <t>DURING THE PAST YEARS WE HAVE working hard on DEVELOP IN THE COMMUNITY WHERE THE STARS ARE THE YOUNG PEOPLE , THIS JOB NOW IS SPREADING THEIR FAMILIES, WHICH IN MOST CASES ARE WOMEN HEAD OF FAMILY, housemaids OR INFORMAL WORK NOT ALLOWED TO HAVE AN ECONOMIC STABILITY , THIS IS wHY IT IS IMPORTANT TO YOUR SUPPORT , AND EVERY DAY WE SEE AS THE NEED FOR FAMILIES IS EVIDENT AND YOU SHOULD TAKE ACTION TO ALLOW US TO CONTINUE WITH SOCIAL WORK TO DEVELOP .</t>
  </si>
  <si>
    <t>INCOME Grants $4,000 Student fee $4,200 Donations $6,270 Total: $14,670 EXPENSES Lead Teacher $7,200 Operations $3,070 Printing $2,450 Books $1,050 Supplies $700 Total: $14,470 IN-KIND Volunteers Hrs. $8,712 &amp;nbsp;</t>
  </si>
  <si>
    <t>IMPORTANCIA:DURANTE LOS ULTIMOS A&amp;Ntilde;OS HEMOS TRABAJANDO INTENSAMENTE EN DESARROLLAR PROGRAMAS EN LA COMUNIDAD, DONDE LOS PROTAGONISTAS SON LOS JOVENES DE LA LOCALIDAD, ESTE TRABAJO AHORA SE ESTA EXTENDIENDO A SUS FAMILIAS, LAS CUALES EN LA MAYORIA DE CASOS, SON MUJERES CABEZA DE FAMILIA, EMPLEADAS DOMESTICAS O CON TRABAJOS INFORMALES QUE NO LES PERMITE TENER UNA ESTABILIDAD ECONOMICA, ES POR ESTO QUE ES IMPORTANTE SU APOYO, YA QUE CADA D&amp;Iacute;A VEMOS COMO LA NECESIDAD DE LAS FAMILIAS ES EVIDENTE Y ES NECESARIO TOMAR ACCIONES QUE NOS PERMITAN CONTINUAR CON LA LABOR SOCIAL QUE DESARROLLAMOS.</t>
  </si>
  <si>
    <t>HOW WE HELP WITH YOUR SUPPORT :The funds we raise THROUGH THIS CAMPAIGN WILL USE THE CONTINUITY AND STRENGTHEN TO GIVE MUSIC CLASSES , graphic arts, drawing, graphic design and photography; AS WELL AS WORKSHOPS AND PROFESSIONAL PSYCHOLOGY AND VOCATIONAL ORIENTATION .JUST LIKE CONTINUE WITH interdisciplinary group support us in ense IN ALL AREAS THAT DEVELOP AND ALL achieving MATERIALS AND TOOLS need for them.</t>
  </si>
  <si>
    <t>centrohispanonc</t>
  </si>
  <si>
    <t>COMO NOS AYUDAS CON TU APOYO:LOS FONDOS QUE RECAUDEMOS A TRAVEZ DE ESTA CAMPA&amp;Ntilde;A LOS UTILIZAREMOS PARA DAR CONTINUIDAD Y FORTALECER LAS CLASES DE M&amp;Uacute;SICA, ARTES GRAFICAS, DIBUJO, DISE&amp;Ntilde;O GRAFICO Y FOTOGRAFIA; ASI COMO EN LOS TALLERES DE SICOLOGIA Y ORIENTACION VOCACIONAL Y PROFESIONAL.AL IGUAL QUE CONTINUAR CON EL GRUPO INTERDISCIPLINARIO QUE NOS APOYE EN LA ENSE&amp;Ntilde;ANSA EN TODAS LAS AREAS QUE DESARROLLAMOS Y LA CONSECUCION DE TODOS LOS MATERIALES Y HERRAMIENTAS QUE NECESITEMOS PARA LOS MISMOS.</t>
  </si>
  <si>
    <t>&amp;nbsp; &amp;nbsp; &amp;nbsp; &amp;nbsp; &amp;nbsp; &amp;nbsp; &amp;nbsp; &amp;nbsp; &amp;nbsp; &amp;nbsp; &amp;nbsp; &amp;nbsp; &amp;nbsp; &amp;nbsp; &amp;nbsp; &amp;nbsp; &amp;nbsp; &amp;nbsp; &amp;nbsp; &amp;nbsp; &amp;nbsp; &amp;nbsp; &amp;nbsp; &amp;nbsp; &amp;nbsp; &amp;nbsp; &amp;nbsp; &amp;nbsp; &amp;nbsp;&amp;nbsp;MONTHLY BUDGET 2016 COST QUANTITY PROFESSIONAL / SERVICE / MATERIAL UNIT OF MEASUREMENT UNIT VALUE Personal 4 Teachers with school management areas Month 115 1 Professor Sports Month 115 1 Professor - Values Month 100 3 Teachers - Music Month 100 1 Professor-arts Month 100 1 Coordinator of the Foundation Month 235 1 Social worker Month 200 &amp;nbsp; &amp;nbsp; &amp;nbsp; TOTAL 965 Gastos Administrativos 1 Public services (Internet, water, electricity, telephone) Month 100 1 Accountant Month 50 1 Rent Month 400 &amp;nbsp; &amp;nbsp; &amp;nbsp; TOTAL 550 Gastos de Operaci&amp;oacute;n 1 Stationery markers , paper , pencils , pens , scissors , colors, etc. (School Equalization ) Month 65 1 Training materials micro Month 115 1 Material for workshops values Month 50 1 Material for art workshops Month 50 1 Sporting goods Month 50 1 Feeding Month 200 1 Musical instruments (purchase and maintenance) Month 40 &amp;nbsp; &amp;nbsp; &amp;nbsp; TOTAL 570 &amp;nbsp; &amp;nbsp; GRAND TOTAL 2085 &amp;nbsp;</t>
  </si>
  <si>
    <t>The Foundation Search and Rescue is a non-profit organization that for 5 years began his work as a response to current and different social problems such as (violence, addictions, lack of values ​​and ethical principles, moral and spiritual at the core family, lack of opportunities, forced displacement, Bulling) in which society is immersed, which have led us to take systematic actions grounded, with a definite object, clear and achievable objectives, designed to produce changes in a certain reality that it involves and affects a social group.For intervention is appropriate, pertinent and relevant, we made a diagnosis of the reality that is seen as negative and which act to produce the expected change in the situation towards a better situation for the group or population that the case.The desired changes are seen as a positive step in reality to intervene, specifically an improvement in the conditions and quality of life of the subjects involved is expected.In this context it is necessary to intervene - sometimes simultaneously - at the level of knowledge, perceptions, social relations, organizations, systems - production, in education and public health systems, among other areas of the human being with all the complexity and time that means.It is important to note that produce such profound changes, requires the cooperation of all and mainly of those affected, to participate actively in the work of growth and social integration, so that it can ensure the permanence of the state reached.</t>
  </si>
  <si>
    <t>La Fundaci&amp;oacute;n B&amp;uacute;squeda y Rescate es una entidad sin animo de lucro que desde hace 5 a&amp;ntilde;os inicia su labor como una respuesta a las actuales y diferentes problem&amp;aacute;ticas sociales tales como (violencia, adicciones, ausencia de valores y principios &amp;eacute;ticos, morales y espirituales en el n&amp;uacute;cleo familiar, falta de oportunidades, desplazamiento forzado, Bulling) en que la que la sociedad esta inmersa, las cuales nos han llevado a tomar acciones sistem&amp;aacute;ticas fundamentadas, con un objeto definido, metas claras y factibles, destinadas a producir cambios en una determinada realidad que involucra y afecta a un grupo social.Para que la intervenci&amp;oacute;n sea adecuada, pertinente y relevante, hemos hecho un diagn&amp;oacute;stico sobre la realidad que se aprecia como negativa y sobre la cual se actuar&amp;aacute;, para producir el cambio esperado en dicha situaci&amp;oacute;n, hacia una situaci&amp;oacute;n mejor para el grupo o poblaci&amp;oacute;n de que se trate.Los cambios deseados se entienden como un avance positivo en la realidad a intervenir, espec&amp;iacute;ficamente se espera una mejor&amp;iacute;a en las condiciones y la calidad de vida de los sujetos involucrados.En ese contexto se hace necesario intervenir - a veces de forma simult&amp;aacute;nea - a nivel de conocimientos, percepciones, relaciones sociales, en las organizaciones, en los sistemas - de producci&amp;oacute;n, en los sistemas educativos y de salud p&amp;uacute;blica, entre otros &amp;aacute;mbitos del ser humano, con toda la complejidad y tiempo que eso significa.Es importante se&amp;ntilde;alar que producir cambios tan profundos, requiere de la cooperaci&amp;oacute;n de todos y, principalmente de los propios afectados, para que participen activamente en las tareas de crecimiento y de la integraci&amp;oacute;n social, de manera que se pueda asegurar la permanencia del estado alcanzado.</t>
  </si>
  <si>
    <t>@BusquedaRescate</t>
  </si>
  <si>
    <t>https://youtu.be/IT8wK1Rvnnw</t>
  </si>
  <si>
    <t>(657) 944-36</t>
  </si>
  <si>
    <t>Avenida Lomas Verdes 67b, Lomas Verdes, Naucalpan de Juárez, México</t>
  </si>
  <si>
    <t>United We Make One</t>
  </si>
  <si>
    <t>Unidos Hacemos Uno</t>
  </si>
  <si>
    <t>FundacionBusquedayRescate</t>
  </si>
  <si>
    <t>https://hipgive.org/wp-content/uploads/2019/02/List-of-BOD-Members.xls</t>
  </si>
  <si>
    <t>Campaign name:&amp;nbsp;Health Day Slogan:&amp;nbsp;United We Make One Campaign summary: One of the biggest problems in Mexico and Latin America is the inequality that exists between different sectors of population. Unfortunately, the inequality brings poverty and lack of opportunities for development. One problem faced by underpriviledged groups is access to health services, as they often &amp;#8220;fail&amp;#8221; to be covered by free health services.To face this problem, foundation Los Pilares de la Familia has designed a Health Day to provide medical care and dental care to the people in need which includes both adults and children. In addition to providing them with adequate treatment, there will also be workshops focused on topics such as alcoholism, self-esteem and a school for parents. This to give members of the community tools that allow them to have a physically and emotionally healthy lifestyle which in turn supports their human development. There are also a program of values ​​called &amp;#8220;Hidden Treasures&amp;#8221; that will be given to children through games and manual activities that allow them to develop and interact correctly with their environment. How will we put your donations into action? To execute this program, we need an approximate of $40,000 for the purchase of the material that is needed for the medical and dental care, as well as for the medicines that people need according to the treatment assigned by the doctors in charge&amp;nbsp;With the help of some doctors, we made a list of medicines which is required for the most common diseases. Among the medicines are analgesics, antibiotics, antiparasitic, antitussives, bronchodilators, antispasmodics, antimitotic, vitamins, antacids, antihistaminic and products of hygiene and dental treatment.&amp;nbsp;In any case of not achieving the goal set, we would focus on covering the material that dentists need, since the material is necessary to be able to examine the patients.&amp;nbsp; Why does it matter: We consider that health is one of the main factors for the development of the human body, as well as important part of the quality of life. Therefore, it is necessary to meet immediate needs to provide help to people who are surrounded by poverty and can not afford it themselves, so that in turn they can take a step towards their very own development and at the same time contribute to the development of their community. Potential challenges: We are conscious about the economic, social and cultural difficulty that exists to execute these kind of programs, but the external and internal volunteers for the community made it possible for the Foundation Los Pilares de la Familia A.C to host programs like these and help more families in need. We are extremely thankful to our volunteers.&amp;nbsp;&amp;nbsp;You can check our report of activities of the past years, as well as the reports of the most recent activities on our website (ww.lospilaresdelafamilia.org)&amp;nbsp;&amp;nbsp; Other ways you can help: Our motto &amp;#8220;United We Make One&amp;#8221;, is part of the idea that we can all contribute something. If you are not able to donate, you can volunteer by writing to us to&amp;nbsp;info@lospilaresdelafamila.org.You would also help us a lot by sharing our campaign on your social networks and telling your friends and family what we do and so that there are more donors to join the cause. About our organization: The pillars of the family is an A.C. Non-profit organization that carries out various altruistic activities through programs that mainly focus on social development. Our foundation helps and assists the underprivileged families in our country. Our mission is to contribute to integral and sustainable development through programs that provide opportunities for children and families in need in rural and urban areas.&amp;nbsp; &amp;nbsp;</t>
  </si>
  <si>
    <t>craft beer development</t>
  </si>
  <si>
    <t>Cervecera el valle</t>
  </si>
  <si>
    <t>Abimael Torres Jimenez</t>
  </si>
  <si>
    <t>elabil_1997@hotmail.com</t>
  </si>
  <si>
    <t>(233) 119-2509</t>
  </si>
  <si>
    <t>the Flavor&amp;nbsp;of our land</t>
  </si>
  <si>
    <t>El sabor de nuestra tierra.</t>
  </si>
  <si>
    <t>The&amp;nbsp;objective is create a beer like flavors organics of we land, and propel to littles&amp;nbsp;peasants&amp;nbsp;buying their Pruducts.</t>
  </si>
  <si>
    <t>El objetivo es crear cervesa artesanal apoyando a los peque&amp;ntilde;os productores y aportando nuevas formas de siembra y cuidado, para dar un sabor unico al producto.</t>
  </si>
  <si>
    <t>Abimael28</t>
  </si>
  <si>
    <t>https://hipgive.org/wp-content/uploads/2019/03/ECH-501c3-IRS-Letter.pdf</t>
  </si>
  <si>
    <t>08-19-2016</t>
  </si>
  <si>
    <t>COOL MUSIC THE SERIE</t>
  </si>
  <si>
    <t>EJ. PRODUCCIONES</t>
  </si>
  <si>
    <t>EVELIO JOSE PERDOMO</t>
  </si>
  <si>
    <t>Perdomo1781@gmail.com</t>
  </si>
  <si>
    <t>Healing violence through literacy</t>
  </si>
  <si>
    <t>https://hipgive.org/wp-content/uploads/2017/11/501c3_PROOF.pdf</t>
  </si>
  <si>
    <t>https://hipgive.org/wp-content/uploads/2019/02/990extention.pdf</t>
  </si>
  <si>
    <t>cool music series is a commercial project for the whole Latin America, it is a musical series with educational character</t>
  </si>
  <si>
    <t>cool music la serie es un proyecto comercial para toda la america latina, es una serie musical con caracter educativo</t>
  </si>
  <si>
    <t>https://hipgive.org/wp-content/uploads/2019/02/F-2018-2019-BOD-Approved-Budget-Annual.pdf</t>
  </si>
  <si>
    <t>SINOPSIS&amp;nbsp;Cool Music tells the story of Edward a 16-year-old student, cheerful, funny, popular football lover and Music, leader of the Band Cool Music School of Arts, Edward behind his family formed and help the music department found abandoned by lack of resources of the school of Arts, Edward will bring for the first time in the state a meeting between inter bands to bring resources to the music department will be where fate brings Daiana and Edward same desire and the same purpose, where they dream of Singing, feel the support of their parents and are imposed on the idea of ​​being a &amp;quot;Singer&amp;quot; forced to seek a productive way for his future, which will benefit them and their family. Edward and Daiana with his friends embark on the biggest road &amp;quot;Music&amp;quot;. But fate teach them everything you want in life is not easy to win him over there to fight it and be persistent shadow jump all obstacles to reach the goal. Daiana, a 16 year old brown eyes, red lips, shaped face, brown hair, white skin, innocent love, studious with the desire to be a doctor, daughter of Mrs. Lorena which has instilled great values of life, but will not accept friends who can obstruct the way to his profession of being a doctor. Daiana and Edward develop a story where the Musical Genre Hip Hop and pop rock will give a turn to his vidas.Cool Music tells the story of Edward a 16-year-old student, cheerful, funny, popular football lover and Music, leader of the Band Cool Music school of Arts, Edward behind his family formed and help the music department found abandoned by lack of resources of the school of Arts, Edward will bring for the first time the state a meeting between inter bands to bring resources to the music department will be where fate brings Daiana and Edward with the same desire and the same purpose, where they dream of Singing, feel the support of their parents and are imposed on the idea to be a &amp;quot;Singer&amp;quot; forced to seek a productive way for his future, which will benefit them and their family. Edward and Daiana with his friends embark on the biggest road &amp;quot;Music&amp;quot;. But fate teach them everything you want in life is not easy to win him over there to fight it and be persistent shadow jump all obstacles to reach the goal. Daiana, a 16 year old brown eyes, red lips, shaped face, brown hair, white skin, innocent love, studious with the desire to be a doctor, daughter of Mrs. Lorena which has instilled great values of life, but will not accept friends who can obstruct the way to his profession of being a doctor. Daiana and Edward develop a story where the Musical Genre Hip Hop and pop rock will add a twist to their lives&amp;ensp;a youthful series of musical, commercial style that is aimed at a young target of 10 to 25 years oldthere are plans to commercialize throughout America, and Latin America and the Caribbeana season of about two seasons with a total of 90 chaptersLo que necesitamos y lo que obtienes &amp;ensp;our project needs funding alrrededor $ 20,000 our project is selling purposes in all national and international broadcasters, thus achieving recovery and continue producing Invesiones EJ. PRODUCTIONS production house that is looking for partners to invest to achieve the project 100%, having marketing and selling the material, PARTNER WILL RECOVER INVESTMENT AND OBTAIN A% OF NET INCOME IN EARNINGS IF THE COMPLETE FUND DOES IS TO INVEST IN TO 100% OF PRODUCTION OF THE SAMEEl impactoOur greatest success in our audio visual equipment is that it is a different story youthful commercial, in any TV station or production company has produced a story which involves several stories with different artistic cultures.TRUST IN A NEW TELEVISION PROPOSAL THAT WILL BE CARRIED THE GIRL SCREENRiesgos y desaf&amp;iacute;osWE WANT AS HOUSE PRODUCER IS MAKING A DIFFERENT PROJECT IN hambito TELEVISION, IS WHY WE DO TO THE EXTENT POSSIBLE BRING THIS PROJECT TO A HIGH LEVEL, FACING THE ECONOMY OF OUR COUNTRY IS A HIGH RISK FOR THE PRODUCTION OF SHORTS , movies, novels and television series. BUT WE ARE A GROUP OF YOUNG PROFESSIONALS WE BELIEVE THAT WE CAN FIGHT INFLATION MODELOUR STRENGTH IS OUR DESIRE TO GO OUT IN FRONT FACING PROBLEMS AND TAKE OUR PROJECT AS A MODEL OF LIFE.ANOTHER IS THAT OUR STRENGTHS OUR HOUSE HAS A HIGH PRODUCER PROFESSIONAL TEAM AS WELL AS TECHNICAL PERSONNEL producers and directors, with the necessary equipmentAnother of our strengths is that we have a plant called REGIONAL TELEVISION TELEVISORA PORTUGUESE &amp;quot;TRP&amp;quot; TELEVISORA IS A REGIONAL PROJECT AS SUPPORTING OUR HOUSE PRODUCTION AND STUDIESOtras formas en las que puedes ayudarSEEING THAT PERSON THAT OUR MATERIAL AND IS NOT YOUR PLEASURE AND COOPERATE AS MAY BE INVOLVED BE ECO NEWS TO BRING A person in the capacity to doGOD AND OUR BELOVED LORD WILL CONTRIBUTE IN ACTION Brimming YOUR ACT IN GOOD FAITH ....GOD BLESS YOU</t>
  </si>
  <si>
    <t>COOL MUSIC ES UNA SERIE DE TELEVISION PARA TODA LA AMERICA LATINA, PRODUCIDA EN VENEZUELA POR LA CASA PRODUCTORA EJ. PRODUCCIONES Y LA RED DE TELEVISORAS TRP. COOL MUSIC ES UNA SERIE COMERCIAL MUSICAL QUE REUNE VARIOS GENEROS MUSICALES COMO EL ROCK POP, HIP HOP, CHEER, TODOS POR MEDIO DEL ARTE DE LA ACTUACION.&amp;nbsp;</t>
  </si>
  <si>
    <t>COOL MUSIC SERIES IS A PROJECT FORMED BY A TEAM OF PROFESSIONALS PROPOSING A NEW MUSICAL HISTORY YOUTH</t>
  </si>
  <si>
    <t>COOL MUSIC LA SERIE ES UN PROYECTO COMPUESTO POR UN EQUIPO DE PROFESIONALES QUE PROPONEN UNA NUEVA HISTORIA JUVENIL MUSICAL</t>
  </si>
  <si>
    <t>Your contribution is important to our television project since your contribution can achieve the momentum of our production, we guarantee that your donation will be invested 100% in our project, you will see our progress through videos for our donanates. and so rely on the good will of our production work</t>
  </si>
  <si>
    <t>tu contribucion es importante para nuestro proyecto televisivo dado que podremos lograr con tu aporte el impulse de nuestra produccion, garantizamos que tu donacion sera invertida al 100% en nuestro proyecto, podras ver nuestro avance por medio de videos para nuestros donanates. y asi confiar en la buena voluntad de nuestro trabajo de produccion</t>
  </si>
  <si>
    <t>nuestro proyecto proyecto esta basado en 30.000$ presupuestados en equipo humano, equipo de producciom, equipo tecnico, equipo actoral, y un sin numeros de cosas por la cual se presupuesta el monto total.EN ESTUDIOS DE GRABACION : locaciones de estudios profesionales para grabacionLOCACIONES: aquiler de locaciones como, casas, locales, centros comerciales, club&amp;nbsp;VESTUARIO: nuestro elenco va basado en un uniforme unico de la escuela&amp;nbsp;PRODUCCION: la produccion esta conformado por un equipo de alrededor de 15 personas entre Productor, director, coach, direcion de artes, direcion de sonido, direccion tecnica y camarografosELENCO ACTORAL: nuestro proyecto esta basado en un elenco profesional de actores juveniles y adultos comtemporaneos que trabajan en nuestro proyecto</t>
  </si>
  <si>
    <t>our organization or production has managed other projects like a star singing is a musical reality show you can search by youtube</t>
  </si>
  <si>
    <t>nuestra organizacion o produccion ha logrado otros proyectos como canta una estrella que es un reality show musical lo puedes buscar por youtube</t>
  </si>
  <si>
    <t>perdomo1781</t>
  </si>
  <si>
    <t>perdomo1781@gmail.com</t>
  </si>
  <si>
    <t>(503) 792-85551</t>
  </si>
  <si>
    <t>Construcción de un de agua para regadío en una comunidad indígena.</t>
  </si>
  <si>
    <t>Every day in El Salvador, youth must navigate a country dominated by violence and insecurity. Literacy can help!</t>
  </si>
  <si>
    <t>En El Salvador, los jovenes deben enfrentar un pais dominado por violencia e inseguridad. La lectura puede ayudar.</t>
  </si>
  <si>
    <t>opcionred@gmail.com</t>
  </si>
  <si>
    <t>Every day in El Salvador, youth must navigate a country dominated by violence and insecurity. Finding comfort and refuge in books, using writing for expression of pain, joy, identity and learning… these are tools all youth need not only to survive, but to thrive. In the homicide capital of the world, literacy is a tool to combat violence: youth learn about worlds beyond their own and the power they have to write their future. Becoming authors of their own stories helps them create new identities independent of the cycles of violence and poverty. Reading and writing are not just academic skills&amp;#8211;they are life skills that make youth better thinkers and listeners, better able to make sense of complicated surroundings. In dangerous terrain, books and story and language, well-facilitated conversations and safe-spaces in schools create lasting refuge. Why it matters: ConTextos works with youth from “war zone” neighborhoods. We know that violence is a cycle in which victimization begets victimization. That’s why we train teachers to create spaces of refuge for children and write with youth affected by violence to begin the process of healing past traumas. Reading and writing are our tools to prevent violence through the development of critical thinking and empathy. Our programs show how reading and writing make youth youth into better people, with increased tolerance, expression and life-projection. Potential Challenges: Violence in El Salvador has many causes, often an expression of historic repression, conflict and poverty. In this environment, reading and writing are not a panacea. Creating a more peaceful future requires the cooperation of many institutions. While we work to ensure quality education and rehabilitation for youth, we make conscious alliances with other institutions and organizations to work towards change from various sectors. &amp;nbsp; How we’ll put your donations to work: We will dedicate funds towards the costs of publishing illustrated memoirs written by Salvadoran youth. This work requires tremendous care on the part of teachers and attention to detail so that youth publish a truly authentic story that they can be proud of. You can see the stories they’ve written at issuu.com/contextos-sv. To be good writers, they need tools of the writer’s craft: high quality books, notebooks, pens, cardstock, and a good designer and printer.</t>
  </si>
  <si>
    <t>Readers are Leaders /Lectores son líderes</t>
  </si>
  <si>
    <t>placa5@aol.com</t>
  </si>
  <si>
    <t>Connecting Latino Families to the Classroom</t>
  </si>
  <si>
    <t>LAWA</t>
  </si>
  <si>
    <t>Catalina Echeverry</t>
  </si>
  <si>
    <t>cata_echeverry@yahoo.com</t>
  </si>
  <si>
    <t>Resumen de la campaña: Todos los días en El Salvador, los jóvenes deben enfrentar un país dominado por violencia e inseguridad. En los libros pueden encontrar comfort y refugio, o utilizar la escritura para expesar el dolor, alegría, identidad y aprendizaje&amp;#8230; estas son herramientas que los jóvenes necesitan no solo para sobrevivir, pero para florecer. En la capital de homicidos del mundo, la lectura y escritura son herramientas para confrontar la violencia: los jóvenes aprenden acerca de mundos más allá del propio y el poder que tienen de re-escribir su futuro. Convertirse en autores de sus propias historias les ayuda a crear nuevas identidades independiente de los ciclos de violencia y pobreza. Leer y escribir no no solo destrezas académicas -son habilidades para la vida que hacen que los jóvenes sean mejores pensando, escuchando, capaces de tomar mejores decisiones y encontrar un sentido de un ambiente complicado. En un ambiente peligroso, los libros, las historias y el lenguaje, así como el dialogo y conversaciones y espacios seguros como bibliotecas, pueden convertirse en refugios a largo plazo. ¿Por qué es importante? ConTextos trabaja con jóvenes de comunidades que viven &amp;#8220;zonas de guerra&amp;#8221;. Sabemos que en el ciclo de violencia, los victimarios inician como víctimas, y las víctimas como testigos. Por eso trabajamos con maestros para crear espacios de refugio para niños y escribimos con los jóvenes que han sido afectados por situaciones de trauma y violencia para empezar un proceso de sanación de trauma. Leer y escribir son herramientas para prevenir la violencia a través del desarrollo de pensamiento crítico y empatía. Nuestros programas demuestran como leer y escribir hacen que los jóvenes se conviertan en mejores personas con un aumento de su tolerancia, expresión y proyección positiva del futuro. Retos potenciales: La violencia en El Salvador es multi-causal, una expresión de represión histórica, confilcto y often an expression of historic repression, conflict and poverty. In this environment, reading and writing are not a panacea. Creating a more peaceful future requires the cooperation of many institutions. While we work to ensure quality education and rehabilitation for youth, we make conscious alliances with other institutions and organizations to work towards change from various sectors. ¿Cómo usaremos tus donaciones? Utilizaremos los fondos para publicar memorias ilustradas escritas por jóvenes salvadoreños. Este trabajo requiere una enorme cantidad de trabajo y roles de parte de los maestros para poner atención al detalle para que los jóvenes puedan publicar historias de la mejor calidad de las cuales se puedan sentir orgullosos. Además se requiere el apoyo de papelería, lapiceros, cuadernos y el apoyo de un diseñador gráfico y una imprenta para escanear e imprimir las historias.</t>
  </si>
  <si>
    <t>Average costs of printing a book &amp;#8211; $10 Average costs of editing a book &amp;#8211; $12 &amp;nbsp; Notebook, pencils and paper &amp;#8211; $15</t>
  </si>
  <si>
    <t>Re-You-Now</t>
  </si>
  <si>
    <t>704 552 1003</t>
  </si>
  <si>
    <t>Charlotte, North Carolina</t>
  </si>
  <si>
    <t>Charlotte</t>
  </si>
  <si>
    <t>Help us connect Latino families and students to the classroom through technology.</t>
  </si>
  <si>
    <t>Ayudenos a conectar a familias Latinas a los salones de clase, usando la tecnología.</t>
  </si>
  <si>
    <t>What is the project’s Goal? The goal of the project is to equip 250 families with the necessary technological tools in order to improve their children’s educational experience. Families and their students will have access to computers and internet services at home. This project’s ultimate goal is to narrow the academic achievement gap&amp;nbsp;particularly for English as a Second Language students in Charlotte, North Carolina. What is the opportunity or problem you are addressing? National studies demonstrate that children whose parents engage in their school career perform far better than students whose parents lack this type of engagement. The majority of students LAWA serves in grades K-5 are underperforming academically.&amp;nbsp;Most students lack parent support at home and parent school participation and families do not have access to a computer or internet at home. The&amp;nbsp;challenges for many Latino families are exacerbated by parents&amp;#8217; limited formal education, lack of the English language knowledge, poverty, and often, immigrant status. Their lack of exposure to pre-school programs and poor language development results in early age deficiencies in comprehension and reading skills. There is little or no support at home and students fall behind during their basic academic years. By leveraging&amp;nbsp;LAWA’s Latino tutoring and parent&amp;nbsp;involvement&amp;nbsp;programs, we see a great opportunity to increase access to technology and computer skills for Latino families. Ultimately, families will be empowered with knowledge and tools to better support their children’s development. Why is it important? The internet has become a powerful educational tool in the last two decades. Children around the world are using the internet&amp;nbsp;as their main source of information when they do homework, studying, academic research, and connecting with school. Many Latino students living in high-poverty areas have no internet access. On the other hand, parent engagement in their children’s academic lives is crucial to improve their academic achievement. Providing basic computer literacy, having a computer at home, and internet access will allow parents to engage more in their children’s life. How do you plan to accomplish your goal? Participating families in the current LAWA parenting program Padres y Líderes will receive computer literacy training, computers, and internet services for home. Padres y Lideres program offers 18-hour workshops using a curriculum that includes in-depth information about the school system, American culture, parent roles and responsibilities, and parenting tips. We plan to add computer literacy classes as part of the program. Once parents complete the workshops they will be provided a computer and discounted internet services. How will people’s support make an impact in the success of the project? People across the country will send donations from $5 to $30 to support this program. In addition to using the HIP platform, LAWA will use social media to promote the project as well as local radio station promotions to mobilize local people. We will also promote the project using e-mail marketing campaigns. We plan to use the Giving Tuesday opportunity to leverage promotion. With people’s donations and partnerships, we will be able to secure the purchase of &amp;nbsp;250 computers and internet services. We will be connecting families to the world, to the school, and to the classroom.</t>
  </si>
  <si>
    <t>sebastianbotero1992p@gmail.com</t>
  </si>
  <si>
    <t>What is the project’s Goal? El objetivo del proyecto es equipar 250 familias Latinas con las herramientas tecnológicas necesarias para mejorar la experiencia educativa de sus hijos. &amp;nbsp;Las familias y sus estudiantes tendrán acceso a computadores y servicio de internet en casa. El objetivo final del proyecto es minimizar la brecha de rendimiento académico, en particular para estudiantes de inglés como segundo idioma en Charlotte, North Carolina. What is the opportunity or problem you are addressing? Estudios nacionales de muestran que los niños cuyos padres se involucran en su parte académica tienen un mejor rendimiento que aquellos cuyos padres no tienen este tipo de integración. La mayoría de los estudiantes que LAWA sirve de Kinder a 5to grado están obteniendo resultados académicos bajos. La mayoría de los estudiantes carecen de apoyo de sus padres en casa y en la escuela y las familias no tienen acceso a un computador o servicio de internet. La dificultad para muchas familias latinas se ve empeorada por poco educación, el limitado dominio del idioma ingles por parte de los padres, pobreza y en ocasiones estatus migratorio. La falta de acceso a programas de preescolar y desarrollo de habilidades del idioma da como resultado en deficiencias desde temprana edad en comprensión de lectura. Hay poco o nada de apoyo en casa y los estudiantes se empiezan a atrasar durante los primeros años académicos.&amp;nbsp; &amp;nbsp;Aprovechando los programas de LAWA de tutoría y integración escolar de los padres, vemos una gran oportunidad&amp;nbsp; de mejorar el acceso a la tecnología y el conocimiento tecnológico en la familia. Las familias se empoderaran con conocimiento y herramientas para apoyar mejor el desarrollo de &amp;nbsp;sus hijos Why is it important? Internet se ha convertido en una de las herramientas educativas&amp;nbsp;más poderosas en los últimos 20 años. Los niños al rededor del mundo están usando las redes como su mayor fuente de información para hacer sus tareas, estudiar, realizar una investigación académica o conectarse con su escuela. &amp;nbsp;&amp;nbsp; Muchos estudiantes Latinos quienes viven en áreas de extrema alta pobreza no tienen acceso a internet y necesitan nuestro apoyo para mejorar las oportunidades de adquirir una mejor calidad de vida. &amp;nbsp; Por otra parte, la integración de los padres&amp;nbsp; la vida académica de sus hijos es crucial para mejorar sus logros, reducir el absentismo y mejorar la confianza en sí mismos de los padres. How do you plan to accomplish your goal? &amp;nbsp;Las familias participantes tendrán que completar el&amp;nbsp;entrenamiento de LAWA de Padres y Líderes recibirán entrenamiento sobre manejo de sistemas, computadores y servicio de internet en casa. EL programa de Padres y Lideres ofrece talleres de 15 horas usando un currículo que incluye información sobre el sistema escolar y cultura Americana, roles responsabilidades de los padres y tips sobre paternidad.&amp;nbsp; Planeamos adicionar clases de sistemas como parte del programa de Padres y Líderes. Una vez que los padres completen los talleres se les dará un computador y servicio de internet en casa a bajo costo por un año. En asocio con proveedores servicios de tecnología como At&amp;amp;T, Google Fiber and &amp;nbsp;Digital Charlotte LAWA podrá recibir precios de descuento para computadores restaurados y servicios de internet de bajo costo al igual de clases de sistemas y computadores.&amp;nbsp; El acceso a la tecnología en casa será usado como incentivo a las familias para participar y completar el programa de Padres y Líderes. Aprovechar estos programas contribuirá a incrementar las oportunidades de éxito académico en los estudiantes &amp;nbsp; How will people’s support make an impact in the success of the project? Personas en todo el país harán donaciones entre $5 y $30 para apoyar este programa. Además de usar la plataforma de HIP, LAWA usara las redes sociales para promover el proyecto al igual que promociones en estaciones de radio locales para movilizar a los Latinos. LAWA también promoverá el proyecto usando emails como mercadeo. Planeamos usar la oportunidad de &amp;nbsp;Giving Tuesday para aprovechar las promociones. &amp;nbsp;Con las donaciones y el asocio con AT&amp;amp;T podremos asegurar la compra de 250&amp;nbsp; computadores y proveer acceso a Internet a un muy bajo costo mensual. Proveyendo estos computadores, las clases de sistemas y dando el acceso a internet, estaremos conectando a las familias Latinas al mundo, a la escuela y al salón de clases &amp;nbsp; &amp;nbsp; &amp;nbsp;</t>
  </si>
  <si>
    <t>LAWA PROJECT BUDGET 2016 &amp;#8211; HIP GIVE Connecting Latino Families to the Classroom Expenses Computers: desktops, laptops, or pads $30 each x 135 units. (Donation for 100 computers not included.) $4,050 Overhead costs $350 Computer Literacy classes mterials (inkind not included) $350 Incentives: Honorary membership and pins $250 Travel miles reimbursment $100 Total $5,000</t>
  </si>
  <si>
    <t>https://vimeo.com/189974533</t>
  </si>
  <si>
    <t>catalina.echeverry</t>
  </si>
  <si>
    <t>Re-Me</t>
  </si>
  <si>
    <t>https://hipgive.org/wp-content/uploads/2017/01/3.-LAWA-Board-List-2016.pdf</t>
  </si>
  <si>
    <t>RAQUEL</t>
  </si>
  <si>
    <t>Raise Wellness of the Latino Communities of LA</t>
  </si>
  <si>
    <t>https://hipgive.org/wp-content/uploads/2017/01/1.-LAWA-501c3-tax-exempt-status-letter.pdf</t>
  </si>
  <si>
    <t>Rabies vaccination in dogs</t>
  </si>
  <si>
    <t>Quiero ir a la universidad</t>
  </si>
  <si>
    <t>quiero emprender un proyecto para los niños de Venezuela para que tengan una buena alimentacion y diversion y recreación, ya que esta crisis por la que estamos pasando no deja que crezcan en un ambiente feliz y sano.</t>
  </si>
  <si>
    <t>Quiero emprender en una Sala de ensayo y estudio</t>
  </si>
  <si>
    <t>Quiero Emigrar de Venezuela</t>
  </si>
  <si>
    <t>04-27-2018</t>
  </si>
  <si>
    <t>Quiero continuar estudiando y tener una carrera :(</t>
  </si>
  <si>
    <t>Quiero construir mi casa</t>
  </si>
  <si>
    <t>QUIERES SER PAZ FUENTES ? AYUDA A RECONSTRUIR NUESTRA CANCHA.</t>
  </si>
  <si>
    <t>profflorespazfuentes@gmail.com</t>
  </si>
  <si>
    <t>https://hipgive.org/wp-content/uploads/2017/01/4.-LAWA-Financial-Documents.pdf</t>
  </si>
  <si>
    <t>Haciendo la diferencia ( Making the difference)</t>
  </si>
  <si>
    <t>Quick Fix</t>
  </si>
  <si>
    <t>aguilera92.maldonado@gmail.com</t>
  </si>
  <si>
    <t>https://hipgive.org/wp-content/uploads/2017/01/2.-LAWA-Current-Organization-OperationalBudget-2016-17.pdf</t>
  </si>
  <si>
    <t>QUEREMOS ESCUCHAR IGUAL QUE TÚ. ¡BRILLEMOS JUNTOS!</t>
  </si>
  <si>
    <t>Que reciban tu ayuda y no violencia</t>
  </si>
  <si>
    <t>Conectarte, Art-community based program for At Risk Youth</t>
  </si>
  <si>
    <t>Rugarte</t>
  </si>
  <si>
    <t>Rugarte@wfpusa.org</t>
  </si>
  <si>
    <t>hacer una transmisión televisiva y de radio para comprar los equipos necesario para el resto donarlo cuando la trasmision sea anibel internacional se tomara una gran parte de lo que agarremos para donarlo a los institutos públicos que lo necesiten como: reformatorios ,niños con cáncer y niños con bajos recursos</t>
  </si>
  <si>
    <t>Que reciban tu ayuda y no mas violencia</t>
  </si>
  <si>
    <t>arlin.17.benedetti@gmail.com</t>
  </si>
  <si>
    <t>lenycardenascpb@gmail.com</t>
  </si>
  <si>
    <t>https://hipgive.org/wp-content/uploads/2018/12/WFP-USA-Board-Members.png</t>
  </si>
  <si>
    <t>habilmente</t>
  </si>
  <si>
    <t>sofi.8820@gmail.com</t>
  </si>
  <si>
    <t>qtest</t>
  </si>
  <si>
    <t>https://hipgive.org/wp-content/uploads/2018/12/501C3-Letter-and-Certificate.pdf</t>
  </si>
  <si>
    <t>Guelaguetza 2018</t>
  </si>
  <si>
    <t>GUATEMALA CLIMBING PROJECT</t>
  </si>
  <si>
    <t>Guatemala Climbing Project</t>
  </si>
  <si>
    <t>info@guatemalaclimbingproject.com</t>
  </si>
  <si>
    <t>(335) 242-47</t>
  </si>
  <si>
    <t>https://hipgive.org/wp-content/uploads/2018/12/2017-WFP-USA-Audited-Financials.pdf</t>
  </si>
  <si>
    <t>We are a community of climbers who want to make the Peñón of Amatitlán a better climbing site</t>
  </si>
  <si>
    <t>Somos una comunidad de escaladores que desea hacer del Peñón de Amatitlán un mejor sitio de escalada</t>
  </si>
  <si>
    <t>Campaign summary: Guatemala Climbing Project is an idea created by 6 climbers who have a desire and a passion to climb in Guatemala. We are a non-profit who is looking to push rock climbing in Guatemala to the next level and make the crag of Amatitlan a world class destination for climbing.&amp;nbsp;Climbing is a way to connect with nature, meet friends, face fears and grow as an individual. It provides challenges far beyond getting up a route and defies us to conquer not only a rock but complete knowledge in ourselves.Peñón de Amatitlán has become a magical place to a lot of people. One of the main reasons being that the place resembles a labyrinth in the jungle. Being in Amatitlan you will encounter amazing views and share the space not only with other climbers but with the occasional lizards, owls, swallow birds and other animals that surround the place.&amp;nbsp;Bolting in Amatitlan is no easy feat. It involves not only putting bolts in the rock but also cleaning the route, chipping away loose rock, creating the necessary belay spot and battling adverse weather. Because of this it can often take weeks to create a single route. &amp;nbsp;Our Goal:Our goal is to be able to buy enough materials and gear in order to continue bolting new routes. This includes: Bolts, bolt hangers, bolt anchors, Chains, Static Ropes, Ascenders, Drills, and other gear used for bolting. &amp;nbsp;We are not asking for a specific sum of money but to encourage you to donate as much as you can for this incredible opportunity. We also encourage you to come to Guatemala and climb here to see for yourself what the potential for this place really is! &amp;nbsp;Other Ways to Help:Help us spread the word to all of your friends who might be interested in developing Guatemala as a climbing mecca.&amp;nbsp;Like and subscribe to our Facebook and Instagram: Chapin Rock Climbing.&amp;nbsp;Contact us at Info@guatemalaclimbingproject.com if you have ideas, suggestions or questions about anything. We would love to hear from you!If you have gear that you would like to donate please email us and we will figure out how to connect.&amp;nbsp;</t>
  </si>
  <si>
    <t>https://hipgive.org/wp-content/uploads/2018/12/2019-WFP-USA-Budget.pdf</t>
  </si>
  <si>
    <t>ConectArte</t>
  </si>
  <si>
    <t>World Food Program USA</t>
  </si>
  <si>
    <t>13-3843435</t>
  </si>
  <si>
    <t>Guardianas del Totopo</t>
  </si>
  <si>
    <t>https://hipgive.org/wp-content/uploads/2016/11/501C3-Letter-and-Certificate.pdf</t>
  </si>
  <si>
    <t>aidabeu@gmail.com</t>
  </si>
  <si>
    <t>Growing marvelous flavours</t>
  </si>
  <si>
    <t>rugarte@wfpusa.org</t>
  </si>
  <si>
    <t>Growing a marvelous flavour</t>
  </si>
  <si>
    <t>QLU Unversity</t>
  </si>
  <si>
    <t>(202) 627-3935</t>
  </si>
  <si>
    <t>Grabación CD : Tesoros de Conventos de la Nueva España</t>
  </si>
  <si>
    <t>Patrimonio Musical de la Nueva España</t>
  </si>
  <si>
    <t>PMN1412188F3</t>
  </si>
  <si>
    <t>https://hipgive.org/wp-content/uploads/2017/08/Acta-constitutiva-AC--Baja.pdf</t>
  </si>
  <si>
    <t>ConectArte is a newly launched initiative by the United Nations World Food Program, in collaboration with the Municipality of San Salvador and La Casa Tomada, to transform the lives of urban youth through developing art. This is the first time that WFP has implemented an arts strategy to inspire change. We are excited to share with you our goals for this program and hope you will consider supporting this initiative.</t>
  </si>
  <si>
    <t>Conectarte es una nueva iniciativa lanzada por el Programa Mundial de Alimentos de las Naciones Unidas en El Salvador, con la colaboracion de la Municipalidad local y La Casa Tomada, con el objetivo de transformar las vidas de los jovenes en riesgo en zonas afectadas por las maras a travez del arte.</t>
  </si>
  <si>
    <t>With young people representing over half of El Salvador’s population, youth plays an important role in shaping the future of their communities and society. ConectArte youth programme acts to provide youth with the necessary tools to rebuild and strengthen their self-esteem, helping them positively affect their futures. The project aims to do so in four ways: 1)Equip youth with skills to develop life plans which include further education and/or job training and placement. 2)Promote youth empowerment and participation in the construction of healthy communities through the revitalization of public spaces and their transformation into spaces for community coexistence. 3)Contribute towards the creation of a better country image at the international level. 4)Strengthen capacity building of institutions and local artists to use street art as a medium for positive change in society. ConectArte targets youth between 18 and 26 years of age, who graduated from high school, but did not continue with higher education studies and are unable to find a job, live in precarious urban neighborhoods and therefore are affected by high levels of violence, poverty and the stigma associated with their communities. To initiate and launch the project, an inaugural workshop was held from April 25th to 29th, in collaboration with the Municipality of San Salvador and La Casa Tomada.The workshop included the participation of six highly regarded international artists – Ethos and Sergio (Brazil), MRtoll and Vexta (Australia), Lunar New Year (Ecuador) and Paola Delfin (Mexico)</t>
  </si>
  <si>
    <t>Con jóvenes representando a más de la mitad de la población salvadoreña, la juventud juega un papel importante en la configuración del futuro de sus comunidades y de la sociedad. El Programa ConectArte actúa para proporcionar a los jóvenes con las herramientas necesarias para reconstruir y fortalecer su autoestima, ayudándoles positivamente en su futuro. El proyecto pretende hacerlo de cuatro maneras: Proveer a los jóvenes con habilidades para desarrollar planes de vida que incluyan educación y / o capacitación y oportunidades laborales. Promover el empoderamiento de los jóvenes y su participación en la construcción de comunidades saludables a través de la revitalización de espacios públicos y su transformación en espacios de convivencia comunitaria. Contribuir a la creación de una mejor imagen de país a nivel internacional. Fortalecer la creación de capacidad de instituciones y artistas locales para utilizar el arte callejero como medio para un cambio positivo en la sociedad. ConectArte apunta a los jóvenes de entre 18 y 26 años de edad, que se graduaron de la escuela secundaria, pero no continuaron con estudios de educación superior y no pueden encontrar trabajo, viven en barrios urbanos precarios y por lo tanto son afectados por altos niveles de violencia, pobreza y el estigma asociado con sus comunidades. Para iniciar y lanzar el proyecto, se realizó un taller inaugural del 25 al 29 de abril del 2016 en colaboración con el Municipio de San Salvador y La Casa Tomada. El taller contó con la participación de seis reconocidos artistas internacionales: Ethos y Sergio, MRtoll y Vexta (Australia), Año Nuevo Lunar (Ecuador) y Paola Delfin (México)</t>
  </si>
  <si>
    <t>Purchasing a bar/tavern with gaming in Las vegas</t>
  </si>
  <si>
    <t>Ileana</t>
  </si>
  <si>
    <t>pmne.ileanaortiz@gmail.com</t>
  </si>
  <si>
    <t>Pura Vida Costa Rica Sustainable Service Project</t>
  </si>
  <si>
    <t>03-20-2018</t>
  </si>
  <si>
    <t>Puntos Ecológicos Inteligentes, Reciclar, Reutilizar, Reducir, Recuperar.</t>
  </si>
  <si>
    <t>(078) 877-1219</t>
  </si>
  <si>
    <t>Mexico, Mexique</t>
  </si>
  <si>
    <t>Recording of the CD &amp;#8220;Treasures of Convents in New Spain&amp;#8221; by the french ensemble VOX CANTORIS</t>
  </si>
  <si>
    <t>Grabación del CD “Tesoros de Conventos de la Nueva España” interpretado por el ensamble VOX CANTORIS (Francia-México)</t>
  </si>
  <si>
    <t>PROYECTO&amp;nbsp;Grabación del CD “Tesoros de Conventos de la Nueva España”&amp;nbsp;interpretado por el ensamble&amp;nbsp;VOX CANTORIS&amp;nbsp;(Francia-México) y dirigido por el Mtro. Jean-Christophe CANDAU Fecha de grabación: 26 al 31 de octubre 2017 Presentación del CD en México: octubre 2018 El proyecto TESOROS DE CONVENTOS nació en 2015, cuando dos miembros de la A.C. viajaron a la Biblioteca Newberry de Chicago para recuperar el microfilm de&amp;nbsp;6 libros de polifonía pertenecientes al Convento de la Encarnación (México)&amp;nbsp;que se hallaban olvidados en el archivo norteamericano y que serán&amp;nbsp;interpretados por primera vez gracias a este proyecto. El ensamble VOX CANTORIS (en colaboración con dos cantantes mexicanos) se dio a la tarea de transcribir varias piezas a 3, 4 y 5 voces, dando como resultado&amp;nbsp;una música extraordinaria de compositores mexicanos y españoles que había permanecido en el silencio durante 400 años. El&amp;nbsp;OBJETIVO&amp;nbsp;a mediano plazo: grabar el CD “Tesoros de Conventos” y llevarlo a México en 2018 para su difusión, acompañado de 3 o 4 conciertos en diferentes ciudades. &amp;nbsp; El&amp;nbsp;PRESUPUESTO&amp;nbsp;completo y detallado para este proyecto : Grabación, montaje y mastering: $90,000 MXN Redacción, traducción y maquetación del libreto: $15,000 MXN Fabricación de 2000 CDs: $50,000 MXN Logística y viajes durante el periodo de grabación: $20,000 MXN Honorarios por grabación: $150,000 MXN&amp;nbsp;TOTAL: $325,000 MXN*** ***El costo de honorarios ($150,000 MXN) será cubierto por el ensamble Vox Cantoris.&amp;nbsp;Queda por financiar $175,000 MXN www.vox-cantoris.com</t>
  </si>
  <si>
    <t>PROYECTO Grabación del CD “Tesoros de Conventos de la Nueva España” interpretado por el ensamble VOX CANTORIS (Francia-México) y dirigido por el Mtro. Jean-Christophe CANDAU &amp;nbsp; Fecha de grabación: 26 al 31 de octubre 2017 Presentación del CD en México: octubre 2018 &amp;nbsp; El proyecto TESOROS DE CONVENTOS nació en 2015, cuando dos miembros de la A.C. viajaron a la Biblioteca Newberry de Chicago para recuperar el microfilm de 6 libros de polifonía pertenecientes al Convento de la Encarnación (México) que se hallaban olvidados en el archivo norteamericano y que serán interpretados por primera vez gracias a este proyecto. El ensamble VOX CANTORIS (en colaboración con dos cantantes mexicanos) se dio a la tarea de transcribir varias piezas a 3, 4 y 5 voces, dando como resultado una música extraordinaria de compositores mexicanos y españoles que había permanecido en el silencio durante 400 años. &amp;nbsp; El OBJETIVO a mediano plazo: grabar el CD “Tesoros de Conventos” y llevarlo a México en 2018 para su difusión, acompañado de 3 o 4 conciertos en diferentes ciudades. &amp;nbsp; El&amp;nbsp;PRESUPUESTO&amp;nbsp;completo y detallado para este proyecto : Grabación, montaje y mastering: $90,000 MXN Redacción, traducción y maquetación del libreto: $15,000 MXN Fabricación de 2000 CDs: $50,000 MXN Logística y viajes durante el periodo de grabación: $20,000 MXN Honorarios por grabación: $150,000 MXN&amp;nbsp;TOTAL: $325,000 MXN*** ***El costo de honorarios ($150,000 MXN) será cubierto por el ensamble Vox Cantoris.&amp;nbsp;Queda por financiar $175,000 MXN</t>
  </si>
  <si>
    <t>Puntos Ecológicos Inteligentes</t>
  </si>
  <si>
    <t>&amp;nbsp; El&amp;nbsp;PRESUPUESTO&amp;nbsp;completo y detallado para este proyecto : Grabación, montaje y mastering: $90,000 MXN Redacción, traducción y maquetación del libreto: $15,000 MXN Fabricación de 2000 CDs: $50,000 MXN Logística y viajes durante el periodo de grabación: $20,000 MXN Honorarios por grabación: $150,000 MXN TOTAL: $325,000 MXN*** ***El costo de honorarios ($150,000 MXN) será cubierto por el ensamble Vox Cantoris. Queda por financiar $175,000 MXN</t>
  </si>
  <si>
    <t>https://www.youtube.com/watch?v=MApEUfaHRc0</t>
  </si>
  <si>
    <t>pruebatay</t>
  </si>
  <si>
    <t>GonearApp</t>
  </si>
  <si>
    <t>Gonear App (Búsqueda de Servicios Cercanos)</t>
  </si>
  <si>
    <t>cmendoza5806@yahoo.com</t>
  </si>
  <si>
    <t>Computer Programming Olympics for kids</t>
  </si>
  <si>
    <t>Asociación Civil Edulibre</t>
  </si>
  <si>
    <t>Going to the roots</t>
  </si>
  <si>
    <t>https://hipgive.org/wp-content/uploads/2016/11/Asociación-Civil-Edulibre---Estatutos-Inscritos.pdf</t>
  </si>
  <si>
    <t>Go Keren!</t>
  </si>
  <si>
    <t>Giving voices to Latino communities</t>
  </si>
  <si>
    <t>https://hipgive.org/wp-content/uploads/2017/11/1576LPRC-501(c)(3)-EIN-Letter.pdf</t>
  </si>
  <si>
    <t>10-16-2018</t>
  </si>
  <si>
    <t>javier.hernandez@edulibre.net</t>
  </si>
  <si>
    <t>PRUEBAS PRUEBAS</t>
  </si>
  <si>
    <t>asdfghjnm</t>
  </si>
  <si>
    <t>https://hipgive.org/wp-content/uploads/2018/10/#swimmingforourchildren.xlsx</t>
  </si>
  <si>
    <t>mag@latinopublicradioconsortium.org</t>
  </si>
  <si>
    <t>(502) 57861790</t>
  </si>
  <si>
    <t>Guatemala Department, Guatemala</t>
  </si>
  <si>
    <t>Inspire through computer programming</t>
  </si>
  <si>
    <t>Inspirar a través de la programación</t>
  </si>
  <si>
    <t>Encourage children to raise their level of education and challenge their existing skills, by competing against other students in de development of an animation using the Scratch program (created by MIT) in Edulibre’s Programming Olympics. Why it matters: 93% of the 19,000 primary level schools in Guatemala, that serve&amp;nbsp;more than 2.5 million children&amp;nbsp;don&amp;#8217;t have a computer laboratory. Limiting the technological development, familiarization and advancement in children. In the other hand, the 7% of children that have technological access are limited by le lack of tools they have the opportunity to interact with. &amp;nbsp;This is the main reason for the development of the Programming Olympics; to motivate children to go beyond their current knowledge, and show them what they are capable of accomplishing. Impact: The proposed budget will be used in the organization of the Programming Olympics. This includes: teachers for tanning students, laboratory capacitation, event organization and awards for the winners. If the goal is not reached, less schools will be included in the event. The amount reached directly influences the number of schools, and children, that will we able to participate in the event. per each aditional $500 we fund another school will be included. &amp;nbsp;If you are not able to help through monetary means you can support our cause by spreading the word thorough your social networks, with your friends, and family, so more people can learn about Edulibre´s Programming Olympics and work alongside us to improve education.</t>
  </si>
  <si>
    <t>Motivar a los niños a elevar su nivel de educación y desafiar sus conocimientos actuales, compitiendo entre estudiantes para desarrollar una animación con el programa Scratch (lenguaje creado por MIT) en la Olimpiada de Programación de Edulibre. ¿Por qué es importante? El 93% de los 19,000 centros educativos activos del nivel Primario en Guatemala, que atienden a 2.5 millones de niños no cuentan con un laboratorio de computación.&amp;nbsp; Lo que limita su desarrollo en cuanto a la familiarización con la tecnología y los avances que esta va teniendo a lo largo del tiempo. Por otro lado, ocurre que el 7% que si tiene acceso a la tecnología, se queda limitado por las pocas herramientas con las que tiene la oportunidad de interactuar. Siendo está la razón principal de desarrollar las Olimpiadas de programación y motivar a los niños a ir más allá de los conocimientos actuales y demostrarles de lo que son capaces de lograr. Impacto: El presupuesto desarrollado para la elaboración de las Olimpiadas de programación, incluye la capacitación para los educadores encargados de los laboratorios Edulibre seleccionados para participar en la actividad. Así como el acondicionamiento de los laboratorios, la organización del evento y los premios para la final. Mientras más nos acerquemos a la meta, más Escuelas podrán participar en el evento, por lo que es importante que nos ayudes y contribuyas a que lleguemos a la meta. Ya que por cada $500 adicionales que alcancemos una escuela más podrá sumarse a dicha actividad. &amp;nbsp;Si tu aporte no puede ser económico, puedes ayudarnos compartiendo las publicaciones de nuestra página web y redes sociales en tus medios para que tus amigos y familiares apoyen nuestra causa y seamos más los que trabajemos en pro de la educación.</t>
  </si>
  <si>
    <t>Edulibre</t>
  </si>
  <si>
    <t>edulibregt</t>
  </si>
  <si>
    <t>11-22-2018</t>
  </si>
  <si>
    <t>https://youtu.be/06aeIqVL67c</t>
  </si>
  <si>
    <t>qwerty</t>
  </si>
  <si>
    <t>gaby.tayde@gmail.com</t>
  </si>
  <si>
    <t>Public media stations play a powerful role in connecting families with resources &amp;#038; keeping local communities informed.</t>
  </si>
  <si>
    <t>Did you know that public media for Latinos is often the lifeline for communities to&amp;nbsp;thrive while continuing to embrace culture, heritage, family &amp;amp; success? And&amp;nbsp;that Latino public media stations which serve Latinos often represent the&amp;nbsp;essential fiber of growth &amp;amp; engagement within a community, the portal to&amp;nbsp;Más for&amp;nbsp;la comunidad?&amp;nbsp;The&amp;nbsp;Latino Public Radio Consortium [LPRC] works to fortify these public media&amp;nbsp;stations as they work to strengthen their communities,&amp;nbsp;tu comunidad. We represent rural, urban,&amp;nbsp;state, university &amp;amp; community Latino public radio stations nationwide who&amp;nbsp;are passionately serving local Latino communities.&amp;nbsp; &amp;nbsp;&amp;nbsp; What would it be like if all our 50+ stations were able to have enough of the resources they need to truly serve their communities? For starters, you would likely be eager to volunteer to engage with the successful work of our public media entities, advertise your small business, partake in important community issues, access ample information on career and job opportunities, engage with emerging artists, receive essential educational, health, emergency preparedness and lots of cultural programs, right in your own backyard,&amp;nbsp;dentro de tu comunidad! Latino public media entities are a rich treasure trove which truly embraces the essence of free speech and expression, respects all cultures &amp;amp; cultural differences, brings forth positive changes, provides a channel for local voices &amp;amp; issues and is a cornerstone for betterment in today’s America. Most importantly, they keep their communities connected and up-to-date with the local happenings and the national landscape as well. On this day that #LatinosGive, we appreciate your contribution to the work we do to keep Latino public media stations operating in your community. Thanks for your support!</t>
  </si>
  <si>
    <t>¿Sabías que los medios públicos son indispensables para que las comunidades latinas prosperen y abracen su cultura y patrimonio? ¿Y que las estaciones de medios públicas latinas que sirven a los latinos representan una&amp;nbsp;fibra esencial de crecimiento y compromiso dentro de una comunidad? ¿Que son el&amp;nbsp;portal para alcanzar Más para la comunidad? El Latino Public Radio Consortium&amp;nbsp;(LPRC) trabaja para fortalecer estas estaciones y sus comunidades — tu&amp;nbsp;comunidad. Representamos estaciones rurales, urbanas, estatales, universitarias&amp;nbsp;y comunitarias que trabajan apasionadamente para comunidades latinas en todo&amp;nbsp;Estados Unidos. ¿Puedes imaginar cómo sería si nuestras 50 estaciones que son parte del LPRC tuvieran los recursos que necesitan para servir a sus comunidades? Con tu donativo, ayudarás al LPRC a proveerles más herramientas y apoyo para que puedan fortalecer su misión de levantar a nuestras comunidades y abrir caminos para los latinos. ¿Cuáles son otras formas de apoyar a nuestras estaciones? Tal vez quieras ser voluntario en la estación de tu comunidad, anunciar tu pequeña empresa o participar en eventos comunitarios. Nuestras estaciones también son un recurso para ti. Puedes tener acceso a una fuente de información sobre oportunidades laborales y profesionales, interactuar con artistas emergentes, recibir información educativa esencial de salud, preparación para emergencias y muchos programas culturales en de tu comunidad. Las entidades latinas de medios públicos son un tesoro que verdaderamente abarca la esencia de la libertad de expresión, respeta todas las culturas y la diversidad, produce cambios positivos, proporciona un canal para las voces y problemas locales, y es una piedra angular para mejorar nuestra sociedad. Lo más importante es que mantienen a sus comunidades conectadas y actualizadas con los acontecimientos locales y nacionales. &amp;nbsp; En este día que los #LatinosGive, apreciamos tu contribución al trabajo que hacemos para mantener las estaciones de medios públicas latinas operando en tu comunidad. ¡Gracias por tu apoyo!</t>
  </si>
  <si>
    <t>$5,000 will provide LPRC operational dollars to continue servicing its stations. The $5,000 will go towards bringing on-board strategic support for our stations.&amp;nbsp;</t>
  </si>
  <si>
    <t>(123) 456-789</t>
  </si>
  <si>
    <t>QWERTY786, Service Road West, Rawalpindi, Pakistán</t>
  </si>
  <si>
    <t>ACERCA DE ALAS La Asociación Latinoamericana de Seguridad – ALAS es la principal organización que reúne las compañías de</t>
  </si>
  <si>
    <t>Javier Hernández</t>
  </si>
  <si>
    <t>info@edulibre.net</t>
  </si>
  <si>
    <t>https://hipgive.org/wp-content/uploads/2017/02/Acta-de-la-Asamblea-Ordinaria.pdf</t>
  </si>
  <si>
    <t>https://hipgive.org/wp-content/uploads/2017/02/Asociación-Civil-Edulibre---Estatutos-Inscritos.pdf</t>
  </si>
  <si>
    <t>https://hipgive.org/wp-content/uploads/2017/12/Estado-de-Resultados-Condensado-Edulibre-2016.pdf</t>
  </si>
  <si>
    <t>Giving Tuesday at Oasis Legal Services: Fund a Safe Haven for one LGBTQ Immigrant Fleeing Violence</t>
  </si>
  <si>
    <t>Oasis Legal Services</t>
  </si>
  <si>
    <t>86-0696739</t>
  </si>
  <si>
    <t>https://hipgive.org/wp-content/uploads/2017/11/IRS-501c3-determination-letter.pdf</t>
  </si>
  <si>
    <t>https://hipgive.org/wp-content/uploads/2017/12/Balance-General-Condesado-Edulibre-2016-1.pdf</t>
  </si>
  <si>
    <t>Anna</t>
  </si>
  <si>
    <t>anna.lijphart@oasislegalservices.org</t>
  </si>
  <si>
    <t>pruebaaaaaaa</t>
  </si>
  <si>
    <t>(510) 666-6687</t>
  </si>
  <si>
    <t>Oasis assists LGBTQ immigrants who are fleeing violence to obtain asylum, residency and citizenship in the US.</t>
  </si>
  <si>
    <t>Oasis les ayuda a inmigrantes LGBT quienes huyen de la violencia a conseguir asilo politico, residencia y ciudadania.</t>
  </si>
  <si>
    <t>https://hipgive.org/wp-content/uploads/2017/12/DatosparatransferenciaBancariaES.pdf</t>
  </si>
  <si>
    <t>Imagine, that you are an 8-year-old lesbian girl living in Mexico. You are bullied and taunted at school because you prefer to hang out with the boys and wear pants. At age 11, your uncle sees that you are different. He rapes you and says &amp;#8220;I am going to teach you how to be a real woman.&amp;#8221; At age 15, kids on the street call you a dyke and throw rocks at you. Your parents tell you it is your fault for acting that way. The police see you kissing another girl in the park and they haul you off and threaten to kill you if they ever catch you with a girl again. You realize that if you stay in Mexico you will be killed and so you flee to the United States. You come to live in California. Every night, you wake up shaking from nightmares in which you re-live the abuse you suffered as a child. Every morning, you live in fear that ICE will have you deported to the country where you fear death. These are Oasis clients&amp;#8217; stories. Every year, we help more than 250 LGBTQ immigrants apply for asylum in the US. Once our clients have asylum, they can work and stay legally in the US, can apply for residency and eventually citizenship, and have access to medical and mental health resources that they didn&amp;#8217;t before. Asylum means not only safety, but it opens doors to building a stable life in which our clients can break from their past and realize their full potential. Jorli, pictured here with her son, is one of our clients who has won asylum. In Mexico, Jorli suffered humiliation and violence for being lesbian. She fled to the US when she was 26. Her son Joseph was born here and is now in fourth grade. Before getting asylum, Jorli was always worried that she would be detained by ICE and there would be no one to pick Joseph up from school. Now that she feels safe, Jorli no longer fears going out in public with her son, and they recently realized their long-time dream of going to a Giants game together. &amp;#8220;Working with Oasis staff has changed my life, making me feel more safe and like I can be myself.&amp;#8221; &amp;#8211; Jorli Your donation today is instrumental in protecting a life. $2500 is the cost to Oasis for obtaining asylum and giving legal guidance to one LGBTQ immigrant fleeing violence. That is the cost of trading a future filled with fear and uncertainty, for a future filled with hope. Thank you for your partnership in social justice for LGBTQ immigrants!</t>
  </si>
  <si>
    <t>Imagínate ser una niña lesbiana de ocho años, en México. Te molestan y humillan en la escuela porque prefieres jugar con niños y prefieres llevar pantalones en vez de vestidos y otra ropa de niña. Cuando tienes 11 años, el tío se da cuenta de que eres diferente. Te abusa sexualmente y te dice “te voy a enseñar cómo ser una verdadera mujer.” A los 15 años, los niños en la calle te llaman marimacha y te tiran piedras. Tus padres te dicen que es por tu culpa, que es por tu forma de ser. La policía te detiene cuando te ven junta con otra niña en el parque, y dicen que la próxima vez, te van a matar. No puedes quedarte en México. Si te quedas, te vas a morir. Decides huir a los Estados Unidos. Después de unos años, te instalas en California. Todas las noches sueñas con que el tío te abusa de nuevo y te despiertas temblando por las pesadillas. Cada mañana sales de la casa con preocupaciones – si tu empleador se da cuenta de que no tienes papeles, te vaya a despedir o aún peor, vaya a llamar a la migra y podrías ser deportada al país donde temes por tu vida. Estas son las historias de nuestros clientes. Cada año, ayudamos a más de 250 inmigrantes LGBT a pedir asilo político en los Estados Unidos. Al conseguir asilo, nuestros clientes pueden trabajar legalmente y quedarse en los EEUU, pueden pedir residencia y ciudadanía, y tienen acceso a recursos médicos y psicológicos que no tenían antes. El asilo no sólo es seguridad, sino también es una oportunidad de dejar atrás el pasado y salir adelante. Jorli, en la foto arriba con su hijo, es una cliente de Oasis que ha ganado asilo. En México, Jorli sufrió violencia y fue humillada por ser lesbiana. Huyó a los EEUU cuando tenía 26 años. Su hijo, Joseph, nació aquí y ahora está en el cuarto grado. Antes de conseguir asilo, Jorli siempre tenía miedo de ser agarrada por la migra y si pasara eso, ¿quién fuera a recoger a Joseph de la escuela? Ahora que se siente segura, Jorli ya no tiene miedo de salir con su hijo, y recientemente ellos realizaron su sueño de asistir a un partido de los Gigantes. “Trabajar con la gente de Oasis me ha cambiado la vida. Ahora me siento más segura y estoy libre para ser como soy.” &amp;#8211; Jorli &amp;nbsp; Su colaboración hoy ayudaría a proteger una vida. En Oasis, nos cuesta $2500 para preparar y representar un caso asilo y dar consejos legales a un inmigrante LGBT a través del proceso. Es la diferencia entre un futuro lleno de miedo e inseguridad y un futuro lleno de esperanza. &amp;nbsp; ¡Gracias por unirse con nosotros en la lucha por justicia para inmigrantes LGBT!</t>
  </si>
  <si>
    <t>monicagonzalezromo@hotmail.com</t>
  </si>
  <si>
    <t>Computer Boy</t>
  </si>
  <si>
    <t>Proyect Kids</t>
  </si>
  <si>
    <t>Alejandro Godínez</t>
  </si>
  <si>
    <t>haddictive@gmail.com</t>
  </si>
  <si>
    <t>Prueba3</t>
  </si>
  <si>
    <t>edrc_1@outlook.com</t>
  </si>
  <si>
    <t>(477) 123-5678</t>
  </si>
  <si>
    <t>Im trying to help my 14 years old friend with his life proyect, he doesnt have a house and he wants to work as a graphic designer.</t>
  </si>
  <si>
    <t>Estoy tratando de ayudar a mi amigo de 14 a&amp;ntilde;os con su proyecto de vida, no tiene casa y quiere trabajar como dise&amp;ntilde;ador grafico.</t>
  </si>
  <si>
    <t>My 14 years old friend, gabriel,&amp;nbsp;doesnt have a house because his fathers kicked him out&amp;nbsp;because he wanted to work on the internet as a graphic designer, and he didn&amp;#39;t want to go to school,&amp;nbsp;so now im helping him with food and a bed,&amp;nbsp;but im getting short with money,&amp;nbsp;thats why&amp;nbsp;i need support: to help him reach his dreams, please, be generous and help this poor kid.Everybody needs help sometimes.</t>
  </si>
  <si>
    <t>Mi amigo de 14 a&amp;ntilde;os, Gabriel, no tiene una casa porque sus padres lo sacaron de la suya debido a que el quiere ser un dise&amp;ntilde;ador grafico&amp;nbsp;trabajando&amp;nbsp;por internet y no quiere ir a la escuela, asi que ahora lo estoy ayudando con un techo y comida, pero me estoy quedando corto en dinero, por eso necesito ayuda: para ayudarlo a alcanzar sus sue&amp;ntilde;os... porfavor, se generoso y ayuda a este pobre chico.Todos necesitamos ayuda a veces</t>
  </si>
  <si>
    <t>SuccesfulEmpress</t>
  </si>
  <si>
    <t>https://hipgive.org/wp-content/uploads/2017/11/Oasis-Board.docx</t>
  </si>
  <si>
    <t>Community Outreach Workers of Casa Fortaleza: Stopping Sexual Violence</t>
  </si>
  <si>
    <t>Casa Fortaleza</t>
  </si>
  <si>
    <t>https://hipgive.org/wp-content/uploads/2017/11/Oasis-statement-re.-IRS-990.docx</t>
  </si>
  <si>
    <t>Laiza Wolff-Francis</t>
  </si>
  <si>
    <t>prueba2</t>
  </si>
  <si>
    <t>casafortaleza@outlook.com</t>
  </si>
  <si>
    <t>505-485-4826</t>
  </si>
  <si>
    <t>Albuquerque, New Mexico, U.S.A.</t>
  </si>
  <si>
    <t>Casa Fortaleza trains volunteer community workers to educate Spanish speaking communities about sexual assault, consent, rights and options for survivors.</t>
  </si>
  <si>
    <t>Casa Fortaleza entrena Promotoras para educar comunidades de habla hispana sobre el asalto sexual, consentimiento, derechos y opciones para sobrevivientes.</t>
  </si>
  <si>
    <t>No one should be sexually assaulted! Ever! Casa Fortaleza provides therapy, advocacy and case management to survivors of sexual violence. The goal of this project of Casa Fortaleza is to train volunteer community members to educate Spanish speaking communities about sexual assault. Believing survivors without blaming them is key to helping survivors. Talking about sexual assault is key to stopping it! Many Spanish speaking immigrants do not know that what has happened to them was sexual assault or that there are options available to help them. The Promotoras work to educate community members about what sexual violence is- including sexual abuse in childhood, adult sexual assault, and sexual harrassment, about enthusiastic consent, about rights survivors have and about options for healing through Casa Fortaleza&amp;#8217;s therapeutic program. This goal of this project is to fund the Promotora program to get it going. Money donated will allow for us to train 5-7 Promotoras and to have printed resource materials for them.</t>
  </si>
  <si>
    <t>https://hipgive.org/wp-content/uploads/2017/11/Oasis-2017-financial-statement.tiff</t>
  </si>
  <si>
    <t>Nadie debe estar asaltado sexualmente! Nunca! Casa Fortaleza provee therapia, apoyo y manejo del caso para sobrevivientes de violencia sexual. La meta de este proyecto de Casa Fortaleza es entrenar voluntarios para ser Promotoras que educan comunidades de habla hispana sobre el asalto sexual. Creer sobrevivientes sin culparles es importante para ayudara a sobrevivientes. Hablando sobre el asalto sexual es importante para pararlo! Muchos inmigrantes de habla hispana no saben que lo que les paso es asalto sexual o que existen opciones para ayudarlos. Las Promotoras trabajan para educar miembros de la comunidad sobre que es la violencia sexual- incluyendo el abuso infantil, asalto sexual de adultos, y el acoso sexual, sobre el consentimiento, sobre derechos y opciones que tienen sobrevivientes para sanar por los programas terapeuticos de Casa Fortaleza. La meta de este proyecto es para fundar el programa de Promotoras para que podemos empezarlo. El dinero que dona la gente permitira que entrenemos 5-7 mujeres para ser Promotoras y tener materias sobre recursos para ellas. &amp;nbsp;</t>
  </si>
  <si>
    <t>Casa Fortaleza is the only organization in Central New Mexico dedicated to providing therapeutic services to survivors of sexual assault. Many survivors don&amp;#8217;t know services exist or that they have rights, and cultural barriers often prevent them from seeking therapy or even disclosing that they have been sexually assaulted. This project informs Spanish speaking communities about sexual assault and their rights and empowers people to speak out against it. To have Spanish spekaing community members in their communities talking with people about what sexual assault is, what consent is, and about survivors&amp;#8217; rights, is necessary to reach survivors who need and want services. It is also key to stopping sexual violence. When people break silence around sexual violence and speak out about it, rates of violence go down. We hope one day it will stop.</t>
  </si>
  <si>
    <t>Casa Fortaleza es la unica organizacion en el central de Nuevo Mexico dedicado a proveer servicios terapeuticos a sobrevivientes del asalto sexual. Muchos sobrevivientes no saben que existen servicios o que tienen derechos, y barerras culturales muchas veces previenen que ellos buscan terapia o aun revelar que le asaltaron. Este proyecto provee educa a comunidades de habla hispana sobre el asalto sexual y sus derechos y les anima hablar en contra de la violencia. Tener Promotoras en sus comunidades hablando con la gente sobre el asalto sexual, sobre el consentimiento, y sobre los derechos de sobrevivientes es necesario para conectar con sobrevivientes quienes quieren servicios. Tambien es muy importante para parar la violencia sexual. Cuando la gente rompe el silencio sobre la violencia sexual y la denuncian, hay menos violencia. Esperamos que un dia se eliminara.</t>
  </si>
  <si>
    <t>All funds raised will cover costs to train the first group of Promotoras for Casa Fortaleza to speak out against sexual violence. Donating to this project allows an initial group of 5-7 community members to be community outreach Promotoras and educate the Spanish speaking communities of Central New Mexico about sexual assault, their rights, and about options they have for getting help. 1 in 7 Latinas have experienced rape at some point in their lifetime, according to the 2010 National Intimate Partner and Sexual Violence Survey. This project helps stop violence in our communities by informing people of their rights, about what sexual assault is, and giving them options for help. Your donation shows that together we can ALL stop sexual violence.</t>
  </si>
  <si>
    <t>Todos los fondos que recibimos seran usados para el entrenamiento del primer grupo de Promotoras de Casa Fortaleza para romper el silencio de violencia sexual. Donar a este proyecto permite un grupo inicial de 5 miembros de la comunidad para ser entrenados como Promotoras y educar a la comunidad de Centro Nuevo Mexico sobre el asalto sexual, sus derechos, y de sus opciones para recibir ayuda. 1 en 7 Latinas han sido victimas del asalto sexual en sus vidas, de acuerdo con la Encuesta Nacional de Violencia Domestica y Violencia Sexual. Este proyecto ayuda parar violencia en nuestras comunidades por medio de informar a personas de sus derechos, sobre el asalto sexual, y en darles opciones para recibir ayuda. Su donacion muestra que juntos TODOS podemos parar la violencia sexual.</t>
  </si>
  <si>
    <t>Budget for 40 hour Promotora Training $150. for materials $250. for food for the new Promotoras $600. for staff providing and organizing the training All donations will be used toward training provision and expenses for the first Promotora group. The 2015-2016 budget for Casa Fortaleza is $91,500.</t>
  </si>
  <si>
    <t>The mission of Casa Fortaleza is to eradicate all forms of sexual violence, to heal the world from the trauma of sexual violence, and to provide therapy, support and education about sexual violence for Spanish speaking survivors and Spanish speaking communities who live in Central New Mexico. All of our services are free and in Spanish. We want to support and give strength to Spanish speaking communities to stop and eliminate all sexual assault. We are a new organization and have been providing therapy, advocacy, and case management to Spanish speaking sexual assault survivors of all ages and educational dialogues to Spanish speaking community members in central New Mexico since October 2015.</t>
  </si>
  <si>
    <t>Prueba1</t>
  </si>
  <si>
    <t>La mision de Casa Fortaleza es erradicar todo tipo de violencia sexual, sanar el mundo del trauma de violencia sexual y proveer terapia, apoyo y educacion acerca de violencia sexual para sobrevivientes y a la comunidad de habla hispana del centro de Nuevo Mexico. Todos nuestros servicios son gratis y estan en espanol. Queremos apoyar y dar fuerza a las comiunidades para parar y eliminar todo abuso y asalto sexual. Somos una organizacion nueva y hemos estado proveyendo terapia, apoyo, y manejo al caso a sobrevivientes del asalto sexual de cualquier edad y dialogos educacionales a comunidades de habla hispana en la area central de Nuevo Mexico desde octubre del 2015.</t>
  </si>
  <si>
    <t>CasaFortalezaNM</t>
  </si>
  <si>
    <t>Giving Tuesday at Oasis Legal Services: Fund a Safe Haven for an LGBTQ Immigrant Fleeing Violence</t>
  </si>
  <si>
    <t>https://hipgive.org/wp-content/uploads/2017/11/1858IRS-501c3-determination-letter.pdf</t>
  </si>
  <si>
    <t>02-23-2016</t>
  </si>
  <si>
    <t>Comadronas capacitadas en su lenguaje materno contribuyen a la reducción de Muertes Maternas en Guatemala</t>
  </si>
  <si>
    <t>Asociación Civil de Comadronas Tradicionales de Chimaltenango "ACOTCHI"</t>
  </si>
  <si>
    <t>Erika Ernestina Yax Cujcuj</t>
  </si>
  <si>
    <t>acotchi@yahoo.com</t>
  </si>
  <si>
    <t>Prueba Mexico Nos Une</t>
  </si>
  <si>
    <t>u</t>
  </si>
  <si>
    <t>https://hipgive.org/wp-content/uploads/2018/04/HIP-Logo---Color.jpg</t>
  </si>
  <si>
    <t>(502) 5206-2423</t>
  </si>
  <si>
    <t>&amp;quot;Contribuir a la reducci&amp;oacute;n de Muertes Maternas y neonatales en las comunidades de Guatemala&amp;quot;</t>
  </si>
  <si>
    <t>Las comadronas tradicionales en un 95% no saben leer ni escribir y que por un sue&amp;ntilde;o,&amp;nbsp; visi&amp;oacute;n o necesidad de la comunidad fue nombrada para ejercer este trabajo, estas mujeres ayudan a o tras mujeres en el d&amp;iacute;a m&amp;aacute;s importante de su vida el cual es tener entre sus brazos a un nuevo ser, en las &amp;aacute;reas rurales de Guatemala por la lejan&amp;iacute;a de las comunidades, caminos en mal estado y por la pobreza en la que se vive es dif&amp;iacute;cil asistir a un Hospital o Centro Asistencial, por lo que la comadrona es quien debe asistir en esos momentos a las pacientes en forma tradicional (temascal, hierbitas, agua caliente, masajes, etc.), en su propia casa y con los pocos insumos que cuenta, atendiendo de esa forma al 90% de las mujeres embarazadas a nivel municipal.&amp;nbsp; Actualmente las comadronas son marginadas y excluidas como parte de un profesional de Salud pues no reciben ning&amp;uacute;n pago por el Servicio que prestan, as&amp;iacute; mismo reciben instrucciones en el idioma no materno, ACOTCHI integrada por 108 comadronas de diferentes municipios cre&amp;oacute; su propia base de datos estad&amp;iacute;sticos en la que no aparece ninguna muerte materna por parte de sus socias y es por la capacitaci&amp;oacute;n y el trabajo que a&amp;ntilde;o tras a&amp;ntilde;o se ha realizado con ellas, deseamos llegar a otras comunidades y contribuir a la reducci&amp;oacute;n de Muertes Maternas; ni&amp;ntilde;os sin el centro de su vida &amp;ldquo;mam&amp;aacute;&amp;rdquo;, que siguen en alza en otras muchas comunidades de Guatemala en donde la comadrona a&amp;uacute;n no es capacitada, por lo que creemos importante implementar este modelo de nuestro trabajo con pertinencia cultural seguir preparando y capacitar a m&amp;aacute;s Comadronas de forma integral con su valiosa ayuda</t>
  </si>
  <si>
    <t>ACOTCHI es la primera organizaci&amp;oacute;n en Guatemala que redujo las muertes maternas a 0% en las comunidades que atiende durante los 11 a&amp;ntilde;os a&amp;nbsp; trav&amp;eacute;s de la capacitaci&amp;oacute;n mensual en su idioma materno y brindar acompa&amp;ntilde;amiento a las comadronas en las &amp;aacute;reas rurales.&amp;nbsp; As&amp;iacute; mismo hemos logrado legalizar un espacio en donde&amp;nbsp; la comadrona brinda servicios de calidad y con pertinencia cultural, obteniendo la Licencia Sanitaria en el 2015 por parte del Ministerio de Salud y Asistencia Social.&amp;nbsp; Esperamos que este modelo de trabajo, capacitaci&amp;oacute;n en el idioma materno, acompa&amp;ntilde;amiento a la comadrona y el espacio para el desenvolvimiento de su profesi&amp;oacute;n se implemente en otros departamentos en donde existen altos &amp;iacute;ndices de mortalidad materna, porque hasta el momento el trabajo que realiza ACOTCHI se encuentra documentado a partir del 2011 pero invisibilizado ante las instancias de salud, as&amp;iacute; como el trabajo de la comadrona a nivel nacional, por lo que con este proyecto pretendemos visibilizar el potencial de nuestras comadronas asociadas y demostrar nuestras capacidades a trav&amp;eacute;s de una base de datos creada especialmente para ingresar el trabajo de la comadrona y los servicios de Maternidad Segura y Saludable donde prestan servicios como: &amp;nbsp;controles prenatales, atenci&amp;oacute;n de partos, pospartos, consejer&amp;iacute;as, orientaciones, referencias oportunas a otro nivel de salud.</t>
  </si>
  <si>
    <t>Los fondos nos servir&amp;aacute;n grandemente para alcanzar nuestros objetivos de capacitar&amp;nbsp; a las comadronas en el lenguaje materno, as&amp;iacute; como comprar materiales renovables&amp;nbsp; que son necesarios para el trabajo que realiza; a pesar del trabajo que realiza de cubrir donde el Ministerio de Salud no tiene cobertura ninguna comadrona recibe un estipendio econ&amp;oacute;mico por parte del Gobierno y su trabajo&amp;nbsp; a nivel comunitario es eminentemente con enfoque social.&amp;nbsp; La ventaja&amp;nbsp; y recompensa de este proyecto es que le asignaremos a cada donante una comadrona en donde este podr&amp;aacute; seguir las huellas del trabajo y ponerse en los zapatos de ellas, de esta forma podr&amp;aacute; observar &amp;nbsp;el trabajo que realiza a trav&amp;eacute;s de informes mensuales por nueve meses tales como: Comunidades que ella atiende, numero de controles recibidos por cada paciente,&amp;nbsp; partos atendidos, visitas postparto, informaci&amp;oacute;n sobre el reci&amp;eacute;n nacido (sexo, peso, hora de nacimiento) alguna complicaci&amp;oacute;n, mortalidad materna a nivel comunitario y departamental, entre otros.</t>
  </si>
  <si>
    <t>Presupuesto para el Proyecto &amp;quot;Caminando en los zapatos de una Comadrona Tradicional&amp;quot; &amp;nbsp; &amp;nbsp; &amp;nbsp;&amp;nbsp;&amp;nbsp; &amp;nbsp; &amp;nbsp; &amp;nbsp; &amp;nbsp; &amp;nbsp; &amp;nbsp; &amp;nbsp; &amp;nbsp; &amp;nbsp; &amp;nbsp; &amp;nbsp; &amp;nbsp; &amp;nbsp; &amp;nbsp; &amp;nbsp; &amp;nbsp; &amp;nbsp; &amp;nbsp; &amp;nbsp; &amp;nbsp; &amp;nbsp; &amp;nbsp; &amp;nbsp; &amp;nbsp; &amp;nbsp; &amp;nbsp; &amp;nbsp; &amp;nbsp; &amp;nbsp; &amp;nbsp;&amp;nbsp;&amp;nbsp;&amp;nbsp;&amp;nbsp;&amp;nbsp;&amp;nbsp;&amp;nbsp; ACOTCHI &amp;nbsp; &amp;nbsp; &amp;nbsp; &amp;nbsp; &amp;nbsp; &amp;nbsp; &amp;nbsp; &amp;nbsp; &amp;nbsp; &amp;nbsp; DONANTES Salarios &amp;nbsp; &amp;nbsp; &amp;nbsp; &amp;nbsp; &amp;nbsp; &amp;nbsp; &amp;nbsp; &amp;nbsp; &amp;nbsp; &amp;nbsp; &amp;nbsp; &amp;nbsp; &amp;nbsp; &amp;nbsp; &amp;nbsp; &amp;nbsp; &amp;nbsp; &amp;nbsp; &amp;nbsp; &amp;nbsp; &amp;nbsp;&amp;nbsp;&amp;nbsp;&amp;nbsp; $ 2,368.42 &amp;nbsp; &amp;nbsp; &amp;nbsp; &amp;nbsp; &amp;nbsp; &amp;nbsp; &amp;nbsp; &amp;nbsp; &amp;nbsp; &amp;nbsp; $&amp;nbsp; &amp;nbsp;&amp;nbsp;&amp;nbsp;&amp;nbsp;&amp;nbsp; 0.00 Viajes a las Comunidades &amp;nbsp; &amp;nbsp; &amp;nbsp; &amp;nbsp; &amp;nbsp; &amp;nbsp; &amp;nbsp; &amp;nbsp; &amp;nbsp; &amp;nbsp;$&amp;nbsp;&amp;nbsp; &amp;nbsp;975.65 &amp;nbsp; &amp;nbsp; &amp;nbsp; &amp;nbsp; &amp;nbsp; &amp;nbsp; &amp;nbsp; &amp;nbsp; &amp;nbsp; &amp;nbsp; $&amp;nbsp;&amp;nbsp;&amp;nbsp;&amp;nbsp;&amp;nbsp;&amp;nbsp;&amp;nbsp; 0.00 Equipos y Suministros &amp;nbsp; &amp;nbsp; &amp;nbsp; &amp;nbsp; &amp;nbsp; &amp;nbsp; &amp;nbsp; &amp;nbsp; &amp;nbsp; &amp;nbsp; &amp;nbsp; &amp;nbsp; $ &amp;nbsp; &amp;nbsp;&amp;nbsp; &amp;nbsp;0.00 &amp;nbsp; &amp;nbsp; &amp;nbsp; &amp;nbsp; &amp;nbsp; &amp;nbsp; &amp;nbsp; &amp;nbsp; &amp;nbsp; &amp;nbsp; $&amp;nbsp; 2,000.00&amp;nbsp;&amp;nbsp; &amp;nbsp; Otros Costos Directos &amp;nbsp; &amp;nbsp; &amp;nbsp; &amp;nbsp; &amp;nbsp; &amp;nbsp; &amp;nbsp; &amp;nbsp; &amp;nbsp; &amp;nbsp; &amp;nbsp; &amp;nbsp; &amp;nbsp;$8,190.00 &amp;nbsp;&amp;nbsp;&amp;nbsp;&amp;nbsp;&amp;nbsp;&amp;nbsp;Total del Proyecto &amp;nbsp; &amp;nbsp; &amp;nbsp; &amp;nbsp; &amp;nbsp; &amp;nbsp; &amp;nbsp; &amp;nbsp; &amp;nbsp; &amp;nbsp; &amp;nbsp; &amp;nbsp; &amp;nbsp; &amp;nbsp; &amp;nbsp; &amp;nbsp; &amp;nbsp; &amp;nbsp; &amp;nbsp;&amp;nbsp;&amp;nbsp; $.11,5434.07 &amp;nbsp; &amp;nbsp; &amp;nbsp; &amp;nbsp; &amp;nbsp; &amp;nbsp; &amp;nbsp; &amp;nbsp;&amp;nbsp; $ &amp;nbsp;2,000.00Presupuesto Global de la Organizaci&amp;oacute;n incluyendo el presente proyecto asciende a $&amp;nbsp;23,399</t>
  </si>
  <si>
    <t>Imagine, that you are an 8-year-old girl living in Mexico.&amp;nbsp; You are bullied and taunted at school because you prefer to hang out with the boys and wear pants. At age 11, your uncle sees that you are different. He rapes you and says "I am going to teach you how to be a real woman." At age 15, kids on the street call you a dyke and throw rocks at you. Your parents tell you it is your fault for acting that way. The police see you kissing another girl in the park and they haul you off and threaten to kill you if they ever catch you with a girl again. You realize that if you stay in Mexico you will be killed and so you flee to the United States.&amp;nbsp; You come to live in California. Every night, you wake up shaking from nightmares in which you re-live the abuse you suffered as a child. Every morning, you live in fear that your fast-food employer will find out you are undocumented and will fire you or worse, call ICE and have you deported to the country where you fear death. These are Oasis clients' stories. Every year, we help more than 250 LGBTQ immigrants apply for asylum in the US. Once our clients have asylum, they can work and stay legally in the US, can apply for residency and eventually citizenship, and have access to medical and mental health resources that they didn't before. Asylum means not only safety, but it opens doors to building a stable life in which our clients can break from their past and realize their full potential. Jorli, pictured here with her son, is one of our clients who has won asylum.&amp;nbsp; &amp;nbsp;&amp;nbsp; In Mexico, Jorli suffered humiliation and violence for being lesbian. She fled to the US when she was 26. Her son Joseph was born here and is now in fourth grade. Before getting asylum, Jorli was always worried that she would be detained by ICE and there would be no one to pick Joseph up from school. Now that she feels safe, Jorli no longer fears going out in public with her son, and they recently realized their long-time dream of going to a Giants game together.&amp;nbsp;"Working with Oasis staff has changed my life, making me feel more safe and like I can be myself." - Jorli&amp;nbsp;Your donation today is instrumental in protecting a life. $1500 is the cost to Oasis for obtaining asylum and giving legal guidance to one LGBTQ immigrant fleeing violence. That is the cost of trading a future filled with fear and uncertainty, for a future filled with hope.&amp;nbsp; Thank you for your partnership in social justice for LGBTQ immigrants!</t>
  </si>
  <si>
    <t>Misi&amp;oacute;n ser una organizaci&amp;oacute;n representativa de las Comadronas Tradicionales del departamento de Chimaltenango que permita el acercamiento y comunicaci&amp;oacute;n de sus asociados para la determinaci&amp;oacute;n, an&amp;aacute;lisis y soluci&amp;oacute;n de sus inquietudes y problemas comunes&amp;nbsp; que busque a trav&amp;eacute;s del desarrollo de sus actividades la incidencia positiva a trav&amp;eacute;s de propuestas concretas. &amp;nbsp;ACOTCHI es una organizaci&amp;oacute;n civil no pol&amp;iacute;tica, no religiosa y sin objetivos de lucro, creada por la necesidad de contar con una entidad representativa de las Comadronas Tradicionales, valer sus derechos y velar por el desarrollo humano en forma integral.&amp;nbsp; Cuenta con personer&amp;iacute;a jur&amp;iacute;dica capacitada para adquirir obligaciones y ejercer derechos dentro del marco legal de Guatemala, se fund&amp;oacute; en el a&amp;ntilde;o 2004 con el prop&amp;oacute;sito de brindar servicios de calidad, logrando as&amp;iacute; asociar a 108 comadronas tradicionales y colaborar con la reducci&amp;oacute;n de muertes maternas y neonatales a nivel departamental y por consiguiente a nivel nacional.&amp;nbsp;ACOTCHI cuenta con &amp;aacute;reas de trabajo: Capacitaci&amp;oacute;n Permanente a comadronas Tradicionales y Formaci&amp;oacute;n de nuevas Comadronas, Capacitaci&amp;oacute;n de Junta Directiva Educaci&amp;oacute;n Extraescolar Cl&amp;iacute;nica de Atenci&amp;oacute;n de Enfermedad Com&amp;uacute;n, Control Prenatal parto y Posnatal. Centro de documentaci&amp;oacute;n y biblioteca Promoci&amp;oacute;n Agr&amp;iacute;cola Coordinaci&amp;oacute;n Interinstitucional e incidencia pol&amp;iacute;tica</t>
  </si>
  <si>
    <t>Geary Boulevard, San Francisco, CA, USA</t>
  </si>
  <si>
    <t>g</t>
  </si>
  <si>
    <t>caroline.roberts@oasislegalservices.org</t>
  </si>
  <si>
    <t>ACOTCHI</t>
  </si>
  <si>
    <t>Prueba ingles</t>
  </si>
  <si>
    <t>Coloring Books for Young Patients</t>
  </si>
  <si>
    <t>GIVE VOICE &amp;amp; POWER TO LATINO FILMMAKERS</t>
  </si>
  <si>
    <t>Latino Public Broadcasting</t>
  </si>
  <si>
    <t>95-4776447</t>
  </si>
  <si>
    <t>https://hipgive.org/wp-content/uploads/2017/11/LPB-501C3-Non-Profit-Status-Letter.pdf</t>
  </si>
  <si>
    <t>Stree Relief Through Coloring Therapy</t>
  </si>
  <si>
    <t>My daughter and I would like to create a set of coloring books with positive messages, which we would first distribute here at Children&amp;rsquo;s Hospital in Miami.The overall plan is to create a network for these coloring books so that they could be distributed in children&amp;rsquo;s hospital all over the country.&amp;nbsp;Our hope is that through these coloring books the young patients would find themselves a little time of relief and encouragement as they face their challenges.&amp;nbsp;This first $1000 is to get the books produced and printed so we can get started with the initial distribution.</t>
  </si>
  <si>
    <t>srsanz@gmail.com</t>
  </si>
  <si>
    <t>Color your hospital with smiles.</t>
  </si>
  <si>
    <t>Lisette Garcia Urenda</t>
  </si>
  <si>
    <t>(525) 529-666154</t>
  </si>
  <si>
    <t>(818) 847-9656</t>
  </si>
  <si>
    <t>En las áreas de Oncología, Hematología, Gastroenterología, Endocrinología y Neumología Pediátrica ubicadas en el noveno piso del Hospital General del CMN La Raza. Azcapotzalco, Ciudad de México. México</t>
  </si>
  <si>
    <t>Together we can change a boring hospital in a fantasy place where only super special kids habit in there.</t>
  </si>
  <si>
    <t>Unidos podemos transformar un hospital gris en un lugar de fantasía donde solo habitan seres super especiales.</t>
  </si>
  <si>
    <t>Support the diversity of Latino perspectives and issues on national media platforms.</t>
  </si>
  <si>
    <t>Have you ever been hospitalized? How do you feel when entering an unfamiliar place where you&amp;#8217;re not certain what will happen there? We want to transform the walls of hospitalization areas: oncology, hematology, gastroenterology, endocrinology and Pediatric pneumology located on the ninth floor of the General Hospital CMN La Raza, with the placement of vinyles (with inks of the highest image quality). The consistency and durability must have a certified environmental profile. These vinyls have creative themes with illustrations of landscapes that refer to different natural environments such as: forests, grasslands, sea, etc. These themes must be colorful yet soothing tones that do not tired the eyes overtime. Every hospitalized child will feel part of a magical place designed for them. Stress and anxiety levels for long term hospitalization and treatment of children, is reduced by creating an environment that relates to the child identity and familiarity since they are away from their families and homes. This friendly happy environment strengthens their inmune system, by reducing those things which cause stress and fear. This helps provide the best assimilation for the treatments received by children and teens living in the hospital for months at a time. This fantasy and joyful environment also improves working conditions for the doctors and nurses due to improved performance and results of patient treatment.</t>
  </si>
  <si>
    <t>¿Alguna vez te hospitalizaron de niño y/o ahora de adulto? ¿Cómo te sientes al entrar a un lugar desconocido donde no tienes la certeza de lo que sucederá ahí? Buscamos transformar las salas y pasillos de hospitalización de las áreas de Oncología, Hematología, Gastroenterología, Endocrinología y Neumología Pediátrica ubicadas en el noveno piso del Hospital General del CMN La Raza, con la colocación de viniles con tintas de la más alta calidad de imagen, consistencia y durabilidad que cuentan con un perfil medioambiental certificado. Dichos viniles son tratamientos creativos con ilustraciones de paisajes que remitan a diferentes ambientes naturales (bosques, praderas, mar, etc.) con colores alegres pero en tonalidades relajantes que no exciten o que resulten cansadas con el tiempo. Cada niño que sea internado será parte de un lugar mágico donde será cuidado por seres tan especiales como él. La transformación de las áreas de hospitalización de niños que son sometidos a tratamientos prolongados y que viven de forma constante el dolor en un lugar ajeno a sus hábitos y alejados de su familia; en un espacio amigable y terapéuticamente cuidado, representa una estimulación permanente que contacta con su identidad de niño. Un niño contento y valorado vive más fácilmente momentos de felicidad que traen consigo el fortalecimiento del sistema inmunológico reduciendo los niveles de ansiedad que producen estrés y miedo. La mejor asimilación de los tratamientos será una consecuencia de lo anterior para un pequeño o jovencito que vive el internamiento hospitalario por varios meses. También el ambiente laboral mejora, enfermeras y médicos se involucran en espacios de fantasía y alegría que a su vez repercutirá en el mejor desempeño de su trabajo.</t>
  </si>
  <si>
    <t>All hospitalized children have the right to live their childhood in a dignified environment. One goal of this project is to raise awareness in the community to empathize with the needs of people who are treated in public sector institutions.</t>
  </si>
  <si>
    <t>Todos los niños hospitalizados tienen el derecho de vivir su infancia en un ambiente digno. Uno de los objetivos de este proyecto es crear conciencia en la comunidad para empatizar con las necesidades de las personas que son atendidas en instituciones del sector público.</t>
  </si>
  <si>
    <t>Your donation represents an opportunity to transform the hospitalization of 100 children placed in the areas of oncology, hematology, gastroenterology, endocrinology and Pediatric Pneumology located on the ninth floor of the General Hospital CMN La Raza. Some may stay for more than 6 months hospitalized. The transformation involves the supply and installation of Vinyl ORAJET 3621M for walls with 7 years of durability and digital printing high quality sealed eco-solvent inks, water-based HP latex, odorless, non-toxic and Anti-Scratch with foil and perimeter with anti-fungal silicone seal between joints and sealant transparent 3M. They are environmentally friendly and UL certified ecologist and UL GREEN GUARD GOLD. If we can reach the goal, we can count on 9% of the total project of 1,598 m2.</t>
  </si>
  <si>
    <t>Tu donación representa la oportunidad de transformar la estancia hospitalaria de 100 niños ubicados en las áreas de Oncología, Hematología, Gastroenterología, Endocrinología y Neumología Pediátrica ubicadas en el noveno piso del Hospital General del CMN La Raza. Algunos pueden permanecer por más de 6 meses internados. La transformación consiste en el suministro e instalación de Vinil Orajet 3621M para muros con 7 años de durabilidad e impresión digital de alta calidad con tintas eco-solventes a base de agua HP latex, inodora, no tóxica y componente Anti-Scratch con laminado y sellado perimetral con silicón anti hongos y sellado entre empalmes con sellador marca 3M transparente. Son amigables con el ambiente y certificadas en UL ECOLOGO Y UL GREEN GUARD GOLD. Si alcanzamos la meta podremos cubir el 9% del total del proyecto de 1,598 m2.</t>
  </si>
  <si>
    <t>Why Give? Today we are once again confronting misconceptions and misguided views about Latinos. It takes grit and determination to change minds and hearts. That is why we are asking you to stand with Latino Public Broadcasting (LPB) and lend your voice and your contribution to the work that LPB does to propel our voices and our stories on national media platforms. LPB is one of the strongest advocates of Latinos in public media and beyond – exposing injustices and proudly championing the stories of our hopes, our dreams, our culture and our challenges. Of LPB’s annual budget, over 60% goes directly to supporting the work of filmmakers. The compelling documentaries and Latino filmmakers that LPB supports lift our voices and speak truth to power. This is work we can all be proud of. LPB is the #1 voice for Latino programming on PBS, presenting breakthrough work like Latino Americans, The State of Arizona, Dolores, John Leguizamo’s Tales from a Ghetto Klown, Facing North, Children of Giant and Willie Velasquez: Your Vote is Your Voice. Over the past five seaons on PBS, LPB documentaries reached 84 million viewers and garnered 85 awards, including two Emmys. As importantly, our digital educational resources impact up to 40 million students and 1.6 million educators nationally through PBS Learning Media For all this national impact, LPB operates on a shoestring with a staff of only five. Every donation we receive counts &amp;#8211; $25, $50, $100, $200. No gift is too small and each is valued. Your support will help us to: Support the important work of Latino filmmakers. Extend the impact of our stories beyond broadcast through community and education outreach nationally. Expose injustices and illuminate under-reported stories that impact our country as a whole. Be Heard If you believe we need a voice of reason that shines a bright light on our stories. If you believe we need to engage and activate informed dialogue about critical issues that impact Latinos. If you believe in the rich diversity, remarkable talent and lasting contributions of Latinos to our nation’s multicultural mosaic, then please make a contribution to LPB today. No contribution is too small, and every contribution gives us strength. Spread the Word To do more and tell more important stories, we need your support right now. Please ask your friends, family and co-workers to also support LPB. Help spread the word about Latino Public Broadcasting. Donate now! Speak Truth to Power – Support Latino Filmmakers &amp;nbsp;</t>
  </si>
  <si>
    <t>Ayúdame a Sonreír ante el Cáncer, A.C. (ASAC) es una organización sin fines de lucro que busca la realización de toda clase de obras sociales tendientes a la generación de alternativas de bienestar emocional para los niños que padecen cáncer, a través del poder curativo de la risa, mediante el juego, la diversión, el acompañamiento y la búsqueda de su desarrollo integral.</t>
  </si>
  <si>
    <t>¡Eso es todo! Siéntete libre de usar tu creatividad y hacer esta sección tan atractiva como desees.</t>
  </si>
  <si>
    <t>https://www.youtube.com/watch?v=n5YqHPQKKA4</t>
  </si>
  <si>
    <t>lpbmedia</t>
  </si>
  <si>
    <t>Prueba español</t>
  </si>
  <si>
    <t>prueba de mona</t>
  </si>
  <si>
    <t>Prueba de creación de proyecto (hector@dommo)</t>
  </si>
  <si>
    <t>Av. Amsterdam 240 Int. 4., Del. Cuauhtémoc, México D.F.</t>
  </si>
  <si>
    <t>https://hipgive.org/wp-content/uploads/2018/12/Screenshot-2018-12-06-13.00.00.png</t>
  </si>
  <si>
    <t>Give them the right to work</t>
  </si>
  <si>
    <t>neshumah@gmail.com</t>
  </si>
  <si>
    <t>College Trips for Pacifica High School</t>
  </si>
  <si>
    <t>Give Orphans in Special care Centers an Opportunity</t>
  </si>
  <si>
    <t>(125) 233-92</t>
  </si>
  <si>
    <t>Live together for Children Nicaragua</t>
  </si>
  <si>
    <t>Ww are not in the EEUU</t>
  </si>
  <si>
    <t>https://hipgive.org/wp-content/uploads/2017/11/EstatutosViva.pdf</t>
  </si>
  <si>
    <t>murillo.eliana@gmail.com</t>
  </si>
  <si>
    <t>College Prep for Latinas</t>
  </si>
  <si>
    <t>Girls Inc. of Metro Denver</t>
  </si>
  <si>
    <t>Jeslin Shahrezaei</t>
  </si>
  <si>
    <t>jshahrezaei@girlsincdenver.org</t>
  </si>
  <si>
    <t>(874) 593-16</t>
  </si>
  <si>
    <t>Managua, Nicaragua</t>
  </si>
  <si>
    <t>Provide basic personal items for children living in special care centers and to improve the conditions where they live.</t>
  </si>
  <si>
    <t>We, as Live Together for Children Nicaragua are working with four special care centers wiith orphan children and teenagers. The special care centers have about 50 children in total, and they are located in Managua, Nicaragua. We have helped these centers with a Family Integration project. This is, to support these centers so children do not remain too much time living there, but the Special Care Center may help the original family to change their life ways so they can get the children back or, if not possible, the children may be assigned to a new family. During this process, children and teenagers remain in the centers, and they have al ot of need regarding, medicines, clothing, personal items and support for education. Also, the conditions in the special care centers need to be improved; structures and repairs. We also help these teenagers when they get old enough to leave the center trainning them for an independent life (to get a job, a career, to set up a selfjob. With this project we are going to supply children needs regarding personal items and special needs in education and health. We are also to improve the condition of the institutions where they a living.</t>
  </si>
  <si>
    <t>303-893-4363 x114</t>
  </si>
  <si>
    <t>Denver, Colorado</t>
  </si>
  <si>
    <t>Suply children with personal items (clothing, bed accesories, personal cleaning, etc) 3,000 50 children in 3 special care centers. &amp;nbsp; Special cases in medicines and school 1,500 &amp;nbsp; Improving rooms conditions for children 5.000 &amp;nbsp; Coordinator and administrative expenses 500.00 &amp;nbsp; Total 10.000</t>
  </si>
  <si>
    <t>Support GIMD College Preparation and College Transition programs for girls</t>
  </si>
  <si>
    <t>PRUEBA 2018 PARTE 2</t>
  </si>
  <si>
    <t>Soporte el Programa de Preparacion de Colegío y el programa de Transícíon al Colegío de GIMD.</t>
  </si>
  <si>
    <t>https://hipgive.org/wp-content/uploads/2018/04/HIP-Logo---Grey.png</t>
  </si>
  <si>
    <t>For over 30 years, Girls Inc. of Metro Denver (GIMD) has delivered programs that prepare girls to succeed in a world where women still encounter social and cultural barriers to success. We are holding this crowdfunding campaign to raise funds for our current College Preparation program and expand our College Transition program. GIMD’s current college preparation program, Mi Avenida, supports girls in Denver’s urban corridors to: 1) develop long-term educational goals, 2) explore and prepare for post-secondary education, 3) prepare for college entrance exams, 4) submit college applications, 5) research and apply for college scholarships, 6) apply for financial aid, and 7) participate in career exploration activities. Our College Transition program addresses the significant hurdles faced by Latina students when entering college, especially those that identify as low-income and/or first generation college students. We hope to expand this program in 2016 by visiting accepted schools with students and participating in college orientation sessions, and providing direct individual support and guidance through the summer (ensure deadlines are met, address key barriers such as financial aid, etc.) College can be scary for first generation college students, and their families. GIMD plans to alleviate any fears by engaging with parents and families, using GIMD alumni as peer mentors for incoming freshman, and throwing college “showers” for girls who will live on campus. While a college “shower” may offset the cost of purchasing bed sheets or notebooks for college, GIMD also plans to assist with financial needs by identifying academic and financial aid advisors and other campus resources.</t>
  </si>
  <si>
    <t>Durante más de 30 años, Girls Inc. of Metro Denver (GIMD) ha entregado programas que prepara a jóvenes tener éxito en un mundo donde las mujeres todavía encuentran obstáculos en temas sociales y culturales. Nosotros estamos participando en esta campaña para recaudar dinero para nuestro programa de Preparación de Colegio y para expandir nuestro programa de Transición al Colegio. El programa de Preparación de Colegio de GIMD se llama Mi Avenida, el programa soporta a las jóvenes de Denver que han crecido en lugares urbano a: 1) crear metas educativas al largo plazo 2) explorar y preparar a las jóvenes para la educación después de la secundaria 3) prepararlas para los exámenes de entrada del colegio 4) entregar las aplicaciones del colegio 5) investigar y aplicar para las becas 6) aplicar para la ayuda financiera y 7) participar en actividades que ayudaran a escoger una carrera ideal. Nuestro programa de Transición a la Universidad aborda los obstáculos que enfrentan las Latinas cuando van entrando a la universidad, especialmente de esos cual se identifican de bajos ingresos y/o de estudiantes de primera generación. Nosotros tenemos la esperanza de expandir este programa en el 2016 por visitando las escuelas donde las jóvenes han sido aceptadas, participando a la orientaciones con ellas y proporcionar suporte individual y dirección durante el verano (asegurando que se cumplan los plazos, y la ayuda financiera, etc.) El colegio puede hacer espantoso para los estudiantes de la primera generación y sus familias. GIMD quiere alivianar esos temores por acoplándose con los padres y familias, usando alumnos de GIMD como mentores para los estudiantes del primer año, y tirando “fiestas” paras las jóvenes que vivan en el campus universitario. Mientras estas “fiesta” puedan ayudar con el costo de comprar sabanas y cuadernos para el colegio, GIMD también tiene planes en asistir en la ayuda financiera por identificando tutores financieros y académicos que puedan ayudar con más recursos necesitados.</t>
  </si>
  <si>
    <t>The late Nelson Mandela said, “Education is the most powerful weapon which you can use to change the world.” Girls Inc. of Metro Denver agrees with Mr. Mandela and, therefore, encourages all girls to attend college with our College Preparation and College Transition programs. According to the Center for American Progress, Latinas hold only 7.4 percent of the college degrees earned by women in the United States, though they constituted 16 percent of the female population in 2012. This figure is only one reason why programs like ours are so important. We recognize the challenges that many of our girls face as they prepare for and transition into college as low-income and first-generation students. Our College Preparation and College Transition programs help girls and their families navigate barriers to enrollment and develop a resource-rich network that will lead them not just into college, but to graduation. We hope that our programs have the potential to impact the success of Latina students across the Denver metro area and state for years to come, as well as serve as a model for other underrepresented communities to create pathways to college. GIMD will measure the success of our programs by tracking: the number of girls served in our college preparation workshops, the number of girls receiving personalized case management support, the number of girls who attended college campus visits, and the number of parents who are engaged in college preparation and college transition programs.</t>
  </si>
  <si>
    <t>El fallecido Nelson Mandela dijo: &amp;#8220;La educación es el arma más poderosa que puedes usar para cambiar el mundo . &amp;#8221; Girls Inc. está de acuerdo con el Sr. Mandela y, por lo tanto, anima a todas las jóvenes asistir a colegio con nuestros programas de Preparación y Transición al Colegio. Según el Centro para el Progreso Americano, las latinas ocupan sólo el 7.4 por ciento de los títulos universitarios obtenidos por mujeres en los Estados Unidos, a pesar de que constituyen el 16 por ciento de la población femenina en 2012. Esta cifra es sólo una razón por qué los programas como el nuestro son tan importantes. Reconocemos los retos que muchas de nuestras jóvenes enfrentan a cuando se preparan para la transición y en el colegio como estudiantes de bajos ingresos y de primera generación. Nuestros programas de Preparación y Transición al Colegio le ayudaran a las jóvenes y a sus familias a navegar las barreras de inscripción y a desarrollar una red rica de recursos que las llevará no sólo al colegio, pero a graduación. Esperamos que nuestros programas tengan la potencial de afectar el éxito de las estudiantes latinas de todo el área metropolitana de Denver y el estado en los próximos años, así como servir de modelo para otras comunidades con poca representación para crear vías al colegio. GIMD medirá el éxito de nuestros programas atreves de : el número de jóvenes servidas en nuestros talleres de preparación para el colegio, el número de jóvenes que reciben apoyo de la gestión de casos personalizado, el número de jóvenes que asisten las visitas al colegio, y el número de padres que están comprometidos en los programas de preparación y transición al colegio.</t>
  </si>
  <si>
    <t>All donations made through HIPGive will go directly towards Girls Inc. of Metro Denver’s College Preparation and College Transition programs. These funds will also allow GIMD to create an implementation plan that utilizes the organization’s current resources and school/community partnerships, addresses programming needs and gaps, builds capacity and infrastructure, and ensures that college engagement and transition strategies can be monitored for effectiveness.</t>
  </si>
  <si>
    <t>Todas las donaciones realizadas a través de HIPGive irán directamente hacia las jóvenes de Girls Inc. al programa de Preparación para la Universidad y Transición al Colegio. Estos fondos también permitirán a GIMD para crear un plan de aplicación que utiliza los recursos actuales de la organización y las asociaciones entre la escuela / comunidad , dirijan las necesidades y deficiencias del programa , desarrolla la capacidad y la infraestructura , y asegura que las estrategias de compromiso de la universidad y de transición pueden ser monitoreados para la eficacia.</t>
  </si>
  <si>
    <t>The budget for the College Prep and Transition program includes: Salaries for Staff: $80,000 Summer Interns Stipends:$3,000 (for 2) College Tour of Colorado Schools: $4,200 Guest Speakers/Facilitators: $3,550 Materials &amp;amp; Supplies: $2,775 Special Events, Workshops, Trainings, Parent Events: $2,200 Non-Cash Incentives of Girls: $1,400 Total for Program (including Administrative Costs): $104,125 Total Budget for Girls Inc. of Metro Denver: $1,279,138</t>
  </si>
  <si>
    <t>Girls Inc. of Metro Denver’s mission is to inspire all girls to be strong, smart and bold. Part of that mission is to ensure that girls value their education, graduate on-time from high school, transition to college, and explore a wide-range of future career opportunities. In 2015, GIMD was able to realize significant expansion in our College Preparation program, as well as implement new programming and services to support girls in their transition to college. To expand our College Preparation program, we developed partnerships with four school sites in the Denver metro area, implemented a structured mentoring program for high school girls, and all of our college preparation and pregnancy prevention workshops were filled to capacity! To help with college transition, and get girls excited about college, we held a successful statewide college tour of Colorado during spring break and helped to launch the college shower: “Ready, Set, College!” To specifically assist first-generation college students, we launched case management services for high school juniors and seniors as well as home visits for girls and their families. In 2015, GIMD also developed a new college transition curriculum and identified other community resources for girls and families. In addition to the programming for high school girls, GIMD continues to provide case management support to 40 girls who successfully began college in fall 2015.</t>
  </si>
  <si>
    <t>Es nuestra misión en Girls Inc. of Metro Denver a inspirar a todas las jóvenes a ser fuertes, inteligentes y decididas. Parte de esa misión es asegurarnos que nuestras jóvenes valoren sus educaciones, se gradúen a tiempo de la secundaria, vallan al colegio, y que exploren una variedad de opciones para sus careras. En el 2015, GIMD tuvo la oportunidad de expandir el programa de Preparación de Colegio, y también implementar un programa nuevo para suportar y dar servicios a las jóvenes que están haciendo la transición al Colegio. Para expandir nuestro programa de Preparación de Colegio, hemos hecho asociaciones con cuatro escuelas en la área de metro Denver, implementaros un programa para mentores para las jóvenes de la secundaria, y todas nuestras clases de ayuda de transición al colegio y las de prevención del embarazo estaban llenas a capacidad! Para ayudar a las jóvenes hacer la transición al colegio y para que se emocionen sobre el colegio, tuvimos una gira durante la semana de spring break donde las jóvenes visitaron los colegios de Colorado y organizamos una fiesta: “En sus Marcas, Listos, Colegio!” para asistir a los estudiantes de la primera generación, lanzamos un programa de gestión de casos para las jóvenes de la secundaria y también visitas a casas para las jóvenes y familias. En el 2015, GIMD también desarrollo un currículo sobre la transición al colegio e identificamos más recursos para las jóvenes y sus familias. En adición al programa de la secundaria, GIMD sigue proporcionando gestiones de casos a 40 jóvenes que exitosamente empezaron el colegio en el otoño del 2015.</t>
  </si>
  <si>
    <t>GirlsIncDenver</t>
  </si>
  <si>
    <t>GirlsInc</t>
  </si>
  <si>
    <t>Give Life</t>
  </si>
  <si>
    <t>International Studios</t>
  </si>
  <si>
    <t>https://hipgive.org/wp-content/uploads/2017/12/2587mzajunnuLozPokI-1600x900-noPad.jpg</t>
  </si>
  <si>
    <t>San Francisco, CA, USA</t>
  </si>
  <si>
    <t>College Fundraising</t>
  </si>
  <si>
    <t>$5000 USD&amp;nbsp;</t>
  </si>
  <si>
    <t>Julio Cesar Garcia Toxqui</t>
  </si>
  <si>
    <t>cesartrx@politicas.unam.mx</t>
  </si>
  <si>
    <t>https://www.researchgate.net/profile/Julio_Cesar_Garcia_Toxqui</t>
  </si>
  <si>
    <t>Enrique</t>
  </si>
  <si>
    <t>cbecerra@im20.org</t>
  </si>
  <si>
    <t>(041) 459-04306</t>
  </si>
  <si>
    <t>Every help for a child with cancer in Venezuela, from $ 1 to a share will be valuable for these children.</t>
  </si>
  <si>
    <t>Cada ayuda para un niño con cancer en Venezuela, desde $1 hasta un compartir será valioso para estos niños.</t>
  </si>
  <si>
    <t>The main objective is to alleviate the multiple difficulties that the child and his family face with a diagnosis of childhood cancer. Thus, NIÑOS CON CANCER works so that children and adolescents throughout Spain have the same opportunities for diagnosis, treatment and survival with the highest quality of life. If you want to collaborate with our cause and help us as the Venezuelan Federation of Parents of Children with Cancer, there are different ways through which you can contribute your bit. Today, one of the biggest problems of non-profit organizations is that although they have many humanitarian hands, the possibility of financing is increasingly complicated. It is in this sense, the economic donations suppose an essential help. Another very important aspect for us is the diffusion. You can also help us in a non-economic way, sharing the content or information you find interesting both in our networks and our website through your Facebook, Twitter or Instagram pages. In this way we will achieve greater visibility and you will be part of it. Volunteering is one of the most rewarding experiences in which you can participate. You can do it both in the federation, collaborating in administrative aspects, as well as working with children in hospitals. We are convinced that your contribution will be very important for us.</t>
  </si>
  <si>
    <t>El objetivo central es paliar las múltiples dificultades que el menor y su familia encuentran ante un diagnóstico de cáncer infantil. Así, NIÑOS CON CÁNCER trabaja para que niños y adolescentes de toda España tengan las mismas oportunidades de diagnóstico, tratamiento y supervivencia con la máxima calidad de vida. Si quieres colaborar con nuestra causa y ayudarnos como Federación Venezolana de Padres de Niños con Cáncer, hay diferentes vías a través de las que puedes aportar tu granito de arena. A día de hoy, uno de los mayores problemas de las organizaciones sin ánimo de lucro es que aunque cuentan con muchas manos humanitarias, la posibilidad de financiación es cada vez más complicada. Es en este sentido, las donaciones económicas suponen una ayuda imprescindible. Otro de los aspectos muy importantes para nosotros es la difusión. Puedes ayudarnos también de forma no económica, compartiendo el contenido o la información que encuentres interesante tanto en nuestras redes como nuestra página web a través de tus páginas de Facebook, Twitter o Instagram. De esta forma alcanzaremos una mayor visibilidad y tú serás parte de ello. El voluntariado es una de las experiencias más gratificantes en las que puedes participar. Puedes hacerlo tanto en la federación, colaborando en aspectos administrativos, como también trabajando con los niños en los hospitales. Estamos convencidos que tu aportación será muy importante para nosotros.</t>
  </si>
  <si>
    <t>poeticaacciones</t>
  </si>
  <si>
    <t>Cbecerra@im20.org</t>
  </si>
  <si>
    <t>Pay school and rent.</t>
  </si>
  <si>
    <t>Proyecto escolar: pagar escuela y renta.</t>
  </si>
  <si>
    <t>My goal is to finish my bachellors degree in Sociology which currently I am a full student at UNAM in the Faculty of Politics and Social Sciences in Mexico City. I came from a poor family and I want to help them as I want to help others in my country or any country. With your help I will be able to pay some english test that are required here for me to go to a job interview, buy books, you will also help me paying the printing of my thesis which in our community will generate a small debate about social problems and how, furthermore, we can provide solutions not only in our daily lives also in small social structures such as my neighboorhood and sorrounding areas. Sociology will help me to get a job and help our comminities here and with time other communities in any country. Thank you very much for this opportunity.</t>
  </si>
  <si>
    <t>Terminar estudios. Espero puedan comprender mi causa. Gracias. Quedo atento a sus comentarios.</t>
  </si>
  <si>
    <t>With your help we can move one step closer to closing the gap that leads into poverty or war.</t>
  </si>
  <si>
    <t>Con su ayuda usted también podremos ayudar en cerrando la brecha de desigualdad humanitaria en el mundo.</t>
  </si>
  <si>
    <t>Books and Fees for Exams and Test Driving.</t>
  </si>
  <si>
    <t>Libros y cuotas de examenes de idiomas y prueba de manejo.</t>
  </si>
  <si>
    <t>5000 pesos monthly</t>
  </si>
  <si>
    <t>Please help me.</t>
  </si>
  <si>
    <t>Por favor, agradezco su ayuda...</t>
  </si>
  <si>
    <t>CaesarRT</t>
  </si>
  <si>
    <t>Give eat!</t>
  </si>
  <si>
    <t>cesartrx</t>
  </si>
  <si>
    <t>Give a Healthy Environment!</t>
  </si>
  <si>
    <t>Prubea 1</t>
  </si>
  <si>
    <t>tyjdghv,juhvk.</t>
  </si>
  <si>
    <t>cxxdscsd</t>
  </si>
  <si>
    <t>bjkn-ll</t>
  </si>
  <si>
    <t>Colecta para regresarle su fuente de ingreso a Don Juan</t>
  </si>
  <si>
    <t>Give a Healthy Environment</t>
  </si>
  <si>
    <t>gsfsfdsfsdf Campaign summary: People fund projects they feel passionate about and believe in. Use this section to grab their attention, peak their interest and make sure they want to read more. Here are some things to include: 1. Introduce the issue, opportunity or problem you want to address with this project 2. Why is this important to you, your team, or your organization? 3. What is your goal, how do you plan to accomplish it and how can people’s support/donations help you get there? Why it matters: Use this section to give more details and talk about the big picture. 1. What impact will you have if this project becomes a reality? How will you measure the impact? 2. Explain why your project is valuable to your supporters and the world (or the Latino community). 3. Why should people trust you? Reference success stats from similar projects or point to your organization’s track record. Potential Challenges: Transparency is key to build trust among potential donors. Use this section to show that you have thought about the potential risks and obstacles you might face trying to achieve your goal and what you plan to do to overcome these challenges. How we’ll put your donations to work Explain how much money you need and where it is going. 1. What will funds cover? Be transparent and specific to build trust in your supporters. 2. Describe where your funds will go if you don’t reach your entire goal. 3. Tell people about your unique perks or giving levels for donating to your project. Feel free to add photos or videos to any section to help contributors visualize your story. Other ways people can help: Some people might not be able to make a donation, but they can help you in other ways that can go a long way. Let them know you are aware of this, and show them what other ways they can get involved. For example: &amp;#8211; Ask people to help you get out the word &amp;#8211; Provide sample social media language &amp;#8211; Remind them to use the HIPGive social sharing tools &amp;#8211; Invite them to become an official campaign ambassador or volunteer. That is it! Feel free to get creative and make this section as engaging as you want.</t>
  </si>
  <si>
    <t>pbernal@totto.com.gtpbernal@totto.com.gtgrfshfñshfñsdhfsf Resumen de la campaña: La gente financia proyectos que le apasionan y en los que cree. Utiliza esta sección para captar su atención, aumentar su interés y asegurarte que quieran leer más. A continuación hay algunas cosas que deben incluirse: 1. Presenta la problemática, oportunidad o problema que quieres abordar con este proyecto. 2.¿Por qué es importante para ti, tu equipo o para tu organización?ewq 3. ¿Cuál es tu objetivo? Cómo piensas lograrlo y cómo es que el apoyo/donaciones de la gente te pueden ayudar a conseguirlo? ¿Cómo pondremos tus donaciones en acción? Explicando cuánto dinero necesitas y cómo se utilizará. 1. ¿Qué cubrirán las donaciones? Sé claro y específico para generar confianza en tus seguidores. 2. Describe en qué se utilizarán tus donaciones en caso de que no alcances tu meta final. 3. Cuéntale a la gente sobre tus ventajas únicas o niveles de donación para tu proyecto. Siéntete libre de añadir fotos o videos en cualquier sección para ayudarle a tus contribuidores a visualizar tu historia. Por qué importa: Utiliza esta sección para dar más detalles y hablar del objetivo en general. 1. ¿Qué impacto tendrás si este proyecto se convierte en una realidad? ¿Cómo medirías el impacto? 2. Explica por qué tu proyecto es valioso para tus donadores y para el mundo (o para la comunidad latina). 3. ¿Por qué la gente debería confiar en ti? Proporciona referencias de estadísticas de éxito de proyectos similares o menciona el historial de tu organización. Desafíos potenciales: La transparencia es clave para generar confianza entre los donadores potenciales. Utiliza esta sección para mostrar que has considerado los riesgos y obstáculos potenciales que puedes enfrentar al tratar de alcanzar tu objetivo y qué planeas hacer para superar estos retos. Otras formas en las que la gente puede ayudar: Algunas personas no podrán realizar una donación pero te pueden ayudar de otras formas que realmente trasciendan. Déjales saber que estás consciente de esto y enséñales de qué otras formas pueden involucrarse. Por ejemplo: &amp;#8211; Pídele a la gente que te ayude a difundir tu mensaje &amp;#8211; Proporciona ejemplos de lenguaje en redes sociales &amp;#8211; Recuérdales utilizar las herramientas de intercambio social de HIPGive &amp;#8211; Invítalos a convertirse en embajadores oficiales de la campaña o voluntarios Acerca de nuestra organización: Comparte un resumen muy breve de la organización y el equipo detrás de este proyecto y muéstrale a tus donadores por qué tienes las herramientas correctas y habilidades para atacar esta problemática. ¡Eso es todo! Siéntete libre de usar tu creatividad y hacer esta sección tan atractiva como desees.</t>
  </si>
  <si>
    <t>gerardoah189@hotmail.com</t>
  </si>
  <si>
    <t>wsalazar@aida-americas.org</t>
  </si>
  <si>
    <t>Cognitive improvement project for Elementary and High School in Latin America , the Caribbean, East Europe and Africa.</t>
  </si>
  <si>
    <t>Hans Engel Mahler Ediciones, S. de R. L.</t>
  </si>
  <si>
    <t>Juan Angel Cruz Zelaya</t>
  </si>
  <si>
    <t>hemedicionessderl@yahoo.com</t>
  </si>
  <si>
    <t>Girls First &amp;#8211; Niñas Adelante</t>
  </si>
  <si>
    <t>Women's Justice Initiative</t>
  </si>
  <si>
    <t>30-0681223</t>
  </si>
  <si>
    <t>https://hipgive.org/wp-content/uploads/2017/03/IRS-Determination-Letter-001.pdf</t>
  </si>
  <si>
    <t>0 504 87711532, 0 504 89878620</t>
  </si>
  <si>
    <t>Arts and Culture/Civic Participation/Health/Rights/Economic Development/Migrant Communities/Violence Prevention/Youth Development</t>
  </si>
  <si>
    <t>&amp;quot;H.E.L.P.: Hopeful Endorsement to Leave Poverty&amp;quot; Integrating a voluntary worldwide movement to change Lifes around the world throught Education.</t>
  </si>
  <si>
    <t>HELP :&amp;nbsp;Integrando un movimiento movimiento mundial de voluntarios para cambiar vidas alrededor del mundo a trav&amp;eacute;s de la educaci&amp;oacute;n.&amp;nbsp;</t>
  </si>
  <si>
    <t>1. Purpose of the Project.Reach at least 90% of students population of the areas where we operate, to benefit equal amount of young people.2. What problem are helping to solve?Reduce the loss of human talent, that every day is immersed in violence, lack of opportunity, lack of access to higher levels of education, due to the low intellectual level that develop in their studies, which It leads them to migrate haphazardly and swell the shantytowns of big cities or more developed countries, drowning of unemployed illegal immigrants, which eventually become criminals in foreign countries.3. Why is it important?Because our society globally sinks into mediocrity, frustration and crime due to a poorly prosecuted and useless educational training of our youth.3. How will you achieve your goal? Implementing this project globally, starting in Honduras, M&amp;eacute;xico (following this order Guanajuato, Michoac&amp;aacute;n, Jalisco, Estado de M&amp;eacute;xico, Puebla, Veracruz, Oaxaca, Guerrero, Hidalgo, Distrito Federal, San Luis Potos&amp;iacute;, Zacatecas, Chihuahua, Quer&amp;eacute;taro, Chiapas, Tamaulipas, Morelos, Durango, Sonora, Baja California, Nayarit, Aguas Calientes, Sinaloa, Nuevo Le&amp;oacute;n, Coahuila, Tlaxcala, Colima, Yucat&amp;aacute;n, Tabasco, Quintana Roo, Campeche and Baja California Sur), Guatemala, El Salvador, Belize, the rest of Central and South Am&amp;eacute;rica and Caribean, Africa, the poorest European countries, India, Pakist&amp;aacute;n, the five Bengala Bay countries, but meanwhile, we begin in Mexico states, we will begin to improve our proyect the U.S. places: Cameron Park, TX; Presidio, TX; Alton, TX; Hidalgo, TX; Cactus, TX; Pe&amp;ntilde;itas, TX; Palmview, TX; Roma, TX; Fort Hancock, TX; San Benito, TX; Heidelberg, TX; San Juan, TX; La Joya, TX; El Paso, TX; Somerton, AZ; Nogales, AZ; Coachella, CA; Huron, CA; Parlier, CA; Lost Hills, CA; Mecca, CA; Center, CO; Granger, WA; Columbus, NM; Santa Teresa, NM; Lordsburg, NM; Las Cruces, NM; and continue its expansion to cover the entire population in need of aid in each country, even poor areas of developed countries, as poorest postal codes in Australia, England, even in Spain and Portugal, 4. How the support of the people will make an impact on the success of this project? At first, with your support, it will be achieved starting our project, which is entirely self-financed. Only needs the momentum of capital and thereafter, the project needs more revenue, since the self-expansion, will cover the goals, recruitment and payment of expenses for volunteering, production and logistics, meeting our social goals. The figure is the tenth of the budget, because hipgive, recommended. Later we will see how the rest is raised, at least in this project. At the end of this first phase, it includes in the budget to cover the costs of the first international voluntary. Our goal is not 10 but 100, but if we do not reach that 100 at the end of each campaign, it doesn&amp;acute;t matter, cause the add will be renewed until the final goal. Thank you all in advance. We only ask you to disseminate our project because someday we will reach even the people that you were born. Thank you for your donations, and God bless you!!</t>
  </si>
  <si>
    <t>1. Objetivo del Proyecto.Llegar al menos al 90% de la poblaci&amp;oacute;n estudiantil (y sus familias), de las &amp;aacute;reas&amp;nbsp;donde operemos, para beneficiar a igual cantidad de j&amp;oacute;venes. Por ejemplo, Desde su inicio, iniciaremos afectando la vida de 31,000 familias, cubriendo m&amp;aacute;s de 111&amp;nbsp;Centros Educativos, En la siguiente fase, 203,000 familias, en m&amp;aacute;s de 1,100&amp;nbsp;&amp;nbsp;Centros Educativos. En su tercera fase, m&amp;aacute;s de 1,420,000 familias, en 11,000&amp;nbsp;&amp;nbsp;Centros Educativos, Para la cuarta fase (ingresamos a M&amp;eacute;xico, a los estados latinos de&amp;nbsp;Texas, Nuevo M&amp;eacute;xico, California, Arizona, Colorado y Washington, donde exista mayor incidencia latina en los Estados Unidos), afectando a m&amp;aacute;s de 11 millones de familias, y ya expandidos a M&amp;eacute;xico y sus vecinos de Centro Am&amp;eacute;rica, y nuestra meta no se habr&amp;aacute; alcanzado a&amp;uacute;n.2. &amp;iquest;Qu&amp;eacute; problema estamos contribuyendo a resolver?Disminuir en gran proporci&amp;oacute;n la p&amp;eacute;rdida de talento humano, que d&amp;iacute;a a d&amp;iacute;a se sumerge en la violencia de, por la falta de oportunidades, por no poder acceder a niveles superiores de educaci&amp;oacute;n, debido al bajo nivel intelectual que desarrollan en sus estudios, lo que los lleva a emigrar desordenadamente y engrosar los cinturones de miseria de grandes ciudades o a pa&amp;iacute;ses de mayor desarrollo, que se ahogan de inmigrantes ilegales desempleados, que finalmente se hacen delincuentes en pa&amp;iacute;ses extranjeros.3. &amp;iquest;Por qu&amp;eacute; es importante?Porque nuestra sociedad, a nivel global se hunde en la mediocridad, la frustraci&amp;oacute;n y la delincuencia, debido a una muy mal encausada e inutil formaci&amp;oacute;n educativa de nuestros j&amp;oacute;venes.3. &amp;iquest;C&amp;oacute;mo se va a lograr su objetivo ?Implementando &amp;eacute;ste proyecto a nivel global, empezando por&amp;nbsp;Honduras, M&amp;eacute;xico (siguiendo el siguiente orden de prioridad&amp;nbsp;Guanajuato, Michoac&amp;aacute;n, Jalisco, Estado de M&amp;eacute;xico, Puebla, Veracruz, Oaxaca, Guerrero, Hidalgo, Distrito Federal, San Luis Potos&amp;iacute;, Zacatecas, Chihuahua, Quer&amp;eacute;taro, Chiapas, Tamaulipas, Morelos, Durango, Sonora, Baja California, Nayarit, Aguas Calientes, Sinaloa, Nuevo Le&amp;oacute;n, Coahuila, Tlaxcala, Colima, Yucat&amp;aacute;n, Tabasco, Quintana Roo, Campeche and Baja California Sur), Guatemala, El Salvador, Belize, el&amp;nbsp;resto de&amp;nbsp;Centro y Sur&amp;nbsp;Am&amp;eacute;rica y El&amp;nbsp;Caribe, Africa y los pa&amp;iacute;ses europeos m&amp;aacute;s pobres, India, Pakist&amp;aacute;n, los cinco pa&amp;iacute;ses de la Bah&amp;iacute;a o Golfo de&amp;nbsp;Bengala, pero al mismo tiempo, que comencemos con M&amp;eacute;xico, vamos introducir nuestro proyecto en los siguiente lugares de Los Estados Unidos: Cameron Park, TX; Presidio, TX; Alton, TX; Hidalgo, TX; Cactus, TX; Pe&amp;ntilde;itas, TX; Palmview, TX; Roma, TX; Fort Hancock, TX; San Benito, TX; Heidelberg, TX; San Juan, TX; La Joya, TX; El Paso, TX; Somerton, AZ; Nogales, AZ; Coachella, CA; Huron, CA; Parlier, CA; Lost Hills, CA; Mecca, CA; Center, CO; Granger, WA; Columbus, NM; Santa Teresa, NM; Lordsburg, NM; Las Cruces, NM; continuando la&amp;nbsp;expansion para cubrir la poblaci&amp;oacute;n necesitada, incluso en &amp;aacute;reas de pa&amp;iacute;ses desarrollados, como,&amp;nbsp;Australia, England, incluso Espa&amp;ntilde;a y&amp;nbsp;Portugal,4. &amp;iquest;De qu&amp;eacute; manera el apoyo de la gente har&amp;aacute;&amp;nbsp;un impacto en el &amp;eacute;xito de este proyecto?En primer lugar, con su apoyo, se lograr&amp;aacute; arrancar el proyecto, que es totalmente autofinanciable. Solo necesita el impulso inicial de capital y de ah&amp;iacute; en adelante, el proyecto no necesita de m&amp;aacute;s recaudaciones, ya que la autoexpansi&amp;oacute;n, permitir&amp;aacute; cubrir las metas, reclutamiento y pago de gastos por voluntariado, producci&amp;oacute;n y log&amp;iacute;stica, cumpliendo con sus objetivos sociales. La cifra es&amp;nbsp;la d&amp;eacute;cima parte del presupuesto, debido a que hipgive, lo recomienda. Posteriormente veremos como se recauda el resto, al menos en &amp;eacute;ste proyecto.&amp;nbsp;Al final de&amp;nbsp;&amp;eacute;sta primera fase, se incluye dentro del presupuesto, los costos para sufragar de la primera voluntaria internacional. Nuestra meta no es 10, sino 100, pero, si no llegamos a ese cien al cierre de cada campa&amp;ntilde;a, no importa. La publicacion se renovar&amp;aacute; hasta alcanzar la meta final. Gracias a todos de antemano. Solo les pedimos que difundan nuestro proyecto, pues, alg&amp;uacute;n d&amp;iacute;a llegaremos incluso, a la gente del pueblo o municipio&amp;nbsp;que los vio nacer. Gracias por sus donaciones, y que Dios los bendiga!!</t>
  </si>
  <si>
    <t>hemedicionessderl</t>
  </si>
  <si>
    <t>Kate</t>
  </si>
  <si>
    <t>info@womens-justice.org</t>
  </si>
  <si>
    <t>Code as a Second Language</t>
  </si>
  <si>
    <t>Hispanic Heritage Foundation</t>
  </si>
  <si>
    <t>52-1818255</t>
  </si>
  <si>
    <t>https://hipgive.org/wp-content/uploads/2016/11/IRS-501(c)-3.pdf</t>
  </si>
  <si>
    <t>(502) 583-41151</t>
  </si>
  <si>
    <t>Breaking the cycle of inequality: Empowering Mayan girls and women to prevent child marriage</t>
  </si>
  <si>
    <t>Combatiendo la desigualdad de género a través del empoderamiento de las niñas y mujeres mayas en la prevención de matrimonio infantil</t>
  </si>
  <si>
    <t>In Guatemala, widespread child marriage threatens girls&amp;#8217; futures. 1 in 3 girls are married by age 18, and in rural communities, Mayan girls are disproportionately impacted by this harmful practice. They lack access to education, face discrimination, and are more likely to live in poverty than non-Mayan girls &amp;#8211; factors which drive child marriage. &amp;nbsp; Child marriage limits opportunities for girls. It increases their risk of domestic violence and complications during child birth, while perpetuating the cycles of intergenerational poverty and gender inequality. But we’re breaking these cycles! &amp;nbsp; Women’s Justice Initiative (WJI) empowers Mayan girls and women to delay child marriage and access a broader range of opportunities to to build brighter futures in Guatemala. &amp;nbsp; We equip Mayan girls ages 10 to 17 with the skills and knowledge to advocate for themselves through our Girls’ Empowerment, Rights, and Leadership course. Our empowerment workshops are delivered in Kaqchikel, the local Mayan language, and focus on: gender equality and rights, delaying marriage, preventing violence against women and girls, leadership and self-esteem, goal setting, and sexual and reproductive health. &amp;nbsp; We also train Mayan women and engage community leaders to prevent child marriage and promote gender equality. &amp;nbsp; Empowering Mayan girls and women is fundamental to preventing child marriage and breaking the cycles of gender inequality in Guatemala. Limited education and access to resources contribute to child marriage in rural Guatemala. WJI works with girls, their families, and community leaders to address these issues so Mayan girls can build better futures. &amp;nbsp; And you can help them build brighter futures! &amp;#8211; Just $10 provides legal aid to girls and women &amp;#8211; $30 helps 1 girl program graduate receive follow-up training &amp;#8211; $100 lets 1 girl complete the Girls&amp;#8217; Empowerment, Rights, and Leadership course &amp;#8211; $200 trains 3 women to prevent child marriage and promote gender equality &amp;nbsp; Founded in 2011, the Women’s Justice Initiative (WJI) improves the lives of Mayan Guatemalan women and girls through education, access to legal services, and gender-based violence prevention. For six years, WJI has worked in 22 rural communities in Patzún, Chimaltenango where women and girls face extreme levels of poverty, high rates of gender inequality, and widespread gender-based violence. Our programs are implemented at the local level, mitigating geographic and economic barriers to access, and are offered in Kaqchikel, the local Mayan language. Our work benefits approximately 1,800 people each year, including girls and women between ages 10 and 65.</t>
  </si>
  <si>
    <t>Alberto</t>
  </si>
  <si>
    <t>alberto@loftinstitute.org</t>
  </si>
  <si>
    <t>En Guatemala, el matrimonio infantil limita las oportunidades para niñas y aumenta el riesgo de abandonar los estudios, sufrir de violencia, y tener complicaciones en el parto. En Guatemala, 1 de cada 5 bebes nacen de una niña menor de 19 años. En el área rural, más del 53% de mujeres se han casado antes de sus 18 años. Niñas mayas que viven en el área rural son aún más vulnerables al matrimonio infantil. Padecen de oportunidades de estudiar, no tienen acceso a recursos, y sufren más de los efectos de la pobreza – factores que contribuyen al matrimonio infantil y fomentan los ciclos de desigualdad de género. ¡Pero estamos rompiendo estos ciclos! La Iniciativa de Derechos de la Mujer (IDM) empodera a las niñas y mujeres mayas para prevenir el matrimonio infantil y acceder a nuevas oportunidades en Guatemala. Capacitamos a niñas mayas entre 10 y 17 años para que adquiran las habilidades y los conocimientos para hacer valer sus derechos. &amp;nbsp; Impartimos nuestro curso de Empoderamiento, Derechos, y Liderazgo de las Niñas en Kaqchikel, el idioma local, y enfocamos en los siguientes temas: igualdad de género y derechos de la mujer, retraso del matrimonio infantil, prevención de violencia contra mujeres y niñas, liderazgo y autoestima, planes de vida, y salud sexual y reproductiva. &amp;nbsp; También capacitamos a mujeres mayas e involucramos a líderes comunitarios en la prevención del matrimonio infantil y la promoción de la igualdad de género. &amp;nbsp; Empoderar a las niñas y mujeres mayas es fundamental para prevenir el matrimonio infantil y romper los ciclos de desigualdad en Guatemala. IDM trabaja con niñas, mujeres, familias, y líderes comunitarios para abordar estos temas para que las niñas puedan lograr mejores futuros. &amp;nbsp; ¡Y usted puede ayudarles a construir un futuro mejor! Una donación de solo $10 proporciona asistencia legal a niñas y mujeres $30 brindan capacitación de seguimiento a 1 niña graduada del programa $100 permiten a 1 niña completar el curso de Empoderamiento, Derechos, y Liderazgo $200 capacitan a 3 mujeres para prevenir el matrimonio infantil y promover la igualdad de genero &amp;nbsp; IDM fue fundada en 2011 para combatir la desigualdad de género y la violencia contra la mujer y la niña en las comunidades indígenas en el área rural de Guatemala. IDM trabaja en comunidades rurales donde las mujeres y las niñas enfrentan la pobreza, altos niveles de desigualdad de género y violencia contra la mujer, y están aisladas con poco acceso a recursos. Utilizamos una estrategia basada en los derechos humanos que empodera a las mujeres y las niñas de conocer y hacer valer sus derechos a través de programas de capacitación, prevención de la violencia, y apoyo legal. &amp;nbsp; Actualmente, IDM trabaja en 22 comunidades en la municipalidad de Patzún, Chimaltenango, y alcanza a más de 1,800 personas al año, incluyendo mujeres y niñas, de 11-65 años, padres de familia, y líderes comunitarios.</t>
  </si>
  <si>
    <t>Proyectos agro sostenibles alternativos</t>
  </si>
  <si>
    <t>(323) 397-9862</t>
  </si>
  <si>
    <t>Fairfax</t>
  </si>
  <si>
    <t>Code as a Second Language (CSL) is a national campaign that works toward introducing youth to computer programming and making technical training and careers accessible to women and underrepresented minorities.</t>
  </si>
  <si>
    <t>The issue is that underserved communities lack of access to meaningful computer science education. About 90% of public schools in the United States do not have a formal computer science program, which leads to an under leveraged burgeoning workforce. According to the Bureau of Labor Statistics, over the next four to five years, 1.4 million new computer science jobs will need to be filled in the United States, but currently in the pipeline there are only about 400,000 CS students. At this time, there are over 500,000 vacant tech jobs. Yet, only one out of ten schools teach computer programming. Our CSL Program fills the gap of computer programmers in the United States. Your support would bring the Code as a Second Language (CSL) program to a total of 4 cities. They will stay connected beginning from their introduction to programming, via CSL, to the time they are in their careers. The free CSL program is bilingual, focuses on underserved, Latino-populated communities, and brings meaningful computer science education to middle and high school students. The population served is primarily Latino/a students in high schools, from the ages of 13 to 18. Our CSL Program fills the gap of computer programmers in the United States.&amp;nbsp;</t>
  </si>
  <si>
    <t>https://www.youtube.com/watch?v=wobxvi3zgOQ&amp;#038;feature=youtu.be</t>
  </si>
  <si>
    <t>Proyecto. mi futuro</t>
  </si>
  <si>
    <t>https://hipgive.org/wp-content/uploads/2018/01/I.WJI-BoardMembers2017.docx</t>
  </si>
  <si>
    <t>hunt_375@hotmail.com</t>
  </si>
  <si>
    <t>https://hipgive.org/wp-content/uploads/2017/01/HHF-Board-Members-–-HIPGIVE.xlsx</t>
  </si>
  <si>
    <t>Proyecto Tercera Democracia</t>
  </si>
  <si>
    <t>Alonso Rodríguez</t>
  </si>
  <si>
    <t>DNI 72644413</t>
  </si>
  <si>
    <t>https://hipgive.org/wp-content/uploads/2018/03/Sistema-de-gobierno-digital-no-representativo-de-participación-política-directa-(1).doc</t>
  </si>
  <si>
    <t>https://hipgive.org/wp-content/uploads/2018/01/Womens-Justice-Initiative-Inc-2015-Tax-Return-(to-be-mailed)-2.pdf</t>
  </si>
  <si>
    <t>https://hipgive.org/wp-content/uploads/2017/01/IRS-501(c)-3.pdf</t>
  </si>
  <si>
    <t>Alonso</t>
  </si>
  <si>
    <t>alonsorodriguezortega@gmail.com</t>
  </si>
  <si>
    <t>https://hipgive.org/wp-content/uploads/2017/01/HHF-FORM-990-FY2015---SD.pdf</t>
  </si>
  <si>
    <t>(980) 937-225</t>
  </si>
  <si>
    <t>https://hipgive.org/wp-content/uploads/2018/01/-IDM_WJI-Budget-2017-18.xlsx</t>
  </si>
  <si>
    <t>Este proyecto propone un sistema de gobierno electrónico sin necesidad de representantes corruptibles</t>
  </si>
  <si>
    <t>La Tercera Democracia&amp;nbsp;Es importante realizar propuestas que reemplacen a la democracia representativa, ya que los representantes han demostrado caer en la corruptibilidad una y otra vez. Ante esta situación, existe la posibilidad de que la población tome las decisiones políticas de su sociedad directa y constantemente a través de una plataforma digital, convirtiendo a los representantes políticos en elementos ya no más necesarios para el gobierno de un país.&amp;nbsp;Se puede descargar el documento con la propuesta completa en este link de la fanpage del proyecto:&amp;nbsp;https://www.facebook.com/latercerademocracia/Estoy pidiendo $6000 (seis mil dólares) para contratar especialistas que brinden sus comentarios acerca del proyecto (principalmente politólogos y desarrolladores web, para contrastar la viabilidad del proyecto a nivel político y a nivel de vulnerabilidad ante el hackeo), y para publicar el libro bajo un sello editorial, conjuntamente con un trabajo de relaciones públicas para la difusión de la idea.</t>
  </si>
  <si>
    <t>https://hipgive.org/wp-content/uploads/2017/01/FY2017-HHF-Projected--Operational--Budget.xlsx</t>
  </si>
  <si>
    <t>Citizenship of women to promote and defend the rights, reject and denounce the violence in the private and public sphere.</t>
  </si>
  <si>
    <t>Asociación Red de Mujeres de Condega, para la formación y Desarrollo Integral</t>
  </si>
  <si>
    <t>Girls First</t>
  </si>
  <si>
    <t>Luisa Hermida Centeno Espinoza</t>
  </si>
  <si>
    <t>redmujc@yahoo.es</t>
  </si>
  <si>
    <t>(505)86626231</t>
  </si>
  <si>
    <t>Civic Participation/Health/Rights/Violence Prevention/Legal Reform/Youth Development</t>
  </si>
  <si>
    <t>&amp;quot;Citizenship rights to live free from violence&amp;quot;</t>
  </si>
  <si>
    <t>&amp;quot;Ciudadan&amp;iacute;a para defender derechos y vivir sin violencia&amp;quot;</t>
  </si>
  <si>
    <t>shilpa.o.kothari@gmail.com</t>
  </si>
  <si>
    <t>Objective: Sernsibilizar to the complaint and the porevencion of violence in Condega.&amp;nbsp;Problem: high rates of violence mainly in the field&amp;nbsp;Strategies: campaign held in buses for public transport, radio and television programs, outreach in t-shirts. It is a pilot campaign.&amp;nbsp;Impact: women take awareness of the importance of taking cases to the authorities, 300 people will have a daily goal</t>
  </si>
  <si>
    <t>Objetivo: Sernsibilizar para la denuncia y la&amp;nbsp;porevenci&amp;oacute;n de la violencia en Condega.Problema: Altos &amp;iacute;ndices de violencia principalmente en el campo &amp;nbsp; &amp;nbsp;&amp;nbsp;Estrategias: Campa&amp;ntilde;a sostenida en buses de transporte colectivo, Programas de radio y televisi&amp;oacute;n, Divulgaci&amp;oacute;n en camisetas. Es una campa&amp;ntilde;a de pilotaje.Impacto: Las mujeres tomar&amp;aacute;n conciencia de la importancia de llevar los casos ante las autoridades, Se tendr&amp;aacute; una meta diaria&amp;nbsp;300 personas</t>
  </si>
  <si>
    <t>Proyecto Sin Barreras</t>
  </si>
  <si>
    <t>redmujcg</t>
  </si>
  <si>
    <t>redmujcg@yahoo.es</t>
  </si>
  <si>
    <t>04-19-2016</t>
  </si>
  <si>
    <t>PROYECTO PONCHA, PARA PERROS FELICES</t>
  </si>
  <si>
    <t>03-14-2016</t>
  </si>
  <si>
    <t>mari_pato_002@hotmail.com</t>
  </si>
  <si>
    <t>Gifts for smiles</t>
  </si>
  <si>
    <t>We wish to once again offer smiles to children who are hospitalized at Christmas</t>
  </si>
  <si>
    <t>PROYECTO PONCHA</t>
  </si>
  <si>
    <t>Deseamos brindar nuevamente sonrisas a niños que se encuentran hospitalizados en Navidad</t>
  </si>
  <si>
    <t>Changes: Population more sensitized and making use of appropriate media for human trafficking cases.&amp;nbsp;Shall be measured from the current database monitored in the rest of the year. (Quantitative data on use of the media, cases of violence, affected population, advice)</t>
  </si>
  <si>
    <t>Cambios: Poblaci&amp;oacute;n mas sensibilizadas y haciendo uso de los medios correspondientes para la trata de los casos.Se medir&amp;aacute; a partir de la base de datos actual monitoreada en el resto del a&amp;ntilde;o. (Datos cuantitativos en uso del medios, casos de violencia, poblaci&amp;oacute;n afectada, asesoramiento)</t>
  </si>
  <si>
    <t>We are a small group of enthusiastic young people, this year like the previous three, we want to bring smiles directly to those children and seniors who will enjoy their Christmas in a hospital. We want to provide a unique moment, remembering that despite the adversities there will always be reasons to give a smile. In previous years we managed to collect a total of up to 600 gifts, received support from two hospitals and held two days of "tattoos in exchange for gifts", which were a total success.This year we want to exceed the goal of a thousand gifts, so we count on you to overcome this goal. We have already made two days of collection, so far we have been able to collect a total of 260 gifts.Additionally, we have the support of a private company, who proposed the challenge of reaching a thousand gifts. If so, they will donate a hundred more gifts and food vouchers for the families of these children and seniors.In our majority we are university students, for which our income is not enough to reach this goal on our own, so we resort to the realization of conferences and events with some renowned tattoo artists of our city, so we count on you to meet this goal.</t>
  </si>
  <si>
    <t>You will be achieved with the campaign reaching an amount of 300 people daily through buses in public transport, radio and television. It will contribute to raising the awareness of the population and therefore is expected to reduce cases of violence and the increased use of relevant media for human trafficking cases.</t>
  </si>
  <si>
    <t>Se lograr&amp;aacute; llegar con la campa&amp;ntilde;a a una cantidad de 300 personas diarias a trav&amp;eacute;s de los buses de transporte colectivo, radio y televisi&amp;oacute;n. Se contribuir&amp;aacute; a la sensibilizaci&amp;oacute;n de la poblaci&amp;oacute;n y por consiguiente se espera reducir los casos de violencia y el mayor uso de los medios pertinentes para la trata de los casos.</t>
  </si>
  <si>
    <t>Somos un pequeño grupo de jóvenes entusiastas, este año como los tres anteriores, deseamos llevar sonrisas directamente a aquellos niños y adultos mayores que disfrutarán su Navidad en un hospital. Deseamos brindar un momento único, recordando que a pesar de las adversidades siempre existirán motivos para brindar una sonrisa. En años anteriores logramos recaudar un total de hasta 600 regalos, recibimos apoyo de dos hospitales y realizamos dos jornadas de "tatuajes a cambio de regalos", las cuales fueron un éxito total.Este año queremos superar la meta de los mil regalos, por lo que contamos con ustedes para superar esta meta. Ya hemos realizado dos jornadas de recaudación, hasta el momento hemos podido recolectar un total de 260 regalos.Adicionalmente contamos con el apoyo de una compañía privada, quienes nos propusieron el reto de llegar a los mil regalos. De ser así, ellos donarán cien regalos más y bonos de alimentación para las familias de estos niños y adultos mayores.En nuestra mayoría somos estudiantes universitarios, por lo cual nuestros ingresos no son los suficientes para llegar a esta meta por nuestra cuenta, por lo que recurrimos a la realización &amp;nbsp;de jornadas y eventos con algunos reconocidos tatuadores de nuestra ciudad, así que contamos con ustedes para cumplir esta meta.&amp;nbsp;</t>
  </si>
  <si>
    <t>Concepto TOTAL Lanzamiento de la jornada &amp;nbsp;&amp;nbsp;&amp;nbsp;&amp;nbsp;&amp;nbsp;&amp;nbsp;&amp;nbsp;&amp;nbsp;&amp;nbsp;&amp;nbsp; 356.36 Pago Coordinadora del proyectoi &amp;nbsp;&amp;nbsp;&amp;nbsp;&amp;nbsp;&amp;nbsp;&amp;nbsp;&amp;nbsp;&amp;nbsp;&amp;nbsp;&amp;nbsp; 305.45 Pagop contadora &amp;nbsp;&amp;nbsp;&amp;nbsp;&amp;nbsp;&amp;nbsp;&amp;nbsp;&amp;nbsp;&amp;nbsp;&amp;nbsp;&amp;nbsp; 101.82 Capacitaci&amp;oacute;n a promotores &amp;nbsp;&amp;nbsp;&amp;nbsp;&amp;nbsp;&amp;nbsp;&amp;nbsp;&amp;nbsp;&amp;nbsp;&amp;nbsp;&amp;nbsp;&amp;nbsp;&amp;nbsp; 65.45 Vi&amp;aacute;ticos a promotores &amp;nbsp;&amp;nbsp;&amp;nbsp;&amp;nbsp;&amp;nbsp;&amp;nbsp;&amp;nbsp;&amp;nbsp;&amp;nbsp;&amp;nbsp; 872.73 Elaboraci&amp;oacute;n de camisetas &amp;nbsp;&amp;nbsp;&amp;nbsp;&amp;nbsp;&amp;nbsp;&amp;nbsp; 1,163.64 Programas de radio &amp;nbsp;&amp;nbsp;&amp;nbsp;&amp;nbsp;&amp;nbsp;&amp;nbsp;&amp;nbsp;&amp;nbsp;&amp;nbsp;&amp;nbsp; 305.45 Programas de televisi&amp;oacute;n &amp;nbsp;&amp;nbsp;&amp;nbsp;&amp;nbsp;&amp;nbsp;&amp;nbsp;&amp;nbsp;&amp;nbsp;&amp;nbsp;&amp;nbsp; 610.91 Mantas &amp;nbsp;&amp;nbsp;&amp;nbsp;&amp;nbsp;&amp;nbsp;&amp;nbsp;&amp;nbsp;&amp;nbsp;&amp;nbsp;&amp;nbsp; 145.45 R&amp;oacute;tulo &amp;nbsp;&amp;nbsp;&amp;nbsp;&amp;nbsp;&amp;nbsp;&amp;nbsp;&amp;nbsp;&amp;nbsp;&amp;nbsp;&amp;nbsp; 545.45 Mantenimiento de oficina y Compra de material &amp;nbsp;&amp;nbsp;&amp;nbsp;&amp;nbsp;&amp;nbsp;&amp;nbsp;&amp;nbsp;&amp;nbsp;&amp;nbsp;&amp;nbsp; 363.64 Material informativo para entrega en los buses &amp;nbsp;&amp;nbsp;&amp;nbsp;&amp;nbsp;&amp;nbsp;&amp;nbsp;&amp;nbsp;&amp;nbsp;&amp;nbsp;&amp;nbsp; 665.45 TOTAL &amp;nbsp;&amp;nbsp; 5,501.82 &amp;nbsp;&amp;nbsp; PARTIDAS MONTO PROYECTO 1 &amp;nbsp;&amp;nbsp;&amp;nbsp;&amp;nbsp;&amp;nbsp;&amp;nbsp;&amp;nbsp;&amp;nbsp;&amp;nbsp;&amp;nbsp;&amp;nbsp;&amp;nbsp;&amp;nbsp;&amp;nbsp; 23,083.20 PROYECTO 2 &amp;nbsp;&amp;nbsp;&amp;nbsp;&amp;nbsp;&amp;nbsp;&amp;nbsp;&amp;nbsp;&amp;nbsp;&amp;nbsp;&amp;nbsp;&amp;nbsp;&amp;nbsp;&amp;nbsp;&amp;nbsp;&amp;nbsp;&amp;nbsp;&amp;nbsp; 9,760.00 GASTOS ADMINISTRATIVOS &amp;nbsp;&amp;nbsp;&amp;nbsp;&amp;nbsp;&amp;nbsp;&amp;nbsp;&amp;nbsp;&amp;nbsp;&amp;nbsp;&amp;nbsp;&amp;nbsp;&amp;nbsp;&amp;nbsp;&amp;nbsp; 22,000.00 CAMPA&amp;Ntilde;AS &amp;nbsp;&amp;nbsp;&amp;nbsp;&amp;nbsp;&amp;nbsp;&amp;nbsp;&amp;nbsp;&amp;nbsp;&amp;nbsp;&amp;nbsp;&amp;nbsp;&amp;nbsp;&amp;nbsp;&amp;nbsp;&amp;nbsp;&amp;nbsp;&amp;nbsp; 2,000.00 &amp;nbsp; &amp;nbsp; MONTO TOTAL &amp;nbsp;&amp;nbsp;&amp;nbsp;&amp;nbsp;&amp;nbsp;&amp;nbsp;&amp;nbsp;&amp;nbsp;&amp;nbsp;&amp;nbsp;&amp;nbsp;&amp;nbsp;&amp;nbsp;&amp;nbsp; 56,843.20</t>
  </si>
  <si>
    <t>Requerimos un total de 3500 dólares, los cuales serán totalmente destinados a los regalos. Los costos de transporte y logística, serán asumidos por nosotros, en conjunto con varios compañeros de la universidad y aliados, ya contamos con la confirmación de transporte al momento de la compra de los obsequios, al igual que cuando realizaremos la entrega en los hospitales de zonas rurales.&amp;nbsp;</t>
  </si>
  <si>
    <t>We are an organization non-profit, non-partisan and non-denominational, of women in awareness of gender, experience and leadership that we are fighting for our rights. We work on attention, organization, capacitacioon and advocacy with dee women the interviewing of Condega and other actors and organizations at the end, to contribute to a culture that organize and mobilize in a way articulated and supported women as subject full of rights in different areas in Nicaraguan society.</t>
  </si>
  <si>
    <t>Proyecto Música</t>
  </si>
  <si>
    <t>Somos una organizaci&amp;oacute;n sin fines de lucro, apartidista y aconfesional, de mujeres con conciencia de g&amp;eacute;nero, experiencia y liderzgo que luchamos por nuestros derechos. Trabajamos en atenci&amp;oacute;n, organizaci&amp;oacute;n, capacitacio&amp;oacute;n e incidencia pol&amp;iacute;tica con las mujeres dee las comuinidades de Condega y otros actores y organizaciones a fines, para contribuir a una cultura que organice y movilice de manera articulada y sostenida a las mujeres como sujetas plenas de derechos en los diferentes &amp;aacute;mbitos de la sociedad Nicaraguense.</t>
  </si>
  <si>
    <t>simplywolf890@gmail.com</t>
  </si>
  <si>
    <t>doxicmusic@gmail.com</t>
  </si>
  <si>
    <t>Christmas Celebration for 400 kids and relative (Sonsonate)</t>
  </si>
  <si>
    <t>PROYECTO FAMILIAR DESARROLLO TURISTICO GUAJIRA BEACH HOSTEL</t>
  </si>
  <si>
    <t>My name is Alejandra Zablah and this Christmas we want to make children and adults smile. We are organizing Christmas celebration for 400 children and family members. The event will take place on December 19 in Sonsonate, a rural community in El Salvador. The children and adults attending the celebration live in extreme poverty. Many of them have one meal or none per day. This is why we want to organize a magical event and one they will never forget. Christmas season is a great opportunity to share the blessings received during the year. We need donations in order to finish purchasing food, gifts, and games. With all my heart I thank you for taking the time to read this small description and for the help! -Ale</t>
  </si>
  <si>
    <t>Mi nombre es Alejandra Zablah y esta navidad queremos hacer sonreír a los niños y adultos que más lo necesitan. El día 19 de diciembre estaremos llevando comida, juguetes, juegos, dulces, y piñatas a 400 niños y sus familiares. Las personas que estaremos visitando sufren extrema pobreza. Muchos de los niños y adultos solo tienen para una comida o ninguna al día. Es por esto que queremos hacer este evento mágico y uno que nunca olvidarán. La navidad es la oportunidad perfecta para dar un poco de las bendiciones he hemos recibido durante el año y espero que puedas ayudarnos. Del fondo de mi Corazón les agradezco que se hayan tomado el tiempo en leer esta pequeña descripción y por su ayuda. -Ale</t>
  </si>
  <si>
    <t>Gift the right to work &amp;#8211; Régalales el derecho a trabajar</t>
  </si>
  <si>
    <t>azablahv@trinity.edu</t>
  </si>
  <si>
    <t>guajirabeachostel@gmail.com</t>
  </si>
  <si>
    <t>rodrigo@flsanjose.org</t>
  </si>
  <si>
    <t>Children Within Our Borders</t>
  </si>
  <si>
    <t>Children Beyond Our Borders, Inc.</t>
  </si>
  <si>
    <t>20-8370884</t>
  </si>
  <si>
    <t>https://hipgive.org/wp-content/uploads/2016/11/CBOB-IRS.pdf</t>
  </si>
  <si>
    <t>Proyecto Dual</t>
  </si>
  <si>
    <t>https://hipgive.org/wp-content/uploads/2019/05/Curriculum-Vitae-2019-(WEB).pdf</t>
  </si>
  <si>
    <t>andreao@chbob.org</t>
  </si>
  <si>
    <t>11-17-2018</t>
  </si>
  <si>
    <t>Proyecto Dorcas</t>
  </si>
  <si>
    <t>(727) 771-3015</t>
  </si>
  <si>
    <t>Orlando, Gainesville, Tallahassee</t>
  </si>
  <si>
    <t>To provide opportunities for at-risk youth in local communities to further their education. Children will receive a new toy with money raised and continue to provide year-around educational support.</t>
  </si>
  <si>
    <t>Para ofrecer oportunidades a jóvenes en riesgo en las comunidades locales a continuar su educación. Los niños recibirán un juguete nuevo con el dinero recaudado y seguiremos con nuestros talleres educativos por todo el año.</t>
  </si>
  <si>
    <t>Children Beyond Our Borders, Inc. has the goal to raise $5,000 to benefit the Hispanic communities in Orlando, Gainesville, and Tallahasse through our Children Within Our Borders program. The money will be put towards ensuring that students have the necessary materials to succeed in life as well fund workshops for them. Many students are struggling and are at-risk in the Hispanic communities. We are working to ensure that every possible opportunity is offered for these students to succeed. This year we are also raising money to buy the children a brand new toy to open up on Christmas morning. It is heartbreaking to hear that the students usually receive a used toy, if receiving a toy at all. Children Within Our Borders is working hard to ensure that every child receives a proper education and a new present this year.</t>
  </si>
  <si>
    <t>Los niños más allá de nuestras fronteras, Inc. tiene como objetivo recaudar $5.000 para beneficiar a las comunidades hispanas en Orlando, Gainesville y Tallahasse a través de nuestro programa de niños dentro de nuestras fronteras. Se pondrá el dinero para asegurar que los estudiantes tengan los materiales necesarios para triunfar en la vida así como talleres de fondo para ellos. Muchos estudiantes tienen dificultades y están en riesgo en las comunidades hispanas. Estamos trabajando para asegurar que se ofrece cada posible opportunidad para estos estudiantes a triunfar. Este año también estamos recaudando dinero para comprar a los niños un juguete nuevo para abrir en la mañana de Navidad. Es desgarrador escuchar que los estudiantes reciben generalmente un juguete usado, si recibe un juguete en todo. Los niños dentro de nuestras fronteras está trabajando duro para asegurar que cada niño recibe una educación adecuada y un nuevo regalo este año.</t>
  </si>
  <si>
    <t>Children Beyond Our Borders (CBOB) is requesting $5000 to provide one year of our Children Within Our Borders&amp;#8217; (CWOB) program weekly tutoring sessions and monthly educational workshops to three different cities, Orlando, Gainesville and Tallahassee. In Gainesville, we serve children of migrant workers between the ages of 4-14 years old in Alachua county. The facility has allowed our program to use their activity room free of charge. Tutoring will take place once a week for one hour, while workshops will take place once a month and last four hours. Tutoring will allow volunteers from the University of Florida and East Side High School to give students targeted homework and coursework help. Workshops will cover a variety of topics from personal health to success in education. The requested amount will cover basic supplies such as paper, pencils, crayons, and snacks as well as special materials to facilitate specific workshops. It will also help fund lunch for children and volunteers in attendance. Studies have proven that children living in poverty and homelessness are more than to likely demonstrate low academic scores, lack of health acknowledgement, and minimal life-skills. According to statistics 14.2 % of children in Central Florida live in poverty. CWOB in Orlando positively combats poverty and mentoring by providing educational workshops for children and teens living on Orange Blossom Trail at the Great Value Suites. Children who lack an unstable home are more susceptible to difficulties throughout their schooling career. High illiteracy rates, an absence of reading comprehension skills, and low test scores are only a few results of home instability. CWOB strives to create an environment conducive to learning for children. In CWOB in Tallahassee, our partnership with the Big Bend allows our organization to read to children ensuring that they are developing and improving reading comprehension skills on a weekly basis, providing them an opportunity to apply their skills hands-on in school. The Children Within Our Borders program intervenes to help children overcome adversity by giving them the support and educational tools necessary for long term success. In our first year of programming, our students have shown significant academic improvement. For example, a student came into our program after repeating the first grade twice, but after intensive volunteer tutoring and workshops, her grades began to improve. At the end of the year, she passed second grade and is now on her way to third. In addition, our workshops respond to critical needs. Past successful workshops include a dental hygiene workshop and a career day.</t>
  </si>
  <si>
    <t>06-29-2018</t>
  </si>
  <si>
    <t>Proyecto de test dommo 3</t>
  </si>
  <si>
    <t>https://hipgive.org/wp-content/uploads/2019/05/Estado-de-Resultados-Abril-2019.pdf - https://hipgive.org/wp-content/uploads/2019/05/Posicion-financiera-balance-general-Abril-2019.pdf</t>
  </si>
  <si>
    <t>https://hipgive.org/wp-content/uploads/2019/05/Presupuesto-anual-2019.pdf</t>
  </si>
  <si>
    <t>Children Beyond Our Borders (CBOB) solicita $ 5,000 para proveer un año de nuestro programa de sesiones infantiles de tutoría y talleres educativos mensuales a tres ciudades diferentes, Orlando, Gainesville y Tallahassee. En Gainesville, atendemos a niños de trabajadores migrantes entre las edades de 4-14 años en el condado de Alachua. La instalación ha permitido a nuestro programa para usar su sala de actividades de forma gratuita. La tutoría tendrá lugar una vez por semana durante una hora, mientras que los talleres tendrán lugar una vez al mes y durarán cuatro horas. La tutoría permitirá a los voluntarios de la Universidad de Florida y East Side High School dar a los estudiantes tareas específicas y ayuda para los cursos. Los talleres cubrirán una variedad de temas, desde la salud personal hasta el éxito en la educación. La cantidad solicitada cubrirá los suministros básicos tales como papel, lápices, crayones y bocadillos, así como materiales especiales para facilitar talleres específicos. También ayudará a financiar el almuerzo para los niños y voluntarios presentes. Los estudios han demostrado que los niños que viven en la pobreza y la falta de vivienda son más que probable que demuestren bajos puntajes académicos, falta de reconocimiento de salud y habilidades mínimas de vida. Según las estadísticas el 14,2% de los niños en la Florida Central viven en la pobreza. CWOB en Orlando combate positivamente la pobreza y la tutoría proporcionando talleres educativos para niños y adolescentes que viven en Orange Blossom Trail en el Great Value Suites. Los niños que carecen de un hogar inestable son más susceptibles a las dificultades a lo largo de su carrera escolar. Las altas tasas de analfabetismo, la ausencia de habilidades de comprensión lectora y los puntajes bajos en las pruebas son sólo algunos resultados de la inestabilidad en el hogar. CWOB se esfuerza por crear un ambiente propicio para el aprendizaje de los niños. En CWOB en Tallahassee, nuestra asociación con Big Bend permite a nuestra organización leer a los niños asegurándose de que están desarrollando y mejorando las destrezas de comprensión de lectura semanalmente, proporcionándoles la oportunidad de aplicar sus habilidades en la escuela. El programa Children Within Our Borders interviene para ayudar a los niños a superar la adversidad, dándoles el apoyo y las herramientas educativas necesarias para el éxito a largo plazo. En nuestro primer año de programación, nuestros estudiantes han mostrado una mejora académica significativa. Por ejemplo, un estudiante entró en nuestro programa después de repetir el primer grado dos veces, pero después de la tutoría voluntaria intensiva y talleres, sus calificaciones comenzaron a mejorar. Al final del año, pasó el segundo grado y ahora está en su camino a la tercera. Además, nuestros talleres responden a necesidades críticas. Los exitosos talleres anteriores incluyen un taller de higiene dental y un día de carrera.</t>
  </si>
  <si>
    <t>In Gainesville before the school year starts we will establish a volunteer base that will receive training before the school year starts. This training will prepare the volunteers to meet the needs of the community and help accomplish the goals. In this time period we will also be reaching out to the parents to make sure they know we are here as a resource to help their children. Prior to the school year we will have event and workshops that will help better prepare the students so that they are starting the school year on a high note. During the school year, we will continue tutoring and providing supplemental help where we feel necessary, that could include individual needs or the needs of all the students. During this time we may feel that other workshops and events will help the students in school that year or in the future as well. In Tallahassee volunteers will read to children in each dormitory creating an inviting environment that encourages children to enhance their reading skills while learning to interpret the stories they are being read. While it is rare that our volunteers see the same sets of children two weeks in a row, we gage the progress of the children we work with week to week through the use of three ratings: poor, satisfactory and above average. Depending on the age of the child, an above average rating is awarded upon reading aloud independently with little or no help, or being able to identify and interpret plots and characters in the stories being read. A satisfactory rate is given upon completion of a story based on the child’s ability to read with some help, but primarily showing initiative to learn on their own. A poor rating is given when a child shows little interest in the story and makes few attempts to develop their reading comprehension skills while volunteers read to them. &amp;nbsp;</t>
  </si>
  <si>
    <t>Proyecto de test dommo 2</t>
  </si>
  <si>
    <t>En Orlando extenderemos el número de niños que servimos creemos que podemos hacer esto promoviendo los eventos en todo el hotel con más frecuencia y adaptando cada evento a un tema para niños. El aula de interior nos proporcionaría una oportunidad para mostrar películas y realizar más actividades sin tener demasiada luz solar. Esto puede lograrse localizando un aula en el sitio del hotel y encontrar voluntarios para ayudar a limpiar el área y convertirlo en un aula de CBOB. La retención de voluntarios de CBOB se puede mejorar mediante la creación de redes en diferentes eventos comunitarios, hablando en reuniones de organización afiliadas al campus de la UCF y promoviendo CBOB diariamente a las personas que nos encontramos. En Gainesville antes del comienzo del año escolar, estableceremos una base de voluntarios que recibirá capacitación antes de que comience el año escolar. Esta capacitación preparará a los voluntarios para satisfacer las necesidades de la comunidad y ayudar a lograr las metas. En este período de tiempo también estaremos llegando a los padres para asegurarnos de que saben que estamos aquí como un recurso para ayudar a sus hijos. Antes del año escolar tendremos eventos y talleres que ayudarán a preparar mejor a los estudiantes para que comiencen el año escolar en una nota alta. Durante el año escolar, continuaremos ofreciendo tutoría y proporcionando ayuda suplementaria donde creamos necesario, que podría incluir las necesidades individuales o las necesidades de todos los estudiantes. Durante este tiempo podemos sentir que otros talleres y eventos ayudarán a los estudiantes en la escuela ese año o en el futuro también. En Tallahassee los voluntarios leerán a los niños en cada dormitorio creando un ambiente acogedor que anima a los niños a mejorar sus habilidades de lectura mientras aprenden a interpretar las historias que se leen. Si bien es raro que nuestros voluntarios vean los mismos grupos de niños dos semanas seguidas, evaluamos el progreso de los niños con los que trabajamos de una semana a otra a través del uso de tres calificaciones: pobres, satisfactorias y por encima del promedio. Dependiendo de la edad del niño, se otorga una calificación por encima de la media al leer en voz alta independientemente con poca o ninguna ayuda, o ser capaz de identificar e interpretar parcelas y personajes en las historias que se leen. Una tasa satisfactoria se da al terminar una historia basada en la habilidad del niño para leer con alguna ayuda, pero principalmente mostrando iniciativa para aprender por su cuenta. Una calificación pobre se da cuando un niño muestra poco interés en la historia y hace pocos intentos de desarrollar sus habilidades de comprensión de lectura mientras los voluntarios les leen.</t>
  </si>
  <si>
    <t>IAMCBOB</t>
  </si>
  <si>
    <t>Lauren Day</t>
  </si>
  <si>
    <t>fundraising@chbob.org</t>
  </si>
  <si>
    <t>Proyecto de test dommo</t>
  </si>
  <si>
    <t>Children Beyond Our Borders, Inc Donation Match</t>
  </si>
  <si>
    <t>Children Beyond Our Borders, Inc</t>
  </si>
  <si>
    <t>Naseam Jabberi</t>
  </si>
  <si>
    <t>get the prized dragon lore in counter strike</t>
  </si>
  <si>
    <t>(904) 412-7788</t>
  </si>
  <si>
    <t>Orlando, Florida</t>
  </si>
  <si>
    <t>Proyecto de prueba</t>
  </si>
  <si>
    <t>Iquique, Chile</t>
  </si>
  <si>
    <t>Children Beyond Our Borders, Inc. aims to provide empowerment children not only abroad, but in our home communities as well. It is simple &amp;#8211; Education = Empowerment</t>
  </si>
  <si>
    <t>Children Beyond Our Borders, Inc. tiene como objetivo inculcar empoderamiento en niños no sólo en el extranjero, sino también en nuestras comunidades locales.</t>
  </si>
  <si>
    <t>Children Beyond Our Borders, Inc. believes that every child, regardless of race, gender, or social status deserves an education, and the people who work for the organization work tirelessly every day to make that happen. We believe that education is a right, and it has the ability to open so many doors. These doors provide opportunities that no child should be denied.</t>
  </si>
  <si>
    <t>A dragon lore for everyone</t>
  </si>
  <si>
    <t>Nuestra visión está basada en la creencia de que la educación es igual a emprendimiento. Con una educación apropiada, nuestros jóvenes tendrán la oportunidad de reescribir su futuro, llegar a ser líderes en sus comunidades y pioneros de un mejor y brillante mundo. La visión de CBOB es llevar la educación para empoderar a estos niños y que puedan hacer realidad sus sueños y prosperar.</t>
  </si>
  <si>
    <t>Una dragon lore para todos</t>
  </si>
  <si>
    <t>Children are our future. They are a group made up with the future leaders of the world, and when they are denied an education, it is difficult for them to live up to their full potential. Not only do the children suffer, but the world as a whole suffers. The countries we serve with Children Beyond Our Borders have large pockets of poverty and violence, and the children we serve in Children Within Our Borders have usually come from places like this. If we deny these children the education they deserve, these cycles of poverty will never be broken. By setting children on a just, moral path, we are not only improving their future, but our own.</t>
  </si>
  <si>
    <t>The main problem is that a dragon lore is quite expensive and due to my medical condition I can not work to get it, so I came up with the idea of ​​doing this with the main objective is to get the dragon lore, however I do not plan to stay with her, but to sort it out among those who donate more than $ 100 usd so that someone else has the opportunity to play with this skin. Among those who donate also open knives and other objects according to what we collect.</t>
  </si>
  <si>
    <t>Los niños son nuestro futuro. Son un grupo formado por los futuros líderes del mundo, y cuando se les niega una educación, es difícil para ellos llegar a su potencial. No sólo sufren los niños, pero el mundo en su conjunto se resiente. Los países que servimos con Children Beyond Our Borders tienen grandes problemas de pobreza y la violencia, y los niños que servimos en los niños dentro de nuestras fronteras por lo general han venido de lugares como éste. Si nos negamos a estos niños la educación que merecen, estos ciclos de pobreza nunca serán rotos. Mediante el establecimiento de los niños en un solo, camino moral, no sólo estamos mejorando su futuro, pero nuestra propia comunidad.</t>
  </si>
  <si>
    <t>El problema principal es que una dragon lore es bastante costosa y debido a mi condición médica no puedo trabajar para obtenerla, por lo cuál se me ocurrió la idea de realizar esto con el objetivo principal es obtener la dragon lore, sin embargo no tengo pensado quedarme con ella, sino sortearla entra quienes donen mas de $100 usd para que así alguien mas tenga la oportunidad de jugar con esta skin.Entre quienes donen también abran cuchillos y otros objetos según lo que recaudemos.&amp;nbsp;</t>
  </si>
  <si>
    <t>The funds we receive will go to a newly established subset of our nonprofit called Children Within Our Borders, or CWOB. This program was created for the children of migrant workers in Gainesville, and in Orlando with children whose families are in the verge of being homeless in hopes of providing them empowerment through personal and educational development. CWOB implements educational programs which focus on self-esteem, innovation, and curiosity to give these children a stronger educational backing. Children Within Our Borders utilizes dedicated and passionate college students all throughout Florida as volunteers who carry out these educational programs. We believe that all children should have access to a decent education, regardless of their economic and social standing, or the cycle of poverty they quite possibly may be stuck in may never be broken. Children Within Our Borders works with children throughout the state of Florida to provide the support and motivation needed to further their education. We are currently established in Alachua County and in Orlando, and we are working on establishing the program in Tallahassee. With your support, we can make this dream a reality, and give children the education they deserve.</t>
  </si>
  <si>
    <t>Los fondos que recibimos irán a un subconjunto de reciente creación de Children Beyond Our Borders una organización sin ánimo de lucro y su nuevo programa Children Within Our Borders, o CWOB. Este programa fue creado para los hijos de los trabajadores migrantes en Gainesville, y en Orlando con niños y niñas que están a punto de vivir en la calle con sus familias con la esperanza de proporcionarles la capacitación a través del desarrollo personal y educativo. CWOB implementa programas educativos que se centran en la autoestima, la innovación, la curiosidad y dar a estos niños un respaldo educativo más fuerte. CWOB utiliza los estudiantes universitarios dedicados y apasionados todo lo largo de la Florida como voluntarios que llevan a cabo estos programas educativos. Creemos que todos los niños deberían tener acceso a una educación de calidad, independientemente de su situación económica y social, o el ciclo de la pobreza que posiblemente pueden ser atrapados en nunca puede ser roto. Los niños dentro de nuestras fronteras trabaja con los niños en todo el estado de Florida para proporcionar el apoyo y la motivación necesaria para continuar su educación. Estamos establecidos actualmente en el Condado de Alachua y en Orlando, y estamos trabajando en el establecimiento del programa en Tallahassee. Con su ayuda, podemos hacer de este sueño una realidad, y dar a los niños la educación que merecen.</t>
  </si>
  <si>
    <t>SPRING 2016 &amp;#8211; Gainesville Electricity &amp;#8211; $1,000.00 Books and workbooks &amp;#8211; $650.00 Transportation &amp;#8211; $5440.00 T-shirts for Children (for Field Trips) &amp;#8211; $474.00 Children&amp;#8217;s field trips/Workshops/Parent&amp;#8217;s Night &amp;#8211; $509.31 Snacks and Drinks &amp;#8211; $319.95 Janitorial &amp;#8211; $316.00 Fundraising activities &amp;#8211; $375.00 Printing &amp;#8211; $250.00 Total &amp;#8211; $9,334.00 Orlando Spring 2016 &amp;#8211; Space (Classrooms) -$400.00 Materials &amp;#8211; $500.00 Volunteer Time &amp;#8211; $27,600.00 Transportation &amp;#8211; $600.00 T-shirts for Children and Volunteers (for Field Trips) &amp;#8211; $550.00 Children&amp;#8217;s Field Trips/Workshops &amp;#8211; $800.00 Snacks and Drinks &amp;#8211; $350.00 Janitorial + Miscellaneous &amp;#8211; $150.00 Total &amp;#8211; $30,950.00 Grand total &amp;#8211; $39,854.00 &amp;nbsp; &amp;nbsp; &amp;nbsp;</t>
  </si>
  <si>
    <t>garrido.avila.vicente@gmail.com</t>
  </si>
  <si>
    <t>Children Within Our Borders mission is simple: we aim to empower children through education. We have successfully served the children of Alachua County for over a year now, and have expanded to Orlando as well. We wish to serve as many children as possible, because they deserve it.</t>
  </si>
  <si>
    <t>La mision de Children Within Our Borders es simple: nuestro objetivo es capacitar a los niños mediante la educación. Hemos servido con éxito a los hijos de Condado de Alachua durante más de un año, y hemos expandido a Orlando también. Deseamos servir a tantos niños como sea posible, porque se lo merecen.</t>
  </si>
  <si>
    <t>CBOB2016</t>
  </si>
  <si>
    <t>Proyecto de prueb</t>
  </si>
  <si>
    <t>Changing the politics of hunger: Latinos and elections</t>
  </si>
  <si>
    <t>Bread for the World</t>
  </si>
  <si>
    <t>dulce gamboa</t>
  </si>
  <si>
    <t>dgamboa@bread.org</t>
  </si>
  <si>
    <t>06-26-2018</t>
  </si>
  <si>
    <t>Proyecto 1</t>
  </si>
  <si>
    <t>https://hipgive.org/wp-content/uploads/2018/06/DIY_Spanish.pdf</t>
  </si>
  <si>
    <t>(202) 436-1724</t>
  </si>
  <si>
    <t>Help us double our efforts to award scholarships for Latino leaders who want to attend Bread for the World&amp;#8217;s hunger and elections training in Washington, D.C. on June 6</t>
  </si>
  <si>
    <t>Ayudanos a redoblar nuestros esfuerzos para traer a lideres latinos al entrenamiento de las elecciones y el hambre de Pan para el Mundo en Washington, D.C. el 6 de Junio</t>
  </si>
  <si>
    <t>Get one Hit!</t>
  </si>
  <si>
    <t>Over the last eight years, Bread for the World has invested significant resources to train the next generation of advocates that will end hunger and poverty. In this critical election year, we want to expand our efforts further and train more Latinos to raise the issue of hunger their communities face with their local representatives and presidential candidates. You can help by contributing to our goal of raising $10,000. A donation today will help us double our efforts to provide scholarships for Latino leaders who want to attend our hunger and elections training in Washington, D.C. Advocating for an end to hunger is truly life-changing, as one of our activists, Rev. Fernando Tamara, shares below &amp;#8212;&amp;#8212;&amp;#8212;&amp;#8212;&amp;#8212;&amp;#8212;&amp;#8212;&amp;#8212;&amp;#8212;&amp;#8212;&amp;#8212; As a Peruvian immigrant pastor, I never imagined that my voice would matter to members of Congress in the United States. As immigrants, we come to this country in search of opportunity but also with a lack of understanding about how the U.S. government works. Little or nothing happens when citizens in Latin America speak truth to power. But that’s different here. God has called me to journey alongside people through their lives’ challenges. Growing up in one of the poorest villages at the outskirts of Lima, Peru, I learned to subsist with just enough and to exercise the real meaning of hope. It was hard to understand and accept the extent of socio-economic disparity, but it made me look at root causes to economic inequality and to seek a solution: advocacy. Since coming to California from Peru in 1993, I have discovered that advocacy reflects my faith, which has allowed me to help the people I serve to champion pressing issues in our communities. Advocacy is necessary in the world we live because if we don’t do it, nobody will do it for us. It is not an option anymore; it is a mandate. Our job is not only defying the current, traditional arguments and policy prescriptions that hinder our communities, but also to create our own narrative of justice for Latinos in America. I have benefited from working with Bread for the World. As a result of Bread’s advocacy training programs, my life is stronger. In my ministry I have found my voice in being a strong and effective advocate for an end to hunger in this country. Today, I invite you to invest in faith and community-based leaders who want to learn more about how to elevate the hunger issue during this election. Your generous donation will equip Latino leaders to find their voice to speak truth to power and stand up for the rights and opportunities for the future of our communities. This is our time. &amp;#8211;Rev. Fernando Tamara, Bread for the World activist.</t>
  </si>
  <si>
    <t>En los últimos años, Pan para el Mundo ha invertido recursos para formar la próxima generación de activistas que abogan para terminar el hambre y la pobreza. Este año electoral queremos redoblar nuestros esfuerzos para capacitar a más latinos en el tema de hambre y elecciones. Pero necesitamos tu ayuda para recaudar $10,000! Tu donación nos ayudará a otorgar más becas a los líderes latinos que quieran asistir a nuestro programa de capacitación sobre hambre y elecciones en Washington, DC, el 6 de junio. Abogar para terminar el hambre es una experiencia transformadora. Como uno de nuestros activistas, Rev. Fernando Tamara, comparte a continuación. &amp;#8212;&amp;#8212;&amp;#8212;&amp;#8212;&amp;#8212;&amp;#8212;&amp;#8212;&amp;#8212;&amp;#8212;&amp;#8212;&amp;#8212; Como pastor inmigrante peruano, nunca imaginé que mi voz le importaría a mis miembros del Congreso en Estados Unidos. Como inmigrantes, llegamos a este país en busca de oportunidades, pero también con una falta de comprensión sobre cómo funciona el gobierno estadounidense. Poco o nada sucede cuando los ciudadanos en Latinoamérica exigen cambios a sus gobernantes, pero es diferente en este país. Dios me ha llamado a caminar junto a personas a través de los desafíos en sus vidas. Al crecer en una de las aldeas más pobres de las afueras de Lima, Perú, aprendí a subsistir con lo justo y ejercer el verdadero significado de la esperanza. Fue difícil entender y aceptar el grado de disparidad socioeconómica pero me hizo buscar una solución a los conflictos que conlleva. La respuesta: la abogacía. Desde que llegue a California en 1993, he descubierto que la abogacía refleja mi fe, lo que ha me permitido ayudar a las personas que sirvo para resolver los problemas de nuestra comunidad. La abogacía es necesaria en el mundo en que vivimos, porque si no lo hacemos, nadie lo hará por nosotros. No es una opción; es un mandato. Nuestro trabajo no sólo está en desafiar los argumentos tradicionales, y prescripciones de políticas que afectan negativamente a nuestras comunidades, sino también para crear nuestra propia retórica, una nueva narrativa de justicia para los latinos en Estados Unidos. Gracias al entrenamiento de Pan para el Mundo, mi vida y ministerio son más fuertes, pues puedo abogar con eficacia para terminar el hambre en este país. Hoy te pido invertir en líderes comunitarios y de fe que quieren asistir a una capacitación sobre el hambre y las elecciones. Tu generosa donación ayudará a equipar a líderes latinos a influenciar a nuestros representantes públicos, y en última instancia a defender nuestros derechos y oportunidades con una voz colectiva y solidaria. ¡Este es nuestro momento! &amp;#8211;Rev. Fernando Tamara, activista de Pan para el Mundo.</t>
  </si>
  <si>
    <t>At Bread for the World, we work and pray for a world free of hunger, where our children will have food and where their parents don’t need to skip meals to feed their children. Food pantries and soup kitchens are important in providing for people’s immediate needs. But they can’t end hunger on their own. The federal government has an important role to play. Only the U.S. government has the resources and power to change the systems and policies that allow hunger to persist. The Latino community in the United States is more vulnerable to hunger due to high unemployment, underemployment, low wages and for some, immigration status. A lack of access to higher education often perpetuates the impact of hunger and poverty across generations. It is estimated that 24% of Latino households, 30% of households with an undocumented head of household, and 40.4% of woman-headed households in the U.S. live below the poverty line. These are riveting facts that leave us painfully aware that people are going hungry in our own neighborhoods. Ending hunger is possible, but we must work together&amp;#8211;juntos&amp;#8211;to summon the public and political will to do so. It takes advocates—everyday people—to push their elected officials to make the government step up and do its part to end hunger. Your support means that we can train advocates with the skills they need use their voice, like Rev. Fernando Tamara, who knows that unless we get to the root causes of hunger and poverty, we will never see the gains we seek. This year’s elections will determine our country’s priorities for years to come – the next Congress and the new president must put solving the hunger problem at the top of their agenda if we are to make real gains. Hunger impacts all Latinos&amp;#8211;indeed all Americans&amp;#8211;and we must all do our part.</t>
  </si>
  <si>
    <t>En Pan para el Mundo trabajamos y oramos por un mundo sin hambre, donde todos y cada uno de nuestros niños tengan acceso a alimentos, donde padres de familia no tengan que dejar de comer para alimentar a sus hijos. La comunidad latina en Estados Unidos es más vulnerable al hambre debido a la alta tasa de desempleo, los bajos salarios y para algunos, su estatus migratorio. La falta de acceso a educación superior a menudo perpetúa el hambre y la pobreza por generaciones. Se estima que el 24% de los latinos, 30% de los hogares con padres de familia indocumentados, y el 40.4% de los hogares encabezados por mujeres en Estados Unidos viven por debajo del umbral de pobreza. Estos son hechos dolorosos que nos dejan conscientes de que hay personas que pasan hambre en nuestros vecindarios. Creemos que acabar con el hambre es posible, pero hay que trabajar juntos, para construir la voluntad política para hacerlo. Tu apoyo significa que podremos capacitar a líderes latinos con habilidades para tener éxito en su abogacía, como el Rev. Fernando Tamara, quien sabe que si no atacamos las causas de raíz del hambre y la pobreza, nunca veremos un mundo sin hambre. Las elecciones del próximo noviembre determinarán las prioridades para los próximos años &amp;#8211; el próximo Congreso y el nuevo presidente deben poner el tema del hambre como una prioridad del gobierno, si queremos realmente terminar el hambre en nuestro tiempo. El hambre impacta a todos los latinos, de hecho, a todos los estadounidenses, por ello todos debemos hacer nuestra parte.</t>
  </si>
  <si>
    <t>Our goal is to raise $10,000 to award scholarships to Latino faith and community leaders to attend a one-day training in June on hunger advocacy and elections in Washington, D.C. 100% of the donations will go directly to scholarships for Latino leaders. Your donation today will help us achieve this goal: $20 will cover local transportation for one Latino leader $50 covers all meals for one Latino leader $150 provides a lodging for one Latino leader $500 provides a round-trip airfare for one Latino leader Together we can bring Latino faith and community leaders from across the country to learn how to effectively advocate for their communities, influence Congress to end to hunger, and lift their voices during this election season.</t>
  </si>
  <si>
    <t>gesto de amor para Venezuela</t>
  </si>
  <si>
    <t>Nuestro objetivo es recaudar $10,000 para otorgar becas a líderes latinos, religiosos y comunitarios, para asistir en Washington, D.C. a un día de capacitación sobre el tema del hambre y las elecciones. El 100% de las donaciones irá directamente a nuestro fondo de becas. Tu donación nos ayudará a lograr este objetivo. Con $20 cubres el transporte local de un líder latino Con $50 patrocinas todas las comidas para un líder latino Con $150 proporcionas alojamiento para dos líderes latinos Con $500 cubres un boleto de avión de ida y vuelta para un líder latino Juntos podemos traer líderes religiosos y comunitarios latinos de todo el país para aprender: 1) las habilidades necesarias para a ser activistas efectivos en sus comunidades, 2) cómo influenciar al Congreso para terminar el hambre, y 3) cómo levantar sus voces durante este ciclo electoral.</t>
  </si>
  <si>
    <t>As an organization, Bread is devoting close to $10,000 to scholarship faith and community based leaders for training and educational purposes, from that we will allocate half for Latino leaders. Bread&amp;#8217;s annual budget is around 12 million dollars.</t>
  </si>
  <si>
    <t>Bread for the World is a collective voice urging our nation’s decision makers to end hunger at home and abroad. By changing policies, programs, and conditions that allow hunger and poverty to persist, we provide help and opportunity at home and far beyond where we live. By making our voices heard in Congress, we make our nation’s laws fairer and more compassionate. We leverage big changes for people in our country and around the world who struggle with hunger. What we do Bread equips people to write personal letters and emails, meet with their members of Congress, and to work with others to end hunger. Working through churches, campuses, and other organizations, we engage people in organized advocacy. Each year, Bread invites churches and individuals across the country to take up an Offering of Letters to Congress on legislation that impacts people experiencing hunger and poverty. We organize advocacy campaigns to pass or block federal legislation that will help end hunger and poverty. Bread works in a bipartisan way. Our network of thousands of individual members, churches, and denominations is active in every congressional district. We speak the truth to power with a moral voice and at the right time. And together, we are building the political will to end hunger and poverty. Join the conversation We hope that you can stay connected to Bread for the World through Facebook, Twitter and our blog.</t>
  </si>
  <si>
    <t>Pan para el mundo es una voz colectiva que urge a los líderes de nuestra nación a erradicar el hambre en Estados Unidos y el extranjero. Nos enfocamos en cambiar políticas, programas y condiciones que permiten que el hambre y la pobreza persistan, así ayudamos a crear oportunidades en comunidades alrededor del país y el mundo. Es posible erradicar el hambre en nuestro tiempo. Cada uno de nosotros, pero especialmente nuestro gobierno, debe hacer su parte. En el Congreso, y con el trazo de una pluma, se pueden redirigir millones de dólares a través de políticas públicas que afectan a millones de personas. Al hacer que nuestras voces sean escuchadas en el Congreso, contribuimos a que las leyes de nuestra nación sean más equitativas, compasivas y así, podemos erradicar el hambre. Lo que hacemos Pan prepara a la gente para escribir correos electrónicos, cartas personalizadas, a reunirse con sus miembros del Congreso y a trabajar con otros para erradicar el hambre. A través de iglesias, escuelas y otras organizaciones, involucramos a la gente en la propugnación. Cada año, Pan invita a las iglesias en todo el país a hacer una ofrenda de cartas al Congreso sobre legislación importante para las personas que padecen de hambre y viven en la pobreza. Organizamos campañas para aprobar o bloquear legislación federal, o políticas públicas. Como una organización sin fines de lucro, Pan trabaja de manera bipartidista. Nuestra red de miles de miembros, iglesias y denominaciones asegura la presencia del Pan en todos los distritos del Congreso de Estados Unidos. Somos muy efectivos en confrontar al poder con la verdad en amor y en el momento oportuno. Juntos, ayudamos a crear la voluntad política para acabar con el hambre y la pobreza. Manténgase en contacto Esperamos que visite nuestro blog y nos siga en Twitter.</t>
  </si>
  <si>
    <t>bread4theworld</t>
  </si>
  <si>
    <t>PanparaelMundo</t>
  </si>
  <si>
    <t>Changing Stories</t>
  </si>
  <si>
    <t>Manos de Salvacion</t>
  </si>
  <si>
    <t>9442337-7</t>
  </si>
  <si>
    <t>https://hipgive.org/wp-content/uploads/2016/11/img003.jpg</t>
  </si>
  <si>
    <t>Cancún, Quintana Roo, Mexico</t>
  </si>
  <si>
    <t>Jose Gabriel</t>
  </si>
  <si>
    <t>manosdesalvacion2015@gmail.com</t>
  </si>
  <si>
    <t>Provide legal immigration services to low income and working class families</t>
  </si>
  <si>
    <t>(502) 412-00770</t>
  </si>
  <si>
    <t>Quetzaltenango, Guatemala</t>
  </si>
  <si>
    <t>“Manos de Salvación” serves and supports 25 limited resources families. Every story is different but all of them have the same needed to get ahead. Our support consists in giving them provisions monthly but they must assist to educational conferences which help them to their personal growth and that they become in entrepreneurs with the formations given. The families learn to grow on moral principles and values. If parents attendance the 100% monthly, they get the basic pantry, medical consultation, clothing and footwear which are obtained through donations. But the basic pantry, which is monthly, it´s harder to get and each have a cost of $35.00. And aware that it doesn´t supply the complete feeding of an eight member family or huge, we know the donation helps, benefits and blesses them. We know we won´t save the world, but if we reach our goal to change that 25 families´ stories we must be satisfied with that seed of principles and values in a new generation. Instill service and love of neighbor on young people and children is one of our goals. And that´s why we want to participate in this platform and get the funds to continue with the project. We are looking for godparents for 50 children to study in 2017. The sponsorship cost is $35.00. Thanks for read and support us, is really important to us to continue changing stories!</t>
  </si>
  <si>
    <t>Proporcionar un apoyo en víveres, salud, educación y abrigo a 25 familias de escasos recursos, a través de capacitaciones de principios y valores, de emprendimiento y empoderamiento y puedan salir adelante. Dame tu tiempo para capacitarte y juntos cambiaremos tu historia.</t>
  </si>
  <si>
    <t>Manos de Salvación Atiende y apoya la &amp;nbsp;25 Familias de escasos Recursos Cada &amp;nbsp;Una historia diferente, Pero todas con La Misma s necesidad de salir adelante, Nuestro Apoyo consiste Darles víveres mensualmente, Pero Tienen Que Asistir a charlas Que le Ayudan a su Crecimiento personal , y Que se Vuelvan las Personas Emprendedoras, con Cada Capacitación Que se les da &amp;nbsp;Las Familias &amp;nbsp;aprenden un cultivar Principios y Valores Que se están Perdiendo. Si las Madres o Padres Cumplen Con El 100% de su Asistencia AL MES, Ellos Tienen Derecho a su despensa básica, &amp;nbsp;citas MEDICAS, una ropa y calzado Que se consiguen un Través de Donaciones en especie, Pero La Despensa básica Que es mes a mes es Lo Que Nos Lleva Más Trabajo, Cada despensa Tiene Un valor de $ 35.00 y consientes Que no suple el mes de Alimentación para Una familia de ocho o mas Miembros sabemos Que la Aportación les ayuda, les Beneficia y les Bendice. Sabemos Que No salvaremos al Mundo, Pero si Logramos Nuestro objetivo de ver a 25 Familias &amp;nbsp;cambiando su historia, HEMOS de Sentirnos satisfechos Que Hay Una semilla de Principios y Valores En Una Nueva Generación, inculcar el servicio y el amor al prójimo en Jóvenes y Niños es uno de Nuestros Objetivos. Y por Eso Queremos Participar en Esta plataforma y poder recaudar Fondos de para Que El Proyecto SIGA, ESTAMOS consiguiendo padrinos para Que 50 Niños estudien El año 2017, El Costo de las Naciones Unidas apadrinamiento es de $ 35.00, gracias por leernos y apoyarnos. Es Importante para Nosotros Seguir Cambiando HISTORIAS !!</t>
  </si>
  <si>
    <t>Alabama</t>
  </si>
  <si>
    <t>Irondale</t>
  </si>
  <si>
    <t>sarai@acij.net</t>
  </si>
  <si>
    <t>Changing Scars for Smiles</t>
  </si>
  <si>
    <t>Fundación Rino-Q para niños quemados, A.C.</t>
  </si>
  <si>
    <t>RFC FRN111010DB9</t>
  </si>
  <si>
    <t>https://hipgive.org/wp-content/uploads/2016/11/Constancia-de-Autorización-para-Recibir-Donativos-Deducibles.pdf</t>
  </si>
  <si>
    <t>10-27-2017</t>
  </si>
  <si>
    <t>Gentle Mothering~ Empowering the Latina Community through Childbirth!</t>
  </si>
  <si>
    <t>https://hipgive.org/wp-content/uploads/2019/01/Board-of-Directors-2018-Directorio-con-fotos.pdf</t>
  </si>
  <si>
    <t>Gentle Mothering: Empowering the Latina Community through Childbirth!</t>
  </si>
  <si>
    <t>shiller@unca.edu</t>
  </si>
  <si>
    <t>Andrea Paola</t>
  </si>
  <si>
    <t>coordinacionsecuelas@rinoq.org</t>
  </si>
  <si>
    <t>https://hipgive.org/wp-content/uploads/2019/01/ACIJ-2018-budget-worksheets-Working-budget-2.pdf</t>
  </si>
  <si>
    <t>(444) 123-0121</t>
  </si>
  <si>
    <t>Gente de calle</t>
  </si>
  <si>
    <t>San Luis Potosí, Guanajuato, Zacatecas, Queretaro. Región Bajío.</t>
  </si>
  <si>
    <t>We are raising funds for our children with burn sequelae to get their passports and visas, so they can obtain the necessary treatment at Shriners Hospital &amp;#8211; Galveston</t>
  </si>
  <si>
    <t>Buscamos fondos para tramitar visa y pasaporte a Niños con Secuelas de Quemaduras, y así ellos puedan recibir sus cirugías en el Hospital Shriners &amp;#8211; Galveston, Tx.</t>
  </si>
  <si>
    <t>Can you help us to change scars for smiles? Fundación Rino-Q manages the treatments for our children with&amp;nbsp;burn sequelae so they can have an integral recovery. For that, we work together with Shriners Hospital for Children &amp;#8211; Galveston. Our goal is to raise over $150,000 pesos to get passports and visas for our children. Most of which have families with limited resources. By raising this money, the children will be treated at Shriners Hospital-Galveston at no charge.</t>
  </si>
  <si>
    <t>¿Nos ayudas a cambiar cicatrices por sonrisas? En Fundación Rino-Q gestionamos los tratamientos para que nuestros niños con secuelas de quemaduras tengan una recuperación integral, por lo que trabajamos&amp;nbsp;en conjunto con el Hospital Shriners para niños de Galveston, Tx., para lograrlo. Nuestra meta es reunir $150,000MXN o más para tramitar pasaporte y visa de nuestros niños, muchos de ellos de escasos recursos,&amp;nbsp;que serán atendidos sin ningún costo extra en el Hospital Shriners.</t>
  </si>
  <si>
    <t>There are numerous children who need surgeries to recover mobility back to their bodies. Having the support of the Shriners Hospital it reduces considerably the cost of their treatments, so we only need to cover the cost of their travel documents such as visa and passport. This way, our children with burn sequelae could have at no cost the treatmen they need and together, we will change their scars for smiles. &amp;nbsp;</t>
  </si>
  <si>
    <t>Leo.17.cardenas@gmail.com</t>
  </si>
  <si>
    <t>Hay muchos niños mexicanos que requieren cirugías para recuperar su movilidad, al contar con el apoyo de Shriners que ofrece sus cirugías gratuitamente solo necesitamos costear sus documentos de viaje, como lo son la visa y su pasaporte. De esta manera, nuestros niños con secuelas de quemaduras podrán acceder gratuitamente al tratamiento que necesitan y juntos, cambieramos sus cicatrices por sonrisas.</t>
  </si>
  <si>
    <t>Our goal is to help 70 children to get their surgeries. All the funds raised (please helps us reach our goal!!) will be used in processing the visas and passports for our children, and you, through our social networks could see them in some of the activities we organize for them. If you are not able to help us with a donation, you can tell your family and friends, so we can have more oportunities to reach the goal. We invite you to know the work we do in our official site, Facebook y Twitter: @rinoqfundacion :D</t>
  </si>
  <si>
    <t>Nuestra meta es ayudar 70 niños para que puedan tener sus cirugías. Todos los fondos recaudados (por favor ayudenos a llegar a la meta!!) serán destinados para el tramite de las visas y pasaportes de nuestros niños, y ustedes, a traves de nuestras redes sociales podrán ver a muchos de ellos en varias de las actividades que organizamos para que ellos recuerden que siguen siendo niños. Si no puedes ayudarnos con un donativo, corre la voz con tus amigos, y así tener más oportunidades de llegar a la meta. Te invitamos a que nos visites en nuestra página web, en Facebook y Twitter: @rinoqfundacion :D</t>
  </si>
  <si>
    <t>To help 1 child: Visa $160 USD / $3200 MNX* Passport $57.63 USD* / $1095 MNX Hotel $26.63 USD* / $500 MNX (our children need to stay in the city one night, so the first day they attend Centro de Atención al Solicitante (CAS) and the next the US Embassy.) Bus Ticket $52.55* USD / $1000 MNX Total for 1 child: $296.55 USD / 5,795 MNX *This cost can vary due to exchange rate. To reach our goal to help 70 children we need: $21,927.1 USD / $405, 650.0 MNX</t>
  </si>
  <si>
    <t>rinoqfundacion</t>
  </si>
  <si>
    <t>Fundación Rino-Q</t>
  </si>
  <si>
    <t>contacto@rinoq.org</t>
  </si>
  <si>
    <t>Programming</t>
  </si>
  <si>
    <t>gaming 4 all</t>
  </si>
  <si>
    <t>01-26-2018</t>
  </si>
  <si>
    <t>Build a way where everyone can be a proffesional player</t>
  </si>
  <si>
    <t>Crear una manera en la que todos puedan convertirse en un jugador profesional</t>
  </si>
  <si>
    <t>CEREAL FOODS</t>
  </si>
  <si>
    <t>03-21-2018</t>
  </si>
  <si>
    <t>Programa de Radio &amp;#8211; Video: SociologiAnde</t>
  </si>
  <si>
    <t>You know&amp;nbsp; is Difficult but not imposible, you&amp;nbsp; know is not&amp;nbsp; for all but can be for youHi, I'm Alan, I've been around for about 4 years observing the "gaming" to see how it progresses, develops, and generates. However, I have also seen how difficult it is to carry it out, just the cost of a computer, having good access to the internet, and above all having the peace of mind at home to encourage it, because like everything else, it is a dream that has to be fought for. and defend in front of your family.When I realized all these difficulties, I began to think about how to promote the reasons for this to be seen in this way and not as a sport for the rest, and fortunately I saw that it defends more for its community than for companies, now what I am looking for is that, asking for help from the community to create a company, from a place to be able to serve as guidance to families and the players themselves so they can understand the best way to go far in what we call Esports, which is no longer that an electronic sport, some do not believe it sports and it is even rare to see that the same players defend it as such, unless in this part of the world. I want to create a place that can give "scholarships" to players who give nothing more and nothing less an opportunity to get where the player proposes, to stop calling player and be known and recognized as an athlete .I will use the money mainly for rent in a large room, then in about 10-20 gamer computers, chairs, keyboards and mouses, and the rest will go publicity from crowded places to schools so people can start find out about this project its location and how to promote it.In this way they will know where to find the company, where to go for help and better yet, they will know where they can develop their talent.I proceed to introduce myself and not to the proposal.I am Alan Santiago I am 20 years old I was born and I live in Mexico City I am a student of computer systems but I decided to take time to know more about E-sportsMy favorite hobbies are learning in general, I love reading, writing etc, practically everything I can learn is welcome and more knowing that I can develop it with ease.I am a firm personality, proud, respectful and humbleI had to mature from an early age due to the early death of a couple of family members, which led me to believe that my dreams as a child were to be an entrepreneur in order to help people and me.There were economic problems from practically always in my house, some older some minors, but I was always learning to do business from selling popcorn, sweets at school, knowing how to invest and keep buying for myself, to decide what I wanted to do.My family has always tried to support me in my goals but because I like to learn everything, they have not always been able to, but they have always taught me to fight for what you want and I am a faithful believer that when you really want something you can achieve it because even the people around you will start to believe in the same thing as you and if not, they will believe in you.Well to conclude I want to highlight that E-sports have continued their rise now there are more sports to compete, and precisely because of this I think it is the best time to do this project as they continue to grow and I have been planning it for more than 2 years, practically since I met the E-sports I saw how to implement them in the country since not only the E-sports but even any type of gaming seen in Spanish is mainly from Spain and what I want is to match itHelp: I ​​ask for your help because I do not want it to be taken as a cold company that seeks to profit but to change the community to help it, to grow first so we can support here in Mexico and move, not belong to a "Team" of the that already exist but we create the players of tomorrow, and that they can enter a team, that they have the same opportunities, that the whole country knows that "It is difficult but not impossible, that it is not for everyone but it can be for you"Rewards:My idea of ​​the rewards is about "shirts" because it is what impacts any athlete always says "love your shirt" and it is real, as it represents you and practically the players worked hard to have it so I want to deliver t-shirts because each one of you who supports us is working hard for yours, and if you manage to form a good team with all this, sign it because at the end of it all you are supporting to generate public figures that will change the whole concept of "player" for "gamer" to know that they are also athletes and will be delivered in December due to the time it takes to assemble everything and see results</t>
  </si>
  <si>
    <t>yihsiuteng@outlook.com</t>
  </si>
  <si>
    <t>09-25-2018</t>
  </si>
  <si>
    <t>Program of prevention of domestic violence for vulnerable families</t>
  </si>
  <si>
    <t>renacseniv (red nacional al servicio de la niñez venezolana)</t>
  </si>
  <si>
    <t>Sabes que es difícil pero no imposible, sabes que no&amp;nbsp; es&amp;nbsp; para todos pero puede ser para tiHola yo&amp;nbsp; soy Alan&amp;nbsp; llevo alrededor de&amp;nbsp; unos&amp;nbsp; 4 años&amp;nbsp; observando el "gaming"&amp;nbsp; ver como avanza,&amp;nbsp; &amp;nbsp;se desarrolla, y genera. Sin embargo&amp;nbsp; también he&amp;nbsp; &amp;nbsp;visto cómo cuesta llevarlo&amp;nbsp; acabo, tan&amp;nbsp; sólo el&amp;nbsp; coste de una computadora, tener un buen acceso a&amp;nbsp; internet, y&amp;nbsp; &amp;nbsp;sobretodo tener la tranquilidad&amp;nbsp; en casa para fomentarlo, ya que como todo, es un sueño por el que&amp;nbsp; se&amp;nbsp; tiene&amp;nbsp; que luchar&amp;nbsp; y defender frente&amp;nbsp; a tu familia.Al darme&amp;nbsp; cuenta todas estas&amp;nbsp; dificultades empecé a pensar en cómo poder fomentarlo&amp;nbsp; &amp;nbsp;las razones para que esto se vea de este modo y no&amp;nbsp; como algún deporte para el resto, y&amp;nbsp; afortunadamente&amp;nbsp; observé que se defiende más&amp;nbsp; por su&amp;nbsp; comunidad que&amp;nbsp; por&amp;nbsp; empresas, ahora lo&amp;nbsp; que busco es eso, pedir ayuda&amp;nbsp; a la comunidad para&amp;nbsp; poder crear una empresa, que sea desde un lugar para poder servir&amp;nbsp; &amp;nbsp;de&amp;nbsp; orientación a familias&amp;nbsp; y a&amp;nbsp; los mismos&amp;nbsp; jugadores&amp;nbsp; &amp;nbsp;para&amp;nbsp; que&amp;nbsp; puedan entender la mejor manera de llegar lejos en&amp;nbsp; esto que llamamos Esports, que no es más que un deporte electrónico, algunos no&amp;nbsp; lo creen deporte&amp;nbsp; &amp;nbsp;e&amp;nbsp; incluso es&amp;nbsp; raro ver&amp;nbsp; &amp;nbsp;que los&amp;nbsp; mismos&amp;nbsp; jugadores lo defiendan&amp;nbsp; como tal, a menos en esta&amp;nbsp; parte&amp;nbsp; del mundo. Quiero crear un lugar que pueda dar "becas"&amp;nbsp; a los jugadores que den nada más&amp;nbsp; y nada&amp;nbsp; menos una oportunidad a&amp;nbsp; México y después a latinoámerica de llegar a donde el jugador se proponga, que se deje de&amp;nbsp; &amp;nbsp;llamar jugador y se conozca y reconozcan&amp;nbsp; &amp;nbsp; como deportista.Usaré&amp;nbsp; el&amp;nbsp; dinero principalmente en renta de un&amp;nbsp; local amplio,&amp;nbsp; después en alrededor de unas 10-20 computadoras&amp;nbsp; "gamer", sillas,&amp;nbsp; teclados y mouses, y el&amp;nbsp; resto&amp;nbsp; se irá a publicidad desde lugares&amp;nbsp; concurridos&amp;nbsp; hasta a&amp;nbsp; escuelas para que&amp;nbsp; &amp;nbsp;la gente se empiece a enterar de este proyecto su ubicación y cómo&amp;nbsp; fomentarlo.De este&amp;nbsp; modo sabrán donde encontrar la empresa, dónde acudir&amp;nbsp; por ayuda y mejor&amp;nbsp; &amp;nbsp;aún, sabrán donde pueden desarrollar su talento.Procedo a presentarme&amp;nbsp; &amp;nbsp; y no&amp;nbsp; &amp;nbsp;a&amp;nbsp; &amp;nbsp;la propuesta.Soy Alan&amp;nbsp; Santiago tengo&amp;nbsp; 20&amp;nbsp; años nací y vivo en la Ciudad de México soy estudiante&amp;nbsp; &amp;nbsp;de sistemas&amp;nbsp; computacionales pero&amp;nbsp; &amp;nbsp;decidí darme tiempo para conocer más sobre los E-sportsMis&amp;nbsp; &amp;nbsp;pasatiempos favoritos son aprender en general, me encanta leer, escribir&amp;nbsp; etc, prácticamente todo lo que pueda&amp;nbsp; &amp;nbsp;aprender es bienvenido y más&amp;nbsp; sabiendo&amp;nbsp; que puedo&amp;nbsp; desarrollarlo con facilidad.Soy de personalidad&amp;nbsp; firme,&amp;nbsp; orgulloso, respetuoso&amp;nbsp; y&amp;nbsp; humildeHe tenido que madurar&amp;nbsp; desde una temprana edad&amp;nbsp; debido al fallecimiento temprano&amp;nbsp; de un par de familiares, lo que&amp;nbsp; me llevo&amp;nbsp; a que mis&amp;nbsp; sueños desde&amp;nbsp; pequeño&amp;nbsp; fuese&amp;nbsp; ser empresario para poder ayudar a la gente y a mi.Hubo problemas económicos desde practicamente siempre&amp;nbsp; en mi casa, algunos&amp;nbsp; mayores&amp;nbsp; algunos menores, pero&amp;nbsp; &amp;nbsp;siempre estuve aprendiendo hacer negocios desde vender palomitas, dulces en la escuela, saber invertir y seguir comprando para yo juntar para mis cosas, que decidí que eso quería hacer.Mi familia siempre&amp;nbsp; ha intentado&amp;nbsp; apoyarme&amp;nbsp; en mis objetivos pero debido a que me gusta aprender de todo, no siempre han podido, sin embargo siempre&amp;nbsp; &amp;nbsp;me&amp;nbsp; &amp;nbsp;han enseñado&amp;nbsp; a luchar por lo que&amp;nbsp; &amp;nbsp;quieres&amp;nbsp; y soy fiel&amp;nbsp; creyente de&amp;nbsp; que cuando realmente quieres algo puedes lograrlo porque&amp;nbsp; incluso la gente alrededor de ti&amp;nbsp; &amp;nbsp; empezará a&amp;nbsp; creer en lo mismo que tú y sino es&amp;nbsp; así, creerá en&amp;nbsp; ti.Bueno para&amp;nbsp; concluir&amp;nbsp; quiero resaltar que&amp;nbsp; los E-sports han seguido&amp;nbsp; &amp;nbsp;su&amp;nbsp; auge ahora existen&amp;nbsp; más deportes para competir, y precisamente por&amp;nbsp; esto&amp;nbsp; creo que es el&amp;nbsp; mejor momento para hacer este proyecto&amp;nbsp; ya que siguen&amp;nbsp; creciendo y&amp;nbsp; llevo&amp;nbsp; planeándolo desde hace&amp;nbsp; más de&amp;nbsp; 2 años, prácticamente desde&amp;nbsp; &amp;nbsp;que conocí los&amp;nbsp; E-sports vi como&amp;nbsp; implementarlos&amp;nbsp; en el&amp;nbsp; país ya que&amp;nbsp; no sólo los&amp;nbsp; E-sports sino incluso cualquier tipo&amp;nbsp; &amp;nbsp;de&amp;nbsp; gaming visto en español es principalmente de&amp;nbsp; España y yo lo que quiero&amp;nbsp; es&amp;nbsp; &amp;nbsp;equipararloAyuda: les pido ayuda porque esto no quiero&amp;nbsp; que se tome como una empresa fría que busca llenarse de lucro&amp;nbsp; sino cambiar la comunidad ayudar a la misma, crecer&amp;nbsp; para poder apoyar primero aquí en México y movernos,&amp;nbsp; no pertenecer a un "Equipo"&amp;nbsp; de los que ya existen sino nosotros crear a los&amp;nbsp; jugadores de&amp;nbsp; mañana,&amp;nbsp; &amp;nbsp;y que&amp;nbsp; puedan entrar a un equipo, que tengan las mismas oportunidades, que&amp;nbsp; todo el&amp;nbsp; país sepa que&amp;nbsp;&amp;nbsp;"Es&amp;nbsp; difícil pero&amp;nbsp; no imposible, que no es para todos&amp;nbsp; &amp;nbsp;pero&amp;nbsp; puede ser para ti"Recompensas:Mi idea de las&amp;nbsp; &amp;nbsp;recompensas es sobre "playeras"&amp;nbsp; debido a que es lo que&amp;nbsp; impacta a&amp;nbsp; cualquier deportista&amp;nbsp; siempre se&amp;nbsp; dice "ama tu playera"&amp;nbsp; y es real,&amp;nbsp; ya&amp;nbsp; &amp;nbsp;que te&amp;nbsp; representa y prácticamente&amp;nbsp; los jugadores trabajaron duro para&amp;nbsp; tenerla así que&amp;nbsp; del mismo&amp;nbsp; modo quiero entregar playeras porque igual cada&amp;nbsp; uno de&amp;nbsp; ustedes&amp;nbsp; que nos apoya está trabajando duro por la suya, y si se logra&amp;nbsp; formar un equipo bueno con todo esto, que la&amp;nbsp; firmen porque&amp;nbsp; al&amp;nbsp; fin de todo están&amp;nbsp; apoyando a generar figuras públicas que cambiarán todo el concepto de "jugador" por "gamer"&amp;nbsp; para saber que también son&amp;nbsp; deportistas&amp;nbsp; &amp;nbsp;y&amp;nbsp; se entregarán&amp;nbsp; en diciembre&amp;nbsp; debido al tiempo&amp;nbsp; que lleva montar todo y&amp;nbsp; ver resultadosUna ves logrado el objetivo&amp;nbsp; se&amp;nbsp; &amp;nbsp;rentará&amp;nbsp; un establecimiento amplio para implementarlo, después&amp;nbsp; se&amp;nbsp; &amp;nbsp;adaptará&amp;nbsp; a las&amp;nbsp; &amp;nbsp;necesidades y se llevará a dar&amp;nbsp; publicidad y&amp;nbsp; crear las oportunidades&amp;nbsp; para los mismos&amp;nbsp; se espera que para las fechas previamente mencionadas se&amp;nbsp; tenga el equipo completo y con&amp;nbsp; toda&amp;nbsp; la&amp;nbsp; posibilidad de&amp;nbsp; seguir&amp;nbsp; desarrollándonos&amp;nbsp; &amp;nbsp; todos los años para&amp;nbsp; seguir creciendo.</t>
  </si>
  <si>
    <t>j-31164427-0</t>
  </si>
  <si>
    <t>https://hipgive.org/wp-content/uploads/2018/09/4508ACTA_CONSTITUTIVA_RED.pdf</t>
  </si>
  <si>
    <t>firelez@gmail.com</t>
  </si>
  <si>
    <t>Alex</t>
  </si>
  <si>
    <t>Galento Fundation</t>
  </si>
  <si>
    <t>Fundacion Galento AC</t>
  </si>
  <si>
    <t>Leslie</t>
  </si>
  <si>
    <t>les_bost@yahoo.com</t>
  </si>
  <si>
    <t>02-21-2019</t>
  </si>
  <si>
    <t>Arts and Culture/Civic Participation/Health/Rights/Education/Migrant Communities/Violence Prevention/Legal Reform/Youth Development</t>
  </si>
  <si>
    <t>We are raising funds for the Second Annual Central American Youth Leadership Conference to welcome our Refugee Youth from Central America fleeing violence.</t>
  </si>
  <si>
    <t>Recaudación de fondos para la segunda Conferencia Anual de Liderazgo de la Juventud Centroamericana para darle la bienvenida a los jóvenes de Centroamerica.</t>
  </si>
  <si>
    <t>(624) 355-4399</t>
  </si>
  <si>
    <t>Cabo San Lucas, México</t>
  </si>
  <si>
    <t>Galento seeks to economically support Mexican middle-low class children that also excel in academics.</t>
  </si>
  <si>
    <t>Galento busca apoyar económicamente a jóvenes mexicanos de clase media-baja que además sobresalen académicamente.</t>
  </si>
  <si>
    <t>(581) 420-42915</t>
  </si>
  <si>
    <t>Childhood education thrives when raised in a loving family</t>
  </si>
  <si>
    <t>La formación de la Niñez prospera cuando es criado dentro de una familia amorosa</t>
  </si>
  <si>
    <t>Homies Unidos requests your financial support for&amp;nbsp;the 2nd Annual Central American Youth Conference “Youth Seeking Peace and Prosperity.” This conference welcomes Central American Refugee (CAR) youth into our communities and connects them with resources to help address emotionally traumatic experiences and other needs.&amp;nbsp;Many CAR youths grew up surrounded by violence in their countries of origin which led them to emigrate. Embarking on a dangerous journey&amp;nbsp;through Mexico&amp;nbsp;(many of them unaccompanied by an adult) they arrived at the US border. They were at some point picked up by Immigration and Customs Enforcement Agency (ICE) and incarcerated at the U.S. detention centers. Soon after, they were sent to Refugee Centers until they were finally released to their parents/legal guardians.&amp;nbsp;However, their hopes and dreams of starting a new life free from violence has been challenged during a complex transition and integration process- for many this has meant reuniting with family members they had not met before or seen in over a decade, attending new schools where they didn’t know anyone or speak the same language. &amp;nbsp;Some are coping with isolation, anxiety, depression, and PSTD.&amp;nbsp;Unfortunately, most of the neighborhoods where they live lack the proper support systems to help them adequately adjust. &amp;nbsp;Organizations in Los Angeles like CARECEN and St. John’s Well Child &amp;amp; Family Center and others have stepped forward to provide help for many of the young peoples’ trauma or through legal assistance for their&amp;nbsp;immigration process.&amp;nbsp;Homies Unidos is helping youth with the culture shock they are experiencing in their schools, communities and in their homes. Homies Unidos started reaching out to schools and community service providers to in hopes of reaching youth who may be in need mental health or legal services. As part of a preventive strategy we began implementing the “Joven Noble”, a personal/leadership development program which provides a safe space where participants can express themselves through indigenous traditional teaching tools. Despite limited resources, we have served over 58 youth in four different schools: Santee High, Hawthorne High, Hawkins High and L.A. River.&amp;nbsp;This Conference will expose youth from other schools with these services, meet other youth in similar situations and be introduced to health service providers and other resources.Finally, we need to ensure these youths have a successful, healthy, safe, and well-supported integration to our communities.&amp;nbsp;&amp;nbsp;The main goals of the Conference are to:1. Reaffirm our support for and commitment to Central American youth and their families who fled violence and economic hardship in their country of origin and are now refugees in the U.S.2. Connect Central American youth with resources- legal, mental health, education and violence prevention services provided by trusted community organization.3. Produce a resolution on behalf CAR youth to ensure their Refugee Status automatically qualifies them to be considered for asylum, access to education, healthcare, and the ability to work in the US.</t>
  </si>
  <si>
    <t>The generalized shortage in Venezuela of food, medicines, gasoline, domestic gas, electricity, decrease of public transport, generate in the population anxiety, frustration, general emotional states of tension that originate within the families state of aggression that subverts the daily values of coexistence. The presence of children, adolescents and entire families has increased, looking for something to eat in the middle of the trash, as well as the theft of food in the places of supply. All this atmosphere of shortage generates conflict and violence in family life, as in the case of a mother who burned the hands of her daughter for taking the bottle of the baby or another who burned the lips of a child by eating during the night the little food saved by the family. Within this context, it is not strange that in 2017 it was reported that one in three fatal victims of violence are young people between 18 and 24 years old and 60% of those who suffer death aggressions in Venezuela include ages between 12 and 29 years, it can also be noted that 500 thousand reports of gender violence have been reported during 2018. It is imperative that the formation of biblical values within the family context where the germ of all this culture of violence, death and daily mourning resides. General Objective: Sponsor vulnerable families committed to receiving formation of family values with biblical criteria Specific Objectives: Train 288 teachers (8 of each of the 36 Churches) and print 995 project brochures for training in biblical values of the family, Assist 2235 Children, Adolescents and 162 Adults , once a week, sponsor 989 families How will we put your donations in action? Printing materials with lessons on biblical family values&amp;#8230;..3993 dollars Train 288 teachers (8 from each of the 36 churches)&amp;#8230;..800 dollars Serve 2235 children, adolescents and 162 adults, once a week..1000d ollars. Follow-up meeting with project leaders by Church&amp;#8230;.207 dollars. &amp;nbsp; Why it matters: The first six months of the year the program has been implemented and has impacted 755 children and adolescents, 333 families and 165 adults. Once the goals of the projects have been achieved, we can triple all the mentioned amounts.</t>
  </si>
  <si>
    <t>Campaign summary: Mexico is at a turning point in its history. Years of pseudo democracy have finally given way to a growing middle class which holds the future of the country in its hands through its responsible execution of its legal right to vote. A vote is both a right and a responsibility for if squandered this vote can cause as much harm as it does good. The only assurance Mexico has lies in its citizen’s ability to educate and be educated in order to responsibly exercise its legal right to vote. Mexico’s public school system, much like most of Latin America’s, is fraught with substandard, absentee, irresponsible attempts at teachi&amp;nbsp;&amp;nbsp;&amp;nbsp;&amp;nbsp;&amp;nbsp;&amp;nbsp;&amp;nbsp;&amp;nbsp;&amp;nbsp; ng. With this said, we believe that one very well educated individual can have a greater impact than one with a mediocre education.Our goal is to find those students who have excelled in the public school system and support them, socially, financially and morally, in gaining access to superior scholastic opportunities which will reward their hard work with the hope to go to college, to gain a better life for themselves, their family and their country.Galento Foundation recently became a formal AC in Mexico but has been operating since 2006. It provides scholarships for young adults starting in 7th grade and continues giving scholarship’s to the recipients, if their Grade Point Average continues (as required by the committee), until they receive their university degree.Mission The mission of the scholarship program is to provide the opportunity to gifted students that do not have the opportunity, due to socioeconomic challenges, to obtain the best education possible. Vision To help the best students attend world class caliber education institutions and foster responsibility and commitment, thus ensuring the continued success of the program and the advancement of Mexico. Governance The foundation is to be governed by its statutes as set forth in its constitution. In summary, a Director’s Council are entrusted to carry on the all the duties pertinent to Galento.&amp;nbsp;Objectives: 1. Create awareness of the importance of education in our society. 2. Better the quality of life of young adults through education. 3. Be mentors and friends to young adults that need a good example, with a strong focus on education advice. 4. Help young adults go to private institutions to learn and study and better their education level.&amp;nbsp;Values: • Honesty • Responsibility • Diversity • Improvement • Teamwork • Empowerment • Collaboration • Independence • Security • Challenge • Dedication • TransparencyDonations:&amp;nbsp;All of the donations made will directly go into the education of all of our current and future students. This mainly covers high school/college tuitions, and school materials, such as: books, notebooks, pens, pencils, uniforms, etc. Every single donation counts and will have great an impact in the lives and development of our students. &amp;nbsp;We encourage you to spread the word and share this with anyone you think would like to cooperate with our cause.&amp;nbsp;</t>
  </si>
  <si>
    <t>El desabastecimiento generalizado en Venezuela de alimentos, medicinas, gasolina, gas doméstico, electricidad, disminución del transporte público, generan en la población ansiedad, frustración, estados emocionales generales de tensión que originan en el seno de las familias estado de agresión que subvierte los valores cotidianos de convivencia. Se ha incrementado la presencia de niños, adolescentes y familias enteras buscando en medio de la basura algo para comer, también se ha incrementado el hurto de comida en los lugares de abastecimiento. Toda esta atmósfera de desabastecimiento genera conflictos y violencia en la convivencia familiar, como el caso de una madre que quemó las manos de su hija por tomarse el tetero del bebé u otra que quemó los labios a un hijo por comerse durante la noche el poco alimentos guardado por la familia. Dentro de ese contexto no es extraño que en el año 2017 se reportaron que una de cada tres víctimas fatales de violencia son jóvenes entre 18 y 24 años y el 60% de los que sufren agresiones de muerte en Venezuela comprende las edades entre 12 y 29 años, también se puede destacar que se han reportado 500 mil denuncias de violencia de género durante el 2018.Es perentorio la formación de valores bíblicos dentro del contexto familiar donde reside el germen de toda esta cultura de violencia, muerte y duelo cotidiano. Objetivo General: Apadrinar familias vulnerable comprometidas con recibir formación de valores familiares con criterios bíblicos Objetivos Específicos: Entrenar a 288 maestros (8 de cada una de las 36 Iglesias)e imprimir 995 folletos del proyecto para la formación en valores bíblicos de la familia. Atender a 2235 Niños, Niñas y Adolescentes y a 162 Adultos, una vez por semana, apadrinar a 989 familias ¿Cómo pondremos tus donaciones en acción? Impresión de materiales con las lecciones sobre valores bíblicos de familia&amp;#8230;&amp;#8230;&amp;#8230;.. 3993 dólares Entrenar a 288 maestros (8 de cada una de las 36 Iglesias)&amp;#8230;&amp;#8230;&amp;#8230;&amp;#8230;&amp;#8230;&amp;#8230;&amp;#8230;&amp;#8230;&amp;#8230;&amp;#8230;&amp;#8230;&amp;#8230;.. 800 dólares Atender a 2235 Niños, Niñas y Adolescentes y a 162 Adultos, una vez por 1000 dólares Reunión de seguimiento con los responsables del proyecto por Iglesia&amp;#8230;&amp;#8230;&amp;#8230;&amp;#8230;&amp;#8230;&amp;#8230;&amp;#8230;. 207 dólares Por qué importa: Los primeros seis meses del año se ha implementado el programa y ha impactado a 755 niños, niñas y adolescentes, a 333 familias y 165 adultos, alcanzado las metas del proyectos podremos triplicar todas las cantidades mencionadas.</t>
  </si>
  <si>
    <t>Impresión de materiales con las lecciones sobre valores bíblicos de familia&amp;#8230;&amp;#8230;&amp;#8230;.. 3993 dolares Entrenar a 288 maestros (8 de cada una de las 36 Iglesias)&amp;#8230;&amp;#8230;&amp;#8230;&amp;#8230;&amp;#8230;&amp;#8230;&amp;#8230;&amp;#8230;&amp;#8230;&amp;#8230;&amp;#8230;&amp;#8230;.. 800 dolares Atender a 2235 Niños, Niñas y Adolescentes y a 162 Adultos, una vez por semana..1000 dolares Reunión de seguimiento con los responsables del proyecto por Iglesia&amp;#8230;&amp;#8230;&amp;#8230;&amp;#8230;&amp;#8230;&amp;#8230;&amp;#8230;. 207 dolares Total requerido&amp;#8230;&amp;#8230;&amp;#8230;&amp;#8230;&amp;#8230;&amp;#8230;&amp;#8230;&amp;#8230;&amp;#8230;&amp;#8230;&amp;#8230;&amp;#8230;&amp;#8230;&amp;#8230;&amp;#8230;&amp;#8230;&amp;#8230;&amp;#8230;&amp;#8230;&amp;#8230;&amp;#8230;&amp;#8230;&amp;#8230;&amp;#8230;&amp;#8230;&amp;#8230;&amp;#8230;&amp;#8230;&amp;#8230;&amp;#8230;&amp;#8230;&amp;#8230;&amp;#8230;&amp;#8230;&amp;#8230;.. 6000 dolares</t>
  </si>
  <si>
    <t>somosRENACSENIV</t>
  </si>
  <si>
    <t>Homies Unidos solicita su apoyo financiero para la Segunda Conferencia de la Juventud Centroamericana titulada ‘Juventud Centroamericana en Búsqueda de Paz y Prosperidad.’&amp;nbsp;Con esta conferencia, Homies Unidos busca formalmente darles la bienvenida a la comunidad de Jóvenes Refugiados Centroamericanos (CAR por sus siglas en inglés) &amp;nbsp;y así mismo conectarlos con recursos para ayudarles a lidiar con su traumas emocionales o físicos.Organizaciones en Los Ángeles como CARECEN y&amp;nbsp;St. John’s Well Child and Family Center&amp;nbsp;entre otras dieron un paso adelante y han hecho un gran trabajo, unos proveyendo ayuda para las trauma y otros en sus procesos legales de inmigración.&amp;nbsp;Los jóvenes CAR han estado lidiando con la violencia desde que vivían en sus países de origen, por lo cual se vieron obligados a emigrar. Se embarcaron en un peligroso viaje a través de México, muchos de ellos no acompañados por adultos.&amp;nbsp; Luego de llegar a la frontera, terminaron&amp;nbsp;detenidos por el servicio de Inmigración y Control de Aduanas (U.S. ICE) y fueron eventualmente mandados a centros de refugiados. Finalmente fueron entregados a sus padres/ guardianes legales.&amp;nbsp;Aun&amp;nbsp;así sus esperanzas y sueños de comenzar una nueva vida, libre de violencia, han&amp;nbsp;sido complicados por la dura realidad del proceso complejo de transición y integración&amp;nbsp;al “reunificarse” con familiares que no habían visto en más de una década. Ellos&amp;nbsp;fueron ubicados en escuelas donde se sienten aislados, donde no conocen a nadie&amp;nbsp;y ni hablan el idioma.&amp;nbsp; Muchas de las&amp;nbsp;comunidades donde llegaron a vivir les falta sistemas adecuados para el&amp;nbsp;bienestar de estos jóvenes. Muchos de ellos enfrentan la ansiedad, depresión y&amp;nbsp;al síndrome&amp;nbsp;de estrés postraumático (PSTD por sus siglas en inglés).&amp;nbsp;Homies Unidos hace su parte al ayudarles a lidiar con el “choque cultural” que están experimentando en sus escuelas y con familiares.&amp;nbsp; Homies Unidos ha estado trabajando con escuelas y proveedores de servicios comunitarios para referir a cualquier joven que necesita servicios de salud mental o legales. Como parte de una estrategia preventiva que comenzamos a practicar con el programa conocido como&amp;nbsp;El Joven Noble, el cual provee desarrollo del carácter y personalidad, para proveer un espacio seguro en el que la juventud pueda expresarse por sí misma, con herramientas tradicionales indígenas.&amp;nbsp;Con nuestros&amp;nbsp;recursos limitados hemos apoyado a más de 58 jóvenes de cuatro escuelas completar&amp;nbsp;el programa: Santee High, Hawthorne High, Hawkins High y LA River. A través de esta Conferencia, Homies Unidos convocará a jóvenes de otras escuelas para que ellos también tendrán la oportunidad de participar en compartir sus experiencias y conocer a proveedores de servicios de salud, legales u otros recursos.&amp;nbsp;Finalmente,&amp;nbsp;debemos asegurarnos que estos jóvenes tengan la mejor oportunidad para crear una vida exitosa- con hogares saludables, comunidades seguras y que su integración a nuestras comunidades sea apoyada. Nuestras metas de la conferencia son: Reafirmar nuestro apoyo y compromiso a los jóvenes Centroamericanos y a sus familias quienes salieron de sus países de origen huyendo la violencia y dificultades económicas y ahora se encuentran refugiados en los Estados Unidos.&amp;nbsp; Conectar a los jóvenes Centroamericanos con recursos- legales, educativos, de salud mental, y de la prevención de violencia por organizaciones comunitarias de confianza.&amp;nbsp; Producir una resolución de parte de los jóvenes CAR para asegurar que su estatus de refugiados los califique para asilo político, el derecho de estudiar, tener acceso a salud médica, y el permiso de trabajar en los EEUU.&amp;nbsp;</t>
  </si>
  <si>
    <t>FundacionGalento</t>
  </si>
  <si>
    <t>javjgop@gmail.com</t>
  </si>
  <si>
    <t>HomiesUnidos</t>
  </si>
  <si>
    <t>Futuro Inversionista</t>
  </si>
  <si>
    <t>iMarketslive</t>
  </si>
  <si>
    <t>https://hipgive.org/wp-content/uploads/2017/11/inee.jpg</t>
  </si>
  <si>
    <t>Gilberto</t>
  </si>
  <si>
    <t>gilberto.15@outlook.com</t>
  </si>
  <si>
    <t>(631) 126-4618</t>
  </si>
  <si>
    <t>Heroica Nogales, Sonora, México</t>
  </si>
  <si>
    <t>¡Tu inversión sera mi inversión! iMarketslive es una oportunidad para emprendedores interesados en inversiones de Forex.</t>
  </si>
  <si>
    <t>Futuro Inversionista. Hola a todos, mi nombre es Gilberto Moreno, soy un chico de 19 años de edad. Soy una persona con muchas ganas de darle un giro a mi vida. Mi misión es cambiar la situación económica de mi familia y que mis padres se sientan orgullosos de mi, pero mas que nada que me vean como un hijo exitoso. En esta oportunidad que tengo de obtener educación para entrar al mundo de las inversiones (Forex) es muy importante para mi ya que he visto resultados en otras personas y me gustaría poder seguirlas y que me guíen a tener los mismos resultados, o ¡mejores! Esta campaña la realizo con la finalidad de recibir tu ayuda porque algunos cursos son bastante caros y no tengo la posibilidad de obtener ciertas cantidades. Con tu ayuda, en solo unos meses podré estar logrando cosas realmente grandes y darle ese giro tan anhelado a mi vida. El impacto Este proyecto es de suma importancia para mi porque sería mi inicio como un pequeño emprendedor; así como para otras personas a las cuales puedo ayudar a cambiar su situación económica, ya que me gusta ayudar y en un futuro quisiera poder ¡cambiar miles de vidas! Riesgos y desafíos El riesgo mas común dentro del mundo del Forex son las pérdidas de capital, pero eso se da gracias a la mala capacitación, ego de las personas, no dejarse enseñar, etc,. Para esto, yo estoy consciente de lo que significan estas inversiones y estoy a disposición de aprender todo lo que sea necesario para reducir el riesgo de pérdidas. Además de que recibiré una capacitación de primer nivel dentro de iMarketslive. Otras formas en las que puedes ayudar Me gustaría que te pusieras en contacto conmigo y empezar a desarrollar este negocio. También que difundas esta campaña para que mas gente ayude, y en caso de que no puedan, que vean la oportunidad de formar parte de este proyecto. ¡Gracias por tu ayuda, tu inversión será mi inversión!</t>
  </si>
  <si>
    <t>Profondos Marianita</t>
  </si>
  <si>
    <t>Lo que necesitamos y lo que obtienes La cantidad que necesito son 1,000 dlls, de los cuales 221 serán destinados para el ingreso a iMarketslive y un sistema de ayuda automática en redes sociales para potenciar el negocio. los 779 restantes serán para realizar las inversiones en Forex. Como recompensa: Si a ti te gustaría convertirte en un inversionista en Forex, ¡Contáctame y con la ayuda de mi equipo podremos generar ingresos extras!</t>
  </si>
  <si>
    <t>06-17-2018</t>
  </si>
  <si>
    <t>Urgent collection of US $ 30,000 for heart surgery.</t>
  </si>
  <si>
    <t>Recaudación urgente de US$ 30,000 para una operación al corazón.</t>
  </si>
  <si>
    <t>On May 17, Mariana, daughter of our partner Andrea Villanueva, has suffered a heart attack and needs to be urgently intervened. The total amount of the operation amounts to 100,000 soles (approximately $ 30,000); However, an initial amount of 30,000 soles is needed to carry out the operation.We would greatly appreciate the entire community providing a voluntary contribution to this campaign in favor of the health of a young girl.Any help is significant and will be well received.</t>
  </si>
  <si>
    <t>El día de ayer 17 de mayo, Mariana, hija de nuestra compañera Andrea Villanueva, ha sufrido un infarto y necesita ser intervenida con urgencia. El monto total de la operación asciende a 100 000 soles (aproximadamente 30 000 dólares); sin embargo, para realizar la operación se necesita un monto inicial de 30 000 soles.&amp;nbsp;Agradeceremos mucho a toda la comunidad brindar un aporte voluntario a esta campaña a favor de la salud de una jovencita.&amp;nbsp;Cualquier ayuda es significativa y será bien recibida.</t>
  </si>
  <si>
    <t>monto inicial para la operación US$ 10.000&amp;nbsp;monto total de la operación US$ 30.000</t>
  </si>
  <si>
    <t>gabriela.dlr.f@gmail.com</t>
  </si>
  <si>
    <t>Furthering Mission of Hispanics Against Child Abuse and Neglect</t>
  </si>
  <si>
    <t>10-28-2017</t>
  </si>
  <si>
    <t>Funjuandi</t>
  </si>
  <si>
    <t>Funjuandi@gmail.com</t>
  </si>
  <si>
    <t>Profondos Mariana</t>
  </si>
  <si>
    <t>12-14-2017</t>
  </si>
  <si>
    <t>Funds for Operation Pedro Eli</t>
  </si>
  <si>
    <t>01-18-2018</t>
  </si>
  <si>
    <t>Producción y exportación de Izote pony</t>
  </si>
  <si>
    <t>PERU</t>
  </si>
  <si>
    <t>Hello everyone, I'm from Peru, my little brother is wrong, at birth he was detected hemiplegia on the entire left side.</t>
  </si>
  <si>
    <t>Hola a todos, soy de Peru, mi hermanito esta mal, al nacer le detectaron hemiplejia en todo el lado izquierdo.</t>
  </si>
  <si>
    <t>Hi, I'm Vaneza Perez from Peru, my little brother Pedro at birth was detected with Hemiplajia on the entire left side of his body, at that time he had surgery and a tendon in his arm and leg was cut, the years passed and we saw that his recovery it was not absolute, one foot bigger than the other, his hands were the same, he did not walk normally, the brain did not develop normally and it is difficult for my family and me, but there is an opportunity, there are some doctors in California they can operate it and help him lead a normal life like the other children, and that fills me with hope for him, I would like to be able to go there and proceed with the operation, there is a record of how effective this operation is and I think my brother can be part of the effectiveness of the operation, the big problem is money, we do not have funds to carry it, the operation costs 75 thousand dollars and plane tickets and stays, plus therapies as they add more and I s I am helpless, here in Peru the currency is not very high in price and although I am working, I do not get anywhere. I would like you to help me, not for me, but for him, I do not ask for anything in this life, only that my little brother can be well and continue with his life in a normal and happy way, without feeling alluded or insulted by his friends. I know that many may even doubt this but I swear it is real, I do not know what else to do, I want him to be cured and I hope with all my heart to count on his help.I KNOW THAT THERE IS A RISK THAT MAY NOT GET TOGETHER BUT FAITH IS THE LAST TO LOSE, I HAVE FAITH IN GOD, I HAVE FAITH IN WHICH MY BROTHER IS GOING TO LEAVE AHEAD, I HAVE FAITH IN HIS GOOD HEARTS, AND I HAVE FAITH IN WHAT I AM MAKING THIS CAMPAIGN TO ACHIEVE MY OBJECTIVE THAT IS MY BROTHER.</t>
  </si>
  <si>
    <t>Central American Young Women Project</t>
  </si>
  <si>
    <t>Hola, soy Vaneza Perez de Perú, mi hermanito Pedro al nacer fue detectado con Hemiplajia en todo el lado izquierdo&amp;nbsp;de su cuerpo, en ese entonces le operaron y le cortaron un tendón&amp;nbsp;del brazo y la pierna, pasaron los años y vimos que su recuperación&amp;nbsp;no fue absoluta, un pie&amp;nbsp;en mas grande que el otro, sus manos igual, el no camina de manera normal, el cerebro tampoco se desarrollo de manera normal y es difícil&amp;nbsp;para mi familia y para mi, pero hay una oportunidad, hay unos doctores en California que pueden operarlo y ayudarlo a que lleve una vida normal como los otros niños, y eso me llena de esperanzas para el, quisiera poder ir hasta allá&amp;nbsp;y proceder con la operación, hay antecedentes&amp;nbsp;de lo efectivo de esta operación&amp;nbsp;y creo que mi hermanito puede formar parte de la efectividad de la operación, el gran problema es el dinero, nosotros no contamos con fondos para llevarlo, la operación&amp;nbsp;cuesta 75 mil dolares y los pasajes de avión&amp;nbsp;y estadías, mas las terapias pues suman mas y me siento impotente, aquí&amp;nbsp;en Perú&amp;nbsp;la moneda no es muy elevada en precio y a pesar de que estoy trabajando, no llego a nada. quisiera que me ayuden, no por mi, sino por el, yo no pido nada en esta vida, solo que mi hermanito pueda estar bien y seguir con su vida de manera normal y feliz, sin sentirse aludido o insultado por sus amigos. Se que muchos hasta pueden dudar de esto pero les Juro que es real, no se que mas hacer, quiero que el se cure y espero de todo corazón&amp;nbsp;contar con su ayuda.&amp;nbsp;SE QUE HAY RIESGO DE QUE TAL VEZ NO JUNTE NADA PERO LA FE ES LO ULTIMO QUE SE PIERDE, TENGO FE EN DIOS, TENGO FE EN QUE MI HERMANITO VA A SALIR ADELANTE, TENGO FE EN SUS CORAZONES BUENOS, Y TENGO FE EN QUE ESTOY HACIENDO ESTA CAMPAÑA PARA LOGRAR MI OBJETIVO QUE ES MI HERMANO.</t>
  </si>
  <si>
    <t>Homies Unidos, Inc.</t>
  </si>
  <si>
    <t>$ 75,000.00 - Operación (Intervención Quirúrgica)$ 2.600 - Pasajes en Avión Ida y Vuelta para Pedro Eli y Papá&amp;nbsp;$ 1.000 - Pasaportes de Pedro Eli y Papá$ 8.000 - Terapia post Operatoria Pedro Eli por 8 dias$ 500 - Estadia en California por 10 días$ 9.000 - Cirugía Laser para borrar la cicatriz de a operación de todo el lado izquierdo del cuerpo de Pedro Eli.</t>
  </si>
  <si>
    <t>vanep11@hotmail.com</t>
  </si>
  <si>
    <t>produccion de canciones personalizadas para tienda virtual</t>
  </si>
  <si>
    <t>Melinda Isordia</t>
  </si>
  <si>
    <t>misordia@homiesunidos.org</t>
  </si>
  <si>
    <t>09-28-2018</t>
  </si>
  <si>
    <t>(213) 383-7484</t>
  </si>
  <si>
    <t>PROCURANDO IDENTIDAD EN LA ISLA LA PIRRAYA</t>
  </si>
  <si>
    <t>Fundación Procurando Identidad</t>
  </si>
  <si>
    <t>Los Angeles, California</t>
  </si>
  <si>
    <t>Fundraising to Rebulid Ticuman, Morelos, Mexico</t>
  </si>
  <si>
    <t>0614-130981-103-2</t>
  </si>
  <si>
    <t>https://hipgive.org/wp-content/uploads/2018/09/DUI-y-NIT-JR.jpg</t>
  </si>
  <si>
    <t>We are raising funds for the implementation of the Central American Young Women Project.</t>
  </si>
  <si>
    <t>Estamos recaudando fondos para la realización del Proyecto de las Mujeres Jóvenes Centroamericanas​.</t>
  </si>
  <si>
    <t>Homies Unidos is grateful and proud of being part of our community achievements, we have done so much with your support which its been vital, without the Central American Youth Council would not be there. Although we are gaining momentum in some communities of Los Angeles, there is still a stronger need to empower young indigenous women in South Central, Westlake and Pico-Union. The Central American Young Women are there, asking for real and more human livelihood, where a more needed and specific space is sustained for/by/with them, to flourish all their abilities, skills and accomplish their thousand times broken dreams due to unaccounted violence, abuse, that has prevented them to have a sense of identity and build together the needed popular power, to redefine a clear road to recovery, equality and unity within their own selves, families and communities. Frequently we indicate the unaccompanied minors’ epiphany, we have devoted considerate resources and hearts to support their cause to survive, progress and have a better future. Nevertheless, it is an endless road of challenges, we have realized that we are slowly making progress as a community by creating social services centralized for boys but not specific for young girls, which would bring awareness to gender, race, identity and cultural biases. The Central American Young Women Project would map the road to self-awareness and women, cultural identity and origins, how to prevent violence and sexual abuse, teen pregnancy, lack of jobs, professional development and many other issues that ultimately rest on the hands and arms of the future women of our communities, women are essential and the soul of our communities’ strengths and weaknesses. The young women of today and the future women of tomorrow that have to have a specific space to pave the community recovery, healing and self-recognition of its potential, with the unquestionable gifts and contributions of the Young Women. They will go trough the Xinachtli curriculum for indigenous women, the Young Leadership Program and the II Central American Youth Leadership Conference, to eventually consolidate the Central American Youth Council in conjunction with the young men.</t>
  </si>
  <si>
    <t>jessicaluciofer@hotmail.com</t>
  </si>
  <si>
    <t>Homies Unidos está agradecido y orgulloso de ser parte de los logros de nuestra comunidad, hemos hecho tanto con su apoyo el cual ha sido vital, fundamental, sin el cual el Concilio de la Juventud Centroamericana no estaría ahí. A pesar de que se estamos logrando momento en algunas comunidades de Los Ángeles, todavía hay una necesidad fuerte para potenciar a las mujeres indígenas jóvenes en el Surcentro, Westlake y Pico-Unión. Las Mujeres Jóvenes Centroamericanas están ahí, demandando sustento real y más humano, donde es necesario un espacio específico que se mantenga con/para/por ellas, donde florezcan todas sus capacidades, habilidades y así lograr sus mil veces sueños rotos debido a la violencia no contabilizada, abuso, que les ha impedido tener un sentido de identidad y construir juntas el necesario poder popular, para redefinir un camino claro hacia la recuperación, igualdad y unidad en cuanto así mismas, sus familias y comunidades. Con frecuencia indicamos la epifanía de los menores no acompañados, hemos dedicado recursos considerables y nuestros corazones para apoyar su causa de sobrevivir, progresar y tener un futuro mejor. Sin embargo, es un camino con sin fin de problemas, donde nos hemos dado cuenta que estamos poco a poco avanzando como comunidad mediante la creación de servicios sociales centralizadas para los niños, pero no es específico para las chicas jóvenes, lo que elevaría su conciencia contra los prejuicios de género, raza, identidad y cultura. El Proyecto de Jóvenes Mujeres Centroamericanas delinearía el camino de la auto-conciencia, identidad cultural y orígenes, cómo prevenir la violencia y el abuso sexual, el embarazo adolescente, la falta de empleo, el desarrollo profesional y muchos otros temas que finalmente descansar en las manos y brazos de las futuras mujeres de nuestras comunidades, las mujeres son esenciales y el alma de las fortalezas y debilidades de nuestras comunidades. Las mujeres jóvenes de hoy y las futuras mujeres del mañana tienen que tienen un espacio específico para pavimentar la recuperación de la comunidad, la curación y auto-reconocimiento de su potencial, con los incuestionables dones y contribuciones de las mujeres jóvenes. Ellas recorrerán por el currículo de Xinachtli para las jóvenes indígenas, el Programa de Liderazgo de Jóvenes y la II Conferencia de Liderazgo Juvenil Centroamericano, para finalmente consolidar el Consejo de la Juventud Centroamericana en conjunto con los jóvenes.</t>
  </si>
  <si>
    <t>The Central American Young Women Project will ensure this youth a successful, healthy, safe, and well-supported integration to our communities. The Project would map the road to self-awareness and women, cultural identity and origins, how to prevent violence and sexual abuse, teen pregnancy, lack of jobs, professional development and many other issues that ultimately rest on the hands and arms of the future women of our communities, women are essential and the soul of our communities’ strengths and weaknesses. The young women of today and the future women of tomorrow that have to have a specific space to pave the community recovery, healing and self-recognition of its potential, with the unquestionable gifts and contributions of the Young Women. We will measure our work base in the level of involvement and recreating the curriculum among the indigenous young women commitment and readapting the content to Central American cultural standards. Based on the momentum already established in Los Angeles, focusing on organizing youth and involvement in community members, we will also implement a combination of pre and post questionnaires, focus groups and follow up communication forms will be utilized to implement and measure success of the goals. With feedback from the young women and community who attended the Leadership Training, forums and advocacy efforts, we can better determine the needs of the youth and families we support and how to meet them.</t>
  </si>
  <si>
    <t>El Proyecto de Jóvenes Mujeres Centroamericanas asegurara que las jóvenes tehgan una exitosa, saludable, segura y bien apoyada integración en nuestras comunidades. El proyecto delinearía el camino de la auto-conciencia, identidad cultural y orígenes, cómo prevenir la violencia y el abuso sexual, el embarazo adolescente, la falta de empleo, el desarrollo profesional y muchos otros temas que finalmente descansar en las manos y brazos de las futuras mujeres de nuestras comunidades, las mujeres son esenciales y el alma de las fortalezas y debilidades de nuestras comunidades. Las mujeres jóvenes de hoy y las futuras mujeres del mañana tienen que tienen un espacio específico para pavimentar la recuperación de la comunidad, la curación y auto-reconocimiento de su potencial, con los incuestionables dones y contribuciones de las mujeres jóvenes.</t>
  </si>
  <si>
    <t>Homies Unidos is already doing the work with 7 girls out of 30 participants in two high schools, which is better this year in comparison with one from last year. But they are included within The Joven Noble curriculum, which is mostly for young boys. Regardless we achieve or not the whole goal, the funds will be focus in human investment, with the goal to compensate with stipends some of the most committed young women and Homies Unidos staff. They will have to reassess the needs, readapt the curriculum, build a proper work plan and implement the project starting this summer. The major people contribution is getting the word out, sharing our campaign with all their social media and personal contacts. With your monetary help, we&amp;#8217;ll raise funds to continue helping unaccompanied minors integrate into their community, homes and schools. We will be able to remove tattoo of young man and women who now enjoy a better employment and have reduced the possibilities of being a target of violence or police harassment. If you make a gift online today, we will be able to continue helping our community in stopping another cycle of violence and empower our members to become agents of change.</t>
  </si>
  <si>
    <t>Homies Unidos ya está haciendo el trabajo con 7 jovencitas, de 30 participantes en dos secundarias o preparatorias, que este año hemos mejorado en comparación sólo una del año pasado. Aún así ellas están incluidas dentro del plan de estudios del Joven Noble que es sobre todo para los jóvenes. Independientemente que logremos o no el objetivo en su totalidad, los fondos serán destinados a la inversión humana, con el objetivo de compensar con estipendios algunas de las mujeres jóvenes más comprometidos y acompañadas por el personal de Homies Unidos. Tendrán que volver a evaluar las necesidades, readaptar el plan de estudios, construir un plan de trabajo adecuado y ejecutar el proyecto a partir de este verano. La contribución de las personas sobre todo es correr la voz , compartiendo nuestra campaña con todos sus medios de comunicación social y los contactos personales. Con su ayuda monetaria vamos a recaudar fondos para seguir ayudando a que los menores no acompañados se integren en sus comunidades, hogares y escuelas. Vamos a ser capaces de eliminar el tatuaje del hombre y de la mujer joven que asi disfruten de un mejor empleo y reduzcan las posibilidades de ser blanco de la violencia o el acoso policial. Si hace un regalo en línea hoy en día vamos a ser capaces de seguir ayudando a nuestra comunidad en la detención de otro ciclo de violencia y capacitar a nuestros miembros a convertirse en agentes de cambio.</t>
  </si>
  <si>
    <t>Consultants Expenses Job Title Total Youth Project Coordinator ($15 Hr. x 30Hrs x 12Wks) $5,400.00 PROGRAM EXPENSES Youth Stipends (2 youth x $10 Hr. x 25Hrs x 8 Wks) $4,000.00 Office Supplies $250.00 Printing and Reproduction $500.00 TOTAL COST $10,150.00</t>
  </si>
  <si>
    <t>Fundraising to rebuild Ticumán, Morelos, México</t>
  </si>
  <si>
    <t>To achieve this, Homies Unidos works to end violence and promote peace in our communities by empowering youth and their families to become advocates for social justice rather than agents of self-destruction. We offer an alternative vision to incarceration, deportation, and repressive and ineffective zero-tolerance “gang abatement” and “band-aid” social service strategies. Instead, Homies Unidos presents culturally competent access to alternative education, leadership development, self-esteem building, and health education programs tied to social justice advocacy programs that make a difference in the streets and homes of our community. We are up and running in the new year. Homies Unidos has been able to get a new office to work out off, soon we will be having an open house. We have done a lot of work: We have started working with 30 recent arrivals from Central America who have fled our violent countries. Out of that 7 participants are Young Indigenous Women On February 16th, we started our tattoo removal treatment for people coming out of incarceration or have been victims of domestic violence. On February 18th, our Central American refugees were on a panel at CASA0101 in Boyle Heights at 6PM just before the play, Placas, The Most Dangerous Tattoo. Youth organizer have developed the first Central American Youth Council, which will address issues that refugees have and are going through in Los Angeles. They will be putting together events and activities in our community throughout the year.</t>
  </si>
  <si>
    <t>Para lograr esto, Homies Unidos trabaja para terminar con la violencia y promover la paz en nuestras comunidades mediante el empoderamiento de los jóvenes y sus familias para convertirse en defensores de la justicia social en lugar de agentes de la autodestrucción. Ofrecemos una visión alternativa al encarcelamiento, deportación y de cero tolerancia a la “reducción de pandillas” de manera represiva e ineficaz, y a las estrategias de “parche”, de servicio social. En cambio, Homies Unidos presenta el acceso culturalmente competente para educación alternativa, desarrollo de liderazgo, y de la autoestima, y los programas de educación para la salud vinculados a los programas de promoción de la justicia social que marcan la diferencia en las calles y hogares de nuestra comunidad. Estamos a todo vapor en el año nuevo. Homies Unidos ha sido capaz de conseguir una nueva oficina para trabajar, pronto vamos a tener una casa abierta. Hemos hecho un montón de trabajo : - Hemos comenzado a trabajar con 30 recién llegados de América Central que han huido de nuestros países violentos. De los que 7 participantes son jóvenes mujeres indígenas. - El 16 de febrero , comenzamos nuestro tratamiento de eliminación de tatuajes para las personas que salen de la cárcel o han sido víctimas de la violencia doméstica. - El 18 de febrero, nuestros jóvenes del Concilio de Jóvenes Centroamericanos estuvieron en un panel en CASA0101 en Boyle Heights a las 6 pm justo antes de la obra Placas, El tatuaje más peligroso. - Los han desarrollado el primer Concilio de la Juventud Centroamericana, que abordará cuestiones que los refugiados tienen y están pasando en Los Ángeles. Además tendremos eventos y actividades en nuestra comunidad durante todo el año.</t>
  </si>
  <si>
    <t>@HomiesUnidos</t>
  </si>
  <si>
    <t>José Roberto</t>
  </si>
  <si>
    <t>https://youtu.be/skCOov54f34</t>
  </si>
  <si>
    <t>joseroberto.juarez@proidentidad.org</t>
  </si>
  <si>
    <t>FUNDEGUA Patient Safety</t>
  </si>
  <si>
    <t>Fundación Desarrolla Guatemala para la Educación y Salud</t>
  </si>
  <si>
    <t>009573897-5</t>
  </si>
  <si>
    <t>https://hipgive.org/wp-content/uploads/2017/11/SAT--FUNDEGUA-Exension-de-IVA-abr-17.pdf</t>
  </si>
  <si>
    <t>(745) 273-13</t>
  </si>
  <si>
    <t>San Dionisio, El Salvador</t>
  </si>
  <si>
    <t>Have you ever imagined what your life would be like if you did not have your Name and your Last Name?</t>
  </si>
  <si>
    <t>Alguna vez has imaginado cómo sería tu vida si no tuvieras tu nombre y tu apellido??</t>
  </si>
  <si>
    <t>mportillo@homiesunidos.org</t>
  </si>
  <si>
    <t>Gabriela</t>
  </si>
  <si>
    <t>gabriela.asturias@fundegua.org</t>
  </si>
  <si>
    <t>Our Foundation, called Procurando Identidad, has the objective of defending and promoting the Human Right to Identity, which includes the fundamental rights to Nationality and Name, which allows all Salvadorans to enjoy their right to the Name and to develop as a person. within the Society, allowing them the enjoyment and exercise of all their civil and political rights, which are derived directly from the previous ones. the historical factors suffered by our country that have directly affected the rates of the Sub-registration of Birth in El Salvador, that is, all those persons who, for various cultural, economic and social reasons, do not have a Nationality defined as lacking a birth record that gives them access to claim their rights as a Salvadoran citizen. The civil war, the levels of illiteracy, the lack of registry culture, poverty, difficult access to the points of attention to make birth records, and even migration, are some of the factors that today directly affect the Sub-registration of birth rates. Our vision and mission leads us to combat the phenomenon called SUBREGISTER OF BIRTH from two very important profiles, the first includes the awareness of all people about the importance of birth registration, that is, the promotion of the registry culture, which we will develop through advertising campaigns in the media, identity fairs, workshops and training for communities, administrators of the registry service and other key sectors, seeking to raise awareness and at the same time educate all Salvadoran families about the importance of having a birth record that shows his Nationality and his Name, to conform his Identity; and the second profile includes guaranteeing quality legal and psychological assistance, which allows access and immediate restoration of the Identity in all those persons who, to date, lack the documents that allow them to develop within society. Our project, which we have called PROCURING IDENTITY IN THE ISLAND OF LA PIRRAYA, is being developed in the municipality of San Dionisio, Usulután department, specifically in La Pirraya Island, where we have detected a community with 38 people that to this date lack of access to the Right to Identity, since they do not have documents that identify them, that demonstrate their nationality or a name that identifies them. The direct beneficiary group of this project, is composed of 38 people ranging from 3 months of age to 95 years of age; while the indirect beneficiary group of this project is estimated at approximately 100 people. Our goal with this project is to allow these people access to the Right to Identity, to have a name that identifies them, and with a Nationality that welcomes and protects them, and that allows them to access all of their fundamental rights which they come from the recognition of the quality of citizens and the same recognition of their legal existence, to access the human rights of Education, Health, a Decent Work, to have a Family and to be recognized as such. Our Project requires a Budget of $13,080.00 This budget will serve to identify, offer and guarantee the necessary legal assistance to access and restore the Right to Identity of the beneficiary population, and our work extends to the completion of all the administrative and judicial procedures necessary for these people to have a Birth Registry where your Name will be established to identify you and give you the certainty of your legal birth, to back your nationality and allow that link with the State to have the right to access and at the same time demand from the latter, the enjoyment of the other human rights that are derived; until obtaining the legal documents that allow their identification. Within this budget, transport costs and necessary governmental administrative costs have been considered.It is important to note that the place of residence of these people has a special degree of incidence on transportation costs, given its geographical location because it is an Island, which requires a 20-minute journey using a rapid means of water transport, while in a low-speed water transport medium, the route increases up to 1 hour on the way and 1 hour on the way back. The Universal Declaration of Human Rights, recognizes in Article 6, that: &amp;#8220;Every human being has the right, everywhere, to the recognition of his legal personality.&amp;#8221; That is where the importance of our cause comes from, since the Right to Identity is a Universal Human Right, which due to its special characteristics and conditions affects in a special way the most disadvantaged sectors of the population, where economic and geographical conditions make it difficult access to the Institutions to enforce their right. Your donation will allow us to bring to legal life all these people invisible to society, giving them a NAME and a NATIONALITY, which allows them to develop as a person within it. If you can not help us with a donation at this time, you can join our cause in one of our action and volunteering programs, or you can even help us by sharing our content with your friends and family, and by supporting our social networks. For more information visit www.proidentidad.org, and you can communicate directly to the telephone: (503) 74527313, or you can write to us at the email address info@proidentidad.org. Follow us on Facebook as Proidentidad El Salvador.</t>
  </si>
  <si>
    <t>Cauchera para el pobre</t>
  </si>
  <si>
    <t>nirwin</t>
  </si>
  <si>
    <t>4O13</t>
  </si>
  <si>
    <t>nirwinurdanetagnb@hotmail.com</t>
  </si>
  <si>
    <t>(919) 808-8103</t>
  </si>
  <si>
    <t>Pediatric Nephrology Unit (FUNDANIER), Hospital Roosevelt, Guatemala</t>
  </si>
  <si>
    <t>Nuestra Fundación denominada Procurando Identidad, tiene como objetivo la defensa y promoción del Derecho Humano a la Identidad, el cual incluye los derechos fundamentales a la Nacionalidad y el Nombre, que le permita a todos los salvadoreños gozar de su derecho al Nombre y desarrollarse como persona dentro de la Sociedad, permitiéndoles el goce y ejercicio de todos sus derechos civiles y políticos, los cuales se derivan directamente de los anteriores. los factores históricos sufridos por nuestro país que han afectado directamente los índices del Subregistro de Nacimiento en El Salvador, es decir, todas aquellas personas que por diversos motivos culturales, económicos, sociales, no cuentan con una Nacionalidad definida por carecer de un registro de nacimiento que les dé el acceso a reclamar sus derechos como ciudadano salvadoreño. La guerra civil, los niveles de analfabetismo, la falta de cultura registral, la pobreza, difícil acceso a los puntos de atención para realizar los registros de nacimiento, e incluso la migración, son algunos de los factores que hoy por hoy inciden directamente en los índices de Subregistro de Nacimiento. Nuestra visión y misión nos encamina al combate del fenómeno denominado SUBREGISTRO DE NACIMIENTO desde dos perfiles muy importantes, el primero comprende la concientización de todas las personas sobre la importancia del registro de nacimiento, es decir, el fomento de la cultura registral, la cual desarrollaremos a través de campañas publicitarias en medios de comunicación, ferias de identidad, talleres y capacitaciones a comunidades, administradores del servicio registral y demás sectores claves, buscando concientizar y a la vez educar a todas las familias salvadoreñas sobre la importancia de contar con un registro de nacimiento que demuestre su Nacionalidad y su Nombre, para conformar su Identidad; y el segundo perfil comprende garantizar la asistencia jurídica y psicológica de calidad, que permita el acceso y la restauración inmediata de la Identidad en todas aquellas personas que a la fecha carezcan de los documentos que les permitan desarrollarse dentro de la sociedad. Nuestro proyecto, el cual hemos denominado PROCURANDO IDENTIDAD EN LA ISLA LA PIRRAYA, se está desarrollando en el municipio de San Dionisio, departamento de Usulután, específicamente en la Isla La Pirraya, en donde hemos detectado una comunidad con 38 personas que a esta fecha carecen del acceso al Derecho a la Identidad, ya que no cuentan con documentos que los identifiquen, que demuestren su nacionalidad ni un nombre que los identifique. El grupo beneficiario directo de este proyecto, esta compuesto por 38 personas que van desde los 3 meses de edad hasta 95 años de edad; mientras que el grupo beneficiario indirecto de este proyecto, se calcula en aproximadamente 100 personas. Nuestro objetivo con este proyecto es permitirle a estas personas, el acceso al Derecho a la Identidad, a contar con un nombre que los identifique, y con una Nacionalidad que los acoja y proteja, y que le permita acceder a todos sus derechos fundamentales los cuales devienen del reconocimiento de calidad de ciudadanos y del mismo reconocimiento de su existencia legal, para acceder a los derechos humanos de la Educación, la Salud, a un Trabajo digno, a tener Familia y ser reconocidos como tal. Nuestro proyecto requiere un presupuesto de $13,080.00 Este presupuesto servirá para identificar, ofrecer y garantizar la asistencia jurídica necesaria para acceder y restaurar el Derecho a la Identidad de la población beneficiaria, y nuestra labor se extiende a la realización de todas las diligencias administrativas y judiciales necesarias para que estas personas cuenten con un Registro de Nacimiento en donde se establecerá su Nombre que los identifique y que les dé la certeza de su nacimiento legal, que respalde su nacionalidad y permita ese vinculo con el Estado para tener derecho a acceder y a la vez exigirle a este ultimo, el goce de los demás derechos humanos que se derivan; hasta la obtención de los documentos legales que permitan su identificación. Dentro de este presupuesto se han considerado los gastos de transporte, y costos administrativos gubernamentales necesarios. Es importante señalar que el lugar de residencia de estas personas tiene un especial grado de incidencia en los gastos de transporte, dada su ubicación geográfica por tratarse de una Isla, que requiere un recorrido de 20 minutos haciendo uso de un medio de transporte acuático rápido, mientras que en un medio de transporte acuático de baja velocidad el recorrido aumenta hasta 1 hora de ida y 1 hora de regreso. La Declaración Universal de los Derechos Humanos, reconoce en su artículo 6, que: &amp;#8220;Todo ser humano tiene derecho, en todas partes, al reconocimiento de su personalidad jurídica&amp;#8221;. De allí deviene la importancia de nuestra causa, ya que el Derecho a la Identidad es un Derecho Humano Universal, que por sus características y condiciones especiales afecta de manera especial a los sectores de la población menos favorecidos, donde las condiciones económicas y geográficas dificultan el acceso a las Instituciones para hacer valer su derecho. Tu donación nos permitirá traer a la vida jurídica a todas estas personas invisibles para la sociedad, dándoles un NOMBRE y una NACIONALIDAD, que les permita desarrollarse como persona dentro de la misma. Si no puedes en este momento ayudarnos con una donación, puedes sumarte a nuestra causa en alguno de nuestros programas de acción y voluntariado, o incluso puedes ayudarnos compartiendo nuestro contenido con tus amigos y familiares, y apoyando nuestras redes sociales. Para mayor información visita www.proidentidad.org, y puedes comunicarte directamente al teléfono: (503)74527313, o puedes escribirnos a la dirección de correo electrónico info@proidentidad.org. Síguenos en Facebook como Proidentidad El Salvador.</t>
  </si>
  <si>
    <t>United for Safer Healthcare</t>
  </si>
  <si>
    <t>Unidos por Servicios de Salud Seguros</t>
  </si>
  <si>
    <t>TRAMITES 6 trámites de asentamiento de nacimiento tardío $1,350.00 15 Diligencias de Establecimiento subsidiario de nacimiento vía notarial $6,750.00 10 Diligencias de Establecimiento subsidiario de nacimiento vía judicial $3,800.00 2 Asentamiento de hijo de salvadoreño nacido en el extranjero $480.00 1 Proceso Judicial de nulidad de partida de nacimiento $550.00 1 Reposición de partida de nacimiento con microfilm del RNPN $150.00</t>
  </si>
  <si>
    <t>Every child in the hospital has an experience, and every family &amp;#8211; a story. We want to improve those experiences by fundamentally changing the quality of healthcare by making patient safety a priority. Improving the quality of pediatric care delivered to some of our smallest patients requires embracing organizational change to help reduce errors. The economic impact on society of unsafe health care and medical errors is substantial, through lost days of work and higher long term health care costs, all of which ultimately contribute to poverty. For children in particular, lack of access to high quality health care can lead to a worsening of health, which, in turn, can negatively impact their ability to attend school, social interaction, and quality of life. Patient safety works should be built into healthcare delivery. This requires effort to establish a culture of patient safety through organizational infrastructure, engaging leadership and frontline staff, promoting efficient teamwork to identify and mitigate errors, and providing quality and safety training. All of these efforts are centered around and reducing preventable harm and improving patient outcomes. To address this need, the Pediatric Nephrology Unit at Roosevelt Hospital and Duke University Medical Center have partnered to address patient safety. This initiative is unique because it moves beyond addressing a single disease, but instead, expands horizontally to strengthen the safe delivery of care across all types of diseases and medical disciplines. Our training program will focus on building capacity in safety science, quality improvement, and implementation science in Roosevelt Hospital in Guatemala City. This program will leverage the collective experience at Duke University Medical Center in patient safety and quality improvement with complementary expertise in implementation science to address these challenges. The long-term goal of this program is to establish a core team in patient safety, quality improvement, and implementation sciences in Guatemala whose members have the skills to serve as leaders in their home countries for health care safety and quality.</t>
  </si>
  <si>
    <t>Esto es para una ayuda financiera para mi proyecto de montar una vulcanizadora, la verdad es que soy muy pobre y nesecito una ayuda con solo ese poco dinero me pueden ayudar</t>
  </si>
  <si>
    <t>Este proyecto es para ayudar a las personas de mi pueblo para que obtengan un servicio de vulcanizado a precio justo y me estara ayudando a mi a cumplir con una labor exelente</t>
  </si>
  <si>
    <t>Todos los niños en el hospital tienen una experiencia y cada familia, una historia. Queremos mejorar esas experiencias cambiando fundamentalmente la calidad de la atención médica volviendo la seguridad del paciente una prioridad. Mejorar la calidad de la atención pediátrica para nuestros pacientes más pequeños requiere adoptar un cambio organizacional para ayudar a reducir los errores médicos. La atención en salud insegura y los errores médicos tienen un impacto económico en la sociedad sustancial, resulta en días de trabajo perdidos y mayores costos de atención médica a largo plazo, que a la larga contribuyen a la pobreza. Para los niños en particular, la falta de acceso a una atención médica de alta calidad puede empeorar su salud, lo que a su vez puede afectar negativamente su capacidad para asistir a la escuela, sus relaciones sociales y calidad de vida. La seguridad del paciente debe integrarse en la prestación de asistencia sanitaria. Establecer una cultura de seguridad del paciente requiere un esfuerzo compuesto por mejorar la infraestructura organizacional, participación del liderazgo y el personal de primera línea, promover el trabajo en equipo eficiente para identificar y mitigar errores, y proporcionar capacitación de calidad y seguridad. Todos estos esfuerzos se centran en reducir el daño evitable y mejorar los resultados de los pacientes. Para abordar esta necesidad, la Unidad de Nefrología Pediátrica del Hospital Roosevelt y el Centro Médico de la Universidad de Duke se han asociado para abordar la seguridad del paciente. Esta iniciativa es única porque va más allá de abordar una sola enfermedad, pero en su lugar, se expande horizontalmente para fortalecer la entrega segura de atención para todo tipo de enfermedades y disciplinas médicas. Nuestro programa de capacitación se enfocará en desarrollar capacidades en ciencia de la seguridad, mejoramiento de la calidad e investigación aplicada en el Hospital Roosevelt en la Ciudad de Guatemala. Este programa aprovechará la experiencia colectiva del Centro médico de la Universidad de Duke para la mejora de la calidad y seguridad de los pacientes, con la experiencia complementaria en la investigación aplicada para abordar estos desafíos. El objetivo a largo plazo de este programa es establecer un equipo enfocado en seguridad del paciente, mejoramiento de la calidad e investigación aplicada en Guatemala cuyos miembros tengan las habilidades para servir como líderes en sus países de origen para la seguridad y calidad de la atención médica.</t>
  </si>
  <si>
    <t>NirwinUrdanetaGNB@hotmail.com</t>
  </si>
  <si>
    <t>InfoFundegua</t>
  </si>
  <si>
    <t>08-19-2018</t>
  </si>
  <si>
    <t>Prividing homes to the most poor and vulnerable in Latin America and the Caribbean</t>
  </si>
  <si>
    <t>https://hipgive.org/wp-content/uploads/2018/01/FUNDEGUA-BoardMemberList.docx</t>
  </si>
  <si>
    <t>CATCHY TITLE</t>
  </si>
  <si>
    <t>Nombre de tu organización</t>
  </si>
  <si>
    <t>Primera casa Marta</t>
  </si>
  <si>
    <t>lopez.mariam@gmail.com</t>
  </si>
  <si>
    <t>https://hipgive.org/wp-content/uploads/2018/01/Escritura-de-Constitución-(1).pdf</t>
  </si>
  <si>
    <t>(998) 214-0116</t>
  </si>
  <si>
    <t>SHORT BUT PUNCHY SUMMARY</t>
  </si>
  <si>
    <t>RESUMEN CORTO Y LLAMATIVO</t>
  </si>
  <si>
    <t>PITCH</t>
  </si>
  <si>
    <t>sdfsd</t>
  </si>
  <si>
    <t>sdfsdf</t>
  </si>
  <si>
    <t>sdfsdafa</t>
  </si>
  <si>
    <t>asdfasdf</t>
  </si>
  <si>
    <t>Primer CD oficial &amp;#8211; D&amp;#8217;Luto</t>
  </si>
  <si>
    <t>Fundacion TU Pension in memoriam Mariela Ardila de Moreno</t>
  </si>
  <si>
    <t>casca</t>
  </si>
  <si>
    <t>cac</t>
  </si>
  <si>
    <t>Preventive education: optimal intrafamily development</t>
  </si>
  <si>
    <t>Fundacion Humana Dignitas para el Desarrollo integral de la persona Humana I.A.P.</t>
  </si>
  <si>
    <t>cwc</t>
  </si>
  <si>
    <t>(644) -</t>
  </si>
  <si>
    <t>ceiceicn</t>
  </si>
  <si>
    <t>ceccec</t>
  </si>
  <si>
    <t>cececeec</t>
  </si>
  <si>
    <t>caecaecr</t>
  </si>
  <si>
    <t>Fundación Juandiego</t>
  </si>
  <si>
    <t>Fondo de Mujeres del Sur</t>
  </si>
  <si>
    <t>comunicacion@mujeresdelsur.org</t>
  </si>
  <si>
    <t>04-22-2017</t>
  </si>
  <si>
    <t>FUNDACION ELIGE VIVIR</t>
  </si>
  <si>
    <t>Fundacion Elige Vivir (Ricardo Garcia Zetina)</t>
  </si>
  <si>
    <t>GAZR700312K40</t>
  </si>
  <si>
    <t>https://hipgive.org/wp-content/uploads/2018/06/8611ACTA-CONSTITUTIVA-2008.pdf</t>
  </si>
  <si>
    <t>https://hipgive.org/wp-content/uploads/2017/04/RFC.pdf</t>
  </si>
  <si>
    <t>Casa Independencia: Community Health Center</t>
  </si>
  <si>
    <t>Fundación Dr. Octavio Villalobos A.C.</t>
  </si>
  <si>
    <t>Dr. Octavio Alberto Villalobos Méndez</t>
  </si>
  <si>
    <t>droctaviovillalobos@gmail.com</t>
  </si>
  <si>
    <t>52 664 320 8185</t>
  </si>
  <si>
    <t>fhumana@hotmail.com</t>
  </si>
  <si>
    <t>US South/MEXICO</t>
  </si>
  <si>
    <t>Help us open the biggest non-profit community health center&amp;nbsp;in TJ, the most visited border city in the world, with more than 531,571 people without health services.</t>
  </si>
  <si>
    <t>Ay&amp;uacute;danos a abrir el m&amp;aacute;s grande centro de salud comunitaria en Tijuana, la ciudad fronteriza m&amp;aacute;s visitada del mundo, con m&amp;aacute;s de 531,571 personas sin servicios de salud.</t>
  </si>
  <si>
    <t>Casa Independencia&amp;acute;s goal&amp;nbsp;is to become the most accessible, human and ecofriendly community health center in the Northern region of Mexico, to allow people without health services get the prevention, diagnosis and treatment they deserve in alarming community health issues like breast cancer, cervical cancer, obesity, diabetes, hypertension&amp;nbsp;and mental health.&amp;nbsp;Through the Dr. Octavio Villalobos Foundation, a newborn non-profit organization in Tijuana,&amp;nbsp;a 8,000 square foot&amp;nbsp;house has been managed to be restored by a philanthropist&amp;nbsp;architect who only needs the construction materials to&amp;nbsp;rehabilitate a&amp;nbsp;20-year-old and never-inhabited&amp;nbsp;building 5 minutes away from the San Ysidro Port of Entry.With your help, Casa Independencia will be able to open its doors in 2016 and to receive part of&amp;nbsp;the more than&amp;nbsp;531,571 people that live 5 minutes away from the most powerful and rich&amp;nbsp;country of the world, but also live&amp;nbsp;without prevention, diagnosis and treatment&amp;nbsp;health services.</t>
  </si>
  <si>
    <t>ricardo@eligevivir.org</t>
  </si>
  <si>
    <t>El objetivo de Casa Independencia es convertirse en el m&amp;aacute;s accesible, humano y ecoamigable centro de salud comunitaria en el norte de M&amp;eacute;xico, para que las personas sin&amp;nbsp;servicios de salud puedan tener&amp;nbsp;la prevenci&amp;oacute;n, el diagn&amp;oacute;stico y el tratamiento que merecen en temas de salud comunitaria tan alarmantes como c&amp;aacute;ncer de mama, c&amp;aacute;ncer de c&amp;eacute;rvix, obesidad, diabetes, hipertensi&amp;oacute;n y salud mental.A trav&amp;eacute;s de la Fundaci&amp;oacute;n&amp;nbsp;Dr. Octavio Villalobos, una reci&amp;eacute;n nacida organizaci&amp;oacute;n sin fines de lucro en Tijuana, se ha conseguido una casa de 750 metros cuadrados para ser restaurada por un arquitecto fil&amp;aacute;ntropo que s&amp;oacute;lo requiere los materiales de construcci&amp;oacute;n para rehabilitar un edificio de 20 a&amp;ntilde;os que nunca fue habitado, a 5 minutos de&amp;nbsp;la Garita Internacional de San Ysidro.Con tu ayuda,&amp;nbsp;Casa Independencia podr&amp;aacute; abrir sus puertas en 2016 y recibir parte de las m&amp;aacute;s de&amp;nbsp;531,571 personas que viven a 5 minutes del pa&amp;iacute;s m&amp;aacute;s poderoso y m&amp;aacute;s rico del mundo, pero que tambi&amp;eacute;n viven sin servicios de salud de prevenci&amp;oacute;n, diagn&amp;oacute;stico y tratamiento.</t>
  </si>
  <si>
    <t>In Tijuana, last year, 64 women died from breast cancer, 42 women died from cervical cancer (the only vaccination-preventible cancer), 7 out of 10 adults were diagnosed with&amp;nbsp;obesity, 1 out 10 adults were diagnosed with diabetes, 1 out of 15 adults were diagnosed with hypertension and mental health status was unknown because no government office was measuring it.In addition to Tijuana&amp;acute;s native citizens, the city has a floating population of migrants from all over Mexico, mainly southerners who travel to Baja California to work for a couple of&amp;nbsp;months in the annual crops but remains in the city without access to public health services.Casa Independencia aims to provide primary and specialized health services to all people, regardless migratory and economic status, because this is the only way to ensure Tijuana&amp;acute;s community health and quality of life as a neighbour of San Diego.</t>
  </si>
  <si>
    <t>(555) 489-0835</t>
  </si>
  <si>
    <t>San José del Cabo, B.C.S., México</t>
  </si>
  <si>
    <t>En Tijuana, el &amp;uacute;ltimo a&amp;ntilde;o, 64 mujeres murieron de c&amp;aacute;ncer de mama, 42 mujeres murieron de c&amp;aacute;ncer de c&amp;eacute;rvix (el &amp;uacute;nico c&amp;aacute;ncer prevenible por vacunaci&amp;oacute;n), 7 de cada 10 adultos fueron diagnosticados con obesidad, 1 de cada 10&amp;nbsp;adultos fue&amp;nbsp;diagnosticado&amp;nbsp;con diabetes, 1 de cada 15 adultos fue&amp;nbsp;diagnosticado con hipertensi&amp;oacute;n y el estado de salud mental fue desconocido porque ninguna oficina de gobierno&amp;nbsp;lo estaba midiendo.Adem&amp;aacute;s de sus ciudadanos nativos, Tijuana tiene una poblaci&amp;oacute;n flotante de migrantes de todo M&amp;eacute;xico, principalmente sure&amp;ntilde;os que viajan a&amp;nbsp;Baja California para trabajar por unos meses en las cosechas anuales, pero que permanecen en la ciudad sin acceso a los servicios de salud p&amp;uacute;blica.Casa Independencia pretende proveer servicios de salud primaria y especializada a todas las personas, sin importar su estado migratorio o econ&amp;oacute;mico, porque es el &amp;uacute;nico modo de asegurar la salud comunitaria y la calidad de vida de Tijuana&amp;nbsp;como vecina de&amp;nbsp;San Diego.</t>
  </si>
  <si>
    <t>A healthy family lifestyle through preventive education, with your donation we help transform lives</t>
  </si>
  <si>
    <t>All donations will be handled by the Dr. Octavio Villalobos Foundation with transparency and will be used to buy the&amp;nbsp;construction materials needed&amp;nbsp;to restore the building were Casa Independencia will operate. Because one the foundation&amp;acute;s board members is a philanthropic arquitect, none of the donations&amp;nbsp;will be used to pay construction&amp;nbsp;wages. Even if the funding goal is not achieved, the funds will be used to the primary and only objective, which is the materials.If you help us reach our funding goal, you will be rewarded with a donation certificate and&amp;nbsp;your name, your family&amp;acute;s&amp;nbsp;name or your &amp;nbsp;brand&amp;acute;s name&amp;nbsp;in the foundation&amp;acute;s web site and Facebook fanpage, were more than a 1,000 people will recognize you as a social investor.</t>
  </si>
  <si>
    <t>Un estilo de vida familiar saludable, a través de la educacion preventiva, con tu donativo ayudamos a transformar vidas</t>
  </si>
  <si>
    <t>Todas las donaciones ser&amp;aacute; manejadas por la Fundaci&amp;oacute;n Dr. Octavio Villalobos con transparencia y ser&amp;aacute;n utilizadas para comprar los materiales de construcci&amp;oacute;n requeridos para rehabilitar el edificio donde Casa Independencia operar&amp;aacute;. Debido a que uno de los consejeros de la fundaci&amp;oacute;n es un fil&amp;aacute;ntropo&amp;nbsp;arquitecto, ninguna donaci&amp;oacute;n ser&amp;aacute; utilizada para pagar salarios de construcci&amp;oacute;n. Incluso si la meta de recaudaci&amp;oacute;n no es alcanzada, los fondos ser&amp;aacute;n usados para el objetivo primario y &amp;uacute;nico, que es el&amp;nbsp;material.Si nos ayudas a alcanzar nuestra meta de recaudaci&amp;oacute;n, ser&amp;aacute;s recompensando con un certificado de donaci&amp;oacute;n y tu nombre, el nombre de tu familia o el nombre de tu marca en el sitio web y la p&amp;aacute;gina de Facebook de la fundaci&amp;oacute;n,&amp;nbsp;donde m&amp;aacute;s de 1,000 personas te reconocer&amp;aacute;n como un inversionista social.</t>
  </si>
  <si>
    <t>El presupuesto para el proyecto es de $15,000 d&amp;oacute;lares o su equivalente en pesos mexicanos ($250,000). Al ser una organizaci&amp;oacute;n nueva, la Fundaci&amp;oacute;n Dr. Octavio Villalobos no cuenta con presupuesto, pero tampoco con gastos operativos, puesto que todas las actividades profesionales se deben a voluntariado.</t>
  </si>
  <si>
    <t>(552) 563-0725</t>
  </si>
  <si>
    <t>Campaign summary: Favor the reduction of the levels of family disintegration that contributes to the improvement of the family nucleus, with the purpose of promoting a healthier lifestyle in the different aspects of society. The Foundation seeks the integral development of the human person in the individual sphere family. social and prevent the risks that can be faced every day. How will we put your donations in action? 15 workshops aimed at the family in general will be implemented to improve their integral, individual, family and social development, through these programs the existential skills will be developed, the promotion of values ​​and the acquisition of competences promoting the restructuring and integration of the family. To be able to implement the workshops it is necessary the constant training of the continuing promoters, as well as the field work they will do to reach the most vulnerable communities in Xochimilco, CDMX. La Paz and San Jose del Cabo BSC. Why it matters: Every human being inherently has all that it requires to progressively reach its own fullness. The nuclear family is the environment par excellence for the healthy development of every person. It is in the family where life is generated, the values ​​of personality elements are assimilated. However, the family, threatened in its essence, needs to follow educational programs to educate autonomous people, capable of taking responsibility for their own lives and, at the same time, forming new, functionally healthy nuclear families. Why is it a different Foundation -Incursiona special way in preventive education at all levels. -It has generated its own educational-preventive methods that it keeps in constant update that allows it to be linked with other instances for greater efficiency. &amp;#8211; There is a change in the people who have led and carry out this training process and the impact it has on people with this model are agents of change in the family, work and social environments. No matter the amount &amp;#8230; With your donation we can reach more communities, help us to continue helping, help us spread the message &amp;nbsp; &amp;nbsp;</t>
  </si>
  <si>
    <t>Dr. Octavio Villalobos Foundation is a new born non-profit organization in Tijuana, founded by the family of&amp;nbsp;a young and committed doctor who became college professor at age 25, Health Services Director of Fronteras Unidas Pro Salud, a well known and&amp;nbsp;internationally recognized non-profit organization, at age 27, and Chief of the Maternal and Perinatal Health Program for the Baja California&amp;acute;s&amp;nbsp;Health Department at age 29.The mission of the Dr. Octavio Villalobos Foundation is to procure the physical, mental and social wellness of the individual to restore the health of the community. You can visit the spanish version of its web site at www.droctaviovillalobos.org or its spanish Facebook fanpage at Fundaci&amp;oacute;n Dr. Octavio Villalobos.&amp;nbsp;</t>
  </si>
  <si>
    <t>Ayudar gente con discapacidad temporal por depresión, bipolaridad o esquizofrenia. que han perdido su trabajo y ahorros</t>
  </si>
  <si>
    <t>Resumen de la campaña: Incrementar los niveles de educacion familiar, fundamentados en los principios de la dignidad de la persona humana contribuyendo asi a la mejora del núcleo familiar. Con la finalidad de fomentar un estilo de vida mas saludable en los diversos aspectos de la sociedad la Fundacion busca promover el desarrollo integral de la persona humana en el ámbito individual, familiar, social y prevenir asi los riesgos a los que pueda enfrentarse día con día. ¿Cómo pondremos tus donaciones en acción? Se implementaran 15 talleres por etapas mas talleres para adultos mayores, dirigidos a la familia en general para mejorar su desarrollo integral, individual, familiar y social, a través de estos programas se desarrollaran las habilidades existenciales, el fomento de los valores y la adquisición de competencias fomentando la reestructuración e integración de la familia. Para poder implementar los talleres es necesario la capacitación constante de los promotores continuadores, asi como el trabajo de campo que ellos realizaran para llegar a las comunidades mas vulnerables en Xochimilco, CDMX. La Paz y San Jose del Cabo BCS. a demás dentro de nuestras comunidades atendidas identificamos a las personas mas vulnerables a quienes les brindamos un apoyo en especie. ¿Por qué es importante nuestro proyecto? Todo ser humano tiene de manera inherente todo lo que requiere para ir alcanzando de manera progresiva su propia plenitud. La familia nuclear es el ambiente por excelencia para el desarrollo saludable de toda persona. Es en la familia donde se genera la vida, se asimilan los valores elementos de la personalidad. Sin embargo la familia amenazada en su esencia requiere de seguir programas educativos para educar personas autónomas, capaces de hacerse responsables de su propia vida y en su momento formar nuevas familias nucleares sanamente funcionales. ¿Por que se trata de una Fundacion diferente? -Incursiona de manera especial en la educacion preventiva a todos los niveles. -Hemos generado nuestros propios programas educativo-preventivos a un nivel académico de investigación científica que mantenemos en constante actualización, lo cual nos permite vincularnos con otras instancias para mayor eficacia. -Se da y se ve un cambio en las personas que han llevado y llevan este proceso de formación y el impacto que tiene en las personas con este modelo son agentes de cambio en la familia, ambientes laborales y sociales. No importa el monto&amp;#8230; Con tu donativo podremos llegar a mas comunidades, ayúdanos a seguir ayudando, ayúdanos a difundir el mensaje &amp;#8211; Recuerda utilizar las herramientas de intercambio social de HIPGive &amp;nbsp;</t>
  </si>
  <si>
    <t>Necesitamos: -Capacitar a voluntarios y tutores -Llegar a las comunidades mas necesitadas a ofrecer nuestros programas y servicios, brindando una ayuda en especie de ser necesaria -Mantenimiento a instalaciones -Adquisición de material para la sede La Paz y San Jose del Cabo BCS -Espacios físicos -Mobiliario</t>
  </si>
  <si>
    <t>Resumen de la campaña: https://youtu.be/Is9AJ2l1po4 1. Las enfermedades mentales son las grandes ausentes en los sistemas de salud. En México más de 35 millones de personas las padecen y es una de las principales causas de discapacidad que pueden derivar en actos de autodestrucción, adicciones y suicidio. Estas enfermedades son hereditarias, y son las afecciones que más afectan a la población en el mundo. Se trata de trastornos que pueden afectar a cualquier persona en algún momento de su vida. Se calcula que el 25% de las personas padecen uno o más trastornos mentales y los seguros de gastos médicos no los cubren representando grandes responsabilidades económicas para sus familias. Elige vivir pretende ser una fundación dedicada a ayudar a personas sustento de sus familias, que debido a estas afecciones han perdido su trabajo, sus ahorros y su patrimonio. &amp;nbsp; 2.¿Por qué es importante? https://youtu.be/YK9yC4QG0Hc Consideremos que estamos hablando de gente responsable, profesional, trabajadora, productiva que debido a su padecimiento han perdido todo o casi todo lo que tenían y sus opciones son: morir o comenzar de nuevo. Si pudiéramos apoyarles por lo menos en las cosas básicas para que puedan estabilizarse emocionalmente lo antes posible, recuperar sus vidas y volver a producir como antes, haríamos una gran obra que evitaría suicidios, divorcios, adicciones y otros desórdenes terribles que podrían incluso afectar a sus hijos. Además ayudaríamos a México a recuperar gente valiosa. &amp;nbsp; &amp;nbsp; Queremos apoyar a gente a la que nunca nadie voltea a ver, gente a la que siempre se le pide ayuda y apoyo para todas las causas pero gente a la que nunca se le ayuda; gente que tuvo y que ahora no tiene nada. Es un apoyo temporal para impulsarlos a que Elijan Vivir. &amp;nbsp; 3. ¿Cómo queremos ayudar? https://youtu.be/TVPgdy-J00I Ayudaremos según las necesidades mínimas de cada caso con: &amp;nbsp; Consultas Psiquiatricas, Psicológicas y grupos de ayuda Pláticas de orientación e información para familiares Medicamento, gratuito o a una fracción de su costo Asignación de becas temporales para los hijos Congelamiento de deudas (Tarjetas de crédito, Hipotecas, créditos automotrices, etc) No es una condonación de deuda, es un aplazamiento de la misma por discapacidad del deudor. Ayuda para el pago de la renovación de su seguro de gastos médicos (el que haya manejado a la fecha de su ingreso a la fundación) Vales de despensa Ayuda de transporte ¿Cómo pondremos tus donaciones en acción? 1. ¿Qué cubrirán las donaciones? Las donaciones de esta campaña serían la primer ronda de recolección por lo que se utilizarán primeramente para la constitución legal del organismo Promoción y difusión de la Fundación en internet, Buscadores y redes sociales Creación, generación y producción de contenidos Publicidad digital Relaciones públicas para medios electrónicos y medios tradicionales Eventos de recaudación Ruedas de prensa Diseño y producción de productos de la Fundación para venta de beneficencia Campañas de boteo Fondeo de las primeras becas y medicamentos 2. En el caso de que no se alcance la meta, los fondos se utilizarán para fondear otras campañas de recaudación. 3. Hoy en día existen muy pocas entidades que soporten algunas de estas afecciones, pero normalmente están dirigidas a gente marginada o no tienen una meta clara. No existe en México ni en el mundo un organismo como el que nosotros estamos planteando, especialmente si consideramos que a quien estamos ayudando es a gente productiva, a gente que normalmente ha tenido recursos y un nivel de vida aceptable pero que ahora lo ha perdido todo. Esa gente que una vez que se levante va a volver a producir. Por qué importa: https://youtu.be/X2BsS0S4URQ 1. ¿Qué impacto tendrás si este proyecto se convierte en una realidad? El impacto social sería multi segmentado, disminuirían los suicidios, aumentarían los pacientes en tratamiento de estas afecciones (debido a la ruptura del estigma irían aceptando poco a poco que lo tienen y se irían tratando su enfermedad) disminuirían los divorcios, disminuirían los niveles de alcoholismo y otras adicciones, y cada vez habría menos niños descontrolados y menos suicidios en los jóvenes (hoy su segunda causa de muerte). ¿Cómo medirías el impacto? a través de las estadísticas oficiales nacionales. Además de nuestros propios números de gente ayudada y sueldos percibidos después de su inserción podríamos calcular el monto anual de producción que le devolvimos a México. 2. El suicidio es un fenómeno global que ocurre cada 40 segundos. Cobra más víctimas que el homicidio y la guerra combinados. La principal causa de suicidio es la depresión, la cual puede observarse por si sola o como parte de la bipolaridad o la esquizofrenia, todas ellas consideradas enfermedades mentales. Se trata de trastornos que pueden afectar a cualquier persona en algún momento de su vida. Se calcula que el 25% de las personas padecen uno o más trastornos mentales y los seguros de gastos médicos no los cubren representando grandes responsabilidades económicas para sus familias. Cuando una persona padece algún trastorno mental, el 50% de la causa es hereditaria y si no se comienza a hablar de ellas, a reconocerlas y a controlarlas con naturalidad cada vez vamos a tener a mas niños y a más jóvenes con estos trastornos hasta convertirnos en una sociedad irremediable. 3. ¿Por qué deberían confiar en mi? Porque soy una persona profesional que siempre me desempeñé en empresas trasnacionales como director comercial y de mercadotecnia a nivel Latinoamérica excediendo expectativas hasta que se me manifestó mi enfermedad y me diagnosticaron en 2014 (a los 44 años) después de dos años de lucha infernal y de haberlo perdido todo decidí ayudar a la gente para que no pase por lo que yo pasé, hoy tengo que comenzar de nuevo y mi misión es ayudar. Desafíos potenciales: El principal desafía es quitar los estigmas y taboos que existen alrededor de estas afecciones y de la gente que lo padecemos. Primero para que la gente comprenda que verdaderamente es una enfermedad que causa discapacidad temporal pero que es controlable y que no estamos locos. Segundo para que sepan como mejor ayudar a sus seres queridos que los padezcan y por último para que la gente que está allá afuera sabiendo que padece estas enfermedades o sospecha que la padece, que se atiendan y sigan un tratamiento, que no les de pena, y que se hable de esto de una forma tan normal como si se hablara de una jaqueca. https://youtu.be/2wxQBs1XBYI Otras formas en las que la gente puede ayudar: Algunas personas no podrán realizar una donación pero te pueden ayudar de otras formas que realmente trasciendan. Déjales saber que estás consciente de esto y enséñales de qué otras formas pueden involucrarse. Por ejemplo: &amp;#8211; Difusión, difusión, difusión, ayudanos difundiendonos en tus redes sociales y todos tus grupos, dale like a todos nuestros posts y compártelos, pídele a la gente que haga lo mismo, hagámos esto una concientización viral, es importante para todos, siganos en facebook, en twitter, en youtube. &amp;#8211; Utilicen las herramientas que ofrece esta plataforma de intercambio social HIPGive para que más y más gente conozca esta campaña y pueda ayudarnos a difundir &amp;#8211; Si eres una figura pública y te gusta nuestra causa, padeces o has padecido algúna de estas afecciones, contáctanos y conviértete en uno de nuestros embajadores, o si eres una persona con responsabilidad social y te gusta nuestra campaña, contáctanos y conviértete en uno de nuestros voluntarios. Necesitamos toda la ayuda que podamos conseguir. Acerca de nuestra organización: Este es un proyecto personal que hemos iniciamos mi esposa y yo, tenemos una página web, facebook, twitter, youtube, foros y hemos entablado comunicación con algunas entidades que están muy interesadas en participar. Después de realizar estos esfuerzos también nos ha contactado gente que quiere sumarse a la causa como voluntarios, pero debido a nuestra situación económica no hemos podido avanzar más. En cuanto nuestra capacidad estamos seguros de que existen los conocimientos, la madurez, la experiencia y todo el empuje necesario para sacar esto adelante, solo necesitamos de tu ayuda.</t>
  </si>
  <si>
    <t>eligevivirorg</t>
  </si>
  <si>
    <t>La Fundaci&amp;oacute;n&amp;nbsp;Dr. Octavio Villalobos es una reci&amp;eacute;n nacida organizaci&amp;oacute;n sin fines de lucro en Tijuana, fundada por la familia de un joven y comprometido m&amp;eacute;dico que se convirti&amp;oacute; en catedr&amp;aacute;tico universitario a los 25 a&amp;ntilde;os, Director de Servicios M&amp;eacute;dicos de&amp;nbsp;Fronteras Unidas Pro Salud, una conocida e internacionalmente reconocida organizaciones sin fines de lucro, a los 27 a&amp;ntilde;os, y Jefe del Programa de&amp;nbsp;Salud Materna y Perinatal para la Secretar&amp;iacute;a de Salud de Baja California a los 29 a&amp;ntilde;os.La misi&amp;oacute;n de la Fundaci&amp;oacute;n&amp;nbsp;Dr. Octavio Villalobos es procurar el bienestar f&amp;iacute;sico, mental y social del individuo para restaurar la salud de la comunidad. Puedes visitar&amp;nbsp;la versi&amp;oacute;n en espa&amp;ntilde;ol de su sitio web en www.droctaviovillalobos.org o su p&amp;aacute;gina de Facebook en espa&amp;ntilde;ol en&amp;nbsp;Fundaci&amp;oacute;n Dr. Octavio Villalobos.</t>
  </si>
  <si>
    <t>https://hipgive.org/wp-content/uploads/2018/06/ACTA-CONSTITUTIVA-2008.pdf</t>
  </si>
  <si>
    <t>Fundación de Niños San Jorge</t>
  </si>
  <si>
    <t>Fundación CAAAREM</t>
  </si>
  <si>
    <t>adsa</t>
  </si>
  <si>
    <t>fundaciondroctaviovillalobos</t>
  </si>
  <si>
    <t>https://hipgive.org/wp-content/uploads/2018/07/estados-financieros-2017.pdf</t>
  </si>
  <si>
    <t>Canal de youtube felipmante</t>
  </si>
  <si>
    <t>Felipmante</t>
  </si>
  <si>
    <t>Felipe</t>
  </si>
  <si>
    <t>https://hipgive.org/wp-content/uploads/2018/07/PRESUPUESTO-2018.pdf</t>
  </si>
  <si>
    <t>Fundación Adonai</t>
  </si>
  <si>
    <t>philipluyo@hotmail.com</t>
  </si>
  <si>
    <t>moises.ramosnieto@gmail.com</t>
  </si>
  <si>
    <t>Holder:Fundacion Humana Dignitas para el Desarrollo Integral de la Persona Humana IAP - Address:Aries 27, Colonia el Prado Delegacion Iztapalapa, Ciudad de Mexico. C.P. 09480 - Bank:BBVA BANCOMER - Number:511800173 - Routing:511800173 - Swift:BBVAESMM</t>
  </si>
  <si>
    <t>Prevencion de consecuencias catastroficas de la diabetes; amputaciones de los pacientes</t>
  </si>
  <si>
    <t>Fund our ICE hotline!</t>
  </si>
  <si>
    <t>Pueblo Libre, Distrito de Lima, Departamento de Lima, Perú</t>
  </si>
  <si>
    <t>English: It is about a cannel from youtube, the name is Felipmante and have videos in spanish that try to help to the people to have proper behavior in the city. Spanish: Es un canal de youtube cuyo nompre es: Felipmante, el cual ayuda a las personas a comportarse en la ciudad de una manera entretenida.</t>
  </si>
  <si>
    <t>Prevención de adicciones en niños y jóvenes</t>
  </si>
  <si>
    <t>erika@coloradoimmigrant.org</t>
  </si>
  <si>
    <t>elrestauradorojinaga@hotmail.com</t>
  </si>
  <si>
    <t>Full Tummy</t>
  </si>
  <si>
    <t>California Latinas for Reproductive Justice &amp;#8211; Capitol Education Day</t>
  </si>
  <si>
    <t>Free provision of a glass of milk with fortified flour to poor children.</t>
  </si>
  <si>
    <t>Dotación de un vaso de leche con harina fortificada a niños de escasos recursos</t>
  </si>
  <si>
    <t>Laura Jimenez</t>
  </si>
  <si>
    <t>laura@clrj.org</t>
  </si>
  <si>
    <t>History Barriguita Llena (Full Tummy) was born in 2013 in the Health Unit of the Puerto de la Libertad, in the municipality of La Libertad as an initiative of Dr. Mildred Ortiz Orellana to fight against malnutrition. The project began as a humanitarian response by Dr. Ortiz Orellana to her sensitivity of observing the children attended at the Medical Care Unit from. These children do not live within reach of the medical center, and they have to travel for up to 2 hours to reach their medical appointment on time. Due to the high demand of patients, mothers must arrive early in the morning to get their child´s care, and for this reason children arrive on a fasting visit. In view of this situation and the severe malnutrition of many of the children, Dr Mildred started with her own funds the project of providing a glass of milk with fortified flour to all the children who attend their medical appointment &amp;#8211; up to 75 children a day. In addition the children could not receive any medicine with their empty belly. As the number of children benefited grew, its costs were increasing and she has been forced to seek for funding or donations. And with the generous donation of many poeple she has been able to provide with a bread with beans, and a sweet pastry in addition to the glass of milk. Why is it important? The impact of the project has been surprising. Mothers have learned how vital it is to improve habits to keep a child healthy, also they have become aware of the importance of nutritional values in children&amp;#8217;s health. Listening to Dr. Mildred on how to combat malnutrition, mothers have improved feeding practices for their children. This has resulted in an overall health improvement of the children. How will the funds be used? Our goal is to reach $3,500 to feed 24,000 children a year (100 children a day from Monday to Friday for a year) at a cost of 14.5 cents per child, providing a glass of milk with fortified flour and bread with beans. Monthly, the total cost to feed an average of 2000 children per month amounts to $ 292 per month.</t>
  </si>
  <si>
    <t>Preserving the lives of vulnerable babies in Colombia</t>
  </si>
  <si>
    <t>Historia Barriguita llena nació en el año 2013 en la Unidad de Salud del Puerto de la Libertad, en el municipio La Libertad, departamento La Libertad a iniciativa de la Dra. Mildred Ortiz Orellana. El proyecto comenzó como respuesta humanitaria de la Dra. Ortiz Orellana ante la sensibilidad de observar a niños que asisten a la Unidad de Salud desde muy lejos – hasta 4 horas para llegar a su cita médica. Debido a la alta demanda de pacientes, las madres deben llegar a primera hora de la mañana para lograr ser atendido, y por esta razón los niños llegan en ayuno a la consulta. En vista de esta situación y por la severa desnutrición de muchos de los niños, la Dra Mildred inició con sus propios fondos el proyecto de dotar con un vaso de leche con harina fortificada a todos los niños que asisten a la consulta – hasta 75 niños diarios. Además los niños no podían recibir ningún medicamente con su barriguita vacía. Al crecer en la cantidad de niños beneficiados, sus costos fueron aumentando y se vio obligada en recurrir a donaciones de personas caritativas. Y, con el donativo generoso de personas ha logrado agregar a su donativo un pan con frijoles, pan dulce y su vaso de leche. ¿Por qué es importante? El impacto del proyecto ha sido sorprendente. Las madres han aprendido lo vital que es el cumplimiento de controles para mantener un niño sano y han hecho conciencia sobre la importancia de los valores nutricionales en la salud de los niños. Al escuchar a la Dra. Mildred sobre cómo combatir la desnutrición, las madres han mejorado las prácticas en alimentación de sus hijos. Esto ha resultado en un mejoramiento general del estado de salud de los niños. ¿Como se usarán los fondos? El objetivo de esta recaudación es alcanzar la meta de $3,500 para alimentar 24,000 niños al año (100 niños diarios de lunes a viernes por un año) con un costo de $0.145 diario por niño, proveyéndole con un vaso de leche con harina fortificada y un pan con frijoles. Al mes, el total del costo para alimentar una media de 2000 niños por mes asciende a $292 al mes. Detalle Costo por niño diario &amp;#8211; $0.146 Total de niños/mes &amp;#8211; 2000 Costo Total por Mes &amp;#8211; $292 Meses &amp;#8211; 12 Costo Total por Año &amp;#8211; $3,500 Total de Niños por año &amp;#8211; 24,000</t>
  </si>
  <si>
    <t>https://vimeo.com/210687395</t>
  </si>
  <si>
    <t>213-270-5258</t>
  </si>
  <si>
    <t>Latinas Take Over Sacramento</t>
  </si>
  <si>
    <t>CLRJ CLRJ CLRJ</t>
  </si>
  <si>
    <t>Preparando Aniversario</t>
  </si>
  <si>
    <t>TRAVEL</t>
  </si>
  <si>
    <t>CALatinas4RJ</t>
  </si>
  <si>
    <t>07-23-2018</t>
  </si>
  <si>
    <t>Poultry Farm</t>
  </si>
  <si>
    <t>https://hipgive.org/wp-content/uploads/2018/08/CLRJ-Board-List-rev.-8.2018.docx</t>
  </si>
  <si>
    <t>POR UNA VIDA POSITIVA, UNIDOS EN LA PREVENCION VIH/SIDA</t>
  </si>
  <si>
    <t>Fundacion Caminos de Esperanza</t>
  </si>
  <si>
    <t>830039266-2</t>
  </si>
  <si>
    <t>https://hipgive.org/wp-content/uploads/2018/05/ESTATUTOS-FUNDACION-CAMINOS-DE-ESPERANZA.doc</t>
  </si>
  <si>
    <t>https://hipgive.org/wp-content/uploads/2018/08/CLRJ-FY2016-IRS-990-FINAL-8.18.17.PDF</t>
  </si>
  <si>
    <t>09-15-2018</t>
  </si>
  <si>
    <t>Jose</t>
  </si>
  <si>
    <t>Full Court Press Against #SchoolPushout 2017</t>
  </si>
  <si>
    <t>fundacioncaminosdeesperanza@hotmail.com</t>
  </si>
  <si>
    <t>Teachers Unite</t>
  </si>
  <si>
    <t>11-3826739</t>
  </si>
  <si>
    <t>https://hipgive.org/wp-content/uploads/2017/11/TU-501c3-letter.pdf</t>
  </si>
  <si>
    <t>https://hipgive.org/wp-content/uploads/2018/08/CLRJ-FY2018-Operating-Budget-Summary-4.03.18-CONFIDENTIAL-(V2).pdf</t>
  </si>
  <si>
    <t>(316) 266-3265</t>
  </si>
  <si>
    <t>BE CONTAGED OF PREVENTION AGAINST HIV AND AIDS</t>
  </si>
  <si>
    <t>CONTAGIATE DE PREVENCION FRENTE AL VIH y el SIDA</t>
  </si>
  <si>
    <t>Sally</t>
  </si>
  <si>
    <t>sally@teachersunite.net</t>
  </si>
  <si>
    <t>(646) 206-4160</t>
  </si>
  <si>
    <t>c</t>
  </si>
  <si>
    <t>Support teams of educators and students carry-out Transformative Justice organizing projects in 25 schools across NYC</t>
  </si>
  <si>
    <t>Resumen de la campaña: 1. Problemática: Se observa una problematica gigante en nuestro pais del incremento de personas muy Jovenes con Diagnostico VIH Positivo y demas ETS/ITS, tambien que las campañas de Prevencion en nuestro País han disminuido notoriamente y no se observa una atencion a estos programas, es importante anotar que son muy pocas las organizaciones en nuestro pais que realizan este tipo de trabajo en PREVENCION, 2.¿Importancia? Es importante para nosotros realizar esta campaña por nuestra experiencia de vida, como fundador de esta obra y persona viviendo con VIH desde hace 27 años, se observa cada dia que los Jovenes estan expuestos frente a este flagelo, nuestra meta es ayudar a nuestros Jovenes a tomar una mejor eleccion de su vida, creando mejoras, cambios de comportamientos y aptitudes en su vida sexual temprana, resaltando los riesgo que pueden tener frente a la exposicion en las Relaciones Sexuales expuestas y ante todo resaltar valores y el respeto por su cuerpo y la toma de decisiones referente al tema. 3. ¿Cuál es tu objetivo? Cómo piensas lograrlo y cómo es que el apoyo/donaciones de la gente te pueden ayudar a conseguirlo? Llegar a 100 colegios, convocando a 10.000 jovenes de Secundaria de sectores vulnerables, zonas de alto riesgo como Ciudad Bolivar, Usme, 20 de Julio, Juan Rey, Suba, para lograrlo, convocando a colegios publicos y Privados, Juntas de accion Comunal de los Barrios, Volantes informativos, Medios audio/visuales informativos. Al recibir las Donaciones y ayudas se destinaran para invertir en la labor objeto de campaña. ¿Cómo pondremos tus donaciones en acción? Explicando cuánto dinero necesitas y cómo se utilizará. La inversion de este Proyecto sera por la suma de $35.000.000 (Treinta y Cinco Millones de Pesos moneda Colombiana) 1. ¿Qué cubrirán las donaciones? El Donativo se invertira para inversion de los elementos necesario de la Campaña: a) Elaboracion Volante de Campaña ( Afiches, Papeleria y utiles en General), Cartilla guia de Prevencion, Pendones, Videobeam, portatil, salon de apertura y cierre campaña Prevencion donde se muestre el trabajo conjunto, refrigerios, Transporte, Material de Prevencion (Preservativos). 2. Describe en qué se utilizarán tus donaciones en caso de que no alcances tu meta final. En caso de no completar la meta de Recaudo, se dispondra hacerce a un numero menor de Jovenes de acuerdo a lo recaudado y fondos existentes, estamos convencidos que la PREVENCION no es la cantidad, sino la CALIDAD. 3. Cuéntale a la gente sobre tus ventajas únicas o niveles de donación para tu proyecto. Las ventajas es que vamos a CREAR MULTIPLICADORES EN PREVENCION, CREAR conciencia de la realidad del SIDA, a fortalecer conocimientos y romper TABUES sobre el tema, que se pueda hablar en la mesa y sea un tema de RESPONSABILIDAD de cada ser Humano. 1. ¿Qué impacto tendrás si este proyecto se convierte en una realidad? ¿Cómo medirías el impacto? El impacto que tiene este tipo de trabajo es poder llegar a JUVENTUD donde se crean MULTIPLICADORES en PREVENCION, ayudando a frenar esta pandemia y evitar que sigan aumentando las estadisticas de incremento de PERSONAS VIVIENDO CON VIH y SIDA, a FORTALECER lazo de confianza de las PAREJAS para hablar del Tema sin tapujos y en especial ayudar y fomentar cada dia mas en la PREVENCION frente al VIH y el SIDA y demas ENFERMEDADES DE TRANSMISION SEXUAL. La forma de medir el impacto del tema es llenando encuestas en cada participacion, donde cada participante exprese sus conocimientos y que aporte daria de lo aprendido, a traves de Carteleras, Mensajes y como ayudaria a otros. 2. Explica por qué tu proyecto es valioso para tus donadores y para el mundo (o para la comunidad latina). Por que somos un Pais y una Ciudad con alto indice de Diagnostico temprano frente al VIH /SIDA y demas enfermedades de transmision Sexual (ETS/ ITS) y con este trabajo estamos seguros que ayudamos a FRENAR la PANDEMIA en nuestra ciudad y Nuestro Pais y extenderlo a mas comunidades masivamente. 3. ¿Por qué la gente debería confiar en ti? Proporciona referencias de estadísticas de éxito de proyectos similares o menciona el historial de tu organización. LLevamos 20 años de trabajo consecutivos, donde se ha llevado a cabo CAPACITACIONES, TALLERES, FOROS, CAMPAÑAS, OBRAS DE TEATRO a Empresas, Colegios, Universidades y Comunidad en general en Centros Comerciales, Plazas, estamos muy seguros que a traves de nuestro trabajo se ha ayudado a muchas Familias a tener un concepto diferente frente al tema del VIH/SIDA. 1. La manera de arrancar con este Proyecto, es Visitar colegios Publicos y Privados, creando conciencia del trabajo a realizar mediante la PREVENCION y que los Jovenes son el foco primordial para llevarles el mensaje de VIDA. 2. Buscar todas las herramientas potenciales como de vincular Empresas, Familias, Benefactores que deseen apoyar esta campaña. Desafíos potenciales: La transparencia es clave para generar confianza entre los donadores potenciales. Utiliza esta sección para mostrar que has considerado los riesgos y obstáculos potenciales que puedes enfrentar al tratar de alcanzar tu objetivo y qué planeas hacer para superar estos retos. 1. RIESGOS: Que no se cuenten con los recursos Economicos para desarrollar la actividad. Reto: Obtener el recurso necesario para lograr la meta, a traves de actividades, planes padrinos, Eventos Pro &amp;#8211; Fondos. Otras formas en las que la gente puede ayudar: Existen muchas maneras de ayudar, tanto Economico, como en Especie, a traves de todas las Herramientas que se requieren para dicha actividad: Ej: Videobeam, Computador Portatil, Resmas de Papel, Marcadores, Lapiceros, Lapices, Batas, Pendones Publicitarios, Papel Periodico, &amp;#8211; a difundir nuestra campaña. &amp;#8211; Proporciona ejemplos de lenguaje en redes sociales &amp;#8211; Utilizar las herramientas de intercambio social de HIPGive &amp;#8211; Ser embajadores oficiales de la campaña o voluntarios Acerca de nuestra organización: Fundacion Caminos de Esperanza, somos una Entidad Sin animo de Lucro, constituida Legalmente desde Diciembre 17.1997, nos hemos destacado por ser una entidad con servicio social neto de VOLUNTARIOS, con un equipo comprometido en las diversas areas, mediante atencion Domiciliaria, Hospitalaria a traves del cuidado paliativo, Educacion a Familias sobre el manejo del paciente en Cama, sobre sus cuidados, manejo de tratamientos y por el mejoramiento de calidad de vida. Durante 20 años nos hemos dedicado a visitar distintas ciudades de Colombia, llevando mensajes de PREVENCION sensibilizando a crear conciencia sobre esta realidad y ante todo crear MULTIPLICADORES en PREVENCION frente al tema VIH y SIDA y demas Enfermedades de transmision Sexual (ETS/ITS). Contamos con un Grupo de trabajo Psicologos, Trabajador Social, Conferencistas, Diseñador Grafico, Comunicador Social dispuesto a dar todo lo mejor para llevar a cabo esta campaña de PREVENCION.</t>
  </si>
  <si>
    <t>1 Salon de apertura y cierre proyecto&amp;#8230;&amp;#8230;&amp;#8230;&amp;#8230;&amp;#8230;&amp;#8230;&amp;#8230;&amp;#8230;&amp;#8230;&amp;#8230;.. $ 3.500.000.oo asistentes Directivas del Plantel Educativo 100 Invitaciones Apertura y Cierre Evento&amp;#8230;&amp;#8230;&amp;#8230;&amp;#8230;&amp;#8230;&amp;#8230;&amp;#8230;&amp;#8230;..$ 600.000.oo 1 presentacion obra teatro al cierre evento&amp;#8230;&amp;#8230;&amp;#8230;&amp;#8230;&amp;#8230;&amp;#8230;&amp;#8230;&amp;#8230;$ 3.500.000.oo 1 Computador portatil &amp;#8230;&amp;#8230;&amp;#8230;&amp;#8230;&amp;#8230;&amp;#8230;&amp;#8230;&amp;#8230;&amp;#8230;&amp;#8230;&amp;#8230;&amp;#8230;&amp;#8230;&amp;#8230;&amp;#8230;&amp;#8230;&amp;#8230;&amp;#8230;&amp;#8230;.$ 1.500.000.oo 1 Impresora HP MULTIFUNCIONAL&amp;#8230;&amp;#8230;&amp;#8230;&amp;#8230;&amp;#8230;&amp;#8230;&amp;#8230;&amp;#8230;&amp;#8230;&amp;#8230;&amp;#8230;..$ 850.000.oo 100 Pendones Publicitarios para colegios&amp;#8230;&amp;#8230;&amp;#8230;&amp;#8230;&amp;#8230;&amp;#8230;&amp;#8230;&amp;#8230;..$ 5.000.000.oo 12.000 Afiches publicitarios para colegios&amp;#8230;&amp;#8230;&amp;#8230;&amp;#8230;&amp;#8230;&amp;#8230;&amp;#8230;&amp;#8230;..$ 1.800.000.oo 12.000 Triptico guia de Prevencion VIH/SIDA&amp;#8230;&amp;#8230;&amp;#8230;&amp;#8230;&amp;#8230;&amp;#8230;..$ 3.500.000.oo 25 Resma Papel tamaño oficio&amp;#8230;&amp;#8230;&amp;#8230;&amp;#8230;&amp;#8230;&amp;#8230;&amp;#8230;&amp;#8230;&amp;#8230;&amp;#8230;&amp;#8230;&amp;#8230;&amp;#8230;&amp;#8230;..$ 300.000,oo 2500 Pliego papel periodico/ cartelera&amp;#8230;&amp;#8230;&amp;#8230;&amp;#8230;&amp;#8230;&amp;#8230;&amp;#8230;&amp;#8230;&amp;#8230;&amp;#8230;..$ 1.000.000.oo 2500 Marcadores, lapices, lapiceros&amp;#8230;&amp;#8230;&amp;#8230;&amp;#8230;&amp;#8230;&amp;#8230;&amp;#8230;&amp;#8230;&amp;#8230;&amp;#8230;&amp;#8230;..$ 1.250.000.oo Transporte visitas a colegios y ejecucion proyecto &amp;#8230;&amp;#8230;&amp;#8230;$ 2.300.000.oo Papeleria General ( Cartas a entregar proyecto a Colegios ( Carpetas/ Carta / sobre Manila/ Correo&amp;#8230;&amp;#8230;&amp;#8230;&amp;#8230;..$ 2.000.000.oo 10.000 Globos apoyo actividad prevencion&amp;#8230;&amp;#8230;&amp;#8230;&amp;#8230;&amp;#8230;&amp;#8230;&amp;#8230;&amp;#8230;$ 5.000.000.oo 1.000 mts cinta Blanca de seda&amp;#8230;&amp;#8230;&amp;#8230;&amp;#8230;&amp;#8230;&amp;#8230;&amp;#8230;&amp;#8230;&amp;#8230;&amp;#8230;&amp;#8230;&amp;#8230;&amp;#8230;&amp;#8230;.$ 1,500,000,oo &amp;#8230;&amp;#8230;&amp;#8230;&amp;#8230;&amp;#8230;&amp;#8230;&amp;#8230;&amp;#8230;&amp;#8230;&amp;#8230;&amp;#8230;&amp;#8230;&amp;#8230;&amp;#8230;&amp;#8230;&amp;#8230;&amp;#8230;&amp;#8230;&amp;#8230;&amp;#8230;&amp;#8230;&amp;#8230;&amp;#8230;&amp;#8230;&amp;#8230;&amp;#8230;&amp;#8230;&amp;#8230;&amp;#8230;&amp;#8230;&amp;#8230;&amp;#8230;&amp;#8230;&amp;#8230;&amp;#8230;&amp;#8230;&amp;#8230;&amp;#8230;&amp;#8230;&amp;#8230;&amp;#8230;&amp;#8230;.. &amp;nbsp; Total Inversion proyecto: &amp;#8230;&amp;#8230;&amp;#8230;&amp;#8230;&amp;#8230;&amp;#8230;&amp;#8230;&amp;#8230;&amp;#8230;&amp;#8230;&amp;#8230;&amp;#8230;&amp;#8230;&amp;#8230;&amp;#8230;&amp;#8230;&amp;#8230;..$ 33.600.000.oo SON : (TREINTA Y TRES MILLONES SEISCIENTOS MIL PESOS Moneda Colombiana) Imprevistos ocasional $1.400.000.oo Total a Recibir: $35.000.000 (Treinta y Cinco Millones de Pesos Mda. Colombiana) &amp;nbsp; &amp;nbsp; &amp;nbsp; &amp;nbsp;</t>
  </si>
  <si>
    <t>CAMINOSVIHYSIDA</t>
  </si>
  <si>
    <t>We are making a Full Court Press Against #SchoolPushOut! On December 9th, teams of educators and students from our cohort schools will be dribbling, jumping, fast breaking champions raising awareness about public education, transformative justice, and the School-to-Prison Pipeline. Every cent you donate toward our $25,000 goal will directly fund educator and student organizing projects designed by our teams to build positive communities and transform school culture. Teachers Unite members are public school educators working to promote positive school culture that embodies Transformative Justice through its practice (circles, alternatives to suspensions, anti-racist pedagogy, etc.) and its principles including: collective action, community accountability, resistance to unjust institutions, respect for all voices, and transformation through struggle. We want police, arrests and metal detectors out of schools, because we want schools that foster education and loving inclusivity, not punishment and fear. Teachers Unite is the only membership organization of New York City public school educators who are resisting their roles in what is known as the School to Prison Pipeline. The School to Prison Pipeline includes the overuse of suspensions, zero tolerance policies that involve the police in minor incidents, and referrals to juvenile detention and other practices that disproportionately push students of color, students with special needs and LGBTQ students from the school system and into the criminal justice system. Teachers Unite members organize across the city to build school partnerships, develop educator and student leaders, and grow Restorative Justice practices. Through participation in city-wide and national coalitions, TU members stand with students, parents, and advocates calling for an end to racist disciplinary practices. Last year we raised over $20,000 which went directly to support NYC student- and educator-led projects that made their schools safer for, and respectful of, all students: from the establishment of a peer mediation program in a Brooklyn school to a student-designed course on Transformative Justice in the Bronx. &amp;nbsp; “With Teachers Unite&amp;#8217;s support I created an elective about Restorative Justice. A student in the elective was constantly facing suspensions. He became a leader in our classroom, passed all his classes and helped facilitate community-building activities with peers and teachers. With a huge smile, report card in hand, he asked if he could take my elective again.” -Kate R., Special Education Teacher, Brooklyn Frontiers H.S. &amp;nbsp; This year a Restorative Justice team of educators and students at Brooklyn Frontiers H.S. is planning to train 20 educators in their school in how to use restorative circles to conduct student meetings. &amp;nbsp; Your Donation $30 buys a week worth of snacks for graduating peer mediators and their mentees during after-school trainings. $55 will provide MetroCards to 10 students from the Bronx to a citywide meet-up of young people leading Restorative Justice practices in schools. $200 supports a student from a Teachers Unite school team to attend a three-day advanced Transformative Justice training $1,000 supports students to publish a toolkit on Teachers Unite&amp;#8217;s website that helps others to replicate their organizing project. &amp;nbsp; Through our advocacy, organizing, training, coaching, and development of resources, our work has led to hundreds of students and educators being trained in and/or leading and developing Restorative and Transformative Justice practices and programs in over one hundred New York City non-charter public schools that serve over 90% students who are eligible for Free and Reduced Price Lunch. There is no way to capture the untold numbers of suspensions, school-removals, and arrests that have been prevented by the community building, awareness, and de-escalation skills learned in these school communities. As a leader, and the only educator organization, in the Dignity in Schools Campaign-New York (DSC-NY), we are proud that our coalition achieved the allocation of $2.4 million by the New York City Council for a Restorative Justice Initiative to support school-wide implementation of Restorative Justice (RJ) practices in 25 New York City schools in 2015. We serve as the chair of the Pilot School Working Group of DSC-NY and shaped the basis for this win through our support and documentation of successful RJ implementation in schools. Through the City Council initiative, 15 schools in low-income communities with high suspensions rates have been supported to hire full-time Restorative Justice Coordinators and receive training for all school staff in restorative practices. In addition, five schools with some experience in RJ received additional training to expand their practices, and five schools received funding to serve as mentors to the other schools in the initiative.</t>
  </si>
  <si>
    <t>Teachers_Unite</t>
  </si>
  <si>
    <t>POR UNA VIDA POSITIVA, UNIDOS EN LA PREVENCION</t>
  </si>
  <si>
    <t>Full Court Press Against #SchoolPushout</t>
  </si>
  <si>
    <t>POR UNA VEJEZ DIGNA AYUDEMOS A LA ABUELA EMMA</t>
  </si>
  <si>
    <t>Fulfilling Dreams of Freedom</t>
  </si>
  <si>
    <t>Red Nacional de Refugios A.C.</t>
  </si>
  <si>
    <t>RNR041103R99</t>
  </si>
  <si>
    <t>https://hipgive.org/wp-content/uploads/2017/03/7949CONSTANCIA-RFC-RNR.pdf</t>
  </si>
  <si>
    <t>Por una reconstrucción transparente</t>
  </si>
  <si>
    <t>POR UNA OPERACIÓN DE CORAZÓN</t>
  </si>
  <si>
    <t>12-22-2018</t>
  </si>
  <si>
    <t>Oaxaca, Oax., México</t>
  </si>
  <si>
    <t>El es mi sobrino Romeo Tiene corazón crecido . Necesita una operación pero aún nos falta $ 17,000 pesos mexicanos .</t>
  </si>
  <si>
    <t>Resumen de la campaña: La gente financia proyectos que le apasionan y en los que cree. Utiliza esta sección para captar su atención, aumentar su interés y asegurarte que quieran leer más. A continuación hay algunas cosas que deben incluirse: 1. Mi sobrino tiene corazón crecido&amp;nbsp; 2. El necesita una operación forsozamente para estar mejor&amp;nbsp; 3. El objetivo es recaudar la cantidad que está pendiente que son 17mil pesos mexicanos&amp;nbsp; ¿Cómo pondremos tus donaciones en acción? Necesitamos 17 mil pesos 1. Ayudará para alcanzar&amp;nbsp; el 100% del costo de la operación&amp;nbsp; 2. Directamente estará destinado a el costo de la operación 3. La ventaja es darle una oportunidad de vivir a un niño el cual lucha por aferrarse a este mundo . Por qué es importante&amp;nbsp; 1.Es importante porque ayudará a dar una oportunidad de vivir una vida mejor a un niño que está necesitado de su ayuda.el alcance se mide directamente en su calidad de vida.2. Quiero ayudar a darle una oportunidad a Romeo&amp;nbsp; 3. ¿Por qué la gente debería confiar en ti? Porque el corazón de La personas ante adversidades es gigante. Y si tu puedes ser parte de esto te estaremos siempre agradecidos . Desafíos potenciales: El mayor desafío es el tiempo de vida que Pie de tener Romeo .&amp;nbsp;Como se dan cuenta no pido una cantidad gigante de dinero.&amp;nbsp;Necesito de su&amp;nbsp; ayuda recaudar para recaudar poco que hace&amp;nbsp; falta Acerca de nuestra organización: No soy una organización&amp;nbsp;Sólo soy una persona acudiendo a la buena voluntad de mas personas que tiene fe en&amp;nbsp;</t>
  </si>
  <si>
    <t>17,000 MXN.&amp;nbsp;</t>
  </si>
  <si>
    <t>direccion@rednacionalderefugios.org.mx</t>
  </si>
  <si>
    <t>compras.amazon234@gmail.com</t>
  </si>
  <si>
    <t>(567) 496-95</t>
  </si>
  <si>
    <t>Did you know that in Mexico occur as much as 7 femicides per day? Femicides are the killing of women because they are women. With your help, we can prevent this and ensure that women, who are victims of family and gender violence, as well as their children, reach a safer place in order to start a new life project where violence does not fit.</t>
  </si>
  <si>
    <t>¿Sabías que sólo en México diariamente ocurren 7 feminicidios? Los feminicidios son asesinatos de mujeres por el simple hecho de serlo. Con tu ayuda, podemos evitarlo y lograr que las mujeres víctimas de violencia familiar y de género, sus hijas e hijos lleguen a un lugar seguro para desarrollar un nuevo proyecto de vida donde las violencias no quepan.</t>
  </si>
  <si>
    <t>Red Nacional de Refugios (RNR) We are a civil association with more than 16 years’ experience that dreams in achieving that every woman and her children have access to a life free of violence. As a network, we group a plural set of shelters that provide specialized integral care and protection to women, their daughters and sons, victims of family and gender violence, promoting the full restitution of their human rights, autonomy and their empowerment. Among the different actions that we undertake and have vital importance for the full social reintegration of women and their children, is the relocation to a safe place where they can rebuild themselves and emerge to a new and better future. Violences displace women from their homes, and many times from their regions or country. In this sense, for the RNR, it’s essential to enable land and air transportation to different regions of the country or in some extreme cases, even abroad. Each year, to safeguard the physical and psychological integrity of women victims of violence and their children, and to promote a new life without violences, the RNR performs around 60 air transportations, benefiting at least 40 women and their families. Each transfer costs an average of 5000 MXN or $ 240, for what they seek to achieve a goal of 100000 MXN or 4800 USD to secure at least 20 of these transfers. We are sure that with your help, we can achieve it! For this purpose the project Fulfilling dreams of freedom was born, and for which, we need your HELP. With the help and participation of people like you, during 2016, our organization was able to benefit nationwide a total of 4219 people: 1593 women and 1325 girls and 1301 boys. 80 of these persons had wings to fulfill their dreams thanks to people like you. By participating in fulfilling dreams of freedom, you will be giving a woman and her children the opportunity to start a new life and look forward to a much better future where violences can´t reach them. Thank you for helping us build these wings so more women, girls and boys can fly to a safe place where their freedom dreams become a reality!</t>
  </si>
  <si>
    <t>Somos una asociación civil con más de 16 años de labor que soñamos que toda mujer, sus hijas e hijos tengan acceso a una vida libre de violencias. &amp;nbsp; Como Red agrupamos a un conjunto plural de refugios que brindan atención integral especializada y protección a mujeres, sus hijas e hijos, víctimas de violencia familiar y de género, promoviendo la restitución plena de sus derechos humanos, el empoderamiento y autonomía de las mujeres. &amp;nbsp; Entre las diferentes acciones que emprendemos y que resultan de vital importancia para la plena reincorporación social de las mujeres, sus hijas e hijos, es su reubicación a un lugar seguro, donde puedan reconstruirse y construir un nuevo y mejor futuro para ellas y sus familias. &amp;nbsp; Las violencias desplazan a las mujeres de sus hogares y muchas veces de su estado o país, por ello, para la Red Nacional de Refugios resulta fundamental posibilitar traslados terrestres y aéreos que pueden ser hacia diferentes zonas del país y en algunos casos extremos, incluso hacia el extranjero. &amp;nbsp; Cada año, para salvaguardar la integridad física y emocional de mujeres víctimas de violencias, sus hijas e hijos, y promover una nueva vida sin violencias, la RNR realiza alrededor de 60 traslados aéreos o terrestres, que benefician por lo menos a 40 mujeres y a sus hijas e hijos. &amp;nbsp; Cada traslado tiene un costo promedio de 5000 MXN o 240 USD por lo que buscamos alcanzar una meta de 150000 MXN o 4800 USD para garantizar por lo menos 30 de estos traslados. ¡Con tu ayuda, podemos lograrlo! &amp;nbsp; Con este propósito nace el proyecto Alcanzando sueños de libertad y para el cual necesitamos de tu ayuda. &amp;nbsp; Solamente en 2016 gracias a la ayuda y participación de personas como tú, la RNR pudo beneficiar a nivel nacional un total de 4219 personas: 1593 mujeres, 1325 niñas y 1301 niños. Más de 80 de estas personas tuvieron Alas para alcanzar sus sueños gracias a personas como tú. &amp;nbsp; Al participar en Alcanzando sueños de libertad estás aportando a que cada mujer, niña o niño tenga Alas hacia un nuevo Futuro abriéndoles la oportunidad de comenzar un nuevo y mejor futuro donde las Violencias no las alcancen. &amp;nbsp; ¡Muchas gracias por ayudarnos a construir estas Alas y que más mujeres, niñas, niños puedan volar hacia un lugar seguro donde sus sueños de libertad sean una realidad.</t>
  </si>
  <si>
    <t>Por una nueva oportunidad de vida para mujeres en prisión en México</t>
  </si>
  <si>
    <t>https://youtu.be/Fn3fidsEbHw</t>
  </si>
  <si>
    <t>By A Touch Of His Presence</t>
  </si>
  <si>
    <t>Venga Tu Reino</t>
  </si>
  <si>
    <t>(502) 44819064</t>
  </si>
  <si>
    <t>Salamá Baja Verapaz, Guatemala</t>
  </si>
  <si>
    <t>irina@lacana.mx</t>
  </si>
  <si>
    <t>Arts and Culture/Civic Participation/Violence Prevention/Youth Development</t>
  </si>
  <si>
    <t>Night of Praise and Worship, In The Presence of God.</t>
  </si>
  <si>
    <t>Una Noche De Alabanza y Adoracion, Bajo La Presencia de Dios.</t>
  </si>
  <si>
    <t>Our main goal is to create a Christian&amp;nbsp;concert at no charge, so that people can share the presence of God and his family. in a night of praise outdoors where it is shared as children of God and not religion.</t>
  </si>
  <si>
    <t>Nuestro objetivo principal es de crear un concierto cristiano sin cobro alguno, para que las personas puedan compartir de la presencia de Dios, y su familia. en una noche de alabanza al aire libre &amp;nbsp;en donde se comparta como hijos de Dios y no como religion.</t>
  </si>
  <si>
    <t>It is important to talk to people from God and not from religion, the Latino community deserves peace and prosperity and this can only be achieved with the help and search for God. The most effective way is by creating concerts and Christian activities, to encourage people to seek God, without charge absolutely nothing. The change we expect to see in the community is peace, tranquility and Union.</t>
  </si>
  <si>
    <t>procuracion@rednacionalderefugios.org.mx</t>
  </si>
  <si>
    <t>Es importante hablar a las personas de Dios y no de religion, la comunidad latina merece paz y bienestar y esto solo puede ser logrado con la ayuda y busqueda de Dios. La manera mas eficaz es mediante la creacion de Conciertos y actividades cristianas para incentivar al pueblo a buscar de Dios, sin cobrar absolutamente nada. El cambio que esperamos ver en la comunidad es de Paz, Tranquilidad y Union.</t>
  </si>
  <si>
    <t>Donations help us cover the costs of: sound, lighting, esenario, energy and feeding of musical groups participating, also help us with advertising and different rewards or things we can give to people. All money raised is to invest in activity (Nothing, absolutely nothing is for me as organizer) everything is for activity and God is the Best Judge and Witness.</t>
  </si>
  <si>
    <t>Las donaciones nos ayudan a cubrir gastos de: Sonido, iluminacion, Esenario, energia y alimentacion de los grupos musicales que participan, tambien nos ayudan con la publicidad y con diferentes premios o cosas que podamos regalarle a las personas. Todo el dinero recaudado es para invertir en la actividad, ( Nada, absolutamente nada es para mi como organizador) todo es para la actividad y Dios es el Mejor Juez y Testigo.</t>
  </si>
  <si>
    <t>The budget is 5000 dollars, same that will be converted into the currency of Guatemala (Quetzal)&amp;nbsp;El presupuesto es de 5000 dolares, mismos que seran convertidos en la moneda nacional de Guatemala (Quetzales)&amp;nbsp;</t>
  </si>
  <si>
    <t>Julio Carrera</t>
  </si>
  <si>
    <t>julio_carrera@hotmail.es</t>
  </si>
  <si>
    <t>sayetzi@yahoo.com</t>
  </si>
  <si>
    <t>Por un educación digna y personalizada para Camilo</t>
  </si>
  <si>
    <t>buy food</t>
  </si>
  <si>
    <t>payal</t>
  </si>
  <si>
    <t>jean franklin ruiz</t>
  </si>
  <si>
    <t>FUDEHU lleva el parque de La Libertad al Chocó</t>
  </si>
  <si>
    <t>jeanblu2302@gmail.com</t>
  </si>
  <si>
    <t>POR UN CORAZON ALEGRE</t>
  </si>
  <si>
    <t>publicidadfudehu@gmail.com</t>
  </si>
  <si>
    <t>(041) 276-98303</t>
  </si>
  <si>
    <t>I want to buy food because I reached the minimum wage here in Venezuela</t>
  </si>
  <si>
    <t>comprar comida</t>
  </si>
  <si>
    <t>I buy food because I reached the minimum wage here in Venezuela so pure public this</t>
  </si>
  <si>
    <t>quiero comprar comida ya que me alcanza el sueldo m&amp;iacute;nimo aqu&amp;iacute; en Venezuela por eso ublico esto</t>
  </si>
  <si>
    <t>jeanruiz</t>
  </si>
  <si>
    <t>08-26-2018</t>
  </si>
  <si>
    <t>Por niños y niñas y adolescentes en extrema pobreza violencia en situación de vulnerabilidad</t>
  </si>
  <si>
    <t>fundacionglobalchildrenc@gmail.com</t>
  </si>
  <si>
    <t>Building skills and knowledge of women community leaders</t>
  </si>
  <si>
    <t>From the street to the theater</t>
  </si>
  <si>
    <t>ASOCIACIÓN COLECTIVO DE MUJERES XOCHITL</t>
  </si>
  <si>
    <t>Asociacion Chùmbala Cachùmbala</t>
  </si>
  <si>
    <t>5529105-8 guatemala</t>
  </si>
  <si>
    <t>https://hipgive.org/wp-content/uploads/2017/11/Documento-sin-título.pdf</t>
  </si>
  <si>
    <t>NORA DEL CARMEN MENESES MENDOZA</t>
  </si>
  <si>
    <t>mujeres_7@yahoo.com</t>
  </si>
  <si>
    <t>(505)77900812</t>
  </si>
  <si>
    <t>Civic Participation/Rights/Violence Prevention</t>
  </si>
  <si>
    <t>COMMUNITY women leaders interacting in INTERCULTURALITY.</t>
  </si>
  <si>
    <t>LIDERESXS COMUNITARIAS INTERACTUANDO EN LA INTERCULTURALIDAD.</t>
  </si>
  <si>
    <t>Support community leaders with skills and knowledge of the methodology integrated organization (IOA) in the continuous search for strategies for strengthening the organization independently of their location. Formation processes in the group to develop a plan include: Internal Plan to strengthen basic teams and organization changes that are required. Build strategy to conduct research on the status of opportunities especially loans, conditions, and its impact on the lives of leaders accompanying women and girls in situations of violence in the 27 communities in District Five in Managua, Nicaragua. Organized actions required for access.</t>
  </si>
  <si>
    <t>Apoya a lideresxs comunitarias, con habilidades y conocimientos de la metodologia organización integrada (IOA) en la busqueda continua con equipos de estrategias, para el fortalecimiento de la organización independiente de su ubicación. Los procesos en la formación es incrementar en el grupo el desarrollo de un plan de lucha, la cual consiste: Crear un plan interno para fortalecer a los equipos de base y la organización con los cambios que se requieren. Investigación de la situación de las oportunidades en especial los préstamos, condiciones y su impacto en la vida de las lideresxs acompañantes de mujeres y niñas en situaciones de violencias en las 27 comunidades del Dsitrito Cinco, Managua, Nicaragua. Las acciones organizadas que se requieren para el acceso.</t>
  </si>
  <si>
    <t>We need to strengthen to 75 defenders and promoters composed of 27 communities with skills and knowledge of the methodology integrates intercultural leaders, research opportunities prestamoos programs, to access and create their own income from this Nabera continue in the group reflections and accompaniment to women and girls in situations of violence. Internal workplace rehabilitation, provision of facilities to ensure privacy,, space for training, organization, research. The comprehensive intervention to 264 women with primary and secondary without concluded, unemployed, requiring follow-up to the fear, distress and lack of mechanisms for the defense of their rights. liderexas collective integration with their community&amp;#8230;.</t>
  </si>
  <si>
    <t>Necesitamos fortalecer a 75 lideresxs integrada por defensoras y promotoras de 27 comunidades con habilidades y conocimiento de la metodologia integra, interculturalidad, la investigación de oportunidades de los programas de prestamoos, para accesar y crear sus propios ingresos de esta nabera, continuar en las reflexiones grupales y los acompañamientos a mujeres y niñas en situaciones de violencias. La rehabilitación interna del centro de trabajo, dotación de medios,, privacidad, para garantizar un espacio para las actividades de formación, organización, investigación. La intervención integral a 264 mujeres con niveles de primaria y secundaria sin conclui, desempleadas, que requieren el seguimiento ante el miedo, desolación y desconocimiento de los mecanismos para la defensa de sus derechos. integración colectiva con las liderexas de su comunidad.</t>
  </si>
  <si>
    <t>An opportunity for the equal lives of women and girls a place in this world, you contribute to changing human and material conditions. Funding to train and equip 75 leaders in 27 communities information to accompany women in situations of violence, and incorporate 264 women leaders into the training facilities of Colectivo de Mujeres Xochitl,</t>
  </si>
  <si>
    <t>Una oportunidad, para la vida de las mujeres y las niñas un lugar en este mundo en igualdad, usted contribuyen al cambio de las condiciones humanas y materiales. Los fondos destinados a 75 lideresxs de 27 comunidades dotadas con información en alianza colectiva interactuando en los acompañamiento oportunos, El seguimiento a 264 mujeres integradas en sus procesos personales y colectivos participando en las actividades en condiciones Instaladas del Centro de trabajo de Colectivo de Mujeres Xochitl.</t>
  </si>
  <si>
    <t>por nascer mi hija dainys no puedo laborar por cuestiones de salud (by nascer my daughter dainys I can not work for health reasons)</t>
  </si>
  <si>
    <t>Presupuesto Área Cantidad Costo Unitario Costo Total US$ Talleres con 75 Lideresxs 3 400.00 1,200.00 Encuentros con Autoridades y lideresxs Sesiones Proceso Des – victimización 7 grupos con mujeres de las comunidades Intervención Integral a mujeres víctimas de violencia basada en Género Evaluación de las actividades por el Equipo Facilitador 7 personas. 2 350.00 700.00 15 100.00 1,500.00 20 75.00 1,500.00 1 100.00 100.00 Total 5,000.00</t>
  </si>
  <si>
    <t>Strengthening the processes of reflection, analysis, training, organization, mobilization public denunciation, Research, Intervention comprehensive personal empowerment, building citizenship on the Rights of Women, Youth, adolescents and families. Currently we are in a context that limits the actions in the midst of budget deficits, the organization works with limited resources. We need to strengthen the initiates processes needed for innovation and individual leaders in Alliance: Diagnosis of the work of the Organization Meeting 1st P. Defenders popular CDC Group - Collective Xochitl. 1st. Qualitative Research in the district Five A Decision for Change. Collective Xoxhitl own innovations: Methodology Educational sessions, Intervention in situations of violence to women and niñas.En Methodology and Installing the Intercultural Community Organization process. (Uninstalling language discrimination Rural - Urban)</t>
  </si>
  <si>
    <t>Fortalecer los procesos de Reflexión, Análisis, Formación, Organización, Movilización denuncia pública, Investigación, Intervención integral empoderamiento personal, construcción de la ciudadanía en Derechos de las Mujeres, Jóvenes, Adolescentes y familias. Actualmente nos encontramos en un contexto, que limita las acciones en medio de déficits presupuestarios, la organización funciona con recursos limitados. Necesitamos, fortalecer los procesos iniciados necesarios en las innovaciones referentes en Alianza e individual:Diagnóstico del Quehacer de la Organización P de Encuentro 1er. Grupo de Defensoras populares CDC – Colectivo Xochitl. 1era. Investigación Cualitativa en el distrito Cinco Una Decisión para el Cambio. Innovaciones Propias colectivo Xoxhitl:Metodología Sesiones educativas, Intervención en situaciones de violencia a mujeres y niñas.En proceso Metodología e Instalación de la Organización Comunitaria Intercultural. (Desinstalando lenguaje la discriminación de Rural – Urbana)</t>
  </si>
  <si>
    <t>paolo</t>
  </si>
  <si>
    <t>titiritlan@yahoo.com</t>
  </si>
  <si>
    <t>Xochitl Mujeres</t>
  </si>
  <si>
    <t>ncm3somebody@yahoo.com</t>
  </si>
  <si>
    <t>por nascer mi hija dainys</t>
  </si>
  <si>
    <t>(005) 025-5635975</t>
  </si>
  <si>
    <t>Panajachel, Dipartimento di Sololá, Guatemala</t>
  </si>
  <si>
    <t>The art of the puppets as a component of the integral training of young people in rural areas.</t>
  </si>
  <si>
    <t>El arte de los titeres como componente de la formacion integral de los jovenes de area rural.</t>
  </si>
  <si>
    <t>Building Pathways to Graduation from Incarceration</t>
  </si>
  <si>
    <t>Anti-Recidivism Coalition (ARC)</t>
  </si>
  <si>
    <t>46-2140916</t>
  </si>
  <si>
    <t>https://hipgive.org/wp-content/uploads/2016/11/ARC-IRS-Approval-Letter.pdf</t>
  </si>
  <si>
    <t>In the indigenous communities of Guatemala the youth, for the most part, are &amp;#8220;forced&amp;#8221; to support the family by working with them in the field or in other things. The possibility of being able to be trained as a person is lost through the game, the recreation of art. For this reason, with this project we want to train rural youth interested in having other life options and through art express their daily life and their discomfort. Taking advantage of this &amp;#8220;game&amp;#8221; for support in human relationships and professional life. We as an organization have trained many young people in art, some have continued with this, others have taken the opportunity to continue studying and training. Giving them in this way support and personal growth that until now they had not received. The most important thing is that they believe in themselves and with this project it is possible to reinforce their self esteem, and thus face life with a different perspective. The objective is to form a group of young people who can present to their community a play of puppets, transmitting what they feel and live. From there, be an active part of the Association for those who want to continue working on that and moving forward in their lives. Donations will cover the cost of materials for the workshop, the travels for both teachers and young participants. Visits to theater or house of arts so that young people see what exists not so far from their community. Maintenance expenses for the workshop place and meals during the work days. In the case the final goal is not reached, donations will be used for presentations of puppets in the communities during the Titiritlan Guatemala Interntional Festival. http://titiritlan.blogspot.com</t>
  </si>
  <si>
    <t>Por el sueño de emprender</t>
  </si>
  <si>
    <t>Caitlin</t>
  </si>
  <si>
    <t>En las comunidades indigenas de Guatemala los jóvenes, en su mayoría, están &amp;#8220;obligados&amp;#8221; a apoyar la familia trabajando con ellos en el campo o en otras cosas. Se pierde la posibilidad de poder formarse como persona a través del juego, de la recreación del arte. Por lo mismo con este proyecto queremos formar jóvenes del area rural interesados en tener otras opciones de vida y que puedan a través del arte expresar su cotidianidad y su malestar. Aprovechando este &amp;#8220;juego&amp;#8221; para apoyo en las relaciones humanas y en la vida profesional. Nosotros como organizacion hemos formado muchos jovenes en el arte, algunos han seguido con esto otros han aprovechado para seguir estuiando y formandose. Dandoles de esta forma un apoyo y un crecimiento personal que hasta ahora no habian recibido. Lo mas importante es que crean en ellos mismos y con este proyecto es posible reforzar su austoestima, y asi enfrentar la vida con una mirada diferente. El objetivo es formar un grupo de jovenes que pueda presentar a su comunidad una obra de teatro de titeres, transmitiendo lo que sienten y viven. De alli ser parte activa de la Asociacion para ,los que quieran, seguir trabajando en eso y avanzando en sus vidas. Las donaciones cubriran los gastos de materiales para el taller, los viaticos tanto para los profesores como para los jovenes participantes. Visitas a teatro o casa de artes para que lo jovenes vean lo que existe no tan lejo de su comunidad. Gastos de mantenimiento para el lugar del taller y comidas durante los dias de trabajo. En el caso no se alcanze la meta final, se utilizaran las donaciones para presentaciones de titeres en las comunidades durante el Festival Interncional Titiritlan Guatemala. http://titiritlan.blogspot.com &amp;nbsp; &amp;nbsp;</t>
  </si>
  <si>
    <t>cahearn@antirecidivism.org</t>
  </si>
  <si>
    <t>tempovent@gmail.com</t>
  </si>
  <si>
    <t>(213) 955-5885</t>
  </si>
  <si>
    <t>In 2014, the Anti-Recidivism Coalition (ARC) partnered with the California Community Colleges System to develop a first-of-its-kind housing model to increase access to, and completion of, post-secondary education among formerly incarcerated young people in Los Angeles County. For young people who have experienced incarceration, having access to educational opportunities and supportive services to promote educational achievement are critical for successful reentry. ARC&amp;#8217;s current housing program provides safe, stable housing, on-site supportive services, and educational support to 38 formerly incarcerated young men and women. The housing program is located less than one mile from the Los Angeles Mission College campus, where residents enroll in college courses. On-site services include case management, life skills training, trauma counseling, and regular financial coaching. Residents also have access to academic counseling and tutoring provided through the college. In the two years since the program began residents of ARC&amp;#8217;s housing program have completed nearly 200 community college credits and 100 four-year university credits. To build on this success, ARC is opening a second housing program in December 2016 to serve an additional 22 formerly incarcerated young people. ARC is seeking $10,000 to be used for food and monthly family meals for residents. Please consider donating to this important project to support college success among formerly incarcerated young people!</t>
  </si>
  <si>
    <t>titiritlanguate</t>
  </si>
  <si>
    <t>Por amor ami padre para salvar su vida es lo único especial que tengo</t>
  </si>
  <si>
    <t>Building Latino Political Power</t>
  </si>
  <si>
    <t>pO</t>
  </si>
  <si>
    <t>https://hipgive.org/wp-content/uploads/2017/11/6667Documento-sin-título.pdf</t>
  </si>
  <si>
    <t>Arizona, California, Colorado, Florida, Nevada and Texas</t>
  </si>
  <si>
    <t>We believe in the power of the Latino vote. Our goal is to increase the number of Latinos who register to vote and go to the polls on Election Day.</t>
  </si>
  <si>
    <t>Nosotros creemos en el poder del voto latino. Nuestra meta es aumentar el número de latinos que se registren para votar e ir a las urnas el día de las elecciones.</t>
  </si>
  <si>
    <t>contacto@alternativasycapacidades.org</t>
  </si>
  <si>
    <t>In this year&amp;#8217;s presidential election, no candidate can make it to the White House without the Latino vote. This is why it is more important than ever for the Latino community to know where the candidates stand on issues that matter most to them and to choose a candidate that best represents them. Our objective is to work with allies to ensure every eligible Latino voter has the information and resources they need to cast their vote on November 8, 2016.</t>
  </si>
  <si>
    <t>En las elecciones presidenciales de este año, ningún candidato puede llegar a la Casa Blanca sin el voto latino. Es por esto que es más importante que nunca que la comunidad latina para saber dónde están los candidatos sobre temas que son más importantes para ellos y para elegir un candidato que mejor los representa. Nuestro objetivo es trabajar con los aliados para garantizar que todos los votantes latinos elegibles tiene la información y los recursos necesarios para emitir su voto el 8 de noviembre de 2016.</t>
  </si>
  <si>
    <t>We are doing this to ensure social and economic justice for the Latino community. We envision a future in which the electorate is energized and empowered, and reflective of the growing diversity in the United States. We work with community-based, educational, religious, labor, and other organizations that seek to build civically cognizant and active neighborhoods.</t>
  </si>
  <si>
    <t>Estamos haciendo esto para garantizar la justicia social y económica para la comunidad latina. Tenemos la visión de un futuro en el que se activa el electorado y la facultad, y el reflejo de la creciente diversidad en los Estados Unidos. Trabajamos con base en la comunidad, educativas, religiosas, laborales y otras organizaciones que buscan construir barrios cívicamente competentes y activos.</t>
  </si>
  <si>
    <t>Your donations will allow us to: create more voter information guides build capacity to do more door-to-door canvassing gain more phone lines to do phone banks pay for gas so we can take more people to the polls on Election Day</t>
  </si>
  <si>
    <t>Sus donaciones nos permitirá: crear más guías de información para el votante fomentar la capacidad de hacer más campañas de puerta a puerta ganar más líneas telefónicas para hacer bancos telefónicos pagar por la gasolina para que podamos llevar a más gente a las urnas el día de las elecciones</t>
  </si>
  <si>
    <t>https://hipgive.org/wp-content/uploads/2017/11/7503Documento-sin-título.pdf</t>
  </si>
  <si>
    <t>https://hipgive.org/wp-content/uploads/2018/12/Junta-Directiva-AyC.pdf</t>
  </si>
  <si>
    <t>https://hipgive.org/wp-content/uploads/2018/12/Auditoria-2017.pdf</t>
  </si>
  <si>
    <t>From Dreams 2 Degrees</t>
  </si>
  <si>
    <t>Freedom Network USA</t>
  </si>
  <si>
    <t>https://hipgive.org/wp-content/uploads/2019/01/Auditoria-2017.pdf</t>
  </si>
  <si>
    <t>Free and safe girls</t>
  </si>
  <si>
    <t>https://hipgive.org/wp-content/uploads/2017/11/FCAM-ENREDADAS.docx</t>
  </si>
  <si>
    <t>https://hipgive.org/wp-content/uploads/2018/12/Sat-donativos-extranjeros.pdf</t>
  </si>
  <si>
    <t>Edith</t>
  </si>
  <si>
    <t>ebarreda26@gmail.com</t>
  </si>
  <si>
    <t>Holder:ALTERNATIVAS Y CAPACIDADES, A.C. - Address:AV. LUIS CABRERA # 138-1, SAN JERÓNIMO ACULCO, CIUDAD DE MÉXICO, CP 10400 - Bank:HSBC MÉXICO, S.A. - Number:26003052 - Routing: - Swift: BIMEMXMM</t>
  </si>
  <si>
    <t>07-19-2018</t>
  </si>
  <si>
    <t>Plz help me to feel good with my body</t>
  </si>
  <si>
    <t>(505) 848-11466</t>
  </si>
  <si>
    <t>Rights/Youth Development</t>
  </si>
  <si>
    <t>Help us to create a Feminist Itinerant School to train low-income girls in Nicaragua.</t>
  </si>
  <si>
    <t>Ayúdanos a crear una escuela feminista itinerante para formar a niñas de escasos recursos en Nicaragua</t>
  </si>
  <si>
    <t>buena causa para cuba</t>
  </si>
  <si>
    <t>In Nicaragua, gender-based education for school-age youths is non-existent. With the Internet boom, gender violence has found a new scenarios in social networks; taking advantage of the fact that many young women, adolescents and girls use them in an insecure way. This is Celia´s story, a story that should be known by everyone. Celia (nickname we will use to protect her identity); She was a teenager from a neighbourhood in Managua, who, like any girl, spent a lot of time on social networks, making friends. It was in social networks where she met &amp;#8220;nice&amp;#8221; boy, who supposedly was the same age. After getting to know him, he agreed to meet him in person and they met in a park. But, it was a trap. There was no such person, it was a band of men; whom put her into a car and took her away. Hours later they left her abandoned, with serious physical consequences; her family took her to the hospital, where she died a couple of days later as a result of the collective rape she had suffered. Celia was like many of the girls and boys we know, a girl who approach social networks to entertain themselves, not to be attacked. Her story, a femicide in 2015, was never denounced, and not registered in the statistics. It exemplifies the sexist violence present in all areas, the violence that nowadays is through the digital. In EnRedadas, in the past four years we&amp;#8217;ve been working on gender and technology, and we have identified that this problem needs an urgent response and young girls are the most exposed. For this reason, we want to contribute to preventing digital violence, by creating a Feminist Itinerant School for Women in Managua (EFÍMera) in order to prevent that Celia´s story repeated itself. With your help, the Feminist Itinerant School for Women -EFÍMera- will visit neighborhoods and municipalities of Managua to implement a popular education strategy and train 75 young women, between 12 and 17 years old, who are in situations of vulnerability and need to know technological tools to help them strengthen their digital security from a feminist perspective. By supporting this campaign you will be contributing to the first generation of girls in the itinerant feminist school that we will launch on April 21 (Girls&amp;#8217; ICT Day), facilitating the realization of 5 workshops that will serve to strengthen the personal capacities of 75 girls from Managua and its municipalities (Tipitapa, El Crucero, Ticuantepe and Ciudad Sandino), thus helping to prevent gender-based violence and promote the technological empowerment of young girls in Nicaragua. Help us to prevent sexist violence and promote the technological empowerment of young girls in Nicaragua. We do not want more stories of violence, we want free and safe girls.</t>
  </si>
  <si>
    <t>enrique garcia</t>
  </si>
  <si>
    <t>e_garcia_beltran@hotmail.com</t>
  </si>
  <si>
    <t>mariagumar@hotmail.com</t>
  </si>
  <si>
    <t>En Nicaragua, la educación en temática de género y prevención de violencia para jóvenes en edad escolar es inexistente. Con el boom del internet, la violencia de género ha encontrado en las redes sociales un nuevo escenario; aprovechándose de que muchas mujeres jóvenes, adolescentes y niñas las utilizan de forma insegura. Esta es la historia de Celia, una historia que debe ser conocida por todas y todos. Celia (nombre que usaremos para proteger su identidad); era una adolescente de un barrio de Managua, quien, como toda joven, pasaba mucho tiempo en las redes sociales, haciendo amistades. Fue en las redes sociales en donde conoció a un muchacho “tranquilo”, quien supuestamente tenía su misma edad. Después de conocerlo virtualmente, accedió a conocerlo en persona y quedaron de verse en un parque. Era una trampa. No había tal persona, era una banda de hombres; quienes la metieron en un carro y se la llevaron. Horas después la dejaron abandonada, con graves secuelas físicas; su familia la llevó al hospital, donde murió un par de días después como consecuencia de la violación colectiva al que la habían sometido. Celia era como muchas de las niñas y jóvenes que conocemos, chavalas que se acercan a las redes sociales para entretenerse, no para ser agredidas. Su historia, un femicidio ocurrido en 2015, nunca fue denunciada, ni registrada en las estadísticas y es el extremo de la violencia machista presente en todos los ámbitos, violencia que hoy en día media a través de lo digital. Desde EnRedadas, durante los cuatro años de trabajo en temas de género y tecnología hemos identificado que esta problemática necesita de una respuesta urgente y que son las adolescentes quienes se encuentran más expuestas. Por ello, queremos contribuir a prevenir la violencia digital, creando una Escuela Feminista Itinerante para Mujeres en Managua (EFÍMera) y evitar que la historia de Celia se repita. Con tu ayuda, la Escuela Feminista Itinerante para Mujeres -EFÍMera- visitará barrios y municipios de Managua para implementar una estrategia de educación popular y capacitar a 75 mujeres jóvenes, entre 12 y 17 años, que están en situaciones de vulnerabilidad y necesitan conocer herramientas tecnológicas que les ayuden a fortalecer su seguridad digital desde una perspectiva feminista. Al apoyar esta campaña estarás aportando a la primera generación de mujeres jóvenes de la Escuela Feminista Itinerante que lanzaremos el 21 de abril (Día de las niñas en las TICs). Con tu ayuda realizaremos 5 talleres que servirán para facilitar herramientas y fortalecer las capacidades de mujeres jóvenes de Managua y sus municipios (Tipitapa, El Crucero, Ticuantepe y Ciudad Sandino). Ayúdanos a prevenir la violencia machista y fomentar el empoderamiento tecnológico de niñas y adolescentes de Nicaragua. No queremos más historias de violencia, queremos niñas libres y seguras. Además de donar, ayúdanos a visibilizar esta problemática y comparte nuestra campaña con tu red. ¡Se parte de la red de EnRedadas! ENREDADAS: por el arte y la tecnología Somos un emprendimiento feminista basado en Managua &amp;#8211; Nicaragua, que desde 2013 trabaja para contribuir al cambio social, fomentando el empoderamiento de las mujeres jóvenes a través del arte, la formación sobre sus derechos humanos y el uso de Internet como herramienta de acción política.</t>
  </si>
  <si>
    <t>Descripción Costo Cantidad Total Alquiler de local $75.00 1 75 Materiales $11.00 15 165 Refrigerio $10.00 19 190 Facilitadora $160.00 1 160 Transporte $10.00 19 190 Logistica Taller $50.00 1 50 Registro Taller $50.00 1 50 Costo por taller $880.00 Cantidad de Talleres 5 Costo de 5 Talleres $4,400.00 Estimación para cubrir comisiones varias (15%) $440.00 Meta de recaudación $4,840.00 Comisión 2.9% $140.36 Estimación de 0.30 centavos por transacción. (485 Transacciones, $ 10 promedio de donación) $145.50 Comisión de transferencia internacional $75.00 Estimación de recaudación efectiva $4,479.14 Margen $79.14</t>
  </si>
  <si>
    <t>EnredadasNi</t>
  </si>
  <si>
    <t>1-617-8840855</t>
  </si>
  <si>
    <t>san german rural areas of the municipality, holguin province, cuba</t>
  </si>
  <si>
    <t>Project to help needy families and individuals in Cuba.</t>
  </si>
  <si>
    <t>Proyecto para ayudar a familias y pesonas necesitadas en cuba.</t>
  </si>
  <si>
    <t>This is a humanitarisan project to help needy families and individuals in rural areas of san german, holguin provonce, cuba, especially to repair their houses and buy clother, shoes and food, primarily for children.</t>
  </si>
  <si>
    <t>Este es un proyecto humanitario para ayudar a familias y personas necesitadas en zonas rurales de san german, provincia holguin, cuba, especialmente para reparar sus casas y adquirir ropa , zapatos y alimentos, principalmente para los ninos.</t>
  </si>
  <si>
    <t>I do this project because in my visit to the neighborhood where i was born, in cuba, I saw many poor family with many necessity and wants to help and improve the guality of life.familias</t>
  </si>
  <si>
    <t>Yo hago este proyecto porque en mi visita al barrio donde naci, en cuba, vi varias familias y personas con muchas necesidades y quiero ayudarlos y que mejoren su calidad de vida.</t>
  </si>
  <si>
    <t>The funds will cover food, clothing, shoes and basic needs especially for children.</t>
  </si>
  <si>
    <t>Los fondos cubriran: alimentos, ropa, zapatos y necesidades basicas especialemnte para ninos</t>
  </si>
  <si>
    <t>I don&amp;#8217;d have budget</t>
  </si>
  <si>
    <t>My mission is humanitarian. this is my first project.</t>
  </si>
  <si>
    <t>Mi mision es humanitaria. este es mi primer proyecto.</t>
  </si>
  <si>
    <t>PLEASE HELP ME I NEED TO EMIGRATE FROM VENEZUELA TO PERU/ POR FAVOR AYUDAME A MUDARME DE VENEZUELA A PERU</t>
  </si>
  <si>
    <t>emigrar por mi futuro</t>
  </si>
  <si>
    <t>V-19478081</t>
  </si>
  <si>
    <t>https://hipgive.org/wp-content/uploads/2018/03/7836CEDULA-DE-IDENTIDAD.jpg</t>
  </si>
  <si>
    <t>Freddy</t>
  </si>
  <si>
    <t>Bring the joy of reading to a public elementary school in the outskirts of Mexico City</t>
  </si>
  <si>
    <t>Proeducacion IAP</t>
  </si>
  <si>
    <t>PIA970508SD5</t>
  </si>
  <si>
    <t>https://hipgive.org/wp-content/uploads/2016/11/1037cluni-001.jpg</t>
  </si>
  <si>
    <t>Fotolibro Elefectoprohibido</t>
  </si>
  <si>
    <t>gino</t>
  </si>
  <si>
    <t>masflowgino@gmail.com</t>
  </si>
  <si>
    <t>(023) 487-21971</t>
  </si>
  <si>
    <t>PLEASE HELP ME TO MOVE FROM VENEZUELA TO PERU</t>
  </si>
  <si>
    <t>POR FAVOR AYUDENME A MUDARME DE VENEZUELA A PERU</t>
  </si>
  <si>
    <t>HELLO, I AM A UNEMPLOYED VENEZUELAN YOUNG, WITH CONCLUDED SECONDARY STUDIES, WITH CERTIFIED KNOWLEDGE ON ELECTRICITY, INFORMATICS, REFRIGERATION, MECHANICS, AND CONSTRUCTION, I HAVE SO MUCH TIME UNEMPLOYED DUE TO THE SERIOUS SITUATION THAT CROSSES MY COUNTRY, I DO NOT HAVE MONEY ALWAYS TO COVER THE BASIC EXPENSES OF MY PERSON AND MY FAMILY, I JUST ASK YOU TO HELP ME TO PAY MY PASSAGE TO PERU WHERE I HAVE PLANNED ESTABLISH ME AND WORK TO HELP MY FAMILY, I TRAVELED BY BUS TO COLOMBIA AND THEN TO PERU, I CAN NOT STAY IN COLOMBIA BECAUSE THE AMOUNT OF VENEZUELANS THERE ESTABLISHED HAS EXCEEDED THE LIMIT, I NEED $ 500 DOLLARS TO PAY THE PASSAGES FROM CARACAS TO COLOMBIA, AFTER COLOMBIA TO ECUADOR AND FINALLY FROM ECUADOR TO PERU, SEPARATE OTHER $ 500 TO COVER THE TRAVEL EXPENSES THAT ARE FOOD, LODGING AND MIGRATORY PROCESSES AND TO ESTABLISH ME IN A FOR RENT ROOM IN PERU. I HOPE YOU CAN HELP ME. I THANK YOU IN MY NAME AND MY FAMILY. TRANSLATED BY GOOGLE I FEEL SORRY FOR MISTAKES</t>
  </si>
  <si>
    <t>01-31-2017</t>
  </si>
  <si>
    <t>HOLA, SOY UN JOVEN VENEZOLANO DESEMPLEADO, CON ESTUDIOS DE SECUNDARIA CONCLUIDOS, CON CONOCIMIENTOS CERTIFICADOS SOBRE ELECTRICIDAD, INFORMATICA, REFRIGERACION, MECANICA, Y CONSTRUCCION, TENGO TIEMPO DESEMPLEADO DEBIDO A LA GRAVE SITUACION QUE ATRAVIESA MI PAIS, NO TENGO DINERO TAN SIQUIERA PARA CUBRIR LOS GASTOS BASICOS DE MI PERSONA Y MI FAMILIA, SOLO LES PIDO QUE ME AYUDEN A PAGAR MI PASAJE A PERU DONDE TENGO PLANEADO ESTABLECERME Y TRABAJAR PARA AYUDAR A MI FAMILIA, VIAJARE EN AUTOBUS HASTA COLOMBIA Y LUEGO A PERU, NO PUEDO QUEDARME EN COLOMBIA PORQUE LA CANTIDAD DE VENEZOLANOS ALLI ESTABLECIDOS HA SUPERADO EL LIMITE, NECESITO $500 DOLARES PARA PAGAR LOS PASAJES DESDE CARACAS A COLOMBIA, LUEGO DE COLOMBIA A ECUADOR Y FINALMENTE DE ECUADOR A PERU, APARTE OTROS $500 PARA CUBRIR LOS GASTOS DEL VIAJE QUE SON COMIDA, HOSPEDAJE Y TRAMITES MIGRATORIOS Y PARA ESTABLECERME EN UNA HABITACION ALQUILADA EN PERU. ESPERO QUE PUEDAN AYUDARME. LES AGRADEZCO EN NOMBRE MIO Y DE MI FAMILIA. MIS DATOS DE CONTACTO CORREO: masflowgino@gmail.com TWITTER: @GPChatellenies NO TENGO TELEFONO L</t>
  </si>
  <si>
    <t>Mercedes</t>
  </si>
  <si>
    <t>mercedesdelvalle@proeducación.org.mx</t>
  </si>
  <si>
    <t>NECESITO $500 DOLARES PARA PAGAR MI PASAJE, 100$ PARA PAGAR MIS GASTOS DE VIAJE Y TRAMITES MIGRATORIOS Y $400 PARA ESTABLECERME EN PERU</t>
  </si>
  <si>
    <t>Forti Monki. Niños fuertes, niños sin límites.</t>
  </si>
  <si>
    <t>gpchatellenies</t>
  </si>
  <si>
    <t>(555) 575-9657</t>
  </si>
  <si>
    <t>Municipio de Chalco, Estado de México, México.</t>
  </si>
  <si>
    <t>Aguascalientes, México</t>
  </si>
  <si>
    <t>Our dream is to create a place for children to become active and enthusiastic readers, with the participation of all the school community: A school library that promotes the love of reading.</t>
  </si>
  <si>
    <t>Nuestro sueño es crear un espacio para que niñas y niños se conviertan en lectores activos y entusiastas, con la participación de toda la comunidad escolar: Una biblioteca escolar que promueva el amor por la lectura.</t>
  </si>
  <si>
    <t>In Chalco, Estado de México, in the outskirts of Mexico City, the majority of its inhabitants are from a low income economic level and have poor schooling. There are not many job opportunities, so parents must travel long distances into the City to work. Almost 1000 children attend the elementary public school Ignacio Manuel Altamirano. It is &amp;nbsp;one of the few schools with prestige and hi demand in the area. Students participate annually in the &amp;#8220;Olimpics of knowledge in math, history and science&amp;#8221;. Obtaining very good results. In September 2016, the school was included in Proeducación´s school support model, which offers schools training programs for teachers, human development courses for parents, and methodologies for the installation of computer labs and school libraries. This project is part of Proeducación&amp;#8217;s integral support model. The General objective is to enable a school library that will be integrated to the school life, including a reading program to promote reading abilities in students. This will be achieved with the joint collaboration of the school community (school principal, teachers and parents that work in the reading committee, and students) and Proeducación. The resources will be used to: a) Transform an empty classroom into a full library: painting, illumination, and security. bookstands, cushions and mats. b) Organize and increase the book collection. We &amp;nbsp;will look over the existing collection and increase it to 2500 books. c) Computer equipment and software to manage the Library. d) Training for teachers and parents committees on the use and maintenance of the school library. &amp;nbsp;</t>
  </si>
  <si>
    <t>En &amp;nbsp;Chalco, Estado de México, en la periferia de la Ciudad de México, la mayoría de sus habitantes son de nivel socio económico bajo con escolaridad primaria &amp;#8211; secundaria. No hay fuentes de empleo por lo que los padres deben viajar varias horas al día. La zona presenta situaciones de riesgo como vandalismo, asaltos, robo y conflictos entre vecinos. &amp;nbsp;Casi 1000 niños asisten a la Escuela Primaria Pública Ignacio Manuel Altamirano. Es una de las escuelas con mayor prestigio y demanda en la zona. Sus alumnos participan cada año en las olimpiadas del conocimiento, matemáticas e historia. &amp;nbsp;En septiembre de 2016, la escuela inicia su colaboración con Proeducación, que ofrece programas de capacitación a maestros, cursos de desarrollo humano para los padres, y metodologías para la instalación de aulas de informática y bibliotecas escolares. El objetivo general del proyecto es que la escuela cuente con una biblioteca escolar integrada a la vida escolar, con un programa de gestión y fomento a la lectura, para impulsar que los alumnos desarrollen el gusto por la lectura y la investigación. Esto se lograra con el trabajo colaborativo de la comunidad escolar (director, maestros y padres que integran el comité de lectura) y el personal de Proeducación. Los Recursos obtenidos se destinaran a: a) Rehabilitación del aula: pintura, iluminación y seguridad,libreros, tapetes, cojines. b) Compra de libros (dado el gran número de estudiantes, se requiere un acervo de mas de 2500 libros) c) Equipo de computo con sistema automatizado para gestión de bibliotecas. d) Capacitación y asesoría a maestros y comité de padres sobre la gestión y cuidado de la Biblioteca y el fomento a la lectura.</t>
  </si>
  <si>
    <t>Education is a key component for children to obtain values and opportunities for the future. Reading is an essential component in Education. Through Reading children develop imagination and this helps the cognitive part of the brain. Reading is a way of aquiring knowledge on different subjects. It also helps in spelling and writing. Through reading, children obtain knowledge. They learn how to investigate and search for answers. They begin to apply Research Methods which are essential on different fields.Reading also opens doors to new languages. By providing a school with a library, we help create a space for investigation and concentration. Reading also reduces stress and anxiety allowing children to transport themselves to new places through their imagination.</t>
  </si>
  <si>
    <t>Este Proyecto es Importante porque la Educación es un componente escencial para que los niños obtengan valores y oportunidades para el Futuro. La lectura es un componente primordial de la educación ya que ayuda a fomentar la imaginación ya desarrollar la parte cognitiva del cerebro. Es una forma de adquirir conocimiento en diferentes temas. También ayuda a tener una ortografía correcta del convertir a los niños en pensadores. A través de la lectura los niños obtienen conocimientos, Buscan respuestas y aprenden a seguir Métodos de Investigación. También la lectura abre las puertas para el aprendizaje de otro idioma. Al proveer una Biblioteca ayudamos a crear un espacio para la Investigación y la concentration. La lectura tamnbién a reducir el estrés y la ansiedad permitiendo al niño una transportarse Un Mundo Nuevo de Conocimiento.</t>
  </si>
  <si>
    <t>The resouces that we obtain will be destined to: a) Rehabilitation of the space, painting,illumination and security. b) The aquirement of books (due to the large school population we will need 2500 books approximately) c) Computer equipment d) bookstands e) The school has chairs and tables but rugs and cushions will be needed. f) Training for teachers on Library Management and reading enhancement.</t>
  </si>
  <si>
    <t>Los recursos obtenidos serán destinados a: a) Rehabilitación de la clase, la pintura, la iluminación y la seguridad; b) Se requiere adquisición de libros (debido a la gran cantidad de estudiantes en esta escuela,se necesita un activo de más de 2.500 libros); c) Equipo de cómputo con un sistema de biblioteca incluido; d) Las estanterías; e) La escuela tiene ya sillas y mesas, pero hacen falta tapetes y cojines; f) Capacitación y asesoría a los maestros sobre la gestión de la Biblioteca y el fomento a la lectura.</t>
  </si>
  <si>
    <t>p_mivi@hotmail.com</t>
  </si>
  <si>
    <t>REHABILITACIÓN DEL SALON: $15,000 37 SILLAS: $12,275.12 (PRECIO UNITARIO: $286 + IVA $45.76) 12 MESAS: $8,045.76 (PRECIO UNITARIO: $578 + IVA $92.48) 2 SILLAS DE BIBLIOTECARIO: $700.00 (PRECIO UNITARIO: $350) 1 MESA PARA COMPUTADORA: $676.28 6 LIBREROS SENCILLOS: $11,713.68 (PRECIO UNITARIO: 1,683.00 + IVA $269.28) 40 SOPORTALIBROS: $2,000.00 (PRECIO UNITARIIO: $50.00) 15 TABURETES: $1,500.00 2 TAPETES FOAMY 4&amp;#215;4: $1,160.00 1 LONA CLASIFICACIÓN: $100.00 2 COMPUTADORAS: $14,000.00 2 REGULADORES TRIPOTLE 2000 VA 8C: $1,538.00 1 IMPRESORA Hp 1102 w: 1499.00 PAPELERIA: $2,500.00 ACERVO DE 200 LIBROS: $30,000.00 TOTAL: $ 102,707.84 PESOS</t>
  </si>
  <si>
    <t>proed_iap</t>
  </si>
  <si>
    <t>Mercedes del Valle</t>
  </si>
  <si>
    <t>mercedesdelvalle@proeducacion.org.mx</t>
  </si>
  <si>
    <t>PLEASE HELP ME I NEED TO EMIGRATE FROM VENEZUELA TO PERU</t>
  </si>
  <si>
    <t>https://hipgive.org/wp-content/uploads/2017/01/DIRECTORIO-PATRONATO-2016-(1).xlsx</t>
  </si>
  <si>
    <t>Please help me buy a car</t>
  </si>
  <si>
    <t>Fortalezza</t>
  </si>
  <si>
    <t>Plaza de la Raza Young Artist Scholarship Fund</t>
  </si>
  <si>
    <t>joszxc22@gmail.com</t>
  </si>
  <si>
    <t>https://hipgive.org/wp-content/uploads/2018/11/PDLR501c3Doc.JPG</t>
  </si>
  <si>
    <t>https://hipgive.org/wp-content/uploads/2017/01/ACTA-CONSTITUTIVA-18009-(1)-(j).pdf</t>
  </si>
  <si>
    <t>Fortalecimiento organizativo con enfoque de género y jóvenes</t>
  </si>
  <si>
    <t>fsiempreunidos.cali@gmail.com</t>
  </si>
  <si>
    <t>https://hipgive.org/wp-content/uploads/2017/01/ESTADOS-FINANCIEROS-DICTAMINADOS-PROEDUCACION-I-A-P--2015.pdf</t>
  </si>
  <si>
    <t>Scholarships for talented and deserving young dancers, musicians, actors, filmmakers and visual artists.</t>
  </si>
  <si>
    <t>Culture is not static, it is in constant motion and being created every day. It is who we are and who we will become. At Plaza de la Raza Cultural Center, we provide a safe supportive environment to celebrate arts and culture in defiance of hate and racism. Because we are more than that, we are better than that! &amp;nbsp; Plaza de la Raza has given kids and community a platform for artistic expression since 1970. Our legacy is a legion of young people who have developed into artists and continue to make positive sustainable impact. So many former students return to Plaza to become mentors, teaching artists, patrons and supporters who are willing to help the next generation of young artists. &amp;nbsp; Plaza students come back, volunteer and give back! We invite you to give and be a part of our beloved center by supporting our Annual Scholarship Drive for Plaza’s School of Performing &amp;amp; Visual Arts. Your donation will provide Scholarships for talented and deserving &amp;#8220;Plaza Kids&amp;#8221; who participate in our year-round education programs. The scholarship drive will begin on #GivingTuesday and continue through year-end. Together, we will celebrate our collective accomplishments in the New Year and look forward to our much anticipated 50th Anniversary and beyond!</t>
  </si>
  <si>
    <t>Fortalecer sus capacidades y habilidades de las mujeres jóvenes que permita la inclusión laboral sin acoso y violencia</t>
  </si>
  <si>
    <t>&amp;nbsp;</t>
  </si>
  <si>
    <t>Ford</t>
  </si>
  <si>
    <t>https://hipgive.org/wp-content/uploads/2017/01/cifras-básicas-2014-2015.pdf</t>
  </si>
  <si>
    <t>PlazaDeLaRaza</t>
  </si>
  <si>
    <t>for continue writing. q</t>
  </si>
  <si>
    <t>Food security for peace</t>
  </si>
  <si>
    <t>consorcio acuicola continental conacuicola sas</t>
  </si>
  <si>
    <t>julian</t>
  </si>
  <si>
    <t>conacuicola@gmail.com</t>
  </si>
  <si>
    <t>(573) 205-518768</t>
  </si>
  <si>
    <t>https://hipgive.org/wp-content/uploads/2017/01/AttGIRS-letter.pdf</t>
  </si>
  <si>
    <t>Food security for peace eradicates hunger and extreme global poverty. If you choose us, we will en</t>
  </si>
  <si>
    <t>seguridad alimentaria para la paz erradica el hambre y la pobreza extrema mundial unete y acaba el hambre del mundo</t>
  </si>
  <si>
    <t>Holder:FFC PROEDUCACION, I.A.P. - Address:Hidalgo No. 61 Local 7, Col. San Jerónimo Lídice, C.P. 10200, Delegación Magdalena Contreras, México, Ciudad de México - Bank:Banco Base SA, IBM - Number:021000018 - Routing:145180347540000008 - Swift:IRVTUS3N</t>
  </si>
  <si>
    <t>Breast cancer Women</t>
  </si>
  <si>
    <t>Asociación Vida para Mujeres Mastectomizadas Sobrevivientes a Cáncer de Seno</t>
  </si>
  <si>
    <t>I don't have a Tax ID</t>
  </si>
  <si>
    <t>Resumen de la campaña: 1. nuestro proyecto soluciona el problema de hambre y pobreza extrema por medio de innovadoras unidades de cría de peces. nuestras unidades &amp;nbsp;eco amigables &amp;nbsp;tecnificadas y sustentables producen alimento limpio , orgánico libre de pesticidas y agentes contaminantes , sirven para la cría de cualquier especie de mar o de rió permitiendo erradicar el hambre de una familia de hasta 10 personas sin generar ningún impacto en el medio ambiente , se pueden instalar en cualquier lugar y son totalmente desarmables,tienen una duración de hasta 40 años de operación con poco mantenimiento y sin representar costes elevados de inversion ni excesiva capacitación. 2.¿Por qué es importante para ti, tu equipo o para tu organización?Estamos convencidos que un mundo sin hambre es un mundo que no gestara guerras y disputas de igualdad social , nos encontramos en la era de la apertura de la conciencia y la unión de los pueblos y sabemos que el cambio global solo se dará en un ambiente donde los seres humanos puedan auto sustentar sus propios recursos alimenticios sin destruir el medio ambiente , como hasta el momento se presenta con la explotación industrial , así que es un proyecto de doble propósito pues no solo mejora la calidad de vida de la familia &amp;nbsp;sino que adicionalmente reduce la necesidad de consumo de productos industrializados ayudando al medio ambiente también , y finalmente consideramos que cada ser humano tiene la responsabilidad de entregar un mundo evolucionado en todos los aspectos a las futuras generaciones por esta razón nuestro equipo a convertido este proyecto en su objetivo de vida. 3. ¿Cuál es tu objetivo? Cómo piensas lograrlo y cómo es que el apoyo/donaciones de la gente te pueden ayudar a conseguirlo?Inicialmente las donaciones solicitadas son para instalar un primer modelo de micro sociedad con 10 familias beneficiadas en un sector identificado de bajos recursos en nuestro país , el proyecto busca trabajar con estas 10 familias acompañándolas en todo el proceso generando un modelo integral que lograra que cada familia se convierta en un polo de emprendimiento y a su vez en un modelo a seguir replicable de una forma casi autónoma , este modelo integral contara con nuestro apoyo no solo en la instalación de las unidades de cría sino que también contara con : capacitación pyme , transferencia tecnologica , coach en marketing , educación financiera etc... , las donaciones de todos permitirán que se ponga en marcha esta primera fase de prueba del proyecto , y con el éxito de la primera fase buscar una financiación a mayor escala para &amp;nbsp;iniciar una segunda fase donde lograremos replicar el modelo a los diferentes sectores del país con las mismas problematicas a estos modelos les llamamos R.P.N o redes productivas de negocio , los cuales permitirán generar crecimiento en la producción y de una forma escalonada convertir a estas familias que originalmente no contaban con ningún recurso ni conocimiento en empresarios a pequeña escala con herramientas de crecimiento exponencial y sobretodo en modelos a seguir. ¿Cómo pondremos tus donaciones en acción? Explicando cuánto dinero necesitas y cómo se utilizará. 1. ¿Qué cubrirán las donaciones? Sé claro y específico para generar confianza en tus seguidores.Instalación de 10 unidades de cría que beneficiaran a 10 familias con promedio de 4 a 6 integrantes cada una&amp;nbsp;capacitacion de manejo tecnico de las unidades de cria&amp;nbsp;insumos de inicio para produccion autosotenida. 2. Describe en qué se utilizarán tus donaciones en caso de que no alcances tu meta final.en caso de no alcanzar la meta final se utilizaran los recursos en menos familias buscando llevar a cabo la primera fase bajo el mismo cronograma de actividades 3. Cuéntale a la gente sobre tus ventajas únicas o niveles de donación para tu proyecto.Somos los creadores y desarrolladores directos no hay intermediación o fugas de recursos en terceros&amp;nbsp;Contamos con estructura empresarial y técnica para desarrollar el proyecto de forma exitosallevamos 6 años desarrollando estas unidades a nivel privado asi que contamos con toda la experiencia requerida.Somos decididos , comprometidos y disciplinados asi que lograremos con exito la meta propuesta . Por qué importa: Utiliza esta sección para dar más detalles y hablar del objetivo en general. 1. ¿Qué impacto tendrás si este proyecto se convierte en una realidad? ¿Cómo medirías el impacto?Es un impacto contundente como modelo educativo y generador de sociedad ademas de tratar una de las problemáticas si no la mas importante del mundo la cual es el hambre ligada a la ecología , pienso que es una semilla vital para avanzar en post de un mundo evolucionado en todos los aspectos ya que este modelo de proyecto no es solamente un campo de practica social en el área económica sino que a su vez trabaja en la mente , los hábitos y los conocimientos de las personas que se beneficiaran de nuestro modelo convirtiéndolas de forma integral a medida que crece su proyecto haciéndolas crecer también a nivel personal y familiar. 2. Explica por qué tu proyecto es valioso para tus donadores y para el mundo (o para la comunidad latina).Estoy seguro que todos tenemos una sensación de responsabilidad y angustia que nos hace sentir que de alguna forma debemos contribuirle a este mundo en el que vivimos y las personas que viven en el, personas que en algunos casos son menos favorecidas que nosotros adicionalmente nos enseña nuevos modelos de pensamiento y accion que posteriormente serán transmitidos a las futuras generaciones venideras y que al fin y al cabo sentaran las bases del mundo del futuro desde hoy , todos sabemos que debemos intervenir de alguna forma &amp;nbsp;y dar un aporte para mejorar el mundo, de otro modo nuestra vida no tendría sentido así que mas que una donación es una propuesta de responsabilidad consciente , espiritual , ética , moral , social y humana en todos los aspectos . 3. ¿Por qué la gente debería confiar en ti? Proporciona referencias de estadísticas de éxito de proyectos similares o menciona el historial de tu organización.Porque gozamos de una buena reputación en el medio , con una empresa seria y establecida ,porque a diario asesoramos mas de 20 personas vía electrónica que quieren iniciar sus proyectos ,&amp;nbsp;porque asesoramos con éxito mas de 50 proyectos piscicolas en todos los sectores de nuestro país&amp;nbsp;porque nuestro equipo goza de mucha experiencia e integridad.porque algunos de nuestros proyectos contratados por clientes ya están en proceso de desembolso de créditos con la mejor aprobación gracias a nuestra asesoría&amp;nbsp;y finalmente y lo mas importante PORQUE QUEREMOS SERVIR Y AYUDAR A GESTAR EL CAMBIO. Desafíos potenciales: La transparencia es clave para generar confianza entre los donadores potenciales. Utiliza esta sección para mostrar que has considerado los riesgos y obstáculos potenciales que puedes enfrentar al tratar de alcanzar tu objetivo y qué planeas hacer para superar estos retos. Otras formas en las que la gente puede ayudar: Sabemos que todas las personas no lograran apoyar nuestro proyecto con dinero no obstante esto no es impedimento para que nuestra noble causa crezca así que a las personas interesadas en apoyarnos y ser como nosotros parte de la solución y no del problema pueden colaborarnos asi : - Haciéndose miembros embajadores honorificos de nuestra labor , nuestra empresa , nuestra marca y nuestros objetivos &amp;nbsp; &amp;nbsp; &amp;nbsp;compartiendo esta información &amp;nbsp; por lo menos a 10 de sus contactos diariamente - Hablando a todos sus amigos en redes de nosotros y de nuestro proyecto para que se conviertan en embajadores tambien - utilizando &amp;nbsp;las herramientas de intercambio social de HIPGYVE donde mas emprendedores como nosotros participan - si son profesionales en cualquier área de desarrollo mental , social, empresarial,creativo o algo que pueda aportarle a nuestros beneficiados en su crecimiento personal,familiar o empresarial por favor no dejen de ser voluntarios también pueden donar sus conocimientos por medio de vídeo conferencias &amp;nbsp;, audios , libros etc que consideren que les ayudaran a los beneficiados . Acerca de nuestra organización: Compañía fundada con el fin de ayudar a desarrollar el excelente momento que brinda el estado actual de la acuicultura en Colombia y el mundo. Conacuícola Continental ofrece un excelente modelo de negocio para explotar la experiencia, las alianzas, los proveedores y contactos con los que cuenta nuestro consorcio, tanto en Colombia como en el exterior.&amp;nbsp;Nuestra empresa es única en su tipo: somos un articulador importante entre empresarios,desarrolladores , profesionales &amp;nbsp; que logra oportunidades y metas de avance social y privado gracias a la investigación y conocimiento de un mercado que pasa por un momento sin precedentes.La compañía entró en operación formal en febrero de 2014. Antes de esto éramos un grupo de profesionales trabajando de manera informal en áreas de investigación, desarrollo, ingeniería ,coach empresarial y trabajo de campo en general. A la fecha de hoy contamos con captación en todos los eslabones de la cadena valor y podemos llevar asesoría o atención personalizada a cualquier parte del país. Contamos con mercado, proveedores, clientes, profesionales, y la logística necesaria para asesorar y ejecutar proyectos acuícolas con la más alta &amp;nbsp;productividad.</t>
  </si>
  <si>
    <t>https://hipgive.org/wp-content/uploads/2016/12/donacion-1.jpg</t>
  </si>
  <si>
    <t>conacuicola</t>
  </si>
  <si>
    <t>Walkiria</t>
  </si>
  <si>
    <t>clinicavidamatagalpa@gmail.com</t>
  </si>
  <si>
    <t>FOOD FOR THE SOUL</t>
  </si>
  <si>
    <t>YELLOW POINT ONG</t>
  </si>
  <si>
    <t>https://hipgive.org/wp-content/uploads/2017/10/9976YP-SIN-FONDO---PANTALLA-03.png</t>
  </si>
  <si>
    <t>(884) 224-82</t>
  </si>
  <si>
    <t>We wish to have former donators to raise funds and help women from our non profit organization who suffer from breast cancer, actually we have a lot of patient whom need to have reconstructive surgery or treatment. Some of them still have life expectancy, and other don&amp;#8217;t but we still fighting to give them the life they deserve. In Nicaragua the medical treatment it&amp;#8217;s expensive, and our patients don&amp;#8217;t have enough money to buy the medication. So we hope we can reach people with a heart big enough to help our women.</t>
  </si>
  <si>
    <t>Deseamos tener donadores formales para recaudar fondos y ayudar a mujeres de nuestra organización sin fines de lucro que sufren de cáncer de seno, actualmente tenemos muchas pacientes que necesitan cirugías reconstructivas o tratamiento. Algunas de ellas aún tienen esperanza de vida y otras no, pero nosotros seguimos luchando para darles la vida que merecen. En Nicaragua los tratamientos médicos son muy caros, y nuestras pacientes no tienen suficiente dinero para comprar los medicamentos, asi que esperamos que nosotros logremos alcanzar personas con un corazón lo suficientemente grande para ayudar a nuestras mujeres.</t>
  </si>
  <si>
    <t>AMMSCAV We are a non profit organizacion located in Matagalpa, Nicaragua, focused on women who suffer from breast cancer and have undergone mastectomies. We need to raise funds because we help between 5 to 10 women diagnosed with breast cancer, and we have not enough resources to help them all. This is so important for us because breast cancer is the second disease in Nicaragua that kills more women yearly. Our vision is to be a leading organization in the reconstruction and social reintegration of women survivors of breast cancer and those who still have cancer, You can visit our website: www.cambiandovidasammscav.org and our facebook page: AMMSCAV. We publish our projects and activities we make to reaise funds, but we need more people to help us because the medicine, surgeries and chemotherapies are too expensive in Nicaragua. People who are interested on be a former donator to our non profit organization can help us by sending medicine, clothes, be a permanent donator or helping us in their outher community to raise funds and send the money to us. You can contact us on our social media previously mentioned. If this project becomes reality we will be so happy because we will be transforming the life of these women, our project is valuable to our supporters and the world because breast cancer it&amp;#8217;s a long and painful process, and we try to be there helping in all we can, the fight against breast cancer it&amp;#8217;s a worlds matter, because it can be you, your sister, your mother, grandmother, it can be family of any of us. We can guarantee that all the funds we raise will be correctly invested, if we get in touch with our former donor we will send pictures, E mails and testimony from our patients so you can be sure about our project. &amp;nbsp; We need around $500 to buy medicine, our funds will cover: chemotherapy, transportation of our patients to the hospital, food, breast prosthesis, and medicine. If we don&amp;#8217;t reach our entire goal we will still be trying to help these women, we may not be able to pay for the reconstructive surgery but we may be able to buy medicine, and food of our patients. &amp;nbsp;</t>
  </si>
  <si>
    <t>Milton</t>
  </si>
  <si>
    <t>yellowpointong@gmail.com</t>
  </si>
  <si>
    <t>(584) 148-195500</t>
  </si>
  <si>
    <t>Barcelona, Anzoategui, Venezuela</t>
  </si>
  <si>
    <t>Gratitude is to give before receiving, and with your help we will become better human beings</t>
  </si>
  <si>
    <t>Gratitud, es dar antes de recibir, y con tu ayuda haremos mejores seres humanos</t>
  </si>
  <si>
    <t>Campaign Summary: In Venezuela, there is a serious situation with people who for lack of money, job opportunities and total crisis, are eating from the garbage, it is not a new situation, but it is growing very fast. For more than 2 years, we have provided prepared meals, taking them directly to the people who are in the trash. We realized that they stayed all day waiting for food, preventing them from seeking employment or doing something productive. Many mothers with two or more children feeding themselves from the garbage, it would be impossible for her to work if she should take care of her children, that is why the problem is increased in women, many of them single and with many children. We have the capacity to feed, nurture and educate these people so that they can return to productive society. As entrepreneurs we know that it would not be easy to offer jobs to all those who help with food, clothing and first aid. joining forces many people could leave the street, return to be dignified, productive people for their family and their country. With the support we receive, we will expand the reach of food, clothing, and first aid supplies. we will also use the economic resources to train and include in the labor action people who wish to leave the street situation. How will we put your donations into action? In Venezuela we have exchange control, for that reason the resources that can offer us should be in American currency to be able to buy food, medicines and clothes used in good condition, we have made calculations and to keep the operation in growth we require $ 100,000.00 (one hundred thousand dollars) The money will be used in full to buy food, medicine and clothing. If for some reason we do not reach the proposed amount, just as it will be used for food and medicines, the strategies could vary slightly, although the goal remains the same, to feed and dignify the largest number of people. We already have more than 2 years doing this work on our own, we would love to serve more people. Why it matters: We have succeeded in having mothers feed well, take care of their children, and return to working life, men providing their skills and knowledge to support others. We will be doing social work to prevent economic aid from hurting, we recognize that honest work is the only way out of an economic crisis. The prosperity of Venezuelans is important for all Latin America, we must reduce the migration forced by the crisis, support for this cause positively impacted the countries of the region. In Venezuela are going those who can, and those who are not, we are struggling or starving, this is a momentary reality, that will change if more organizations, companies and people invest in the people who need it the most. We have no experience in non profit organizations, if we are very successful as entrepreneurs, and thanks to this success we can help our employees, and the communities close to our company, this project is carried out with much love, confidence and optimism, we stop being at the desks to attack the problem directly on the street. Potential Challenges: We recognize that it is not easy to help Venezuelans, our institutions do not allow us to acquire dollars, but we have many legal ways to get the help, as we have been explaining, we do with our money and it has been a success. The children&amp;#8217;s eyes on seeing a hot meal, a word of encouragement and a voice of hope is priceless, money has served more than we thought when we started this beautiful project. If you can help us financially we will be very pleased, but if you can not do it, you can help us with the message, help in social networks or with commercial exchange, you can also provide food, medicines and clothes in good condition. YELLOW POINT ORG, will return advertising benefits through the mass media to companies or individuals who help the cause. About our organization: Yellow Point org has just been born, before we had two years making these contributions by our own means, we still have, the support is sought to increase the reach and reach more people. The members of the YELLOW POINT org team, which we have until now are employees of our company, during work hours we do the preparation, logistics and delivery of food. (our company does not market food) we have to manage resources, buy, prepare and deliver.</t>
  </si>
  <si>
    <t>Planting a future for the environment with Salvadoran farmers</t>
  </si>
  <si>
    <t>Partners El Salvador</t>
  </si>
  <si>
    <t>https://hipgive.org/wp-content/uploads/2018/10/8337NIT.pdf</t>
  </si>
  <si>
    <t>AMMSCAV &amp;nbsp; Somos una organización no gubernamental localizada en Matagalpa, Nicaragua, enfocada en mujeres que sufren de cáncer de seno y que han sido mastectomizadas. Necesitamos recaudar fondos porque ayudamos entre 5 a 10 mujeres diagnosticadas con cáncer de seno, y no tenemos suficientes recursos para ayudarlas a todas. Esto es muy importante para nosotros porque el cáncer de seno es la segunda enfermedad en Nicaragua que mata mas mujeres anualmente. Nuestra visión es ser una organización líder en la reconstrucción y reintegración social de las mujeres sobrevivientes al cáncer de seno y esas que aún tienen cáncer, puedes visitar nuestro sitio web: www.cambiandovidasammscav.org y nuestra página de facebook: AMMSCAV. Publicamos nuestros proyectos y actividades que hacemos para recaudar fondos, pero necesitamos mas personas que nos ayuden porque las medicinas, cirugías y Quimioterapias son muy caras en Nicaragua. Las personas que estén interesadas en ser nuestros donantes formales para nuestra organización sin fines de lucro puede ayudarnos enviando medicina, ropa, ser un donante permanente o ayudándonos en su comunidad a recaudar fondos y enviar el dinero a nosotros. Puedes contactarnos en nuestras redes sociales anteriormente mencionadas. Si este proyecto se hace realidad estaremos muy felices porque estaremos transformando la vida de estas mujeres, nuestro proyecto es valioso para nuestros donantes y el mundo porque el cáncer de seno es un proceso largo y muy doloroso, y nosotros tratamos de ayudar en todo lo que podemos, la lucha contra el cáncer es un problema mundial, porque puedes ser tú, tu hermana, tu mamá, tu abuela, puede ser el familiar de cualquiera de nosotros. Podemos garantizarle que todos los fondos que recaudemos serán invertidos correctamente, si nos ponemos en contacto con nuestro donante, le enviaremos fotografías, correos electrónicos y testimonios de nuestras pacientes para que puedas estar seguro de nuestro proyecto. Necesitamos alrededor de $500 para comprar medicinas, nuestros fondos van a cubrir: Quimioterapia, transporte de nuestras pacientes hacia el hospital, comida, prótesis mamarias y medicina. Si no logramos nuestro objetivo seguiremos intentando ayudar a estas mujeres, quizás no podamos pagar las cirugía reconstructiva pero quizás seamos capaces de comprar medicamentos, y alimentación para nuestras pacientes.</t>
  </si>
  <si>
    <t>Resumen de la campaña: &amp;nbsp; En Venezuela, hay una grave situación con personas que por falta de dinero, oportunidades de trabajo y crisis total, están comiendo de la basura, no es una situación nueva, pero esta creciendo muy rápido. Desde hace mas de 2 años, obsequiamos comidas preparadas, llevándolas directamente a las personas que están en la basura. Nos dimos cuenta que ellos se quedaban todo el día a la espera de los alimentos, impidiéndoles buscar empleo o hacer algo productivo. Muchas madres con dos o mas niños alimentándose de la basura, para ella seria imposible trabajar si debe cuidar a sus niños, por eso se incrementa el problema en las mujeres, muchas de ellas solteras y con muchos hijos. &amp;nbsp; Tenemos la capacidad de alimentar, nutrir y educar a estas personas para que puedan volver a la sociedad productiva, como empresarios sabemos que no seria fácil ofrecerles empleos a todos los que ayudemos con alimentos, ropa y primeros auxilios. uniendo esfuerzos muchas personas podrían salir de la calle, volver a ser personas dignas, productivas para su familia y su país. &amp;nbsp; Con el apoyo que recibamos expandiremos el alcance de los aportes en alimentos, ropas y medicamentos para primeros auxilios. también utilizaremos los recursos económicos para entrenar e incluir en la acción laboral a las personas que deseen salir de la situación de calle. &amp;nbsp; ¿Cómo pondremos tus donaciones en acción? &amp;nbsp; En Venezuela tenemos control cambiario, por tal razón los recursos que nos puedan ofrecer deberían ser en moneda americana para poder comprar, alimentos, medicamentos y ropa usada en buenas condiciones, hemos realizado cálculos y para mantener la operación en crecimiento requerimos $100.000,00 (cien mil dólares) El dinero se utilizara en su totalidad para comprar alimentos, medicamentos y ropa. &amp;nbsp; Si por alguna razón no alcanzamos el monto propuesto, de igual manera se utilizara para alimentos y medicamentos, las estrategias podrían variar un poco aunque la meta continua siendo la misma, alimentar y dignificar a la mayor cantidad de personas. &amp;nbsp; Ya tenemos mas de 2 año realizando esta labor por nuestra cuenta, nos encantaría poder atender a mas personas. &amp;nbsp; Por qué importa: &amp;nbsp; Hemos logrado que madres se alimenten bien, cuiden de sus hijos, y retornen a la vida laboral, hombres aportando sus habilidades y conocimientos para apoyar a otros. &amp;nbsp; Estaremos haciendo un trabajo social para impedir que la ayuda económica haga daño, reconocemos que el trabajo honesto es la única salida de una crisis económica. &amp;nbsp; La prosperidad de los Venezolanos es importante para toda Latinoamérica, debemos disminuir la migración obligada por la crisis, el apoyo a esta causa impáctara positivamente los países de la región. &amp;nbsp; En Venezuela se están yendo los que pueden, y los que no, estamos luchando o muriendo de hambre, esto es una realidad momentánea, que cambiara si mas organizaciones, empresas y personas invierten en las personas que mas lo necesitan. &amp;nbsp; Nosotros no tenemos experiencia en ORGANIZACIONES SIN FINES DE LUCRO, si tenemos mucho éxito como empresarios, y gracias este éxito podemos ayudar a nuestros empleados, y a las comunidades cercanas a nuestra empresa, este proyecto se realiza con mucho amor, confianza y optimismo, dejamos de estar en los escritorios para atacar el problema directamente en la calle. &amp;nbsp; Desafíos potenciales: &amp;nbsp; Reconocemos que no es fácil ayudar a los Venezolanos, nuestras instituciones no permiten adquirir dólares, pero tenemos muchas formas legales de hacer llegar la ayuda, como hemos estado explicando, lo hacemos con nuestro dinero y ha sido un éxito. &amp;nbsp; La mirada de los niños al ver una comida caliente, una palabra de aliento y una voz de esperanza no tiene precio, el dinero ha servido mas de lo que pensamos cuando iniciamos este bello proyecto. &amp;nbsp; Si pueden ayudar económicamente estaremos muy complacidos, pero si no lo puede hacer, nos puede ayudar con la difusión del mensaje, ayuda en las redes sociales o con intercambio comercial, puede también aportar alimentos, medicinas y ropa en buena condición. &amp;nbsp; YELLOW POINT ORG, retornara en beneficios publicitarios a través de los medios de comunicación masiva a las empresas o personas que ayuden la causa. &amp;nbsp; Acerca de nuestra organización: &amp;nbsp; Yellow Point org acaba de nacer, antes de existir teníamos dos años realizando estos aportes por nuestros propios medios, aun lo continuamos habiendo, el apoyo que se busca es para incrementar el alcance y poder llegar a mas personas. &amp;nbsp; Los integrantes del equipo YELLOW POINT org, que tenemos hasta ahora son empleados de nuestra empresa, en horas de trabajo hacemos la preparación, logística y entrega de alimentos. (nuestra empresa no comercializa alimentos) nos toca administrar los recursos, comprar, preparar y entregar. &amp;nbsp; Nos gustaría agregar como ultima idea, que creemos en la filosofía de la gratitud, y entendemos por gratitud la acción de dar antes de recibir, podríamos estar salvando de las calles a los próximos ingenieros, doctores y maestros de Venezuela, estamos seguro que no hay posibilidad de fallar cuando tu principal meta es el amor. &amp;nbsp; Estamos muy agradecidos por que decidiste ayudar a las personas que mas lo necesitan, por favor envíanos tus datos para agregarte en nuestra lista de bendiciones, y elaborar publicidad en tu nombre (si lo deseas) y que las personas sepan que hay muchos seres humanos con corazón para dar amor.</t>
  </si>
  <si>
    <t>yellowpointorg@gmail.com</t>
  </si>
  <si>
    <t>aisarivasg@gmail.com</t>
  </si>
  <si>
    <t>FONDOS PRO DERECHOS DE GRADO ESTUDIANTES</t>
  </si>
  <si>
    <t>(503) 786-01501</t>
  </si>
  <si>
    <t>help the farmers of El Salvador to take care of the environment, having a sustainable agricultural production</t>
  </si>
  <si>
    <t>Ayuda a los agricultores de El Salvador a cuidar el medio ambiente, teniendo una produccion Agricola sostenible.</t>
  </si>
  <si>
    <t>Fondos Pre Operacion Pedro Eli</t>
  </si>
  <si>
    <t>As Fundación Iris-Partners El Salvador we seek with the following project to contribute to the increase of food security of many families depending on agriculture. This year, El Salvador has been strongly affected by extreme droughts. The crop that has been mostly affected is the corn. Due to the lack of water and the deterioration of the soil, retaining less moisture, corn has been unable to be fully formed or even dried, leaving millions in loss. Although agriculture in El Salvador seems to be one of the industries in which people earn little money, efforts will focus on providing farmers with the knowledge to be able to technify, innovate and create agricultural methods resistant to events caused by water scarcity and climate change. The aim is to reach communities through socio-environmental dialogue and mediation. In order that the techniques implemented can be applied not only in agricultural issues but in other situations that may arise in the future. As an organization we have the mission that the changes that are acquired can be passed from one community to another. To stay and grow including women, men, young and old people. As a foundation, we focus on promoting peace and preventing conflicts through our intervention processes. At a local level, we have observed and verified that problems related to the environment generates knowledge exchange. We know that El Salvador has much to offer and many opportunities for growth for all its inhabitants. We want Salvadorans to stop believing that the only opportunities they have are abroad.¡Knowing and taking care of the resources that the earth offers us, we expand our possibilities! &amp;nbsp; Our main goal is divided in three aspects: KNOWLEDGE: Farmers will have the opportunity to learn new methods to mitigate the risks and losses in their crops, caused by climate change. COMMUNITY ORGANIZATION: through mutual organization and cooperation, young farmers will be able to respond to problems such as droughts or floods as a community. FOOD SECURITY: with the construction of rainwater collectors (geomembrane deposits for rainwater) and dew, farmers will be able to receive water in extreme weather events and, therefore, save their crops. &amp;nbsp; How can you help us? We need $10,000, since the project consists of building 8 rainwater geomembranes and 10 dew collectors for 4 communities of farmers in the municipality of Tecoluca (Canton of Potrerillo, Canton of La Calletana, Community of Nueva Tehuacán, Community of Monte Sinaí) . An important part in the realization of this project will be to generate knowledge for the response to climate change through dialogue spaces and the creation of an early warning system for crops. &amp;nbsp; This is why the project it&amp;#8217;s so important to us: The municipality of Tecoluca has been severely affected by climate change. The main problem faced by farmers every day is the lack of water, causing losses in their crops. The Tehuacán Park spring has fallen from 9L / s to 0.1L / s in its water stream. Farmers do not know any kind of techniques or methods to mitigate the effects of climate change on their crops, causing food shortages. As an organization we have worked on several projects always for the benefit of the community, we focus on practicing some dialogue techniques and we like to promote the importance of teamwork, Our main focus is Salvadorans, we bet on young people, by giving them the necessary knowledge, so they can continue to develop the community. &amp;nbsp; This is our execution plan: Strategic installation of rainwater collection system and dew. Systems designs. Meetings with farmers for the development of a committee and its organization. Development of workshops. Creation of an early warning instrument. &amp;nbsp; This is what we hope to achieve with your help: 8 rainwater collectors and 10 dew collectors, with which it is intended to supply water to crops (corn and beans). Agricultural committee in response to extreme weather events. System of early warning in response to extreme climates. &amp;nbsp; If you want to know more about this project or any other projects that we have as an organization, you can visit our FB page and our official site: https://www.facebook.com/Partnerselsalvador/ http://www.partnerselsalvador.org/</t>
  </si>
  <si>
    <t>Breaking chains, generating awareness</t>
  </si>
  <si>
    <t>Ixmucane A. C.</t>
  </si>
  <si>
    <t>Fondos para la Operacion Pedro Eli</t>
  </si>
  <si>
    <t>Evi Rosalva Hernandez Hernandez</t>
  </si>
  <si>
    <t>psic.evi@gmail.com</t>
  </si>
  <si>
    <t>Fundación Iris-Partners El Salvador buscamos con el siguiente proyecto contribuir a la incrementación de la seguridad alimentaria de muchas familias dependientes de la agricultura. &amp;nbsp; Este año, El Salvador ha sido afectado fuertemente por sequias extremas. El cultivo mas perjudicado por las sequias ha sido el maíz. Por la falta de agua y el deterioro del suelo, reteniendo en menor cantidad la humedad, el maíz ha sido incapaz de formarse en su totalidad o incluso secarse, dejando millones en perdidas. &amp;nbsp; Si bien la agricultura en El Salvador parece ser una de las industrias en las que las personas ganan poco dinero, los esfuerzos se concentrarán en proporcionar a las y los agricultores el conocimiento para que puedan tecnificar, innovar y crear métodos agrícolas resistentes a los eventos causados por la escasez de agua y el cambio climático. Se pretende llegar a las comunidades por medio del dialogo socio-ambiental y la mediación. Con el propósito de que las técnicas implementadas puedan ser aplicadas no solo en temas agrícolas sino que en otras situaciones que se les pueda presentar en el futuro. &amp;nbsp; Como organización tenemos la misión de que los cambios que se vayan adquiriendo, puedan pasar de una comunidad a otra. con el propósito de que se queden y crezcan tanto en agricultores adultos como jóvenes. &amp;nbsp; Como fundación, nos enfocamos en promover la paz y prevenir conflictos a través de todos nuestros procesos de intervención. A nivel local, hemos observado y verificado que los problemas relacionados con el medio ambiente generan intercambio de conocimientos. Sabemos que el Salvador tiene mucho que ofrecer, y tiene muchas oportunidades de crecimiento para todos sus habitantes. Queremos que los salvadoreños dejen de creer que las oportunidades se dan únicamente en el exterior. Conociendo y cuidando los recursos que la tierra nos da, expandimos nuestras posibilidades. &amp;nbsp; Nuestro principal objetivo está dividido en tres aspectos: CONOCIMIENTO: Las y los agricultores tendrán la oportunidad de aprender nuevos métodos para mitigar los riesgos y las pérdidas en sus cultivos, causados ​​por fenómenos tan complejos como el del cambio climático. ORGANIZACIÓN COMUNITARIA: a través de la organización y cooperación mutuas, los jóvenes agricultores podrán responder a problemas como sequías o inundaciones como comunidad. SEGURIDAD ALIMENTARIA: con la construcción de colectores de agua de lluvia (Reservorios de geomembrana para agua lluvia) y rocío los agricultores podrán recibir agua en eventos climáticos extremos y, por lo tanto, salvar sus cultivos. ¿Cómo nos ayudas tu? Necesitamos $10000, ya que el proyecto consiste en construir 8 geomembranas de agua de lluvia y 10 recolectores de rocío para 4 comunidades de agricultores del municipio de Tecoluca (Cantón de Potrerillo, Cantón de La Calletana, Comunidad de Nueva Tehuacán, Comunidad de Monte Sinaí) San Vicente, El Salvador de Centroámerica. Una parte importante en la realización de este proyecto será generar conocimiento para la respuesta al cambio climático a través de espacios de diálogo y la creación de un sistema de alerta temprana para los cultivos. &amp;nbsp; ¿Por qué es importante? El municipio de Tecoluca se ha visto gravemente afectado por el cambio climático. El principal problema que enfrentan los agricultores todos los días es la falta de agua, provocando perdidas en sus cultivos. Porque el manantial del Parque Tehuacán, ha caído de 9L / s a ​​0.1L / s. En su corriente de agua. Las y los agricultores no conocen ninguna técnica o método para mitigar los efectos del cambio climático en sus cultivos, causando escasez alimentaria. Como organización hemos trabajado en varios proyectos siempre en pro de la comunidad, nos enfocamos en el dialogo y nos gusta promover la importancia del trabajo en equipo, nos gusta que las diferentes comunidades que tienen factores en común se organicen. Nuestro principal foco son los salvadoreños, le apostamos a los jóvenes, que al brindarles los conocimientos necesarios, ellos puedan seguir desarrollando a la comunidad. Este es nuestro plan de ejecución: Instalación estratégica del sistema de recogida de agua de lluvia y rocío. Diseños de sistemas. Reuniones con agricultores para el desarrollo de un comité y su organización. Desarrollo de talleres. Creación de un instrumento de alerta temprana. &amp;nbsp; Esto es lo que esperamos lograr con parte de tu ayuda: 8 colectores de aguas pluviales y 10 colectores de rocío, con los cuales se pretende suministrar agua a los cultivos (maíz y frijol). Comité agrícola en respuesta a fenómenos meteorológicos extremos. Sistema de alerta temprana en respuesta a climas extremos. Si quieres saber mas de esta propuesta u otras que hemos realizado como organización, puedes visitar nuestra pagina de FB y nuestro Sitio oficial: https://www.facebook.com/Partnerselsalvador/ http://www.partnerselsalvador.org/</t>
  </si>
  <si>
    <t>045 9512404588</t>
  </si>
  <si>
    <t>La Generaci&amp;oacute;n de Hombres y Mujeres de conciencia de Que de Podemos coexistir con ba&amp;ntilde;o La Misma Forma Saludable Espacio estafadores las Mismas Oportunidades.</t>
  </si>
  <si>
    <t>Fondo Solidario para la Salud</t>
  </si>
  <si>
    <t>Mujeres y hombres Generando Conciencia de Que Podemos coexistir saludablemente En un espacio Mismo, Con las Mismas Oportunidades y Colaborando conjuntamente.</t>
  </si>
  <si>
    <t>Visible gender violence that exists in the indigenous communities in &amp;nbsp;the Mixteca region of&amp;nbsp;Oaxaca, trhough photo essays of &amp;nbsp;children who live the situation day by day and&amp;nbsp;who suffer in silence or act repeating the same roles, stereotypes, outlines Its father, mother to understand what is happening in their environment, being I place that would be safe and full of love for their&amp;nbsp;development&amp;nbsp;</t>
  </si>
  <si>
    <t>Visibilizar la violencia de g&amp;eacute;nero que existe en las comunidades ind&amp;iacute;genas de la regional Mixteca de Oaxaca a trav&amp;eacute;s de foto reportajes de ni&amp;ntilde;as y ni&amp;ntilde;os quienes viven la situaci&amp;oacute;n d&amp;iacute;a a d&amp;iacute;a y que sufren en silencio o act&amp;uacute;an repitiendo los mismos roles, estereotipos, esquemas que sus padres, madres para comprender que es lo que pasa en su ambiente, siendo l lugar que tendr&amp;iacute;an como seguro y lleno de amor para su desarrollo</t>
  </si>
  <si>
    <t>ac.avessoc@gmail.com</t>
  </si>
  <si>
    <t>Boys Empowered, Girls Respected</t>
  </si>
  <si>
    <t>TeenSmart International</t>
  </si>
  <si>
    <t>20-0311647</t>
  </si>
  <si>
    <t>https://hipgive.org/wp-content/uploads/2016/11/TeenSmart-IRS-Determination-Letter.pdf</t>
  </si>
  <si>
    <t>Fondo de reconstrucción &amp;#8220;Todos juntos por México&amp;#8221;</t>
  </si>
  <si>
    <t>Fundación Holcim México A.C.</t>
  </si>
  <si>
    <t>https://hipgive.org/wp-content/uploads/2017/12/Estatutos-CECAF---Nuevo-objeto-social-Sep2015.pdf</t>
  </si>
  <si>
    <t>01-19-2018</t>
  </si>
  <si>
    <t>carlos.juarezl@lafargeholcim.com</t>
  </si>
  <si>
    <t>mcoffman@teensmart.net</t>
  </si>
  <si>
    <t>(572) 401-79</t>
  </si>
  <si>
    <t>Support the recovery fund &amp;#8220;Todos Juntos por México&amp;#8221;!</t>
  </si>
  <si>
    <t>¡Apoya al Fondo de reconstrucción &amp;#8220;Todos juntos por México&amp;#8221;!</t>
  </si>
  <si>
    <t>Holcim has created the fund, Todos juntos por México with the vision of providing dignified and affordable buildings with design, infrastructure and materials resistant to earthquakes, to help the reconstruction of the areas most affected by earthquakes in Mexico. This initiative seeks to promote social inclusion in the different stages of construction, seeking that families and communities affected recover the confidence that allows them to return to normal as soon as possible. How is this fund built? The Fund is composed of an initial contribution of Holcim Mexico of 1 million dollars, which is administered by the Fundación Holcim Mexico; and in this next stage we are opening the fund to contributions from other people, companies and organizations. Which actors are participating? Fundación Holcim Mexico, will be in charge of planning, monitoring, evaluating and reporting to donors. Technical-evaluator committee, will evaluate the proposals from a technical and social point of view. Integrated by: CiTec &amp;#8211; Center for Technological Innovation for Construction Habitat for Humanity Mexico UNAM Universidad Iberoamericana Architecture Faculties Approver Committee of pre-selected initiatives verifying compliance with requirements. Integrated by: Holcim Mexico Holcim Mexico Foundation Other strategic allies Accountability, the fund will be audited by an external dispatch and an exclusive bank account for the management of resources.</t>
  </si>
  <si>
    <t>435-200-4142</t>
  </si>
  <si>
    <t>Morrisville</t>
  </si>
  <si>
    <t>Holcim ha creado el fondo, Todos juntos por México con la visión de proveer construcciones dignas, asequibles y construidas con diseño, infraestructura y materiales resistentes a sismos, para ayudar a la reconstrucción de las zonas más afectas por los terremotos en México. Esta iniciativa, busca promover la inclusión social en las diferentes etapas de construcción, buscando que las familias y comunidades afectadas recobren la confianza que les permita volver a la normalidad lo antes posible. ¿Cómo está construido este fondo? El Fondo, está compuesto por una contribución inicial de Holcim México de 1 millón de dólares, el cual está administrado por Fundación Holcim México; y en esta siguiente etapa estamos abriendo el fondo a contribuciones de otras personas, empresas y organizaciones. ¿Qué actores participan? · Fundación Holcim México, será la encargada de planificar, monitorear, evaluar y rendir cuentas ante los donantes. · Comité técnico-evaluador, evaluará las propuestas desde un punto de vista técnico y social. Integrado por: o CiTec – Centro de Innovación Tecnológica para la Construcción o Hábitat para la Humanidad México o UNAM o Universidad Iberoamericana o Facultades de Arquitectura · Comité Aprobador de las iniciativas pre-seleccionadas verificando el cumplimiento de requisitos. Integrado por: § Holcim México § Fundación Holcim México § Otros aliados estratégicos · Rendición de cuentas, el fondo será auditados por un despacho externo y una cuenta bancaria exclusiva para el manejo de los recursos.</t>
  </si>
  <si>
    <t>Boys who reflect on their own values&amp;#8230;</t>
  </si>
  <si>
    <t>Hombres que reflejan sobre sus valores&amp;#8230;</t>
  </si>
  <si>
    <t>teensmart_jovensalud</t>
  </si>
  <si>
    <t>https://hipgive.org/wp-content/uploads/2019/06/List-Board-of-Directors-TSI.pdf</t>
  </si>
  <si>
    <t>Plan Pais Inc.</t>
  </si>
  <si>
    <t>https://hipgive.org/wp-content/uploads/2018/11/Plan-Pais,-Inc.---W-9.pdf</t>
  </si>
  <si>
    <t>https://hipgive.org/wp-content/uploads/2019/06/2017_770600_Rosa_Solorzano_Client_Copy_Return_990.pdf</t>
  </si>
  <si>
    <t>Luis Jose</t>
  </si>
  <si>
    <t>luis.bechara@planpais.com</t>
  </si>
  <si>
    <t>(202) 557-8554</t>
  </si>
  <si>
    <t>Plan Pais conference gathers young venezuelans abroad to link them to the country and exchange innovative ideas.</t>
  </si>
  <si>
    <t>Plan País es un evento que reúne jovenes venezolanos en el exterior para vincularlos con el país e intercambiar ideas.</t>
  </si>
  <si>
    <t>Boys and Men of Color &amp;#8211; Loíza</t>
  </si>
  <si>
    <t>https://hipgive.org/wp-content/uploads/2016/11/9680PRCF---IRS-Determination-Letter-2015.pdf</t>
  </si>
  <si>
    <t>PLAN PAÍS 2019 – CONFERENCE FOR VENEZUELAN STUDENTS &amp;amp; YOUNG PROFESSIONALS Plan País Conference challenges young Venezuelans abroad to analyze the country’s crisis and propose innovative ideas to tackle it. &amp;nbsp; Venezuela’s current situation, as well as the physical distance of many of our participants with Venezuela, represents some of our real challenges. However, the promotion of civic and social conscience allows for young Venezuelans, as well as the overall Venezuelan community, to benefit from the innovative brainstorming that happens during the two days of discussion. Uniting the diaspora of young Venezuelans under the common goal of educating themselves so that they may become informed citizens, allows us to channel these thoughts as a community and become a more mature society with the tools necessary for change. &amp;nbsp; How Plan Pais Helps Plan País is a two-day conference that aims at connecting young Venezuelans to the current situation in the country, providing an educational experience where participants can learn about the country’s most pressing issues, and also creating a network of young Venezuelans abroad who can collaborate in a number of projects. Previous conferences have been held in distinguished universities like Yale University, Georgetown, MIT, Columbia, the University of Texas at Austin, University of Florida, The George Washington University, and Boston University. The 2019 Plan Pais Conference will be held in March 2019 at the University of South Florida in Tampa. &amp;nbsp; The event is an impartial platform for young Venezuelans to discuss and create a vision for what they want the present and the future of Venezuela to look like. Renowned experts guide students in a variety of fields such as human rights, economics, education, infrastructure, oil &amp;amp; gas, health, education, communications, and others. This year the main theme is Youth: the catalyzer of Venezuela’s rebirth. &amp;nbsp; How will your contribution be used? Any donation, no matter how big or how small will help us reach our goal of having the most meaningful and empowering conference possible, with a large number of participants and experts attending from various parts of the world.</t>
  </si>
  <si>
    <t>PLAN PAIS 2019 – CONFERENCIA DE JÓVENES VENEZOLANOS La conferencia Plan País une a estudiantes venezolanos en el exterior para analizar la crisis del país y proponer ideas innovadoras. &amp;nbsp; La situación actual de Venezuela, así como la distancia física de muchos de nuestros participantes con Venezuela, representan algunos de nuestros desafíos. Sin embargo, la promoción de la conciencia cívica y social permite a estos estudiantes, así como a la comunidad venezolana, beneficiarse de las ideas innovadoras que nacen durante los dos días de debate. Unir a la diáspora de jóvenes venezolanos con el objetivo común de educarse para que puedan convertirse en ciudadanos informados, nos permite canalizar estos pensamientos y convertirnos en una sociedad con las herramientas necesarias para un cambio. &amp;nbsp; ¿Cómo ayuda Plan País? Plan País es una conferencia de dos días que tiene como objetivo seguir involucrando a jóvenes venezolanos con la situación actual del país, ofrecer una experiencia educativa para que los participantes puedan conocer los problemas más urgentes del país y también crear una red de jóvenes venezolanos en el extranjero para colaborar en un número de proyectos. Previas conferencias se han celebrado en universidades distinguidas como la Universidad de Yale, Georgetown, MIT, Columbia, la Universidad de Texas en Austin, la Universidad de Florida, la Universidad George Washington y NU en Boston. La conferencia de 2019 se realizará en la Universidad del Sur de la Florida, Tampa. &amp;nbsp; El evento sirve como una plataforma imparcial para que los jóvenes venezolanos puedan discutir y crear una visión de lo que quieren que sea el presente y el futuro de Venezuela. Expertos reconocidos guiarán a los estudiantes en una variedad de campos tales como derechos humanos, economía, educación, infraestructura, estudios del sector de petróleo y gas, salud, educación, comunicación, entre otros. &amp;nbsp; ¿Cómo utilizaremos tu contribución? Cualquier donación, sin importar que tan grande o pequeña sea, ayudará a avanzar hacia nuestro objetivo de tener una conferencia significativa y empoderadora, que incluye un gran número de participantes y expertos que asistirán de diversas partes del mundo.</t>
  </si>
  <si>
    <t>Fomentando la cultura del emprendimiento.</t>
  </si>
  <si>
    <t>Mentorship México</t>
  </si>
  <si>
    <t>EASJ920313UL0</t>
  </si>
  <si>
    <t>https://hipgive.org/wp-content/uploads/2017/01/IdcGeneraAcuse.pdf</t>
  </si>
  <si>
    <t>Loíza, Puerto Rico</t>
  </si>
  <si>
    <t>Youth is the social and intellectual base of our present and future, that is why the Puerto Rico Community Foundation has always sought the spaces to promote projects that benefit this population. BMOC-Loíza is a project modeled after the Boys and Men of Color initiative (BMOC.org) in the United States, which aims to reduce the exposure of youth to the criminal justice system, promote healthy and supportive school environments, and promote emotional, physical and mental health, as well as the social development of children and men in the community of Loíza, one of the poorest municipalities on the island, located in the northeast of Puerto Rico.</t>
  </si>
  <si>
    <t>jimmyescaliermentor@gmail.com</t>
  </si>
  <si>
    <t>(521) 333-4441798</t>
  </si>
  <si>
    <t>Guadalajara, Mexico</t>
  </si>
  <si>
    <t>La juventud es la base social e intelectual de nuestro presente y futuro, por eso la Fundación Comunitaria de Puerto Rico siempre ha buscado espacios para promover proyectos que beneficien a esta población. BMOC-Loíza es un proyecto inspirado en la iniciativa Boys and Men of Color (BMOC.org) en los Estados Unidos, cuyo objetivo es reducir la exposición de los jóvenes al sistema de justicia penal, promover ambientes escolares saludables y de apoyo y promover emociones, Física y mental, así como el desarrollo social de niños y hombres en la comunidad de Loíza, uno de los municipios más pobres de la isla, ubicado en el noreste de Puerto Rico.</t>
  </si>
  <si>
    <t>Con nuestros proyectos se busca que cada vez más jóvenes adopten la cultura de emprendimiento dentro de la sociedad, además que los motiva para CREAR su propio negocio de lo que realmente son buenos y AMAN.</t>
  </si>
  <si>
    <t>En Mentorship México buscamos ser una organización que se enfoque primordialmente a la SOCIEDAD ofreciendo servicios digitales en una plataforma y aplicación móvil, además de brindar el fácil acceso a estos servicios se están abriendo espacios para jóvenes con experiencia o que van saliendo de sus carreras para que se dediquen a lo que de verdad AMAN. Actualmente hemos crecido mucho y más gente nos empieza a conocer pero no lo suficiente para empezar todos los proyectos. Con tú donación nosotros empezaremos a realizar la plataforma web y la aplicación para lanzarla lo más rápido posible. Entre más rápido sea cada vez más personas se irán uniendo por lo que se generarán miles de empleos para cada proyecto. Los servicios activos son: 1.-Diseñadores de Moda 2.-Modelaje 3.-Fotografía 4.-Diseño Gráfico 5.-Diseño Web 6.-.Diseño Apps 7.-Producción de Videos 8.- Edición de Videos Serán en total aproximadamente más de 15 servicios en total solamente 8 están activos al momento. ¡Únete, nosotros si compartimos nuestros talentos!</t>
  </si>
  <si>
    <t>Following on the steps of the California Endowment with BMOC (Boys and Men of Color) and president Barack Obama with MBK (My Brother’s Keeper), the Puerto Rico Community Foundation launched BMOC –Loíza, an initiative focusing primarily on boys and men of color. This project aims to reduce the exposure of Loíza youth to the criminal justice system, to promote healthy and supportive school environments, and to encourage mental, emotional, physical, and social health for the boys and men of the community. The primary population of the project is Afro-Puerto Rican children and youth in this municipality. Of the entire Loíza population, 64% identify a black of Afro-Puerto Rican, 47% of these are men, and 29% are under 18 years of age. Believing that the methodology of the project should be ‘community-centric’, the Foundation convened a Community Commission to design the project’s strategic plan and lead its implementation.. The Commission’s members represent the community integrating leading nonprofits in the area, representatives of the public sector, as well as school administrators, teachers, parents and students. An important part of the plan is to empower a discussion on the perceptions and definitions of culture, ‘blackness’, and inequality, in order to create a common discourse that will be beneficial for addressing the structural inequality issues faced by the community. The Foundation is committed in facilitating the empowerment of the community to develop and implement this project adequately. The knowledge and experience acquired from this process will help us replicate this model in other parts of the Island. By donating to this project you would support the implementation of Phase Two, which consists of making small grants to the local nonprofits for the strategic initiatives that were presented in the plan, and for a scholarship fund that would aid this population in continuing their education.</t>
  </si>
  <si>
    <t>Siguiendo los pasos de California Endowment con BMOC (Boys and Men of Color) y el presidente Barack Obama con MBK (My Brother&amp;#8217;s Keeper), la Fundación Comunitaria de Puerto Rico lanzó BMOC -Loíza, una iniciativa centrada principalmente en niños y hombres de color. Este proyecto tiene como objetivo reducir la exposición de los jóvenes de Loíza al sistema de justicia penal, promover ambientes escolares saludables y de apoyo, y fomentar la salud mental, emocional, física y social de los niños y los hombres de la comunidad. La población primaria del proyecto son los niños y jóvenes afro-puertorriqueños de este municipio. De toda la población de Loíza, el 64% identifica un negro de afro-puertorriqueño, el 47% de ellos son hombres y el 29% son menores de 18 años. Creyendo que la metodología del proyecto debería ser &amp;#8220;centrada en la comunidad&amp;#8221;, la Fundación convocó una Comisión Comunitaria para diseñar el plan estratégico del proyecto y dirigir su implementación. Los miembros de la Comisión representan a la comunidad integrando a las principales organizaciones sin fines de lucro en la zona, Sector, así como administradores de escuelas, maestros, padres y estudiantes. Una parte importante del plan es potenciar un debate sobre las percepciones y definiciones de la cultura, la &amp;#8220;negrura&amp;#8221; y la desigualdad, a fin de crear un discurso común que sea beneficioso para abordar los problemas de desigualdad estructural a los que se enfrenta la comunidad. La Fundación se compromete a facilitar el empoderamiento de la comunidad para desarrollar y ejecutar adecuadamente este proyecto. El conocimiento y la experiencia adquiridos en este proceso nos ayudarán a reproducir este modelo en otras partes de la Isla. Al donar a este proyecto apoyarías la implementación de la Fase Dos, que consiste en hacer pequeñas subvenciones a las organizaciones sin fines de lucro locales para las iniciativas estratégicas que se presentaron en el plan, y para un fondo de becas que ayudaría a esta población a continuar su educación.</t>
  </si>
  <si>
    <t>Fix the new Inclusive Education House in Dueñas Guatemala</t>
  </si>
  <si>
    <t>Fine Arts Mentoring Amigos</t>
  </si>
  <si>
    <t>https://hipgive.org/wp-content/uploads/2017/12/DCET---IRS-501(c)3-Letter-of-determination.pdf</t>
  </si>
  <si>
    <t>Boys and Girls learning to save the planet.</t>
  </si>
  <si>
    <t>Caminemos Juntos por la Naturaleza</t>
  </si>
  <si>
    <t>cnj080214fm4</t>
  </si>
  <si>
    <t>https://hipgive.org/wp-content/uploads/2016/11/7594Autorizacion.pdf</t>
  </si>
  <si>
    <t>Irving, Texas.</t>
  </si>
  <si>
    <t>FAMA Fine Arts Mentoring Amigos ♦ Self Esteem ♦ Social Skills ♦ Fitness ♦ Mentoring ♦ Leadership ♦ Self Confidence</t>
  </si>
  <si>
    <t>jlbaldiviez@gmail.com</t>
  </si>
  <si>
    <t>FAMA Amigos de las Bellas Artes a traves de tutoría/mentores capacitados para ayudar en las artes a través de Liderazgo</t>
  </si>
  <si>
    <t>PLAN B</t>
  </si>
  <si>
    <t>ASSISTING THE NEEDS OF IMMIGRANT FAMILIES THROUGH LITERACY AND MENTORING To assist Hispanic/Latino youth, ages 5&amp;nbsp;to 19 from immigrant families in their process of acculturation through “virtues and values” workshops on character building, and conflict resolution to increase self-confidence and self-esteem. To provide a safe drug-free after-school environment for Hispanic/Latino youth to develop leadership, citizenship, peer mentoring, teamwork, problem solving and community service skills through the performing and visual arts and media. To prevent school dropout, drug and alcohol abuse, and gang activity through positive interaction with role models and mentors. To provide a referral network for those youth who need additional information and counsel. To provide artistic classes of Ballet Folklorico dancing and Piano and Classis Ballet&amp;nbsp;as a mean of self-esteem and cultural heritage developing pride among young students at-risk of loosing their identity.</t>
  </si>
  <si>
    <t>Metas del programa&amp;nbsp;FAMA Este programa es para ayudar a la juventud hispana/latina, con edades de 5 a 19 años provenientes de familias de inmigrantes en su proceso de aculturación mediante talleres de "virtudes y valores familiares" sobre la formacion del carácter y la resolución de conflictos para aumentar su confianza y autoestima. Tambien es para proporcionar un entorno seguro libre de drogas en el medio ambiente después de la escuela para los jóvenes hispanos/latinos ayudandoles a desarrollar el liderazgo, la ciudadanía, la tutoría de pares, trabajo en equipo, la solución de problemas y el servicio a la comunidad a través de las habilidades de las artes escénicas y visuales y medios de comunicación. Para prevenir el abandono escolar, abuso de drogas y alcohol, y la actividad con pandillas&amp;nbsp;mediante una interacción positiva con modelos y mentores. Para proporcionar una red de referencia para los jóvenes que necesitan información adicional y&amp;nbsp;profesionistas que les ayude encontrar soluciones positivas relativas a sus problemas familiares de abuso de drogas, violencia familiar, etc. Para ofrecer clases artísticas de Ballet Folklórico, piano y ballet clásico como medio de autoestima y orgullo en desarrollo del patrimonio cultural entre los jóvenes estudiantes en riesgo de perder su identidad. &amp;nbsp;</t>
  </si>
  <si>
    <t>(961) 268-6609</t>
  </si>
  <si>
    <t>La Concordia, Chiapas; México.</t>
  </si>
  <si>
    <t>For every second I breathe I touch my heart and I say I am contributing to take care of my planet.</t>
  </si>
  <si>
    <t>Por cada segundo que respiro toco mi corazón y digo yo estoy aportando cuidar mi planeta.</t>
  </si>
  <si>
    <t>Your donation will be used in the construction of an ecological school hut, as well as giving educational material to children with low economic resources, so that they learn to care for the environment. We&amp;nbsp;do not have adequate space to provide environmental education, so we have to&amp;nbsp;move from one place to another and that is dangerous for the physical integrity&amp;nbsp;of the children, so we request your donation for the construction of an&amp;nbsp;ecological school hut.</t>
  </si>
  <si>
    <t>WHY IS DCET doing this? DCET (Debes Creer en Ti) has successfully operated Hispanic parent education programs since 1995. This project targets at-risk Hispanic children and youth primarily from immigrant families. We provide positive cultural and educational activities to increase self-esteem and self-confidence within our target population. The project builds on the strengths and abilities of these youth using the performing and visual arts as a strategy to engage and involve them in positive activities. Young people have the opportunity to give public performances displaying their abilities in (Mexican Ballet Folklorico and classic Ballet dances and piano and other instruments). They perform as set designers, costume designers, and marketers while working on teams with skilled mentors in the fields of the performing and visual arts and media. Students develop teamwork, problem-solving and leadership skills. Other activities include monthly “virtues and family values” workshops on character building and conflict resolution to improve self-confidence. “FAMA” (Fine Arts Mentoring Amigos) students’ parents participate in ESL ABE, GED and computer classes, as well as in our monthly parenting skills workshops. The project strives to prevent school dropout, drug and alcohol abuse, and gang participation in youth and younger children. Under the direction of volunteer teachers, students are prepared with diverse Folkloric dances and piano lessons from different regions, not only from Mexico but also from other Latin American countries. &amp;nbsp; “FAMA” program brings confidence and pride to its participants by performing and showing the beauty of the Mexican folklore through dance and mariachi music. These young students learn how to socialize and earn a sense of believing in themselves. Our “FAMA” group practices our true slogan “Believe in Yourself”. The program provides them with cultural enrichment and promotion of better human relations. Lecture demonstrations and performances show the beauty and diversity of the Hispanic culture of today and yesterday. DCET’s program “FAMA”, provides opportunities to learn and practice social skills as the group rehearses and performs in a variety of social settings. &amp;nbsp; Problem to be addressed Project will result in school improvement and will improve school attendance and student behavior, and, in the long run, will enhance student academic performance and will reduce dropout rates in Irving communities where low-income households exceed the 50% threshold. Children of low socioeconomic families account for one-quarter of all young children in Irving, Texas. New immigrant Hispanic families live at a survival level. Parents limit their quality time with their children and work many long hours away from home without providing the necessary support children need in their everyday life. At school age, second generation Hispanic children become part of the English language school system causing a language separation between both, parents and children. Parents experience a strong language barrier once their children become teenagers. The problem is hard to solve as the growing number of Hispanics in Irving is accompanied by a steady and high rate of school dropouts. In Irving, Texas, there are very limited Spanish language programs to help parents in their process of assimilation and acculturation. Most of the programs are conducted in English; therefore the language and cultural solution make it almost impossible to treat the language and cultural problem. We have experienced that with the use of effective projects; such as “FAMA”, children and young people will have an interest in becoming useful members of society. DCET hopes to address the needs of those economically disadvantaged young students who are dependent upon some form of public assistance because they lack the functional literacy skills to obtain and maintain school grades. Unfortunately low socioeconomic minority youth and children have the least access to quality programs. Researchers found that children who are poor or whose parents had little or no education will not sustain language comprehension and math skills when entering to school. It is an evident, especially among Hispanic families, that children are enrolled in elementary school without the proper childhood development programs. These early childhood experiences are needed to cause a significant impact on later learning and intellectual growth. Through our “FAMA” project we seek to reach this at-risk young population who is in danger of becoming, in the future, dependents of the welfare system. We are also seeking additional funding to help the parents overcome the communication barrier with the implementation of ESL and computer programs, as well as other Literacy programs.</t>
  </si>
  <si>
    <t>PLAN APADRINA UN HEROE</t>
  </si>
  <si>
    <t>No contamos con espacio adecuado para impartir educación ambiental, por lo que tenemos que trasladarnos de un lugar a otro y eso es peligroso para la integridad física de las niñas y niños, por lo que solicitamos tu donación para la construcción de una cabaña escolar ecológica. Tu donativo se empleará en la construcción de una cabaña escolar ecológica, así como otorgarles material didáctico a niñas y niños de escaso recursos económicos, para que aprendan a cuidar el medio ambiente. &amp;nbsp;</t>
  </si>
  <si>
    <t>caminatura@hotmail.com</t>
  </si>
  <si>
    <t>¿POR QUÉ ESTA haciendo esto DCET? DCET (Debes creer en ti) ha funcionado con éxito los programas de educación de padres hispanos desde 1995. Este proyecto se dirige a niños y jóvenes hispanos de riesgo principalmente de familias de inmigrantes. Ofrecemos actividades educativas y culturales positivos para aumentar la auto-estima y auto-confianza dentro de nuestra población objetivo. El proyecto se basa en los puntos fuertes y las capacidades de estos jóvenes para que usen las artes escénicas y visuales como estrategia para engancharlos y hacerlos participar en actividades positivas. Ellos tienen la oportunidad de actuar públicamente mostrando sus habilidades en (Ballet Folklorico Mexicano y bailes de ballet clásico, piano y otros instrumentos). Ellos funcionan como los escenógrafos, diseñadores de vestuario, y publicistas mientras trabajan en equipos con mentores calificados en los campos de las artes escénicas y visuales y medios de comunicación. Los estudiantes desarrollan el trabajo en equipo, y encuentran solución a sus problemas y desarrollan habilidades de liderazgo. Otras actividades incluyen la publicación de un boletin mensual "virtudes y valores familiares", talleres sobre desarrollo del carácter y la resolución de conflictos para mejorar la auto-confianza. El programa de FAMA invita a los padres de los alumnos para que participen en tomar clases de ESL y GED, ABE, clases de computación, así como en nuestros talleres mensuales de habilidades de crianza. El proyecto procura evitar la deserción escolar, el abuso de drogas y alcohol, y la participación en pandillas juveniles. Bajo la dirección de los profesores voluntarios, los estudiantes son preparados en diversas danzas folklóricas y música de piano y acordeon con lecciones de diferentes regiones, no sólo de México sino también de otros países latinoamericanos. El objetivo de FAMA es traerle confianza y orgullo a sus participantes realizando y mostrando la belleza del folklor mexicano a través de la danza y la música. Estos jóvenes estudiantes aprenden a socializar y ganar un sentido de creer en sí mismos. FAMA practica trabajar en grupo con el verdadero lema "Cree en ti". El programa les proporciona el enriquecimiento cultural y la promoción de mejores relaciones humanas. Las presentaciones y las conferencias de superacion personal hablan de la belleza y la diversidad de la cultura hispana de hoy y de ayer. el objetivo de FAMA es proporcionar oportunidades para aprender y practicar habilidades sociales al ensayar en grupo y realizar una variedad de entornos sociales. Problema que se abordará y solucionara problemas Este proyecto tendrá como resultado mejorar en la escuela y mejorar la asistencia escolar y el comportamiento del estudiante y, a la larga, permitirá mejorar el rendimiento académico estudiantil y permitirá reducir las tasas de deserción en Irving comunidades donde los hogares de bajos ingresos superan el umbral del 50%. Los niños de nivel socioeconómico bajo las familias representan una cuarta parte de todos los niños en Irving, Texas. Los nuevos inmigrantes de las familias hispanas viven en un nivel de supervivencia. Los padres limitan su tiempo de calidad con sus hijos y trabajan muchas horas fuera de casa sin proporcionar el apoyo necesario a los niños quienes los necesitan en su vida cotidiana. En la edad escolar, los niños hispanos, segundas generaciones forman parte del sistema escolar y hablan Inglés y se provoca la separación entre ambos, padres e hijos si los padres lo hablan Ingles, ellos como 1a. generacion,experimentan una fuerte barrera del idioma una vez que sus hijos se convierten en adolescentes. El problema es difícil de resolver, ya que el creciente número de hispanos en Irving está acompañado por una constante y alta tasa de deserción escolar. En Irving, Texas, existen muy pocos programas de español para ayudar a los padres en su proceso de asimilación y aculturación. La mayoría de los programas se imparten en inglés; por lo tanto, el lenguaje y la cultura hacen casi imposible la solución para tratar el problema idiomático y cultural. Hemos experimentado que con el uso de proyectos eficaces; como FAMA, los niños y los jóvenes tendrán un interés en convertirse en miembros útiles de la sociedad. DCET espera atender las necesidades de los más desfavorecidos económicamente que son estudiantes jóvenes que dependen de alguna forma de asistencia pública porque carecen de las habilidades de alfabetización funcional para obtener y mantener las calificaciones en la escuela. Lamentablemente esta minoría de jóvenes y niños son socioeconómicamente bajos y tienen poco acceso a programas de calidad. Los investigadores encontraron que los niños que son pobres o cuyos padres tenían poca o ninguna educación no van a sostener la comprensión del lenguaje y las habilidades de matemáticas al entrar a la escuela. Es evidente, especialmente entre las familias hispanas, que los niños son matriculados en la escuela primaria sin los programas adecuados de desarrollo infantil. Estos principios de la niñez experiencia acog xxxx Estas primeras experiencias infantiles son necesarios para causar un impacto significativo en el posterior aprendizaje y crecimiento intelectual. A través de nuestra FAMA proyecto buscamos para llegar a esta población joven en riesgo que corre el riesgo de convertirse, en el futuro, los dependientes de los sistemas de bienestar. También estamos buscando fondos adicionales para ayudar a los padres a superar la barrera de comunicación con la implementación de clases de Inglés y otros programas informáticos, y de alfabetización. &amp;nbsp;</t>
  </si>
  <si>
    <t>pitahaya lab</t>
  </si>
  <si>
    <t>We want to keep FAMA alive as it saves lives and helps families to not depend on welfare resources. We need Program Supplies/Materials such as, Folklorico shoes for our students who are 75% dancing with tennis shoes. Dresses and Accessories are the beauty of their performance, but are very expensive, we purchase at Mariachi Connection who gives us 15% discount . We don't have funds to support outings and mentoring sessions and have to depend on volunteer work. Practicing skirts are $35.00 and students and t-shirts $9.99 - FAMA's parents need dictionaries, books and other instructional materials to be able to complete their studies. $500 dollars will help us to pay for 2 licenses for the Best Plus testing service - which helps us to determine ESL students progress and evaluation. BEST Plus is intended to assess interpersonal communication using everyday language used in practical situations. Test items reflect language used in everyday life in the U.S. – at home, at work, and in the community. The BEST Plus Test Administrator Scoring Refresher Toolkit is sold for $150.00 Your reward in donating to this project is basically saving the lives of many families like the Garcias' who live at poverty level and who was not able to afford to enroll their children in the FAMA program. Mrs. Maricela Garcia came to our ESL program on March 2015. After 9 months she was able to understand and read English. Her difficulty was in expressing the language. She was very enthused about DCET offering her free Computer and Internet courses in April of 2015 and took the time to educate herself for betterment. Once she learned about “FAMA” she immediately enrolled her two boys in ballet Folklorico dancing classes. We referred her to Salvation Army for help with Early Childhood Development enrollment. She was in their waiting list and due to language barriers she couldn’t follow up in calling about the waiting list status. She used our Information and Referral system and was able to secure a place for her 3-year-old daughter. Then in May, she graduated from the our 180-hour computer course. After graduation, she was very thankful to DCET. She is now an active volunteer who has been assisting DCET with accounting postings, and administration work at our Community Learning Center “La Escuelita”. If you help us with your donation your reward will be in helping families like the Garcias become productive members of this society. OTHER WAYS TO HELP is mentoring one of our students, or being one of our facilitators teaching ESL, GED, Citizenship classes and Spanish Literacy (our forte) Some senior students cannot learn English as they never learned how to read/write in Spanish. It is impossible for them to become citizens of this Country as they cannot pass the Citizenship test. WE NEED YOUR HELP to assist these senior citizens. Please get the word out. Visit our Facebook Page: https://www.facebook.com/laescuelitadedcet - Our community learning centers are call LA ESCUELITA, (The small School). We are a one-stop-shop for the community. Please visit us and feel at home. You will be impressed!</t>
  </si>
  <si>
    <t>zelmacr@gmail.com</t>
  </si>
  <si>
    <t>Biblioteca</t>
  </si>
  <si>
    <t>niki_rvh@yahoo.com</t>
  </si>
  <si>
    <t>07-20-2018</t>
  </si>
  <si>
    <t>pilsen para peluca</t>
  </si>
  <si>
    <t>Queremos mantener vivo el programa de FAMA ya que salva vidas y ayuda a las familias a no depender de recursos del gobierno de bienestar. Necesitamos programas/materiales de instrucción como zapatos de folklórico para nuestros estudiantes, los cuales el 75% bailan con zapatos de tenis. Necesitamos vestidos y accesorios son la belleza de su desempeño, pero son muy caros, compramos todo esto en Mariachi Connection que nos da un 15% de descuento . No tenemos fondos para apoyar a las excursiones y sesiones de tutoría y tenemos que depender de la labor de los voluntarios. Las faldas de practica cuestan 35.00 y las camisetas para los estudiantes cuestan $9.99 - Los padres de familia de los estudiantes de FAMA necesitan diccionarios, libros y otros materiales didácticos para poder completar sus estudios. $500 dólares nos ayudará a pagar por 2 licencias para el mejor servicio de pruebas las pruebas de INgles, se llama BestPlus - y nos ayuda a determinar el progreso de los estudiantes de ESL y nos da una evaluación. BestPlus está destinado a evaluar como va la comunicación interpersonal utilizando el lenguaje cotidiano utilizado en situaciones prácticas. Elementos de prueba reflejan el lenguaje utilizado en la vida cotidiana en los EE.UU. - en casa, en el trabajo y en la comunidad. La mejor prueba de repaso de puntuación. El Plus Administrator Toolkit se vende por $150.00 Su recompensa en ayudarnos con su donacion para este proyecto es básicamente ayudarnos a salvar vidas de muchas familias como los García" que viven en la pobreza y que no podian pagar la inscripcion de sus hijos en el programa FAMA. La Sra. Maricela García vino a nuestro programa de ESL (Ingles como segundo idioma) en marzo del 2014. Después de 9 meses fue capaz de entender y leer en inglés. Su dificultad consistía en expresar el idioma. Ella estaba muy entusiasmada acerca de DCET ofreciendo Cursos de Computacion e Internet en abril de 2014 y se tomó el tiempo para educarse en los valores familiares. Una vez que se enteró del objetivo de FAMA, inmediatamente inscribió a sus dos hijos en las clases de ballet folklórico. Despues la referimos al Ejército de Salvación para que le ayudaran para que inscribiera a sus hijos en el programa "Desarrollo de la Primera Infancia" Ella estaba en su lista de espera y debido a las barreras lingüísticas no podía llamar para preguntar acerca del estado de la lista de espera. Ella utilizo nuestro sistema de información y referencia, y fue capaz de obtener un lugar para su hija de 3 años de edad. A continuación, en mayo, se graduó de nuestro curso de informática de 180 horas. Después de su graduación, ella estaba muy agradecida con DCET. Ella es ahora una voluntaria muy activa y ayudando a DCET con contabilidad y administración trabajando en nuestro centro comunitario de aprendizaje "La Escuelita". Si usted nos ayuda con su donación su recompensa será ayudar a las familias como los García para que se conviertan en miembros productivos de la sociedad y no sean una carga para este gran pais. Otras maneras de ayudar es ser mentor de uno de nuestros estudiantes, o ser uno de nuestros facilitadores para enseñar ESL, GED, clases de ciudadanía y Español (Alfabetización nuestro forte) Algunos estudiantes no pueden aprender inglés, ya que nunca aprendieron a leer y escribir en español. Es imposible convertirse en ciudadanos de este país ya que no pueden pasar la prueba de ciudadanía si no hablan/entienden el Ingles. Necesitamos su ayuda para ayudar a estos ciudadanos de la tercera edad. Por favor, pasen la voz. Visite nuestra página de Facebook: Https://www.facebook.com/laescuelitadedcet - Nuestros centros comunitarios de aprendizaje son llamados"La Escuelita" Somos un solo paso al progreso para la comunidad. Visítenos y siéntase como en casa. ¡Usted quedara impresionado!</t>
  </si>
  <si>
    <t>01-26-2016</t>
  </si>
  <si>
    <t>Better psalmists, better musicians, better world!</t>
  </si>
  <si>
    <t>Grupo Unidad Cristiana de Mexico en Naco Sonora.</t>
  </si>
  <si>
    <t>Daniel Lopez V.</t>
  </si>
  <si>
    <t>dman_a@hotmail.com</t>
  </si>
  <si>
    <t>PERÚ: SIN INOCENTES EN PRISION</t>
  </si>
  <si>
    <t>Mission: To assist immigrant, at-risk Hispanic/Latino families in their process of assimilation and acculturation, with Educational, Cultural and Mentoring programs serving as a bridge helping families to participate in the full array of social, health, human and legal services, available in order to become productive members of society. FAMA successful track record FAMA SERVICE GOALS STATISTICS 2012-13 2014- 2015 Projected Achieved % of Goal Projected Achieved % of Goal # of students 50 81 162% 50 116 232% Performances 12 18 150% 12 18 150% Workshops 12 10 85% 12 16 139% Class Hours 1500 3481 232% 3600 5115 130% Recruitment and 150 175 117% 200 232 115% Training Mentors</t>
  </si>
  <si>
    <t>Misión: Ayudar a los inmigrantes en situación de riesgo de familias hispanas/latinas en su proceso de asimilación y aculturación, con programas educativos, culturales y de tutoría para servir como puente ayudandole a las familias a participar en toda la gama social, de programas de salud publica, derechos humanos y servicios jurídicos, disponible para convertirse en miembros productivos de la sociedad.</t>
  </si>
  <si>
    <t>(633) 101-9622</t>
  </si>
  <si>
    <t>Hello, i created this project to raise funds for the purchase of instruments and thus help underprivileged children learn and develop their musical talent.&amp;nbsp;</t>
  </si>
  <si>
    <t>Eh creado este proyecto para recaudar fondos para la compra de instrumentos y asi facilitar a ni&amp;ntilde;os de escasos recursos aprender y desarrollar su talento musical.</t>
  </si>
  <si>
    <t>Hello my name is Daniel taught music for more than 10 years, the problem more common that ive found why children and young people do not develop all the potential and musical talent is by the lack of interest which peolpe give, there are few resource children who do not have the privilege and the way to buy an instrument much less pay for music lessons. Desire that, with your help, we can together create an atmosphere of support for these children, that they don&amp;#39;t have to worry and be an excuse not to have an instrument to learn. With your small donation you help me a lot for the purchase of 4 basic instruments. keyboard, drums, guitar and bass. you help many children in making their dreams reality of learning to play a real instrument, as well as maybe discover new talents and artists of tomorrow. Thank you for your valuable attention and donation. God bless and prosper. Atte. Danie Lopez V.</t>
  </si>
  <si>
    <t>Hola mi nombre es Daniel, eh ense&amp;ntilde;ado musica por mas de 10 a&amp;ntilde;os, el problema mas comun que eh encontrado porque ni&amp;ntilde;os y jovenes no desarrollan todo el potencial y talento musical es por la falta de interes que se le comparte,hay ni&amp;ntilde;os de escasos recurso que no tienen el privilegio y la manera de comprar un instrumento mucho meos pagar por clases de musica.Deseo que con tu ayuda podamos juntos crear un ambiente de ayuda para estos ni&amp;ntilde;os, que ellos no tenga que preocuparse y ser una escusa el no tener un instrumento para aprender.Con tu peque&amp;ntilde;a donacion me ayudaras muchisimo para la compra de 4 instrumentos basicos. teclado, bateria, guitarra y bajo.ayudarias a muchisimos ni&amp;ntilde;os en realizar su sue&amp;ntilde;o realidad de aprender a tocar un instrumento real, asi como quizas descubrir nuevos talentos y artistas del ma&amp;ntilde;ana.Gracias por su valiosa atencion y donacion.Que Dios los bendiga y prospere.Atte. Danie Lopez V.</t>
  </si>
  <si>
    <t>https://www.youtube.com/watch?v=J5zdp1kDW40</t>
  </si>
  <si>
    <t>Semilla de Mostaza</t>
  </si>
  <si>
    <t>PERÚ: ¡INOCENTES LIBERTAD!</t>
  </si>
  <si>
    <t>iddesjpc@gmail.com</t>
  </si>
  <si>
    <t>Becoming Visible</t>
  </si>
  <si>
    <t>The Haiti Development Institute and Hispanics in Philanthropy</t>
  </si>
  <si>
    <t>Andrea Perez</t>
  </si>
  <si>
    <t>(415) 223-8262</t>
  </si>
  <si>
    <t>Figth Against Cancer</t>
  </si>
  <si>
    <t>LCML PRODUCCIONES</t>
  </si>
  <si>
    <t>Our goal is to bring light to this issue and raise much needed funds that will be used to provide health services, education, and reintegration support.</t>
  </si>
  <si>
    <t>https://hipgive.org/wp-content/uploads/2017/10/CC-LUza.pdf</t>
  </si>
  <si>
    <t>Imagine you are forced to flee your country because you are no longer considered a citizen. You were born there, know no other place, and now you are leaving in fear of violence, being deported or discriminated against by your community. You have no option but to return to the country where your mother or great grandmother was born. You don´t know the language, the people, or the country. You don´t know where to go. You may have some family or friends there but don´t have any way to reach them. You had to drop out of school. You have no job. Your had to say goodbye to family and friends. You don´t know if you´ll ever be back. This is the situation of more than 3,000 adults and children living in temporary camps in make-shift Anse-á-Pitres, a Haitian commune in the border crossing with the Dominican Republic. The unfolding humanitarian crisis is affecting mostly Haitian migrants or Dominicans of Haitian descent, who by force or fear, have left the Dominican Republic after a Constitutional Court ruling that conveys citizenship on the basis of parents’ immigration status. This law denationalized people that were even born on Dominican soil, speak Spanish -not French or Creole-, and know next to nothing about Haiti, in spite of being of Haitian descent. The families scattered across the southwest border, lack access to safe water, food or toilets and are facing a rapid spreading of cholera. More than 30% of the deportees are under 18 and in many cases, they are unaccompanied minors. Join us in supporting leading human rights and emergency relief organizations working on the ground along the Haiti-DR border. DONATE TODAY and help us raise awareness about this issue. For every $1 given, Hispanics in Philanthropy will give $2 more. That means your donation will be TRIPLED.</t>
  </si>
  <si>
    <t>Peros en la calle</t>
  </si>
  <si>
    <t>Imagine you are forced to flee your country because you are no longer considered a citizen. You were born there, know no other place, and now you are leaving in fear of violence, being deported or discriminated against by your community. You have no option but to return to the country where your mother or great grandmother was born. You don´t know the language, the people, or the country. You don´t know where to go. You may have some family or friends there but don´t have any way to reach them. You had to drop out of school. You have no job. Your had to say goodbye to family and friends. You don´t know if you´ll ever be back. This is the situation of more than 3,000 adults and children living in make-shift camps in Anse-á-Pitres, a Haitian commune in the border crossing with the Dominican Republic. The unfolding humanitarian crisis is affecting mostly Haitian migrants or Dominicans of Haitian descent, who by force or fear, have left the Dominican Republic after a Constitutional Court ruling that conveys citizenship on the basis of parents’ immigration status. This law denationalized people that were even born on Dominican soil, speak Spanish -not French or Creole-, and know next to nothing about Haiti, in spite of being of Haitian descent. The families scattered across the southwest border, lack access to safe water, food or toilets and are facing a rapid spreading of cholera. More than 30% of the deportees are under 18 and in many cases, they are unaccompanied minors. Join us in supporting leading human rights and emergency relief organizations working on the ground along the Haiti-DR border. DONATE TODAY and help us raise awareness about this issue. For every $1 given, Hispanics in Philanthropy will give $2 more. That means your donation will be TRIPLED.</t>
  </si>
  <si>
    <t>Between June and October 2015, more than 34,877 Haitians of Dominican descent and Haitians from the Dominican Republic have crossed the border into Haitian territory as a result of a Constitutional Court ruling in the Dominican Republic that issued the removal of citizenship of nearly a quarter of a million Dominicans of Haitian descent and Haitian migrants. This has affected at least 138,000 people who are: Dominicans of foreign descent (the majority of whom are of Haitian descent) who were born in the DR, and whose parents (or in some cases, grandparents and great grand parents) were undocumented foreigners. Haitian migrants who were born outside of the Dominican Republic, but who immigrated in search of a better life in the DR without documented status. They are likely not registered as citizens of Haiti. These people are now stateless. According to the United Nations High Commissioner for Refugees (UNCHR), a stateless person is someone who is not recognized as a national of any country. Nationality provides people with a sense of identity and belonging, and is important for full State protection and the exertion of human rights including education, healthcare, formal employment, property ownership, political participation and freedom of movement. The right to nationality is recognized in Article 15 of the Universal Declaration of Human Rights, as well as in a number of widely ratified human rights treaties. Statelessness affects at least 10 million people around the world. Over a third of the world´s more than 10 million stateless people are children. Civil society organizations monitoring the issue in the Dominican Republic state that people are reporting fleeing out of fear of violence, threats and loss of property, and by official and unlawful deportation. Experts agree there are other additional human development factors that can arise due to the crisis along the Haiti-Dominican republic border, including: High rates of school dropout High rates of unemployment Lack of access to social security, pensions, and adequate healthcare Intrafamiliar violence (sexual violence, human trafficking, sexual exploitation) Family and social deterioration (separations of family) Depression, psychological crises, high numbers of suicide in affected population Condemnation to lives of poverty A continued cycle of alienation and marginalization down generation as statelessness is often passed down from parent to child There is an urgent and time-sensitive need to respond to this humanitarian crisis in the makeshift camps along the border and provide direct services to ensure the livelihoods, unity, and safety of thousands of people.</t>
  </si>
  <si>
    <t>Support grassroots organizations providing relief services to people living in the informal border camps! Your donation will be directed to local grassroots organizations supported and vetted by Haiti Development Institute. These organizations are working on the ground to directly benefit people living in the makeshift camps on the border, and will provide: Health Services Nutrition programs targeting children Psychosocial support to those experiencing trauma Medicine and medical equipment to treat and prevent rising rates of cholera in the camps Water, Sanitation and Hygiene (WASH) services and infrastructure Construction and maintenance of sanitation disposal systems Clean water stations and distribution Training for community leaders in WASH Education for children (ages 5-18) Vocational and leadership training for young adults to prepare them for eventual introduction and reintegration into Haitian communities Providing supplies and strengthening programs in community schools Reintegration support Generating intake support and referring people arriving to local services providers Providing information about government services and temporary accommodation Travel assistance for people to reach their families Job training and skills development activities Access to microcredit loans Legal advocacy</t>
  </si>
  <si>
    <t>PERMACULTURE CENTER. BIO PRODUCTS. BIO RESTAURANT.SUSTENABLE.</t>
  </si>
  <si>
    <t>Support grassroots organizations providing relief services to people living in the informal border camps! Your donation will be directed to local grassroots organizations supported and vetted by Haiti Development Institute. These organizations are working on the ground to directly benefit people living in the makeshift camps on the border, and will provide: Health Services Nutrition programs targeting children Psychosocial support to those experiencing trauma Medicine and medical equipment to treat and prevent rising rates of cholera in the camps Water, Sanitation and Hygiene (WASH) services and infrastructure Construction and maintenance of sanitation disposal systems Clean water stations and distribution Training for community leaders in WASH Education for children (ages 5-18) Vocational and leadership training for young adults to prepare them for eventual introduction and reintegration into Haitian communities Providing supplies and strengthening programs in community schools Reintegration support Generating intake support and referring people arriving to local services providers Providing information about government services and temporary accommodation Travel assistance for people to reach their families Job training and skills development activities Access to microcredit loans Legal advocacy &amp;nbsp;</t>
  </si>
  <si>
    <t>&amp;#8211;</t>
  </si>
  <si>
    <t>The Haiti Development Institute, formerly The Haiti Fund at the Boston Foundation, was born from the Boston community’s response to the earthquake of January 2010. This five-year fund was created to provide relief and reconstruction support to communities in Haiti and Haitian-Americans in the greater Boston area. The Haiti Development Institute works to build coalition among actors and funders and other field building work including case studies, research and documentation to support philanthropic investments for greater impact. The institute is a project of The Center for Global Philanthropy at The Philanthropic Initiative, an initiative working to increase the quantity and impact of global giving through the Boston Foundation. We strive to shed light on this humanitarian crisis and human rights issue, and to inform strategic philanthropic investments towards Haiti. JOIN US. &amp;nbsp;</t>
  </si>
  <si>
    <t>@haitidevinst</t>
  </si>
  <si>
    <t>Becoming Visible: No Human Should Be Stateless from HIPGive on Vimeo.</t>
  </si>
  <si>
    <t>ELIZABETH</t>
  </si>
  <si>
    <t>diaz.luzana@gmail.com</t>
  </si>
  <si>
    <t>Permacultura en El Salvador</t>
  </si>
  <si>
    <t>(313) 287-9856</t>
  </si>
  <si>
    <t>Villavicencio - Meta, Colombia</t>
  </si>
  <si>
    <t>Fights against cancer is career for a Colombian family who are know his mother has cancer!</t>
  </si>
  <si>
    <t>Lucha contra el cancer es una carrera contra el tiempo de una familia quien hace poco supo que su madre sufre de cáncer.</t>
  </si>
  <si>
    <t>Fights against cancer is career for a Colombian family who are know his mother has cancer! &amp;nbsp; In this way my family are fighting with the cancer, my mother has cancer, she is a women who in his entire live are working for Colombian young. She was teaching the value of life and educational service. &amp;nbsp; The family know about this cancer she and his daugther are trying to get help, in Colombia the private health and care is spence an is well we don&amp;#8217;t have enough money to pay all now, and the hospital is slow for his treatments and she are losting the time for win the career against the development in cancer. &amp;nbsp; We have ask for help and if you can do it make a donation in the count surely we need get the help for pay part of the surgery and his treatment!3. What is your goal, how do you plan to accomplish it and how can people’s support/donations: count with national or international money transfers. Bancolombia Nº 64081734702 &amp;nbsp;</t>
  </si>
  <si>
    <t>Fights against cancer is career for a Colombian family who are know his mother has cancer! In this way my family are fighting with the cancer, my mother has cancer, she is a women who in his entire live are working for Colombian young. She was teaching the value of life and educational service. The family know about this cancer she and his daugther are trying to get help, in Colombia the private health and care is spence an is well we don&amp;#8217;t have enough money to pay all now, and the hospital is slow for his treatments and she are losting the time for win the career against the development in cancer. We have ask for help and if you can do it make a donation in the count surely we need get the help for pay part of the surgery and his treatment!3. What is your goal, how do you plan to accomplish it and how can people’s support/donations: count with national or international money transfers. Bancolombia Nº 64081734702 &amp;nbsp;</t>
  </si>
  <si>
    <t>luzana.diaz@icloud.com</t>
  </si>
  <si>
    <t>Pedagogía Hospitalaria: Una alternativa de atención socio-educativa</t>
  </si>
  <si>
    <t>mv_vict@yahoo.com</t>
  </si>
  <si>
    <t>Fights against Cancer!</t>
  </si>
  <si>
    <t>PEDAGOGIA HOSPITALARIA: PROYECTO DE ATENCIÓN PEDAGÓGICA Y SOCIOEDUCATIVA A NIÑOS HOSPITALIZADOS</t>
  </si>
  <si>
    <t>Fighting for Justice for Immigrants in Detention</t>
  </si>
  <si>
    <t>https://hipgive.org/wp-content/uploads/2017/04/IRS-Determination-Letter-06_29_2013.pdf</t>
  </si>
  <si>
    <t>11-14-2018</t>
  </si>
  <si>
    <t>Peace Games</t>
  </si>
  <si>
    <t>Observa, Observatorio de Intervenciones sobre Violencia A.C.</t>
  </si>
  <si>
    <t>OOI130813UN1</t>
  </si>
  <si>
    <t>https://hipgive.org/wp-content/uploads/2018/11/1.-Acta-Constitutiva---OBSERVA.pdf</t>
  </si>
  <si>
    <t>04-29-2017</t>
  </si>
  <si>
    <t>monica.arcila@observa.org.mx</t>
  </si>
  <si>
    <t>Become a hero! Stop the pain in Guatemalan children with cancer</t>
  </si>
  <si>
    <t>Fundación Ayúdame a Vivir</t>
  </si>
  <si>
    <t>https://hipgive.org/wp-content/uploads/2016/11/Razón-Inscripción-en-el-REPEJU-AYUVI-.pdf</t>
  </si>
  <si>
    <t>(551) 870-6894</t>
  </si>
  <si>
    <t>Cibola County, NM, United States</t>
  </si>
  <si>
    <t>Our set of games is ready! Now we need your help to bring it to thousands of children.</t>
  </si>
  <si>
    <t>¡Está listo el maletín de juegos por la paz! Sólo falta tu apoyo para llevarlo a miles de niños.</t>
  </si>
  <si>
    <t>Bringing legal information to immigrant detainees in Cibola County</t>
  </si>
  <si>
    <t>Trayendo información legal a inmigrantes detenidos en el Condado de Cibola</t>
  </si>
  <si>
    <t>We all want a more peaceful and harmonious Mexico, but how can we build it? At Observa we are convinced that peace starts with children. That&amp;#8217;s why we created a very special briefcase: it&amp;#8217;s a kit of games, stories and activities that make it easier for children aged 6 to 12 to learn to coexist in a culture of peace. &amp;nbsp; Mexico City and the State of Mexico have schools with high levels of marginalization, mostly migrants from indigenous areas and regions with extreme poverty levels that force their families out of their regions. The coexistence of these children from complex social conditions and from different regions of the country or even from other countries, makes school coexistence very complex, which represents a challenge for teachers who need tools to resolve conflicts and improve the quality of life of nests in schools. Having safe and peaceful spaces ensures that these children can improve their school performance and transform their lives and learn to live in peace. &amp;nbsp; How can you help us? The good news is that the briefcase is already created, in fact we have 3000 cases ready! However, now we need your support to ensure that the briefcases arrive at their destination: public schools in marginalized areas of Mexico City and the State of Mexico and Casas Hogar where thousands of children will use them daily. In addition, we must ensure that teachers are trained to so that they get the best possible use of the materials, for which we will give workshops in 1,500 schools. With your contribution we can take 3,000 cases to 1,500 schools and houses home, as well as holding workshops for teachers in the use of these tools in the classroom to resolve conflicts and improve coexistence between children Help us also to spread the campaign in your networks so that more people can join. Follow us on Facebook @ObservaAC &amp;nbsp; About us Observa Mexico A.C. is a Civil Association with 5 years of experience in the development of Culture of Peace programs in Mexico. We have taken our programs to more than 12,000 people among teachers, students, Houses Home and public in general.</t>
  </si>
  <si>
    <t>Campaign summary: In 2016, the privately-owned Cibola County prison closed after an investigation revealed patterns of inadequate medical treatment and neglect. Just a few months ago, the facility reopened as an immigration detention center&amp;#8211;run by the same private corrections company. The Cibola County Detention Center is already holding over 700 adult men, many of whom are fleeing violence in Central America. These detainees face many barriers as they attempt to access justice in a legal system that is stacked against them. Only 14% of immigrants held in detention centers are represented, but detainees with lawyers are almost 7 times more likely to be released from detention[1]. The rural location of the Cibola County detention facility, language barriers, lack of knowledge of their rights, and the at times impossible tasks of affording an attorney reduce justice to an elusive fantasy for detainees. It doesn’t have to be this way. The New Mexico Immigrant Law Center is teaming up with the Santa Fe Dreamer’s Project to offer weekly legal orientations and consultations to immigrants detained in the Cibola County detention center. The project’s goal is to support the detainees so that they can be self-advocates throughout their case. Many of the detainees have proved that they had a credible fear of returning to their home countries,but, without access to attorneys and legal information, face an uphill battle in getting out of detention or pleading their case. We are fighting for a just legal system for all immigrants&amp;#8211;regardless of their location or ability to afford an attorney. Your support will provide justice and opportunity where the system provides none. [1]http://scholarship.law.upenn.edu/cgi/viewcontent.cgi?article=9502&amp;amp;context=penn_law_review &amp;nbsp; How we&amp;#8217;ll put your donations to work We are raising money to fund 6 months of legal orientations at the Cibola County Detention Facility. The expenses for each trip are: Staff Time: $150 Transportation Costs: $30 Supplies: $20 For a total of $200 per trip. Over a period of six months, averaging six trips to the center per month, this comes out to $7,200. Interested in getting involved? We are looking for Spanish-speaking volunteers with some experience providing legal trainings or willingness to learn to sign up for regular trips to the detention center. If you are interested, please email our volunteer coordinator, Steffi, at sostrowski@nmilc.org. If you would like to learn more about our work, please visit our website or Facebook page. And of course, please help us spread the word about this project by sharing this campaign on social media!</t>
  </si>
  <si>
    <t>Todos queremos un México más pacífico y armonioso, pero ¿cómo lo podremos construir? En Observa estamos convencidos de que la paz empieza con los niños. Por eso hemos creado un maletín muy especial: es un kit de juegos, cuentos y actividades que facilite que los niños de 6 a 12 años aprendan a convivir en una cultura de paz. La Ciudad de México y el Estado de México cuentan con escuelas en altos niveles de marginación en su mayoría migrantes de zonas indigenas y de regiones con niveles de pobreza extrema que obligan a sus familias a salir de sus regiones. La convivencia de estos niños procedentes de condiciones sociales complejas y de diferentes regiones de país o inclusive de otros países, hace que la convivencia escolar sea muy compleja, lo cual representa un reto para los maestros quienes requieren de herramientas para resolver conflictos y mejorar la calidad de vida de los nidos en las escuelas. Contar con espacios seguros y pacíficos garantiza que estos niños puedan mejorar su desempeño escolar y transformar sus vidas y aprender a vivir en paz. &amp;nbsp; ¿Cómo nos puedes ayudar? La buena noticia es que el maletín ya lo creamos, de hecho ¡tenemos 3000 maletines listos! Sin embargo, ahora necesitamos de tu apoyo para asegurar que los maletines lleguen a su destino: escuelas públicas de zonas marginadas de la Ciudad de México y el Estado de México y Casas Hogar donde miles de niños los usarán diariamente. Además, debemos asegurarnos que los maestros estén capacitados para que saquen el mejor provecho posible de los materiales, para lo cual impartiremos talleres en 1,500 escuelas. Con tu aportación podremos llevar 3,000 maletines a 1,500 escuelas y casas hogar, así como realizar talleres para maestros en el uso de estas herramientas en el aula para resolver conflictos y mejorar la convivencia entre los niños *Ayúdanos también a difundir la campaña en tus redes para que más personas puedan sumarse. Síguenos en Facebook @ObservaAC &amp;nbsp; ¿Quiénes somos? OBSERVA México A.C. es una Asociación Civil con 5 años de experiencia en el desarrollo de programas de Cultura de Paz en México. Hemos llevado nuestros programas a más de 12,000 personas entre maestros, alumnos, Casas Hogar y público en general.</t>
  </si>
  <si>
    <t>Transporte de materiales a escuelas en Ciudad de México y Estado de Mexico US$3000 Talleres con maestros para el uso de herramientas de cultura de paz US$ 1000</t>
  </si>
  <si>
    <t>peacegames</t>
  </si>
  <si>
    <t>moniarcila01@gmail.com</t>
  </si>
  <si>
    <t>Marijose</t>
  </si>
  <si>
    <t>Patrocinio Escolar</t>
  </si>
  <si>
    <t>desarrollo@eltrompo.org</t>
  </si>
  <si>
    <t>No more needle pricking! Donate to AYUVI´s Catheter Program and help reduce their pain.</t>
  </si>
  <si>
    <t>¡No más pinchazos! Dona para el Programa de Catéteres de AYUVI y ayuda a reducir su dolor.</t>
  </si>
  <si>
    <t>Imagine the pain of having to be frequently pricked on a daily basis… this is the routine for children with cancer who receive hundreds of painful needle pricks during the course of their treatment. However, catheters, flexible tubes connected to patients´ veins to efficiently administer medicines and take blood samples, can reduce their pain. We are requesting your help and superpowers to defeat the Pain Monsters and provide catheters to at least 30 Guatemalan children with cancer. Also, you will help us provide medical supplies used during procedures to place and clean catheters. Join us in battle! Check out our themed donation levels. Why it matters? Cancer creates an instant sense of despair within the patients&amp;#8217; families. In addition to it, the physical and psychological pain associated to its treatment also adds up to the complexity of facing this disease. By providing our patients with catheters, we will offer them a less painful care, allowing nurses to easily draw blood samples, administer medications, and chemoterapies. In the long run, catheters will reduce children’s traumas, and have a longterm positive effect on their emotional and physical wellbeing. Your donation will transform the lives of Guatemalan children with cancer. Our goals are: To provide catheters to at least 30 Guatemalan children with cancer. Buy medical supplies used during procedures to place and clean catheters. Every donation we receive will make a huge difference in the lives of our patients. Catheters will make children&amp;#8217;s treatments less painful and more tolerable. In turn, you will receive a beautiful digital thank you card decorated by one of our patients! AYUVI (Fundación Ayúdame a Vivir) strives to offer Guatemalan children with cancer the best opportunity to be cured. To do so, it fundraises and provides all required resources for the operation, maintenance and growth of the National Pediatric Oncology Hospital -UNOP- , the only hospital in Guatemala specialized in childhood cancer. Our comprehensive treatment and all medical care are provided FREE OF CHARGE for all our patients. Some of the services we offer include: hospitalization, medicines, psychological and nutritional counseling, transportation stipends, lodging for families, and hospice care. Thanks to the support we have received from people like you, AYUVI has made a difference in the lives of Guatemalan children and their families. 6,900 children attended. 5,290 diagnosed with cancer. 2,402 children are free from the disease. The treatment abandonment rate decreased from 43% to under 1% from 2000 to 2015. Survival rates increased from 20% to 70% on average from 2000 to 2007. &amp;nbsp; If you would like to learn more about our work please visit: www.ayuvi.org.gt</t>
  </si>
  <si>
    <t>08-30-2018</t>
  </si>
  <si>
    <t>Patitas felices</t>
  </si>
  <si>
    <t>Parroquia Nuestra Señora del Rosario Talpa Falso Plafon</t>
  </si>
  <si>
    <t>Imagínate el dolor de recibir varias inyecciones todos los días… esta es la rutina de los niños con cáncer, quienes durante su tratamiento reciben cientos de dolorosas inyecciones. Sin embargo, los catéteres,tubos flexibles conectados a las venas de los pacientes para administrar medicinas y tomar muestras de sangre eficientemente, pueden reducir su dolor. Estamos solicitando tu apoyo y superpoderes para vencer a los Monstruos del Dolor para brindarles catéteres al menos a 30 niños guatemaltecos con cáncer. También, nos ayudarás a brindar suministros médicos utilizados durante procedimientos para colocar y limpiar catéteres. ¡Únete a la batalla! Revisa nuestros niveles de donación temáticos. &amp;nbsp; ¿Por qué es importante? El cáncer crea gran incertidumbre en las familias de los pacientes. Sumado a esto, el dolor físico y emocional que atraviesan los pacientes durante su tratamiento hace más compleja la forma de enfrentar esta enfermedad. Brindándoles catéteres a nuestros pacientes les ofreceremos un tratamiento menos doloroso. Las enfermeras podrán fácilmente tomar muestras, administrar medicamentos y quimioterapias. A largo plazo, los catéteres reducirán los traumas de los niños y tendrán un impacto positivo de largo plazo en su salud emocional y física. Tu donación transformará las vidas de niños guatemaltecos con cáncer. Nuestras metas son: Brindar catéteres a por lo menos 30 niños guatemaltecos con cáncer. Adquirir suministros médicos utilizados durante los procedimientos de colocación y limpieza de los catéteres. Cada donación que recibamos hará una gran diferencia en la vida de nuestros pacientes. Los catéteres harán menos dolorosos y más tolerables los tratamientos para los niños. Al donar, recibirás una hermosa tarjeta de agradecimiento electrónica decorada por uno de nuestros pacientes. &amp;nbsp; AYUVI (Fundación Ayúdame a Vivir) se esfuerza por ofrecer a niños guatemaltecos con cáncer la mejor oportunidad de ser curados. Para lograrlo, recauda y provee todos los recursos requeridos para la operación, mantenimiento, y crecimiento de la Unidad de Oncología Pediátrica -UNOP- , el único hospital en Guatemala especializado en el tratamiento del cáncer pediátrico. Nuestro tratamiento integral y todo el cuidado médico son brindados SIN COSTO para todos los pacientes. Algunos servicios que ofrecemos incluyen: hospitalización, medicina, consultas psicológicas y nutricionales, estipendios de transporte, albergue para las familias, y cuidados paliativos y de hospicio. Gracias al apoyo que hemos recibido de personas como tú, AYUVI ha logrado hacer una gran diferencia en la vida de niños guatemaltecos y sus familias: 6,900 niños atendidos. 5,290 diagnosticados con cáncer. 2,402 niños libres de la enfermedad. La tasa de abandono del tratamiento se redujo del 43% a menos del 1% del año 2000 al 2015. La tasa de sobrevivencia incrementó en promedio del 20% al 70% del año 2000 al 2007. &amp;nbsp; Si quieres conocer más sobre nuestro trabajo visita: www.ayuvi.org.gt</t>
  </si>
  <si>
    <t>parques didácticos para física, matemáticas, etc. para aprender jugando</t>
  </si>
  <si>
    <t>FundacionAYUVI</t>
  </si>
  <si>
    <t>https://www.youtube.com/watch?v=kZIHo49xXUg</t>
  </si>
  <si>
    <t>Para reparar daños de casas damnificadas ,destuidas por las lluvias electricas muy intensas en mi pais bolivia</t>
  </si>
  <si>
    <t>Para prolongarle la vida a mi hija Marianita (12 años) y poder costear los tratamientos médicos</t>
  </si>
  <si>
    <t>Fight against malnutrition in Peru&amp;#8217;s highlands</t>
  </si>
  <si>
    <t>Marijose Vilá</t>
  </si>
  <si>
    <t>Para mí empresa de seguridad</t>
  </si>
  <si>
    <t>tierraperuana@gmail.com</t>
  </si>
  <si>
    <t>Para materia prima para negocio de comidas</t>
  </si>
  <si>
    <t>Fiesta Familiares &amp;#8211; Support and education to families with a special needs family member throughout the state of California</t>
  </si>
  <si>
    <t>Para las mujeres mas ayuda y menos violencia</t>
  </si>
  <si>
    <t>Corresponsalia de Mujeres Resilientes en Ciudad Juarez</t>
  </si>
  <si>
    <t>CMR170404339</t>
  </si>
  <si>
    <t>https://hipgive.org/wp-content/uploads/2018/06/acta.zip</t>
  </si>
  <si>
    <t>Fiesta Familiares &amp;#8211; Helping families with a member with special needs</t>
  </si>
  <si>
    <t>magdalemorales@gmail.com</t>
  </si>
  <si>
    <t>Leny</t>
  </si>
  <si>
    <t>FEEDING HOPE</t>
  </si>
  <si>
    <t>(656) 275-5970</t>
  </si>
  <si>
    <t>gestion@hogaremaus.org</t>
  </si>
  <si>
    <t>PARA AYUDAR NO HAY LIMTE DE EDAD &amp;#8211; APOYA A ARTESANOS MAYORES</t>
  </si>
  <si>
    <t>Hatikva, Esperanza y Vida A.C</t>
  </si>
  <si>
    <t>HEV110314TI1</t>
  </si>
  <si>
    <t>https://hipgive.org/wp-content/uploads/2018/09/Acta-Constitutiva-HEV.PDF</t>
  </si>
  <si>
    <t>Feed children at school</t>
  </si>
  <si>
    <t>Focus on mothers and children</t>
  </si>
  <si>
    <t>254/RGB/NGO/OC/07/2017</t>
  </si>
  <si>
    <t>https://hipgive.org/wp-content/uploads/2017/12/RGB-FONMAC.pdf</t>
  </si>
  <si>
    <t>Beat cervical cancer in Guatemala</t>
  </si>
  <si>
    <t>WINGS Guatemala</t>
  </si>
  <si>
    <t>Ofelia</t>
  </si>
  <si>
    <t>31-1759515</t>
  </si>
  <si>
    <t>hesperanzayvida@gamil.com</t>
  </si>
  <si>
    <t>https://hipgive.org/wp-content/uploads/2016/11/WINGS-IRS-501c3-Letter.pdf</t>
  </si>
  <si>
    <t>Theoneste</t>
  </si>
  <si>
    <t>imaratheon@gmail.com</t>
  </si>
  <si>
    <t>(777) 120-2239</t>
  </si>
  <si>
    <t>hesperanzayvida@gmail.com</t>
  </si>
  <si>
    <t>(250) 788-302964</t>
  </si>
  <si>
    <t>Rulindo, Northern Province, Rwanda</t>
  </si>
  <si>
    <t>Poor children dropped out from school. We need fund to pay food for those 64 children at school, since January 2018.</t>
  </si>
  <si>
    <t>FONMAC (Focus on mothers and children) is a non-governmental organization. The organization is aimed at caring both children and women especially those in critical condition and poverty. We are nowadays focusing on helping children to get basic materials that can help them to keep studying. We found that a hungry student drop out from school and we are helping them to get food at school as well. That is why we are looking for funds to help 64 students who dropped out schools to rejoin their school in January, 2018. It is really an initiative which can change our community and give a good foundation of the future. I strongly believe that together we can raise 3200 USD to help education of these children. We managed to find their school uniforms and other materials and still they need food as they cannot study under hunger. I openly thank everyone who will be touched with this initiative and take action to save the future of these children. We all know that giving hand will never be poor! I wish abundant blessing to everyone who will positively react toward the success of this project. Again, thanks for joining the campaign. fonmac.org</t>
  </si>
  <si>
    <t>info@wingsguate.org</t>
  </si>
  <si>
    <t>(415) 230-0441</t>
  </si>
  <si>
    <t>Para abrir un restaurante de cebiche ecuatoriano</t>
  </si>
  <si>
    <t>Help WINGS bring life-saving cervical cancer screening to 500 rural, at-risk women.</t>
  </si>
  <si>
    <t>Ayuda a ALAS a llevar las pruebas de cáncer cervical a 500 mujeres vulnerables del área rural.</t>
  </si>
  <si>
    <t>YEARLY BUDGET TO HELP 64 CHILDREN WHO DROPPED OUT SCHOOLS NO ITEM QUANTITY UNIT PRICE/ USD TOT AMOUNT 1 Uniforms(pair/kid)/ year 64 20 1280 2 shoes/ year 64 10 640 3 Notebooks(15 per kid)/ year 960 0.5 480 4 Pens(10/kid)/ year 640 0.2 128 5 Food /year 64 50 3200 Total in USD/Year 5728 &amp;nbsp; &amp;nbsp; NB: Other items are covered, food is remaining to get ready for school in January, 2018</t>
  </si>
  <si>
    <t>pancho luv</t>
  </si>
  <si>
    <t>Meet Rosa. Rosa was forced to marry at age 15 by her family. With an abusive husband, she suffered many years during her marriage, and was denied a say in family or household decisions. Eventually able to separate from her husband, she faced many challenges raising her four children alone, often not knowing how she would afford to feed them and send them to school each month. With support from her former father in law, Rosa returned to school and decided to study nursing. Throughout her studies, Rosa realized she knew very little about her personal health, never mind her reproductive health. She began to think about how she lost her mother and aunt to cervical cancer as a young child. Rosa was terrified she would face the same fate. So she decided to seek a cervical cancer screening with WINGS, where our team discovered abnormal cell growth. If left untreated, those cells would likely have developed into cervical cancer. However, Rosa received on the spot cryotherapy treatment, and that day went home cervical cancer free. Rosa soon after joined the WINGS team as an assistant nurse. “I am grateful to WINGS for supporting me and allowing me to keep being a mother to my children. I am so proud to be able to help people in need. I love every part of my job; giving educational talks to communities in my native Mayan language, providing birth control methods, and screening women to prevent cervical cancer. This work is so important and I hope that I can do it forever.&amp;#8221; Cervical Cancer is the #1 cancer-related killer of women in Guatemala, yet it&amp;#8217;s the one CANCER WE CAN STOP! Currently 5.41 million Guatemalan women are at risk for developing cervical cancer. Cervical cancer is easily treatable when detected early. No one should die from this preventable disease. Yet 50% of Guatemalan women have never been screened. Help us send our Mobile Units to reach these women with a cervical cancer screening that could save their lives. 1 screening costs just $10. Why it matters? Through providing both cervical cancer information and prevention services, we aim to reduce the shocking number of unnecessary deaths of Guatemalan women caused by this preventable disease. When detected at an early stage, cervical cancer is highly treatable. However, in Guatemala the lack of education and limited health services mean that women, particularly in rural, disadvantaged areas, don’t realize they may be at risk and only seek help when it is already too late. &amp;nbsp; A small donation of just $10 allows us to provide cervical cancer screening to one women with same-day results; this is crucial as women in rural settings, relying on mobile clinics for health services, are often unable to return or follow up on their procedures. If precancerous cells are detected during the screening, we proceed with same-day cryotherapy treatment. In the case of a more advanced lesion being detected, we refer the patient to a hospital making sure she receives the correct treatment. &amp;nbsp; YOUR IMPACT Every $10 donated to this campaign will allow us provide a vital cervical cancer screening to one rural, at risk woman in Guatemala. If we reach our $5,000 goal this Giving Tuesday, we will be able to reach 500 women with this life-saving procedure. In case we don&amp;#8217;t reach the entire goal, we will still use every dollar raised to provide cervical cancer screenings to as many women as we can! No matter how much you are able to give, you are helping this cause. Is there something you could give up this month in order to give back? How about that $5 pumpkin spice latte or caramel macchiato or whatever your favorite flavor is? It doesn&amp;#8217;t have to be huge. Every little bit helps. Together, we can create change. Want to support WINGS but can’t contribute financially at this moment? Donate your time! Have 3 seconds? Like our Facebook page! Follow us on Twitter and Instagram! We want to have YOU among our followers! If you haven’t already, follow this link to like WINGS Guatemala on Facebook! Have 30 seconds? Share our HIP Give campaign on your Facebook wall or social media channel of your choice, and invite your friends to like us too! Have 1 minute? Post about WINGS, say why you want to support our work and share a link to our HIP Give campaign! Happy to dedicate more time? Why not run your own fundraising event or campaign to contribute to WINGS’ cause? Click here to learn more!</t>
  </si>
  <si>
    <t>Father and son together on his weeding day</t>
  </si>
  <si>
    <t>marshall@gmail.com</t>
  </si>
  <si>
    <t>Conoce a Rosa. La familia de Rosa la obligó a casarse a los 15 años. Debido al abuso de parte de su esposo, ella sufrió mucho durante su matrimonio y se le negó la palabra en cualquier decisión sobre su familia o su casa. Eventualmente, logró separarse de su esposo. Enfrentó muchos retos al criar a sus cuatro hijos sola; usualmente no sabía si iba lograr darles de comer y mandarlos a la escuela de mes a mes. Con el apoyo de su ex suegro, Rosa regresó a los estudios y sacó una carrera en enfermería. A lo largo de sus estudios, Rosa se dio cuenta que sabía muy poco sobre su salud personal, mucho menos sobre su salud reproductiva. Empezó a pensar en cómo su madre y su tía se murieron a causa del cáncer cervical cuando Rosa estaba chiquita. A ella le aterrorizaba pensar que tal vez tendría el mismo destino. Decidió entonces hacerse una detección de cáncer cervical con ALAS, donde nuestro equipo descubrió que tenía un crecimiento de células anormales. Si no la hubiéramos tratado, esas células probablemente se hubieran convertido en cáncer cervical. Sin embargo, le brindamos crioterapia inmediatamente a Rosa y ella se fue a su casa después, con la paz mental de que iba libre de un cáncer cervical. En seguida, Rosa se unió al equipo de ALAS como enfermera. “Estoy agradecida con ALAS por apoyarme y permitirme continuar siendo madre de mis hijos. Estoy tan orgullosa de poder ayudar a personas que lo necesitan. Amo cada parte de mi trabajo; brindar charlas educativas a comunidades en mi idioma Maya natal, brindar métodos anticonceptivos, y hacer detecciones de cáncer cervical. Esta labor es de suma importancia y espero seguirla llevando a cabo para siempre”. El cáncer cervical es la causa # 1 de muertes relacionadas al cáncer de mujeres en Guatemala y también es ¡el ÚNICO CÁNCER QUE PODEMOS DETENER! Hoy en dia 5.41 millones de mujeres Guatemaltecas estan en riesgo de desarrollar cáncer cervical. El cáncer cervical se puede tratar fácilmente si se detecta a tiempo. Nadie debería de morirse a causa de esta enfermedad tan prevenible. Sin embargo, el 50% de mujeres Guatemaltecas jamás se han hecho una detección. Ayúdanos a enviar a nuestras clínicas móviles al área rural de Guatemala para alcanzar a muchas mujeres, hacerles detecciones de cáncer cervical y salvar su vida. 1 detección de cáncer cervical cuesta a penas $10. &amp;nbsp; Al brindar información sobre el cáncer cervical y servicios de prevención, nuestra meta es reducir el shockeante número de muertes innecesarias de mujeres guatemaltecas, que es causado por esta enfermedad tratable. Cuando detectado en una fase temprana, el cáncer cervical es altamente tratable. Sin embargo, en Guatemala la falta de educación y los limitados servicios de salud causan que las mujeres, en especial las que viven en el área rural, no se den cuenta que corren un gran riesgo, y suelen buscar ayuda cuando ya es muy tarde. &amp;nbsp; Una pequeña donación de solo $10 nos permite brindarle la detección de cáncer cervical a una mujer y se le dan los resultados inmediatamente; esto es crucial para las mujeres del área rural, ya que ellas dependen de nuestras clínicas móviles para sus servicios de salud y no suelen poder regresar a una clínica para darle seguimiento a los resultados de sus exámenes. Si detectamos células precancerosas durante la detección, ese mismo día llevamos a cabo tratamiento de crioterapia. En caso de que la lesión sea demasiado avanzada, referimos a la paciente al hospital, asegurándonos que recibirá el tratamiento adecuado para ella. &amp;nbsp; TU IMPACTO Cada $10 donados a esta campaña nos permitirá brindar detecciones de cáncer cervical vitales para mujeres en alto riesgo del área rural de Guatemala. Si alcanzamos nuestra meta de recaudar $5,000 este Día Para Dar, lograremos alcanzar a 500 mujeres y poder salvar su vida a través de este servicio. Aunque no logremos alcanzar la meta, de igual manera usaremos cada dólar recaudado para brindar cuantas detecciones de cáncer cervical podamos! Sin importar cuánto puedas donar, estás ayudando esta causa. ¿Hay algo que podrías sacrificar este mes para poder dar hacia estas detecciones de cáncer cervical? ¿Qué tal te parecería sacrificar aquella taza de que normalmente compras? No tiene que ser una donación enorme. Cada donación, sea el tamaño que sea, nos ayuda. Juntos, podemos generar cambio. ¿Quieres apoyar a ALAS pero no tienes la posibilidad de contribuir monetariamente en este momento? ¡Dona tu tiempo! ¿Tienes 3 segundos? Dale “LIKE” a nuestra página de Facebook! Síguenos en Twitter e Instagram! Queremos que TÚ seas parte de nuestros seguidores! Si no lo has hecho aún, sígue este vínculo para darnos LIKE! ¿Tienes 30 segundos? Comparte nuestra campaña de HIP Give en tu muro de Facebook u otras plataformas sociales e ¡invita a tus amigos a darnos like también! ¿Tienes 1 minuto? Publica algo sobre ALAS; explica por qué quieres apoyar nuestra labor y comparte el vínculo a nuestra campaña de HIP Give! ¿Quieres dedicar más tiempo? ¿Por qué no haces tu propio evento de recaudación de fondos para apoyar la causa de ALAS? ¡Haz click aquí para aprender más!</t>
  </si>
  <si>
    <t>wingsuatemala</t>
  </si>
  <si>
    <t>WINGS Cervical Cancer Prevention Program from WINGS Guatemala on Vimeo.</t>
  </si>
  <si>
    <t>fernandezponce@yahoo.com.mx</t>
  </si>
  <si>
    <t>Rodrigo Barillas</t>
  </si>
  <si>
    <t>rbarillas@wingsguate.org</t>
  </si>
  <si>
    <t>OUTSIDE VIEWER</t>
  </si>
  <si>
    <t>Father and son together in weeding&amp;#8217;s son</t>
  </si>
  <si>
    <t>Baila con Calpulli Mexican Dance Company</t>
  </si>
  <si>
    <t>Calpulli Mexican Dance Company, Inc.</t>
  </si>
  <si>
    <t>20-0642440</t>
  </si>
  <si>
    <t>Juan</t>
  </si>
  <si>
    <t>Farmworker Safety Net Project</t>
  </si>
  <si>
    <t>Organización de sello Musical</t>
  </si>
  <si>
    <t>jcesario@crlaf.org</t>
  </si>
  <si>
    <t>718-507-2617</t>
  </si>
  <si>
    <t>Northeastern USA; based in New York City</t>
  </si>
  <si>
    <t>Dance. Mexican.</t>
  </si>
  <si>
    <t>Baila. Mexicano.</t>
  </si>
  <si>
    <t>Now more than ever, our Mexican and Mexican-American community needs respect, appreciation, and to be celebrated. Calpulli Mexican Dance Company is dedicated to do this through dance and music, and it is the core of our mission- celebrating our community. Your support will enable the strengthening of our &amp;#8220;calpulli&amp;#8221; of artists. Calpulli&amp;#8217;s touring company continues to reach new audiences (over 50,000 in 2016) and create new works inspired by the traditions of Mexico and our community in the USA. The works have been praised by critics at the New York Times, NY Examiner, Houston Chronicle, and more. Its production of &amp;#8220;Dia de los Muertos&amp;#8221; and &amp;#8220;Boda Mexicana&amp;#8221; bring new perspective on folk dance, modern dance, live music, and folk traditions in an innovative way. Help us continue the artistic growth of our touring company with your donations. In 2006, Calpulli Community began with 6 students in one class in Queens, NY. Now, over 200 students make up Calpulli Community in programs in Staten Island, New Rochelle, Red Bank (New Jersey), and two sites in Queens. Both music and dance are accessible to youth without financial barriers as the program is based entirely on voluntary donations. Help the next generation of artists dance and play music with your donations. Calpulli&amp;#8217;s Teaching Artists reach into local schools to educate on Mexican traditions through the performing arts, enriching curriculum with our expertise and movement. Over 30,000 students dance and play music with Calpulli in public schools every year. Help Calpulli continue its arts-in-education work with your donations. So what does &amp;#8220;calpulli&amp;#8221; mean? It means clan, big house, and it means family. We are a family of dancers, musicians, and teachers who love our culture and community. Thank you for your support.</t>
  </si>
  <si>
    <t>Order seteps</t>
  </si>
  <si>
    <t>Layr Web Technology</t>
  </si>
  <si>
    <t>Ahora más que nunca, nuestra comunidad mexicana y mexicano-americana necesita respeto, aprecio y ser celebrada. La Compañía Calpulli Danza Mexicana se dedica a hacer esto a través de la danza y la música, y es el núcleo de nuestra misión: celebrar nuestra comunidad. Su apoyo permitirá el fortalecimiento de nuestro &amp;#8220;calpulli&amp;#8221; de artistas. La compañía profesional de Calpulli continúa llegando a nuevas audiencias (más de 50.000 en 2016) y crea nuevas obras inspiradas en las tradiciones de México y nuestra comunidad en los Estados Unidos. Las obras han sido elogiadas por los críticos en el New York Times, NY Examiner, Houston Chronicle, y más. Sus producciónes de &amp;#8220;Dia de los Muertos&amp;#8221; y &amp;#8220;Boda Mexicana&amp;#8221; traen una nueva perspectiva sobre la danza folclórica, la danza moderna, la música en vivo, y las tradiciones populares de una manera innovadora. Ayúdanos a continuar el crecimiento artístico de nuestra compañía con sus donaciones. En el 2006, Comunidad Calpulli comenzó con 6 estudiantes en una clase en Queens, NY. Ahora, más de 200 estudiantes componen Comunidad Calpulli en programas en Staten Island, New Rochelle, Red Bank (Nueva Jersey) y dos sitios en Queens. Tanto la música como la danza son accesibles a los jóvenes sin barreras financieras, ya que el programa se basa totalmente en donaciones voluntarias. Ayude a la próxima generación de artistas a bailar y tocar música con sus donaciones. Los Maestros de Calpulli llegan a las escuelas locales para educar sobre las tradiciones mexicanas a través de las artes escénicas, enriqueciendo el currículo con nuestra experiencia y con movimiento. Más de 30.000 estudiantes bailan y tocan música con Calpulli en las escuelas públicas cada año. Ayude a Calpulli a continuar con su labor artístico y educativo con sus donaciones. Entonces, ¿qué significa &amp;#8220;calpulli&amp;#8221;? Significa clan, casa grande, y significa familia. Somos una familia de bailarines, músicos y maestros que aman nuestra cultura y comunidad. Gracias por su apoyo.</t>
  </si>
  <si>
    <t>https://hipgive.org/wp-content/uploads/2018/05/945431265329_2385534358139189_6413848609292288000_n.jpg</t>
  </si>
  <si>
    <t>https://hipgive.org/wp-content/uploads/2018/08/CRLAF-Board-of-Directors-Roster-March-2018.pdf</t>
  </si>
  <si>
    <t>https://vimeo.com/188145165</t>
  </si>
  <si>
    <t>https://hipgive.org/wp-content/uploads/2018/08/ - https://hipgive.org/wp-content/uploads/2018/08/CRLAF-Audited-Financials-FY-2017.PDF</t>
  </si>
  <si>
    <t>https://hipgive.org/wp-content/uploads/2018/08/CRLAF-Organizational-Budget-FY-2018.pdf</t>
  </si>
  <si>
    <t>05-23-2018</t>
  </si>
  <si>
    <t>Farmworker Justice Shelley Davis Memorial Fund &amp;#8211; Matching Challenge Grant</t>
  </si>
  <si>
    <t>Farmworker Justice</t>
  </si>
  <si>
    <t>52-1196708</t>
  </si>
  <si>
    <t>https://hipgive.org/wp-content/uploads/2017/05/501(C)(3)-Letter.pdf</t>
  </si>
  <si>
    <t>(553) 660-4441</t>
  </si>
  <si>
    <t>México, CDMX, Mexico</t>
  </si>
  <si>
    <t>TAG LINE</t>
  </si>
  <si>
    <t>sdadadsadsa</t>
  </si>
  <si>
    <t>Bruce</t>
  </si>
  <si>
    <t>bgoldstein@farmworkerjustice.org</t>
  </si>
  <si>
    <t>(202) 293-5420</t>
  </si>
  <si>
    <t>Advancing Justice for Migrant Farmworkers</t>
  </si>
  <si>
    <t>Campaign summary: A generous donor has issued a challenge for the Shelley Davis Memorial Fund at Farmworker Justice, matching dollar for dollar contributions to the Memorial Fund up to $9,000. Please help us obtain this challenge so that we may help farmworkers defend their interests and advance important initiatives on immigration policy, wages and working conditions, occupational safety, health and access to justice. Why it matters: Founded in 1981 and based in Washington, D.C., our mission is to empower farmworkers to improve their wages and working conditions,health, immigration policy and access to justice. We carry out our mission through policy analysis, advocacy, training, legal assistance, coalition-building and support for worker organizing. The Shelley Davis Memorial Fund is named after our lateDeputy Director who was a remarkable attorney and advocate. Her advocacy, litigation and direct assistance to farmworker organizations on labor, immigration, occupational safety and health issues were recognized nationally. Shelley was especially committed to empowering women farmworkers to become leaders and preventing farmworkers and their children from being exposed to pesticides. There about 2.5 million farmworkers in the United States not including about 2 million family members. The large majority are immigrants from Mexico, and a majority are undocumented. Your support for the Shelley Davis Memorial Fund at Farmworker Justice will make a difference in the lives of hundreds of thousands of farmworkers and their family members. We will advocate for fair, comprehensive immigration reform that includes a path to immigration status and citizenship for undocumented farmworkers and their families. We will oppose harsh immigration policy proposals and help farmworker groups throughout the country respond to those proposals. We reveal the devastating impacts of pesticide poisoning and oppose reversals in occupational safety policies. Farmworker Justice will continue our longstanding watchdog and advocacy roles for effective enforcement by the US Department of Labor of farmworkers’ few rights. And we file lawsuits in federal court to protect farmworkers against abuses. Your contribution to this matching challenge will also support our assistance to community-based organizations that operate promotores de salud, or community health worker, programs. We help farmworkers understand how to prevent pesticide poisoning and other injuries, how to respond to sexual harassment, and how to mobilize community resources to address the health needs of farmworker families. Using the traditional and social media, we educate the public and policymakers about the valuable contributions farmworkers make to our society and economy and the solutions needed to address the challenges that unfairly confront them. Farmworkers have difficult lives but they have made gains over the years. We must not let the current Administration wipe out those gains. In addition to your tax-deductible contribution, we hope that you will follow us on social media at www.facebook.com/farmworkerjustice and www.twitter.com/farmwrkrjustice, and on our blog, www.harvestingjustice.org, and sign up for our newsletters at www.farmworkerjustice.org. Thank you. Potential Challenges: There has never been a more important time for the assistance that Farmworker Justice provides to farmworkers and their organizations throughout the country. We serve the people who labor on farms and ranches to produce our food. The Trump Administration has attacked immigrants even though this is a nation of immigrants and even though we would not have a food system without immigrants. Deportations have instilled fear in farmworkers and their children. Many are afraid to go to school, to medical appointments and to courthouses. The Trump Administration also has promised that it will slash regulations. That means that vitally important labor, occupational safety, environmental and health protections will be reduced unless there are successful campaigns to stop him. Your support will help us address the challenges, defend farmworkers and advance positive initiatives of farmworker organizations.</t>
  </si>
  <si>
    <t>farmwrkrjustice</t>
  </si>
  <si>
    <t>BACK TO MY ROOTS IN ACCION</t>
  </si>
  <si>
    <t>CAMINEMOS JUNTOS MX-USA</t>
  </si>
  <si>
    <t>FERNANDO GUZMAN</t>
  </si>
  <si>
    <t>amigranteszacapu@gmail.com</t>
  </si>
  <si>
    <t>https://hipgive.org/wp-content/uploads/2017/05/FJ-BODMembers2017.doc</t>
  </si>
  <si>
    <t>(909) 644-1563</t>
  </si>
  <si>
    <t>Zacapu, Michoacan Mexico and Moreno Valley</t>
  </si>
  <si>
    <t>Promote 2nd and 3rd generation mexicans to go back to their communities of origen to volunteer as ESL teachers and culture cultivators. &amp;nbsp;</t>
  </si>
  <si>
    <t>Promueve para que&amp;nbsp;mexicanos de 2nda y 3era generacion a regresar a sus comunidades de origen para voluntariar como maestros de ESL y cultivadores de cultura.</t>
  </si>
  <si>
    <t>Cultivating culture and identity is a main concern for Mexican americans, the loss of the spanish language, traditions, and customs is at risk with assimilation in the Uniteds States being so important.&amp;nbsp; Back to your roots in accion promotes mexican americans to go back to their communities of origen and learn about culture and heritate while teaching ESL during the summer.</t>
  </si>
  <si>
    <t>Cultivando la cultura y la identidad es una de las preocupaciones de los mexicano-americanos, la perdidda del idioma de ingles, tradiciones, y costumbres esta en riesgo por la asimilacion de los Estados Unidos.&amp;nbsp; Regreso a tus Raices en Accion promueve el regreso a las comunidades de origen para aprender cultura y tradicion mientras ense&amp;ntilde;an ESL durante el verano.</t>
  </si>
  <si>
    <t>As&amp;nbsp;an organization of immigrants, understands that immigrants hold two communities the one in which they live and the one from which they come from. We have to work on both sides of the border to really address the immigration phenomenon.&amp;nbsp; Our youth must understand the real push factors that forced our parents out of one country into the next, we want to promote going back to your roots understanding where you come from.&amp;nbsp; This will push youth to do more to stop migration from the root, directly in Mexico by creating opportunities for education and work in the communities of origin.</t>
  </si>
  <si>
    <t>&amp;nbsp;Como una organizacion de migrantes, entendemos que los migrantes tienen&amp;nbsp;dos comunidades, en la que viven y de la cual vienen.&amp;nbsp; Debemos trabajar en ambos lados de la frontera para realmente combatir el fenomeno migratorio.&amp;nbsp; Nuestros jovenes deben entender los factores que empujarons a sus padres fuera de un pais y hacia el otro, queremos promover el regresar a esas raices y de enternder de donde vienen.&amp;nbsp;Esto empujara a los jovenes a hacer el esfuerzo por disminuir el empuje de migrar, directamente en Mexico, por medio de crear oportunidades para la educacion y trabajo en las comunidades de origen.&amp;nbsp;</t>
  </si>
  <si>
    <t>&amp;nbsp;Funds will cover transportation costs for volunteers and school supplies for ESL courses and cultural workshops during exchanges.&amp;nbsp; Can&amp;#39;t donate cash??&amp;nbsp; Don&amp;#39;t worry if you have supplies for courses that would also be greatly apreciated, english picture diccionaries, english reading books, games, activities, and sample curriculums are also welcome.&amp;nbsp; Tell your friends.</t>
  </si>
  <si>
    <t>Los fondos son para los gastos de transportacion de los voluntarios y los utiles de los cursos de ESL y los talleres culturales durante los intercambios.&amp;nbsp; No tiene efectivo??&amp;nbsp; No se preocupe, si tiene utiles escolares tambien serian agradecidos, diccionarios de ingles, libros en ingles, juegos, actividades, y ejemplos de curriculums son bienvenidos.&amp;nbsp; Cuentenle a sus amigos.&amp;nbsp;</t>
  </si>
  <si>
    <t>5&amp;nbsp;tickets to travel to Michoacan from Mexico&amp;nbsp;- 2,500Supplies - 300communication - 150promotional materials - 50TOTAL BUDGET FOR PROJECT - 3000Organizations total budget - 10,000&amp;nbsp;</t>
  </si>
  <si>
    <t>caminemos juntos is the bomb</t>
  </si>
  <si>
    <t>caminemos juntos es lo mas chingon</t>
  </si>
  <si>
    <t>CAMINEMOS JUNTOS</t>
  </si>
  <si>
    <t>https://hipgive.org/wp-content/uploads/2017/05/8119501(C)(3)-Letter.pdf</t>
  </si>
  <si>
    <t>AYUVI / HOGAR ESTUARDO MINI</t>
  </si>
  <si>
    <t>Ayúdame a Vivir Foundation, Inc.</t>
  </si>
  <si>
    <t>20-8866291</t>
  </si>
  <si>
    <t>https://hipgive.org/wp-content/uploads/2016/11/AYUVI-Estuardo-Mini-doc01937320161128170730.pdf</t>
  </si>
  <si>
    <t>Kitty</t>
  </si>
  <si>
    <t>kittyboschs@gmail.com</t>
  </si>
  <si>
    <t>Operación de Walfred Lira</t>
  </si>
  <si>
    <t>https://hipgive.org/wp-content/uploads/2017/05/FJ-2015-Audit-UG-Report.pdf</t>
  </si>
  <si>
    <t>Operación de gatito</t>
  </si>
  <si>
    <t>Help us give our children with pediatric cancer a dignified pain-free life in their final battle against cancer.</t>
  </si>
  <si>
    <t>Ayudanos a darle a nuestros niños con cancer una vida sin dolor para la última etapa de su lucha contra el cancer.</t>
  </si>
  <si>
    <t>Hogar Estuardo Mini cares for children with pediatric cancer since July 31st, 2015. We are part of the Fundación Ayudame a Vivir (AYUVI) family. AYUVI is committed in treating every child with cancer in Guatemala and giving them an integral treatment free of cost, the same goes for Hogar Estuardo Mini. We are focused in bringing our children in their final battle against cancer, the following services: palliative care, food and shelter, psychology, recreation, entertainment, spiritual support for mourning, funerary services. We are certain that with your help we can improve the quality of life of our patients!</t>
  </si>
  <si>
    <t>Hogar Estuardo Mini abre sus puertas a pacientes pediátricos con cancer el 31 de julio de 2015. Somos parte de la Fundación Ayudame a Vivir (AYUVI), quienes tienen como compromiso brindar a todo paciente con cancer pediátrico un tratamiento integral sin costo. El Hogar Estuardo Mini esta enfocado en brindarle servicios integrales a pacientes en la etapa final de su lucha contra el cancer. Por lo tanto prestamos los siguientes servicios: cuidados paliativos, albergue y alimentación, psicología, recreación, entretenimiento, apoyo espiritual de duelo, traslados y servicios funerarios. Estamos seguros que con tu ayuda podemos mejorarle la calidad de vida a nuestros pacientes!</t>
  </si>
  <si>
    <t>kittyboschs</t>
  </si>
  <si>
    <t>operación de cabeza para mejorar calidad de vida</t>
  </si>
  <si>
    <t>https://hipgive.org/wp-content/uploads/2017/05/2017FJ-orgexpensebudget.docx</t>
  </si>
  <si>
    <t>Ayudános a seguir ayudando desde SMR</t>
  </si>
  <si>
    <t>09-22-2018</t>
  </si>
  <si>
    <t>OPERACIÓN ANEURISMA</t>
  </si>
  <si>
    <t>Ay&amp;uacute;danos a Agustinianos Ayudando a las Personas refugiadas migrantes y.</t>
  </si>
  <si>
    <t>Promover el Acceso a la Salud y Justicia personajes para Migrantes y refugiadas en M&amp;eacute;xico.</t>
  </si>
  <si>
    <t>Brindar v vv acompa&amp;ntilde;amiento integral (Alimentaci&amp;oacute;n, hospedaje, Traslado, Apoyo psicologico y jur&amp;iacute;dico) 8 Personas migrantes Que se encuentran en los Extremos Situaci&amp;oacute;n de Vulnerabilidad Que Han ::: solicitado la Condici&amp;oacute;n de Refugio en El Territorio Mexicano o de Han Sido V&amp;iacute;ctima de delito.&amp;nbsp;Desde SMR, brindamos Este Apoyo POR Medio de las naciones unidas Equipo interdiciplinario CONFORMADO POR Trabajadoras Sociales, Abogadas, psicologas y; . As&amp;iacute; Como la gesti&amp;oacute;n de Apoyo M&amp;eacute;dico Lo anterior, lo HEMOS Realizado de Durante tres a&amp;ntilde;os atendiendo Un Mas de 90 personajes Hasta la Fecha.&amp;nbsp;Por medio de Tu donativo, de regularizar de Podemos, en dar hoy Toda Acceso a la Justicia y en Recuperaci&amp;oacute;n de Ni&amp;ntilde;as, Ni&amp;ntilde;os, Mujeres y Hombres Que necesitan de Nuestro Apoyo en any Lugar de la Rep&amp;uacute;blica Mexicana.&amp;nbsp;</t>
  </si>
  <si>
    <t>Scalabrinianas Misi&amp;oacute;n para Migrantes y Refugiados, este Dirigida por La Hermana Leticia Guti&amp;eacute;rrez misionera cat&amp;oacute;lica Que ha brindado su vida para dar hoy Toda una las Personas en Situaci&amp;oacute;n de Vulnerabilidad extrema por veinte a&amp;ntilde;os. En M&amp;eacute;xico ONU trabajado en albergues para Migrantes Personas ba&amp;ntilde;o Frontera Norte y sur.</t>
  </si>
  <si>
    <t>Ópera libre &amp;#8211; Free opera</t>
  </si>
  <si>
    <t>oscardaaf@hotmail.com</t>
  </si>
  <si>
    <t>Ayuda a Migrantes Haitianos</t>
  </si>
  <si>
    <t>Ópera libre</t>
  </si>
  <si>
    <t>Ayuda a Don Mariano a Construir Viviendas para Familias de Escasos Recursos</t>
  </si>
  <si>
    <t>Juntodos.com by Fundacion Gloria de Kriete</t>
  </si>
  <si>
    <t>OPERA A MI AMIGA XOCHITL</t>
  </si>
  <si>
    <t>ariacadenas@gmail.com</t>
  </si>
  <si>
    <t>https://hipgive.org/wp-content/uploads/2016/12/9514ESTATUTOS-FUNDACION-GLORIA-KRIETE.pdf</t>
  </si>
  <si>
    <t>ONU seminar in New York</t>
  </si>
  <si>
    <t>02-20-2018</t>
  </si>
  <si>
    <t>Hello! I was invited to the UN to make part of a seminar about woman's rights. It would amazing if you could help. Thank</t>
  </si>
  <si>
    <t>Hola! Fuí invitada a la ONU a un seminario sobre los derechos de la mujer. Me encantaría que me ayudaras. Gracias!</t>
  </si>
  <si>
    <t>Campaign summary: My proyect basically consists of me having the opportunity to go to the UN in New York city to participate in a series of meetings and activities about woman's rights and specially against abortion This opportunity is important to me because it isn't everyday that you get chosen to be a part of a seminar dictated by a huge ONG and to go inside the UN and learn about it. I love debating and i've always enjoyed my school's UN models. Plus lets be honest, who wouldn't love to go to New york My parents are struggling a little bit with the payment and that is where you guys come in, i'm not asking for the complete founding of the trip. This is just a way for me to help my parents to pay for that awesome opportunity Why it matters This trip would help me loads not only because it would look beautiful in my resume, but also because i am counting on it to clear my head a little bit about my career since International relations is one of my main career options. Plus i also get to perfect my English. My project is valuable to you guys, because i am the future ( i mean us kids, we are the future) and you guys would be helping me not only achieve a dream but also are fomenting a learning experience that in the long turn would help me to make better&amp;nbsp; choices in life&amp;nbsp;Why should people trust you? Honestly? Because i want this, i really want this, like for real have been dreamig of this since i got invited. I got a job so i could help my parents, i even started selling some of my old clothes, i am desperate so honestly help me fulfil my dream Potential Challenges: The biggest risk for this project is that my American&amp;nbsp; visa is out dated and that it might get denied because honestly you never know, that stuff happens quite often How i'll&amp;nbsp; put your donations to work Honestly i don't need an specific amount&amp;nbsp; money, i mean the trip costs around 1.800 USD plus the plane ticket but i am open to any type of donation &amp;nbsp;What will funds cover? It depends on how much i get but mostly this is all going to the plane ticket&amp;nbsp; (those are expesiiiive) Other ways you can help:&amp;nbsp;If by any reason you can't donate but want to help (honestly same) you can give me a hand by telling others that can maybe help, post it on social media or you know just some moral support :) Please, help a girl out! Love you loads,&amp;nbsp;Mar</t>
  </si>
  <si>
    <t>Resumen de la campaña: My proyecto consta de un viaje a Nueva York a una capacitación sobre los derechos de la mujer y especificamente contra el aborto en la ONUEsta oportunidad es importante para mi por que no es muy común recibir una invitación para hacer parte de un seminario dictado por una gran ONG y entrar a la ONU y aprender de esta. Yo amo debatir y siempre he disfrutado de los modelos de la ONU de mi colegio. Y ademas pues quien no amaría ir a Nueva York.Mis papas estan un poco preocupados por el pago y ahí es donde todos ustedes me van a ayudar, yo no estoy pidiendo que me financien todo el viaje, pero esta es una manera para yo ayudar a mis papas con el pago de esta súper oportunidad. Por qué importa:Este viaje me ayudaría muchisimo no solo poruñque se vería hermoso en mi hoja de vida pero también porque tengo la expectativa de que esta experiencia me va a aclarar la&amp;nbsp; mente un poco sobre que carerra escojer ya que una de mis opciones es Relaciones Internacionales. Y además puedo perfeccionar mi Inglés.Mi projecto es valioso para ustedes porque yo soy el futuro ( los jóvenes, los jóvenes somos el futuro) y ustedes no solo me estarían ayudando a cumplir un sueño si no que también estarían fomentando una experiencia de aprendizaje que a largo plazo me ayudará a tomar mejores decisiones de vida. ¿Por qué la gente debería confiar en ti? ¿sinceramente? Por que quiero esto, lo quiero mucho, por que he estado soñando con esta experiencia desde que me invitaron. Conseguí un trabajo y empezé a vender ropa vieja para ayudar a mis papas. Estoy desesperada, asi que ayudame a cumplir mi sueño. Desafíos potenciales:El mayor desafío para este proyecto es que mi visa americana está vencida y es posible que sea negada, nunca se sabe y eso pasa muy seguido¿Cómo usaré las donaciones?La verdad es que no necesito una cantidad específica de dinero. El viaje vale un aproximado de 1.800 dólares más los tiquetes de avión, pero estoy abierta a cualquier tipo de donación. Las donaciones que reciba irán más que todo al tiquede de avión ya que esos son muuuy costosos La transparencia es clave para generar confianza entre los donadores potenciales. Utiliza esta sección para mostrar que has considerado los riesgos y obstáculos potenciales que puedes enfrentar al tratar de alcanzar tu objetivo y qué planeas hacer para superar estos retos. Otras formas en las que puedes ayudar:Si por algún motivo no puedes donar pero igual quieres ayudar (te entiendo) puedes ayudarme difundiendo en las redes sociales o simplemente con apoyo moral :)Por favor ayuden a una chica! Los quiero,Mar</t>
  </si>
  <si>
    <t>Marianaospinaj</t>
  </si>
  <si>
    <t>Marianaospinaj1@gmail.com</t>
  </si>
  <si>
    <t>Una vivienda digna ayudaría a varias familias transformar sus vidas sintiendo seguridad</t>
  </si>
  <si>
    <t>&amp;nbsp; Historia Don Jose Mariano del Cid de 75 años de edad, es un hombre con un corazón grande y generoso elogiado por su comunidad por su caridad sin igual. Don Mariano, originario de Chinameca en San Miguel, ha trabajado desde hace 14 años construyendo viviendas de láminas para familias de escasos recursos en el oriente del país. A pesar de haber crecido en pobreza y haber visto el futuro incierto en más de alguna ocasión, Don Mariano jamás abandonó su Fe en Dios llevándolo a entender que su propósito en la vida era obrar por los más necesitados. “Cuando escuché a Madre Teresa de Calcuta decir: La Caridad es Universal, sentí que esas palabras Dios me las regalaba a mí y así fue como inicié mi obra. Y desde que comenzó, ha beneficiado a más de 200 familias con una vivienda. Cada vivienda tiene un costo de $1,300. ¿Por qué es importante? Lamentablemente las condiciones bajo las cuales viven los más pobres en nuestro país son precarias. Hay muchas familias que no tienen un techo digno para vivir y esto desencadena sucesos traumáticos en la vida familiar de estas personas. Una vivienda más digna les ayudaría a estas familias transformar sus vidas sintiendo seguridad al contar con un techo seguro así como también para recuperar su autoestima y apoyarles en resolverles su triste situación. Don Mariano tiene muchas familias a quien quiere ayudar. El comenzó su obra con pocos recursos económicos pero con un enorme deseo y voluntad de querer hacer una diferencia significativa en las vidas de estas familias. Nos ha dado una lección de vida demostrándonos con hechos que ni la situación, origen ni edad es un impedimento para ayudar. Así que te pedimos a ti que dones a esta noble causa y ayudes a Don Mariano a multiplicar su obra tocando más vidas. ¿Cómo se usarán los fondos? Tu donativo irá dirigido a cubrir los gastos de construcción para 3 viviendas para igual número de familias. Toda la mano de obra es el aporte de Don Mariano, su familia, sus empleados y la comunidad lo que incide en el costo bajo de la vivienda. Los materiales que se necesitan para cada vivienda son: Materiales para Vivienda 17 Polines C de 4 7 Polines C de 3 2 Tubos cuadrados 4&amp;#215;4 2 Vigas de 4&amp;#215;2 3 Angulos de 1/8 x 1 1/4 1 Lámina de 1/16 3 Tubos cuadrados de 7 5 Laminas ZincAlum de 5.50 metros 6 Laminas ZincAlum de 8 metros 2 Laminas ZincAlum de 5 metros 8 Laminas ZincAlum de 6 metros 3 Capotes 500 Pernos para Láminas 3 Galones de Pintura 2 Galones de Thiner para Pintura 3 Bolsas de Cemento 2 Cajas de electrodo delgado 2 Varillas de 3/8</t>
  </si>
  <si>
    <t>ONU New York seminar</t>
  </si>
  <si>
    <t>Historia Don Jose Mariano del Cid de 75 años de edad, es un hombre con un corazón grande y generoso elogiado por su comunidad por su caridad sin igual. Don Mariano, originario de Chinameca en San Miguel, ha trabajado desde hace 14 años construyendo viviendas de láminas para familias de escasos recursos en el oriente del país. A pesar de haber crecido en pobreza y haber visto el futuro incierto en más de alguna ocasión, Don Mariano jamás abandonó su Fe en Dios llevándolo a entender que su propósito en la vida era obrar por los más necesitados. “Cuando escuché a Madre Teresa de Calcuta decir: La Caridad es Universal, sentí que esas palabras Dios me las regalaba a mí y así fue como inicié mi obra. Y desde que comenzó, ha beneficiado a más de 200 familias con una vivienda. Cada vivienda tiene un costo de $1,300. ¿Por qué es importante? Lamentablemente las condiciones bajo las cuales viven los más pobres en nuestro país son precarias. Hay muchas familias que no tienen un techo digno para vivir y esto desencadena sucesos traumáticos en la vida familiar de estas personas. Una vivienda más digna les ayudaría a estas familias transformar sus vidas sintiendo seguridad al contar con un techo seguro así como también para recuperar su autoestima y apoyarles en resolverles su triste situación. Don Mariano tiene muchas familias a quien quiere ayudar. El comenzó su obra con pocos recursos económicos pero con un enorme deseo y voluntad de querer hacer una diferencia significativa en las vidas de estas familias. Nos ha dado una lección de vida demostrándonos con hechos que ni la situación, origen ni edad es un impedimento para ayudar. Así que te pedimos a ti que dones a esta noble causa y ayudes a Don Mariano a multiplicar su obra tocando más vidas. ¿Cómo se usarán los fondos? Tu donativo irá dirigido a cubrir los gastos de construcción para 3 viviendas para igual número de familias. Toda la mano de obra es el aporte de Don Mariano, su familia, sus empleados y la comunidad lo que incide en el costo bajo de la vivienda. Los materiales que se necesitan para cada vivienda son: Materiales para Vivienda 17 Polines C de 4 7 Polines C de 3 2 Tubos cuadrados 4&amp;#215;4 2 Vigas de 4&amp;#215;2 3 Angulos de 1/8 x 1 1/4 1 Lámina de 1/16 3 Tubos cuadrados de 7 5 Laminas ZincAlum de 5.50 metros 6 Laminas ZincAlum de 8 metros 2 Laminas ZincAlum de 5 metros 8 Laminas ZincAlum de 6 metros 3 Capotes 500 Pernos para Láminas 3 Galones de Pintura 2 Galones de Thiner para Pintura 3 Bolsas de Cemento 2 Cajas de electrodo delgado 2 Varillas de 3/8</t>
  </si>
  <si>
    <t>https://vimeo.com/193789871</t>
  </si>
  <si>
    <t>OME Teocelo</t>
  </si>
  <si>
    <t>Redescubre, A.C.</t>
  </si>
  <si>
    <t>RED961105NN8</t>
  </si>
  <si>
    <t>https://hipgive.org/wp-content/uploads/2018/05/Escritura-Redescubre,-A.C..pdf</t>
  </si>
  <si>
    <t>Neftali Hector</t>
  </si>
  <si>
    <t>n.gomezgil@redescubre.org.mx</t>
  </si>
  <si>
    <t>(551) 635-0789</t>
  </si>
  <si>
    <t>Teocelo, Ver., México</t>
  </si>
  <si>
    <t>OME Teocelo: En el campo está el futuro de la Humanidad</t>
  </si>
  <si>
    <t>OME Teocelo: In the field is the future of mankind</t>
  </si>
  <si>
    <t>Farmworker housing &amp;amp; educational resources</t>
  </si>
  <si>
    <t>Faced with the threat that climate change represents, we have three choices: one is to let things flow without further intervention, hoping that things will improve in the future; The second think that magically the situation will improve, with or without our intervention; And, the third, to project a probable and possible future. While the effects of carbon dioxide levels that have accumulated since the Industrial Revolution will take many years to reverse, we believe it is time to demonstrate that it is possible, without altering the ecosystem and with a relatively low investment: a) A Food self-sufficiency and surplus for commercialization in local markets; (b) sufficient supply in the collection of fresh water for human consumption; (c). Electricity generation through renewable energies; and (d) Most importantly, to demonstrate that collective initiatives that rescue traditional knowledge, which can be replicated. The project is relevant to our association, because it will allow to develop alternatives for a better orientation of the investment of social funds. The project will be developed in a land of just over one hectare in the Mesophyll forest region of the municipality of Teocelo, Veracruz. It consists of a multi-purpose room, three cabins for visitor accommodation, a cellar and an office area, which will occupy an area of three hundred square meters; It will also allocate five hundred square meters for a camping area and bathrooms. An area of three hundred square meters will be destined for the cultivation of vegetables and in a hundred square meters a cultivation of vegetables by aquaponics. In 300 square meters one hundred hens will be raised for the production of organic egg. Nowadays banana, lime, lemon and coffee are produced, however, it is necessary to maintain, since in the last thirty years the terrain has not been cultivated. All the constructions will be built with traditional local materials (bamboo and mud) and the generation of electricity will be made with solar energy. For a better use of the fruit that is produced, a solar dehydrator will be installed. Dry toilets will be counted, which will avoid the incorrect disposition of excreta. The grey waters will be treated by means of aquatic cultures and slow infiltration, which avoids the contamination of the groundwater mantles. With the foregoing, in a synthetic way, we want to achieve: Develop processes of adaptation to climate change. Reduce the risk of disasters by mass removal processes in hillside areas. Consolidate a productive project within three years. Stimulate small landowners to generate similar projects that, in addition to promoting regional development, propel the municipality as a tourist destination. To promote educational processes for the domestic production of vegetables, composting of organic waste and, to the extent of the possibilities, to create backyard farms. In addition, we want to rescue traditional knowledge, so we will create workspaces for older adults for the maintenance of crops. We are searching for a fund of $121,400.00 (one hundred twenty-one thousand four hundred pesos 00/100) for the first stage of the project to be held from June to December 2018: Topographic survey with level curves at a meter and demarcation of the terrain: $8,000.00 Fenced with poles and three rows of barbed wire for the perimeter of the terrain that totals five hundred linear meters: $18,400.00 Thousand five hundred meters of wire $3.140 One hundred and fifty oaks or oak poles oiled $12.000 Four kilos of staples to fix wire $260.00 Labor. Includes weeding perimeter $4,000.00. Consulting fees for an agronomist to determine the construction sites of the plant and the brush cleaning process on the ground surface so as not to affect the vegetation cover, as well as the advice for the sustainable management Of the vegetable, the fruit trees and the coffee kills for one year: $20,000.00 4. Design of the architectural and constructive project. Includes supervision of the work: $15,000.00 5. Economic support for a quantity of $1,000.00 monthly for six months, for five elderly adults, with knowledge in the production of the field for the maintenance of the vegetables: $60,000.00 in case of not reaching the fixed goal, the resources Obtained will be invested in the order indicated above. As a benefit our donors, for every $1,000.00 (one thousand pesos) will be able to stay in our farm-school, one night, from May 2019. The success of this project will demonstrate that actions to adapt to climate change, in addition to not requiring millions of investments, ensure food self-sufficiency for project members, generate surpluses for the Marketing in local markets through a fair trade scheme, as well as reducing the risk of disasters by minimizing erosion. For the measurement of the advance is part of a baseline zero because the terrain in which the project will be developed has been without cultivation in the last thirty years. In another order of ideas, we want to point out that Redesccubre, A.C. has an experience of twenty-two years in the development of programs of risk management, being this project a decisive step to demonstrate that to return the view to the field, is the engine that will allow to influence In the effects of climatic variability. The time that we require to complete the construction of the farm-school is one year, time in which we will inform through an electronic bulletin the advances. In addition, the invitation is open to visit us and to state the work that will be done.</t>
  </si>
  <si>
    <t>Awakening women against violence</t>
  </si>
  <si>
    <t>Centro De Apoyo Al Trabajador A.C</t>
  </si>
  <si>
    <t>Blanca Velazquez</t>
  </si>
  <si>
    <t>tacomex2001@gmail.com</t>
  </si>
  <si>
    <t>ahoffman@cabrilloedc.org</t>
  </si>
  <si>
    <t>¿QUÉ HACEMOS ANTE EL CAMBIO CLIMÁTICO? Ante la amenaza que el cambio climático representa, tenemos tres opciones: una es dejar que las cosas fluyan sin mayor intervención, esperando que en el futuro las cosas mejoren; la segunda pensar que mágicamente la situación mejorará, con o sin nuestra intervención; y, la tercera, proyectar un futuro probable y posible. Si bien los efectos de los niveles de bióxido de carbono que se han acumulado desde la Revolución Industrial tardarán muchos años en revertirse, creemos que es hora de demostrar que es posible, sin alterar el ecosistema y con una inversión relativamente baja: a) una autosuficiencia alimentaria y excedentes para comercialización en los mercados locales; b) abasto suficiente en la captación de agua dulce para consumo humano; c) generación de electricidad mediante energías renovables; y d) lo más importante, demostrar que iniciativas colectivas que rescatan los saberes tradicionales, que pueden ser replicadas. El proyecto es relevante para nuestra Asociación, porque permitirá desarrollar alternativas para una mejor orientación de la inversión de fondos sociales. SALVAR UN PEDACITO DEL PARAÍSO El proyecto se desarrollará en un terreno de poco más de una hectárea en la región de bosque mesófilo de montaña del municipio de Teocelo, Veracruz. Consta de un salón de usos múltiples, tres cabañas para alojamiento de visitantes, una bodega y un área de oficina, que ocuparán una superficie de trescientos metros cuadrados; también se destinarán quinientos metros cuadrados para una zona de campamento y baños. Un área de trescientos metros cuadrados se destinará para el cultivo de hortalizas y en cien metros cuadrados un cultivo de hortalizas mediante acuaponia. En 300 metros cuadrados se criarán cien gallinas para la producción de huevo orgánico. Actualmente se produce plátano, lima, limón y café, sin embargo, se requiere dar mantenimiento, ya que en los últimos treinta años no se ha cultivado el terreno. Todas las construcciones se edificarán con materiales tradicionales locales (bambú y barro) y la generación de electricidad se hará con energía solar. Para un mejor aprovechamiento de la fruta que se produce, se instalará un deshidratador solar. Se contará con sanitarios secos, lo que evitará la incorrecta disposición de excretas. Las aguas grises se tratarán mediante cultivos acuáticos e infiltración lenta, lo que evitará la contaminación de los mantos freáticos. NUESTROS OBJETIVOS Con lo anterior, de manera sintética, queremos lograr: 1. Desarrollar procesos de adaptación al cambio climático. 2. Reducir el riesgo de desastres por procesos de remoción en masa en zonas de ladera. 3. Consolidar un proyecto productivo en un plazo de tres años. 4. Estimular en pequeños propietarios de la zona para generar proyectos similares que, además de promover el desarrollo regional, impulsen al municipio como destino turístico. 5. Promover procesos educativos para la producción doméstica de hortalizas, composteo de desechos orgánicos y, en la medida de las posibilidades, crear granjas de traspatio. Adicionalmente, queremos rescatar los saberes tradicionales, por lo que crearemos espacios de trabajo para personas adultas mayores, para el mantenimiento de los cultivos. NUESTRA META Estamos en la búsqueda de un fondo de $121,400.00 (ciento veintiún mil cuatrocientos pesos 00/100) para la primera etapa del proyecto que se desarrollará de junio a diciembre de 2018: 1. Levantamiento topográfico con curvas de nivel a un metro y deslinde del terreno: $8,000.00 2. Cercado con postes y tres hileras de alambre de púas para el perímetro del terreno que suma quinientos metros lineales: $18,400.00 a. Mil quinientos metros de alambre $3,140 b. Ciento cincuenta postes de encino o de roble aceitados $12,000 c. Cuatro kilos de grapas para fijar el alambre $260.00 d. Mano de obra. Incluye desmalezar el perímetro $4,000.00. 3. Honorarios para la consultoría de un Ingeniero Agrónomo para determinar los lugares de construcción de las instalaciones y el proceso de limpieza de maleza en la superficie del terreno para no afectar la cubierta vegetal, así como la asesoría para el manejo sustentable de la hortaliza, los árboles frutales y las matas de café durante un año: $20,000.00 4. Diseño del proyecto arquitectónico y constructivo. Incluye la supervisión de la obra: $15,000.00 5. Apoyos económicos por una cantidad de $1,000.00 mensuales durante seis meses, para cinco personas adultas mayores, con conocimientos en la producción del campo para el mantenimiento de las hortalizas: $60,000.00 En caso de no alcanzar la meta fijada, los recursos obtenidos se invertirán en el orden señalado arriba. Como beneficio nuestros donantes, por cada $1,000.00 (mil pesos) podrán alojarse en nuestra granja-escuela, una noche, a partir de mayo de 2019. APRENDER HACIENDO El éxito de este proyecto permitirá demostrar que las acciones de adaptación al cambio climático, además de no requerir inversiones millonarias, permiten garantizar la autosuficiencia alimentaria para los miembros del proyecto, generar excedentes para la comercialización en los mercados locales mediante un esquema de comercio justo, así como reducir el riesgo de desastres al minimizar la erosión. Para la medición del avance se parte de una línea base cero debido a que el terreno en que se desarrollará el proyecto ha estado sin cultivar en los últimos treinta años. NUESTRA EXPERIENCIA Redescubre, A.C. cuenta con una experiencia de veintidós años en el desarrollo de programas de manejo de riesgos, siendo este proyecto un paso decisivo para demostrar que volver la vista al campo, es el motor que permitirá incidir en los efectos producto de la variabilidad climática. El tiempo que requerimos para terminar la construcción de la granja-escuela es de un año, tiempo en el que informaremos a }través de un boletín electrónico los avances. Además, está abierta la invitación para que nos visiten y constaten los trabajos que se vayan efectuando.</t>
  </si>
  <si>
    <t>1.Levantamiento topográfico con curvas de nivel a un metro y deslinde del terreno: $8,000.00 &amp;nbsp; &amp;nbsp; 2. Cercado con postes y tres hileras de alambre de púas para el perímetro del terreno que suma quinientos metros lineales: $18,400.00 &amp;nbsp; &amp;nbsp; a. Mil quinientos metros de alambre $3,140 &amp;nbsp; &amp;nbsp; b. Ciento cincuenta postes de encino o de roble aceitados $12,000 &amp;nbsp; &amp;nbsp; c. Cuatro kilos de grapas para fijar el alambre $260.00 &amp;nbsp; &amp;nbsp; d. Mano de obra. Incluye desmalezar el perímetro $4,000.00. &amp;nbsp; &amp;nbsp; 3. Honorarios para la consultoría de un Ingeniero Agrónomo para determinar los lugares de construcción de las instalaciones y el proceso de limpieza de maleza en la superficie del terreno para no afectar la cubierta vegetal, así como la asesoría para el manejo sustentable de la hortaliza, los árboles frutales y las matas de café durante un año: $20,000.00 &amp;nbsp; &amp;nbsp; 4. Diseño del proyecto arquitectónico y constructivo. Incluye la supervisión de la obra: $15,000.00 &amp;nbsp; &amp;nbsp; 5. Apoyos económicos por una cantidad de $1,000.00 mensuales durante seis meses, para cinco personas adultas mayores, con conocimientos en la producción del campo para el mantenimiento de las hortalizas: $60,000.00</t>
  </si>
  <si>
    <t>(556) 520-9012</t>
  </si>
  <si>
    <t>En el municipio de Jiutepec, Zapata, Tejalpa, estado de Morelos</t>
  </si>
  <si>
    <t>OME_Teocelo</t>
  </si>
  <si>
    <t>&amp;#8220;Help us to eradicate gender-based violence faced by women workers in Morelos&amp;#8217; apparel industry factories&amp;#8221;.</t>
  </si>
  <si>
    <t>&amp;#8220;Ayúdanos a erradicar la violencia de género que viven las mujeres de la maquila de la confección para la exportación en el estado de Morelos&amp;#8221;.</t>
  </si>
  <si>
    <t>Violence in society and as well in the workplace plays a big role in the state of Morelos, Mexico where this project is based. In Morelos, violence hangs over the bodies of women and is increased by the failed policies of insecurity in recent years. It becomes a threat to the physical integrity and the ability of women to exercise their freedom. What is the objective of the project? 1-.Promote the rights of women in the apparel industry factories to prevent violent situations that may affect them because they are women. What is the opportunity or problem? 2. Women who work in the garment industry live different violations of their human labor rights such as wage inequality, discrimination for being a woman and if you are indigenous women this escalates more. They are physically and psychologically abused, are discriminated against occupationally, and if they are pregnant, they are not hired. Women experience sexual harassment by peers and immediate supervisors, which are promised higher wages and other jobs if they agree to their sexual propositions. Some workers are brave enough to report this violence, but the majority remain in silence because it&amp;#8217;s unlikely anyone will believe them when they report. They ask the, &amp;#8220;are you sure you want to report?&amp;#8221; &amp;#8220;Are you sure you&amp;#8217;re not misinterpreting your supervisor&amp;#8217;s kindness?&amp;#8221; Or, &amp;#8220;was it because of they way you were dressed?&amp;#8221; These terribly sexist and macho comments put women in an even more vulnerable situation, making them believe they provoked the sexual harassment.</t>
  </si>
  <si>
    <t>La violencia tanto como en la sociedad como en el ámbito del trabajo se reproduce en el estado de Morelos- lugar donde se desarrolla el proyecto. En Morelos la violencia pesa sobre los cuerpos de las mujeres y se incrementa por las políticas fallidas de inseguridad en los últimos años, esto se convierte en una amenaza para la integridad física y el ejercicio de las libertades. ¿Cuál es el objetivo del proyecto? 1-.Promover los derechos de las mujeres en la maquila de la confesión para prevenir las situaciones de violencia que pueden afectarlas por el hecho de ser mujer. ¿Cuál es la oportunidad o el problema que enfrenta? 2.- Las mujeres de la maquila de la confección viven diferentes violaciones a sus derechos humanos dentro de las áreas de trabajo, como la desigualdad de salario, discriminación por ser mujer y si eres mujer indígena esta se intensifica mucho más. Son maltratadas físicamente y psicológicamente, son discriminadas laboralmente, y si están embarazadas no se contratan, les exigen examen de no gravidez (no embarazo). Las mujeres viven hostigamiento sexual por parte de sus compañeros y jefes inmediatos, donde les prometen salarios más altos y otro puesto de trabajo si salen con ellos a dar la vuelta, algunas trabajadoras son valientes para denunciar, pero casi siempre se quedan en el silencio, porque la posibilidad de que les crean son pocas. ¿Les dicen que si están seguras?, ¿O interpretaron mal la amabilidad de sus superiores o como venía vestida? Con estos comentarios tan sexistas o machitas la colocan en un estado con mayor vulnerabilidad porque prácticamente les están diciendo que ellas los provocaron.</t>
  </si>
  <si>
    <t>Given this gender-based violence experienced by women workers in the apparel industry factories, for Centro de Apoyo al Trabajador its important to promote human rights education with a clear gender perspective so that women workers can identify and report all forms of violence. Our intention is to accompany women in this process so that they increase their participation and leadership to prevent and eradicate violence. We believe that if these women are empowered to report the violence they face in various environments, they can advance with their rights and hopefully with time, we won&amp;#8217;t have to hear about women being humiliated, violated or insulted. We hope that in this process, we can close the gap with men who are conscientious and open to walk alongside women in the fight for women&amp;#8217;s rights and a life free of violence. &amp;nbsp;</t>
  </si>
  <si>
    <t>Ante esta violencia de género que viven las mujeres dentro de la maquila para el Centro de Apoyo al Trabajador es importante la educción en materia de derechos humanos con perspectiva de género para que las mujeres identifiquen, denuncien todo tipo de violencia. La intención de acompañarles en este proceso es aumentar la participación y el liderazgo de las mujeres para prevenir y erradicar la violencia. Consideramos que en la medida en que etas mujeres estén empoderadas para denunciar la violencia que viven en los distintos ámbitos, las mujeres podrán avanzar en sus derechos, ojala con el paso del tiempo, nunca más escuchemos una mujer que fue humillada, violada o ultrajada etc. Esperamos en el camino ir cerrando brecha con hombres concientizados que estén dispuestos a caminar de manera conjunta a favor de los derechos de las mujeres libres de la violencia.</t>
  </si>
  <si>
    <t>1. Give workshops to so that women workers recognize that violence against women is a human rights violation. 2. Build and implement strategies to prevent violence experienced by women in the workplace. 3. Strengthen the group of women workers in the apparel industry to promote human rights and give support to other women. 4. Report the types of violence experienced by women in the workplace in the apparel industry. How will your donation help? a) Your contribution will benefit more than 500 women workers in Jiutepec, Zapata, Tejalpa in the State of Morelos, who have been trained to prevent violence in their homes and workplace. b) Improve the working conditions of the workers so that others want to join this effort. c) Empower workers through education to demand respect for and the fulfillment of their labor rights. d) Organized women in a collective group with a gender perspective.</t>
  </si>
  <si>
    <t>1.- Impartiendo talleres para reconocer que la violencia contra las mujeres es una violación a los derechos humanos. 2.-Construir e implementar estrategias para prevenir la violencia que viven las mujeres en el centro de trabajo. 3.- Fortalecer al grupo de mujeres trabajadoras de la industria de la confección para que promuevan los derechos humanos y den acompañamiento a otras mujeres 4.- Denunciar los tipos de violencia que viven las mujeres en sus lugares de trabajo en la industria de la confesión. ¿De qué manera impactará la contribución del donante al éxito del proyecto? a) Con tu contribución se verán beneficiadas más de 500 trabajadoras de la confesión en el municipio de Jiutepec, Zapata, Tejalpa, estado de Morelos que estarán previniendo la violencia que viven las trabajadoras en su centro de trabajo. b) Mejoraran las condiciones laborales de las trabajadoras provocando que otras se suman. c) Empoderaremos a las trabajadoras a través de la educación para que exijan el respeto y cumplimento de sus derechos humanos laborales. d) Mujeres organizadas en una colectiva con perspectiva de género.</t>
  </si>
  <si>
    <t>&amp;nbsp; Presupuesto 2016 Centro de Apoyo al Trabajad@r A.C. Rubro Mensual CAT Enero -Diciembre 2016 Apoyo por taller Apoyo total (6 talleres, 25 personas aproximado) Honorarios $ 29,200.00 $ 350,400.00 Honorarios Administrativos $ 4,000.00 $ 48,000.00 Honorarios Talleristas $ &amp;#8211; $ 3,000.00 $ 18,000.00 Renta Espacio para talleres $ 3,000.00 $ 18,000.00 Renta de Oficina $ 4,290.00 $ 51,480.00 Hospedaje $ 500.00 $ 6,000.00 Telefonía $ 700.00 $ 8,400.00 $ 800.00 $ 4,800.00 Papelería $ 1,620.00 $ 19,440.00 $ 1,000.00 $ 6,000.00 Diseño e impresión de material educativo $ 27,000.00 $ 27,000.00 Mantenimiento Computadoras y Pagina Web $ 1,765.00 $ 21,180.00 Gasolina y Aditivos $ 864.00 $ 10,368.00 Transporte y Peaje $ 3,500.00 $ 42,000.00 $ 750.00 $ 4,500.00 Alimentación $ 1,500.00 $ 18,000.00 $ 2,000.00 $ 12,000.00 Seguridad Social $ 6,002.00 $ 72,024.00 Varios $ 1,663.00 $ 19,956.00 Impuestos $ 5,954.00 $ 71,448.00 Total $ 61,558.00 $ 738,696.00 $ 10,550.00 $ 90,300.00</t>
  </si>
  <si>
    <t>The Worker Support Center, A.C. (CAT) has worked for over 13 years in the field of Human Labor Rights Labor (DHL) developing three key strategies, research, education and organization. The CAT has accompanied educational processes with the workers of the auto parts industry and garment industry in the State of Puebla and Tlaxcala. The development of our activities begins with the communities of Tlaxcala and Puebla where the workers live. In these first contacts we got information about the workplace and the level of knowledge of DHL. The home visits, gives us their stories of life and work, where the workers talk about their working conditions, and receive from CAT verbal and written information about DHL and new contacts are obtained through their families, friends, neighbors. The educational process is the result of the concerns of the workers, it is intended that these processes are carried out in communities or in the colonies where they live to make another circle of trust. The work of CAT is based on the idea that "every action has a reaction" when the workers know and recognize their DHL, they automatically become concerned about the defense of these rights in the workplace. CAT has expressed solidarity with workers who have decided to exercise one specific DHL, "freedom of association". This work has been done through training, organization, coordination with other actors and reporting at national and international levels. We are currently working with the coalition of the workers formed in an alternating collision to defend their DHL, we know the reality that these workers live, we documented the specific labor rights of workers and violations. We believe that one way to tackle the problem and gender violence in the maquila is training, case documentation and especially the organization of the workers so that together, knowing their labor rights and the types of violence will be able to defend recovering their bargaining and mobilization.</t>
  </si>
  <si>
    <t>El Centro de Apoyo al Trabajador, A.C (CAT) ha trabajado por más de 13 años en el tema de los Derechos Humanos Laborales DHL desarrollando tres estrategias fundamentales, Investigación, Educación y Organización. El CAT ha acompañado procesos educativos con las y los trabajadores de la industria de autopartes y la industria de la confección en el Estado de Puebla y Tlaxcala. El desarrollo de nuestras actividades inicia con la –búsqueda de contactos- en las comunidades de Tlaxcala y colonias de Puebla donde viven las y los trabajadores. En estos primeros contactos obtenemos la información sobre el lugar de trabajo y el nivel de conocimiento sobre los DHL. Las Visitas Domiciliarias, nos permite tener sus historias de vida y de trabajo, donde las y los trabajadores hablan sobre sus condiciones de trabajo, reciben por parte del CAT información verbal e impresa sobre los DHL y se obtienen nuevos contactos a través de sus familiares, amigos, vecinos. El proceso educativo es el resultado de las inquietudes de las y los trabajadores, se pretende que estos procesos se realicen en las comunidades o en las colonias en donde viven para generar un círculo de confianza. El trabajo del CAT parte de la idea que “toda acción, tiene una reacción” cuando las y los trabajadores conocen y reconocen sus DHL, obligatoriamente surge la inquietud de la defensa por hacer vigentes estos derechos en sus lugares de trabajo. El CAT se ha solidarizado con trabajadores y trabajadoras que han decidido ejercer uno de los fundamentales DHL, “libertad de asociación sindical”, este trabajo se ha realizado mediante la capacitación, organización, articulación con otros actores y denuncia a nivel nacional e internacional. Actualmente estamos trabajando con la coalición de las y los trabajadores conformados en una colisión alterna para la defensa de sus DHL, conocemos la realidad, que viven estos trabajadores, estamos documentado las violaciones específicas a los derechos humanos laborales de las y los Trabajadores. Consideramos que una manera de abordar la problemática y la violencia de genero en la maquila es la capacitación, la documentación de casos y sobre todo la organización de las y los trabajadores para que unidos, conociendo sus derechos humanos laborales y los tipos de violencia podran defenderlos recuperando su capacidad de negociación y movilización.</t>
  </si>
  <si>
    <t>CATPUEBLA</t>
  </si>
  <si>
    <t>https://www.youtube.com/watch?v=tWT9teuWAik&amp;#038;feature=youtu.be</t>
  </si>
  <si>
    <t>Family College Success Center</t>
  </si>
  <si>
    <t>Hispanic Foundation of Silicon Valley</t>
  </si>
  <si>
    <t>77-0481921</t>
  </si>
  <si>
    <t>https://hipgive.org/wp-content/uploads/2017/11/Aug.-1998-IRS-EIN-Letter.pdf</t>
  </si>
  <si>
    <t>OLD BORRAR</t>
  </si>
  <si>
    <t>https://hipgive.org/wp-content/uploads/2018/07/estatutosnotariadoRPTChile.pdf</t>
  </si>
  <si>
    <t>09-17-2018</t>
  </si>
  <si>
    <t>Autonomous Sexuality for Women in Guatemala</t>
  </si>
  <si>
    <t>Centro de Formación-Sanación e Investigación Transpersonal Q'anil</t>
  </si>
  <si>
    <t>8255633-4</t>
  </si>
  <si>
    <t>https://hipgive.org/wp-content/uploads/2016/11/estatutos-Q'anil.pdf</t>
  </si>
  <si>
    <t>Dave</t>
  </si>
  <si>
    <t>ddardis@hfsv.org</t>
  </si>
  <si>
    <t>Con tu donación podremos impactar para bien las vidas de 3 mil estudiantes vulnerables de la comuna de la Pintana, Chile</t>
  </si>
  <si>
    <t>(408) 394-5501</t>
  </si>
  <si>
    <t>San Jose, CA, United States</t>
  </si>
  <si>
    <t>Helping students with their journey to and through college and be prepared to work in the high-tech workforce</t>
  </si>
  <si>
    <t>María</t>
  </si>
  <si>
    <t>Too many Latino students are not successful in school. The Family College Success Center serves as a resource hub to families to increase educational opportunities for students. It is a “one-stop shop” for college aspiring middle and high school students and their parents to obtain a myriad of college related information including: academic enrichment, college application guidance, leadership training, and financial literacy. Our successful partnership model includes 12 other nonprofit organizations who deliver excellent programming in their area of expertise to our audience—all in one place, our center. More than 80% of our students will be the first in their family to go to college and get a degree. Uniquely, the FCSC provides a “portfolio of programs” to students, teachers, and parents. It is essentially a “community center” that serves students, parents, and teachers since opening in early 2016 with education programs which included: multiple STEM programs, parent training, teacher training, SAT test preparation program, dual enrollment program with a high school and Evergreen College, Financial Literacy class, College Night, College Application Workshop. In its second year of operation, the FCSC has experienced very strong growth serving more students and parents substantiating the strong demand within the east San Jose community. Since opening 20 months ago, the FCSC has now served 2,685 different students, parents, and teachers with more than 12,616 Center visits. These impressive numbers indicate that there is substantial demand for students and parents who want to prepare for their “College Journey”. Very, very impressive results for a “startup program.” We are delighted with the success and growth of the Center but we are still only reaching a small percentage of the total student audience. We want your help to assist our growth to reach more and more students.</t>
  </si>
  <si>
    <t>sostenibilidadcreativa@sanacionqanil.org.gt</t>
  </si>
  <si>
    <t>No Spanish content</t>
  </si>
  <si>
    <t>The Family College Success Center&amp;#8217;s annual budget in $305,000. The portfolio of programs at the Center has served almost 3,000 students to date. Our cost per student served is only $120 per student, a remarkably low cost per student served.</t>
  </si>
  <si>
    <t>HFSVpage</t>
  </si>
  <si>
    <t>CAMPAIGN OVERVIEW The district of La Pintana&amp;nbsp; La Pintana is a district located in the southern area of the city of Santiago, capital of Chile. And it&amp;#8217;s part of Greater Santiago. Claudia Pizarro Peña, mayor, is the current maximum authority of the municipality.&amp;nbsp; La Pintana has a population of more than 177 thousand inhabitants and is one of the 142 townships that have a high rate of social vulnerability for children and adolescents in Chile. The study by ONA (Observatory of Children and Adolescents) indicates that children in these communities have a high probability of interrupting their education and that three out of ten are living in multidimensional poverty.&amp;nbsp; This study also indicates that children and adolescents are the most impoverished population in the country. The statistics of the South Metropolitan Prosecutor&amp;#8217;s Office also adds that the environment of La Pintana, in which children and young people study and live, leads the crime rate in the southern area of Santiago stating that crimes against freedom and intimacy of individuals, interfamily violence and crimes against property are the most frequent. The problem in Chile: A society in social Crisis and very sick We are very concerned that despite the growth and economic stability that has led Chile to be considered one of the exemplary countries in the region and part of the list of nations of the Organization for Economic Cooperation and Development (OECD), our country as a society is &amp;#8220;in SOCIAL CRISIS and VERY SICK.&amp;#8221; On the one hand, there is inequality, evident in social treatment, represented in the sexism and classism that triggers all kinds of undermining and discriminating experiences, rooted in the organizational history of the country, making Chile lead the ranking of most unequal countries of the OECD. And, on the other hand, there is the epidemic of overweight and school obesity, with a high prevalence and clear increase in recent decades, emerging as one of the countries that lead world rankings associated with the problem. Studies done by the Ministry of Health of Chile also indicate that this represents the second cause of a decrease in life expectancy or premature disability and the sixth cause of death nationwide. Our objective Through the teaching of the unique socio-educational values ​​of rugby, we want to EMPOWER the girls, boys and young students of La Pintana, developing skills that can be used by them to be successful in school, the community and to live healthy and active lives.&amp;nbsp; At RPT Chile Foundation, we imagine a Chile where all people have equal opportunities to know, learn and practice the values of rugby in daily life such as: family, respect, passion, tolerance, teamwork, solidarity, trust, discipline, collective responsibility, sportsmanship, enjoyment, equality, integrity. Our mission is to advocate for the democratization of school rugby. Educate, inspire and empower girls, boys and adolescents to expand their opportunities and to be responsible citizens in their communities and the planet.&amp;nbsp; Among the main components of this mission are: the introduction, enrichment and reinforcement of the social and educational values of rugby through learning and practicing this sport in an active and permanent way in establishments with state funding, vulnerable and scarce resources.&amp;nbsp; To which specific Sustainable Development Goals do we aim?&amp;nbsp; Goal 1: End of poverty&amp;nbsp; Goal 3: Health and well-being&amp;nbsp; Goal 4: Quality education&amp;nbsp; Goal 5: Gender Equality&amp;nbsp; Goal 13: Climate action HOW WILL YOUR DONATIONS BE PUT INTO ACTION? The main objective of this crowdfunding campaign is to collect eighty thousand American dollars (USD 80000) to cover the costs of eleven training workshops that will be imparted annually in the public schools of La Pintana. In addition, achieving this goal will leave us in a very good position to request and manage the pledge of funds made the local authorities, offering to finance 50 percent (USD 40 thousand) of the necessary funds to ensure the continuity of the annual program for the next two years. The estimated annual cost of each rugby workshop, per school, is seven thousand two hundred American dollars (USD 7200); as accumulated amounts of funds are reached, they will be destined towards the start-up of the workshops in school according to a priority list previously agreed upon alongside local authorities and school directors. WHY DOES IT MATTER? The training workshops of RPT Chile will help influence and positively impact the lives of more than three thousand (+3000) vulnerable students who currently attend public schools in the district of La Pintana, Chile.&amp;nbsp; As part of the work methodology of the annual RPT Chile workshop, trained educators, teachers proficient in the methodology of RPT Chile, intervene public schools of chosen townships planning 14 units of workshops distributed in 38 weeks per year. Physical activity varies from 2 to 3 days per week, considering two classroom periods (90 minutes) per day this would contribute an additional 4 to 6 classroom periods of effective physical activity to the MINEDUC educational program. Four segments are considered in the annual formative stage, grouping 20 children (10 boys and 10 girls) per workshop. Students from 1st to 8th grade (6-14 years old) are grouped according to their motor skills and ages in these four segments of work.&amp;nbsp; Using this sport as an active and permanent platform the introduction, enrichment and reinforcement of the social and educational values ​​of rugby through learning and play, are key factors in the success of the RugbyParaTodos Chile training workshop at a school stage. For example, soft skills such as communication, language, personal habits, friendship and optimism among others, are worked through physical activity. And socio-educational values ​​such as Respect, Discipline, Enjoyment, Sportsmanship, Collective Responsibility, Equality, and Teamwork are introduced and reinforced. How does our organization measure the impact of the project? Through the record of changes observed in the participants, the documentation of change stories that include case studies, visual media and interviews, compiled in a participatory manner, including the different partakers such as the participants themselves, parents and guardians, teachers and school directors and members of the community.&amp;nbsp; Evaluating the impact of our interventions through comparative analysis of the data collected during the baseline and end-line surveys POTENTIAL CHALLENGES&amp;nbsp; &amp;nbsp;The most important challenge the foundation faces is to be able to carry out the training programs and count with the funds necessary to commit the annual work of the educators. As well as achieving the commitment of local authorities in the financing of at least fifty percent of the program for the subsequent years.&amp;nbsp; How to collaborate and help?&amp;nbsp; People and organizations can help in the following ways:&amp;nbsp; Donations or gifts through the international Crowdfunding page or by depositing directly in the&amp;nbsp;FUNDACION RUGBYPARATODOS CHILE&amp;nbsp;account of Banco Estado de Chile number: 43370364614&amp;nbsp; Participating as official ambassadors of the campaign or volunteering in events and outreach activities Helping in the diffusion of the message and the campaign, sharing in social networks Using the HIPGive social sharing tools&amp;nbsp; ABOUT OUR ORGANIZATION Fundación RugbyParaTodos Chile (RugbyForAll Chile Foundation) We are an Sport for Development and Peace (SDP) non-profit organization, which uses the power of sport as a tool in country development to improve lives, empower vulnerable communities of greater need and with few resources, and in this way, also support international development initiatives such as the Sustainable Development Goals (SDG) of the United Nations (UN). RUGBYPARATODOS los Colegios Públicos de Chile (Rugbyforall the Public Schools of Chile) Movement that emerged in 2015 and was recently constituted as a non-profit organization, we are actively involved with other organizations, working in the planning and development of clinics and educational workshops of physical activity to be taught in vulnerable establishments with high social risk students and that have been rejected by other schools.&amp;nbsp; In these last years of work we achieved, together with the support of the family and friends of Rugby, that 312 public schools throughout Chile count with the sporting equipment necessary to learn rugby and that the Minister of Education and the Ministry of Education of Chile recognized rugby as a school sport and incorporate the rugby ball into the state purchase system. Our Challenge: Change a New Generation for the better Our first challenges: to seek recognition of the teaching and practice of Rugby and its different variations as a school sport, to be acknowledged by government authorities and to congregate as an organization and movement at a national and international level, have been achieved with great success.&amp;nbsp; Our next challenge is to work on making the implementation and development of educational workshops RUGBYPARATODOS in public schools in Chile a reality.&amp;nbsp; To achieve this successfully and efficiently, we need the help and collaboration of everyone: friends and families of the rugby community, local governments, private companies, public institutions, and government authorities, national and international social organizations that share our mission to improve lives making our efforts go even further. WEB:&amp;nbsp;http://www.rptchile.org/lapintana &amp;nbsp;FACEBOOK:&amp;nbsp;https://www.facebook.com/rugbyparatodoscl/&amp;nbsp; &amp;nbsp;TWITTER:&amp;nbsp;https://twitter.com/RugbyMineduc</t>
  </si>
  <si>
    <t>(502) 24740374</t>
  </si>
  <si>
    <t>In Q&amp;#8217;anil we believe that for creating an emotional culture for good treatment, is important to experience processes that can heal emotional wounds and transform into new ways of connect with others. As part of this effort we have convoke to the course Recuperation of Autonomous Sexuality – from repression to reconciliation with our bodies -. The course aims to create a space of security and affective network that contributes to the experience and reflection of women to develop sustainable tools for individual and collective healing, to regain an active role, knowledge, relationships and physical and sexual awareness. We want a high number of women to participate in this course, so we have started a fund for donation to provide 10 half- scholarships to Guatemalan women with economic difficulties.</t>
  </si>
  <si>
    <t>En Q&amp;#8217;anil creemos que para la creación de una cultura emocional para el buentrato es importate realizar procesos que sanen heridas emocionales para transformarnos hacía nuevas formas de convivencia. Como parte de este esfuerzo hemos convocado al curso Recuperación de la Sexualidad Autónoma &amp;#8211; de la represión a la recuperación con nuestros cuerpos &amp;#8211; . El curso busca crear un espacio de seguridad y una red afectiva que contribuya a la vivencia y reflexión de las mujeres para elaborar herramientas sostenibles de sanación individual y colectiva, que recupere protagonismo activo, conocimiento, relacionamiento y conciencia corporal y sexual. Deseamos que un alto número de mujeres pueda participar dentro de este curso, por lo que hemos comenzado una recaudación de donaciones para poder brindar 10 medias-becas a mujeres guatemaltecas con dificultades económicas.</t>
  </si>
  <si>
    <t>&amp;#8220;The most important and profound sexual relationship we have is with ourselves.&amp;#8221; &amp;nbsp; In Centro Q’anil we are interested in producing complex knowledge articulated to Holistic Feminism to explore and understand the cultural patterns apprehended and help heal wounds collectively. We want to research the body as a whole: physical, emotional, psychological, sexual, spiritual, socio-historical. Also, we are interested in contributing to broaden the knowledge about referring to sexuality from the integrality of human beings, not only regarding genitals. &amp;nbsp; Since in Guatemala sexuality is most taboo subject, even among gender and feminism studies, Centro Q’anil proposes el course Recovery of the Autonomous Sexuality -from repression to reconciliation with our bodies- This course aims to focus the individual potential of every woman to recover and transform their stories focused on sexuality as an integral whole. This involves not to focus on violence, which places women statically in trauma and the role of victims, but to work sexualities from a vital and liberating potential. This course is consider an experiential process, toguether with some conceptual theoretical reflection, to undertake individual experiencies of transformation towards recovering the relationship with our bodies and our sexuality, being active protagonists in making decisions. The course is integrated by 6 modules divided into 12 sessions, once a month, for two full days. The course will start on 17th of march, 2017 &amp;nbsp; Modules Introductory Module Module 1 &amp;#8216;Body Awareness&amp;#8217; Module 2 &amp;#8216;Sexual Awareness&amp;#8217; Module 3 &amp;#8216;Contextualization of Violence&amp;#8217; Module 4 &amp;#8216;Autonomus Sexuality&amp;#8217; Module 5 &amp;#8216;Evaluation and Presentation&amp;#8217; &amp;nbsp; How can you support? We wish to take this course to a high number of women without having the financial part be a problem for them. The cost of each session within this course is of Q400 quetzales ($50 dollars), which only covers the cost of the teachers per session. And while $50 does not seem to be much money for a two-day workshop, many Guatemalan women are not able to make this expenditure for an integral training space because of other basic needs. To support them, we want to make this fund and offer the support of half-scholarships. The cost of supporting one participant with a half-sholarship during 12 sessions is Q2400($ 300). &amp;nbsp; With the gathering of $3000 we can offer 10 half-scholarships to participate in the full workshop, allowing a greater number of people with economic impossibilities, but high desire for personal growth, to recover their own history in relation to sexuality. &amp;nbsp; Contact us Mail: sostenibilidadcreativa@sanacionqanil.org.gt Phone: (502) 24740374 https://www.facebook.com/sanacionqanil &amp;nbsp;</t>
  </si>
  <si>
    <t>“La relación sexual más importante y profunda que podemos tener, es con nosotras mismas.” &amp;nbsp; En Centro Q&amp;#8217;anil nos interesa producir conocimiento complejo articulado al Feminismo Holístico para explorar y comprender los patrones culturales aprehendidos y contribuir a sanar heridas colectivas. Partimos de conectar el cuerpo como una totalidad: física, emocional, psicológica, sexual, espiritual, socio-histórica. Además nos interesa contribuir a ampliar la conciencia acerca de que al referirnos a la sexualidad hablamos de la integralidad del ser humano, no solo la genitalidad. &amp;nbsp; Debido a que en Guatemala la sexualidad es el máximo tema tabú, aún entre los estudios de género y feministas, Centro Q&amp;#8217;anil propone el curso Recuperación de la Sexualidad Autónoma -De la represión a la reconciliación con nuestros cuerpos- Este curso pretende enfocarse al potencial individual de cada mujer de recuperar y transformar sus historias enfocada en la sexualidad como un todo integral. Eso conlleva no centrar el foco en la violencia, que ubica a la mujer estáticamente en el trauma y el papel de la víctima sino trabajar las sexualidades desde el potencial vital y liberador. Se considera el curso como un proceso vivencial, de la mano con algunos elementos de reflexión teórico conceptual, para llevar experiencias individuales de transformación hacía la recuperación consciente de la relación con nuestros cuerpos y nuestra sexualidad, siendo protagonistas activas en la toma de decisiones. El curso está integrado por 6 módulos divididos en 12 sesiones, una vez al mes, de dos días completos. El curso comenzará el 17 de marzo de 2017 &amp;nbsp; Módulos Módulo Introductorio Módulo 1 &amp;#8216;Conciencia Corporal&amp;#8217; Módulo 2 &amp;#8216;Conciencia Sexual&amp;#8217; Módulo 3 &amp;#8216;Contextualización de la Violencia&amp;#8217; Módulo 4 &amp;#8216;Sexualidad Autónoma&amp;#8217; Módulo 5 &amp;#8216;Evaluación y Presentación&amp;#8217; &amp;nbsp; ¿Cómo puedes apoyar? Deseamos poder llevar este curso a un alto número de mujeres sin que la parte económica sea un problema para ellas. El costo de cada sesión dentro de este curso es de Q400 quetzales ($50 dolares), lo cual solamente cubre el costo de las maestras por sesión. Y aunque $50 pareciera no ser mucho dinero por dos días de taller, muchas mujeres guatemaltecas no tienen la posibilidad de hacer este gasto para un espacio de formación integral debido a otras necesidades básicas. Para poder apoyarles, deseamos realizar esta recaudación y poder ofrecerles el apoyo de medias-becas. El costo de apoyar con una media beca por 12 sesiones a una participante es de Q2400 ($300 dolares). &amp;nbsp; Con la recaudación de $3000 podremos ofrecer 10 medias-becas para participar dentro de todo este curso, permitiendo que un mayor número de personas con imposibilidades económicas, pero altos deseos de crecimiento personal, pueda recuperar su propia historia en relación a la sexualidad. &amp;nbsp; Contactarnos Mail: sostenibilidadcreativa@sanacionqanil.org.gt Teléfono: (502) 24740374 https://www.facebook.com/sanacionqanil</t>
  </si>
  <si>
    <t>08-25-2017</t>
  </si>
  <si>
    <t>FAMILY CIRCLE OF ATTENTION TO THE FIRST CHILD COMMUNITY VISTA HERMOSA</t>
  </si>
  <si>
    <t>https://hipgive.org/wp-content/uploads/2017/08/ACTA-CONSTITUTIVA-Asoc-Juvenil-Canton-Los-Amates.compressed.pdf</t>
  </si>
  <si>
    <t>RESUMEN DE LA CAMPAÑA Sobre la comuna de la Pintana La Pintana es una comuna ubicada en el sector sur de la ciudad de Santiago, capital de Chile. Y forma parte del Gran Santiago. Claudia Pizarro Peña, alcaldesa, es la actual autoridad máxima de la comuna. La Pintana tiene una población de más de 177 mil habitantes y se encuentra dentro de las 142 comunas que poseen un alto índice de vulnerabilidad social de niñas, niños y adolescentes en Chile. El estudio de ONA (Observatorio Niñez y Adolescencia), indica que los niños en estas comunas tienen un alto índice de probabilidad de interrumpir su trayectoria escolar y que tres de cada diez estarían viviendo en pobreza multidimensional. Este estudio además señala que niñas, niños y adolescentes son la población más empobrecida del país. Se suma también las estadísticas de la Fiscalía Metropolitana Sur sobre el entorno en el que las niñas, los niños y los jóvenes estudian y viven en la comuna que indican que la Pintana lidera el índice de la delincuencia en la zona sur de Santiago y que delitos contra la libertad e intimidad de las personas, la violencia intrafamiliar y los delitos contra la propiedad son los de mayor ocurrencia. El Problema en Chile: Una Sociedad en Crisis Social y muy Enferma Nos preocupa mucho que a pesar del crecimiento y la estabilidad económica que ha llevado a Chile a ser considerado uno de los países ejemplares en la región y a conformar la lista de naciones de la Organización para la Cooperación y el Desarrollo Económicos (OCDE), nuestro país como sociedad, está “en CRISIS SOCIAL y MUY ENFERMA”. Por un lado, está la desigualdad que se evidencia en el trato social, representados en el machismo y el clasismo que gatillan todo tipo de experiencias de menoscabo y discriminación, enraizado en su historia organizacional como país que lo ha llevado a liderar el ranking de los países más desiguales de la OCDE. Y, por otro lado, está la epidemia del sobrepeso y la obesidad escolar, con una prevalencia alta y con claro crecimiento en las últimas décadas, apareciendo también como uno de los países que lidera todos los rankings mundiales asociados al problema. Estudios del Ministerio de Salud de Chile, demuestran que representa la segunda causa de años de vida perdidos por muerte o por discapacidad prematura y la sexta causa de muerte a nivel nacional. El Problema en Chile: Los Deportes Tradicionales en los Colegios Públicos de Chile&amp;nbsp; &amp;nbsp;Lamentablemente la historia nos recuerda con hechos que, en más de 100 años de presencia, los deportes tradicionales que se enseñan en los colegios públicos de Chile no han generado cambio social y de salud tangible alguno en las nuevas generaciones a pesar del constante y desigual apoyo en su favor por parte de los organismos privados, organismos públicos, organizaciones nacionales e internacionales.&amp;nbsp; &amp;nbsp;Empower underserved kids and youth students to develop skills that are applicable for them to succeed in school, the community and in living a healthy life.&amp;nbsp; Nuestro objetivo Queremos por medio de la enseñanza de los valores socio educacionales únicos del rugby EMPODERAR a las niñas, los niños y los jóvenes estudiantes de la comuna de la Pintana para que desarrollen habilidades que puedan sean usadas por ellos para ser exitosos en el colegio, la comunidad y para vivir una vida sana y activa. En Fundación RPT Chile, imaginamos un Chile donde todas las personas tengan igual oportunidad de conocer, de aprender y de practicar los valores del rugby en la vida diaria como la familia, el respeto, la pasión, la tolerancia, el trabajo en equipo, la solidaridad, la confianza, la disciplina, la responsabilidad colectiva, la deportividad, el disfrute, la igualdad, la integridad. Y tenemos como misión, abogar por la democratización del rugby escolar. Educar, inspirar y empoderar a las niñas, niños y adolescentes para ampliar sus oportunidades y para ser ciudadanos responsables en sus comunidades y el planeta. Entre los principales componentes de nuestra misión se destacan: la introducción, el enriquecimiento y el reforzamiento de los valores sociales y educativos del rugby mediante el aprendizaje y la práctica de este deporte de forma activa y permanente en los establecimientos con financiamiento estatal, vulnerables y de escasos recursos. ¿A qué Objetivos de Desarrollo Sostenible específicos apuntamos?&amp;nbsp; Objetivo 1: Fin de la pobreza&amp;nbsp; Objetivo 3: Salud y bienestar&amp;nbsp; Objetivo 4: Educación de calidad&amp;nbsp; Objetivo 5: Igualdad de Género&amp;nbsp; Objetivo 13: Acción por el clima&amp;nbsp; ¿CÓMO PONDREMOS TUS DONACIONES EN ACCIÓN? El objetivo principal de esta campaña de crowdfunding es reunir ochenta mil dólares americanos (USD 80000) para cubrir los costos de once talleres formativos que serán impartidos anualmente en los colegios públicos de la comuna de la Pintana. De esta forma, además, estaremos en una muy buena posición para solicitar y gestionar el compromiso por parte de las autoridades locales para financiar el 50 por ciento (USD 40 mil) de los fondos necesarios para poder asegurar la continuidad del programa anual para los próximos dos años. El costo anual estimado para cada taller formativo de rugby por colegio es de siete mil doscientos dólares americanos (USD 7200), por lo que en la medida que se vayan alcanzando estos montos acumulados se irán destinando en la puesta en marcha de los talleres en colegios según lista de prioridad acordadas previamente con las autoridades locales y directores de los colegios. ¿POR QUÉ IMPORTA? Los talleres formativos de RPT Chile ayudarán a influenciar e impactar para bien las vidas de más de tres mil (+3000) estudiantes vulnerables que actualmente asisten a los de la comuna de la Pintana, Chile. Como parte de la metodología de trabajo del taller anual RPT Chile, los educadores, profesores capacitados con la metodología de trabajo de RPT Chile, intervienen los establecimientos públicos de las comunas a trabajar planificando 14 unidades de trabajos distribuidas en 38 semanas anuales. Los días de actividad física por semana van entre 2 a 3 días, considerándose dos horas aulas por día (90 minutos), lo que aportaría en total al programa educacional MINEDUC entre 4 y 6 horas aulas de actividad física efectiva adicionales. Cuatro tramos considerados en la etapa formativa anual agrupan 20 niños (10 varones y 10 mujeres) por taller. Alumnos de cursos de 1ro básico a 8vo básico (6-14 años) son agrupados de forma planificada y según sus habilidades motrices y edades en estos cuatro tramos de trabajo. La introducción, el enriquecimiento y el reforzamiento de los valores sociales y educativos del rugby mediante el aprendizaje y el juego usando como plataforma este deporte de forma activa y permanente son factores claves del éxito del taller formativo de RugbyParaTodos Chile en la etapa escolar. Por ejemplo, se trabajan mediante la actividad física, entre otras, habilidades blandas como la comunicación, el lenguaje, los hábitos personales, la amistad y el optimismo. Y se introducen y refuerzan valores socio educacionales como el Respeto, la Disciplina, el Disfrute, la Deportividad, la Responsabilidad colectiva, la Igualdad, el Trabajo en equipo. ¿Como nuestra organización mide el impacto de los talleres formativos? Por medio del registro de cambios observados en los participantes, la documentación a través de historias de cambios que incluyen estudios de casos, medios visuales y entrevistas, recopilados de manera participativa, incluyendo a las diferentes partes interesadas como los propios participantes, padres y apoderados, maestros y directores de escuela y miembros de la comunidad. Evaluando el impacto de nuestras intervenciones mediante análisis comparativos de los datos recopilados durante las encuestas de línea de base y de línea final. DESAFÍOS POTENCIALES&amp;nbsp; El desafío más importante para llevar a cabo los programas formativos es el poder contar como fundación inicialmente con los fondos para poder comprometer el trabajo anual de los educadores.&amp;nbsp; También lograr el compromiso de las autoridades locales en el financiamiento de al menos el cincuenta por ciento para los años subsiguientes del programa.&amp;nbsp; ¿Cómo colaborar y ayudar?&amp;nbsp; &amp;nbsp;Las personas y organizaciones pueden ayudar de las siguientes formas: Donaciones o regalos por medio de la página internacional de Crowdfunding o depositando directamente a nombre de la FUNDACION RUGBYPARATODOS CHILE en la cuenta vista del Banco Estado de Chile número: 43370364614 Como embajadores oficiales de la campana o voluntarios en eventos y actividades de difusión Ayudando en la difusión del mensaje y de la campaña, compartiendo en las redes sociales Utilizando las herramientas de intercambio social de HIPGive ACERCA DE NUESTRA ORGANIZACIÓN Fundación RugbyParaTodos Chile Somos una organización sin fines de lucro del tipo Sport for Development and Peace (SDP), que utiliza el poder del deporte como herramienta de desarrollo país para mejorar vidas, para empoderar a las comunidades vulnerables, de mayor necesidad y con pocos recursos, y de esta forma, para apoyar también iniciativas de desarrollo internacional tales como los Objetivos de Desarrollo Sostenible (ODS) de las Naciones Unidas (ONU). RUGBYPARATODOS los Colegios Públicos de Chile Movimiento que surgió en 2015 y recientemente constituidos como organización sin fines de lucro, estamos junto con otras organizaciones activamente, trabajando en la planificación y desarrollo de clínicas y talleres formativos-educativos de actividad física para ser impartidas en establecimientos vulnerables con estudiantes de alto riesgo social y que han sido rechazados por otros colegios. En estos últimos años de trabajo logramos junto con el apoyo de la familia y los amigos del Rugby que 312 colegios públicos en todo Chile cuenten con los implementos deportivos para aprender rugby y que la Ministra de Educación y el Ministerio de Educación de Chile reconocieran al rugby como deporte escolar e incorporar el balón de rugby dentro del sistema de compra estatal. Nuestro Desafío: Cambiar una Nueva Generación para Bien El primer desafío propuesto, buscar el reconocimiento de la enseñanza y la práctica del Rugby y sus diferentes variaciones como deporte escolar, ser reconocidos por las autoridades de gobierno y congregarnos como una organización y movimiento a nivel nacional e internacional, se ha logrado con gran éxito. Nuestro próximo desafío es trabajar en hacer realidad la implementación y el desarrollo de talleres formativos y educativos RUGBYPARATODOS en los colegios públicos de Chile. Para lograrlo con éxito y eficiencia, necesitamos la ayuda y la colaboración de todos, los amigos y la familia del rugby, los gobiernos locales, las empresas privadas, las instituciones públicas, las autoridades de gobierno, las organizaciones sociales nacionales e internacionales que comparten nuestra misión de mejorar vidas para hacer que nuestros esfuerzos vayan aún más allá. WEB:&amp;nbsp;http://www.rptchile.org/lapintana &amp;nbsp;FACEBOOK:&amp;nbsp;https://www.facebook.com/rugbyparatodoscl/&amp;nbsp; &amp;nbsp;TWITTER:&amp;nbsp;https://twitter.com/RugbyMineduc</t>
  </si>
  <si>
    <t>xenia maricela</t>
  </si>
  <si>
    <t>audience languages</t>
  </si>
  <si>
    <t>With education we transform the lives of children and prevent internal migration as outside the country</t>
  </si>
  <si>
    <t>Con educación transformamos la vida de los niños y niñas y evitamos la migración interna como fuera del pais</t>
  </si>
  <si>
    <t>jdizio+test11@gmail.com</t>
  </si>
  <si>
    <t>The Family Circle of Comprehensive Care for Early Childhood or Community Nursing is a model of comprehensive early childhood care, based on the community with the direct and active participation of mothers, fathers and families as the first educators / promotes responsibility community, family, and organization leaders for the care, care, initial education, and protection of children ages 0 to 7, provided by a trained community educator who seeks the potential for optimal child development and girls. The Ministry of Education defines a family circle as the meeting of mothers, fathers, and / or responsible persons, boys and girls to receive guidance on the integral development of infants. The family circle of attention to children is designed to attend: children from 0 to 7 years of age, specifically in rural communities where there is no kindergarten education, this is given through sessions of three hours during the 4 days of the week and one fifth day for the educator to make home visits in case of child risk and to strengthen parenting practices in the first year of life. In this sense, educators, girls, children and families in these educational spaces participate and develop a sense of community and affectionate accompaniment between them, regardless of the differences that exist in religion, physical and biological challenges, where they are appreciated in a way positive differences, which contributes to generate new values ​​of coexistence and respect for and in diversity. THE VALUE OF YOUR CONTRIBUTION &amp;nbsp; The Family Circle model of comprehensive early childhood care is designed in such a way that costs are minimal without losing quality, since community resources are used. The initial investment is $ 2, 800 dollars it contains, stationery kit, audiovisual kit, food purchase and Educator&amp;#8217;s Bonus. &amp;nbsp; Your donation will make it possible to cover the cost of the program: &amp;#8211; with $ 112 you cover the total cost of a child and his family for a whole year. &amp;#8211; with $ 66, you make it possible to give a healthy snack to the child for a whole year. &amp;#8211; with $ 40, your support achieves the participation of the educator with the family for a whole year. &amp;#8211; with $ 6, you allow us to buy the stationery we need for each child and his family for a EXPECTED RESULTS &amp;#8211; Healthy growth and development of children through promotion and healthy practices, nutritional care, mental health and access to health services with a focus on education, health and protection law. &amp;#8211; The optimum development of childhood by stimulating it with orientations and specific activities in 8 domains of development, establishing the game as an inseparable part of childhood. &amp;nbsp;&amp;#8211; Commitments for comprehensive early childhood care among political, community, business and religious leaders at local, municipal and national level. &amp;nbsp;&amp;#8211; Families provide better opportunities and conditions of protection for their sons and daughters in order to guarantee their rights based on a rights-based approach and gender equality. &amp;nbsp;&amp;#8211; Adequate school insertion of children attending community circles, reducing the rate of repowering, higher levels of approval of first grade, with the consequent reduction of rates on age and school dropout. We are a rural youth organization of a social nature that seeks resources to promote the rights of children and youth of rural populations in this occasion in coordination with the ADESCOs of the community Vista Hermosa we want to start this great project.</t>
  </si>
  <si>
    <t>Aspire! to Give</t>
  </si>
  <si>
    <t>&amp;nbsp;Los Círculo familiar de atención integral a la primera infancia o parvularia comunitaria , es un modelo de atención integral a la primera infancia, basado en la comunidad con la participación directa y activa de madres, padres y familias como primeras educadoras/es que promueve la responsabilidad compartida entre los líderes de la comunidad, familia y organizaciones, para el cuidado, atención, educación inicial y la protección de niños y niñas de 0 a 7 años, facilitado por una educadora comunitaria capacitada, que buscara potencial el desarrollo óptimo de los niños y niñas. El ministerio de educación define un circulo de familia como la reunión de madres, padres, y/o personas responsables, niños y niñas para recibir las orientaciones del desarrollo integral de las y los infantes. El círculo familiar de atención a la niñez esta diseñado para atender: niños y niñas de 0 a 7 años específicamente en las comunidades rurales donde no existe educación parvularia, esta se da atreves de sesiones de tres horas durante los 4 días de la semana y un quinto día para que la educadora realice visitas domiciliares en caso de riesgo infantil y para fortalecer prácticas de crianza en el primer año de vida. En este sentido las educadoras, niñas, niños y familias, en estos espacios educativos participan y desarrollan un sentido de comunidad y acompañamiento afectuoso entre ellas, ellos, sin importar las diferencias que existan de religión, retos físicos, biológicos, donde se aprecian en forma positiva las diferencias, lo cual contribuye a generar nuevos valores de convivencia y respeto para y en la diversidad.&amp;nbsp;&amp;nbsp; EL VALOR DE TU APORTACIÓN&amp;nbsp; &amp;nbsp;El modelo Círculo familiar de atención integral a la primera infancia está diseñado de tal forma que los costos sean mínimos sin perder la calidad, ya que se utilizan recursos comunitarios. &amp;nbsp;La inversión inicial es de $ 2, 800 dólares que contiene, kit de papelería, kit audiovisual, compra de alimentos y Bono de la educadora.&amp;nbsp;&amp;nbsp; &amp;nbsp;Tu donativo hará posible cubrir el costo del programa:&amp;nbsp; &amp;#8211; con $112 cubres el costo total de un niño/a y su familia &amp;nbsp;durante todo un año.&amp;nbsp; &amp;#8211; con $66, haces posible dar un refrigerio saludable al niño/a durante todo un año.&amp;nbsp; &amp;#8211; con $40, tu apoyo logra la participación de la educadora con la familia durante todo un año.&amp;nbsp; &amp;#8211; con $6, nos permites comprar la papelería que necesitamos por cada niño/a y su familia durante todo un año.&amp;nbsp; Resultados Esperados &amp;#8211; Un crecimiento y desarrollo saludable de la niñez a partir de la promoción y practices saludables, atención nutricional, salud mental y accesos a servicios de salud con un enfoque de derecho de educación, salud y protección. -El desarrollo óptimo de la niñez estimulándolo con orientaciones y actividades específicas en 8 dominios de desarrollo, estableciendo el juego como parte inseparable de la niñez. &amp;nbsp;&amp;#8211; Compromisos para la atención integral de la primera infancia entre los líderes políticos, comunitarios, empresariales y religiosos, a nivel local, municipal y nacional. &amp;nbsp;&amp;#8211; Las familias brinden mejores oportunidades y condiciones de protección a sus hijos e hijas con el fin de garantizar sus derechos basados en enfoque de derechos e igualdad de género. &amp;nbsp;&amp;#8211; La adecuada inserción escolar de la niñez que asisten a los círculos comunitarios, logrando reducir tasas de repotencia, mayores niveles de aprobación del primer grado, con la consecuente reducción de las tasas sobre la edad y de abandono escolar . somos una organización juvenil rural de carácter social que busca recursos para potenciar los derechos de la niñez y la juventud de las poblaciones rurales en esta ocasión en coordinación con la ADESCOs de la comunidad Vista Hermosa queremos iniciar este gran proyecto. &amp;nbsp;</t>
  </si>
  <si>
    <t>https://hipgive.org/wp-content/uploads/2016/11/GLC-IRS-Determination-Letter.pdf</t>
  </si>
  <si>
    <t>PRESUPUESTO DE INICIO DE CIRCULO FAMILIAR DE ATENCION A LA PRIMERA INFANCIA COMUNIDAD VISTA HERMOSA, LA LIBERTAD , EL SALVADOR N° DESCRIPCIÓN FUENTE DE FINANCIAMIENTO CANTIDAD PRECIO TOTAL 1. KIT LÚDICO Y MOBILIARIO 1.1 Campaña de Recolección de juguetes Comunidad 100 juguetes infantiles $ 100.00 1.2 Mobiliario sillas, mesas y pizarras Comunidad 8 mesas, 25 sillas &amp;nbsp;1 pizarra acrílica $400.00 2. KIT BIBLIOGRÁFICO Y DE LIMPIEZA 2.1 Campaña de recolección de libros usados Comunidad 80 libros de cuentos infantiles $ 160.00 2.2 Compra de huacales, papel higiénico, jabón líquido , toallas pequeñas , galón de desinfectante &amp;nbsp;y 2 escobas &amp;nbsp; Comunidad 1 basurero 1 paquete papel higiénico 1 galán de jabón liquido 4 toallas pequeñas 1 galón de desinfectante &amp;nbsp; &amp;nbsp; &amp;nbsp; $ 80.00 3. KIT AUDIO VISUAL/ PAGO DE ENERGÍA 3.1 Pago de energía por uso de televisor , radio &amp;nbsp; Comunidad 12 meses $180.00 4. KIT DE PAPELERIA 4.1 Compra de material didáctico Fondos recolectados en la campaña 20 bollo de lana 10 cajas de crayolas y colores 20 libretas de apresto 10 cajas de plastilina y tijeras pequeñas 10 resmas de papel bond&amp;nbsp; Artículos de oficina &amp;nbsp; &amp;nbsp; &amp;nbsp; $150.00 5. COMPRA DE REFRIGERIOS PARA LOS NIÑOS Y NIÑAS 5.1 Compra de materiales para la preparación de alimentos Fondos recolectados en la campaña &amp;nbsp; 12 meses &amp;nbsp; $ 1,650.00 6. PAGO DE ESTIPENDIO DE LA EDUCADORA &amp;nbsp; Pago por facilitación de la educadora Fondos recolectados en la campaña 12 meses $1,000.00 TOTAL COSTO DEL PROYECTO&amp;nbsp; $3,720.00</t>
  </si>
  <si>
    <t>Marshane</t>
  </si>
  <si>
    <t>marshane@aspireafterschool.org</t>
  </si>
  <si>
    <t>Odisea</t>
  </si>
  <si>
    <t>Arlington Virginia, United States</t>
  </si>
  <si>
    <t>Arlington</t>
  </si>
  <si>
    <t>Aspire! Afterschool Learning proporciona servicios intensivo, fuera de la escuela a 80 estudiantes de bajos ingresos en los grados 3-5.</t>
  </si>
  <si>
    <t>Oakland Unified Sanctuary District Spring Series</t>
  </si>
  <si>
    <t>Aspire!’s Learning ROCKS! Program provides an intensive, daily afterschool and summer program to 3rd-5th grade students who are at risk of falling into the achievement gap, placing a heavy emphasis on improving students’ reading. We achieve real results for our students, most of whom are from Spanish speaking households. In each of the last three years, over 90% of our students improved their reading, with 95% improving in the last school year. Why is it important In 2010, the Annie E. Casey Foundation reported that children not reading proficiently at the end of third grade are less likely to graduate from high school; a follow-up report in 2012 further noted that these students are four times less likely to graduate than their peers who read proficiently. Aspire! programs provide our students with daily academic support and a targeted focus on improving reading and comprehension skills. This positions them for graduating from high school and having every opportunity available to them beyond. Demand for our program is higher than ever. There are no other daily afterschool programs in these neighborhoods providing intensive academic support.&amp;nbsp;Aspire!’s Board of Directors is committed to expanding our services to meet more of the need – including building a new program space to double our capacity in one of the county’s highest needs areas. How do you plan to accomplish your goal? How We’ll Put Your Donations to Work: In the 2016-17 and 2017-18 school years, Aspire! commits to achieving the same outstanding level of results for its students. By easing the financial burden on current programming, Aspire! can focus on building strategy and cultivating opportunities to expand Aspire!&amp;#8217;s programming and increase the number of students we can serve. At a minimum: 80% of students will improve their reading instructional levels and 80% of students will earn positive homework points by the end of the school year. These results will be based on school-based, norm-referenced assessments and grade provided by schools on report cards.</t>
  </si>
  <si>
    <t>kathleen.hennessy@ousd.org</t>
  </si>
  <si>
    <t>Aspire!’s Learning Rocks programa provee un intensivo, diario programa después de escuela y de verano a los estudiantes de grados trecer a quinto que están en riesgo de caer en la brecha, poniendo un fuerte énfasis en la mejoramiento de la lectura de los estudiantes. Queremos lograr resultados reales para nuestros estudiantes, la mayoría de los cual son de hogares de hablantes españolas. En cada uno de los tres últimos años, más del 90% de nuestros estudiantes han mejorado su lectura, con el 95% de mejora en el último año escolar. En 2010, la Fundación de Annie E. Casey relató que los niños que no leen&amp;nbsp;leen con pericia al final de tercer grado tienen menos probabilidades de graduarse de la escuela secundaria; un informe de seguimiento en 2012&amp;nbsp;notó que estos estudiantes son cuatro veces menos probabilidades de graduarse que sus compañeros que leen con pericia. Aspire! programas proporcionan a nuestros estudiantes a diario con apoyo académico y un objetivo &amp;nbsp;dirigido a&amp;nbsp;mejorar habilidades de lectura y comprensión.&amp;nbsp;Esto los coloca para graduarse de la escuela secundaria y tener cada oportunidad disponible para ellos en su future. La demanda de nuestro programa es mayor. No hay otros programas después de escuela en estas vecindades que proporcionan el apoyo académico intensive. Aspire’s Consejo de administración está comprometido en ampliar nuestros servicios para satisfacer más de la necesidad – incluyendo la construcción de un nuevo espacio de programa para duplicar nuestra capacidad en una de las areas de necesidades altas del condado. En el 2016-17 y 2017-18 años de escuela, Aspire! se compromete a lograr el mismo excelente nivel de resultados para sus estudiantes. Aliviando la carga financiera de la programación actual, Aspire! puede concentrar en construir la estrategia y cultivar oportunidades&amp;nbsp;expandir Aspire!&amp;#8217;s programación y aumentar el número de estudiantes que&amp;nbsp;podemos servir. A mínimo:&amp;nbsp;&amp;nbsp;80% de los estudiantes mejoren su lectura instruccional niveles y 80% de los estudiantes ganará puntos de la tarea positivosa al final del año escolar. Estos resultados estarán basados en evaluaciones basadas en la escuela, referidas por la norma y grados proporcionados por las escuelas en las&amp;nbsp;calificaciones.</t>
  </si>
  <si>
    <t>In 2010, the Annie E. Casey Foundation reported that children not reading proficiently at the end of third grade are less likely to graduate from high school; a follow-up report in 2012 further noted that these students are four times less likely to graduate than their peers who read proficiently. Aspire! programs provide our students with daily academic support and a targeted focus on improving reading and comprehension skills. This positions them for graduating from high school and having every opportunity available to them beyond. Demand for our program is higher than ever. There are no other daily afterschool programs in these neighborhoods providing intensive academic support. Aspire!’s Board of Directors is committed to expanding our services to meet more of the need – including building a new program space to double our capacity in one of the county’s highest needs areas. At a minimum: 80% of students will improve their reading instructional levels and 80% of students will earn positive homework points by the end of the school year. These results will be based on school-based, norm-referenced assessments and grade provided by schools on report cards.</t>
  </si>
  <si>
    <t>En 2010, la Fundación de Annie E. Casey relató que los niños que no leen leen con pericia al final de tercer grado tienen menos probabilidades de graduarse de la escuela secundaria; un informe de seguimiento en 2012 notó que estos estudiantes son cuatro veces menos probabilidades de graduarse que sus compañeros que leen con pericia. Aspire! programas proporcionan a nuestros estudiantes a diario con apoyo académico y un objetivo dirigido a mejorar habilidades de lectura y comprensión. Esto los coloca para graduarse de la escuela secundaria y tener cada oportunidad disponible para ellos en su future. La demanda de nuestro programa es mayor. No hay otros programas después de escuela en estas vecindades que proporcionan el apoyo académico intensive. Aspire’s Consejo de administración está comprometido en ampliar nuestros servicios para satisfacer más de la necesidad – incluyendo la construcción de un nuevo espacio de programa para duplicar nuestra capacidad en una de las areas de necesidades altas del condado. A mínimo: 80% de los estudiantes mejoren su lectura instruccional niveles y 80% de los estudiantes ganará puntos de la tarea positivosa al final del año escolar. Estos resultados estarán basados en evaluaciones basadas en la escuela, referidas por la norma y grados proporcionados por las escuelas en las calificaciones.</t>
  </si>
  <si>
    <t>In the 2016-17 and 2017-18 school years, Aspire! commits to achieving the same outstanding level of results for its students. By easing the financial burden on current programming, Aspire! can focus on building strategy and cultivating opportunities to expand Aspire!&amp;#8217;s programming and increase the number of students we can serve. Aspire! aims to continue improving facilities ensuring children in southern Arlington a space to fulfill their potential. Working closely with Arlington County to build-out a currently empty/undeveloped floor of Arlington Mill Community Center in order to ultimately serve more students. Donating to this campaing is one way of supporting Aspire!’s vison. Other ways are sharing this Campaign to your networks, or stopping by to take a tour of our new space at Arlington Mill Community Center.</t>
  </si>
  <si>
    <t>En el 2016-17 y 2017-18 años de escuela, Aspire! se compromete a lograr el mismo excelente nivel de resultados para sus estudiantes. Aliviando la carga financiera de la programación actual, Aspire! puede concentrar en construir la estrategia y cultivar oportunidades expandir Aspire!&amp;#8217;s programación y aumentar el número de estudiantes que podemos servir. Aspire! objetivos de seguir mejorando instalaciones que aseguran a niños en el sur de Arlington un espacio para desarrollar todo su potencial. Trabajando estrechamente con el Condado de Arlington para construir un piso actualmente vacío/subdesarrollado del centro comunitario de Arlington Mill para finalmente servir a más estudiantes. La donación a esta campaña es un modo de apoyar la vison de Aspire!. Comparta esta Campaña a sus redes o o para hacer un recorrido que pase por el piso del Centro Comunitario de Arlinton Mill.</t>
  </si>
  <si>
    <t>Aspire! Afterschool Learning Learning ROCKS! Program July 1, 2014 &amp;#8211; June 30, 2015 BUDGET SUMMARY Total a. Personnel &amp;amp; Fringe 389,688 b. Program Activities 15,352 c. Program &amp;amp; General Operations 107,533 TOTAL 512,573 DETAIL a. Personnel &amp;amp; Fringe Senior Staff (2 Full-Time @ 50%) 69,845 Program Manager (1 Full-Time) 45,000 Program Site Coordinator (2 Full-Time) 70,650 AmeriCorps Members (11 Full-Time) 138,600 FICA @ 7.65% of salaries 24,793 Health Insurance 40,800 Sub-total 389,688 b. Program Activities Supplies and Materials ($60/year x 80 students) 4,800 Student Workshops ($20/year x 80 students) 1,600 Field Trips ($90/year x 80 students) 7,200 Family Outreach ($100 x 3 events) 300 AmeriCorps Gear ($132/member x 11 members) 1,452 Sub-total 15,352 c. Program &amp;amp; General Operations Professional Services &amp;amp; Fees 50,742 Travel: Mileage, Parking, Transport 1,020 Equipment 1,500 Office Supplies 5,100 Printing &amp;amp; Copying 1,200 Phone / Fax / Internet 6,540 Postage &amp;amp; Delivery 1,320 Rent &amp;amp; Utilities 26,796 Maintenance 900 Insurance 2,400 AmeriCorps*State Insurance 715 Personnel &amp;#8211; Hiring, Payroll Processing 6,300 Special Event Expenses 3,000 Sub-total 107,533</t>
  </si>
  <si>
    <t>https://twitter.com/aspirearlington</t>
  </si>
  <si>
    <t>Oakland Schools Spring Sanctuary Series</t>
  </si>
  <si>
    <t>NYC Teen Dating Violence Awareness Walkathon</t>
  </si>
  <si>
    <t>Familias venezolanas unidas,united venezuelan families</t>
  </si>
  <si>
    <t>https://hipgive.org/wp-content/uploads/2017/01/Board-of-Directors-FY15.pdf</t>
  </si>
  <si>
    <t>Nuevo y notable</t>
  </si>
  <si>
    <t>Osneymary@gmail.com</t>
  </si>
  <si>
    <t>(041) 674-46580</t>
  </si>
  <si>
    <t>https://hipgive.org/wp-content/uploads/2017/01/Letter-of-Determination-GLC.pdf</t>
  </si>
  <si>
    <t>Familias Colombianas Sostenibles; Mejor Tarde que Nunca</t>
  </si>
  <si>
    <t>https://hipgive.org/wp-content/uploads/2017/01/GBLC-990-6-30-13.pdf</t>
  </si>
  <si>
    <t>https://hipgive.org/wp-content/uploads/2017/01/GLC-Org-Budget-FY15.pdf</t>
  </si>
  <si>
    <t>Nuevo Dron la ultima tecnología para el campo</t>
  </si>
  <si>
    <t>Nuestros Primeros Pasos Contra la Discriminación</t>
  </si>
  <si>
    <t>Organización Juvenil para las Naciones Unidas en México</t>
  </si>
  <si>
    <t>https://hipgive.org/wp-content/uploads/2018/02/acta-constitutiva-de-ojnum.rar</t>
  </si>
  <si>
    <t>Familia: Trans Queer Liberation Movement</t>
  </si>
  <si>
    <t>jorge@familiatqlm.org</t>
  </si>
  <si>
    <t>Asociación Mujeres Sabana de Occidente</t>
  </si>
  <si>
    <t>Gerardo</t>
  </si>
  <si>
    <t>secretariogeneral@ojnum.org</t>
  </si>
  <si>
    <t>(568) 843-89</t>
  </si>
  <si>
    <t>mujeressabanadeoccidente@yahoo.com.co</t>
  </si>
  <si>
    <t>Nuestros Primeros Pasos en Contra de la Discriminación</t>
  </si>
  <si>
    <t>Resumen de la campaña: El proyecto esta enfocado a crear una conciencia en contra de la discriminación haciendo entender a todos los participantes que pese a que se tengan diferencias físicas, económicas, políticas y/o sociales todos somos iguales porque tenemos los mismos derechos humanos representados en la Carta Magna de Naciones Unidas firmada por 193 países a nivel mundial. &amp;nbsp; Con la ayuda de sus donativos se buscará poner un nuevo récord guiness donde se rompa el actual que es de 7mil 488 metros lineales de dibujos en contra de la discriminación. ¿Cómo pondremos tus donaciones en acción? Los fondos se utilizarán para adquirir los materiales y poder continuar con las pláticas y talleres que cada día nos es más difíciles de solventar. &amp;nbsp; Para este proyecto se requiere de 30 mil hojas con el diseño de la organización, playeras con el logo de la organización que utilizan los jóvenes para impartir los talleres y nos ayuda a dar a conocer a la orgnización, 1 disco duro para almacenar fotos y videos de los dibujos y de la campaña los cuales se requieren enviar a la oficina central de la ONU en Nueva York y a Inglaterra a las oficinas GUINNESS Por qué importa: Por 11 años se ha logrado romper el récord Guinness a más dibujos continuos de forma lineal en contra de la discriminación, impactando a más de 140,000 niños. Contamos con el registro de cada uno de los dibujos realizados en los talleres. &amp;nbsp; Acerca de nuestra organización: La Organización Juvenil para las Naciones Unidas en México lleva 17 años fomentando la no-discriminación a niños, jóvenes y adultos. Gerardo Suárez, secretario general de la organización se le ha reconocido como un creativo social que defiende los derechos humanos de todo aquel ser humano que requiera una orientación y estrategia en su defensa. Durante 29 años, ha buscado crear una conciencia positiva en donde las diferencias físicas, económicas y sociales no deben de existir. En el paso de los años han compartido esta filosofía a más de 2,500 estudiantes y actualmente lo acompañan en este camino alrededor de 75 jóvenes. &amp;nbsp;</t>
  </si>
  <si>
    <t>30,000 hojas con diseño de la organización $645 usd 100 playeras con el logo de la organización $538 usd Envíos de las pruebas del programa a Naciones Unidas $80 usd Envíos para Guinness $80 usd 1 disco duro $145 usd Materiales para talleres $110 usd</t>
  </si>
  <si>
    <t>FAIR PLAY</t>
  </si>
  <si>
    <t>davidluque17@hotmail.com</t>
  </si>
  <si>
    <t>Nuestro corazón para tu cerebro . MÉXICO</t>
  </si>
  <si>
    <t>asdfasd fasdf</t>
  </si>
  <si>
    <t>Nuestra Señora del Rosario de Talpa FALSO PLAFON</t>
  </si>
  <si>
    <t>oakland, ca</t>
  </si>
  <si>
    <t>Fabricacion de Ropa Quirurgica y Barbijos Descartables</t>
  </si>
  <si>
    <t>empresagsc125@gmail.com</t>
  </si>
  <si>
    <t>Tim Wear</t>
  </si>
  <si>
    <t>wp@hyperarts.com</t>
  </si>
  <si>
    <t>06-26-2017</t>
  </si>
  <si>
    <t>Fabrica de Deliciosas Arepas Colombiana</t>
  </si>
  <si>
    <t>Nuestra Cultura Cura</t>
  </si>
  <si>
    <t>asdasdddddd3123</t>
  </si>
  <si>
    <t>nellydelardila@gmail.com</t>
  </si>
  <si>
    <t>08-21-2018</t>
  </si>
  <si>
    <t>Non profit football team in Mexico.</t>
  </si>
  <si>
    <t>export soap from venezuela</t>
  </si>
  <si>
    <t>NMILC Giving Tuesday 2018</t>
  </si>
  <si>
    <t>https://hipgive.org/wp-content/uploads/2018/11/NMILC-IRS-Determination-Letter.pdf</t>
  </si>
  <si>
    <t>Exploring female identity and trauma through flamenco and contemporary dance in new work &amp;#8220;Troubling the Waters&amp;#8221;</t>
  </si>
  <si>
    <t>11-25-2017</t>
  </si>
  <si>
    <t>Collaboration that merges different dance styles to create a unique dialogue that explores female trauma.</t>
  </si>
  <si>
    <t>Colaboración que fusiona diferentes estilos de baile para crear un diálogo único que explora el trauma femenino.</t>
  </si>
  <si>
    <t>Jennifer</t>
  </si>
  <si>
    <t>PyA_Flamenco</t>
  </si>
  <si>
    <t>info@pasionyarteflamenco.org</t>
  </si>
  <si>
    <t>Exhibe a Tu Diputado.</t>
  </si>
  <si>
    <t>Monterrey, Mexico</t>
  </si>
  <si>
    <t>Panorámicos de los abusos de Diputados. Les vamos a exigir y los vamos a exhibir. Y al que no cumpla #AhuecandoElAla</t>
  </si>
  <si>
    <t>Resumen de la campaña: Sin dejar a un lado la crítica constructiva y propositiva, ya es hora de los Ciudadanos saquen las garras contra estos Diputados que han sido los más cínicos. El plan es ir exhibiendo en Panorámicos los abusos de los Diputados (estrictamente en su función pública). Por la razón descrita más adelante, el primero será Marcelo Martínez (PAN) pero que sirva también como aviso al resto de los Diputados, la gente en Nuevo León no va a permitir que sigan secuestrando al Congreso. Les vamos a exigir y los vamos a exhibir. Y al que no cumpla, nos vamos a encargar de terminar de terminar su carrera política #AhuecandoElAla ¿Cómo pondremos tus donaciones en acción? Necesitamos $25,000.00 (aprox) por este primer panorámico (mensual). Habrá una total transparencia de los gastos incurridos. El primer panorámico será para exhibir como el Diputado Marcelo Martínez (PAN) primero voto por los Pluris, ignorando el rechazo unánime a esta figura. No conforme con traicionar a la gente que representa, después públicamente trato de engañarlos sobre la figura. La cereza en el pastel, fue cuando se le descubrió el engaño, el Diputado empezó a atacar y difamar (en lugar de defender su dicho). Esta persona que ya demostró su lealtad al Partido y tración a la Ciudadanía, quiere ser Alcalde en 2018. No podemos permitirlo. Por qué importa: El Congreso es lo que mantiene a los Partidos Corruptos en Poder, quién se asegura que las Cuentas Públicas de los Rateros Municipales y Gobernadores sean “aprobadas”. Es la CLAVE para recuperar a Nuevo León, secuestrado actualmente por los Partidos. El problema es que la gente no sabe ni quién es su Diputado, y de los pocos que lo ubican son aún menos los que le exigen que haga bien su trabajo, que vea por ellos y no por su Partido. Con este proyecto les vamos a pegar en donde más les duele, su vanidad y su hambre de poder para el siguiente puesto.Mientras mayor sea la difusión de sus traiciones a los Ciudadanos por fidelidad a su Partido, menores probabilidades tendrán de ganar su siguiente elección. Se puede cuestionar ¿Y por qué no hablar tambien de las cosas positivas que hacen? Por dos razones. La primera, de eso se encargan ellos mismos usando NUESTRO dinero. La segunda, las cosas positivas que hacen son accesorias, es en las cosas fundamentales donde refuerzan su estructura de poder. Desafíos potenciales: Los riesgos de esto serían ataques dirigidos hacia mi persona, pero estoy confiado en que cualquier cosa que me hagan les provocará un daño exponencialmente mayor al perpetrador. &amp;nbsp; Los ciudadanos difunden y no olvidan cualquier represalia a nuestro derecho para libertad de expresión. Acerca de mí: Soy abogado, tengo mi propio despacho desde hace 3 años 2 meses. Escribo en el Norte desde hace 4 años. Nunca he pertenecido a ningún partido político. No tengo aspiraciones políticas para 2018. &amp;nbsp; Hago mucho trabajo pro bono en temas legislativos, análisis de leyes, propuestas de un servidor. Lo hago porque me apasiona mi País, mi Estado y el Derecho. &amp;nbsp; Mi activismo se debe a que me hierve la sangre cada vez que veo a estos rufianes abusar de México. Estoy seguro que a ti también ¿y si hacemos algo al respecto? Algo tangible, con impacto inmediato. Algo que nunca se ha hecho en Nuevo León. Algo cuya aportación sea ayudar a sacar a los Partidos corruptos del Poder.</t>
  </si>
  <si>
    <t>Estimamos un costo de $25,000.00 pesos al mes por cada panóramico. Depende de la zona y algún trato preferencial que nos pudieran otorgar, por no tener fines de lucro. Todos los gastos serán publicados por esta vía y/o twitter.</t>
  </si>
  <si>
    <t>luismarcelo_</t>
  </si>
  <si>
    <t>luismarcelovp@gmail.com</t>
  </si>
  <si>
    <t>Exhibe a Tu Diputado</t>
  </si>
  <si>
    <t>Excelpro</t>
  </si>
  <si>
    <t>Niños y jóvenes en pobreza, desean ser profesionistas</t>
  </si>
  <si>
    <t>filantropia@ymcacdmex.org.mx</t>
  </si>
  <si>
    <t>Every Child Deserves a Nurturing Father 2017</t>
  </si>
  <si>
    <t>Niños especiales</t>
  </si>
  <si>
    <t>EE. UU.</t>
  </si>
  <si>
    <t>La única discapacidad en la vida es una mala actitud</t>
  </si>
  <si>
    <t>Los quiero a todos</t>
  </si>
  <si>
    <t>karlatovar</t>
  </si>
  <si>
    <t>eulices.patete05@gmail.com</t>
  </si>
  <si>
    <t>Niños Del Sol: Children of the Sun</t>
  </si>
  <si>
    <t>Niños Del Sol</t>
  </si>
  <si>
    <t>https://hipgive.org/wp-content/uploads/2018/11/exemption-letter.pdf</t>
  </si>
  <si>
    <t>Urubamba, Peru</t>
  </si>
  <si>
    <t>A unique home that offers healing and support to orphaned and abandoned children in Peru.</t>
  </si>
  <si>
    <t>Niños Del Sol offers a loving home to a group of orphaned and abandoned children in Peru. We provide a solid foundation of unconditional love and a deep commitment to education. We offer financial and emotional support into adulthood, including a group home in Urubamba and a second home, an apartment in Cusco for the kids who are in college or are working toward independence. &amp;nbsp; &amp;nbsp; This year, for Giving Tuesday, we&amp;#8217;re hoping to raise $5,000. We receive no government funding and no grants. 100% of our funding comes from private donors like you, and we are $3,000 short of having enough steady income to pay our bills each month. $5,000 will give us what we need to get through the winter, plus allow us to continue the kids&amp;#8217; overdue dental work, which we&amp;#8217;ve been able to begin recently thanks to a large private donation. &amp;nbsp; If you&amp;#8217;re not able to help with a donation at this time, you can help by sharing this appeal by e-mail or on your social media page. Thank you so much for your support!</t>
  </si>
  <si>
    <t>02-16-2016</t>
  </si>
  <si>
    <t>apoyo para construir vivienda digna</t>
  </si>
  <si>
    <t>Every Child Deserves a Nurturing Father 2</t>
  </si>
  <si>
    <t>dulce hogar</t>
  </si>
  <si>
    <t>https://hipgive.org/wp-content/uploads/2017/11/Enlace-de-Familias-501c3-tax-exempt-form.pdf</t>
  </si>
  <si>
    <t>jose luis montejo morales</t>
  </si>
  <si>
    <t>maxmayor@hotmail.com</t>
  </si>
  <si>
    <t>(914) 130-6477</t>
  </si>
  <si>
    <t>el objetivo de este proyecto es construir un hogar para una mujer de escasos recursos y que aun no tiene patrimonio propio, &amp;nbsp;</t>
  </si>
  <si>
    <t>DULCE HOGAR PARA MUJER QUE NO TIENE VIVIENDA PROPIA Y EL PROPOSITO ES DARLE UN PATRIMONIO PEQUEÑO PERO SEGURO.</t>
  </si>
  <si>
    <t>EL OBJETIVO ES REUNIR FONDOS PARA ESCRITURAR Y CONSTRUIR UNA CASA DIGNA EL PROBLEMA QUE ENFRENTA ES QUE NO CUENTA CON RECURSOS SUFICIENTES PARA FORMAR SU PROPIO PATRIMONIO SU HOGAR ES MUY SENCILLO Y EN TIEMPOS DE NORTE Y LLUVIAS TIENEN QUE SOPORTAR EL FRIO Y LO UNICO ES PROPORCIONARLE UN HOGAR YA QUE ES UNA PERSONA CON MINIMOS ESTUDIOS Y DE EDAD POR LO CUAL SE LE HACE COMPLICADO CONSEGUIR UN EMPLEO FIJO. ES IMPORTANTE POR QUE ASI AYUDAMOS A CONTRIBUIR A QUE PERSONAS DE ESCASOS RECURSOS SIENTAN QUE TODOS NOS APOYAMOS Y QUE APESAR DE LA DISTANCIA CON UN PESO DONADO ES MOTIVO DE ALEGRIA PARA ESTA MUJER QUE DIA A DIA LUCHA. EL OBJETIVO SE INICIARA TRAMITANDO LAS ESCRITURAS DEL TERRENO QUE SE VA ADQUIRIR Y HACIENDO EL RELLENO CONRRESPONDIENTE E INICIAR LOS TRAZOS PARA INICIAR PROCESO DE CONSTRUCCION Y ASI MISMO APOYAR A PERSONAS QUE NO TIENEN TRABAJOS FIJOS. EL EXITO SE VERA AL CONCLUIR LA META LO CUAL LE PERMITIRA ESTAR SEGURA Y ASI MAS PERSONAS VERAN QUE LUCHANDO JUNTOS Y UNIDOS NADA ES IMPOSIBLE.</t>
  </si>
  <si>
    <t>maxmayor</t>
  </si>
  <si>
    <t>NINGÚN NIÑO QUEDA ATRÁS</t>
  </si>
  <si>
    <t>apoya a los que mas nesecitan</t>
  </si>
  <si>
    <t>casa gabriel</t>
  </si>
  <si>
    <t>centro de rehabiltacion gabriel para niños discapacidos a.c</t>
  </si>
  <si>
    <t>marisolhuddleston@gmail.com</t>
  </si>
  <si>
    <t>Ni princesas ni superhéroes</t>
  </si>
  <si>
    <t>(016) 461-541325</t>
  </si>
  <si>
    <t>maneadero el cual esta ubicado en ensenada baja california norte</t>
  </si>
  <si>
    <t>casa gabriel es una casa hogar que alberga 27 ni&amp;ntilde;os de diferentes edades y discapacides la cual lleva al servicio a la comunidad los ultimos 30 a&amp;ntilde;os.&amp;nbsp;</t>
  </si>
  <si>
    <t>algunos ni&amp;ntilde;os son ingresados por medio de las autoridades y algunos otros son ni&amp;ntilde;os de padres de escasos recurzos o en total abandono.&amp;nbsp;</t>
  </si>
  <si>
    <t>casa gabriel es un ministerio que camina por fe ya que todos nuestros gastos dependen de aportaciones voluntarias la meta de cada mez es de 20.000dll por mes &amp;nbsp;ya que eso cubre parte de las utilidades y gastos medicos de nuestros ni&amp;ntilde;os.</t>
  </si>
  <si>
    <t>toda aportacion es una bendicion para la casa hogar &amp;nbsp;esperamos en dios poder ser aceptados y asi serguir &amp;nbsp;con la mision que dios puso en nuestros corazones</t>
  </si>
  <si>
    <t>New Kitchen for adults who live in extreme poverty</t>
  </si>
  <si>
    <t>seria valioso ya que nos ayudaria a poder ayudar a rescatar a mas ni&amp;ntilde;os del total abandono y poder darles una mejor atencion medica y a la vez poder pagar a nuestras empleadas&amp;nbsp;ya que son personas que aman a los ni&amp;ntilde;os y que por nesecidad se tienen que ir de igual manera podriamos hacer varias mejoras en la casa hogar &amp;nbsp;y serguir ayudando a nuestra mision en la cominidad es ayudarlos &amp;nbsp;con despensas&amp;nbsp;</t>
  </si>
  <si>
    <t>es importante ya que nos ayuda a conocer la necesidad que hay en otras partes de mexico y asi poder tratar de ayudar.&amp;nbsp;</t>
  </si>
  <si>
    <t>con los fondos donados se cubririan gran parte de las nesecidades medicas &amp;nbsp;de los &amp;nbsp;ni&amp;ntilde;os las cuales serian estudios especialisados,alimentacion,pago dela casa,pago de los empleadas, ayudar a estos bellos ni&amp;ntilde;os es de gran bendicion porque a pesar de su discapacidad nunca dejan de sonreir siempre tienen una carisia un beso alegria que llena tu corazon ayudanos a seguir ayudando a estos ni&amp;ntilde;os sus donativos son muy importante para nosotros.</t>
  </si>
  <si>
    <t>nos ayudaria muchisimo</t>
  </si>
  <si>
    <t>20000dll por mez al a&amp;ntilde;o seria 240000dll por a&amp;ntilde;o</t>
  </si>
  <si>
    <t>en los 30 a&amp;ntilde;os que tiene la casa hogar hemos sido aprobados para algunos proyectos en los cuales la casa hogar fue veneficiada con una van passajer,losseta en toda la casa y la picina de hidroterapia la cual ya casi esta terminada.somos una casa hogar que puede dar facturas de lado americano y de lado mexicano ya que tenemos todos nuestros papeles en regla.</t>
  </si>
  <si>
    <t>https://www.youtube.com/watch?v=f2NQyC3uG7U</t>
  </si>
  <si>
    <t>NEW HIGH SCHOOL FOR GUATEMALAN YOUTH-IN-NEED</t>
  </si>
  <si>
    <t>b.zamora94@gmail.com</t>
  </si>
  <si>
    <t>gabriel_houseofmexico</t>
  </si>
  <si>
    <t>&amp;nbsp; El propósito de Enlace de Familias es ayudar a la comunidad ofreciéndoles las herramientas y el apoyo para mejorar la calidad de vida de todas las familias en la comunidad. Holyoke es la ciudad donde Enlace hace su trabajo, con una población de 40,249 personas y una población hispana/latina de 49,4%. Comparada a otras comunidades en Massachusetts, Holyoke tiene el porcentaje más alto de niños que viven en pobreza, el porcentaje más alto de embarazos por adolecentes, y uno de los porcentajes más altos de niños viviendo en familias monoparental. La pobreza es especialmente prevalente entre su creciente población de madres adolescentes latinas y sus hijos pequeños; el 62% de los niños empobrecidos de Holyoke son latinos. En 2012, la organización Massachusetts Alliance on Teen Pregnancy informó una tasa de embarazo de adolescentes en Holyoke de 57,1 por cada 1.000 niñas entre las edades de 15 a 19 años en comparación con 14 por cada 1.000 niñas en todo el estado en el mismo grupo de edad. Además, las cifras de la Oficina del Censo muestran que un tercio de la población adulta en la ciudad no ha terminado la escuela secundaria y que casi un tercio (29%) de todos los estudiantes de secundaria en Holyoke abandonan la escuela. Holyoke tiene un ingreso per cápita de 18.016 dólares en comparación con el estado (35.485 dólares) y su tasa de desempleo para el grupo entre las edades de 16 a 24 años es de 33% en comparación con la tasa de desempleo nacional (22,1%). Esta es una ciudad en necesidad. Enlace de Familias ofrece una variedad de servicios a los residentes de la ciudad y del condado y cree que las familias fuertes crean comunidades fuertes. El programa de Nurturing Fathers es una manera de impactar de manera positiva a todos los miembros de una familia ofreciéndoles la oportunidad de mejorar su calidad de vida. Enlace de Familias desea ofrecerles a tantos padres como sea posible la oportunidad de participar en el programa porque la investigación demuestra que la participación de padres cariñosos y responsables en la vida de sus hijos ofrece muchos beneficios positivos. Típicamente, los niños que crecen con un padre involucrado tienen éxito en la escuela y son menos propensos a abandonarla, tienen mayor autoestima, experimentan menos problemas emocionales y de comportamiento, tienen menos probabilidades de participar en conductas delictivas y son menos propensos a participar en comportamientos de alto riesgo como el uso de drogas y la actividad sexual temprana. El éxito de este proyecto se puede medir de varias maneras. Para determinar los resultados a corto plazo, Enlace de Familias analiza el número de padres que completan con éxito el programa, lo que indica que: Los padres tienen un mayor conocimiento sobre el desarrollo del niño y la crianza de los hijos; Los padres han adquirido habilidades parentales apropiadas; Los padres tienen una mayor conciencia de la importancia de la participación continua y el apoyo económico para sus hijos. Entre los resultados intermedios se incluyen los padres que usan sus nuevas habilidades de crianza y el aumento en el nivel de participación y / o apoyo financiero de sus hijos. Los resultados a largo plazo que resultan del programa Nurturing Fathers son la estabilidad en las relaciones entre padres e hijos, en las relaciones familiares y entre los padres. Esta estabilidad permitirá a las familias alcanzar otros objetivos de vida, como la educación adicional y / o el empleo que sustenta la vida. El comportamiento de los hijos de los padres participantes es otra medida posible. Por ejemplo, ¿tienen estos niños mejores resultados en la escuela? Los testimonios personales de los participantes del proyecto se pueden encontrar en el siguiente artículo, http://www.masslive.com/news/index.ssf/2016/07/nurturing_fathers_program_cele.html Este proyecto tiene valor más allá de la comunidad de Holyoke. También puede servir como un modelo para organizaciones en otros lugares con misiones similares. ¡Imagínese una nación de padres que cuidan de sus hijos!</t>
  </si>
  <si>
    <t>APADRINAME TENGO &amp;#8220;AUTISMO&amp;#8221;</t>
  </si>
  <si>
    <t>FUNDACION AUTISMAX IAP</t>
  </si>
  <si>
    <t>Aunque Fundación Autismax se encuentra en una zona Habitacional de clase media en el Municipio de Tlalnepantla, atendemos niños y jóvenes con Autismo de escasos recursos, tenemos alumnos de Atizapán de Zaragoza, Cuautitlán Izcalli, Naucalpan y Zonas aledañas. Muchos de los alumnos que tenemos asistían aun CAM ,sin embargo su avance era nulo o mínimo ya que al atender todas las discapacidades al mismo tiempo, no había una atención integral y no se veían los avances de los niños. Como en una Fundación que es Autismax</t>
  </si>
  <si>
    <t>Nero IT Service 24 Horas</t>
  </si>
  <si>
    <t>EL proyecto consiste en apadrinar a niños y jovenes con Autismo de escasos recursos, para que ellos puedan continuar con sus terapias especializadas</t>
  </si>
  <si>
    <t>“La recompensa de una buena acción es haberla hecho”</t>
  </si>
  <si>
    <t>EL OBJETIVO DE ESTE PROYECTO ES APOYAR A TRAVES DE UN PADRINO QUE DONE MENSUALMENTE LA CANTIDAD DESDE $100 A $ 500 PESOS MENSUALES, PARA QUE NIÑOS Y JOVENES CON AUTISMOS. A CONTINUAR CON SUS TERAPIAS DE REHABILITACION. El Autismo es un conjunto de trastornos del desarrollo neurológico, reflejados en dificultades para relacionarse y comunicarse, conductas repetitivas. LAS TERAPIAS DE REHABILITACION ESPECIALES QUE SON CUATRO: 1.- Sensorial 2.- congnitivo Conductual 3.- Vida Diaria. 4.- Metodo Montessori</t>
  </si>
  <si>
    <t>El proyecto es valioso porque a través de buscar padrinos para los niños y jóvenes con Autismo de Fundación Autismax IAP, Los cambios que se tendrian son para mejorar su calidad de vida y la de sus familias las terapias consisten en cuatro áreas que son: conductual, sensorial, ocupacional y vida diaria las cuales les ayuda ser mas independientes de acuerdo a su necesidades y asi tendrian un mejor entorno familiar y en la sociedad ya que la mayoria de los casos a ellos les cuesta trabajo el poder socializar lo que les genera ansiedad y conductas de poca tolerancia en el entorno social y familiar. Y asi mismo también se estarían integrando a la sociedad a la vida laboral y escolar.</t>
  </si>
  <si>
    <t>El proyecto es valioso porque a través de buscar padrinos para los niños y jóvenes con Autismo de Fundación Autismax IAP, Los cambios que se tendrían son para mejorar su calidad de vida y la de sus familias, las terapias les ayuda a ser mas independientes de acuerdo a su necesidades y así tendrían un mejor entorno familiar y social. A las personas con AUTISMO les cuesta trabajo el poder socializar y les genera ansiedad asi conductas de poca tolerancia en el entorno social y familiar, a través de darles la atención necesaria con terapias altamente profesionales por psicólogos capacitados se estaría contribuyendo a lograr que los niños y jóvenes con Autismo puedan ser integrando a la sociedad a la vida laboral y escolar.</t>
  </si>
  <si>
    <t>Apadrinar a un niño y joven con Autismo su donativo nos sera de gran contribución para cubrir parte del costo para las terapias de 25 niños y jóvenes con Autismo también se aportaría una parte para cubrir el costo de Equinoterapia , terapia asistida con perros estas terapias fomentara una mayor independencia y seguridad para ellos y así poder contribuir a que ellos puedan tener una mejor calidad de vida así como la de sus familias.</t>
  </si>
  <si>
    <t>El apoyo a esta donación nos estará ayudando a que los niños y jóvenes con autismo puedan continuar cons susterapias especiales en Autismo.</t>
  </si>
  <si>
    <t>https://youtu.be/JPBYAluYkow</t>
  </si>
  <si>
    <t>NECESITO TU AYUDA PARA SALIR DE VENEZUELA PARA TRABAJAR Y PODER AYUDAR A MI FAMILIA</t>
  </si>
  <si>
    <t>I NEED HELP TO LEAVE VENEZUELA TO WORK AND TO BE ABLE TO HELP MY CHILDREN WITH FOOD AND MEDICINE</t>
  </si>
  <si>
    <t>NECESITO AYUDA PARA SALIR DE VENEZUELA TRABAJAR Y PODER AYUDAR A MIS HIJOS CON ALIMENTOS Y MEDICINAS</t>
  </si>
  <si>
    <t>Consequently, in my country we are going through a lack of human rights, in my case we have received threats from followers and groups of the government used to repress those who think deferentially, there is no freedom of opinion among so many lack of guarantees, that we think or think differently we are persecuted threatened they steal our business and I have lost one and I look for an opportunity to start from the beginning, working building a better future for mine and countrymen who are going through difficulties like everyone, through this project I have my hopes I can start with our project Our goal is to raise funds for food passages by land establishment in Chile to opt for a position of working with perisology We need an estimated $ 2,000 for the payment of land transportation plus the cost of food on the trip and $ 500 requested by the Chilean government to enter their territory to opt for a lease and labor perisology If we can not collect 50% of the budget we will donate the proceeds of medicine and food to people here in our community This medium is a channel of excellent ideals so that many like us can be heard in their proposed projects materialize</t>
  </si>
  <si>
    <t>En consecuencia que en mi país estamos pasando por falta de derechos humanos, en mi caso hemos recibido amenazas por parte de seguidores y colectivos de el gobierno los usa para reprimir a los que pensamos deferente no hay libertad de opinión entre tantas falta de garantías, los que pensamos u opinamos diferentes somos perseguidos amenazados nos roban nuestros negocios ya he perdido uno y busco una oportunidad para empezar desde el inicio, trabajando construyendo un mejor futuro para los míos y paisanos que pasan dificultades como todos , por medio de este proyecto tengo mis esperanzas que pueda empezar con nuestro proyecto &amp;nbsp; Nuestro objetivo es lograr recaudar los fondos de pasajes comida por tierra &amp;nbsp;establecimiento en chile para optar por un puesto de trabajando con perisología Necesitamos un estimado de $ 2.000 seria para el pago de transporte vía terrestre mas los gastos de alimentación en el trayecto y 500 dólares que pide el gobierno chileno para poder entrar a su territorio poder optar por un arriendo y perisología laboral En caso de no poder recaudar el 50% de lo presupuestado donaremos lo recaudado en medicina y alimentos a personas aquí en nuestra comunidad Este medio es un canal de excelente ideales para que muchos como nosotros podamos ser escuchados en sus propuestas proyectos se materialicen</t>
  </si>
  <si>
    <t>boleto maracaibo - cucuta - santiago 500 $&amp;nbsp;efectivo para el ingreso a chile&amp;nbsp; &amp;nbsp; &amp;nbsp; &amp;nbsp; &amp;nbsp; &amp;nbsp;500 $arendamiento comida mientras se tramitala permisologia para trabajar&amp;nbsp; &amp;nbsp; &amp;nbsp; &amp;nbsp; &amp;nbsp; &amp;nbsp;1.000 $&amp;nbsp; &amp;nbsp;&amp;nbsp; &amp;nbsp; &amp;nbsp; &amp;nbsp;un estimado de&amp;nbsp; &amp;nbsp; &amp;nbsp; &amp;nbsp; &amp;nbsp; &amp;nbsp; &amp;nbsp; ---------------------&amp;nbsp; &amp;nbsp; &amp;nbsp; &amp;nbsp; &amp;nbsp; &amp;nbsp; &amp;nbsp; &amp;nbsp; &amp;nbsp; &amp;nbsp; &amp;nbsp; &amp;nbsp; &amp;nbsp; &amp;nbsp; &amp;nbsp; &amp;nbsp; &amp;nbsp; &amp;nbsp; &amp;nbsp; &amp;nbsp; &amp;nbsp; &amp;nbsp; &amp;nbsp; &amp;nbsp; &amp;nbsp; &amp;nbsp; &amp;nbsp;2.000&amp;nbsp; $&amp;nbsp; &amp;nbsp; &amp;nbsp; &amp;nbsp; &amp;nbsp; &amp;nbsp; &amp;nbsp;&amp;nbsp;</t>
  </si>
  <si>
    <t>zarza_jeremias@hotmail.com</t>
  </si>
  <si>
    <t>ogarcia_echeto</t>
  </si>
  <si>
    <t>ogarciaechetos@gmail.com</t>
  </si>
  <si>
    <t>autismax.iap2009@gmail.com</t>
  </si>
  <si>
    <t>AP56</t>
  </si>
  <si>
    <t>Necesito recaudar para lograr viajar.</t>
  </si>
  <si>
    <t>apc</t>
  </si>
  <si>
    <t>Necesito operarme de una hernia y me cobran mucho&amp;#8230;</t>
  </si>
  <si>
    <t>Navidad Roja</t>
  </si>
  <si>
    <t>Estudios universitarios</t>
  </si>
  <si>
    <t>Colombia - Atlántico</t>
  </si>
  <si>
    <t>Hola, soy un joven universitario de recursos muy básicos y que se encuentra pidiendo tu ayuda para poder culminar sus estudios, quizá parezca mucho, pero tu aporte me hará muy feliz, gracias</t>
  </si>
  <si>
    <t>K</t>
  </si>
  <si>
    <t>andressalgado36@hotmail.com</t>
  </si>
  <si>
    <t>josedmedinac@gmail.com</t>
  </si>
  <si>
    <t>Estoy endeudado hasta las manos , debo 5000 dolares</t>
  </si>
  <si>
    <t>Navidad de papel</t>
  </si>
  <si>
    <t>Esperaza Para La Vejez.</t>
  </si>
  <si>
    <t>Esperanza Para La Vejez</t>
  </si>
  <si>
    <t>https://hipgive.org/wp-content/uploads/2017/11/501-(c)-3.pdf</t>
  </si>
  <si>
    <t>AP2</t>
  </si>
  <si>
    <t>Zoraida</t>
  </si>
  <si>
    <t>medios1971@gmail.com</t>
  </si>
  <si>
    <t>(787) 531-5669</t>
  </si>
  <si>
    <t>Bayamón, Puerto Rico</t>
  </si>
  <si>
    <t>Esperanza Para La Vejez, "helping to continue with his memories " You dare of the music and its stories to remember</t>
  </si>
  <si>
    <t>Esperanza para la Vejez, " Ayudando a continuar con sus memorias" Atreves de la música y sus historias para recordar</t>
  </si>
  <si>
    <t>Esperanza para discapacitados</t>
  </si>
  <si>
    <t>Natürlich Juice</t>
  </si>
  <si>
    <t>elsalopezmedina@gmail.com</t>
  </si>
  <si>
    <t>alexanderalcubilla96@gmail.com</t>
  </si>
  <si>
    <t>Esperanza Education Fund: Scholarships for Immigrant Students</t>
  </si>
  <si>
    <t>26-4035461</t>
  </si>
  <si>
    <t>https://hipgive.org/wp-content/uploads/2017/11/Esperanza-501c3-determination-letter-(1).pdf</t>
  </si>
  <si>
    <t>Natürlich</t>
  </si>
  <si>
    <t>Francella</t>
  </si>
  <si>
    <t>francella.chinchilla@esperanzafund.org</t>
  </si>
  <si>
    <t>(714) 943-7041</t>
  </si>
  <si>
    <t>The Esperanza Education Fund awards college scholarships to dozens of promising immigrants, regardless of their status.</t>
  </si>
  <si>
    <t>The Esperanza Education Fund is a volunteer-run organization that provides college scholarships and professional mentorship to local immigrant students regardless of national origin, ethnicity, or immigration status. Thanks to generous gifts from philanthropists, the business community, and people like you, we have awarded $810,000 in scholarships to 88 local immigrant students since 2009. In May, we’ll name our 10th class of scholars. In 2017, we received nearly 700 scholarship applications, but were only able to award 9 scholarships. In other words, we are only able to award a scholarship to 1.5% of applicants. Now, under the Trump Administration, we face demand like never before. With your help, we hope to meet this demand. Our goal is to finance the largest class of scholars in Esperanza history.</t>
  </si>
  <si>
    <t>EsperanzaFund</t>
  </si>
  <si>
    <t>lissette.flores@esperanzafund.org</t>
  </si>
  <si>
    <t>Nature can be learned in Acapulco directly in nature</t>
  </si>
  <si>
    <t>https://hipgive.org/wp-content/uploads/2019/01/letterhead.pdf</t>
  </si>
  <si>
    <t>https://hipgive.org/wp-content/uploads/2019/01/501c3-2014.pdf</t>
  </si>
  <si>
    <t>Nature can be learned in Acapulco</t>
  </si>
  <si>
    <t>https://hipgive.org/wp-content/uploads/2019/01/Esperanza-990-draft-11.14.18.pdf</t>
  </si>
  <si>
    <t>https://hipgive.org/wp-content/uploads/2019/01/Doc1.pdf</t>
  </si>
  <si>
    <t>Antigua Innovation Center</t>
  </si>
  <si>
    <t>Impact Hub Antigua</t>
  </si>
  <si>
    <t>Natür</t>
  </si>
  <si>
    <t>Espacio para un Sueño</t>
  </si>
  <si>
    <t>Driving change through innovation and technology; providing Guatemalan youth with more opportunities to get higher skilled and higher paid tech jobs!</t>
  </si>
  <si>
    <t>¡Impulsando el cambio a través de innovación y tecnología; Dando a la juventud guatemalteca oportunidades de obtener trabajos mejor remunerados!</t>
  </si>
  <si>
    <t>wamedms.learning@gmail.com</t>
  </si>
  <si>
    <t>National Students Conference</t>
  </si>
  <si>
    <t>Our project has the potential of creating positive impact on the future and lives of youth in Guatemala. Our goal is to provide Guatemalan youth with the knowledge and skill sets to access better jobs and opportunities in tech-related industries. How are we going to do this? By utilizing the knowledge, skills, resources, and network of our community to provide a training program for Guatemalan youth. We will engage the existing community of techies and entrepreneurs, and channel the collective skills and interests in training up Guatemalan youth to make them more employable in the tech sector better positioned to launch their own businesses service the broader community in innovative ways Why is it important? There are a lot of highly competent and resourceful youth in Guatemala that do not have access to education and opportunities for more high skilled and higher paid jobs. Resourceful youth that are graduating from high schools and struggling to find job opportunities oftentimes end up resigning themselves to low skills, low salary positions in the tourism industry. There are two problems: 1) there are not enough opportunities, and 2) many bright individuals are failing to fulfill their potential. In the Innovation Center, we will offer classes to develop skills sets that will provide Guatemalan youth more opportunities in the tech and industry sector, catalyze entrepreneurship and give the tools that will make them, along with their creativity, propose solutions to problems that being overlooked. We know of several tech companies that would like to establish in Antigua Guatemala, but lack of qualified people keeps them from entering. Through educating youth in topics and skills that are highly relevant and employable, we can also attract more tech related business to Antigua and thus open more employment opportunities for youth in this area. Antigua Innovation Center will not only teach them the knowledge and skill sets necessary for accessing better jobs, but also through our network and resources connect them with investors, potential partners, etc. ¿How will we measure our impact? We have the knowledge, human capital, community, network, and physical space ready for launching the project; all we need is the investment to build out and invest in the facilities for Antigua Innovation Center! By investing heavily in a high tech modern training center we will be able to offer classes that will unlock the potential in local youth in the ways described above. On a very lean budget we could roll this out in a bare bones facility, but with your support we can create something that all of Antigua can be proud of, stimulate aspirations for students, and more innovative and creative solutions. With your support we will be able to launch the Innovation Center before the end of this year. Milestones If we reach $10k: We will be able to equip the center with the bare minimum of supplies needed (such as desks, chairs, a projector, and a few computers) to start providing classes and workshops to local youth. If we reach $25k: We will be able to fully equip the learning facility with 20 computers, software, photo, video and media equipment to give classes and start innovative projects within a wide range of topics. If we reach $40k: We can have the best possible facility &amp;#8211; equipped with the most high tech innovative equipment&amp;nbsp;ready to catalyze innovation, startups, and entrepreneurship in Antigua. &amp;nbsp;</t>
  </si>
  <si>
    <t>Nuestro proyecto tiene el potencial de crear impacto positivo en las vidas y el futuro de la juventud guatemalteca. Nuestro objetivo es brindar a la juventud guatemalteca el conocimiento y habilidades que les permita tener mayor acceso a posiciones de trabajo en tecnología e industria. Utilizando el conocimiento, habilidades, recursos y nuestra comunidad para preparar a la juventud guatemalteca. Generaremos un alto grado compromiso en la comunidad existente de emprendedores y Techies, y canalizaremos todas estas habilidades e intereses en un programa de entrenamiento que permita: Tener más personal capacitado en el sector de tecnología e industria Posicionar de una mejor manera a nuestros estudiantes para generar su propios negocios Servir a nuestra comunidad y al ecosistema al que pertenece, de una manera innovadora ¿Por qué es importante? En Guatemala existe una gran cantidad de jóvenes altamente competentes y creativos, que no tienen acceso a una educación que les permita obtener trabajos mas especializados y mejor remunerados. Estos jóvenes, al terminar sus estudios secundarios, luchan para encontrar buenas oportunidades de trabajo y al no encontrarlas optan por aceptar posiciones de trabajo mal remuneradas en el sector de turismo. En el Innovation Center, ofrecemos clases para desarrollar habilidades que permiten a la juventud guatemalteca obtener mas oportunidades en el sector de tecnología, fomentar el emprendimiento y aprovisionar con herramientas que permiten, en conjunto con la creatividad, proponer soluciones a problemas sociales que normalmente se pasan por alto. Conocemos varias empresas que quisieran establecerse en Antigua Guatemala, sin embargo, la falta de mano de obra calificada les impide entrar. A través de la educación en temas que son altamente relevantes y requeridos, podemos atraer a Antigua Guatemala, mas empresas del sector tecnología y por lo tanto crear mas oportunidades laborales para la juventud de esta área. Antigua Innovation Center no solo proveerá las herramientas y el conocimiento para acceder a mejores oportunidades laborales, además proveerá una red importante de contactos entre los cuales tenemos inversionistas, socios potenciales, etc. ¿Cómo mediremos nuestro impacto? Tenemos el conocimiento, capital humano, comunidad, red de personas y espacio físico para lanzar el proyecto; ¡todo lo que necesitamos es la inversión para construir y re-invertir en las instalaciones de Antigua Innovation Center! Al invertir de manera importante en un centro de aprendizaje con tecnología de punta y de ultima generación, podremos ofrecer el entrenamiento adecuado para descubrir el potencial de la juventud en el área. De contar con un presupuesto limitado podremos llevar esto a cabo con lo mas mínimo, pero con tu aporte podremos crear algo que hará sentirse orgullosa a toda Antigua Guatemala, estimulará las aspiraciones de los estudiantes y generará mas soluciones innovadoras y creativas. Hitos Si logramos $10k USD: podremos equipar las instalaciones con lo mínimo necesario (por ejemplo: escritorios, sillas, un proyector y algunos equipos de computo) para empezar a impartir clases y talleres a la juventud local. Si logramos $25k USD: podremos equipar de buena manera las instalaciones con: 20 computadoras, licencias de software y equipo de fotografía y multimedia para impartir clases e iniciar proyectos innovadores en una amplia gama de temas. Si logramos $40k USD: Podremos tener las mejores instalaciones posibles – equipadas con el mejor equipo tecnológico posible; listos para fomentar la innovación, emprendedores, y startups en Antigua Guatemala. &amp;nbsp; &amp;nbsp;</t>
  </si>
  <si>
    <t>N/A &amp;#8211; I can provide separate document.</t>
  </si>
  <si>
    <t>ImpactAntigua</t>
  </si>
  <si>
    <t>https://youtu.be/9wpWkPOjK4k</t>
  </si>
  <si>
    <t>12-21-2018</t>
  </si>
  <si>
    <t>Nanoteranostics</t>
  </si>
  <si>
    <t>Escuela Primaria José María Morelos playground</t>
  </si>
  <si>
    <t>Kamilla Korsnes</t>
  </si>
  <si>
    <t>kamilla@pomonaimpact.com</t>
  </si>
  <si>
    <t>paul.zavala@unison.mx</t>
  </si>
  <si>
    <t>another tes</t>
  </si>
  <si>
    <t>qwrq31</t>
  </si>
  <si>
    <t>assa@asa.s</t>
  </si>
  <si>
    <t>(121) 212-</t>
  </si>
  <si>
    <t>San Mateo, CA, United States</t>
  </si>
  <si>
    <t>in english</t>
  </si>
  <si>
    <t>escuela militar</t>
  </si>
  <si>
    <t>Nanoteranosticos</t>
  </si>
  <si>
    <t>real70_ace@hotmail.com</t>
  </si>
  <si>
    <t>Nacimiento de Ana Sofía</t>
  </si>
  <si>
    <t>ESCUELA DEL AGUA</t>
  </si>
  <si>
    <t>my wedding</t>
  </si>
  <si>
    <t>Escuela de medios &amp;#8211; La otra juventud</t>
  </si>
  <si>
    <t>My own store</t>
  </si>
  <si>
    <t>comunicacionesteusaradio@gmail.com</t>
  </si>
  <si>
    <t>My name is Jennifer and I&amp;#8217;m going through a tough situation with my son with cancer ,my house burn down while I&amp;#8217;m in the hospital pls if some one can help me out with any type of funds that way I can get back up when I get released from the hospital ,I have 5 children and my family it&amp;#8217;s to far away,I need to get back on my feet pls anything can help</t>
  </si>
  <si>
    <t>My mom is going to get kicked out</t>
  </si>
  <si>
    <t>Escuela comunitaria para mujeres indígenas y afromexicanas de Oaxaca</t>
  </si>
  <si>
    <t>areagestion@coldiba.org</t>
  </si>
  <si>
    <t>My Life Dream Work</t>
  </si>
  <si>
    <t>My life dream proyect</t>
  </si>
  <si>
    <t>cris_lopez2325@hotmail.com</t>
  </si>
  <si>
    <t>Escuela Comunitaria de formación permanente para mujeres indígenas y afromexicanas de Oaxaca.</t>
  </si>
  <si>
    <t>ESCRITOS2018</t>
  </si>
  <si>
    <t>Somos en escrito Literary Foundation, Inc.</t>
  </si>
  <si>
    <t>EIN: 81-3162209</t>
  </si>
  <si>
    <t>https://hipgive.org/wp-content/uploads/2017/11/NFA17_Org_IRS_exemption_letter_p1-and-p2.pdf</t>
  </si>
  <si>
    <t>Andrea&amp;#8217;s Test</t>
  </si>
  <si>
    <t>Andrea's Test</t>
  </si>
  <si>
    <t>My History Major</t>
  </si>
  <si>
    <t>Andrea&amp;#39;s Test</t>
  </si>
  <si>
    <t>majos7@live.com.mx</t>
  </si>
  <si>
    <t>somossubmissions@gmail.com</t>
  </si>
  <si>
    <t>(510) 219-9139</t>
  </si>
  <si>
    <t>THE READING PUBLIC OF HISPANIC ORIGIN IN THE UNITED STATES OF AMERICA</t>
  </si>
  <si>
    <t>Boost awareness of Latina/o literature in the U.S.—Help make Somos en Escrito a national publishing enterprise</t>
  </si>
  <si>
    <t>Somos en escrito (http://www.somosenescrito.com/) seeks to achieve the transformation from a minimalist operation to a broad-based working enterprise with professional editorial management and communications experts initially will require a Managing Editor, two Assistant Editors, two part time interns and on a part time, on-call basis, an illustrator and a bookkeeper. We believe that maintaining a more continuous flow of new content, more flexible resources for illustrating the features, and expanding certain areas of interest, such as children’s books, young adult novels, and scholarly works will enable the magazine to appeal to a wider Latino audience and begin to serve as a venue for non-Latinos to gain greater appreciation for Latino writing. Somos will be a place for Latinos to learn the publishing industry and fundraising for non-profits via assisting Somos in its growth and continuation. As an e-magazine in the forefront of growing U.S. Latino literary pursuits, Somos en escrito would expand the scope of its content through Open Access Publishing, and thereby promote and enable scholars from various academic disciplines to inform a wider Latino audience as well as the general public as to their findings and insights in their respective fields. Open Access is a global system by which academic world libraries that promote works that are both peer reviewed and non-peer reviewed on the same platform just as we see in the powerful search engine Digital Commons. Somos en escrito is a form of open access. Achieving these goals will require the Foundation to assemble a professional staff with top notch support personnel using the latest computer systems and programs to transform the magazine into a publishing resource serving the Latino community in general and writers in particular nationwide. This will put us into more competitive mode with established Anglo literary outfits. For now those two jobs will be part-time and on-call. We estimate that the transfer of all the archives to a new platform will take about $2,000.00 and to have an on-call illustrator a cache of another $3,000.00 through 2018.</t>
  </si>
  <si>
    <t>MY GRANDDAUGHTER</t>
  </si>
  <si>
    <t>gerardoporrasmata@gmail.com</t>
  </si>
  <si>
    <t>somosenescrito</t>
  </si>
  <si>
    <t>my film studies</t>
  </si>
  <si>
    <t>My dream is to be a commercial pilot</t>
  </si>
  <si>
    <t>Johan martinez</t>
  </si>
  <si>
    <t>https://hipgive.org/wp-content/uploads/2018/02/1519685512586-1382102304.jpg</t>
  </si>
  <si>
    <t>Johan</t>
  </si>
  <si>
    <t>An education that promotes the right of Guatemalan indigenous girls not migrate</t>
  </si>
  <si>
    <t>xohansmaith@gmail.com</t>
  </si>
  <si>
    <t>03-16-2016</t>
  </si>
  <si>
    <t>Kathryn Klaas</t>
  </si>
  <si>
    <t>(322) 779-8541</t>
  </si>
  <si>
    <t>Bogotá, Bogota, Colombia</t>
  </si>
  <si>
    <t>I always wish to be a commercial pilot but I dont have money</t>
  </si>
  <si>
    <t>Siempre eh querido ser piloto comercial pero no eh tenido el dinero</t>
  </si>
  <si>
    <t>Please read in Spanish or translate</t>
  </si>
  <si>
    <t>Resumen de la campaña: 1. Siempre desde niño quise ser piloto con total pasión con el tiempo me fui dando cuenta que lo que me lo iba a impedir era el dinero hasta el día es hecho de todo por llegar a cumplirlo estudio ingles ya que mi lenguaje original es español 2 Para mi es muy importante esto por que si lo logro cumpliría el sueño de mi vida y le daría mucho las gracias a todas esas personas que me apoyaron 3.mi objetivo es llegar a ser un piloto comercial profesional y servirle a las personas, esto me ayudaría mucho ya que cuando logre reunir todo el dinero con mucho estudio y dedicación lo lograre ¿Cómo pondremos tus donaciones en acción? Explicando cuánto dinero necesitas y cómo se utilizará. 1. Estas donaciones me cubrirán el costo de la escuela de vuelo y uniformes. 2. Si a el final no logro reunir todo el dinero con estas donaciones la utilizaré como de apoyo y seguiré trabajando para reunir el resto Por qué importa: Utiliza esta sección para dar más detalles y hablar del objetivo en general. 1. Este proyecto me cambiara la vida ya que la vida de un piloto es algo mágico para mi y en verdad me haría una persona muy feliz 2. Estos últimos años se ah presentado una falta de pilotos en algunos países mi sueño es prestarle este servicio al mundo y haciéndolos feliz 3. Me falta poco para salir de el colegio y quiero lograr que mi vida sea muy buena para el mundo y mi futura familia Si no me puedes donar te agradecería mucho que difundieras este mensaje para poder cumplir este sueño</t>
  </si>
  <si>
    <t>Xohansmaith@gmail.com</t>
  </si>
  <si>
    <t>Escape of Venezuela, me and my family, Escapar de la dictadura venezolana</t>
  </si>
  <si>
    <t>Home Sweet Home. A scholarship-based approach to transforming schools into local hubs for promoting Mayan girls’ right not to migrate in Chuatroj, Guatemala.</t>
  </si>
  <si>
    <t>Hogar Dulce Hogar. Utilizando becas escolares para transformar la escuela en un espacio que promueve el derecho de ninas indigenas de Guatemala a no migrar</t>
  </si>
  <si>
    <t>We dream of a Guatemala in which indigenous children and adolescents have the right not to migrate; that is, that conditions exist so that they can grow up healthy, educated, and carry out their dreams in the place where they were born. &amp;nbsp;However, the poverty and lack of health services, education, and employment that characterize their communities force many families to migrate in order to survive; girls and young women increasingly migrate unaccompanied. &amp;nbsp;In Chuatroj, the Maya-K&amp;#8217;iche &amp;#8216;community where we work, 100% of the population lives in poverty and 75% of households have family members who have migrated. We believe that secondary school is a hub for promoting the right not to migrate. &amp;nbsp;Our project seeks to achieve just that in Chuatroj. Despite evidence demonstrating the correlation between secondary education and improvements in social indicators in Guatemala, all secondary education is private; who cannot afford the cost of tuition and useful are left with a primary education. We collaborate with Chuatroj’s Scholarship Committee and the local Credit Union to administer a scholarship program designed to help the area’s most vulnerable students overcomes this obstacle.&amp;nbsp; It also allows their families to diversify their spending on basic goods necessary to improving living conditions by diversify their families’ expenses. &amp;nbsp;We provide a monthly financial support to cover 100% of their school fees and contribute to improved nutrition, hygiene, access to healthcare, and clothing. &amp;nbsp;A percentage of the scholarship stays in a savings account for the student. &amp;nbsp;The Committee carries out recreational activities with scholars to build self-esteem and encourage them to think that another future is possible, and we monitor their academic performance so that the necessary academic support can be provided. Last year our funding allowed us to provide scholarships to 10 of the 27 students identified for the program; eight of them are girls. &amp;nbsp;It has secured funding to support follow during the current school year. &amp;nbsp;Of the 17 students in our &amp;#8220;waiting list,&amp;#8221; 6 are orphan girls and adolescents. &amp;nbsp;This campaign seeks funds to provide a scholarship for these 6 girls for the 2016 school year.</t>
  </si>
  <si>
    <t>Soñamos con una Guatemala que garantice&amp;nbsp;las condiciones para&amp;nbsp;que las y los niñ@s y adolescentes&amp;nbsp;indígenas tengan&amp;nbsp;el derecho a NO&amp;nbsp;migrar; es decir, que existan condiciones para que puedan crecer sanos, educarse y realizar sus proyectos de vida en el lugar donde nacieron.&amp;nbsp; Sin embargo, la pobreza y la falta de servicios de salud, educación y empleo que caracteriza sus comunidades informa la decisión de muchas familias, mujeres y niñas de emigrar en búsqueda de la sobrevivencia. &amp;nbsp;En Chuatroj, la comunidad maya-k’iche’ donde trabajamos, 100% de la población vive en pobreza y 75% de hogares tienen familiares migrantes. Creemos que&amp;nbsp;la escuela secundaria es un espacio que puede promover este derecho. &amp;nbsp;Nuestro proyecto busca lograr justamente esto en Chuatroj. A pesar de la evidencia demostrando la correlación entre la educación secundaria y mejoras en los índices sociales, en Guatemala, toda educación secundaria es privada; quienes no pueden sufragar los gastos de colegiatura y útiles se quedan con una educación primaria. Con la colaboración del Comité de Becas de Chuatroj y la Cooperativa local, administramos un programa de becas para las y los estudiantes más vulnerables de Chuatroj que supera este obstáculo y permite la diversificación de gastos familiares.&amp;nbsp; Les brindamos un apoyo económico mensual destinado a cubrir 100% de sus gastos escolares y contribuir a mejoras en su nutrición, higiene, acceso de salud y vestimento.&amp;nbsp; Un porcentaje de la beca se queda en una cuenta de ahorro a nombre del becario.&amp;nbsp; Para fomentar su autoestima y animarlos a pensar que otro futuro es posible el Comité realiza actividades lúdicas con los becarios y sus familias; damos seguimiento a su desempeño académico para poder brindarles los apoyos necesarios. El año pasado nuestros fondos nos permitieron otorgar becas a 10 de los 27 estudiantes identificados para el programa; 8 de ellas son niñas. Se ha conseguido financiamiento para seguirlas apoyando durante el presente año escolar. &amp;nbsp;De los 17 estudiantes en nuestra “lista de espera”, 6 son niñas o adolecentes huérfanas.&amp;nbsp; Esta campaña busca fondos para poder otorgar una beca a estas 6 niñas para el año escolar en curso.</t>
  </si>
  <si>
    <t>Escape From Venezuelan Dictatorship</t>
  </si>
  <si>
    <t>01-25-2018</t>
  </si>
  <si>
    <t>MY DREAM</t>
  </si>
  <si>
    <t>Our program&amp;rsquo;s impact is two-fold.&amp;nbsp; At the individual and family level: It targets girls and teenagers whose precarious economic and family and community situation makes them highly vulnerable to dropping out of school, child labor, early pregnancy and a lifetime of chronic illness, malnutrition, and extreme poverty.&amp;nbsp; Our project cushions the impact of this situation on our students&amp;rsquo; (and their families&amp;rsquo;) future and mitigates the pressure to migrate by providing them this educational opportunity as well as a financial support that covers basic needs. It fosters a culture that prioritizes a child&amp;rsquo;s right to schooling and involves parents in their child&amp;rsquo;s academic success.&amp;nbsp; This is especially important in Guatemala where indigenous girls are systematically excluded from schooling due to cultural beliefs about traditional gender roles and the right of women to study. It allows impoverished families to gain experience administering a regular income and introduces a saving mentality.&amp;nbsp; As many of our families are single-mother homes, our project contributes to improved financial literacy and autonomy among women. It is raising elementary (and soon secondary) school completion rates amongst Mayan children; It has the potential to increase the number of Mayan youth who pursue a university degree; It has the potential to increase the number of Mayan&amp;rsquo; children who have access to healthcare during their critical growth period. At the community level: It contributes to building a self-sufficient, healthy village in the absence of a support from the central government; It is strengthening local capacities to collectively propose, implement, and administer projects directed at fomenting self-sufficiency and improving quality of life. We have established a quantitative baseline for scholars currently in the program, which allows us to measure improvements in grades and attendance over their course of their school career.&amp;nbsp; We also conduct bi-annual evaluation meetings with Committee members and students to discuss students&amp;rsquo; personal and academic progress and generate ideas for improving impact.&amp;nbsp; We are currently defining measures for improving how we monitor living conditions and provide greater support for mothers.</t>
  </si>
  <si>
    <t>El impacto de nuestro programa puede entenderse en dos niveles. A nivel individual y familiar: Se dirige a ni&amp;ntilde;as y adolescentes mujeres cuya situaci&amp;oacute;n econ&amp;oacute;mica de alta precariedad aumenta su vulnerabilidad frente el riesgo de deserci&amp;oacute;n escolar, trabajo infantil, embarazo precoz, enfermedad cr&amp;oacute;nica, desnutrici&amp;oacute;n y pobreza extrema. Nuestro proyecto amortigua el impacto de esta situaci&amp;oacute;n en el futuro de nuestros estudiantes (y de sus familias) y contribuye a mitigar la presi&amp;oacute;n de migrar al proporcionarles esta oportunidad de estudios y un apoyo financiero que cubre las necesidades b&amp;aacute;sicas. Fomenta una cultura que prioriza el derecho de las y los ni&amp;ntilde;@s a una educaci&amp;oacute;n y que involucra a los padres en el proceso de escolarizaci&amp;oacute;n. &amp;nbsp;Este impacto es especialmente importante en Guatemala, donde las ni&amp;ntilde;as y adolescentes ind&amp;iacute;genas son sistem&amp;aacute;ticamente excluidas de la educaci&amp;oacute;n, en parte debido a creencias culturales sobre el rol tradicional de la mujer y su derecho a estudiar. Permite que las familias ganen experiencia con la administraci&amp;oacute;n de un ingreso regular y fomenta una mentalidad de ahorro. Muchas de nuestr@s becarios son de hogares administrados por madres solteras y en este sentido nuestro proyecto contribuye a mejorar la educaci&amp;oacute;n financiera y la autonom&amp;iacute;a de las mujeres. Contribuye a aumentos en las tasas de escolarizaci&amp;oacute;n de nivel primaria (y pronto secundarias) entre las ni&amp;ntilde;as ind&amp;iacute;genas de Chuatroj; Tiene la potencial de aumentar el n&amp;uacute;mero de j&amp;oacute;venes ind&amp;iacute;gena que estudian a nivel universitario; Tiene la potencial de aumentar el n&amp;uacute;mero de ni&amp;ntilde;@s ind&amp;iacute;genas que tienen acceso a controles m&amp;eacute;dicos durante su per&amp;iacute;odo de crecimiento cr&amp;iacute;tico. A nivel comunitario: Contribuye a la construcci&amp;oacute;n de una comunidad sana y autosuficiente en la ausencia de un apoyo del gobierno central; Se est&amp;aacute; fortaleciendo las capacidades locales para autogestionar, implementar y administrar de manera colectiva aquellos proyectos dirigidos a fomentar la autosuficiencia y mejorar la calidad de vida. Hemos establecido una l&amp;iacute;nea base para l@s estudiantes actualmente en el programa, el cual nos permite medir su desempe&amp;ntilde;o escolar a lo largo de su carrera escolar. Asimismo llevamos a cabo reuniones de evaluaci&amp;oacute;n bianuales con los miembros del Comit&amp;eacute; Local de Becas y l@s becarios para conocer los avances personales y acad&amp;eacute;micos de los estudiantes y generar ideas para mejorar nuestro impacto. Actualmente estamos definiendo medidas para mejorar la forma en que monitoreamos sus condiciones de vida y brindamos acompa&amp;ntilde;amiento a las madres.</t>
  </si>
  <si>
    <t>Last year our funding allows us to provide scholarships to 10 of the 27 students identified for the program.&amp;nbsp; Eight of them are girls and young women. &amp;nbsp;Scholars were identified and prioritized based on a set of criteria defined by the Scholarship Committee: orphaned, abandonment due to migration, extreme poverty. &amp;nbsp;In the case of a tie, priority was given to girls, given that this condition that exaggerates the vulnerability. We have secured funding to support these 10 scholars for the current school year. Of the 17 students in our &amp;quot;waiting list&amp;quot;, 6 are orphan girls and adolescents. This campaign seeks funds to provide a scholarship to these 6 girls for the school year. Each scholarship has a value of $ 360.00 per year, which includes the student&amp;rsquo;s month stipend and funds for carrying out the extracurricular and monitoring activities described above. In the case that we don&amp;rsquo;t achieve our fundraising goal, we will award a scholarship to the number of girls that funds allow and apply the remainder for activities that benefit the girls and mothers in the program.</t>
  </si>
  <si>
    <t>El a&amp;ntilde;o pasado nuestros fondos nos permitieron otorgar becas a 10 de los 27 estudiantes identificados para el programa; 8 de ellas son ni&amp;ntilde;as y adolescentes mujeres. &amp;nbsp;Los becarios fueron identificados y priorizados de acuerdo con los siguientes criterios de vulnerabilidad definidos por el Comit&amp;eacute; de Becas: huerfanidad, abandono por migraci&amp;oacute;n, extrema pobreza.&amp;nbsp; En caso de &amp;ldquo;empate&amp;rdquo; se dio prioridad a las ni&amp;ntilde;as, siendo esta una condici&amp;oacute;n que exagera la vulnerabilidad. Se ha conseguido financiamiento para seguirlas apoyando durante el presente a&amp;ntilde;o escolar.&amp;nbsp; De los 17 estudiantes en nuestra &amp;ldquo;lista de espera&amp;rdquo;, 6 son ni&amp;ntilde;as o adolecentes hu&amp;eacute;rfanas.&amp;nbsp; &amp;nbsp;Cada beca tiene un valor de $360.00 al a&amp;ntilde;o. Esta campa&amp;ntilde;a busca fondos para poder otorgar una beca a estas 6 ni&amp;ntilde;as para el a&amp;ntilde;o escolar en curso.&amp;nbsp; En caso no logremos nuestra meta, otorgaremos una beca al n&amp;uacute;mero de ni&amp;ntilde;as que nuestra recaudaci&amp;oacute;n permita y aplicaremos lo que resta para actividades l&amp;uacute;dicas y de acompa&amp;ntilde;amiento con las ni&amp;ntilde;as y madres actualmente en el programa.</t>
  </si>
  <si>
    <t>TOTAL $21,831.00 Recursos humanos Coordinador del proyecto Asistente T&amp;eacute;cnico Facilitadora Comunitario $9,733.00 Fondo de becas escolares Aporte economico mensual durante 12 meses&amp;nbsp;para l@s 27 estudiantes identificados por el Comite de Becas de Chuatroj&amp;nbsp;cuya situacion de alta vulnerabilidad social pone en riesgo su escolarizacion. $4,320.00 Aporte para la operaci&amp;oacute;n comunitaria del Comit&amp;eacute; de Becas en Chuatroj Tenemos un acuerdo de contrapartida con la Cooperativa local y los institutos educativos en el que se responsabilizan con un porcentaje alto de los gastos administrativos del proyecto en la comunidad- internet, tel&amp;eacute;fono, impresi&amp;oacute;n de documentos administrativos) $50.00 Materiales did&amp;aacute;cticos Para la realizaci&amp;oacute;n de actividades l&amp;uacute;dicas y talleres con becarios, sus familias y miembros de Chuatroj El costo es mayor pero logramos donaciones &amp;ldquo;in-kind&amp;rdquo; para la mayor&amp;iacute;a de los materiales $500.00 Comunicaci&amp;oacute;n/Difusi&amp;oacute;n Administraci&amp;oacute;n de p&amp;aacute;gina web Impresi&amp;oacute;n de materiales de promoci&amp;oacute;n PO Box en Estados Unidos $301.00 Equipo Alquiler de ca&amp;ntilde;onera durante reuniones de evaluaci&amp;oacute;n y monitoreo con el Comit&amp;eacute; Local $189.00 Transporte Entre la sede de coordinaci&amp;oacute;n en Ciudad de Guatemala y la sede del proyecto en Chuatroj, Totonicap&amp;aacute;n para la realizaci&amp;oacute;n de reuniones de evaluaci&amp;oacute;n y monitoreo con el Comit&amp;eacute; Local Viajes de fortalecimiento institucional y gesti&amp;oacute;n de fondos en el exterior $1,980.00 Vi&amp;aacute;ticos Alimentaci&amp;oacute;n y hospedaje para miembros del equipo de Coordinaci&amp;oacute;n de INCEDES para la realizaci&amp;oacute;n de reuniones de evaluaci&amp;oacute;n y monitoreo con el Comit&amp;eacute; Local en Chuatroj $2,933.00 Administraci&amp;oacute;n Aporte de 10% a la administraci&amp;oacute;n de INCEDES $1,825.00</t>
  </si>
  <si>
    <t>Escapar de Venezuela</t>
  </si>
  <si>
    <t>INCEDES was founded in Guatemala in 2005 by a group of Guatemalan researchers who studied regional migrations and the conditions that caused them. They decided to found INCEDES in order to create an institutional framework that would allow them to advocate for changes in legislation, policies, and local realities associated with migration based on the information their research generated. Our mission is to strengthen society’s ability to address regional migrations as well as formulate and advocate for public and social policies that fully protect the rights of migrants and their families and encourage the right not to migrate. To do this, we have established four lines of work: 1) “Social Vulnerability and Development for the Migrant Family” Program: coordinates and supports processes in Mayan origin and destination communities that promote grass roots efforts to generate conditions that facilitate the right not to migrate. 2) “Applied Research Program”: conducts research on issues related to youth and labor migrations, the relationship between migration, development and human rights, remittances, and immigration legislation 3) “Education Program”: coordinates trainings with government officials and courses with international students and regarding migration and development 4) “Public Advocacy Program”: advocates and advices national and regional executive and legislative bodies on migration issues</t>
  </si>
  <si>
    <t>INCEDES fue fundado en Guatemala en el 2005 por un grupo de investigadores guatemaltecos quienes se dedicaban a la investigación de las migraciones y las condiciones que provocaban estos desplazamientos. Decidieron fundar INCEDES con el motivo de establecer un marco institucional que les permitía aplicar el conocimiento que generaban a favor de cambios en las legislaciones, las políticas y las realidades a nivel local que se asocian con las migraciones. Nuestra misión es fortalecer las capacidades sociales para abordar las migraciones así como formular y gestionar políticas públicas y sociales relacionadas, desde una perspectiva de garantía de protección integral de los derechos de las personas migrantes y sus familiares. Para ello, hemos establecido 4 ejes de trabajo: 1) Programa de Vulnerabilidad Social y Desarrollo de la Familia Migrante coordina y da acompañamiento de procesos en comunidades mayas de origen y destino que promueven la autogestión de condiciones para el ejercicio del derecho a no migrar o migrar en condiciones de derecho 2) Programa de Investigación Aplicada sobre temas relacionados con las migraciones juveniles y laborales y su relación con el desarrollo y el ejercicio de derechos; las remesas; legislación migratoria 3) Programa de Educación para realizar capacitaciones con funcionarios de gobierno, cursos con estudiantes extranjeros y de diplomados sobre las migraciones 4) Programa de Gestión e Incidencia con instancias legislativas y ejecutivas nacionales y regionales sobre temas relacionados</t>
  </si>
  <si>
    <t>https://www.youtube.com/watch?v=9u9JcZJRTYk&amp;#038;feature=youtu.be</t>
  </si>
  <si>
    <t>escapar a la libertad</t>
  </si>
  <si>
    <t>my computer was stolen.</t>
  </si>
  <si>
    <t>Hello, I am a 21 year old girl with dreams and aspirations that unfortunately saw waste when my computer was stolen. Bec</t>
  </si>
  <si>
    <t>My greatest wish is to complete projects that I have been developing for months. It is too hard in a country where nobody takes you into account where good ideas are hard to come by and where people ignore what can have an impact. I want to talk about my projects which were on my computer that was stolen. but as I am a person prevented I have saved a backup in the cloud which will help me to continue the development of this. I ask all the people that help me to reach the goal as soon as possible and thus be able to carry out my projects. Thank you.</t>
  </si>
  <si>
    <t>My greatest wish is to complete projects that I have been developing for months. It is too hard in a country where nobody takes you into account where good ideas are hard to come by and where people ignore what can have an impact. I want to talk about my projects which were on my computer that was stolen. but as I am a person prevented I have saved a backup in the cloud which will help me to continue the development of this. I ask all the people that help me to reach the goal as soon as possible and thus be able to carry out my projects. graciS</t>
  </si>
  <si>
    <t>pitamaria2000@hotmail.com</t>
  </si>
  <si>
    <t>850 usd</t>
  </si>
  <si>
    <t>alejapino4@gmail.com</t>
  </si>
  <si>
    <t>My barista dream</t>
  </si>
  <si>
    <t>My PhD Challenge</t>
  </si>
  <si>
    <t>Es más una meta que un proyecto, sería poder tener una computadora por primera vez :)</t>
  </si>
  <si>
    <t>alsidius@hotmail.com</t>
  </si>
  <si>
    <t>equipo de trabajo</t>
  </si>
  <si>
    <t>Musical proyect</t>
  </si>
  <si>
    <t>Música para la vida MESE</t>
  </si>
  <si>
    <t>MESE Vasco de Quiroga I.A.P.</t>
  </si>
  <si>
    <t>MVQ9506028Z0</t>
  </si>
  <si>
    <t>https://hipgive.org/wp-content/uploads/2018/10/Acta-Constitutiva-MESE.pdf</t>
  </si>
  <si>
    <t>José Angel</t>
  </si>
  <si>
    <t>gestionmese1@gmail.com</t>
  </si>
  <si>
    <t>Americas Latino Eco-Festival</t>
  </si>
  <si>
    <t>Americas for Conservation + the Arts 501C3</t>
  </si>
  <si>
    <t>EQUIPÁNDONOS PARA SALVAR VIDAS</t>
  </si>
  <si>
    <t>Irene Vilar</t>
  </si>
  <si>
    <t>irenevilar@gmail.com</t>
  </si>
  <si>
    <t>(014) 433-406071</t>
  </si>
  <si>
    <t>mesevq</t>
  </si>
  <si>
    <t>(303) 330-6597</t>
  </si>
  <si>
    <t>Arts and Culture/Civic Participation/Health/Rights/Economic Development/Education/Youth Development</t>
  </si>
  <si>
    <t>Música para la vida</t>
  </si>
  <si>
    <t>Advacing Diversity in Conservation</t>
  </si>
  <si>
    <t>Avanzando la diversidad en la conservacion de nuestro planeta</t>
  </si>
  <si>
    <t>Americas Latino Eco-Festival is working to empower Latinos, Latinas and other diverse populations to provide long-term envronmental stewardship of our beautiful planet. we are doing it by bringing people together to network, learn and advocate for a more integrated, diverse and effective conservation movement.</t>
  </si>
  <si>
    <t>Américas Latino Eco-Festival está trabajando para capacitar a los Latinos, Latinas y otras poblaciones diversas en las Américas promocionando la administración medioambiental responsable de nuestro hermoso planeta a largo plazo. Lo estamos haciendo mediante la union de poblaciones diversas que participan para aprender y abogar por un movimiento medioambiental más integrado, diverso y eficaz.</t>
  </si>
  <si>
    <t>Bringing diversity and inclusion to the environmental sphere is fundamental to building a lasting and effective conservation movement. People of color make close to 40% of the U.S. population, and 30% of the science and engineering workforce but they do not, for example, exceed 13% of the staff in green organizations.</t>
  </si>
  <si>
    <t>Promover la diversidad y la inclusión dentro del movimiento medio ambiente es fundamental para la construcción de un movimiento duradero y eficaz. Las comunidades diversas constituyen cerca del 40% de la población EE.UU., y el 30% de la plantilla de ciencia y la ingeniería, pero no superan el 13% del personal dentro de las organizaciones que trabajan para la conservacion.</t>
  </si>
  <si>
    <t>Our organization has put together 3 very successful and well attended festivals with a non-paid staff and with much social and in kind capital. Our 3rd ALEF in 2015 has taken us to a tipping point place where we were able to retire most of the debt, produce an even greater and more impactful event fully housed in Denver, and position ourselves in a stronger place to apply for grants and significantly increase our donor and sponsor base. We have created an important precedent for the city and the state and crystallized what is now bound to become a Denver signature gathering advancing the shared environmental values of Latino American communities and of communities at large for years to come.</t>
  </si>
  <si>
    <t>Nuestra organización ha reunido 3 festivales exitosos y bien atendidos con un personal no remunerado y con gran parte del capital social y en especie. Nuestra tercera ALEF en 2015 nos ha llevado a un punto critico en el que hemos sido capaces de superar la mayor parte de la deuda, producir un evento aún mayor y más impactanteen Denver, y posicionarnos en un lugar más fuerte para solicitar subvenciones y significativamente aumentar nuestra base de donantes y patrocinadores. Hemos creado un precedente importante para la ciudad y el estado y se ha cristalizado lo que en adelante se convertira en un evento importante en Denver que apoya los valores medio ambientales dentro de las comunidades latinas yla comunidad en general en los años venideros.</t>
  </si>
  <si>
    <t>Entrevistas a Venezolanos en el mundo</t>
  </si>
  <si>
    <t>Jan &amp;#8211; Dec 14 Budget Jan &amp;#8211; Oct 15 Budget Jan &amp;#8211; Dec 16 8,198.00 5,000.00 11,771.41 5,000.00 25,000.00 0.00 3,756.52 10,000.00 5,000.00 32,560.87 35,000.00 3,283.68 15,000.00 20,000.00 40,758.87 40,000.00 18,811.61 30,000.00 50,000.00 70.00 0.00 0.00 5,000.00 0.00 5,000.00 0.00 5,000.00 68,860.00 ######### 104,400.00 ######### 125,000.00 0.00 12,500.00 8,000.00 7,000.00 5,000.00 5,720.00 20,400.00 0.00 0.00 6,000.00 1,120.70 0.00 2,000.00 Music Concert 3,850.31 66,750.00 0.00 10,000.00 79,621.01 ######### 112,400.00 ######### 158,000.00 City of Boulder/Denver 6,500.00 17,500.00 0.00 5,000.00 State Colorado 5,000.00 750.00 5,000.00 0.00 45,000.00 25,000.00 40,000.00 0.00 0.00 25,000.00 0.00 11,500.00 62,500.00 25,750.00 25,000.00 50,000.00 6,453.24 58,500.00 75,000.00 115,000.00 138,333.12 ######### 215,461.61 ######### 373,000.00 138,333.12 ######### 215,461.61 ######### 373,000.00 10,371.93 12,850.00 8,831.64 25,000.00 12,000.00 Americas Book Award 390.00 7,500.00 0.00 0.00 3,000.00 Art Exhibits 12,584.20 2,500.00 3,325.00 4,000.00 5,000.00 Catering 450.00 1,000.00 3,898.82 2,000.00 5,000.00 Entertainment 0.00 500.00 300.00 500.00 500.00 Exhibit Hall 0.00 3,000.00 0.00 0.00 500.00 Family Day Venue 5,339.03 7,000.00 3,650.00 0.00 Festival Gala 6,000.00 5,000.00 4,700.00 5,000.00 8,000.00 Film Forum Licenses 1,129.03 5,000.00 660.23 250.00 Literary Pavillion Venue 250.00 0.00 0.00 Music Festival Venue &amp;amp; Perf. 25,622.55 15,000.00 16,167.72 0.00 10,000.00 Event Cost &amp;#8211; Other 3,928.50 4,800.00 2,662.26 18,000.00 5,000.00 55,693.31 51,300.00 35,364.03 29,500.00 37,250.00 500.00 2,000.00 2,047.67 0.00 3,000.00 Gifts 100.00 0.00 0.00 Insurance 0.00 300.00 0.00 500.00 Merchant Fees &amp;amp; Bank Fees 1,278.54 2,000.00 0.00 1,000.00 Supplies 2,613.70 3,000.00 601.07 2,000.00 3,992.24 5,300.00 601.07 5,000.00 10,200.00 16,000.00 3,000.00 0.00 30,000.00 (1,108.83) 30,000.00 8,715.13 0.00 12,000.00 Airfare 12,876.98 27,000.00 23,284.91 5,000.00 10,000.00 Ground Transportation 207.46 2,000.00 3,990.67 2,000.00 Honorarium 6,000.00 19,225.00 3,084.62 5,000.00 10,000.00 Lodging 0.00 12,000.00 18,291.18 8,000.00 10,000.00 Meals &amp;amp; Entertainment 2,668.77 5,000.00 4,147.35 3,000.00 Mileage 1,533.14 2,892.65 2,500.00 Parking 124.82 217.05 500.00 Per Diem 300.00 0.00 2,000.00 23,711.17 65,225.00 55,908.43 18,000.00 40,000.00 103,359.82 ######### 114,467.97 72,500.00 139,250.00 1,409.98 1,773.51 2,000.00 18.00 56.00 50.00 56.00 3,384.69 4,044.11 950.00 1,500.00 0.00 1,000.00 84.99 840.00 1,000.00 200.00 0.00 0.00 Accounting Fees 2,290.00 6,000.00 2,990.00 2,160.00 2,000.00 Outside Contract Services 0.00 2,715.00 3,000.00 2,290.00 6,000.00 5,705.00 2,160.00 5,000.00 1,101.75 3,000.00 1,393.81 1,000.00 1,000.00 885.00 2,000.00 350.00 500.00 2,742.76 1,000.00 190.97 1,000.00 500.00 1,199.38 2,000.00 443.08 500.00 300.00 436.00 600.00 176.95 300.00 200.00 583.02 300.00 0.00 200.00 0.00 300.00 1,415.93 0.00 147.10 0.00 200.00 0.00 122.76 1,000.00 863.00 1,000.00 13,110.46 17,200.00 14,723.84 7,000.00 11,256.00 12,040.32 78,927.21 ######### 120,000.00 129,920.58 ######### 209,892.53 ######### 272,506.00 8,412.54 ######### 5,569.08 12,469.00 100,494.00 7,728.00 20,000.00 ######### 15,000.00 109,242.76 115,000.00 100,000.00 116,970.76 135,000.00 ######### 115,000.00 0.00 1,682.89 0.00 116,971.72 135,000.00 ######### 115,000.00 116,971.72 136,682.89 ######### 115,000.00 (0.96) (1,682.89) 0.00 0.00 8,411.58 ######### 3,886.19 12,469.00 100,494.00</t>
  </si>
  <si>
    <t>OUR WINS IN THREE YEARS Secured 20 national features and over 30 million media impressions Worked with 20 plus schools in Colorado and Mexico and engaged over 3k students in our ALEF annual K-12 Eco Exhibits educating on migrations and climate change: 1st ALEF: Monarch Butterflies / 2nd ALEF: Migrant Birds of the Americas / 3rd ALEF: American Dipper and Water Brought together 2,000+ advocates, conservation enthusiasts, national media, policy-makers, and leaders from the world's leading organizations representing Latino constituencies and environmental mandates, as well as 10,000+ community at large Published 5 MVP books, received 5 national reviews, and made it to Miami's One Book One City program. See here for our last MVP catalog. Curated 15 environmental art exhibits with ten guest artists from Mexico #1, Mexico #2, Mexico #3, Mexico #4, Mexico #5, Mexico #6, Cuba, Uruguay, Argentina #1 Argentina#2, Spain, and the US #1, US #2. engaging communities via art workshops and/or presentations Presented 10 performances, theater and concerts, including Grammy, Latin Grammy, and MacArthur Genius winners Launched #DiscoverMiTierra Community Passport to increase Latino access and community engagement with local cultural institutions within the Denver Metro area. It gives free access to families attending ALEF to cultural community partners (6) valid for one year. Conducted Climate of Hope Trainings for leadership and youth, addressing the need to increase Latino leadership working on Climate Recruited over 200 volunteers Hosted and activated the Mexican Graficomovil, a mural, gallery and printmaking studio on wheels (customized 1948 Chevy delivery truck) created to go to schools, parks, community art centers, museums, and other public spaces to showcase the art of printmaking. Granted 4 Americas Latino Book Awards (ALBA AWARDS) Showcased 15 authors including Pulitzer, Goldman, Champion of the Earth, Newberry, and National Book Awards winners. See Junot Diaz at our inaugural ALEF. Orchestrated 2014 Public Art Mural by David Garcia Ocelotl in Boulder, CO Published Revista: "Migrar en Palabras"/ "Word Travels" anthologizing the best children's books published in the Americas on the environment, multiculturalism, and social justice. 2013 ALEF Internship program with CU Boulder 2013 &amp;amp; 2014 Conscious Foods recipe books with Whole Foods Markets. 10,000 copies distributed in store and in the community 2014 Conscious Foods Calendar with local chefs challenge: original recipies celebrating local, non GMO, and natural foods</t>
  </si>
  <si>
    <t>Música electroacústica en formato de trio andino colombiano</t>
  </si>
  <si>
    <t>ForConservation</t>
  </si>
  <si>
    <t>Entre Nos: Technology that empowers Mexican Women</t>
  </si>
  <si>
    <t>musica</t>
  </si>
  <si>
    <t>Amalia Test</t>
  </si>
  <si>
    <t>Test 3</t>
  </si>
  <si>
    <t>katieclancy@themuskokafoundation.org</t>
  </si>
  <si>
    <t>Music Tour</t>
  </si>
  <si>
    <t>l</t>
  </si>
  <si>
    <t>Lopezlari060@gmail.com</t>
  </si>
  <si>
    <t>English for rural communities</t>
  </si>
  <si>
    <t>Museo del Westside &amp;#8211; A Project of the Esperanza Peace &amp;amp; Justice Center</t>
  </si>
  <si>
    <t>The Esperanza Peace and Justice Center</t>
  </si>
  <si>
    <t>https://hipgive.org/wp-content/uploads/2018/11/IRS-501C3-Letter.pdf</t>
  </si>
  <si>
    <t>randall.urena@gmail.com</t>
  </si>
  <si>
    <t>Natalie</t>
  </si>
  <si>
    <t>fundraising@esperanzacenter.org</t>
  </si>
  <si>
    <t>Engaging Our Future Through Literacy</t>
  </si>
  <si>
    <t>(210) 228-0201</t>
  </si>
  <si>
    <t>922 San Pedro Avenue, San Antonio, Texas, EE. UU.</t>
  </si>
  <si>
    <t>Texas</t>
  </si>
  <si>
    <t>San Antonio</t>
  </si>
  <si>
    <t>Please support the Esperanza this Giving Tuesday on 11.27.18 to raise $10,000 for our new Museo del Westside!</t>
  </si>
  <si>
    <t>¡Por favor apoye a Esperanza este GivingTuesday en 11.27.18 para levantar $10,000 para nuestro nuevo Museo del Westside!</t>
  </si>
  <si>
    <t>cmattison@familiesinschools.org</t>
  </si>
  <si>
    <t>Campaign summary: Before we embark on rehabilitating our historic property, Ruben’s Ice House, to create the first community museum in San Antonio’s predominantly Mexican American Westside, we would like to hire a team of consultants to assist in educating community members, Esperanza staff, board, and volunteers about museum planning and best practices in the rehabilitation of a historic building into a functional museum space. The consultants would also work with the Esperanza to develop a rehabilitation plan that meets the community’s desires for the space. This project will create a community-informed plan to rehabilitate a historic structure to give it a new life as a community serving museum, while also educating the community, staff, and board about the challenges of and best practices for rehabilitating a historic structure. The project will foster community knowledge about the building and its surroundings, build community buy-in for the future of the building, and further promote an understanding of and appreciation for community history in the Westside. A series of three to five community meetings will be convened (this will depend on the community’s expressed needs) to introduce the community, Esperanza staff, and board to the museum planning process and receive the community’s input on desired amenities, activities, and programs that will need to be incorporated into the design. Three consultants will be engaged: one an expert in rehabilitating historic buildings into museums, one an architect, and one a structural engineer. The latter two previously assisted in rehabilitating the other two designated structures on the property and are familiar with our organization’s commitment to community input. Donations will help us cover the costs of hiring the consultants – all experts in the ir respective fields. &amp;nbsp; Why it matters: We anticipate holding the first community input meeting in mid-January with additional community meetings through March. Therefore, we anticipate strong community participation in these meetings with anywhere from 30 to 40 core participants. Our target audience is current and former Westside residents. San Antonio’s Westside is part of the city’s original 36 square miles and is an area notable for its unique working class vernacular architecture, deep ties to San Antonio’s Mexican American history, and as the birthplace of numerous Mexican American leaders, politicians, musicians, educators, writers, and artists. It originally began on the west side of downtown at the San Pedro Creek and spread west, but in the 1950s and 60s urban renewal and the building of Interstate 10 pushed the inhabitants of the Westside further west so that it now extends west from Interstate 10. Since the city’s earliest days the Westside has been predominately Mexican American, though new immigrant groups have also historically had enclaves in the Westside including early 20th century Syrian/Lebanese and Chinese immigrants. The Mexican Revolution (1910-1920) led to a surge of refugees fleeing to San Antonio and settling on the Westside. These refugees brought a renewed wave of Mexican cultural practices and pride to the Westside. Marked by small businesses selling traditional Mexican goods, churches serving a number of denominations, and houses often built by the hands of master builders with no architectural plans, the Westside retains a unique quality that as we say in San Antonio is “puro San Anto.” Westside residents are proud of their community, and especially proud of the people that have come from the Westside, including: former US Secretary for Housing and Urban Development Henry Cisneros, voting rights advocate Willie Velasquez, and international singer Eva Garza. The Westside also produced the iconic “Westside Sound” (Rudy &amp;amp; the Reno Bops, The Royal Jesters, etc.), which has been documented a Smithsonian traveling exhibit. While the Westside remains one of the most culturally rich communities in San Antonio it is also one of the economically poorest, with forty-one percent of residents living in poverty. Though the Westside has been studied by historians, cultural geographers, sociologists, and others, outside of academia the impact and meaning of the Westside has rarely been told by the community or for the community. The Museo del Westside aims to correct this pattern. Outcomes will include strong community buy-in for the museum, increased community understanding of the museum’s benefits to the neighborhood, and community commitment to the future success of the museum. For the final product of this planning project, the consultants will work with our staff and board to develop a rehabilitation plan that meets the community’s desires for the space and that can be used to solicit construction bids. To ensure that we have met our goals we will ask the community participants to sign off on the final We’ve already held multiple community meetings (across multiple constituencies in the neighborhood) to introduce the idea of the museum and collect future exhibit ideas. We have been met by much enthusiasm from community members as it is widely known in the community that the Westside is one of San Antonio’s most historic neighborhoods and yet it is largely overlooked by larger cultural institutions. By bringing in a panel of expert consultants we will give the Westside the professional attention it deserves. We have already had great success in promoting the idea of the museum. To date we have held three community meetings next door to Ruben’s Ice House and presented at four meetings of other Westside organizations and have been met with great. We’ve already been contacted by multiple community members who want to donate family artifacts to the museum, including a hand-sewn stage dress worn by the international singer Refugio &amp;#8221;Cuquita&amp;#8221; Wilton Luna, La Reina del Microfono, and a large neon sign that once graced the 2-story, 15-room maternity home run by Westside midwife Romana Ramos. We opened our first Westside history exhibit on September 22, 2018 at the community room of the nearby public housing development and welcomed over 150 community members to the opening reception. We are very confident in the community’s desire for more such exhibits and a space to call their own that honors the community’s history. The Museo del Westside project is being overseen by Dr. Sarah Zenaida Gould, a Latina museum professional with over 10 years’ experience in the museum field. Previously, the Esperanza Peace &amp;amp; Justice Center has raised over $1.2 million to rehab the historic Westside structures known as Casa de Cuentos (now a community gathering space) and Lerma’s Nite Club (a National Register of Historic Places listed building that was the longest-running conjunto club in Texas), as well as to erect a compressed earth (adobe) structure to house a Westside women’s clay art collective. Potential Challenges: &amp;nbsp; The funds will cover consultant fees for a museum building rehabilitation expert, and architect, and structural engineer. All have experience working with community groups for project input, and community engagement with the process is of utmost importance to us, so we want to be sure to hire the right consultants for this project. In total their fees will be $10,000. We are also seeking $500 to cover meals and supplies for the community meetings. If we don’t reach our entire goal, we will reduce reduce the number of community meetings to however many we can afford. We are also applying for private grants to help with the costs, but do not know yet if we will receive any additional support at this time. When you donate to the Esperanza, you gain ownership and accountability in the organization. Not everyone may be able to make a monetary donation, but you can always help many other ways! You can help get the word out about current campaigns/fundraising goals, use social media to help spread the word and ask for donations, or you could become an official campaign organizer or volunteer! &amp;nbsp;</t>
  </si>
  <si>
    <t>Alpha-Treatment Project for addictions</t>
  </si>
  <si>
    <t>Proyecto Alfa Centro Psicologico para Adicciones A.C.</t>
  </si>
  <si>
    <t>PAC1010016P9</t>
  </si>
  <si>
    <t>https://hipgive.org/wp-content/uploads/2016/12/8708ACTA-CONSTITUTIVA-110214.pdf</t>
  </si>
  <si>
    <t>ENgaged Latino Parents Advancing Student Outcome</t>
  </si>
  <si>
    <t>Campaign Summary Antes de que emprendamos la rehabilitación de nuestra propiedad histórica, Ruben’s Icehouse, para crear el primer museo de la comunidad en Westside americano predominantemente mexicano de San Antonio, nos gustaría contratar un equipo de consultores para asistir en la educación de miembros de la comunidad, personal de Esperanza, consejo y voluntarios sobre planificación del museo y mejores prácticas en la rehabilitación de un edificio histórico en un espacio del museo funcional. Los consultores también trabajarían con Esperanza para desarrollar un plan de la rehabilitación que encuentra los deseos de la comunidad del espacio. Este proyecto creará un plan informado por la comunidad de rehabilitar una estructura histórica para darle una nueva vida como un museo de porción de la comunidad, educando también la comunidad, personal y consejo sobre los desafíos de y las mejores prácticas para rehabilitar una estructura histórica. El proyecto fomentará el conocimiento de la comunidad sobre el edificio y sus alrededores, construirá la compra de la comunidad para el futuro del edificio, y fomentará un entendimiento y aprecio por la historia de la comunidad en el Westside. Una serie de tres a cinco reuniones de la comunidad será convocada (esto dependerá de las necesidades expresadas de la comunidad) presentar la comunidad, personal de Esperanza y consejo al proceso de planificación del museo y recibir la entrada de la comunidad en servicios deseados, actividades y programas que tendrán que ser incorporados en el diseño. Serán involucrados tres consultores: un experto en rehabilitación de edificios históricos en museos, un arquitecto y un ingeniero estructural. Los dos últimos antes asistieron en la rehabilitación de las otras dos estructuras designadas en la propiedad y son familiares con la entrega de nuestra organización a la entrada de la comunidad. Las donaciones nos ayudarán a cubrir los gastos de contratar a los consultores, todos los expertos en sus campos Why It Matters Nos anticipamos a la celebración de la primera comunidad de entrada de reunión a mediados de enero con otras reuniones comunitarias hasta marzo. Por ello, prevemos una fuerte participación comunitaria en estos encuentros con dondequiera a partir 30 a 40 participantes. Nuestro público objetivo es actual y ex Westside residentes. El Westside de San Antonio es la parte de 36 millas cuadradas originales de la ciudad y es un área notable por su arquitectura de la lengua vernácula de la clase obrera única, profundamente lazos a la historia americana mexicana de San Antonio, y como el lugar de nacimiento de numerosos líderes americanos mexicanos, políticos, músicos, educadores, escritores y artistas. Originalmente comenzó en el lado oeste del centro de la ciudad, en el barrio de San Pedro Creek y propagación del oeste, pero en la década de los 50s y 60s la renovación urbana y la construcción de la Autopista Interestatal 10 empujado a los habitantes de la Westside más al oeste, de modo que ahora se extiende al oeste de la Autopista Interestatal 10. Desde los días más tempranos de la ciudad Westside ha sido el americano predominantemente mexicano, aunque los nuevos grupos inmigrantes también hayan tenido históricamente enclaves en Westside incluso principios de sirio/Libanés del siglo XX e inmigrantes chinos. La Revolución mexicana (1910-1920) llevó a una oleada de refugiados que huyen a San Antonio y se deciden por Westside. Estos refugiados trajeron una onda renovada de prácticas culturales mexicanas y orgullo a Westside. Marcado por pequeños negocios que venden bienes mexicanos tradicionales, iglesias que sirven varias denominaciones y casas a menudo construidas por las manos de constructores del maestro sin proyectos arquitectónicos, Westside retiene una calidad única que como decimos en San Antonio es “puro San Anto”. Los residentes de Westside están orgullosos de su comunidad y sobre todo orgullosos de la gente que ha venido de Westside, incluso: ex Secretario de los Estados Unidos para Vivienda y Desarrollo Urbano Henry Cisneros, votando al abogado de derechos Willie Velasquez, y la cantante internacional Eva Garza. El Westside también produjo el iconic “Sonido de Westside” (Rudy &amp;amp; los Reno Bops, Los Royal Jesters, etc.), que ha sido documentado Smithsonian viajando el objeto expuesto. Mientras que el Westside sigue siendo uno de los más culturalmente ricas comunidades de San Antonio también es uno de los países económicamente más pobres, con un 41% de los residentes que viven en la pobreza. Aunque el Westside ha sido estudiado por los historiadores, los geógrafos culturales, sociólogos y otros, fuera de los círculos académicos la repercusión y el significado de la Westside raramente ha sido informada por la comunidad o por la comunidad. El Museo del Westside pretende corregir este patrón. Los resultados incluirán el apoyo de la comunidad fuerte al museo, el entendimiento de la comunidad aumentado de ventajas del museo para la vecindad y entrega de la comunidad al futuro éxito del museo. Para el producto final de este proyecto de planificación, los consultores trabajarán con nuestro personal y consejo para desarrollar un plan de la rehabilitación que encuentra los deseos de la comunidad del espacio y esto puede ser usado para solicitar ofertas de construcción. Para asegurarnos de que hemos cumplido con nuestras metas, pediremos a los participantes de la comunidad que firmen el plan final. Hemos creído ya que reuniones de la comunidad múltiples (a través de distritos electorales múltiples en la vecindad) introducen la idea del museo y coleccionan futuras ideas del objeto expuesto. Hemos sido encontrados por mucho entusiasmo de miembros de la comunidad ya que se sabe extensamente en la comunidad que Westside es una de la mayor parte de vecindades históricas de San Antonio y aún es en gran parte pasado por alto por instituciones culturales más grandes. Trayendo un panel de consultores expertos prestaremos a Westside la atención profesional que merece. Hemos tenido ya el gran éxito en la promoción de la idea del museo. Hasta ahora hemos sostenido tres reuniones de la comunidad al lado de la Casa del Hielo de Ruben y hemos presentado en cuatro reuniones de otras organizaciones de Westside y hemos sido encontrados con el gran Ya hemos sido contactados por varios miembros de la comunidad que quieren donar artefactos familiares al Museo, incluyendo un vestido cosido a mano usado por el cantante internacional refugio &amp;#8220;cuquita&amp;#8221; Wilton Luna, la reina del microfono, y un gran letrero de neón que una vez graced la casa de maternidad de 2 pisos, de 15 habitaciones, dirigida por la partera del Westside romana Ramos. Abrimos nuestro primer objeto expuesto de la historia de Westside el 22 de septiembre de 2018 en el cuarto de la comunidad del desarrollo de vivienda pública cercano y dimos la bienvenida a más de 150 miembros de la comunidad a la recepción inicial. Somos muy confidentes en el deseo de la comunidad de más tales objetos expuestos y un espacio de llamar su propio que cumple la historia de la comunidad. El proyecto de Museo del Westside está siendo supervisado por el Dr. Sarah Zenaida Gould, un profesional del museo de la Latina con la experiencia de los más de 10 años en el campo del museo. Antes, Esperanza Peace &amp;amp; Justice Center ha levantado más de $1.2 millones para reconstituir las estructuras de Westside históricas conocidas como Casa de Cuentos (ahora una comunidad espacio creciente) y el Club Nite de Lerma (un Registro Nacional de Sitios Históricos puestos en una lista construyendo que era la marcha más larga conjunto club en Texas), así como erigir una tierra comprimida (adobe) estructura para alojar Westside arte de arcilla femenino colectivo. Potential Challenges Los fondos servirán para sufragar los honorarios de los consultores para un museo de rehabilitación de edificios experto y arquitecto e ingeniero estructural. Todos tienen experiencia trabajando con grupos comunitarios para el proyecto de entrada, y el compromiso de la comunidad con el proceso es de suma importancia para nosotros, por lo que queremos estar seguros que contratar el derecho de consultores para este En el total de sus honorarios será de $10.000. También estamos tratando de $500 para cubrir las comidas y suministros para las reuniones de la comunidad. Si no alcanzamos nuestro objetivo entero, reduciremos reducen el número de reuniones de la comunidad a sin embargo muchos nos podemos permitir. También solicitamos subvenciones privadas para ayudar con los gastos, pero no sabemos aún si recibiremos apoyo adicional en este tiempo. Cuando dona a Esperanza, gana la propiedad y la responsabilidad en la organización. ¡No cada uno puede ser capaz de hacer una donación monetaria, pero siempre puede ayudar a muchos otros caminos! ¡Puede ayudar a sacar la palabra sobre objetivos de campañas/recaudación de fondos corrientes, usar medios sociales para ayudar a extender la palabra y pedir donaciones, o se podría hacer un organizador de campaña oficial o voluntario! &amp;nbsp;</t>
  </si>
  <si>
    <t>Spccolo@aol.com</t>
  </si>
  <si>
    <t>&amp;#8211; consultant fees &amp;#8211; museum rehab expert- $ 5,000.00 &amp;#8211; consultant fees &amp;#8211; architect- $ 2,500.00 &amp;#8211; consultant fees &amp;#8211; structural engineer- $ 2,500.00 &amp;#8211; community meeting supplies- $ 500.00 &amp;#8211; Total Project Expenses (must equal project income) $ 10,500.00</t>
  </si>
  <si>
    <t>Adrian</t>
  </si>
  <si>
    <t>https://hipgive.org/wp-content/uploads/2018/11/Esperanza-Board-List-FY18-19.doc</t>
  </si>
  <si>
    <t>Engage Our Future Campaign</t>
  </si>
  <si>
    <t>(818) 050-4838</t>
  </si>
  <si>
    <t>Lerma 1712, Mitras Centro, Monterrey, México</t>
  </si>
  <si>
    <t>In Proyecto Alfa we work to bring professional treatments for addictions to people of limited resources, advocating for the human right to health and treatments with dignified treatment.</t>
  </si>
  <si>
    <t>En Proyecto Alfa trabajamos para llevar tratamientos profesionales para adicciones a personas de escasos recursos, abogando por el derecho humano a la salud y a tratamientos con trato digno.</t>
  </si>
  <si>
    <t>End violence against women in Mexico</t>
  </si>
  <si>
    <t>GENDES A.C.</t>
  </si>
  <si>
    <t>Currently in Monterrey we live in an impressive drug consumption situation, there are many people who have decided to make a change in their life, but are limited by the high costs of professional treatments or violence exercised in mutual aid treatments. Project Alpha struggles to bring professional treatments with human quality to people of limited resources.</t>
  </si>
  <si>
    <t>Actualmente en Monterrey vivimos una situación de consumo de drogas impresionante, hay muchas personas que han decidido hacer un cambio en su vida, pero se ven limitadas por los costos elevados de los tratamientos profesionales o la violencia ejercida en los tratamientos de ayuda mutua. Proyecto Alfa lucha por llevar tratamientos profesionales con calidad humana a personas de escasos recursos.</t>
  </si>
  <si>
    <t>https://hipgive.org/wp-content/uploads/2017/10/Cédula-Identificación-Fiscal-(RFC)-GENDES,-A.C..pdf</t>
  </si>
  <si>
    <t>https://hipgive.org/wp-content/uploads/2018/11/2016-17-Form-990---Esperanza.pdf</t>
  </si>
  <si>
    <t>All4U New App to see al your social media</t>
  </si>
  <si>
    <t>Have you ever thought to publish in all your social networks at the same time? With all4u have everything in one place, in addition to reviewing all your social networks you can also publish them from our application and share all your special moments. Our project aims to reduce the time of publication in social networks and that is what we are creating a tool that can post while reviewing everything that happens in each of them.</t>
  </si>
  <si>
    <t>¿Alguna vez has pensando poder publicar en todas tus redes sociales al mismo tiempo? Con All4u tendrás todo en un solo lugar, además de poder revisar todas tus redes sociales también podrás publicar en ellas desde nuestra aplicación y compartir todos tus momentos especiales. Nuestro proyecto busca reducir el tiempo de publicación en redes sociales y es por lo que estamos creando una herramienta con la que puedas publicar y al mismo tiempo revisar todo lo que ocurre en cada una de ellas.</t>
  </si>
  <si>
    <t>Con all4u tiene todo a mano, cualquier cosa que desee&amp;nbsp; compartir sin tener que estar cambiando todo, ¿qué se puede hacer desde nuestra aplicación para que la información llegue a todos los lugares y en el mismo tiempo.&amp;nbsp;Podemos estar en Facebook revisar nuestra casa y pronto se revisa la información que está en Twitter o visite nuestro Instagram y no cambiar de aplicación, por lo que la idea de "all4u" es tener todas sus redes sociales vinculadas, además de que podemos revisar cada de nuestro manager, mientras que nuestra aplicación tendrá un espacio donde se puede crear una publicación y decidir cuál de sus redes sociales quieren ser publicado. &amp;nbsp;&amp;nbsp;Our application is still in development stage so we need your help to include in our team designers, programmers and necessary professionals to support us to develop it, in order to find the optimum point to give you a special application and great quality.</t>
  </si>
  <si>
    <t>Con all4u tiene todo a mano, cualquier cosa que desee&amp;nbsp;&amp;nbsp;compartir sin tener que estar cambiando todo, ¿qué se puede hacer desde nuestra aplicación para que la información llegue a todos los lugares y en el&amp;nbsp;mismo tiempo.&amp;nbsp;Podemos estar en Facebook revisar nuestra casa y pronto se revisa la información que está en Twitter o visite nuestro Instagram y no cambiar de aplicación, por lo que la idea de "all4u" es&amp;nbsp;tener todas sus redes sociales vinculadas, además de que podemos revisar cada de nuestro manager, mientras que nuestra aplicación tendrá un espacio donde se puede crear una publicación y decidir cuál de sus redes sociales quieren ser publicado. &amp;nbsp;&amp;nbsp;Nuestra aplicación está todavía en fase de desarrollo por lo que necesitamos de su ayuda para incluir en nuestros diseñadores del equipo, programadores y profesionales necesarias para apoyar a nosotros para desarrollarlo, con el fin de encontrar el punto óptimo para darle una aplicación especial y de gran calidad.</t>
  </si>
  <si>
    <t>salans11@hotmail.com</t>
  </si>
  <si>
    <t>(554) 181-8268</t>
  </si>
  <si>
    <t>Changing the culture of violence against women in Mexico</t>
  </si>
  <si>
    <t>Cambiando la cultura de la violencia contra las mujeres en México</t>
  </si>
  <si>
    <t>https://hipgive.org/wp-content/uploads/2018/12/Esperanza-FY18-Operating-Budget.pdf</t>
  </si>
  <si>
    <t>2 OUT OF EVERY 3 WOMEN Think about this: How many women that you know have been exposed to gender based violence? Statistics show that two out of three Mexican women have been experienced some kind of gender based violence. 96 % of survivors of intimate partner violence are women and 47 % of women living with partners have been subjected to domestic abuse. &amp;nbsp; This November 25, International Day for the Elimination of Violence against Women, is a day to remember what happens the other 364 days of the year. Every day, an average of 6 women in Mexico are killed. Every day, women in Mexico City navigate a transportation system considered the second most dangerous in the world for people of their gender. Every day, stories surface about women such as Tamara de Anda, who was able to report the man who harassed her, or Lesvy Osorio and Mara Castilla, who tragically were not. 1 out of 3 women have tolerated violence. Addressing this violence requires targeting its source: the entrenched culture and gender norms that make violence against women acceptable. TOGETHER, WE TARGET THE ROOT OF THE PROBLEM Our mission in Gendes is: 1) To challenge the dominant model of masculinity in Mexico rooted in machista norms 2) To replace the model with alternative versions of masculine identity that support gender equality. 3) To fundamentally alter the conditions that make violence against women socially permissible 4) To build a society that is equitable and safe for people of all genders. &amp;nbsp; With your assistance, we will be able to: &amp;#8211; Support re-education groups for men that help them to stop violent behaviors and start to develop relationships based on mutual respect, empathy, and equality. &amp;nbsp; How do we solve this problem? By guiding the men in: &amp;#8211; Recognizing the forms of violence they have used &amp;#8211; Unlearning the tenets of machismo masculinity that lead to this violence &amp;#8211; In creating egalitarian, healthy, nonviolent relationships. Your support will also make possible: &amp;#8211; Our awareness campaign, which brings the critical issue of masculinity and its relationship to sexual violence everywhere from national legislative agendas to: 1) people’s Facebook feeds 2) radios and TV programs 3) mailboxes. &amp;nbsp; CREATING CULTURAL CHANGE Your financial support is invaluable to us. Just as important is your help in spreading the word about violence against women. Here are some ways to stay involved and carry the spirit of November 25 into the other 364 days of the year: Share this campaign with your friends and family. Use #2decada3 on social media. Stay in touch with us through social media (Facebook, Twitter, Instagram) and our website. &amp;nbsp; ABOUT GENDES GENDES, A.C. is a Mexican civil society organization. You can learn more about our organization here.</t>
  </si>
  <si>
    <t>&amp;nbsp; 2 DE CADA 3 MUJERES. PIENSA EN ESTA CIFRA. ¿A cuántas mujeres conoces que han sido expuestas a la violencia de género? Las estadísticas muestran que dos de cada tres mujeres mexicanas han sido expuestas a este tipo de violencia. El 96% de las personas sobrevivientes de violencia de pareja son mujeres y el 47% de las mujeres que viven con parejas han sido víctimas de abuso familiar. &amp;nbsp; Este 25 de Noviembre, el Día Internacional de la Eliminación de la Violencia contra la Mujer, es un día para resaltar lo que pasa los otros 364 días del año. Todos los días son asesinadas un promedio de 6 mujeres. Todos los días, las mujeres en la Ciudad de México tienen que navegar por el sistema de transporte público, considerado el segundo más peligroso del mundo. Todos los días, nos llegan noticias sobre mujeres como Tamara de Anda, quien logró denunciar al hombre que la acosó, o como Lesvy Osorio y Mara Castilla, quienes trágicamente no pudieron hacerlo. 1 de estas 3 mujeres sobrevivieron a violencia de género. Estas dimensiones exigen un esfuerzo de atacar la raíz del problema: las normas culturales y de género que hacen que la violencia contra las mujeres sea aceptable. &amp;nbsp; CONTIGO, ACABAREMOS CON LA RAÍZ DEL PROBLEMA Nuestra misión en GENDES es: 1) Trascender el modelo dominante de masculinidad en México basado en normas machistas 2) Reemplazar el modelo con versiones alternativas de identidad masculina que apoyen la igualdad de género. 3) Modificar fundamentalmente las condiciones que hacen que la violencia contra las mujeres sea socialmente permisible 4) Construir una sociedad que sea igualitaria y segura para las personas de todos los géneros. Con tu ayuda, podremos: &amp;#8211; Apoyar a grupos de reeducación para hombres, que ayuden a detener conductas violentas y empiecen a desarrollar relaciones basadas en el respeto mutuo, la empatía y la igualdad. &amp;nbsp; ¿Cómo resolvemos este problema? Al guiar a los hombres en: &amp;#8211; El reconocimiento las formas de violencia que han usado &amp;#8211; Desaprender los principios de la masculinidad machista que llevan a esta violencia &amp;#8211; La creación de relaciones igualitarias, saludables y no violentas. Tu apoyo también hará posible: &amp;#8211; Nuestra campaña de sensibilización, que abre discusiones sobre el problema crítico de la masculinidad y su relación con la violencia a en: 1) Redes sociales 2) Medios masivos de comunicación 3) Con líderes de opinión y personas en la esfera pública &amp;nbsp; CREAR CAMBIOS CULTURALES Tu apoyo financiero es invaluable para nosotros. Igual de importante es tu ayuda para difundir nuestra campaña para erradicar la violencia contra las mujeres. Estas son algunas maneras de mantenerse involucrado y llevar el mensaje del 25 de noviembre a los otros 364 días del año: Comparte esta campaña con tus amistades y familia. Usa # 2decada3 en las redes sociales. Mantente en contacto con GENDES a través de las redes sociales (Facebook, Twitter, Instagram) y nuestro sitio web. &amp;nbsp; ACERCA DE GENDES GENDES, A.C. es una organización de la sociedad civil mexicana. Puedes aprender más sobre nuestro trabajo en nuestra página web.</t>
  </si>
  <si>
    <t>All for Them, A.C.</t>
  </si>
  <si>
    <t>Jose Ramon Verdugo Sanchez</t>
  </si>
  <si>
    <t>For the defense and dignity of 97 Guatemalan families living in misery and exploited in México.</t>
  </si>
  <si>
    <t>Por la defensa y dignidad de 97 familias guatemaltecas que viven México en condiciones de miseria y explotación.</t>
  </si>
  <si>
    <t>For justice must uphold the human rights of Guatemalan immigrants living and working in the landfill in Tapachula , Chiapas , Mexico , we seek also in principle meet the food needs of children and young students, and make a migratory regularization of these families, also is necessary do registration of children born in Mexico to give them birth certificates. We must turn to international organizations (as United Nations, OAS, etc.) to impact so that the state meets repair the damage caused to these families exploited by public administration and to grant them access to existing social programs in order to join our community.</t>
  </si>
  <si>
    <t>Por justicia debemos defender los derechos humanos de las personas inmigrantes guatemaltecas que viven y trabajan en el basurero de Tapachula, Chiapas, México. Buscamos en principio satisfacer las necesidades de alimento de los niños y jóvenes estudiantes, y realizar la regularización migratoria de estas familias, además es necesario se asienten en el registro civil los niños nacidos en México y se extiendan los certificados de nacimiento. Debemos acudir ante organismos internacionales para hacer incidencia a fin de que el estado cumpla con reparar el daño causado a estas familias explotadas por la administración pública y les otorgue acceso a los programas sociales existentes a fin de que se incorporen a nuestra comunidad.</t>
  </si>
  <si>
    <t>Children and young migrants, do not have any support of public institutions. This situation of neglect by the institutions is causing in Chiapas, more concretemanete in Tapachula, these children / as and adolecescentes have to live on the street, becoming potential victims of sexual and labor exploitation and physical violence, often exercised by the municipal authorities that, as reported civilian organizations, forcing them into prostitution in exchange for not denounce them to immigration authorities. The complicity of the authorities, common crime and crime organized when exploit, extort, stop or steal what little they have children / and adolescents migrants living on the street, is a reality that causes increased its vulnerable. This need for survival, facilitates insertion into the criminal world as a seemingly easy way out to meet their most urgent need.</t>
  </si>
  <si>
    <t>Los niños, niñas y jóvenes migrantes, no cuentan con ningún tipo de apoyo de las instituciones públicas. Esta situación de abandono por parte de las instituciones está provocando en Chiapas, más concretamente en Tapachula, que estos niños/as y adolescentes tengan que vivir en la calle, convirtiéndose en víctimas potenciales de explotación sexual y laboral y violencia física, muchas veces ejercida por las propias autoridades municipales que, tal y como denuncian organizaciones civiles, les obligan a prostituirse a cambio de no denunciarles ante las autoridades migratorias. La complicidad de las autoridades, la delincuencia común y el crimen organizados a la hora de explotar, extorsionar, detener o robar lo poco que tienen a los niños/as y adolescentes migrantes en situación de calle, es una realidad que provoca el aumento de su situación de vulnerabilidad. Esta necesidad de supervivencia, facilita su inserción en el mundo delictivo como una salida aparentemente fácil para satisfacer sus necesidades más urgentes.</t>
  </si>
  <si>
    <t>If we do not reach the goal the legal accompaniment of the three children is therefore necessary to prioritize comprehensive protection have representation of children. With your help we achieve reduce the vulnerability of unaccompanied migrant children in the landfill, providing them with their immigration regularization access to social programs and also you will provide food for those who are on the street. Please help us to share this campaign.</t>
  </si>
  <si>
    <t>11-24-2018</t>
  </si>
  <si>
    <t>Si no alcanzamos la meta se priorizara el acompañamiento legal de los tres niños pues es necesario para su protección integral contar con su representación. Con tu ayuda lograremos disminuir la situación de vulnerabilidad de niños migrantes no acompañados en el relleno sanitario, brindándoles con su regularización migratoria acceso a programas sociales y además proveerás alimento para aquellos que se encuentran en situación de calle. Por favor ayúdanos a compartir esta campaña.</t>
  </si>
  <si>
    <t>$ 1,000.00 Computer and necessary for capturing and printing applications for regularization, formats and propaganda printer. for the sensitization and community empowerment. $ 700.00 Payments attorney fees for the management and registration of births of 32 children and regularization of immigration status of 31 Guatemalan immigrants. $ 800.00 Payment of fees for legal support, and powers for the representation of unaccompanied migrant children to Mexican authorities (1 Guatemalan, Honduran and one Salvadoran 1). $ 500.00 Purchase of food supplies for the reopening of the &amp;#8220;Bread of Life&amp;#8221; Community Children&amp;#8217;s Dining Room for migrant children unaccompanied and homeless. The size of the budget for this expenditure at this time is zero.</t>
  </si>
  <si>
    <t>Todo por Ellos, A.C. founded in April 2010, is a nonprofit organization that aims at providing humanitarian aid, protection and defense of human rights of unaccompanied migrant children and migrant women in Central America traveling with children in Tapachula, Chiapas, Mexico. Todo por Ellos, A.C. It has no financial support from any of the three levels of government in Mexico and gets its funding through donations in kind, making their payments and cover part of the resources contributed by the members of the organization. Todo por Ellos, A.C. It does not promote or facilitate irregular migration of people.</t>
  </si>
  <si>
    <t>Todo por Ellos, A.C. fundada en abril del 2010, es una organización no lucrativa que tiene por objetivo el brindar ayuda humanitaria, protección y defensa de los derechos humanos de niños migrantes no acompañados y mujeres migrantes centroamericanas que viajan con niños en Tapachula, Chiapas, México. Todo por Ellos, A.C. no cuenta con apoyo económico de ninguno de los tres niveles de gobierno en México y obtiene su financiamiento principalmente por donativos en especie, logrando cubrir parte de sus pagos con los recursos que aportan los miembros de la organización. Todo por Ellos, A.C. no promueve ni facilita la migración irregular de personas.</t>
  </si>
  <si>
    <t>All children, have the right to live a healthy and happy life!</t>
  </si>
  <si>
    <t>Make a difference. That no child with cancer abandons their treatment for lack of resources!. &amp;nbsp;</t>
  </si>
  <si>
    <t>Marca la diferencia. ¡Que ningún niño con cáncer abandone su tratamiento por falta de recursos!</t>
  </si>
  <si>
    <t>Project Objective: Support 5 low-income children with cancer, be screened for medical studies. Opportunity: Avoid abandonment of their oncological treatment due of lack of resources. Importance: All children regardless of their origin have the right to a healthy and happy life. They have the right to have full access to health treatments. How we will achieve this goal: Casa de la Amistad has alliances with 29 hospitals nationwide.Impact: The donations will support the expenses of the medical studies, to keep low-income children with cancer in its treatment.</t>
  </si>
  <si>
    <t>Objectivo: Apoyar a 5 niños de bajos recursos con cáncer, a tener acceso a estudios médicos dentro de su tratamiento. Oportunidad: Evitar el abandono de los tratamientos por falta de recursos Importancia: Todos los niños sin importar su origen tienen derecho a una vida saludable y felíz. Tienen el derecho de accesar a los estudios médicos necesarios ¿Cómo alcanzar la meta?: Casa de la Amistad tiene alianzas con 29 hospitales a nivel nacional. Impacto: Las donaciones apoyan a cubrir los gastos de los estudios médicos y mantener a los niños de bajos recursos dentro de su tratamiento oncológico.</t>
  </si>
  <si>
    <t>Childhood cancer is the leading cause of disease-related death among children and adolescents in Mexico, 5,000 are diagnosed each year and 40% will not beat the disease, 10% of patients abandon treatment. Casa de la Amistad seeks to elevate childhood cancer survival rate, through giving full access to oncological treatment non-cost to unprivileged children. The Institution track the health development of the beneficiaries through periodical meetings with doctors and social workers.</t>
  </si>
  <si>
    <t>En México el cancer infántil es la causa principal de muerte por enfermedad en niños y adolescentes, 5,000 niños son diagnósticados cada años, 40% no vencen la enfermedad, 10% abandonan el tratamiento. Casa de la Amistad busca elevar el índice de sobrevida de los niños con cáncer a través de dar acceso completo al tratamiento oncológico sin costo alguno. La Institución da seguimiento a la evolución médica del niño a través de reuniones periódicas con doctores y trabajadores sociales.</t>
  </si>
  <si>
    <t>The fundraising campaign will allow the continuation of their treatment to 7 children, providing access to medical studies that their treatment requires.The medical studies are: Positron emission tomography (PET Scan), Tomography and MRI´s. If the current goal is not achieved, the money raised will be used for oncological medication. Your donation provides access to an appropriate treatment without cost. Thanks to you, children have an opportunity to defeat the disease, to recover their joy and dreams!! Join us!</t>
  </si>
  <si>
    <t>La campaña de recaudación permitirá a 7 niños dar continuidad a su tratamiento dando acceso a realizarse estudios médicos que se tratamiento oncológico requiere. Los estudios referidos son: PET , Tomografías y Resonancias Magnéticas. En caso de no alcanzar la meta deseada, el dinero recaudado se utilizará para cubrir gastos de medicamento oncologico. Tu donación brinda acceso a un tratamiento apropiado sin costo alguno. Gracias a tí, los niños tienen una oportunidad de vencer la enfermedad, de recuperar su alegría y sus sueños.</t>
  </si>
  <si>
    <t>Studies Unitary Cost Benficiaries Total Cost Positron emission tomography (PET) scan $330.00 3 $990.00 Tomography $200.00 2 $400.00 MRI´s $300.00 2 $600.00 Total Treatment Costs $830.00 7 $1,990.00</t>
  </si>
  <si>
    <t>Elevar el indice de sobrevida de niños y jóvenes de escaos recursos que padecen cáncer en México. Casa de la Amistad con más de 25 años es la única Institución en México que ofrece apyo integral sin costo. Se tienen acuerdos de colaboracion con 29 hospitales a nivel nacional y contamos con una alianza del Hospital St. Jude en Estados Unidos. Auditada por PriceWaterHouseCoopers.</t>
  </si>
  <si>
    <t>https://www.youtube.com/watch?v=lV7fin7hWaI</t>
  </si>
  <si>
    <t>emprendiendo en la edad de Oro</t>
  </si>
  <si>
    <t>EMPOWERMENT OF VULNERABLE WOMEN</t>
  </si>
  <si>
    <t>A VIVIR ASOCIACIÓN DE APOYO A VICTIMAS DE VIOLENCIA Y REPRESIÓN AC</t>
  </si>
  <si>
    <t>VAA130125E53</t>
  </si>
  <si>
    <t>https://hipgive.org/wp-content/uploads/2017/06/acta.pdf</t>
  </si>
  <si>
    <t>agusprueba</t>
  </si>
  <si>
    <t>Mujeres que inspiran</t>
  </si>
  <si>
    <t>Manuel</t>
  </si>
  <si>
    <t>manuel.perez.rodriguez73@gmail.com</t>
  </si>
  <si>
    <t>(993) 188-6746</t>
  </si>
  <si>
    <t>Estanzuela 1ra Sección, Centro, Tabasco, México</t>
  </si>
  <si>
    <t>"LEARN TO UNDERTAKE"</t>
  </si>
  <si>
    <t>"APRENDE A EMPRENDER"</t>
  </si>
  <si>
    <t>Mujeres Futbolistas con un sueño llamado Liga Antioqueña</t>
  </si>
  <si>
    <t>avivirac17@gmail.com</t>
  </si>
  <si>
    <t>tarjetarojafutbol@gmail.com</t>
  </si>
  <si>
    <t>Empowering transwomen in Mexico City</t>
  </si>
  <si>
    <t>Empowering the Next Generation of Latino Leaders in Philanthropy</t>
  </si>
  <si>
    <t>94-3040607</t>
  </si>
  <si>
    <t>https://hipgive.org/wp-content/uploads/2017/12/HIP-501-(c)-(3).pdf</t>
  </si>
  <si>
    <t>Mujeres en Lucha por la Tierra y el Territorio</t>
  </si>
  <si>
    <t>(415) 223-8266</t>
  </si>
  <si>
    <t>HIP is providing $1,000 in matching funds for this campaign. Give today to double your donation! Support our up-and-coming leaders who are championing economic empowerment and racial equity.</t>
  </si>
  <si>
    <t>Campaign summary: Young Latino leaders working at philanthropic and nonprofit organizations across the U.S. are making strides in advancing the economic and racial equity of our communities. Help them become the best leaders of tomorrow by supporting Hispanics in Philanthropy&amp;#8217;s Next Generation (NGEN) Latino Leaders in Philanthropy program! The NGEN program empowers emerging Latino leaders with the skills and networks they need to advance to senior leadership roles and address the needs of the Latino community in the decades to come. Your donation will help HIP provide our next class of leaders with: Custom webinars by the leaders of top national foundations One-on-one mentorship with Latino foundation leaders Peer-to-peer networking with other rising Latino leaders Will you join us in supporting our next generation of leadership?</t>
  </si>
  <si>
    <t>MR. COFFE BRAND</t>
  </si>
  <si>
    <t>Agus</t>
  </si>
  <si>
    <t>MoxiAppS502IDAT</t>
  </si>
  <si>
    <t>Empowering TansWomen in CDMX</t>
  </si>
  <si>
    <t>Roberto Carrasco Hernández</t>
  </si>
  <si>
    <t>CAHR820129UE8</t>
  </si>
  <si>
    <t>https://hipgive.org/wp-content/uploads/2017/09/SAT-R-Carrasco-Hernandez-(1).pdf</t>
  </si>
  <si>
    <t>daniel_9943@hotmail.com</t>
  </si>
  <si>
    <t>Rocio</t>
  </si>
  <si>
    <t>rocio_c_hernandez@yahoo.com</t>
  </si>
  <si>
    <t>MoxiAppS502</t>
  </si>
  <si>
    <t>(525) 541-796227</t>
  </si>
  <si>
    <t>Campaign summary: HIV, gender violence, and unemployment affect transwomen please help to empower them</t>
  </si>
  <si>
    <t>Resumen de la campaña: VIH, violencia de género y desempleo afectan a las mujeres trans ayuda a empoderarlas</t>
  </si>
  <si>
    <t>Campaign summary: Risk of HIV, gender violence, lack of access to healthcare, homelessness and unemployment are the greater vulnerabilities of transwomen in Mexico City. Their well-of-being is for the best for everybody. &amp;nbsp;You can help transwomen get former education, working skills development and networking to improve their lives. 1. Issue: Mexico City holds the larger population of transwomen in the country. However, no institutions exist that guarantee safe spaces, free of discrimination, where transwomen can gain education and develop working skills. Our project aims to create such an institution by opening a non-profit physical space for transgender women, providing psychological help, healthcare opportunities with experts, basic education and training, as well as job-networking opportunities. The Transgender Center of CDMX will also manage government and civil funds to award economical study and volunteering grants for transwomen to participate as productive citizens of the larger society. 2. Importance: Vulnerabilities of transwomen in CDMX force them to get involved in prostitution, crime and illegal activities. We believe that thier well-of-being will positively affect everyone in the LGBT community and the larger society. 3. Goal: To open a physical space where transwomen can become empowered. Donations will be used to acquire a physical property (bought or rented) in the City and enable it to assist and empower transwomen (with adequate furniture, equipment and technology). On-going donations will be used to award grants for transwomen, and possibly to acquire hormonal treatment for transwomen in greater need. &amp;nbsp; Why it matters: 1. Impact: The transgender community is largely neglected in the country and there are few statistics on how many transgender women there are and what their economic status is. However we know that HIV risk is extremely large in this population (approx. 1 in 5 transwomen are infected), and that such risk is related to gender violence and unemployment. Our campaign aims to change this reality and provide help for the largest population of transwomen in Mexico.&amp;nbsp; To measure our impact we will generate health, education and life-story statistics on the transgender population we are able to assist. The LGBT community will largely benefit from helping the Trans community to get inserted as productive citizens of the society. Empowering transwomen will not only help these women but it will also help to change the general public opinion and traditional stigma on &amp;nbsp;sexual diversity. We will collaborate with already established government and civil organizations of experts, such as La Clínica Condesa, Sexologia Sí and Divergen, UNAM. Potential Challenges: 1. Transgender women are difficult to reach, especially in a city as large as CDMX. Building trust among the trans community will possibly require many years and will possibly require many centers. &amp;nbsp; 2. The bureaucracy in Mexico is excessive, expensive and inefficient. This will also slow the process. How we’ll put your donations to work: 1. What will funds cover? Infrastructure: Buying or renting a physical property in the City; paying for basic services (water, gas, electricity); buying a car or van Bureaucracy: Paying required fees to officially register our organization. Equipment: Computers, a phone line and internet access, basic medical equipment (weigh scales, pressure gauges, stethoscopes, thermometers, fast HIV and Hepatitis test kits, latex gloves) Hormonal treatments: Antiandrogens and estrogens Human resources: Administrative and secretarial staff, Medics and Psychologists, Educators and trainers Grants for transwomen in need 2. If we don’t reach our entire goal. If we do not collect enough money to establish our center we will donate all collected funds to NGOs that help transgender women such as Sexología Sí and Divergen in Mexico City. 3. Unique perks. We will be the only center for the empowerment of transwomen in Mexico City that provides an integral assistance to this vulnerable community combining access to healthcare and job, education, training and networking opportunities. Other ways you can help: - Get the word out!, Pleae share our campaign in your social networks - Volunteer with us, if you live in CDMX please send us your contact information - Use the HIPGive social sharing tools</t>
  </si>
  <si>
    <t>Resumen de la campaña: Riesgo de VIH, violencia de género, falta de acceso a la atención médica, falta de vivienda y el desempleo son las mayores vulnerabilidades de las mujeres transgénero en la Ciudad de México. Su bienestar es lo mejor para todos. Usted puede ayudar a las transgénero a obtener educación, desarrollar habilidades laborales y networking para mejorar sus vidas. 1. Cuestión: La Ciudad de México tiene la mayor población de mujeres trans &amp;nbsp;en el país. Sin embargo, no existen instituciones que garanticen espacios seguros, libres de discriminación, donde las mujeres trans puedan obtener educación y desarrollar sus habilidades laborales. Nuestro proyecto tiene como objetivo crear una institución de este tipo mediante la apertura de un espacio físico sin fines de lucro para las mujeres transgénero, proporcionando ayuda psicológica, oportunidades de salud con expertos, educación básica y capacitación, así como oportunidades de trabajo y networking. El Centro Transgénero de la CDMX también administrará fondos gubernamentales y civiles para otorgar becas económicas de estudio y voluntariado para mujeres transexuales a fin de participar como ciudadanos productivos de la sociedad en general. Importancia: Las vulnerabilidades de las transgénero en el CDMX las obligan a involucrarse en la prostitución, el crimen y las actividades ilegales. Creemos que su bienestar afectará positivamente a todos en la comunidad LGBT y la sociedad en general. Objetivo: Abrir un espacio físico donde las mujeres transexuales puedan ser empoderadas. Las donaciones se utilizarán para adquirir una propiedad física (comprada o alquilada) en la Ciudad y permitirle asistir y capacitar a las transexuales (con mobiliario, equipo y tecnología adecuados). Las donaciones en curso se utilizarán para otorgar subvenciones a mujeres transexuales y, posiblemente, para adquirir un tratamiento hormonal para mujeres con mayor necesidad. Por qué es importante: 1. Impacto: La comunidad transgénero no se toma en cuenta en el país y hay pocas estadísticas sobre cuántas mujeres transexuales hay y cuál es su situación económica. Sin embargo, sabemos que el riesgo de VIH es muy grande en esta población (aproximadamente 1 de cada 5 mujeres trans está infectada), y que este riesgo está relacionado con la violencia de género y el desempleo. Nuestra campaña tiene como objetivo cambiar esta realidad y proporcionar ayuda para la mayor población de mujeres trans en México. Para medir nuestro impacto, generaremos estadísticas de salud, educación y vida sobre la población transgénero que podemos ayudar. La comunidad LGBT se beneficiará en gran medida de ayudar a la comunidad Trans a insertarse como ciudadanos productivos de la sociedad. El empoderamiento de las mujeres no sólo ayudará a estas mujeres sino que también ayudará a cambiar la opinión pública general y el estigma tradicional sobre la diversidad sexual. Colaboraremos con organizaciones gubernamentales y civiles ya establecidas, como La Clínica Condesa, Sexología Sí y Divergen, UNAM. Desafíos potenciales: 1. Las mujeres trans son difíciles de alcanzar, especialmente en una ciudad tan grande como la CDMX. Crear confianza entre la comunidad trans necesitará muchos años y posiblemente necesitará muchos centros. 2. La burocracia en México es excesiva, costosa e ineficiente. Esto también ralentizará el proceso. Cómo pondremos sus donaciones a trabajar: 1. ¿Qué cubrirán los fondos? Infraestructura: Comprar o alquilar una propiedad física en la Ciudad; pagar los servicios básicos (agua, gas, electricidad); comprar un auto o una furgoneta Burocracia: Pagar los impuestos requeridos para registrar oficialmente nuestra organización. Equipo: Ordenadores, línea telefónica y acceso a Internet, equipos médicos básicos (básculas de pesaje, medidores de presión, estetoscopios, termómetros, kits rápidos de detección de VIH y hepatitis, guantes de látex) Tratamientos hormonales: Antiandrógenos y estrógenos Recursos humanos: Personal administrativo y de secretaría, Médicos y psicólogos, Educadores y formadores Subvenciones para mujeres transexuales necesitadas 2. Si no alcanzamos nuestro objetivo completo. Si no recaudamos suficiente dinero para establecer nuestro centro donaremos todos los fondos recaudados a ONGs que ayudan a mujeres transgénero como Sexología Sí y Divergen en la Ciudad de México. 3. Ventajas únicas. Seremos el único centro para el empoderamiento de las mujeres transgénero en la ciudad de México, que brinda una asistencia integral a esta comunidad vulnerable que combina acceso a servicios de salud y oportunidades de empleo, educación, capacitación y trabajo en red. Puedes ayudar de otras formas: - ¡Divulga!, Por favor comparte nuestra campaña en sus redes sociales - Haz voluntariado con nosotros, si vives en CDMX por favor envíanos tu información de contacto - Utiliza las herramientas de intercambio social HIPGive &amp;nbsp;</t>
  </si>
  <si>
    <t>$1,000,000.00 USD – Buying or renting a property to function as center for the empowerment of transwomen $100,000.00 USD – One year salary of ten to fifteen professionals (Medics, Psychologists, Educators, Administrative staff) $50,000.00 USD – Furniture, Medical Equipment, Installation and payment of basic services, Fees and taxes. $10,000.00 USD – 30 computers for educational purposes $5,000.00 USD – A car or a van $35,000.00 USD – Destined to hormonal treatments and grants for transgender women in need &amp;nbsp; Total: 1,200,000.00 USD</t>
  </si>
  <si>
    <t>MoxiApp</t>
  </si>
  <si>
    <t>MOVILIDAD ACCESIBLE|DISC.MOVILITY|</t>
  </si>
  <si>
    <t>brionesjoel153@gmail.com</t>
  </si>
  <si>
    <t>Empowering Craftswomen from Comasagua</t>
  </si>
  <si>
    <t>https://hipgive.org/wp-content/uploads/2017/03/2222ESTATUTOS-FGK-DIARIO-OFICIAL.pdf</t>
  </si>
  <si>
    <t>MOVECCS</t>
  </si>
  <si>
    <t>MOVE CCS</t>
  </si>
  <si>
    <t>aguprueba</t>
  </si>
  <si>
    <t>This project called “Craftswomen” represents 13 women and 13 families with limited resources allowing working mothers to stay close to their children instead of commuting long hours to work on a daily basis.</t>
  </si>
  <si>
    <t>El proyecto inicia en Junio 2014, con un grupo de 3 mujeres extranjeras con la visión de transformar las condiciones de vida de las mujeres del Caserío 3 de Mayo, en la Finca Santa Adelaida, municipio de Comasagua en el departamento de La Libertad.</t>
  </si>
  <si>
    <t>leoate@gmail.com</t>
  </si>
  <si>
    <t>History This project began in June 2014, with a group of 3 foreign women with the vision of transforming the living conditions of the women of El Caserio 3 de Mayo, in the municipality of Comasagua in the department of La Libertad. In a visit to El Caserio 3 de Mayo, a group of foreigners witnessed that the children spent the entire day roaming freely around the streets of the village without adult supervision while their parents were working. This situation raised their concern leading them to design a fold of services needed to address this and other areas of improvement. The first initiative developed was the establishment of a Day Care Center and a School for the children of the village. Today, the day care center has 18 children and the school 120 students. In parallel, an entrepreneurship project was launched – called “Craftswomen”. There are 13 women representing 13 families in the project already allowing the working mothers to stay close to their children instead of commuting long hours to work on a daily basis. And, the last initiative already opened is the Medical Center, built next to our Day Care Center. In this Medical Center we have paired with another NGO to fight against malnutrition. In the end, the sum of all these projects allow us to reach and impact almost the entire population of the village – close to 1000 habitants. The Project The project &amp;#8220;Craftswomen&amp;#8221; has grown and do not have a proper and suitable place to work. So they require the construction of a workshop. Why is it important? It is important to highlight that this group of artisans have been trained with family values, income management and entrepreneurship. The overall results obtained from all these efforts have been very encouraging. The project has become self-sustainable over time. All costs are covered from sales, ensuring profitability in the long run. However, the most important achievement has been the impact on these women´s self steem while embracing an independent and entrepreneurial version of themselves for their future. But above all, the most rewarding outcome has been able to spend more meaningful time with their children and appreciate the delicate nuances of their childhood. How will funds be used? We need to raise $5,000 which will be used to build a specialized workshop that will serve as a production space for our craftswomen. The structure will be 6 meters x 6 meters with 2.80 meters high. The walls will be built with modern bahareque with 5 French windows with 1.50 x 1.20 meters. The walls will be finely refined, designed with stained glass bottles.</t>
  </si>
  <si>
    <t>Historia El proyecto inicia en Junio 2014, con un grupo de 3 mujeres extranjeras con la visión de transformar las condiciones de vida de las mujeres del Caserío 3 de Mayo, en la Finca Santa Adelaida, municipio de Comasagua en el departamento de La Libertad. Cuando este grupo de extranjeras observan que los niños pasaban todos los días jugando solos sin supervisión en la calle ya que ambos padres trabajaban lejos para llevar el alimento diario a sus casas, crean un proyecto que conjuga un proyecto de emprendedurismo para 13 mujeres artesanas y un espacio de esparcimiento y aprendizaje para sus hijos. El proyecto comienza con la apertura del Centro de Desarrollo Infantil, donde los hijos de estas madres, son atendidos en coordinación con FUSAL para desarrollarlos académicamente. Y en paralelo, se les brinda el capital semilla a las madres para comenzar con el proyecto “mujeres artesanas”, que diseñan y producen artesanía con semillas de la orilla del caserio (Lágrimas de San Pedro, Pacún, Banderola, Copinol, Frijol, conocaste entre otros. Proyecto El proyecto “mujeres artesanas” ha crecido y no cuentan con un local propio y adecuado para trabajar. Por lo que requieren la construcción de un taller. ¿Por qué es importante? Es importante destacar que este grupo de artesanas ha sido capacitado con valores, economía familiar y emprendimiento. Y, sus frutos se han cosechado, ya que el proyecto ha llegado a ser sostenible con el tiempo. Los costos de materia prima son cubiertos con los ingresos generados por su comercialización, garantizando su proyección a largo plazo. El logro más grande de este proyecto ha sido transformar su auto-estima y visión hacia un modelo auto sostenible, emprendedor y pro-activo hacia los retos así como estar más presentes en el día a día del desarrollo de sus hijos. Como se usarán los fondos? Se utilizarán para la construcción de taller para producción de artesanías por un valor de $5,000. La estructura será de 6 mts x 6 mts con 2.80 de alto. Las paredes serán de bahareque moderno con 5 ventanas tipo francesas con 1.50 x 1.20 metros. Las paredes serán finamente repelladas y afinadas, y serán elaboradas con 2 vitrales de botella.</t>
  </si>
  <si>
    <t>https://vimeo.com/210689189</t>
  </si>
  <si>
    <t>Motorcycle spare parts</t>
  </si>
  <si>
    <t>05-17-2018</t>
  </si>
  <si>
    <t>Mother</t>
  </si>
  <si>
    <t>12-13-2018</t>
  </si>
  <si>
    <t>Monitor Cívico</t>
  </si>
  <si>
    <t>monica pruebaaa</t>
  </si>
  <si>
    <t>MOLITAS &amp;#8211; Educar al ciudadano del futuro</t>
  </si>
  <si>
    <t>08-20-2018</t>
  </si>
  <si>
    <t>MOLITAS</t>
  </si>
  <si>
    <t>Fundación Entre Soles y Lunas</t>
  </si>
  <si>
    <t>https://hipgive.org/wp-content/uploads/2018/08/fullsizeoutput_1d25.jpeg</t>
  </si>
  <si>
    <t>Empowering and making visible Afro-Peruvian children and adolescents.</t>
  </si>
  <si>
    <t>Centro de Desarrollo Etnico</t>
  </si>
  <si>
    <t>https://hipgive.org/wp-content/uploads/2017/11/Minuta_de_constitucion--PDF.pdf</t>
  </si>
  <si>
    <t>09-19-2018</t>
  </si>
  <si>
    <t>valensuarez@molaevento.com</t>
  </si>
  <si>
    <t>Lilia</t>
  </si>
  <si>
    <t>after push &amp;#8211; new project from scratch1152</t>
  </si>
  <si>
    <t>lilia_mayorga_balcazar@hotmail.com</t>
  </si>
  <si>
    <t>apno name</t>
  </si>
  <si>
    <t>aper23423</t>
  </si>
  <si>
    <t>https://hipgive.org/wp-content/uploads/2016/11/AL_Investor_Day_Websitesdedit_3_4_16_v2.pdf</t>
  </si>
  <si>
    <t>(005) 989-4025365</t>
  </si>
  <si>
    <t>Montevideo Montevideo Department, Uruguay</t>
  </si>
  <si>
    <t>Educating the citizens of the future</t>
  </si>
  <si>
    <t>Educando al ciudadano del futuro</t>
  </si>
  <si>
    <t>(990) 632-322</t>
  </si>
  <si>
    <t>The citizens of the future are facing a loss of values in our humanity, social isolation and material selfishness that pushes away the positive and constructive essence of the human being. This is why the actual society must take responsibility upon the world we are leaving and creating for them. &amp;nbsp; Thanks to the program MOLITAS, we raise awareness and educate about new dynamics and ways to build societies, empowering through the concept of sustainability and global harmony to reinforce values such as: tolerance, inclusion, solidarity and respect; through art, culture and fashion as it is a perennial engine for change. &amp;nbsp; With the funds raised we will continue MOLITAS -which started in 2017-, developing workshops of textile art in public schools for children from 7 to 12 years old and teachers who will become influencers in their communities. The lessons will be led by experts on art, culture and social issues. &amp;nbsp; What will we achieve? To the end of 2018 we will reach 4 public schools in Montevideo, located in municipal zones socioeconomically diverse, giving priority to those with migrant population. We will teach 300 children about sustainability, responsible consumption, environmental consciousness and respect towards social diversity. Moreover, we will train 8 teachers about these issues for them to continue in their classrooms afterwards. &amp;nbsp; RESULTS: 300 stories written by the children which will be included in a book. 40 textile art pieces made by the children which will be exhibited in a museum in Montevideo in 2019. All the experience will be registered on video and photography. &amp;nbsp; MOLITAS is a project of the Foundation Entre Soles y Lunas through the platform MOLA whose objective is to position Latin-American design and create local sustainable development in the fashion industry, being the latter a driven force that touches other levels of the economy, in harmony with the environment and society. &amp;nbsp; Are you willing to bet on the future? Accompany us to take MOLITAS to more children. &amp;nbsp; Be part of the change! Donate and share to create the future together.</t>
  </si>
  <si>
    <t>An empowered girl, a change agent of tomorrow.</t>
  </si>
  <si>
    <t>Una niña empoderada, una agente de cambio del mañana.</t>
  </si>
  <si>
    <t>Los ciudadanos del futuro enfrentan en la actualidad pérdida de valores en nuestra humanidad, el aislamiento social y egoísmo materialista que aleja de la esencia positiva y constructiva del ser humano. Por ello, la sociedad actual debe asumir la responsabilidad sobre el mundo que les estamos creando y entregando. Por medio del programa MOLITAS, sensibilizamos y educamos sobre nuevas dinámicas y formas de construcción de sociedad, empoderando la apropiación del concepto de sostenibilidad y armonía global para fortalecer de forma dinámica valores como: tolerancia, inclusión, solidaridad y respeto; a través del arte, la cultura y la moda como motor de cambio que perdure en el tiempo. &amp;nbsp; Con los fondos recaudados daremos continuidad al proyecto MOLITAS, iniciado en el año 2017, mediante el desarrollo de talleres de arte textil en escuelas públicas, dirigidos a niños y niñas de 7 a 12 años y a docentes de aula para que éstos sirvan de multiplicadores hacia el resto de la comunidad de su influencia. Los talleres serán impartidos por expertos formados académicamente en arte, cultura y asuntos sociales. ¿QUÉ LOGRAREMOS? Para el final de 2018 se llegará a 4 escuelas públicas montevideanas, ubicadas en municipios de estratos socioeconómicos diversos, dando preferencia a zonas con población migrante. Sensibilizaremos, aproximadamente, a 300 niños y niñas sobre la sostenibilidad, consumo responsable, mayor consciencia medioambiental y respeto hacia la diversidad social. Además, capacitaremos a 8 docentes sobre la temática para continuar el proceso en las aulas. RESULTADOS: La recopilación de 300 historias escritas por los niños y niñas que a futuro servirán para la edición de un libro. La producción de 40 obras de arte textil infantil y que en el año 2019 se expondrán en un museo de la ciudad de Montevideo. Toda la experiencia será recopilada en material audiovisual. MOLITAS nace en la Fundación Entre Soles y Lunas, a través de la plataforma MOLA, cuyo objetivo es posicionar el diseño latinoamericano y generar desarrollo local sostenible entorno a la industria de la moda, siendo esta un motor que toca otras esferas de la economía, en armonía con el medio ambiente y la sociedad. ¿Estarías dispuesto a apostar en el futuro? Acompáñanos para que MOLITAS llegue cada vez a más niños. ¡Sé parte del cambio! Dona y comparte, para que entre todos creemos el futuro.</t>
  </si>
  <si>
    <t>All children and adolescents have the right to education, health, housing and protection of their rights, regardless of the ethnic group to which they belong. However, at present, there are still conditions and situations that hinder the proper development of children and adolescents, as is the case of Afro-Peruvian children and adolescents. Discrimination and social exclusion are one of the great problems facing the Afro-Peruvian population in general, and children and adolescents in particular. Approximately 2.5% of children and adolescents in Peru are Afro-Peruvian, however, their situation of invisibility means that there are still no specific public policies for this population, although little by little efforts are being made to reverse this situation . The Ethnic Development Center (CEDET) is one of the non-profit civil organizations that seeks to reverse the situation of vulnerability and invisibility of the Afro-Peruvian population, and that promotes work with children and adolescents through the Palenques Infantiles, considered as spaces of freedom that seek that all Afro-Peruvian children can express their point of view and that their voice is heard in the different spaces of their community. We place greater emphasis on working with Afro-Peruvian girls and adolescents, strengthening and developing capacities that serve as empowerment mechanisms in order to reverse their situation of poverty, becoming agents of change that promote initiatives for and by children and adolescents, revaluing their Afro-Peruvian identity. &amp;nbsp; Why is it important? Afro-Peruvian girls and adolescents do not usually complete regular basic education, much less higher education, mainly due to adolescent pregnancies at an early age that start between 12 and 15 years of age due to ignorance of contraceptive methods due to the difficulty in access to information, family violence, limited professional aspirations for social stereotypes, and especially the situation of poverty in which they live with their families. We seek to reverse this situation by strengthening and developing capacities for Afro-Peruvian girls and adolescents to become empowered and, above all, visible. &amp;nbsp; How will the funds be used? In order to achieve our goals, through the Palenque Infantiles, work with the community, the family and Afro-Peruvian children and adolescents is required in Lima. To this end, we will conduct awareness-raising workshops with the neighborhoods of Villa María del Triunfo and San Martin de Porres in Lima, so that they can learn about the problems facing Afro-Peruvian children and adolescents. Also, training workshops with parents on prevention of family violence, protection of the rights of children and adolescents. With girls, identification workshops and capacity development: educational, productive, entrepreneurship. Health campaigns and awareness campaigns on issues of discrimination, protection of rights, Afro-Peruvian children and adolescents. Finally, it is of great importance to promote studies and research on Afro-Peruvian children, since one of the difficulties in generating public policies is the lack of statistical data regarding this population. &amp;nbsp;</t>
  </si>
  <si>
    <t>Logística U$S400 Sistematización U$S200 Administración U$S400 Comunicación U$S600 Transportes U$S200 Refrigerios para 300 niños U$S800 Material didáctico U$S400 Honorarios de dos talleristas expertos U$S1500 Honorarios de dos pasantes U$S500</t>
  </si>
  <si>
    <t>universomola</t>
  </si>
  <si>
    <t>Todos los niños, niñas y adolescentes tienen derecho a la educación, salud, vivienda y protección a sus derechos, sin importar el grupo étnico al cual pertenezcan. Sin embargo, en la actualidad aún persisten condiciones&amp;nbsp;&amp;nbsp;y situaciones que dificultan un adecuado desarrollo de la niñez y adolescencia, como es el caso de los niños, niñas y adolescentes afroperuanos. La discriminación y exclusión social son uno de los grandes problemas que enfrenta aun la población afroperuana en general, y la niñez y adolescencia en particular. Aproximadamente el 2.5 % de la niñez y adolescencia en el Perú es afroperuana, sin embargo, su situación de invisibilidad hace que aún no hayan políticas públicas específicas para esta esta población, a pesar de ello poco a poco se están haciendo esfuerzos para revertir esta situación. El Centro de Desarrollo Étnico (CEDET) es una de las organizaciones civil sin fines de lucro que busca revertir la situación de vulnerabilidad e invisibilidad de la población afroperuana, y que promueve el trabajo con niños,&amp;nbsp;&amp;nbsp;niñas y adolescentes a través de los&amp;nbsp;Palenques Infantiles, considerados como espacios de libertad que buscan que todos los niños y niñas afroperuanos puedan expresar su punto de vista y que su voz sea escuchada en los distintos espacios de su comunidad. Ponemos mayor énfasis en el trabajo con las niñas y las adolescentes afroperuanas, fortalecimiento y desarrollando capacidades que les sirvan como mecanismos de empoderamiento a&amp;nbsp;&amp;nbsp;fin de revertir su situación de pobreza, convirtiéndose en agentes de cambio que promuevan iniciativas para y por la niñez y adolescencia, revalorizando su identidad afroperuana. &amp;nbsp; ¿Por qué es importante? Las niñas y las adolescentes afroperuanas por lo general no logran culminar la educación básica regular,&amp;nbsp;&amp;nbsp;menos aún la educación superior, debido principalmente a los embarazos adolescentes a temprana edad que inician entre los 12 y 15 años de edad por el desconocimiento de métodos anticonceptivos por la dificultad en el acceso a la información, violencia familiar, limitadas aspiraciones profesionales por estereotipos sociales, y sobre todo la situación de pobreza en la viven con sus familias. Buscamos revertir esta situación mediante el fortalecimiento y desarrollo de capacidades para que las niñas y adolescentes afroperuana se empoderen y sobretodo sean visibilizadas. &amp;nbsp; &amp;nbsp; ¿Cómo se van a utilizar los fondos? Con el fin de alcanzar nuestros objetivos, a través de los Palenque Infantiles se requiere el trabajo con la comunidad, la familia y los niños, niñas y las adolescentes afroperuanas En Lima. Para ello vamos&amp;nbsp;&amp;nbsp;realizar talleres de sensibilización con los Barrios de Villa María del Triunfo y San Martin de Porres&amp;nbsp;&amp;nbsp;de Lima,&amp;nbsp;&amp;nbsp;&amp;nbsp;para que conozcan la problemática que enfrenta la niñez y adolescencia afroperuana. Asimismo, talleres de capacitación con los padres y madres de familia sobre prevención de violencia familiar, protección a los derechos de la niñez y adolescencia. Con las niñas, talleres de identificación y desarrollo de capacidades: educativas, productivas, de emprendimientos. Las campañas de salud y campañas de sensibilización en temas de discriminación, protección a derechos, niñez y adolescencia afroperuana. Finalmente, resulta de gran importancia promover los estudios e investigaciones en el tema de niñez y adolescencia afroperuana, ya que una de las dificultades para la generación de políticas públicas, es la carencia de datos estadísticos respecto a esta población.</t>
  </si>
  <si>
    <t>1. Campañas de sensibilización: 4000$ 2. Material de difusión: 3000 $ 3. Talleres de sensibilización: 1500$ 4. Talleres de capacitación: 1500$</t>
  </si>
  <si>
    <t>aptest</t>
  </si>
  <si>
    <t>email@example.com</t>
  </si>
  <si>
    <t>(325) 235-23</t>
  </si>
  <si>
    <t>Huntington Beach, CA, United States</t>
  </si>
  <si>
    <t>ap-tagline1152</t>
  </si>
  <si>
    <t>ap-nuevotag52</t>
  </si>
  <si>
    <t>ap_summary11</t>
  </si>
  <si>
    <t>Modelos educacionales, elearning y recursos didácticos para enfrentar el cambio climático (Educational models, elearning and learning resources to confront climate change)</t>
  </si>
  <si>
    <t>https://hipgive.org/wp-content/uploads/2018/12/MIEMBROS-DEL-CONCEJO-DIRECTIVO.doc</t>
  </si>
  <si>
    <t>MOCHILA Y CUADERNO PARA TERMINAR EL AÑO</t>
  </si>
  <si>
    <t>Afro-Bilingue</t>
  </si>
  <si>
    <t>FUNDABAS/Angela Davis Foundation</t>
  </si>
  <si>
    <t>https://hipgive.org/wp-content/uploads/2018/12/BALANCE-GENERAL-2017.pdf</t>
  </si>
  <si>
    <t>Mobiliario para kinder</t>
  </si>
  <si>
    <t>Francisco Adelmo Asprilla Mosquera</t>
  </si>
  <si>
    <t>fasprilla26@gmail.com</t>
  </si>
  <si>
    <t>yulissacaceres19@gmail.com</t>
  </si>
  <si>
    <t>011 57 301 641 2883</t>
  </si>
  <si>
    <t>Building strong Afro-Latino communities with cultural pride and bilingualism</t>
  </si>
  <si>
    <t>Construyendo comunidades fuertes de afrolatinos con orgullo cultural y bilingüismo</t>
  </si>
  <si>
    <t>About Afro-Bilingüe. We help to improve the quality of life for Afro-Colombian families by making an affordable program for language instruction and workforce readiness skills more accessible and ensuring that teachers are not just dedicated and skilled instructors, but also committed to uplifting the culture, heritage, and pride of Afro-Colombian people. For our families, literacy in both English and Spanish is a critical for college and career opportunities that can help provide a living wage. We also understand that self-confidence and a community support network helps people overcome even the most difficult circumstances. That’s why we help participants connect with each other AND utilize technology and face-to-face interaction with native English speakers of African descent as language partners. Participants have the incredible and rare opportunity to enjoy a foreign-language curriculum that celebrates Afro-Latin@ heritage and builds their network of support in Colombia and internationally. The problem our families are facing: Afro-Colombians who want to learn English, attend college, or find a job that pays a living wage often can’t do so for two main reasons: Class cost too much, with the high unemployment rates and a national minimum wage of approximately $ 234.41 USD per month our families often cannot afford much of the cost for training and preparation, and There are virtually no teachers or programs available in Afro-Colombian communities. How we help. Afro-Bilingüe helps solve this problem by creating curriculum, training teachers, and granting scholarships to students. Afro-Colombian teachers are front and center for developing the program and students have an opportunity to say what curriculum components are most relevant for them. This is a community-centered, community-led initiative that empowers Afro-Colombian families to take the lead in creating the change they know will be most useful for their children and community. How you can help? By donating to the Afro-Bilingüe program, you will help us train teachers, grant scholarships, and increase the earning potential for over 100 families.</t>
  </si>
  <si>
    <t>https://hipgive.org/wp-content/uploads/2018/12/PRESUPUESTO-INSTITUCIONAL-2018.doc</t>
  </si>
  <si>
    <t>Sobre Afro-Bilingüe. Ayudamos a mejorar la calidad de vida para las familias afrocolombianas por hacer un programa asequible para una clase de lenguaje y preparación laboral con docentes que son instructores no simplemente dedicados y capacitados, sino también unos que tienen el compromiso de elevar la cultura, la herencia y el orgullo del pueblo afrocolombiano. Para nuestras familias, alfabetización en inglés y español es crítica para accesar la universidad y las oportunidades profesionales que pueden ayudar a proporcionar un salario digno. También entendemos que la auto-confianza y una red de apoyo comunitario ayuda a las personas a superar hasta las circunstancias más difíciles. Es por eso que ayudamos que los participantes se conectan entre sí y utilizan la tecnología y la interacción cara a cara con hablantes nativos de inglés, con ascendencia Africana, como un intercambio de idiomas. Los participantes tienen la oportunidad increíble y única para disfrutar de un programa de estudios de lengua extranjera que celebra la herencia Afro-Latina y construye una red de apoyo dentro de Colombia e internacionalmente. El problema que se enfrenten nuestras familias: Los afrocolombianos que quieren aprender inglés, asistir a la universidad, o encontrar un trabajo que paga un salario digno a menudo no pueden hacerlo por dos razones principales: 1. Las clases son muy costosas, con las altas tasas de desempleo y un salario mínimo nacional de aproximadamente $ 234.41 dólares al mes, nuestras familias a menudo no pueden pagar los gastos de formación y preparación, y 2. Prácticamente no hay maestros o programas disponibles en las comunidades afrocolombianas. Cómo ayudamos. Afro-Bilingüe ayuda a resolver este problema mediante la creación de planes de estudio, la formación de profesores, y la concesión de becas a los estudiantes. Profesores afrocolombianos son al frente y al centro para el desarrollo del programa y los estudiantes tienen la oportunidad de decir los componentes del plan de estudios que son los más relevantes para ellos. Este programa es una iniciativa centrada en la comunidad, dirigida por la comunidad, y permite que las familias afrocolombianas tomen la iniciativa de crear el cambio que saben será más útil para sus hijos y a la comunidad. ¿Cómo puede ayudar usted? Al donar al programa Afro-Bilingüe, usted nos ayudará a capacitar a los profesores, otorgar becas, y aumentar el potencial de ingresos para más de 100 familias.</t>
  </si>
  <si>
    <t>Lack of opportunities to study at a higher level, leisure, shortage of employment, young people especially, deviate from their horizon and end up in crime, pregnancy, as school dropouts, and with low self-esteem. These conflicts progress in the lives of adults and end up destroying happiness for individuals, families, and the entire community. For Afro-Colombians, social issues like these, in terms of economy and social inclusion, reveal significant inequality for our community. Given these facts, and with the aim of fixing these issues by expanding access to opportunity, Afro-Bilingue was born. With your support, we can build unity and develop successful communities, families and children, with a high self-esteem based in the pride of being Afro-Colombian.</t>
  </si>
  <si>
    <t>mnkmn</t>
  </si>
  <si>
    <t>La falta de oportunidades de estudio a nivel superior, el ocio, la escases de empleo, los jóvenes especialmente, se desvían de su horizonte y terminan en delincuencia, embarazos, deserción escolar, y baja autoestima. Estos conflictos progresan en las vidas de adultos y termina por destruir la felicidad familiar y la vida misma de ellos y de la comunidad entera. Para el pueblo afrocolombiano, la problemática social, en términos de economía y inclusión social, demuestra bastante desigualdad para nuestra comunidad. Por lo antes expuesto y con el ánimo de contribuir a la mitigación de esta problemática por ampliar el acceso a oportunidad, nace Afro-Bilingue. Con su apoyo, podemos fomenter la unidad y desarrollar comunidades, familias, y niños éxitosos con una alta autoestima de ser orgullosamente afro-colombiano.</t>
  </si>
  <si>
    <t>Your donations will ensure that we can: &amp;#8211; Train at least 10 teachers &amp;#8211; Provide curriculum &amp;amp; materials to include research and history related to Afro-Colombian heritage and culture &amp;#8211; Provide scholarships to participants &amp;#8211; Ensure that more than 100 participants can access classes THIS SUMMER 2016! If we receive more than the requested amount, we will be able to provide scholarships to more participants and potentially help provide funds for both students and teachers to participate in a foreign exchange program.</t>
  </si>
  <si>
    <t>Sus donaciones garantizará que podemos: &amp;#8211; Capacitar al menos 10 profesores &amp;#8211; Proveer un currículo y materiales para incluir la investigación y la historia relacionada con el patrimonio y la cultura afrocolombiana &amp;#8211; Proporcionar becas a los participantes &amp;#8211; Asegurarse de que más de 100 participantes pueden unirse a clases este verano 2016! Si recibimos más de la cantidad solicitada, tendrámos la capacidad de proporcionar becas a más participantes y, potencialmente, ayudar a proporcionar fondos para que los estudiantes y profesores pueden participar en un programa de intercambio extranjero.</t>
  </si>
  <si>
    <t>Organization&amp;#8217;s Budget Size Angela Davis &amp;#8211; $ 59,000,350 Colombian Pesos (COP) = $ 20,125.609 (USD) FUNDABAS &amp;#8211; $ 99,800,000 Colombian Pesos (COP) = $ 34,042.778 (USD) Sub Total: $ 54,168.38 *Budget size does not include the following in-kind resources: FREE Professional Services from JAMII (December 1, 2015 – May 31, 2016) = $34,000 Volunteer Teachers/Administrative Support @ $ 250 per month USD = $ 2,500 Lodging from local partners = 2 homes available for guests to stay 30 – 60 days free of charge (% of rent, utilities, and food for guest) = approx. $500,000COP per month = $340.00 USD Sub Total In-Kind Resources = $36,840 GRAND TOTAL: $ 89, 680.38 ___________________________________________________ Overview of Program Budget The program is taking place in two sites: 1 in Buenaventura, Colombia &amp;amp; 1 in Barranquilla, Colombia. The Angela Davis Black Communities Foundation is the lead organization for Barranquilla and FUNDABAS is the lead organization for Buenaventura. We, Angela Davis Foundation &amp;amp; FUNDABAS, currently run programs for the community and are utilizing these funds to expand our curriculum and capacity to better serve more students. We’ve already received in-kind donations of professional services and programmatic support from US-based organizations like JAMII Transcreation &amp;amp; Language Partners. Also, local partner organizations are providing lodging for teachers traveling from the U.S. to provide housing options free of charge to reduce program costs during the professional development session. ___ We are requesting $ 8,000. The funds requested through HIPgive will help us launch our summer program and pay for the following: $ 2,100 – Scholarships ($700 per student – 3 students) $ 4,000 – Professional Development Seminar with US &amp;amp; Colombian instructors on-site in Barranquilla, Colombia (including airfare for US &amp;amp; Colombian teachers to travel to Barranquilla, Colombia for a 7-day professional development &amp;amp; curriculum training) $ 2,000 – Payment to personnel (from Barranquilla, Colombia) for drafting materials regarding Afro-Colombian heritage, curriculum design support, preparing lesson plans for classroom instruction, and instructional materials (pamphlets, worksheets, etc). $ 8,000 Total</t>
  </si>
  <si>
    <t>Angela Davis Foundation &amp;amp; FUNDABAS The Angela Davis Black Communities Social Organization “Angela Davis Foundation” was officially founded in 1997. We promote cultural, social, and economic development for Afro-Colombian communities in the city of Barranquilla. Our organization leads community programs to get youth to and through college, as well as for adults to build jobs skills and help entrepreneurs launch a business. In all of our programs there is a strong focus on cultural education or “etno-educacion.” For more then two decades, we have led youth development programs and community-building projects. Though 1997 is the offical date of incorporation, the organization was really born in 1995 by a group of Afro-Colombian Palenqueras, under the name Mujeres Vendedores de Dulces. In 1997, the name changed as the membership began to grow to include men and a diverse group of professionals. The chosen name honors North American civil rights activist Angela Davis as well acknowledging the importance of black female leadership in the Afro-Colombian community. Embedded in all of our programming is a special focus on cultural education and incorporating Afro-Colombian heritage and culture into our activities. FUNDABAS. We focus on social work and human development. Our mission is the comprehensive training and skills development that will contribute to the preparation of the best technical skills; highlighting a competitive edge and a culture of values that enable Afro-Colombians to participate in the processes of construction and transformation of society in the Valle de Cauca.</t>
  </si>
  <si>
    <t>c.urrutia@flsanjose.org</t>
  </si>
  <si>
    <t>Fundación Angela Davis &amp;amp; FUNDABAS La Organización Social de Comunidades Negras Angela Davis (“Fundación Angela Davis”), fue fundada oficialmente en 1997. Promovemos el desarrollo cultural, social y económico para las comunidades afrocolombianas en la ciudad de Barranquilla. Nuestra organización conduce programas comunitarias para lograr que los jóvenes pueden inscribirse y graduarse de la universidad, así como programas para los adultos para formación laboral y para ayudar a los empresarios a lanzar un negocio. En todos nuestros programas hay un fuerte enfoque en la educación cultural o etnoeducacion. Desde hace más de dos décadas, hemos dirigido programas de desarrollo juvenil y proyectos de desarrollo comunitario. Aunque 1997 es la fecha oficial de constitución, la organización nació realmente en 1995 por un grupo de palenqueras afrocolombianas, bajo el nombre Mujeres Vendedores de Dulces. En 1997, el nombre cambió con la creciente membrecia de hombres y grupos diversos de profesionales. El nombre elegido rinde homenaje a la activista norteamericana de derechos civiles, Angela Davis, así para reconocer la importancia del liderazgo de la mujer negra en la comunidad afrocolombiana. Enclavado en toda nuestra programación es un enfoque especial en la educación cultural y la incorporación de la herencia y cultura afrocolombiana dentro de nuestras actividades. (Vé la entrevista con La Fundación Angela Davis 7 de Junio - http://radioteca.net/audio/organizacion-social-de-comunidades-negras-angela-d/ ) FUNDABAS. Enfocamos en trabajo social y desarrollo humano. Nuestra mission es la formación integral y el desarrollo de competencias, que contribuyan a la preparación de los mejores técnicos; destacando un perfil competitivo y una cultura de valores que les permita a los afrocolombianos participar en los procesos de construcción y transformación de la sociedad vallecaucana.</t>
  </si>
  <si>
    <t>Empower vulnerable women</t>
  </si>
  <si>
    <t>Empoderando y visibilizando a los niñas, niños y adolescentes afroperuanos.</t>
  </si>
  <si>
    <t>AfroBilingue</t>
  </si>
  <si>
    <t>MISIÓN ESPAÑA “CASA BENJAMIN”</t>
  </si>
  <si>
    <t>jball@jamii.co</t>
  </si>
  <si>
    <t>Empoderando y visibilizando a los niñas, niños y adolescentes afroperuanos</t>
  </si>
  <si>
    <t>Mis mascotas no tienen para comer</t>
  </si>
  <si>
    <t>Aerobar Grill and Lunch</t>
  </si>
  <si>
    <t>Empoderando a las mujeres mayas a través de su profesionalización</t>
  </si>
  <si>
    <t>Mis manitas te necesitan para seguir luchando por la vida</t>
  </si>
  <si>
    <t>aerobar</t>
  </si>
  <si>
    <t>10-24-2016</t>
  </si>
  <si>
    <t>(424) 254-1863</t>
  </si>
  <si>
    <t>aerobar is a restaurant that bases its service on digital technology, all tables bring a touch screen type where the customer may request your order&amp;nbsp;</t>
  </si>
  <si>
    <t>Mis alumnos</t>
  </si>
  <si>
    <t>aerobar&amp;nbsp; es un restaurant que basa su servicio en tecnologia digital, todas las mesas traen una pantalla tipo touch desde donde el cliente podra solicitar su pedido</t>
  </si>
  <si>
    <t>our goal is to digitize and optimize service solving the problem of long waiting time, is achieved by using digital screens at each table where you can request and pay for the service, support people will be essential because the more people support this major project will be no interest to invest in this.</t>
  </si>
  <si>
    <t>nuestro objetivo es digitalizar y optimizar el servicio gastronomico para resolver el problema de largo tiempo de espera, se logra mediante el uso de pantallas digitales en cada mesa donde se puede solicitar y pagar por el servicio,el apoyo ser&amp;aacute; esencial porque cuantas m&amp;aacute;s personas apoyen esta iniciativa mayor sera el interes por parte de los inversionistas</t>
  </si>
  <si>
    <t>lenix sorzano</t>
  </si>
  <si>
    <t>lensorzano@gmail.com</t>
  </si>
  <si>
    <t>Mirando alto, llegando lejos!</t>
  </si>
  <si>
    <t>Adopt a dolphin</t>
  </si>
  <si>
    <t>NITEO</t>
  </si>
  <si>
    <t>Israel Galván Bobadilla</t>
  </si>
  <si>
    <t>israel.galvan@niteo.org.mx</t>
  </si>
  <si>
    <t>mira por sus ojos</t>
  </si>
  <si>
    <t>Cuernavaca, Morelos, Mexico</t>
  </si>
  <si>
    <t>Adopt a Dolphin is an initiative that seeks to sponsor talented young people to join the world of science and technology through a 7 weeks summer research program.</t>
  </si>
  <si>
    <t>mipruebafinal</t>
  </si>
  <si>
    <t>Es una iniciativa que busca patrocinar jóvenes talentosos para unirse al mundo de la ciencia y la tecnología a través de un verano de investigación cientifica.</t>
  </si>
  <si>
    <t>Mexico has talent and the world needs to know! .. To achieve this we must promote science and technology in our country by identifying young talent and empower them to discover how science, technology, mathematics and engineering can help solve problems and generate better world through projects that have a positive social impact. To achieve this we need your support to make this a reality. Adopt a dolphin it is an initiative where we sponsor undergraduate and graduate students to conduct a research stay anywhere in the world and know the world of science and technology. With the support of a researcher, students will learn new things as they solve problems and researchers have the help of more people to achieve their goal. What are you waiting? Adopt a dolphin and help us to show that #MexicoTieneTalento</t>
  </si>
  <si>
    <t>¡México Tiene Talento y el mundo tiene que saberlo! Para lograrlo es necesario impulsar la ciencia y tecnología en nuestro país al identificar jóvenes con talento y empoderarlos para que descubran cómo la ciencia, tecnología, matemáticas e ingeniería pueden ayudar a resolver problemas y generar un mundo mejor a través de proyectos que tengan un impacto social positivo. Para que esto sea una realidad, necesitamos de tu apoyo. Adopta un Delfin es una iniciativa donde patrocinamos a estudiantes de licenciatura y postgrado para que realicen una estancia de investigación en cualquier parte del mundo y conozcan el mundo de la ciencia y tecnología. Con el apoyo de un investigador, los estudiantes aprenderán cosas nuevas mientras resuelven problemas y los investigadores contarán con la ayuda de más personas para lograr sus objetivos. ¿Qué esperas? Adopta un delfin y ayudanos a demostrar que #MexicoTieneTalento</t>
  </si>
  <si>
    <t>We believe that Mexico has much to contribute to the world in science and technology issues. There are talented young people in our area that can have a global impact. Since saving and efficient use of natural resources such as water to the creation of innovative ideas and projects that solve environmental problems, like inventing new forms of energy or make the process more efficient agriculture for example. In short, the possibilities are endless when technology integrated into problem solving as science helps us discover new things and if we add a touch of creativity and inlcusión we will have very positive results that can be measured by the amount of savings, the total of projects done and its benefits, the increase of kids and youngers involved on STEM (Science Technology Engineering and Math).</t>
  </si>
  <si>
    <t>Creemos que México tiene mucho que aportar al mundo en temas de ciencia y tecnología. Hay jóvenes talentosos en nuestra localidad que pueden tener un impacto global. Desde el ahorro y uso eficiente de recursos naturales como el agua hasta la creación de ideas y proyectos innovadores que resuelvan problemas del medio ambiente, como inventar nuevas formas de energía o hacer más eficiente el proceso de agricultura por ejemplo. En fin, las posibilidades son ilimitadas cuando la tecnología integra en la solución de problemas y cuando la ciencia nos ayuda a descubrir nuevas cosas y si a eso le agregamos un toque de creatividad e inlcusión tendremos resultados muy positivos que pueden ser medidos por la cantidad de ahorros generados, el total de proyectos realizados y sus beneficios identificados, el incremento de niños y jóvenes participando en áreas de ciencia, tecnología, matemáticas e ingeniería.</t>
  </si>
  <si>
    <t>We will put to work your donations for talented young people, especially graduate students, conduct research stays in various parts of the world through our initiative &amp;#8220;Adopt a dolphin&amp;#8221;. We will also use your donations in a program called &amp;#8220;Playing with science and technology &amp;#8221; aimed at children because they are the future of Mexico and the world. If you support us we will give recognition and a souvenir from our association (such as a cup, pen or t-shirt ). We love to listen to people and sums ideas. Your participation can be with new ideas, with your talent, your volunteer support to spreading the idea, helping us to organize events or conducting a course or workshop, show the world what is your talent and how you use it to create a better space to live.</t>
  </si>
  <si>
    <t>Vamos a poner a trabajar sus donaciones para los jóvenes talentosos, especial con alumnos de postgrado, para realizar estancias de investigación en varias partes del mundo a través de nuestra iniciativa &amp;#8220;Adopta un delfín&amp;#8221;. También vamos a utilizar sus donaciones en un programa llamado &amp;#8220;Jugando con la ciencia y la tecnología&amp;#8221;, dirigido a niños porque ellos son el futuro de México y del mundo. Si usted nos apoya le daremos un reconocimiento y un recuerdo de nuestra asociación (por ejemplo una taza, pluma o playera). Nos encanta escuchar a las personas y sumas ideas. Su participación puede ser con nuevas ideas, con su talento, su apoyo voluntario para difundir la idea, ayudarnos a organizar eventos o, por qué no, haber llevado un curso o taller, enseñar al mundo su talento y cómo lo usa para crear un mejor espacio para vivir.</t>
  </si>
  <si>
    <t>Empezar De Nuevo</t>
  </si>
  <si>
    <t>We want to collect $100,000 pesos for scholarships to 10 outstanding students as a pilot version of the program &amp;#8220;Adopt a dolphin &amp;#8221; and then track their results and impact. In our association we are about 100 members and asked for a fee of 500 pesos annually to join, so our budget is $50,000 pesos, in order to have a greater impact we need of enthusiastic donors who help us have more resources.</t>
  </si>
  <si>
    <t>We are a multidisciplinary group of people passionate about research, dissemination and practical application of science and technology. In many of the founders, this passion born of events like the summers of research and other similar programs that bring young people to the scientific and academic work. The Association's founding members internationally recognized researchers, academics with extensive experience in universities and institutions of higher level major country, leading professionals in the most influential companies and successful entrepreneurs who believe in the Mexican talent. ************************** WHAT WE ARE LOOKING FOR? ************************* We seek to promote science and technology in new generations Support all those who are interested in scientific research, dissemination and application of science in business and academia to promote the development of our country sector. More information at: contacto@niteo.org.mx Please visit us: http://www.niteo.org.mx And follow us on FB as well https://www.facebook.com/niteomexico/</t>
  </si>
  <si>
    <t>Somos un grupo multidisciplinario de personas apasionadas por la investigación, la divulgación y la aplicación práctica de la Ciencia y tecnología. En muchos de los fundadores, esta pasión nació de eventos como los Veranos de la Investigación y otros programas similares que acercan a los jóvenes con el quehacer científico y académico. La Asociación tiene como miembros fundadores a Investigadores reconocidos internacionalmente, académicos con amplia trayectoria en las universidades e instituciones de nivel superior mas importantes del país, profesionistas destacados en las empresas mas influyentes y empresarios exitosos que creen en el talento mexicano. ************************** ¿QUE BUSCAMOS? ************************* Buscamos impulsar la ciencia y tecnología en las nuevas generaciones Apoyar a todos los que están interesados en la investigación científica, divulgación y aplicación de la Ciencia en el sector empresarial y académico para impulsar el desarrollo de nuestro país. &amp;nbsp; Mas información en: contacto@niteo.org.mx Vista nuestro sitio Web: http://www.niteo.org.mx Siguenos en Facebook https://www.facebook.com/niteomexico/</t>
  </si>
  <si>
    <t>israelgalvanbobadilla</t>
  </si>
  <si>
    <t>israelgalvanbobadilla@gmail.com</t>
  </si>
  <si>
    <t>miapara39@gmail.com</t>
  </si>
  <si>
    <t>AccionES por El Salvador</t>
  </si>
  <si>
    <t>videotplp@gmail.com</t>
  </si>
  <si>
    <t>emch</t>
  </si>
  <si>
    <t>Embajador de Enseña por México</t>
  </si>
  <si>
    <t>AccessLatina AccessLatina, an innovation platform for Latina entrepreneurs to drive women’s economic potential.</t>
  </si>
  <si>
    <t>leidy@ensenapormexico.org</t>
  </si>
  <si>
    <t>AccessLatina</t>
  </si>
  <si>
    <t>Marta Michelle Colón</t>
  </si>
  <si>
    <t>martamichelle@accesslatina.com</t>
  </si>
  <si>
    <t>787-509-2418</t>
  </si>
  <si>
    <t>New York, Florida, Puerto Rico and Washington, DC</t>
  </si>
  <si>
    <t>AccessLatina&amp;nbsp;is a multi-market acelerator that provides capital, knowledge and resources to Latina&amp;nbsp;entrepreneurs in Puerto Rico and US mainland.</t>
  </si>
  <si>
    <t>AccessLatina es un acelerador multi-mercado para empresarias Latinas en Puerto Rico y&amp;nbsp;Estados Unidos que provee capital, conocimiento y recursos.</t>
  </si>
  <si>
    <t>Access Latina&amp;nbsp;is the first organization pioneering entrepreneurial growth for Latinas in STEAM, social innovation, and agricultural. The mission is to expand opportunities for&amp;nbsp;Latinas, since they are&amp;nbsp;one the fastest growing demographic, and&amp;nbsp;still lack resources&amp;nbsp;and capital to grow&amp;nbsp;sustainable business. A yearly business competition and economic resources, will enable Latinas economic potential.&amp;nbsp;&amp;nbsp;</t>
  </si>
  <si>
    <t>Access Latina es la primera organizaci&amp;oacute;n promoviendo crecimiento empresarial para Latinas en &amp;quot;STEAM&amp;quot;, innovaci&amp;oacute;n social, y agricultura. La misi&amp;oacute;n es expandir las oportunidades para Latinas, ya que es&amp;nbsp;una de las poblaciones de mayor crecimiento y contin&amp;uacute;an&amp;nbsp;careciendo de recursos para crecer negocios de forma sostenible. Una competencia anual y apoyo econ&amp;oacute;mico, permite potenciar su desarrollo econo&amp;oacute;mico.&amp;nbsp;</t>
  </si>
  <si>
    <t>A new Kauffman Foundation research report informs that female entrepreneurship, especially in high growth-fields, can be the catalyst for economic growth in America. &amp;ldquo;Female entrepreneurship have untapped economic potential, and policymakers and relevant organizations need to empower them to pursue high-growth opportunities,&amp;rdquo; said Kauffman Foundation senior fellow Alicia Robb. Women are leading in business creation, opening some 1,200 businesses on average daily. Latinas specifically are opening new businesses at a 6 to 1 to other demographics and are graduating from college at a higher rate than males.</t>
  </si>
  <si>
    <t>KnowledgeResourcesVisbility</t>
  </si>
  <si>
    <t>AccessLatina is&amp;nbsp;a platform for Latina entrepreneurs in Puerto Rico and U.S. mainland&amp;nbsp;to drive women&amp;rsquo;s economic potential in high-growth industries. Supported by Golden Seeds, Georgetown Grad. School of Business, Kiva Zip, Guayac&amp;aacute;n, Athena Center, Metro, Oriental Bank, among others.</t>
  </si>
  <si>
    <t>AccessLatina is&amp;nbsp;a platform for Latina entrepreneurs in Puerto Rico and U.S. mainland&amp;nbsp;to drive women&amp;rsquo;s economic potential in high-growth industries. Supported by Golden Seeds, Georgetown Grad. School of Business, Kiva Zip, Guayac&amp;aacute;n, Athena Center, Metro, Oriental Bank, among others. Over 1.2 million.</t>
  </si>
  <si>
    <t>Eliminar las estrias</t>
  </si>
  <si>
    <t>Costa Rica</t>
  </si>
  <si>
    <t>A Word Without anxiety</t>
  </si>
  <si>
    <t>minado en la nube</t>
  </si>
  <si>
    <t>Sin Ansiedad Laguna</t>
  </si>
  <si>
    <t>Este proyecto sera una actividad para el cuidado de la salud y la belleza estetica</t>
  </si>
  <si>
    <t>http://comoeliminarlasestriaspro.com/</t>
  </si>
  <si>
    <t>10-13-2016</t>
  </si>
  <si>
    <t>(871) 178-2305</t>
  </si>
  <si>
    <t>Av. Vergel 619 sur Gomez Palacio, Durango, México</t>
  </si>
  <si>
    <t>&amp;nbsp;Attending the emotional and mental health of World / Doctors Of Soul</t>
  </si>
  <si>
    <t>Atendiendo la salud mental y emocional del mundo / M&amp;eacute;dicos del alma</t>
  </si>
  <si>
    <t>Attacking anxiety in people, you end up with many of the problems of society from the root, since 80% of them are emotional disorders, as are obesity, depression, eating disorders, young single mothers, addictions , crime.</t>
  </si>
  <si>
    <t>Atacar la ansiedad en las personas, es terminar con muchos de los problemas de la sociedad desde la ra&amp;iacute;z, ya que el 80% de ellos son padecimientos emocionales, tal como lo son la obesidad, la depresi&amp;oacute;n, des&amp;oacute;rdenes alimenticios, madres solteras jovenes, adicciones, delincuencia.&amp;nbsp;</t>
  </si>
  <si>
    <t>The World Health Organization (WHO) has classified anxiety as a pandemic, says that 70% of the world population suffers varying degrees and people do not know they have until they lose their life because condition that prevents people develop their most basic activities inclusa productive. The people who suffer, can not work and impoverishes creating a vivioso circle of poverty and lack of medical attention. so it is important this initiative.</t>
  </si>
  <si>
    <t>La Organizacion Mundial de la Salud, (OMS) tiene catalogada a la ansiedad como una pandemia, nos comenta que el 70% de la poblacion mundial lo padece en diferentes grados y las personas no saben que la padecen, hasta que pierden su vida por que dicho padecimiento impide que las personas desarrollen sus actividades mas b&amp;aacute;sicas, inclusa las productivas. La personas que lo padece, no puede trabajar y empobrece creando un circulo vivioso de pobreza y falta de atencion medica. por eso es importante esta iniciativa.&amp;nbsp;</t>
  </si>
  <si>
    <t>their support is used to pay local income, maintenance, purchase of equipment, supplies, material for attention to children, elderly, and salaries.</t>
  </si>
  <si>
    <t>su apoyo se utilizara para pago de renta del local, mantenimiento, compra de equipo, insumos, material para atencion a ni&amp;ntilde;os, adultos mayores, y sueldos.</t>
  </si>
  <si>
    <t>PRESUPUESTO ANUAL&amp;nbsp;Renta de local $7,000 pesos mensual...................... $84,000 &amp;nbsp;mas impuestoPago de servicio de agua........................................$3,500Pago de energia Electrica........................................$18,000equipo para ni&amp;ntilde;os :5 mesas20 sillas de colorescrayones, papel, colores,juguetesescritorios...........................................20,000 pesos&amp;nbsp;Sueldos de 12 personas...............................................120,000 pesos&amp;nbsp;TOTAL: 245,500&amp;nbsp;</t>
  </si>
  <si>
    <t>josedmorse@gmail.com</t>
  </si>
  <si>
    <t>Ricardo Salazar</t>
  </si>
  <si>
    <t>ricardo_salazar_r@hotmail.com</t>
  </si>
  <si>
    <t>A Special Light for Estarling</t>
  </si>
  <si>
    <t>Good Neighbors RD</t>
  </si>
  <si>
    <t>https://hipgive.org/wp-content/uploads/2016/11/Acta_Asamblea_Jta_Directiva_GNDOM_2014.pdf</t>
  </si>
  <si>
    <t>Migrantes en Casa</t>
  </si>
  <si>
    <t>Cerecero22@gmail.com</t>
  </si>
  <si>
    <t>comoeliminarlasestriaspro@gmail.com</t>
  </si>
  <si>
    <t>Good Neighbors</t>
  </si>
  <si>
    <t>donaciones@goodneighbors.do</t>
  </si>
  <si>
    <t>Migrante en Casa</t>
  </si>
  <si>
    <t>(809) 547-3413</t>
  </si>
  <si>
    <t>Calle Primavera 6, Los Jardines, Distrito Nacional, República Dominicana</t>
  </si>
  <si>
    <t>A Special Light</t>
  </si>
  <si>
    <t>Una Luz Especial</t>
  </si>
  <si>
    <t>One of the best ways to help children with special needs is to be kind, giving them support, so in GNDOM, with the theme &amp;#8220;A Special Light&amp;#8221;, we started a campaign dedicated to contribute to the care of the Estarling child, and raise funds necessary for the purchase of the basic inputs you need. Estarling Castro, lives in Hato Mayor Del Rey is the only child of separated parents, this was born with a special condition of cerebral palsy. She is currently 10 years old and her grandmother, who is her protector, has only twice taken her to the hospital for medical follow-up, since her economic condition and distance from medical centers is the only thing that has allowed him to do. Mrs. Aida (Grandmother of Estarling) has never received help from the parents of the children, because since they learned of their condition, they left it to the abandonment. Aida makes a living by taking care of children in her home to cover the expenses of the house and the food of Estarling.</t>
  </si>
  <si>
    <t>Una de las mejores formas de ayudar a los niños con necesidades especiales es siendo amable, brindándoles apoyo, por eso en GNDOM, Con el tema “Una Luz Especial”, iniciamos una campaña dedicada a contribuir al cuidado del niño Estarling, y recaudar los fondos necesarios para la compra de los insumos básicos que necesita. Estarling Castro, vive en Hato Mayor Del Rey es el hijo único de padres separados, este nació con una condición especial de parálisis cerebral. Actualmente tiene 10 años de edad y su abuela, que es su protectora, desde su venida al mundo solo lo ha llevado dos veces al hospital para su seguimiento médico, ya que su condición económica y la distancia de los centros médicos, es lo único que le ha permitido hacer. Doña Aida (Abuela de Estarling) nunca ha recibido ayudas de los padres de los niños, porque desde que se enteraron de su condición, lo dejaron al abandono. Aida se gana la vida cuidando a niños en su vivienda para cubrir los gastos de la casa y los alimentos de Estarling.</t>
  </si>
  <si>
    <t>10-24-2018</t>
  </si>
  <si>
    <t>Migrant Clinicians Network</t>
  </si>
  <si>
    <t>Migrant Clinician Network</t>
  </si>
  <si>
    <t>74-2662919</t>
  </si>
  <si>
    <t>Electric Vehicles</t>
  </si>
  <si>
    <t>https://hipgive.org/wp-content/uploads/2018/10/IRS_501c3ConfirmationLtr_02072014.pdf</t>
  </si>
  <si>
    <t>comunicaciones@goodneighbors.do</t>
  </si>
  <si>
    <t>cvillacorta@forzaperu.com</t>
  </si>
  <si>
    <t>A new begining</t>
  </si>
  <si>
    <t>Giovanni</t>
  </si>
  <si>
    <t>glopez-quezada@migrantclinician.org</t>
  </si>
  <si>
    <t>You know, in Guatemala there is 12 million people living according with non-official statistics, in the official ones from 2005 we are 7 millions only. The difficulty of job oportunities has make over a million people emigrate to the US. The project is easy, I pretend to enter in the textil industry, but with the difference that we are not going to make sins that the asiatic corporation make in this county. The goods will invested in generate new job oportunities we have in the country.</t>
  </si>
  <si>
    <t>Saben, en Guatemala existen 12 millones de personas según estadísticas no oficiales, en las oficiales desde 2005 solo somos 7 millones de personas. La dificultad de acceso a oportunidades de trabajo ha hecho que más de 1 millón de personas emigre hacia EEUU. El proyecto es sencillo, pienso ingresar en el mercado textil que es una de las áreas que más oportunidades de trabajo da, sin cometer los pecados que las exportadoras asiáticas hacen con los colaboradores del país, las ganancias obtenidas serían invertidas en mejorar la calidad de vida de los sectores poblacionales.</t>
  </si>
  <si>
    <t>El Sopón, restaurante Soup Bar</t>
  </si>
  <si>
    <t>(512) 579-4534</t>
  </si>
  <si>
    <t>Austin, TX, USA</t>
  </si>
  <si>
    <t>"Migration should be an act of hope, not of despair." - António Guterres, United Nations Secretary-General</t>
  </si>
  <si>
    <t>allan.garcia.88@gmail.com</t>
  </si>
  <si>
    <t>When 16-year-old Maria* decided to leave her home in Nicaragua and head northward to the United States, &amp;nbsp;it was a difficult and painful choice. For Maria, just like for most migrants, the decision meant leaving behind everyone she loved, everything that was familiar, easy, or comfortable, in exchange for a dangerous and long journey and an unknown future in a strange land. But migrants persist because they choose hope over despair and fear. &amp;nbsp;Maria crossed the border with two teen cousins and a 20-year-old mother who had three young children with her. Children and young mothers who flee their homelands, either alone or with their family, often do so as a last resort against extreme poverty and widespread violence. But the young mother, like Maria, had hope. She was determined to make a better life for herself and her family.Maria was detained by authorities and then released, to stay with a family sponsor until her court date. A health department at the border called MCN’s Health Network, our bridge case management program that helps any patient who is moving to anywhere in the world get the treatment and care that they need. Maria had been diagnosed with tuberculosis, and health department officials were concerned about treatment interruptions as she traveled to her family sponsor’s hometown in North Carolina. Immediately, Health Network’s Saul Delgado found a health center near Maria’s new home in North Carolina, forwarded records, and arranged for her care. He worked with Maria so that she understood the importance of her treatment, and assured that barriers like transportation and language would not prevent or slow down her ability to access care. Over the course of the next six months, Saul checked in with Maria to make sure she was still on track. When she completed TB treatment, he sent records back to the health department that had enrolled her. &amp;nbsp;Without Health Network, Maria, and hundreds of migrants like her, would have struggled to maintain treatment -- often forgoing it altogether -- in the face of significant barriers to care while migrating. Whether a patient is moving home to Vietnam after a cancer diagnosis, or traveling to within a US state every three weeks with the seasons as a migrant farmworker but struggling to keep hypertension under control, or moving to a new state while pregnant, Health Network assures that migration does not act as a barrier to care.In a time of political uncertainty and global instability, Health Network keeps the hope alive for hundreds of migrants with ongoing support for their effort to stay healthy.</t>
  </si>
  <si>
    <t>El Sopón &amp;#8211; Barra de sopas</t>
  </si>
  <si>
    <t>raygeraldo@gmail.com</t>
  </si>
  <si>
    <t>Cuando María, una joven de 16 años, decidió abandonar su hogar en Nicaragua y dirigirse hacia el norte al Estados Unidos, fue una decisión difícil y dolorosa para ella.&amp;nbsp; &amp;nbsp;Para María, como la mayoría de otros migrantes, su decisión significó dejar atrás a todos sus seres queridos, todo lo que era familiar, fácil o cómodo para ella. A cambio, ella enfrentó un largo viaje u un futuro desconocido en una tierra extranjera.&amp;nbsp;&amp;nbsp;Los migrantes persisten porque eligen tener la esperanza de una vida mejor sobre la desesperación y el miedo.&amp;nbsp;&amp;nbsp;María cruzó la frontera con dos primos adolescentes, y una joven madre de 20 años que llevaba con ella tres hijos pequeños. Las madres jóvenes y sus niños que huyen de sus países de origen, ya sea solos o con sus familias, lo hacen como último recurso contra la pobreza y la violencia.&amp;nbsp; Las madres jóvenes, como María, tienen esperanza.&amp;nbsp; Ella estaba decidida a hacer una vida mejor para ella y su familia.María fue detenida por las autoridades, liberada, y bajo la custodia de una familia patrocinadora&amp;nbsp; hasta su cita con la corte.&amp;nbsp; Un departamento de salud estacionado en la frontera llamado MCN’s Health Network (La red de salud de MCN), nuestro programa de administración de manejo de casos, ayuda a cualquier paciente a recibir atención médica y, si es necesario, tratamiento que pueda necesitar la persona cuando se mude a cualquier parte del mundo.&amp;nbsp; A María le habían diagnosticado tuberculosis y los funcionarios del departamento de salud estaban preocupados por la interrupción de su tratamiento mientras viajaba al lugar donde se encontraba su familia patrocinadora en Carolina del Norte.&amp;nbsp;Inmediatamente, Saúl Delgado de Health Network encontró un centro de salud cerca de la nueva casa de Maria en Carolina del Norte. Saúl le envio los registros y organizó su cuidado. Trabajo con María para que ella entendiera la importancia de su tratamiento y le aseguro que las barreras, como el transporte y el lenguaje, no impedirían o reducirían su capacidad para acceder a la atención.Durante el transcurso de los próximos seis meses, Saul se registró con María para asegurarse de que todavía estaba en el buen camino.&amp;nbsp; Cuando completó el tratamiento de la tuberculosis, Saúl le envió los registros al departamento de salud que al principio fue quienes la inscribieron.Sin la Red de Salud, María, y cientos de migrantes como ella, habrían tenido que luchar para mantenerse en tratamiento resultando en la interrupción de tratamiento por completo. Si un paciente se muda de su hogar en Vietnam después de un diagnóstico de cáncer, o un trabajador agrícola migrante lucha&amp;nbsp; por mantener su hipertensión baja mientras viaja a los EE.UU cada tres semanas con las estaciones, o mujeres que se mudan a un nuevo estado durante su embarazo, la Red de Salud de MCN asegura que su movimiento de lugar a lugar no actúa como una barrera para el tratamiento y el cuidado.En este momento de incertidumbre política e inestabilidad global, la Red de Salud mantiene viva la esperanza para cientos de migrantes con continuo apoyo a los esfuerzos por mantenerse saludables. Por favor, únase a nosotros el ‘martes de dar’ para celebrar y luchar por la esperanza. Ayúdanos a enfrentar el miedo y la desesperación.</t>
  </si>
  <si>
    <t>tweetMCN</t>
  </si>
  <si>
    <t>A home for them</t>
  </si>
  <si>
    <t>Apoya</t>
  </si>
  <si>
    <t>jjhuaytalla@gmail. com</t>
  </si>
  <si>
    <t>(962) 359-697</t>
  </si>
  <si>
    <t>Ayacucho, Perú</t>
  </si>
  <si>
    <t>In many rural communities in Peru there are families living below the poverty line, poverty in the Ayacucho region covers 68.3% of the total population, there are also families that have permanent disabilities such as; Vision, hearing, displacement problems or physical mobility, these families are highly vulnerable to diseases, nutrition and health problems. The state social assistance organizations do not reach these families because of the distance between cities. It is for this reason that we have decided to give the hope of a dignified life to vulnerable families with permanent disabilities, housing support, displacement devices such as wheelchairs, crutches, sight operations and ears.</t>
  </si>
  <si>
    <t>En muchas comunidades rurales del Peru existen familias que viven por debajo de la línea de la pobreza, la pobreza en la región de Ayacucho cubre a un 68.3 % de la población total, también hay familias que poseen discapacidades permanentes como; visión, audicion, problemas de desplazamiento o movilidad física, estas familias son altamente vulnerables a enfermedades, problemas de nutrición y salud. Las organizaciones de ayuda social del estado no llegan a estas familias por la lejania entre ciudades. Es por esta razón que hemos decidido dar la esperanza de una vida digna a las familias vulnerables con discapacidades permanentes, apoyo con viviendas, implementos de desplazamiento como sillas de ruedas, muletas, operaciones a la vista y oídos.</t>
  </si>
  <si>
    <t>jjhuaytalla@gmail.com</t>
  </si>
  <si>
    <t>El Peso del Maletín (cortometraje)</t>
  </si>
  <si>
    <t>El Peso del Maletín</t>
  </si>
  <si>
    <t>https://hipgive.org/wp-content/uploads/2017/03/Image-(2).jpg</t>
  </si>
  <si>
    <t>Mi-Agenda.com</t>
  </si>
  <si>
    <t>A home for a family of two</t>
  </si>
  <si>
    <t>Proyecto de Marina</t>
  </si>
  <si>
    <t>Stefano</t>
  </si>
  <si>
    <t>diluca2009@gmail.com</t>
  </si>
  <si>
    <t>This proyect is dedicated to help a young mother with her daugther to find a home, where they can live, because the don&amp;#39;t have a place to go.</t>
  </si>
  <si>
    <t>Este proyecto se dedicara &amp;nbsp;a ayudar a una joven madre con su hija a conseguir un hogar donde puedan vivir ya que no tienen un sitio&amp;nbsp;donde quedarse</t>
  </si>
  <si>
    <t>This is Marina Martinez a mom who is 24 years old and live in Venezuela. she graduated of Social Comunication; in this moment she doesn`t have a job for taking care of her daugther Maria Andreina that is 7 years old.Not having a source of income she lost her house and now she is on the street , since it has no where to go and not have any financial help from family or friends.That is why it has resorted to this method&amp;nbsp;</t>
  </si>
  <si>
    <t>Esta madre luchadora se llama Marina Mart&amp;iacute;nez de 24 a&amp;ntilde;os de edad que vive en Venezuela. Es graduada de Comunicaci&amp;oacute;n Social; en estos momentos no ha podido conseguir un trabajo por cuidar de su hija Mar&amp;iacute;a Andreina de 7 a&amp;ntilde;os.&amp;nbsp;Al no poseer una fuente de ingresos perdi&amp;oacute;&amp;nbsp;su casa y est&amp;aacute; en la calle, ya que no tiene a donde ir y no posee ninguna ayuda financiera de familiares ni amigos.Es por esto que se ha recurrido a este m&amp;eacute;todo.&amp;nbsp;</t>
  </si>
  <si>
    <t>Valentina Espinoza</t>
  </si>
  <si>
    <t>dvqe_14_1993@hotmail.com</t>
  </si>
  <si>
    <t>(584) 142-296359</t>
  </si>
  <si>
    <t>LUCY.USAQUI@GMAIL.Com</t>
  </si>
  <si>
    <t>A dollar for a desk</t>
  </si>
  <si>
    <t>1 $ para un pupitre</t>
  </si>
  <si>
    <t>Education is everyone</t>
  </si>
  <si>
    <t>La educacion es tarea de todos</t>
  </si>
  <si>
    <t>The ojtevivo &amp;nbsp;the proyect is to raise funds to provide school desk to schools poor in Nicaragua cince children are abandoning their student centers because of school chairs ,which is important for students to have goodchattel conditions at their centers to better aprendisaje, and the only way to achieve this is to support us so that together we do, and will be beneficial for students and teachers.</t>
  </si>
  <si>
    <t>El objetivo del proyecto es reacaudar fondos para proveer pupitres a escuelas de escasos recursos en Nicaragua , ya que los ni&amp;ntilde;os estan abandonando sus centros estudiantiles a causa de falta de sillas escolares, lo cual es importante que los alumnos tengan buenas condiciones mobiliarias en sus centros para tener un mejor aprendisaje, y la unica manera de lograrlo es que nos apoyes para que todos juntos lo logremos, y sera veneficioso para los alumnos y maestros.&amp;nbsp;</t>
  </si>
  <si>
    <t>Mi Voz, Nuestra Historia (My Voice, Our Story)</t>
  </si>
  <si>
    <t>rebeca acevedo</t>
  </si>
  <si>
    <t>rebeacevedo7@gmail.com</t>
  </si>
  <si>
    <t>mivoznuestrahistoria@gmail.com</t>
  </si>
  <si>
    <t>A Dollar A Day &amp;#8211; BRIDGING THE GAP BETWEEN ANIMALS AND PEOPLE</t>
  </si>
  <si>
    <t>Corporación Alianza Global Para Animales y Personas</t>
  </si>
  <si>
    <t>65.064.333-K</t>
  </si>
  <si>
    <t>https://hipgive.org/wp-content/uploads/2016/11/GAAP-Proof-of-NGO-status-in-Chile.pdf</t>
  </si>
  <si>
    <t>EL HOGAR AUTOSUFICIENTE</t>
  </si>
  <si>
    <t>Mi sueño, tener un iphone x de 256 GB</t>
  </si>
  <si>
    <t>El futuro está en los niños</t>
  </si>
  <si>
    <t>development@thegaap.org</t>
  </si>
  <si>
    <t>Mi sueño de ser profesional.</t>
  </si>
  <si>
    <t>011 56 63 225 8772</t>
  </si>
  <si>
    <t>meliza.p26@gmail.com</t>
  </si>
  <si>
    <t>Valdivia, Chile</t>
  </si>
  <si>
    <t>#ADollarADay focuses on what a huge difference a simple dollar can make for people and animals in need in Latin America!</t>
  </si>
  <si>
    <t>#UnDólarCadaDía se enfoca en el gran impacto que con un simple dólar al día se puede tener en las vidas vulnerables de las personas y los animales en América Latina!</t>
  </si>
  <si>
    <t>The Global Alliance for Animals and People (GAAP) works tirelessly to improve the welfare of both animals and people in Latin America through child sponsorship programs, education programs, community development initiatives, disaster preparedness/response, and provision of veterinary services. To learn more about GAAP programs and activities, please visit our website: www.thegaap.org/how-to-help/adollaraday&amp;nbsp;</t>
  </si>
  <si>
    <t>Mi oportunidad Musical</t>
  </si>
  <si>
    <t>francimardiaz2310@gmail.com</t>
  </si>
  <si>
    <t>El Futuro Es Poder</t>
  </si>
  <si>
    <t>kevyn24camilo@gmail.com</t>
  </si>
  <si>
    <t>Mi novio y yo vamos a organizarnos y necesitamos recursos para mudarnos. Estoy desempleada y quiero ayudarle en sus gastos ya que él ha sido muy especial conmigo! Con 350 USD o COP $1.000.000 sería suficiente para apoyarlo. Gracias!</t>
  </si>
  <si>
    <t>El Dia de Los Ninos</t>
  </si>
  <si>
    <t>La Alianza Global Para Animales y Personas (GAAP) trabaja sin descanso para mejorar el bienestar de las personas y los animales en América Latina, a través de sus programas de patrocinio para niños, de educación, de desarrollo comunitario, de respuesta a&amp;nbsp;desastres naturales, y de la provisión de servicios veterinarios. Para&amp;nbsp;aprender más sobre los programas y&amp;nbsp;actividades del GAAP, por favor visite nuestra página web: www.thegaap.org/how-to-help/adollaraday</t>
  </si>
  <si>
    <t>Mi negocio de camisetas</t>
  </si>
  <si>
    <t>julian.velez1989@outlook.com</t>
  </si>
  <si>
    <t>El Debut Cortometraje</t>
  </si>
  <si>
    <t>cm_soto430@hotmail.com</t>
  </si>
  <si>
    <t>A better future for the pregnant women in Mexico.</t>
  </si>
  <si>
    <t>VIDA Y FAMILIA A.C</t>
  </si>
  <si>
    <t>El cine es para todas y todos</t>
  </si>
  <si>
    <t>Mi Motocicleta</t>
  </si>
  <si>
    <t>Gabriela Villanueva Ponce</t>
  </si>
  <si>
    <t>gaby.villanueva@hotmail.com</t>
  </si>
  <si>
    <t>el arte desde la inteligencia especial, autismo</t>
  </si>
  <si>
    <t>(444) 142-3288</t>
  </si>
  <si>
    <t>San Luis Potosí, San Luis Potosí, México.</t>
  </si>
  <si>
    <t>Help Mexican pregnant women that are in unfavorable situations reach a better quality of life.</t>
  </si>
  <si>
    <t>Ayuda a las mujeres embarazadas de México que se encuentran en situaciones desfavorables a alcanzar una mejor calidad de vida.</t>
  </si>
  <si>
    <t>Every year, Mexico faces half a million of unplanned pregnancies.This issue increases the rate of induced abortions, maternal mortality, complications during the pregnancy period, and even death on Mexican women. Vifac is an association that truly cares about the physical and psichologycal health of women. With the 23 home-shelters that we have along the country, we offer pregnant women free accommodation and integral attention.</t>
  </si>
  <si>
    <t>mi hija dainys</t>
  </si>
  <si>
    <t>Cada año, México enfrenta medio millón de embarazos no planeados. Este problema eleva la tasa de abortos inducidos, muerte materna, complicaciones durante el período del embarazo e incluso la muerte en las mujeres mexicanas. Vifac es una asociación que realmente se preocupa por la salud física y mental de las mujeres. Con las 23 casas hogar que tenemos a lo largo del país, nosotros ofrecemos a mujeres embarazadas asilo y atención integral gratis.</t>
  </si>
  <si>
    <t>We are doing this iniciative, because it is a valuable help for the community, since unplanned pregnancy represents a huge issue in our country. If you support the association, hundreds of mexican women will be helped through challenging times, you would be investing to improve the future of children and women, and you would also help us create concience about the importance of this problem.</t>
  </si>
  <si>
    <t>Estamos tomando esta iniciativa porque es un apoyo valioso a nuestra comunidad, ya que los embarazos no planeados representan una gran problemática en nuestro país. Si tu nos apoyas, cientos de mujeres serán apoyadas en tiempos desafiantes, estarías invirtiendo en mejorar el futuro de niños y mujeres y también nos ayudarías a crear conciencia acerca de la importancia de este problema.</t>
  </si>
  <si>
    <t>El arte de transformar vidas</t>
  </si>
  <si>
    <t>All the funds will be destined to the needs of the pregnant women and the maintenance of the house. Every donation is meaningful, and it can be used in some way to support the cause! Other ways you can help: Spead the word about the work that we do, so we can have more volunteers on the association. Support pregnant women in your community. Give us feedback, to make our association better.</t>
  </si>
  <si>
    <t>Todos los fondos serán destinados a las necesidades de las embarazadas y al mantenimiento de la casa. ¡Cada donación es significativa y puede ser usada en alguna manera para apoyar la causa! Otras maneras en las que puedes ayudar: Corre la voz acerca de el trabajo que hacemos, así podemos tener más voluntarios en la asociación. Apoya a las mujeres embarazadas en tu comunidad. Dános tus comentarios para mejorar nuestra asociación.</t>
  </si>
  <si>
    <t>We want to reach the amount of $10,000.00 MXN if possible.</t>
  </si>
  <si>
    <t>Chinandega, Nicaragua</t>
  </si>
  <si>
    <t>Vifac is a civil association that has the objective of helping women during the periods of pregnancy; giving them free accomodation, medical attention, nutrition, psychologycal help, capacitation for jobs from different curses and classes that allow them to reach the possibility of a better life and development for them and their children. Also if needed, Vifac helps women with the legal processes of adoption, to avoid abandonment and exploitation of the babies. Women can get informed about Vifac by calling to (01800) 36.222.07 or they can use the online chat located on the official webpage. Vifac has attented 27,022 women, help us to support many more!</t>
  </si>
  <si>
    <t>Sumate al cambio emprenderemos a las ninas sobre el derecho a vivir sin violencia atraves del teatro Infantil</t>
  </si>
  <si>
    <t>Vifac es una organización civil que tiene el objetivo the ayudar a mujeres durante el período del embarazo; dándoles asilo, atención médica, nutrición, ayuda psicológica y capacitación para el trabajo completamente gratis, a partir de diferentes cursos y clases que les permiten alcanzar la posibilidad de una mejor vida para ellas y para sus hijos. También si lo necesitan, Vifac ayuda a las embarazadas con los procesos legales de adopción, para evitar el abandono y la explotación de los bebés. Mujeres pueden informarse acerca de Vifac llamándo al (01800) 36.222.07 o ellas pueden usar el chat en línea localizado en la página oficial de la asociación. Vifac ha atendido 27,022 mujeres, ayúdanos a apoyar muchas más!</t>
  </si>
  <si>
    <t>https://youtu.be/Uym6ht3BonM</t>
  </si>
  <si>
    <t>camianaduran@gmail.com</t>
  </si>
  <si>
    <t>Montserrat HP</t>
  </si>
  <si>
    <t>montsehampshire@hotmail.com</t>
  </si>
  <si>
    <t>EL AMOR PROTEGE TANTO QUE DUELE. Atención psicosocial a mujeres cuidadoras de personas en condición de discapacidad.</t>
  </si>
  <si>
    <t>Mi gran oportunidad Musical</t>
  </si>
  <si>
    <t>7th Direction &amp;#8211; Transitional Living Community for Indigenous Women</t>
  </si>
  <si>
    <t>saludalderecho@yahoo.es</t>
  </si>
  <si>
    <t>Mi EU/LAC: past, present and future history</t>
  </si>
  <si>
    <t>(505) 310-2979</t>
  </si>
  <si>
    <t>Arts and Culture/Health/Violence Prevention/Youth Development</t>
  </si>
  <si>
    <t>New healing and transitional living facility for young indigenous women released from incarceration.</t>
  </si>
  <si>
    <t>Nueva curación y la instalación de vivienda de transición para las mujeres indígenas jóvenes liberados de la cárcel.</t>
  </si>
  <si>
    <t>This is a Critical Time Intervention Reentry model and gender focused residential facility, case management and wrap around services program for 30 participants through an intensive 6-9 month program. Serving young women 16 through 25 years of age, 7th Direction uses a collective impact approach, partnering with several community based organizations. This residential facility and transitional program will be coupled with a day/evening program which is open to community and self identifying indigenous woman. Collaborative partners will provide core individual, group, extension services, as well as innovative programming for this special female reentry cohort. This will include life-skills, farm training, education, job and entrepreneurial preparedness, family reunification, spiritual and cultural services, behavioral and primary health care treatment and alternative modalities to health and wellbeing.</t>
  </si>
  <si>
    <t>Mutual Initiative European Union/Latin America and the Caribbean, debating on the similarities and differences</t>
  </si>
  <si>
    <t>Iniciativa Mutua Unión Europea / América Latina y el Caribe, debatiendo similitudes y diferencias</t>
  </si>
  <si>
    <t>Se trata de una instalación, manejo de casos residencial Tiempo Crítico Modelo de intervención de reingreso y el género se concentraron y se envuelven alrededor programa de servicios para 30 participantes a través de un programa intensivo de 6-9 meses. Sirviendo a las mujeres jóvenes de 16 y 25 años de edad, 7 Dirección utiliza un enfoque de impacto colectivo, en asociación con varias organizaciones comunitarias. Esta instalación residencial y programa de transición se pueden acoplar con un programa de día / noche, que está abierto a la mujer indígena comunidad y su propia identificación. Los socios colaboradores proporcionarán individuo núcleo, grupo, servicios de extensión, así como la programación innovadora para esta cohorte especial reentrada femenina. Esto incluirá la vida - habilidades, capacitación agrícola, la educación, el trabajo y la preparación empresarial, la reunificación familiar, servicios espirituales y culturales, tratamiento de cuidado de salud del comportamiento y primaria y modalidades alternativas para la salud y el bienestar.</t>
  </si>
  <si>
    <t>Women remain less than ten percent of those who are incarcerated; however they constitute the fastest growing population in prison, surpassing the growth rate of the male population in every state. In fact, since 1977, the female prison population has surged 757 percent. When women offenders are released and return to their communities, they usually have no or limited support systems, including, program options, family support, educational or vocational services, housing, health care, and other vital resources. Most women that have been incarcerated are economically poor prior to incarceration, and especially after release. Research states that nearly 75% of female offenders are unmarried and 80% have at least one child under 10 years old. NM has a high rate of recidivism which is putting a strain on the state&amp;#8217;s prison system. Along with all the other factors mentioned before, other issues are and become more severe due to incarceration particularly with women. These include post incarceration syndrome, mental and physical health, family issues, prenatal and postnatal care, risk of HIV and other infectious diseases. Prevention and treatment programming are critical and necessary for successful integration of our women and their families who deeply impacted in transition. Female inmates tend to be overlooked because they comprise a much smaller percentage of the general population than their male counterparts. However, since the female population has been steadily increasing, more attention is needed and should be focused on this group, especially in an effort to find effective and sustainable ways of keeping girls and women out of the prison system and from returning to prison. Extensive research has been done to help us to understand the major factors and challenges associated with crime, offenders, social systems and conditions that surround this environment. However, not enough is being done to resolve or even alleviate this severe issue impacting our community, families and children. Establishing collaborative partnerships among corrections, social services, treatment systems, and other established agencies with much needed services for this targeted population of women. Rehabilitation and reintegration is a long-term process which requires assessment for successful outcomes. Because rehabilitation is limited while people are in confinement, the responsibility of reformation is at the mercy of the post correctional supervision, community based programs, social support agencies, and treatment programs after release. Our program is tailored to assist young indigenous women who are in serious jeopardy of becoming homeless or re-institutionalized due to marginalization. The greatest structural barriers are housing and employment. The participants will receive trauma informed healing, individual counseling, mentoring and education that is often needed for successful reintegration. This may include healing circles, individual or group counseling, life skills, leadership development and job training. It is common for family fragmentation to exist when one is institutionalized, therefore important that participants receive support in mending family ties. Staff will work directly with courts, probation officers, social agencies, family and social networks which promotes personal development and family wellness, thereby healthier communities. For indigenous women, it is critical to provide spiritual and cultural support to strengthen efficacy and core identity, where in urban settings, native women have been exposed to childhood abuse, sexual violence, exploitation and disconnected to their ancestral tribal communities and traditional ways of living.</t>
  </si>
  <si>
    <t>EL AMOR PROTEGE TANTO QUE DUELE. Atención psicosocial a mujeres cuidadoras de personas en condición de discapacidad</t>
  </si>
  <si>
    <t>Las mujeres siguen siendo menos del diez por ciento de los que están en la cárcel; sin embargo, constituyen la población de más rápido crecimiento en la cárcel, superando la tasa de crecimiento de la población masculina en todos los estados. De hecho, desde 1977, la población reclusa femenina ha aumentado 757 por ciento. Cuando las mujeres delincuentes son liberados y regresen a sus comunidades, que por lo general no tienen o tienen sistemas de apoyo limitados, entre ellos, las opciones del programa, el apoyo familiar, servicios educativos o de formación profesional, la vivienda, la asistencia sanitaria y otros recursos vitales. La mayoría de las mujeres que han sido encarcelados son económicamente pobres antes de su encarcelamiento, y especialmente después de la liberación. La investigación indica que casi el 75% de las mujeres delincuentes no están casados ​​y el 80% tienen al menos un hijo menor de 10 años. NM tiene una alta tasa de reincidencia que está poniendo una tensión en el sistema penitenciario del Estado. Junto con todos los otros factores mencionados antes, son otros temas y se vuelven más graves debido al encarcelamiento en particular con las mujeres. Estos incluyen el síndrome post encarcelamiento, la salud mental y física, problemas familiares, atención prenatal y postnatal, el riesgo de VIH y otras enfermedades infecciosas. Prevención y tratamiento de la programación son fundamentales y necesarios para la integración exitosa de nuestras mujeres y sus familias que impactó profundamente en transición. reclusas tienden a ser pasados ​​por alto, ya que constituyen un porcentaje mucho menor de la población en general que sus homólogos masculinos. Sin embargo, dado que la población femenina ha ido aumentando de manera constante, se necesita más atención y debe centrarse en este grupo, especialmente en un esfuerzo por encontrar formas efectivas y sostenibles de mantener a las niñas y mujeres fuera del sistema penitenciario y de volver a prisión. Una amplia investigación se ha hecho para ayudar a comprender los principales factores y desafíos relacionados con la delincuencia, los delincuentes, los sistemas y las condiciones sociales que rodean a este entorno. Sin embargo, no se hace lo suficiente para resolver o siquiera paliar este grave problema que afecta nuestra comunidad, las familias y los niños. El establecimiento de asociaciones de colaboración entre las correcciones, los servicios sociales, sistemas de tratamiento y otros organismos establecidos con servicios muy necesarios para esta población específica de las mujeres. La rehabilitación y la reintegración es un proceso a largo plazo que requiere la evaluación de los resultados exitosos. Debido a que la rehabilitación es limitada, mientras que las personas están en confinamiento, la responsabilidad de la corrección está a merced de la supervisión posterior a la correccional, los programas basados ​​en la comunidad, agencias de apoyo social y los programas de tratamiento después de la liberación. Nuestro programa está diseñado para ayudar a las mujeres indígenas jóvenes que están en peligro grave de pérdida de la vivienda o re-institucionalizado debido a la marginación. Los mayores obstáculos estructurales son la vivienda y el empleo. Los participantes recibirán informado curación del trauma, terapia individual, la tutoría y la educación que a menudo se necesita para la reintegración exitosa. Esto puede incluir círculos de sanación, terapia individual o de grupo, habilidades para la vida, el desarrollo de liderazgo y capacitación para el trabajo. Es común para que exista la fragmentación familiar cuando uno se institucionaliza, por lo tanto importante que los participantes reciben apoyo en la reparación de los lazos familiares. El personal trabajará directamente con los tribunales, agentes de libertad condicional, organismos sociales, familiares y redes sociales que promueve el desarrollo personal y el bienestar de la familia, por lo tanto las comunidades más saludables. Para las mujeres indígenas, es fundamental para proporcionar apoyo espiritual y cultural para fortalecer la eficacia y la identidad central, donde en los entornos urbanos, las mujeres nativas han estado expuestos a abuso infantil, la violencia sexual, la explotación y desconectados de sus comunidades tribales ancestrales y formas de vida tradicionales.</t>
  </si>
  <si>
    <t>Ejemplo Proyecto 12</t>
  </si>
  <si>
    <t>We are currently in Phase I of our start up plan, which incorporates the following activities: 1. Program planning 2. Evaluation design 3. Fundraising 4. Staff recruitment and hiring Our launch date to open the doors is April 2016. Through the generosity of our collaborative partner, Footprints Ministry Home Healthcare, we have full access to a newly renovated facility in which they will cover all facility operating expenditures, including two office staff to assist with administration, bookeeping, intake management and facility maintenance. Mujeres Colectiva and La Plazita Institute are supporting with in-kind resources for development and fundraising activities to ensure the facility has initial capacity to open. Funding is needed at start up phase for the following: Administrative Support, Toiletries, Bedding, Supplies, CTI-R Stakeholder Training</t>
  </si>
  <si>
    <t>Actualmente estamos en la fase I de nuestra puesta en marcha del plan, que incorpora las siguientes actividades: 1. Programa de planificación 2. Diseño de la evaluación 3. La recaudación de fondos 4. La contratación de personal y contratación Nuestra fecha de lanzamiento para abrir las puertas es abril de 2016. A través de la generosidad de nuestro socio colaborador, Huellas Ministerio atención sanitaria a domicilio, tenemos acceso completo a un centro recientemente renovado, en el que van a cubrir todos los gastos de operación de instalaciones, entre ellos dos empleados de oficina para ayudar con administración, teneduría de libros, gestión de admisión y mantenimiento de las instalaciones. Mujeres y La Colectiva Instituto Plazita están apoyando con recursos en especie para las actividades de desarrollo y de recaudación de fondos para asegurar la instalación cuenta con capacidad inicial para abrir. La financiación es necesaria en el arranque de fase para lo siguiente: Apoyo Administrativo, artículos de tocador, ropa de cama y Suministros, Formación CTI-R de las partes interesadas</t>
  </si>
  <si>
    <t>Campaign summary: We noticed that there was a lack of understanding of each other’s region among politicians, high officials, companies and the society in general, even among those working in the field of EU-LAC cooperation. Everyone seems to ignore each other’s reality, and yet we live in a globalized world in which international relations define our lives and business possibilities. Due to our respective experiences, we both have a great understanding of the two regions, which is why we have decided to raise our voices. The name of this Blog addresses this idea: Mi EU/LAC stands for “Mutual Initiative European&amp;nbsp;Union/Latin America and the Caribbean”. In Spanish, “Mi” means “My”, so the title also corresponds to an attempt at passing on the idea that this blog is ours, two citizens from two regions that just want to connect people through ideas.We believe that both regions have a huge potential that they tend to ignore. We both are very committed to our ideas and ideals and aim at initiating a debate on these issues among the society so that the historical, cultural, commercial and linguistic similarities and differences within and between the two regions can nourish a deeper debate on how to improve relations and integrate the peoples’ opinions.This blog is not meant to publish thorough analysis; none of us is an academic researcher. It is simply an attempt at expressing opinions to connect people in both continents on matters that we are interested in as citizens like any others, based on facts and ideas.&amp;nbsp;www.mieulac.wordpress.comtwitter: @mieulacWe are aware of our shortcomings and that we must focus on addressing them in the first place before developing anything new. However, we need external funding to be able to dedicate more time to this initiative, both of us being indeed ready to commit full-time to it. We consider that this can take off in a matter of months with the adequate tools, finances and time. We would also need to further promote our contents by upgrading our Blog to a paid plan, and carry out paid campaigns on social media. The second phase would be to diversify our supports. Most people prefer watching or listening to contents nowadays than reading them. They would rather have the content come to them than have to go to it, which is why we will need to produce videos, podcasts, etc. For that matter, we would need to adapt our language style.We want also organised a forum, debate with expert about the issue, you can help us in differnts ways, ask us :)&amp;nbsp;&amp;nbsp;In the long run, we aim at turning Mi EU/LAC into a think tank/a civil society organization. Why it matters: Mi EU/LAC is an investigation and opinion Blog hosted on the free Wordpress platform. Most articles are written in a way that allows the public to read facts on a specific topic, hence allowing them to forge their own opinion, and then read our opinion on this topic, so that they can confront those two views. Some of these articles contain strong language components, some are funnier, some are smoother, but all have in common that they reflect our passion for these topics and provide our readers with different writing styles so that they never get bored. English, Spanish, French, German and Portuguese are the five languages used depending on the subject. We indeed consider that languages are a great advantage when it comes to understanding the reality within and between the two regions, and they allow us to have a closer link with the audience since we write in the language that we reckon is most convenient for the topic.Finally, the editorial line is based on our interests, divided into five categories: education, human rights, environment, regional integration, and bi-regional cooperation, integrating elements of economics, laws, politics, good governance, history and international relations mostly. While many articles deal with current issues, some others are more complex and make up for a project that takes past events into account to better understand the present and to shape the future.&amp;nbsp; Potential Challenges: The first phase of our project was the creation and the consolidation of a Blog, for which we had planned two years in order to make sure that we would commit to it in the long term. We are hence happy to announce that after two years, we are still up and running. Besides, as records show, we have written 35 articles in five languages so far, generated more than 1,300 tweets and promoted all our articles both on&amp;nbsp;Facebook and on Twitter for 24 months, although we both work full-time. This goes to show further how committed we are with this initiative. What is more, we did manage to win some of our readers’ loyalty. Besides, something that we did not count on is that our articles have been read by people outside the EU and LAC as well, which is clearly a bonus. It does not change much in terms of editorial line, but it is nice to see that people that are not part of our primary target are interested in these matters. you can collaborate in another way you can tell us how, you can share our blog with your friends, or you can write for us as a volunteer.&amp;nbsp;who we are&amp;nbsp; Mi EU/LAC is a Blog that was created by two friends, Frenchman Laurent and Mexican Julio, about two years ago. We like to think of ourselves as educated, honest, humanist and committed citizens. After having obtained a Bachelor in German and English applied to laws, business and economics, and a Master’s degree in European studies, both of which allowed him to study in France, Germany, Austria and Spain, Laurent, 30 years old, went on to working in the international cooperation field in Austria, Canada, Australia, Mexico, France and Chile on topics related to higher education and human rights. He currently holds the position of Head of institutional development at a Mexican NGO. He is very interested in human rights, education, regional integration processes, and the EU-LAC bi-regional cooperation. Julio, 38, studied international affairs in Mexico. His interest for the European reality led him to study the European Union in his country of origin, where he learnt about the Ibero-American view on the EU. He then obtained a&amp;nbsp;Master’s degree in European studies in France, during which he went on an exchange semester to Poland. He had the opportunity to work and carry out internships in France, Mexico, Ireland, Belgium and Chile, all of which allowed him to get to know multiple aspects of Europe and compare them with Ibero-America. He currently works at the international relations office of a Mexican environmental organization. He is interested in environment, international relations theories, national and international security, and the EU-LAC bi-regional cooperation.</t>
  </si>
  <si>
    <t>BUDGET PROPOSAL: 7th DIRECTION, CTI-R TRANSITIONAL PROGRAM (ANNUAL) CTI Case Manager (1) $40,000 Director / Clinical CTI Supervisor (1) $60,000 Development Specialist &amp;amp; Fiscal Management $20,000 Farming, Social Enterprise, Art Therapy &amp;#8211; Program Staff $20,000 Program/Resident Monitors (2) – Operations $30,000 CSA food boxes @ $375/season (weekly food boxes) $4,500 National CTI training (2 days) &amp;amp; ongoing support $5,000 PIRE Evaluation $40,000 Program equipment and supplies (initial/startup computers, database software and ongoing facility and residential supplies) $20,000 Transportation – purchase new van to transport participants $35,000 Subtotal $274,500 Fiscal sponsorship fee or admin overhead (10%) $27,450 Total $301,950</t>
  </si>
  <si>
    <t>La Plazita Institute, Inc. is a 501(c)(3) community organization using a comprehensive, holistic and cultural approach designed around the philosophy of “La Cultura Cura” or culture heals. La Plazita engages youth, elders and communities to draw from their own roots and histories to express core traditional values of respect, honor, love, and family. As a nontraditional leadership institute, La Plazita promotes social change through transformative and intergenerational approaches focused on: racial equity, cultural restorative justice, traditional agriculture, social entrepreneurship, spiritual healing, family and community health, economic self-sustainability, civic engagement and collective impact. La Plazita is a nontraditional leadership institute which engages youth and community members in driving social change themselves through transformative approaches that improve racial healing, health and economic equity, leadership development, social entrepreneurship, traditional agriculture and cultural restorative justice. We have established a significant footprint locally and globally in reducing violence, addiction, incarceration and recidivism. Our multiple world’s model has a demonstrated social and economic impact in improving public safety, leadership, conservation, local products and employment and family/community wellness. La Mayordoma Mujeres Colectiva is the Sister organization to La Plazita Institute, Inc. founded in 2015. Mujeres Colectiva Mission: Advancing Self Determination, Equity and Empowerment for All Women through Stewardship, Leadership &amp;amp; Collective Impact 7 Pillars: Healing - Cultural &amp;amp; Spiritual Education &amp;amp; Community Based Research Community Organizing &amp;amp; Advocacy Servant &amp;amp; Transformational Leadership Marketing, Communications &amp;amp; Promotion Culturally Centered Asset/Capital Development Collective Impact "Colectiva Movimiento" Mujeres Colectiva provides technical assistance and training to government, community and faith based organizations in development of strategic and operational plans, technological infrastructure, fiscal and HR processes. Also utilizing community based research and technical skillsets to support nonprofit organizations with the objective of expanding local economic and community development through transformative approaches that ensure community is driving goals and hold a seat at decision making tables. Collective impact through effective diplomacy, authentic connections and uplifting priorities of all stakeholders ensuring everyone wins. Mujeres Colectiva is a catalyst for garnering new opportunities, while cultivating existing relationships with internal and external stakeholders, such as ensuring fundraising strategies deepen and refine all levels of communication in alignment of shared goals which honor and maintain self-determination, autonomy and cultural humility.</t>
  </si>
  <si>
    <t>La Plazita Institute, Inc. es una organización 501 (c) (3) de la comunidad con un enfoque integral, holístico y cultural diseñado en torno a la filosofía de "La Cultura Cura" o cura de cultivo. La Plazita involucra a los jóvenes, los ancianos y las comunidades para extraer de sus propias raíces e historias para expresar los valores tradicionales esenciales de respeto, el honor, el amor y la familia. Como instituto de liderazgo no tradicional, La Plazita promueve el cambio social a través de enfoques transformadores e intergeneracionales se centraron en: la equidad racial, la justicia restaurativa cultural, la agricultura tradicional, el emprendimiento social, la curación espiritual, familiar y salud comunitaria, autosostenibilidad económica, el compromiso cívico y el impacto colectivo . La Plazita es un instituto de liderazgo no tradicional que se aplica a los miembros juveniles y comunitarios para impulsar el cambio social ejercen a través de métodos de transformación que mejoran la reconciliación racial, la salud y la equidad económica, desarrollo de liderazgo, emprendimiento social, la agricultura tradicional y la justicia restaurativa cultural. Hemos establecido una huella significativa a nivel local y global en la reducción de la violencia, la adicción, el encarcelamiento y la reincidencia. Nuestro modelo del mundo múltiple tiene un impacto social y económico demostrado en la mejora de la seguridad pública, el liderazgo, la conservación, productos locales y el empleo y el bienestar de la familia / comunidad. La mayordoma Mujeres Colectiva es la organización hermana de La Plazita Institute, Inc. fundada en 2015. Mujeres Misión Colectiva: Avance de Autodeterminación, equidad y empoderamiento para todas las mujeres a través de Administración, Liderazgo e impacto colectivo 7 pilares: Curación - cultural y espiritual Investigación Educación y Comunidad Basado Organización de la comunidad y Defensa Siervo y Liderazgo Transformacional Marketing, Comunicación y Promoción Activos / Desarrollo de la Capitalización culturalmente Centrado Colectiva Movimiento Mujeres Colectiva proporciona asistencia técnica y capacitación para el gobierno, la comunidad y las organizaciones basadas en la fe en el desarrollo de los planes estratégicos y operativos, infraestructura tecnológica, procesos fiscales y de recursos humanos. También la utilización de la investigación basada en la comunidad y de habilidades técnicas para apoyar a organizaciones sin fines de lucro con el objetivo de ampliar el desarrollo económico y de la comunidad local a través de métodos de transformación que garanticen la comunidad está impulsando los objetivos y ocupar un asiento en las mesas de toma de decisiones. impacto colectivo a través de la diplomacia efectiva, conexiones auténticas y las prioridades de todos los agentes que elevan asegurar todos ganan. Mujeres Colectiva es un catalizador para cosechando nuevas oportunidades, mientras que el cultivo de las relaciones existentes con los grupos de interés internos y externos, tales como asegurar las estrategias de recaudación de fondos se profundizan y perfeccionan todos los niveles de la comunicación en la alineación de objetivos compartidos que honran y mantener la libre determinación, la autonomía y la humildad cultural.</t>
  </si>
  <si>
    <t>WomenRisingNM</t>
  </si>
  <si>
    <t>50 Women building their dreams with code</t>
  </si>
  <si>
    <t>Epic Queen</t>
  </si>
  <si>
    <t>Ana Karen Ramirez Tellez</t>
  </si>
  <si>
    <t>ana@epicqueen.com</t>
  </si>
  <si>
    <t>Resumen de la campaña: Nos dimos cuenta de que había una falta de comprensión de la región entre los políticos, altos funcionarios, empresas y la sociedad en general, incluso entre los que trabajan en el campo de la cooperación UE-ALC. Todo el mundo parece ignorar la realidad del otro, aunque vivimos en un mundo globalizado, en el que las relaciones internacionales definen nuestras vidas y posibilidades en los negocios. Debido a nuestras respectivas experiencias, ambos tenemos una gran comprensión de las dos regiones, por los que hemos decidido realzar nuestras voces.&amp;nbsp;El nombre de este blog trata la siguiente idea: Mi EU/LAC significa en español “Iniciativa Mutua Unión Europea / América Latina y el Caribe” y en inglés “Mutual Initiative European Union / Latin America and the Caribbean”, en donde “Mi” desea transmitir la idea de que este blog es nuestro, dos ciudadanos que formamos parte de estas dos regiones y que sólo queremos conectar a la gente a través de ideas.Creemos que ambas regiones tienen un enorme potencial que se tiende a ignorar. Ambos estamos muy comprometidos con nuestras ideas e ideales y queremos iniciar un debate sobre estos temas entre la sociedad para que las similitudes y diferencias históricas, culturales, comerciales y lingüísticas dentro y entre las dos regiones se nutra un intercambio de ideas más profundo sobre cómo mejorar las relaciones e integrar las opiniones de los pueblos.&amp;nbsp;Este blog no tiene la intención de publicar un análisis exhaustivo, ninguno de nosotros es un investigador. Es simplemente un intento de expresar opiniones para conectar a las personas de ambos continentes en asuntos que nos interesan como ciudadanos, como cualquier ciudadano a pie, basándonos en hechos e ideas.&amp;nbsp;www.mieulac.wordpress.comtwitter: @mieulac ¿Cómo pondremos tus donaciones en acción? Somos conscientes de nuestros defectos y debemos centrarnos en abordarlos en primer lugar antes de desarrollar algo nuevo. Sin embargo, necesitamos fondos externos para poder dedicar más tiempo a esta iniciativa; de hecho, ambos estamos dispuestos a comprometernos a hacerlo a tiempo completo. Consideramos que esto puede despegar en cuestión de meses con las herramientas, los fondos y el tiempo adecuados. También necesitaríamos promover nuestros contenidos, actualizando nuestro blog a un plan de pago, y llevando a cabo campañas de pago en los medios sociales.La segunda fase sería diversificar nuestros apoyos. La mayoría de la gente prefiere ver o escuchar los contenidos hoy en día que leerlos. Preferirían que el contenido viniera a ellos que tener que ir a él, por lo que necesitaremos producir videos, podcasts, etc. Para ello, necesitaríamos adaptar nuestro estilo lingüístico.Además, queremos organizar un conversation&amp;nbsp;con expertos en el tema , pueden proponernos tu apoyo :)&amp;nbsp;A largo plazo, nuestro objetivo es convertir a Mi EU/LAC en un think tank o en una organización de la sociedad civil. Por qué importa: Mi EU/LAC es un blog de investigación y de opinión, alojado en la plataforma libre de WordPress. La mayoría de los artículos están escritos de una manera que permite al público leer hechos de un tema en específico, permitiéndoles así forjar su propia opinión, y después de leer nuestro punto de vista sobre el tema, el lector pueda confrontarse con otras ideas. Algunos artículos contienen fuertes componentes lingüísticos, algunos son más divertidos, otros son más suaves, pero todos tienen en común que reflejan nuestra pasión por los temas y proporcionan a nuestros lectores diferentes estilos de escritura para que nunca se aburran. Inglés, español, francés, alemán y portugués son los cinco idiomas que se utilizan dependiendo del tema. En efecto, consideramos que los idiomas son una gran ventaja cuando se trata de entender la realidad dentro y entre las dos regiones, también nos permiten tener un vínculo más estrecho con el público ya que escribimos en el idioma que nos parece más favorable para el tema.&amp;nbsp;Finalmente, la línea editorial se basa en nuestros intereses, divididos en cinco grandes categorías: educación, derechos humanos, medioambiente, integración regional, y cooperación birregional, integrando elementos de economía, leyes, política, buen gobierno, historia y relaciones internacionales en su mayoría. Mientras que muchos artículos tratan de temas actuales, algunos otros tratan temas más complejos, compensando un proyecto que toma en cuenta los eventos pasados para entender mejor el presente y dar forma al futuro.&amp;nbsp; Desafíos potenciales: La primera fase de nuestro proyecto fue la creación y consolidación de un blog, para lo cual habíamos planeado dos años para asegurarnos de que nos comprometemos a ello a largo plazo. Por lo tanto, estamos felices de anunciar que después de dos años, todavía estamos en marcha. Además, como demuestran los registros, hemos escrito 35 artículos en cinco idiomas, generado más de 1,300 tweets y promovido&amp;nbsp;todos nuestros artículos tanto en Facebook como en Twitter en 24 meses, aunque ambos trabajamos a tiempo completo. Esto va a mostrar aún más cuán comprometidos estamos con esta iniciativa Hay que agregar que, como resultados positivos, hemos logramos ganar la lealtad de una parte de nuestros lectores. Asimismo, algo con lo que no contamos es que nuestros artículos han sido leídos por personas ajenas a la UE y ALC, lo cual es claramente una ventaja. No cambia mucho en términos de línea editorial, pero es agradable ver que las personas que no son parte de nuestro objetivo principal están interesadas en estos contenidos.También el apoyo puede ser en especie, ustedes pueden proponernos, por ejemplo difundirlo con sus conocidos, o colaborando con artículos&amp;nbsp;de opinión como voluntarios.&amp;nbsp; Acerca de nuestra organización: Mi EU/LAC es un Blog fundado por dos amigos, un francés Laurent y un mexicano Julio, hace cerca de dos años. Nos gusta pensar que nosotros somos educados, honestos, humanistas y ciudadanos comprometidos. Después de obtener la Licenciatura en alemán e inglés aplicados al derecho, los negocios y la economía, y un Máster en estudios europeos, mismos que le dieron la oportunidad de estudiar en Francia, Alemania, Austria y España, Laurent, de 30 años, ha trabajado en el área de la cooperación internacional en Austria, Canadá, Australia, México, Francia y Chile con temas relacionados a la educación superior y los derechos humanos. Actualmente, ocupa el cargo de jefe de desarrollo institucional en una ONG mexicana. Está interesado en los derechos humanos, la educación, los procesos de integración regional y la cooperación birregional UE-ALC.Julio estudió relaciones internacionales en México. Su interés por la realidad europea lo llevó a tomar estudios sobre la Unión Europea en su país de origen, mismos&amp;nbsp;que se desenvuelven desde una visión Iberoamericana. Obtuvo el Máster en estudios europeos en Francia, durante el cual cursó un semestre de intercambio a Polonia. Tuvo la oportunidad de trabajar y realizar pasantías en Francia, México, Irlanda, Bélgica y Chile, lo que le permitió conocer muchos aspectos de Europa y compararlos con Iberoamérica. Actualmente, trabaja en la oficina de relaciones internacionales de una organización ambiental mexicana. Está interesado en el medioambiente, las teorías de las relaciones internacionales, la seguridad nacional-internacional y la cooperación birregional UE-ALC.&amp;nbsp;</t>
  </si>
  <si>
    <t>It&amp;#8217;s all about building. Not just code. But building confidence. Empowerment and Community.</t>
  </si>
  <si>
    <t>Esto es acerca de construir y crear. No sólo de código. Sino de construcción de confianza, empoderamiento y comunidad.</t>
  </si>
  <si>
    <t>We aim to empower women with programming skills and we know that the hardest part about learning to code is having the motivation to stick with it. As well as the confidence to build something on your own. And that’s exactly why we created this course. “Learn Ghost by creating your own website” is a series of classes that show anyone (even a total beginner) how to build their first website and learn to code. Along the way, you&amp;#8217;ll learn how to use Ghost HTML, CSS, GIT, Node.js SEO best practices, blog theming, and much more. We have seen that after this course women know that they can create whatever they want and make their dreams come true. Its all about building. Not just code. But building confidence. Empowerment and Community.</t>
  </si>
  <si>
    <t>Epic Queen busca capacitar a 50 mujeres con conocimientos de programación, para ir más allá cumpliendo sus ideas y sueños con ayuda de la tecnología. Sabemos que la parte más difícil de aprender código es tener la motivación para seguir haciéndolo fomentando su confianza por construir algo por su cuenta. Es por eso que creamos el taller “Aprende Ghost mediante la creación de tu propio website” que consiste en una serie de lecciones que muestran que cualquier persona (incluso principiantes) a construir su primer sitio web y aprender a programar. En ellas las mujeres aprenderán sobre HTML, GHOST, CSS, GIT, Node.js, las mejores prácticas de SEO, cómo poner un tema en un blog, y mucho más. Hemos probado esta clase con 40 mujeres y queremos repetirla ya que después de la clases ellas se sienten capaces de que pueden crear lo que quieran y hacer sus sueños realidad. Esto es acerca de construir y crear. No sólo de código, sino de construcción de confianza, empoderamiento y comunidad.</t>
  </si>
  <si>
    <t>We do not expect hat women become a brilliant developers with just one course. This course is not about that. It&amp;#8217;s about learning to BUILD. It&amp;#8217;s about showing someone the great benefit of using technology to further their education, their skills, their career goals. And that&amp;#8217;s why this course is focused on accelerated learning, so that at the end, women students will have a live, fully functioning blog or portfolio. This empowers women to keep building upon technology, and themselves. Its important that women learn that they can create their own future, but also its important for us to give this class to women that can´t pay for this type of education so it will help in their future.</t>
  </si>
  <si>
    <t>Nosotros no esperamos que las mujeres se conviertan en desarrolladores expertas con un solo curso. Este curso no se trata de eso.Lo que buscamos es que aprendan a construir y mostrarles la gran utilidad y ventajas que puede traerles la tecnología para mejorar su educación, sus habilidades y sus objetivos de carrera. Y es por eso que este curso se centra en el aprendizaje acelerado, de modo que al final del curso, las estudiantes tendrán un blog o web en funcionamiento en vivo. Esto empodera a las mujeres a seguir construyendo con tecnología, y a creer en ellas mismas. Es importante que las mujeres aprendan que pueden crear su propio futuro. Para nosotros es importante brindar estas herramientas a las mujeres que no puede pagar por este tipo de educación.</t>
  </si>
  <si>
    <t>The money will be used to develop the course for 50 women, pay for the logistics, the place, the teacher and all the expenses that a programming class involves. This event will take part on April 23th, 9:00 am &amp;#8211; 2:00 pm We have 3 types of rewards. 1. Donation, Thank you! 2. Scholarship, One woman can attend this class for free. 3. Entrance, if you donate more than 30 dls and you are a women who wants to have your own website you can be part of this class.</t>
  </si>
  <si>
    <t>El dinero será utilizado para poder desarrollar la clase para 50 mujeres ,pagar la logística, el lugar, la persona que facilitará y será el/la maestra y todos los gastos que una clase de programación toma. El evento será el 23 de abril de 9:00 am a 2:00 pm Existen 3 tipos: 1. Donación, no espera una recompensa 2. Beca, una mujer podrá estudiar en esta clase gratuitamente 3. Entrada, si donas más de 30 dls y eres una mujer que quiere tener su propio website puedes ser parte de esta clase.</t>
  </si>
  <si>
    <t>Place to rent with wifi &amp;#8211; 80dls x hour. Total 320 50 chairs and table rent &amp;#8211; 200 dls Donation to the teacher &amp;#8211; 50dls x hour. Total 200 dls Catering: water, coffee and cookies &amp;#8211; 200dls Logistics and other expenses &amp;#8211; 80dls Total budget: $1000 dls for 50 women</t>
  </si>
  <si>
    <t>Epic Queen is the first Mexican non profit organization that seeks to inspire, empower and educate women and girls as creators of Technology. We have 3 programs that are helping empower women thanks to technology.</t>
  </si>
  <si>
    <t>Epic Queen es la primera organización mexicana sin fines de lucro que busca inspirar, empoderar y educar a mujeres y niñas como creadoras de tecnología. Tenemos 3 programas que están ayudando a que más mujeres se empoderen gracias a la tecnología.</t>
  </si>
  <si>
    <t>epicqueen</t>
  </si>
  <si>
    <t>Usaremos tu apoyo para:&amp;nbsp;Dar más formalidad al proyecto para el pago del blog e imagen y para recibir donativos.&amp;nbsp;Publicar opiniones y análisis de una manera más constante.Medios de transporte.&amp;nbsp;Desarrollar otras actividades como podcasts y videos.&amp;nbsp;Entrevistar a expertos en el tema.Organizar el Conservatorio.&amp;nbsp;</t>
  </si>
  <si>
    <t>mieulac</t>
  </si>
  <si>
    <t>mieulac@gmail.com</t>
  </si>
  <si>
    <t>40 for 40</t>
  </si>
  <si>
    <t>Chicana Latina Foundation</t>
  </si>
  <si>
    <t>Olga Talamante &amp; Melissa Serrano</t>
  </si>
  <si>
    <t>melissa@chicanalatina.org</t>
  </si>
  <si>
    <t>Ejemplo Proyecto 1</t>
  </si>
  <si>
    <t>NFL Mexico</t>
  </si>
  <si>
    <t>https://hipgive.org/wp-content/uploads/2017/10/8513temp112016delriomexico4nfl_mezz_1280_1024.jpg</t>
  </si>
  <si>
    <t>Mi emprendimiento</t>
  </si>
  <si>
    <t>(650) 373-1040</t>
  </si>
  <si>
    <t>San Francisco Bay Area, CA, United States</t>
  </si>
  <si>
    <t>Civic Participation/Rights/Economic Development/Education/Migrant Communities/Violence Prevention/Youth Development</t>
  </si>
  <si>
    <t>In honor of Chicana Latina Foundation 40th Anniversary we would to increase the number of scholarship by 10 additional scholarships for a total of 40 scholarships for our 40th Anniversary.</t>
  </si>
  <si>
    <t>coming soon</t>
  </si>
  <si>
    <t>Latina college students represent the future of our community. With your support, they will blossom as the conscientious, compassionate, courageous leaders we need them to be. Chicana Latina Foundation has a stellar record in empowering 300+ Latina college students who have high rates of degree completion and leadership accomplishments. Our goal is to assist in developing leadership skills in our scholars so that they may become agents of change for their families&amp;nbsp;&amp;amp;&amp;nbsp;communities The problem&amp;nbsp;we are addressing is that our scholars often feel alone in&amp;nbsp;the process of degree attainment It is important to empower women to find strength in sharing their stories We plan to accomplish our goal through&amp;nbsp;professional development Funding support is needed Why it matters? Latino/as comprise 40% of the population in California, yet nearly one-third of California’s population age 25 and older (30 percent) had a bachelor’s degree or higher,&amp;nbsp;but only one in 10 Latinos&amp;nbsp;in that age group (10 percent) had at least a bachelor’s degree.&amp;nbsp;Our CLF participants have a 95% bachelor degree completion rate! How will the funds be used? The funds will be used support CLF&amp;#8217;s Alumnae Association efforts to raise funds to increase scholarship given from 30 by an additional 10 scholarships in honor of CLF&amp;#8217;s 40th Anniversary, for a total of 40 Scholarships and Leadership Development provide to our scholars through our Leadership Institute. &amp;nbsp;&amp;nbsp; The funds raised will also help cover the costs of the Leadership Institute provided yearly by CLF for an additional 10 scholars. This includes a 3-day retreat: lodging, food, supplies and facilitators. This leadership experience has proven to be extremely successful as the students come together with peers and role models to validate their personal stories, empower them to achieve their educational goals and prepared them for community leadership.</t>
  </si>
  <si>
    <t>coming soon&amp;nbsp;</t>
  </si>
  <si>
    <t>Latino/as comprise 40% of the population in California, yet nearly one-third of California’s population age 25 and older (30 percent) had a bachelor’s degree or higher, but only one in 10 Latinos in that age group (10 percent) had at least a bachelor’s degree. Our CLF participants have a 95% bachelor degree completion rate! &amp;nbsp;</t>
  </si>
  <si>
    <t>La poblacion Latino/a llega a ser casi el 40 % de la poblacion en California. Sin embargo , una tercera parte de la poblacion estatal mayor de 25 años tiene un diploma de bachillerato, (30 por ciento) pero solo uno en cada diez Latinos (10 por ciento) tiene un bachillerato. De nuestras participantes en CLF, el 95% reciben su bachillerato!</t>
  </si>
  <si>
    <t>The funds will help cover the costs of the Leadership Institute provided yearly by CLF to 30 Latina college students. This includes a 3-day retreat: lodging, food, supplies and facilitators. This leadership experience has proven to be extremely successful as the students come together with peers and role models to validate their personal stories, empower them to achieve their educational goals and prepared them for community leadership.</t>
  </si>
  <si>
    <t>Los fondos recaudados ayudaran a cubrir los costos del Instituto de Liderazgo que se les provee anualmente a 30 estudiantes Latinas. Esto incluye un retiro de 3 dias, alojamiento, comida, materiales y presentadores. esta expereincia de liderazgo ha sido extremadamente exitosa pues las estudiantes comparten con sus colegas y con Latinas profesionales donde se validan sus historias personales y se les apoya para que obtengan sus metas educacionales y las prepara para ser lideres en la comunidad.</t>
  </si>
  <si>
    <t>will be added at a later time</t>
  </si>
  <si>
    <t>Mission: To empower Chicana/Latinas by supporting their personal, professional and educational advancement. In a 2013 survey 90% of CLF awardees agree that CLF helped them achieve their educational goals telling their story public speaking building networks advocating for social justice</t>
  </si>
  <si>
    <t>Empoderar a mujeres Chicanas/Latinas apoyando su avance personal, profesional y educacional. En una encuesta en 2003, el 90% de las participantes de CLF confirmaron que CLF les habia echo posible lograr sus metas educacionales. Ademas les apoyo en: -Expresar su historia personal -Presentaciones publicas -Armar redes sociales -Abogar por la justicia social</t>
  </si>
  <si>
    <t>Mi dream: a house</t>
  </si>
  <si>
    <t>chicanalatinafoundation</t>
  </si>
  <si>
    <t>Mi computador fue robado</t>
  </si>
  <si>
    <t>Apoyemos a los Colegios Mano Amiga como parte de su trabajo social en México.</t>
  </si>
  <si>
    <t>300m Repair</t>
  </si>
  <si>
    <t>Reparacion / Repair</t>
  </si>
  <si>
    <t>Mi Amiga Xochitl</t>
  </si>
  <si>
    <t>US Northeast/MEXICO/Latin America</t>
  </si>
  <si>
    <t>Garage to the streets</t>
  </si>
  <si>
    <t>DEL GARAGE A LAS CALLES.</t>
  </si>
  <si>
    <t>Help repair as many vehicles starting with one type sedan until the project is going desemvolviendo</t>
  </si>
  <si>
    <t>Ayudar a reparar la mayor cantidad de vehiculas empezando con uno tipo sedan hasta que el proyecto se vaya desemvolviendo</t>
  </si>
  <si>
    <t>Juan Saul Diaz Garcia</t>
  </si>
  <si>
    <t>fineassaul@gmail.com</t>
  </si>
  <si>
    <t>Mexico retreat project</t>
  </si>
  <si>
    <t>México en Londres!</t>
  </si>
  <si>
    <t>2000 years of Mary Magdalene</t>
  </si>
  <si>
    <t>CIARTES Y SI A.C.</t>
  </si>
  <si>
    <t>marcelayala6@gmail.com</t>
  </si>
  <si>
    <t>Ana Liedo Lavaniegos</t>
  </si>
  <si>
    <t>grupo.y.si@gmail.com</t>
  </si>
  <si>
    <t>(771) 207-7348</t>
  </si>
  <si>
    <t>Arts and Culture/Rights/Violence Prevention/Youth Development</t>
  </si>
  <si>
    <t>&amp;nbsp;Unipersonal transdisciplinary: In a country where more than 70 % of women do not know the orgasm, an erotic and mystical act, to improve&amp;nbsp;female sexual empowerment.</t>
  </si>
  <si>
    <t>Unipersonal transdisciplinario: En un pa&amp;iacute;s donde m&amp;aacute;s del 70% de las mujeres no conocen el orgasmo, un acto er&amp;oacute;tico y m&amp;iacute;stico, para el empoderamiento sexual femenino.</t>
  </si>
  <si>
    <t>Your contribution will enable 150 young women from three communities to lose their fear about their bodies and make decisions about their sexual rights, through recreational workshops and an aesthetic experience.Mary Magdalene ; the biblical character was called&amp;quot; The repentant prostitute &amp;quot; by Pope Gregory I to more than 500 years after his death , as an effective formula for subjecting female sexual liberation wisdom and filling them with guilt. 2000 years later it is still weighing the title in the women : in Mexico between 70 and 80 % of sexually active women do not know about orgasm and believe it is largely due to ignorance of our bodies fueled by guilt .We have investigated this issue and placed in a stage show and conscious sexuality workshop , the presentations we can see that is a current urgent issue , female sexual liberation and empowerment.</t>
  </si>
  <si>
    <t>Tu aportaci&amp;oacute;n har&amp;aacute; posible que 150 mujeres j&amp;oacute;venes de 3 comunidades pierdan el miedo a conocer su cuerpo y tomar decisiones&amp;nbsp;sobre sus derechos sexuales&amp;nbsp;a trav&amp;eacute;s de talleres l&amp;uacute;dicos y de una experiencia est&amp;eacute;tica.&amp;nbsp;Mar&amp;iacute;a Magdalena; el personaje b&amp;iacute;blico fue bautizada como &amp;ldquo;La prostituta arrepentida&amp;rdquo; por el Papa Gregorio I a m&amp;aacute;s de 500 a&amp;ntilde;os de su muerte, como f&amp;oacute;rmula efectiva para someter la sabidur&amp;iacute;a femenina y la liberaci&amp;oacute;n sexual que promov&amp;iacute;a este personaje. 2000 a&amp;ntilde;os despu&amp;eacute;s sigue pesando el t&amp;iacute;tulo en las f&amp;eacute;minas: en M&amp;eacute;xico seg&amp;uacute;n la zona entre el 70 y 80% de mujeres sexualmente activas no conocen el orgasmo y creemos que es en gran medida por el desconocimiento de nuestros cuerpos fomentado por la culpa.&amp;nbsp;Hemos investigado y colocado este tema en un montaje esc&amp;eacute;nico y taller de sexualidad consciente, en las presentaciones podemos observar que es un tema vigente de urgencia, la liberaci&amp;oacute;n y empoderamiento sexual femenino.&amp;nbsp;&amp;nbsp;</t>
  </si>
  <si>
    <t>México ambassador 2019 for LGTB rights</t>
  </si>
  <si>
    <t>CIARTES y SI A.C.</t>
  </si>
  <si>
    <t>Metros cuadrados para la Educación de El Salvador</t>
  </si>
  <si>
    <t>Education, the best defence against violence.</t>
  </si>
  <si>
    <t>Asociación AMA</t>
  </si>
  <si>
    <t>inscrita en el Registro de Personas Jurídicas del Ministerio de Gobernación de Guatemala bajo la partida trescientos ochenta y tres (383), folio trescientos ochenta y tres (383) del libro cinco (5) de Asociaciones Civiles</t>
  </si>
  <si>
    <t>https://hipgive.org/wp-content/uploads/2017/11/Registro-de-inscripción-y-Acta-Constitutiva-de-AMA.pdf</t>
  </si>
  <si>
    <t>15 Days to Grow Women&amp;#8217;s Power in Nicaragua</t>
  </si>
  <si>
    <t>New Haven/León Sister City Project</t>
  </si>
  <si>
    <t>Chris Schweitzer</t>
  </si>
  <si>
    <t>cschweitzer@newhavenleon.org</t>
  </si>
  <si>
    <t>203-562-1607</t>
  </si>
  <si>
    <t>Goyena and Troilo, Nicaragua</t>
  </si>
  <si>
    <t>Educating and empowering women in the villages of Goyena and Troilo to stand up for their rights and make positive change in their communities</t>
  </si>
  <si>
    <t>Educando y apoderando mujeres en los pueblos de Goyena y Troilo para defender sus derechos y hacer un cambio positivo en su comunidad</t>
  </si>
  <si>
    <t>Leslie Marily</t>
  </si>
  <si>
    <t>lmejia@asociacionama.org.gt</t>
  </si>
  <si>
    <t>When we began our efforts to combat domestic violence in the rural village of Goyena, Nicaragua, we were shocked by the level of systemic gendered oppression ingrained in daily life. At our first violence prevention program meeting, one of the participants stood up and said that she did not need to be there. “He only hits me when I am to blame,” she said. “He beats me the normal amount.” Today, after three years educating women about their rights, organizing systems of promoters to monitor and report violence, and fighting the uphill battle towards gender equality, the women of Goyena are empowered, and making a tremendous impact on their community. Marta, a local preschool teacher, has freed herself, her kids, and her students from oppressive myths about gender roles. Nubia, the lead women’s rights promoter has opened up her home to women being abused. Yara, a young teacher and environmentalist, has learned strategies to navigate conflict situations. These women are coming together to express their feelings, learn from one another, and create solutions in interactive theater workshops. They are learning about the economic systems that disempower them, and turning them around to their benefit. They are traveling to, marching, and being heard in León, demanding not one more death, not one more femicide. They are part of a national women’s rights movement. But the road towards gender equality is a long one, and while progress has been made, we have much more to do. With your support, the NHLSCP can continue to help these women transform their lives, their children&amp;#8217;s lives, and their communities for the better.</t>
  </si>
  <si>
    <t>Cuando comenzamos nuestros esfuerzos para combatir la violencia domestica en el pueblo rural de Goyena, Nicaragua, estuvimos sorprendidos por el nivel de opresión de genero incrustado en la vida diaria. En nuestra primera reunión para el programa de la prevención de la violencia, una de las participantes se levanto y dijo que ella no tenia que estar presente. “El solo me pega cuando me lo merezco,” dijo ella. “El me pega a lo normal.” Hoy, después de tres años educando a las mujeres sobre sus derechos, organizando sistemas de promotores para monitorear y reportar violencia, y luchando para la igualdad de genero, las mujeres de Goyena están apoderadas y están haciendo un tremendo impacto en su comunidad. Marta, una maestra local de PRE-escolar, se ha liberado a ella, sus hijos, y estudiantes de los mitos opresivos de los roles de genero. Nubia, la principal promotora de los derechos de las mujeres ha abierto su casa para las mujeres sufriendo abuso. Yara, una maestra joven y ambientalista, ha aprendido estrategias para navegar situaciones de conflicto. Estas mujeres se están uniendo para expresar sus sentimientos, aprender de una a otra, y crear soluciones en talleres interactivos de teatro. Ellas están aprendiendo sobre los sistemas económicos que las despojan de sus derechos y usan ese conocimiento para su propio beneficio. Están viajando, marchando, y siendo escuchadas en León, exigiendo el fin del femicidio. Ellas son parte de un moviendo nacional para el derecho de las mujeres. Pero el camino hacia la igualdad de genero es uno largo, y aunque hemos hecho progreso, todavía nos falta mucho por hacer. Con su apoyo, el NHLSCP puede continuar a ayudar a estas mujeres transformar sus vidas, la de sus hijos, y sus comunidades para el mejor.</t>
  </si>
  <si>
    <t>Underdevelopment in Nicaragua is perpetuated by ingrained gender inequalities and pervasive violence toward women. Many women are not in control of their bodies. The man makes the decisions about sex, and when a woman is sexually abused or violated, she is blamed. In Troilo, one of our promoters speaks of a woman who is locked in her home when her husband leaves for work. At 22 years old, she is confined to a 12&amp;#215;12 foot room with her four children for hours until her husband returns. There are thousands of situations like these throughout the county, and they must end. The violence and oppression that comes with being a woman in Nicaragua prevents brilliant minds, hard workers and dedicated mothers from achieving their dreams and changing their country for the better. By helping women free themselves from the confines of the restrictive gender roles they are placed in at birth, we are opening doors for a new age of development, innovation and transformation in Nicaragua.</t>
  </si>
  <si>
    <t>La falta de desarrollo en Nicaragua es perpetuada por la desigualdad de genero que está incrustada y la violencia generalizada hacia la mujer. Muchas mujeres no tienen control sobre sus cuerpos. El hombre decide sobre el sexo, y cuando una mujer es abusada o violada, ella es la culpable. En Troilo, uno de nuestros promotores habla sobre una mujer que esta encerrada bajo llave en su casa cuando su esposo sale a trabajar. A los 22 años, ella está confinada en una habitación de 12&amp;#215;12 con sus cuatro hijos por horas hasta que su esposo regrese. Hay miles de situaciones como esta a través del país, y tienen que dejar de ocurrir. La violencia y opresión que viene con ser una mujer en Nicaragua impide el desarrollo de la mente brillante, buenas trabajadoras, y madres dedicadas a lograr sus sueños y cambiar su país para el mejor. Ayudando a la mujer liberarse de los confines de los roles restrictivos de genero con el que nacen, estamos abriendo las puertas para una nueva etapa de desarrollo, innovación, y transformación en Nicaragua.</t>
  </si>
  <si>
    <t>Metros Cuadrados para la Educación</t>
  </si>
  <si>
    <t>Your donations will help us expand our women&amp;#8217;s program in Goyena and Troilo. Your contributions will provide funding for: Five trainings by professionals on women&amp;#8217;s rights in Goyena. In the past, we have hosted lawyers to speak on Law 779, social workers to speak on self-esteem building and conflict resolution, and workshops using Forum theater Twenty women from Goyena and twenty from Troilo to attend five women&amp;#8217;s rights marches and protests throughout the year Two women from Troilo to attend the 2016 Canteras training on women and power in Managua</t>
  </si>
  <si>
    <t>(050) 251-160411</t>
  </si>
  <si>
    <t>Sus donaciones nos ayudaran a expandir nuestro programa par las mujeres en Goyena y Troilo. Su contribución se usará para: Cinco entrenamientos hechos por profesionales en el tema de derechos de las mujeres en Goyena. En el pasado han venido abogados a hablar sobre la ley 779, trabajadores sociales para hablar sobre el desarrollo del auto estima, resolución de conflictos, y talleres usando el teatro Forum. Veinte mujeres de Goyena y veinte de Troila para asistir cinco marchas y protestas para el derecho de la mujer a través del año. Veinte mujeres de Troila para asistir al entrenamiento Canteras en el 2016, sobre el poder de la mujer en Managua.</t>
  </si>
  <si>
    <t>Poptún, Petén, Guatemala, Centroamérica</t>
  </si>
  <si>
    <t>Five trainings by professionals on women&amp;#8217;s rights in Goyena. In the past, we have hosted lawyers to speak on Law 779, social workers to speak on self-esteem building and conflict resolution, and workshops using Forum theater: $100 for each training, $500 total. Twenty women from Goyena and twenty from Troilo to attend five women&amp;#8217;s rights marches and protests throughout the year: $200 for each march, $1000 total. Two women from Troilo to attend the 2016 Canteras training on women and power in Managua: $500 for each woman, $1000 total. Total: $2500 Organization Budget Size (2015): Net Total Income: $146,583, Net Total Expenses: $145,039, Net Balance: $1,544</t>
  </si>
  <si>
    <t>La educación es mi mejor escape a la violencia.</t>
  </si>
  <si>
    <t>Founded in 1984, the New Haven/León Sister City Project is a binational, grassroots organization working in Greater New Haven, Connecticut and León, Nicaragua to promote social justice and support education and sustainable development. We strive to understand and celebrate our respective cultures, and empower one another to make positive change in our communities. In León, we support community organization initiatives in the rural communities of Goyena and Troilo, including the violence against women prevention program. We also support a community preschool with capacity-building efforts for local teachers, facilitate an after-school program for first to fourth graders, and run an environmental youth brigade. In New Haven, we support climate change activism and education through marches, art exhibitions and campaigns.</t>
  </si>
  <si>
    <t>Fundada en el 1984, New Haven/León Sister City Project es una organización binacional de base que opera en el área de New Haven, Connecticut, y León, Nicaragua para promover justicia social y apoyar la educación y el desarrollo sostenible. Nuestra meta es entender y celebrar nuestras culturas respectivas, y apoderar uno al otro para hacer cambios positivos en nuestras comunidades. En León, apoyamos las iniciativas de organización comunitaria en las comunidades rurales de Goyena y Troilo, incluyendo el programa de prevención de violencia hacia la mujer. También apoyamos un PRE-escolar de la comunidad con esfuerzos de capacitación para maestros, facilitar un programa extracurricular para niños de primero a cuarto grado, y ejecutar una brigada ambiental para jóvenes. En New Haven, nosotros apoyamos el activismo y la educación sobre el cambio climático através de marchas, exhibiciones de arte, y campañas.</t>
  </si>
  <si>
    <t>Support Aidy Aidy is 15 years old. She is the mother of Hugo, an 18 months old baby. She wants to continue studying to build a better future for both of them. Aidy is one of 59 girls and adolescents who live in Casa Hogar (protective home in Spanish) AHICAM, located in Machaquila Village, in Poptún, Petén. In the Casa Hogar, we provide shelter, food and counselling to girls and adolescents who are victims of violence. This is how Aidy came to us, because despite her young age, she has already been a victim of sexual violence, which resulted in her becoming pregnant at age 13. &amp;nbsp; Key facts In Guatemala, sexual abuse victims’ relatives cause 89% of girls and adolescent pregnancies. Girls’ parents have caused 30% of these. Most sexual violence cases in the south of Petén affect girls and adolescents of large Maya Q&amp;#8217;eqchi and Ladinas families from rural and marginal urban communities who live in poverty and have low educational levels. &amp;nbsp; Our aim Today you can help a girl like Aidy escape from violence. With a USD 50 donation you can change her story. This will provide her with a backpack and school supplies, which will allow Aidy to continue studying and break the cycle of violence. &amp;nbsp; Impact Because of the violence they have suffered, girls and adolescent girls have not had the opportunity to continue their studies. Therefore, it is necessary to invest in education. Studies show that the more access to education girls have, the better prepared they are to prevent violence, delay marriage, have fewer children and their children are healthier, because they have had better opportunities. &amp;nbsp; Other ways to help Help us spread the campaign by sharing this link in your social networks and your email contact list: &amp;nbsp; https://hipgive.org/es/project/education-the-best-defence-against-violence/ &amp;nbsp; &amp;nbsp; More about us Association AMA is a non-profit, humanitarian organization. Since 2012 we have promoted sexual and reproductive rights, violence prevention and sustainable economic development for women and youth in 50 communities and in marginal urban areas in the Petén department of Guatemala.</t>
  </si>
  <si>
    <t>https://youtu.be/5Y_3LkXzFlc</t>
  </si>
  <si>
    <t>Metropolitan Observatory against human trafficking /Observatorio para Prevenir la Trata de Personas en la región Centro en México</t>
  </si>
  <si>
    <t>Metropolitan Observatory against human trafficking</t>
  </si>
  <si>
    <t>New Haven Leon Sister City Project</t>
  </si>
  <si>
    <t>nh@newhavenleon.org</t>
  </si>
  <si>
    <t>Ayuda a Aidy Aidy tiene 15 años, es madre de Hugo un bebe de 1 años 6 meses, y quiere continuar estudiando para forjar un futuro mejor para ambos. Aidy es una de las 59 niñas y adolescentes que viven en la Casa Hogar AHICAM, ubicada en la Aldea Machaquila, Poptún, Petén. En la Casa Hogar damos techo, alimentación y consejería a las niñas y adolescentes peteneras víctimas de violencia. Es como llegó Aidy con nosotros, porque a pesar de su corta edad ya ha sido víctima de la violencia sexual, lo que tuvo como consecuencia que a los 13 años resultará embarazada. &amp;nbsp; Datos importantes En Guatemala el 89 % de los casos de embarazos en niñas y adolescentes están implicados familiares de víctimas de abuso sexual y, de ese porcentaje, el 30% corresponde con los padres. Los casos de Violencia Sexual en niñas y adolescentes en el Sur de Petén afectan en su mayoría a niñas y adolescentes de familias numerosas Maya Q’eqchi y Ladinas de comunidades rurales y urbano marginales que viven en condiciones de pobreza y con bajo nivel educativo. &amp;nbsp; Nuestra Meta Hoy puedes ayudar a que escape de la violencia una niña o adolescente como Aidy. Con una donación de USD50 puedes cambiar su historia, ya que esto servirá para la adquisición de una mochila y útiles escolares, que le permitirá a Aidy continuar estudiando y romper el ciclo de la violencia. &amp;nbsp; Impacto Las niñas y adolescentes debido a la violencia que han sufrido no han tenido la oportunidad de darle continuidad a sus estudios, por lo que se hace necesario invertir en su educación, ya que estudios demuestran que cuanto más es el acceso a educación a niñas, estas están mejor preparadas para prevenir la violencia, retardar el momento para el matrimonio, tiene menos hijos y sus hijos son más sanos, porque ellas cuentan con más oportunidades. Otras formas de ayudar Ayúdanos a difundir la campaña compartiendo en tus redes sociales y tus lista de contactos de email este link: https://hipgive.org/es/project/education-the-best-defence-against-violence/ Más sobre nosotros La Asociación AMA es una organización no lucrativa y humanitaria, que desde el año 2012 promueve e impulsa los derechos sexuales y reproductivos, prevención de la violencia y el desarrollo económico sostenible de la mujer y juventud en 50 comunidades y zonas urbano marginales en el departamento Petén, Guatemala, Centroamérica.</t>
  </si>
  <si>
    <t>gnmfcb@gmail.com</t>
  </si>
  <si>
    <t>&amp;nbsp; Nombre de la organización | Name of the Organization: Asociación AMA Nombre del proyecto | Name of the Project: LA EDUCACIÓN EL MEJOR ESCUDO CONTRA LA VIOLENCIA Monto total solicitado | Total Amount Requested: $3,000.00 Rubro | Line item Gastos del proyecto solicitados USD Project expenses requested USD Otras fuentes de financiamiento USD Other funding sources USD Total en moneda local Total in local currency Total en dólares Total in USD Descripción narativo | Narrative description Salarios/Honorarios $410.64 Q2,956.61 $410.64 Este rubro corresponde al pago de honorarios para el equipo ejecutivo y técnico de la Asociación AMA que participo en la identificación, formulación y ejecución de la propuesta y son costeados por AMA. Utiles escolares $1,750.00 Q12,600.00 $1,750.00 Este rubro incluye los costes necesarios para la compra de los utiles escolares para las 60 niñas y adolescentes víctimas sobrevivientes de violencia sexual, como lapices, lapiceros, cuadernos, sacapuntas, borradores, crayones, marcadores, tijeras, resistol, papel bond, entre otros. Mochilas escolares $1,250.00 Q9,000.00 $1,250.00 Necesario para la compra de 60 mochilas o bolzones escolares para las niñas y adolescentes víctimas sobrevivientes de violencia sexual. Monitoreo y Evaluación $194.57 Q1,400.90 $194.57 Este rubro será cubierto por la Asociación AMA, el cual servirá para cubrir los costes necesarios para el seguimiento y evaluación del proyecto. Gestión del proyecto $67.64 Q487.01 $67.64 Este rubro representa los gastos realizados durante la identificación y formulación del presente proyecto y han sido cubiertos por la Asociación AMA. TOTAL $3,000.00 $672.85 Q26,444.52 $3,672.85 &amp;nbsp;</t>
  </si>
  <si>
    <t>AsociacionAMAgt</t>
  </si>
  <si>
    <t>fvalle@asociacionama.org.gt</t>
  </si>
  <si>
    <t>https://hipgive.org/wp-content/uploads/2018/07/asamblea-protocolizada-CAM-2014.pdf</t>
  </si>
  <si>
    <t>https://hipgive.org/wp-content/uploads/2017/12/Junta-Directiva.docx</t>
  </si>
  <si>
    <t>https://hipgive.org/wp-content/uploads/2018/07/EDO-CTA-1439-A-MAYO-2018.pdf</t>
  </si>
  <si>
    <t>https://hipgive.org/wp-content/uploads/2017/12/Registro-de-inscripción-y-Acta-Constitutiva-de-AMA.pdf</t>
  </si>
  <si>
    <t>https://hipgive.org/wp-content/uploads/2018/07/PRESUESTO.pdf</t>
  </si>
  <si>
    <t>https://hipgive.org/wp-content/uploads/2017/12/Auditoria-AMA-2016.pdf</t>
  </si>
  <si>
    <t>Mercasania</t>
  </si>
  <si>
    <t>https://hipgive.org/wp-content/uploads/2017/12/Presupuesto-Asociación-AMA-2017.xlsx</t>
  </si>
  <si>
    <t>Mental Health Has No Age: Supporting Older Gay Latino Men</t>
  </si>
  <si>
    <t>Bienestar Human Services</t>
  </si>
  <si>
    <t>95-4505737</t>
  </si>
  <si>
    <t>https://hipgive.org/wp-content/uploads/2018/06/501(c)3---Bienestar-07.07.16-(1).pdf</t>
  </si>
  <si>
    <t>Holder:ASOCIACION AMA - Address:POPTUN, PETEN GUATEMALA - Bank:BANCO G&amp;T CONTINENTAL, S.A. GUATEMALA - Number:GTCOGTGC - Routing: - Swift:GTCOGTGC</t>
  </si>
  <si>
    <t>Bank:BANK OF AMERICA, N.A. - Swift:BOFAUS3N - Phone:</t>
  </si>
  <si>
    <t>Education vs Violence</t>
  </si>
  <si>
    <t>Nicholas</t>
  </si>
  <si>
    <t>nturton@bienestar.org</t>
  </si>
  <si>
    <t>(866) 590-6411</t>
  </si>
  <si>
    <t>Los Angeles County, CA, USA</t>
  </si>
  <si>
    <t>Help us foster community &amp;#038; the well-being among older Latino gay men who are living with loneliness and depression.</t>
  </si>
  <si>
    <t>Ayúdenos a fomentar la comunidad y el bienestar entre los hombres gay latinos mayores que viven con soledad y depresión.</t>
  </si>
  <si>
    <t>Education for young women in rural mexico</t>
  </si>
  <si>
    <t>The Issue: Community, friendships and relationships are some of the strongest contributors to our health and well-being. Everyone deserves to experience these things and lead a fulfilling and resilient life even when times are hard&amp;#8211;unfortunately not everyone gets this opportunity. Within the Latino and LGBTQ communities, there is a population that is often overlooked by greater society:&amp;nbsp;Gay Latino Men over the age of 55. For various reasons and circumstances, these older gay men are much more prone to experience mental health symptoms of&amp;nbsp;loneliness, isolation and depression. Some of these factors include: living with HIV or other chronic health conditions living alone and/or in lackluster housing such as shelters being undocumented and experiencing fear related to their status living far away from their closest family and relatives; often in their home countries inability to pay for extracurricular activities due to low-wage employment coming out as gay at a later age For many of these men who come to Bienestar Human Services, attending our weekly support groups or counseling sessions with our staff are their only&amp;nbsp;refuge. While we provide much needed support and care to these men, once they leave our doors and go home, they often return to these hard-to-overcome feelings of isolation and loneliness. The Solution: With your help, we will work to help build a strong network among these men that can foster the long-lasting, substantial friendships, relationships and personal growth to overcome some of these experiences of mental health symptoms that they so often relate to us. Money raised through this campaign will allow us to coordinate community-building and social bonding activities and programs for these men, encompassing multiple facets of our lives for a holistic approach to improving health &amp;amp; well-being: Arts &amp;amp; Culture:&amp;nbsp;art and history museum visits; learning how to paint, draw or write; participating in arts workshops Appreciation of Nature:&amp;nbsp;hikes in nature; visits to the mountains, ocean, beach Mentorship &amp;amp; Teaching:&amp;nbsp;imparting wisdom onto younger generations through mentor-mentee pairings Community Service:&amp;nbsp;volunteering together with other nonprofit organizations for the community Leadership &amp;amp; Advocacy:&amp;nbsp;meeting with local legislators to share their stories &amp;amp; advocate for themselves and others Friendship/Relationship Building:&amp;nbsp;social activities including community meals; team-building exercises and workshops Health &amp;amp; Wellness:&amp;nbsp;education and information about mental health and other relevant wellness topics for these men LGBTQ Identity:&amp;nbsp;engage in important discussions and talks about the challenges and assets of being an older gay Latino man This is important to us at Bienestar as our mission is to uplift the health &amp;amp; well-being of the Latino community and other underserved communities. By building community with these men, we hope to fulfill our mission by helping them live more fulfilling, healthy lives. Are you ready to help us build community? Any donation&amp;#8211;no matter how big or small&amp;#8211;means more than the world to us! Why This Is So Important: Many older gay Hispanic men have to overcome unique challenges and obstacles in their lives in order to live openly gay in a society that accepts them. Many of the men we support are undocumented immigrants who traveled to the U.S. on their own in order to live in a country where they can identify as gay. Often, their family members in Mexico or other Latin American countries don&amp;#8217;t accept their sexual orientation or the fact that they may be HIV positive, or are unaware due to fear and stigma. Because of their status, they are much more likely to work in low-paying jobs just to survive&amp;#8211;they often did not get access to higher education, professional opportunities or the chance to learn English fluently in order to excel financially. Due to these circumstances, it is no wonder that compared to the general LGBT population, LGBT Hispanic older men are far more likely to experience mental health problems. Due to these consequences, later life depression is an important public health problem. It is associated with increased risk of suicide, self-neglect, decreased physical, cognitive and social functioning all of which contribute to increased mortality. To overcome these issues, it is crucial to have a support network including: community, friends and family who share values, trust and cooperation in order to achieve a true sense of well-being and optimal health for aging Latinos who are coping with isolation or loneliness. How You Can Help: Any donation&amp;#8211;no matter how big or small&amp;#8211;means more than the world to us! As part of the&amp;nbsp;#SALUD4ALL Campaign, The California Endowment has made $10,000 available in matching funds to participating organizations. If you would like the opportunity to have your donation to our project matched, then please give on: Thursday, June 28th at 12pm PST and Tuesday, July 10th at 12pm PST. For example, if you give $25 on that day, at that time, then it is likely your donation will be matched, making it worth a total of $50! All of the funds donated to this campaign will go toward community-building and social bonding activities for these older men including opportunities to experience: nature, museums, community service, mentorship, meetings with local politicians, and so much more&amp;#8211;as part of a unified community of people just like themselves. If you cannot provide a financial donation, there are still many ways that you can help! SHARE&amp;nbsp;this fundraiser on your social media (Facebook, Twitter, Instagram) VOLUNTEER with us to support these various activities and programs CONNECT us with anyone in your network who can help us build community activities About Bienestar: Our Story Bienestar Human Services is a nonprofit organization that has been serving the Latino and LGBTQ communities of Los Angeles since 1989, initially working to help address the disparities of the HIV/AIDS crisis within these populations. Since then, with a nearly 30-year track record in the community, Bienestar has expanded its reach to encompass mental health and substance abuse treatment, support groups for people of all identities, linkage to care services for newly diagnosed individuals, and a wealth of other health &amp;amp; wellness services.</t>
  </si>
  <si>
    <t>Education for Dreamers (Soñadores por la Educación) 2017</t>
  </si>
  <si>
    <t>VOCES MESOAMERICANAS, ACCION CON PUEBLOS MIGRANTES</t>
  </si>
  <si>
    <t>https://hipgive.org/wp-content/uploads/2017/11/Acta-Constitutiva-VM-APM.pdf</t>
  </si>
  <si>
    <t>100 Hispanic Women / Three Kings Toy Drive</t>
  </si>
  <si>
    <t>100 Hispanic Women National, Inc</t>
  </si>
  <si>
    <t>Nancy</t>
  </si>
  <si>
    <t>Nancyg100hw@gmail.com</t>
  </si>
  <si>
    <t>La Cuestión: La comunidad, las amistades y las relaciones son algunos de los principales contribuyentes para nuestra salud y bienestar. Todos merecen experienciar estas cosas y llevar una vida plena y resiliente, incluso cuando los tiempos son difíciles. Desafortunadamente, no todos tienen esta oportunidad. Dentro&amp;nbsp;de las&amp;nbsp;comunidades&amp;nbsp;latinos&amp;nbsp;y LGBTQ, hay&amp;nbsp;una&amp;nbsp;población&amp;nbsp;que con&amp;nbsp;frecuencia&amp;nbsp;es&amp;nbsp;ignorada&amp;nbsp;por&amp;nbsp;la gran&amp;nbsp;sociedad:&amp;nbsp;Gay Latino Hombres&amp;nbsp;mayores&amp;nbsp;de 55&amp;nbsp;años.&amp;nbsp; Por&amp;nbsp;varias&amp;nbsp;razones&amp;nbsp;y&amp;nbsp;circunstancias,&amp;nbsp;estos&amp;nbsp;hombres gay&amp;nbsp;mayores&amp;nbsp;son&amp;nbsp;mucho&amp;nbsp;más&amp;nbsp;susceptibles&amp;nbsp;a&amp;nbsp;experienciar&amp;nbsp;síntomas&amp;nbsp;de&amp;nbsp;salud&amp;nbsp;mental de&amp;nbsp;soledad,&amp;nbsp;aislamiento&amp;nbsp;y&amp;nbsp;depresión.&amp;nbsp;Algunos&amp;nbsp;de&amp;nbsp;estos&amp;nbsp;elementos&amp;nbsp;incluyen:&amp;nbsp; viviendo&amp;nbsp;con VIH o&amp;nbsp;otras&amp;nbsp;condiciones&amp;nbsp;crónicas&amp;nbsp;de&amp;nbsp;salud&amp;nbsp; vivir&amp;nbsp;solo y / o&amp;nbsp;en&amp;nbsp;viviendas&amp;nbsp;deslucidas,&amp;nbsp;como&amp;nbsp;refugios&amp;nbsp; ser&amp;nbsp;indocumentado&amp;nbsp;y&amp;nbsp;experienciar&amp;nbsp;miedo&amp;nbsp;relacionado&amp;nbsp;con&amp;nbsp;su&amp;nbsp;estado&amp;nbsp;de&amp;nbsp;inmigración&amp;nbsp; vivir&amp;nbsp;lejos&amp;nbsp;de&amp;nbsp;sus&amp;nbsp;familiares&amp;nbsp;y&amp;nbsp;parientes&amp;nbsp;más&amp;nbsp;cercanos;&amp;nbsp;muchas&amp;nbsp;veces&amp;nbsp;en&amp;nbsp;sus&amp;nbsp;países&amp;nbsp;de&amp;nbsp;origen&amp;nbsp; incapacidad&amp;nbsp;para&amp;nbsp;pagar&amp;nbsp;actividades&amp;nbsp;extracurriculares&amp;nbsp;debido&amp;nbsp;a un&amp;nbsp;empleo&amp;nbsp;con&amp;nbsp;bajos&amp;nbsp;salarios&amp;nbsp; saliendo&amp;nbsp;como&amp;nbsp;gay&amp;nbsp;en&amp;nbsp;una&amp;nbsp;edad&amp;nbsp;mayor&amp;nbsp; &amp;nbsp; &amp;nbsp; Para para muchos de los hombres que vienen a Bienestar Human Services, asistir a nuestros grupos de apoyo semanales o sesiones de consejería con nuestro personal, son su único&amp;nbsp;refugio.&amp;nbsp;Mientras&amp;nbsp;brindamos&amp;nbsp;el&amp;nbsp;apoyo&amp;nbsp;y la&amp;nbsp;atención&amp;nbsp;que&amp;nbsp;tanto&amp;nbsp;necesitan&amp;nbsp;estos&amp;nbsp;hombres,&amp;nbsp;una&amp;nbsp;vez&amp;nbsp;que&amp;nbsp;salen&amp;nbsp;de&amp;nbsp;nuestras&amp;nbsp;puertas&amp;nbsp;y&amp;nbsp;regresan&amp;nbsp;a&amp;nbsp;sus&amp;nbsp;hogares,&amp;nbsp;frecuentemente&amp;nbsp;regresan&amp;nbsp;sentimientos&amp;nbsp;de&amp;nbsp;soledad&amp;nbsp;y&amp;nbsp;aislamiento&amp;nbsp;que son&amp;nbsp;difíciles&amp;nbsp;de&amp;nbsp;vencer.&amp;nbsp; &amp;nbsp; &amp;nbsp; La solución: Con&amp;nbsp;su&amp;nbsp;ayuda,&amp;nbsp;trabajaremos&amp;nbsp;para&amp;nbsp;ayudar&amp;nbsp;a&amp;nbsp;construir&amp;nbsp;una&amp;nbsp;comunidad&amp;nbsp;fuerte&amp;nbsp;entre&amp;nbsp;estos&amp;nbsp;hombres que&amp;nbsp;puedan&amp;nbsp;promover&amp;nbsp;las&amp;nbsp;amistades&amp;nbsp;duraderas&amp;nbsp;y&amp;nbsp;sustanciales,&amp;nbsp;relaciones&amp;nbsp;y&amp;nbsp;crecimiento&amp;nbsp;personal&amp;nbsp;para&amp;nbsp;superar&amp;nbsp;algunas&amp;nbsp;de&amp;nbsp;estas&amp;nbsp;experiencias&amp;nbsp;de&amp;nbsp;síntomas&amp;nbsp;de&amp;nbsp;salud&amp;nbsp;mental que&amp;nbsp;frecuentemente&amp;nbsp;se&amp;nbsp;relacionan&amp;nbsp;con&amp;nbsp;nosotros.&amp;nbsp; El&amp;nbsp;dinero&amp;nbsp;recaudado&amp;nbsp;a&amp;nbsp;través&amp;nbsp;de&amp;nbsp;esta&amp;nbsp;campaña&amp;nbsp;nos&amp;nbsp;permitirá&amp;nbsp;coordinar&amp;nbsp;actividades&amp;nbsp;y&amp;nbsp;programas&amp;nbsp;de&amp;nbsp;conexión&amp;nbsp;social y&amp;nbsp;establecer&amp;nbsp;de la&amp;nbsp;comunidad&amp;nbsp; para&amp;nbsp;estos&amp;nbsp;hombres,&amp;nbsp;abarcando&amp;nbsp;múltiples&amp;nbsp;aspectos&amp;nbsp;de&amp;nbsp;nuestras&amp;nbsp;vidas&amp;nbsp;para un&amp;nbsp;enfoque&amp;nbsp;holístico&amp;nbsp;para&amp;nbsp;mejorar&amp;nbsp;la&amp;nbsp;salud&amp;nbsp;y el&amp;nbsp;bienestar: &amp;nbsp; Arte y&amp;nbsp;cultura:&amp;nbsp;visitas&amp;nbsp;a&amp;nbsp;museos&amp;nbsp;de&amp;nbsp;arte&amp;nbsp;y&amp;nbsp;historia;&amp;nbsp;aprendiendo&amp;nbsp;cómo&amp;nbsp;pintar,&amp;nbsp;dibujar&amp;nbsp;o&amp;nbsp;escribir;&amp;nbsp;participando&amp;nbsp;en&amp;nbsp;talleres&amp;nbsp;de&amp;nbsp;artes&amp;nbsp; Apreciación&amp;nbsp;de la&amp;nbsp;naturaleza:&amp;nbsp;ir&amp;nbsp;de&amp;nbsp;excursión&amp;nbsp;en&amp;nbsp;la&amp;nbsp;naturaleza;&amp;nbsp;visitas&amp;nbsp;a las&amp;nbsp;montañas, al mar, a la playa&amp;nbsp; Mentoría&amp;nbsp;y&amp;nbsp;enseñanza:&amp;nbsp;impartir&amp;nbsp;sabiduría&amp;nbsp;a las&amp;nbsp;generaciones&amp;nbsp;más&amp;nbsp;jóvenes&amp;nbsp;a&amp;nbsp;través&amp;nbsp;de&amp;nbsp;parejas&amp;nbsp;de&amp;nbsp;mentores-aprendices&amp;nbsp; Servicio&amp;nbsp;comunitario:&amp;nbsp;voluntariado&amp;nbsp;junto con&amp;nbsp;otras&amp;nbsp;organizaciones&amp;nbsp;sin fines de&amp;nbsp;lucro&amp;nbsp;para la&amp;nbsp;comunidad&amp;nbsp; Liderazgo&amp;nbsp;y&amp;nbsp;abogacía:&amp;nbsp;reunión&amp;nbsp;con&amp;nbsp;legisladores&amp;nbsp;locales para&amp;nbsp;compartir&amp;nbsp;sus&amp;nbsp;historias&amp;nbsp;y&amp;nbsp;abogar&amp;nbsp;por&amp;nbsp;sí&amp;nbsp;mismos&amp;nbsp; Construir&amp;nbsp;amistades/&amp;nbsp;relaciónes&amp;nbsp;:&amp;nbsp;actividades&amp;nbsp;sociales&amp;nbsp;que&amp;nbsp;incluyen&amp;nbsp;comidas&amp;nbsp;comunitarias;&amp;nbsp;ejercicios&amp;nbsp;y&amp;nbsp;talleres&amp;nbsp;de&amp;nbsp;integración&amp;nbsp;de&amp;nbsp;equipos&amp;nbsp; Salud&amp;nbsp;y&amp;nbsp;bienestar:&amp;nbsp;educación&amp;nbsp;y&amp;nbsp;información&amp;nbsp;sobre&amp;nbsp;salud&amp;nbsp;mental y&amp;nbsp;otros&amp;nbsp;temas&amp;nbsp;de&amp;nbsp;bienestar&amp;nbsp;relevantes&amp;nbsp;para&amp;nbsp;estos&amp;nbsp;hombres&amp;nbsp;y&amp;nbsp;otras&amp;nbsp;personas&amp;nbsp;&amp;nbsp; Identidad LGBTQ:&amp;nbsp;participar&amp;nbsp;en&amp;nbsp;discusiones&amp;nbsp;importantes&amp;nbsp;y&amp;nbsp;hablar&amp;nbsp;sobre&amp;nbsp;las&amp;nbsp;posiciones&amp;nbsp;y las&amp;nbsp;dificultades&amp;nbsp;de&amp;nbsp;ser&amp;nbsp;un hombre gay&amp;nbsp;latino&amp;nbsp;mayor&amp;nbsp; &amp;nbsp; &amp;nbsp; Esto&amp;nbsp;es&amp;nbsp;importante&amp;nbsp;para&amp;nbsp;nosotros&amp;nbsp;en&amp;nbsp;Bienestar&amp;nbsp;ya&amp;nbsp;que&amp;nbsp;nuestra&amp;nbsp;misión&amp;nbsp;es&amp;nbsp;elevar&amp;nbsp;la&amp;nbsp;salud&amp;nbsp;y el&amp;nbsp;bienestar&amp;nbsp;de la&amp;nbsp;comunidad&amp;nbsp;latina&amp;nbsp;y&amp;nbsp;otras&amp;nbsp;comunidades&amp;nbsp;desatendidas.&amp;nbsp;Al&amp;nbsp;establecer&amp;nbsp;una&amp;nbsp;comunidad&amp;nbsp;con&amp;nbsp;estos&amp;nbsp;hombres,&amp;nbsp;esperamos&amp;nbsp;cumplir&amp;nbsp;nuestra&amp;nbsp;misión&amp;nbsp;ayudándolos&amp;nbsp;a&amp;nbsp;vivir&amp;nbsp;una&amp;nbsp;vida&amp;nbsp;más&amp;nbsp;plena y&amp;nbsp;saludable. &amp;nbsp; &amp;nbsp; ¿Estás&amp;nbsp;listo&amp;nbsp;para&amp;nbsp;ayudarnos&amp;nbsp;a&amp;nbsp;establecer&amp;nbsp;una&amp;nbsp;comunidad?&amp;nbsp;Cualquier&amp;nbsp;donación, sin&amp;nbsp;importar&amp;nbsp;cuán&amp;nbsp;grande&amp;nbsp;o&amp;nbsp;pequeña&amp;nbsp;sea,&amp;nbsp;significa&amp;nbsp;más&amp;nbsp;que el&amp;nbsp;mundo&amp;nbsp;para&amp;nbsp;nosotros!&amp;nbsp;&amp;nbsp; &amp;nbsp;&amp;nbsp; Por qué esto es tan importante: Muchos&amp;nbsp;Gay Latino Hombres&amp;nbsp;mayores&amp;nbsp;tienen&amp;nbsp;que&amp;nbsp;superar dificultades únicas y obstáculos&amp;nbsp;en sus vidas para&amp;nbsp;vivir abiertamente gay&amp;nbsp;en una sociedad que los acepte. Muchos de los hombres que apoyamos son inmigrantes indocumentados que llegaron a los Estados Unidos solo para vivir en un país donde pueden identificarse como gay.&amp;nbsp;Muchas&amp;nbsp;veces,&amp;nbsp;miembros&amp;nbsp;de&amp;nbsp;familia&amp;nbsp;en&amp;nbsp;países&amp;nbsp;Latinoamericanos&amp;nbsp;y México no&amp;nbsp;aceptan&amp;nbsp;su&amp;nbsp;orientación&amp;nbsp;sexual o el&amp;nbsp;hecho&amp;nbsp;de que&amp;nbsp;pueden&amp;nbsp;ser&amp;nbsp;VIH-positivos, o no lo&amp;nbsp;saben&amp;nbsp;debido&amp;nbsp;al&amp;nbsp;miedo&amp;nbsp;y el&amp;nbsp;estigma. &amp;nbsp;&amp;nbsp; &amp;nbsp; &amp;nbsp; &amp;nbsp; &amp;nbsp; &amp;nbsp; &amp;nbsp; &amp;nbsp; &amp;nbsp; &amp;nbsp; &amp;nbsp; &amp;nbsp; &amp;nbsp; &amp;nbsp; &amp;nbsp; &amp;nbsp; &amp;nbsp; &amp;nbsp; &amp;nbsp; &amp;nbsp; &amp;nbsp; &amp;nbsp; &amp;nbsp; &amp;nbsp; &amp;nbsp;&amp;nbsp; Debido&amp;nbsp;a&amp;nbsp;su&amp;nbsp;estatus,&amp;nbsp;es&amp;nbsp;mucho&amp;nbsp;más&amp;nbsp;probable que&amp;nbsp;trabajen&amp;nbsp;en&amp;nbsp;empleos&amp;nbsp;mal&amp;nbsp;pagados&amp;nbsp;solo para&amp;nbsp;sobrevivir:&amp;nbsp;generalmente&amp;nbsp;no&amp;nbsp;tuvieron&amp;nbsp;acceso&amp;nbsp;a&amp;nbsp;los&amp;nbsp;estudios&amp;nbsp;universitarios,&amp;nbsp;oportunidades&amp;nbsp;profesionales&amp;nbsp;o&amp;nbsp;la&amp;nbsp;oportunidad&amp;nbsp;de&amp;nbsp;aprender&amp;nbsp;inglés&amp;nbsp;con&amp;nbsp;fluidez&amp;nbsp;para&amp;nbsp;sobresalir&amp;nbsp;financieramente. Debido&amp;nbsp;a&amp;nbsp;estas&amp;nbsp;circunstancias, no&amp;nbsp;es&amp;nbsp;de&amp;nbsp;extrañar&amp;nbsp;que,&amp;nbsp;en&amp;nbsp;comparación&amp;nbsp;con la&amp;nbsp;población&amp;nbsp;general LGBT,&amp;nbsp;los&amp;nbsp;hombres&amp;nbsp;hispanos&amp;nbsp;LGBT&amp;nbsp;mayores&amp;nbsp;tengan&amp;nbsp;muchas&amp;nbsp;más&amp;nbsp;probabilidades&amp;nbsp;de&amp;nbsp;experienciar&amp;nbsp;&amp;nbsp;problemas&amp;nbsp;de&amp;nbsp;salud&amp;nbsp;mental.&amp;nbsp;Debido&amp;nbsp;a&amp;nbsp;estas&amp;nbsp;consecuencias,&amp;nbsp;sufrir&amp;nbsp;de&amp;nbsp;depresión&amp;nbsp;en&amp;nbsp;una&amp;nbsp;etapa&amp;nbsp;mayor&amp;nbsp;en&amp;nbsp;la&amp;nbsp;vida&amp;nbsp;es&amp;nbsp;un&amp;nbsp;importante&amp;nbsp;problema&amp;nbsp;de&amp;nbsp;salud&amp;nbsp;pública. Se&amp;nbsp;asocia&amp;nbsp;con un mayor&amp;nbsp;riesgo&amp;nbsp;de&amp;nbsp;suicidio,&amp;nbsp;descuidarse&amp;nbsp;a&amp;nbsp;sí&amp;nbsp;mismo,&amp;nbsp;disminución&amp;nbsp;del&amp;nbsp;funcionamiento&amp;nbsp;físico,&amp;nbsp;cognitivo&amp;nbsp;y social,&amp;nbsp;todo&amp;nbsp;lo&amp;nbsp;cual&amp;nbsp;contribuye&amp;nbsp;a un&amp;nbsp;aumento&amp;nbsp;de la&amp;nbsp;mortalidad.&amp;nbsp; &amp;nbsp; &amp;nbsp; Para&amp;nbsp;superar&amp;nbsp;estos&amp;nbsp;problemas,&amp;nbsp;es&amp;nbsp;importante&amp;nbsp;contar&amp;nbsp;con&amp;nbsp;una&amp;nbsp;red de&amp;nbsp;apoyo&amp;nbsp;que&amp;nbsp;incluya:&amp;nbsp;comunidad, amigos y&amp;nbsp;familiares&amp;nbsp;que&amp;nbsp;compartan&amp;nbsp;morales,&amp;nbsp;confianza&amp;nbsp;y&amp;nbsp;cooperación&amp;nbsp;para&amp;nbsp;lograr&amp;nbsp;una&amp;nbsp;verdadera&amp;nbsp;sensación&amp;nbsp;de&amp;nbsp;bienestar&amp;nbsp;y&amp;nbsp;salud&amp;nbsp;óptima&amp;nbsp;para&amp;nbsp;los&amp;nbsp;latinos&amp;nbsp;que&amp;nbsp;envejecen&amp;nbsp;y que&amp;nbsp;enfrentan&amp;nbsp;el&amp;nbsp;aislamiento&amp;nbsp;o la&amp;nbsp;soledad.&amp;nbsp; Cómo puedes ayudar: Cualquier&amp;nbsp;donación, sin&amp;nbsp;importar&amp;nbsp;cuán&amp;nbsp;grande&amp;nbsp;o&amp;nbsp;pequeña&amp;nbsp;sea,&amp;nbsp;significa&amp;nbsp;más&amp;nbsp;que el&amp;nbsp;mundo&amp;nbsp;para&amp;nbsp;nosotros!&amp;nbsp; Como&amp;nbsp;parte&amp;nbsp;de la&amp;nbsp;campaña&amp;nbsp;# SALUD4ALL, The California Endowment ha&amp;nbsp;puesto&amp;nbsp;$10,000&amp;nbsp;disponibles&amp;nbsp;en&amp;nbsp;fondos&amp;nbsp;de&amp;nbsp;contrapartida&amp;nbsp;para las&amp;nbsp;organizaciones&amp;nbsp;participantes.&amp;nbsp;Todos&amp;nbsp;los&amp;nbsp;fondos&amp;nbsp;donados&amp;nbsp;a&amp;nbsp;esta&amp;nbsp;campaña&amp;nbsp;se&amp;nbsp;destinarán&amp;nbsp;a&amp;nbsp;coordinar&amp;nbsp;actividades&amp;nbsp;y&amp;nbsp;programas&amp;nbsp;de&amp;nbsp;conexión&amp;nbsp;social y&amp;nbsp;establecer&amp;nbsp;de la&amp;nbsp;comunidad&amp;nbsp;&amp;nbsp;para&amp;nbsp;estos&amp;nbsp;hombres&amp;nbsp;mayores,&amp;nbsp;incluyendo&amp;nbsp;oportunidades&amp;nbsp;para&amp;nbsp;experienciar:&amp;nbsp;naturaleza,&amp;nbsp;museos,&amp;nbsp;servicio&amp;nbsp;comunitario,&amp;nbsp;tutoría,&amp;nbsp;reuniones&amp;nbsp;con&amp;nbsp;políticos&amp;nbsp;locales, y&amp;nbsp;mucho&amp;nbsp;más,&amp;nbsp;como&amp;nbsp;parte&amp;nbsp;de&amp;nbsp;una&amp;nbsp;comunidad&amp;nbsp;unificada&amp;nbsp;de personas&amp;nbsp;como&amp;nbsp;ellos.&amp;nbsp; &amp;nbsp; Si no&amp;nbsp;puede&amp;nbsp;proveer&amp;nbsp;una&amp;nbsp;donación&amp;nbsp;financiera,&amp;nbsp;todavía&amp;nbsp;hay&amp;nbsp;muchas&amp;nbsp;maneras&amp;nbsp;en&amp;nbsp;que&amp;nbsp;puede&amp;nbsp;ayudar!&amp;nbsp; &amp;nbsp; &amp;nbsp; &amp;nbsp; &amp;nbsp; &amp;nbsp; &amp;nbsp; &amp;nbsp; &amp;nbsp; &amp;nbsp; *&amp;nbsp;COMPARTE&amp;nbsp;esta&amp;nbsp;recaudación&amp;nbsp;de&amp;nbsp;fondos&amp;nbsp;en&amp;nbsp;tus&amp;nbsp;redes&amp;nbsp;sociales&amp;nbsp;(Facebook, Twitter, Instagram)&amp;nbsp; &amp;nbsp; *&amp;nbsp;VOLUNTARIO/A&amp;nbsp;con&amp;nbsp;nosotros&amp;nbsp;para&amp;nbsp;apoyar&amp;nbsp;estas&amp;nbsp;diversas&amp;nbsp;actividades&amp;nbsp;y&amp;nbsp;programas&amp;nbsp; &amp;nbsp; *&amp;nbsp;CONECTATE&amp;nbsp;con&amp;nbsp;cualquier&amp;nbsp;persona&amp;nbsp;en&amp;nbsp;su&amp;nbsp;red social que&amp;nbsp;pueda&amp;nbsp;ayudarnos&amp;nbsp;a&amp;nbsp;desarrollar&amp;nbsp;actividades&amp;nbsp;comunitarias&amp;nbsp; Sobre Bienestar: Nuestra Historia Bienestar Human Services es una organización sin fines de lucro que ha estado sirviendo a las comunidades latinas y LGBTQ de Los Ángeles desde 1989, inicialmente trabajando para ayudar&amp;nbsp;a&amp;nbsp;abordar las disparidades de la crisis del VIH / SIDA dentro de estas poblaciones.&amp;nbsp;Desde&amp;nbsp;entonces, con&amp;nbsp;una&amp;nbsp;trayectoria&amp;nbsp;de&amp;nbsp;casi&amp;nbsp;30&amp;nbsp;años&amp;nbsp;en&amp;nbsp;la&amp;nbsp;comunidad,&amp;nbsp;Bienestar&amp;nbsp;ha&amp;nbsp;expandido&amp;nbsp;su&amp;nbsp;alcance&amp;nbsp;para&amp;nbsp;abarcar&amp;nbsp;tratamientos&amp;nbsp;de&amp;nbsp;salud&amp;nbsp;mental y&amp;nbsp;abuso&amp;nbsp;de&amp;nbsp;sustancias,&amp;nbsp;grupos&amp;nbsp;de&amp;nbsp;apoyo&amp;nbsp;para personas de&amp;nbsp;todas&amp;nbsp;las&amp;nbsp;identidades,&amp;nbsp;conexiones&amp;nbsp;con&amp;nbsp;servicios&amp;nbsp;de&amp;nbsp;atención&amp;nbsp;para&amp;nbsp;individuos&amp;nbsp;recién&amp;nbsp;diagnosticados&amp;nbsp;y&amp;nbsp;una&amp;nbsp;gran&amp;nbsp;cantidad&amp;nbsp;de&amp;nbsp;otros&amp;nbsp;servicios&amp;nbsp;de&amp;nbsp;salud&amp;nbsp;y&amp;nbsp;bienestar &amp;nbsp;</t>
  </si>
  <si>
    <t>646.689.2260</t>
  </si>
  <si>
    <t>Bronxville, Westchester, NY, United States</t>
  </si>
  <si>
    <t>A Toy Drive for Children from disadvantaged families in our community will bring happiness and smiles during the Holiday Season.</t>
  </si>
  <si>
    <t>Recaudando juguetes para niños de familias con desventajas en la comunidad, el cual traerá alegría y muchas sonrisas durante las Fiestas Navideñas!</t>
  </si>
  <si>
    <t>100 Hispanic Women National mission is to inspire Latinas to maximize their strengths and potential, in order to become equal partners in an empowered world of equal opportunity with equal justice, recognition, respect and dignity. Our Annual Toy Drive and Networking brings happiness to the families of the Latinas we are encouraging and supporting. 100 Hispanic Women Westchester Chapter is committed to serving Latinas throughout Westchester and surrounding areas. Our goal is to foster enrichment opportunities for women and support young Latinas aspirations for higher education, while building bridges with members of our community. We are fueled by our vision to inspire and challenge Latinas and women of all backgrounds, to maximize their strengths and their potential, while becoming equal partners in an empowered world of equal opportunity with equal justice, recognition, respect and dignity.</t>
  </si>
  <si>
    <t>Miguel Ángel</t>
  </si>
  <si>
    <t>lynn@webcitygirls.com</t>
  </si>
  <si>
    <t>(019) 676-747811</t>
  </si>
  <si>
    <t>San Cristóbal de las Casas, México</t>
  </si>
  <si>
    <t>https://hipgive.org/wp-content/uploads/2018/08/Bienestar-BOD-Roster-2018.pdf</t>
  </si>
  <si>
    <t>DREAMERS FOR EDUCATION. Derrumbando fronteras, construyendo comunidad.</t>
  </si>
  <si>
    <t>SOÑADORES POR LA EDUCACIÓN. Derrumbando fronteras, construyendo comunidad.</t>
  </si>
  <si>
    <t>10 life changing surgeries for children with cleft lip and palate</t>
  </si>
  <si>
    <t>(502) 535-0576</t>
  </si>
  <si>
    <t>DREAMERS FOR EDUCATION (SOÑADORES POR LA EDUCACIÓN) 2017 A few years ago, we started the “Dreamers for Education” campaign with the premise of raising scholarship funds for young people of Mayan Tsotsil and Tseltal people groups in the highlands of Chiapas. This year, we are re-launching the campaign to continue accompanying the dream of these indigenous youth in migratory contexts. &amp;nbsp; Our Story &amp;nbsp; The &amp;#8220;Dreamers for Education&amp;#8221; campaign is a fundraising project that began in December 2013, promoted by the organization Voces Mesoamericanas, Acción con Pueblos Migrantes and HIPGive (a crowdfunding or collective financing platform). It aims to create a high school, vocational training, and college scholarship fund for Tsotsil and Tseltal students from the highlands of Chiapas, Mexico. &amp;nbsp; Who are the Dreamers for Education? &amp;nbsp; They are young people, both women and men, between 15 and 25 years old, who are from Tsotsil and Tseltal communities in the highlands of Chiapas where they do not have the means to exercise their right to study, nor do they have access to other freedoms and human rights. They are immersed in migratory contexts: they have migrated, have returned from migration, or are relatives of migrants, in order to support the livelihoods of their families. They have the dream of studying to build a better present and future. &amp;nbsp; All of them participate in the creation and development of economic, political, organizational, cultural, and artistic alternatives within the indigenous migrant communities of which they are a part. &amp;nbsp; What are the Dreamers for Education looking for? &amp;nbsp; The scholarship fund is an opportunity for indigenous young men and women to continue in education processes that contribute to the development of skills, thus contributing to the construction of what in Tsotsil and Tseltal Mayan languages is known as “Lekil Kuxlejal,” an indigenous concept of communal well-being. &amp;nbsp; Scholarships consist of support for transportation, food, tuition, and learning materials. In the last three years, the “Dreamers for Education” campaign has facilitated in the connection of 26 young people to different educational projects. &amp;nbsp; Each year we seek to give scholarships to more Tseltal and Tsotsil young people, in addition to continuing to support scholarships for those who are currently studying. &amp;nbsp; Why is it important? &amp;nbsp; Quality education is one of the many rights denied to indigenous communities. The possibilities for them to access formal education at the high school, vocational, and college level are limited or often nonexistent. Likewise, discrimination continues to be a reality experienced by the indigenous population, combined with educational models that do not recover nor recognize their culture, knowledge, needs, experience, and ways of seeing life. &amp;nbsp; Young migrants who return to their communities of origin encounter structural and financial limitations to continue their studies and to access work opportunities and living wages. This project allows us to open up those opportunities for some of these young people. &amp;nbsp; The young people who have benefited from these education scholarships are a worthy example of the struggle for the construction of “lekil kuxlejal,” the indigenous concept of communal well-being. This is why we will not stop being dreamers. &amp;nbsp; Without the support of your contributions, access to the right to education for our friends would be more difficult, and in some cases impossible. We are so grateful for your heart and commitment to transform this reality, and for continuing to give us hope to continue believing in the path of solidarity. Thank you, or as they say around here: kolavalik. Become a donor today for these migrant youth dreamers by clicking on the read “DONATE” button!</t>
  </si>
  <si>
    <t>One out of every 500 children are born with Cleft Lip and Palate in Guatemala. This are children that will have diffculty breatsfeeding or eating.</t>
  </si>
  <si>
    <t>Uno de cada 500 niños nacen con labio y paladar hendido en Guatemala. Estos niños tendran muchísimos problemas para alimentarse, por lo que padecerán de nutrición.</t>
  </si>
  <si>
    <t>Become a Smile Giver Imagine being a parent of a newborn baby who´s crying desperately of hunger and although you have the milk to feed him you can´t do it because the baby has a malformation in his lip and palate that makes swallowing difficult. That baby will begin to lose weight and eventually be malnourished, he will have more risks of getting sick or getting infections. All this can be solved with a 45-minute surgery that will change the life of the baby and the family forever.</t>
  </si>
  <si>
    <t>Conviértase en un Constructor de Sonrisas Imagínese ser madre o padre de un bebe recién nacido que llora desesperadamente de hambre y aunque usted tiene la leche para alimentarlo no lo puede hacer porque él bebe tiene una malformación en su labio y su paladar que le impide ingerir la comida. Ese bebe empezará a perder peso y eventualmente será desnutrido, tendrá más riesgos de enfermarse o de padecer infecciones. Todo eso puede ser solucionado con una cirugía de 45 minutos que cambiará la vida del bebe y de la familia para siempre.</t>
  </si>
  <si>
    <t>Imagine this was your child! A child that will not be able to feed, laugh or kiss as any other child. For too many families around the world, safe surgery is not an option. At Operation Smile we believe every child deserves exceptional surgical care. We believe all children deserve to be treated as if they were our own. That’s what drives each and every one of us: our global network of medical professionals, who donate hundreds of thousands of hours toward the care of children around the world each year, and our supporters who are moved every day to make a difference in the lives of children they’ve never met.</t>
  </si>
  <si>
    <t>https://hipgive.org/wp-content/uploads/2018/08/AUDITED-FINANCIAL-STATEMENTS-6-30-17.pdf</t>
  </si>
  <si>
    <t>¡Imagina que fuera tu hijo! Un niño que no será capaz de alimentarse, reír o besar como cualquier otro niño. Para demasiadas familias alrededor del mundo, la cirugía segura no es una opción, no está a su alcance. En Operación Sonrisa creemos que cada niño merece un cuidado quirúrgico excepcional. Creemos que todos los niños merecen ser tratados como si fueran nuestros propios hijos. Eso es lo que impulsa a cada uno de nosotros: nuestra red global de profesionales médicos, que donan cientos de miles de horas para el cuidado de los niños en todo el mundo cada año, y nuestros aliados que se mueven cada día para hacer una diferencia en sus vidas.</t>
  </si>
  <si>
    <t>Your donations will help us provide free ongoing comprehensive treatment and life changing surgeries to children with cleft lip and palate.</t>
  </si>
  <si>
    <t>Hace unos años emprendimos la campaña Soñadores por la educación con la premisa de recaudar fondos para becas de estudio de jóvenes indígenas mayas tsotsiles y tseltales de la región de Los Altos de Chiapas, este año volvemos a lanzar la campaña para seguir acompañando el sueño de estudiar de jóvenes indígenas en contextos migratorios. &amp;nbsp; Nuestra historia La campaña “Soñadores por la Educación”&amp;nbsp;es un proyecto de recaudación que inició en diciembre de 2013, impulsado por la organización Voces Mesoamericanas, Acción con Pueblos Migrantes, AC y&amp;nbsp;HIPGive&amp;nbsp;(plataforma de Crowdfunding o financiamiento colectivo), &amp;nbsp;que tiene como objetivo la creación de un fondo de becas para estudiantes tsotsiles y tseltales de nivel superior y medio superior de la región de Los Altos de Chiapas en México. &amp;nbsp; ¿Quiénes son las y los soñadores por la educación? Son jóvenes de entre 15 y 25 años, mujeres y hombres, originarios de comunidades tsotsiles y tseltales en Los Altos de Chiapas que en sus lugares de origen no encuentran las condiciones, ni los medios para poder ejercer su derecho a estudiar, y con ello poder acceder a otras libertades y derechos humanos. Ellas y ellos &amp;nbsp;están inmersos en contextos migratorios: han migrado, retornado o son familiares de personas migrantes para apoyar en el sustento de sus familias y que tienen el sueño de estudiar para construir un mejor presente y futuro. Todas y todos participan en la creación y desarrollo de alternativas económicas, políticas, organizativas, culturales y artísticas con las comunidades &amp;nbsp;indígenas migrantes de las que forman parte. &amp;nbsp; ¿Qué busca Soñadores por la Educación? El fondo de becas es una oportunidad para que hombres y mujeres jóvenes indígenas continúen en procesos de educación que contribuyan al desarrollo de habilidades, aportando así a &amp;nbsp;la construcción de lo que en maya tsotsil-tseltal se nombra como&amp;nbsp;Lekil Kuxlejal, es decir, Vida Buena. Las becas consisten en apoyo para: Transporte, Alimentación, Colegiaturas, Materiales didácticos En los últimos 3 años la campaña Soñadores por la Educación, ha facilitado la vinculación de 26 &amp;nbsp;jóvenes a distintos proyectos educativos Como cada año buscamos becar a más jóvenes tseltales y tsotsiles, además de sostener las becas para la continuidad de quienes están estudiando actualmente. &amp;nbsp; ¿Por qué es importante? La educación de calidad es uno de los tantos derechos negados para las comunidades indígenas. Las posibilidades para acceder a espacios de educación formal en los niveles medios y superior son limitadas o muchas veces nulas; asimismo, la discriminación sigue siendo una realidad que vive la población indígena, aunado a modelos educativos que no recuperan, ni reconocen su cultura, saberes, necesidades, experiencia y formas de ver la vida. Los jóvenes migrantes que retornan a sus comunidades de origen encuentran limitaciones estructurales y financieras para continuar con sus estudios y acceder a oportunidades laborales y salarios dignos. Este proyecto nos permite abrir esas oportunidades para algunas y algunos de estos jóvenes. Las y los jóvenes que han sido beneficiados con las Becas por la Educación para estudiar son un digno ejemplo de lucha por la construcción del Lekil Kuxlejal, es decir, la Vida Buena. Por eso no dejaremos de ser soñadores. Sin el apoyo de sus aportaciones el acceso al derecho a la educación para nuestros compañeros y compañeras, hubiera sido más difícil y en algunos casos imposible. No dejamos de agradecer su corazón y compromiso por transformar la realidad, y por seguir dándonos esperanzas de seguir creyendo en el camino de la solidaridad. Gracias, o como dicen en estas tierras:&amp;nbsp;kolavalik. &amp;nbsp; ¡Conviértete hoy en un donante para los jóvenes migrantes “Soñadores” haciendo click en el botón rojo de “Donar”!</t>
  </si>
  <si>
    <t>Su donación nos permitirá brindar tratamiento integral, multidisciplinario y gratuito además de cirugías recontructivas que cambiarán la vida de niños con labio y paladar hendido.</t>
  </si>
  <si>
    <t>BUDGET FOR 10 SURGERIES Hospital expenses $4000 Medical supplies $3000 Medical equipment $700 Families meals $300 TOTAL $8,000 &amp;nbsp;</t>
  </si>
  <si>
    <t>El fondo de becas es una oportunidad para que hombres y mujeres jóvenes indígenas continúen en procesos de educación que contribuyan al desarrollo de habilidades, aportando así a &amp;nbsp;la construcción de lo que en maya tsotsil-tseltal se nombra como&amp;nbsp;Lekil Kuxlejal, es decir, Vida Buena. Las becas consisten en apoyo para: Transporte, Alimentación, Colegiaturas, Materiales didácticos En los últimos 3 años la campaña Soñadores por la Educación, ha facilitado la vinculación de 26 &amp;nbsp;jóvenes a distintos proyectos educativos Como cada año buscamos becar a más jóvenes tseltales y tsotsiles, además de sostener las becas para la continuidad de quienes están estudiando actualmente.</t>
  </si>
  <si>
    <t>OpSonrisaGuate</t>
  </si>
  <si>
    <t>Mónica González</t>
  </si>
  <si>
    <t>SoñadoresPorLaEducacion</t>
  </si>
  <si>
    <t>https://hipgive.org/wp-content/uploads/2018/08/Agency-Annual-Budget-OPERATIONS-FYE-2019.pdf</t>
  </si>
  <si>
    <t>Memorable weekends for special families</t>
  </si>
  <si>
    <t>MEkA</t>
  </si>
  <si>
    <t>elysjose.8@gmail.com</t>
  </si>
  <si>
    <t>Mejoramiento de las prácticas saludables en las familias para reducir la desnutrición crónica infantil</t>
  </si>
  <si>
    <t>Mejoramiento de las prácticas saludables en familias para reducir la desnutrición crónica infantil</t>
  </si>
  <si>
    <t>1,000 Reasons to Help Latina Youth</t>
  </si>
  <si>
    <t>77-0603754</t>
  </si>
  <si>
    <t>Education and Workforce Development for Latino Youth in Boston</t>
  </si>
  <si>
    <t>https://hipgive.org/wp-content/uploads/2016/11/Latinitas-501C3-Form.pdf</t>
  </si>
  <si>
    <t>elida@sisayperu.org</t>
  </si>
  <si>
    <t>tyancey@sociedadlatina.org</t>
  </si>
  <si>
    <t>vicky@latinitasmagazine.org</t>
  </si>
  <si>
    <t>Meet with my boyfriend/ Encontrarme con mi novio</t>
  </si>
  <si>
    <t>(512) 796-2777</t>
  </si>
  <si>
    <t>Austin, TX, United States</t>
  </si>
  <si>
    <t>Latinitas&amp;#8217; #GivingTuesday goal on HIPGive is to raise $10,000 by the end of the year to purchase more technology equipment so that the girls in our programs can get more hands-on tech experience and to help us to maintain our eastside presence in a city with an exploding real estate market.</t>
  </si>
  <si>
    <t>sabrinachz20@gmail.com</t>
  </si>
  <si>
    <t>For the past 14 years, Latinitas has been working to address the underrepresentation and misrepresentation of Latinas in media and technology, two of the most influential and prolific professions in the U.S. right now. Only 17% of tech jobs are filled by women and an abysmal 1% are filled by Latinas. And, when it comes to U.S. newsrooms, Latinos make up about 1% of those jobs. Through after-school programs in Title 1 schools, weekend workshops, conferences, summer camps, and an online magazine &amp;#8212; the only one of its kind, created for young Latinas by young Latinas &amp;#8212; Latinitas is working to build up the knowledge and confidence in young Latinas to empower them to become future technologists and media makers. By setting up a donation of at least $10, you will be investing in the people that directly work with the girls in our programs and new equipment so that young Latinas can have more hands-on experiences with the latest technology, better preparing them for the future workforce.</t>
  </si>
  <si>
    <t>Educate to Empower &amp;#8211; Educar para empoderar</t>
  </si>
  <si>
    <t>https://www.youtube.com/watch?v=2wMVHpNvqdg</t>
  </si>
  <si>
    <t>Médical</t>
  </si>
  <si>
    <t>Med school</t>
  </si>
  <si>
    <t>Educate a Boy, Empower a Girl</t>
  </si>
  <si>
    <t>1,000 Girls &amp;#8211; 1,000 Futures</t>
  </si>
  <si>
    <t>Organization for Youth Empowerment</t>
  </si>
  <si>
    <t>20-3195935</t>
  </si>
  <si>
    <t>US-MEXICO FOUNDATION</t>
  </si>
  <si>
    <t>https://hipgive.org/wp-content/uploads/2017/11/OYE_501c3.pdf</t>
  </si>
  <si>
    <t>04-14-2016</t>
  </si>
  <si>
    <t>Rebeca Vargas</t>
  </si>
  <si>
    <t>rvargas@usmexicofound.org</t>
  </si>
  <si>
    <t>Mayorista y cabañas villarrica</t>
  </si>
  <si>
    <t>646.259.3485</t>
  </si>
  <si>
    <t>Yixherrera@gmail.com</t>
  </si>
  <si>
    <t>Puebla City, Mexico</t>
  </si>
  <si>
    <t>Empowering Mexican High school students through STEM Education. A unique 1 year-long training and mentoring program.</t>
  </si>
  <si>
    <t>¡Fortaleciendo a estudiantes mexicanas de preparatoria a través de educación en Ciencia, Tecnología, Ingeniería y Matemáticas!</t>
  </si>
  <si>
    <t>Help a female high school student achieve her dream of studying College by supporting “1,000 Girls – 1,000 Dreamers”! Education in Mexico is still deficient and significant number of students do not receive the instruction that they need to advance. Particularly in the areas of Science, Technology, Engineering and Mathematics (STEM) the instruction is deficient and there is a dramatic gender imbalance with a significantly lower percentage of female students entering these fields versus male students. “1,000 Girls – 1,000 Futures” is a unique training and mentoring program that addresses this issue and is changing lives. But we need your support to be able to reach more students! The 1,000 Girls-1,000 Futures program is a one-year-long training and mentoring program designed to inspire Mexican female high school students to enroll in STEM related college degrees. The Program empowers young women by guiding them through their career selection and application process for College. The program includes one-on-mentoring provided by a female PhD or Professional, Online Training implemented in collaboration with the New York Academy of Sciences, Weekly in-person English language learning classes, Weekly in-person classes on STEM, Monthly seminars on women empowerment topics, and a 2-week-long trip to New York at the end of the Program, which will allow them to meet in person with other girls from different countries who are also participating in the program. 1,000 Girls – 1,000 Futures provides participants with a truly unique experience that empowers them forever! There are currently 60 girls benefiting from the program. But there are many more who applied and were not able to benefit from it. There are many students as brilliant as those who were selected to participate who also need support and encouragement to dream big and pursue their dreams. Please help us be able to respond to all the applications! Help us serve the hundreds of girls who also have perfect scores at school and need the guidance and support to achieve their dream of going to College! 1,000 Girls – 1,000 Futures is providing Mexican students with the training and support that empowers them to become future leaders in STEM fields, which will transform not only their lives but also the lives of their families and the community. After the initial five months of the program the impact in the participating students has been substantial. The Program is changing their lives and also impacting their families and friends. The program has opened new horizons for the participating students, they have a renewed and enhanced sense of confidence. They have new aspirations and the appropriate support and guidance to pursue them! The program is inspiring young women to achieve their goals, while providing them with the critical skills to succeed professionally!</t>
  </si>
  <si>
    <t>¡Ayuda a una estudiante de prepa para alcanzar sus sueños de estudiar una carrera universitaria a través del programa “1,000 Niñas-1,000 Futuros”! La educación en México es deficiente aún y un número significativo de estudiantes no reciben la enseñanza que necesitan para avanzar. Particularmente en las áreas de Ciencia, Tecnología, Ingeniería y Matemáticas (STEM en inglés) la enseñanza es deficiente y hay un desequilibrio significativo de género con un porcentaje bajísimo de estudiantes mujeres incursionando en este campo. “1,000 Niñas – 1,000 Futuros” es un programa único de capacitación y mentoría que ataca este problema y que está cambiando sus vidas. ¡Pero necesitamos tu ayuda para poder ayudar más estudiantes! “1,000 Niñas – 1,000 Futuros” es un programa de un año de capacitación y mentoría diseñado para inspirar a estudiantes mexicanas de preparatoria para que estudien carreras de STEM en la universidad. El programa fortalece a jovencitas por medio de guía a través de la selección de su carrera universitaria y su proceso de inscripción a una institución de estudios superiores. El programa incluye mentoría personalizada dada por una Doctora o Profesionista, Capacitaciones online implementadas en colaboración con la Academia de Ciencias de Nueva York, Clases semanales presenciales de inglés, Clases semanales de STEM, Seminarios mensuales de tema relacionados con fortalecimiento femenino, y un viaje de 2 semana a las ciudad de Nueva York al cual también estarán participando estudiantes de otros países que también son parte del programa. ¡1,000 Niñas – 1,000 Futuros brinda a las participantes una experiencia única para fortalecerlas para siempre! Actualmente hay 60 estudiantes que se benefician del programa. Pero hay muchas otras que aplicaron y que no pudieron ser beneficiadas. Hay muchas estudiantes brillantes como las que fueron seleccionadas para participar que también necesitan apoyo y motivación para soñar en grande y perseguir sus sueños. ¡Por favor ayúdanos para poder responder a todas las aplicaciones! ¡Ayuda a esos cientos de jovencitas que también son estudiantes de excelencia y que necesitan apoyo para alcanzar su sueño de ir a la universidad! 1,000 Niñas – 1,000 Futuros provee a las estudiantes mexicanas con capacitación y apoyo para fortalecerse y llegar a ser las futuras líderes en los campos de STEM, que transformarán no sólo sus vidas, sino también las de sus familias y sus comunidades. Después de los 5 meses iniciales del programa el impacto en las participantes ha sido substancial. El programa está cambiando sus vidas y también está impactando en su círculo familiar y de amistades. El programa ha abierto nuevos horizontes para las participantes, ellas tienen una renovada confianza en sí mismas. ¡Ellas tienen nuevas aspiraciones, así como el apoyo y la guía apropiados para perseguirlas! ¡El programa está inspirando a jovencitas para alcanzar sus metas, mientras que se están capacitando en habilidades críticas para triunfar profesionalmente!</t>
  </si>
  <si>
    <t>Without this program the brilliant Mexican high school students most likely would not pursue their dreams of becoming professionals in one of the STEM fields. As STEM related fields will have a great impact on the economic development of both Mexico and the world in the near future, it is very important to encourage this high achieving young women so they can fill job vacancies in these sectors in the future.</t>
  </si>
  <si>
    <t>Sin este programa lo más probable es que estas estudiantes de preparatoria mexicanas no siguieran sus sueños de convertirse en profesionistas en el área de Ciencia, Tecnología, Ingeniería y Matemáticas (STEM en inglés). Lás áreas de STEM tendrán un gran impacto en el desarrollo económico de México y el resto del mundo en un futuro no muy lejano, es de suma importancia motivar a estas mujeres de excelencia paraque cuando se graduén puedan ocupar los puestos vacantes en este sector.</t>
  </si>
  <si>
    <t>Our 2,000 goal will cover the full expenses for two additional students to the Program Donations levels: $ 50- 99 – Receiving a handwritten message from one of the Mexican students $ 100-199 – Receiving a handwritten message from one of the Mexican students, and the possibility to talk to one of them by phone. $ 200 + The opportunity to chat with one of the Mexican students via Skype. &amp;nbsp; Additionally of donating you can help us speeding the word out in your social media! :) Repost our FB and Twitter messages and tell your friend about the 1,000 Girls – 1,000 Futures Program!</t>
  </si>
  <si>
    <t>Nuestra meta son 2,000 dólares para cubrir el costo de 2 estudiantes adicionales al programa. Niveles de donativos: $ 50- 99 – Recibirán un mensaje de las estudiantes a mano. $ 100-199 – Recibirán un mensaje de las estudiantes a mano, y la posibilidad de hablar por teléofno con ella. $ 200 + Tendrá la oportunidad de platicar con una estudiante por Skype. Additionally of donating you can help us speeding the word out in your social media! :) Repost our FB and Twitter messages and tell your friend about the 1,000 Girls – 1,000 Futures Program!</t>
  </si>
  <si>
    <t>Expenses per girl: Program management &amp;#8211; Mentor and mentee recruitment and selection process 150 Development and Management of Mentoring Platform 250 STEM Training 600</t>
  </si>
  <si>
    <t>The U.S.-Mexico Foundation's (USMF) is dedicated to strengthening education in Mexico and to developing understanding and cooperation between Mexico and the United States. 1,000 Girls – 1,000 Futures Program is a binational effort to help outstanding Mexican students for unlocking their full potential as professional women.</t>
  </si>
  <si>
    <t>La U.S.-Mexico Foundation (USMF) se dedica a fortalecer la educación en México y desarrollar entendimiento y cooperación entre México y los Estados Unidos. El programa "1,000 Niñas - 1,000 Futuros" es un esfuerzo binacional que ayuda a estudiantes mexicanas de excelencia para que puedan desarrrollar todo su potencial como mujeres profesionistas.</t>
  </si>
  <si>
    <t>Amanda</t>
  </si>
  <si>
    <t>usmexicofound</t>
  </si>
  <si>
    <t>https://www.youtube.com/watch?v=vtmVQZ72XQk</t>
  </si>
  <si>
    <t>Mayorista villarrica</t>
  </si>
  <si>
    <t>(504) 982-13325</t>
  </si>
  <si>
    <t>El Progreso, Yoro Department, Honduras</t>
  </si>
  <si>
    <t>Máscara creadora de oxígeno bajo el agua</t>
  </si>
  <si>
    <t>USMF</t>
  </si>
  <si>
    <t>kperez@usmexicofound.org</t>
  </si>
  <si>
    <t>Educate a boy. Empower a girl. Support young people as they change gender attitudes. For a world without machismo.</t>
  </si>
  <si>
    <t>Educar un niño. Empoderar una niña. Apoyar a jóvenes para cambiar actitudes de género. Por un mundo sin machismo.</t>
  </si>
  <si>
    <t>The Organization for Youth Empowerment, known as OYE, is an organization based in El Progreso, Honduras, dedicated to educate, empower and engage disadvantaged young people to break cycles of poverty and become agents of change in their homes, schools, and communities. We accomplish this by providing scholarships to disadvantaged young people to complete their secondary and university studies, developing their leadership and life skills, and creating spaces for young people to engage with one another, express themselves, and give back to their communities through the arts, communications, graphic design and sports. OYE is committed to supporting young people, both girls and boys alike, to reach their full potential; however, we recognize the unique challenges faced by girls and young women in Honduras. Engaging boys and young men alongside girls and young women is key to advancing gender equality and girls&amp;#8217; empowerment. With your help, we hope to raise $5000&amp;nbsp;this&amp;nbsp;Giving Tuesday&amp;nbsp;to provide 10 young men with the opportunity to continue their formal education and come together to learn, unlearn and relearn what it means to be a man in today&amp;#8217;s world. We invite you to join our cause by donating to our campaign on or after #GivingTuesday. Every gift, big or small, goes a long way in making the difference in the lives of the young people who walk through our doors each day. Beyond your gift, we hope you will spread the word about our work with young people in El Progreso, and this campaign, by sharing the link on social media or sending an e-mail to your friends and family! Thank you! &amp;nbsp;</t>
  </si>
  <si>
    <t>La Organización para el Empoderamiento de la Juventud, más conocida como OYE, es una organización basada en El Progreso, Honduras, que se dedica a educar, empoderar e involucrar a jóvenes con menos oportunidades para que rompan ciclos de pobreza y sean agentes de cambio en sus hogares, centros educativos y comunidades. Esto lo hacemos brindando acceso a la educación formal secundaria y universitaria a jóvenes de escasos recursos económicos a través de becas educativas, desarrollando su liderazgo y habilidades para la vida, y creando espacios en dónde las y los jóvenes se relacionan, se expresan, y se proyectan hacia las comunidades a través de arte, comunicaciones, diseño gráfico y deportes. OYE está comprometida con apoyar a jóvenes, hombres y mujeres, para que alcancen su máximo potencial; sin embargo, reconocemos los desafíos únicos que enfrentan las adolescentes y mujeres en Honduras. Involucrando a adolescentes y jóvenes hombres al lado de adolescentes y jóvenes mujeres es clave para avanzar hacia la igualdad de género y el empoderamiento de mujeres jóvenes. Con tu ayuda, esperamos recaudar $5000 este Giving Tuesday (Un día para dar)&amp;nbsp;para dar a 10 adolescentes y jóvenes hombres&amp;nbsp;la oportunidad de continuar con sus estudios y reunirse para aprender, desaprender y reaprender lo que significa ser hombre en el mundo de hoy. Te invitamos a sumarte a nuestra causa y donar a nuestra campaña este #GivingTuesday. Cada contribución, grande o pequeña, hace la diferencia en la vida de las jóvenes y los jóvenes que pasan por nuestras puertas cada día. Además de tu aporte monetario, te pedimos que alces tu voz para difundir nuestro trabajo con la juventud progreseña, y esta campaña, compartiendo el enlace en las redes sociales o enviando un correo a sus amigas, amigos y familia. Mil gracias!</t>
  </si>
  <si>
    <t>Mas terapias para menores con lesión cerebral.</t>
  </si>
  <si>
    <t>ssantos.docs@gmail.com</t>
  </si>
  <si>
    <t>MANTENIMIENTO ECOLOGICO DE MAQUINARIA</t>
  </si>
  <si>
    <t>MANTENIMIENTO ECOLOGICO DE CAMIONES</t>
  </si>
  <si>
    <t>SOLUCIONES SAN MIGUEL</t>
  </si>
  <si>
    <t>901060919-8 COLOMBIA</t>
  </si>
  <si>
    <t>https://hipgive.org/wp-content/uploads/2018/08/RUT-San-Miguel-marzo-2018.pdf</t>
  </si>
  <si>
    <t>LUIS FERNANDO</t>
  </si>
  <si>
    <t>fercharias@gmail.com</t>
  </si>
  <si>
    <t>#UnDiaParaDarAR</t>
  </si>
  <si>
    <t>Proyecto Pura Vida</t>
  </si>
  <si>
    <t>30-71242693-0</t>
  </si>
  <si>
    <t>(310) 438-8733</t>
  </si>
  <si>
    <t>https://hipgive.org/wp-content/uploads/2016/11/F.-420-Inscripción-de-personería-jurídica-AFIP.pdf</t>
  </si>
  <si>
    <t>Medellín, Antioquia, Colombia</t>
  </si>
  <si>
    <t>Educando y dignificando!</t>
  </si>
  <si>
    <t>Hacemos del mantenimiento de la maquinaria una tarea limpia y amable con el medio ambiente, siguiendo protocolos limpios</t>
  </si>
  <si>
    <t>Se necesita comprar Camion Taller US 15.000 Equipos retenedores de aceites $us 5000 Operacion 2 meses US$ 5000 &amp;nbsp; Total $ 25.000</t>
  </si>
  <si>
    <t>d.acasas@yahoo.com</t>
  </si>
  <si>
    <t>#UnDiaParaDar</t>
  </si>
  <si>
    <t>undiaparadar@proyectopuravida.org</t>
  </si>
  <si>
    <t>Educando y Dignificando</t>
  </si>
  <si>
    <t>Manteniendo a las familias cera</t>
  </si>
  <si>
    <t>(081) 034-58422</t>
  </si>
  <si>
    <t>#UnDiaParaDar is a global movement also known as #GivingTuesday, in which more than 70 countries come together to foster solidarity and inspire us ALL to take POSITIVE actions. It is a day in which thousands of people around the world empathize with different causes and cases and are motivated to GIVE and DO. We have only 1 day to generate the positive global impact, and 354 days left to catch us in that spirit. We seek to install a new solidarity culture, in which the protagonists are ALL of us and we get on to the ACTION!</t>
  </si>
  <si>
    <t>#UnDiaParaDar es un movimiento global conocido también como #GivingTuesday, en el que más de 70 países, se unen para fomentar la solidaridad e inspirar a que TODOS llevemos adelante una acción positiva.</t>
  </si>
  <si>
    <t>&amp;nbsp; We are #UnDiaParaDar Argentina and we represent more than 680 NGOs from the country registered in this movement. These organizations are small institutions that need a lot of help to carry out their important missions and causes. In general, they all respond to many of the urgent needs of different groups of social vulnerability. We proposed them to make a single pool of requirements with all the needs that they need to cover urgently, to achieve visibility and impact to their causes and generate a collective collection that allows us to respond to many, not just some. In this way, the aid achieved will be distributed proportionally among all the organizations that raised needs and will allocate 100% of the proceeds to purchase different requirements of different organizations in the country, achieving a more equitable distribution of the aid achieved. In this way, your collaboration will join another pile of collaborations and we will all be able to help those who need it the most. All the requirements are published detailing the amount to be covered, the NGO that requests it and the locality in Argentina in which it is located. We want you to know exactly where and how you are helping, so we invite you to stay in touch to show you the results. www.undiaparadar.org.ar</t>
  </si>
  <si>
    <t>MancScam</t>
  </si>
  <si>
    <t>Mamás del Río</t>
  </si>
  <si>
    <t>educacion y edificacion</t>
  </si>
  <si>
    <t>UnDíaParaDar Es un día en que miles de personas en todo el mundo, empatizan con diferentes causas y casos y se motivan a DAR y a HACER. Tenemos sólo 1 día para generar el impacto global positivo, y 363 días restantes para contagiarnos de ese espíritu. Buscamos instalar una nueva cultura solidaria, en la que los protagonistas SOMOS TODOS y pasamos a la ACCIÓN! Somos #UnDiaParaDar Argentina y representamos a más de 680 ONGs del país inscriptas en este movimiento. Muchas de esas organizaciones son pequeñas instituciones de base que necesitan mucha ayuda para llevar adelante sus importantes misiones y causas. En general todas ellas dan respuesta a muchas de las necesidades urgentes de diferentes grupos de vulnerabilidad social. Les propusimos realizar un único pool de requerimientos con todas las necesidades que ellas necesitan cubrir con urgencia, para lograr darles visibilidad e impacto a sus causas y generar una recaudación colectiva que nos permita dar respuesta a muchas y no sólo a algunas. De este modo, la ayuda lograda será distribuida proporcionalmente entre todas las organizaciones que plantearon necesidades y destinaremos el 100% de lo recaudado para la compra de diferentes requerimientos de distintas organizaciones del país, logrando una distribución más equitativa de la ayuda lograda. Tu colaboración se sumará de este modo, a otro montón de colaboraciones y entre todos lograremos ayudar a quienes más lo necesitan. Todos los requerimientos estan publicados detallando el monto a cubrir, la ONG que lo solicita y la localidad Argentina en la que se encuentra. Queremos que sepas exactamente a dónde y cómo estas ayudando, por eso te invitamos a seguir en contacto para mostrarte los resultados. www.undiaparadar.org.ar</t>
  </si>
  <si>
    <t>Malone Residents&amp;#8217; Thanksgiving Dinner</t>
  </si>
  <si>
    <t>Educación vs Violencia</t>
  </si>
  <si>
    <t>Malone Residents&amp;#8217; (Elderly and Disabled) Thanksgiving Dinner</t>
  </si>
  <si>
    <t>edu2011bi@gmail.com</t>
  </si>
  <si>
    <t>https://www.youtube.com/watch?v=suaI2Vtg84g</t>
  </si>
  <si>
    <t>Educación para todos</t>
  </si>
  <si>
    <t>Malaria Medication Funds</t>
  </si>
  <si>
    <t>puravida</t>
  </si>
  <si>
    <t>igaldos@proyectopuravida.org</t>
  </si>
  <si>
    <t>making my exchange to United States real</t>
  </si>
  <si>
    <t>Marylena Loarca</t>
  </si>
  <si>
    <t>#My Community, My Security</t>
  </si>
  <si>
    <t>Asociacion Colectivo de Mujeres Xochitl</t>
  </si>
  <si>
    <t>613054-2</t>
  </si>
  <si>
    <t>https://hipgive.org/wp-content/uploads/2018/02/ConstanciaRTU_6130542-(1).pdf</t>
  </si>
  <si>
    <t>Nora del Carmen Meneses Mendoza</t>
  </si>
  <si>
    <t>01-30-2017</t>
  </si>
  <si>
    <t>Educación para Adultos del Sureste</t>
  </si>
  <si>
    <t>Civic Participation/Rights/Educación/Violence Prevention</t>
  </si>
  <si>
    <t>&amp;quot;Una oportunidad, para la defensa a la vida de las mujeres y las ni&amp;ntilde;as&amp;quot;.</t>
  </si>
  <si>
    <t>&amp;quot;An opportunity for defense to the lives of women and girls&amp;quot;</t>
  </si>
  <si>
    <t>Supports defenders rights of women and girls are integrated into organized educational processes, to strengthen the independent communities of location. We need to strengthen educational processes initiated defenders rights of women and girls with skills and knowledge of methodology in prevention, assistance, organization and punishment of violence against women and girls. Your contribution is an opportunity for the defense of the lives of women and girls equality, security of their lives in the community. Xochitl group of women, is a benchmark in Nicaragua with new initiatives &amp;quot;1st populates group advocates&amp;quot; and &amp;quot;1st research a decision for change&amp;quot;. We need economic resources for the developing of this action.</t>
  </si>
  <si>
    <t>Apoya a las defensoras de derechos de las mujeres y las ni&amp;ntilde;as, integradas en los procesos educativos organizados, para el fortalecimiento&amp;nbsp; de las Comunidades independiente de su ubicaci&amp;oacute;n.&amp;nbsp; Necesitamos fortalecer los procesos educativos iniciados con las defensoras de derechos de las mujeres y las ni&amp;ntilde;as con habilidades y conocimientos de metodolog&amp;iacute;a&amp;nbsp; en prevenci&amp;oacute;n, acompa&amp;ntilde;amiento, organizaci&amp;oacute;n y sanci&amp;oacute;n de la violencia hacia las mujeres y las ni&amp;ntilde;as.&amp;nbsp; Tu contribuci&amp;oacute;n es una oportunidad, para la defensa de la vida de las mujeres y las ni&amp;ntilde;as&amp;nbsp; en igualdad, seguridad de sus vidas en la comunidad. Colectivo de mujeres Xochitl, es un referente en nicaragua con iniciativas novedosas &amp;quot;1er grupo de defensoras populares&amp;quot; y &amp;quot;1er investigaci&amp;oacute;n Una decisi&amp;oacute;n para el cambio&amp;quot;. Necesitamost&amp;uacute; apoyo, para el desarrolla de esta acci&amp;oacute;n.</t>
  </si>
  <si>
    <t>edificio</t>
  </si>
  <si>
    <t>Marylena</t>
  </si>
  <si>
    <t>marylenaloarca@gmail.com</t>
  </si>
  <si>
    <t>Edgar &amp;amp; Dahy Amor_20</t>
  </si>
  <si>
    <t>#Lesbiansinvolved</t>
  </si>
  <si>
    <t>Closet de Sor Juana A.C.</t>
  </si>
  <si>
    <t>(502) 404-68986</t>
  </si>
  <si>
    <t>Josefina Valencia Toledano</t>
  </si>
  <si>
    <t>San José Pinula, Guatemala</t>
  </si>
  <si>
    <t>coordinacion@elclosetdesorjuana.org.mx</t>
  </si>
  <si>
    <t>I need money to go back in a exchange to United States &amp;#8217;cause I don&amp;#8217;t have enough money</t>
  </si>
  <si>
    <t>necesito dinero para regresar de intercambio a Estados Unidos porqu no tengo suficiente dinero</t>
  </si>
  <si>
    <t>Campaign summary: My name is Diego Jaime and I am 14 years old, I live inGuatemala, last year I had the best experience of my life in itwas possible for me to went to the U.S. as an exchangestudent, but now this year is my last chance to go for lasttime there and live the full experience being in High School,my parents are not people of money, they have alwayssupport me, and now they don&amp;#8217;t have enough resources tohelp me to make my dream possible and that is why I amasking your help today. I went to the state of Michigan, and Imet new people and friends, unique experience, they toldthat if sometime I was planning to go back to Michigan, theywill open me the doors of houses there. They become morethan friends for me, they become family and that is onething that you can&amp;#8217;t change for anything, also this will be thelast opportunity that I will have to go to U.S. because afterthis, if this becomes real, i will try to study in Great Britain ,and for that I need to improve my english, and my bestoption that I have it is to go to U.S. to improve my englishschools. If you are asking yourselves why $5000? It is a lot iknow, well there it is to program in Guatemala named Facesand Our Cultures, and $3950 are for the boarding passes,because they are 8, and the rest of the money it is for theschool that I am studying in , and the host family that I amstaying with, please right know it is when I need you more,make my dream possible to go to us one more time please</t>
  </si>
  <si>
    <t>dmontano1220@gmail.com</t>
  </si>
  <si>
    <t>Resumen de la campaña: Mi nombre es Diego Jaime y tengo 14 años, vivo enGuatemala, el año pasado tuve la mejor experiencia de mivida en era posible para mí fue a los Estados Unidos comoestudiante de intercambio, pero ahora este año es mi últimaoportunidad para ir a la última vez que se vivir la experienciacompleta está en la escuela secundaria, mis padres no songente de dinero, siempre me han apoyan y ahora no tienensuficientes recursos para ayudar a hacer posible mi sueño yes hoy por qué estoy pidiendo su ayuda. Fui al estado deMichigan y conocí a gente nueva y amigos, únicaexperimentan, dijeron que si en algún momento planeabaregresar a Michigan, abren me las puertas de las casas allí.Se convierten en más que amigos para mí, se convierten enfamilia y es algo que no cambio por nada, también esta serála última oportunidad que voy a tener que ir a EstadosUnidos porque después de esto, si esto es real, voy aintentar estudiar en Gran Bretaña y para que necesito paramejorar mi inglés y mi mejor opción que tengo es ir aEstados Unidos para mejorar mi inglés escuelas. Si vosotrosmismos ¿por qué está pidiendo $5000? es mucho que saber,bien existe un programa en Guatemala llamado caras ynuestras culturas y $3950 son para el embarque, porque son8 y el resto del dinero es para la escuela que estoyestudiando en , y la familia anfitriona que me quedo, porfavor derecho sabemos que es cuando más te necesitohacer mi sueño posible ir a Estados Unidos una vez más porfavor.</t>
  </si>
  <si>
    <t>diegojaimr@gmail.com</t>
  </si>
  <si>
    <t>Advancing change for all</t>
  </si>
  <si>
    <t>Transformado para todxs</t>
  </si>
  <si>
    <t>Economic Support for orphans in special protection centers</t>
  </si>
  <si>
    <t>#Lesbiansinvolved: Advancing Change for All`s main objective is to shed light on the work lesbians do to create a world free and fair for everyone. Lesbians in Mexico face a double process of discrimination and exclusion due to our sexual orientation and our women condition; that affects our vital experiences and endangers our full growth; it fractures our citizenship. One recurrent symptom of this situation is that we are not acknowledged nor recognized in social transformation movements. Therefore, despite the great efforts that both, the feminist movement and its claims on women’s rights, and the LGBTI movements in their fight for sexual liberty, we lesbians, live immersed in silence. Additionally, stereotypes about lesbians are commonly built, creating negative archetypes and invisibilizing the contributions that lesbians make to society. For this reason Closet de Sor Juana´s project #LesbiansInvolved: Advancing Change For Everyone, is an awareness campaign highlighting the many different areas where lesbians contribute to make this a better world for all of us; we want as many people as possible to learn about the work we do on a daily basis towards making this a free and democratic society, and help another lesbians to find positive role models and feel represented by women who share this identity. Your donation will help us inform to thousands in Mexico about these people and their daily efforts to make this a better world. #Lesbiansinvolved</t>
  </si>
  <si>
    <t>Make my dream come true</t>
  </si>
  <si>
    <t>#LesbianasEnMovimientos: Transformado para todxs tiene el objetivo de hacer visible el trabajo que la lesbianas realizamos para la construcción de un mundo libre y justo para todas las personas. Las lesbianas en México enfrentamos un doble proceso de discriminación y exclusión debido a nuestra orientación sexual y a nuestra condición de mujeres; lo cual impacta en experiencias vitales vulnerando nuestro desarrollo y fracturando nuestra ciudadanía. Uno de los ejemplos más frecuentes de esta situación es la falta de reconocimiento sobre nuestra participación en los movimientos de transformación social. A pesar de los grandes esfuerzos que tanto el movimiento feminista, con las reivindicaciones en torno de los derechos de las mujeres; como los movimientos LGBTI en la lucha por libertad sexual, las lesbianas vivimos inmersas en el silencio. A esto se suman los estereotipos negativos sobre las lesbianas, produciendo una imagen negativo, que demerita y niega los aportes que las lesbianas hacemos a la sociedad. Por esta razón el Closet de Sor Juana, impulsa el proyecto #LesbianasEnMovimientos: Transformado para todxs, una campaña de visibilización sobre las diferentes áreas desde las cuales las lesbianas aportamos a la pluralidad y la democracia para todas las personas. Nos interesa que se reconozca el trabajo que hacemos día a día para que todas las personas disfrutemos de una sociedad libre y democrática. Desde distintas áreas de trabajo, agendas políticas, expresiones culturales; las lesbianas estamos en todos lados y hacemos que cada día este mundo sea mejor. También queremos que otras lesbianas puedan encontrar representaciones positivas sobre mujeres que comparten sus formas de luchar, de resistir, de crear y de amar. #LesbianasEnMovimientos: Transformado para todxs tiene dos etapas: 1. Campaña para medios digitales sobre las aportaciones que hacemos las lesbianas al cambio social. 2. Una exposición fotográfica de la misma temática. En el marco de este evento arrancarán los festejos conmmemorativos de los 25 años de nuestra organización. Tu donativo servirá para que miles de personas en México conozcan como las #LesbianasEnMovimientos contribuyen con sus esfuerzos cotidianos a la transformación social.</t>
  </si>
  <si>
    <t>#Lesbiansinvolved:&amp;nbsp;Advancing Change for All&amp;nbsp;&amp;nbsp;is valuable because it makes visible the work and contributions that lesbians make to society working in different social movements.&amp;nbsp;We all know that lesbians are a very invisible population and, therefore, there is a systematic violence by not recognizing our needs; also rarely society recognize the contributions that lesbian&amp;rsquo;s human rights defenders and lesbian activists have to the women&amp;rsquo;s rights and social justice movements in general.We know that Mexico City has been advancing in legislative changes LGBTI rights, however, we must work together&amp;nbsp; for cultural change, as yet, according to the latest survey of discrimination in our city (EDIS-CdMx2013), the lesbians are among the 10 most discriminated populations . The project aims, through photography, generate positive representations of lesbian in social movements as a way to reduce violence and discrimination based on gender and sexual orientation. We want to make visible the invisible: the participation of lesbians to our society&amp;rsquo;s transformation. In addition , for us it becomes especially relevant because our organization is about to celebrate 25 years of being part of this History . As a digital media campaign , meeting the target it will be measured by the number of repetitions we have.</t>
  </si>
  <si>
    <t>¡Hi! please help this desseperate friend. i really need this.</t>
  </si>
  <si>
    <t>hola! ayudenme a cumplir mi sueño, se que tal vez no sea tan importante, pero veanse ustedes en mi y ayudenme</t>
  </si>
  <si>
    <t>#LesbianasEnMovimientos: Transformado para todxs es valioso porque visibiliza el trabajo y las aportaciones que hacen las lesbianas a la sociedad desde diferentes movimientos sociales. Partimos del hecho de que las lesbianas somos una poblaci&amp;oacute;n altamente invisibilizada&amp;nbsp;y, por tanto, hay una violencia sistem&amp;aacute;tica al no reconocer nuestras necesidades; adem&amp;aacute;s, pocas veces se reconocen los aportes que las defensoras y&amp;nbsp;activistas lesbianas tienen a los movimientos por los derechos de las mujeres y de los movimientos sociales en general. Sabemos que la Ciudad de M&amp;eacute;xico ha tenido avances legislativos a favor de las poblaciones LGBTI, sin embargo, es necesario seguir uniendo esfuerzos para el cambio cultural. De acuerdo a&amp;nbsp;la &amp;uacute;ltima encuesta de discriminaci&amp;oacute;n en nuestra ciudad (EDIS-CdMx2013), las lesbianas estamos dentro de las 10 poblaciones m&amp;aacute;s discriminadas. El proyecto busca&amp;nbsp;por medio de la fotograf&amp;iacute;a, generar representaciones positivas sobre las lesbianas y su participaci&amp;oacute;n social, como una v&amp;iacute;a para la reducci&amp;oacute;n de la violencia y discriminaci&amp;oacute;n por motivos de g&amp;eacute;nero y orientaci&amp;oacute;n sexual. Busca hacer visible lo invisible: la participaci&amp;oacute;n de las defensoras lesbianas para la transformaci&amp;oacute;n de nuestra sociedad. Adem&amp;aacute;s&amp;nbsp;para nosotras se vuelve especialmente relevante porque nuestra organizaci&amp;oacute;n est&amp;aacute; por cumplir 25 a&amp;ntilde;os de ser parte de esta historia. Al ser una campa&amp;ntilde;a para medios digitales, el cumplimiento del objetivo se medir&amp;aacute; por la cantidad de repeticiones que tenga.</t>
  </si>
  <si>
    <t>The funding we receive will be used for content development, design and distribution of the campaign. The campaign will be presented to the public at a photographic exhibition in Mexico City. All donors/backers will be invited to the launch event which will also commence the commemorative celebrations of the 25th anniversary of our organization. In case we do not reach our goal, we will have a smaller campaign. Rewards 15 dollars: Custom &amp;nbsp;commemorative &amp;nbsp;Facebook cover photo 50 dollars: Custom &amp;nbsp;commemorative &amp;nbsp;Facebook cover photo, downloadable album&amp;nbsp; of Transmisi&amp;oacute;n Vocal a lesbian, bisexual and trans choir &amp;nbsp;that promotes LBT human rights, 100 dollars: Custom &amp;nbsp;commemorative &amp;nbsp;Facebook cover photo, downloadable album&amp;nbsp; of Transmisi&amp;oacute;n Vocal a lesbian, bisexual and trans choir &amp;nbsp;that promotes LBT human rights and, &amp;nbsp;&amp;nbsp;25th anniversary commemorative t-shirt. 300 dollars: Custom &amp;nbsp;commemorative &amp;nbsp;Facebook cover photo, downloadable album&amp;nbsp; of Transmisi&amp;oacute;n Vocal a lesbian, bisexual and trans choir &amp;nbsp;that promotes LBT human rights, &amp;nbsp;&amp;nbsp;special acknowledgement &amp;nbsp;in the photographic &amp;nbsp;opening, &amp;nbsp;25th anniversary commemorative t-shirt &amp;nbsp;and printed materials about LBT sexual health.</t>
  </si>
  <si>
    <t>Hello! My name is, I am a Mexican boy, with a dream, you will see, all my life I have suffered many things, maybe not like the others, but I will tell you my story, and you will decide if they help me, I am 21 years old, from 13 , all have made me bullying because of my way of being, I am ugly, I have no friend in the world, I have had 13 pets, and all have died in accidents :( I had a girlfriend, of whom I was greatly in love, but I only used, we lasted a year during which I cheated with my only friend I had, I am a virgin, and I do not think I ever lose her, so design this idea, hoping that you will help me, from the heart, to see in me a brother looking for help, my dream is, lose my virginity, in a super party surrounded by 2 porn actress !, escorts, to stop being a virgin at once and be able to improve my life, or to be happy for a moment, sex is part of our life, we should all live it, help this desperate brother, help me raise enough money ro to be able to realize my dream! do it for me! please! think that it is your dream too! help me! today for me, tomorrow for you. the goal is $ 2,000 usd. any penny is appreciated with all the heart!</t>
  </si>
  <si>
    <t>Eco Smiles Dental Movil Clinic</t>
  </si>
  <si>
    <t>Hola! Mi nombre es , soy un chico mexicano, con un sueño, verán, toda mi vida he sufrido muchas cosas, tal vez no como los demás, pero les contaré mi historia, y ustedes decidirán si me ayudan, tengo 21 años, desde los 13, todos me han hecho bullying por mi forma de ser, soy feo, no tengo ningun amigo en el mundo, he tenido 13 mascotas, y todas han fallecido en accidentes :( tuve una novia, de la cual estuve enamorado enormemente, pero solo me utilizó, duramos un año durante el cual me engaño con mi unico amigo que tenía, soy virgen, y no creo perderla nunca, así que diseñe esta idea, esperando que me ayuden, de corazón, que vean en mi a un hermano en busca de ayuda, mi sueño es, perder mi virginidad, en una super fiesta rodeado de ¡2 porn actress!, escorts, para dejar de ser virgen de una vez y poder mejorar mi vida, o que sea feliz por un momento, el sexo es parte de nuestra vida, todos debemos vivirlo, ayuden a este hermano desesperado, ¡ayudenme a recaudar suficiente dinero para poder realizar mi sueño! haganlo por mi! porfavor! piensen que es su sueño tambien! ayudenme!&amp;nbsp; grabaré un video del evento. hoy por mi, mañana por ustedes. la meta es $2,000 usd. cualquier centavo se agradece con todo el corazón!</t>
  </si>
  <si>
    <t>Los fondos que obtengamos se utilizar&amp;aacute;n para el desarrollo de contenidos, dise&amp;ntilde;o y distribuci&amp;oacute;n de la campa&amp;ntilde;a; la cual se presentar&amp;aacute; al p&amp;uacute;blico mediante una exposici&amp;oacute;n fotogr&amp;aacute;fica en la Ciudad de M&amp;eacute;xico. Todas las personas donantes estar&amp;aacute;n invitadas al lanzamiento con el que dar&amp;aacute;n inicio los actos conmemorativos de los 25 a&amp;ntilde;os de nuestra organizaci&amp;oacute;n. Si no alcanzamos nuestra meta realizaremos una campa&amp;ntilde;a m&amp;aacute;s peque&amp;ntilde;a. Recompensas para las y los donantes: 15&amp;nbsp;d&amp;oacute;lares: portada de Facebook&amp;nbsp;conmemorativa y personalizada. 50 d&amp;oacute;lares: portada de Facebook&amp;nbsp;conmemorativa y personalizada, m&amp;aacute;s disco electr&amp;oacute;nico de nuestro coro de mujeres lesbianas, bisexuales y trans 100 d&amp;oacute;lares: portada de Facebook&amp;nbsp;conmemorativa y personalizada,&amp;nbsp;disco electr&amp;oacute;nico de nuestro coro de mujeres lesbianas, bisexuales y trans y env&amp;iacute;o de camiseta conmemorativa por el 25 aniversario del Cl&amp;oacute;set de Sor Juana 300 d&amp;oacute;lares: portada de Facebook&amp;nbsp;conmemorativa y personalizada,&amp;nbsp;disco electr&amp;oacute;nico de nuestro coro de mujeres lesbianas, bisexuales y trans,&amp;nbsp;agradecimiento en la exposici&amp;oacute;n fotogr&amp;aacute;fica y env&amp;iacute;o de &amp;nbsp;camiseta conmemorativa por el 25 aniversario del Cl&amp;oacute;set de Sor Juana y materiales sobre salud sexual l&amp;eacute;sbica, bisexual y trans de la organizaci&amp;oacute;n.</t>
  </si>
  <si>
    <t>the goal is $ 2,000 usd</t>
  </si>
  <si>
    <t>PRESUPUESTO ANUAL 2016 Concepto cantidad en pesos cantidad en d&amp;oacute;lares* Gastos administrativos $58,400.00 $3,244.44 Salarios $300,000.00 $16,666.67 Gastos operativos $165,000.00 $9,166.67 Total $523,400.00 $29,077.78 &amp;nbsp; &amp;nbsp; &amp;nbsp; Presupuesto de la campa&amp;ntilde;a Dise&amp;ntilde;o y producci&amp;oacute;n de materiales $30,000.00 $1,666.67 Community Manager dedicado a la campa&amp;ntilde;a $15,000.00 $833.33 Impresi&amp;oacute;n de materiales $9,000.00 $500.00 Total &amp;nbsp; $3,000.00</t>
  </si>
  <si>
    <t>The Closet de Sor Juana is a civil association aimed at the defense and promotion of human rights of women, especially those living discrimination because of their sexual orientation and gender identity. Our organization started its activities in 1991 on the initiative of a group of women interested in creating a space for reflection and strengthening the identities of lesbian women who face discrimination and social prejudice by their condition. It is composed of a group of feminist women with different sexual orientations, interested in creating spaces that gather and meet our demands; give us voice and presence in society. Our project includes a set of activities and socio-cultural training, dissemination and research, that allow us to move forward in achieving our goals. Mission: To build a feminist and lesbian socio-cultural political force that drives the dismantle of discriminatory logic, for the transformation of the structures of domination and building a free society . Vision: A world where all people regardless of sexual orientation and gender identity can exercise their human rights and citizenship, to reach their full potential.</t>
  </si>
  <si>
    <t>cesar.jafet@hotmail.com</t>
  </si>
  <si>
    <t>El Cl&amp;oacute;set de Sor Juana, es una asociaci&amp;oacute;n civil orientada a la defensa y promoci&amp;oacute;n de los derechos humanos de las mujeres, especialmente de aquellas que viven discriminaci&amp;oacute;n por su orientaci&amp;oacute;n sexual e identidad de g&amp;eacute;nero. Nuestra organizaci&amp;oacute;n inici&amp;oacute; sus actividades en 1991 a iniciativa de un grupo de mujeres interesadas en crear un espacio para la reflexi&amp;oacute;n y fortalecimiento de las identidades de las mujeres lesbianas que enfrentan &amp;nbsp;discriminaci&amp;oacute;n y &amp;nbsp;prejuicios sociales por su condici&amp;oacute;n. En 1994 alcanzamos el registro oficial como asociaci&amp;oacute;n civil y desde nuestra formaci&amp;oacute;n hemos facilitado el intercambio, impulsado la organizaci&amp;oacute;n y desarrollado distintas actividades de formaci&amp;oacute;n; as&amp;iacute; como de gesti&amp;oacute;n de derechos. Est&amp;aacute; integrado por un grupo de mujeres feministas con diferentes orientaciones sexuales, interesadas en la creaci&amp;oacute;n de espacios que recojan y atiendan nuestras demandas; que nos den voz y presencia en la sociedad. Nuestro proyecto contempla un conjunto de actividades de car&amp;aacute;cter formativo y sociocultural, de difusi&amp;oacute;n e informaci&amp;oacute;n, que nos permite ir avanzando en el logro de nuestros objetivos. Misi&amp;oacute;n: Generar una fuerza pol&amp;iacute;tica y sociocultural l&amp;eacute;sbico feminista, que impulse el desmantalamiento de las l&amp;oacute;gicas discriminatorias, para la transformaci&amp;oacute;n de las estructuras de dominaci&amp;oacute;n y la construcci&amp;oacute;n de una sociedad m&amp;aacute;s libre. Visi&amp;oacute;n: Un mundo donde todas las personas sin importar su orientaci&amp;oacute;n sexual y su identidad de g&amp;eacute;nero puedan ejercer sus derechos humanos y ciudadan&amp;iacute;a,&amp;nbsp; para alcanzar un desarrollo pleno.</t>
  </si>
  <si>
    <t>ClosetSorJuana</t>
  </si>
  <si>
    <t>Closet de Sor Juana</t>
  </si>
  <si>
    <t>closet.sorjuana@gmail.com</t>
  </si>
  <si>
    <t>Eco Smiles Costa Rica</t>
  </si>
  <si>
    <t>#HereToStay Fund to Protect Immigrants</t>
  </si>
  <si>
    <t>United We Dream</t>
  </si>
  <si>
    <t>46-2216565</t>
  </si>
  <si>
    <t>https://hipgive.org/wp-content/uploads/2017/01/UWD-IRS-c3-Letter-2-28-2014.pdf</t>
  </si>
  <si>
    <t>Make 1 man whole again with 1 computer</t>
  </si>
  <si>
    <t>valerin89@gmail.com</t>
  </si>
  <si>
    <t>Lifeptepamario@gmail.com</t>
  </si>
  <si>
    <t>347-554-1148</t>
  </si>
  <si>
    <t>Protecting immigrant and refugee families and community under a Trump administration.</t>
  </si>
  <si>
    <t>Protegiendo a familias inmigrantes y refugiadas bajo la administración de Trump.</t>
  </si>
  <si>
    <t>Makanudo 504-0101</t>
  </si>
  <si>
    <t>Summary: United We Dream is committed to protecting immigrant and refugee families and we need your help. We represent the largest immigrant youth-led network in the country fighting for dignity and justice with immigrants regardless of their status. That’s why we are launching the #HereToStay fund to help us hire organizers to build deportation defense networks, and safe sanctuary spaces across the country to protect our undocumented, immigrant, and refugee community. Your investment in United We Dream will support on the ground efforts to protect our undocumented community, create safe spaces of sanctuary, and fight back against deportations and policies under the new Trump administration. &amp;nbsp; Why it matters: Twelve million undocumented immigrants — a significant majority whom are Latino/a — play an integral role in the economy, culture, and communities of the United States. As of Tuesday, November 8, 2016 the undocumented community is at heightened risk of deportation, harsh enforcement, prone to be the victims of hate crimes. Given the lack of legal status and direct threats of deportation, racial profiling, border enforcement, and anti-immigrant rhetoric spewed by president-elect Trump, our undocumented immigrant community is the most vulnerable population in the United States under the new presidency. &amp;nbsp;We seek to take immediate action to protect the over 800,000 immigrant youth who are recipients of the Deferred Action for Childhood Arrivals (DACA), and our undocumented community at large. &amp;nbsp; How will the funds be used? Mass Know Your Rights trainings across the country for the undocumented community Nationwide Deportation Defense trainings for the undocumented community to know how to protect themselves, their family and community from deportation Hire organizers to lead to work with mayors, governors, and institutions &amp;#8211;such as colleges, churches, and schools &amp;#8211;to create sanctuary safe spaces for the undocumented community Add capacity to UWD’s Deportation Defense Hotline &amp;#8212; the only national hotline that tracks ICE activity &amp;#8212; which provides support to immigrants related to deportations, raids and DACA Lead advocacy efforts to protect our victory of DACA</t>
  </si>
  <si>
    <t>Resumen: La organización United We Dream está comprometida a proteger a las familias inmigrantes y refugiadas, y necesitamos tu ayuda. Nosotros representamos a la red juvenil más grande del país que está luchando por la dignidad y la justicia hacia los inmigrantes, sin importar su estatus. Por eso estamos lanzando el fondo #HereToStay para ayudarnos a contratar organizadores que construyan redes defensoras contra la deportación, y espacios seguros de santuario a lo largo y ancho del país para proteger a nuestras comunidades indocumentadas, inmigrantes y refugiadas. Tu inversión en United We Dream le dará apoyo a los esfuerzos locales que protegerán a nuestra comunidad indocumentada, generar espacios seguros para santuario, y combatir las deportaciones y las políticas que serán promulgadas bajo la nueva administración de Trump. &amp;nbsp; Por qué importa: Doce millones de inmigrantes indocumentados — quienes en su gran mayoría son latinas y latinos — desempeñan un papel integral en la economía, cultura, y en las comunidades de Estados Unidos. Desde el martes 8 de noviembre del 2016 se elevó el riesgo de la comunidad indocumentada para sufrir tratos severos, ser posibles víctimas de crímenes de odio, y de ser deportados. Dada la falta de un estatus legal y las amenazas directas de deportación, perfilación racial, cumplimiento fronterizo, y el discurso anti-inmigrante que está impartiendo el presidente-electo Trump, nuestra comunidad inmigrante indocumentada es la población más vulnerable en Estados Unidos bajo esta nueva presidencia. Nuestra misión es tomar acciones inmediatas para proteger a los más de 800,000 jóvenes inmigrantes que han recibido la Acción Diferida para Llegados en la Infancia (DACA, por sus siglas en inglés), y nuestra comunidad indocumentada en general. &amp;nbsp; ¿Cómo serán utilizados los fondos? Entrenamientos masivos de Conoce Tus Derechos a lo largo y ancho del país para la comunidad indocumentada Entrenamientos a nivel nacional para Defensa ante la Deportación para que la comunidad indocumentada conozca la manera cómo protegerse y proteger a sus familias y sus comunidades de la deportación. Contratar organizadores comunitarios para liderar el trabajo con alcaldes, gobernadores, e instituciones —&amp;nbsp;como universidades, iglesias, y escuelas — para crear espacios seguros de santuario para la comunidad indocumentada Agregar capacidad a la Línea Telefónica para la Defensa ante Deportaciones de UWD — la única línea telefónica a nivel nacional que le da seguimiento a la actividad del Servicio de Inmigración y Control de Aduanas (ICE, por sus siglas en inglés) — que le da apoyo a inmigrantes en relación a deportaciones, redadas y DACA Liderar los esfuerzos de defensa para proteger nuestras victorias como DACA</t>
  </si>
  <si>
    <t>making palates happy!</t>
  </si>
  <si>
    <t>haciendo feliz a los paladares!</t>
  </si>
  <si>
    <t>Eco Hostel, Jugos Naturales y Galería La Ceiba, Honduras</t>
  </si>
  <si>
    <t>aldairfajardo@gmail.com</t>
  </si>
  <si>
    <t>moskitiaecoaventuras@yahoo.com</t>
  </si>
  <si>
    <t>Makanudo</t>
  </si>
  <si>
    <t>Mail Chimp Development</t>
  </si>
  <si>
    <t>saini.vik14@gmail.com</t>
  </si>
  <si>
    <t>Eco Aula Comunitaria</t>
  </si>
  <si>
    <t>Earthquake Relief Fund for Mexico</t>
  </si>
  <si>
    <t>Luchar contra la Leucomalacia Ventricular</t>
  </si>
  <si>
    <t>Junueth</t>
  </si>
  <si>
    <t>Love, parents</t>
  </si>
  <si>
    <t>(551) 006-3482</t>
  </si>
  <si>
    <t>Oaxaca y Chiapas</t>
  </si>
  <si>
    <t>Hispanics in Philanthropy urges the community to come together to support victims affected by the earthquakes in Mexico. Mexico City, Puebla, Morelos, Oaxaca, and Chiapas need your help! Starting on 09/22/2017, HIP will double your donations for the victims affected by the disasters (until we&amp;#8217;ve reached $10K). Let&amp;#8217;s make it happen!</t>
  </si>
  <si>
    <t>Hispanics in Philanthropy pide a la comunidad unirse para apoyar a todas las víctimas afectadas por los terremotos en México. ¡ Ciudad de México, Puebla, Morelos, Oaxaca y Chiapas te necesitan! #FuerzaMexico HIP a partir de las 15:30 CDT(22/09/2017) duplica tus donativos para las víctimas afectadas por los desastres hasta $10K</t>
  </si>
  <si>
    <t>Los Pied Pipers de Woodside the play</t>
  </si>
  <si>
    <t>Campaign Summary: In recent weeks, two powerful earthquakes have devastated Mexico. The first, on September 7, was one of the strongest earthquakes recorded in the last century, and it hit two of Mexico&amp;#8217;s poorest states, Chiapas and Oaxaca. The second, on September 19, struck in Raboso, Puebla, just 76 miles outside of Mexico City. &amp;nbsp; In Mexico City the earthquake caused more than 30 buildings and schools to collapse; gas explosions; and damages to more than two thousand buildings. So far, in the state of Puebla, 126 schools, homes, and buildings have been damaged; in the state of Morelos, so far damage has been reported to 20,000 homes in 20 of 33 municipalities. In all these states, there are still people trapped under the rubble of buildings, and thousands who have lost their homes. Reconstruction will take years, and the affected communities need our help. If you want to support the recovery of families that lost everything in the earthquakes, click on the &amp;#8220;Give&amp;#8221; button. The funds will go directly to nonprofits working on recovery efforts in Mexico City, Puebla, Morelos, Chiapas, and Oaxaca. HIPGive will not charge an administrative fee for transferring funds, and all U.S. donations are tax deductible. Please invite your friends and family! The more people you invite, the faster people who lost everything can recover. We will help your donation have a greater impact by delivering it to the organizations that most require it and are making a difference. We will keep you updated on where and how your gift was applied. #FuerzaMexico</t>
  </si>
  <si>
    <t>#GivingTuesday</t>
  </si>
  <si>
    <t>Resumen de la campaña: En las últimas semanas, dos terremotos de gran magnitud han devastado a México. El primero terremoto fue hace dos semanas el 7 de septiembre, con una magnitud de 8.2 grados siendo uno de los terremotos de mayor magnitud registrados en el último siglo, afectando los estados de Chiapas y Oaxaca. Aún las comunidades afectadas necesitan mucha ayuda; ya que la dispersión entre las comunidades ha generado que la ayuda, reconocimiento de daños y reconstrucción esté tomando más tiempo. El segundo terremoto fue el 19 de septiembre de magnitud 7.1 con epicentro en Raboso, Puebla a tan solo 123 kilómetros (76 millas) fuera de la ciudad de México. En la Ciudad de México causó más de 30 colapsos de edificios y escuelas, explosiones de gas y más de dos mil edificios con daños de diferentes magnitudes en su estructura, reportados hasta el momento; pero este, tan sólo es el daño que se ha presentado en la ciudad de México. En el estado de Puebla, donde fue el epicentro, se tiene reportadas 3 zonas con mayor afectación, la capital de Puebla, Atlixco y la zona de la Mixteca, se tiene hasta el momento reportes de 126 escuelas, casas y edificios dañados; el estado de Morelos ha tenido severas afectaciones y ha reportado hasta el momento 20 mil casas afectadas en 20 de 33 municipios. En todos estos estados, aún hay muchas personas atrapadas bajo los escombros de edificios y muchas personas que sus hogares han sido severamente afectados y no pueden regresar a habitarlos. Si gustas apoyar a la recuperación de las familias que perdieron todo su patrimonio tras los terremotos, haz clic en el botón de donar. Los fondos serán destinados directamente a organizaciones sin fines de lucro trabajando en la Ciudad de México, Puebla, Morelos,Oaxaca y Chiapas. HIPGive no cobrará una comisión administrativa por transferir los fondos. ¡Por favor invita a tus familiares y amigos! Mientras más personas se unan, más pronta será la recuperación de aquellas personas que lo perdieron todo. Nuestro rol es ayudar a que tu donativo tenga un mayor impacto entregándolo a las organizaciones que más lo requieran y que estén haciendo la diferencia. A través de este sitio estaremos reportando dónde y cómo fue aplicado tu donativo. #FuerzaMexico &amp;nbsp;</t>
  </si>
  <si>
    <t>Alliance of the Southeast</t>
  </si>
  <si>
    <t>junmartell7@gmail.com</t>
  </si>
  <si>
    <t>amanda@asechicago.org</t>
  </si>
  <si>
    <t>09-27-2018</t>
  </si>
  <si>
    <t>LOS ANGELITOS</t>
  </si>
  <si>
    <t>(773) 628-8082</t>
  </si>
  <si>
    <t>amandaase</t>
  </si>
  <si>
    <t>Long distance relationship / exchange student</t>
  </si>
  <si>
    <t>Duff Tank</t>
  </si>
  <si>
    <t>#ChiquinaRenewal</t>
  </si>
  <si>
    <t>Chiquina Palafox</t>
  </si>
  <si>
    <t>loki pruebaa</t>
  </si>
  <si>
    <t>lkjhgf</t>
  </si>
  <si>
    <t>https://hipgive.org/wp-content/uploads/2018/10/logomira2-(1).png</t>
  </si>
  <si>
    <t>Daniel Rivas</t>
  </si>
  <si>
    <t>dgutx@icloud.com</t>
  </si>
  <si>
    <t>rikimaru123789@hotmail.com</t>
  </si>
  <si>
    <t>Guadalajara, Jalisco. Mexico</t>
  </si>
  <si>
    <t>Chiquina Palafox continues to grow. &amp;nbsp;We need a bigger place to house all of our new students and share the love for this beautiful art. Dancing.</t>
  </si>
  <si>
    <t>Chiquina Palafox continua su crecimiento. &amp;nbsp;Necesitamos un lugar mas espacioso para albergar a todos nuestros estudiantes y crecer la pasion por la danza.</t>
  </si>
  <si>
    <t>Chiquina Palafox is the Dance school in&amp;nbsp;Mexico with almost 69 years. &amp;nbsp;Since 1947, Chiquina has shared the passion for this beautiful art. &amp;nbsp;We hold up to 100 students and growing. &amp;nbsp;50% of which have scholarships. &amp;nbsp;We are shooting to double this, therefore, need a bigger place and constant funds.</t>
  </si>
  <si>
    <t>Chiquina Palafox es LA escuela de Danza en Mexico con casi 69 a&amp;ntilde;os. &amp;nbsp;Desde 1947, Chiquina ha ense&amp;ntilde;ado y compartido la pasi&amp;oacute;n por &amp;eacute;ste bello arte. &amp;nbsp;Tenemos hasta 100 estudiates y creciendo. &amp;nbsp;50% de ellos tienen beca. &amp;nbsp;Nuestro objetivo es crecer al doble, y es por ello, que &amp;nbsp;y necesitamos un lugar mas espacioso y constante recolecci&amp;oacute;n de fondos.</t>
  </si>
  <si>
    <t>Our organization and dance school is very important to Guadalajara, Mexico artistic community. &amp;nbsp;We teach, encourage, coach and sponsor a large quantity of alumni from this Dance Academy. Our goal is to inject the passion for this artistic discipline and transmit it to the future generations of our vast community. Based on our experience, this has been very important to many of our students to stay away from many of the pearls our youngsters are exposed to nowadays. &amp;nbsp;We are so in love with what we do and this kind of love is contagious. &amp;nbsp;To the extent of having students&amp;#39; parents very much engaged with all our activities inside and our of our 4 walls.This is why we NEED to grow our facilities. &amp;nbsp;So we can touch more and more kids, teenages, youngsters and save as many lifes as we possibly can.</t>
  </si>
  <si>
    <t>Nuestra organizaci&amp;oacute;n y academia de danza es de suma importancia en la comunidad art&amp;iacute;stica de Guadalajara, M&amp;eacute;xico. &amp;nbsp;Nos dedicamos a ense&amp;ntilde;ar, alentar, entrenar y aporyar econ&amp;oacute;micamente a una gran cantidad de alumnos de nuestra Academia de Danza. &amp;nbsp;Nuestra meta es clara. &amp;nbsp;Queremos inyectar la pasi&amp;oacute;n que sentimos por &amp;eacute;sta disciplina ar&amp;iacute;stica y transmitir &amp;eacute;ste sentimiendo a las futuras generaciones de nuestra vasta comunidad. &amp;nbsp;Con base a nuestra experiencia, &amp;eacute;sto ha sido clave en la vida de muchos de nuestros alumnos para as&amp;iacute; mantenerlos alejados de los muchos peligros a los que est&amp;aacute;n expuestos nuestros j&amp;oacute;venes hoy dia. &amp;nbsp;Estamos tan enamorados de lo que hacemos y &amp;eacute;sta clase de amor es muy contagioso. &amp;nbsp;A tal grado que, los padres de nuestros estudiantes, est&amp;aacute;n tan involucrados y comprometidos con nuestras actividades dentro y fuera de los 4 muros de nuestras instalaciones. &amp;nbsp;Es por ello que necesitamos crecer nuestras instalaciones. &amp;nbsp;Para poder ayudar&amp;nbsp;a mas y mas j&amp;oacute;venes hasta donde nos sea posible.</t>
  </si>
  <si>
    <t>Chiquina Palafox, our dance academy, will use the funds raised to relocate to a larger space and condition our dance school to the needs we forecast will need. &amp;nbsp;From the 100 students we have now, we want to double the ammount of students in the next 2yr time frame.Chiquina Palafox will advertise your organization on all our media and metion you on all our performances inside Mexico and in the US.</t>
  </si>
  <si>
    <t>Chiquina Palafox, nuestra academia de danza, usara los fondos reunidos para reubicar y acondicionar un espacio que se ajuste a nuesta meta de duplicar nuestro alumnado de 100 estudiantes actuales a 200 en 2 a&amp;ntilde;os.&amp;nbsp;Chiquina Palafox har&amp;aacute; menci&amp;oacute;n de todos nuestros patrocinadores en todas y cada una de las presentaci&amp;oacute;nes que tengamos dentro y fuera de nuestro pa&amp;iacute;s.</t>
  </si>
  <si>
    <t>50% - Classroom conditioning.30% - Downpayment for new school facility20% - &amp;nbsp;Insfrastructure and cabling.</t>
  </si>
  <si>
    <t>Chiquina Palafox has been in the business since 2001 as an established school. But our tradition starts since 1947 with our founder and famous Clasic dancer Chiquina Palafox. &amp;nbsp;We are an organization very serious and fully committed to students. &amp;nbsp;Our focus is and always will be to inject the passion we feel for this beautiful discipline to all of those who love music and dance.</t>
  </si>
  <si>
    <t>Chiquina Palafox, Academia de Danza, ha existido desde el 2001 como una escuela establecida. &amp;nbsp;Sin embargo, nuestra tradici&amp;oacute;n comienza desde 1947 en los inicios de Chiquina Palafox, bailar&amp;iacute;n profesional de danza cl&amp;aacute;sica. &amp;nbsp;Somos una oranizaci&amp;oacute;n muy seria y comprometida con nuestros estudiantes. &amp;nbsp;Teniendo como objetivo principal inyectar la pasi&amp;oacute;n que sentimos nostros por &amp;eacute;sta bella disciplina art&amp;iacute;stica a todos los que aman y viven la m&amp;uacute;sica y el baile.</t>
  </si>
  <si>
    <t>chiquinapalafx</t>
  </si>
  <si>
    <t>@chiquinapalafx</t>
  </si>
  <si>
    <t>druppy</t>
  </si>
  <si>
    <t>tayde</t>
  </si>
  <si>
    <t>[TEST] Fundraising #22</t>
  </si>
  <si>
    <t>e235235</t>
  </si>
  <si>
    <t>drug information</t>
  </si>
  <si>
    <t>(123) 4-</t>
  </si>
  <si>
    <t>asdfghf, Devaraja Mohalla, Shivarampet, Mysore, Karnataka</t>
  </si>
  <si>
    <t>Lorem ipsum dolor sit amet, consectetur adipiscing elit. Morbi rutrum, nisl sed pulvinar dapibus, ante tortor pretium me</t>
  </si>
  <si>
    <t>sydconsultoria@hotmail.com</t>
  </si>
  <si>
    <t>Lorem ipsum dolor sit amet, consectetur adipiscing elit. Morbi rutrum, nisl sed pulvinar dapibus, ante tortor pretium metus, vel pretium orci nisl eget ligula. Pellentesque volutpat hendrerit aliquam. Donec quis libero sagittis, tincidunt dolor non, vulputate urna. Sed dui enim, hendrerit vel facilisis nec, gravida auctor eros. Mauris rhoncus posuere porta. Nunc ultricies varius ullamcorper. Proin vitae quam a nunc volutpat vehicula ac dapibus ex. Vivamus nec eleifend turpis, et porta nulla. Maecenas aliquet ut mi eget efficitur. Morbi eleifend mauris augue, ut mollis dolor accumsan eu. Maecenas rhoncus ullamcorper porttitor. Nullam semper dapibus magna eu pellentesque.</t>
  </si>
  <si>
    <t>Drogas No, Prefiero Vivir.</t>
  </si>
  <si>
    <t>“Reading is a Magical Thing!”</t>
  </si>
  <si>
    <t>Opera Cultura</t>
  </si>
  <si>
    <t>10-22-2016</t>
  </si>
  <si>
    <t>Silicon Valley - Santa Clara County Ca</t>
  </si>
  <si>
    <t>Inner city school children learn an important lesson from The Coyotes and Rabbits &amp;#8211; A Bilingual Children’s Opera.</t>
  </si>
  <si>
    <t>Estudiantes aprenden una lección importante de Los Coyotes y Las Conejas, una opera bilingue para niños.</t>
  </si>
  <si>
    <t>Help us bring the arts to four inner city ( Title One) elementary schools in Silicon Valley by subsidizing the cost of the touring of the show during National Literacy Month &amp;#8211; March 2017. Over a 1000 children from low income famillies will be reached by your generous support. Inspired by one of the oldest Mexican folk tales known ( the Coyote and the Rabbit), the opera tells the story of young Coyote name Scrawny who learns the value of reading and writing. While the opera has toured in Texas and Oklahoma, this will mark the first time children in the south bay will be able to see it. Your support not only brings the arts to children, but can inspire a young child to read. As Coyote Scrawny learns, reading is truly a magical thing. Thank you for your gift!!!</t>
  </si>
  <si>
    <t>“¡La lectura es algo mágico!” Estudiantes aprenden un lección de Los Coyotes y Las Conejas, una opera bilingue para niños. Ayúdanos a llevar las artes a cuatro escuelas primarias ( Titulo 1) en Silicon Valley subsidiando el costo del espectáculo durante el Mes Nacional de la Lectura &amp;#8211; Marzo de 2017. Más de 1000 niños de familias de bajos ingresos serán beneficados gracias a su apoyo generoso. Inspirado por uno de los más antiguos cuentos populares de México ( El coyote y el conejo), ópera cuenta la historia de un coyote joven llamado Scrawny que aprende el valor de la lectura y la escritura. Mientras que la ópera ha recorrido en Texas y Oklahoma, esta será la primera vez que los niños en South Bay lo veran. Su apoyo no sólo trae las artes a los niños, pero también puede inspirar a un niño a leer. Como aprene Coyote Scrawn, la lectura es realmente una cosa mágica. ¡¡¡ Gracias por tu regalo!!!</t>
  </si>
  <si>
    <t>There is a substantial literacy gap between Latino children and white children in particular. As noted by UC Berkeley professor, Bruce Fuller, &amp;#8220;Many are not receiving sufficient language and literacy skills. What better way to inspire children about reading and writing than through the power of the arts.</t>
  </si>
  <si>
    <t>bernardoloose@hotmail.com</t>
  </si>
  <si>
    <t>Hay una gran brecha en la alfabetización entre los niños latinos y los ninos blancos en particular. Como lo ha señalado el profesor de la Universidad de Berkeley, Bruce Fuller, &amp;#8220;Muchos ninos no están recibiendo suficientes habilidades en el lenguaje y la alfabetización. ¿Qué mejor manera de inspirar a los niños acerca de la lectura y la escritura que a través del poder de las artes ?</t>
  </si>
  <si>
    <t>Funds will be used to subsidize the cost of each school performance, which is $1000.00 per school. Each school will receive a subsidy of $500.00 or more.</t>
  </si>
  <si>
    <t>Los fondos que esperamos recaudar ,serán usados para subsidiar el costo de cada presentacion que es de $ 1000.00 por cada escuela.</t>
  </si>
  <si>
    <t>Artist Fees &amp;#8211; $800.00 Cartage/Set Transportation &amp;#8211; $100.00 Administrative Cost &amp;#8211; $100.00</t>
  </si>
  <si>
    <t>Hector Armienta</t>
  </si>
  <si>
    <t>info@operacultura.org</t>
  </si>
  <si>
    <t>“Fuerza Latina” A Career Skill Building Podcast Series</t>
  </si>
  <si>
    <t>miCOACHmx College and Career Planning sponsored by Latin Business Institute</t>
  </si>
  <si>
    <t>33-0823623</t>
  </si>
  <si>
    <t>https://hipgive.org/wp-content/uploads/2016/11/determination-letter.pdf</t>
  </si>
  <si>
    <t>Dreams2Degrees</t>
  </si>
  <si>
    <t>natalie.olmsted@khedf.org</t>
  </si>
  <si>
    <t>Celia</t>
  </si>
  <si>
    <t>fuerzalatinapodcast@gmail.com</t>
  </si>
  <si>
    <t>Dommo Test Project 4</t>
  </si>
  <si>
    <t>(714) 584-8303</t>
  </si>
  <si>
    <t>Santa Ana, CA Southern California, US</t>
  </si>
  <si>
    <t>Rights/Economic Development/Education/Migrant Communities/Youth Development</t>
  </si>
  <si>
    <t>“Fuerza Latina” A Career Skill Building Podcast Series Promoting job success in our Latino workforce.</t>
  </si>
  <si>
    <t>“Fuerza Latina” A Career Skill Building Podcast Series Promoviendo el éxito del trabajo en nuestra fuerza laboral Latina.</t>
  </si>
  <si>
    <t>“Fuerza Latina” A Career Skill Building Podcast Series The “Fuerza Latina” podcast bridges the gap for immigrant families, whose work life has been stagnant for too long. While these families dream of moving ahead, their reality is that with little or no access to bilingual training and development, or other skill building opportunities, advancement will not come. This podcast will broadcast weekly strategy building informational sessions, about the global job market, and their future employment prospects. Listeners will benefit immensely from our opportunities, perspective, and vibrant learning activities; all intended to motivate gains in job advancement, and promote participation in ongoing career skill building. Using several convenient and effective formats, including the podcast itself, webinars, and local career building events delivered in Spanish with bilingual materials. The content which is in production is already in demand and we are set to launch in early 2017 The podcast topics teach them: How to inventory their work history and build confidence in their assets The importance of continued learning and skill building How to succeed in building a career and make more money with the skills they already have How to improve their language learning skills and integration at work How to be more assertive and implement career strategies How to gain a new and exciting perspective about the current advancement options available to bilingual adults and their college age children How to navigate several industries How to transition to better jobs with better pay and safer work environments Health and wellness tips and other important life skills; healthier work life balance options Each session provides enriching learning experiences and encouragement while providing access to information, financial resources, and access to our partner colleges/universities to facilitate getting on track with the career moves mapped out through listening, and the use of related worksheets. miCOACHmx © 2016 &amp;nbsp;</t>
  </si>
  <si>
    <t>info@dommo.mx</t>
  </si>
  <si>
    <t>La “Fuerza Latina” A Career Skill Building Podcast Series Programación de podcast &amp;#8220;Fuerza Latina&amp;#8221; llena el vacío para tantas comunidades de familias inmigrantes cuya vida de trabajo ha estado estancado por mucho tiempo, mientras han soñado de ascenso, cambio y movimiento. Oyentes se benefician enormemente de nuestras oportunidades de aprendizaje, durante momentos oportunos (on-the-go), consiguiendo una perspectiva informada sobre como navegar los sectores de industria, y motivar nuevos esfuerzos y logros en el avance de su carerra o vida laboral. El contenido de nuestra programacion tiene la intencion de promover la participación en capacitaciones para desarrollar nuevas habilidades, las cuales abren la puerta a mejores trabajos, sueldos, nuevos sectores que ofrecen trabajos mas saludables e higiénicos y seguros. Se utilizaran varios formatos convenientes y eficaces, incluyendo el podcast, seminarios y ferias de carrera acompañados de materiales bilingües en español. Oyentes del podcast aprenderán sobre: Como tomar inventario de su experiencia y estrategias para aumentar confianza en sus activos La importancia del aprendizaje continuo incluyendo el adquirir nuevas habilidades Cómo tener éxito en construir una carrera y ganar más dinero con los conocimientos que ya tienen Cómo mejorar su habilidades y integración en el trabajo posicionándose para oportunidades de ascenso; Cómo ser más asertivo y aplicar estrategias de carrera Como apoyar a a sus hijos de edad universitaria con recursos comunitarios Como navegar varias industrias y la transición a mejores empleos, con mejores salarios, ambientes de trabajo mas saludables e higiénicos y seguros Consejos de salud, el bienestar familiar y nuevas opciones importantes de aprendizaje en línea Cada sesión ofrece enriquecedoras experiencias de aprendizaje y estímulo mientras que proporciona acceso a información y recursos.</t>
  </si>
  <si>
    <t>For many immigrant communities, and especially for those with language barriers, which in my community and my family would include Spanish speakers, I believe they may find it difficult to navigate, and move ahead in the workplace. I’ve seen it for years. That’s why I want them to have a go to place to gain valuable workforce knowledge in a format created for their ease, to help them move forward in any way that makes sense to them and makes they happy and fulfilled. Help us make great impactful, easy and accessible content in Spanish that will spark up any career and listener where they can regularly find insights to help make their next career steps. We believe that supporting Latino workforce development is critical to addressing high poverty levels in our communities. We stand ready to serve!</t>
  </si>
  <si>
    <t>Para muchas comunidades de inmigrantes y especialmente para aquellos con las barreras del idioma, que en mi comunidad y mi familia serian los que hablan español, creo que puede ser difícil el navegar y avanzar en el trabajo. Lo he visto durante años. Por eso quiero invertir en este proyecto y invitarlos hacer lo mismo, ayudándonos a crear en espacio de aprendizaje conveniente y impactoso, impartiendo contenido en español, en un formato creado por su facilidad, para ayudarles a salir adelante de cualquier manera que tenga sentido y alcancen la feliz y satisfacción profesional y económico. Ayuda nos a poder desarrollar y ejecutar este proyecto impactante, fácil y accesible donde encontraran ideas para formar un plan de acción para su carrera. Creemos que apoyar el desarrollo laboral Latino es fundamental para hacer le frente a los altos niveles de pobreza en nuestras comunidades. ¡Estamos listos para servir!</t>
  </si>
  <si>
    <t>Donations will help us cover the costs of the program such as 1) building a dedicated recording studio, 2) weekly recording, editing and publishing of content, 3) creation of a video library to support podcast content and deliver downloadable content, 4) event costs (venue &amp;amp; food for participants), 5) workshop materials &amp;amp; hands-outs and 6) event scholarship resources.</t>
  </si>
  <si>
    <t>Las donaciones nos ayudarán a cubrir los costos del programa como 1) la construcción de un estudio de grabación dedicado, 2) para dos grabaciones semanal, edición y publicación del contenido, 3) creación de una videoteca para apoyar el podcast con contenido descargable, 4) los costos del evento (lugar y comida para los participantes), 5)materiales de taller y 6) becas de participación en nuestros eventos comunitarios. &amp;nbsp;</t>
  </si>
  <si>
    <t>CeliamiCOACHmx</t>
  </si>
  <si>
    <t>https://youtu.be/QvEgBYUzJ8Y</t>
  </si>
  <si>
    <t>loki</t>
  </si>
  <si>
    <t>Celia Garcia</t>
  </si>
  <si>
    <t>micoachmxcareerplanning@gmail.com</t>
  </si>
  <si>
    <t>Dommo Test Project 3</t>
  </si>
  <si>
    <t>Dommo ORG</t>
  </si>
  <si>
    <t>https://hipgive.org/wp-content/uploads/2017/11/3848Hola.txt</t>
  </si>
  <si>
    <t>&amp;#8220;Workers free from harassment&amp;#8221;</t>
  </si>
  <si>
    <t>Coalicion de Ex trabajadoras (es) y Trabajadoras (es) de la Industria Electrónica Nacional, CETIEN</t>
  </si>
  <si>
    <t>Amapola Lopez Hernandez</t>
  </si>
  <si>
    <t>amapolith@gmail.com</t>
  </si>
  <si>
    <t>(044) 33 11932112</t>
  </si>
  <si>
    <t>En la Zona Metropolitana de Guadalajara, Jalisco.</t>
  </si>
  <si>
    <t>If you are uncomfortable, say so!</t>
  </si>
  <si>
    <t>!Si te incomoda, Háblalo!</t>
  </si>
  <si>
    <t>This project will help female workers understand the difference between sexual harassment and workplace harassment so that they can report it and not continue to be violated by this very common abuse in the electronics industry factories in Jalisco, Mexico. We want to raise awareness of what is happening within the electronics companies so that women workers begin to talk about it and recognize sexual violence and that there are laws to protect them. Most people think if they speak up or complain they will be fired get harassed by others. With this campaign we aim to create awareness among the women workers; and with this knowledge empower them to speak up and not remain silent if there is sexual violence. Workers should denounce and not be silent. Silence means more women will continue to suffer. Among the most violated rights of workers are sexual harassment and workplace harassment which go hand in hand. The ILO defines sexual harassment as conduct based on sex, lewd and offensive to the sufferer. Sexual harassment is a hidden, little persecuted and almost never reported abuse which thousands of women workers suffer daily, causing a complicated emotional reaction. So much so that 6 of 10 women workers who face sexual harassment decide to quit rather than dealing with the nasty insinuations. One in four is fired because she does not respond to the sexual aggression. Sexual harassment is a problem that exists in all sectors of work, but within the electronic industry it is a very common scenario which is ignored by the companies. These kinds of cases are made invisible. There are no solutions offered for women who complain. Sexual harassment can occur in two ways: First, when victims are offered some kind of work benefit such as a raise, promotion or even keeping her job in return for sexual behavior. Second, within a hostile work environment which favors intimidation or humiliation. Women workers suffer harassment by their immediate superiors, (call supervisors, engineers, managers, etc.). The fact is that the majority of women working in production floors have experienced this kind of harassment or know a colleague who has suffered and who did not report. The main reason women do not report is for fear of being fired or because they don&amp;#8217;t recognize the harassment for what it is. The situation is critical and there aren&amp;#8217;t reliable statistics to measure the problem and the authorities have focused very little on addressing the problem. &amp;nbsp; &amp;nbsp;</t>
  </si>
  <si>
    <t>karla@dommo.mx</t>
  </si>
  <si>
    <t>(565) 811-11</t>
  </si>
  <si>
    <t>Avenida Amsterdam, Hipódromo, Ciudad de México, México</t>
  </si>
  <si>
    <t>&amp;nbsp; &amp;nbsp; La finalidad de que las obreras conozcan que es el acoso sexual y sepan diferenciarlo del hostigamiento laboral para que lo denuncien y no sigan siendo violentadas por esta situacion muy comun dentro de las maquiladoras de la industria electrónica en Jalisco. Queremos crear conciencia de lo que está pasando dentro de las empresas electrónicas que las y los trabajadores empiecen a hablar del tema y que se den cuenta que es considerado como violencia sexual y que la ley les protege. La mayoría piensa en si lo hablan o se denuncia serán despedidas o sufriran en el menor de los daños hostigamiento laboral. Con esta campaña buscamos crear conciencia, entre las y los trabajadores; al hacer de su conocimiento y exortandolas a decir, a hablarlo y no quedarse calladas,sobre este tipo de violencia sexual, denuncien y no se callen mas,pues mas compañeras lo seguiran sufriendo. Entre los derechos más violentados a las trabajadoras son el “acoso sexual y hostigamiento laboral” que va de la mano. La OIT define el acoso sexual como un comportamiento en función del sexo, de carácter desagradable y ofensivo para la persona que lo sufre. Para que se trate de acoso sexual es necesaria la confluencia de ambos aspectos negativos. Un delito oculto, poco perseguido y casi nunca denunciado el acoso sexual que diariamente padecen miles de mujeres que trabajan y que les representa una compleja carga emocional, al grado que seis de cada diez deciden renunciar antes que aceptar esas insinuaciones, mientras que una de cada cuatro es despedida por no corresponder a las lascivas invitaciones o denunciar el ilícito entre otros problemas que les causa. El acoso sexual es un problema que sin duda se vive en todos los sectores del trabajo, pero dentro de la industria electrónica es un problema que es muy común y que es además invisibilizado por las empresas, este tipo de casos no se atienden y no se obtienen respuestas o soluciones que de verdad erradiquen esta práctica que ya se ha hecho muy común dentro de los pisos de producción de las empresas maquiladoras. El acoso sexual puede presentarse de dos formas: Primero, cuando se condiciona a la víctima con la consecución de un beneficio laboral aumento de sueldo, promoción o incluso la permanencia en el empleo &amp;#8211; para que acceda a comportamientos de connotación sexual, y segundo, por un ambiente laboral hostil en el que la conducta da lugar a situaciones de intimidación o humillación de la víctima. La forma en como sufren las trabajadoras el acoso es por parte de sus jefes inmediatos, (llámense supervisores, ingenieros, gerentes, etc.), lo más común es de jefe a subordinada. El hecho es que las mayorías de las mujeres que trabajan en pisos de producción han vivido este tipo de acoso o conocen a alguna compañera que lo ha sufrido y que no lo denuncian. El principal factor para que no se denuncie es el miedo a ser despedidas y otro factor es el desconocimiento de saber distinguir cuando son acosadas. La situacion es crítica ya que no se cuentan con estadísticas fidedignas para dimensionar el problema y las autoridades poco se han ocupado en atender el problema. Necesitamos informar, y dar a conocer que es el acoso sexual y el hostigamiento laboral pues creemos que este problema esta invisibilizado por que no se menciona. Las formas de llegar a estas compañeras obreras son varias: iniciaremos con un volanteo de un triptico donde se explica que es el acoso sexual y su diferencia con el hostigamiento laboral, asi como una ruta de denuncia en caso de no saber que hacer. Se pegaran carteles por los alrededores de las empresas de la electronica con informacion que brinde apoyo a donde acudir en caso que sufran el acoso sexual u hostigamiento laboral. Se brindara un taller para mujeres de la industria electronica donde se les explique que es el acoso sexual y hostigamiento laboral asi como que hacer en caso de sufrirlo. Se les brindara apoyo para que asistian a lugares donde puedan ser asitidas psicologicamente y legalmente. Se difundira un video por las diferentes plataformas que utilizamos como blog, face y correo electronico donde estaremos llamando a que no se callen si viven acoso sexual que lo denuncien. Necesitamos apoyo para materiales, carteles, tripticos y para la logistica de la campaña, muchas de las empresas estan en los al rededorea de la ciudad. El dar a conocer a las miles de trabajadoras obreras esta informacion las ayudara a empoderarse en sus derechos y su propia dignidad, sabran que hay posibilidades de tener un mundo mas justo con el respeto a sus derechos y respeto por el hecho de ser mujer que lucha dia a dia para sacar a su familia adelante.</t>
  </si>
  <si>
    <t>It is important to elucidate the violence, we know today is an issue which causes great indignation the majority of the population are women, and although we know that many organizations and individuals are working to diminishes this problem, violent situations against women still occurs quite frequently. Within the maquiladoras in the electronics industry, in production floors most are women who work in lower-paid positions and where not many studies is required. Their living situation leads them to look for such jobs, which are used with few requirements and few benefits, what is really alarming is that over the working nobody cares, nobody looks at the situation in which they live trying to get by every day . The situation of a worker is complicated because in addition to working a minimum eight-hour day adding two hours available, to receive a salary that can not afford to pay for their survival as: electricity, water, rent, food your family, education of their children (oS), clothing, etc., also has to deal with labor problems, entry salary, which is not enough as already mentioned. Within these companies are exposed to certain abuses and violations of their rights are among the most common low pay, gender discrimination, sexual harassment, workplace harassment, ill treatment, lack of freedom of association, among others. It seems that these problems are very normal, and the seriousness of the situation is that the same workers are unaware of their rights and where to go for guidance. Sexual harassment is common and is distinguished by the same, plus they do not know how to deal with the problem when they feel uncomfortable, leading them to give up many times their work and sometimes they stay out of necessity and have to endure the labor harassment not access sexual favors. This makes workers increasingly work in inhumane situations and neither the company nor unions do nothing to bring solution, but that is just the opposite, they are more often participants in these violations. We hope that the workers aware of the problem of sexual harassment. Input they know distinguish and thus act against this practice that seems common in the homes of producing these maquiladoras. They realize that they are victims of sexual violence, they make the determination to denounce, to take action to improve their working environment and also that it may result in other aspects of his life, and in social and family. They educate their background hijxs and thus initiate a positive change for future generations of women and men. We hope that more allegations of sexual harassment within companies, as well as legal entities. They expect more women in counseling and take the workshop on gender-based violence, particularly sexual harassment. (Domestic workers) who will monitor complaints of sexual harassment within the companies they work, and the solutions given to such cases: monitors are created. We also expect themselves to sponsor this problem and help to ring and reach the ears of more partners to support one another. Make them aware that if one is beset other companions they are too. &amp;nbsp;</t>
  </si>
  <si>
    <t>Es importante dilucidar la violencia de género, que sabemos hoy en día es un tema que provoca mucha indignación la mayoría de la población somos mujeres, y a pesar que sabemos que muchas organizaciones y personas están trabajando para que vaya disminuyendo tal problema, las situaciones de violencia en contra de las mujeres se sigue dando con bastante frecuencia. Dentro de las empresas maquiladoras de la industria electrónica, en los pisos de producción la mayoría de quienes trabajan son mujeres, en puestos más bajos y mal pagados, donde no se requiere muchos estudios. Su situación de vida las lleva a buscar este tipo de empleos, donde son empleadas con pocos requisitos y también pocas prestaciones, lo realmente alarmante es que sobre las obreras nadie se preocupa, nadie mira la situación en la que viven tratando de salir adelante cada día. La situación de una obrera es complicada pues además de trabajar una jornada mínima de ocho horas sumándole dos horas más de traslado, para recibir un salario que no le alcanza para pagar sus gastos de sobrevivencia como: la luz, agua, renta, comida de su familia, educación de sus hijas (os), vestir, etc., también tiene que lidiar con problemas laborales, de entrada el salario, que no le alcanza como ya lo mencionamos. Dentro de estas empresas están expuestas a ciertos maltratos y violaciones a sus derechos entre los más comunes son los salarios bajos, discriminación de género, acoso sexual, hostigamiento laboral, trato indigno, falta de libertad de asociación, entre otros. Parece que este tipo de problemas son de lo más normal, y lo grave de la situación es que las mismas obreras no saben que tienen derechos y a donde acudir para recibir orientación. El acoso sexual se hace común y no es distinguido por las mismas, además que no saben cómo tratar el problema cuando se sienten incomodas, llevándolas a renunciar muchas veces de su trabajo y otras veces se quedan por necesidad y tienen que soportar el hostigamiento laboral por no acceder a favores sexuales. Esto hace que las obreras trabajen en situaciones cada vez más indignas y ni la empresa ni sindicatos hacen nada para poner solución, sino, que es todo lo contrario, ellos son las más de las veces participes de estas violaciones. Esperamos que las obreras tomen conciencia sobre la problemática de acoso sexual. De entrada que lo sepan distinguirlo y así actuar en contra de esta práctica que parece común dentro de los pisos de producción de estas empresas maquiladoras. Se dan cuenta que son víctimas de violencia sexual, ellas toman la determinación de denunciar, de actuar para mejorar su entorno laboral y además que esto redundara en los demás aspectos de su vida, como en lo social y familiar. Ellas educan a sus hijxs y asi de fondo iniciara un cambio positivo para las futuras generaciones de mujeres, niñas y de hombres. Esperamos que haya más denuncias sobre acoso sexual dentro de las empresas, así como en instancias legales. Se esperan recibir a más mujeres en asesorías y para tomar el taller sobre la violencia de género, específicamente acoso sexual. Se crean monitores: (trabajadoras internas) que monitorearan las denuncias sobre acoso sexual dentro de las empresas que laboran, y la soluciones que se den a tales casos. Esperamos además que ellas mismas sean promotoras de esta problemática y ayuden a que suene y que llegue a oídos de más compañeras apoyándose unas a otras. Que tomen conciencia que si una es acosada las demás compañeras también lo son.</t>
  </si>
  <si>
    <t>Dommo Test Project 2</t>
  </si>
  <si>
    <t>With its generous contribution we will launch the campaign to denounce and make visible this problem living workers on sexual harassment in the maquiladoras in the electronics industry. The spread of this problem by handing out leaflets that we will emerge outside these companies as well as in the neighborhoods where we live workers who work in these companies. We will spread through posters on what to do (consultations) and where to go (psychological support) in case of sexual harassment. The costs will be held mostly in media of these leaflets and distribute posters around town, specifically where these companies are located. In addition we set up workshops so that these women know to do in case of harassment and workplace harassment, and where to turn if they need psychological support and legal advice. Besides the logistics expenditure resources are used, Transfers from company to company and colony in colonies. Usually we are three compañexs we do this work of dissemination and promotion, as well as legal opinions. It is hard work but we believe that with your cooperation and achieve our effort to sow the seeds of justice in the working women who struggle every day to get ahead with their families. If we fail to reach the goal, even so with the collected we will continue working to make this problem visible, we know that with fewer resources not get so easily all our working partners, but our commitment to our kids to keep us working to achieve the construction of a more just and free world violence women fighters. If you believe in our work and value the efforts of many working women who have not been fortunate to have a life with more opportunities</t>
  </si>
  <si>
    <t>Con su generosa aportación pondremos en marcha la campaña que denunciara y hará visible esta problemática que viven las obreras sobre acoso sexual dentro de las empresas maquiladoras de la industria electrónica. La difusión de este problema por medio de trípticos que saldremos a repartir a las afueras de estas empresas así como en las colonias donde sabemos que viven obreras que laboran en estas empresas. Haremos difusión por medio de carteles sobre qué hacer (asesorias) y adonde acudir (ayuda psicologica) en caso de sufrir acoso sexual. Los gastos mayormente se llevaran a cabo en material de impresión de estos trípticos y carteles que distribuiremos por la ciudad, específicamente donde están ubicadas estas empresas. Además armaremos talleres para que estas mujeres conozcan que hacer en caso de acoso y hostigamiento laboral, así como a dónde acudir si necesitan apoyo psicológico y asesorías legales. Además se utilizaran los recursos para gastos de logística, translados de empresa a empresa y de colonias en colonias. Por lo general somos tres compañexs que hacemos este trabajo de difusion y promocion, asi como las asesorias legales. Es mucho trabajo pero creemos que con tu cooperación y nuestro esfuerzo lograremos sembrar las semillas de la justicia en las mujeres obreras que luchan día a día por salir adelante con sus familias. Si no logramos llegar a la meta, aun asi con lo recabado seguiremos adelante trabajando para que este problema sea visible, sabemos que con menos recursos no llegamos tan fácilmente a todas nuestras compañeras obreras, pero nuestro compromiso por nuestras hijas e hijos nos hacen seguir trabajando para lograr la construcción de un mundo más justo y libre de violencia en mujeres luchadoras. Si crees en nuestro trabajo y valoras el esfuerzo de muchas mujeres obreras que no han tenido la fortuna de tener una vida con más oportunidades. &amp;nbsp;</t>
  </si>
  <si>
    <t>Presupuesto campaña Material (trípticos, volantes, carteles, pegamento, cintas, etc.) distribución en 12 empresas de la industria electrónica, y 15 colonias populares. $14,700 Logística (transporte e insumos comestibles) para tres personas. $8,000 Talleres sobre acoso sexual (Tallerista, lugar, material didáctico, papelería, etc.) para 30 obreras (os). $15,500 Insumos (agua, galletas, café, etc.) para 30 obreras (os). $1,800 TOTAL: $40,000 &amp;nbsp; Presupuesto general anual: Gastos de material oficina y talleres $58,000 Gastos de material de promocion (tripticos, volantes, folleteria) $25,000 Gastos de oficina/servicios $51,400 Gastos de promoción y difusion de la organizacion $15,000 Gastos de organización interna (asambleas ordinarias y extraordinarias) $11,000 Encuentro nacional de trabajadoxs $ 120,000 Apoyo a voluntarios (5 voluntarios) $ 68,960 &amp;nbsp; TOTAL: $349,360</t>
  </si>
  <si>
    <t>We are a coalition of a group of ex-workers (s) and women (s) of the Electronics Industry of different states, particularly Jalisco and the northern border. We came in May 2007 when Hitachi closed its facilities in Guadalajara, leaving more than 4,500 workers (s) unemployed and many of ellxs without proper clearance. From that starting point concerns the organization of the workers in the electronics industry, to fight for the defense and promotion of human rights work arose. Most of those who make up the Cetien are women and are who are in search of a better future for our children as we believe in building a more just world where we fight as Coalition restore dignity to employee lending who have lived any violation their labor rights. Our mission is to be a strong and solid organization, to defend against the injustices in our workplaces and get a better quality of life for ourselves and our families. Major violations of our rights are: job instability. Lack of freedom of association. unjustified dismissals without liquidation. Discrimination. sexual harassment. Mobbing. Humiliating treatment. &amp;nbsp; We are inspired by the struggle of trabajadxr comrade, who every day goes in search of a salary for their survival. We are confident that our efforts will yield fruit for future generations. Thus, as CETIEN we perform a process of discernment to seek to do at all times as possible for workers and companions well. Now we work with certain materials, such as a newsletter called Despertar Obrero, where denounce problems and we get to the other trabajadorxs so that they know that the problem is unx everybody, here in Jalisco in different maquiladoras, as well as the North of the country. We have denounced abuses obrerxs comrades and some companies have solved some problems, it is true that there have been only a few cases but we know that this is the beginning to secure them to the workers and laborers who work in this industry. We constantly train our rights and support more comrades who need help regarding labor issues. Universities like Iteso, we have donated computer equipment to offer a workshop to workers who want to continue excelling, and is one of the crowded workshops, as to be working does not mean you have no desire to continue studying and learning. We seek employee lending organization to reclaim our dignity by making our labor rights are respected.</t>
  </si>
  <si>
    <t>Dommo Test Project</t>
  </si>
  <si>
    <t>Dommo org</t>
  </si>
  <si>
    <t>Somos una coalición formada por un grupo de ex-trabajadoras (es) y trabajadoras(es) de la Industria Electrónica de diferentes estados del País, en especial de Jalisco y de la frontera norte. Surgimos en mayo de 2007, cuando la empresa Hitachi cerró sus instalaciones aquí en Guadalajara, dejando a más de 4,500 trabajadoras (es) sin empleo y muchos de ellxs sin la correspondiente liquidación. A partir de ese momento surgió la inquietud de iniciar la organización de las y los trabajadores de la industria electrónica, para luchar por la defensa y promoción de los derechos humanos laborales. La mayoría de quienes conformamos la Cetien somos mujeres y somos quienes estamos en busca de un futuro mejor para nuestros hijos puesto que creemos en la construcción de un mundo más justo donde luchemos como Coalición por devolver la dignidad a lxs trabajadorxs que han vivido alguna violación a sus Derechos Humanos Laborales. &amp;nbsp; Nuestra misión es ser una organización fuerte y sólida, para poder defendernos ante las injusticias en nuestros centros de trabajo y así tener una mejor calidad de vida para nosotros y nuestras familias. Las principales violaciones a nuestros derechos son: Inestabilidad laboral. Falta de libertad sindical. Despidos injustificados y sin liquidación. Discriminación. Acoso sexual. Acoso laboral. Trato indigno. Nos inspira la lucha del compañerx trabajadxr, que día a día sale en busca de un salario para su sobrevivencia. Estamos seguros que nuestros esfuerzos rendirán fruto para las futuras generaciones. Es así que como CETIEN realizamos un proceso de discernimiento para buscar hacer en todo momento el mayor bien posible para los y las compañeras trabajadoras. Ahora trabajamos con ciertos materiales, como un boletín llamado Despertar Obrero, donde denunciamos problemáticas y hacemos llegar a el resto de los trabajadorxs para que se enteren que el problema de unx es de todxs, aquí en Jalisco en las distintas maquiladoras, así como en el norte del país. Hemos denunciado abusos a compañerxs obrerxs y algunas empresas han solucionado algunos problemas, es cierto que solo han sido algunos casos pero sabemos que este es el inicio para lograr que se respeten a las obreras y obreros que laboran en este tipo de industria. Nos capacitamos constantemente en nuestros derechos y apoyamos a más compañerxs que necesitan ayuda con respecto a problemáticas laborales. Universidades como el Iteso, nos han donado equipo de cómputo para poder ofrecer un taller a obreras que quieren seguir superándose, y es uno de los talleres muy concurridos, pues por ser obreras no quiere decir que no tengan deseos de seguir estudiando y aprendiendo. Buscamos la organización de lxs trabajadorxs para reivindicar nuestra dignidad haciendo que nuestros derechos humanos laborales sean respetados.</t>
  </si>
  <si>
    <t>https://hipgive.org/wp-content/uploads/2017/11/Hola.txt</t>
  </si>
  <si>
    <t>CetienMexico</t>
  </si>
  <si>
    <t>https://www.youtube.com/watch?v=St17zmOpzzo&amp;#038;feature=youtu.be</t>
  </si>
  <si>
    <t>AMAPOLA</t>
  </si>
  <si>
    <t>&amp;#8220;CHAMPIONS OF PEACE&amp;#8221; CAPAZ</t>
  </si>
  <si>
    <t>Gimnasio de Box “Lupita” - Tacubaya, Ciudad de México, México.</t>
  </si>
  <si>
    <t>Civic Participation/Health/Rights/Education/Violence Prevention/Youth Development</t>
  </si>
  <si>
    <t>Combat Violence, Empower Children and Strengthen Families in poverty of México through boxing training combined with therapy, family support formation in values. &amp;nbsp;</t>
  </si>
  <si>
    <t>Combate la Violencia, Empodera a la Infancia y Fortalece a Familias en pobreza de México a través del Box y la formación en valores.</t>
  </si>
  <si>
    <t>Avenida Amsterdam 240, Hipódromo, Ciudad de México, México</t>
  </si>
  <si>
    <t>“Champions of Peace” is a program created by Mexican community organisation TRASO A.C. (Transformación Social) to transform the futures of children at risk of crime, violence and drug trafficking and to strengthen their families through a process of education and peaceful coexistence. It is an innovative programme that combines therapeutic individual, group and family support, formation in civic values, and training in the sport of boxing, which is shown to develop discipline, respect and self-control. TRASO AC are a group of friends who came together in a shared commitment to work for the transformation of families and communities in Mexican society and particularly in Tacubaya, a district of Mexico City that suffers from high levels of social marginalization, crime &amp;amp; violence. The Project is designed to build the resilience of children and young people within this neighborhood who grow up surrounded by high levels of poverty, socio-economic exclusion, gambling, alcoholism, drug addiction and violence, which draw many people away from their studies and into a life of crime &amp;amp; drug trafficking. Our “Champions of Peace” methodology works to develop children at the phsysical, emotional and pyschological level to: Build their resilieince to crime, violence and drug trafficking; Develop them as agents of change within their own families; Provide family members with tools to improve communcation and to impact positively on their perception of themselves and others; Strengthen their ability to resolve conflicts peacefully and be aware of their human rights. The programme has so far built the resilience of 80 children surrounded by crime and violence, and improved the home life of 57 families. Many more children deserve the chance for a better future. Your support can give them that opportunity.</t>
  </si>
  <si>
    <t>Test project to test in Edge</t>
  </si>
  <si>
    <t>Hola amigos :)</t>
  </si>
  <si>
    <t>Campeones de la Paz (CAPAZ) es un programa creado por la comunidad mexicana de la organización social TRASO A.C. (Transformación Social) para transformar el futuro de niños que se encuentran en riesgo del crimen, la violencia y el tráfico de drogas, fortaleciendo a sus familias a través de un proceso de educación y convivencia pacífica. Es un programa innovador que combina terapias sicológicas individuales, grupales y familiares, la formación de valores cívicos y el entrenamiento de box, deporte que apoya en la formación del carácter y la disciplina. TRASO A.C. nace de un grupo de amigos que se comprometieron para trabajar por la transformación de las familias y comunidades en México, particularmente en Tacubaya, una de las colonias con mayor marginación, violencia y delincuencia de la Ciudad de México. El proyecto está diseñado para construir la capacidad de resiliencia de niños y jóvenes, que se desenvuelven en ambientes con altos niveles de pobreza y exclusión social, causas por las que las nuevas generaciones abandonan sus estudios o que comienzan una vida al servicio del crimen y el narcotráfico, derivado de la necesidad de la obtención de recursos para su supervivencia. La metodología de &amp;#8220;Campeones de la Paz&amp;#8221; transforma positivamente el desarrollo de los niños tanto en el nivel físico, emocional y psicológico para: Alejarlos de las bandas de narcotráfico; Formar agentes de cambio de sus propias familias mediante la educación para la paz y la convivencia pacífica; Dotar a los integrantes de la familia de herramientas para cambiar su perspectiva de la vida, la percepción de sí mismos y la de los demás; Desarrollar la capacidad de resolver conflictos de forma pacífica y tener conocimiento de sus derechos humanos. Hasta ahora, CAPAZ logra desarrollar la capacidad de resiliencia de 80 niños que viven en un ambiente de crimen y violencia, y a mejorado la integración y convivencia de 57 familias. Muchos más niños merecen la oportunidad de tener un mejor futuro. Tu apoyo puede darles esta oportunidad.</t>
  </si>
  <si>
    <t>Testing :)</t>
  </si>
  <si>
    <t>Champions of Peace is a program that prevents Mexican children entering a life of crime, violence and drug trafficking, transforming them into champions for change in their own families and communities. Organized crime is a scourge for Latin American nations. It is causing the premature death of many thousands of our young people and is destroying the security and peaceful development of our communites and nations. This spiral of violence can only be stopped with effective preventative methodologies. Families who participate in CAPAZ have talked about experiencing a profound shift: in which a fear for the future is transformed into one of hope and possiibities for their children and themselves; in which they have and greater awareness of their rights and responsibltiies and greater ability to resolve conflicts peacefully We have already achieved success in creating more peaceful families, and have increased school engagement and attendance. Participating young people have reported improved health and wellbeing both phsysically and emotionally.</t>
  </si>
  <si>
    <t>Campeones de la Paz es un programa preventivo para que niños mexicanos no formen parte de las filas de la delincuencia, la violencia y el narcotráfico, transformándolos en agentes de cambio de sus propias familias y comunidades. La muerte prematura de niños y jóvenes a causa del crimen organizado es un flagelo para las Naciones Latinoamericanas que ven hoy su futuro comprometido. La espiral de violencia solo podrá ser interrumpida con eficaces metodologías preventivas. Las familias que se benefician de CAPAZ, adquieren un cambio en la perspectiva de una vida dedicada a la violencia por una de múltiples posibilidades de triunfar. La percepción de sí mismos y hacia los demás logrará que la comunidad desarrolle capacidades para resolver conflictos de la forma pacífica con pleno conocimiento de sus derechos humanos. Nuestros logros y éxitos se ven reflejados de manera natural en los niños y familias, sin embargo, la desaparición de la deserción escolar, el cambio de hábitos saludables y la práctica de deportes como forma de vida, serán los primeros resultados visibles que perdurarán en futuras generaciones exitosas en sociedades en paz.</t>
  </si>
  <si>
    <t>Your donation will help us grow our family of Peace Champions and bring this unique and transformational opportunity to more children at risk of becoming trapped by crime and violence: $20 will purchase the Peace Champions club kit and materials for one child $50 will pay for therapeutic support for a child for 12 weeks $100 will sponsor the participation of one child in our programme for 6 months. $200 will sponsor the participation of one child in our programme for 12 months. Thanks to the support of local sponsors in Mexico City, our “Peace Champions” Project has already transformed the lives of 80 Mexican children. You can help us bring this transformation to many more!</t>
  </si>
  <si>
    <t>Tu donación ayudará a hacer crecer a nuestra familia de Campeones de la Paz, otorgando la oportunidad única de transformar la realidad de más niños y así evitar que sean arrebatados por el crimen organizado y la violencia: $20 adquirirá el kit de Campeones de la Paz y el material requerido por un niño. $50 cubrirá el pago de las terapias sicológicas de un niño por 12 semanas. $100 becará la participación de un niño por 6 meses. $200 pagará la participación de un niño por 12 meses. Gracias al apoyo de los Padrinos de la PAZ de México, Campeones de la Paz ya ha transformado la vida de 80 niños mexicanos. ¡Tú puedes ayudarnos a transformar a muchos más!</t>
  </si>
  <si>
    <t>Cost for one year of Champions of the Peace for 80 children: $13,200 dlls Salarys: $9,600 Rent: $1800 Equipment: $600 Material: $600 Maintenance: $600 &amp;nbsp;</t>
  </si>
  <si>
    <t>logrando ser mamá</t>
  </si>
  <si>
    <t>TrasoAC</t>
  </si>
  <si>
    <t>https://youtu.be/CXmd0xp0TeI</t>
  </si>
  <si>
    <t>Doggies</t>
  </si>
  <si>
    <t>eduaralvarez8@hotmail.com</t>
  </si>
  <si>
    <t>&amp;#8220;CASCARA HABITABLE&amp;#8221;</t>
  </si>
  <si>
    <t>Documinutos por la justicia</t>
  </si>
  <si>
    <t>ex.bueno.bs@outlook.com</t>
  </si>
  <si>
    <t>Lo quiero para montarme un negocio de taxy y asi regalarle el viaje a unos chicos de una escuela de escazos recuros me ofrezco para ayudar</t>
  </si>
  <si>
    <t>¡Viva el Voto 2016!</t>
  </si>
  <si>
    <t>McKinley, Curry, Roosevelt, Chaves and Lea counties.</t>
  </si>
  <si>
    <t>&amp;iexcl;Viva el Voto 2016! Building long-term power for Latino workers and immigrant families in New Mexico&amp;#39;s rural communities.</t>
  </si>
  <si>
    <t>&amp;iexcl;Viva el Voto 2016! Empoderando a trabajadores Latinos y a las familias inmigrantes en las comunidades rurales de Nuevo M&amp;eacute;xico.</t>
  </si>
  <si>
    <t>It&amp;rsquo;s not a matter of if but when will New Mexico&amp;rsquo;s Latino and immigrant majority rural communities truly reflect the values and issues that are important to its population. Join our movement and help us make history in November! &amp;iexcl;Viva el Voto 2016! is our Latino citizenship and voter engagement program spanning five rural counties. &amp;nbsp;We&amp;rsquo;ve already helped increase citizenship applications in our state&amp;nbsp;and by continuing our work to register 500 new voters and reach 10,000 infrequent voters, we can not only get our people out to vote and make history in November but build long-term power for Latino workers and immigrant families in these rural communities.</t>
  </si>
  <si>
    <t>No es una pregunta de si pero cuando&amp;nbsp;las comunidades rurales de Nuevo M&amp;eacute;xico cuyas poblaciones son mayor&amp;iacute;a trabajadores Latinos e inmigrantes verdaderamente reflejaran los valores y temas que a su poblaci&amp;oacute;n les importa. &amp;iexcl;&amp;Uacute;nete a nuestro movimiento y ayudanos hacer historia en noviembre! &amp;iexcl;Viva el Voto 2016! es nuestro programa de ciudadan&amp;iacute;a y alcance a los votantes en cinco condados rurales. Ya hemos ayudado aumentar el n&amp;uacute;mero de aplicaciones de ciudadan&amp;iacute;a en nuestro estado&amp;nbsp;y ahora queremos registrar a 500 nuevos votantes y alcanzar a 10,000 votantes infrecuentes, logrando esto no solo ser&amp;iacute;a algo hist&amp;oacute;rico si no nos ayudar&amp;iacute;a aumentar el poder de los trabajadores Latinos e familias inmigrantes a largo plaza.</t>
  </si>
  <si>
    <t>We’re doing this because of people like Berta Andrade from Hobbs, NM who came to our citizenship clinic in December, became a U.S. Citizen in July, joined ¡Viva el Voto 2016! and just registered two of her sons and two of her granddaughters to vote because she is tired of living in a county where elected leaders don’t always represent the issues or values of her family or her community. Grandmothers like Berta are leading the way, join us!</t>
  </si>
  <si>
    <t>Estamos haciendo este proyecto por personas como Berta Andrade de Hobbs, NM quien fue a nuestro foro de ciudadanía en diciembre, se hizo ciudadana en julio, se unió a ¡Viva el Voto 2016! Y acaba de registrar a dos de sus hijos y dos de sus nietas a votar porque ya no quiere vivir en un condado donde sus líderes políticos no siempre representan los valores y los intereses de su familia y su comunidad. ¡Abuelitas como Berta están enseñándonos el camino, unete con nosotros!</t>
  </si>
  <si>
    <t>Your donations will allow our families to increase their phone-banking and door-knocking operations, cover travel and multiply our rural voter engagement events.</t>
  </si>
  <si>
    <t>Sus donaciones serán utilizadas por nuestras familias para aumentar sus actividades de alcance como hacer llamadas y tocar puertas, pagar por gastos asociados con transportación y multiplicar nuestros eventos para reclutar votantes rurales.</t>
  </si>
  <si>
    <t>Mailings: $7,000 Travel Expenses: $1,000 Voter Engagement Events: $1,200 Phonebanking/Canvassing: $2,800</t>
  </si>
  <si>
    <t>LLEGAR A MÉXICO PARA GETFIT</t>
  </si>
  <si>
    <t>albamarti.usu@gmail.com</t>
  </si>
  <si>
    <t>Documental &amp;#8220;¿Qué quiere el fuego?&amp;#8221; &amp;#8211; Incendios Forestales Chile 2017</t>
  </si>
  <si>
    <t>Llegar a correr en Moto 2</t>
  </si>
  <si>
    <t>ymellerg@gmail.com</t>
  </si>
  <si>
    <t>LivingSanAndres la plataforma lider de la administracion de reservas</t>
  </si>
  <si>
    <t>Dientes sanos para la comunidad</t>
  </si>
  <si>
    <t>Fundación Manuel y Concha Ralda</t>
  </si>
  <si>
    <t>1823692-8</t>
  </si>
  <si>
    <t>https://hipgive.org/wp-content/uploads/2016/12/4343Inscripción-en-gobernación-personas-jurídicas.pdf</t>
  </si>
  <si>
    <t>Liver transplant for Irma Morales</t>
  </si>
  <si>
    <t>¡Tu aportación es hoy el inicio de un gran futuro!</t>
  </si>
  <si>
    <t>Anahuac Mayab</t>
  </si>
  <si>
    <t>Tatiana Castillo</t>
  </si>
  <si>
    <t>Tatiana.Castillo@anahuac.mx</t>
  </si>
  <si>
    <t>(999) 942-48-00 Ext 284</t>
  </si>
  <si>
    <t>04-21-2018</t>
  </si>
  <si>
    <t>Línea de ropa Sabat</t>
  </si>
  <si>
    <t>Educación</t>
  </si>
  <si>
    <t>give someone the opportunity of a better future , a scholarship , a dream , help to realize it.</t>
  </si>
  <si>
    <t>Dale a alguien la oportunidad de un mejor futuro, una beca, un sueño, ayuda a realizarlo.</t>
  </si>
  <si>
    <t>Ayúdanos a cumplir un sueño! Fonatón Anahuac es un programa de becas exclusivo para los jóvenes que mas lo necesitan y que desean estudiar una carrera con nosotros, los cuales pasan un riguroso sistema de selección e investigaciones socio-económicas para garantizar que sera otorgada a quien mas lo necesita y aprovechada al máximo! actualmente solo contamos para mantener a 6 jóvenes, pero queremos mas! queremos darle a mas jóvenes la oportunidad de un mejor futuro y con tu aportación podemos lograrlo!</t>
  </si>
  <si>
    <t>FonatonAnahuac</t>
  </si>
  <si>
    <t>jose.medina@anahuac.mx</t>
  </si>
  <si>
    <t>Vivian</t>
  </si>
  <si>
    <t>proyectos@dar.org.gt</t>
  </si>
  <si>
    <t>Linea de barberias</t>
  </si>
  <si>
    <t>¡Adelante!: Latinas Empowered for Action</t>
  </si>
  <si>
    <t>(502) 22253300</t>
  </si>
  <si>
    <t>A dental clinic in the community that attend the students, families and members of all surrounding communities. 1. Equip the clinic with furniture, dental accessories and necessary resources to enable the practice for treatments. 2. Apply preventive and curative techniques of oral health at the individual and community. &amp;lt; 3. Having a dental clinic at DAR has several benefits; our agreement so dental students will be able to do their supervised internship. 4. The dental clinic is a self-sustaining project, where dental treatments will be provided at a low cost to the community.</t>
  </si>
  <si>
    <t>Limpiemos las playas del Ecuador</t>
  </si>
  <si>
    <t>Una clínica dental en la comunidad que asista a los estudiantes, familias y miembros de todas las comunidades circundantes. Equipar la clínica con muebles, accesorios dentales y los recursos necesarios para permitir la práctica de tratamientos. Aplicar técnicas preventivas y curativas de la salud oral en el individuo y la comunidad. Tener una clínica dental en DAR que brindara un espació a estudiantes universitarios para realizar sus ejercicios de practica supervisada. La clínica dental es un proyecto autosuficiente, donde los tratamientos dentales serán proporcionados a bajo costo para la comunidad.</t>
  </si>
  <si>
    <t>Sacramento, California</t>
  </si>
  <si>
    <t>limela cyrcus obra de circo teatro</t>
  </si>
  <si>
    <t>Reproductive Justice Chingonas Make Our Voices Heard in Sacramento!</t>
  </si>
  <si>
    <t>Chingonas de la justicia reproductiva hacen oir nuestras voces en Sacramento!</t>
  </si>
  <si>
    <t>On May 4, 2016, CLRJ will host our annual Capitol Education Day, with a goal of bringing 150 Latinas from across California to Sacramento! Capitol Education Day addresses the assumption that Latinas are uninterested or apolitical, especially in regards to issues of reproductive health, rights and justice. For Capitol Education Day, they will travel to Sacramento to meet with their representatives to educate them about several bills that are part of CLRJ’s current policy platform. &amp;nbsp; Participants gain an understanding of policy and of their critical role as advocates in their own communities, and in their power as a group within the statewide policy arena. By engaging themselves, their families, and communities on a range of local-to-statewide issues, they are contributing to the growth of personal, community, and organizational power and capacity, interacting at various levels of government in ways that would likely not otherwise be possible. &amp;nbsp; Support for this project will help to strengthen and evolve the success we have had since our first CLRJ Advocacy Day in Sacramento in 2008. ¡Adelante! will build upon our previous success with this event, and will help to build the skills, knowledge, and power of Latina leaders and community, which in turn will serve to uplift our mission. This training will prepare California Latinas to determine their own leadership path and begin taking steps on that path, whether that means becoming a community activist, teacher, or policymaker.</t>
  </si>
  <si>
    <t>Este 4 de mayo, CLRJ presentará el Día de Educación en el Capitolio, con la meta de traer a 150 latinas de todo el estado de California. El Día de Educación en el Capitolio responde a la suposición de que a las latinas no les interesa la política, especialmente en relación a los temas de la salud, de los derechos y de la justicia reproductiva. Para el Día de Educación en el Capitolio, estas latinas viajarán a Sacramento a reunirse con sus representantes para educarlos sobre varias propuestas que forman parte de la plataforma política actual de CLRJ. Las participantes lograrán una comprensión de la política pública y sobre el papel crítico que juegan como promotoras en sus propias comunidades, y de su poder como parte de un grupo de la arena política dentro del campo estatal.Al involucrarse ellas mismas, a su familia,y a su comunidad en una variedad de temas locales y estatales, están contribuyendo hacia el crecimiento del poder y la capacidad a nivel organizacional, comunitario y personal, interactuando a varios niveles del gobierno en una manera que no sería posible. El apoyar este proyecto ayudará a reforzar y a desarrollar más el éxito que hemos tenido desde nuestro primer Día de Abogacía de CLRJ en Sacramento en el 2008.¡Adelante! fortalecerá el éxito anterior con el mismo evento, y ayudará a capacitar, y a aumentar el conocimiento y el poder de las líderes latinas y de la comunidad, lo cual ayudará a elevar nuestra misión. Éste entrenamiento preparará a las latinas de California a determinar su propio camino de liderazgo, y a empezar a tomar pasos en ese camino, ya sea como activistas, maestras, o políticas.</t>
  </si>
  <si>
    <t>Information of the Organization The Manuel and Concha Ralda Foundation were found with the main objective of promoting education and continuous training. Education will provide people with the necessary tools to achieve the full satisfaction of their needs and the longed for human development. In 2010, the District of High Performance &amp;#8211; DAR &amp;#8211; La Trinidad, open its doors with its vision of reaching children in rural areas of Guatemala, who living in situations of risk, poverty and orphan hood. DAR, through providing a holistic attention and give an opportunity based in education, supports children in the rural area so that, with the right tools, they can become to transformational leaders for their communities. Using the five-pillar strategy, DAR provides a powerful long-term package that equips the child and their family with all that is needed, not only to leave the cycle of poverty behind and become a solid rock and future productive citizens who are versed in leadership and what is needed to achieve success. For the District of High Performance –DAR-, education goes beyond the normal curriculum, because through the method of multi-intelligences, the child develops his skills and works to strengthen those areas high in his intellect. As part of the holistic model that DAR handles, it not only seeks impact on the student, but also we educate the family, as to provide everyone with the opportunity to improve their quality of life, impacting the child&amp;#8217;s environment and transforming the community. Proposed project The importance of oral health as an element of general health and well being for quality of life of the person; it is considered as an essential part of health. In Guatemala the stadistics show that national level, service provided is 978 dental clinics, which translates to one clinic for every 15,000 inhabitants (national health diagnosis, 2012). Based on this data, in Retalhuleu there should be 18 public dentalclinics, unfortunately this shows the failure by the Government in the coverage of this issue. Canton Ocosito, is an area of the population living in extreme poverty. The lack of resources often prevents them from meeting the basic living needs, dental health is a service that falls outside its scope and priority. A culture of oral hygiene at an early age is important for promoting comprehensive health level. This problem has led us to seek the implementation of a dental clinic to provide opportunities for this important health factor, promotion and prevention of oral health to ensure improved quality life for children and families in the community Ocosito. Besides being an inaccessible, nonexistent and expensive service, families in extreme poverty do not have a culture of prevention in oral health, therefore the long-term consequences are irreversible and lead to physical illnesses associated threatening health status overall. In the past two years, DAR has had three dentists visit, that through medical evaluations revealed critical conditions of oral health and loss of parts due to lack of vitamins and hygiene. However, lack of equipment, furniture, and the high cost of materials, have affected the failure to follow the professional diagnoses. Oral health conditions continue to deteriorate and the risk of disease is increasing. This clinic will give attention to the 226 children who are students of DAR, the 118 families of these children with low-cost treatments. It will also be open to the population of the Ocosito Community providing treatments at low cost and accesible.</t>
  </si>
  <si>
    <t>To help achieve CLRJ’s mission to build Latina power and grow Latina leaders in California, we have developed a measurement tool, our “leadership ladder”. This chart defines different levels of achievement and helps track how individuals move toward increased engagement through their participation in other CLRJ activities and opportunities. Throughout the year, CLRJ hosts trainings, dialogues, and other sponsored activities such as canvassing and phone banking, in which leaders will be invited to participate following their engagement at Capitol Education Day. These follow-up activities are designed to sustain and increase the involvement and mobilization of our base and provide them with opportunities to move up the leadership ladder and have a greater impact in their own community and in the state. Through this increased and sustained engagement of Latinas in our base, we hope more Latina voices will be heard on a range of important policy issues in California, and that the dominant narrative about who Latinas are politically and in the context of their families and communities will begin to shift.</t>
  </si>
  <si>
    <t>Para ayudar a lograr la misión de CLRJ de ampliar el poder de las latinas y de fomentar líderes latinas en California, hemos desarrollado una herramienta cuantitativa, nuestra “escalera de liderazgo”. Esta tabla identifica varios niveles de progreso, y ayuda a observar cómo se mueven las individuales hacia más involucramiento a través de su participación en otras actividades y oportunidades de CLRJ. Durante el año, CLRJ presenta entrenamientos, diálogo, y otras actividades patrocinadas, así cómo el sondeo y las campañas telefónicas, en las que se les invitará a las líderes a participar a seguir su involucramiento en el Día de Educación en el Capitolio. Estas actividades siguientes están diseñadas a aumentar y a sostener la participación y la mobilización de nuestra base y para proveer oportunidades de moverse hacía más arriba en la escalera de liderazgo y así lograr más impacto en su comunidad y al nivel estatal. A través de este aumento en la participación de las latinas en nuestra base, esperamos que sean escuchadas más voces latinas en relación a temas politicos importantes para California, y que la narrativa dominante sobre quiénes son las latinas políticamente y en el contexto de sus familias y comunidades comenzará a cambiar.</t>
  </si>
  <si>
    <t>Funds donated to the ¡Adelante! project will be used to transport Latinas from their home cities to Sacramento on May 4 to participate in CLRJ’s Capitol Education Day. 2) All funds raised through HIPGive’s GoMujeres! initiative will contribute to our broader fundraising efforts to support Latinas to travel to Sacramento. 3) For a contribution of $25, you will receive this vintage CLRJ T-shirt (sizes YS &amp;#8211; YXL, AS &amp;#8211; AXL). For a contribution of $50 or more, you will receive a T-shirt and a tote bag! 4) Please help us to get the word out about our HIPGive campaign and the upcoming CLRJ Capitol Education Day on May 4!</t>
  </si>
  <si>
    <t>Lighting rural areas Guatemala</t>
  </si>
  <si>
    <t>Los fondos donados al proyecto ¡Adelante! van a ser usados para transportar latinas desde sus ciudades a Sacramento Mayo 4, para participar en el Día de Educación en el Capitolio de CLRJ. Todos los fondos recaudados a través de la iniciativa HIPGive’s GoMujeres! Contribuirán hacia nuestros esfuerzos más amplios de recaudación de fondos para apoyar a Latinas a viajar a Sacramento Por una contribución de $25 recibirá una camiseta de CLRJ (tamaños P,-XG jóvenes, P-XG adultos) Por una contribución de $50 o más recibirá una camiseta y una bolsa! Por favor ayúdenos a anunciar y a correr la voz sobre nuestra campaña HIPGive y sobre el Día de Educación en el Capitolio de CLRJ.</t>
  </si>
  <si>
    <t>Información de la Organización La Fundación Manuel y Concha Ralda, nació con el principal objetivo de promover la educación y capacitación continua. La educación les brindara a las personas herramientas necesarias para alcanzar la plena satisfacción de sus necesidades y el tan anhelado desarrollo humano. En el año 2010 abre sus puertas su proyecto el Centro Educativo Experimental Distrito de Alto Rendimiento –DAR- La Trinidad, con la visión de alcanzar niños en áreas rurales de Guatemala que viven en situaciones de riesgo, pobreza y orfandad. DAR, a través de proporcionar una educación integral, basada en oportunidades, apoya a la niñez del área rural para que con herramientas adecuadas pueda llegar a convertirse en los líderes de transformación para sus comunidades. Usando la estrategia de cinco pilares, DAR proporciona un poderoso conjunto a largo plazo, que equipan al niño y su familia con todo lo necesario, no solo para dejar atrás el ciclo de la pobreza y convertirse en una roca sólida, futuros ciudadanos productivos que están versados en liderazgo y en lo que se necesita para alcanzar el éxito. Para el Centro Educativo Distrito de Alto Rendimiento –DAR- La Trinidad, la educación va más allá del pensum normal, ya que por medio del método de las multi-inteligencias, el niño desarrolla sus habilidades y trabaja en fortalecer aquellas áreas altas en su intelecto. Como parte del modelo holístico que DAR maneja, no solamente busca el impacto en el estudiante, sino también el educar a su familia, para así brindar a todos la oportunidad de mejorar su calidad de vida, impactando el entorno del niño y transformando la comunidad. Proyecto propuesto La importancia de la salud bucodental como elemento de salud general y bienestar para la calidad de vida de la persona; se considera como una parte esencial de la salud. En Guatemala la estadística muestra que a nivel nacional, el servicio prestado es de 978 clínicas dentales, lo que se traduce en una clínica por cada 15.000 habitantes (diagnóstico nacional de salud, 2012). Sobre la base de estos datos, en Retalhuleu existen 18 clínicas dentales públicas, desafortunadamente esto demuestra el fracaso del Gobierno en la cobertura de esta situación. El Cantón Ocosito, es un área de la población que vive en extrema pobreza. La falta de recursos a menudo les impide satisfacer las necesidades básicas de vida, la salud dental es un servicio que cae fuera de su alcance y prioridad. Una cultura de higiene oral a una edad temprana es importante para promover un nivel de salud integral. Este problema nos ha llevado a buscar la implementación de una clínica dental para brindar oportunidades en este importante factor de la salud, y trabajar por la promoción y prevención de la salud oral para asegurar una mejor calidad de vida de los niños y familias de la comunidad Ocosito. Además de ser un servicio inaccesible, inexistente y costoso, las familias en extrema pobreza no tienen una cultura de prevención en salud bucodental, por lo tanto las consecuencias a largo plazo son irreversibles y conducen a enfermedades físicas que amenazan el estado general de la salud. En los últimos dos años, en DAR han visitado tres dentistas, que a través de evaluaciones médicas revelaron condiciones críticas de salud bucal y pérdida de piezas debido a la falta de vitaminas e higiene. Sin embargo, la falta de equipo, mobiliario y el alto costo de los materiales, han afectado la falta de seguimiento de los diagnósticos profesionales. Las condiciones de salud bucal continúan deteriorándose y el riesgo de enfermedad aumenta. Esta clínica dará atención a los 226 niños que son estudiantes de DAR, las 118 familias de estos niños con tratamientos de bajo costo. También estará abierto a la población de la comunidad de Ocosito ofreciendo a aproximadamente 100 familias más tratamientos a bajo costo y accesibles. [1] Datos del informe “Cifras para el Desarrollo Humano Retalhuleu” de la PNUD. 2009</t>
  </si>
  <si>
    <t>CLRJ’s approved FY 2016 operating budget is $935,000. &amp;nbsp; CLRJ’s Capitol Education Day &amp;#8211; May 4, 2016 &amp;#8211; GoMujeres! Project Budget Travel: Ground Transportation: Bus for Bay Area participants (40 ppl) $900.00 1 $900.00 Travel: Ground Transportation: Bus for Fresno participants (25 ppl) $900.00 1 $900.00 Travel: Ground Transportation: Bus for Visalia participants (25 ppl) $900.00 1 $900.00 Travel: Airfare from LA (8 ppl) @ $160/RT $160.00 8 $1280.00 Travel: Airfare from SD (7 ppl) @ $160/RT $160.00 7 $1120.00 TOTAL $5,100 &amp;nbsp; The total budget for the Capitol Education Day which includes additional participant and staff travel, meals, supplies, printing and fees for the pre-event training webinar is $25,665. This does not include the costs of staff time to plan and implement this event. &amp;nbsp; El presupuesto total para el Día de Educación en el Capitolio de CLRJ, el cual incluye los costos de viaje adicional para los empleados, comidas, material, costos de imprimir, y tarifas para el entrenamiento sobre la red antes del evento es $25,665. Esta cifra no incluye el costo del tiempo de los trabajadores que se utilizará para planear e implementar este evento.</t>
  </si>
  <si>
    <t>California Latinas for Reproductive Justice (CLRJ) is a statewide organization committed to honoring the experiences of Latinas to uphold our dignity, our bodies, sexuality, and families. We build Latinas’ power and cultivate leadership through community education, policy advocacy, and community-informed research to achieve Reproductive Justice. CLRJ was founded in 2005 to address the discrepancy between the large Latina population in our state and the notable lack of any mechanism that connected our communities to RJ policy-making. Latinas were mostly represented by a single image presented of us through the media and replicated by decision-makers, community members, and even by ourselves! CLRJ has spent the last ten years amplifying the voices and stories of Latinas in California on topics including sexual and reproductive health, immigration reform, abortion, comprehensive sexuality education and young parents and families’ right, and creating policy wins that reflect our values.</t>
  </si>
  <si>
    <t>Las Latinas de California para la Justicia Reproductiva es una organización estatal dedicada a honrar las experiencias de las latinas para mantener nuestra dignidad, nuestros cuerpos, nuestra sexualidad y nuestras familias. Nosotros hacemos crecer el poder y cultivamos el liderazgo en base a la educación comunitaria, la promoción de las políticas públicas, y la investigación informada por la comunidad, para lograr la Justicia Reproductiva. CLRJ se fundó en 2005 para responder a la discrepancia entre la numerosa población latina en nuestro estado y el notable carecer de cualquier mecanismo que conectaba nuestras comunidades a la política de Justicia Reproductiva. Las latinas eran casi únicamente representadas por una sóla imagen en los medios de comunicación y replicada por los que hacen las decisiones en nuestra sociedad, por miembros de la comunidad, y ¡hasta por nosotras mismas! CLRJ ha pasado los últimos diez años ampliando las voces y las historias de las latinas en California sobre temas como la salud sexual y reproductiva, las reformas de inmigración, el aborto, la educación comprensiva de la sexualidad, los derechos de los padres y de familias jóvenes, y en lograr éxitos en la política que reflejan nuestros valores.</t>
  </si>
  <si>
    <t>https://www.youtube.com/watch?v=roX0MnWc9wI</t>
  </si>
  <si>
    <t>omar.edwin@gmail.com</t>
  </si>
  <si>
    <t>Life dreams</t>
  </si>
  <si>
    <t>Vamos para delante A.C.</t>
  </si>
  <si>
    <t>A201603141223322169</t>
  </si>
  <si>
    <t>https://hipgive.org/wp-content/uploads/2018/03/Constitutiva-vamos-para-delante-AC.pdf</t>
  </si>
  <si>
    <t>Betty</t>
  </si>
  <si>
    <t>betty@vamosparadelante.org</t>
  </si>
  <si>
    <t>(044) 551-6445758</t>
  </si>
  <si>
    <t>Estado de México, México</t>
  </si>
  <si>
    <t>03-24-2017</t>
  </si>
  <si>
    <t>dfadfa</t>
  </si>
  <si>
    <t>Don´t let poverty be a reason for losing hope</t>
  </si>
  <si>
    <t>Que la pobreza no sea una razón para perder la esperanza</t>
  </si>
  <si>
    <t>fadsfas</t>
  </si>
  <si>
    <t>&amp;#8220;It all started when I worked with women that suffered from cancer while I was doing my volunteer work during a year. When I met Dr. Felix and his team of colleagues at the Moctezuma Hospital form Children in México City, I realized all the challenges the hospital had to manage in order to help the children&amp;#8221;. &amp;nbsp; &amp;#8220;One day, Dr. Felix told me that intravenous paracetamol was required to help some children but to my surprise, this is not the one that is administered by the hospital since it only can offer it in the form of pills. That was the moment when I said to myself that the lack of medication should never be the cause of the death of a child treated in a hospital.&amp;#8221; &amp;nbsp; As a personal challenge, that is, of a Mexican woman from the Jewish community, I would like to return to Mexico, to her children, everything that this wonderful country has to given to us. We would like to thank that Mexico has always welcome us and for that reason, we feel that it is our duty to help what is most important: the future of Mexico. &amp;nbsp; The future of Mexico should not depend whether on if one is born in a family with financial resources or not. &amp;nbsp; CAMPAIGN SUMMARY: &amp;nbsp; We will not let poverty be a reason for not following the most important dream of all: being alive. In many cases, poverty has become the main factor for losing hope in the treatment of children´s health in many hospitals of Mexico. &amp;nbsp; One of the main problems that Mexico faces due to poverty is the limitation of access to medical services. in many cases, due to the lack of studies, the type of illness or cancer that each child suffers is not known, which makes them choose to give the same medication to everyone, making their recovery more painful and slower, this is compounded by the side effects of a chemotherapy that is hair loss, causing children to lose their self-esteem. &amp;nbsp; We want our children to receive treatments in decent conditions by providing them with medicines, medical studies, wigs for hair loss and ludotherapies that help them to have an accompaniment and stability through the game, building a means to explore and interact with their environment. &amp;nbsp; LIFE DREAMS: &amp;nbsp; With our project life dreams we seek to improve the quality of life of children during their treatments by providing Medical studies to improve accuracy of treatment Medical treatments that are not covered by the hospital Access to medicines that the hospital lacks Ludotherapy Accompaniment and emotional stability for the parents of the children. &amp;nbsp; OUR IMPACT: &amp;nbsp; From 2016 to 2018, we have helped 186 children between 2 months and 18 years of which, more than 70% suffered from cancer. In 2018, we want to help 80 children more and for this reason, we need your help. We need to raise the necessary funds for helping more families in need but above all, bringing hope to children in their fight against the diseases. &amp;nbsp; JOIN UP! &amp;nbsp; Our team consists of a group of women dedicated to saving the lives of children of limited resources in their fight against diseases by acommpanying them day by day. That is why we strive to make these great warriors smile and laugh in the most difficult moments of their life. Help us help these children. &amp;nbsp;</t>
  </si>
  <si>
    <t>Devolviendo la fuerza para caminar</t>
  </si>
  <si>
    <t>Prim Eventos SA de CV</t>
  </si>
  <si>
    <t>PEV101213JQ7</t>
  </si>
  <si>
    <t>&amp;#8220;Todo comenzó al empezar a ayudar a mujeres que padecían cáncer en donde estuve como voluntaria un año. Al conocer a un Dr. Felix y el equipo de trabajo del Pediátrico Moctezuma y al ver las grandes dificultades que pasaba el hospital, decidí que debía hacer algo para ayudar&amp;#8221;. &amp;nbsp; &amp;#8220;Un día, el Dr. me comentó que se requería paracétamol intravenoso. Para mi sorpresa, este no es el que se administra en el hospital sino que solamente se otorga en píldoras, las cuales son insuficientes. Fue en ese momento que decidí que la falta de un medicamento intravenoso no debía ser la causa de muerte de un niño atendido en un hospital.&amp;#8221; &amp;nbsp; Como desafío personal, es decir, de una mujer mexicana de la comunidad judía, me he propuesto devolver a México, a sus niños, todo aquello que nos ha dado a todos los judíos este país tan maravilloso. Queremos agradecer que siempre hemos sido bienvenidos en este increíble país y por ello siento que es nuestro deber el velar por aquello que tanto queremos: el futuro de México. &amp;nbsp; El futuro de México no debe depender de si uno nace dentro de una familia con escasos recursos. Por eso, les pido ayuda a todos quienes puedan hacer posible que niños y jóvenes reciban atención médica, estudios y diagnósticos y puedan cumplir sus sueños de vivir más tiempo con menos dolor. &amp;nbsp; NUESTRA CAMPAÑA: &amp;nbsp; No queremos que la pobreza en México sea una sentencia de muerte. &amp;nbsp; Uno de los principales problemas que afronta México a causa de la pobreza es la limitación al acceso de servicios médicos. En muchos casos por la falta da estudios no se conoce el tipo de enfermedad o cáncer que padece cada niño lo que los hace optar por darles el mismo medicamento a todos haciendo más dolorosa y lenta su recuperación, a esto se le suman los efectos secundarios de una quimioterapia que es la pérdida de cabello, haciendo que los niños pierdan su autoestima. &amp;nbsp; Queremos que nuestros niños reciban tratamientos en condiciones dignas proporcionándoles medicamentos, estudios médicos, pelucas por la pérdida de cabello y ludoterapias que los ayude a tener un acompañamiento y estabilidad mediante el juego, construyendo un medio para explorar e interactuar con su entorno. &amp;nbsp; SUEÑOS DE VIDA: &amp;nbsp; Con nuestro proyecto Sueños de vida buscamos mejorar la calidad de vida de los niños durante el tratamiento brindando acompañamiento, estabilidad, cubriendo necesidades emocionales y económicas a través de: &amp;nbsp; Estudios médicos Tratamientos médicos Medicamentos Ludoterapias &amp;nbsp; NUESTRO IMPACTO: &amp;nbsp; Desde el año 2016 al año 2018 se han beneficiado a 186 niños con edades entre los 2 meses hasta los 18 años 70% de los niños han padecido cáncer 30% han padecido tras enfermedades &amp;nbsp; ¡ÚNETE! &amp;nbsp; Nuestro equipo está conformado por un grupo de mujeres dedicadas a salvar la vida de niños de escasos recursos en su lucha contra las enfermedades acompándolos día a día. Es por eso que nos esforzamos &amp;nbsp;</t>
  </si>
  <si>
    <t>https://hipgive.org/wp-content/uploads/2017/10/Ácta-Constitutiva-PEV-2010.pdf</t>
  </si>
  <si>
    <t>Desde el año 2016 hemos ayudado a 186 familias quienes tienen uno a más de sus niños en el hospital Moctezuma. Tan solo en el año 2017 logramos ayudar a 82 niños Para poder ayudar a cada niño necesitamos $3,451.8 &amp;#8211; ya que más del 70% padecen cáncer Sumado a sueños de vida tenemos el proyecto sueños de felicidad donde buscamos cumplir el más grande sueño de estos pequeños. En el 2017 logramos cumplir con 52 sueños, para lograrlo se recaudaron $365.600,00, ya que cada sueño tuvo un costo aproximado de $7.030,77 Nuestro costos de operación OSC + el pago a nuestros ludoterapeutas es de $849.142,9 Con el dinero recaudado queremos sumar a otras 80 familias y poder ofrecerles tratamientos médicos y ludoterapias a sus niños. &amp;nbsp;</t>
  </si>
  <si>
    <t>vpdfundacion</t>
  </si>
  <si>
    <t>roberto.carvallo@idealsocial.org</t>
  </si>
  <si>
    <t>Libros artesanales: esperanza para Venezuela</t>
  </si>
  <si>
    <t>Maria Guadalupe</t>
  </si>
  <si>
    <t>Libro: LA FUERZA DE LA VIDA. Un Retrato del Agua</t>
  </si>
  <si>
    <t>kissmodelu@gmail.com</t>
  </si>
  <si>
    <t>LIBRE Healthy Youth</t>
  </si>
  <si>
    <t>(552) 307-1428</t>
  </si>
  <si>
    <t>Pachuca de Soto, México</t>
  </si>
  <si>
    <t>Alejandro es un chico que salio a trabajar y en el camino fue atropellado, ayudanos a devolverle su vida.</t>
  </si>
  <si>
    <t>volunteer@sscf.org</t>
  </si>
  <si>
    <t>Hola mi nombre es María Vazquez y quiero compartirles la historia de mi hermano Alejandro Marquez , El día Sábado 30 de septiembre salio a trabajar a la feria de Pachuca a la cual viajo desde la ciudad de puebla con la intecion juntar dinero para un pequeño negocio para la manutención de la familia y papeles migratorios(ya que es extranjero), lamentablemente en el traslado de la pensión donde se quedaba hacia su lugar de trabajo fue arrollado por un automóvil. En este momento se encuentra en estado delicado ya que el golpe que sufrió, le ocasiono 10 fracturas de las costillas hacia el fémur, y estas fracturas le están ocasionando presión en uno de sus pulmones, necesita 2 operaciones urgentes para que puede volver a caminar, y que pueda tener movilidad y dejar de causarle dolor a su pulmón. Solicito de su ayuda, ya que mi hermano es extrangero y no puede adquirir un seguro de gobierno por su situación migratoria, y el material que solicitan para su operación no lo proporciona el hospital aun teniendo seguro, urge su operacion y no contamos con los recursos suficientes. Realmente queremos que mi hermano se recupere y recupere su vida ya que es una persona que noble, honesta y trabajadora. Nuestro objetivo es que con el dinero recaudado se pueda comprar el material y lo operen lo mas pronto posible. Se necesitan $70 000 pesos mexicanos para poder comprar 1 clip de 3 segmentos y 2 tornillos que se le colocaran en el femur. Se le hara una placa con 4 clips, de los cuales 3 ya fueron donados y la reconstrucion en el femur mas los medicamentos que piden a diario. Deseamos que mi hermano recupere su vida y que pueda continuar trabajando en un futuro, y seguir su vida ya que es parte del sustento de nuestra familia. Estamos totalmente comprometidos para en mostrarles paso a paso de todo lo que se esta haciendo por mi hermano</t>
  </si>
  <si>
    <t>El dinero que se recaude servirá para el material y gastos de hospitalizacion, el material que necesita son 4 clip de 3 segmentos para torax de los cuales 3 ya fueron donados y 2 tornillos para reconstruir la pierna mas los medicamentos que nos solicitan a diario. Ayudenos de todo corazon a que mi hermano pueda recuperar su vida y salud</t>
  </si>
  <si>
    <t>https://hipgive.org/wp-content/uploads/2018/06/Board-members-list_SSCF.pdf</t>
  </si>
  <si>
    <t>Detengamos las agujas del reloj y démosle vida a Rubia. Let&amp;#8217;s stop the hands of the clock and give life to Rubia.</t>
  </si>
  <si>
    <t>Desayunador: Betania La Matanza</t>
  </si>
  <si>
    <t>https://hipgive.org/wp-content/uploads/2018/06/IRS-990-REPORT-SSCF.pdf</t>
  </si>
  <si>
    <t>Desayunador La Matanza</t>
  </si>
  <si>
    <t>https://hipgive.org/wp-content/uploads/2018/06/Current-fiscal-year-budget_SSCF.pdf</t>
  </si>
  <si>
    <t>ochoajorge94@gmail.com</t>
  </si>
  <si>
    <t>Libertad a través de mi Pasión</t>
  </si>
  <si>
    <t>05-23-2017</t>
  </si>
  <si>
    <t>Desarrollar proyectos educativas ambientales un aula al aire libre en el Bosque de Pterocarpus</t>
  </si>
  <si>
    <t>Let’s Talk: Creating Safe Spaces for All Families</t>
  </si>
  <si>
    <t>https://hipgive.org/wp-content/uploads/2018/06/4349The-Children's-Partnership-Letter-of-Determination.pdf</t>
  </si>
  <si>
    <t>bosquepterocarpus@gmail.com</t>
  </si>
  <si>
    <t>Ruthie</t>
  </si>
  <si>
    <t>rbolotin@childrenspartnership.org</t>
  </si>
  <si>
    <t>Desarrollando economía encima del bosque amazónico</t>
  </si>
  <si>
    <t>Our forums provide families with safe and empowering spaces on immigration and health issues impacting children today.</t>
  </si>
  <si>
    <t>Ofrecemos a las familias espacios seguros para discutir asuntos de salud e inmigración que están afectando a sus hijos.</t>
  </si>
  <si>
    <t>After the 2016 election, The Children&amp;#8217;s Partnership (TCP) created the Let&amp;#8217;s Talk series to talk directly to California&amp;#8217;s families and address their concerns about healthcare and immigration. We&amp;#8217;ve since held 52 forums and reached over 1,400 immigrant families statewide. But we need to do more. Why Does This Matter? In California, approximately half of all children have an immigrant parent, which means that every day, nearly half of California’s parents are fearing more and more for their and their children’s health and well-being. Alongside our community and school partners, TCP decided to host a series of community forums to connect with families and respond to questions or concerns about their child’s health care. We also teamed up with our immigration partners to address questions on immigration and how it impacts eligibility, enrollment, and the ability to get care. Continued federal attacks on immigrant families, such as the decision on DACA, a potential Executive Order on Public Charge, and a federal lawsuit against California’s sanctuary laws have created an environment of fear and instability. Many families are anxious about their and their children’s health coverage and there is a chilling effect preventing families from applying for coverage for which they are eligible or seeking services, especially immigrant families, who are disproportionately uninsured. What is Let&amp;#8217;s Talk? TCP’s Let’s Talk forums were designed to directly respond to immigrant families’ concerns and help organize and empower communities so they are equipped with the right tools to protect their care and understand information impacting health access and coverage. We partner with our ALL IN for Health Campaign partnerships with the California Department of Education, community health centers, and immigrant organizations to host Let’s Talk forums and disseminate materials. Because schools are trusted sources of information for families, we work with schools as venues. We utilize our proven strategy of leveraging community partners’ relationships with families, and with each other, to provide multi-sector and targeted local resources. How Can You Help? With the current Administration, there are always new threats to children’s rights to health and safety. We must do our due diligence to make sure families have resources and up-to-date information, as well as hear directly from families about their needs. In order to meet this challenge, we plan to expand our Let’s Talk forums into additional priority communities, focusing on previously identified regions where there is a healthcare discrepancy and where area demographics reflect the diversity of California’s children. We have received some preliminary grant funding to help support this expansion, but we need your help to supplement the costs and are asking for $3,000 in support. We plan to reach at least 200 immigrant families directly with new Let’s Talk presentations as part of this expansion, with an additional 800 through disseminated materials. Thank You! With your help and amidst the chaos, mistreatment, and misinformation, we can provide families with in-person enrollment assistance, immigration legal services, access to local healthcare providers, and more importantly, a space to feel heard. For more information about The Children&amp;#8217;s Partnership, visit our website at: www.childrenspartnership.org and sign up for our listserv. Thank you for prioritizing the health of children in immigrant families.</t>
  </si>
  <si>
    <t>Derrape hacia mis sueños</t>
  </si>
  <si>
    <t>antares9604@gmail.com</t>
  </si>
  <si>
    <t>Después del resultado de las elecciones del 2016, The Children’s Partnership (TCP) creó una serie de charlas llamada Let’s Talk para hablar directamente con familias en California sobre sus preocupaciones acerca de los temas de inmigración y salud. ¿Porque es tan importante esto? En California, aproximadamente la mitad de todos los niños tienen al menos un padre inmigrante, lo que significa que todos los días entre la mitad de los padres de California existen unos que temen por la salud y el bienestar de ellos y de sus hijos. Junto con nuestros aliados comunitarios y en las escuelas, TCP decidió llevar a cabo una serie de pláticas comunitarias conectándose así con familias para poder responder sus preguntas y preocupaciones acerca del bienestar de sus hijos. También colaboramos &amp;nbsp;con organizaciones que abogan por los derechos de inmigrantes para responder a preguntas específicas de inmigración, tal como la elegibilidad e inscripción de los inmigrantes a servicios médicos y cómo obtener estos servicios. El continuo ataque del gobierno federal en contra las familias inmigrantes, como la decisión de terminar el programa de DACA, o el posible cambio en la política de Carga Pública y una demanda judicial contra las leyes de California que promuevo santuario a los inmigrantes, han creado un ambiente de temor e inestabilidad en nuestras comunidades. Muchas familias están ansiosas acerca de su cobertura médica y la de sus hijos. Todas las políticas y amenazas que vienen de la nueva administración han creado un efecto negativo que previene a las familias inmigrantes de aplicar para obtener &amp;nbsp;cobertura médica o a buscar otros servicios necesarios, a los cuales tienen derecho. ¿Qué es el proyecto Let’s Talk? El programa de Let’s Talk de TCP consiste de pláticas comunitarias diseñadas para responder directamente a las preocupaciones de las familias inmigrantes. También se crearon para ayudar a organizar y a empoderar a la comunidad para que estén equipadas con las herramientas necesarias para proteger su bienestar y para que entiendan toda la información que impacta su acceso y cobertura a servicios médicos. TCP trabaja dentro de la campaña de ALL IN for Health y con otras organizaciones como El Departamento de Educación de California, centros de salud comunitarios y organizaciones de derechos de inmigrantes, para organizar los foros Let’s Talk y para compartir materiales. Ya que &amp;nbsp;las escuelas son fuentes confiables de información para las familias, nosotros trabajamos en escuelas como lugares de encuentro. También utilizamos la estrategia de fortalecer las relaciones entre familias y organizaciones comunitarias locales, para proveer recursos locales y específicos. ¿Cómo puede ayudar? Con la administración actual, siempre hay nuevas amenazas en contra de los derechos de los niños y su &amp;nbsp;salud y seguridad. Debemos poner de nuestra parte para asegurar que las familias tengan los recursos adecuados, información al día, y que puedan escuchar a otras familias y aprender sobre sus necesidades. Para lograr esta meta, queremos llevar a cabo más foros de Let’s Talk en comunidades de prioridad, enfocándonos en regiones identificadas previamente donde hay desigualdad de servicios de salud y donde la demografía refleja la diversidad de los niños de California. Hemos recibido fondos preliminares para ayudarnos en esta expansión del programa, pero necesitamos su ayuda para suplementar los costos. Estamos pidiendo $3,000 en donaciones. Por medio de la expansión de los foros de Let’s Talk, planeamos conectarnos directamente con 200 familias adicionales y llegar a más de 800 familias más por medio de distribución de materiales. ¡Gracias! Con su ayuda en medio de todo este caos, maltrato, e información incorrecta que nuestras familias están recibiendo, nosotros podemos proveerles ayuda en persona con registración a servicios de salud, servicios legales de inmigración, acceso a proveedores de salud locales a través de nuestras alianzas, y aún más importante, a proveer un espacio donde se sientan tomados en cuenta. Para más información acerca de nuestra organización visite nuestra página web www.childrenspartnership.org y anotese a nuestra lista de comunicaciones. Gracias por darle prioridad a la salud de todos los niños inmigrantes.</t>
  </si>
  <si>
    <t>Derrapar hacía mis sueños</t>
  </si>
  <si>
    <t>Demo</t>
  </si>
  <si>
    <t>demo</t>
  </si>
  <si>
    <t>kidspartnership</t>
  </si>
  <si>
    <t>https://hipgive.org/wp-content/uploads/2017/11/8562581363main_PIA00013_full.jpg</t>
  </si>
  <si>
    <t>(123) 124-124</t>
  </si>
  <si>
    <t>https://hipgive.org/wp-content/uploads/2018/06/TCP-Board-of-Directors-(Affiliations).pdf</t>
  </si>
  <si>
    <t>Morbi leo risus, porta ac consectetur ac, vestibulum at eros. Nulla vitae elit libero, a pharetra augue. Duis mollis, es</t>
  </si>
  <si>
    <t>Morbi leo risus, porta ac consectetur ac, vestibulum at eros.: La gente financia proyectos que le apasionan y en los que cree. Utiliza esta sección para captar su atención, aumentar su interés y asegurarte que quieran leer más. A continuación hay algunas cosas que deben incluirse: 1. Presenta la problemática, oportunidad o problema que quieres abordar con este proyecto. 2.¿Por qué es importante para ti, tu equipo o para tu organización?</t>
  </si>
  <si>
    <t>Curabitur blandit tempus porttitor.</t>
  </si>
  <si>
    <t>https://hipgive.org/wp-content/uploads/2018/06/TCP-2016-Audit-Financials.pdf</t>
  </si>
  <si>
    <t>https://hipgive.org/wp-content/uploads/2018/06/TCP-2018-Operating-Budget.pdf</t>
  </si>
  <si>
    <t>Let’s help Diego life</t>
  </si>
  <si>
    <t>Alajuelita, San José Province, Costa Rica</t>
  </si>
  <si>
    <t>Diego was a perfectly healthy baby until he got run by a drunk driver . Now he wont walk and needs special equipment.</t>
  </si>
  <si>
    <t>DELIZIA: Productos 100% de frutas naturales como pulpas y paletas; y productos hechos con frutos secos como leches y barras energéticas.</t>
  </si>
  <si>
    <t>Diego era un bebé completamente sano hasta que lo atropelló un conductor borracho. Ahora no puede caminar.</t>
  </si>
  <si>
    <t>Campaign summary: Diego was a perfectly healthy baby until he got run by a drunk driver . Now he wont walk and needs special equipment and care.&amp;nbsp;The accident causes damage on his urinary system, kidneys and legs.&amp;nbsp;We are rasing money to provide all the special cares and equipment to be at home and he could life.&amp;nbsp;His mother doesn’t work and his dad has to support all by himself a family of 5, so it’s impossible for them to buy everything Diego needs.All the money we raise is going to help the little kid to have a dignify life.&amp;nbsp;</t>
  </si>
  <si>
    <t>Diego era un bebé perfectamente sano hasta que un conductor ebrio lo atropelló. Ahora él no caminará y necesita equipo especial y cuidado. El accidente causa daños en su sistema urinario, riñones y piernas. Estamos gastando dinero para proporcionar todos los cuidados y equipos especiales para estar en casa y él podría vivir. Su madre no trabaja y su padre tiene que mantener solo una familia de 5, por lo que es imposible para ellos comprar todo lo que Diego necesita. Todo el dinero que recaudamos ayudará al niño a tener una vida digna.</t>
  </si>
  <si>
    <t>All the money we raise is for a special bed, wheelchair, diapers, medicines and a special equipment the monitorize his kidneys and kreatinin levels.</t>
  </si>
  <si>
    <t>paocha6@gmail.com</t>
  </si>
  <si>
    <t>maranatha.gk@hotmail.com</t>
  </si>
  <si>
    <t>Let&amp;#8217;s Talk Community Forums</t>
  </si>
  <si>
    <t>https://hipgive.org/wp-content/uploads/2018/06/The-Children's-Partnership-Letter-of-Determination.pdf</t>
  </si>
  <si>
    <t>DELIZIA</t>
  </si>
  <si>
    <t>DEFINITION</t>
  </si>
  <si>
    <t>Defensas para la Vida</t>
  </si>
  <si>
    <t>(213) 341-0623</t>
  </si>
  <si>
    <t>Defensa de los derechos humanos de las niñas y mujeres vulnerables en periodo de gestación afectadas por violencia</t>
  </si>
  <si>
    <t>Fundación Semillitas de Dios</t>
  </si>
  <si>
    <t>NIT. 900870679-7</t>
  </si>
  <si>
    <t>https://hipgive.org/wp-content/uploads/2017/11/Camara-de-Comercio-Fundación-Semillitas-de-Dios(1).pdf</t>
  </si>
  <si>
    <t>Rita Rubiela</t>
  </si>
  <si>
    <t>fundacionsemillitasdedios@gmail.com</t>
  </si>
  <si>
    <t>(350) 798-4066</t>
  </si>
  <si>
    <t>Youth Empowerment Program</t>
  </si>
  <si>
    <t>Protect vulnerable women and children by offering them food, clothing, health care and protection</t>
  </si>
  <si>
    <t>Proteger a la mujer y a la niñez vulnerable ofreciéndole alimentación, vestido, cuidados en Salud y protección</t>
  </si>
  <si>
    <t>Human Rights Initiative of North Texas</t>
  </si>
  <si>
    <t>75-2842602</t>
  </si>
  <si>
    <t>https://hipgive.org/wp-content/uploads/2019/03/1466HRI-IRS-Letter.pdf</t>
  </si>
  <si>
    <t>Currently it is observed how the mistreatment towards women and children have been prolonged in the community, among these are the mistreatment not only physical but also psychological, verbal, sexual abuse, humiliation, etc., including from the gestation these events they have become an important cause to stop and prevent abuse. Thus, the institution of this Foundation has been taken as a strategy where it is observed the need to support those pregnant women and vulnerable children to help them in food, accommodation and priority needs that can be offered. Why is this aid campaign important for the Foundation? Because it will allow the Foundation to provide physical resources and thus benefit thousands of women who need food, clothing, workshops, among other humanitarian aid. Objective Getting many people to help us with donations so that we can also continue to help, support and protect the human rights of women and children, and pregnant mothers who are victims of gender-based violence by improving their quality of life in terms of health, protection, nutrition, social welfare, security, employment and education. This can be achieved with the support of donations from each of the people who wish to collaborate with this cause to continue with the project of the Semillitas de Dios Foundation. How will we put your donations in action? For this project at least 50 million pesos 50,000,000 are needed and would be used as follows: The donations that will be used in case the final goal is not reached. They will be used in basic resources as a priority level for food and clothing for women and children. The impact of the project is: Protect vulnerable children by offering them food, clothing, health care, protection and surveillance in situations of violence. Protect and welcome children when they have suffered incest, rape and sexual abuse. Protect the woman when she is in an unwanted pregnancy to strengthen maternal sensitization. Help psychologically and affectively children and the mother who suffers intrafamily violence. Develop in mothers and children affective, creative and interactive thinking skills in the family environment through strategies based on playful workshops that allow them to become aware of the right to life. Provide a solution to the problems of children and mothers to stabilize their situation and offer them alternatives of psychological and emotional help. Carry out training and assistance programs for mothers and children through creative and cultural education. For the above items, the collaboration of all those who wish to donate for this work with the most needy is very valuable. Why should people trust this Foundation? Because the Semillitas de Dios Foundation provides help to the most needy, reaching the most vulnerable and needy population. In the midst of the Work of the Semillitas de Dios Foundation, it is a big challenge to prevent and help children in the midst of so much poverty that surrounds this society, that is why it is very important to continue advancing and to show the population that there are still people from good heart that yearns to see a woman or a child smile. Potential challenges: The Semillitas de Dios Foundation is a primordial space for the protection of women, pregnant mothers and vulnerable children affected by intrafamily violence. The knowledge of the different areas such as the right to respect and dignity are fundamentally articulated the principles and values ​​in the family nucleus; All this is obtained through the help and resources offered by the companies and people who collaborate with this cause, besides the psychological, affective and economic attention are an important part in the growth of self-esteem in women when they have gone through difficult times. vulnerability in your life. The project plan of the foundation is a program that contains a series of activities whose purpose is to promote interest in the care, protection and care of women, children and pregnant and violated mothers. in addition, of the consideration of the sensitization for the right to life as a fundamental instrument for awareness and respect for life in all stages of human existence starting from the moment of conception and after it. That&amp;#8217;s why we ask people to help us spread this message to continue with this campaign to help children and mothers. About our organization: The Semillitas de Dios Foundation implements ludic-pedagogical programs and workshops focused on women and children. Sensitization in ethical principles so that they understand the sexual responsibility in the population and thus be generate reproductive and sexual information in the community. Strengthening education based on the struggle for life, which favors the most vulnerable people from childhood to create family environments with values ​​and attitudes committed to the change of building a better society. Look for skills development initiatives including social ones (for interpersonal relationships, communication, empathy, cooperation and teamwork); thinking (self-care, decision-making, critical and creative thinking, preparation of plans and goals) and negotiation (management and socialization of emotions and feelings, assertiveness in the construction of consensus). Encourage social relationships and behavior based on respect, love and social commitment. Conduct sexual and reproductive health education campaigns, HIV prevention, among other sexually transmitted diseases and maternal health services, accompanied by advisory and counseling processes appropriate to the needs and expectations of the people who require it. Include more women in leadership in the struggle for life so that the principles and values ​​of the community are further reinforced and good results and mechanisms are achieved that lead to vulnerable women being given planning, implementation, follow-up and evaluation of actions and programs can be oriented. This needs a strong investment in capacity building and leadership skills to make them human rights defenders. Include women in personal entrepreneurship programs and / or companies to achieve their purposes, forming women with principles and values ​​in their community. Thanks for your donation.</t>
  </si>
  <si>
    <t>Actualmente se observa como el maltrato hacia las mujeres y la niñez se han venido prolongando en la comunidad, entre estos se encuentran el maltrato no tan solo físico sino también psicológico, verbal, abuso sexual, humillaciones, etc., inclusive desde la gestación estos sucesos se han convertido en una causal importante para detener y prevenir el maltrato. Es así, que se ha tomado como estrategia la institución de esta Fundación donde se observa la necesidad de apoyar a aquellas mujeres en gestación y niños vulnerables para ayudarlas en alimentación, alojamiento y necesidades prioritarias que se les pueda ofrecer. ¿Por qué es importante para la Fundación esta campaña de ayuda? Porque va a permitir dotar de recursos físicos la Fundación y así se podrán beneficiar miles de mujeres que necesitan de alimentación, vestido, talleres, entre otras ayudas humanitarias. &amp;nbsp; Objetivo Lograr que muchas personas nos ayuden en las donaciones para poder nosotros también seguir ayudando, apoyando y velando por los derechos humanos de las mujeres y los niños, y mamás en período de gestación víctimas del maltrato por violencia de género por medio del mejoramiento de la calidad de vida en cuanto a salud, protección, nutrición, bienestar social, seguridad, empleo y educación. Esto se puede lograr con el apoyo de las donaciones de cada una de las personas que deseen colaborar con esta causa para seguir adelante con el proyecto de la Fundación Semillitas de Dios. ¿Cómo pondremos tus donativos en acción? Para este proyecto se necesita al menos cincuenta millones de pesos 50.000.000 y se utilizarían de la siguiente manera: Las donaciones que se utilizarán en caso de que no se alcance la meta final. Se utilizarán en recursos básicos como nivel de prioridad para la alimentación y vestido de las mujeres y los niños. El impacto del proyecto es: Proteger a la niñez vulnerable ofreciéndole alimentación, vestido, Cuidados en Salud, Protección y vigilancia en situaciones de violencia. Proteger y acoger a la niñez cuando ha sufrido incesto, violación y abuso sexual. Proteger la mujer cuando se encuentra en un embarazo no deseado para fortalecer la sensibilización maternal. Ayudar psicológicamente y afectivamente a la niñez y la madre que sufre violencia intrafamiliar. Desarrollar en las madres y niños habilidades de pensamiento afectivo, creativo e interactivo en el ámbito familiar por medio de estrategias basadas en talleres lúdicos que les permitan tomar conciencia del derecho a la vida. Aportar una solución a los problemas de los niños y las madres para estabilizar su situación y ofrecerles alternativas de ayuda psicológica y afectiva. Realizar programas de capacitación y ayuda en las madres y niños mediante la enseñanza creativa y cultural humanitaria. Por los anteriores ítems es muy valioso la colaboración de todos los que deseen donar para esta obra con los más necesitados. ¿Por qué la gente debería confiar en esta Fundación? Porque la Fundación Semillitas de Dios Proporciona ayuda a los más necesitados, llegando a la población más vulnerable y necesitada. En medio de la Obra de la Fundación Semillitas de Dios es un reto grande para prevenir y ayudar a la niñez en medio de tanta pobreza que rodea a esta sociedad, por eso es muy importante seguir avanzando y demostrarle a la población que aún existen personas de buen corazón que anhelan ver sonreir a una mujer o a un niño. Desafíos potenciales: La Fundación Semillitas de Dios es un espacio primordial para la protección de las mujeres, mamás en gestación y a la niñez vulnerable afectada por violencia intrafamiliar. Los conocimientos de las distintas áreas como son el derecho al respeto y dignidad se articulan fundamentalmente los principios y valores en el núcleo familiar; todo esto se obtiene por medio de las ayudas y recursos ofrecidos por las empresas y personas que colaboran con esta causa, además la atención psicológica, afectiva y económica son parte importante en el crecimiento de la autoestima en la mujer cuando ha pasado por momentos difíciles de vulnerabilidad en su vida. El Plan del proyecto de la fundación es un programa que contiene una serie de actividades cuya finalidad es favorecer el interés por el cuidado, protección y atención a las mujeres, los niños y madres gestantes y violentadas. además, de la consideración de la sensibilización por el derecho a la vida como instrumento fundamental para la concientización y respeto por la vida en todas las etapas de la existencia humana partiendo desde el momento de la concepción y después de ella. Por eso pedimos a la gente que nos ayude a difundir este mensaje para seguir con esta campaña de ayuda a los niños y a las mamas. Acerca de nuestra organización: La Fundación Semillitas de Dios implementa programas y talleres lúdico-pedagógicos focalizados hacia las mujeres y la niñez. Sensibilización en principios éticos para que comprendan la responsabilidad sexual en la población y así ser generar información reproductiva y sexual en la comunidad. Fortalecimiento en la educación basada en la lucha por la vida, que favorezca a las personas más vulnerables desde la niñez para crear ambientes de familia con valores y actitudes comprometidas al cambio de construir una mejor sociedad. Buscar iniciativas de desarrollo de habilidades incluyendo las sociales (para las relaciones interpersonales, la comunicación, la empatía, la cooperación y el trabajo en equipo); pensamiento (autocuidado, toma de decisiones, pensamiento crítico y creativo, elaboración de planes y metas) y de negociación (manejo y socialización de emociones y sentimientos, asertividad en la construcción de consensos). Favorecer las relaciones sociales y el comportamiento fundamentado en el respeto, amor y compromiso social. Realizar campañas de educación salud sexual y reproductiva, a la prevención del VIH, entre otras enfermedades de transmisión sexual y a los servicios de salud maternal, acompañados con procesos de asesoría y consejería adecuados a las necesidades y expectativas de las personas que lo requieren. Incluir a más mujeres en liderazgo en la lucha por la vida para que se retroalimente más los principios y los valores entre la comunidad y se logren buenos resultados y mecanismos que conlleven a que las mujeres vulnerables y se les de una planeación, implementación, seguimiento y evaluación de acciones y programas se puedan orientar. Esto necesita una inversión fuerte en creación de capacidad y habilidades de liderazgo para hacerlos defensores de derechos humanos. Incluir a las mujeres en programas de emprendimiento personal y/o con empresas para el logro de sus propósitos formando mujeres con principios y valores en su comunidad. Gracias por tu donación.</t>
  </si>
  <si>
    <t>Presupuesto Financiero Físico y Tecnológico Computadores $ 6.000.000 VideoBeam $ 2.000.000 Monitor Fetal $ 10.000.000 Impresora $ 600.000 Estufa $ 2.000.000 Refrigerador $ 3.000.000 Mesas $ 2.000.000 Sillas $ 2.000.000 Camas $ 5.000.000 Camillas $ 2.000.000 Enseres (Utensilios de cocina) $ 2.000.000 Vestido, alimentación y otros $ 5.000.000 Subtotal $ 41.600.000 Physical and Technological Financial Budget Computers $ 6,000,000 VideoBeam $ 2,000,000 Fetal Monitor $ 10,000,000 $ 600,000 Printer $ 2,000,000 stove Refrigerator $ 3,000,000 Tables $ 2,000,000 Chairs $ 2,000,000 Beds $ 5,000,000 Stretchers $ 2,000,000 Appliances (Kitchen utensils) $ 2,000,000 Dress, food and other $ 5,000,000 Subtotal $ 41,600,000</t>
  </si>
  <si>
    <t>ritarubielar@gmail.com</t>
  </si>
  <si>
    <t>03-23-2019</t>
  </si>
  <si>
    <t>JWeil@hrionline.org</t>
  </si>
  <si>
    <t>Let&amp;#8217;s Talk Community Dialogues</t>
  </si>
  <si>
    <t>(214) 273-4334</t>
  </si>
  <si>
    <t>Let&amp;#8217;s put an end to AIDS! Join the movement!</t>
  </si>
  <si>
    <t>Fundación Unidos por un México Vivo, A.C.</t>
  </si>
  <si>
    <t>FUU040210FCO</t>
  </si>
  <si>
    <t>https://hipgive.org/wp-content/uploads/2018/11/6-ACTA-CONSTITUTIVA--68,713--protocolizacion-NOV--2015--PODER-PAG-12.compressed.pdf</t>
  </si>
  <si>
    <t>Dallas, TX, USA</t>
  </si>
  <si>
    <t>TX</t>
  </si>
  <si>
    <t>Dallas</t>
  </si>
  <si>
    <t>Decide Mujer!</t>
  </si>
  <si>
    <t>&amp;#8220;What do you want to become when you grow up?&amp;#8221; Young Immigrants &amp;#8211; New Hope &amp;#8211; A Better United States</t>
  </si>
  <si>
    <t>&amp;#8220;Que quieres ser crezcas?&amp;#8221; Jóvenes Inmigrante-Nueva Esperanza- Un Estados Unidos mejor</t>
  </si>
  <si>
    <t>“As a Latina woman, coming to the US was an eye-opening experience. I saw women behind desks, teaching, standing in court. You don’t see that where I am from. As a young Latina immigrant, I was always told why was I wasting my time going to school? School isn’t for people like you.” -Jasmin M. a 17-year-old client from Honduras Campaign summary: In 2018 we piloted our agency&amp;#8217;s first Youth Empowerment Program (YEP) alongside seven young Latinas coming to us with one goal in mind, ‘Can a girl like me go to college?” YEP aims to educate our young Latino kids we work with, ages 17 and older, and help them identify barriers which they face in achieving their career and educational goals after high school. We offer an extensive curriculum includes mock interviews, a college applications and essays workshop, financial planning, guest speakers from the clients’ chosen career fields, healthy relationships all while reflecting on the value of believing in your worth no matter what. The fourth session ended with our all Latina girl group remarking on each other’s strengths– things that they didn’t even recognize in themselves. They agreed on how important it was to advocate for themselves and recognized living authentically and being proud of their heritage as immigrant women are truly impressive qualities that could help them stand out and succeed in their future careers. Although the paths they each chose to embark on varied, these young women are united by their tenacity and their desire to serve the community and give back to their new country which has offered them a second chance. Why it matters: We have identified program needs, based on interest from our client community, and now we are in the process of identifying funding possibilities. To be eligible for our services, our clients are living at or below 150% of the poverty line, but that is of course no reflection of their ultimate potential. With your contributions, we will be able to fund and grown our Youth Empowerment Program for one year and reach 30 first generation Latina students. $30 provides a transit subsidy for one student to attend the entire summer Youth Empowerment Program $50 covers the cost of school supplies for one student at college $100 buys software to aid in the education of one student $200 provides books for one student for a semester at college $400 buys one laptop computer for a student to participate in classes and complete homework Other Ways You Can Help: Help comes in all forms. &amp;#8211; You can help us get out the word &amp;#8211; share this campaign with your community! &amp;#8211; Remember to use the HIPGive social sharing tools. Use hashtags! &amp;#8211; Become an official campaign ambassador or volunteer. &amp;#8211; Sign up to volunteer for YEP!</t>
  </si>
  <si>
    <t>imontero@probono.mx</t>
  </si>
  <si>
    <t>“Como mujer latina, venir a los Estados Unidos fue una experiencia reveladora. Vi a mujeres detrás de los escritorios, enseñando, de pie en la corte. No ves eso de donde soy. ¿Como una joven inmigrante latina, siempre me dijeron por qué estaba perdiendo el tiempo yendo a la escuela? La escuela no es para gente como tú &amp;#8220;. -Jasmin M. un cliente de 17 años de Honduras. Resumen de la campaña: En 2018, fue el primer Programa de Empoderamiento Juvenil (YEP)) de nuestra agencia, junto con siete latinas que vienen con un objetivo en mente: &amp;#8220;¿Puede una niña como yo ir a la universidad?&amp;#8221; El objetivo de YEP es educar a nuestros jóvenes latinos, mayores de 17 años, y ayudarlos a identificar barreras que enfrentan para alcanzar sus metas profesionales y educativas después de la escuela secundaria. Ofrecemos un extenso plan de estudios que incluye entrevistas, un taller de ensayos y solicitudes universitarias, planificación financiera, conocer profesionales elegidos por la carrera de sus intereses, relaciones sanas, mientras reflexiona sobre el valor de creer en su valor de uno mismo. La cuarta sesión terminó con nuestro grupo de chicas latinas reconociendo las fortalezas de las demás, cosas que ni siquiera reconocieron en sí mismas. Estuvieron de acuerdo en lo importante que hablar por sí mismas y reconocieron vivir de manera auténtica y estar orgullosas de su herencia, ya que las mujeres inmigrantes son cualidades realmente impresionantes que podrían ayudarlas a sobresalir y tener éxito en sus carreras futuras. Si bien los caminos que cada uno eligió para emprender variados, estas jóvenes están unidas por su tenacidad y su deseo de servir a la comunidad y retribuir a su nuevo país que les ha ofrecido una segunda oportunidad. Por qué importa: Hemos identificado las necesidades del programa, basadas en el interés de nuestra comunidad de clientes, y ahora estamos en el proceso de identificar las posibilidades de financiamiento. Para ser elegibles para nuestros servicios, nuestros clientes viven en o por debajo del 150% de la línea de pobreza, pero eso, por supuesto, no refleja su máximo potencial. Con sus contribuciones, podremos financiar y hacer crecer nuestro Programa de Empoderamiento Juvenil por un año y llegar a 30 estudiantes latinas de primera generación. $ 30 proporciona un subsidio de tránsito para que un estudiante asista a todo el Programa de Capacitación Juvenil de verano $ 50 cubre el costo de los útiles escolares para un estudiante en la universidad $ 100 compra software para ayudar en la educación de un estudiante $ 200 proporciona libros para un estudiante por un semestre en la universidad $ 400 compra una computadora portátil para que un estudiante participe en las clases y complete la tarea Puedes ayudar de otras formas La ayuda viene en todas las formas. &amp;#8211; Puede ayudarnos a correr la voz &amp;#8211; ¡Comparte esta campaña con su comunidad! &amp;#8211; Recuerda usar las herramientas de intercambio social HIPGive. ¡Usa hashtags! &amp;#8211; Conviértete en un embajador oficial de la campaña o voluntario. &amp;#8211; ¡Regístrate para ser voluntario en YEP!</t>
  </si>
  <si>
    <t>Materials for sessions ESL: $180 for the year · Facilitator materials: $30 · Meals for Summer: $50 · Meals for Fall: $50 · Meals for spring: $50 Materials for YEP: $230 for the year · Facilitator materials: $30 · Meals $150 for the summer (given 3 meals by HRI) · Meals for Spring &amp;amp; Fall $50 Transportation Total for the year $ 630 *estimated for 7 we have been working with $30 for a daily bus pass. · Summer sessions $210 · Fall sessions: $210 · Spring sessions: $210 School supplies for clients Total for the year: $400 *estimated for 7 clients · Summer $100 · Fall $150 · Spring $150 Laptop incentive · Total for the year 2,800 · Price for 1 laptop is $400 Electronic tablet · Total for the year: $349.93* estimated from the 7 clients · $49.99 each (before tax) School fees to cover admissions fee for application Between $750-925 total · $ 350-525 to cover fees for 7 clients · $400 for high school graduates needing help to cover fees.</t>
  </si>
  <si>
    <t>hrionline</t>
  </si>
  <si>
    <t>MBaig@hrionline.org</t>
  </si>
  <si>
    <t>12-31-2018</t>
  </si>
  <si>
    <t>Angel</t>
  </si>
  <si>
    <t>angel@mexicovivo.org</t>
  </si>
  <si>
    <t>Decide Mujer</t>
  </si>
  <si>
    <t>(525) 541-913893</t>
  </si>
  <si>
    <t>Ciudad de México, CDMX, Mexico</t>
  </si>
  <si>
    <t>We want all people with HIV to have treatment: everything starts with detection!</t>
  </si>
  <si>
    <t>Queremos que todas las personas con VIH tengan tratamiento: ¡todo empieza con la detección!</t>
  </si>
  <si>
    <t>https://hipgive.org/wp-content/uploads/2019/03/Board-Members.pdf</t>
  </si>
  <si>
    <t>We want all people with HIV to have treatment: everything starts with detection. Help us to end AIDS, to know the status is life! 36.9 million people are living with HIV in the world. 75% know they are HIV positive, the rest do not know. Antiretroviral treatment controls the infecto and avoids transmiting it. &amp;nbsp; At the ASSI Community Center (Comprehensive Sexual Health Care) our team conducts rapid HIV screening, with services at no cost to individuals. The services are given in a friendly, private and confidential environment, with counseling by a professional team. All people with a positive HIV result are accompanied and linked to Health Services for their appropriate treatment. Help us extend our services! We want more people to get tested and receive detection, care and timely treatment. Since its creation, the Center has served 5,133 people. In 2019 we want to reach more than 2,000 people and this will be possible only with your help. The most powerful resource to eliminate AIDS is timely detection. The more people we reach, the more likely we are to achieve it. With your donation we can cover the fees of doctors, counselors, therapists, psychologists and sexologists who care for people at the center. Additionally, we will use it for laboratory supplies necessary to operate optimally. With $5 USD you are supporting us in promoting detection in key populations. With $10 USD you are supporting us to promote this free service in meeting spaces of key populations. With $25 USD you are supporting to provide a personalized consultation that includes: pre and post counseling service, with application of rapid HIV test and syphilis, an accompaniment and basic prevention kit (3 condoms, 1 lubricant and informative brochures). With $100 USD you are supporting 4 consultations that include: pre and post counseling services, application of rapid tests of HIV and syphilis, accompaniment to health services and prevention kit (10 condoms, 3 lubricants and information brochures) and specialized monitoring by medicine and psychological support after a positive HIV result. &amp;nbsp; How else can I help? You can promote the services of Mexico Vivo in your social networks so that more people can have access to sexual health, inviting them to visit: www.mexicovivo.org/assi You can also help spreading the campaign on your social media using these messages on these key dates: November 27th: #GivingTuesday #UnDíaParaDar #MiraPorLosDemás December 1st: #InternationalDay #HIV #AIDS &amp;nbsp; Do not hesitate, however, to join our team of volunteers! It all adds up! About us: Mexico Vivo is a civil association with 15 years of experience. We work so that more people can live their sexuality with health and power of decision. Therefore, we provide information and services that allow them to choose, prevent, detect and respond promptly, improving the quality of individual, family and social life with inclusion, equity, respect, health, love and art. Thanks to our donors and sponsors, in 2017 we had the opportunity to reach more than 2.9 million people through our different programs: ASSI Vivo: Atención para la Salud Sexual Integral (Comprehensive Sexual Health Care Center). Generación Viva: Comprehensive education program for sexual health aimed at adolescents, young people and parents. Empresa Viva: Comprehensive sexuality education program for companies and public institutions. Hablemos de Sexo y Amor: Spanish version of the Love Matters international project that, in 2017, was adopted by Mexico Vivo (https://hablemosdesexo.com). &amp;nbsp; In addition, it si a privilege for us to be members of: WAS: World Association for Sexual Health (http://www.worldsexology.org). FEMESS: Federación Mexicana de Educación Sexual y Sexología (https://femess.org.mx). Plataforma Iberoamericana de Empresas y VIH. GPEA CDMX: Grupo de Prevención de Embarazos Adolescentes en la Ciudad de México. CEMEFI: Centro Mexicano para la Filantropía (https://www.cemefi.org). Mexico Vivo also compiles with all the indicators of Institutionality and Transparency, reaching the Optimal Level since 2012, for the clarity of its actions and the use of resources, as well as the impact and positive change generated in living conditions of our beneficiary population. Therefore, we have the accreditation of Institutionality and Transparency granted by the Mexican Philantropy Center (CEMEFI) to the organizations that carry out self-assessment and self-regulation process, verified through various indicators. For more information about us, please visit us at: www.mexicovivo.org &amp;nbsp; &amp;nbsp;</t>
  </si>
  <si>
    <t>De revest food</t>
  </si>
  <si>
    <t>https://hipgive.org/wp-content/uploads/2019/03/HUMAN-RIGHTS-INITIATIVE---FYE-6-30-2018-Form-990.pdf</t>
  </si>
  <si>
    <t>Queremos que todas las personas con VIH tengan tratamiento: todo empieza con la detección. Ayúdanos a terminar con el Sida, conocer el status es vida. 36.9 millones personas viven con VIH en el mundo. El 75% sabe que es seropositivo, el resto no lo sabe. El tratamiento antirretroviral controla la infección y evita transmitirla. En el Centro Comunitario de ASSI (Atención para la salud sexual integral) nuestro equipo hace pruebas rápidas de detección para VIH, con servicios sin costo para las personas. Los servicios se dan en un ambiente amigable, privado y confidencial, con consejería realizada por un equipo profesional. Todas las personas con un resultado reactivo a VIH son acompañadas y vinculadas a Servicios de Salud para su adecuado tratamiento. &amp;nbsp; ¡Ayúdanos a extender nuestros servicios! Queremos que más personas se hagan la prueba y reciban una detección, atención y tratamiento oportuno. Desde su creación, el Centro ha atendido a 5,133 personas. En 2019 queremos llegar a más de 2,000 personas y esto será posible sólo con tu ayuda. El arma más potente para eliminar el Sida es la detección oportuna. Mientras a más personas lleguemos, es más probable que lo logremos. &amp;nbsp; Con tu donativo podremos cubrir los honorarios de médicos, consejeros, terapeutas, psicólogos y sexólogos que atienden a las personas del centro. Adicionalmente, lo usaremos para insumos de laboratorio necesarios para operar óptimamente. Con $100 MXN ($5 USD) nos estás apoyando para promover la detección en poblaciones clave. Con $200 MXN ($10 USD) nos estás ayudando para promover este servicio sin costo en los espacios de reunión de las poblaciones clave. Con $500 MXN ($25 USD) nos estás apoyando a brindar una consulta personalizada que incluye: servicio de asesoramiento previo y posterior, con la aplicación de la prueba rápida del VIH y la sífilis, un kit de acompañamiento y prevención básica (3 condones, 1 lubricante y folletos informativos). Con $2000 MXN ($100 USD) nos estás ayudando con 4 consultas que incluyen: servicios de asesoramiento previo y posterior, aplicación de pruebas rápidas de VIH y sífilis, acompañamiento a los servicios de salud y kit de prevención (10 condones, 3 lubricantes y folletos de información) y monitoreo especializado con medicamentos y psicológicos. apoyo después de un resultado positivo de VIH. &amp;nbsp; ¿Qué más puedes hacer además de donar? Puedes promover los servicios de México Vivo en tus redes para que más personas puedan acceder a la salud sexual, invitándoles a visitar: www.mexicovivo.org/assi De igual forma, puedes ayudar difundiendo la campaña en tus redes usando estos mensajes en estas fechas claves: &amp;nbsp; 27 de noviembre: #UnDíaParaDar #GivingTuesday #MiraPorLosDemás 1 de diciembre: #DiaInternacional #VIH #AIDS &amp;nbsp; No dudes, además, de sumarte a nuestro equipo de voluntarios. ¡Todo suma! Acerca de nuestra organización: México Vivo es una asociación civil con 15 años de experiencia. Trabajamos para que más personas puedan vivir su sexualidad con salud y poder de decisión. Por ello, proveemos información y servicios que les permitan elegir, prevenir, detectar y atender oportunamente, mejorando así la calidad de vida individual, familiar y social con inclusión, equidad, respeto, salud, amor y arte. Gracias a nuestros donantes y auspiciantes, en 2017 tuvimos la oportunidad de llegar a más de 2.9 millones de personas, a través de nuestros distintos programas: ASSI Vivo: Atención para la Salud Sexual Integral. Generación Viva: Programa de educación integral para la salud sexual dirigido a adolescentes, jóvenes, madres y padres de familia. Empresa Viva: Programa integral de educación en sexualidad para empresas e instituciones públicas. Hablemos de Sexo y Amor: versión en español del proyecto internacional Love Matters que, en 2017, fue adoptado por México Vivo (https://hablemosdesexo.com). &amp;nbsp; Además, para nosotros es un privilegio ser miembros de: WAS: World Association for Sexual Health (http://www.worldsexology.org). FEMESS: Federación Mexicana de Educación Sexual y Sexología (https://femess.org.mx). Plataforma Iberoamericana de Empresas y VIH. GPEA CDMX: Grupo de Prevención de Embarazos Adolescentes en la Ciudad de México. CEMEFI: Centro Mexicano para la Filantropía (https://www.cemefi.org). Ademas, México Vivo cumple con la totalidad de indicadores de Institucionalidad y Transparencia, alcanzando desde el 2012 el Nivel Óptimo, por la claridad en sus acciones y en el uso de los recursos, así como el impacto y cambios positivos generados en las condiciones de vida de la población beneficiada. Por lo tanto, contamos con la acreditación de Institucionalidad y Transparencia otorgada por el Centro Mexicano de Filantropía (CEMEFI) a las organizaciones que llevan a cabo un proceso de autoevaluación y autorregulación, verificado a través de diversos indicadores. Para mayor información, por favor visítanos en: www.mexicovivo.org</t>
  </si>
  <si>
    <t>DE MUJER A MUJER, &amp;#8220;SI PODEMOS&amp;#8221;</t>
  </si>
  <si>
    <t>demujer.mujer@hotmail.com</t>
  </si>
  <si>
    <t>https://hipgive.org/wp-content/uploads/2019/03/FY18-Budget-Final.pdf</t>
  </si>
  <si>
    <t>https://hipgive.org/wp-content/uploads/2018/11/BOARD-MEMBERS-----MEXICO-VIVO.docx</t>
  </si>
  <si>
    <t>De la calle a titiritero</t>
  </si>
  <si>
    <t>https://hipgive.org/wp-content/uploads/2019/01/FUXMV-DA-NORMAL-2017-FUU040210FC0.5.2017.pdf</t>
  </si>
  <si>
    <t>das</t>
  </si>
  <si>
    <t>YOUR GENEROSITY NOURISHES ME</t>
  </si>
  <si>
    <t>Libre Infancia</t>
  </si>
  <si>
    <t>2825941-6</t>
  </si>
  <si>
    <t>https://hipgive.org/wp-content/uploads/2019/06/Personería-Juridica.pdf</t>
  </si>
  <si>
    <t>07-31-2019</t>
  </si>
  <si>
    <t>Dayrin</t>
  </si>
  <si>
    <t>dayrinsa@gmail.com</t>
  </si>
  <si>
    <t>https://hipgive.org/wp-content/uploads/2019/01/Presupuesto-Institucional-2018-FMX-VIVO.pdf</t>
  </si>
  <si>
    <t>(403) 768-70</t>
  </si>
  <si>
    <t>27 calle 0-37 zona 3, Ciudad de Guatemala</t>
  </si>
  <si>
    <t>Together, we can make the change!</t>
  </si>
  <si>
    <t>Sí nos unimos, ¡Podemos hacer el cambio!</t>
  </si>
  <si>
    <t>Did you have breakfast today? It is an easy question to answer for the ones who have the opportunity to have a daily meal, at least 3 times a day. For many of the families, who lives around the Garbage Dump zone 3 areas, this is a really hard question to answer. The low income the families get, from the garbage collection and classification, do not allow a lot of the families to provide good feeding to their children. The food insecurity triggers on the children of this community be affected on their physical, mental and emotional development. Together, we can make the change! Provide adequate feeding, the children will be able to have a physical, mental and emotional development, around 100 children and 50 teenagers, would be impacted and fulfill their top potential. At Libre Infancia, we look forward to seeing a change in the life of each them and their families. How will we put your support in action? Our nutritional program, at Libre Infancia, pursues to cover the basic needs of the children and the teenagers, who are part of our different activities, which are running during the weekdays and weekends. We start with a nutritional status evaluation, to be able to detect malnourishment problems and other medical conditions. We will provide the medical treatment, as the case needs it, with a follow up high and weight evaluation, 6 months later. The nutritional follow-up consists in providing breakfast, lunch, and snack, on a daily bases for the ones who study at Libre Infancia, from Monday to Friday; and supplementary feeding with snacks and food bag for those who come during weekdays. Currently, around 500 people are benefited from this program, between parents and their children. The active participation of the parents, is very important, for that reason we constantly train them on different subjects such as good food management, hygiene and good nutritional care at home. About us Libre Infancia has been working, with different families who live around the Garbage Dump community, of zone 3, during 27 years. Our best living testimonies are the children and teenager, who have been supported and formed, during these years. Different companies and renowned people had invested in our vision of support on a holistic way to the children and teenagers, who live around the Garbage Dump community when they got to know our daily work. We have been recognized, in 2,006, we won the Foundation Juan Bautista Gutiérrez award and an honorable mention in 2,012 for our transparency and good impact on the areas of education, nutrition, and health.</t>
  </si>
  <si>
    <t>¿Qué desayunaste hoy? Es una pregunta fácil de responder para aquellos que tienen la oportunidad de tener un plato de comida diario, por lo menos 3 veces al día. Para muchas de las familias que viven en los alrededores del Relleno Sanitario de la zona 3, esta pregunta es difícil de responder. La escasa generación de ingresos, por medio de la recolección y clasificación de basura, no permite que muchos padres de familia brinden una alimentación adecuada a sus hijos. La inseguridad alimentaria provoca que los niños y niñas de esta comunidad se vean afectados en el desarrollo físico, mental y emocional. Sí nos unimos, ¡Podemos hacer el cambio! El proveer una alimentación adecuada, permitirá que el desarrollo físico, mental y emocional, de 100 niños y niñas y 50 jóvenes, sean impactados y alcancen su máximo potencial. En Libre infancia, buscamos un cambio en la vida de cada uno de ellos y sus familias. ¿Cómo pondremos tu aporte en acción? El programa nutricional en Libre Infancia, busca cubrir las necesidades básicas de los niños, niñas y jóvenes que asisten a las diferentes actividades que se desarrollan durante la semana y fines de semana. Se inicia con una evaluación del estado nutricional, permitiendo el detectar problemas de malnutrición y otras afecciones médicas. Se proveerá el tratamiento adecuado, según la gravedad de cada caso, junto con una evaluación de talla y peso, 6 meses después. El seguimiento nutricional consta de proveer desayuno, almuerzo y refacción diaria para quienes estudian en Libre Infancia, de lunes a viernes; y alimentación complementaria con refacción y una bolsa de alimentos para quienes asisten los fines de semana. Actualmente, alrededor de 500 personas se ven beneficiadas de este programa, entre padres de familia y sus hijos. La participación de los padres de familia es esencial, por lo que se les capacita constantemente en el buen manejo de alimentos, higiene y cuidado nutricional en casa. Acerca de nosotros Libre Infancia ha trabajado, con diferentes familias que viven en la comunidad del Relleno Sanitario de la zona 3, durante 27 años. Nuestro mejor respaldo son los niños, niñas y jóvenes, que han sido apoyados y formados, durante todos estos años. Empresas y personas de renombre del país, han invertido en nuestra visión de apoyar de manera integral a los niños, niñas y jóvenes que viven en la comunidad del Relleno Sanitario, al comprobar nuestra labor diaria. Hemos sido reconocidos, en el año 2006 fuimos galardonados con el premio de la Fundación Juan Bautista Gutiérrez y una mención honorifica en el 2012 por nuestra transparencia e impacto en las áreas de educación, nutrición y salud.</t>
  </si>
  <si>
    <t>libreinfancia</t>
  </si>
  <si>
    <t>Let&amp;#8217;s End Diabetes!</t>
  </si>
  <si>
    <t>https://hipgive.org/wp-content/uploads/2019/07/JUNTA-DIRECTIVA-LIBRE-INFANCIA-2018-2020.docx</t>
  </si>
  <si>
    <t>Let&amp;#8217;s build a new future for children in Tulum</t>
  </si>
  <si>
    <t>FLORA FAUNA Y CULTURA DE MÉXICO A C</t>
  </si>
  <si>
    <t>FFC941212LF4</t>
  </si>
  <si>
    <t>https://hipgive.org/wp-content/uploads/2018/11/image.png</t>
  </si>
  <si>
    <t>https://hipgive.org/wp-content/uploads/2019/07/Estado-Financiero-Marzo.pdf - https://hipgive.org/wp-content/uploads/2019/07/Estado-Financiero-Abril.pdf - https://hipgive.org/wp-content/uploads/2019/07/Estados-Financieros-Mayo.pdf</t>
  </si>
  <si>
    <t>https://hipgive.org/wp-content/uploads/2019/07/PRESUPUESTO--MENSUAL-.docx</t>
  </si>
  <si>
    <t>https://hipgive.org/wp-content/uploads/2019/07/SOLVENCIA-FISCAL-2018.pdf</t>
  </si>
  <si>
    <t>alianzas@florafaunaycultura.org</t>
  </si>
  <si>
    <t>DANIELLETEST</t>
  </si>
  <si>
    <t>Holder:Libre Infancia - Address:27 Calle 0-37 zona 3, Ciudad de Guatemala - Bank:Bank of America - Number:026009593 - Routing:Address: 701 Brickell Avenue 6th Floor, Miami, Florida 33131 - Swift:BOFAUS3M</t>
  </si>
  <si>
    <t>Bank:Banco Promerica - Swift:BPRCGTGC - Phone:1724</t>
  </si>
  <si>
    <t>02-27-2019</t>
  </si>
  <si>
    <t>You can help 25 low-income girls to go to school with dignity for 1 year</t>
  </si>
  <si>
    <t>FUNDACION CASA DE SANTA HIPOLITA A.C.</t>
  </si>
  <si>
    <t>FCS900403GD2</t>
  </si>
  <si>
    <t>https://hipgive.org/wp-content/uploads/2019/02/ACTA-32384--y-32386-2018---copia.pdf</t>
  </si>
  <si>
    <t>(529) 842-021894</t>
  </si>
  <si>
    <t>danielle.sherman@hiponline.org</t>
  </si>
  <si>
    <t>Tulum, Q.R., México</t>
  </si>
  <si>
    <t>Help us to build an extension to the Eco Ludoteca La Ceiba so that we can involve more children in educational and cultural activities.</t>
  </si>
  <si>
    <t>Ayúdanos ampliar el espacio para las actividades de educación y cultura de la Eco Ludoteca</t>
  </si>
  <si>
    <t>Tulum is a well-known tourist paradise that has two faces: on one hand, it is one of the most beautiful tourist destinations in Mexico. On the other hand, just a few minutes away, we find an entirely different economic and social reality: in the original settlement of Tulum, poverty, family disintegration and violence are on the rise. &amp;nbsp; The negative consequences of this affect children and young people the most. Their lives are marked by the absence of parents, high school dropout rates, alcohol and drugs consumption, and, worst of all, the possibility of being recruited by criminal gangs. &amp;nbsp; Together we can build a better future for the children of Tulum The contrast between “tourist” Tulum and the “real” Tulum has been intensified quickly in recent years. But we are convinced that the deterioration in the social fabric and wellbeing of Tulum can reversed! &amp;nbsp; That’s why Flora, Fauna and Culture of Mexico created &amp;#8220;La Ceiba Tulum&amp;#8221; in the heart of the old Tulum. It’s a community center in which we run an Eco-Ludotecta, a space where children and young people can find engaging after school activities, learning values, participating in creative play and contact with nature, all in a friendly and safe environment. &amp;nbsp; Donate now to help us expand the Ludoteca! The Eco Ludoteca has been working with more and more children and young people … and now our space is limited. To expand our activities and receive more children, we need more space! So, we have a new goal for 2019: to build a multipurpose room on the second floor of the Center. &amp;nbsp; Any contribution is welcome, be it $20, $200 or $2000 USD! By donating, or rather investing, you are providing our children and young people with a better education…and a better future. With your help we can ensure a more harmonious Tulum for everyone: for families, residents, employees, and tourists. &amp;nbsp; &amp;nbsp; What else can I do? Have you been to Tulum? Get involved more directly in the project! &amp;#8211; Share this invitation to donate with your friends and family. &amp;#8211; Follow us on social media @FloraFaunayCulturaDeMexico to get to know the children we help and the progress of the project. &amp;#8211; Take part as a volunteer. Contact us by email: voluntariado@florafaunaycultura.org www.florafaunacultura.org</t>
  </si>
  <si>
    <t>Tulum es un reconocido paraíso turístico que, como en muchos otros casos en el país, presenta realidades enfrentadas. Por un lado, en su hermosa franja de playas se encuentra uno de los corredores turísticos más bellos de México, y por el otro, a tan sólo unos cuantos minutos de distancia, en el casco antiguo del poblado original de Tulum, nos encontramos con una realidad económica y social diametralmente opuesta. Esta diferencia tan marcada, en un espacio tan reducido, ha abierto una brecha de desigualdad y de rezago social cuyas consecuencias negativas se ven reflejadas principalmente entre sus niños y jóvenes: ausencia de los padres en el hogar, desintegración familiar, deserción escolar, consumo de alcohol y drogas, y -no podemos cerrar nuestros ojos ante esta realidad- la amenaza de ser reclutados por grupos criminales de todo tipo. Todo lo cual ha resultado en el rápido deterioro de la salud y el tejido social de Tulum. Buscando contribuir a brindar un mejor panorama al desarrollo de los niños y jóvenes, principalmente, de la comunidad de Tulum, en 2017 FLORA FAUNA Y CULTURA DE MÉXICO abrió al público el Centro Comunitario La Ceiba Tulum, en lo que fuera la antigua Casa Ejidal, en el corazón del viejo Tulum. Ahí hemos desarrollado todo tipo de actividades educativas y culturales, y hace pocos meses creamos la Eco Ludoteca La Ceiba Tulum, donde niños y jóvenes pueden aprovechar sus horarios fuera de la escuela en actividades educativas y formativas de valores a través del juego, la convivencia con otros niños y el contacto con la naturaleza, en un ambiente amable y seguro. Pero para ampliar nuestras actividades y brindar un mejor servicio, el Centro Comunitario La Ceiba Tulumnecesita crecer físicamente, y para ello nos hemos propuesto una nueva meta para el 2019: contruir un nuevo Salón Multiusos en el segundo piso del Centro. En esta campaña nuestra meta es recaudar $20,000.00 USD para la construcción del segundo piso del Centro Comunitario La Ceiba Tulum, a fin de brindar a los niños y jóvenes de Tulum nuevos espacios de educación, cultura y respeto a la naturaleza. ¿Qué PROBLEMAS estaremos ATENDIENDO? Deserción escolar, adicciones, niños en situación de calle o llave, y muchos más. La ampliación del Centro Comunitario La Ceiba Tulum brindará un mejor espacio para lograr este objetivo: unAula de Usos Múltiples con mayor capacidad para realizar más y mejores actividades de las que ahora podemos realizar. Queremos involucrar a la comunidad que vive y disfruta de las bellezas de Tulum, y a todos los que creemos en un mejor futuro para nuestros niños y jóvenes –y para México-, a colaborar como voluntario o como donante para que juntos podamos impulsar un proyecto que busca tener un impacto positivo y a largo plazo en la población infantil y juvenil de Tulum. ¡Únete al latido del Centro Comunitario La Ceiba Tulum! ¡Tu participación para lograr este objetivo es muy importante! ¡Sembremos juntos un mejor futuro para los niños y jóvenes de Tulum! Así juntos seguiremos sembrando futuro….</t>
  </si>
  <si>
    <t>05-16-2019</t>
  </si>
  <si>
    <t>Itzel</t>
  </si>
  <si>
    <t>FloraFaunaCultu ‏</t>
  </si>
  <si>
    <t>https://www.youtube.com/watch?v=YsYMo-Coh74&amp;#038;feature=youtu.be</t>
  </si>
  <si>
    <t>(536) 532-65</t>
  </si>
  <si>
    <t>Atizapán, Ex Ejidode Santa Cecilia, Tlalnepantla de Baz, Estado de México, Ciudad de México,</t>
  </si>
  <si>
    <t>They want to change their future, they need you! . Support their studies!</t>
  </si>
  <si>
    <t>Ellas quieren cambiar su futuro necesitan de ti. Apoya sus estudios!</t>
  </si>
  <si>
    <t>&amp;#8220;Education rescued me from the streets.&amp;#8221; So said James Taylor, an orphan child with many shortcomings. He used broken shoes, borrowed clothes, was hungry and sometimes lost hope. But thanks to the fact that he had the opportunity to have a scholarship in the naval, he was able to finish a career and change his life. James is the founder of Fundación Casa de Santa Hipólita and today we invite you to continue his legacy with us. We have 25 girls on the waiting list who wish to continue their education. They have the desire to get away from crime and poverty; They are committed to education and want, like Rosalva, to have the opportunity to finish a professional career. (Rosalva&amp;#8217;s mother is dedicated to cleaning houses, and all the previous generations, women of her family are what they did for a living. She is the first woman in her family to break this tradition and manage to finish a career to have a better future, thanks to the support she received from his donor and the Casa de Santa Hipólita Foundation) Help us cover your school expenses for one year. With your contribution we will buy everything you need, from school supplies and books, uniforms and shoes, toiletries and more. In addition, your support serves as a motivation to let them know that they are not alone on this path. Education is the vaccine against violence and build bright futures Please, make your contribution today. With only $ 280 pesos per month ($ 14 USD) per girl for 12 months you help us to offer a better future. In addition to donating you can invite your friends, employees, bosses, neighbors, suppliers and all the people in your social networks to join. On behalf of Rosalva, in the name of James, and of all the children and young people, thank you! &amp;nbsp;</t>
  </si>
  <si>
    <t>Daniel and Sonia need our HELP</t>
  </si>
  <si>
    <t>Asociacion Padre Vito Guarato</t>
  </si>
  <si>
    <t>“La educación me rescató de las calles.” Así dijo James Taylor, un niño huérfano con muchas carencias. Usaba zapatos rotos, ropa prestada, tenía hambre y a veces perdía la esperanza. Pero gracias a que tuvo la oportunidad de tener una beca en la naval pudo terminar una carrera y cambiar su vida. James es el fundador de Fundación Casa de Santa Hipólita y hoy te invitamos a continuar su legado junto con nosotros. Tenemos a 25 niñas en lista de espera que desean continuar su educación. Ellas tienen las ganas de alejarse de la delincuencia y de la pobreza; se han comprometido con la educación y quieren, como Rosalva, tener la oportunidad de terminar una carrera profesional. (La mamá de Rosalva se dedica a limpiar casas, y toda las generaciones anteriores, mujeres de su familia es lo que hicieron para ganarse la vida. Ella es la 1era mujer de su familia que rompe esta tradición y logra terminar una carrera para tener un mejor futuro, gracias al apoyo que recibió de su donador y de Fundación Casa de Santa Hipólita) Ayúdanos a cubrir sus gastos escolares durante un año. Con tu aportación compraremos todo lo que necesitan, desde útiles escolares y libros, uniformes y zapatos, artículos de higiene personal y más. Además, tu apoyo sirve de motivación para que sepan que no están solos en este camino. La educación es la vacuna contra la violencia y construye futuros brillantes Por favor, realiza tu aportación hoy. Con tan sólo $280 pesos mensuales ($14 USD) por niña durante 12 meses nos ayudas a ofrecerles un mejor futuro. Además de donar puedes invitar a tus amigos, empleados, jefes, vecinos, proveedores y todas las personas de tus redes sociales a que se sumen también. A nombre de Rosalva, a nombre de James, y de todos los niños y jóvenes, ¡gracias! &amp;nbsp;</t>
  </si>
  <si>
    <t>&amp;nbsp; Per child $40 usd shoes $50 usd school items $50 usd personal items $20 administrative expenses &amp;nbsp;</t>
  </si>
  <si>
    <t>we need education</t>
  </si>
  <si>
    <t>carevalo@hpvg.org.sv</t>
  </si>
  <si>
    <t>(226) 461-62</t>
  </si>
  <si>
    <t>Planes de Renderos, San Salvador, El Salvador</t>
  </si>
  <si>
    <t>A piece of you is a fortune for me!</t>
  </si>
  <si>
    <t>Daniel and Sonia are twins that were born with multiple diseases in addition to complex health conditions. &amp;nbsp;They were abandoned by their mother at the hospital. &amp;nbsp;They were admitted at Hogar Padre Vito Guarato 10 years ago (in 2007) where they have been receiving integral care according to their needs as prescribed &amp;nbsp;by doctors in different specialties, in order to maintain as much as possible, their highest health and well being standards.&amp;nbsp; &amp;nbsp; Daniel's Diagnosis: &amp;nbsp;Cerebral &amp;nbsp;palsy, Epilepsy, Cryptorchidism, Left Palate and Gastroesophageal Reflux. &amp;nbsp; Sonia's Diagnosis: &amp;nbsp;Cerebral Palsy, Epilepsy, Microcephally, Allergic Rhinitis and Blindness. &amp;nbsp; &amp;nbsp; With the above being said, we are sure that you can imagine the high cost for &amp;nbsp;their care and health &amp;nbsp;demands (24 hrs a day, 7 days a week, 365 days a year). &amp;nbsp;The Association currently spends $1200 per month on each child thus making it very difficult to achieve the goal due to the fact that the Association exclusively operates &amp;nbsp;on the basis of contributions and donations of goodwill people and private companies and benefactors. &amp;nbsp;At present, the &amp;nbsp;Hogar provide shelter to &amp;nbsp;121 children, all with multiple disabilities and diseases and &amp;nbsp;found in total state of family abandonment. &amp;nbsp; &amp;nbsp;We ask for your compassion and help. &amp;nbsp;Donate as much as you wish and as much as you can. &amp;nbsp;We &amp;nbsp;know that these are difficult times but we also know that there is always something we can give and share with our brothers in need. &amp;nbsp; &amp;nbsp;Please pass the word and share with your family and friends. &amp;nbsp;May God Bless You!&amp;nbsp; &amp;nbsp; &amp;nbsp;</t>
  </si>
  <si>
    <t>hogarpadrevito</t>
  </si>
  <si>
    <t>https://hipgive.org/wp-content/uploads/2019/01/Miembros-del-consejo-(Asociados)-FFCM.pdf</t>
  </si>
  <si>
    <t>YES, I&amp;#8217;M CHANGING TRANS PROJECT</t>
  </si>
  <si>
    <t>ANDRE.GARZACASTILLO@GMAIL.COM</t>
  </si>
  <si>
    <t>https://hipgive.org/wp-content/uploads/2018/11/Acta-constitutiva-FFyCM.pdf</t>
  </si>
  <si>
    <t>02-25-2019</t>
  </si>
  <si>
    <t>Words are Powerful: Language Justice and Literature</t>
  </si>
  <si>
    <t>Episcopal Farmworker Ministry</t>
  </si>
  <si>
    <t>20-4942554</t>
  </si>
  <si>
    <t>https://hipgive.org/wp-content/uploads/2019/02/Diocese-Tax-Exempt-letter.pdf</t>
  </si>
  <si>
    <t>https://hipgive.org/wp-content/uploads/2019/01/Estados-de-posición-financiera-FFCM-2017.pdf</t>
  </si>
  <si>
    <t>Lariza</t>
  </si>
  <si>
    <t>lariza@efwm.org</t>
  </si>
  <si>
    <t>(919) 805-1607</t>
  </si>
  <si>
    <t>Dunn, NC, USA</t>
  </si>
  <si>
    <t>Dunn</t>
  </si>
  <si>
    <t>Build community with farmworkers with dialogue through use of interpretation equipment and through literature.</t>
  </si>
  <si>
    <t>Fortalezcamos los lazos con las comunidades campesinas por medio de equipos de interpretación y la literatura.</t>
  </si>
  <si>
    <t>The Episcopal Farmworker Ministry (EFwM) is in Dunn, a rural community of Eastern NC, where agriculture is one of the main economic activities. Farmworkers are usually Latin American immigrants or guest workers, who harvest tobacco, sweet potatoes, cucumbers, watermelons, tomatoes, and other crops. Farmworkers have one of the lowest incomes in the United States and face many social and economic challenges. Since 1982, EFwM has worked to respond to the physical, emotional, and spiritual needs of farmworkers and their families, while actively supporting opportunities for them to become self-directive. EFwM offers direct services, and leadership, advocacy, and educational programs that work towards the empowerment of farmworkers, and which are aimed toward a systemic change of agricultural policy at local and state levels. Today, we request your support with interpretation equipment along with books for our mobile library. Campaign summary: Interpretation equipment for 30 people – EFwM strives to have events and programs where all languages are valued equally and where speakers of different languages benefit from listening to and sharing with one other. This is the only way to effectively build bridges between different communities that are inextricably linked, but too often separated by a language barrier. Your donations will purchase 30 receivers and transmitters that will enable seamless communication between English and Spanish speakers during our events and programs. Mobile Library – Thousands of guest workers from other countries travel to North Carolina every year to work in the fields. They can stay in the country for up to 11 months at a time. During this period, they do not have their own transportation and are very isolated. EFwM seeks to provide guest workers with access to a mobile library of 100 books to provide entertainment and comfort during their stay in the United States. The books can be checked out during EFwM’s outreach visits to farmworker camps. We hope to ameliorate feelings of isolation, depression, and loneliness that can occur when far away from home. Your donations will help purchase the books for our mobile library. Why it matters: In our current political climate, immigrants feel isolated, fearful, and rejected by the greater population. They are afraid to speak their own language in public places for fear of discrimination. EFwM believes that everyone should have the right to communicate in their preferred language- without fear. EFwM values language diversity and hopes to create a welcoming atmosphere for all. In order to create social justice together, and break down stereotypes, different groups must be able to communicate, get to know each other, and identify their similarities. We hope that offering interpretation services will help us towards this goal. Our measurements of success will be written evaluations from participants that will be collected after events. Mental health issues have been studied in the farmworker community, and research conducted in North Carolina has found that farmworkers experience substantial anxiety and depressive symptoms. Having access to reading material that interrupts the loneliness and monotony of isolated living can be a therapeutic way to lessen the depressive symptoms that farmworkers experience. Our measurement of success will be recording the frequency of library loans, as well as our conversations with workers about the project, their favorite books, etc. Potential Challenges: A challenge for the language-justice component of our work is that we may need more than 30 receivers during some of our events. A challenge for the Mobile Library would be getting books back in a timely manner since workers’ schedules and locations are often unpredictable. We are hoping to raise $5000 to Purchase interpretation receivers and transmitters (30) Purchase books. Other ways people can help: Help get the word out about this campaign Visit our website: efwm.org Sign up for our newsletter Volunteer with us Like us on Facebook!</t>
  </si>
  <si>
    <t>https://hipgive.org/wp-content/uploads/2019/01/PSP-2019-Centro-Comunitario-Tulúm.pdf</t>
  </si>
  <si>
    <t>El Ministerio Episcopal de Trabajadores Agrícolas: EFwM se encuentra en Dunn, una comunidad rural del este de Carolina del Norte, donde la agricultura es una de las principales actividades económicas. Los trabajadores agrícolas suelen ser inmigrantes latinoamericanos o trabajadores huéspedes, que cosechan tabaco, camotes, pepinos, sandías, tomates y otros cultivos. Los trabajadores agrícolas tienen uno de los ingresos más bajos en los Estados Unidos y enfrentan muchos desafíos sociales y económicos. Desde 1982, EfwM ha trabajado para responder a las necesidades físicas, emocionales espirituales de los trabajadores agrícolas y sus familias, al tiempo que apoya activamente las oportunidades para que se conviertan en personas líderes y autónomas. EFwM ofrece servicios directos y programas de liderazgo, defensa y educación que trabajan para el empoderamiento de los trabajadores agrícolas y que están orientados hacia un cambio sistémico de la política agrícola a nivel local y estatal. Hoy, solicitamos su apoyo con equipos de interpretación, junto con libros para nuestra biblioteca móvil. Resumen de la campaña: Equipo de interpretación para 30 personas: EFwM se esfuerza por tener eventos y programas donde todos los idiomas se valoran por igual y donde las personas que hablan diferentes idiomas se benefician al escuchar y compartir entre ellos. Esta es la única manera de construir puentes entre diferentes comunidades que están inextricablemente vinculadas, pero que a menudo están separadas por la barrera del idioma. Sus donaciones comprarán 30 receptores y transmisores que permitirán la comunicación entre los hablantes de inglés y español durante nuestros eventos y programas. Biblioteca móvil: miles de trabajadores invitados de otros países viajan a Carolina del Norte cada año para trabajar en los campos. Pueden permanecer en el país hasta por 11 meses a la vez. Durante este período, no tienen transporte propio y están muy aislados. EFwM busca proporcionar a los trabajadores invitados acceso a una biblioteca móvil de 100 libros para brindar entretenimiento y consuelo durante su estadía en los Estados Unidos. Los libros se prestarán durante las visitas de alcance comunitario de EFwM a los campamentos de los trabajadores agrícolas. Esperamos aliviar los sentimientos de aislamiento, depresión y soledad que pueden ocurrir cuando estamos lejos de casa. Sus donaciones ayudarán a comprar los libros. Por qué importa: Equipo de interpretación: en nuestro clima político actual, los inmigrantes se sienten aislados, temerosos y rechazados por la población en general. Temen hablar su propio idioma en lugares públicos por temor a la discriminación. EFwM cree que todas las personas deben tener el derecho de comunicarse en su idioma predilecto, sin miedo. EFwM valora la diversidad lingüística y espera crear un ambiente acogedor para todos. Para crear juntos la justicia social y romper los estereotipos, los diferentes grupos deben poder comunicarse, conocerse e identificar sus similitudes. Esperamos que ofrecer servicios de interpretación nos ayude a alcanzar este objetivo. Biblioteca móvil: las vidas de los trabajadores huéspedes pueden ser muy monótonas y aisladas. Están lejos de casa y de sus familias. A menudo no hablan inglés ni tienen acceso a su propio medio de transporte. En consecuencia, normalmente interactúan solo con las personas con las que viven y trabajan. Los problemas de salud mental se han estudiado en la comunidad de trabajadores agrícolas. Investigaciones realizada en Carolina del Norte ha encontrado que los trabajadores agrícolas experimentan una gran ansiedad y síntomas depresivos. Tener acceso a material de lectura que interrumpe la soledad y la monotonía de la vida aislada puede ser una forma terapéutica para disminuir los síntomas depresivos que experimentan los trabajadores agrícolas. Nuestra medición del éxito será registrar la frecuencia de los préstamos de la biblioteca, así como nuestras conversaciones con los trabajadores sobre el proyecto, sus libros favoritos, etc. Desafíos potenciales Un desafío para el componente de justicia lingüística de nuestro trabajo es que podemos necesitar más de receptores durante algunos de nuestros eventos. Un desafío para la Biblioteca móvil sería recuperar los libros de manera oportuna, ya que los horarios y las ubicaciones de los trabajadores a menudo son impredecibles. Esperamos recaudar $ 5000 para Compra de libros Interpretación de compra receptores y transmisores, (30). Otras formas en que la gente puede ayudar: Ayuda a correr la voz Visite nuestro sitio web: efwm.org ¡Dele un “me gusta” a nuestra página de Facebook! &amp;nbsp;</t>
  </si>
  <si>
    <t>Dana quiere hacer una prueba</t>
  </si>
  <si>
    <t>$3,000 for 30 Interpreter receivers and transmitters, Program Coordinator time to train and use equipment. $2000 for startup books, replacement books, partial salary support for Books on Wheels coordinator.</t>
  </si>
  <si>
    <t>lisadamico333@gmail.com</t>
  </si>
  <si>
    <t>Holder:FLORA FAUNA Y CULTURA DE MEXICO AC - Address:AV. CONTOY,MZ.4, LT.48,BENITO JUAREZ Q.ROO SMZ.17 BENITO JUAREZ C.P. 77505 - Bank:SCOTIABANK INVERLAT, S.A. - Number:516940443 - Routing:516940443 - Swift:MBCOMXMM</t>
  </si>
  <si>
    <t>let&amp;#8217;s build a better home for juan camilo and jose luis</t>
  </si>
  <si>
    <t>Pereira, Risaralda, Colombia</t>
  </si>
  <si>
    <t>here</t>
  </si>
  <si>
    <t>https://hipgive.org/wp-content/uploads/2019/03/Episcopal-Farmworker-Ministry-Board-of-Directors.docx</t>
  </si>
  <si>
    <t>let's build a better home for juan camilo and jose luis</t>
  </si>
  <si>
    <t>construyamos un mejor hogar para juan camilo y jose luis</t>
  </si>
  <si>
    <t>inglese</t>
  </si>
  <si>
    <t>Dana hace una prueba</t>
  </si>
  <si>
    <t>ingles</t>
  </si>
  <si>
    <t>Campaign summary:if it is true we are not a foundation our purpose is to achieve that (2) children our children have a better home and can improve their quality of life,so that they have a better future with greater opportunities.we need $ 8,000 (usd) in order to buy the construction material and pay the labor, what we want to be able to do the maintenance work of the house and be able to build a new level with (2) two bedrooms and a bathroom for the children, make the repairs of the electrical network and water pipe.donations received will be used to maintain and change the floors of the house, likewise will be used to build a new level with two rooms which are needed since we are a family of (5) five and children should share the room&amp;nbsp; with her grandmother, all this in favor of having better living conditionsWhy it matters:I am aware that the impact of this project would be minimal for the world or my community but it would be enormous for our family to focus on being able to provide a better future for our children with a university education, despite having a stable job as a security guard none of the financial entities of my country are willing to support my project since I do not have the guarantees for my low salary and the dangerousness of my profession, I know that it is selfish and lacking altruistic purpose but it is the cry of a father who sees how the doors are closing before his dreams of giving his children the opportunities of success that he did not have and that first step is a home of his own.Potential Challenges:As I said at first we are not a foundation my name is Juan Pablo Rios and I live in the city of Pereira (Colombia) with my wife my two children and my mother-in-law in the house that my father-in-law left to my wife as an inheritance we have been 15 years together Juan Camilo is 12 years old and Jose Luis is about to turn 8 years old. Our plan this year was to request a mortgage to do the jobs that are needed but as I said before I do not comply with the guarantees of the banks since my wife is a housewife without fixed income only a small store that handles in the house but that is not enough with the expenses, I know that maybe this is not the correct platform but at least I had to try it, many say that a small drop of water does not affect the ocean but They always forget that the ocean is made of billions of tiny drops of water just like the small dreams that are selfish and unworthy make the world move. Thanks for taking the time.</t>
  </si>
  <si>
    <t>not sure</t>
  </si>
  <si>
    <t>Resumen de la campaña:si es verdad no somos una fundación nuestro propósito es lograr que (2) niños nuestros hijos tengan un mejor hogar y puedan mejorar su calidad de vida, para que ellos tengan un mejor futuro con mayores oportunidades.necesitamos $8000 (usd) en orden de comprar el material de construcción y pagar la mano de obra,lo que queremos en poder realizar el trabajo de mantenimiento de la casa y poder construir un nuevo nivel con (2) dos habitaciones y un baño para los niños,realizar las reparaciones de la red eléctrica y tubería de agua.las donaciones recibidas serán utilizadas para realizar el mantenimiento y cambio de los pisos de la casa,de igual manera se utilizara para construir un nuevo nivel con dos habitaciones las cuales se necesitan ya que somos una familia de (5) cinco y los niños deben compartir la habitación con su abuela,todo esto en pro de que tengan mejores condiciones de vidaPor qué importa:soy consiente que el impacto de este proyecto seria mínimo para el mundo o mi comunidad pero seria enorme para nuestra familia al poder enfocarnos en poder brindarles un mejor futuro a nuestros hijos con una educación universitaria, apesar de contar con un trabajo estable como guarda de seguridad ninguna de las entidades financieras de mi país están dispuestas a apoyar mi proyecto ya que no cuento con las garantías por mi bajo salario y lo peligroso de mi profesión,se que es egoísta y falto de propósito altruista pero es el clamor de un padre que ve como las puertas se van cerrando ante sus sueños de dar a sus hijos las oportunidades de exito que el no tuvo y ese primer paso es un hogar propio.Desafíos potenciales:como dije en un principio no somos una fundacion mi nombre es juan pablo rios y vivo en la ciudad de pereira (colombia) con mi esposa mis dos hijos y mi suegra en la vivienda que mi suegro le dejo a mi esposa como herencia llevamos 15 años juntos juan camilo tiene 12 años y jose luis esta por cumplir 8 años nuestro plan este año era solicitar una hipoteca para realizar los trabajos que se necesitan pero como lo dije antes no cumplo con las garantias de los bancos ya que mi esposa es ama de casa sin ingresos fijos solo una pequeña tienda que maneja en la casa pero eso no es suficiente con los gastos, se que esta talvez no sea la plataforma correcta pero al menos tenia que intentarlo,muchos dicen que una pequeña gota de agua no afecta al oceano pero siempre olvidan que el oceano esta hecho de miles de millones de pequeñas gotas de agua al igual que los pequeños sueños por egoistas e indignificantes hacen el mundo moverse.gracias por tomarte el tiempo.</t>
  </si>
  <si>
    <t>rios82480@gmail.com</t>
  </si>
  <si>
    <t>https://hipgive.org/wp-content/uploads/2019/04/IMG_0515.jpg</t>
  </si>
  <si>
    <t>https://hipgive.org/wp-content/uploads/2019/04/Diocese-Tax-Exempt-letter.pdf</t>
  </si>
  <si>
    <t>06-16-2017</t>
  </si>
  <si>
    <t>Leonor y Luis</t>
  </si>
  <si>
    <t>Dana prueba</t>
  </si>
  <si>
    <t>https://hipgive.org/wp-content/uploads/2019/03/2019-Budget.xlsx</t>
  </si>
  <si>
    <t>dana</t>
  </si>
  <si>
    <t>https://hipgive.org/wp-content/uploads/2019/04/EDfiscalletter.pdf</t>
  </si>
  <si>
    <t>(555) 520-7168</t>
  </si>
  <si>
    <t>dana does a test</t>
  </si>
  <si>
    <t>dana hace una prueba</t>
  </si>
  <si>
    <t>12-18-2018</t>
  </si>
  <si>
    <t>LENGUAJE DE VIDA</t>
  </si>
  <si>
    <t>dcp</t>
  </si>
  <si>
    <t>women, children and teachers for an education, opportunity for the future and family integration in chetumal quintana roo</t>
  </si>
  <si>
    <t>consejo de desarrollo agropecuario e indigena de quintana roo ac</t>
  </si>
  <si>
    <t>cda070330hg1</t>
  </si>
  <si>
    <t>https://hipgive.org/wp-content/uploads/2019/02/esc-701-30-marzo-2007-022.jpg</t>
  </si>
  <si>
    <t>Lectores son Lideres/ Readers are Leaders</t>
  </si>
  <si>
    <t>03-27-2019</t>
  </si>
  <si>
    <t>ana rosario</t>
  </si>
  <si>
    <t>aniuxuscangap@gmail.com</t>
  </si>
  <si>
    <t>Dame tu mano</t>
  </si>
  <si>
    <t>(983) 137-9939</t>
  </si>
  <si>
    <t>Chetumal, Quintana Roo, México</t>
  </si>
  <si>
    <t>Let&amp;#8217;s provide opportunities for women and children of a life with a future</t>
  </si>
  <si>
    <t>Brindemos oportunidades para mujeres y niños de una vida con futuro</t>
  </si>
  <si>
    <t>learn to wim device</t>
  </si>
  <si>
    <t>Over the years we have realized that in the countryside and the city the living conditions of women as well as children depend on education and opportunities, but we talk about education in the city because the need for food, the violence and intrafamily physical abuse, family disintegration. lack of money, emotional dependence; obliges the abandonment of children in school and in these the lack of government funds to perform recreational activities that prevent them from giving drugs or forming criminal gangs, are abused physically, emotionally and sexually. What generates the need to do whatever it takes to provide them. We have decided to focus this project in two areas that are chained for a better future &amp;#8230; women must understand and mentalize that if our self-esteem is strong, that if we are emotionally strong we transmit it to our children and we form children with a mentality and a healthy life. To provide an efficient and real opportunity to women and children who are the base and cell of our society as well as our future. Overall objective: Provide the conditions to make an improvement in the emotional, economic, educational and values of women and children, promoting family and community integration. Specific goal: Generate the support mechanisms and creation of networks and recreation opportunities for a healthy child and female development eradicating abandonment, family disintegration, low self-esteem The aim is to carry out this project by attacking two focal areas: I support women &amp;#8230;. Support for children and teachers Short-term goals: Provide women identified by teachers as susceptible to receiving self-esteem courses, psychological counseling, entrepreneurship workshops and financial support networks. Children and teachers would be helped, creating and acquiring materials and conditions necessary for physical and psychological extracurricular activities. such as courses of human and family values. psychological counseling. Promotion of music with a creation of a war band, and a guitar workshop. Promotion of expression through painting and drawing workshop. Promotion of sports with activities such as soccer, basketball and volleyball, through internal tournaments, Mental activities such as strategy, games and chess tournaments, English ladies, naval battle game, among others The teachers would be helped to make their time effective, through the acquisition of materials for these activities, the creation and refurbishment of public space to make them, the payment of compensation for time, among others. Long-term goals: Establishment of two more centers in the same city and three in nearby rural communities in order to foster camaraderie, union, the creation of family and community values. Process: For minors: We will work with the support of teachers and institutions at the basic and secondary levels with the following extracurricular program: Sports activities (soquer soccer club and volleyball club) Mental strategy activities (chess, Chinese, English and naval battle) Emotional strengthening activities (painting, and drawing) Music activities (war band and guitar) &amp;nbsp; Activities Age Schedule Days Activity Mental Strategy Sports Emotional Strengthening Music 6 to 9 3 hours (1 hour per class) 3 times per week &amp;nbsp; Activity Mental Strategy Sports Emotional Strengthening Music 10 to 12 3 hours (1 hour per class) 3 times per week &amp;nbsp; Activity Mental Strategy Sports Emotional Strengthening Music 12 3 hours (1 hour per class) 3 times per week &amp;nbsp; Activity Mental Strategy Sports Emotional Strengthening Music 13 to 14 3 hours (1 hour per class) 3 times per week &amp;nbsp; Activity Mental Strategy Sports Emotional Strengthening Music 15 3 hours (1 hour per class) 3 times per week &amp;nbsp; Activity Mental Strategy Sports Emotional Strengthening Music 16 to 18 without schooling &amp;nbsp; I would check schedules I would check schedules &amp;nbsp; All Activities With Interaction Father, Mother And Children All ages 2 hours Saturday &amp;nbsp; Internal And Colony Tournaments All ages A teacher calendar A teacher calendar &amp;nbsp; &amp;nbsp; Attending 400 children per day with four teachers in 3 hours schedules three days a week serving 50 children in each activity with one hour per age segment And later already implemented, this will serve as a basis for detecting psychological care needs, thus creating courses of at least once a week of family values, ethics, psychological care for minors. It is firmly believed that if you do not have time without occupation and without purpose, economic deprivation as well as without support family or knowledge of values you lose the option for our children for a better future. This in turn would attack the problem of single or abandoned children after school because the mother, father or relative does not pick it up at the start of school or risk leaving alone and staying in homes alone and unsupervised or going out to wander exposed to all the dangers of gangs, drugs, violence. &amp;nbsp; For mothers: It is also important to help mothers, since the lack of financial means, values, emotional codependence and self-esteem generate the conditions so that they do not feel happy, full, productive or have family dissolution. They are the foundation of the family that creates people with values, opportunities and high self-esteem. In the zone, high rates of violence and physical and psychological abuse are detected, economy codependence, single mothers, divorced mothers with emotional dependence who, instead of attending and procuring their children after work, abandon them by looking for couples at times until they interfere in other couples, family dissolution. divorced and single mothers with excess of work to provide the basic conditions. It is based on the foregoing that we want to provide mothers with counseling and psychological care, classes and courses in self-esteem, personal improvement and entrepreneurial entrepreneurship (small businesses that provide income from home) The creation of an emotional and economic support network in case of dismissal, violence, mistreatment or abandonment. It would be carried out with the support of personnel from various institutions and private institutions three times a week Temporality It is a project wishing to establish it at the latest in two months, which would be permanent if funding and constant support is achieved, since it would be carried out in turn in five other urban and rural spaces. Location &amp;nbsp; American subdivisions I, II and III. This would be the pilot. And later it is intended to be implemented in the proterritory colony, in the new progress colony and in the Benito Juares colony and in rural communities such as ucum, xulha and lemons. &amp;nbsp; Budget: 500,000 thousand dollars for center Impact: At least 800 students at basic and secondary level and at least 500 mothers and fathers Methods of measuring impact and meeting goals: Internal tournaments activities with parents Social monitoring Questionnaires and records for children and women. Care for women in courses Support for income medium Training of psychological, social, and economic support network in the area History of the organization The organization agropecuario and indigenous development council of quintana roo ac, se fund on march 30, 2007, in baalar among its objectives is to provide support for women&amp;#8217;s children advice as well as improve the life and emotional conditions of i themselves. &amp;nbsp; Among some of its projects are: Gender equity incubation project for women community leaders of the municipalities of Othon P. Blanco, Felipe Carrillo Puerto and Jose Maria Morelos in the state of Quintana Roo were only 10 communities but having knowledge of the workshop they were replicating and expanding the communities with women interested in attending (Allende, Divorced, Union, Good Faith, Rio Verde, Saccxan Aaron Merino, Buenavista, Isidro Favela, Martinez Ross, Otilio Montaño, Francisco Villa, Nachicocom) Municipality Of Othon P. Blanco: Bacalar, Lemons Good Hope, Huatusco Graciano Sanchez (La Pantera) Alvaro Obregon Viejo Municipality Of Felipe Carrillo Puerto New Loria Xhazil Sur Municipality Of Jose Maria Morelos Candelaria Jose Maria Morelos Noria Oriente Plan. Communities Annexed With Beneficiaries: Otilio Montaño Rio Verde Isidro Favela The Union Francisco Villa The Good Afe Good View, Martinez Ross Sacxan Nachi Cocom Aaron Merino Divorced Allende Dziuche Dining project, food, nursery and family gardens for 200 families in communities of Bacalar Projects and fprmacion of groups and juridics figures of production and of women 100 cooperative societies Support for the management and care of the environment, preparation of forestry projects, establishment of vegetable and forest nurseries, gender and equity workshops for women Scholarship for minors &amp;nbsp; If the goal is not reached, the same actions will be taken but the level of impact and quantities will be reduced, taking actions that do not cover the entire area and school enrollment. And the verification methods would be the same described previously If you do not have the same goal, your valuable support is requested with the material to carry out the activities, and salaries can be paid to teachers and staff. The coordinator of the center, as well as the teachers involved as well as care professionals, are people related to the community and with personal knowledge, mostly of the levels of violence, abandonment and depression and economic and self-esteem problems that women and children have. IT IS REALLY IMPORTANT TO REALIZE THIS PROJECT, SINCE IT WOULD ALLOW US TO PROVIDE AN EFFECTIVE OPPORTUNITY TO MOTHER AND INFANTS OF A BETTER USE OF TIME, TO AVOID MALTREATMENT, DRUG ABUSE, SCHOOL ABANDONMENT, INTRAFAMILY VIOLENCE, LOW FEMALE SELF-ESTEEM AND EMOTIONAL AND ECONOMIC DEPENDENCE The most important impact is easily measurable because there are constant monitoring and children and mothers with more opportunities will be seen. &amp;nbsp; &amp;nbsp; &amp;nbsp;</t>
  </si>
  <si>
    <t>Leaders for the peace in El Salvador</t>
  </si>
  <si>
    <t>https://hipgive.org/wp-content/uploads/2018/11/RESOLUCIÓN-INSCRIPCIÓN-Y-PODER-INSCRITO-SCHOOLS.pdf</t>
  </si>
  <si>
    <t>Dale Color A Su Vida</t>
  </si>
  <si>
    <t>A través de los años nos hemos percatado que en el campo y la ciudad las condiciones de vida de las mujeres así como de los niños depende de la educación y oportunidades, pero hablamos de educación en la ciudad debido a que la necesidad de alimentos, la violencia&amp;nbsp; y maltrato fisico intrafamiliar, la desintegracion familiar.la falta de dinero, la dependencia emocional; obliga a el abandono de niños en escuela y en estas la falta de fondos gubernamentales para realizar actividades&amp;nbsp; de esparcimiento que eviten que se den a las drogas o que formen bandas delictivas, sean abusados fisica, emocional y sexualmente. &amp;nbsp;Lo que genera la necesidad de hacer lo que sea para brindarselas. hemos decidido enfocar este proyecto en dos ambitos que van encadenados para un futuro mejor&amp;#8230;las mujeres debemos entender y mentalizarnos que si nuestra autoestima es fuerte, que si somos fuertes emocionalmente se lo transmitimos a nuestros hijos y formamos asi niños con una mentalidad y una vida sana. Para brindar una oportunidad eficiente y real a mujeres y niños que son la base y celula de nuestra sociedad así como nuestro futuro. Objetivo general: Brindar las condiciones para realizar una mejora en las condiciones emocionales, económicas, educativas &amp;nbsp;y de valores de mujeres y niños fomentando la integración familiar y comunitaria. Objetivo especifico: Generar los mecanismos de apoyo y creación de redes y oportunidades de esparcimiento &amp;nbsp;para un sano desarrollo infantil y femenino erradicando abandono, desintegración familiar,baja autoestima Se pretende realizar esta&amp;nbsp; proyecto atacando dos vertientes focalizadas: apoyo a mujeres&amp;#8230;. apoyo a niños y maestros Metas a corto plazo: Brindar&amp;nbsp; a las mujeres identificadas por maestros como susceptibles de recibir &amp;nbsp;&amp;nbsp;cursos de autoestima, &amp;nbsp;orientación psicológica, talleres de emprendimiento y redes de apoyo económico. A los niños y maestros se les auxiliaría, creando y adquiriendo materiales y condiciones necesarias para actividades físicas y psicológicos extraescolares. tales como cursos&amp;nbsp; de valores humanos y familiares. asesorías psicológicas. Fomento a la música con una creación de banda de guerra, y taller de guitarra. Fomento a la expresión a través de taller de pintura y dibujo. Fomento a deporte con actividades como futbol, básquetbol y volibol, a través de torneos internos, Actividades mentales de estrategia como, juegos y torneos de ajedrez, damas inglesas, juego de batalla naval, entre otros A los maestros se les auxiliaría para que fuera efectivo su tiempo, a traves de la adquisición de materiales para estas actividades, de la creación y acondicionamiento de espacio público para realizarlos, el pago de una compensación por el tiempo, entre otras. Metas a largo plazo: Establecimiento de dos centros más en la misma ciudad y tres en comunidades rurales cercanas a efecto de fomentar&amp;nbsp; el compañerismo, la unión, la creación de valores familiares y de comunidad. Procedimiento: Para los menores: Se trabajara con apoyo de maestros e instituciones en nivel básico y secundaria con el siguiente programa extraescolar: Actividades deportivas (club de basquetbol de futbol soquer y voleibol) Actividades de estrategia mental(ajedrez,damas chinas,inglesas y batalla naval) Actividades de fortalecimiento emocional(pintura, y dibujo) Actividades de música(banda de guerra y guitarra) Actividades Edad Horario Días Actividad Estrategia mentalDeportesFortalecimiento emocional musica 6 a 9 3 horas(1 hora por clase) 3 veces por semana Estrategia mentalDeportesFortalecimiento emocional musica 10 a 12 3 horas(1 hora por clase) 3 veces por semana Estrategia mentalDeportesFortalecimiento emocional musica 12 3 horas(1 hora por clase) 3 veces por semana Estrategia mentalDeportesFortalecimiento emocional musica 13-14 3 horas(1 hora por clase) 3 veces por semana &amp;nbsp; &amp;nbsp; actividades edad horario Días actividad Estrategia mentalDeportesFortalecimiento emocional musica 15 3 horas(1 hora por clase) 3 veces por semana Estrategia mentalDeportesFortalecimiento emocional musica 16 a 18sin escolaridad Verificaría horarios Verificaría horarios Todas las actividades con interacion padre,madre e hijos Todas las edades 2 horas sabados Torneos internos y de colonia Todas las edades A calendario de maestros A calendario de maestros &amp;nbsp; Atendiéndose asi a 400 menores por dia contándose con cuatro maestros en horarios de 3 horas tres días a la semana atendiendo a 50 menores en &amp;nbsp;cada actividad con una hora por segmento de edad Y posteriormente &amp;nbsp;ya implementado, esto servirá de base para detectar las necesidades de atención psicologicas,creándose asi los cursos de al menos una vez a la semana de valores familiares,éticos, atención psicologica para los menores. Se cree firmemente que si no se tiene tiempo sin ocupación y sin propósito,carencia económica &amp;nbsp;asi como sin familia de apoyo o conocimiento de valores se pierde la opción para nuestros menores para un mejor &amp;nbsp;futuro. Esto a su vez atacaría la problemática de niños solos o abandonados después de clases por que la madre,padre o familiar no lo recogen en horario de salida o los arriesgan a irse solos y quedarse en los hogares solos y sin supervisión o saliendo a vagabundear siendo expuestos a todos los peligros de bandas,drogas,violencia. &amp;nbsp; Para las madres: Es preponderante también auxiliar a las madres, ya que&amp;nbsp; la carencia de medios económicos, valores, codependencia emocional y autoestima generan las condiciones para que no se sientan felices, plenas,productivas o tengan disolución familiar. Ellas son la base de la familia que crea &amp;nbsp;personas con valores oportunidades y autoestima alta. En la zona se detecta altos índices de violencia y maltrato físico y psicológico,codependencia economía, madres solteras,madres divorciadas con dependencia emocional que en vez de atender y procurar a sus hijos después del trabajo, los abandonan por buscar parejas en ocasiones hasta interfiriendo en otras parejas,provocando la misma&amp;nbsp; disolución familiar.madres divorciadas y solteras con exceso de trabajos para brindar las condiciones básicas. Es en base a lo anterior que se desea brindar a las madres asesoría y atención psicologica,clases y cursos de autoestima, de superación personal y de emprendimiento empresarial(negocio pequeños que brinden ingresos desde el hogar) La creacion de una red de apoyo emocional, y económica, en caso de despidos, violencia, maltrato o abandono. Se realizaría con apoyo de personal de diversas instituciones y privados tres veces por semana Temporalidad Es &amp;nbsp;un proyecto deseando establecerlo a más tardar en dos meses, que sería permanente si se logra el financiamiento y apoyo constante, ya que se realizaría a su vez en otros cinco espacios urbanos y rurales. Ubicación fraccionamientos americas I,II y III. &amp;nbsp; Este seria el piloto. Y posteriormente se pretende implementarlo en la colonia proterritorio, en la colonia nuevo progreso y en la colonia Benito juares y en comunidades rurales como ucum, xulha y limones. Presupuesto: 500000 mil dolares por centro Impacto: Al menos 800 alumnos a nivel básico y &amp;nbsp;secundaria y al menos 500 madres y padres &amp;nbsp;de familia Historia de la organización La organizacion consejo de desarrollo agropecuario e indigena de quintana roo ac, se fundo el 30 de marzo del 2007, en baalar entre sus objetivos esta el brindar apoyo asesoria a mujeres niñños asi como mejorar las condiciones de vida y emocionales de i los mismos. Entre algunos de sus proyectos estan: Proyecto de incubacion de &amp;nbsp;equidad de genero para mujeres lideres comunitarias de los municipios de Othon P. Blanco, Felipe Carrillo Puerto Y Jose Maria Morelos En El Estado De Quintana Roo solo eran 10 comunidades pero al tener conocimiento del taller se fueron replicando y ampliando las comunidades con mujeres interesadas en asistir.(&amp;nbsp;ALLENDE, DIVORCIADOS, LA UNION,LA BUENA FE, RIO VERDE,SACCXAN AARON MERINO, BUENAVISTA,ISIDRO FAVELA, MARTINEZ ROSS,OTILIO MONTAÑO,FRANCISCO VILLA, NACHICOCOM) MUNICIPIO&amp;nbsp; DE OTHON BLANCO: BACALAR, LIMONES BUENA ESPERANZA, HUATUSCO GRACIANO SANCHEZ&amp;nbsp; (LA PANTERA) ALVARO OBREGON VIEJO MUNICIPIO DE FELIPE CARRILLO PUERTO NUEVA LORIA XHAZIL SUR MUNICIPIO DE JOSE MARIA MORELOS CANDELARIA JOSE MARIA MORELOS PLAN DE LA NORIA &amp;nbsp; COMUNIDADES ANEXADAS CON BENEFICIARIAS : OTILIO MONTAÑO RIO VERDE ISIDRO FAVELA LA UNION FRANCISCO VILLA LA BUEN AFE BUENA VISTA, MARTINEZ ROSS SACXAN NACHI COCOM AARON MERINO DIVORCIADOS ALLENDE\ DZIUCHE Proyecto de&amp;nbsp; comedor, alimentacion, semillero y&amp;nbsp; huertos familiares para 200 familias en comunidades de bacalar Proyectos y ormación de grupos y figuras juridicas de produccion y de mujeres 100 sociedades cooperativas Apoyo a manejo y cuidado de medio ambiente, elaboración de proyectos forestales, establecimiento de viveros de hortalizas y forestales, talleres de genero y equidad para mujeres, Tramite de becas para menores ES REALMENTE IMPORTANTE EL REALIZAR ESTE PROYECTO, PUESTO QUE NOS PERMITIRIA&amp;nbsp; BRINDAR UNA OPORTUNIDAD EFECTIV A MADRE E INFANTES DE UNA MEJOR APROVECHAMIENTO DE TIEMPO, DE EVITAR MALTRATO,DROGADICCION, ABANDONO ESCOLAR, VIOLENCIA INTRAFAMILIAR, BAJA AUTOESTIMA FEMENINA Y DEPENDENCIA EMOCIONAL Y ECONOMICA El impacto mas importante es fácilmente medible porque existen monitoreos constantes y se verán a niños y madres con mas oportunidades. De no llegarse&amp;nbsp; a la meta se realizara los mismas acciones pero disminuyendo el nivel de impacto y cantidades, realizando acciones que no abarquen a la totalidad de la zona y matricula escolar. Y los métodos de comprobación serian los mismos descritos anteriormente De no contarse con la meta igual se solicita su valioso apoyo con el material para llevar a cabo las actividades, y se pueda pagar salario a maestros y personal. El coordinador del centro a si como los maestros implicados asi como profesionales de atención, son personas relacionadas con la comunidad y con conocimiento personal en su mayoría de los niveles de violencia, abandono y depresión y problemas económicos y de autoestima que poseen mujeres y menores. &amp;nbsp; &amp;nbsp;</t>
  </si>
  <si>
    <t>(503) 714-89826</t>
  </si>
  <si>
    <t>Be a leader, act positive!</t>
  </si>
  <si>
    <t>¡Sé un líder, actúa en positivo!</t>
  </si>
  <si>
    <t>PRESUPUESTO DE INVERSION COST. CANTIDAD TOTAL CONCEPTO CANTIDAD UNID.MEDIDA &amp;nbsp;UNIT. INVERSION INVERSION TOTALES BALONES DE VOLEYBO 50 PZA 81.00 4050 4,050.00 4,050.00 BALONES BASQUETBOL 50 PZA 240.00 12000 12,000.00 12,000.00 BALONES DE&amp;nbsp; FUTBOL 2 LOTE 2,000.00 4000 4,000.00 4,000.00 BALONES VARIOS PARA TORNEOS 1 LOTE 19,000.00 19000 19,000.00 19,000.00 RED DE VOLEIBOL 10 PZAS 450.00 4500 4,500.00 4,500.00 RED DE BASQUETBOL 10 PZAS 250.00 2500 2,500.00 2,500.00 RED DE FUTBOL 10 PZAS 800.00 8000 8,000.00 8,000.00 ESCALERAS DE EJERCICIO 50 PZAS 300.00 15000 15,000.00 15,000.00 SET&amp;nbsp; DE CONOS PLATOS Y ULA 50 PZAS 400.00 20000 20,000.00 20,000.00 PARACAIDAS DE ENTRENAMIENTO 50 PZAS 300.00 15000 15,000.00 15,000.00 RACK PORTA PLATOS DE SOCCER 50 PZAS 400.00 20000 20,000.00 20,000.00 CASACAS DE ENTRENAMIENTO CON NUMERO 400 UNIDADES 70.00 28000 200,000.00 28,000.00 POSTES MOVILES DE BASQUETBOL 4 UNIDADES 151,800.00 607200 607,200.00 607,200.00 POSTES MOVILES DE VOLEYBOL 4 UNIDADES 5,000.00 20000 20,000.00 20,000.00 POSTES MOVILES DE FUTBOL 4 UNIDADES 3,250.00 13000 13,000.00 13,000.00 CUERDAS PARA SALTO CON CONTADOR 50 PZAS 70.00 3500 3,500.00 3,500.00 TABLERO AJEDRES NIÑO ENTRENAM 30 UNIDADES 329.00 9870 9,870.00 9,870.00 TABLERO AJEDREZ PARA TORNEOS 20 UNIDADES 1,100.00 22000 22,000.00 22,000.00 TABLERO BATALLA NAVAL 30 UNIDADES 253.00 7590 7,590.00 7,590.00 TABLERO BATALLA NAVAL PROF TORNEO SJUST AGET 20 UNIDADES 500.00 10000 10,000.00 10,000.00 TABLERO DAMAS CHINAS Y NO TE ENOJES DE MADERA(CON 20 TABLEROS) 2 UNIDADES 5,000.00 10000 10,000.00 10,000.00 TABLERO DAMAS INGLESAS ENTRENAM 50 UNIDADES 125.00 6250 6,250.00 6,250.00 TABLERO DAMAS INGLESAS MADERA CAYRO TORNEO 20 UNIDADES 5,000.00 100000 100,000.00 100,000.00 TAMBOR AROS ALUMINIO 50 UNIDADES 830.00 41500 41,500.00 41,500.00 GUITARRA MADERA( Y PAQUETE ACCESORIOS) 50 PZAS 980.00 49000 49,000.00 49,000.00 TROMPETA(PAQ. CON 10 PZAS) 5 LOTE 5,500.00 27500 27,500.00 27,500.00 SET PINTURA OLEO 50 PZAS 1,500.00 75000 75,000.00 75,000.00 CABALLETES PORTATILES 50 PZAS 700.00 35000 35,000.00 35,000.00 PINCELES 50 UNIDADES 325.00 16250 16,250.00 16,250.00 ESPATULAS PARA OLEO 50 PZAS 400.00 20000 20,000.00 20,000.00 RED DE APOYO ECONOMICO PARA MUJERES INICIO EMPRESARIAL(6000 X PROY X 400 MUJERES) 1 APOYOS 2,400,000.00 2400000 2,400,000.00 2,400,000.00 RENTA DE INSTALACIONES DEPORTIVAS Y /O ADECUAMIENTO 1 UNIDADES 300,000.00 300000 300,000.00 300,000.00 4,097,710.00 Activo diferido 2,416,000.00 SALARIO MAESTROS (8 HORAS X 48 SEMANAS 1.00 CLASES 768,000.00 768,000.00 768,000.00 768,000.00 SALARIO PERSONAL PSICOLOGICO ASESORIA MUJERES 1.00 CONSULTA 768,000.00 768,000.00 768,000.00 768,000.00 SALARIO&amp;nbsp; PERSONAL CURSOS AUTOESTIMA FMENINA 4.00 CURSOS 50,000.00 200000 200,000.00 200,000.00 SALARIO PERSONAL AUTOESTIMA Y MOTIVACION MENORES 3.00 CONSULTA 60,000.00 180000 180,000.00 180,000.00 MATERIAL TRABAJO ADMINISTRATIVO Y REPOSOCION MATERIAL(HOJAS,TINTAS, LAPICES,CUERDAS,PINTURAS,BALONES,ETC) 1.00 LOTE 500,000.00 500000 500,000.00 500,000.00 SALARIO PERSONAL CURSO EMPRENDIMIENTO FEMENINO Y ADMINISTRACION 4.00 CURSOS 50,000.00 200000 200,000.00 200,000.00 SALARO PERSONAL CURSO VIOLENCIA E INTEGRACION FAMILIAR 4.00 CURSOS 50,000.00 200000 200,000.00 200,000.00 SALARIO COORDINADOR DE CENTRO 2.00 CONSULTA 288,000.00 576000 576,000.00 576,000.00 Capital de trabajo 99,000.00 PERMISOS 20 UNIDADES 3,000.00 60000 60,000.00 AGUA 500 LITROS 30.00 15000 15,000.00 MATERIAL ENFERMERIA BASICA 12 LOTES 2,000.00 24000 24,000.00 TOTAL 6,612,710.00 &amp;nbsp; 6,612,710.00 &amp;nbsp; PRESUPUESTO DE INVERSION &amp;nbsp; &amp;nbsp; &amp;nbsp; &amp;nbsp; &amp;nbsp; &amp;nbsp; &amp;nbsp; &amp;nbsp; &amp;nbsp; COST. CANTIDAD TOTAL &amp;nbsp; CONCEPTO CANTIDAD UNID.MEDIDA &amp;nbsp;UNIT. INVERSION INVERSION TOTALES VOLEYBO BALES 50 PZA 81.00 4050 4,050.00 4,050.00 BALSAS BASQUETBOL 50 PZA 240.00 12000 12,000.00 12,000.00 balonsL FOOTBALLS 2 LOTE 2,000.00 4000 4,000.00 4,000.00 OTHER BALLS FOR TIRES 1 LOTE 19,000.00 19000 19,000.00 19,000.00 VOLEIBOL NETWORK 10 PZAS 450.00 4500 4,500.00 4,500.00 BASKETBALL NETWORK 10 PZAS 250.00 2500 2,500.00 2,500.00 FOOTBALL NETWORK 10 PZAS 800.00 8000 8,000.00 8,000.00 ESCALERAS DE EJERCICIO 50 PZAS 300.00 15000 15,000.00 15,000.00 SET OF CONOS PLATOS AND ULA 50 PZAS 400.00 20000 20,000.00 20,000.00 TRAINING PARACAIDS 50 PZAS 300.00 15000 15,000.00 15,000.00 RACK PORTA PLATES OF SOCCER 50 PZAS 400.00 20000 20,000.00 20,000.00 TRAINING HOUSES WITH NUMBER 400 UNIDADES 70.00 28000 200,000.00 28,000.00 bASQUETBOL MOBILE PostS 4 UNIDADES 151,800.00 607200 607,200.00 607,200.00 MOVIL POstS OF VOLEYBOL 4 UNIDADES 5,000.00 20000 20,000.00 20,000.00 MOBILES FOR FOOTBALL POSTS 4 UNIDADES 3,250.00 13000 13,000.00 13,000.00 SALE STRINGS WITH CONTROLLER 50 PZAS 70.00 3500 3,500.00 3,500.00 TIMBER CHAIR CHILDREN ENTRENAM 30 UNIDADES 329.00 9870 9,870.00 9,870.00 TIMBER CHAIR FOR TOOLS 20 UNIDADES 1,100.00 22000 22,000.00 22,000.00 TABLERO BATTAL NAVAL 30 UNIDADES 253.00 7590 7,590.00 7,590.00 NAVAL BATTLE PROF TORNEO SJUST AGET 20 UNIDADES 500.00 10000 10,000.00 10,000.00 CHINESE DAMAS TABLERO AND DO NOT HAVE ANY TIMES OF WOOD (WITH 20 CHAMBERS 2 UNIDADES 5,000.00 10000 10,000.00 10,000.00 TAMBÉ DAMAS ENGLISH TRAIN 50 UNIDADES 125.00 6250 6,250.00 6,250.00 CAYRO TORNEO WOODEN ENGLISH TABLE damas 20 UNIDADES 5,000.00 100000 100,000.00 100,000.00 DRUM ALUMINUM ALUMINUM 50 UNIDADES 830.00 41500 41,500.00 41,500.00 WOOD GUITAR (AND PACK ACCESSORIES) 50 PZAS 980.00 49000 49,000.00 49,000.00 TROMPETA (PAQ. WITH 10 PZAS) 5 LOTE 5,500.00 27500 27,500.00 27,500.00 SET OLEO PAINT 50 PZAS 1,500.00 75000 75,000.00 75,000.00 PORTABLE eases 50 PZAS 700.00 35000 35,000.00 35,000.00 brushes 50 UNIDADES 325.00 16250 16,250.00 16,250.00 ESPATULAS PARA OLEO 50 PZAS 400.00 20000 20,000.00 20,000.00 ECONOMIC SUPPORT NETWORK FOR WOMEN INITIATIVES (6000 X PROY X 400 WOMEN) 1 APOYOS 2,400,000.00 2400000 2,400,000.00 2,400,000.00 INCOME OF SPORTS FACILITIES AND / OR ADITUATION 1 UNIDADES 300,000.00 300000 300,000.00 300,000.00 &amp;nbsp; &amp;nbsp; &amp;nbsp; &amp;nbsp; 4,097,710.00 &amp;nbsp; Deferred asset &amp;nbsp; &amp;nbsp; &amp;nbsp; &amp;nbsp; 2,416,000.00 &amp;nbsp; MASTER SALARY (8 HOURS X 48 WEEKS 1.00 CLASES 768,000.00 768,000.00 768,000.00 768,000.00 PERSONAL WAGES PSYCHOLOGICAL ADVISORY WOMEN 1.00 CONSULTATION 1.00 CONSULTA 768,000.00 768,000.00 768,000.00 768,000.00 PERSONAL SALARY COURSES SELF-ESTEEM FMENINA 4.00 CURSOS 50,000.00 200000 200,000.00 200,000.00 PERSONAL SALARY SELF-ESTEEM AND MOTIVATION MINORS 3.00 CONSULTA 60,000.00 180000 180,000.00 180,000.00 MATERIAL ADMINISTRATIVE WORK AND MATERIAL REST (LEAVES, INKS, PENCILS, STRINGS, PAINTS, BALLS, ETC) 1.00 LOTE 500,000.00 500000 500,000.00 500,000.00 PERSONAL SALARY COURSE FEMININE ENTREPRENEURSHIP AND ADMINISTRATION 4.00 CURSOS 50,000.00 200000 200,000.00 200,000.00 PERSONAL SALARO COURSE VIOLENCE AND FAMILY INTEGRATION 4.00 CURSOS 50,000.00 200000 200,000.00 200,000.00 SALAD CENTER COORDINATOR 2.00 CONSULTA 288,000.00 576000 576,000.00 576,000.00 Working capital &amp;nbsp; &amp;nbsp; &amp;nbsp; &amp;nbsp; 99,000.00 &amp;nbsp; PERMITS 20 UNIDADES 3,000.00 60000 &amp;nbsp; 60,000.00 WATER 500 LITROS 30.00 15000 &amp;nbsp; 15,000.00 MATERIAL BASIC NURSING 12 LOTES 2,000.00 24000 &amp;nbsp; 24,000.00 TOTAL &amp;nbsp; &amp;nbsp; &amp;nbsp; &amp;nbsp; 6,612,710.00 &amp;nbsp; 6,612,710.00 &amp;nbsp; CALCULO DE MANO DE OBRA TURNO&amp;nbsp;&amp;nbsp; VESPERTINO(3 CLASES POR SEMANA DE 2 HORAS CADA UNA) CLASES COSTO TOTAL SABADO&amp;nbsp; 1 CLASE POR SEMANA 2 HORAS CADA UNA MAESTROS TOTAL&amp;nbsp; POR DIA 8 8 500 4,000.00 TOTAL A LA SEMANA 32 8 500 16,000.00 16000 X 48 SEMANAS 8 768,000.00 LO MISMO APLICA PARA LOS CORDINADORES, LOS PROFESIONALES DE ASESORIA Y LOS DE CURSOS. 2000 A LA SEMANA PARA PROFESORES X 48 SEMANAS AL AÑO 3000 PARA COORDINADOR &amp;nbsp; LABOR CALCULATION TURNO VESPERTINO (3 CLASSES PER WEEK OF 2 HOURS EACH ONE) CLASSES TOTAL COST SATURDAY 1 CLASS PER WEEK 2 HOURS EACH MASTER TOTAL PER DAY 8 8 500 4,000.00 TOTAL A WEEK 32 8 500 16,000.00 &amp;nbsp; 16000 X 48 WEEKS 8 768,000.00 &amp;nbsp; THE SAME APPLIES FOR THE CORDINATORS, THE ADVISORY PROFESSIONALS AND THE COURSES. 2000 A WEEK FOR TEACHERS X 48 WEEKS A YEAR 3000 FOR COORDINATOR LABOR CALCULATION TURNO VESPERTINO (3 CLASSES PER WEEK OF 2 HOURS EACH ONE) CLASSES TOTAL COST SATURDAY 1 CLASS PER WEEK 2 HOURS EACH MASTER TOTAL PER DAY 8 8 500 4,000.00 TOTAL A WEEK 32 8 500 16,000.00 &amp;nbsp; 16000 X 48 WEEKS 8 768,000.00 &amp;nbsp; THE SAME APPLIES FOR THE CORDINATORS, THE ADVISORY PROFESSIONALS AND THE COURSES. 2000 A WEEK FOR TEACHERS X 48 WEEKS A YEAR 3000 FOR COORDINATOR</t>
  </si>
  <si>
    <t>El Salvador, one of the most violent countries in the world, the schools represent a safe space to grow. The future of Salvadoran children and youth, and a culture of lasting peace, depends on our capacity to offer them opportunities to face violence and expectations for an encouraging future. Schools for the Future implements projects that support education and violence prevention in collaboration with the public schools of El Salvador. Through “Leaders for the peace in El Salvador” we will strengthen leadership skills and teamwork to 60 young people with ages between 12-17 in 4 public schools in El Salvador. Using a combination of theory and practice in a “Learning by Doing” approach, students will create and develop school projects that benefit the school and the community that surrounds them. &amp;nbsp; How will we use your donations? With your help, we can take this project to 60 participants of 4 schools in the Chiltiupán area, in the Department of La Libertad. The funds will be used to mobilize schools, purchase teaching materials, buy refreshments and activities outside the classroom. Remember if we are alone, we can not do it, WE NEED ALL YOUR SUPPORT !!! About us Schools for the Future is a non-profit organization based in Sweden and El Salvador. The organization promotes a fair and sustainable society through close cooperation with schools. Its objective is to train people to influence their own future and the society that surrounds them. Schools for the Future promotes democracy, human rights and sustainable management of natural resources. The organization is politically and religiously independent. Our vision is to identify local needs and facilitate long-term sustainable programs in collaboration with schools in El Salvador.</t>
  </si>
  <si>
    <t>codaiquir</t>
  </si>
  <si>
    <t>Aniuxuscangap@gmail.com</t>
  </si>
  <si>
    <t>En El Salvador, uno de los países más violentos del mundo, las escuelas representan un espacio seguro para crecer. El futuro de la niñez y juventud salvadoreña, y una cultura de paz duradera, depende de nuestra posibilidad de ofrecerles oportunidades de hacer frente a la violencia y las expectativas para un futuro alentador. &amp;nbsp; Schools for the Future implementa proyectos que apoyan la educación y la prevención de la violencia en colaboración con las escuelas públicas de El Salvador. Con Líderes por la paz en El salvador potenciaremos las habilidades de liderazgo y trabajo en equipo en 60 jóvenes en edades de 12 a 17 años de edad de 4 escuelas públicas. Utilizando la teoría y la práctica de la mano bajo en método &amp;#8220;Aprender Haciendo&amp;#8221;, los estudiantes crearán y echarán a andar proyectos escolares que beneficien al centro escolar y la comunidad que les rodea. &amp;nbsp; ¿Cómo pondremos tus donaciones en acción? Con los fondos recolectados, podremos llevar este proyecto a 60 jóvenes de 4 Centros Escolares de la zona de Chiltiupán, en el Departamento de La Libertad. Los fondos estarán destinados a la movilización a las escuelas, compra de materiales didácticos, compra de refrigerios y actividades fuera del aula. Recuerda que solos no podremos lograrlo, TODO TU APOYO SUMA!!! Acerca de nuestra organización Schools for the Future es una organización sin fines de lucro con sede en Suecia y El Salvador. La organización promueve una sociedad justa y sostenible a través de una estrecha cooperación con las escuelas. Su objetivo es capacitar a las personas para influir en su propio futuro y la sociedad que les rodea. Schools for the Future promueve la democracia, los derechos humanos y una gestión sostenible de los recursos naturales. La organización es políticamente y religiosamente independiente. &amp;nbsp; Nuestra visión es identificar las necesidades locales y facilitar programas sostenibles a largo plazo en colaboración con escuelas de El Salvador.</t>
  </si>
  <si>
    <t>PRESUPUESTO LIDERES PARA EL FUTURO 2019 TOTAL DE PARTICIPANTES: 60 (12 POR CADA ESCUELA) Descripción Unidades Costo U Total Transporte a las escuelas 48 $20 $960 Refrigerios 900 $1.50 $1,350 Materiales 60 $20 $1,200 Camisetas para el proyecto 70 $8 $560 Clausuras 70 $5 $350 Imprevistos $580 Costo total $5,000</t>
  </si>
  <si>
    <t>Women of Environmental Justice &amp;#8211; Creating Healthy Neighborhoods</t>
  </si>
  <si>
    <t>Environmental Health Coalition</t>
  </si>
  <si>
    <t>95-3798792</t>
  </si>
  <si>
    <t>https://hipgive.org/wp-content/uploads/2019/02/501c3-Exemption-Letter-Original.pdf</t>
  </si>
  <si>
    <t>03-13-2019</t>
  </si>
  <si>
    <t>Giuliana</t>
  </si>
  <si>
    <t>giulianas@environmentalhealth.org</t>
  </si>
  <si>
    <t>(619) 474-0220</t>
  </si>
  <si>
    <t>National City, CA, USA</t>
  </si>
  <si>
    <t>National City</t>
  </si>
  <si>
    <t>91950-6604</t>
  </si>
  <si>
    <t>We believe everyone has the right to live, work, and play in a clean and safe environment regard of their zip code.</t>
  </si>
  <si>
    <t>Environmental Health Coalition (EHC) is a community-based organization dedicated to improving health and protecting the environment in the San Diego/Tijuana region. For almost forty years, EHC has been the region’s leading binational environmental health organization. Through organizing, leadership development, and policy advocacy, they work to protect children from toxic exposure and improve health along our shared border. Our local work supports low-income, ethnically diverse communities of Barrio Logan, City Heights, National City, and Colonia Chilpancingo in Tijuana. Approximately 30% of families in our core communities in the U.S. live in poverty compared to 11% countywide. Over 90% are people of color A common thread in all of EHC&amp;#8217;s campaigns is the recognition of the cumulative impacts of environmental, social, political and economic vulnerabilities that affect the quality of life in these core communities. We are committed to working in low-income communities of color to: reduce pollution to protect public health and the environment secure community plans that address low-income residents’ needs reduce toxic air pollution and greenhouse gas emissions improve active transportation and public transit defend children’s health threatened by exposure to toxics increase civic engagement and voter participation About our Project We are requesting support to advance our Climate and Transportation Justice campaign. The following are three of the campaign’s priorities: Advocate alongside community members (primarily women) for a regional transportation plan that prioritizes better infrastructure and increased accessible public transit. Ensure that the equity components of the San Diego and Port of San Diego Climate Action Plans (CAPs) are carried out through the adoption of a Climate Justice Scorecard to establish criteria and benchmarks for energy, air pollution, vehicle miles traveled and greenhouse gas reductions. Educate decision-makers, housing developers, and solar companies about the opportunities for solar investment through effective implementation of AB693, which provides for installation of renewables on low-income multi-family housing. In a nutshell, we have come to discover that the climate justice fight cannot be fought without starting with the communities that are most affected by climate change. And one of the most successful ways to combat climate change and reduce carbon emissions is by providing improved public transportation in our communities. For more information you can visit us online at www.environmentalhealth.org</t>
  </si>
  <si>
    <t>cultivo</t>
  </si>
  <si>
    <t>cuando tuve hambre me distes de comer</t>
  </si>
  <si>
    <t>ff</t>
  </si>
  <si>
    <t>EHCSanDiego</t>
  </si>
  <si>
    <t>https://hipgive.org/wp-content/uploads/2019/03/03.01.18-EHC-BOD-Roster.doc</t>
  </si>
  <si>
    <t>Cria de corderos para la alimentacion</t>
  </si>
  <si>
    <t>dayan@dayrom.com</t>
  </si>
  <si>
    <t>Le petit Versalles</t>
  </si>
  <si>
    <t>https://hipgive.org/wp-content/uploads/2019/03/EHC-Fed-990-&amp;-Schedules-FY-17-18.pdf</t>
  </si>
  <si>
    <t>LDR / exchange student</t>
  </si>
  <si>
    <t>Cree en nosotros</t>
  </si>
  <si>
    <t>danielgarcia461@hotmail.com</t>
  </si>
  <si>
    <t>karengraniel02@gmail.com</t>
  </si>
  <si>
    <t>https://hipgive.org/wp-content/uploads/2019/03/EHC-2018-19-Org-Budget.pdf</t>
  </si>
  <si>
    <t>Cree en mí</t>
  </si>
  <si>
    <t>Lavadero de autos ecológico</t>
  </si>
  <si>
    <t>02-26-2019</t>
  </si>
  <si>
    <t>WOMEN EVOLUTION &amp;#8211; ONE YEAR MENTORING PROGRAM FOR LATINA&amp;#8217;S ENTREPRENEURS IN MIAMI</t>
  </si>
  <si>
    <t>WE EVOLUTION CORP</t>
  </si>
  <si>
    <t>https://hipgive.org/wp-content/uploads/2019/02/6017Letter-Tax-exemption-WE-Evolution.pdf</t>
  </si>
  <si>
    <t>credichuspa</t>
  </si>
  <si>
    <t>Launch a new bilingual music podcast on the Arizona-Mexico Border</t>
  </si>
  <si>
    <t>Crecimiento laboral</t>
  </si>
  <si>
    <t>Latinx Survivors of Sexual Violence</t>
  </si>
  <si>
    <t>03-31-2019</t>
  </si>
  <si>
    <t>Maria Gabriela</t>
  </si>
  <si>
    <t>mariaghoch@vitalnetwork.org</t>
  </si>
  <si>
    <t>Latinos in Technology Initiative</t>
  </si>
  <si>
    <t>(786) 213-3230</t>
  </si>
  <si>
    <t>Miami, FL, USA</t>
  </si>
  <si>
    <t>Strengthen entrepreneur’s leadership abilities to aid their transformative process in becoming agents of change.</t>
  </si>
  <si>
    <t>Fortalecer las habilidades de liderazgo de las empresarias en su proceso de transformacion como agentes de cambio.</t>
  </si>
  <si>
    <t>CREATIVITY TO RESOLVE</t>
  </si>
  <si>
    <t>Latinos in Cyber &amp;amp; STEM+C</t>
  </si>
  <si>
    <t>WE Evolution | Vital Voices Miami are hosting this year for the fourth time in a row the Global Mentoring Walk in celebration of International Women’s Day (March 9, 2019)- in order to build a network of women leaders committed to advancing women’s leadership in Latin America and Caribbean- bringing together nearly 120+ women from around the city to participate. Miami is joining to a global movement of 174 cities of 62 countries, sending the powerful message that women leaders around the world are giving back and investing in the next generation and women’s entrepreneurs around the globe. &amp;nbsp; This year we are leveraging the opportunity and WE need your Support and Generosity to carry on ONE YEAR LONG MENTORING PROGRAM for free for 30 of the most extraordinary entrepreneurs / mentees of the edition, in order to strengthening their opportunities, connections, capacities and &amp;amp; mentoring opportunities, for them to scale and evolve in their personal and professional life and pay it forward to the community. The purpose is to strengthen entrepreneur’s leadership abilities to aid their transformative process in becoming agents of change. WE will provide targeted skills development workshops, mentorships and educational trainings on gender equality and women empowerment, based on Vital Voices Leadership Model &amp;amp; the United Nations Sustainable Development Goals to transform our world. The project’s main goal is to strengthen entrepreneurs’ leadership by using a holistic approach for their personal and professional growth, focusing on their emotional development. The specific format is for 30 entrepreneurs’ combining weekly on line encounters, webinars, workshops, one-on-one mentoring/e-mentoring, trainings, speakers’ forums and conferences. Topics include: leadership, gender equality, personal empowerment, public speaking, media training, writing skills, personal branding, social media, self-care, spirituality, energy management among other themes. Methodologies used in the 12-month program include vision to action board and design and critical thinking. Participants will use diverse tools such as: the action planning worksheet and the goal setting worksheet, tools designed to aid in their learning process. Entrepreneurs will be paired with a mentor that aligns with their personal and career goals and will sign a mentoring agreement. Our strategy is to partner with public and private institutions; work with community leaders to encourage entrepreneur’s to expand their reach. Mentees will have the opportunity to participate as MENTORS during the Vital Voices Miami Mentoring Walk in March 2020, in celebration of International Women’s Day. Through the program WE convene established women leaders to mentor emerging women leaders. Mentorship becomes a tool to build a new generation of leaders who could unlock some of the most pressing problems facing their communities. The program is an opportunity to highlight the importance of women’s leadership, and to accelerate the impact of women leaders through mentoring, networking, training and visibility while they access to their full voice and true power. As they advance in the program they discuss their professional challenges and successes and establish a mentoring relationship in which the seasoned leader guides, advises and supports her peer. Guided and site tours are also available and are received by leading organizations in the city of Miami. The benefits of women’s mentorship are numerous. It establishes camaraderie, creates gender-friendly environments, promotes a stronger environment for women’s success, and expands horizons for further personal growth as you explore innovative leadership strategies.</t>
  </si>
  <si>
    <t>CREATIVIDAD PARA RESOLVER</t>
  </si>
  <si>
    <t>WE Evolution | Vital Voices Miami acogerá este año por cuarta vez consecutiva la Caminata Global de Mentoría en celebración del Día Internacional de la Mujer (9 de marzo de 2019), para construir una red de mujeres líderes comprometidas con el avance del liderazgo de las mujeres en América Latina y el Caribe. &amp;#8211; Reunir a cerca de 120 mujeres de toda la ciudad para participar. Miami se está uniendo a un movimiento global en 174 ciudades de 62 países, enviando el poderoso mensaje que las mujeres líderes de todo el mundo están devolviendo e invirtiendo en la próxima generación y las empresarias de todo el mundo. Este año estamos aprovechando la oportunidad y NECESITAMOS su apoyo y generosidad para llevar a cabo el PROGRAMA DE MENTORÍA DE UN AÑO DE DURACION de forma gratuita para 30 emprendedoras / aprendices más extraordinarias de la edición, con el fin de fortalecer sus oportunidades, conexiones, capacidades y mentoria. Ofrecerles oportunidades, para que puedan escalar y evolucionar en su vida personal y profesional y devolver luego a la comunidad. El propósito es fortalecer las habilidades de liderazgo de las emprendedoras para ayudar a su proceso de transformación a convertirse en agentes de cambio. Ofreceremos talleres específicos de desarrollo de habilidades, tutorías y capacitación educativa sobre igualdad de género y empoderamiento de las mujeres, basados ​​en el Modelo de Liderazgo de Vital Voices y los Objetivos de Desarrollo Sostenible de las Naciones Unidas para transformar nuestro mundo. El objetivo principal del proyecto es fortalecer el liderazgo de las emprendedoras utilizando un enfoque holístico para su crecimiento personal y profesional, centrándose en su desarrollo emocional. El formato específico es para 30 empresarias que combinan encuentros semanales en línea, seminarios web, talleres, mentores uno-a-uno, capacitaciones, foros de oradores y conferencias. Los temas incluyen: liderazgo, igualdad de género, empoderamiento personal, hablar en público, capacitación en medios, habilidades de redacción, marca personal, redes sociales, autocuidado, espiritualidad, gestión de energía, entre otros temas. Las metodologías utilizadas en el programa de 12 meses incluyen sesiones grupales, experienciales y pensamiento crítico. Las participantes utilizarán diversas herramientas, tales como: la hoja de trabajo de planificación de la acción y la hoja de trabajo de establecimiento de objetivos, herramientas diseñadas para ayudar en su proceso de aprendizaje. Las emprendedoras serán emparejadas con una mentora que se alinee con sus objetivos personales y profesionales y firmará un acuerdo de tutoría. Nuestra estrategia es asociarnos con instituciones públicas y privadas; trabajar con líderes de la comunidad de Miami para alentar a las empresarias a ampliar su alcance. Los aprendices tendrán la oportunidad de participar como MENTORAS durante la Mentoring Walk de Vital Voices Miami | WE Evolution en marzo de 2020, en celebración del Día Internacional de la Mujer. A través del programa, convocamos a mujeres líderes establecidas para guiar a mujeres líderes emergentes. La tutoría se convierte en una herramienta para construir una nueva generación de líderes que podrían desbloquear algunos de los problemas más apremiantes que enfrentan sus comunidades. El programa es una oportunidad para resaltar la importancia del liderazgo de las mujeres y para acelerar el impacto de las mujeres líderes a través de la tutoría, la creación de redes, la capacitación y la visibilidad mientras tienen acceso a su voz completa y verdadero poder. A medida que avanzan en el programa, discuten sus desafíos y éxitos profesionales y establecen una relación de mentoría en la que el líder experimentado guía, asesora y apoya a sus compañeros. Las visitas guiadas y en el sitio también están disponibles y son recibidas por organizaciones líderes en la ciudad de Miami. Los beneficios de la mentoría de las mujeres son numerosos. Establece la camaradería, crea entornos amigables con el género, promueve un ambiente más sólido para el éxito de las mujeres y expande horizontes para un mayor crecimiento personal a medida que explora estrategias de liderazgo innovadoras.</t>
  </si>
  <si>
    <t>&amp;nbsp; Costs Individual cost (USD) Units Final cost (USD) Program Coordinator &amp;#8211; Staff 1 $20 hour 120 2400 Event Staff 2 &amp;#8211; Internship $10 hour 120 1200 Trainers $200 hour 16 3200 Office Supplies 250 Telephone &amp;amp; Internet fees 100 Online Services 100 Postage &amp;amp; Delivery 70 Branding Material 8 500 Meetings &amp;amp; travels 700 Venue- Refreshments-Coffe Break 15 30 x 6 2700 Equipment 250 Filming &amp;amp; Photography 250 Gifts 15 30 450 Miscellaneous &amp;nbsp; 1500 Total* 12,970</t>
  </si>
  <si>
    <t>vitalvoicesmia</t>
  </si>
  <si>
    <t>Latinos in Cyber &amp;amp; STEM</t>
  </si>
  <si>
    <t>MARIA</t>
  </si>
  <si>
    <t>Cyber Risk Researach Institute</t>
  </si>
  <si>
    <t>https://hipgive.org/wp-content/uploads/2018/05/IRS-501c3.pdf</t>
  </si>
  <si>
    <t>We need money for medicine, therapies and return to Colombia from the child JEAN FRANCO operated on his eyes</t>
  </si>
  <si>
    <t>personal para curar los ojos de mi pequeño hijo</t>
  </si>
  <si>
    <t>https://hipgive.org/wp-content/uploads/2019/03/WhatsApp-Image-2019-03-26-at-2.11.57-PM.jpeg</t>
  </si>
  <si>
    <t>imagen_sergraf@yahoo.com.mx</t>
  </si>
  <si>
    <t>05-20-2019</t>
  </si>
  <si>
    <t>alejandra maria</t>
  </si>
  <si>
    <t>almahenao5093@gmail.com</t>
  </si>
  <si>
    <t>06-16-2018</t>
  </si>
  <si>
    <t>Taylor</t>
  </si>
  <si>
    <t>taylor.vance@cyber-institute.org</t>
  </si>
  <si>
    <t>Creatividad al Poder</t>
  </si>
  <si>
    <t>(304) 418-7734</t>
  </si>
  <si>
    <t>Pereira-Combia, Pereira, Risaralda, Colombia</t>
  </si>
  <si>
    <t>necesitamos dinero para medicamento, terapias y regreso a colombia del niño JEAN FRANCO operado de sus ojos</t>
  </si>
  <si>
    <t>(800) 282-1659</t>
  </si>
  <si>
    <t>Southern Colorado</t>
  </si>
  <si>
    <t>Creating better educational opportunities</t>
  </si>
  <si>
    <t>6061846-9</t>
  </si>
  <si>
    <t>Help us change and improve the lives of Hispanic girls and boys through cyber!</t>
  </si>
  <si>
    <t>https://hipgive.org/wp-content/uploads/2017/11/Acta-de-la-Asamblea-Ordinaria.pdf</t>
  </si>
  <si>
    <t>¡Ayúdenos a cambiar y mejorar las vidas de las niñas y niños hispanos a través del ciberespacio!</t>
  </si>
  <si>
    <t>Campaign summary: Our mission to underserved and disenfranchised communities has led us to hosting summer camps in Southern Colorado. So we are excited to host the Cyber Summer Camp 2018! &amp;nbsp; Currently, minorities (Hispanics, African Americans, and Asian Americans) are only 12% combined the total workforce And Hispanics make up only 4.6% of the entire cyber workforce Our camp in Pueblo will be a Hispanics in Cyber &amp;amp; STEM Children and young adults in hispanic populations do not get as many chances to experience the world of cyber and STEM. &amp;nbsp;Our goal with these camps is to instill a sense of confidence and interest in these children and young adults and provide them opportunities to get a full taste of what cyber and STEM careers could give them. Potential Challenges: We want to overcome the barrier of entry into the world of cyber for our youths and are working to ensure the Cyber Summer Camps remain completely free for them.&amp;nbsp; There is a projected shortfall of over 2 million job applicants for cyber workforce related jobs by 2020. &amp;nbsp;With such a shortage in cyber workforce and an even larger shortage of women and minorities in cyber, we think part of the solution is reaching them all much younger.&amp;nbsp; Our Cyber Summer Camps will be hosted in underserved communities and free for all children to attend!&amp;nbsp; While our funding request of $15,000.00 would be impactful and welcome, it represents only a small fraction of the support needed.&amp;nbsp; We are able to receive donations through&amp;nbsp;https://crri.us/funding/&amp;nbsp;and through HIPGIVE!&amp;nbsp; We are a &amp;#8220;lean&amp;#8221; nonprofit, as we maintain low overhead and few employees, in order to remain agile in delivering impactful solutions. This means we build our collaborative partnerships to achieve our initiatives and fulfill our mission. &amp;nbsp; Our goal is to also create long term relationships within our community to participate at these camps (or provide donations in-kind; facility space, meals, t-shirts, etc.) to ensure a sustainable, year-after-year program for the youths.&amp;nbsp; We are currently looking to bring on strategic partners and sponsors for this program, if you or your company are interested, contact us directly.&amp;nbsp; Why it matters: Our focus is Southern Colorado because communities like Pueblo and Alamosa lack opportunities for high paying STEM related careers. These&amp;nbsp;communities are 50% Hispanic and traditionally migrant with jobs largely in agriculture and manufacturing.&amp;nbsp;Through our local and national partners, we hope to develop effective and impactful solutions to help solve this ever growing community and national problem.&amp;nbsp; We are working to help increase the number of women and minorities in cyber and STEM careers by developing&amp;nbsp;pathways in underserved communities to help at-risk populations enter cyber careers&amp;nbsp;through innovative ways.&amp;nbsp;We believe&amp;nbsp;that&amp;nbsp;Hispanics in Philanthropy is among those at the&amp;nbsp;forefront for helping reach&amp;nbsp;the communities we serve.&amp;nbsp; This year&amp;#8217;s camps are pilot programs as we are aiming to host an NSA GenCyber camp in 2019 that would be much more extensive for the students to get an even deeper sense of what a career or life in cyber and STEM could be.&amp;nbsp;&amp;nbsp; Who we are: Cyber Institute is dedicated to the advancement of Cyber and STEM education, workforce and policy development in underserved communities and populations, such as women and minorities.&amp;nbsp; Cyber Institute&amp;#8217;s Center for Women &amp;amp; Minorities in the Cyber Workforce (CWMCW) is dedicated to cyber education and workforce development. Cyber Institute is more than just a research based nonprofit, we strive to be active and engage community partners to achieve our mission and goals. There is a predicted global shortage of two million cyber security professionals by 2021. With a deficit that large, our nonprofit aims to fill the gaps by empowering economically dis-advantaged communities, youth in particular.&amp;nbsp; We are dedicated to our mission of increasing the number of women and minorities in cyber careers. One of our core initiatives is our Cyber Pathways program that, through collaborative partnerships, develops innovative and disruptive ways to involve more women and minorities in cyber related fields. Our focus is Southern Colorado and through our local and national partners, we hope to develop effective and impactful solutions to help solve this ever growing problem. This summer we are working to help increase the number of women and minorities in cyber and STEM careers by developing pathways in underserved communities to help at-risk populations enter cyber careers to provide opportunities for a more self-sustaining future. &amp;#8211; Our camp in Pueblo will be a Hispanics in Cyber &amp;amp; STEM&amp;nbsp; &amp;#8211; Our camp in Colorado Springs will be a Girls in Cyber &amp;amp; STEM &amp;#8211; Our camp with the Southern Ute Indian Tribe will be focused on Native Americans in Cyber &amp;amp; STEM.&amp;nbsp; All of these camps will be completely free for all the children to attend.&amp;nbsp; We are a &amp;#8220;lean&amp;#8221; nonprofit, as we maintain low overhead and few employees, in order to remain agile in delivering impactful solutions. This means we build our collaborative partnerships to achieve our initiatives and fulfill our mission.</t>
  </si>
  <si>
    <t>02-22-2019</t>
  </si>
  <si>
    <t>WE EVOLUTION MENTORING &amp;amp; HEALING WALK: ONE YEAR MENTORING PROGRAM</t>
  </si>
  <si>
    <t>https://hipgive.org/wp-content/uploads/2019/02/Letter-Tax-exemption-WE-Evolution.pdf</t>
  </si>
  <si>
    <t>(502) 578-61790</t>
  </si>
  <si>
    <t>Play and learn with low cost technology for primary level children</t>
  </si>
  <si>
    <t>Juega y aprende con tecnología de bajo costo para niños de primaria</t>
  </si>
  <si>
    <t>Our project Help us to reduce the digital divide that exists in public schools that prevent Latin American children from having a better educational opportunity. Our operating system EdulibreOs version 9 will be launched and a computer lab will be installed using this new version of the system which will directly benefit more than 200 children. Because it is important? Only 3 out of 10 children who study in public school have access to technology in their educational establishment. Learning with technology is extremely important for a better education, it is essential that children have access to a computer lab in their educational establishment and have support tools and dream of a better future for them and their families. About our organization Edulibre is a non-profit association that 10 years ago started a low-cost computer lab model adapted to the Latin American reality, using recycled or second-hand computers with EdulibreOs, an educational operating system designed for low-income computers that work without internet connection, that is why it already includes more than 60 games, Wikipedia, Khan Academy and Rachel that help develop the intellectual and creative abilities of children, will be launched in 3 languages: Spanish, English and Italian , can be downloaded and used free of charge, being a perfect solution for educational centers of primary level, created in Guatemala for the world. EdulibreOs has been installed in more than 200 laboratories in Guatemala, 3 laboratories in Panama, 1 laboratory in Colombia and 7,000 computers in Argentina.</t>
  </si>
  <si>
    <t>Nuestro proyecto Ayúdanos a disminuir la brecha digital que existe en las escuelas públicas que impiden que la niñez latinoamericana tenga una mejor oportunidad educativa. Se lanzará nuestro sistema operativo EdulibreOs versión 9 y se instalará un laboratorio de computación utilizando esta nueva versión de sistema el cual beneficiará directamente a más de 200 niños y niñas. ¿Por qué es importante? Solamente 3 de cada 10 niños que estudian en escuela pública tienen acceso a la tecnología en su establecimiento educativo. El aprendizaje con tecnología es sumamente importante para una mejor educación, es indispensable que los niños tengan acceso a un laboratorio de computación en su establecimiento educativo y cuenten con herramientas de apoyo y así sueñen con un mejor futuro para ellos y sus familias. Acerca de nuestra organización Edulibre es una asociación sin ánimo de lucro que hace 10 años puso en marcha un modelo de laboratorio de computación de bajo costo adaptado a la realidad latinoamericana, se utilizan computadoras recicladas o de segunda mano con EdulibreOs, sistema operativo educativo diseñado para computadoras con bajos recursos que trabajan sin conexión a internet, es por ello que ya incluye más de 60 juegos lúdicos, Wikipedia, Khan Academy y Rachel que ayudan al desarrollo de las habilidades intelectuales y creativas de los niños, se lanzará en 3 idiomas: español, inglés e italiano, se puede descargar y utilizar sin costo, siendo una perfecta solución para centros educativos de nivel primario, creada de Guatemala para el mundo. EdulibreOs ha sido instalado en más de 200 laboratorios en Guatemala, 3 laboratorios en panamá, 1 laboratorio en Colombia y 7,000 computadoras en Argentina.</t>
  </si>
  <si>
    <t>Resumen de la campaña: Nuestra misión a las comunidades desatendidas y privadas de sus derechos nos ha llevado a organizar campamentos de verano en el sur de Colorado. ¡Así que estamos ansiosos por organizar el Cyber ​​Summer Camp 2018! Actualmente, las minorías (hispanos, afroamericanos y asiáticoamericanos) solo integran 12 Y los hispanos representan solo el 4.6% de toda la fuerza de trabajo cibernética Nuestro campamento en Pueblo será un hispano en Cyber ​​&amp;amp; STEM Los niños y adultos jóvenes en poblaciones hispanas no tienen tantas oportunidades de experimentar el mundo de los ciber y STEM. Nuestro objetivo con estos campamentos es inculcar un sentido de confianza e interés en estos niños y adultos jóvenes y brindarles la oportunidad de tener una idea completa de lo que las carreras cibernéticas y STEM les podrían brindar. Desafíos potenciales: Queremos superar la barrera de entrada al mundo de la cibernética para nuestros jóvenes y estamos trabajando para garantizar que los Campamentos de verano cibernéticos sigan siendo completamente gratuitos para ellos. Se prevé un déficit de más de 2 millones de solicitantes de empleo para trabajos relacionados con la ciberespacio para 2020. Con tal escasez de ciberespacio y una escasez aún mayor de mujeres y minorías en cibernética, creemos que parte de la solución es llegar a todos ellos mucho más joven . ¡Nuestros Cyber ​​Summer Camps se llevarán a cabo en comunidades marginadas y gratuitas para todos los niños! Si bien nuestra solicitud de financiamiento de $ 15,000.00 sería impactante y bienvenida, representa solo una pequeña fracción del apoyo necesario. ¡Podemos recibir donaciones a través de https://crri.us/funding/ y a través de HIPGIVE! Somos una organización sin fines de lucro &amp;#8220;delgadas&amp;#8221;, ya que mantenemos bajos los gastos generales y pocos empleados, a fin de mantenernos ágiles en la entrega de soluciones impactantes. Esto significa que construimos nuestras asociaciones de colaboración para lograr nuestras iniciativas y cumplir nuestra misión. Nuestro objetivo es también crear relaciones a largo plazo dentro de nuestra comunidad para participar en estos campamentos (o proporcionar donaciones en especie, espacio para instalaciones, comidas, camisetas, etc.) para garantizar un programa sostenible, año tras año, para el jóvenes Actualmente estamos buscando atraer socios estratégicos y patrocinadores para este programa. Si usted o su empresa están interesados, contáctenos directamente. Por qué es importante: Nuestro enfoque es el sur de Colorado porque las comunidades como Pueblo y Alamosa carecen de oportunidades para carreras altamente remuneradas relacionadas con STEM. Estas comunidades son un 50% hispanos y tradicionalmente migrantes con trabajos principalmente en agricultura y manufactura. A través de nuestros socios locales y nacionales, esperamos desarrollar soluciones efectivas e impactantes para ayudar a resolver este problema cada vez mayor de la comunidad y el país. Estamos trabajando para ayudar a aumentar el número de mujeres y minorías en carreras cibernéticas y STEM mediante el desarrollo de vías en comunidades marginadas para ayudar a las poblaciones en riesgo a ingresar a las carreras cibernéticas a través de formas innovadoras. Creemos que los hispanos en filantropía se encuentran entre los primeros en ayudar a llegar a las comunidades a las que servimos. Los campamentos de este año son programas piloto, ya que pretendemos albergar un campamento de la NSA GenCyber ​​en 2019 que sería mucho más extenso para que los estudiantes tengan una idea aún más profunda de lo que una carrera o vida en el ciberespacio y STEM podría ser. Quienes somos: Cyber ​​Institute se dedica al avance de la educación, la fuerza laboral y el desarrollo de políticas de Cyber ​​y STEM en comunidades y poblaciones marginadas, como las mujeres y las minorías. El Centro para mujeres y minorías en la fuerza laboral cibernética (CWMCW) de Cyber ​​Institute está dedicado a la educación cibernética y al desarrollo de la fuerza de trabajo. Somos más que solo una organización sin fines de lucro basada en la investigación, nos esforzamos por ser activos e involucrar a los socios de la comunidad para lograr nuestra misión y nuestros objetivos. Se prevé una escasez global de dos millones de profesionales de seguridad cibernética para el año 2021. Con un déficit tan grande, nuestra organización sin fines de lucro pretende llenar los vacíos al empoderar a las comunidades desfavorecidas económicamente, en particular los jóvenes. Estamos dedicados a nuestra misión de aumentar el número de mujeres y minorías en las carreras cibernéticas. Una de nuestras iniciativas principales es nuestro programa Cyber ​​Pathways que, a través de asociaciones colaborativas, desarrolla formas innovadoras y disruptivas de involucrar a más mujeres y minorías en campos relacionados con el ciberespacio. Nuestro enfoque es el sur de Colorado y, a través de nuestros socios locales y nacionales, esperamos desarrollar soluciones efectivas e impactantes para ayudar a resolver este problema cada vez mayor. Este verano estamos trabajando para ayudar a las poblaciones en riesgo a ingresar en la carrera cibernética para brindar oportunidades para un futuro más autosostenible. &amp;#8211; Nuestro campamento en Pueblo será hispano en Cyber ​​&amp;amp; STEM &amp;#8211; Nuestro campamento en Colorado Springs será un Girls in Cyber ​​&amp;amp; STEM &amp;#8211; Nuestro campamento con la Tribu India Ute del Sur se centrará en los nativos americanos en Cyber ​​y STEM. Todos estos campamentos serán completamente gratuitos para que todos los niños asistan.</t>
  </si>
  <si>
    <t>https://youtu.be/Ow-xRJ_3Slk</t>
  </si>
  <si>
    <t>mariagabrielahoch.mgh@gmail.com</t>
  </si>
  <si>
    <t>crri_intl</t>
  </si>
  <si>
    <t>andrea.ortiz@edulibre.net</t>
  </si>
  <si>
    <t>06-28-2019</t>
  </si>
  <si>
    <t>WE COUNT | NOSOTROS CONTAMOS</t>
  </si>
  <si>
    <t>The United States Hispanic Leadership Institute, Inc.</t>
  </si>
  <si>
    <t>36-3191740</t>
  </si>
  <si>
    <t>https://hipgive.org/wp-content/uploads/2019/06/501c3.pdf</t>
  </si>
  <si>
    <t>Latino Youth Scholarship</t>
  </si>
  <si>
    <t>Latin Americans Working for Achievement</t>
  </si>
  <si>
    <t>56-1781060</t>
  </si>
  <si>
    <t>Tammy</t>
  </si>
  <si>
    <t>https://hipgive.org/wp-content/uploads/2018/11/501c3-Internal-Revenue-Service-Letter.compressed.pdf</t>
  </si>
  <si>
    <t>(312) 427-8683</t>
  </si>
  <si>
    <t>arey@lawanc.org</t>
  </si>
  <si>
    <t>(704) 552-1003</t>
  </si>
  <si>
    <t>05-29-2019</t>
  </si>
  <si>
    <t>We are all MARIA: 10 Years Working for Social Justice</t>
  </si>
  <si>
    <t>Balance Promoción para el Desarrollo y Juventud AC</t>
  </si>
  <si>
    <t>BPD010604IT7</t>
  </si>
  <si>
    <t>https://hipgive.org/wp-content/uploads/2019/05/Protocolización-acta-2018.pdf</t>
  </si>
  <si>
    <t>Las lagrimas de los emigrantes</t>
  </si>
  <si>
    <t>Scratchet94@gmail.com</t>
  </si>
  <si>
    <t>08-16-2019</t>
  </si>
  <si>
    <t>relaciones@balancemx.org</t>
  </si>
  <si>
    <t>Larimar Mission Dominican Repubic</t>
  </si>
  <si>
    <t>jeremiasdeleon9@gmail.com</t>
  </si>
  <si>
    <t>(553) 918-02</t>
  </si>
  <si>
    <t>With your support, Fondo MARIA will continue accompanying women in their access to safe abortions.</t>
  </si>
  <si>
    <t>Con tu apoyo, Fondo MARIA seguirá acompañando a las mujeres en el acceso a aborto seguro.</t>
  </si>
  <si>
    <t>We’re celebrating 10 years of trusting women and supporting their decisions! Since 2009, Fondo MARIA has provided financial, logistical, and emotional support to women so that they are able to access legal abortion services in Mexico City, the only part of the country where abortion is legal. We’re celebrating our 10th anniversary by raising resources so that we can continue to support more women! Why it matters: Women have abortions. They also have valuable life stories and plans for the future, and it is important to ensure that women are able to access safe, legal, and supportive abortion services. Over the past 10 years, Fondo MARIA has offered direct support to women that decide to have abortions, and we have learned that abortion can be a positive and empowering experience for women. It’s important for everyone to respect and contribute to women’s autonomy, which is why we’re proud to say We Are All MARIA! We are hoping to raise at least USD$20,000 so that we can support approximately 200 women access safe and legal abortion care. Every dollar donated here will go directly to providing information and/or financial, logistical, and emotional support to women seeking safe abortions. How will we put your donations to action? Your donations will be used to cover the specific needs of each woman, including providing the following: Financial and logistical support, such as covering transportation fees, lodging, procedure costs, food and/or medicine Information about sexual and reproductive rights, birth control, and sexuality Accompaniment and emotional support throughout the process Why it matters: In 2018, we supported 1,327 women during their abortion process: 445 women received support for lodging, supplies, and/or meals when they were already in Mexico City to access abortion care. 287 women received support so they could travel from their home states to Mexico City to access safe and legal abortion services. 322 women received information about safe abortions. 273 women received information about abortion services available in Mexico City. With your donations, we will continue to provide support and access to safe abortion services, always centering the women we support. Potential Challenges: We recognize that not everyone is in a position where they are able to contribute financially. If this is true for you, please consider supporting our campaign by sharing on social media. Help us connect with your friends so that they can support our campaign and spread the word! About us: Fondo MARIA and its team are experts at supporting women during their abortion experiences: We take advantage of the legal framework in Mexico City to support women from all over the country access safe and legal abortion services, offering support according to their specific&amp;nbsp;needs. We are experts at creating messages and resources that talk proudly about abortion We work to transform the conversation surrounding abortion, highlighting women’s diverse experiences and spreading truthful and positive information about the right to choose in an effort to empower women to make decisions about their sexuality and reproduction, including abortion. We are experts at analyzing and researching abortion, using our findings to advocate for public policies, regulations, and laws that benefit women and incorporate their experiences and realities. We actively mobilize resources to offer women access to safe abortions in Mexico and are dedicated to making reproductive justice a reality.</t>
  </si>
  <si>
    <t>¡Cumplimos 10 años de confiar en las mujeres! Desde 2009, el Fondo de Aborto para la Justicia Social MARIA da apoyo financiero, logístico y acompañamiento para que mujeres de todo México puedan acceder a los servicios de aborto legal disponibles en la CDMX. ¡Queremos celebrar procurando recursos para continuar apoyando a más mujeres! Queremos recordar que las mujeres abortan, que tienen historias y planes de vida valiosos, y que todas las personas podemos contribuir a lograr mejores condiciones de vida para ellas. En estos 10 años de apoyar directamente a las mujeres en sus decisiones, hemos aprendido que las experiencias de aborto pueden ser detonantes positivas a partir de los cuales las mujeres se empoderan. Es necesario que todas las personas las acompañemos en este proceso de autonomía, por eso, ¡Todas Somos MARIA! Queremos procurar 20,000 dólares, que se destinarán a apoyar directamente a aproximadamente 200 mujeres a través del Fondo MARIA para que tengan acceso a aborto legal y seguro. Esto significa que cada dólar donado se irá directamente a que una mujer pueda tener información, apoyo financiero, emocional y/o logístico para acceder a un aborto seguro. ¿Cómo pondremos tus donaciones en acción? Las donaciones cubrirán apoyo según necesidades específicas de cada mujer, que puede incluir: Apoyo financiero y logístico: pago de transporte, alojamiento, procedimiento, comidas y / o medicamentos. Información sobre derechos sexuales y reproductivos, métodos anticonceptivos y sexualidad. Acompañamiento y apoyo emocional durante el proceso. Por qué importa: Durante el 2018, apoyamos a 1327 mujeres durante su proceso de aborto: 445 mujeres que apoyamos con hospedaje, insumos y/o alimentos cuando ya estaban en clínicas públicas de ILE disponibles en la Ciudad de México. 287 mujeres que apoyamos desde su estado para acudir a servicios disponibles en la Ciudad de México. 322 mujeres que recibieron información sobre aborto seguro. 273 mujeres que recibieron información sobre los servicios disponibles en la Ciudad de México. Con tu donativo, continuaremos brindando apoyo y acceso a abortos seguros, siempre poniendo a las mujeres en el centro. Desafíos potenciales: En ocasiones queremos apoyar pero nos es imposible por una u otra razón. Si este es tu caso, puedes considerar apoyarnos difundiendo esta campaña. Hazla llegar a amigxs y conocidxs para que ellxs se puedan sumar también. Acerca de nuestra organización: Somos expertas acompañando a las mujeres en sus procesos de aborto: Aprovechando el marco legal que existe en la Ciudad de México apoyamos a mujeres de todo el país a acceder a aborto seguro, ofreciendo apoyo según necesidades específicas: financieras (pago de transporte, alojamiento, procedimiento, comida y / o medicamentos), apoyo psicológico, logístico, informativo y / o emocional. Somos expertas en crear mensajes y recursos para hablar orgullosamente de aborto. Transformamos el discurso sobre aborto, resaltando las experiencias diversas de las mujeres, difundiendo información veraz y los aspectos positivos del Derecho a Decidir, es decir de tener un contexto que nos permita decidir de forma integral sobre nuestra sexualidad y reproducción, incluyendo el aborto. Queremos dar luz al empoderamiento que desatan los eventos sexuales y reproductivos vividos con autonomía, redes sociales de apoyo y libertad. Somos expertas en examinar, estudiar e investigar sobre aborto, para que las políticas públicas, normativas y leyes integren las experiencias y realidades de las mujeres y les beneficien, haciendo realidad la justicia reproductiva. Hemos logrado movilizar recursos para acceso al aborto seguro en México.</t>
  </si>
  <si>
    <t>fondoMARIAmx</t>
  </si>
  <si>
    <t>comunicacion@balancemx.org</t>
  </si>
  <si>
    <t>Laqueado Mi Hogare emprendimiento lanus</t>
  </si>
  <si>
    <t>youarejustmine@hotmail.com</t>
  </si>
  <si>
    <t>Creating Art &amp;amp; Serving Community: Calpulli Mexican Dance Company</t>
  </si>
  <si>
    <t>06-25-2019</t>
  </si>
  <si>
    <t>We all have the right to play: let&amp;#8217;s build a toy library for migrant children</t>
  </si>
  <si>
    <t>Fondo Unido IAP</t>
  </si>
  <si>
    <t>FUI790322DG6</t>
  </si>
  <si>
    <t>https://hipgive.org/wp-content/uploads/2017/11/Calpulli_501c3page1.pdf</t>
  </si>
  <si>
    <t>https://hipgive.org/wp-content/uploads/2019/06/3119CEDULA-FISCAL-FONDO-UNIDO-I.A.P..pdf</t>
  </si>
  <si>
    <t>Laqueado Mi Hogare</t>
  </si>
  <si>
    <t>Lanús Oeste, Buenos Aires, Argentina</t>
  </si>
  <si>
    <t>Trabajamos con todo tipo de muebles y materiales de la major calidad. Somos un taller familiar muy bueno en el rubro.</t>
  </si>
  <si>
    <t>07-25-2019</t>
  </si>
  <si>
    <t>gabriela.garcia@fondounido.org.mx</t>
  </si>
  <si>
    <t>Laqueado</t>
  </si>
  <si>
    <t>Queens, NY, United States</t>
  </si>
  <si>
    <t>(521) 554-3512687</t>
  </si>
  <si>
    <t>Tijuana, B.C., México</t>
  </si>
  <si>
    <t>Help us build a toy library so that migrant children in the city of Tijuana have a safe place to play and develop.</t>
  </si>
  <si>
    <t>LaCasaPropia</t>
  </si>
  <si>
    <t>Ayúdanos a construir un espacio para que las niñas y niños migrantes en Tijuana puedan jugar y desarrollarse plenamente.</t>
  </si>
  <si>
    <t>Arts that inspire Communities. Communities that inspire Art.</t>
  </si>
  <si>
    <t>Artes que inspiran a Comunidades. Comunidades que inspiran Arte.</t>
  </si>
  <si>
    <t>carlos_odre@hotmail.com</t>
  </si>
  <si>
    <t>&amp;#8220;Calpulli&amp;#8221; is a word from the Nahuatl language that means clan, big house, and family.&amp;nbsp; The name was chosen for Calpulli Mexican Dance Company because it represents our connection to community and to the vision that celebrates that community with the performing arts.&amp;nbsp; We humbly request your support to create artistic works that celebrate our immigrant community and the outreach programs that serve individuals of all ages to learn and explore. Hailed as a &amp;#8220;terrific company&amp;#8221; by the New York Times, Calpulli Mexican Dance Company will create new productions in 2018 that tell stories of the Mexican and Mexican-American experience with dance and music. Acclaimed productions &amp;#8220;Dia de los Muertos&amp;#8221; and &amp;#8220;Boda Mexicana,&amp;#8221; have captured wonderful facets of our rich cultural legacy, and many more stories are left to tell.&amp;nbsp; It&amp;#8217;s important for our own community to tell these stories. For this, we need your support to pay artists (dancers, musicians, choreographers, wardrobe designers, photographers, and more), rehearsal space, administrative &amp;amp; management staff, and to bring the performances to stages across the USA and beyond. Your donations will help Calpulli tell our stories with the universal languages of dance and song. Calpulli believes in a cyclic relationship between art and community. For this, in 2006, Calpulli Community began as a program of Calpulli Mexican Dance Company.&amp;nbsp; Beginning with 6 students in a small studio in Queens, NY, the program now serves over 200 students every week at Spaceworks &amp;amp; East Elmhurst Community School in Queens, Snug Harbor Cultural Center in Staten Island, New Rochelle Public Library, and the Count Basie Theatre in Red Bank (NJ). Students of all ages learn dance fundamentals including of course Mexican folk dance and can also learn music through guitar and button accordion classes. Not only do students learn skills in the performing arts, they connect to a culture and community that needs appreciation of its people more than ever before. Calpulli Community is based entirely on donations for youth to assure access and to remove all financial barriers. Your donations will support the development of the next generation of artists. Thank you for learning about Calpulli Mexican Dance Company and our mission. Please share our message with others in any way. On social media, you can write &amp;#8220;I supported my Calpulli! #calpullidance #calpullimexicandance&amp;#8221; And, of course, thank you for your support and donations.</t>
  </si>
  <si>
    <t>Do you remember what you wanted to be when you grew up? Perhaps you wished to be an astronaut, a doctor o a firefighter. Whatever the case, you dreamt about a better future, filled with opportunities. For migrant and refugee children, the future often looks uncertain and scary. Help us change this through the construction of a toy library, where these children will be able to play, learn and reach their full potentials in a safe environment. With your donation, we will build the toy library and fill it with toys, books, costumes and other ludic materials that will allow them to dream and build a better future. Migration is a permanent and growing dynamic, and in the face of an influx of migrants, the US and Mexican government agreed that all of those seeking asylum in the US have to remain in Mexico while their situation is processed. As a result, thousands of people have been left stranded in Northern Mexico, facing a lack of opportunities and other negative consequences. For children and youngsters, the situation is particularly bad, as they face many dangers and situations that risk their rights and wellbeing. Together, let&amp;#8217;s make their stay in Mexico a safe a positive experience, not one marked by fear. How we will use your donations: With your help, we will build and equip a toy library inside a shelter for migrant and refugee children in the city of Tijuana. We will also use the money to provide educational agents and primary caretakers with the tools they need to operate the toy library and promote a safe and violence-free environment for the children. Each toy library is equipped with several kinds of toys (dolls, plushies, toy cars, toy kitchens, etc), costumes, wigs, puppets, books, board games, and other ludic materials specially designed for children. We need your help to make this happen. If you are currently unable to make an economic donation, don&amp;#8217;t worry, You can still be part of this project by helping us spread the word with the rest of the world. About us: We design complex solutions by creating partnerships and implementing high-impact programs that target the lack of opportunities in every community with a focus on education, health, and financial stability. Fondo Unido-United Way México is an organization with 40 years of experience in social investment and is part of United Way Worldwide, a global network that offers a deep local knowledge to advance individual wellbeing for the strengthening of the collective success. You can learn more about us and our work on the following sites: https://www.fondounido.org.mx/ https://www.facebook.com/FondoUnidoMx https://www.instagram.com/fondounidomx/ https://twitter.com/fondounidomx?lang=es</t>
  </si>
  <si>
    <t>&amp;#8220;Calpulli&amp;#8221; es una palabra del idioma náhuatl que significa clan, casa grande y familia. El nombre fue elegido para Calpulli Mexican Dance Company porque representa nuestra conexión con la comunidad y a la visión que celebra a esa comunidad con las artes escénicas. Humildemente solicitamos su apoyo para crear trabajos artísticos que celebren a nuestra comunidad inmigrante y los programas comunitarios que sirven a personas de todas las edades para aprender y explorar. &amp;nbsp; Aclamado como una &amp;#8220;gran compañía&amp;#8221; por el New York Times, Calpulli Mexican Dance Company creará nuevas producciones en 2018 que contarán historias de la experiencia mexicana y mexicoamericana con el baile y la música. Las aclamadas producciones &amp;#8220;Dia de los Muertos&amp;#8221; y &amp;#8220;Boda Mexicana&amp;#8221; han capturado maravillosas facetas de nuestro rico legado cultural, y muchas más historias quedan por contar. Es importante que nuestra propia comunidad cuente estas historias. Para esto, necesitamos su apoyo para compensar a los artistas (bailarines, músicos, coreógrafos, diseñadores de vestuario, fotógrafos y más), espacio para ensayos, personal administrativo, y llevar las representaciones a escenarios por todo Estados Unidos y más allá. Sus donaciones ayudarán a Calpulli a contar nuestras historias con los idiomas universales de la danza y la canción. &amp;nbsp; Calpulli cree en una relación cíclica entre el arte y la comunidad. Para esto, en 2006, Comunidad Calpulli comenzó como un programa de Calpulli Mexican Dance Company. Comenzando con 6 estudiantes en un pequeño estudio en Queens, NY, el programa ahora atiende a más de 200 estudiantes cada semana en Spaceworks y East Elmhurst Community School en Queens, Snug Harbor Cultural Center en Staten Island, New Rochelle Public Library, y Count Basie Theatre en Red Bank (NJ). Los estudiantes de todas las edades aprenden los fundamentos de la danza, incluido, por supuesto, la danza folclórica mexicana y también pueden aprender música a través de la guitarra y las clases de acordeón. Los estudiantes no solo aprenden habilidades en las artes escénicas, sino que también se conectan con una cultura y una comunidad que necesita apreciación de su gente más que nunca. La comunidad de Calpulli se basa completamente en donaciones para jóvenes para garantizar el acceso y eliminar todas las barreras financieras. Sus donaciones apoyarán el desarrollo de la próxima generación de artistas. &amp;nbsp; Gracias por aprender sobre Calpulli Mexican Dance Company y nuestra misión. Por favor comparte nuestro mensaje con otros de cualquier manera. En las redes sociales, puede escribir &amp;#8220;Apoyo a mi Calpulli! #calpullidance #calpullimexicandance&amp;#8221; &amp;nbsp; Y, por supuesto, gracias por su apoyo y donaciones.</t>
  </si>
  <si>
    <t>¿Recuerdas con qué soñabas durante tu infancia? Quizás querías ser astronauta, médico o bombero. Sea cual fuera el caso, soñabas con un mejor mañana, lleno de posibilidades. Para las niñas y niños migrantes y refugiados, el mañana muchas veces es incierto y atemorizante. Ayudanos a cambiar esto a través de la construcción de una ludoteca, en la que podrán jugar, aprender y desarrollarse dentro de un ambiente seguro. Con tu contribución ayudarás en la construcción de la ludoteca y en su equipamiento con libros, juguetes, disfraces y múltiples materiales para que estas niñas y niños dejen volar su imaginación y construyan un mejor mañana.&amp;nbsp; La migración es una dinámica permanente y creciente, y ante el aumento del influjo de migrantes, los gobiernos de Estados Unidos y México acordaron que quienes soliciten asilo estadounidense, deben esperar en territorio mexicano mientras se resuelve su situación. Esto ha provocado que un gran número de personas queden varadas en los estados de la frontera norte de México, donde enfrentan una falta de oportunidades para su inserción en las dinámicas locales, precariedad de servicios, entre otras cosas. En el caso de los menores migrantes, estos se enfrentan a muchos riesgos y situaciones que atentan contra su integridad física, mental y sus derechos humanos. Hagamos que su estancia en México esté marcada por recuerdos positivos, no por el miedo. ¿Cómo pondremos tus donaciones en acción? Nuestra meta es de $300,000.00 MXN, mismos que usaremos para lo habilitar y equipar por completo una ludoteca en un espacio que ofrezca refugio a la población migrante. Así mismo, capacitaremos a agentes educativos y cuidadores primarios para que sepan cómo usar la ludoteca, la mantengan en excelente estado y cuenten con las herramientas para promover una convivencia libre de violencia y basada en valores. Cada ludoteca cuenta con distintos juguetes (muñecas, cocinitas, carritos, osos de peluche, bloques de construcción), elementos de dramatización (disfraces y pelucas), juegos de mesa, libros (para todos los niveles de lectura y edades), entre otros meteriales especialmente pensados para niñas y niños. Para que todo esto sea posible, tu ayuda es fundamental. Gracias por&amp;nbsp;solidarizarte con nuestra lucha y por tomarte el tiempo de leer esta campaña. Sabemos que a pesar de que muchas veces nuestro impulso de ayudar es muy grande, nuestras posibilidades pueden no permitirnos hacer una donación económica. Si ese es tu caso, no te preocupes. Aún puedes unirte. Ayúdanos a compartir esta campaña con el resto del mundo para que podamos llegar a la meta. Acerca de nuestra organización: Somos una organización que vincula, gestiona e implementa programas de alto impacto para abordar de manera transversal la falta de acceso a oportunidades a través de los enfoques de educación, salud y estabilidad financiera. Fondo Unido-United Way México es una institución de asistencia privada (I.A.P.) con 40 años de experiencia en inversión social en México y forma parte de la red global de United Way Worldwide, la cual en 41 países ofrece una plataforma con profundo conocimiento local para impulsar el bienestar individual e influir en la calidad de vida colectiva. Puedes seguirnos a través de los siguientes medios: https://www.fondounido.org.mx/ https://www.facebook.com/FondoUnidoMx https://www.instagram.com/fondounidomx/ https://twitter.com/fondounidomx?lang=es</t>
  </si>
  <si>
    <t>fondounidomx</t>
  </si>
  <si>
    <t>Labsword</t>
  </si>
  <si>
    <t>Laboratorio Patafîsico</t>
  </si>
  <si>
    <t>Laboratorio de investigación para PYMES en América Latina</t>
  </si>
  <si>
    <t>VVV</t>
  </si>
  <si>
    <t>La Ultima Clase</t>
  </si>
  <si>
    <t>prensa@rutapacifica.org.co</t>
  </si>
  <si>
    <t>darthrobertari@gmail.com</t>
  </si>
  <si>
    <t>LA Plaza de Cultura y Artes</t>
  </si>
  <si>
    <t>VIVIENDOME LIBREMENTE</t>
  </si>
  <si>
    <t>LIBERI</t>
  </si>
  <si>
    <t>ESCRITURA 14,891 LIBRO 417</t>
  </si>
  <si>
    <t>LA NIÑEZ DE CHILTIUPAN LIBRE DE VIOLENCIA</t>
  </si>
  <si>
    <t>https://hipgive.org/wp-content/uploads/2019/03/ACTA-CONST.pdf</t>
  </si>
  <si>
    <t>La magia del teatro de marionetas</t>
  </si>
  <si>
    <t>Create, Educate, &amp;amp; Celebrate with Calpulli Mexican Dance Company</t>
  </si>
  <si>
    <t>MARIA GUADALUPE</t>
  </si>
  <si>
    <t>fundacionliberi@gmail.com</t>
  </si>
  <si>
    <t>comunicacion@fondoeltriunfo.org</t>
  </si>
  <si>
    <t>(558) 120-4510</t>
  </si>
  <si>
    <t>Ecatepec de Morelos, Méx., México</t>
  </si>
  <si>
    <t>NO + FEMINICIDIOS EN ECATEPEC</t>
  </si>
  <si>
    <t>Faced with the growing wave of feminicidal violence in the municipality of Ecatepec LIBERI, a non-profit organization, based on our experience in designing and implementing programs for the prevention and combat of violence against women. This comprehensive program of prevention against women contemplates processes that allow the identification of the local phenomenology of violence against women through a specific diagnosis of the problem, which provides for the implementation of a training network program, awareness and adoption of social models of prevention, to rebuild the social fabric and promote a healthy coexistence so that more women and girls are freed from living violated in any way. We have a group of volunteers in the communities as well as a professional team that is in charge of constantly training volunteers and women&amp;#8217;s groups in the communities, as well as providing psychological, legal, life project and self-employment. YOUR DONATION allows the approach of our professional team to provide legal, psychological, as well as a punctual monitoring of life project to claim women who have been victims of violence and thus prevent women from losing their lives. &amp;#8220;For a world where we are socially equal, humanly different and totally free &amp;#8220; Rosa Luxemburg</t>
  </si>
  <si>
    <t>Ante la creciente ola de violencia feminicida en el municipio de Ecatepec LIBERI organización sin fines de lucro, a partir de nuestra experiencia en el diseño y aplicación de programas para la prevención y combate de la violencia en contra de las mujeres. Este programa integral de prevención contra las mujeres contempla procesos que permiten la identificación de la fenomenología local de la violencia en contra de las mujeres a través de un diagnóstico específico de la problemática, que prevé la instrumentación de un programa de redes de capacitación, concientización y adopción de modelos sociales de prevención, que reconstruya el tejido social y fomenten una sana convivencia para que más mujeres y niñas se liberen de vivir violentadas en cualquier forma. Contamos con un grupo de voluntarios en las comunidades además de un equipo profesional que se encarga de capacitar constantemente al voluntariado y a grupos de mujeres en las comunidades, así mismo de brindar atención psicológica, jurídica, proyecto de vida y autoempleo. TU DONATIVO permite el acercamiento de nuestro equipo profesional para brindar asesoría jurídica, psicológica, así como un puntual seguimiento de proyecto de vida para reivindicar a las mujeres que han sido víctimas de violencia y con ello prevenir que las mujeres pierdan la vida. “Por un mundo donde seamos socialmente iguales, humanamente diferentes y totalmente libres” Rosa Luxemburgo</t>
  </si>
  <si>
    <t>ViviendomeLibremente</t>
  </si>
  <si>
    <t>La Jugarreta</t>
  </si>
  <si>
    <t>La discapacidad no los limita, la discriminación si</t>
  </si>
  <si>
    <t>desarrollolacasita@gmail.com</t>
  </si>
  <si>
    <t>VIVIENDAS PARA PERSONAS EN EXTREMA POBREZA E INDIGENAS</t>
  </si>
  <si>
    <t>ALIANZA POR EL ESTADO DE MEXICO DEL CNOPIM A.C</t>
  </si>
  <si>
    <t>https://hipgive.org/wp-content/uploads/2019/06/ACTA-CONSTITUTIVA-TOTAL_2018-06-27.pdf</t>
  </si>
  <si>
    <t>La Diabetes en zitacuaro</t>
  </si>
  <si>
    <t>EMBLEMATICO *YO SOY* AC</t>
  </si>
  <si>
    <t>https://hipgive.org/wp-content/uploads/2018/11/2483ACTA-CONSTITUTIVA.pdf</t>
  </si>
  <si>
    <t>create an independent radio</t>
  </si>
  <si>
    <t>Bolivia</t>
  </si>
  <si>
    <t>We are creating a radio independent of any affiliation to give an opportunity to new people in the area of ​​social comm</t>
  </si>
  <si>
    <t>cualquier afiliación para dar una oportunidad a nuevas personas en el area de comunicacion social</t>
  </si>
  <si>
    <t>Summary of the campaign:Well in this campaign what is involved is to help young people who are about to graduate in social communication especially in radio: 1 What we are trying to achieve is to give a job opportunity to those young people who are rejected because of lack of work experience in this field.How will we put your donations in action?The donations will be used for the acquisition of a space where this project can be created, also for the purchase of some equipment that is needed In case of not reaching the goal, the money will go towards buying equipment and renting a more profitable classroom</t>
  </si>
  <si>
    <t>Resumen de la campaña: Bueno en esta campaña lo que se trata es ayudar a jóvenes que se están apunto de graduar en comunicación social en especial en radio:1 Lo que se trata de conseguir es dar una oportunidad de trabajo a esos jóvenes que la mayoría son rechazados por falta de experiencia laboral en ese ámbito&amp;nbsp; ¿Cómo pondremos tus donaciones en acción?Las donaciones sé utilizarán para la adquisición de un espacio donde se pueda crear dicho proyecto, también para la compra de algunos equipos que se necesiten&amp;nbsp;En caso de no alcanzar la meta el dinero se destinará a la comprar de equipos y</t>
  </si>
  <si>
    <t>trexmb02@gmail.com</t>
  </si>
  <si>
    <t>galahadverona73@hotmail.com</t>
  </si>
  <si>
    <t>07-20-2019</t>
  </si>
  <si>
    <t>JERBACIO</t>
  </si>
  <si>
    <t>asociacion_civil@alianzaedomex.org</t>
  </si>
  <si>
    <t>Crear una radio independiente/create an independent radio</t>
  </si>
  <si>
    <t>(715) 159-4024</t>
  </si>
  <si>
    <t>(722) 567-3498</t>
  </si>
  <si>
    <t>San Mateo Atenco, Méx., México</t>
  </si>
  <si>
    <t>VIVIENDAS DE 50 METROS CUADRADOS PARA PERSONAS EN EXTREMA POBREZA E INDIGENAS DEL ESTADO DE MEXICO , NIÑOS, NIÑAS, PER</t>
  </si>
  <si>
    <t>Crear una microempresa para dar trabajo a mis ocho hijos</t>
  </si>
  <si>
    <t>Crear libretas personalizadas totalmente ecologicas</t>
  </si>
  <si>
    <t>Alianza por el Estado de México del CNOPIM A. C. tiene como prioridad la elaboración y construcción de viviendas, para que gente de extrema pobreza tenga un hogar digno donde vivir. Somos una asociación civil que se basa en donaciones en efectivo o en especie. Nos compete gestionar a fin de concretar acciones palpables y sean mas los beneficiarios de este proyecto. Se ha contemplado un total de 600 casas sustentables para los habitantes de Villa Victoria, Monte de peña, Pueblo nuevo, Villa del Carbón, San Mateo Atenco y Zumpahuacan. El presente proyecto contempla dos etapas: 1.- en esta etapa se construirán 300 casas en la zona de Villa Victoria, Monte de Peña, Pueblo nuevo Estado de México. Cada casa tendrá aproximadamente las medidas de 50 metros cuadrados estarán elaboradas de block de una sola planta Los preliminares de la casa estarán constituidos por trazos y nivelación manual, la excavación de cepa. En la cimentación las plantillas de concreto, construcción de zapatas, castillos, construcción de muros. Instalación eléctrica, instalación hidráulica sanitaria. Las características generales de cada vivienda constarán de dos habitaciones, sanitario, cocineta, sala, tentativamente serán de una sola planta. 2.- en la última etapa se pretenderá la elaboración de trecientas casas en las zonas de Villa del Carbón, San Mateo Atenco y Zumpahuacan Estado de México, utilizando las mismas características de las casas anteriores con las medidas de 50mts . Cotización: NO. DESCRIPCIÓN UNIDADES IMPORTE 1 preliminares M2 $2489.75 2 Cimentación M2 $153,500.90 3 Instalación eléctrica pza $7255.00 4 Instalación hidráulica sanitaria Sal. $2,540.00 5 Muebles de baño pza $5, 959.00 6 Total de presupuesto base $169,254.90 Para dicho proyecto se tiene programado a un año completar las 600 casas teniendo a la mano los recursos necesarios. Siendo de esta manera llegar a nuestro principal objetivo apoyar a nuestras comunidades del Estado de México.</t>
  </si>
  <si>
    <t>CREAR ALBUM MUSICAL</t>
  </si>
  <si>
    <t>La Diabetes en México</t>
  </si>
  <si>
    <t>02-16-2019</t>
  </si>
  <si>
    <t>Viviendas dignas para personas con discapacidad</t>
  </si>
  <si>
    <t>Por un Mejor Sudcalifornia, A.C.</t>
  </si>
  <si>
    <t>CCA150217BUA</t>
  </si>
  <si>
    <t>https://hipgive.org/wp-content/uploads/2019/02/Acta-de-Asamblea-Por-un-Mejor-Sudcalifornia-AC-2019_red.pdf</t>
  </si>
  <si>
    <t>La Casa Propia (own house)</t>
  </si>
  <si>
    <t>creacion de pista de baile en santa ana</t>
  </si>
  <si>
    <t>cesar-rhz@hotmail.com</t>
  </si>
  <si>
    <t>La Casa Propia</t>
  </si>
  <si>
    <t>Marisol</t>
  </si>
  <si>
    <t>porunmejorsudcalifornia@gmail.com</t>
  </si>
  <si>
    <t>creacion de pista bailable en santa ana</t>
  </si>
  <si>
    <t>I want to create a place where people benefit from a good track in a city where there are almost no dance floors, we need your collaboration, thanks</t>
  </si>
  <si>
    <t>deseo crear un lugar donde las personas puedan disfrutar de una buena pista bailable en una ciudad donde casi no hay pistas de baile, necesitamos de su colaboración para desarrollar este proyecto, de antemano gracias por su colaboración.</t>
  </si>
  <si>
    <t>(612) 159-0971</t>
  </si>
  <si>
    <t>Resumen de la campaña: La gente financia proyectos que le apasionan y en los que cree. Utiliza esta sección para captar su atención, aumentar su interés y asegurarte que quieran leer más. A continuación hay algunas cosas que deben incluirse: 1. Presenta la problemática, oportunidad o problema que quieres abordar con este proyecto. 2.¿Por qué es importante para ti, tu equipo o para tu organización? 3. ¿Cuál es tu objetivo? Cómo piensas lograrlo y cómo es que el apoyo/donaciones de la gente te pueden ayudar a conseguirlo? ¿Cómo pondremos tus donaciones en acción? Explicando cuánto dinero necesitas y cómo se utilizará. 1. ¿Qué cubrirán las donaciones? Sé claro y específico para generar confianza en tus seguidores. 2. Describe en qué se utilizarán tus donaciones en caso de que no alcances tu meta final. 3. Cuéntale a la gente sobre tus ventajas únicas o niveles de donación para tu proyecto. Siéntete libre de añadir fotos o videos en cualquier sección para ayudarle a tus contribuidores a visualizar tu historia. Por qué importa: Utiliza esta sección para dar más detalles y hablar del objetivo en general. 1. ¿Qué impacto tendrás si este proyecto se convierte en una realidad? ¿Cómo medirías el impacto? 2. Explica por qué tu proyecto es valioso para tus donadores y para el mundo (o para la comunidad latina). 3. ¿Por qué la gente debería confiar en ti? Proporciona referencias de estadísticas de éxito de proyectos similares o menciona el historial de tu organización. Desafíos potenciales: La transparencia es clave para generar confianza entre los donadores potenciales. Utiliza esta sección para mostrar que has considerado los riesgos y obstáculos potenciales que puedes enfrentar al tratar de alcanzar tu objetivo y qué planeas hacer para superar estos retos. Otras formas en las que la gente puede ayudar: Algunas personas no podrán realizar una donación pero te pueden ayudar de otras formas que realmente trasciendan. Déjales saber que estás consciente de esto y enséñales de qué otras formas pueden involucrarse. Por ejemplo: - Pídele a la gente que te ayude a difundir tu mensaje - Proporciona ejemplos de lenguaje en redes sociales - Recuérdales utilizar las herramientas de intercambio social de HIPGive - Invítalos a convertirse en embajadores oficiales de la campaña o voluntarios Acerca de nuestra organización: Comparte un resumen muy breve de la organización y el equipo detrás de este proyecto y muéstrale a tus donadores por qué tienes las herramientas correctas y habilidades para atacar esta problemática. ¡Eso es todo! Siéntete libre de usar tu creatividad y hacer esta sección tan atractiva</t>
  </si>
  <si>
    <t>La Casa de la Marihuana</t>
  </si>
  <si>
    <t>Crea un artista, cumple un sueño.</t>
  </si>
  <si>
    <t>02-28-2019</t>
  </si>
  <si>
    <t>Viudas en lucha</t>
  </si>
  <si>
    <t>jeremydanielsscorp@gmail.com</t>
  </si>
  <si>
    <t>munjp_ac@hotmail.com</t>
  </si>
  <si>
    <t>La carrera de mis sueños</t>
  </si>
  <si>
    <t>La camioneta de la montaña</t>
  </si>
  <si>
    <t>Cosa Nuestra: Artisas y Musicos</t>
  </si>
  <si>
    <t>https://hipgive.org/wp-content/uploads/2019/02/Acta-de-Asamblea-protocolozada-notarialmente.pdf</t>
  </si>
  <si>
    <t>info@friendsofpuertorico.org</t>
  </si>
  <si>
    <t>La Bellavita pura vida</t>
  </si>
  <si>
    <t>kkjukj</t>
  </si>
  <si>
    <t>https://hipgive.org/wp-content/uploads/2019/02/Estado-de-cuenta.pdf</t>
  </si>
  <si>
    <t>Cortometraje El Árbol</t>
  </si>
  <si>
    <t>KITS ESCOLARES PARA NIÑOS Y NIÑAS DEL ÁREA RURAL Y CASCO URBANO DE SABANALARGA CASANARE</t>
  </si>
  <si>
    <t>Sabanalarga, Casanare, Colombia</t>
  </si>
  <si>
    <t>Provide school kits to children in urban and rural areas who are in a situation of poverty</t>
  </si>
  <si>
    <t>Brindar kits escolares a niños del area urbana y rural que se encuentran en situaciòn de pobreza</t>
  </si>
  <si>
    <t>https://hipgive.org/wp-content/uploads/2019/02/Prpuesta-de-presupuesto.pdf</t>
  </si>
  <si>
    <t>07ramon07@gmail.com</t>
  </si>
  <si>
    <t>infanciajuventudydiscapacidad@gmail.com</t>
  </si>
  <si>
    <t>Corales en riesgo</t>
  </si>
  <si>
    <t>01-22-2019</t>
  </si>
  <si>
    <t>VIMAN2</t>
  </si>
  <si>
    <t>Contigo somos más</t>
  </si>
  <si>
    <t>Juntos por las mujeres</t>
  </si>
  <si>
    <t>coordinacionproyectoshst@gmail.com</t>
  </si>
  <si>
    <t>KIOSCO PILON</t>
  </si>
  <si>
    <t>Elementary and Secondary school access for girls in rural communities</t>
  </si>
  <si>
    <t>Acceso a educación primaria y secundaria para niñas en comunidades rurales</t>
  </si>
  <si>
    <t>Girls in Mexico do not have access to elementary school, we will use the funds to start a pilot in Oaxaca</t>
  </si>
  <si>
    <t>Las niñas en México no tienen acceso a una educación primaria, usaremos estos fondos para empezar un piloto en Oaxaca</t>
  </si>
  <si>
    <t>FELIP.95@HOTMAIL.COM</t>
  </si>
  <si>
    <t>VIMAN</t>
  </si>
  <si>
    <t>02-18-2019</t>
  </si>
  <si>
    <t>Viajw a Disney</t>
  </si>
  <si>
    <t>Contigo Fund, support Pulse-affected in Orlando and historically marginalized LGBTQ communities of color across Central Florida.</t>
  </si>
  <si>
    <t>Contar historias de vida de venezolanos en el mundo</t>
  </si>
  <si>
    <t>yanellys1230@gmail.com</t>
  </si>
  <si>
    <t>Kintari Hostal</t>
  </si>
  <si>
    <t>labradorproducciones@gmail.com</t>
  </si>
  <si>
    <t>KidCoin</t>
  </si>
  <si>
    <t>07-22-2019</t>
  </si>
  <si>
    <t>Veracruz &amp;#8211; Ciudad de todxs</t>
  </si>
  <si>
    <t>Khurama y el despertar de akhuma (Producción Audiovisual)</t>
  </si>
  <si>
    <t>isaac.nazar.martinez@gmail.com</t>
  </si>
  <si>
    <t>Construyendo sueños</t>
  </si>
  <si>
    <t>IMANA-SER</t>
  </si>
  <si>
    <t>Keeping families safe by providing legal immigration services</t>
  </si>
  <si>
    <t>Alabama Coalition for Immigrant Justice</t>
  </si>
  <si>
    <t>47-4352872</t>
  </si>
  <si>
    <t>https://hipgive.org/wp-content/uploads/2018/11/IRS-501c3-letter.ACIJ-(1).pdf</t>
  </si>
  <si>
    <t>(892) 764-09</t>
  </si>
  <si>
    <t>05-22-2019</t>
  </si>
  <si>
    <t>Ocotepeque, Departamento de Ocotepeque, Honduras</t>
  </si>
  <si>
    <t>Valeria &amp;#8211; Una heroina contra el cancer</t>
  </si>
  <si>
    <t>Como sabrán Honduras es uno de los países más pobres de continente americano y tiene cifras muy altas en pobreza, estas superan las medias a nivel de Latinoamérica. Este hecho provoca una serie de fenómenos sociales como el desempleo, la migración, la delincuencia y el bajo acceso a educación para niños… Vivienda y pobreza La vivienda es una de las caras más crueles de la pobreza que enfrentan las familias hondureñas. Estás demuestran claramente la exclusión y desigualdad entre unos pocos habitantes y la mayoría de la población. Normalmente los espacios que habitan carecen de servicios básicos como el acceso a agua potable y saneamiento básico, la ausencia de estos servicios desencadena una serie de problemas como las enfermedades gastrointestinales principalmente en niños, provocando en ocasiones la muerte del infante.</t>
  </si>
  <si>
    <t>Nuestra organización Desde ya hace varios años, en la comunidad de Plan del Rancho, municipio de Sinuapa, departamento de Ocotepeque, en Honduras. un pequeño grupo de voluntarios ha venido desarrollando la producción y comercialización de pequeñas plantaciones agrícolas como cultivos de zanahorias, chile y papa; y otras actividades como venta de comida, medicamentos básicos y útiles escolares. Esto con la finalidad de apoyar con uniformes y útiles escolares a un número de entre 10 y 17 niños y niñas que están cursando la educación primaria. Los hogares en que viven estos niños no reúnen las condiciones necesarias de una casa digna. Nuestro sueño Nuestro sueño es poder construir tres casas, para las familias más vulnerables de este grupo de personas con que trabajamos. La construcción de estas viviendas, permitirá que las personas que en ella habiten tengan condiciones dignas y el acceso a servicios básicos de higiene y salud en el hogar. Conozcamos las familias Familia 1: Maria es una madre viuda, vive en una pequeña casa con sus hijos Wilder y Nallely. Ambos niños están en 5to año de primaria y son apoyados por nuestro proyecto, con útiles escolares para que puedan continuar sus estudios. Para llevar el sostén de la casa, Maria trabaja durante la temporada de cosecha de café en esta actividad. Familia 2: Miguel es un hombre luchador que trabaja en el campo, realizando labores de siembra y cosecha de hortalizas. Él está a cargo de brindar el sostén a su esposa e hija y a su hermano mayor quien sufre una condición especial de salud. Familia 3: La familia de Gloria, es muy numerosa. Está conformada por ella, su esposo y sus 5 hijas y 2 hijos. Una de sus hijas es madre soltera y habita en la misma casa con su hija. Además, otro de sus hijos recién se casó y también vive en la misma casa, la cual es muy pequeña y de una sola pieza. Nuestro compromiso Con los fondos solicitados pretendemos construir dos casas y nos comprometemos a realizar actividades para recaudar fondos y poder construir la tercera casa.</t>
  </si>
  <si>
    <t>O.martinez810@gmail.com</t>
  </si>
  <si>
    <t>Sarai</t>
  </si>
  <si>
    <t>01-21-2019</t>
  </si>
  <si>
    <t>Valente</t>
  </si>
  <si>
    <t>(334) 303-2794</t>
  </si>
  <si>
    <t>Birmingham, AL, USA</t>
  </si>
  <si>
    <t>Provide legal immigration services to low-income and working class families.</t>
  </si>
  <si>
    <t>Proporcionar servicios de inmigración legal a familias de bajos ingresos y de clase trabajadora.</t>
  </si>
  <si>
    <t>anapaularrea@gmail.com</t>
  </si>
  <si>
    <t>CONSTRUCCÓN ALBERGUE PADRE JUAN</t>
  </si>
  <si>
    <t>Given the current political climate in the US, more and more families are in urgent need of legal support. Our education and awareness program is designed to enable individuals and families to understand their legal position and work with legal services to defend the rights that the law gives them. Click on the following link to learn about Kayla and Cristian. In addition, our services include helping immigrant families to be prepared with a Family Safety Plan, an Accompaniment Program, and a quick response line in case of facing any situation with ICE. Between 2017 &amp;#8211; 2018 we conducted over 65 “Know Your Rights” workshops and helped over 2000 families, but we&amp;#8217;re still not keeping up with demand. Help us to expand our Know Your Rights Prevention Program so it reaches more people. Our ability to roll out workshops is limited by our small staff and small number of trained workshop facilitators. In order to expand the program, we need to: &amp;#8211; widen the pool of facilitators through “train the trainer” workshops &amp;#8211; provide Board of Immigration (BIA) accreditation credentials to facilitators &amp;#8211; create a stronger legal team to provide direct legal services and helping key allies work in partnership with local attorneys. How we’ll use your donation with a trained organizing team, providing BIA accreditation credentials, ACIJ can expand their community support efforts, by creating a legal team, and organizing key allies to carry out the project. A new addition to the programs would be providing legal support, by organizing our key allies and in partnerships with local attorneys. We will track attendees, potential leaders to recruit, membership, and also development of current leaders statewide, as our current organizing model helps the growth of our organization, and build up the confidence of the community at large. We appreciate any donation, no matter the amount. If you can also contribute sharing this campaign with your friends and family. It’s only thanks to supporters like you that we are able to fight for immigrant rights in Alabama. ¡Muchas Gracias!</t>
  </si>
  <si>
    <t>ASOCIACIÓN SAN JUAN BAUTISTA</t>
  </si>
  <si>
    <t>J0810000054439</t>
  </si>
  <si>
    <t>https://hipgive.org/wp-content/uploads/2017/05/escritura5.jpg</t>
  </si>
  <si>
    <t>&amp;nbsp; Dado el clima político actual en los EE. UU., Cada vez más familias necesitan urgentemente apoyo legal. Nuestro programa de educación y concientización está diseñado para permitir que las personas y las familias entiendan su posición legal y trabajen con los servicios legales para defender los derechos que les otorga la ley. Haga clic en el siguiente enlace para aprender sobre Kayla y Cristian. Además, nuestros servicios incluyen ayudar a las familias inmigrantes a prepararse con un Plan de Seguridad Familiar, un Programa de Acompañamiento y una línea de respuesta rápida en caso de enfrentar cualquier situación con ICE.Entre 2017 y 2018, realizamos más de 65 talleres &amp;#8220;Conozca sus derechos&amp;#8221; y ayudamos a más de 2000 familias, pero aún no estamos al día con la demanda.Ayúdenos a ampliar nuestro Programa de prevención de Conozca sus derechos para que llegue a más personas.Nuestra capacidad para implementar talleres está limitada por nuestro reducido personal y por un pequeño número de facilitadores de talleres capacitados. Para expandir el programa, necesitamos:&amp;#8211; ampliar el grupo de facilitadores a través de talleres de &amp;#8220;capacitación del capacitador&amp;#8221;&amp;#8211; proporcionar credenciales de acreditación de la Junta de Inmigración (BIA) a los facilitadores&amp;#8211; crear un equipo legal más fuerte para brindar servicios legales directos y ayudar a los aliados clave a trabajar en asociación con los abogados locales.Cómo usaremos tu donaciónCon un equipo organizador capacitado, que proporciona credenciales de acreditación BIA, ACIJ puede ampliar sus esfuerzos de apoyo a la comunidad, creando un equipo legal y organizando aliados clave para llevar a cabo el proyecto. Una nueva adición a los programas sería proporcionar apoyo legal, organizando a nuestros aliados clave y en asociación con abogados locales. Realizaremos un seguimiento de los asistentes, líderes potenciales para reclutar, membresía y también el desarrollo de los líderes actuales en todo el estado, ya que nuestro modelo de organización actual ayuda al crecimiento de nuestra organización y aumenta la confianza de la comunidad en general.Agradecemos cualquier donación, no importa la cantidad. Si también puedes contribuir compartiendo esta campaña con tus amigos y familiares. Es solo gracias a simpatizantes como usted que podemos luchar por los derechos de los inmigrantes en Alabama. ¡Muchas Gracias!</t>
  </si>
  <si>
    <t>&amp;nbsp; Proposed Budget per workshop $760 &amp;nbsp; Interpretation $45 per hour /per 4 hours = $180 (2) interpreters required $360 per workshop/ per 25 workshops Grand Total = $9000 Food, Water and /or snacks per workshop $100/per 25 workshops Cater/ pre made Grand Total $2,500 Materials $5 per packages (copies, materials, design) 40 people attendance average $200per workshop/per 25 workshops Grand Total $5,000 Transportation Mileage reimbursement $1,875/average $375 per 5 staff/$125 per month Each Gas Card cost $25/per 5 people $125/per 25 workshops Grand Total $5,000 Fellowships each summer fellow receive a $1,000 monthly stipend compensation Quarterly fellowships $3,000 per/(3) fellows per/(3) region Grand Total 9,000 &amp;nbsp; Program Budget Total Cost: $30, 500 &amp;nbsp;</t>
  </si>
  <si>
    <t>alimmigrant</t>
  </si>
  <si>
    <t>04-24-2019</t>
  </si>
  <si>
    <t>Uplift stories of Puerto Ricans negatively impacted by the loss of their communications infrastructure and train Puerto Rican women in community governed wireless technology alternatives.</t>
  </si>
  <si>
    <t>Allied Media Projects (Resilient Just Technologies as the Sponsored Project)</t>
  </si>
  <si>
    <t>01-0559608</t>
  </si>
  <si>
    <t>https://hipgive.org/wp-content/uploads/2019/04/AMP-501c3-Letter.pdf</t>
  </si>
  <si>
    <t>jvillasur@outlook.com</t>
  </si>
  <si>
    <t>(271) 388-44</t>
  </si>
  <si>
    <t>Estelí, Departamento de Estelí, Nicaragua</t>
  </si>
  <si>
    <t>Ofrecer alojamiento, por una o varias noches, a personas de escasos recursos, provenientes de la zona rural de Estelí.</t>
  </si>
  <si>
    <t>lenincasco@yahoo.com</t>
  </si>
  <si>
    <t>resilientjusttech@gmail.com</t>
  </si>
  <si>
    <t>(917) 434-6661</t>
  </si>
  <si>
    <t>Construcción VIFAC BCS</t>
  </si>
  <si>
    <t>loscabos@vifac.org</t>
  </si>
  <si>
    <t>06-24-2019</t>
  </si>
  <si>
    <t>Unidos por Jessica Su cura un Trasplante de médula osea</t>
  </si>
  <si>
    <t>conseguir la dragon lore en counter strike</t>
  </si>
  <si>
    <t>angeles.garcia1704@gmail.com</t>
  </si>
  <si>
    <t>Keeping alive the ancestral culture in Cuyaqui Wayi (beloved house).</t>
  </si>
  <si>
    <t>Conclusión del U-Surë: Casa tradicional, espiritual y de curación tradicional para el pueblo Bribri de Cabagra, Costa Rica.</t>
  </si>
  <si>
    <t>Una segunda oportunidad para vivir/ A second chance to live</t>
  </si>
  <si>
    <t>CON EDUCACION ES POSIBLE</t>
  </si>
  <si>
    <t>Keep My Family From Homelessness</t>
  </si>
  <si>
    <t>Asociación Juvenil Cantón Los Amates</t>
  </si>
  <si>
    <t>https://hipgive.org/wp-content/uploads/2017/11/6511ACTA-CONSTITUTIVA-Asoc-Juvenil-Canton-Los-Amates.compressed.pdf</t>
  </si>
  <si>
    <t>rock2house@gmail.com</t>
  </si>
  <si>
    <t>Una segunda oportunidad para Cinnamon/ A new opportunity to Cinnamon</t>
  </si>
  <si>
    <t>Xenia Maricela</t>
  </si>
  <si>
    <t>valencia.ajuclam@gmail.com</t>
  </si>
  <si>
    <t>Keep Families Together</t>
  </si>
  <si>
    <t>isabella190340@gmail.com</t>
  </si>
  <si>
    <t>amoscowitz@aijustice.org</t>
  </si>
  <si>
    <t>Be a Professional, Change my Life, Be a Doctor, Feed my future, Be an Agent of Change. Make your#</t>
  </si>
  <si>
    <t>una patita mas</t>
  </si>
  <si>
    <t>Ser Profesional, Cambiar mi Vida, Ser Doctora, Alimentar mi futuro, ser Agente de Cambio. Has tu#</t>
  </si>
  <si>
    <t>Karla estudia en la Sorbona, París</t>
  </si>
  <si>
    <t>mayra_campoverde@yahoo.com</t>
  </si>
  <si>
    <t>PROJECT SUMMARY. The Scholarship Program Sponsoring Dreams began in 2016 as an initiative of a group of young people to observe the socioeconomic vulnerability of rural youth in the department of freedom in El Salvador, which prevented the continuation of their studies of secondary education or higher education. Objective: To create A SCHOLARSHIP FUND for studies for young people with scarce resources in the rural area of ​​the Bálsamo mountain range, Department of La Libertad PROBLEM THAT WE FACE: In El Salvador, children and youth, mainly girls, are the most violated in their rights, in the department of freedom they present high rates of delinquency, we add that families mostly from rural areas have a monthly average income of $ 120.00 a $ 180.00 dollars which means a daily average of $ 4 or $ 5 dollars a day adding that rural families are numerous between 8 and 10 people per household which represents between $ 0.50 and $ 0.75 per person for daily meals, which makes it difficult for them to send to their children to continue studying their baccalaureate or a university career, since this implies significant expenses that harm them in their basic basket, THE IMPACT of this great work translates into an educational improvement, health and nutrition for young people in the rural area of ​​the balsam, in addition to rural families would have professionals who would help to break the cycle of inequalities in El Salvador. In this campaign we DREAMED WITH RAISING $ 2,500.00 DOLORES. And if we manage to raise $ 1,500.00, we will be able to grant scholarships to 6 young people with greater socioeconomic risk, &amp;nbsp;And if we raise the $ 2,500.00 dollars this will serve to grant scholarships to 10 young people and this would pay for their parents not to risk their basic basket, therefore, they expect better quality education and nutrition of their children. It is worth mentioning that young people contribute part of their time to volunteering to demonstrate their skills and abilities as future professionals and to contribute to the development of their communities. In 2017 we have managed to grant scholarships to 6 young people this year. We hope to fulfill a dream of overcoming 10 young people, every penny that you contribute to our campaign will be a social wellbeing for these young people. &amp;nbsp;</t>
  </si>
  <si>
    <t>vicjgf@gmail.com</t>
  </si>
  <si>
    <t>RESUMEN DEL PROYECTO. El Programa Becas Apadrinando Sueños inicia en el 2016 como iniciativa de un grupo de jovenes al observar la vulnerabilidad socioeconomica de los jovenes rurales del departamento de la libertad en el salvador, lo que impedía la continuación de sus estudios de educación media o educación superior. &amp;nbsp; Objetivo:&amp;nbsp; Crear UN FONDO DE BECAS de estudios para jóvenes de escasos recursos del área rural de la cordillera del Bálsamo, Departamento de La Libertad PROBLEMA QUE ENFRENTAMOS: En el Salvador la niñez y Juventud &amp;nbsp;principal mente las niñas son las más vulneradas en sus derechos, en el departamento de la libertad &amp;nbsp;presenta &amp;nbsp;índices altos &amp;nbsp;de delincuencia, sumamos a esto que las familias en su mayoría del área rural tienen ingresos promedios mensuales de $120.00 a $180.00 dólares lo que significa un promedio diario de $4 o $5 dólares al día sumando que las familias rurales son numerosas de entre 8 y 10 personas por hogar lo que representa entre $0.50 y $0.75 por persona para la alimentación diarios, lo que dificulta que puedan mandar a sus hijos seguir estudiando su bachillerato&amp;nbsp; o una carrera universitaria, ya que esto implica gastos significativos que les perjudican en su canasta básica, &amp;nbsp; EL IMPACTO de esta gran obra se traduce a una mejora educacional, salud y nutrición para los jóvenes del área rural de la cordillera el bálsamo, además de que las familias rurales contarían con profesionales que ayudarían a romper la becha de desigualdades en el salvador. &amp;nbsp; &amp;nbsp; En esta campaña SOÑAMOS CON RECAUDAR $2,500.00 DOLORES. Y si logramos recaudar $1,500.00 servirá para becar a 6 jóvenes con mayor riego socioeconómico, &amp;nbsp;Y si recaudamos los $2,500.00 dólares esto servirá para becar a 10 jóvenes y esto abonaría a que sus padres no vean en riesgo su canasta básica, por lo tanto, se espera mejor calidad de educación y nutrición de sus hijos. Cabe mencionar que los jóvenes aportan parte de su tiempo al voluntariado para demostrar sus capacidades y habilidades como futuros profesionales y abonar al desarrollo de sus comunidades. En el año 2017 hemos logrado becar a 6 jóvenes este año esperamos cumplirle un sueño de superación a 10 jóvenes, cada centavo que contribuyas a nuestra campaña será un bien estar social para estos jóvenes.</t>
  </si>
  <si>
    <t>Se pagaran 10 becas de 250 dólares cada una durante un año haciendo un total de $2,500</t>
  </si>
  <si>
    <t>05-23-2019</t>
  </si>
  <si>
    <t>Una oportunidad para Güero</t>
  </si>
  <si>
    <t>Karaoke discoteca</t>
  </si>
  <si>
    <t>06-22-2019</t>
  </si>
  <si>
    <t>San Luis Potosí, S.L.P., México</t>
  </si>
  <si>
    <t>Él es Güero, fue utilizado para montas contrayendo así TVT, posteriormente lo atropellaron y ahora necesita una cirugía</t>
  </si>
  <si>
    <t>ComunidadMexico</t>
  </si>
  <si>
    <t>alquinga100@gmail.com</t>
  </si>
  <si>
    <t>Él es Güero, un Husky Siberiano que encontré en la calle hace poco menos de un mes. Supongo que Güero en algún momento tuvo una familia humana, familia que decidió usarlo para montas y abandonarlo a su suerte cuando contrajo T.V.T. (Tumor venéreo transmisible) que es un tipo de cáncer con un excelente pronóstico si se detecta a tiempo. Además del T.V.T. Güero tiene su pata derecha trasera rota debido quizá a un atropellamiento, necesita una operación con un veterinario ortopedista para poder arreglar su pata, dicha operación tiene un costo de 14, 000 pesos, y necesita de 6 a 8 sesiones de quimioterapia, todo esto suma la cantidad de 22,000 pesos. Güero es un cachorro de entre 1 año y 1 año y medio, tiene sus dientes totalmente desgastados porque suponemos comía piedras y algunas otras cosas en su búsqueda de comida. Lamentablemente no cuento con el dinero para operarlo, pero él merece una oportunidad de saber que no todos somos malos, es un perro tan hermoso que no comprendo cómo alguien fue capaz de dejarlo a su suerte después de haberlo usado para ganar dinero a costas de su salud. Por favor ayúdenme a ayudarlo, Güero cada vez puede caminar menos y se cansa más. La aportación que puedas dar y no afecte tu bolsillo, nos va a ayudar enormemente. Una servidora y él se los vamos a agradecer infinitamente.</t>
  </si>
  <si>
    <t>ComunidadMexico A.C.</t>
  </si>
  <si>
    <t>DET130419456</t>
  </si>
  <si>
    <t>https://hipgive.org/wp-content/uploads/2017/04/Koala.jpg</t>
  </si>
  <si>
    <t>Costo de la operación $14,000 - $16,000Costo de cada quimioterapia $850 se requieren de 6 a 8, son semanales.Costo de esterilización $2,000</t>
  </si>
  <si>
    <t>natasha_2015@hotmail.com</t>
  </si>
  <si>
    <t>kadosh</t>
  </si>
  <si>
    <t>servivios c.A</t>
  </si>
  <si>
    <t>David</t>
  </si>
  <si>
    <t>https://hipgive.org/wp-content/uploads/2018/01/yyyb.jpg</t>
  </si>
  <si>
    <t>01-17-2019</t>
  </si>
  <si>
    <t>Una nueva oportunidad</t>
  </si>
  <si>
    <t>(555) 644-19192345</t>
  </si>
  <si>
    <t>Sed ut perspiciatis unde omnis iste natus error sit voluptatem accusantium doloremque laudantium</t>
  </si>
  <si>
    <t>05-15-2019</t>
  </si>
  <si>
    <t>Un mundo mejor: Composta</t>
  </si>
  <si>
    <t>toti</t>
  </si>
  <si>
    <t>gomeztoti0@gmail.com</t>
  </si>
  <si>
    <t>karenfuentesr@gmail.com</t>
  </si>
  <si>
    <t>(024) 324-18532</t>
  </si>
  <si>
    <t>actividades recreativas para niños y niñas</t>
  </si>
  <si>
    <t>Comunidad, Ciudadanía y Poder</t>
  </si>
  <si>
    <t>01-16-2019</t>
  </si>
  <si>
    <t>Un hogar para las mascotas</t>
  </si>
  <si>
    <t>comunidad en los cuchumatanes. huehuetenango</t>
  </si>
  <si>
    <t>06-18-2019</t>
  </si>
  <si>
    <t>TU DONAS ELLOS HABLAN</t>
  </si>
  <si>
    <t>Justicia para mujeres privadas de la libertad</t>
  </si>
  <si>
    <t>Comunidad Ecoactiva Kusikuna</t>
  </si>
  <si>
    <t>Computer for desing</t>
  </si>
  <si>
    <t>Transform the lives of Mayan youth in Guatemala</t>
  </si>
  <si>
    <t>Educaid Guatemala Inc</t>
  </si>
  <si>
    <t>47-2368100</t>
  </si>
  <si>
    <t>https://hipgive.org/wp-content/uploads/2019/06/Certificado--Educaid---Delaware.pdf</t>
  </si>
  <si>
    <t>JUSTICIA PARA BERENICE O: TRAMITES DE GUARDIA Y CUSTODIA HIJAS</t>
  </si>
  <si>
    <t>justicia_a_berenice@hotmail.com</t>
  </si>
  <si>
    <t>05-17-2017</t>
  </si>
  <si>
    <t>Compartiendas:</t>
  </si>
  <si>
    <t>Fundación Ahora, A.C.</t>
  </si>
  <si>
    <t>FAH01091209015</t>
  </si>
  <si>
    <t>https://hipgive.org/wp-content/uploads/2017/06/2662FAH_CLUNI_c.pdf</t>
  </si>
  <si>
    <t>srudeke@gmail.com</t>
  </si>
  <si>
    <t>Justicia Nacional</t>
  </si>
  <si>
    <t>(520) 398-71</t>
  </si>
  <si>
    <t>Guatemala City Metropolitan Area, Guatemala</t>
  </si>
  <si>
    <t>Educaid offers high school education to indigenous youth from rural communities who live in extreme poverty.</t>
  </si>
  <si>
    <t>Educaid ofrece educación secundaria a jóvenes indígenas provenientes de comunidades rurales que viven en extrema pobreza</t>
  </si>
  <si>
    <t>Campaign summary: Educaid offers the opportunity of high school education to indigenous youth from rural communities of the country that live in extreme poverty. Merit-based scholarships will be awarded to boarding students at Instituto Santiago, granting them comprehensive education, housing, and meals, in a safe environment. Why it matters: In Guatemala, only 20% of students graduate from high school. Those born in extreme poverty have very little chance of receiving basic education because the government does not subsidize or even reach most rural areas. Granting scholarships to 100 students allows them the opportunity to receive a comprehensive high school education at the Santiago Institute in Guatemala City. In addition to academics, students receive meals, housing, and technical training in different areas, such as agriculture, electricity, blacksmithing, and computer equipment repair. Students are also provided with emergency medical care, arts education, sports and guidance in leadership and values. &amp;nbsp;</t>
  </si>
  <si>
    <t>josgutie@aahora.org</t>
  </si>
  <si>
    <t>JUSTICIA A BERENICE: TRAMITES DE GUARDIA Y CUSTODIA HIJAS</t>
  </si>
  <si>
    <t>Educaid ofrece la oportunidad de acceder a educación secundaria a jóvenes indígenas que viven en extrema pobreza provenientes de comunidades remotas del país. Las becas se otorgarán por mérito a estudiantes del Instituto Mixto Intercultural Santiago para que gocen de educación integral, vivienda, alimentación, y seguridad. ¿Cómo pondremos tus donaciones en acción? Las donaciones recibidas servirán para nutrir el fondo y poder seguir otorgando becas a jóvenes indígenas. Por qué importa: En Guatemala sólo el 20% de la población estudiantil se gradúa de la escuela secundaria. Quien nace en una familia en extrema pobreza tiene muy pocas posibilidades de acceder a la educación básica porque el gobierno no subsidia ni cubre estas áreas rurales. Otorgar becas a 100 jóvenes para que tengan oportunidad de recibir una educación secundaria integral en el Instituto Santiago en la ciudad de Guatemala. Además de la atención académica, los estudiantes reciben alimentación, alojamiento, conocimiento técnico en diferentes áreas (educación agropecuaria, electricidad, herrería, reparación de equipo de cómputo…), atención médica en emergencias, educación artística, deportes y formación en liderazgo y valores. La educación es fundamental para el desarrollo sostenible; es una herramienta poderosa para la reducción de la pobreza y el mejoramiento de la salud: hace posible que las personas sean productivas y reciban un salario digno que eleva su nivel y calidad de vida contribuyendo a su vez al crecimiento económico del país. La educación también es clave para el desarrollo de liderazgo de los jóvenes que regresan a hacer la diferencia a sus comunidades al abrir oportunidades que les permiten permanecer en Guatemala y no verse obligados a emigrar. Acerca de nuestra organización: Educaid fue creada por un grupo de profesionales guatemaltecos y estadounidenses para proporcionar becas a jóvenes indígenas para que puedan asistir a la escuela secundaria. Nuestra Junta Directiva se enfoca en mejorar el nivel de educación de los jóvenes inscritos en nuestros programas y busca brindarles oportunidades para acceder a la educación universitaria y asegurarles un lugar en la fuerza laboral donde cuenten con salarios que mejoren su calidad de vida. &amp;nbsp;</t>
  </si>
  <si>
    <t>$700 covers one student´s scholarship for an entire year. By reaching our goal we will be sending three students to High School for one year. &amp;nbsp; $700 cubrela beca de un estudiante durante un año. Al alcanzar nuestra meta de recaudación podremos cubrir la colegiatura de tres jóvenes durante un año.</t>
  </si>
  <si>
    <t>(449) 188-7783</t>
  </si>
  <si>
    <t>jun</t>
  </si>
  <si>
    <t>Combatiendo la pobreza mediante una red de producción, distribución y consumo de bienes y servicios.</t>
  </si>
  <si>
    <t>06-21-2019</t>
  </si>
  <si>
    <t>Transform the lives of indigenous youth in Guatemala</t>
  </si>
  <si>
    <t>Resumen de la campaña: La gente financia proyectos que le apasionan y en los que cree. Utiliza esta sección para captar su atención, aumentar su interés y asegurarte que quieran leer más. A continuación hay algunas cosas que deben incluirse: 1. Presenta la problemática, oportunidad o problema que quieres abordar con este proyecto.Después de años de estudio, nos dimos cuenta que el sistema actual de comercialización que, por un lado, no permite el libre acceso equitativo de todos los productores a poder vender sus productos–problema de monopolios-, y por otro, la falta de herramientas para los productores y emprendedores para conocer información de mercado que les permita ser más eficientes, así como el deterioro del poder adquisitivo de la sociedad en general y el aumento de nuevos auto empleos derivado de éste último problema, forman un ciclo vicioso casi irrompible para cualquier persona que pretenda mejorar su nivel de vida actual.&amp;nbsp; 2.¿Por qué es importante para ti, tu equipo o para tu organización?&amp;nbsp; Estamos seguros que la mejor solución es que, a partir de un esquema de franquicias comerciales orientadas a privilegiar la comercialización y consumo de bienes y servicios locales, contrarestará la competencia desigual que enfrenta el pequeño comercio y de esta manera ayudará a combatir la pobreza. 3. ¿Cuál es tu objetivo? Cómo piensas lograrlo y cómo es que el apoyo/donaciones de la gente te pueden ayudar a conseguirlo?&amp;nbsp;&amp;nbsp;&amp;nbsp;&amp;nbsp; Queremos desarrollar una red física y digital de producción, distribución y consumo de bienes y servicios con criterios éticos, democráticos, ecológicos y solidarios, que promueva el desarrollo integral en localidades urbanas en condiciones de exclusión socioeconómica, mejorando la infraestructura de información de mercado de los productores y distribuidores locales e impulsando la participación ciudadana para el consumo responsable. Mediante la creación de una plataforma TPV/ACV® y centros de distribución que promuevan dicha red. *Capacitar a productores agrícolas y ganaderos para que puedan explotar sus recursos de una manera eficaz y eficiente*Brindar a productores y emprendedores herramientas gerenciales para la mejora contínua de sus negocios*Otorgar a productores y emprendedores un espacio digital y físico que promueva la venta de sus productos * Sensibilizar a la población sobre los beneficios de un consumo local responsable crítico solidario, hacia los productos que se producen en su localidad R ¿Cómo pondremos tus donaciones en acción? 1. ¿Qué cubrirán las donaciones? Sé claro y específico para generar confianza en tus seguidores.Con tus donaciones:*Capacitaremos a productores agrícolas y ganaderos que estén interesados en mejorar sus técnicas de producción*Terminaremos el desarrollo de la plataforma digital&amp;nbsp; TPV/ACV®*Instalaremos el primer centro de distribución que promoverá productos locales en la ciudad de Aguascalientes, Ags. México.* Desarrollaremos una campaña física y digital de sensibilización hacia el consumo local responsable, crítico y solidario en 2. Describe en qué se utilizarán tus donaciones en caso de que no alcances tu meta final. 3. Cuéntale a la gente sobre tus ventajas únicas o niveles de donación para tu proyecto. Siéntete libre de añadir fotos o videos en cualquier sección para ayudarle a tus contribuidores a visualizar tu historia. Por qué importa: Utiliza esta sección para dar más detalles y hablar del objetivo en general. 1. ¿Qué impacto tendrás si este proyecto se convierte en una realidad? ¿Cómo medirías el impacto? 2. Explica por qué tu proyecto es valioso para tus donadores y para el mundo (o para la comunidad latina). 3. ¿Por qué la gente debería confiar en ti? Proporciona referencias de estadísticas de éxito de proyectos similares o menciona el historial de tu organización. Desafíos potenciales: La transparencia es clave para generar confianza entre los donadores potenciales. Utiliza esta sección para mostrar que has considerado los riesgos y obstáculos potenciales que puedes enfrentar al tratar de alcanzar tu objetivo y qué planeas hacer para superar estos retos. Otras formas en las que la gente puede ayudar: Algunas personas no podrán realizar una donación pero te pueden ayudar de otras formas que realmente trasciendan. Déjales saber que estás consciente de esto y enséñales de qué otras formas pueden involucrarse. Por ejemplo: - Pídele a la gente que te ayude a difundir tu mensaje - Proporciona ejemplos de lenguaje en redes sociales - Recuérdales utilizar las herramientas de intercambio social de HIPGive - Invítalos a convertirse en embajadores oficiales de la campaña o voluntarios Acerca de nuestra organización: Comparte un resumen muy breve de la organización y el equipo detrás de este proyecto y muéstrale a tus donadores por qué tienes las herramientas correctas y habilidades para atacar esta problemática. ¡Eso es todo! Siéntete libre de usar tu creatividad y hacer esta sección tan atractiva como desees.</t>
  </si>
  <si>
    <t>Trans Latinx Asylum Seekers in Need</t>
  </si>
  <si>
    <t>NorCal Resist</t>
  </si>
  <si>
    <t>https://hipgive.org/wp-content/uploads/2019/03/image.jpg</t>
  </si>
  <si>
    <t>comntra la trata</t>
  </si>
  <si>
    <t>que es@yahoo.com.mx</t>
  </si>
  <si>
    <t>04-26-2019</t>
  </si>
  <si>
    <t>Autumn</t>
  </si>
  <si>
    <t>autumnrg@gmail.com</t>
  </si>
  <si>
    <t>quees@yahoo.com.mx</t>
  </si>
  <si>
    <t>(562) 552-1138</t>
  </si>
  <si>
    <t>Sacramento, CA, USA</t>
  </si>
  <si>
    <t>Asylum seekers, especially trans asylum seekers, do not belong behind bars— we’re working to free folks from detention!</t>
  </si>
  <si>
    <t>Los solicitantes de asilo, especialmente los solicitantes de asilo trans, no pertenecen a las rejas</t>
  </si>
  <si>
    <t>Our organization is working to raise funds for the following reasons:1. To bond out our compas, especially trans compas who experience discrimination &amp;amp; lack of access to health care in ICE detention; and2. To assist sponsors with the financial costs of bringing an asylum seeker into their homes. This may include assisting with food, medical, transportation, clothing, legal fees, work training, and other costs.We’re proud of the work we have done thus far, including assisting families with paying bond, bringing supplies and donations to asylum seekers on both sides of the San Diego/ Tijuana border, finding sponsor homes for trans asylum seekers, and more! We are a totally volunteer powered and POC led local organization. 100% of all donations go directly to the work.</t>
  </si>
  <si>
    <t>RNuestra organización está trabajando para recaudar fondos por las siguientes razones:1. Para consolidar nuestros compas, especialmente los compas trans que experimentan discriminación y falta de acceso a la atención médica en la detención de ICE; y2. Ayudar a los patrocinadores con los costos financieros de llevar a un solicitante de asilo a sus hogares. Esto puede incluir asistencia con alimentos, asistencia médica, transporte, vestimenta, honorarios legales, capacitación laboral y otros costos.Estamos orgullosos del trabajo que hemos realizado hasta ahora, que incluye ayudar a las familias a pagar la fianza, llevar suministros y donaciones a solicitantes de asilo en ambos lados de la frontera de San Diego / Tijuana, encontrar casas patrocinadoras para solicitantes de asilo trans y ¡mucho más! Somos una organización local totalmente voluntaria y dirigida por POC. El 100% de todas las donaciones van directamente al trabajo.&amp;nbsp;</t>
  </si>
  <si>
    <t>$4000: bond for high-need trans asylum seekers$6000: sponsor grant fund for local hosts of asylum seekers (including medical, food, transport, legal, work training).</t>
  </si>
  <si>
    <t>NorResist</t>
  </si>
  <si>
    <t>Autumnrg@gmail.com</t>
  </si>
  <si>
    <t>Community, Citizenship &amp;amp; Power</t>
  </si>
  <si>
    <t>Institute of Legal Training and Instruction</t>
  </si>
  <si>
    <t>https://hipgive.org/wp-content/uploads/2017/11/Institute-of-Legal-Training.pdf</t>
  </si>
  <si>
    <t>Touching Soil 2019</t>
  </si>
  <si>
    <t>Innovando la Tradición AC</t>
  </si>
  <si>
    <t>Jugar es aprender!</t>
  </si>
  <si>
    <t>CIT-090116-AF8</t>
  </si>
  <si>
    <t>https://hipgive.org/wp-content/uploads/2019/02/INNOVANDO---REFORMA-ART-25---30MARZO2017.pdf</t>
  </si>
  <si>
    <t>Crearparaalcanzar@gmail.com</t>
  </si>
  <si>
    <t>Joaquin</t>
  </si>
  <si>
    <t>joaquin@institutolegal.org</t>
  </si>
  <si>
    <t>(505) 944-9065</t>
  </si>
  <si>
    <t>Help us team up with immigrant families across rural New Mexico.</t>
  </si>
  <si>
    <t>Ayúdenos a unirnos con familias inmigrantes en comunidad rurales de Nuevo México.</t>
  </si>
  <si>
    <t>Kitzia</t>
  </si>
  <si>
    <t>Immigrant families in communities across New Mexico are working tirelessly to defend themselves against the attacks coming from the Trump administration. They are organizing local campaigns to strengthen sanctuary policies, arming themselves with their civil rights and working to ensure that those who are eligible become U.S. citizens and vote. In fact, since Trump took office, our state has seen a considerable jump in citizenship applications. Even still, there are nearly 55,000 lawful permanent residents [LPRs] that are eligible to become citizens and 600,000 Latinos that are eligible to vote, over 10% of which are immigrants. We have the opportunity to work alongside immigrant families in key rural counties to help even more people become U.S. citizens, more people become voter registration agents, more people committed to exercising their right to vote and most importantly even more people working at the local level to increase the electoral and organizing power of immigrants. That is why Instituto Legal was born. Instituto Legal is New Mexico’s newest Latino and immigrant-led legal organization who partners with organizations statewide to provide legal training, advocate for immigrant rights, and provide legal assistance to low-income families and immigrants living in rural communities throughout our state. We can’t do this without you, that is why one of our donors has pledged to match dollar for dollar up to $5,000. That means your donation doubles! Help us team up with immigrant families in southeastern New Mexico. Make a donation today!</t>
  </si>
  <si>
    <t>Las familias inmigrantes en las comunidades rurales de Nuevo México están trabajando incansablemente para defenderse de los ataques de la administración de Trump. Están organizando campañas locales para fortalecer las políticas de santuario, armándose con sus derechos civiles y trabajando para garantizar que aquellos que son elegibles se convertirse en ciudadanos de lo hagan y salgan a votar. De hecho, desde que Trump asumió el cargo de la presidencia, Nuevo México ha visto un aumento considerable en las solicitudes de ciudadanía. Aun así, hay casi 55,000 residentes permanentes legales [LPRs] que son elegibles para convertirse en ciudadanos y casi 600,000 latinos que son elegibles para votar, los cuales más de 10% de ellos son inmigrantes. En este momento tenemos la oportunidad de trabajar junto a familias inmigrantes en condados rurales a través del sureste de Nuevo México para ayudar a que más personas se conviertan en ciudadanos estadounidenses, más personas se conviertan en agentes de registro de votantes, más personas comprometidas a ejercer su derecho al voto y aún más personas trabajando en el nivel local para aumentar el poder electoral y organizativo de los inmigrantes. Es por eso que nació el Instituto Legal. Instituto Legal es una organización legal lidiada por inmigrantes y Latinos que se asocia con otras organizaciones a tras ves del estado para proporcionar capacitación legal, defender los derechos de los inmigrantes y brindar asistencia legal a familias de bajos ingresos e inmigrantes que viven en comunidades rurales. Pero no podemos hacer esto sin ti, es por eso que uno de nuestros donantes se comprometió a igualar dólar por dólar hasta $5,000. ¡Eso significa que cada donación se duplica! Ayúdenos a unir fuerzas con las familias inmigrantes en el sureste de Nuevo México. ¡Haz una donación hoy!</t>
  </si>
  <si>
    <t>Your donation will help cover travel expenses for not only our team of immigrant and Latino lawyers but our team of immigrant navigators who live in southeastern New Mexico.</t>
  </si>
  <si>
    <t>instituto_legal</t>
  </si>
  <si>
    <t>Join us! Ensure that traditional Oaxacan pottery can continue another 4,000 years, and reach places never seen before!</t>
  </si>
  <si>
    <t>Jóvenes, artesanos de paz.</t>
  </si>
  <si>
    <t>Touching Soil, is the long-term vision of Innovando la Tradición to ensure that the traditional craft of Oaxaca can continue another 4,000 years, and reach places never seen before! Help us to achieve it! In this year in Innovando la Tradición we are working to strengthen a portfolio of 5 strategic projects: Training Program Artisan- Artisan Space to develop powerful leaders in their communities to preserve and transmit their vision and deep cultural knowledge they have, for 8 months with 30 artisans, with a certification from the Universidad Iberoamericana. Reinforcing with activities, such as: Second chapter of the Learning Community 5th National Independent Potter Meeting La Casa del Barro, a network of spaces to promote the 70 pottery towns of Oaxaca, through residences, research, experimentation and sale of products. These spaces will house the mud collections and research of Innovando la Tradición. This year, we will be participating in the Barro and Fuego Exhibition at the Franz Mayer Museum. Consolidate process of the 1050• Cooperative and continue to expand sales, which is made up of potters and the marketing arm that places the clay in new markets around the world, making its beauty and wisdom accessible to more people, supported by a solidarity commercial processes. The Knowledge is Handmade is an ongoing archive of the clay making tradition and best practices of our organization that will serve as a tool for other designers, potters, projects and nonprofits to advance in the conservation and development of the Handmade movement in the world. Innovation Fund Strengthen the operating platform of Innovando la Tradición A.C. Covering the Direction of Operations to close the gap between daily operation and strategic direction. There is a global campaign to raise $ 175K USD. This site was built to make it easy for our community of friends in United States to make tax deductible gifts in their country where we are seeking to raise $100K USD of the global goal. Mexico is at a crucial moment to recognize, appreciate and promote its deep wealth in the world, in a large percentage of communities we are facing the last generation of potters who safeguard the knowledge of the traditional world through mud. ABOUT INNOVANDO LA TRADICION AC We have worked for 13 years in the state of Oaxaca building bridges between the world of traditional and indigenous pottery and the modern urban world, positioning the mud in a more visible, novel and appreciated place. In 2005 we started working with a pottery family and in 2017 we supported artisans in 14 villages and moved more than 14 thousand clay pieces to three different continents. We raise the cultural and economic value of traditional pottery to achieve a more dignified life for artisans and prevent this age-old wisdom from being lost, through making local knowledge visible, putting artisans at the center of our decisions and using strategies of fair trade. Join our community of angel donors and become a member of the Huaje Valley Network, that has been crated since 2016 where a group of visionaries from around the world that are supporting us with donations annually to overcome the challenges we face in the construction of the 4 Movements. Members of the Huaje Valley Network will participate by: Becoming a Jaguar, Eagle, Deer or Rabbit Connecting others and strengthening the network Attending one of our launch events or our yearly trip to Oaxaca designed to help you learn more about what your support makes possible. Opening doors to potential partners and foundations in the US and Mexico Bringing to life our three big ideas Join our Huajes Valley Network as one of the four dwellers of the Valley: Jaguar – $25,000 USD Eagle – $10,000 USD Deer – $5,000 USD Rabbit – $1,000 USD We hope to count on you! &amp;nbsp; &amp;nbsp;</t>
  </si>
  <si>
    <t>Job to artist</t>
  </si>
  <si>
    <t>1. Artisan to artisan $ 50 000 USD 2. House of Clay $ 10 000 USD 3. Cooperative 1050º $ 10 000 USD 4. The knowledge is handmade $ 5 000 USD 5. Innovation Fund $ 75 000 USD 6. Operations $ 25 000 USD TOTAL $ 175 000 USD &amp;nbsp;</t>
  </si>
  <si>
    <t>Huajes Valley Network, an invitation from Innovando la Tradición a.c. on Vimeo.</t>
  </si>
  <si>
    <t>Commercial Aircraft Pilot&amp;#8217;s License</t>
  </si>
  <si>
    <t>No organization</t>
  </si>
  <si>
    <t>Jewels for the Crowd</t>
  </si>
  <si>
    <t>I don't have, I from Argentina</t>
  </si>
  <si>
    <t>https://hipgive.org/wp-content/uploads/2017/09/ComprobanteConsultaCBU.pdf</t>
  </si>
  <si>
    <t>ldelcid_b@hotmail.com</t>
  </si>
  <si>
    <t>Jaslia App</t>
  </si>
  <si>
    <t>Lautaro</t>
  </si>
  <si>
    <t>jara.lautaro@gmail.com</t>
  </si>
  <si>
    <t>glozano.net@gmail.com</t>
  </si>
  <si>
    <t>(549) 114-9173329</t>
  </si>
  <si>
    <t>Primera Junta 840, Monte Grande, Buenos Aires, Argentina</t>
  </si>
  <si>
    <t>I am studying for private pilot, and due to the high cost of flight hours I need your help to be able to fulfill</t>
  </si>
  <si>
    <t>Estoy estudiando para piloto privado, y debido al alto costo de las horas de vuelo necesito su ayuda para poder cumplir</t>
  </si>
  <si>
    <t>Private Pilot / Commercial Pilot Hello everyone, I am Jara Lautaro, from Buenos Aires, Argentina, and I am studying for a private airplane pilot, due to the high cost of flying hours and a not so favorable economic situation, I need help to achieve my dream of being commercial pilot for which, I must have 200 hours of flying minimum to enable me. This is something that I always liked but never had the opportunity to do, I always admire the commercial pilots and I want to be one. My objective basically is to be able to receive some type of help to finance my career, due to the high cost of flying hours, I can not afford to pay more than 1 hour per month. For the private pilot license I need a total of 40 hours of flight, and for commercial pilot 200 hours of flight without counting the private pilot, therefore in total I need to have 240 hours of flight to be able to fulfill my dream taking into account that each flight hour has a value of $ 1,650 Argentine pesos (U $ D 100 approximately) I need to collect $ 330,000 Argentine pesos (U $ D 30,000 approximately). The good thing is that I do not need all the money together, because I can pay for individual hours, but if I pay the most hours together it would reduce the cost. I hope you can help me and thank you very much for your time regards Lautaro</t>
  </si>
  <si>
    <t>Piloto Privado / Piloto Comercial Hola a todos, soy Jara Lautaro, de Buenos Aires, Argentina, y estoy estudiando para piloto privado de avión, debido al alto costo de las horas de vuelo y una situación económica no tan favorable necesito de s ayuda para poder lograr mi sueño de ser piloto comercial para lo cual, debo tener 200 horas de vuelo como minimo para poder habilitarme. Esto es algo que siempre me gusto pero nunca tuve la oportunidad de hacerlo, siempre admire a los pilotos comerciales y quiero ser uno. Mi objetivo básicamente es poder recibir algún tipo de ayuda para poder financiar mi carrera, debido al alto costo de las horas de vuelo, no puedo permitirme pagar mas de 1 hora por mes. Para la licencia de piloto privado necesito un total de 40 horas de vuelo, y para piloto comercial 200 horas de vuelo sin contar las de piloto privado, por ende en total necesito tener 240 horas de vuelo para poder cumplir mi sueño teniendo en cuenta que cada hora de vuelo tiene un valor de $1.650 pesos argentinos (U$D 100 aproximadamente) necesito juntar $330.000 pesos argentinos (U$D 30.000 aproximadamente). Lo bueno que tiene es que no necesito todo el dinero junto, porque puedo ir abonando horas individuales, pero si pago la mayor cantidad de horas juntas se reduciría el costo. Espero que me puedan ayudar y desde ya muchas gracias por su tiempo Saludos Lautaro</t>
  </si>
  <si>
    <t>Price per hour of flight 1650 Argentine pesos Number of hours required 240 hours total (I did 40 hours of flight) 1650 x 200 = 330,000 Total amount required &amp;nbsp; Precio por hora de vuelo 1650 pesos argentinos Número de horas requeridas 240 horas totales (Hice 40 horas de vuelo) 1650 x 200 = 330,000 Cantidad total requerida</t>
  </si>
  <si>
    <t>Jaslia</t>
  </si>
  <si>
    <t>pomelo-r@hotmail.com</t>
  </si>
  <si>
    <t>Jardínes de la gente: la tierra, las manos, y las voces</t>
  </si>
  <si>
    <t>https://hipgive.org/wp-content/uploads/2018/11/NSNP501c3-copy-2.pdf</t>
  </si>
  <si>
    <t>comercial de ropa</t>
  </si>
  <si>
    <t>(215) 634-2227</t>
  </si>
  <si>
    <t>Philadelphia, PA, USA</t>
  </si>
  <si>
    <t>Bring together community-based organizations to share resources with which to sustain and build food-production gardens</t>
  </si>
  <si>
    <t>Norris Square Neighborhood Project’s six gardens cover half an acre of urban land and uniquely demonstrate Latinx and West African heritages through design as well as specific flowers and foods grown. We have been working with community members since 1973 to cultivate these gardens and create spaces of respite in a bustling city as well as grow organic, sustainable foods and herbs for its neighborhood. We grow an average of 850 lbs of produce annually for community members to purchase for $1/lb or less at our weekly Farm Stand running from March through October. &amp;nbsp; Community members, local schools, and other neighborhood organizations wanting help with their gardens frequently approach us, but we simply do not have the capacity. With our experience and expertise, we would love to be an urban-agriculture hub for our community! &amp;nbsp; To do this, we need more staffing. We currently have one staff member to manage a half acre of gardens, a huge task in and of itself. We need two staff members so that we have the capacity to not only maintain grow our own gardens, but also support other gardens as well as manage volunteers and link them with other garden-support opportunities in the community. We will be creating a community roundtable working with schools, local community organizations, and a college to bring more interaction between gardens and local food suppliers, educate youth on the importance of urban agriculture and Latinx/West African cultural foods, and bring the community into our garden spaces. &amp;nbsp; We need your support. This giving season, make a donation to our dreams of better uplifting and working with our community! Thank you in advance for your generosity! &amp;nbsp; P.S. While you&amp;#8217;re here, please take a moment to share our campaign on social media and via email to take your support further!</t>
  </si>
  <si>
    <t>College and Career Readiness Program</t>
  </si>
  <si>
    <t>collection to buy technological accessories</t>
  </si>
  <si>
    <t>Japonés Budo School</t>
  </si>
  <si>
    <t>Colegio emprendedor (Nuevo sistema educativo)</t>
  </si>
  <si>
    <t>ISA-DULCES el mas rico sabor en tu boca</t>
  </si>
  <si>
    <t>07-24-2019</t>
  </si>
  <si>
    <t>TOILETON (WASH in Schools)</t>
  </si>
  <si>
    <t>ASOCIACIÓN CLUB ROTARIO SAN SALVADOR MAQUILISHUAT</t>
  </si>
  <si>
    <t>0614-310801-104-9</t>
  </si>
  <si>
    <t>https://hipgive.org/wp-content/uploads/2018/12/ESCRITURA-Y-ESTATUTOS-CLUB-ROTARIO-SAN-SALVADOR-MAQUILISHUAT.pdf</t>
  </si>
  <si>
    <t>elinternauta22@hotmail.com</t>
  </si>
  <si>
    <t>Colección de ropa de calidad accesible para venezolanos</t>
  </si>
  <si>
    <t>jrwshades@outlook.com</t>
  </si>
  <si>
    <t>Investigacion y Desarrollo Codice Maya</t>
  </si>
  <si>
    <t>Investigacion e inovacion Codice Maya</t>
  </si>
  <si>
    <t>10-24-2019</t>
  </si>
  <si>
    <t>Elizabeth</t>
  </si>
  <si>
    <t>eli.zavaleta@hotmail.com</t>
  </si>
  <si>
    <t>rgonzalez_nav@yahoo.com.mx</t>
  </si>
  <si>
    <t>COCOFOOD UNA NUEVA FORMA DE NUTRIR EL ALMA</t>
  </si>
  <si>
    <t>(050) 378-900618</t>
  </si>
  <si>
    <t>COLECIVO MUJERES DE ASFALTO</t>
  </si>
  <si>
    <t>Centro Escolar San Miguel, Candelaria La Frontera, Santa Ana, El Salvador.</t>
  </si>
  <si>
    <t>Quality sanitary infrastructure is highly important; but adding education and organization equals a lifelong impact!</t>
  </si>
  <si>
    <t>La infraestructura sanitaria es muy importante; pero al sumar educación y organización logramos un impacto duradero!</t>
  </si>
  <si>
    <t>https://hipgive.org/wp-content/uploads/2017/09/COCO6.jpg</t>
  </si>
  <si>
    <t>Invention</t>
  </si>
  <si>
    <t>Water, Sanitation and Hygiene are often overlooked in schools. This is specially true for most of El Salvador&amp;#8217;s public schools. The current sanitary conditions in these schools have extremely negative effects in students and the entire school community: from being exposed to mosquito-borne and intestinal diseases to issues of personal safety and poor hygiene habits.In an effort to promote good water, sanitation and hygiene habits that will prevent disease, improve school assistance and quality of education, tackle gender issues and generate a culture of responsible sustainability; our Rotary Club is committed to working with schools, their communities, and other local stakeholders through its TOILETON (WASH in Schools) Project. WWe plan to renovate the existing sanitary facilities and develop capacities and behavioral hygiene habits among the school&amp;#8217;s students, teachers, parents and community leaders. The project will measure and demonstrate an increased knowledge of WASH practices by the school community and a reduction in school absences caused by diseases related to poor water, sanitation and hygiene practices. During 2018, we successfully completed the TOILETON project in 4 different Salvadoran Schools; and now plan to expand this program to at least 5 more schools during 2019. With your help, we will be able to obtain additional funds from the Rotary Foundation and bring this project to as many schools as possible. The following Monitoring and Evaluation Plan will ensure that each TOILETON project has achieved, that the student population (girls and boys between 6 and 16 years old, including students with disabilities) have access to water and sanitation by: WASH in Schools Goals Providing equitable School access to safe water and sanitation infrastructure with local accepted infrastructure, improved sanitation and hygiene, including Menstrual Hygiene Management (MHM) Strengthening of capacities by school community to develop, fund and maintain sustainable water and sanitation system. To provide sustainable and replicable practices that enhance the school community&amp;#8217;s awareness of the benefits of safe water, and adequate sanitation and hygiene habits. Explain why your project is valuable to your supporters and the world (or the Latino community). TOILETON is a sustainable intervention of safe water and sanitation, which empowers the entire school community from kindergarten to high school on the need to change hygiene habits in a practical way and ensuring the participation of parents, educators and education &amp;#8211; health authorities and community leaders. It also includes the construction of sanitary infrastructure, gray water management, food management from a sustainability approach and the use of low-cost local technologies. The Rotary Maquilishuat Club was founded in 2001 and has implemented hundreds of of development projects and assisting the most vulnerable population all across El Salvador. Between 2016 and 2018 the Club San Salvador Maquilishuat District 4240 has developed three successful WASH projects in schools, in partnership with World Vision El Salvador and with the private sector: Parvularia San Francisco Zapotitán Community School Center in Ciudad Arce. Talnique Educational Complex School. Talnique Municipality. Tres Ceibas School Center. Municipality of Armenia. Challenge: The possible risks of TOILETON are the lack of prioritization and participation of the school community in water and sanitation issues. To this end, a water and sanitation sustainability committee will be formed, which will be trained in hygiene knowledge from a gender and rights approach, maintenance of sanitary facilities and management of local resources and private enterprise for sustainability. Construction of washable bathrooms segregated by gender and special abilities: 350 students considering the standard ratio of one toilet for every 25 girls and a urinal and toilet for every 40 boys. US $16,250.00. Construction supervision US $2,000.00 WASH technician for 6 months $4,500.00 Training materials $500.00 Transportation and Technician Logistics $1,500.00 Snacks for the training sessions $1,500.00 Administrative costs and final evaluation (10%) $2,250.00 TOTAL US $29,000.00 The funds will be invest in the school and we are going to design the implementation in phases. 100% of all donations to our WASH in Schools project will be allocated to obtaining additional funds from the Rotary Foundation. If there are unused funds, these will be equally distributed between the schools in which we have completed the WASH in Schools Project to help them achieve long term sustainability.</t>
  </si>
  <si>
    <t>Interpsiques</t>
  </si>
  <si>
    <t>El agua, el saneamiento y la higiene a menudo se pasan por alto en las escuelas. Esto es especialmente cierto para la mayoría de las escuelas públicas de El Salvador. Las condiciones sanitarias actuales en estas escuelas tienen efectos extremadamente negativos en los estudiantes y en toda la comunidad escolar: desde estar expuesto a enfermedades intestinales y transmitidas por mosquitos hasta aspectos de seguridad personal y malos hábitos de higiene. En un esfuerzo por promover buenos hábitos de agua, saneamiento e higiene que prevengan enfermedades, mejorar la asistencia escolar y la calidad de la educación, abordar las cuestiones de género y generar una cultura de sostenibilidad responsable; nuestro Club Rotario se compromete a trabajar con las escuelas, sus comunidades y otras partes interesadas locales a través de su Proyecto TOILETON (WASH in Schools). Planeamos renovar las instalaciones sanitarias existentes y desarrollar capacidades y hábitos de higiene conductual entre los estudiantes de la escuela, maestros, padres y líderes comunitarios. El proyecto medirá y demostrará un mayor conocimiento de las prácticas de WASH por parte de la comunidad escolar y una reducción de las ausencias escolares causadas por enfermedades relacionadas con las malas prácticas de agua, saneamiento e higiene. Durante 2018, completamos con éxito el proyecto TOILETON en 4 escuelas salvadoreños diferentes; y ahora planean expandir este programa a al menos 5 escuelas más durante 2019. Con su ayuda, podremos obtener fondos adicionales de la Fundación Rotaria y llevar este proyecto a tantas escuelas como sea posible. El siguiente Plan de Seguimiento y Evaluación garantizará que cada proyecto de TOILETON sea alcanzado, que la población estudiantil (niñas y niños de entre 6 y 16 años, estudiantes con discapacidades) tengan acceso al agua y al saneamiento mediante: Metas en escuelas WASH: Proporcionar acceso equitativo a las escuelas en: infraestructura de agua potable y saneamiento mediante infraestructura local, saneamiento e higiene mejorados, incluyendo el Manejo de la Higiene Menstrual (MHM) Fortalecimiento de las capacidades por parte de la comunidad escolar para desarrollar, financiar y mantener un sistema sostenible de agua y saneamiento. Proporcionar prácticas sostenibles y replicables que mejoren la conciencia de la comunidad escolar sobre los beneficios del agua potable, y hábitos adecuados de saneamiento e higiene. Explicar por qué su proyecto es valioso para quienes les apoyan y el mundo (o la comunidad latina). TOILETON es una intervención sostenible de agua potable y saneamiento, que empodera toda la comunidad escolar, desde el jardín de infantes hasta la escuela secundaria, sobre la necesidad de cambiar los hábitos de higiene de manera práctica y garantizando la participación de los padres, educadores y educación &amp;#8211; autoridades y líderes comunitarios. También incluye la construcción de infraestructura sanitaria, gestión de las aguas grises, la gestión de los alimentos desde un enfoque de sostenibilidad y el uso de tecnologías locales de bajo costo. El Club Rotary Maquilishuat fue fundado en 2001 y ha implementado cientos de proyectos de desarrollo y ayudado a la población más vulnerable en todo El Salvador. Entre 2016 y 2018 el Club San Salvador Maquilishuat District 4240 desarrolló tres exitosos proyectos WASH en escuelas, en asociación con Visión El Salvador y con el sector privado: Parvularia San Francisco Zapotitán Community School Center en Ciudad Arce. Complejo Educational Talnique. Municipalidad de Talnique Centro Escolar Tres Ceibas. Municipalidad de Armenia. RETOS Los posibles riesgos de TOILETON son la falta de priorización y participación de la escuela en cuestiones de agua y saneamiento. Para ello, será formado un comité de sostenibilidad del agua y el saneamiento, que será capacitado en conocimientos de higiene de un género y derechos el mantenimiento de las instalaciones sanitarias y la gestión de los recursos locales y empresa para la sostenibilidad. Construcción de baños lavables segregados por género y habilidades especiales: 350 estudiantes teniendo en cuenta la proporción estándar de un inodoro por cada 25 niñas y un urinario e inodoro por cada 40\ niños. US $16,250.00. Adicionalmente: Supervisión de la construcción US $2,000.00 Técnico de WASH durante 6 meses $4,500.00 Materiales de capacitación $500.00 Transporte y Logística Técnica $1,500.00 Snacks para las sesiones de entrenamiento $1,500.00 Costos administrativos y evaluación final (10%) $2,250.00 TOTAL US $29,000.00 Fondos se invertirán en la escuela y vamos a diseñar e implementarlo en fases. El 100% de todas las donaciones a nuestro proyecto WASH in Schools serán destinados a la obtención de fondos adicionales de la Fundación Rotaria. Si hay fondos no utilizados, estos se distribuirán equitativamente entre las escuelas en las que hemos completado el WASH en Proyecto Escuelas para ayudarles a lograr la sostenibilidad a largo plazo.</t>
  </si>
  <si>
    <t>JUANA C.</t>
  </si>
  <si>
    <t>juanita_francisbone@hotmail.com</t>
  </si>
  <si>
    <t>Description Amount Construction of washable bathrooms segregated by gender and special abilities: 350 students considering the standard ratio of one toilet for every 25 girls and a urinal and toilet for every 40 boys. . $16,250.00 Construction supervision $2,000.00 WASH technician for 6 months $4,500.00 Training materials $500.00 Transportation and Technician Logistics $1,500.00 Snacks for the training sessions $1,500.00 Administrative costs and final evaluation (10%) $2,250.00 TOTAL $29,000.00</t>
  </si>
  <si>
    <t>CRMAQUILISHUAT</t>
  </si>
  <si>
    <t>International Integration Bond</t>
  </si>
  <si>
    <t>(099) 585-2337</t>
  </si>
  <si>
    <t>Esmeraldas, Ecuador</t>
  </si>
  <si>
    <t>COCOFOOD es una propuesta de economía sostenible que se desarrollara desde la provincia de Esmeraldas, empoderar mujeres</t>
  </si>
  <si>
    <t>International Dance tour to represent Colombia festivals in Italy and Greece</t>
  </si>
  <si>
    <t>Fundacion Danza Libre Bogota</t>
  </si>
  <si>
    <t>https://hipgive.org/wp-content/uploads/2018/06/WhatsApp-Image-2018-06-16-at-10.11.16-PM.jpeg</t>
  </si>
  <si>
    <t>Resumen de la campaña: COCOFOOD Construir sociedades más responsables con el medio ambiente, empoderar mujeres y fortalecer su participación dándole como herramienta estrategias de economía sostenible. Tu aporte nos hace continuar con este sueño. 1. Presenta la problemática, oportunidad o problema que quieres abordar con este proyecto. ESMERALDAS en una de las provincias con mayor población afro, una demodiversidad impresionante, pero con un alto índice de abandono por el Estado. Ahora desde diversos colectivos nos estamos sumando para generar estrategias de comercio justo, y reutilización de materia prima. 2.¿Por qué es importante para ti, tu equipo o para tu organización? Materializar esta propuesta es madurar los proyectos en el territorio. Darle la oportunidad de mostrar al mundo que desde Esmeraldas se generan acciones positivas. 3 ¿Cuál es tu objetivo? Cómo piensas lograrlo y cómo es que el apoyo/donaciones de la gente te pueden ayudar a conseguirlo? Desarrollar el primer proyecto de economía sostenible, fortalecer a las familias de zonas marginales de la provincia de Esmeraldas. ¿Cómo pondremos tus donaciones en acción? 4000 dolares será la inversión para la primera etapa del proyecto, para sacar la primera línea de platos a base de concha de coco. Estaremos trabajando con de manera directa con 50 familias recolectoras y cocaderas. Explicando cuánto dinero necesitas y cómo se utilizará. ¿Qué cubrirán las donaciones? Sé claro y específico para generar confianza en tus seguidores. · Mercadeo y control de calidad. · Publicidad · Formación primaria para productores de materia prima. 4.Describe en qué se utilizarán tus donaciones en caso de que no alcances tu meta final. Mercadeo y control de calidad. 5.Cuéntale a la gente sobre tus ventajas únicas o niveles de donación para tu proyecto. Este proyecto es una iniciativa que busca generar alternativas de independencia económica para mujeres en contextos complejos. Por qué importa: Utiliza esta sección para dar más detalles y hablar del objetivo en general. 1. ¿Qué impacto tendrás si este proyecto se convierte en una realidad? ¿Cómo medirías el impacto? El equipo de mercadeo y trabajo social, tienen a su cargo la medición de impacto y medios de vida para quienes se benefician de este proyecto. A más de comercio justo nos interesa la estabilidad de las familias participantes de este programa. 2. Explica por qué tu proyecto es valioso para tus donadores y para el mundo (o para la comunidad latina). · Comercio justo. · Desaroollo integral de mujeres sobreviventes de violencia. · Empoderamiento económico.</t>
  </si>
  <si>
    <t>MujeresAsfalto</t>
  </si>
  <si>
    <t>03-25-2019</t>
  </si>
  <si>
    <t>TOGETHER, YOU AND US CHANGING THE LIFE OF CHILDREN WITH SQUINT</t>
  </si>
  <si>
    <t>Cambiando una Vida A.C.</t>
  </si>
  <si>
    <t>600-04-02-2014-5947</t>
  </si>
  <si>
    <t>https://hipgive.org/wp-content/uploads/2019/03/6100Acta-Constitutiva.pdf</t>
  </si>
  <si>
    <t>yesenia</t>
  </si>
  <si>
    <t>yesi0309@hotmail.com</t>
  </si>
  <si>
    <t>(313) 396-0942</t>
  </si>
  <si>
    <t>Dancing is not just being on a stage with costumes and makeup. For me it is to be able to transmit endless emotions.</t>
  </si>
  <si>
    <t>Bailar no es sólo estar en un escenario con trajes y maquillaje. Para mí es poder transmitir un sinfín de emociones..</t>
  </si>
  <si>
    <t>Dancing is not just being on a stage with beautiful costumes and makeup. &amp;nbsp; For me it is possible to transmit a myriad of emotions. Tell a story, feel free and full give a smile, a tear, a memory, my great desire is to be able to do it until I arrived at the moment of my last sigh to the rhythm of a melody that allows me to thank all that I have lived. The Free Dance Foundation Bogota has been invited to represent Colombia in the circuit of world folklore festivals that are held in the countries of Italy and Greece from July 30 to August 27, 2018. This representation of Colombia to the world has the P Articipación 23 Dancers and 30 professional musicians on stage who have prepared a spectacular repertoire that covers the traditional manifestations, the colorful and the feast of our Colombian culture, in which the Afro traditions stand out Descendants of the Pacific region, the diaspora of our dances and music of the Atlantic coast and the festivities of the Barranquilla carnival. Under the general direction and choreography of Master Billy Cuisman Moreno, the Free Dance Foundation Bogota presents this artistic proposal for cultural entities and other public and private companies, to raise funds, support, donations, stimuli Relevant to the air transfer (tickets) of our artistic cast to Europe and in this way support the representation of Colombia that will be exposed to thousands of spectators from more than 20 countries in the world. The festivals to which they made the invitation provide the expenses within the countries (transfers, food, stay, among others). Personally the sum that I need is minimal there are many Members who at this time need more or less sum. The way to achieve the number of tickets ($ 7 &amp;#8216; 000.000) most tried to get by selling food, dictating classes, doing activities, executing events, selling clothes, among others. But this was not enough to achieve that&amp;#8217;s why I go as a member asking for a help spreading this information because they finished all possible means of collection and the time is very short. What I need is very little and I would not miss the opportunity to be able to live such a great experience on a personal and professional level. The doors of the foundation are open if they want to see our essays and thus see the way in which the country will be represented.</t>
  </si>
  <si>
    <t>Bailar no es sólo estar en un escenario con hermosos trajes y maquillaje. Para mí es poder transmitir un sinfín de emociones. contar una historia, sentirme libre y plena regalar una sonrisa, Una lágrima, un recuerdo, mi gran deseo es poder hacerlo Hasta que llegué él momento en el que de mi último suspiro al ritmo de una melodía que me permita agradecer todo lo que he vivido. La Fundación Danza Libre Bogotá ha sido invitada a representar a Colombia en el circuito de festivales mundiales de folclor que se realizan en los países de Italia y Grecia desde el 30 de Julio al 27 de agosto del 2018.Esta representación de Colombia ante el mundo cuenta con la p articipación 23 Bailarines y 30 músicos profesionales en escena quienes han preparado un repertorio espectacular que recorre las manifestaciones tradicionales, el colorido y la fiesta de nuestra cultura colombiana, en los cuales se destacan las tradiciones afro descendientes de la región pacifica, la diáspora de nuestras danzas y música de la costa atlántica y las festividades del carnaval de Barranquilla. Bajo la dirección general y coreografía del Maestro Billy Cuisman Moreno, La Fundación Danza Libre Bogotá presenta esta propuesta artística para las entidades culturales y demás empresas públicas y privadas, para recaudar fondos, apoyos, donaciones, estímulos pertinentes al traslado aéreo (tiquetes) de nuestro elenco artístico a Europa y de esta manera apoyar la representación de Colombia que será expuesta ante miles de espectadores de más de 20 países del mundo. Los festivales a los cuales hicieron la invitación aportan los viáticos dentro de los países (traslados, alimentación, estadía, entre otras). Personalmente la suma que me hace falta es mínima hay muchos integrantes que en estos momentos necesitan más o menos suma. La manera de lograr la cantidad de tiquetes ($7’000.000) la mayoría la intentó conseguir vendiendo alimentos, dictando clases, realizando actividades, ejecutando eventos, vendiendo ropa, entre otras. Pero esto no fue suficiente para lograrlo por eso me dirijo como integrante pidiendo una ayuda difundiendo esta información ya que se acabaron todos los medios de recaudo posible y el tiempo es muy corto. Lo que me hace falta es muy poco y no me gustaría perder la oportunidad de poder vivir una experiencia tan grande a nivel personal y profesional. Las puertas de la fundación se encuentran abiertas por si desean ver nuestros ensayos y así ver la manera en que se va a representar al país.</t>
  </si>
  <si>
    <t>COCOFOOD</t>
  </si>
  <si>
    <t>03-26-2019</t>
  </si>
  <si>
    <t>Claudia Liliana</t>
  </si>
  <si>
    <t>direccion@fundacioncambiandounavida.org</t>
  </si>
  <si>
    <t>Co-Creating New Realities in Colombia</t>
  </si>
  <si>
    <t>Yumajai</t>
  </si>
  <si>
    <t>Integra2</t>
  </si>
  <si>
    <t>31581474 - 2</t>
  </si>
  <si>
    <t>https://hipgive.org/wp-content/uploads/2017/11/Yumajai-RUT.pdf</t>
  </si>
  <si>
    <t>(449) 335-9541</t>
  </si>
  <si>
    <t>Aguascalientes, Ags., México</t>
  </si>
  <si>
    <t>"Together, You and Us, for Tomorrow of Them".</t>
  </si>
  <si>
    <t>“Juntos, Ustedes y Nosotros, por el Mañana de Ellos”.</t>
  </si>
  <si>
    <t>Instituto del Progreso Latino wants to supply Computers to our ESL, and ELL learners</t>
  </si>
  <si>
    <t>07-21-2018</t>
  </si>
  <si>
    <t>instagram</t>
  </si>
  <si>
    <t>Inmobilary</t>
  </si>
  <si>
    <t>Nicolas</t>
  </si>
  <si>
    <t>dev@yumajai.com</t>
  </si>
  <si>
    <t>The State of Aguascalientes is positioned in the 1st. place in relation to congenital malformations, where 5% of the population, that is, 44,500 suffer from strabismus (deviation in one or both eyes), according to the IMSS (data mentioned by the President of the Municipal DIF of Aguascalientes on March 4 of the current year at the press conference on the occasion of the commemoration of the world day of birth defects). Most parents with children with congenital diseases, including strabismus, are low-income, some have access to popular insurance, but only children under 5 years of age can be cared for after this age. It is increasingly difficult for them to obtain support in the health sector, adding to this problem of other characteristics in each child, as well as in their families, putting at risk other features of their integrity as persons. The effects of strabismus, in addition to the aforementioned, tend to be poor school performance, which would lead them to drop out of the classroom, locking themselves in their home, and becoming victims of bullying, also generating fear in parents and primary caregivers of minors, therefore, prefer to leave them at home. It is clear that small children will grow up with low self-esteem, withdrawn and unable to educate themselves as the rest of the others, so the more they grow they will develop other types of personal and social problems.Cambiando Una Vida A,C, has been aware of these and other problems that children with congenital defects of low income live, that is why our organization formed by a team of collaborators and volunteers, for more than 13 years have provided support with comprehensive medical care: diagnostic, surgical, pharmacological, psychological and rehabilitation, changing the lives of more than 300 children suffering from strabismus. The six cases that have been selected for surgery, will be attended by medical specialists and duly accredited, will be assisted in the private health sector, which guarantees the best possible care and safety in the procedure. By donating through HipGive, we can meet the goal and make it together, you and us, to make sure that our five children change their lives, improving their vision, their academic achievement, their social and family relationships, feeling more confident of themselves, with a better quality of life.When the goal is met, the donations received will cover six surgeries of 3 children and 3 girls who have already been evaluated and who are ready to receive all the pre and post operative care, therapies and attention necessary for the success of their visual, emotional, educational and social. If the goal is not achieved, what will be collected will benefit the children with greater operative urgency, so we can attend to them on time and change their lives.As a foundation we have more than 13 years of experience attending children with congenital defects of the State of Aguascalientes. Since the beginning of the foundation there has been a magnificent trustworthy treatment and communication with the corresponding authorities and with other organizations. The staff we have is highly trained, they are professionals according to their areas of collaboration, whether medical, administrative and collection, which allow us to perform our work in a serious and committed way, that is why the success of more than 600 cases that we have attended have led to the conclusion that changing the lives of children with congenital defects is our reason for being, doing good and doing well.We consider that, 13 years after starting this great effort, it is time to learn even more about the problems we address, especially in relation to the social and educational effects that strabismus is gradually generating in the children of our entity. The impact, without a doubt, will be measurable in the favorable change of children's health, as well as their personal and social security, not to mention the improvement in school performance and academic achievement. To measure this we have the post-surgical treatments and the constant physical and psychological therapies to be able to determine through the evaluations that the child can be discharged and continue their normal life. This gives hope to more people from the locality, the country and Latin America, because the desire of people, organizations and groups of benefactors will be born to know that strabismus and other congenital defects, if treated at an early age, can improve, changing the life of those who suffer from a birth defect.As we have mentioned before, the life of the foundation and the cases of hundreds of children we have attended, support this noble task of providing future life expectancy to those affected. In 2018 alone, more than 50 surgeries were performed on babies and children with cleft lip and palate, syndactyly, polydactyly, strabismus and clubfoot, attending the 11 municipalities of the State of Aguascalientes.We have an even broader database of cases that exist in the State, which are to be addressed and thus support official statistics, as well as give even more support to the work we do. Therefore, it is very important that we all join and not only donate, but also disseminate this health problem, since each year 3 to 6 percent of babies in the world are born with a serious birth defect. This represents millions of babies and families with life-altering conditions. Therefore, the objectives and goals of the World Day of Birth Defects, which we commemorate every March 3, 2015, have been to create awareness around the world about these conditions and increase prevention opportunities. The affectations are a reality, as well as Changing a Life, A.C. works to correct these malformations, without a doubt, thanks to this HipGive platform, the donors and other organizations, we can continue to help.Thank you for joining the efforts, we are all invited to improve the quality of life of our children around the world. We have started for almost 14 years, with you we will continue to change lives.We are a non-profit civil association dedicated to providing, in the private sphere, reconstructive surgical treatment to children of limited resources with diverse congenital defects, supported by specialized medical personnel and guided by a great human sense.Cambiando Una Vida, AC, has extensive experience in the care of children with congenital malformations since over 13 years has found a variety of cases of which, in conjunction with the medical team that supports it, we have learned that these malformations have effects beyond the physical and emotional, and that these conditions have important problems in patients and their families with repercussions on health systems and society in general. Likewise, our association has the experience and support of reconstructive surgeons and more than 10 specialized doctors in their areas, who support and advise when necessary.Learn more about our foundation and the work we do in favor of poor children with strabismus in the State of Aguascalientes, Mexico.Website: www.fundacioncambiandounavida.org Twitter: @cambiando_a Instagram: @cambiandounavidaac Facebook: Fundacion Cambiando una Vida</t>
  </si>
  <si>
    <t>Ingenieros en proceso</t>
  </si>
  <si>
    <t>(318) 607-0218</t>
  </si>
  <si>
    <t>Co-creating for empowerment.</t>
  </si>
  <si>
    <t>Co-Creacion para el empoderamiento.</t>
  </si>
  <si>
    <t>One Common Heart</t>
  </si>
  <si>
    <t>https://hipgive.org/wp-content/uploads/2018/11/OCH-IRS-exemption-letter.pdf</t>
  </si>
  <si>
    <t>Our history Talya Weinberg (Co-founder): In August of 2014, I came to work in Colombia on a humanitarian project. At that time I was living in Israel, it was a great surprise to arrive in my hometown (Cali) and see in every corner of the city, indigenous women asking for alms with small children. I started to find out what was going on and because there were so many Indians in the streets. I found out that they were a large group of indigenous Embera Chamí displaced from the violence. In those same days, because of destiny, I found Gabriela and Uriel in the streets with their children. They were trying to sell their crafts in the streets to eat. I was surprised with the beauty of their work and at that moment I asked the universe to create something to help these people. I bought them necklaces, earrings and bracelets and I took them to Israel to see if they were sold. I was very surprised with the reception that the pieces had in Israel and a few months later I placed a bigger order and a friend took me to Israel. So we were working 2 years and every 6 months I made a big purchase. I am very happy to know that we were in this way supporting these families. At this time we came from Israel to visit them and know where they live. See in what conditions they and their children are, what are their main problems and we create a close relationship of trust and teamwork step by step and with great effort. What is Yumajai? Yumajai is a brand of social innovation and sustainability, specializing in process design, co-creation and solutions for social entrepreneurship. We use social technologies to solve social needs and to transform social realities, improving and creating access to opportunities and resources. Our most important front is the collaboration and realization of co-creation processes with talented indigenous artisans, farmers and promising young designers in Colombia to fuse ancestral craftsmanship with a modern design approach and thus create unique designs that allow communities preserve their traditions and innovate in their designs. This allows the different communities to expand their marketing market, have a stable job based on their knowledge, with fair payment and in turn receive workshops in different areas (according to our social impact model Each One, Give One) in order to build capacities that allow them to live in a dignified way in this modern era. What is the &amp;#8220;Each One, Give One&amp;#8221; model? Each jewel or accessory sold = 1 hour of investment in education for the development of the communities. Why does it matter? The impact of this project will be a social development of the indigenous communities, an improvement in their quality of life, create social awareness to society and show the beauty and ancestrality of the traditions of the communities. Giving development opportunities to a community that presents a precarious lifestyle, where the scarcity of resources is visible and poverty is a reality, is a huge satisfaction, knowing that a jewel that is selling is generating an impact is gratifying for both Co-creators and consumers. The impact is already being demonstrated in the 3 communities with which they work, their quality of life has improved, that includes their education and empowerment, their dreams are changing and the reality is little by little another, with only giving an opportunity to develop. They can do many things. The impact generated so far, includes around 172 people who have been involved in this social project, generating stable job opportunities, and conducting more than 15 workshops with topics related to entrepreneurship. The project seeks to preserve the ancestral wisdom of indigenous communities, working in a circular and collaborative manner, making them known to the world. With the company&amp;#8217;s own resources, an impact has been made to 3 communities, with the support of donors and generating resources through other means such as competitions and fairs, the impact will be exponential. It should be noted that the social impact that is achieved encompasses an even greater set of possibilities and opportunities, both for indigenous communities and for those who are unaware of these, will become a cultural feedback of what Colombia was ancestrally. To form a network of native communities that specialize and practice their traditional craftsmanship with the purpose of generating opportunities for their life and for future generations is the vision of Yumajai. Form a connection and create significant value between cultures and ancestral heritage for Western society. How will we put your donations in action? Donations will cover a greater number of hours of education completed, as well as greater interventions in the community. It will invest in technologies to improve Co-Creation of jewelry and show a better product to the public to generate more resources. If the goals are not reached, we will seek to reach the closest objectives that we have, currently we are working with 3 communities, of which, for example, a community is made up of a group of entrepreneurial housewives located in Sibundoy-Putumayo , that look for an opportunity for their crafts to be known to the world and that these give them a job stability and an opportunity for development. Yumajai wants to participate and support this community, as well as many others and with the resources that are presented, the greatest possible work will be done. Yumajai has the advantage that thanks to the Co-Creation process it is aiming at a sustainable development of the communities and of the company in general. Its social impact is strong and exponential showing that this system works and that the impact has been more than positive. Other ways in which people can help? When buying a jewel or an accessory either for yourself or as a gift for a family member or friends, you are creating social impact, each jewel sold equals one hour of education to the communities, as well as a financial income, in this way either with the support of sharing our products in your social networks, buying directly or in the form of a donation, is generating a social impact, the greater the resources that we can acquire, the same will be the social impact that we will generate in the indigenous communities in Colombia.</t>
  </si>
  <si>
    <t>(161) 723-02560</t>
  </si>
  <si>
    <t>Darien, Panama</t>
  </si>
  <si>
    <t>In-community indigenous Emberá language classes, and now new audio materials for independent learning!</t>
  </si>
  <si>
    <t>Damos clases en las comunidades en Emberá, y ¡este año crearemos materiales de audio para el aprendizaje independiente!</t>
  </si>
  <si>
    <t>Thanks to our generous supporters last Giving Tuesday, we have sponsored and supported a trilingual Emberá language teacher to give first-of-their-kind classes in remote communities if the Darien gap in Panama, in the heart of the rainforest bear the Colombian border. &amp;nbsp; This preserves the use of the indigenous language which is so important to Emberá and indigenous identity! It&amp;#8217;s important to us, too, for without the original guardians of the forest living in traditional sustainable ways, we face worsening deforestation which furthers climate change. We need human diversity in order to have human resilience, and One Common Heart empowers people to maintain their way of life. &amp;nbsp; In February 2018, we began in one village in the Jacqué region and had good success with several adults and children. But we also found that the government school teachers were different than in most villages: they over-worked the children and that left us little time to teach their traditional language. &amp;nbsp; And so in the fall, with the community&amp;#8217;s agreement, we moved to a village with more collaborative educators and our teacher is now using her talents to the fullest. The new village is super excited and Elsa is teaching language 4 hours a day, every weekday. She&amp;#8217;s also teaching traditional weaving to the women in her spare time! &amp;nbsp; What you can do to help However, for this work to continue, we need to fill out our budget for 2019. We have won prestigious grants from National Geographic and Foundation for Endangered Languages, validating our work as valuable. And, we count on real people like you to keep us strong. Our program costs include the teacher&amp;#8217;s salary and transport to this remote area by bus, airplane, and boat. &amp;nbsp; In 2019 we will expand our work to include creating a ground-breaking and much-needed audio course in Emberá for Spanish speakers&amp;#8230;which is super exciting! An Emberá librarían is committed to working long and hard, and while she&amp;#8217;ll do it as a volunteer, we would love to offer her a modest stipend as this will take a year of detailed work. We will share the course for free via cell phones to reach widely to all corners of the Emberá lands. &amp;nbsp; Other ways you can help As well as giving financially, please do share this with your friends and contacts! We are on Twitter (@soambapanama), Facebook (@soambapanama) and Instagram (@soamba.panama).</t>
  </si>
  <si>
    <t>El Estado de Aguascalientes se posiciona en el 1er. lugar en relación a malformaciones congénitas, en donde el 5% de la población, es decir, 44500 padecen estrabismo (desvío en uno o ambos ojos), según el IMSS (dato mencionado por el Presidente del DIF Municipal de Aguascalientes el pasado 4 de marzo del año en curso en la rueda de prensa con motivo de la conmemoración del día mundial de los defectos de nacimiento). La mayoría de los padres de familia con hijos que padecen enfermedades congénitas, entre ellas el estrabismo, son de bajos recursos, algunos tienen acceso al seguro popular, pero solo pueden ser atendidos de forma general los menores de 5 años, posterior a ésta edad será cada vez más difícil que obtengan el apoyo en el sector salud, acrecentando ante esto problemáticas de otras índoles en cada niño y niña, así como en sus familias, poniendo en riesgo otros rasgos de su integridad como personas. Los efectos del estrabismo, suelen ser el bajo rendimiento escolar, lo que los llevaría a dejar la escuela, encerrándose en su casa, y convertirse en víctimas de bullying, generando también temor en los padres de los menores, por ende, prefieren dejarlos en casa. Es claro deducir que los pequeños crecerán con baja autoestima, retraídos y sin posibilidad de educarse como el resto de los demás, así entre más crezcan mayormente irán desarrollando otro tipo de problemáticas personales y sociales. Cambiando Una Vida, A.C., se ha dado cuenta de éstas y otras problemáticas que los niños con defectos congénitos de bajos recursos viven, es por eso que nuestra organización conformada por un equipo de colaboradores y voluntarios, desde hace más de 13 años han brindado apoyo con atención médica integral: diagnóstica, quirúrgica, farmacológica, psicológica y de rehabilitación, cambiando la vida de más de 300 menores de edad que padecen estrabismo.Los seis casos que se han seleccionado para cirugía, serán atendidos por médicos especialistas y debidamente acreditados, serán atendidos en el sector salud privado, lo que garantiza la mejor atención posible y seguridad en el procedimiento. Al donar por medio de HipGive, podremos cumplir la meta y hacer que juntos, Ustedes y Nosotros, cumplamos que nuestros cinco niños cambien sus vidas, mejorando su visión, su aprovechamiento académico, sus relaciones sociales y familiares, sintiéndose más seguros de sí mismos, con una mejor calidad de vida.CUMPLAMOS JUNTOS LA META PARA: Al cumplir la meta, las donaciones recibidas cubrirán seis cirugías de 3 niños y 3 niñas que ya han sido valorados y que están listos para recibir todas las atenciones pre y post operatorias, terapias y atenciones necesarias para el éxito de su mejora visual, emocional, educativa y social. De no ser lograda la meta, con lo que se recabe servirá para beneficiar a los niños con mayor urgencia operatoria, así podremos atenderlos a tiempo y cambiar sus vidas. Como fundación tenemos más de 13 años de experiencia atendiendo a niños con defectos congénitos del Estado de Aguascalientes. Existe desde los inicios de la fundación un magnífico trato confiable y de comunicación con las autoridades correspondientes y con otras organizaciones. El personal con el que contamos está altamente capacitado, son profesionales según sus áreas de colaboración, ya sean médicas, administrativas y de recaudación, mismas que nos permiten realizar nuestro trabajo de manera seria y comprometida, es por eso que el éxito de los más de 600 casos que hemos atendido han llevado a la conclusión de que cambiar la vida de los niños con defectos congénitos es nuestra razón de ser, haciendo el bien y haciéndolo bien.Consideramos que, a 13 años de haber comenzado este gran esfuerzo, es tiempo de conocer aún más de la problemática que atendemos, especialmente en lo relacionado con las afectaciones sociales y educativas que el estrabismo va gradualmente generando en los niños de nuestra entidad. El impacto, sin lugar a duda, será medible en el cambio favorable de la salud de los niños, así como su seguridad personal y social, y ni hablar de la mejora en el rendimiento escolar y aprovechamiento académico. Para medir esto contamos con los tratamientos post quirúrgicos y las constantes terapias físicas y psicológicas hasta poder determinar por medio de las evaluaciones que el niño o la niña ya puede ser dado de alta y continuar de forma normal su vida. Esto da esperanza a más personas de la localidad, del país y de Latinoamérica, porque nacerá el deseo de personas, organizaciones y grupos de benefactores a saber que el estrabismo y otros defectos congénitos, si son tratados a temprana edad, pueden mejorar, cambiando la vida de quienes padecen algún defecto de nacimiento. Como ya hemos mencionado con anterioridad, el tiempo de vida de la fundación y los casos de cientos de niños que hemos atendido, respaldan esta noble labor de brindar esperanza de vida futura a los afectados. Tan solo el año 2018 se llevaron a cabo más de 50 cirugías en bebés y niños con labio y paladar hendido, sindactilia, polidactilia, estrabismo y pie equino, atendiendo los 11 municipios del Estado de Aguascalientes.¡AYUDEMOS!Contamos con una base de datos aún más amplia de los casos que existen en el Estado, mismos que están por atenderse y con ello respaldar las estadísticas oficiales, así como dar aún más sustento a la labor que realizamos. Por ello, es de suma importancia que todos nos unamos y no solo donemos, sino que también difundamos esta problemática de salud, ya que cada año del 3 al 6 por ciento de los bebés del mundo nacen con un defecto congénito grave. Esto representa millones de bebés y familias con afecciones que alteran la vida. Por ello los objetivos y metas del Día Mundial de los Defectos de Nacimiento, que conmemoramos cada 3 de marzo, desde el 2015, han sido el crear conciencia en todo el mundo sobre estas afecciones y aumentar las oportunidades de prevención. Las afectaciones son una realidad, así como Cambiando Una Vida, A.C. trabaja para corregir estas mal formaciones, sin duda, gracias a esta plataforma de HipGive, los donadores y demás organizaciones, podremos continuar ayudando. ¡Gracias por sumarte a los esfuerzos, todos estamos invitados a mejorar la calidad de vida de nuestros niños en todo el mundo. Nosotros hemos iniciado desde hace casi 14 años, contigo seguiremos cambiando vidas! ¿Quiénes Somos?Somos una asociación civil sin fines de lucro dedicados a brindar, en el ámbito privado, tratamiento quirúrgico reconstructivo a niños de escasos recursos con defectos congénitos diversos, apoyados con personal médico especializado y guiados por un gran sentido humano. Cambiando Una Vida, A.C., cuenta con una amplia experiencia en la atención de niños con malformaciones congénitas ya que a lo largo de 13 años ha encontrado una diversidad de casos de los cuales, en conjunto con el equipo médico que la apoya, hemos aprendido que dichas malformaciones tienen afectaciones más allá de lo físico y emocional, y que dichos padecimientos tienen problemáticas importantes en los pacientes y sus familias con repercusiones en los sistemas de salud y la sociedad en general. Así mismo nuestra asociación cuenta con la experiencia y apoyo de cirujanos reconstructivos y más de 10 médicos especializados en sus áreas, mismos que respaldan y asesoran cuando es necesario.Contacto: Conoce más de nuestra fundación y de la labor que realizamos en favor de niños y niñas de escasos recursos con estrabismo en el Estado de Aguascalientes, México. Sitio Web: www.fundacioncambiandounavida.orgE-mail: procuracion@fundacioncambiandounavida.orgFacebook: Fundacion Cambiando una Vida Twitter: @cambiando_a Instagram: @cambiandounavidaac</t>
  </si>
  <si>
    <t>CIRUGÍA DE ESTRABISMO / SURGERY OF SQUINT COSTO EN PESOS MEXICANOS Costo especial bajo convenio de colaboración, sector privado de Salud y Fundación Cambiando una Vida. COST IN AMERICAN DOLLAR Special cost under collaboration agreement, private health sector and Fundación Cambiando una Vida. 1 Cirugía / 1 Surgery 15,500 MXN 802,624 USD 6 Cirugías / 6 Surgery 93,000 MXN 4.815,90 USD</t>
  </si>
  <si>
    <t>Gracias a nuestros generosos donantes de #GivingTuesday #UnDíaParaDar el año pasado, logramos apoyar a una maestra de idioma trilingüe de Emberá para que impartan clases de primera clase en comunidades remotas en la brecha de Darién en Panamá, en el corazón de la selva tropical, bordea la frontera con Colombia. &amp;nbsp; ¡Esto preserva el uso de la lengua indígena que es tan importante para Emberá y la identidad indígena! También es importante para nosotros, ya que sin los guardianes originales del bosque que viven de formas sostenibles tradicionales, enfrentamos un empeoramiento de la deforestación que fomenta el cambio climático. Necesitamos la diversidad humana para tener resiliencia humana, y One Common Heart permite a las personas mantener su forma de vida. &amp;nbsp; En febrero de 2018, comenzamos en una aldea en la región de Jacqué y tuvimos éxito con varios adultos y niños. Pero también descubrimos que los maestros de las escuelas públicas eran diferentes a los de la mayoría de las aldeas: trabajaban demasiado con los niños y eso nos dejaba poco tiempo para enseñar su idioma tradicional. &amp;nbsp; Y así, en el otoño, con el apoyo de la comunidad, nos mudamos a una aldea con más educadores más colaborativos y nuestra maestra ahora está utilizando sus talentos al máximo. La comunidad en este pueblo está súper emocionada y Elsa está enseñando idiomas 4 horas al día, todos los días de la semana. ¡También está enseñando tejidos tradicionales a las mujeres en su tiempo libre! &amp;nbsp; ¿Cómo puedes ayudarnos? Para que este trabajo continúe, debemos completar nuestro presupuesto para 2019. Hemos ganado subvenciones prestigiosas de National Geographic y Foundation for Endangered Languages, lo que valida nuestro trabajo. Y contamos con personas reales como usted para mantenernos fuertes. Los costos de nuestro programa incluyen el salario del maestro y el transporte a esta área remota en autobús, avión y barco. &amp;nbsp; En 2019 expandiremos nuestro trabajo para incluir la creación de un curso de audio innovador y muy necesario en Emberá para hispanohablantes &amp;#8230; ¡ super emocionante! Un bibliotecario de Emberá está comprometido a realizar el trabajo, y aunque lo hará como voluntaria, nos encantaría ofrecerle un modesto estipendio, ya que esto llevará un año de trabajo detallado. Compartiremos el curso gratis a través de teléfonos celulares para llegar a todos los rincones de las tierras de Emberá. &amp;nbsp; Tambien puedes ayudar de otra manera Además de dar financieramente, ¡comparte esto con tus amigos y contactos! Estamos en Twitter (@soambapanama), Facebook (@soambapanama) e Instagram (@ soamba.panama).</t>
  </si>
  <si>
    <t>cambiando_a</t>
  </si>
  <si>
    <t>procuracion@fundacioncambiandounavida.org</t>
  </si>
  <si>
    <t>Our costs for the in-community classes include a modest salary four our Emberá instructor, Elsa, and transport costs for evaluation and support visits, four times annually. Each trip costs just under $1000. We also organize monthly evenings of storytelling by elders, with a delicious snack. Our total annual budget therefore is $13.000, but we&amp;#8217;ve won grants from National Geographic and the Foundation for Endangered Languages, which have helped our efforts. Our audio course is currently a volunteer team, but we will have more likely success and motivation if we can offer a modest stipend to the team members. &amp;nbsp; Please pitch in what you can to allow our program to continue through 2019! &amp;nbsp;</t>
  </si>
  <si>
    <t>soambapanama</t>
  </si>
  <si>
    <t>Nuestra Historia TalyaWeinberg (Cofundadora): En agosto del 2014, vine a trabajar a Colombia en un proyecto humanitario. En ese entonces estaba viviendo en Israel, fue una gran sorpresa llegar a mi ciudad natal (Cali) y ver en cada esquina de la ciudad, mujeres indígenas pidiendo limosna con niños pequeños. Empecé a averiguar qué era lo que estaba pasando y porque había tantos indígenas en las calles. Me enteré que eran un grupo grande de indígenas Embera Chamí desplazados de la violencia. En esos mismos días, por cosas del destino, me encontré en las calles a Gabriela y Uriel junto con sus niños. Estaban tratando de vender en las calles sus artesanías para poder comer. Me sorprendí con la belleza de sus trabajos y en ese momento le pedí al universo poder crear algo para poder ayudar a estas personas. Les compre collares, aretes y pulseras y las lleve a Israel para ver si se vendían. Me sorprendí muchísimo con la acogida que en Israel tuvieron las piezas y unos meses después hice un pedido más grande y me lo llevo una amiga a Israel. Así estuvimos trabajando 2 años y cada 6 meses les hacía una compra grande. Me alegro mucho saber que estábamos de esta forma apoyando a estas familias. En este tiempo vinimos de Israel a visitarlos y conocer donde viven. Ver en qué condiciones están ellos y sus niños, cuáles son sus principales problemas y creamos paso a paso y con mucho esfuerzo una relación cercana de confianza y trabajo en equipo. ¿Qué es Yumajai? Yumajai es una marca de innovación social y sostenibilidad, se especializa en diseño de procesos, co-creación y soluciones para el emprendimiento social. Usamos tecnologías sociales para resolver necesidades sociales y para transformar realidades sociales, mejorando y creando acceso a oportunidades y recursos. Nuestro frente más importante es la colaboración y realización de procesos de co-creación con talentosos artesanos indígenas, campesinos y jóvenes diseñadores prometedores en Colombia para fusionar la artesanía ancestral con un enfoque de diseño moderno y así crear diseños únicos, que les permiten a las comunidades preservar sus tradiciones e innovar en sus diseños. Esto les posibilita a las distintas comunidades ampliar su mercado de comercialización, tener un trabajo estable basado en sus saberes, con pago justo y a su vez recibir talleres en distintos ámbitos (según nuestro modelo de impacto social Each One, Give One) para poder así construir capacidades que les permitan vivir de forma digna en esta era moderna. ¿Qué es el modelo “Each One, Give One”? Cada joya o accesorio vendido = 1 hora de inversión en educación para el desarrollo de las comunidades. ¿Por qué importa? El impacto de este proyecto será un desarrollo social de las comunidades indígenas, una mejora en su calidad de vida, crear conciencia social a la sociedad y el mostrar la belleza y ancestralidad de las tradiciones de las comunidades. El dar oportunidades de desarrollo a una comunidad que presenta un estilo de vida precario, donde la escasez de recursos es visible y la pobreza es una realidad, es una satisfacción enorme, el saber que con una joya que se venda se está generando un impacto es gratificante tanto para los Co-creadores como para los consumidores. El impacto ya se está demostrando en las 3 comunidades con las que se trabajan, su calidad de vida ha mejorado, eso incluye su educación y empoderamiento, sus sueños están cambiando y la realidad poco a poco es otra, con solo dar una oportunidad desarrollo se pueden realizar muchas cosas. El impacto generado hasta el momento, engloba alrededor de 172 personas que se han involucrado en este proyecto social, generando oportunidades de trabajo estable, y realizando más de 15 talleres con temas relacionados con el emprendimiento. El proyecto busca preservar la sabiduría ancestral de las comunidades indígenas, trabajando de manera circular y colaborativa, dándolas a conocer al mundo. Con los recursos propios de la empresa se ha realizado un impacto a 3 comunidades, con el apoyo de donantes y generando recursos mediante otros medios como concursos y ferias el impacto será exponencial. Cabe destacar que el impacto social que se realiza engloba un conjunto aún mayor de posibilidades y oportunidades, tanto para las comunidades indígenas como para los que desconocen de estas, se convertirá en una retroalimentación cultural de lo que Colombia era ancestralmente. Formar una red de comunidades nativas que se especializan y practican su artesanía tradicional con el propósito de generar oportunidades para su vida y para las futuras generaciones es la visión de Yumajai. Formar una conexión y crear un valor significativo entre las culturas y el patrimonio ancestral para la sociedad occidental. &amp;nbsp; ¿Cómo pondremos tus donaciones en acción? &amp;nbsp; Las donaciones cubrirán un mayor número de horas de educación realizadas, así como mayores intervenciones en la comunidad. Se invertirá en tecnologías para mejorar la Co-Creación de la joyería y mostrar un mejor producto al público para generar mayores recursos. Si no se alcanzan las metas se buscará alcanzar los objetivos más cercanos que se tengan, actualmente se está trabajando con 3 comunidades, de las cuales, por ejemplo, una comunidad está conformada por un grupo de mujeres amas de casa emprendedoras ubicadas en Sibundoy-Putumayo, que buscan una oportunidad para que sus artesanías se den a conocer al mundo y que estas les den una estabilidad laboral y una oportunidad de desarrollo. Yumajai quiere participar y apoyar a esta comunidad, así como a muchas otras y con los recursos que se presenten se realizará el mayor trabajo posible. Yumajai tiene la ventaja de que gracias al proceso de Co-Creacion está apuntando a un desarrollo sostenible de las comunidades y de la empresa en general. Su impacto social es fuerte y exponencial demostrando que este sistema funciona y que el impacto ha sido más que positivo. ¿Otras formas en las que la gente puede ayudar? Al comprar una joya o un accesorio ya sea para ti o como regalo para algún familiar o amigos, estas creando impacto social, cada joya vendida equivale a una hora de educación a las comunidades, así como un ingreso económico, de esta forma ya sea con el apoyo de compartir en tus redes sociales nuestros productos, comprar directamente o en forma de donación, estas generando un impacto social, entre mayor sea los recursos que nosotros podamos adquirir así mismo será el impacto social que generaremos en las comunidades indígenas en Colombia. &amp;nbsp; &amp;nbsp;</t>
  </si>
  <si>
    <t>Dev@yumajai.com</t>
  </si>
  <si>
    <t>Together we bake a better future</t>
  </si>
  <si>
    <t>Sociedad de Padres Franciscanos de la Inmaculada Concepción</t>
  </si>
  <si>
    <t>180822-2</t>
  </si>
  <si>
    <t>https://hipgive.org/wp-content/uploads/2019/06/9938Escritura-de-Constitucion-SPFIC.pdf</t>
  </si>
  <si>
    <t>Club Balam of Chiapas, Mexico</t>
  </si>
  <si>
    <t>The Lower Eastside Girls Club</t>
  </si>
  <si>
    <t>https://hipgive.org/wp-content/uploads/2017/11/IRS-501(c)(3)-Letter-of-Determination.pdf</t>
  </si>
  <si>
    <t>Jandira</t>
  </si>
  <si>
    <t>contenedoresvalle@gmail.com</t>
  </si>
  <si>
    <t>(502) 325-89832</t>
  </si>
  <si>
    <t>Valerie</t>
  </si>
  <si>
    <t>Guatemala C.A, Guatemala</t>
  </si>
  <si>
    <t>This oven will make us professional bakers! Your contribution is the yeast of our dream!</t>
  </si>
  <si>
    <t>Gracias a este horno industrial podremos ser panaderas profesionales! Tu aporte es la levadura de nuestro sueño!</t>
  </si>
  <si>
    <t>TOGETHER WE BAKE A BETTER FUTURE! &amp;#8220;I feel very grateful for the opportunity I have to learn bakery since not everyone has it. If I were not in Valle de Los Angeles, I would never have had this great opportunity to learn professional bakery! &amp;#8220; Sheily, 18 years old, bakery student for 3 years. She obtained a basic baking diploma. &amp;#8220;Los Angeles Valley has given us the seed, your help will be the yeast for us to keep growing!&amp;#8221; Sofia, a bakery student, wants to continue her training in advanced bakery and wants to continue baking when she graduates from Valle de Los Angeles. WE AIM FOR MORE! Valle de los Ángeles is a home that shelters, nurtures and educates more than 200 at-risk children between 6 and 18 years of age who, along with their formal studies, receive training for a successful life. The bakery program was created to provide our girls with a professional qualification, as well as training that allows them to undertake and secure a source of income for themselves and their families. To make the trainings more productive and efficient, we need to equip the bakery with a high efficiency gas convection oven that has the qualities for professional baking. This will allow our students to learn advanced techniques in the bakery field. We need a functional and efficient oven. HELP US GET A NEW OVEN FOR BAKERY! We need Q27,000 ($ 3,500 in dollars) to buy an industrial oven and expand our horizons! This oven will be a basic tool that will facilitate our development and learning and will give us more opportunities to obtain the diploma of professional bakers! Join our cause with your donation!! Your donation counts!! ABOUT US Valley of the Angels is the dream come true of the Franciscan priest Father Rocco Famiglietti. In January 1993, we opened our doors to the first group of 26 children and while Valle de Los Angeles was originally established to educate and care for orphaned and abandoned children, the mission soon expanded to include all children living at risk. and with limited economic resources. Today we are a home for more than 200 children at risk, who along with their formal studies receive music classes, physical education, planting in gardens and bakery.</t>
  </si>
  <si>
    <t>(212) 982-1633</t>
  </si>
  <si>
    <t>JUNTOS HORNEAMOS UN FUTURO MEJOR! &amp;#8220;Me siento muy afortunada de la oportunidad que tengo de aprender panadería ya que no todos la tienen, especialmente por falta de recursos económicos. Si yo no estuviera en Valle de Los Ángeles, nunca hubiera tenido esta gran oportunidad de aprender panadería profesional!&amp;#8221; Sheily, 18 años, alumna de panadería por 3 años. Obtuvo diploma de panadería básica. &amp;#8220;Valle de Los Ángeles nos ha dado la semilla, tu ayuda será la levadura para seguir creciendo!&amp;#8221; Sofía es alumna de panadería básica, ella desea continuar con sus capacitaciones en panadería avanzada y le gustaría emprender cuando se gradue de Valle de Los Ángeles. ¡VAMOS POR MÁS! Valle de los Ángeles es un hogar que alberga, alimenta y educa a más de 200 niños en riesgo de entre 6 y 18 años, quienes junto con sus estudios formales reciben preparación para una vida exitosa. El programa de panadería se creó para proporcionar a las jóvenes una cualificación profesional, así como y una formación que les permita emprender y asegurar una fuente de ingresos para ellas y sus familias. Para que las capacitaciones sean más productivas y eficientes, necesitamos equiparnos con un horno de convección a gas de alta eficiencia que tenga las cualidades para un horneado profesional. Esto permitirá que nuestras alumnas aprendan técnicas de vanguardia en el ámbito de la panadería. Necesitamos un horno eficiente, práctico y seguro. ¡AYÚDANOS A ADQUIRIR UN NUEVO HORNO PARA LAS ALUMNAS DE PANADERIA! Necesitamos Q27,000 ($3,500) para poder adquirir un horno industrial y ampliar nuestros horizontes! Este horno será una herramienta básica que facilitará nuestro desarrollo y aprendizaje y nos dará más oportunidades para obtener el diploma de panadera profesionales! ¡¡Únete a nuestra causa con tu donación!! Cada aporte cuenta!! ACERCA DE NOSOTROS Valle de los Ángeles es el sueño hecho realidad del sacerdote franciscano Padre Rocco Famiglietti. En enero de 1993, abrimos nuestras puertas al primer grupo de 26 niños y mientras Valle de los Ángeles se estableció originalmente para educar y cuidar a niños huérfanos y abandonados, la misión pronto se amplió para incluir a todos los niños que viven en situaciones de riesgo y con recursos económicos limitados. Hoy en día somos un hogar para más de 200 niños en riesgo, quienes junto con sus estudios formales reciben clases de música, educación física, capacitaciones en huertos escolares y panadería.</t>
  </si>
  <si>
    <t>Sisterhood Without Borders: Teen photographers from the Mayan Highlands of Chiapas to the Lower East Side of NY</t>
  </si>
  <si>
    <t>Hermanas Sin Fronteras: Fotógrafas adolescentes desde las Altas Tierras Mayas de Chiapas hasta el Lower East Side de NY</t>
  </si>
  <si>
    <t>Indigenous Interpreters: Connecting Indigenous Detainees with their Rights</t>
  </si>
  <si>
    <t>Red Mexicana de Lideres y Organizaciones Migrantes</t>
  </si>
  <si>
    <t>46-2856370</t>
  </si>
  <si>
    <t>Club Balam of Chiapas, Mexico is a Girls Club sister organization that was formed in 2004 to support indigenous girls ages 8-16 in San Cristobal and the outlying areas. The club meets every Saturday morning in the garden patio of Museo Na Bolom, a historic cultural center, which sponsors the Club- supplying meeting and work space. After a short lesson, the girls go out on photography assignments around town and into the villages. They return in the afternoon to download their cameras, make their editorial selections and discuss the day over snacks. After each class, the teaching leaders help the girls ‘upload’ their photo selects and write captions to a weblog which they use to communicate with a class of The Lower Eastside Girls Club girls who in turn sends pictures to them. The girls who are members of Club Balam (a name they chose themselves- it is a combination and feminization of Na Bolom, “house of the jaguar”, and Girls Club…ie Club of little Jaguar girls) live in extreme poverty. Their families, representing a number of indigenous Tzeltal and Tzotzil Maya communities, have been pushed out of their villages due to religious and economic pressures. Lacking skills, education and in some cases even the ability to speak Spanish, these families struggle to survive in the barrios of San Cristobal. Without Club Balam, their daughter’s futures would be bleak. In addition to learning how to use digital cameras and computers, the girls are learning how to navigate new cultural terrain. As they meet new and caring adults they develop both personal self-esteem and a sense of the opportunities that are only now becoming open to women in Latin America. Through Club Balam they have women role models and mentors, are encouraged to stay in school and begin to think beyond the traditional roles of wife and mother. The cost of keeping Club Balam alive for these girls is modest and the rewards great. We have no doubt that as Club Balam grows they will be able to find sources of local and national support. In the meantime, The Lower Eastside Girls Club is committed to helping our sister organization as much as possible. With your help, Hispanics in Philanthropy (HIP) will provide $5,000 USD to match the donations we receive via HIPGive on #GivingTuesday. Please help us reach our goal so that HIP can match it. Since our founding in 1996 the Girls Club has worked to provide girls from low-income New York City families with a portal to a larger world- a world which they can actively participate in as leaders and agents of change. We have had a long and rewarding collaborative program with Club Balam, bringing young women artists (16-25) to Chiapas, and Mayan women to NYC for almost two decades. Working with Mayan women photographers, we have collaboratively produced a traveling exhibition, a website, and a photography book: Village Voices/Virtual Journey, which explores the commonalities of LES teens and young indigenous Mayan women.</t>
  </si>
  <si>
    <t>https://hipgive.org/wp-content/uploads/2018/11/Red-MX-extend-501c30001.pdf</t>
  </si>
  <si>
    <t>Club Balam de Chiapas, México es una organización hermana de Girls Club que se formó en 2004 para apoyar a niñas indígenas de entre 8 y 16 años de edad en San Cristóbal y las áreas periféricas. El club se reúne todos los sábados por la mañana en el patio jardín del Museo Na Bolom, un centro cultural histórico, que patrocina la reunión y el espacio de trabajo de suministro del Club. Después de una breve clase, las chicas salen a realizar tareas de fotografía por la ciudad y las aldeas. Regresan por la tarde para descargar sus cámaras, hacer sus selecciones editoriales y discutir el día con merienda. Después de cada clase, las maestras ayudan a las chicas a &amp;#8220;cargar&amp;#8221; sus selecciones de fotos y ha escribir en un blog que usan para comunicarse con una clase de chicas del Lower Eastside Girls Club que a su vez les envía fotos. Las chicas que son miembros del Club Balam (un nombre que ellas mismas eligieron) es una combinación y feminización de Na Bolom, &amp;#8220;casa del jaguar&amp;#8221; y Girls Club &amp;#8230; es decir, el Club de las pequeñas niñas Jaguar) viven en la pobreza extrema. Sus familias, que representan a varias comunidades indígenas Tzeltales y Tzotziles mayas, han sido expulsadas de sus aldeas debido a presiones religiosas y económicas. Al carecer de habilidades, educación y, en algunos casos, incluso de hablar español, estas familias luchan para sobrevivir en los barrios de San Cristóbal. Sin Club Balam, el futuro de sus hijas serían sombrío. Además de aprender a usar cámaras digitales y computadoras, las chicas están aprendiendo cómo navegar en nuevos terrenos culturales. A medida que conocen a adultos nuevos y afectuosos, desarrollan tanto una autoestima personal como un sentido de las oportunidades que ahora se están abriendo a las mujeres en América Latina. A través del Club Balam tienen mujeres que admiran y mentoras, se les anima a permanecer en la escuela y comienzan a pensar más allá de los roles tradicionales de esposa y madre. El costo de mantener al Club Balam con vida para estas chicas es modesto y las recompensas grandiosas. No tenemos dudas de que a medida que crezca Club Balam podrán encontrar fuentes de apoyo local y nacional. Mientras tanto, The Lower Eastside Girls Club se compromete a ayudar a nuestra organización hermana tanto como sea posible. Con su ayuda, Hispanics in Philanthropy (HIP) proporcionará $5,000 USD para igualar las donaciones que recibimos a través de HIPGive el #GivingTuesday. Ayúdenos a alcanzar nuestra meta para que HIP pueda hacerla coincidir. Desde nuestra fundación en 1996, el Girls Club ha trabajado para proporcionar a las niñas de familias de bajos ingresos de la ciudad de Nueva York un portal a un mundo más grande, un mundo en el que pueden participar activamente como líderes y agentes de cambio. Hemos tenido un programa de colaboración largo y gratificante con Club Balam, trayendo mujeres jóvenes artistas (16-25) a Chiapas, y mujeres mayas a Nueva York durante casi dos décadas. Trabajando con fotógrafas mayas, hemos producido en colaboración una exposición itinerante, un sitio web y un libro de fotografía: Village Voices/Virtual Journey, que explora las características comunes de los adolescentes de LES y las jóvenes indígenas mayas.</t>
  </si>
  <si>
    <t>&amp;nbsp; We are raising $5,000 to support staffing, materials, travel and career training for indigenous staff and members of Club Balam of Chiapas, Mexico. &amp;nbsp; Matching funds from HIP will be used to bring the indigenous girls from Chiapas to Mexico City to mount a gallery exhibition with their sister program, Girls Club of NY. &amp;nbsp; &amp;nbsp;</t>
  </si>
  <si>
    <t>girlsclubny</t>
  </si>
  <si>
    <t>12-27-2018</t>
  </si>
  <si>
    <t>Odilia</t>
  </si>
  <si>
    <t>romeroodilia@gmail.com</t>
  </si>
  <si>
    <t>Todos con María José</t>
  </si>
  <si>
    <t>(512) 213-3590264</t>
  </si>
  <si>
    <t>In detention centers, indigenous people need trained interpreters to get their stories heard.</t>
  </si>
  <si>
    <t>En centros de detención, las personas indígenas necesitan intérpretes capacitados para que se escuche su voz.</t>
  </si>
  <si>
    <t>mariajose.rdgz@gmail.com</t>
  </si>
  <si>
    <t>Lawyers for indigenous detainees describe a &amp;#8220;countdown&amp;#8221; that starts when a Mayan or indigenous Mexican detainee enters a detention center. Without communication with their attorneys or other detainees, indigenous men and women &amp;#8220;go to a dark place&amp;#8221; due to the trauma of detention and the hopelessness of isolation. Trained indigenous interpreters offer a linguistic and cultural connection. The interpreters offered by Homeland Security and ICE are untrained and unfamiliar with key legal terminology.&amp;nbsp; Interpreters trained by indigenous organizations like CIELO (Communidades Indígenas en Liderazgo) and FIOB (Frente Indígena de Organizaciones Binacionales) put community service at the heart of their mission and learn the vocabulary, best practices, and ethics of their role. This campaign builds on the success of CIELO and FIOB&amp;#8217;s interpreter training program to train 15 indigenous interpreters who will immediately have an impact in indigenous detainees lives. CIELO (Comunidades Indígenas en Liderazgo) and FIOB are indigenous-women-led organizations that understands the needs of detained Guatemalan and Mexican migrants who speak little Spanish. CIELO has assembled an experienced team of legal advocates, interpreter trainers, and instructors in community-building to conduct a 3-day, 24 hour training. Donations will support speakers of Mayan and Mexican indigenous languages&amp;#8217; attendance at the trainings, including plane fare, ground transportation, meals, and rental space for the training itself. &amp;nbsp; Why training interpreters matters: CIELO and FIOB have been training interpreters in Southern California since 1997. The need for trained interpreters was first identified when migrant farmworkers would suffer injustices in healthcare and legal settings because they spoke neither Spanish nor English. Now, the most urgent need is for indigenous migrants stuck in the US detention system. They are quickly becoming the majority of detainees, but neither the government agencies, nor the language service companies know how to make language services a reality for detainees.&amp;nbsp; Most people working with detainees think that indigenous languages are dialects of Spanish, which they aren&amp;#8217;t. Interviews with detainees show that most are simply not getting interpreters who speak their languages. Indigenous organizations like CIELO and FIOB understand the languages, the cultures, and the particular problems that indigenous people face in detention. And rather than checking an empty box, they put delivering a real service to their brothers and sisters at the heart of their work. Every week, a trained interpreter can offer dozens if not hundreds of detainees the possibility of communicating with advocates and judges, while at the same time making a living wage. &amp;nbsp; Each donation will be put to use. CIELO is actively seeking additional supporters for this project. All funds raised will have an impact in convening an interpreter training. $5 can cover one person&amp;#8217;s ride in a shared rideshare. $15 can cover a meal for a workshop participant. Larger donations will cover airfare so that speakers of the most-needed languages can fly to Los Angeles from their home states. To donors of over $150, CIELO will send a thank-you perk of a hand made embroidered blouse from Oaxaca. If you can&amp;#8217;t donate, but want to support indigenous interpreters, you can spread the word about the urgent need described here. &amp;nbsp; Detainees need trained interpreters, in their languages. Indigenous organizations like CIELO and FIOB understand the need and are working to meet the need. You can become a campaign ambassador or volunteer or use the hashtag #LanguageNotDialect and #IndigenousLanguageStories. And please use the HIPgive social media sharing tools!</t>
  </si>
  <si>
    <t>15 plane fares @ average $600 each $9,000 3 meals per day per attendee x 3 @ $15 per meal $2,025 Space rental 3 days $2,600 Ground transportation, 2 rides per day per attendee x 3 @ $20 per ride $1800 Total: $15,425</t>
  </si>
  <si>
    <t>EnIndigenas</t>
  </si>
  <si>
    <t>viviananewdick@gmail.com</t>
  </si>
  <si>
    <t>To publish a testimonial-photograph novel titled Path of an immigrant, the Venezuelan diaspor</t>
  </si>
  <si>
    <t>Fundación Cultural Polimnia</t>
  </si>
  <si>
    <t>No</t>
  </si>
  <si>
    <t>https://hipgive.org/wp-content/uploads/2019/01/RIF-DIGITAL---FUND-POLIMNIA.pdf</t>
  </si>
  <si>
    <t>Incubadora de Nuevos Proyectos</t>
  </si>
  <si>
    <t>impulso al teatro</t>
  </si>
  <si>
    <t>impulso al arte</t>
  </si>
  <si>
    <t>IMPULSO</t>
  </si>
  <si>
    <t>avilafran@gmail.com</t>
  </si>
  <si>
    <t>Improve the health of the Mixteca</t>
  </si>
  <si>
    <t>Un Buen Grupo de Amigos, A.C.</t>
  </si>
  <si>
    <t>UBG111017M91</t>
  </si>
  <si>
    <t>https://hipgive.org/wp-content/uploads/2018/11/3era-modificación-Acta-Constitutiva-UBGA-16-nov-17.pdf</t>
  </si>
  <si>
    <t>(519) 519-07427</t>
  </si>
  <si>
    <t>clothes for each station</t>
  </si>
  <si>
    <t>03-22-2019</t>
  </si>
  <si>
    <t>TIME OF CHANGE, Latina lives matter, break the silence on Domestic Violence!</t>
  </si>
  <si>
    <t>TIME of CHANGE</t>
  </si>
  <si>
    <t>83-1382006</t>
  </si>
  <si>
    <t>https://hipgive.org/wp-content/uploads/2019/03/IRS-Exemption.pdf</t>
  </si>
  <si>
    <t>Griselda</t>
  </si>
  <si>
    <t>direccion@ubga.org.mx</t>
  </si>
  <si>
    <t>Climbing for education</t>
  </si>
  <si>
    <t>Niños en Alegría, A.C.</t>
  </si>
  <si>
    <t>https://hipgive.org/wp-content/uploads/2017/05/4148Acta-constitutiva-NEA.pdf</t>
  </si>
  <si>
    <t>(522) 222-112788</t>
  </si>
  <si>
    <t>Puebla, Puebla, México</t>
  </si>
  <si>
    <t>Help two communities within the Mixtec region of Puebla receive comprehensive health services.</t>
  </si>
  <si>
    <t>¡Contribuye a que dos localidades de la mixteca poblana reciban servicios de salud integrales!</t>
  </si>
  <si>
    <t>How would you feel if you had to wait 2 days or more to receive medical attention? &amp;nbsp; If the community where you live is far from the health center of the area and you do not have the necessary resources to go to the doctor? &amp;nbsp; If the fact that you have to go to the nearest health clinic means that you and one of your family members stop working one day, and you spend the money you do not have in consultations and medications. &amp;nbsp; This is the situation in which many people live in areas of high marginalization within the Mixteca area, which includes the states of the Mexican Republic such as Oaxaca, Puebla and Guerrero. Health is a human right, to which we must have indiscriminate access; BY HAVING HEALTH, PEOPLE CAN DEVELOP AND IMPROVE THEIR QUALITY OF LIFE. &amp;nbsp; A Good Group of Friends, A.C. carries Health Services through Mobile Medical Units equipped with Pharmacy, Medical and Dental Offices, Ultrasonography Equipment, Dental X-Rays and Electrocardiography to marginalized areas of the Mixteca, which were also seriously affected by the earthquake that occurred on September 19, 2017. With your donation, we can take health services to 2 more communities of the Mixteca Poblana. The Days of Free Medical Attention include medical consultation, dental consultation, medicines, orthosis of very good quality (wheelchairs, canes, crutches and walkers); all are developed by an incredible and professional team composed of general practitioners, dentists, nurses, health promoters, geriatric doctors, physiotherapists. &amp;nbsp; Our objective is to provide a professional medical service, with warmth, quality and complete treatments that help improve the quality of life of patients. &amp;nbsp; This Program of Days of Free Medical Attention has taken us to communities of high marginalization during 4 years in several states of the Mexican Republic, such as Tabasco, Oaxaca, Chiapas, Puebla, Morelos, Tlaxcala and Veracruz; where the impact for the benefit of the population is immediate, to receive their own medical service in their community. &amp;nbsp; For people to enjoy health, work, support their families and enjoy the rights we all have in the 21st century, DONATE! Your donation will give them the hope of improving their health. &amp;nbsp; With your support we can provide medical and dental care, totally free to 200 more people in 2 locations of the Mixteca. &amp;nbsp; With only 10 dollars, you contribute to a person, a family, a community to have adequate and timely health services. &amp;nbsp;</t>
  </si>
  <si>
    <t>¿Cómo te sentirías si tuvieras que esperar 2 días o más para recibir atención médica? &amp;nbsp; Debido a que la localidad donde vive está lejos del centro de salud del área y no tienes los recursos necesarios para acudir al médico. El hecho de tener que ir a la clínica de salud más cercana significa que dejas de trabajar un día tú y un miembro de tu familia, y gastas el dinero que no tienes en consultas y medicamentos. &amp;nbsp; Esta es la situación en la que muchas personas viven en áreas de alta marginación dentro del área de la Mixteca, que incluye a los estados de la República Mexicana como Oaxaca, Puebla y Guerrero. La salud es un derecho humano, al que debemos tener acceso indiscriminado; AL TENER SALUD, las PERSONAS PUEDEN DESARROLLAR Y MEJORAR SU CALIDAD DE VIDA. &amp;nbsp; ACTUALMENTE Un Buen Grupo de Amigos, A.C. lleva Servicios de Salud a través de Unidades Médicas Móviles equipadas con Farmacia, Consultorios Médicos y Dentales, Equipos de Ultrasonografía, Rayos X Dentales y Electrocardiografía a zonas marginadas de la mixteca, que también fueros gravemente afectadas por el sismo ocurrido el 19 de septiembre 2017. Con tu Donación, de Podemos llevar Servicios de Salud a 2 Comunidades más de la Mixteca Poblana. Las Jornadas de Atención Médica Gratuita incluyen consulta médica, consulta dental, medicamentos, órtesis de muy buena calidad (sillas de ruedas, bastones, muletas y andaderas); todas son desarrolladas por un increíble y profesional equipo humano integrado por médicos generales, dentistas, enfermeras, promotores de salud, médicos geriátricos, fisioterapeutas. &amp;nbsp; El objetivo es brindar un servicio médico profesional, con calidez, calidad y tratamientos completos que ayuden a mejorar la calidad de vida de los pacientes. &amp;nbsp; Este Programa de Días de Atención Médica Gratuita nos ha llevado a comunidades de alta marginación durante 4 años en varios estados de la República Mexicana, como Tabasco, Oaxaca, Chiapas, Puebla, Morelos, Tlaxcala y Veracruz; donde el impacto para el beneficio de la población es inmediato, para recibir su propio servicio médico en su comunidad. &amp;nbsp; Para que las personas gocen de salud, puedan trabajar, sostener a sus familias y gozar de los derechos que tenemos todos en el siglo 21, ¡DONA! Tu donativo les dará la esperanza de mejorar su salud. &amp;nbsp; Con tu apoyo podremos brindar atención médica y dental, totalmente gratuita a 200 personas más en 2 localidades de la mixteca poblana. &amp;nbsp; Con solo 10 dólares, contribuyes a que una persona, una familia, una comunidad tenga servicios de salud adecuados y oportunos.</t>
  </si>
  <si>
    <t>timeofchange_dv@aol.com</t>
  </si>
  <si>
    <t>Con tu apoyo podremos brindar atención médica y dental, integral y totalmente gratuita a 200 personas más en 2 localidades de la mixteca poblana. Tu aportación será utilizada para trasladar a 2 comunidades más las Unidades Médica Móviles, el equipo humano de profesionales en la salud, comprar los insumos médicos y dentales, 4 órtesis, los equipos de asepsia, médicos y dentales necesarios.</t>
  </si>
  <si>
    <t>FundacionUBGA</t>
  </si>
  <si>
    <t>(209) 915-7610</t>
  </si>
  <si>
    <t>05-22-2017</t>
  </si>
  <si>
    <t>08-20-2017</t>
  </si>
  <si>
    <t>Elisa</t>
  </si>
  <si>
    <t>Latina lives matter, break the silence on Domestic Violence!</t>
  </si>
  <si>
    <t>La vida de los Latinos import, romper el silencio sobre la violencia doméstica!</t>
  </si>
  <si>
    <t>elisa@ninosenalegria.org.mx</t>
  </si>
  <si>
    <t>Improve my languages skills to help the education in my community</t>
  </si>
  <si>
    <t>(525) 552-510121</t>
  </si>
  <si>
    <t>Guerrero, México</t>
  </si>
  <si>
    <t>My name is Maria, and this is my story. I became impacted by Domestic Violence at a young age when I was most vulnerable and in the process of developing my inner core and beliefs. My life would soon unravel. Who knew Domestic Violence would cast a dark shadow over my life to follow me and dictate the way I felt, the choices I would make and the pain that would be caused because of my distorted view and way of thinking. Domestic Violence and it&amp;#8217;s long term effects of childhood adversities created emotional scars that would get reopened time and time again. As a teen not having knowledge or resources on how to start my recovery and healing process I acted out what was going on inside of me. Inside was anger and much of it. I became destructive and negative and believed that these were the cards that were dealt to me as told by my abuser. I masked my pain and feelings by disassociating myself from others. I became a STATISTIC right along with 1.5 million children who witnessed Domestic Violence each year. Some of you, just as myself will be able to relate to Lisa&amp;#8217;s story in the two minute video. If you grew up witnessing DV you are 74% more likely to commit a violent act against someone. Domestic Violence in childhood is directly correlated with learning difficulties, lower IQ scores, deficiencies in visual motor skills and problems with paying attention. It&amp;#8217;s a vicious cycle that keeps repeating itself until the cycle is broken, exposed, and changed, if not we will continue to have broken and dysfunctional families. Because someone fought for ME, I now fight for teen&amp;#8217;s suffering from the aftermath of this treacherous disease that transcends our Cultura. We are losing our JOVENES to the cycle in addition to Gang Violence, Human Trafficking, and Suicide. JOIN me in the fight. What does what we do matter? “Although there have been inconsistencies and gaps in the literature in regards to whether higher rates of Intimate Partner Violence (IPV) exists among Hispanics after controlling for socioeconomic status, recent studies on health disparities provide evidence that Hispanics are disproportionately affected by IPV (Caetano, Field, Ramisetty-Mikler,&amp;amp;McGrath, 2005;Tjanden&amp;amp;Theonnes, 2000)….Hispanics have also been found to be more vulnerable to the consequences of IPV; for example, Hispanic female victims of IPV are more likely to experience poor mental health outcomes and have suicidal ideation than non-Hispanic female victims (Bonomi, Anderson, Cannon, Slesnick, &amp;amp; Rodriguez, 2009; Krishnan, Hilbert, &amp;amp; Pase, 2001.)” The above-mentioned statistics makes what we do not only important but crucial to the to the development of healthy and well-developed Hispanic women. IPV has ramifications that go beyond the implication of the afore-mentioned quotes. Sacramento and Valley cities are a well-known hub for human trafficking, an epidemic that has plagued our nation. There is a correlation between domestic violence and human trafficking, the domestic violence that is suffered by a woman can be a strong indicator if a woman is susceptible to prostitution. What we do matters!!! Every woman has the right to be safe, a safe and healthy Latina is a healthy Latino community and family structure. What we do ensures that every Latina child, teenager, and adult is educated and given coping skills to identify and remove themselves from an IPV situation. What is the specific goal of our project? Our specific goal is to go into every school in the Sacramento Unified School District, at risk areas, and religious centers and provide educational services to Latinas regarding: Healthy relationships, self-esteem, coping with the aftermath of domestic violence, seeking safety, identifying toxic masculinity, and creating a safe zone for Latinas to grow and develop into healthy and productive woman. All classes will have pre and post evaluations that will include testimonials, data will be evaluated for the effectiveness of reducing violence towards Latinas, evaluations will show growth in the knowledge regarding Intimate Partner Violence and how to develop healthy relationships, Latinas will have gained the resources necessary to identify unhealthy relationships and places that will help them safely distance themselves from unhealthy partners. What will we achieve together? Together we can create a society in which Latina women are empowered by knowledge and resources. Your donations in conjunction with our expertise will help enable us to provide Latinas with the coping skills necessary to develop healthy relationships and building a healthy self-esteem. Because we have partners like you working with us, Latina women will learn to embrace their feminine power by identifying and changing toxic masculine beliefs that have been indoctrinated into them through old fashioned and maladaptive patriarchal acceptance. How much should you donate and what will it be used for? Donations in any amount will be appreciated, our goal is to reach a minimum of $20,000.00. Your donations will allow us to pay for transportation to educate Latinas, pay staff, pay expert guest appearances, pay for software that tracks and reports results, pay administrative costs, pay for materials such as paper, copying, and pens. It will also allow us to maintain our website which will provide quarterly results and testimonials as to the work and progress being achieved. How else can you help? We at TIME OF CHANGE need assistance with Grant Writing, volunteers, Personal testimonials as to the impact of domestic violence (Must provide a Release of Information allowing TIME OF CHANGE to post it on our website or use it in our curriculum), laptop donations, reams of paper, ink cartridges for an HP Printer, i.e., HP950xl and HP951XL. TIME OF CHANGE is open to any assistance you can provide, please let us know how you can help us empower our Latina women.</t>
  </si>
  <si>
    <t>Importar proteínas a Ecuador</t>
  </si>
  <si>
    <t>Climbing Mt. Kilimanjaro to improve educational conditions in Guerrero.</t>
  </si>
  <si>
    <t>Ascenso al Kilimanjaro para mejorar las condiciones educativas en Guerrero.</t>
  </si>
  <si>
    <t>Project Overview One of the determinants of development is access to education, since it can achieve declining equity and reducing poverty. In Guerrero, the average year of schooling is 7.3 which is the third lowest nationwide. According to the Inter-American Development Bank, the quality of school infrastructure has a significant influence on learning and it has been shown that schools with the greatest need of students have poor results. That is why 6 ambassadors of Children in Joy will climb to the summit of Kilimanjaro, the highest mountain in Africa, with the aim of inspiring us to contribute to this cause. Our Goal Raise $420,000 MXN ($22,000 USD) to build a classroom in a primary school located in a marginalized area of Acapulco, Guerrero. This will provide safe, adequate and quality infrastructure to improve student´s academic performance and teacher´s work performance. In the medium terms, we will be able to increase enrollment and stay in school, contributing to the students being more motivated to continue their studies at secondary level. Impact of Niños en Alegría Throughout 14 years of work our programs have benefitted more than 12,000 children, fulfilling 94% success of our objectives. For every $1 (MXN) that Niños en Alegría invests in its programs, Mexican society benefits from $4.77 (MXN) over the course of a year. Other Ways to Help Help us spread the word of our campaign on your social media networks by sharing this link and using the hashtags #NiñosenAlegría #AscensoporlaEducación #Vamospormás #Kilimanjaro More About Us Our mission is to improve the educational conditions of children in elementary schools in marginalized areas of Guerrero so that they can develop their educational and social potential to the maximum. www.ninosenalegria.org.mx</t>
  </si>
  <si>
    <t>06-24-2018</t>
  </si>
  <si>
    <t>Implantar un espacio de acogida ambulatoria ubicado en Guayaquil (Ecuador) principal ciudad de la Costa, para nacionales y extranjeros retirados que buscan lugares de esparcimiento y nuevos aprendizajes en el Ecuador desarrollados principalmente en ambientes naturales de la Costa y Sierra.</t>
  </si>
  <si>
    <t>Mi nombre es Maria, y esta es mi historia. La violencia doméstica me impactó a una edad temprana cuando era más vulnerable y en el proceso de desarrollo de mi núcleo interno y mis creencias. Mi vida pronto se desharía. Quien sabía que la violencia doméstica proyectaría una sombra oscura sobre mi vida para seguirme y dictar cómo me sentía, las decisiones que tomaría y el dolor que se causaría debido a mi visión distorsionada y mi forma de pensar. La violencia doméstica y los efectos a largo plazo de las adversidades infantiles crearon cicatrices emocionales que se reabrirían una y otra vez. Como adolescente que no tenía conocimientos o recursos sobre cómo iniciar mi proceso de recuperación y recuperación, actué en lo que estaba sucediendo dentro de mí. Me volví destructiva, negativa y creí que estas eran que me habían tocado en la vida, como me decia la persona que abusaba de mi. Enmascaré mi dolor y sentimientos al disociarme de los demás. Me convertí en parte de la ESTADÍSTICA junto con 1.5 millones de niños que fueron testigos de violencia doméstica cada año. Algunos de ustedes, al igual que yo, podremos relacionarnos con la historia de Lisa en el video de dos minutos. Si creciste siendo testigo de violencia doméstica tienes un 74% más de probabilidades de cometer un acto violento contra alguien. La violencia doméstica en la infancia está directamente relacionada con dificultades de aprendizaje, puntajes de CI más bajos, deficiencias en la motricidad visual y problemas para prestar atención. Es un ciclo vicioso que se sigue repitiendo hasta que el ciclo se rompe, se expone y se modifica, si no, seguiremos teniendo familias rotas y disfuncionales. Como alguien luchó por MÍ, ahora lucho por el sufrimiento de los adolescentes a raíz de esta enfermedad traicionera que trasciende nuestra Cultura. Estamos perdiendo nuestros JÓVENES en el ciclo de la Violencia de Pandillas, Trata de Personas y Suicidio. ¡ÚNETE a mí en la lucha! ¿Qué importa lo que hacemos? &amp;#8220;Aunque ha habido inconsistencias y vacíos en la literatura con respecto a si existen índices más altos de Violencia de Compañeros Íntimos entre los hispanos después de controlar el estado socioeconómico, estudios recientes sobre las disparidades en la salud proporcionan evidencia de que los hispanos están afectados de manera desproporcionada por el mismo (Caetano, Field, Ramisetty-Mikler, &amp;amp; McGrath, 2005; Tjanden &amp;amp; Theonnes, 2000) &amp;#8230; También se ha encontrado que los hispanos son más vulnerables a las consecuencias por ejemplo, las mujeres hispanas víctimas tienen más probabilidades de experimentar resultados de salud mental deficientes y tienen ideas suicidas que las mujeres no hispanas (Bonomi, Anderson, Cannon, Slesnick y Rodríguez, 2009; Krishnan, Hilbert y Pase, 2001). ) ” Las estadísticas mencionadas anteriormente hacen que lo que hacemos no solo sea importante, sino también crucial para el desarrollo de mujeres hispanas saludables y bien desarrolladas. La Violencia de compañeros íntimos, tiene ramificaciones que van más allá de las implicaciones de las citas mencionadas anteriormente. Las ciudades de Sacramento y Valley son un centro bien conocido para la trata de personas, una epidemia que ha plagado a nuestra nación. Existe una correlación entre la violencia doméstica y la trata de personas, la violencia doméstica que sufre una mujer puede ser un indicador sólido de si una mujer es susceptible a la prostitución. ¡Lo que hacemos importa! Toda mujer tiene el derecho de estar segura, una latina segura y saludable es una comunidad latina saludable y una estructura familiar. Lo que hacemos asegura que todas las niñas, adolescentes y adultos latinas sean educadas y tengan habilidades de afrontamiento para identificarse y retirarse de una situación violencia. ¿Cuál es el objetivo específico de nuestro proyecto? Nuestro objetivo específico es ingresar a todas las escuelas del Distrito Escolar Unificado de Sacramento, a las áreas de riesgo y a los centros religiosos, y brindar servicios educativos a las latinas con respecto a: Relaciones saludables, autoestima, afrontar las consecuencias de la violencia doméstica, buscar seguridad, identificar masculinidad tóxica y la creación de una zona segura para que las latinas crezcan y se conviertan en mujeres sanas y productivas. Todas las clases tendrán evaluaciones previas y posteriores que incluirán testimonios, se evaluarán los datos para evaluar la eficacia de la reducción de la violencia hacia las latinas, las evaluaciones mostrarán un aumento en el conocimiento sobre la violencia de pareja íntima y cómo desarrollar relaciones sanas. Las latinas obtendrán los recursos. necesario para identificar relaciones y lugares poco saludables que los ayudarán a distanciarse con seguridad de los socios insalubres. ¿Qué vamos a lograr juntos? Juntos podemos crear una sociedad en la que las mujeres latinas estén facultadas por el conocimiento y los recursos. Sus donaciones junto con nuestra experiencia nos ayudarán a proporcionar a las mujeres latinas las habilidades de afrontamiento necesarias para desarrollar relaciones saludables y desarrollar una autoestima saludable. Debido a que tenemos socios como usted que trabajan con nosotros, las mujeres latinas aprenderán a abrazar su poder femenino identificando y cambiando las creencias masculinas tóxicas que han sido adoctrinadas en ellas a través de la antigua aceptación patriarcal mal adaptada. ¿Cuánto debería donar y para qué se utilizará? Se agradecerán donaciones en cualquier monto, nuestro objetivo es alcanzar un mínimo de $ 20,000.00. Sus donaciones nos permitirán pagar el transporte para educar a las latinas, pagarle al personal, pagar las visitas de los expertos, pagar por el software que rastrea e informar los resultados, pagar los costos administrativos, pagar por materiales como papel, copias y bolígrafos. También nos permitirá mantener nuestro sitio web que proporcionará resultados trimestrales y testimonios sobre el trabajo y el progreso que se está logrando. ¿De qué otra forma puedes ser de ayuda? En TIME OF CHANGE necesitamos ayuda con la redacción de subvenciones, voluntarios, testimonios personales sobre el impacto de la violencia doméstica (debe proporcionar una divulgación de información que permita a TIME OF CHANGE publicarlo en nuestro sitio web o utilizarlo en nuestro plan de estudios), donaciones de computadoras portátiles. Montones de papel, cartuchos de tinta para una impresora HP, es decir, HP950xl y HP951XL. TIME OF CHANGE está abierto a cualquier asistencia que pueda brindar, por favor háganos saber cómo puede ayudarnos a empoderar a nuestras mujeres latinas.</t>
  </si>
  <si>
    <t>images that educate</t>
  </si>
  <si>
    <t>Timeofchange_dv@aol.com</t>
  </si>
  <si>
    <t>images for de world</t>
  </si>
  <si>
    <t>Proyecto Uno de los factores determinantes para el desarrollo es el acceso a la educación, puesto que puede lograr la disminución de la equidad y reducción de la pobreza. En Guerrero el año de escolaridad promedio es de 7.3 lo que lo ubica en el tercer lugar más bajo a nivel nacional. De acuerdo al Banco Interamericano de Desarrollo la calidad en la infraestructura escolar influye de manera significativa en el aprendizaje y se ha demostrado que las escuelas con mayores necesidades los alumnos obtienen resultados deficientes. Es por ello que 6 embajadores de Niños en Alegría escalarán a la cumbre del Kilimanjaro, la montaña más alta en África, con el objetivo de inspirarnos a contribuir con esta causa. Nuestra meta Recaudar $420,000 mxn ($22,000 USD) para construir un aula didáctica en una escuela primaria ubicada en una zona marginada de Acapulco, Guerrero. Esto permitirá ofrecer instalaciones seguras, adecuadas y de calidad para mejorar el rendimiento académico de los alumnos y el desempeño laboral de los docentes. A mediano plazo podremos incrementar la matriculación y permanencia escolar, contribuyendo a que los alumnos tengan mayor motivación para continuar sus estudios a nivel secundaria. Impacto de Niños en Alegría A lo largo de 14 años de trabajo hemos beneficiado con nuestros programas a más de 12mil niños y niñas, teniendo un 94% éxito en el cumplimiento de nuestros objetivos. Por cada $1 (MXN) que Niños en Alegría invierte en sus programas, la sociedad mexicana se beneficia con $4.77 (MXN) en el transcurso de un año. Otras formas de ayudar Ayúdanos a difundir la campaña en tus redes sociales compartiendo este link y utilizando los hashtags #NiñosenAlegría #AscensoporlaEducación #Vamospormás #Kilimanjaro Más sobre nosotros Misión: Mejorar las condiciones educativas de la niñez en escuelas primarias de zonas marginadas de Guerrero para que pueda desarrollar al máximo su potencial educativo y social. Niños en Alegría es la única asociación en esta zona que trabaja bajo este modelo integral, contemplando la infraestructura educativa. Los resultados de los programas son tangibles, pues intervenir en una escuela se atienden necesidades sociales evidentes que impactan positivamente y de inmediato en la comunidad. www.ninosenalegria.org.mx</t>
  </si>
  <si>
    <t>matrakzion@gmail.com</t>
  </si>
  <si>
    <t>The more we learn together, the better.</t>
  </si>
  <si>
    <t>Asociacion Inclusion Sindrome de Down Guatemala ONG</t>
  </si>
  <si>
    <t>9311309-9</t>
  </si>
  <si>
    <t>ILUMINA EL ÚLTIMO CAPÍTULO en la vida de niños y adultos con una enfermedad terminal.</t>
  </si>
  <si>
    <t>https://hipgive.org/wp-content/uploads/2019/06/SAT---INCLUSION.docx</t>
  </si>
  <si>
    <t>ILLUMINATE THE LAST CHAPTER in the lives of children and adults with terminal illness</t>
  </si>
  <si>
    <t>Fundación Ammar Ayudando</t>
  </si>
  <si>
    <t>CONSTRUCCIÓN 1 AULA DIDÁCTICA TIPO 751 CONCEPTO PESOS MXN US DOLLAR TRABAJOS PRELIMINARES Y CIMENTACIÓN $56,936.05 $2,993.48 ESTRUCTURA $55,930.70 $2,940.63 ALBAÑILERÍA $122,414.45 $6,436.09 HERRERÍA $54,875.50 $2,885.15 INSTALACIONES ELÉCTRICAS $29,025.06 $1,526.03 IMPERMEABILIZACIÓN $16,780.00 $882.23 MONTAJE $907.21 $47.70 COSTOS OPERATIVOS $25,200.00 $1,324.92 SUBTOTAL $362,068.96 $19,036.22 IVA $57,931.03 $3,045.80 TOTAL $420,000.00 $22,082.02</t>
  </si>
  <si>
    <t>6715587-1</t>
  </si>
  <si>
    <t>https://hipgive.org/wp-content/uploads/2018/11/ACTA-FUNDACION.pdf</t>
  </si>
  <si>
    <t>Ninosenalegria</t>
  </si>
  <si>
    <t>https://vimeo.com/217028287</t>
  </si>
  <si>
    <t>Alexandra</t>
  </si>
  <si>
    <t>ayudando@fundacionammarayudando.org</t>
  </si>
  <si>
    <t>Zully</t>
  </si>
  <si>
    <t>zmrodriguez162@hotmail.com</t>
  </si>
  <si>
    <t>acapulco@ninosenalegria.org.mx</t>
  </si>
  <si>
    <t>(501) 828-10</t>
  </si>
  <si>
    <t>(429) 992-60</t>
  </si>
  <si>
    <t>Provide days without suffering to patients at the end of their lives.</t>
  </si>
  <si>
    <t>Brindar días sin sufrimiento a pacientes en el final de sus vidas.</t>
  </si>
  <si>
    <t>Diversity is a fact, Inclusion in an ACT. Help us teach that the more we learn together, the better.</t>
  </si>
  <si>
    <t>Todos nos beneficiamos de las diferencias, ayúdanos a crear una sociedad donde JUNTOS APRENDEMOS MAS.</t>
  </si>
  <si>
    <t>&amp;#8220;Hope is being able to see that there is light despite all of the darkness.&amp;#8221; &amp;#8211; Desmond Tutu. &amp;nbsp; Be the light and the daily hope in the path of children and adults with terminal illnesses. &amp;nbsp; We live in a society in which death is a taboo, we are not prepared to console, we do not know what to say. At a national level in Guatemala, we do not have a system prepared to serve people with terminal diagnoses, therefore, these people are sent to their homes without accompaniment, without supplies or monitoring, in a country where 59.3% of the population live in poverty and extreme poverty, being mostly indigenous-rural population, children being the main affected, hospitals and health services are far from the most needy of these and often do not have the supplies to serve them, then they are dismissed with the phrase &amp;#8220;there is nothing to do&amp;#8221;. However, STILL THERE IS A LOT TO OFFER. &amp;nbsp; In Guatemala, 96,000 people require Palliative Care per year; In Hospice Villa de la Esperanza (Village of Hope) we provide comprehensive palliative care, based on a holistic vision, providing quality of life to those patients with limited resources who otherwise would not have access to medical resources, adequate food, comfort, professional accompaniment and privacy in the final moments of his life. &amp;nbsp; With your support and donation we will be able to provide: Medications to control symptoms Medical care. Nursing care 24/7 &amp;#8211; 365 days a year. Food for the patient and a family member. Cleaning, security and maintenance One private room per patient Emotional and spiritual support. Closing circles: a way of fulfilling a pending wish (reuniting with a parent, to visiting the ocean) Funeral service support and transfer to their community, when they die. Support at home, when the patient cannot move to the hospice. &amp;nbsp; Help us by donating days of light for all those patients with scarce resources who deserve quality of life at the end of their lives. Donate, share and enlighten the lives of thousands of Guatemalans. &amp;nbsp; YOUR DONATION WILL ALLOW TO MAKE THIS MOMENT OF MIXED FEELINGS, A MOMENT OF PEACE, RELIEF, NOSTALGIA AND ILLUMINATE BOTH THE HEART OF THE PATIENT AND THAT OF HIS FAMILY. &amp;nbsp; BE THE LIGHT AND THE HOPE THAT ILLUMINATES THESE SMALL AND GREAT WARRIORS. &amp;nbsp; #BETHELIGHT #BETHEIRHOPE #LIGHTTHEIRTRANSITION</t>
  </si>
  <si>
    <t>In Guatemala, access to education for kids with Down Syndrome is not a reality. “We are not prepared” and “It´s a big responsibility” are the phrases commonly used by educators prior to denying the opportunity of an education. Conventional kids are also being denied of the opportunity to learn from the differences, grow in patience, tolerance and the value of helping those in need. Inclusion Down 502,fights to change this reality. We offer free workshops for educators of the private and public sector of Guatemala, as well as different media campaigns to educate and create awareness in our society. Workshops for families are also offered to educate and empower parents to fight for their children´s rights. With the support of the Education Ministry we have already reached more than 1,000 educators in three years. There is a lot of work to be done. We need to educate and motivate many more teachers and directors to open their schools to Inclusive Education. We are in the final stretch for biggest event of the year. A workshop for 200 teachers given by an American Inclusive Educator expert, who is also a mother of two Down Syndrome Kids. We are sure that educators will finish this workshop with skills and motivation to start inclusive practices in their schools. Help us multiply our efforts! Diversity is a fact, Inclusion is an act! Everyone knows the benefits of education. All of them apply for people with Down syndrome. After 3 years of work we have reached 1,000 educators of the public and private sector of Guatemala. As well as several parents and close relatives of people with Down Syndrome that are now well informed and empowered. All of our events are free. We have seen more public campaigns that include people with Down Syndrome and 3 schools that have become Inclusive, we will continue measuring the impact of our efforts by the number of schools that become Inclusive. We hope that we will see a future where kids with Down syndrome can choose a school, not an institution that chooses kids by their condition. Other countries in Central America like Costa Rica and El Salvador have achieve this change, we know Guatemala can also be a part of this reality. For our next BIG event, we need $3,000.00 We need to fly our speaker to Guatemala and pay for her hotel, food and transportation for three days, as well as her professional fees. The donations , hopefully , will also cover the rent for the place where the workshop will take place, and the diplomas for the participants. You can donate to our project as much as you like with a minimum of $5. You can visit us at our FB fan page INCLUSION DOWN 502 and be a part of our volunteer team. Remember that when you are nice and patient you are making a more inclusive and better society. &amp;nbsp;</t>
  </si>
  <si>
    <t>“La esperanza es ser capaz de ver qué hay una luz a pesar de toda la oscuridad.” Desmond Tutu. &amp;nbsp; Se la luz y la esperanza diaria en el camino de niños y adultos con enfermedades terminales. &amp;nbsp; Vivimos en una sociedad en la que la muerte es un tabú, no estamos preparados para consolar, no sabemos qué decir. A nivel nacional, no contamos con un sistema preparado para atender personas con diagnósticos terminales, por lo tanto, se envían a estas personas a sus hogares sin acompañamiento, sin suministros ni seguimiento, en un país donde se registra 59.3% de habitantes en pobreza y pobreza extrema, siendo en su mayoría población indígena-rural, siendo los niños los principales afectados, los hospitales y servicios de salud quedan lejos de los más necesitados de estos y muchas veces no cuentan con los suministros para atenderlos, entonces se les despide con la frase “ya no hay nada que hacer”. Sin embargo, aún hay mucho por ofrecer. &amp;nbsp; En Guatemala 96,000 personas requieren cuidados paliativos por año. En el Hospicio Villa de la Esperanza brindamos un cuidado paliativo integral, basados en una visión holística, brindando calidad de vida a aquellos pacientes con recursos limitados que de lo contrario no tendrían acceso a recursos médicos, de alimentación adecuada, comodidad, acompañamiento profesional y privacidad en los momentos finales de su vida. &amp;nbsp; Con tu apoyo y donación seremos capaces de brindar: Medicamentos para el control de síntomas Atención médica. Atención de enfermería 24/7 – 365 días del año. Alimentación para el paciente y un familiar. Limpieza, seguridad y mantenimiento Una habitación privada por paciente Apoyo emocional y espiritual. Cerrando círculos: una forma de cumplirles un deseo pendiente (desde que venga su papá a verlo, hasta conocer el mar) Apoyo de servicio funerario y traslado de su pequeño a su comunidad, al fallecer Apoyo a domicilio, cuando el paciente no se puede trasladar al Hospicio. &amp;nbsp; Ayúdanos donando días de luz para todos aquellos pacientes de escasos recurso que merecen calidad de vida al final de su vida. Dona, comparte e ilumina la vida de miles de Guatemaltecos. &amp;nbsp; TU DONACIÓN PERMITIRÁ LOGRAR QUE ESTE MOMENTO DE EMOCIONES ENCONTRADAS, BRINDE PAZ, ALIVIO, NOSTALGIA E ILUMINE EL CORAZÓN TANTO DEL PACIENTE COMO EL DE SU FAMILIA. &amp;nbsp; SE LA LUZ Y LA EPERANZA QUE ILUMINE A ESTOS PEQUEÑOS Y GRANDES GUERREROS #SELALUZ #SESUESPERANZA #ILUMINASUTRANSICION</t>
  </si>
  <si>
    <t>https://hipgive.org/wp-content/uploads/2018/02/Lista-Consejo-NEA.pdf</t>
  </si>
  <si>
    <t>$50= 1 dia de luz $350= 1 semana de luz $1,500 = 1 mes de luz A través de estas donaciones podremos brindar Calidad de Vida al final de la vida de nuestros pacientes. Brindamos: · Medicamentos para el control de síntomas · Atención medica · Atención de enfermería 24/7 – 365 dias del año. · Alimentación para el paciente y un familiar. · Limpieza, seguridad y mantenimiento · Una habitación privada por paciente Apoyamos con: · Apoyo emocional y espiritual. · Cerrando círculos: una forma de cumplirles un deseo pendiente (desde que venga su papá a verlo, hasta conocer el mar) · Apoyo de servicio funerario y traslado de su pequeño a su comunidad, al fallecer · Apoyo a domicilio, cuando el paciente no se puede trasladar al Hospicio.</t>
  </si>
  <si>
    <t>Adrián tiene 6 años y muchos amigos en el pre escolar. Ha aprendido como los niños de su edad pero con mucho esfuerzo. Su “graduación” la celebran con lágrimas de orgullo y tristeza. Por su edad no puede permanecer en el pre-escolar y tras años de búsqueda sus padres no encuentran un Colegio que lo “reciba”. ¿No estamos preparados para la inclusión? En Guatemala el acceso a la educación no es una realidad, para los niños con Síndrome de DOWN. “No estamos preparados” “Es mucha responsabilidad”; son las frases que nuestro equipo escucha todos los días acompañado del cierre de las puertas. Esta situación también priva a los niños convencionales a aprender de las diferencias, apreciar el esfuerzo, crecer en paciencia, tolerancia y ayudar al que lo necesita. Tenemos la solución. En Inclusión Down 502 trabajamos a favor de la inclusión, inspirando y acompañado a los colegios a abrir sus puertas busca mediante capacitaciones gratuitas y campañas mediáticas. En 3 años hemos trabajando con más de 1,000 profesionales del área educativa. Aún falta mucho trabajo por hacer y docentes que se unan al cambio. Estamos a la puerta de nuestro nuevo taller a cargo de una experta Estadounidense dedicado a la capacitación de 200 docentes sobre la Educación Inclusiva. Sabemos que los educadores salen de estos talleres dotados de herramientas y motivación para empezar a poner en práctica la Inclusión. Hemos visto como los demás educadores al ver los beneficios de la Inclusión, también desean implementarla. Es así como estos eventos consiguen un efecto multiplicador que llega mucho más que solo a sus participantes. ¡Con tu aporte podremos capacitar 200 docentes! Para nuestro gran evento del 2019 necesitamos $3,000. Con tus donaciones podremos cubrir los pasajes aéreos de la disertante, un acompañante quien la auxilia en las capacitaciones, sus gastos de hospedaje, alimentación y honorarios durante 3 días. Podremos también alquilar el espacio para el taller, la alimentación y diplomas de los 200 participantes. ¡Cada donativo es valioso y nos acerca a la meta de capacitar a 200 docentes más! Dale ON a la inclusión Deseamos que Guatemala se una al cambio que otros países Centro Americanos como Costa Rica y El Salvador ya están practicando. Creemos en un futuro donde los niños y sus padres pueden elegir un Colegio y no una Institución los elige o rechaza en base a su condición. Hemos visto ya como 3 Colegios se han convertido en &amp;#8220;Inclusivos&amp;#8221; y sabemos que con estos esfuerzos veremos más puertas abiertas. Puedes visitar nuestra Fanpage en FB como INCLUSIÓN DOWN 502 , podrás obtener más información sobre nosotros y nuestros eventos y unirte a nuestro equipo de Voluntariado. Recuerda que siendo amable y paciente empezarás a generar un cambio a una sociedad más inclusiva. ¡JUNTOS APRENDEMOS MÁS!</t>
  </si>
  <si>
    <t>https://hipgive.org/wp-content/uploads/2018/02/Acuse-de-recibo-de-aviso-electronico.pdf</t>
  </si>
  <si>
    <t>https://hipgive.org/wp-content/uploads/2019/01/JUNTA-DIRECTIVA.pdf</t>
  </si>
  <si>
    <t>The Bandana Project</t>
  </si>
  <si>
    <t>Justice for Migrant Women</t>
  </si>
  <si>
    <t>63-0598743</t>
  </si>
  <si>
    <t>https://hipgive.org/wp-content/uploads/2019/03/SPLC_IRS_501C3.pdf</t>
  </si>
  <si>
    <t>https://hipgive.org/wp-content/uploads/2018/02/30847-NIÑOS-EN-ALEGRIA-EFD-2015.pdf</t>
  </si>
  <si>
    <t>https://hipgive.org/wp-content/uploads/2019/01/ESTADO-FINANCIERO.pdf</t>
  </si>
  <si>
    <t>04-22-2019</t>
  </si>
  <si>
    <t>https://hipgive.org/wp-content/uploads/2018/02/Resumen-presupuesto-2018.xlsx</t>
  </si>
  <si>
    <t>monica@justice4women.org</t>
  </si>
  <si>
    <t>https://hipgive.org/wp-content/uploads/2019/01/PRESUPUESTO-ANUAL.pdf</t>
  </si>
  <si>
    <t>(419) 773-4009</t>
  </si>
  <si>
    <t>Fremont, OH, USA</t>
  </si>
  <si>
    <t>Fremont</t>
  </si>
  <si>
    <t>The Bandana Project raises awareness about the widespread workplace sexual violence against farmworker women in the US.</t>
  </si>
  <si>
    <t>El Proyecto Bandana crea conciencia sobre la violencia sexual en el lugar de trabajo contra las trabajadoras agrícolas.</t>
  </si>
  <si>
    <t>CIRCULO FAMILIAR DE ATENCION A LA PRIMERA INFANCIA</t>
  </si>
  <si>
    <t>Holder:Fundación Ammar Ayudando - Address:16 calle 9-00 zona 14 - Bank:Citibank - Number:021000089 - Routing:Citius33 - Swift:</t>
  </si>
  <si>
    <t>Bank:Mercom Bank - Swift: 36256702 - Phone:+502 23386565</t>
  </si>
  <si>
    <t>ILLINOIS LATINO YOUTH CENTER</t>
  </si>
  <si>
    <t>Campaign Summary: Stop Sexual Violence Against Farmworker Women &amp;nbsp; The Bandana Project was created in 2007 by Monica Ramirez when she was an attorney at the Southern Poverty Law Center to raise awareness about the widespread problem of workplace sexual violence against farmworker women across the U.S. &amp;nbsp; Farmworker women plant, pick and pack the fruits and vegetables that puts food on our tables. Their jobs are low-paid, dangerous and isolated. Women wear bandanas to protect themselves from the sun, chemicals and other elements. They also wear bandanas to shield themselves from unwanted sexual attention. &amp;nbsp; Sexual violence against farmworker women by supervisors and co-workers is tragically so common that farmworker women refer to the fields as &amp;#8220;green motels&amp;#8221; and &amp;#8220;fields of panties” and consider this violence to be a term and condition of their employment. &amp;nbsp; Since the #MeToo breakthrough moment, national attention has been focused on sexual harassment, but women living in the shadows are often forgotten. Justice for Migrant Women makes sure that farmworker women are not forgotten and that relationships are created through this art activism project to forge the strong coalitions that are needed to address this problem. &amp;nbsp; The Bandana Project is an art-activism and advocacy campaign that serves as a healing tool for women across the U.S. and in Mexico and Canada. They are able for the first time to speak about their suffering and share their stories with others who also suffer sexual violence. At the same time, they’re able to learn about their legal rights in their jobs and during migration. &amp;nbsp; In 2019, we intend to reach and engage at least 1,000 people across the United States. &amp;nbsp; Donations to this campaign will be used to host Bandana Project events, create a strategic media campaign to highlight how sexual harassment and assault affect farmworker women, distribute educational toolkits with Bandana Project supplies to more than 20 partner organizations to host their own events and awareness activities. This toolkit includes bandanas, an action postcard, know-your-rights-materials, an educational powerpoint for use in events, a social media kit, a sample press release, and other items. &amp;nbsp; We will measure the impact of the campaign by tracking how many events take place, how many farmworker women are reached, how much educational information is distributed, and how many new partnerships are developed. Why It Matters: The first study, conducted in the 1980’s, on sexual harassment against farmworker women found that nine out of 10 farmworker women said that sexual harassment was a major workplace problem. Two decades later, in 2010, farmworker women in California were interviewed and eight out of 10 women said they had suffered sexual harassment in the workplace. Even after those many years of advocacy, it is clear that sexual harassment is a widespread problem that requires ongoing advocacy and devoted resources. &amp;nbsp; The Bandana Project has helped lay a national foundation for building the movement to end workplace sexual violence against farmworker women and other low-paid immigrant women over the last decade. It has proven effective at helping farmworker women come forward about this terrible problem, getting important information into the hands of women who need it, humanizing migrant women, and forging new relationships with partners and policymakers. &amp;nbsp; Funding this year will help us continue to grow the network of allies and advocates who are committed to addressing this problem. &amp;nbsp; Potential Challenges: There has been significant and necessary media attention on sexual harassment and sexual violence work recently, but it has focused on higher paid, more visible workers. People don’t see farmworker women, and it can be a challenge to get the public at large to care about and to become aware of the plight of less visible workers. This requires an additional level of organizing, public education and funds to do the work – especially in the under-resourced farmworker community. &amp;nbsp; The Bandana Project costs will exceed $100,000 over the course of the calendar year. This campaign is aimed at raising the immediate funds needed to purchase the bandanas and distribute the educational kits to project partners. This request is for $25,000. Other Ways People Can Help: People should sign up to share digital content/social media to raise awareness about this Project. They should also encourage their friends and colleagues to contribute to Justice for Migrant Women through the HIPGive social sharing tools. Every single one of us is a necessary partner in ending the widespread sexual violence that farmworker women far too often suffer. Join us in our movement to raise awareness and end workplace sexual violence against farmworker women. &amp;nbsp; About Us: Justice for Migrant Women aims to ensure that all migrant women are guaranteed human and civil rights, including the freedom of mobility, the ability to live and work with dignity- without fear of sexual violence, and the right to be free of threats of violence against them and their families, whether they are migrating across borders, around regions or within states. Your donation today will help make this crucial work on behalf of women possible. Please be as generous as you are able. &amp;nbsp;</t>
  </si>
  <si>
    <t>Resumen de la Campaña: Poner un Fin a la Violencia Sexual Contra las Trabajadoras Agrícolas &amp;nbsp; El Proyecto Bandana fue creado en 2007 por Monica Ramirez cuando era abogada en el Southern Poverty Law Center para crear conciencia sobre el problema generalizado de la violencia sexual en el lugar de trabajo contra las trabajadoras agrícolas en los Estados Unidos. &amp;nbsp; Las trabajadoras agrícolas plantan, recogen y empacan las frutas y verduras que ponen comida en nuestras mesas. Sus trabajos son mal pagados, peligrosos y aislados. Las mujeres usan bandanas para protegerse del sol, los productos químicos y otros elementos. También usan bandanas para protegerse de la atención sexual no deseada. &amp;nbsp; La violencia sexual contra las trabajadoras agrícolas por parte de supervisores y compañeros de trabajo es trágicamente tan común que las trabajadoras se refieren a los campos como &amp;#8220;moteles verdes&amp;#8221; y &amp;#8220;campos de bragas&amp;#8221; y consideran que esta violencia es un término y condición de su empleo. &amp;nbsp; Desde el momento decisivo de #MeToo, la atención nacional se ha centrado en el acoso sexual, pero las mujeres que viven en las sombras a menudo se olvidan. Justice for Migrant Women se asegura de que las trabajadoras agrícolas no sean olvidadas y que las relaciones se creen a través de este proyecto de activismo artístico para forjar las fuertes coaliciones que se necesitan para abordar este problema. &amp;nbsp; El Proyecto Bandana es una campaña de activismo y defensa artística que sirve como herramienta de curación para las mujeres en los EE. UU., México y Canadá. Por primera vez, pueden hablar sobre su sufrimiento y compartir sus historias con otras personas que también sufren violencia sexual. Al mismo tiempo, pueden aprender sobre sus derechos legales en sus trabajos y durante la migración. &amp;nbsp; En 2019, tenemos la intención de llegar y comprometer a al menos 1,000 personas en todo Estados Unidos. &amp;nbsp; Las donaciones para esta campaña se utilizarán para organizar eventos del Proyecto Bandana, crear una campaña de medios estratégica para resaltar cómo el acoso sexual y las agresiones afectan a las trabajadoras agrícolas, distribuir kits de herramientas educativas con los suministros del Proyecto Bandana a más de 20 organizaciones asociadas para organizar sus propios eventos y actividades de sensibilización. Este kit de herramientas incluye bandanas, una postal de acción, materiales para conocer sus derechos, un powerpoint educativo para usar en eventos, un kit de redes sociales, un comunicado de prensa de muestra y otros artículos. &amp;nbsp; Mediremos el impacto de la campaña mediante el seguimiento de la cantidad de eventos que se llevan a cabo, a la cantidad de mujeres trabajadoras del campo, la cantidad de información educativa que se distribuye y la cantidad de asociaciones nuevas que se desarrollan. &amp;nbsp; Sobre Nosotras: Justice for Migrant Women tiene como objetivo garantizar que todas las mujeres migrantes tengan garantizados los derechos humanos y civiles, incluida la libertad de movilidad, la capacidad de vivir y trabajar con dignidad, sin temor a la violencia sexual, y el derecho a estar libres de amenazas de violencia contra ellas y sus familias, ya sea que estén migrando a través de las fronteras, alrededor de las regiones o dentro de los estados. Su donación de hoy ayudará a hacer posible este trabajo crucial en nombre de las mujeres. Por favor sea tan generoso como pueda.</t>
  </si>
  <si>
    <t>ILLINOIS YOUTH CORNER</t>
  </si>
  <si>
    <t>Justice for Migrant Women: 2019 Bandana Project Bandanas/Tshirts- $6,000 Printed materials- posters, brochures, pocket cards- $6,550 Postage- $5,000 Travel- $12,200 Photographer- $500 Events venues, catering, A/V- $9,000 Worker travel- $2,500 PR/Marketing- $4,200 Design/Art/Photos- $5,000 Communications consultant- $20,000 Policy Consultant- $10,000 Staff- $14,000 Partner stipend- $5,000 Strategic consultant- $10,000 Total $109,950</t>
  </si>
  <si>
    <t>mujerxsrising</t>
  </si>
  <si>
    <t>johngekas6@gmail.com</t>
  </si>
  <si>
    <t>https://hipgive.org/wp-content/uploads/2019/06/SPLC-990.pdf</t>
  </si>
  <si>
    <t>Iglesia apocalipsis 22:13</t>
  </si>
  <si>
    <t>IDEAS NUEVAS, MEJOR FUTURO</t>
  </si>
  <si>
    <t>https://hipgive.org/wp-content/uploads/2019/06/Fiscal-Sponsorship-1.pdf</t>
  </si>
  <si>
    <t>CINEMA FOR ALL</t>
  </si>
  <si>
    <t>Colectivo LEMOW</t>
  </si>
  <si>
    <t>https://hipgive.org/wp-content/uploads/2017/11/DPI-VERONICA.pdf</t>
  </si>
  <si>
    <t>ICARO EDUCACION CREATIVA PARA TODOS</t>
  </si>
  <si>
    <t>kadabrafx@gmail.com</t>
  </si>
  <si>
    <t>test3</t>
  </si>
  <si>
    <t>veronica.sacalxot@gmail.com</t>
  </si>
  <si>
    <t>10-27-2018</t>
  </si>
  <si>
    <t>Ibiza Coffee</t>
  </si>
  <si>
    <t>(502) 416-82229</t>
  </si>
  <si>
    <t>Travel, learn, dialogue and act through traveling cinema</t>
  </si>
  <si>
    <t>rubiogomez1995@gmail.com</t>
  </si>
  <si>
    <t>Viaja, aprende, dialoga y acciona a través del cine itinerante</t>
  </si>
  <si>
    <t>The communitarian and itinerant screenings is a project that was launched by us, the Lemow Collective 2 years ago. Our first film screenings started in 2016 with gender being the central theme for that year. We travelled with it through 11 different departments (states) of Guatemala with one goal in mind; to put up for discussion themes like: violence, the trafficking of people, racism and discrimination, and the repression that our community leaders face. Excited about the results and achievements we met during our first year, in 2017 we headed of once again for another year of film screenings, and this time we named it “Origins”. We started with a goal of 6 different screenings with the idea of bringing together and getting to know the 4 different big nations that make up Guatemala (Maya, Xinca, Garifuna and Mestizo), and sharing their cinematographic work. Furthermore then getting to know each other, was another purpose; to create a space of dialogue and coexistence to talk about matters such as: racism, exclusion, marginality that we undergo as first nations along with other groups of our countries. Our audiences are diverse, we go to schools, Non-profits, NGO’s, cultural and art centers, libraries, and we also take over public spaces. The road gets hard at times, muddy, arid, or rocky, we travel by boat, bus, pickup trucks, tuc-tucs and more to get to our improvised movie theatres, which may end up being a classroom, an old or abandoned house, a neighborhood center, sometimes it is a church. The sound of plastic chairs being dragged or metal chairs bumping into each other surround us, people gather to see what is going on or what have they been called to come together for, whispers come and go, “What time will this start”?, “What will we see”?, we hear. The lights fade out…… Film, images, sounds, music, you see yourselves on screen! This are Guatemalan films!! They are similar to what we experience!! It is similar to our lives&amp;#8230;Yes! Now we have somewhere to start the conversations, to think and take action. &amp;nbsp; What are we going to do? Film is for everybody, we want to continue taking it to many more communities of our country, we want to keep creating and making this family bigger. We also strongly believe that art and especially film is a tool to helps us start conversations that are necessary and many times avoided, educate, and forever bring change and transformation. Also it is a format that is highly accepted by the audience. To keep this beautiful dream and project alive we need basic equipment such as a projector, laptop, speakers and a mobile screen which we are lacking at the time. We need your help not only to get our basic equipment but also to help us support and fund next year’s 2018 national screening. We are working voluntarily and ad honorem. We self-fund our projects and have also received much help form our different community partners through our alliances. We will keep building bridges. However to keep going further and generating a bigger impact. We need your help! &amp;nbsp; How much can you help/donate with? You can help us out with donations of $5, $20, $50, $100 and more. This money will help us buy the equipment we are in need of to continue with the screenings and to pay for our basic expenses. &amp;nbsp; Who are we? A collective of cinematographer and artist women. We believe in art and film as a powerful social transformation tool and wish to give back to our people from our creative and professional spaces. What else can you help us with? Please share our campaign with your friends through your social media accounts, so that others can get to know about what we are doing. This way you can also help us reach our goal either through donations or through helping us make this network bigger, exchanging ideas, experiences and creating this global community from where we stand. &amp;nbsp; Sibilaj Maltiox &amp;nbsp; &amp;nbsp;</t>
  </si>
  <si>
    <t>Las muestras de cine comunitario e itinerante son un proyecto en el que como Colectivo “Lemow” nos embarcamos hace dos años. La primera muestra en el 2016 con temática de género recorrió 11 departamentos de Guatemala con el fin de que a través del cine poner sobre la mesa temas de violencia, trata de mujeres, discriminación y represión a liderezas. Emocionadas con los resultados y las alianzas logradas en la primera muestra en el 2017 arrancamos el proyecto “Orígenes” con un recorrido de 6 muestra itinerante, ahora con la idea de hermanar, conocer y difundir las producciones audiovisuales de los 4 pueblos que forman Guatemala (Maya, Xinca Garífuna y Mestizo) y más allá de la difusión generar espacios de diálogo y convivencia tocando el tema del racismo, la exclusión y marginación que sufren los pueblos originarios en nuestro país. Nuestros públicos son diversos llegamos a escuelas, organizaciones, centros culturales y también en espacios públicos. El camino puede ser árido, lodoso o empedrado incluso podemos llegar en lancha a la sala de cine improvisada , que resulta ser un salón de clases, una casa vieja, un salón comunal o a veces una iglesia, el sonido de las sillas de plástico o metal se hacen presentes, el murmullo, las risas, las voces de siempre a qué hora empezará? Que vamos a ver? Que apaguen las luces… Un poco de cine, imágenes, sonidos, música, reconocerse en pantalla, ¡Es cine de Guatemala! ¡Son nuestras vivencias! ¡Un reflejo de nuestras realidades!&amp;#8230; ¡Un punto de partida para el diálogo, la reflexión y la acción! &amp;nbsp; ¿Qué vamos a hacer? ¡El cine es para todos y todas! queremos seguirlo llevando a varias comunidades de nuestro país, queremos seguir creando comunidad y creemos que el arte y en especial el cine es un medio de diálogo, educativo y transformador un medio digerible por el público, el cine puede hacer que como sociedad toquemos temas anteriormente negados o tabú. Para seguir llevando este proyecto por Guatemala necesitamos equipo básico de proyección: Cañonera, laptop, bocinas, pantalla portátil, un equipo con el que no contamos y que nos ha generado dificultades para seguir el proyecto, también necesitamos de tu apoyo para iniciar el recorrido del otro año. El trabajo nuestro es ad honorem y hemos costeado estos recorridos con nuestros propios recursos y con apoyos de organizaciones aliadas y lo seguiremos haciendo. Pero para llegar a más lugares y generar mayor impacto ¡Necesitamos de tu ayuda! &amp;nbsp; ¿Cuánto puedes donar? Puedes donar $5, $10, $20, $40 o $50 dólares en adelante. El dinero nos servirá para comprar equipo básico para proyecciones y cubrir nuestros costos básicos. &amp;nbsp; ¿Quiénes somos? Un colectivo de mujeres cineastas y artistas, nosotras creemos en el arte y el cine como un medio de transformación social y deseamos aportar a nuestro país desde nuestras áreas de trabajo con tu ayuda. &amp;nbsp; ¿Qué más puedes hacer además de donar? Compartir nuestra publicación para que otras personas y organizaciones conozcan el proyecto, ya sea para que donen o para que podamos hacer alianzas en comunicación y, transferencias de conocimientos, con la idea de seguir creando comunidad.</t>
  </si>
  <si>
    <t>2,500 dólares compra de equipo básico proyección ( cañonera, laptop, pantalla portátil, bocinas) 2,500 dólares para el recorrido de este año en las comunidades de nuestro pais.</t>
  </si>
  <si>
    <t>Ixmayab</t>
  </si>
  <si>
    <t>I&amp;#8217;ll cut my hand for money / Cortare mi mano por dinero</t>
  </si>
  <si>
    <t>10-29-2018</t>
  </si>
  <si>
    <t>Fundación Operación Sonrisa Guatemala</t>
  </si>
  <si>
    <t>https://hipgive.org/wp-content/uploads/2018/10/ESCRITURA-CONSTITUTIVA--OPERACION-SONRISA-GUATEMALA.pdf</t>
  </si>
  <si>
    <t>CIMA-Keeping Families together in Western North Carolina!</t>
  </si>
  <si>
    <t>https://hipgive.org/wp-content/uploads/2017/11/4237501-(c)3-Exempt-Letter-I.pdf</t>
  </si>
  <si>
    <t>laura.rodil@operationsmile.org</t>
  </si>
  <si>
    <t>01-30-2019</t>
  </si>
  <si>
    <t>Test McAllen 19</t>
  </si>
  <si>
    <t>(520) 520-25</t>
  </si>
  <si>
    <t>Every child has the right to smile.</t>
  </si>
  <si>
    <t>Todo niño tiene derecho a sonreir.</t>
  </si>
  <si>
    <t>Buncombe County, NC, United States</t>
  </si>
  <si>
    <t>Stop anti-immigrant policies and rhetoric, to strengthen immigrant base movement in WNC!</t>
  </si>
  <si>
    <t>CIMA&amp;#8217;s values ground each our strategies. As we believe that grassroots communities have the wisdom and experience to direct their future, that the organization is best guided by full participation of its members. It is why in every space and workshops we use Popular Education, from the implementation of the agenda to the activities, because by being intentional to value people&amp;#8217;s experiences and wisdom we can arrive to real and concrete solutions to the roots causes issues. &amp;nbsp; CIMA&amp;#8217;s community programs, Comite Populares, Conversaciones Para Liberacion, and Community Defense, are all strongly rooted in our vision and mission. The Comite Populares are collectives of people whom identify issues and build solutions to end racial profiling and discrimination by law enforcement and Immigration and Customs Enforcement. Conversaciones Para Liberacion connects community members to see the interconnection between brown and black communities and no longer participate in the divide and conquer strategy of white supremacy. Community Defense builds members&amp;#8217; capacity to stop deportations and create confidence to live, move, exist and express ourselves by a concrete rapid response structure created from relationships rooted in solidarity. &amp;nbsp; We believe that all people should be treated with respect and dignity. In equal opportunities, equal rights and in fair and just laws. We believe in the strength of diversity and multilingual spaces. It is why CIMA has a political commitment to accessible spaces that don&amp;#8217;t default to documented, English speaking professionals that is why we ensure that at all of our events we provide simultaneous interpretation, meals, transportation and childcare. &amp;nbsp; Why it matters: The purpose of this request is to support Compañeros Inmigrantes de las Montañas en Accion to stop anti-immigrant laws and policies, to provide opportunities for local groups to connect to broader strategies as well as for regional organizations to support local efforts and grassroots groups. For immigrants in WNC to effectively unite to combat local enforcement of misguided state and federal policies, unjust detentions and deportations, as well as creating spaces to strategize toward liberation. &amp;nbsp; The following is just one story, of many, that we can share about how we have been able to support and protect people in our community: A Hendersonville community member was taken into ICE custody over the summer at a traffic stop and check point, since Hendersonville has 287(g) it took him into ICE custody. He was issued an $8500 bond. This 37 year old father who has lived in this country for more than 18 years, building a family with his wife and kids is the sole provider for his family of five who are already facing hardships in the short time he has been detained. On November 3rd, it was shared through the Rapid Response network that an Asheville community member would go to Charlotte to post bond for him because his family had been able to raise the money in cash. The bond was paid in Charlotte, meanwhile in Atlanta, allies were already driving down to Lumpkin to pick him up. His family drove down to Atlanta to meet up with him and be reunited after 3 months of being apart. &amp;nbsp; If you cannot donate: -Please help us spread the word of our work with your colleagues &amp;#8211; Follow us on our website or on our Facebook</t>
  </si>
  <si>
    <t>01-23-2019</t>
  </si>
  <si>
    <t>Test JAN 2019</t>
  </si>
  <si>
    <t>01-24-2019</t>
  </si>
  <si>
    <t>DFW Airport, Grapevine, TX, USA</t>
  </si>
  <si>
    <t>ASDFASDFA</t>
  </si>
  <si>
    <t>I wish to be a pilot / Deseo ser piloto</t>
  </si>
  <si>
    <t>CIMA</t>
  </si>
  <si>
    <t>05-27-2019</t>
  </si>
  <si>
    <t>Terremoto</t>
  </si>
  <si>
    <t>admin@terremoto.mx</t>
  </si>
  <si>
    <t>Ciencia para reconstruir</t>
  </si>
  <si>
    <t>I wish to be a pilot , Mi sueño es ser piloto</t>
  </si>
  <si>
    <t>CT</t>
  </si>
  <si>
    <t>Hamden</t>
  </si>
  <si>
    <t>giovanna.guerrero@cienciapr.org</t>
  </si>
  <si>
    <t>I want to study; quiero estudiar</t>
  </si>
  <si>
    <t>Tejiendo Historia y Construyendo Futuro</t>
  </si>
  <si>
    <t>darioaguirre469@gmail.com</t>
  </si>
  <si>
    <t>https://hipgive.org/wp-content/uploads/2018/06/01_Board_Biographies_Current.pdf</t>
  </si>
  <si>
    <t>I want to study</t>
  </si>
  <si>
    <t>Teens committed to a cause for México</t>
  </si>
  <si>
    <t>América Solidaria México</t>
  </si>
  <si>
    <t>JMS1803086L6</t>
  </si>
  <si>
    <t>https://hipgive.org/wp-content/uploads/2019/06/Acta-Constitutiva-ASMX.pdf</t>
  </si>
  <si>
    <t>I want to be a pilot / Deseo ser piloto</t>
  </si>
  <si>
    <t>https://hipgive.org/wp-content/uploads/2018/06/Stamped-Financial-Statements-12-31-17&amp;16-Ciencia-PR.pdf</t>
  </si>
  <si>
    <t>08-24-2019</t>
  </si>
  <si>
    <t>Antonio</t>
  </si>
  <si>
    <t>avillarreal@americasoldaria.org</t>
  </si>
  <si>
    <t>(557) 906-0289</t>
  </si>
  <si>
    <t>A space where young Mexicans meet with the goal of working for their communities</t>
  </si>
  <si>
    <t>Un espacio donde jóvenes mexicanos se reúnan con el objetivo de trabajar por sus comunidades</t>
  </si>
  <si>
    <t>https://hipgive.org/wp-content/uploads/2018/06/00_CienciaPR-2018-Budget-and-Actuals.pdf</t>
  </si>
  <si>
    <t>08-23-2018</t>
  </si>
  <si>
    <t>I want to be a pilot . ( Yo quiero ser un piloto )</t>
  </si>
  <si>
    <t>Summary of the campaign: CONCAUSA is a movement that seeks teens between 14 and 17 years old with a sustainable development project aligned with the UN2030 Agenda that solves a direct problem with its community. The 10 most innovative projects in Mexico will attend a local youth summit of 5 days where we will give tools to enhance their projects as well as boost their personal and collective skills. We seek that young Mexicans willing to generate change, exchange and bond by creating a coordinated youth network. With your donation we will be able to empower 30 teens of the country so they understand that their actions have impact in the Mexican society. How will we put your donations in action? $ 125 USD allows us to pay the transportation by plane of 1 young volunteer $ 100 USD allows us to feed 1 young volunteer for 5 days $ 30 USD allows us to host 1 young volunteer for 3 days $ 15 USD allows us to pay for round transportation by bus of a young volunteer $ 8 USD allows us to pay for a shirt and thermos for 1 young volunteer $ 2.5 USD allows us to give 1 meal to 1 young volunteer Why it matters: The present world is in crisis; the population is constantly exposed to different social problems: climate change, lack of water and food, discrimination and poverty, are problems that are configured as a reality that directly or indirectly affect all humanity. 43.6% of the Mexican population lives in poverty, while extreme poverty affects 7.6%, equivalent to 9.4 million Mexicans. 26% of the Mexican population lacks access to basic services in their houses. In the poorest municipalities of the country, 98% of its population speaks an indigenous language. Finally, it should be noted that in Mexico one third of the total population of the country., 40 million people, are under 18 years of age. Of these, slightly more than half (53.9%) were in poverty in 2014. This means that 1 out of every 2 children and teens in Mexico is poor. That is why CONCAUSA was born. We are at a time where it is key to work with young people because they are one of the greatest generations in history. According to Ban-Ki Moon, &amp;#8220;We can be the first generation to end global poverty and the last generation to prevent the worst consequences of global warming before it is too late&amp;#8221; We also believe that fostering the development of skills and capabilities promotes the participation and youth empowerment preventing educational lag and school dropout. Our goal this year is that 10 teams with innovative ideas, attend a national summit where we will give them the necessary tools to enhance their projects. In addition, we will be working on skills and knowledge that contribute to their personal and collective development. With your donation we seek to create a youth network that manages to solve the challenges of Mexico and the continent by promoting the Sustainable Development Goals (SDG), a set of global objectives to eradicate poverty, protect the planet and ensure the prosperity of all. Your donation allows us to empower and give voice to teens recognizing their participatory role in our Mexican society. Be part of CONCAUSA! Potential challenges: We firmly believe that teens deserve to be heard and that is why we believe CONCAUSA is the initiative that can make them understand the impact of their actions and decisions in Mexico today. We need the support of all the people who are interested. If you think you can help in another way, do not hesitate to contact us at avillarreal@americasolidaria.org About our organization: America Solidaria is an organization that, since it&amp;#8217;s beginning, has focused on overcoming child poverty, part of its vision being able to contribute to the development of a continent where there are no children living in poverty. For this reason, the mission of the organization has consisted mainly of promoting a network of volunteers that contribute to the development of different projects located throughout America. Today, the mission is the same, however, aspects relevant to it have been incorporated, such as the need to contribute to the formation of a global citizenship and the development of projects that respond to the 2030 Agenda proposed by the UN. As a result of this, one of the main focuses of action has been the training of children and teens, in order to be the responsable of the changes that the continent needs. The values ​​that characterize the organization are: Justice, Urgency, Union, Excellence and Care The pictures of the projects presented are property of the CONCAUSA 2018 teens.</t>
  </si>
  <si>
    <t>jaspe284@hotmail.com</t>
  </si>
  <si>
    <t>Resumen de la campaña: CONCAUSA es un movimiento que busca jóvenes entre 14 a 17 años con algún proyecto de desarrollo sostenible alineado a la Agenda2030 de las Naciones Unidas que solucione una problemática directa con su entorno. Los 10 proyectos más innovadores de México asistirán a un encuentro local de 5 días donde en conjunto de diferentes organizaciones se les darán herramientas para potenciar sus proyectos así como impulsar sus habilidades personales y colectivas. Buscamos que las y los jóvenes mexicanos dispuestos a generar un cambio, intercambien y se vinculen creando una red juvenil coordinada de mayor impacto en todo México. Con tu donativo lograremos formar y empoderar a 30 jóvenes de diferentes estados del país colaborando a que sus acciones generen un cambio en la sociedad mexicana. ¿Cómo pondremos tus donaciones en acción? $2,500 pesos nos permite pagar el transporte ida y regreso en avión de 1 joven voluntario $1,000 pesos nos permite dar de comer a 1 joven voluntario por 5 días $600 pesos nos permite hospedar a 1 joven voluntario por 3 días $300 pesos nos permite pagar el transporte en camión ida y regreso de 1 joven voluntario $150 pesos nos permite a pagar una playera y termo para 1 joven voluntario $50 pesos nos permite dar 1 comida a 1 joven voluntario Por qué importa: En la actualidad el mundo está en crisis; la población está constantemente expuesta a diferentes problemáticas sociales: cambio climático, escasez de agua y de alimentos, discriminación y pobreza, son problemáticas que se configuran como una realidad que directa o indirectamente afectan a toda la humanidad. El 43.6% de la población mexicana vive en situación de pobreza, mientras que la pobreza extrema afecta al 7.6%, cifra que equivale 9.4 millones de mexicanos. El 26% de la población mexicana carece del acceso a servicios básicos en la vivienda.En los municipios más pobres del país, el 98% de su población habla alguna lengua indígena. Finalmente cabe destacar que en México un tercio de la población total del país, es decir, 40 millones de personas tienen menos de 18 años de edad. De éstas, poco más de la mitad (53.9%) estaban en situación de pobreza en 2014. Esto quiere decir que 1 de cada 2 niños, niñas y adolescentes en México es pobre. Es por esto que nace CONCAUSA. Nos encontramos en un momento donde es clave trabajar con jóvenes debido a que son una de las generaciones más grandes de la historia. Según Ban-Ki Moon, &amp;#8220;Podemos ser la primera generación en acabar con la pobreza global y la última generación en prevenir las peores consecuencias del calentamiento antes de que sea demasiado tarde&amp;#8221; Así mismo consideramos que el fomentar el desarrollo de habilidades y capacidades promovemos la participación y empoderamiento juvenil previniendo el rezago educativo y la deserción escolar. Nuestra meta este año es que 10 equipos con ideas innovadoras, asistan a un encuentro nacional donde se les brinden las herramientas necesarias para potenciar sus proyectos. Además, estaremos trabajando habilidades y conocimientos que aporten a su desarrollo personal y colectivo. Con tu donación buscamos crear una red juvenil que logre solucionar los retos de México y el continente promoviendo los Objetivos de Desarrollo Sostenible (ODS), un conjunto de objetivos globales para erradicar la pobreza, proteger el planeta y asegurar la prosperidad de todos y todas. Tu donativo nos permite empoderar y dar voz a los jóvenes reconociendo su rol participativo en nuestra sociedad mexicana. ¡Súmate a CONCAUSA! Desafíos potenciales: Nosotros creemos firmemente que los jóvenes merecen ser escuchados y por eso consideramos CONCAUSA es la iniciativa que puede hacerles entender el impacto de sus acciones y decisiones en el México actual. Necesitamos la aportación de todas las personas interesadas en sumarse. Si consideras poder aportar de alguna manera, no dudes en escribirnos a avillarreal@americasolidaria.org Acerca de nuestra organización: América Solidaria es una organización que, desde sus inicios, se ha centrado en la superación de la pobreza infantil, siendo parte de su visión poder contribuir al desarrollo de un continente donde no existan niñas y niños en situación de pobreza. Por lo mismo, la misión de la organización ha consistido principalmente en impulsar una red de voluntarios que aporten al desarrollo de distintos proyectos ubicados a lo largo de América. Hoy, la misión es la misma, sin embargo, se han ido incorporando aspectos relevantes a ésta, como la necesidad de contribuir a la formación de una ciudadanía global y el desarrollo de proyectos que respondan a la Agenda 2030 propuesta por la ONU. A raíz de esto mismo, uno de los focos principales de acción ha sido la formación de niños, niñas y jóvenes, con el fin de que sean los gestores de los cambios que el continente necesita. Los valores que caracterizan a la organización son: la Justicia, Urgencia, Unión, Excelencia y Cuidado. Las fotografías de los proyectos presentados en éste formulario pertenecen a los jóvenes CONCAUSA 2018</t>
  </si>
  <si>
    <t>Cien Voces con Monseñor Romero.</t>
  </si>
  <si>
    <t>I want a ukulele</t>
  </si>
  <si>
    <t>avillarreal@americasolidaria.org</t>
  </si>
  <si>
    <t>reduardo817@outlook.com</t>
  </si>
  <si>
    <t>zacogam@gmail.com</t>
  </si>
  <si>
    <t>https://hipgive.org/wp-content/uploads/2019/07/JMS_Estados_Financieros_2019_05-BG.pdf - https://hipgive.org/wp-content/uploads/2019/07/JMS_Estados_Financieros_2019_05-ER.pdf - https://hipgive.org/wp-content/uploads/2019/07/JMS_Estados_Financieros_2019_05-PATRIMONIO.pdf</t>
  </si>
  <si>
    <t>https://hipgive.org/wp-content/uploads/2019/07/JMS-2019-05-presupuesto-frente-a-real.xlsx</t>
  </si>
  <si>
    <t>Christmas for kinds in Armenia</t>
  </si>
  <si>
    <t>03-14-2018</t>
  </si>
  <si>
    <t>I want a sándwich</t>
  </si>
  <si>
    <t>caortegape@gmail.com</t>
  </si>
  <si>
    <t>I pad for studies</t>
  </si>
  <si>
    <t>Technology and workshops for #LatinaGeeks</t>
  </si>
  <si>
    <t>#LatinaGeeks</t>
  </si>
  <si>
    <t>35-2637858</t>
  </si>
  <si>
    <t>https://hipgive.org/wp-content/uploads/2019/03/FinalLetter_35-2637858_LATINAGEEKS_091920180.tif</t>
  </si>
  <si>
    <t>I need to help him</t>
  </si>
  <si>
    <t>Christmas for kids</t>
  </si>
  <si>
    <t>ana@latinageeks.com</t>
  </si>
  <si>
    <t>01-21-2018</t>
  </si>
  <si>
    <t>I need help to finish the university</t>
  </si>
  <si>
    <t>Choperas electricas</t>
  </si>
  <si>
    <t>I need help to finish my university carrer and give a better life to my parents.</t>
  </si>
  <si>
    <t>Necesito ayuda para terminar mi carrera y darles una mejor vida a mis padres.</t>
  </si>
  <si>
    <t>(858) 945-1569</t>
  </si>
  <si>
    <t>Hola, me llamo Juan Silva, tengo 20 años y estoy en la Universidad Tecnológica de Panamá, estudiaba Ingeniería Mecánica pero me cambie a Ingeniería Industrial, mi padre me a podido dar la bendición de la educación hasta el momento, pero siento que ese tiempo se acaba, mi padre tiene 70 años, y es la única ayuda económica que tengo, lo obligaron a tomar 6 meses de vacaciones y dudo mucho que después lo dejen trabajar, después de eso tendré que dejar mi sueño de poder graduarme para tener que trabajar y sustentar los gastos de la casa, ya que la Universidad me queda a 1:30h de la casa en transporte publico, solo pido ayuda, cualquier ayuda me seria útil, gracias por su tiempo.</t>
  </si>
  <si>
    <t>SAN DIEGO, LOS ANGELES, ORANGE COUNT, CA. , SEATTLE, SAN FRANCISCO</t>
  </si>
  <si>
    <t>Hola, me llamo Juan Silva, tengo 20 años y estoy en la Universidad Tecnológica de Panamá, estudiaba Ingeniería Mecánica pero me cambie a Ingeniería Industrial, mi padre me a podido dar la bendición de la educación hasta el momento, pero siento que ese tiempo se acaba, mi padre tiene 70 años, y es la única ayuda económica que tengo, lo obligaron a tomar 6 meses de vacaciones y dudo mucho que después lo dejen trabajar, después de eso tendré que dejar mi sueño de poder graduarme para tener que trabajar y sustentar los gastos de la casa, ya que la Universidad me queda a 1:30h de la casa en transporte publico, solo pido ayuda, cualquier ayuda me seria útil, gracias por su tiempo</t>
  </si>
  <si>
    <t>#LatinaGeeks team HAS designed the “Latinas Learn to Code” program to help bridge the gender gap</t>
  </si>
  <si>
    <t>LaLa Castro and Tanya Salcido were brought together by a common passion — the love of technology and all things digital. With backgrounds in digital marketing, and entrepreneurship, these early adopters of tech discovered a lack of tech&amp;#8211;related resources for Latina&amp;#8211; focused communities online. It was at that pivotal moment that #LatinaGeeks was born. They created the first&amp;#8211;of&amp;#8211;its&amp;#8211;kind community in 2012 to empower and inspire Latinas by spreading the knowledge of technology, digital marketing and entrepreneurship. In the fall of 2017, the #LatinaGeeks team designed the “Latinas Learn to Code” program to help bridge the gender gap in the tech programming industry. Since then, #LatinaGeeks has offered nine workshops that included hands&amp;#8211;on coding and other educational workshops, such as social media and SEO. Women account for 25% of all computing occupations. Latinas hold a mere 1% of these jobs. &amp;nbsp;</t>
  </si>
  <si>
    <t>Choco-mix</t>
  </si>
  <si>
    <t>juansilva1915@gmail.com</t>
  </si>
  <si>
    <t>WORKSHOPS: 1500&amp;nbsp;&amp;nbsp; CATERING 800&amp;nbsp; TOOLS 250</t>
  </si>
  <si>
    <t>LATINAGEEKS</t>
  </si>
  <si>
    <t>children food</t>
  </si>
  <si>
    <t>Tableta nueva para Lito_en_Marte</t>
  </si>
  <si>
    <t>yaellopumo23@gmail.com</t>
  </si>
  <si>
    <t>I need help for feeling better with my body</t>
  </si>
  <si>
    <t>Chicago 2017: Running For Premature Babies.</t>
  </si>
  <si>
    <t>Fundación Mexicana de Prevención y Salud Materna A.C. (Mujer México)</t>
  </si>
  <si>
    <t>FMP120529BY8</t>
  </si>
  <si>
    <t>https://hipgive.org/wp-content/uploads/2017/07/SAT(RFC)-FMPYSM.pdf</t>
  </si>
  <si>
    <t>Support the Mexican team for the WRO Friendship Invitational Tournament</t>
  </si>
  <si>
    <t>I have a new project, but I need money!! Please help!!</t>
  </si>
  <si>
    <t>carlostz78@gmail.com</t>
  </si>
  <si>
    <t>please.fund.me2018@gmail.com</t>
  </si>
  <si>
    <t>Daniel</t>
  </si>
  <si>
    <t>Support Immigrant Women and Girls to Become Leaders for Change!</t>
  </si>
  <si>
    <t>(521) 555-4002949</t>
  </si>
  <si>
    <t>https://hipgive.org/wp-content/uploads/2019/02/501(c)(3).pdf</t>
  </si>
  <si>
    <t>Chicago 2017: Running For Premature Babies, For the Best Start in Life: Let&amp;#8217;s run and talk about Prematurity</t>
  </si>
  <si>
    <t>Chicago 2017: Corriendo por los Bebés Prematuros, Por el mejor comienzo de vida, corramos y hablemos de Prematurez.</t>
  </si>
  <si>
    <t>My name is Daniel Aguinaga and I&amp;#8217;ve been running seriously for the last 5 years; when I was a teenager I also ran, but as a maximum in 10K races. In 2011, I decided I really needed to have a change in my life-style and went back to running which brought me to run a first half-marathon and then a marathon. Since then, I have completed a total of 10 marathons, one in the spring and one in the autumn. The impact of this in my life has been great: I’ve lost more than 25 Kg and changed my health condition completely and my perspective about many things. On October 8th, I will be running my 11th consecutive marathon at the Chicago 2017 Marathon, it will be a special one as I will complete the 6 major marathons of the world. Something I would have never thought to be possible! I want to make it a more meaningful run and I believe the best way to achieve it is through fundraising. Some of you know that my nephew Liam was born prematurely on week 31 and he spent 5 weeks in Neonatal Intensive Care Unit. Today he is an incredible 7 year old boy and we as a family are thankful for that every day. My niece Mei was also born prematurely on week 24 and unfortunately, she passed away after 24 hours of being with us. We will always have her in our hearts and she is an important part of our family. Because of this I chose Prematurity as the cause I want to run for. In Mexico, there is not much information on prematurity and there is only one organization truly devoted to this cause: it was founded by my friend Jessica after the passing of her baby twins Andres and Vicente Andres who were born on week 26. Together with a friend, she created Con Amor Venceras, A.C., an NGO in Mexico focused on prematurity, which works alongside Mujer Mexico. &amp;nbsp; Fundraising Goal I wish to raise 3,500 USD to help them in the initial growth of the organization and we really want to use this fundraising to create more awareness regarding prematurity in Mexico and internationally. Every donation you can make, no matter the amount, can truly make a difference and will be greatly appreciated. If you are donating in honor of a particular preemie baby, please add in your donation message the name of the baby, I will make sure to run with all the names. Please also share either the social media post or the link that will appear after your donation, so more people will know and we will get the support and impact we are looking to achieve. Prematurity in Mexico &amp;#8211; More than 150,000 premature babies are born every year according to official statistics. &amp;#8211; The average daily cost of medical expenses for a premature baby are $2,000 USD per day, not to mention the cost borne by the parents as some or both must stop working to remain in the NICU for the care of their baby. &amp;#8211; In 2014 more than 25,000 children died in Mexico before reaching one year of age, the great majority of these losses were the result of a premature birth. These deaths can be considered as the result of inequality, since not all babies have access to &amp;#8220;good birth&amp;#8221; or quality medical services for their neonatal care. They are not even guaranteed the right to fight for their lives, as they do not have provisions that require their attention regardless of gestational age or weight and this decision is made at the discretion of health centers. Many of these deaths and subsequent disabilities are preventable with proper attention. &amp;nbsp; About Con Amor Vencerás Con Amor Vencerás was founded as a nonprofit in 2011 and aims to represent, empower and raise the voice of premature babies and their families in Latin America. The name means “With Love you will Succeed, first things first”, and reflects our belief that the role of parents in preterm birth prevention is the first thing to achieve a healthy birth. Globally, but more in developing countries there are all too many opportunities to improve maternal health, diminish neonatal deaths, and enhance the quality of life of preemie babies, their families and society. Find out more at: https://www.facebook.com/Con-Amor-Venceras &amp;nbsp; About Mujer México Fundación Mexicana de Prevención y Salud Materna A.C. (Mujer México) seeks to be a platform for social communication that allows us to raise awareness of maternal and perinatal health in Mexico and the world, contributing to the achievement of the Sustainable Development Objective 3 of the agenda 2030. One of our main objectives is to raise awareness in Mexico about the importance of prevention, timely and quality care to the mother and her child. It is essential to create alliances that allow us to continue articulating and reinforcing efforts together with universities, leaders, government and legislators to achieve better and greater results. Mujer Mexico also is a policy advocate in public health for the prevention of maternal, fetal and perinatal death due to preeclampsia, hemorrhaging, promotion of the benefits of breastfeeding in Mexico for the mother and child.</t>
  </si>
  <si>
    <t>I have a new project, but i need money!! Please help!</t>
  </si>
  <si>
    <t>Lisa</t>
  </si>
  <si>
    <t>lisa@eastbaysanctuary.org</t>
  </si>
  <si>
    <t>(510) 540-5296</t>
  </si>
  <si>
    <t>You can help bring transformative legal support and leadership training for immigrant women and girls!</t>
  </si>
  <si>
    <t>i can´t continue. help!</t>
  </si>
  <si>
    <t>Ofrecer apoyo legal transformador y entrenamiento en liderazgo para mujeres y niñas migrantes!</t>
  </si>
  <si>
    <t>About EBSC Founded in 1982, East Bay Sanctuary Covenant (EBSC) offers protection, advocacy and support to thousands of immigrant women and girls every year. In honor of international women’s month, you can help EBSC support women and girls who have survived sexual violence and gender-based discrimination and are now rebuilding their lives. Please help us transform the lives of immigrant women and girls through legal aid, culturally appropriate counseling, leadership training, and social support. Why our work with women and girls matters: Immigrant women and girls are an especially vulnerable population in the US. The women that EBSC works to support may have faced horrific gender-based trauma such as genital mutilation, enslaved prostitution, rape, and countless other forms of sexual violence. EBSC clients come from countries with little legal protection for women and rampant gender-based discrimination. From working alongside immigrant women, EBSC has learned that many women and girls are afraid of reporting abuse due to the risk of deportation and the threat of sexual violence in their home countries. However, women are less likely to be abused when they are legally and financially independent! Working with women and girls to grant them legal status in the US decreases their chances of deportation or of being killed by their abuser. EBSC provides legal aid for over 325 women fleeing sexual violence and leadership training for hundreds more. Our legal and social programs help women rebuild their lives, support their children, and regain stability in their lives through employment, education, and a sense of community. How Your Donation Helps: A small donation of just $25 will help provide transformative help! $25 &amp;#8211; supports one woman to learn about her legal rights and social services $50 &amp;#8211; supports one young woman to participate in a Know Your Rights Forum $100 &amp;#8211; supports 5 women to participate in a civics class to become U.S. citizens $250 &amp;#8211; supports one day of legal screening in our Walk-in Clinic Other Ways You Can Help Unable to make a donation? You can give to EBSC by spreading the word! Please share our Facebook, Instagram, and Twitter posts. Tell your network about the work that we do at EBSC! Interested in volunteering at EBSC? Please visit our website: https://eastbaysanctuary.org/ for more information. Your support matters! &amp;nbsp;</t>
  </si>
  <si>
    <t>Sigma_ct@hotmail.com</t>
  </si>
  <si>
    <t>My name is Daniel Aguinaga and I&amp;#8217;ve been running seriously for the last 5 years; when I was a teenager I also ran, but as a maximum in 10K races. In 2011, I decided I really needed to have a change in my life-style and went back to running which brought me to run a first half-marathon and then a marathon. Since then, I have completed a total of 10 marathons, one in the spring and one in the autumn. The impact of this in my life has been great: I’ve lost more than 25 Kg and changed my health condition completely and my perspective about many things. On October 8th, I will be running my 11th consecutive marathon at the Chicago 2017 Marathon, it will be a special one as I will complete the 6 major marathons of the world. Something I would have never thought to be possible! I want to make it a more meaningful run and I believe the best way to achieve it is through fundraising. Some of you know that my nephew Liam was born prematurely on week 31 and he spent 5 weeks in Neonatal Intensive Care Unit. Today he is an incredible 7 year old boy and we as a family are thankful for that every day. My niece Mei was also born prematurely on week 24 and unfortunately, she passed away after 24 hours of being with us. We will always have her in our hearts and she is an important part of our family. Because of this I chose Prematurity as the cause I want to run for. In Mexico, there is not much information on prematurity and there is only one organization truly devoted to this cause: it was founded by my friend Jessica after the passing of her baby twins Andres and Vicente Andres who were born on week 26. Together with a friend, she created Con Amor Venceras, A.C., an NGO in Mexico focused on prematurity, which works alongside Mujer Mexico. Fundraising Goal I wish to raise 3,500 USD to help them in the initial growth of the organization and we really want to use this fundraising to create more awareness regarding prematurity in Mexico and internationally. Every donation you can make, no matter the amount, can truly make a difference and will be greatly appreciated. If you are donating in honor of a particular preemie baby, please add in your donation message the name of the baby, I will make sure to run with all the names. Please also share either the social media post or the link that will appear after your donation, so more people will know and we will get the support and impact we are looking to achieve. Prematurity in Mexico &amp;#8211; More than 150,000 premature babies are born every year according to official statistics. &amp;#8211; The average daily cost of medical expenses for a premature baby are $2,000 USD per day, not to mention the cost borne by the parents as some or both must stop working to remain in the NICU for the care of their baby. &amp;#8211; In 2014 more than 25,000 children died in Mexico before reaching one year of age, the great majority of these losses were the result of a premature birth. These deaths can be considered as the result of inequality, since not all babies have access to &amp;#8220;good birth&amp;#8221; or quality medical services for their neonatal care. They are not even guaranteed the right to fight for their lives, as they do not have provisions that require their attention regardless of gestational age or weight and this decision is made at the discretion of health centers. Many of these deaths and subsequent disabilities are preventable with proper attention. About Con Amor Vencerás Con Amor Vencerás was founded as a nonprofit in 2011 and aims to represent, empower and raise the voice of premature babies and their families in Latin America. The name means “With Love you will Succeed, first things first”, and reflects our belief that the role of parents in preterm birth prevention is the first thing to achieve a healthy birth. Globally, but more in developing countries there are all too many opportunities to improve maternal health, diminish neonatal deaths, and enhance the quality of life of preemie babies, their families and society. Find out more at: https://www.facebook.com/Con-Amor-Venceras About Mujer México Fundación Mexicana de Prevención y Salud Materna A.C. (Mujer México) seeks to be a platform for social communication that allows us to raise awareness of maternal and perinatal health in Mexico and the world, contributing to the achievement of the Sustainable Development Objective 3 of the agenda 2030. One of our main objectives is to raise awareness in Mexico about the importance of prevention, timely and quality care to the mother and her child. It is essential to create alliances that allow us to continue articulating and reinforcing efforts together with universities, leaders, government and legislators to achieve better and greater results. Mujer Mexico also is a policy advocate in public health for the prevention of maternal, fetal and perinatal death due to preeclampsia, hemorrhaging, promotion of the benefits of breastfeeding in Mexico for the mother and child.</t>
  </si>
  <si>
    <t>Sobre EBSC Fundado en 1982, el East Bay Sanctuary Covenant (EBSC) ofrece protección, cabildeo y apoyo para más de 10,000 refugiados e inmigrantes con bajos ingresos cada año. EBSC trabaja con las poblaciones más marginalizadas quien han escapado de la violencia y la persecución, incluyendo Menores No Acompañadas; víctimas de tortura, víctimas de violencia de género y personas LGBTQ. Nuestros clientes son originarios de más de 60 países. Nuestros servicios legales, organizaciones comunitarias y trabajo solidario se involucran directamente con las necesidades de la comunidad. Sobre #GoMujeres En honor al mes internacional de las mujeres, EBSC está trabajando para recaudar fondos para apoyar a cientos de mujeres migrantes y niñas que han vivido violencia sexual y discriminación de género. Nuestra meta es empoderar a mujeres y niñas a través de ayuda legal, asesoramiento culturalmente apropiado y apoyo social. Con su ayuda, podemos transformar las vidas de mujeres migrantes en los Estados Unidos. Porqué nuestro trabajo con mujeres y niñas importa Las mujeres y niñas migrantes son una población especialmente vulnerable tanto en los Estados Unidos como en sus propios países de origen. Las mujeres con las que EBSC trabaja para apoyar, han enfrentado terribles traumas basadas en su género, como mutilación genital, esclavitud a través de la prostitución, violación y otras incontables formas de violencia sexual. Las clientes de EBSC vienen de países con poca protección legal para mujeres y una discriminación en base al género desenfrenada. Desde el trabajo junto a mujeres migrantes, EBSC ha aprendido que muchas mujeres y niñas tienen miedo de reportar abuso debido al riesgo a la deportación y cómo se trata la violencia sexual en sus países de origen. Sin embargo, mujeres tienen menos probabilidades de ser abusadas cuando tienen estatus legal y son económicamente independientes. Trabajar con mujeres y niñas para conseguir un estatus legal en los Estados Unidos disminuye la posibilidad de ser deportadas o ser asesinadas por sus abusadores. EBSC ofrece ayuda legal para más de 325 mujeres que huyen de la violencia sexual y entrenamiento en liderazgo ha más de 200 mujeres que sobrevivieron a relaciones abusivas. Nosotros empoderamos mujeres a través de programas sociales y legales para ayudarlas reconstruir sus vidas y apoyar a sus hijos. EBSC ayuda mujeres a recuperar la estabilidad en sus vidas a través del empleo, la educación y un sentido de comunidad. Muchas de nuestras clientes han sido forzadas a casarse y son sobrevivientes de violación. &amp;nbsp; Cómo su donación puede ayudar Una donación pequeña de US$20 puede ayudar ha entregar ayuda legal para una sobreviviente de violencia sexual. &amp;nbsp; US$25 &amp;#8211; Contribuye a que una mujer aprenda sobre sus derechos y servicios sociales US$50 &amp;#8211; Contribuye a que una mujer joven participe en un Forode Conoce Tus Derechos US$100 &amp;#8211; Contribuye a que 5 mujeres participen en una clase cívica para convertirse en ciudadana de los Estados Unidos. US$250 &amp;#8211; Contribuye a un día de examen legal en nuestra clínica sin cita previa &amp;nbsp; Otras formas en las que pueda ayudar Si no puede hacer una donación, puede apoyar al EBSC esparciendolo por el mundo! Por favor comparta nuestro Facebook, Instagram, y publicaciones en Twitter. Cuéntale a sus redes del trabajo que hacemos en EBSC! Interesada/o en ser voluntaria/o en el EBSC? Por favor visite nuestra página web https://eastbaysanctuary.org/ para más información. Su apoyo importa! &amp;nbsp;</t>
  </si>
  <si>
    <t>ACTIONS BUDGET ($USD) · Reinforce the connection between prematurity stakeholders o Help in the logistics for the 7th World Prematurity Day Commemoration Event for November 2017, including other parent of preemie organizations, INP and the Spanish Hospital Neonatologists areas and governmental related actors. $2000 · Generation awareness materials and promotion of Parents of Preemie Brochure $1500</t>
  </si>
  <si>
    <t>Huyendo de la miseria y la discriminacion</t>
  </si>
  <si>
    <t>https://www.youtube.com/watch?v=3sfp9oPnYaY&amp;#038;feature=youtu.be</t>
  </si>
  <si>
    <t>Astridochoa18513683@hotmail.com</t>
  </si>
  <si>
    <t>Humanitarian Health Care for Immigrants in Detention</t>
  </si>
  <si>
    <t>https://hipgive.org/wp-content/uploads/2018/06/Section_5_IRS_LtrOfDetermination&amp;Reconfirmation.pdf</t>
  </si>
  <si>
    <t>Deliana</t>
  </si>
  <si>
    <t>dgarcia@migrantclinician.org</t>
  </si>
  <si>
    <t>(512) 579-4501</t>
  </si>
  <si>
    <t>Chicago 2017: Running For Premature Babies, For the Best Start in Life: Let´s run and talk about Prematurity</t>
  </si>
  <si>
    <t>Chico, CA, USA</t>
  </si>
  <si>
    <t>Connecting doctors with lawyers to challenge inadequate health care in immigrant detention</t>
  </si>
  <si>
    <t>Uniendo médicos y abogados para afrontar la atención médica inadecuada en la detención de inmigrantes</t>
  </si>
  <si>
    <t>Changeyourcoin.com</t>
  </si>
  <si>
    <t>05-21-2019</t>
  </si>
  <si>
    <t>Support Chiapanecan students get to the Science Fair</t>
  </si>
  <si>
    <t>Programa Adopte Un Talento, A.C.</t>
  </si>
  <si>
    <t>PAU0911198R0</t>
  </si>
  <si>
    <t>https://hipgive.org/wp-content/uploads/2019/05/RFC-PAUTA_02.pdf</t>
  </si>
  <si>
    <t>The Issue: Maria had crossed the border, to find a better and safer life with her daughter &amp;#8212; but, as they were dashing across the border in a jeep driven by a coyote, she found tragedy instead. The jeep flipped, ejecting Maria’s daughter, who died from her injuries. Maria’s leg was badly injured &amp;#8212; but, when Immigration and Customs Enforcement brought her in for processing, she didn’t receive the prompt specialty care she needed for the severity of her wounds. As a result, her wounds festered. Maria couldn’t walk, and her pro-bono attorney feared she would lose the leg. Luckily, Maria’s attorney called Medical Review for Immigrants (MRI). A new initiative from the non-profit Migrant Clinicians Network, MRI mobilizes health care providers to assist attorneys with clients like Maria who have urgent medical necessities that are dangerously undertreated while in detention. Through MRI, a physician is mobilized to quickly provide a Letter of Declaration for an attorney to request humanitarian parole for a seriously ill immigrant client, which enables the client to be released to receive essential care. Once released, MRI then assures that the client reaches the treatment she needs, with records transfer, follow-up services, and case management. MRI leans on MCN’s clinical network of over 10,000 constituents and over 30 years of experience working with health care providers coast to coast, and utilizes MCN’s Health Network, a proven cost-effective bridge case management system for patients who are moving while needing ongoing care. Within 24 hours, a physician had conducted the necessary medical records review and written a letter certifying medical need, and Maria was released. She immediately flew to California with her attorney, where Maria was reunited with her aunt, the only family she had in the US. MRI identified clinicians in the region through our network and quickly found emergency specialty providers who were willing to give her the care she needed to avoid leg amputation. Within two days of being released on humanitarian parole, Maria was on her way to recovery &amp;#8212; thanks to MRI. Without MRI, she may have lost her leg &amp;#8212; or her life. Why It’s Important: Thousands of immigrants seeking asylum arrive at the border each month, fleeing war, poverty, violence, and discrimination. Our clinical network reports to us that many of these immigrants have urgent health needs, like Maria’s, that are going unmet. &amp;nbsp;Exacerbated by a dangerous and long migration, often precipitated by a lifetime of toxic stress and traumatic events, and sometimes the direct result of violence in their homelands, these illnesses and injuries can be debilitating and deadly &amp;#8212; and they are too often overlooked while in detention. A new Human Rights Watch report uncovered “subpar and dangerous practices” that constitute “systemic deficits in immigration detention facility health care.” All people deserve access to quality health services. No one deserves to die in detention because of lack of access to care. With over 30 years of experience of technical assistance, networking, support services, case management, and training for migrant clinicians, Migrant Clinicians Network has a proven track record to overcome barriers to assure immigrants can access the health care they need. Our Goal: Our goal is to formalize and scale up MRI by mobilizing our nationwide network of physicians to help patients like Maria who are in ICE custody but have advanced medical needs. &amp;nbsp;The process is threefold. Many of the immigrants in custody need humanitarian parole, under which they are released from detention so that their health needs, which have gone unmet in detention, can be addressed. These are often urgent requests, needing a physician’s review within 48 to 72 hours, and requiring an advanced and formal network of physicians to assure prompt response. Once released, immigrants encounter numerous barriers to care &amp;#8212; language, transportation, culture and religion, insurance and financial concerns &amp;#8212; and, through MRI, we will utilize our nationwide network to help them overcome barriers to get the treatment they need. To inaugurate the formal MRI, MCN will alert pro-bono immigration agencies, law centers, and trusted private immigration attorneys of the review service, and mobilize a network of concerned physicians willing to learn the specifics of: reviewing medical records; the development of Letters of Declaration; and case management and patient navigation with Health Network support. MCN will provide training and ongoing support to clinicians in this network. But we need nationwide support to assure that we can meet these needs. We have the network, the will, the expertise &amp;#8212; but we don’t have the funding to make it happen. Your donations go directly to build and mobilize our network of clinicians and attorneys to help immigrants with unmet health needs get out of detention and into care. *Name, location, and other details are altered to protect the identity of the patient. The Impact: Many of us are watching with disbelief as the populations at &amp;nbsp;for-profit detention facilities balloon.&amp;nbsp; Immigrants who are fleeing for their lives arrive at the US border to claim asylum, only to be detained for upwards of 400 days at overcrowded prisons and repurposed WalMarts. As members of affected communities, we are horrified to see the lack of humanity on the part of ICE. As clinicians, we fear that many of those detained are not getting the basic health services they need. &amp;nbsp;At a time when it feels like there is so little we can do to help those at the border, this project is a concrete way to help detained immigrants with health concerns to get out of detention and into care. Hundreds of immigrants in detention need care &amp;#8212; and detention facilities are not providing it. Recent reports outline the inadequacy of medical care in ICE facilities. Simultaneously, the Trump Administration seeks to increase capacity at these facilities while cutting funding. This project will mobilize physicians to help those immigrants to get humanitarian parole and to access quality health care at their new location. In addition, hundreds of physicians are watching the news and wishing they could do more. This network will enable physicians to make a measurable impact on the lives of immigrants fleeing violence and war and seeking a better life. The impact is easily measurable: how many patients received humanitarian parole, and how many were able to complete treatment for illnesses and injuries that would otherwise go untreated. MCN’s Success: For more than 30 years, Migrant Clinicians Network has equipped clinicians with practical solutions uniquely tailored to the needs of the community by accounting for both its poverty and mobility. MCN brings together clinicians serving the mobile poor, providing technical assistance, training, resources, and tools to the clinicians serving migrants on the frontlines.&amp;nbsp;In 2017 alone, we provided 22,639 clinical encounters to clinicians across the US. For this project, we will mobilize our over 10,000 constituents to create a strong network of physicians who can provide documentation for humanitarian parole. MCN also fills the gaps in migrant health. For two decades, MCN’s Health Network has provided bridge case management, records transfer, and follow-up services for any migrant with an ongoing health need who is on the move. Last year, we completed 1,782 cases &amp;#8212; that’s almost two thousand people who were sick but needed to move and otherwise wouldn’t have been able to continue their treatment. Health Network talks directly with the patient, finds a new clinic, sets up appointments, and assures that the patient can continue treatment, be it for a pregnancy, cancer, tuberculosis, or any other health concern. Health Network has assisted migrant patients in every state in the US and in 114 other countries. And it’s cost-effective: independent research has shown that Health Network is highly cost-effective for migrant patients receiving treatment for tuberculosis infection. We will utilize Health Network to assure that patients who receive humanitarian parole can access culturally competent and high-quality care at their next destination, despite numerous barriers like lack of health insurance, unfamiliarity with the community’s resources, and language differences. What will funds cover? Your much-needed donations have a tangible result: immigrants with urgent medical health needs will get out of detention and into care. With these funds, Migrant Clinicians Network will build the basic infrastructure of MRI, beginning with outreach to physicians and pro-bono immigration agencies, law centers, and trusted private immigration attorneys across the country. Your donations will allow us to train physicians to properly write Letters of Declaration and to bring clinicians together virtually for a community of learning to help overcome potential hurdles. Finally, your donations will fund the case management needed to find and coordinate ongoing health care for patients after they are released &amp;#8212; an essential next-step after a patient receives humanitarian parole through MRI. All funds will go to the development of MRI. The faster we reach our goal, the more quickly we can begin helping immigrants with health needs get out of detention and into the care they need. MRI is a brand new initiative: we will provide special recognition to all of our founding donors on our website! Any donor who gives $1000 or more will receive a framed Alan Pogue print. http://www.documentaryphotographs.com/ Alexa Siegel Champion Testimonial English:&amp;nbsp;https://youtu.be/F0SIDF_WFoA Spanish:&amp;nbsp;https://youtu.be/rbruPyO-gec Dr. Kate Sugarman Champion Testimonial English:&amp;nbsp;https://youtu.be/CJmFXSrZ_gI Spanish:&amp;nbsp;https://youtu.be/Dsj2fx6ao8g</t>
  </si>
  <si>
    <t>Montserrat</t>
  </si>
  <si>
    <t>montserrat.williams@pauta.org.mx</t>
  </si>
  <si>
    <t>(562) 246-60</t>
  </si>
  <si>
    <t>cesar_malave@hotmail.com</t>
  </si>
  <si>
    <t>Help 85 students from rural areas in Chiapas, Mexico to share their science projects in the local Science Fair.</t>
  </si>
  <si>
    <t>Apoya a 85 estudiantes de Chiapas, México a compartir sus proyectos de ciencia con impacto social en la Feria Estatal.</t>
  </si>
  <si>
    <t>El problema:&amp;nbsp; María había cruzado la frontera para buscar una vida mejor y más segura con su hija, pero cuando pasaron la frontera en un jeep conducido por un coyote, encontró a cambio la tragedia. El jeep se volcó, expulsando a la hija de María, quien murió a causa de las heridas. La pierna de María tuvo una herida muy grave, y cuando el Servicio de Inmigración y Aduanas la llevó a su procesamiento, no recibió la atención especializada que necesitaban sus graves heridas. Como resultado, las heridas se de Maria se infectaron, no podía caminar, y su abogada pro-bono temía que perdiera la pierna.Afortunadamente, el abogado de María llamó a Revisión Médica para Inmigrantes (MRI por sus siglas en inglés). MRI es una nueva iniciativa de Migrant Clinicians Network, una organización sin fines de lucro,&amp;nbsp; que moviliza a proveedores de atención médica para ayudar a abogados con clientes como María, quienes tienen necesidades médicas urgentes y que reciben tratamiento inadecuado durante su detención. A través de MRI, un médico se moviliza para expedir rápidamente una Carta de Declaración para que un abogado solicite la libertad condicional humanitaria de un inmigrante gravemente enfermo, lo que permite que el cliente sea liberado para recibir atención médica esencial. Una vez liberado, MRI asegura que el cliente reciba el tratamiento que necesita, con transferencia de expedientes, servicios de seguimiento y administración de casos. MRI se apoya en la Red de Clínicos de MCN de más de 10,000 miembros y más de 30 años de experiencia trabajando con proveedores de atención médica de costa a costa, y utiliza la Red de Salud (Health Network) de MCN, un sistema costo-efectivo comprobado, que funciona como puente para el manejo de casos de pacientes que se mudan mientras necesitan atención médica continúa.En 24 horas, un médico hizo la revisión necesaria de los expedientes médicos y escribió una carta certificando la necesidad médica, y María fue puesta en libertad. Inmediatamente voló a California con su abogado, donde María se reunió con su tía, el único familiar que tenía en los EE.UU.. MRI identificó a los médicos de la región a través de nuestra red y rápidamente encontró proveedores especialistas en emergencias dispuestos a brindarle la atención necesaria para evitar la amputación de la pierna.Después de dos días de estar bajo libertad condicional humanitaria, María estaba en proceso de recuperación, gracias a MRI. Sin MRI, ella hubiera podido perder su pierna o hasta su vida.* El nombre, ubicación y otros detalles se cambiaron para proteger la identidad del paciente. Por qué es importante:&amp;nbsp; Cada mes miles de inmigrantes que buscan asilo llegan a la frontera huyendo de la guerra, la pobreza, la violencia y la discriminación. Nuestra Red de Clínicos nos informa que muchos de estos inmigrantes tienen necesidades de salud urgentes que no son atendidas, como el caso de María. Agravadas por una migración larga y peligrosa, a menudo precipitada por una vida de eventos traumáticos y estrés tóxico, y en ocasiones como resultado directo de la violencia en sus países de origen, estas enfermedades y lesiones pueden ser debilitantes y mortales, y con demasiada frecuencia son pasadas por alto mientras las personas están detenidas. Un nuevo informe de Human Rights Watch descubrió &amp;#8220;prácticas peligrosas y deficientes&amp;#8221; que constituyen &amp;#8220;déficits sistémicos en la atención médica de las instalaciones de detención de inmigrantes&amp;#8221;.Todos merecen acceso a servicios de salud de calidad. Nadie merece morir en detención por falta de acceso a atención médica. Con más de 30 años de experiencia en asistencia técnica, redes, servicios de apoyo, administración de casos y capacitación para médicos migrantes, Migrant Clinicians Network tiene un historial comprobado en superar barreras para asegurar que los inmigrantes tengan acceso a la atención médica que necesitan. Nuestro objetivo:&amp;nbsp; Nuestro meta es formalizar y ampliar MRI mediante la movilización de nuestra red nacional de clínicos para ayudar a pacientes como María que están bajo custodia de ICE pero que tienen necesidades médicas avanzadas. El proceso es triple. Muchos de los inmigrantes en custodia necesitan libertad condicional humanitaria, por lo que son liberados para que puedan abordar sus necesidades de salud, que no se han cubierto durante la detención. A menudo se trata de solicitudes urgentes, que requieren una revisión del médico en 48 a 72 horas, y que requieren una red de médicos avanzada y formal para asegurar una pronta respuesta. Una vez liberados, los inmigrantes encuentran numerosas barreras para obtener servicios: idioma, transporte, cultura y religión, seguros médicos y cuestiones financieras, y, a través de MRI, usaremos nuestra red nacional para ayudarles a superar las barreras para obtener el tratamiento que necesitan.Para inaugurar MRI, MCN alertará a las agencias de inmigración pro bono, centros legales y abogados de inmigración confiables&amp;nbsp; sobre los servicios de revisión, y movilizará una red de médicos interesados y dispuestos a aprender los detalles sobre: la revisión de expedientes médicos; el desarrollo de Cartas de Declaración; y la administración de casos y navegación de pacientes con el apoyo de Health Network. MCN brindará capacitación y apoyo continuo a los médicos de esta red.Pero necesitamos apoyo a nivel nacional para garantizar que podamos satisfacer estas necesidades. Tenemos la red, la voluntad, la experiencia, pero no tenemos los fondos para realizarlo. Sus donaciones irán directamente a la construcción y movilización de nuestra Red de Clínicos para poder ayudar a los inmigrantes con necesidades de salud insatisfechas para que sean liberados y reciban atención médica. El impacto:&amp;nbsp; Muchos de nosotros observamos con incredulidad cómo se disparan los números de las poblaciones en los centros de detención con fines de lucro. Los inmigrantes que huyen para salvar sus vidas llegan a la frontera de los EE.UU. para pedir asilo, solo para ser detenidos hasta por más de 400 días en prisiones superpobladas y WalMarts reutilizados. Como miembros de comunidades afectadas, nos horroriza ver la falta de humanidad por parte de ICE. Como clínicos, tememos que muchos de los detenidos no reciban los servicios básicos de salud que necesitan. En un momento en que parece que hay muy poco que podamos hacer para ayudar a quienes están en la frontera, este proyecto es una manera concreta de ayudar a los inmigrantes detenidos con problemas de salud a salir de detención y recibir atención.Cientos de inmigrantes detenidos necesitan atención médica, y los centros de detención no la brindan. Informes recientes describen la insuficiencia de atención médica en las instalaciones de ICE. Al mismo tiempo, la Administración de Trump busca aumentar la capacidad en dichas instalaciones. Este proyecto movilizará a los médicos para ayudar a esos inmigrantes a obtener la libertad condicional humanitaria y accedan a atención médica de calidad en su nueva ubicación. Además, cientos de médicos observan las noticias y desean poder hacer más. Esta red permitirá a los médicos tener un impacto medible en la vida de los inmigrantes que huyen de la violencia y la guerra y que buscan una vida mejor. El impacto es fácilmente cuantificable: cuántos pacientes recibieron libertad condicional humanitaria y cuántos pudieron completar el tratamiento de enfermedades y lesiones que de otra manera no se hubieran tratado. El éxito de MCN:&amp;nbsp; Durante más de 30 años, Migrant Clinicians Network ha reunido a médicos que atienden a los pobres móviles, brindando asistencia técnica, capacitación, recursos y herramientas a los médicos en primera línea que atienden a los migrantes. Solo en 2017, brindamos 22,639 encuentros clínicos a médicos de todo EE. UU. Para este proyecto, movilizaremos a nuestros más de 10,000 miembros para crear una sólida red de médicos que puedan proporcionar revisiones para la libertad condicional humanitaria. MCN también cubre los vacíos en cuanto a&amp;nbsp; la salud de los migrantes. Durante dos décadas, la Red de Salud de MCN ha brindado servicios de puente en el control, transferencia de registros y seguimiento de casos para cualquier migrante con necesidades de salud y que está cambiando de ubicación. El año pasado, completamos 1782 casos, casi dos mil personas que estaban enfermas pero que necesitaban mudarse y que de otro modo no hubieran podido continuar con su tratamiento.¿Qué cubrirán los fondos?Sus donaciones tan necesarias tendrán un resultado tangible: los inmigrantes con necesidades médicas urgentes saldrán de detención y recibirán atención médica. Con estos fondos, Migrant Clinicians Network construirá la infraestructura básica de MRI, comenzando con la búsqueda en todo el país de médicos y agencias de inmigración pro-bono, centros legales y abogados privados de inmigración confiables. Sus donaciones nos permitirán capacitar a los médicos para que escriban&amp;nbsp; las Cartas de Declaración correctamente y para reunir virtualmente a los médicos en comunidades de aprendizaje para superar posibles obstáculos. Finalmente, sus donaciones financiarán el manejo de casos necesario para encontrar y coordinar el cuidado de salud continuo para pacientes después de su liberación, un paso esencial después de que un paciente sea puesto en libertad condicional por razones humanitarias a través de MRI.Todos los fondos se destinarán al desarrollo de MRI. Cuanto más rápido logremos nuestra meta, más rápido podremos empezar a ayudar a los inmigrantes con necesidades de salud a obtener su libertad&amp;nbsp; y obtener la atención médica necesaria.MRI es una nueva iniciativa: ¡brindaremos un reconocimiento especial a todos nuestros donantes fundadores en nuestro sitio web! &amp;nbsp; Alexa Siegel Champion Testimonial English: &amp;nbsp;https://youtu.be/F0SIDF_WFoA Spanish: https://youtu.be/rbruPyO-gec &amp;nbsp; Kate Sugarman Champion Testimonial English: https://youtu.be/CJmFXSrZ_gI Spanish: https://youtu.be/Dsj2fx6ao8g &amp;nbsp;</t>
  </si>
  <si>
    <t>Personnel: Attorney $137,000.00 10.00% $3,425.00 Medical Director $180,000.00 6.00% $2,700.00 Project Director $90,129.12 10.00% $2,253.23 Director of Education and Communication $88,880.16 2.00% $444.40 Communication Designer $37,440.00 3.00% $280.80 Program Associate $35,360.00 2.00% $176.80 Administrative Support $33,972.00 5.50% $467.12 Fringe At 30% $2,924.20 TOTAL PERSONNEL AND FRINGE $12,671.55 Consultants &amp;#8211; MD, Attorney stipends $3,000.00 Help with trainings and follow-up and cover Indirect at federally negotiated rate $4,328.48 TOTAL REQUEST $20,000.03</t>
  </si>
  <si>
    <t>jhopewell@migrantclinician.org</t>
  </si>
  <si>
    <t>PAUTA (Adopt a Talent Program) provides spaces in which children and youngsters can develop their scientific skills. &amp;nbsp; 85 students from rural an urban areas in Chiapas, Mexico City have been working in science projects that can transform their communities. On June 15, 2019, the will share their projects with the scientific community in Tuxtla Gutiérrez, Chiapas. Most of this students have to travel long distances to get to the capital city. With the money raised, food, transportation and lodging expenses will be covered. Why it matters: This is the opportunity for the students to show their one year work to scientists and the whole community. This year students have been working in science club, guided by teachers and developing scientific skills. From all the students that wish to work in a scientific area, only 8% of females students and 10% of male students have the skills to access a science career. With these activities were looking to have new scientific vocations and critical thinking. Students get the chance to work and discuss their work with researches. The participation in the Science Fair motivates them to continue developing skills, they get feedback on the projects that helps them improve their projects and this has a positive impact in their communities. Potential Challenges: We need all the help we can get. We can also receive physical donations. What we need is: Bus from Tapachula-Tuxtla Guitérrez-Tapachula Bus from Frontera Comalapa-Tuxtla Gutiérrez-Frontera Comalapa Transportation from Villacorzo-Tuxtla Gutiérrez-Villacorzo Transportation from Teopisca-Tuxtla Gutiérrez-Teopisca Transportation from San Cristóbal de las Casas-Tuxtla Gutiérrez-San Cristóbal de las Casas Lodging for students from Tapachula and Comalapa Dinner, breakfast and lunch for students from Tapachula and Comalapa Box lunch in Science Fair for all students US: Programa Adopte un Talento (PAUTA) was created with the intention of developing an initiative to identify, improve and provide integral support to students in all educational levels who have a interest and specific talent for science. In Mexico, we are facing the fact that many young people, who have great skills and talents, are not recognized, supported and motivated. Without minimum attention, these skills and talents may stop being developed, representing a great loss of the country&amp;#8217;s most important &amp;#8220;natural resource&amp;#8221;. PAUTA responds to the need for more young students to develop their skills, with the goal of incorporating them into the scientific community. When talented top students are supported they are able to face great challenges and participate in the resolution of important problems. The main purpose of the program is to identify children and young people with interest and talent in science in order to motivate them, help them to be aware of their capabilities and contribute in their preparation. And through their own development, improve the scientific and technological growth in Mexico. &amp;nbsp;</t>
  </si>
  <si>
    <t>El Programa Adopte un Talento, A.C. ofrece espacios en los que niños y jóvenes pueden desarrollar sus habilidades científicas. 85 estudiante de áreas rurales y urbanas en Chiapas han trabajado en proyectos de ciencias con impacto social por un ciclo escolar. Estos proyectos representan la oportunidad de transformar su comunidad. El 15 de junio de 2019, compartirán sus proyectos con la comunidad científica en Tuxtla Gutiérrez, Chiapas. La mayoría de estos estudiantes tiene que viajar largar distancias para llegar a la capital del estado. Con el dinero procurado, se cubrirán los gastos de alimentación, transporte y alojamiento. Por qué importa Esta es la oportunidad para que los estudiantes muestren su trabajo a científicos y la comunidad en general. Este año los estudiantes trabajaron en un club de ciencias, guiados por maestros que donaron su tiempo para formarse y darles seguimiento. &amp;nbsp; De todos los alumnos que desean trabajar en un área científica, sólo el 8% de las alumnos y el 10% de los alumnos tienen las habilidades para acceder a una carrera científica. Con estas actividades buscamos fomentar su vocación científica y desarrollar su pensamiento crítico. Los estudiantes tienen oportunidad de trabajar y discutir su trabajo con investigadores. La participación en la feria de ciencias los motiva a seguir desarrollando sus habilidades, y al obtener retroalimentación de científicos sus proyectos mejoran, lo que impacta aún más en sus comunidades. &amp;nbsp; Desafíos Necesitamos toda la ayuda que podamos conseguir. También podemos recibir donaciones en especie de cualquiera de estos rubros: Camión Tapachula-Tuxtla Gutiérrez- Tapachula Camión Frontera Comalapa- Tuxtla Gutiérrez- Frontera Comalapa Transporte Villacorzo- Tuxtla Gutiérrez- Villacorzo Transporte Teopisca- Tuxtla Gutiérrez- Teopisca Hospedaje para estudiantes de Tapachula y Comalapa Desayuno, comida y cena para estudiantes de Tapachula y Comalapa Box lunch en Feria de Ciencias para todos los alumnos Sobre nosotros El Programa Adopte un Talento (PAUTA) nació con la intención de desarrollar una iniciativa que identificara, impulsará y brindará apoyo integral a estudiantes de todos los niveles con interés en la ciencia, particularmente a quienes tienen un talento científico. Esta preocupación nace del hecho de que en México un alto número de jóvenes posee gran capacidad, que por desgracia muy pocas veces es reconocida. Sin una atención mínima, esta capacidad puede dejar de desarrollarse, lo que impacta directamente en cada persona y en la pérdida del “recurso natural” más importante del país. PAUTA busca dar respuesta a la necesidad de que más niños, niñas y jóvenes tengan oportunidad de acercarse a la ciencia de una manera distinta, acompañarlos en su desarrollo académico e incorporarles a la comunidad científica. Se requiere sobre todo de estudiantes capaces de enfrentar grandes retos y participar en la solución de las problemáticas. El propósito central del Programa es identificar a niños, niñas y jóvenes con interés y talento en las ciencias para motivarlos, hacerles conscientes de sus capacidades y coadyuvar en su preparación. Con ello buscamos, que a través de su propio desarrollo, abonen al crecimiento científico y tecnológico de México.</t>
  </si>
  <si>
    <t>Cesar Needs a Golf Cart for Summer Camp</t>
  </si>
  <si>
    <t>Support Amextra´s Women and Girls!</t>
  </si>
  <si>
    <t>Asociación Mexicana de Transformación Rural y Urbana (AMEXTRA)</t>
  </si>
  <si>
    <t>AMT8407047X3</t>
  </si>
  <si>
    <t>https://hipgive.org/wp-content/uploads/2019/02/ACTA-CONSTITUTIVA-AMEXTRA.compressed.pdf</t>
  </si>
  <si>
    <t>Humanitarian aid for my mom and family</t>
  </si>
  <si>
    <t>jvalverde@ywcalawrence.org</t>
  </si>
  <si>
    <t>03-20-2019</t>
  </si>
  <si>
    <t>jucar15470@gmail.com</t>
  </si>
  <si>
    <t>stephanie.ahlgrain@gmail.com</t>
  </si>
  <si>
    <t>Centros de Comunicacion Social/Social Communication Centers</t>
  </si>
  <si>
    <t>(555) 275-4789</t>
  </si>
  <si>
    <t>Mexican women and girls are transforming their lives and communities. Support them this #InternationalWomensDay!</t>
  </si>
  <si>
    <t>Este Día Internacional de la Mujer, ¡Dona a mujeres y niñas en México!</t>
  </si>
  <si>
    <t>Centro Inclusivo y comunitario de Spinning</t>
  </si>
  <si>
    <t>The Asociación Mexicana de Transformación Rural y Urbana A.C (Amextra) was created in 1984 by a group of university students dedicated to finding solutions to the marginalization suffered by thousands of Mexicans. During our 35 years of service, gender equality has become one of our central values. At Amextra, our goal is to help women recognize the skills, talents, and resources they possess that can transform their lives and communities. The Context Gender violence and inequality in Mexico are problems throughout the nation. The crisis is so widespread that 60% of women report having experienced violence in their lifetime. The income inequality gap is equally grim. Just 43% of women participate in the formal economy, versus 74% of men (UN Women). Disparities in health and education due to gender are also seen in many of the rural and urban communities where Amextra collaborates. Why your donation matters: &amp;nbsp; With your support, we will continue serving more than 3,000 women in 4 states of Mexico. Women and girls will learn to read and write, advance in their studies, have access to more diverse foods (produced by them!), increase and diversify their income, restore and protect their environment, and continue recovering from the September 2017 earthquake. Be a part of the transformation of women and girls! Your donation supports: &amp;nbsp; TUTORING and HOMEWORK HELP: Make sure girls in Amextra´s communities get the individualized academic attention they need to excel in school! Classes are provided 6 days per week at Amextra´s Community Centers. TEXTILES and LITERACY: Training on color combinations, product diversification (like sewing on shoes!), and literacy for 40 women artisans in two states of Mexico. DIVERSE and BALANCED NUTRITION: Maintenance of community and family gardens, chicken coops, and MIAF (Corn Interplanted with Fruit Trees) plots, and also food preparation workshops for women to share health recipes and nutrition tips. RESPECT AND RIGHTS OF WOMEN: Reflections for women and men on gender roles in their community and the peaceful resolution of conflicts builds communities where women are valued and respected and conflicts are transformed, not avoided or resolved with aggression. FERTILE and UNCONTAMINATED LAND: Crop systems that keep the land fertile, ecological bathrooms to prevent water contamination, and hygiene workshops about hand washing and disinfection of foods. SMOKE-FREE and HEALTHY LUNGS: Stoves that burn less wood and direct the smoke outside the home. Women are more affected by respiratory and vision problems associated with current traditional stoves than men. FORTIFIED CONSTRUCTION and DIGNIFIED HOMES:Improvements in women´s homes in two Mexican states, and continuation of construction of homes for single moms and elderly women after the September 2017 earthquake. Donate today and contribute to the holistic transformation of more than 3,000 women and girls in Mexico! &amp;nbsp; &amp;nbsp; &amp;nbsp;</t>
  </si>
  <si>
    <t>La Asociación Mexicana de Transformación Rural y Urbana A.C (Amextra) fue creada en 1984 por un grupo de estudiantes universitarios dedicados a encontrar soluciones a la marginación que sufren miles de mexicanos. Durante nuestros 35 años de servicio, la igualdad de género se ha convertido en uno de nuestros valores principales. En Amextra, nuestro objetivo es ayudar a las mujeres a reconocer sus dones, habilidades, y recursos para que puedan transformar sus vidas y sus comunidades. &amp;nbsp; El contexto La violencia de género y la desigualdad en México son problemas serias. La crisis está tan fuerte que el 60% de las mujeres informan haber experimentado violencia en su vida. La brecha de desigualdad económico es igualmente grave. Solo el 43% de las mujeres participan en la economía formal, en comparación al 74% de los hombres (ONU Mujeres). Las disparidades en salud y educación debido al género también se observan en muchas de las comunidades rurales y urbanas donde colaboramos. &amp;nbsp; Por qué es importante tu donación: Con tu apoyo, continuaremos sirviendo a más de 3,000 mujeres en 4 estados: Chiapas, Guerrero, Morelos y el Estado de México. Las mujeres y las niñas con las que colaboramos aprenderán a leer y escribir, avanzarán en sus estudios, tendrán acceso a alimentos más diversos (¡producidos por ellos!), aumentarán y diversificarán sus ingresos, restaurarán y conservarán su medio ambiente, y continuarán recuperándose del sismo de septiembre de 2017. ¡Sé parte de la transformación de mujeres y niñas! Tu donación apoya: &amp;nbsp; REGULARIZACION y APOYO CON TAREAS: Asegúrese de que las niñas de las comunidades de Amextra reciban la atención académica individualizada que necesitan para sobresalir en la escuela. Las clases se imparten 6 días a la semana en los Centros Comunitarios de Amextra. TEXTILES y ALFABETIZACIÓN: Capacitación sobre combinaciones de colores, diversificación de productos y alfabetización para 40 mujeres artesanas en tres estados (Chiapas, Guerrero y el Estado de México). NUTRICIÓN DIVERSIFICADA Y BALANCEADA: Mantenimiento de huertos comunitarios y familiares, gallineros y parcelas MIAF (Milpa Intercalada con Árboles Frutales) y también talleres de preparación de alimentos para que las mujeres compartan recetas de salud y consejos de nutrición. RESPETO Y VALOR: Reflexiones para mujeres y hombres sobre los roles de género en su comunidad y la resolución pacífica de conflictos construyen comunidades donde las mujeres son valoradas y respetadas y los conflictos se transforman, no se evitan ni se resuelven con violencia. TIERRA FERTIL y NO CONTAMINADA: Sistemas de cultivos que mantienen la tierra fértil, baños ecológicos para evitar la contaminación del agua e talleres de higiene sobre el lavado de manos y la desinfección de alimentos. PULMONES LIBRES DE HUMO Y SALUDABLES: Estufas ahorradoras de leña. Las mujeres se ven más afectadas por los problemas respiratorios y de la visión asociados con las estufas tradicionales actuales que los hombres. CONSTRUCCIÓN REFORZADA y VIVIENDAS DIGNAS: Mejoras en los hogares de mujeres en Chiapas y Guerrero y la continuación de la construcción de hogares para madres solteras y mujeres de edad avanzada después del terremoto de septiembre de 2017 en Morelos. &amp;nbsp; ¡Done hoy y contribuya a la transformación integral de más de 3,000 mujeres y niñas en México!</t>
  </si>
  <si>
    <t>· TUTORING and HOMEWORK HELP: A $7 donation helps make sure all girls in Amextra´s communities get the individualized academic attention they need to excel in school! Classes are provided 6 days per week atAmextra´s Community Centers. · TEXTILES and LITERACY: $10 provides training on color combinations, product diversification (like sewing on shoes!), and literacy for 40 women artisans in two state of Mexico · DIVERSE and BALANCED NUTRITION: $25 provides maintenance of community and family gardens, chicken coops, and MIAF corn plots and also food preparation workshops for women to share health recipes and nutrition tips. · FERTILE and UNCONTAMINATED LAND: $50 supports crop systems that keep the land fertile, ecological bathrooms to prevent water contamination, and hygiene workshops about hand washing and disinfection of foods. · SMOKE-FREE and HEALTHY LUNGS: $100 allows the construction of stoves that burn less wood, and have the smoke directed outside. Women are more likely to suffer respiratory and vision problems associated with current traditional stoves. · FORTIFIED CONSTRUCTION and DIGNIFIED HOMES: With your donation of $250 we can make improvements in women´s homes in two Mexican states, and continue construction of homes for single moms and elderly women after the September 2017 earthquake.</t>
  </si>
  <si>
    <t>AmextraOficial</t>
  </si>
  <si>
    <t>stephanie@amextra.org</t>
  </si>
  <si>
    <t>Centro Espiritual Ecológico Bicaa I&amp;#8217;cu</t>
  </si>
  <si>
    <t>Humanitarian aid</t>
  </si>
  <si>
    <t>bicaaicu@gmail.com</t>
  </si>
  <si>
    <t>https://hipgive.org/wp-content/uploads/2018/12/Mesa-Directiva.pdf</t>
  </si>
  <si>
    <t>Huerto Orgánico</t>
  </si>
  <si>
    <t>Centro Espiritual / Ecológico Bicaa I&amp;#8217;cu</t>
  </si>
  <si>
    <t>https://hipgive.org/wp-content/uploads/2019/05/Estados-Financieros-Amextra-A.C.-2018.pdf</t>
  </si>
  <si>
    <t>Hoy por mi mañana por ti</t>
  </si>
  <si>
    <t>CENTRO ESPECIALIZADO DE CIRUGIA AMBULATORIA o CESCA S.A DE C.V.</t>
  </si>
  <si>
    <t>https://hipgive.org/wp-content/uploads/2019/05/Organizational-Budget-2019.pdf</t>
  </si>
  <si>
    <t>House of paws</t>
  </si>
  <si>
    <t>CENTRO ESPECIALIZADO DE CIRUGIA AMBULATORIA</t>
  </si>
  <si>
    <t>centrodecirugiacesca@gmail.com</t>
  </si>
  <si>
    <t>Horse loving</t>
  </si>
  <si>
    <t>Hope Homes</t>
  </si>
  <si>
    <t>Support 4 Latina Leaders To Get 1,000 Latinas Out To Vote!</t>
  </si>
  <si>
    <t>https://hipgive.org/wp-content/uploads/2019/02/6508IRS_501c3_Determination_Letter_2008.pdf</t>
  </si>
  <si>
    <t>Centro de oportunidades para niñas, niños y adolescentes</t>
  </si>
  <si>
    <t>isaacelenosaldivar@gmail.com</t>
  </si>
  <si>
    <t>Hope &amp;amp; Homes</t>
  </si>
  <si>
    <t>Hope Builders, Inc.</t>
  </si>
  <si>
    <t>82-3182703</t>
  </si>
  <si>
    <t>https://hipgive.org/wp-content/uploads/2018/11/501c3-Determination-Letter.pdf</t>
  </si>
  <si>
    <t>Centro de estancia la Paradita Proyecto ecoturistico</t>
  </si>
  <si>
    <t>Vickie</t>
  </si>
  <si>
    <t>vickiemichaud@hopebuildersinc.org</t>
  </si>
  <si>
    <t>(213) 534-6441</t>
  </si>
  <si>
    <t>centro de educación para la paz</t>
  </si>
  <si>
    <t>Over the next 4 weeks, CLRJ is raising $5,000 to train 4 Latina/x leaders to knock on 1,000 doors in Southeast LA!</t>
  </si>
  <si>
    <t>(239) 633-2700</t>
  </si>
  <si>
    <t>sauldeguatemala@yahoo.com</t>
  </si>
  <si>
    <t>What is Reproductive Justice (RJ)? Reproductive Justice is a framework that encompasses the rights of all people to 1) HAVE children when they are ready, and have access to the necessary support for healthy pregnancy, birth and parenting experiences; 2) NOT HAVE children and have access to the sexual and reproductive health services including contraception, comprehensive sexuality education and abortion; 3) parent the children we have in healthy environments that are free of violence, both interpersonal and institutional. Who Are We? California Latinas for Reproductive Justice (CLRJ) is a statewide organization committed to honoring the experiences of Latinas/x to uphold our dignity, our bodies, sexuality, and families. We build Latinas&amp;#8217;/x power and cultivate leadership through community education, policy advocacy, and community-informed research. What Are We Doing? Over the next 4 weeks, CLRJ is raising $5,000 to train 4 Latina/x leaders and knock on 1,000 doors in Southeast Los Angeles to encourage families to raise their voices by getting out the vote. Over the past five years, CLRJ has invested in door-knocking and building relationships with some of the most underserved neighborhoods in Southeast Los Angeles. Simultaneously, CLRJ has invested in the leadership development of countless young Latinas/x eager for change. This month four of our most dynamic and talented leaders along with our voter engagement team will reconnect with families directly at their doorstep, and ask them to get out the vote. On March 26, 2019 Senate District 33 in Southeast Los Angeles will be having a special primary election. Our leaders will talk to community about the importance of harnessing our collective power and voting to make our presence felt and our voices heard. This is a critical part of our long term work. At CLRJ we understand that voting is just one of the ways in which we can exercise our power, and we intend to continue informing our communities about how we can hold elected officials accountable after casting our ballots. How Can You Help? You too can be part of the Reproductive Justice Movement! When we build Latina/x leadership we empower our communities to use their voices and harness their power to make change happen! Your donation to our campaign will help us build the leadership of 4 Latinas/xs and reach 1,000 Latina/x families. More importantly, your donation is a long term investment in the Latina/x leadership we are seeking to build statewide. Your donation represents a way for you to contribute to the cultivation of Latina/x leadership across the state that supports and uplifts the 7.5 million Latinas/x and their families who are impacted by the policy advocacy and leadership development work that CLRJ has taken on in the state of California. We thank you for your consideration to support our work! We look forward to staying connected with you! Please join our mailing list and follow us on social media! www.clrj.org Facebook: CALatinas4RJ Twitter: @Latinas4RJ Instagram: Latinas4RJ To learn more about elections happening in Los Angeles County visit www.lavote.net or for current and upcoming elections click here.</t>
  </si>
  <si>
    <t>Centro de desarrollo para las adolescentes</t>
  </si>
  <si>
    <t>Homes for families in Latin America</t>
  </si>
  <si>
    <t>American Friends of Un TECHO Para Mi Pais</t>
  </si>
  <si>
    <t>27-1479398</t>
  </si>
  <si>
    <t>https://hipgive.org/wp-content/uploads/2018/08/501-(c)-(3)-(1).pdf</t>
  </si>
  <si>
    <t>Central American Youth Leadership Conference 2017</t>
  </si>
  <si>
    <t>https://hipgive.org/wp-content/uploads/2017/07/Tax-Exempt.pdf</t>
  </si>
  <si>
    <t>Luisa</t>
  </si>
  <si>
    <t>luisa.cordoba@techo.org</t>
  </si>
  <si>
    <t>(202) 374-4844</t>
  </si>
  <si>
    <t>A home is a gateway to self-reliance. A home is so much more than a house.</t>
  </si>
  <si>
    <t>Una casa es la puerta a la autosuficiencia. Un hogar es mucho más que una casa.</t>
  </si>
  <si>
    <t>Marlom</t>
  </si>
  <si>
    <t>TECHO At a Glance &amp;nbsp;&amp;nbsp; Who are we &amp;nbsp; TECHO, means “roof” in Spanish. We are a youth-led Latin American NGO. TECHO seeks to overcome poverty in informal settlements through the collaborative work between the local neighborhood and volunteers. TECHO mobilizes youth globally and empowers slum residents, transforming them into organized and sustainable communities. Collaborative work means precisely that. We work together. We build together. &amp;nbsp; These are our values: &amp;nbsp; Solidarity We are moved by injustices and inequalities. We act in the procurement of the common good. &amp;nbsp; Conviction We are certain that we will improve society. &amp;nbsp; Diversity We enrich our work through collaboration among diverse individuals. &amp;nbsp; Optimism We are creative in the development of solutions and work proactively. &amp;nbsp; Excellence We perform quality work and strive for continuous improvement. &amp;nbsp;&amp;nbsp;Our mission is to work with determination among informal settlements to overcome poverty through the education and joint action of slum residents, youth volunteers and other actors. &amp;nbsp; We envision a just and integrated society without poverty in which all people can fully exercise their rights and duties and have opportunities to develop their capabilities. &amp;nbsp;&amp;nbsp;&amp;nbsp;&amp;nbsp;&amp;nbsp;&amp;nbsp; Where do we work? &amp;nbsp; See our interactive map here &amp;nbsp; We work in 18 countries--64 cities--- in Latin America and the Caribbean: Argentina, Bolivia, Brasil, Chile, Colombia, Costa Rica, Ecuador, El Salvador, Guatemala, Haití, Honduras, México, Panamá, Paraguay, Perú, República Dominicana, Uruguay y Venezuela. We also have an office in the&amp;nbsp;US. Our office in Nicaragua is on hiatus due to political unrest that prevents us from being able to guarantee our staff' and volunteers' safety on the ground. We expect to be back there again&amp;nbsp; soon &amp;nbsp; Our work in numbers &amp;nbsp; ●&amp;nbsp;&amp;nbsp;&amp;nbsp;&amp;nbsp;&amp;nbsp;&amp;nbsp;&amp;nbsp;&amp;nbsp;&amp;nbsp;&amp;nbsp; &amp;gt; &amp;nbsp;1m volunteers mobilized. ●&amp;nbsp;&amp;nbsp;&amp;nbsp;&amp;nbsp;&amp;nbsp;&amp;nbsp;&amp;nbsp;&amp;nbsp;&amp;nbsp;&amp;nbsp; &amp;gt; &amp;nbsp;115 k emergency homes built. ●&amp;nbsp;&amp;nbsp;&amp;nbsp;&amp;nbsp;&amp;nbsp;&amp;nbsp;&amp;nbsp;&amp;nbsp;&amp;nbsp;&amp;nbsp; Present in 635 communities (informal settlements) ●&amp;nbsp;&amp;nbsp;&amp;nbsp;&amp;nbsp;&amp;nbsp;&amp;nbsp;&amp;nbsp;&amp;nbsp;&amp;nbsp;&amp;nbsp; 9 published research papers on informal settlements in Latin America ●&amp;nbsp;&amp;nbsp;&amp;nbsp;&amp;nbsp;&amp;nbsp;&amp;nbsp;&amp;nbsp;&amp;nbsp;&amp;nbsp;&amp;nbsp; 1.200 leaders from communities in a&amp;nbsp;situation of poverty and exclusion work with us. ●&amp;nbsp;&amp;nbsp;&amp;nbsp;&amp;nbsp;&amp;nbsp;&amp;nbsp;&amp;nbsp;&amp;nbsp;&amp;nbsp;&amp;nbsp; &amp;gt; &amp;nbsp;6.733 families have now permanent homes &amp;nbsp; &amp;nbsp; Goals &amp;nbsp; ·&amp;nbsp;&amp;nbsp;&amp;nbsp;&amp;nbsp;&amp;nbsp;&amp;nbsp; To overcome the condition of poverty and vulnerability experienced by millions of people living in informal settlements. ·&amp;nbsp;&amp;nbsp;&amp;nbsp;&amp;nbsp;&amp;nbsp;&amp;nbsp; To train young volunteers through the work-based connection with slum residents. &amp;nbsp;&amp;nbsp;&amp;nbsp;&amp;nbsp;&amp;nbsp;&amp;nbsp;&amp;nbsp;&amp;nbsp; &amp;nbsp; &amp;nbsp;&amp;nbsp;&amp;nbsp;&amp;nbsp;&amp;nbsp;&amp;nbsp;&amp;nbsp;&amp;nbsp; People fund projects they feel passionate about and believe in. Use this section to grab their attention, peak their interest and make sure they want to read more. Here are some things to include: 1. Introduce the issue, opportunity or problem you want to address with this project 2. Why is this important to you, your team, or your organization? 3. What is your goal, how do you plan to accomplish it and how can people’s support/donations help you get there? Why it matters: Use this section to give more details and talk about the big picture. 1. What impact will you have if this project becomes a reality? How will you measure the impact? 2. Explain why your project is valuable to your supporters and the world (or the Latino community). 3. Why should people trust you? Reference success stats from similar projects or point to your organization’s track record. Potential Challenges: Transparency is key to build trust among potential donors. Use this section to show that you have thought about the potential risks and obstacles you might face trying to achieve your goal and what you plan to do to overcome these challenges. How we’ll put your donations to work Explain how much money you need and where it is going. 1. What will funds cover? Be transparent and specific to build trust in your supporters. 2. Describe where your funds will go if you don’t reach your entire goal. 3. Tell people about your unique perks or giving levels for donating to your project. Feel free to add photos or videos to any section to help contributors visualize your story. Other ways people can help: Some people might not be able to make a donation, but they can help you in other ways that can go a long way. Let them know you are aware of this, and show them what other ways they can get involved. For example: - Ask people to help you get out the word - Provide sample social media language - Remind them to use the HIPGive social sharing tools - Invite them to become an official campaign ambassador or volunteer. That is it! Feel free to get creative and make this section as engaging as you want.</t>
  </si>
  <si>
    <t>The third Central American Youth Leadership Conference to welcome our immigrant Youth continue their resilience.</t>
  </si>
  <si>
    <t>Techo</t>
  </si>
  <si>
    <t>Nuestra 3ra Conferencia de Liderazgo de Juventud Centroamericana en Los Angeles.</t>
  </si>
  <si>
    <t>SUEÑOS DE MUJER</t>
  </si>
  <si>
    <t>Homemade Biodigester</t>
  </si>
  <si>
    <t>Homies Unidos is requesting your financial support to put together the Third Annual Central American Youth Leadership Conference entitled, “Empowering through Resilience and Resistance.” This conference serves to formally welcome our Central American Refugee (CAR) youth to Los Angeles, and connect them with resources that address their trauma as refugees, the uncertainty of their immigration situations, as well as the social determinants of health and wellness. CAR Youth were forced to emigrate due to ongoing violence in their country of origin. They embarked on a dangerous journey through the desserts of Mexico, and ended up incarcerated in U.S. detention centers. Once reunified with their parents or guardians, their hopes and dreams of starting a new life free from violence continues to be challenged through a complex transitioning and reintegration process. If CAR Youth have family in the United States, they are unified with their family or relatives they have not seen for over a decade (which is about half of their lives for many of them). They must integrate into new schools with new cultural practices, without knowing the language. This results in a deep feeling of alienation. The reality is that many of the Los Angeles neighborhoods they come to live in are communities with high incidents of violence and low-income populations, and thereby lack proper health resources and social service systems. CAR YOUTH are coping with anxiety, depression, and PTSD. Of the over 250,000 youth who came in since 2014 about 40,000 have not shown up to their court hearings because of the fear they have that their motives for leaving their countries will be questioned unconvincing to the judge resulting in their deportation. These youths are currently the primary target of the U.S. Administration for deportation. Organizations in Los Angeles like CARECEN, Bresee Foundation and Saint St. John’s Well Child Center among others step forward and do great work in providing help with their trauma; while some assist them with navigating their immigration legal process. Homies Unidos is helping CAR Youth with the culture shock they are experiencing in their schools and with their families. Homies Unidos continues to reach out to schools and community service providers to refer youth who need mental health or legal services to these and other organizations. As part of a preventive strategy we began implementing the Joven Noble, character development program to provide a safe space where they can express themselves through empowerment of their cultural traditions and teaching tools to enable the transition into their new lives. Through this Conference we will address the need to bring youth from other schools that are not benefiting from these services, where they can share experiences and be introduced to health service providers and other resources. Finally, we need to ensure these youths have a successful, healthy, safe, and well-supported integration to our communities. Therefore, in solidarity with Central American refugees, Homies Unidos is proposing to put together the third Central American Youth Leadership Conference. The main purpose will be to ensure that these refugee youths feel welcomed and protected from deportation, introduce them to service providers and to celebrate and promote Central American art and culture, while making this conference locally accessible. &amp;nbsp; Goals Our conference main goals look to: &amp;#8211; Strengthen our support for youth, especially for Central Americans and their families who have survived through resilience, the violence and economic difficulties from their country of origin and the culture shock in their communities. Creating spaces that will support them in their journey to healing the trauma from the violence and overcome with resilience in an anti-immigrant environment. &amp;#8211; Create the basis for solving the problems that our youth are faced with in a way that centers their main problems and basic demands in order to survive by obtaining decent jobs, continue their education and access holistic health services that will help ease their integration into our communities. Central American youth participate and graduate from our summer Youth Leadership Training that prepares them to organize this conference themselves. Learning together to protect themselves under this current anti-immigrant environment as well as continue to organize outside of the conference around health disparities predicated by the social determinants surrounding health. Central American youth from various schools in Los Angeles will benefit from the health resources and cultural activities provided by organizations which in the long run can result in more support from the main community stakeholders, endorsers, funders, and the youth themselves; which in turn creates opportunities for health referrals, positive reinforcement, and self-esteem building for CAR youth. &amp;nbsp; Why it matters? Currently, support for immigrant children and youth is not being prioritized and in fact is waning. In that context, the extremely difficult reality that Central American Immigrant Youth face once they integrate goes beyond their PTSD, the effects of displacement, and language barriers has been the focus of the Trump administration. Crimes committed by youth on the east coast have brought negative attention to the issue of refugee youth and their lives are at stake. The families, shelter or school staff, are not able to reach or support this population without effectively building culturally relevant approaches and interventions. Traumatized immigrant youth are at risk, their families or guardians do not know how to deal with their experience and basic figures reflect most schools are ill prepared for this student population. Their needs are very different from that of American students. By bringing youth to a conference, we will provide resource providers the opportunity to do outreach in one place to over 500 youth. Youth will feel the experience of a university setting, they will participate in workshops addressing many of their needs, in a non-judgmental environment where they will feel the support of the community. The increasing number of deportations is incrementing the number of family separations and launches low-income-to extremely low-income families into dire economic hardship. The impact of loss and economic pressure is experienced in behavioral changes in older children who have had parents deported or incarcerated which often include: increase in aggression, PTSD symptoms (particularly if they witnessed their parents being arrested from inside the home); increased criminal activity; inter-community violence; juvenile incarceration (and getting caught in the vicious cycle of recidivism); and self-destructive behaviors such as substance abuse, teen pregnancy, domestic violence, self-injury, self-mutilation, and suicide. Historically, the consequence of not creating a plan to support and welcome refugees has created plenty to draw from to reconsider as the best opportunity to overcome the lack of planning, involved traditional and new stakeholders from the communities. The Central American Youth Leadership Conference has been created for our youth, to welcome them into our communities, where they can feel safe, protected and encouraged. This is the third conference we will have. Our youth will be in the forefront and we encourage you to join us. &amp;nbsp; Evaluation We will leverage our resources through fundraising activities. Build on the momentum already established in Los Angeles, focusing on organizing youth and involvement in community coalitions through a multi-lateral campaign that engages the immigrant community. We will have evaluation questionnaires of the conference. Focus groups and follow up communication forms after the conference will be utilized to implement and measure success of the goals. With feedback from the youth and community who attended the Leadership Training, forums and advocacy efforts, we can better determine the needs of the youth and families we support and how to meet them. In addition, we will report on the resolutions provided by our youth during the conference. &amp;nbsp; How will the funds be used? The Central American Youth Leadership conference funds will be used to provide the immediate expenses for food, beverages, buses, and printing materials. These funds will help support the overall budget of $23,000. We will be conducting a fundraiser event in September 2017. We will also be providing sponsorship opportunities. There will be perks available to the different amounts of donations made through HipGive. We are also providing volunteer opportunities for outreach as we get closer to the event and at the day of the event. You can also help by spreading the word to youth who may benefit from the event. We have social media outlets you can also share to your friends who may want to help.</t>
  </si>
  <si>
    <t>mujeresliquidambar.es@gmail.com</t>
  </si>
  <si>
    <t>hola soy venezolano y agradeceria cualquier tipo de ayuda asi sea poquito</t>
  </si>
  <si>
    <t>Empoderando a través resiliencia y resistencia &amp;#8211; Empowering Through Resilience and Resistance! Nuestra Historia Homies Unidos solicita su apoyo financiero para la tercera Conferencia de la Juventud Centroamericana titulada ‘Empoderando a través de la Resiliencia y Resistencia.’ Con esta conferencia, Homies Unidos busca formalmente darle la bienvenida a la comunidad de Jóvenes Refugiados Centroamericanos (CAR por sus siglas en inglés) y asimismo conectarlos con recursos para ayudarles a lidiar con sus traumas emocionales o físicos. Los Jóvenes fueron forzados a emigrar producto de la continua y creciente violencia en sus países de origen. Se embarcaron en un peligroso viaje por México, y terminaron encarcelados en los centros de detención de los Estados Unidos. Una vez reunificados con sus padres o guardines legales, sus esperanzas y sueños de comenzar una nueva vida libre de violencia continúan siendo desafiados por un complejo proceso de transición y reintegración. Sobre todo, si estos jóvenes CAR tienen familia en Estados Unidos, y logran unirse con ellos o sus parientes, son personas que no habían visto en más de una década, (casi la mitad de su vida para muchos de ellos). Además deben “integrarse” a escuelas nuevas con diferentes prácticas culturales y si saber el idioma, lo cual les lleva a una profunda alienación. La otra realidad es que muchos de estos barrios en los que los jóvenes llegaron a vivir son comunidades con alta incidencia de violencia y carecen de los sistemas adecuados de salud y otros sistemas de seguridad social. Estos jóvenes ya están lidiando con la ansiedad, la depresión y el Trastorno por Estrés Postraumático (TEPT) o PTSD por sus siglas en inglés. Actualmente, más de 250.000 jóvenes que han venido desde 2014, cerca de 40,000 no han comparecido a sus audiencias en la corte, debido al miedo que tienen que sus motivos para salir de sus países serán cuestionados y poco convincentes para el juez, lo que resultará en su deportación. Estos jóvenes son el objetivo principal para deportación por parte del gobierno de Estados Unidos. Las organizaciones en Los Angeles como CARECEN, la Fundación Bresee y el St. John’s Well Child Center, entre otros, dieron un paso adelante y realizaron un gran trabajo proveyendo ayuda para que ellos resuelvan su trauma, y a otros les sirvieron con su proceso legal de inmigración. Homies Unidos les está ayudando con el choque cultural que están experimentando en sus escuelas y con sus familias. Homies Unidos continúa llegando a las escuelas y proveedores de servicios comunitarios para referir a cualquier joven que necesite servicios de salud mental o servicios legales. Como parte de una estrategia preventiva, comenzamos a implementar el programa de Joven Noble, como desarrollo del carácter, y así proporcionar un espacio seguro donde puedan expresarse, a través del empoderamiento de su cultura tradicional y sus herramientas de enseñanza durante su transición a su nueva vida. A través de esta Conferencia abordaremos la necesidad de traer a los jóvenes de otras escuelas que no se benefician con estos servicios, donde pueden compartir experiencias y ser presentados a proveedores de servicios de salud y otros recursos. Finalmente, necesitamos asegurar que estos jóvenes tengan una integración exitosa, saludable, segura y bien apoyada en nuestras comunidades. Por lo tanto, en solidaridad con los refugiados centroamericanos, Homies Unidos impulsa la tercera Conferencia de Liderazgo de Juventud Centroamericano. El objetivo principal será asegurar que estos jóvenes refugiados se sientan acogidos y protegidos de la deportación, que conozcan proveedores de servicios y celebren y promuevan el arte y la cultura centroamericana, mientras hacemos esta Conferencia localmente accesible. &amp;nbsp; Objetivos de la conferencia &amp;#8211; Fortalecer nuestro apoyo a los jóvenes, especialmente a los centroamericanos y sus familias que han sobrevivido con resiliencia la violencia y las dificultades económicas de su país de origen y el choque cultural en sus comunidades, creando espacios que les ayude en el camino para sanar el trauma de la violencia y superar con resistencia un ambiente anti-migratorio. &amp;#8211; Generar las bases de una resolución de nuestra juventud que manifieste sus principales problemas y demandas básicas para sobrevivir a través de la obtención de trabajos dignos, educación continua y acceso a salud holística que les facilite su proceso de integración a nuestras comunidades. Como resultado de esta TERCER conferencia organizada por nuestra juventud centroamericana, habremos aprendido juntos a organizarnos en torno a las disparidades de salud basadas en los determinantes sociales de la salud y cómo protegernos bajo esta campaña anti-inmigrante. Los jóvenes centroamericanos de diversas escuelas se beneficiarán de los recursos de salud y actividades culturales proporcionados por las organizaciones, los patrocinadores, los donantes y los propios jóvenes. Este proceso eventualmente creará oportunidades para retroalimentación positiva, sistema de referencia de salud y construcción de mejor autoestima para la juventud CAR, a largo plazo hacia un mayor apoyo de las principales partes interesadas de la comunidad. &amp;nbsp; ¿Por qué importa? Actualmente, el apoyo a los niños y jóvenes inmigrantes no está siendo priorizado y de hecho está disminuyendo. En ese contexto, la realidad extremadamente difícil que enfrentan los jóvenes inmigrantes centroamericanos una vez que se integran va más allá de su PTSD, los efectos del desplazamiento y las barreras del idioma, que ha sido el foco de la administración Trump. Los crímenes cometidos por ciertos jóvenes en la Costa Este han centrado la atención negativa a la cuestión de los jóvenes refugiados y sus vidas están en juego. Las familias, el refugio o el personal de la escuela no son capaces de alcanzar o apoyar a esta población, sin construir efectivamente enfoques e intervenciones culturalmente relevantes. Los jóvenes inmigrantes traumatizados están en riesgo, sus familias o tutores no saben cómo lidiar con su experiencia y las cifras básicas reflejan que la mayoría de las escuelas están mal preparadas para esta población estudiantil. Sus necesidades son muy diferentes de las de los estudiantes estadounidenses. Al traer a los jóvenes a una conferencia, daremos a los proveedores de recursos, la oportunidad de acercarse a los participantes en un mismo lugar con más de 500 jóvenes. Los jóvenes sentirán la experiencia de un entorno universitario, participarán en talleres que aborden muchas de sus necesidades, en un ambiente sin prejuicios donde sentirán el apoyo de la comunidad. El creciente número de deportaciones está sólo empeorando el número de separaciones familiares, y arroja familias de bajos ingresos o extremadamente pobres, a peores condiciones económicas de extrema pobreza. El impacto de la pérdida y la presión económica se refleja en los cambios de comportamiento en los niños mayores, que han tenido padres deportados o encarcelados, y que a menudo incluyen: aumento de la agresión, síntomas de TEPT (especialmente si fueron testigos del arresto de sus padres dentro del hogar); Aumento de la actividad delictiva; Violencia intracomunitaria; Encarcelamiento juvenil (y quedar atrapado en el círculo vicioso de la reincidencia); Y comportamientos autodestructivos tales como abuso de sustancias, embarazo adolescente, violencia doméstica, auto-lesión, auto-mutilación y suicidio. Históricamente, la consecuencia de no crear un plan para apoyar y dar la bienvenida a los refugiados, ha creado mucho para aprender y reconsiderar sobre cómo esta es la mejor oportunidad para superar la falta de planificación, involucramiento de los actores tradicionales y nuevos de las comunidades. La Conferencia Centroamericana de Liderazgo Juvenil ha sido creada para nuestra juventud, para darles la bienvenida a nuestras comunidades, donde pueden sentirse seguras, protegidas y alentadas. Esta es la tercera conferencia que tendremos. Nuestra juventud estará en la vanguardia y le animamos a que se una a nosotros.</t>
  </si>
  <si>
    <t>Strengthening of midwives in Bogotá</t>
  </si>
  <si>
    <t>Corporación Caidade</t>
  </si>
  <si>
    <t>&amp;nbsp; “Believe in the Possibility of a world without Violence” 2017 Central American Youth Leadership Conference Youth in Seek of Peace and Prosperity! Healing Through Resilience and Resistance Job Title Monthly Salary % of time # of Months Total Consultants Expenses Youth Summit Coordinator $1,000.00 50% 2.5 $1,250.00 Community Outreach $960.00 50% 2.5 $1,200.00 Subtotal- Wages $2,450.00 PROGRAM EXPENSES Workshop Expenses Office Supplies $1,000.00 Printing and Reproduction $1,500.00 Travel &amp;amp; Mileage (0.57/mile x 25 mile x 4 people x 12/Wks) $684.00 Rent Buses one for school back and forth (5 buses x $450) $2,250.00 Food Expenses &amp;#8211; Breakfast (225 p. X $7.00 -Includes beverage &amp;amp; food) $1,575.00 Child Care (4 Caregivers x $15/Hr. x 8/Hrs) $480.00 Child Care supplies and support materials (50 children x $5.00 each) $480.00 Art display and decorations $1,500.00 Sound system Trasnlation services Subtotal: Workshop Expenses $9,469.00 Resources Fair Expenses Canopies (25 C. x $25.00) $625.00 Tables and Chairs (25 tables x $5.00 + 3 chairs x 25 T) $275.00 Food Expenses &amp;#8211; Lunch (225 p. X $9.00 -Includes beverage &amp;amp; food) $2,025.00 Beverages &amp;amp; snacks (2 people x $3.00 x 25/tables) $150.00 Trasnlation services (Spanish to English) $1,000.00 Subtotal: Resources Fair Expenses $4,075.00 Entartaiment Sound system (DJ 8 Hours) $1,000.00 Artist performer band donation $5,000.00 Subtotal: Resources Fair Expenses $6,000.00 Organizing Expences Committee Meetings $1,000.00 TOTAL COST $22,994.00</t>
  </si>
  <si>
    <t>https://hipgive.org/wp-content/uploads/2019/01/2018-08-04-RUT-Caidade.pdf</t>
  </si>
  <si>
    <t>Hola Soy Gabriel moreno, Nuevo Talento Venezolano, Soy un Chico Soñador, nuevo cantante y compositor venezolano, Tu apoyo valdria mucho para mi ya que me ayudaras a realizar y cumplir mi sueño de hacer lo que me gusta y apasiona, y uno de mis objetivos es dejar el nombre de mi país por todo lo alto, Seria el chico mas feliz de todo el universo.</t>
  </si>
  <si>
    <t>https://www.youtube.com/watch?v=vkqPKWRmb3Q&amp;#038;feature=youtu.be</t>
  </si>
  <si>
    <t>hoki</t>
  </si>
  <si>
    <t>Liliana</t>
  </si>
  <si>
    <t>corporacioncaidade@gmail.com</t>
  </si>
  <si>
    <t>(573) 208-226943</t>
  </si>
  <si>
    <t>Strengthening and empowerment of indigenous and afro women midwives in Bogotá</t>
  </si>
  <si>
    <t>Fortalecimiento y empoderamiento de las mujeres parteras indígenas y afro en Bogotá</t>
  </si>
  <si>
    <t>Steps for success</t>
  </si>
  <si>
    <t>https://hipgive.org/wp-content/uploads/2019/06/Inscripc.-Asociación-Learning-Spot.pdf</t>
  </si>
  <si>
    <t>(005) 023-0326018</t>
  </si>
  <si>
    <t>Help us build a ramp so our kids can work in physical therapy the abilities to use stairs.</t>
  </si>
  <si>
    <t>Con tu ayuda construiremos una rampa para que los niños trabajen las habilidades que necesitan para bajar y subir gradas</t>
  </si>
  <si>
    <t>18 of our 30 kids have physical disabilities or motor difficulties Like Juanito, Sophia or Angel, kids with physical disabilities have trouble moving and walking by themselves, they need physical therapy to help them gain more strength and coordination. This kids have difficulties in the most minimal tasks, for example, they want to get on a bus&amp;#8230; stairs, they want to go to the store&amp;#8230; uneven surfaces. Its really hard not being able to move on their own or Our kids want to move! Our kids have the desire to be more independent, and being able to walk and run without help or minimum assistance. You can see it in their smiles all the effort they are putting and all the joy they feel with every step&amp;#8230; so every step is a little bit closer&amp;#8230; to success. ¿How will we invest your support? We want to have more equipment in our gym. this way our therapists will have more resources to work with the kids. This equipment will be more specialized and specific for kids with disabilities. We want to build a ramp, this is specific for the gym corner, in one side has 5 stairs a straight space in the middle and a ramp in the other side, it has rails on the side for protection. Our kids like to do circuits and sensory pools, this way they have to use their extremities to do a certain task. We encourage you to come and do physical therapy with us, its really fun and we are sure you will love it! Our kids have a lot of difficulties to overcome, so we are willing to help them step by step, all the way to SUCCESS!! Will you help us achieve it?</t>
  </si>
  <si>
    <t>18 de nuestros 30 niños tienen discapacidad física o problemas motores Así como Juanito, Sophia o Ángel los niños con discapacidad física o problemas motores tienen dificultades para moverse por sí solos, ellos necesitan fisioterapia para ayudarlos a obtener más fuerza y coordinación. Nuestros niños tienen dificultades hasta en las tareas más mínimas, como por ejemplo, si ellos quieren subirse a un bus&amp;#8230; hay gradas, si ellos quieren ir a la tienda&amp;#8230; las superficies no son estables o hay rampas. Es muy difícil no poder moverse por sí solos o necesitar de mucha ayuda. ¡Nuestros niños quieren moverse! Nuestros niños tienen el deseo de ser más independientes y ser capaces de caminar y correr sin ayuda o con muy poca. Es posible ver el esfuerzo y deseo de superarse en su sonrisa. Así como la alegría que les causa dar un paso y así paso a paso&amp;#8230;. estaremos más cerca del éxito. ¿Cómo invertiremos tu apoyo? Quisiéramos equipar mejor nuestro gimnasio. De esta manera nuestras terapeutas tendrás mas recursos para trabajar con nuestros niños. Estos equipos serán más especializados para trabajar con niños que presentan discapacidad. Queremos construir una rampa, esta es específica para la esquina del gimnasio, de un lado tendrá 5 gradas y del otro una rampa, además de barandas de ambos lados para proveer mejor seguridad. Esta nueva rampa ayudará al 100% de nuestros niños, los 30 niños podrán sacar provecho de ella en sus terapias ya que les proveerá mejor equipo especializado para desarrollar habilidades como coordinación, bajar y subir gradas y lo más importante SEGURIDAD EN SÍ MISMOS ya que podrán ser más independientes y productivos. La rampa se asemejará a las situaciones que viven nuestros niños a diario&amp;#8230; A Juanito le servirá de entrenamiento para esas gradas en el autobús que tanto se le dificultan, a Ángel le servirá para poder desplazarse en superficies distintas para poder alcanzar todos sus juguetes con más rapidez y a Sophi le permitirá mejorar su coordinación y balance para poder perseguir a sus amigas en el patio de su escuela al momento del recreo. Nuestros niños disfrutan de circuitos y piscinas sensoriales, de esta manera logran utilizar sus extremidades para realizar cierta tarea. Los invitamos a venir a recibir fisioterapia con nosotros, es muy divertido y estamos seguros que te encantará! Nuestros niños tienen muchas dificultades por superar, así que nosotros estamos dispuestos a apoyarlos paso a paso, hasta llegar al ÉXITO!!! ¿Nos ayudas a lograrlo? Learning Spot Guatemala, es una asociación que se dedica a trabajar con niños que presentan discapacidad y provienen de familias con escasos recursos, actualmente contamos con 30 niños a quienes les proveemos terapias en educación especial, fisioterapia y lenguaje. Nos encanta transformar sus vidas a través de terapia, ya que por medio de estas ellos adquieren habilidades y destrezas que hacen cambios realmente significativos en su vida.</t>
  </si>
  <si>
    <t>Nuestra meta son $800, con esto construiremos en madera los siguientes materiales: -Rampa con gradas: $500 -Escalera: $100 -Espejo para pared: $100 -2 colchonetas grandes: $100 Si nuestra campaña recauda más dinero, tenemos contemplado adquirir nuevo material de terapia para usarlo en el gimancio (colchonetas con forma de figuras geométricas, cojines sensoriales y un balancín)</t>
  </si>
  <si>
    <t>Hojas de Oxigeno</t>
  </si>
  <si>
    <t>fundacionsocialenhacore@gmail.com</t>
  </si>
  <si>
    <t>Hogar infantil la chiki</t>
  </si>
  <si>
    <t>CBT for delinquency</t>
  </si>
  <si>
    <t>Hip surgery</t>
  </si>
  <si>
    <t>https://hipgive.org/wp-content/uploads/2018/04/7478received_10210751054194387.jpeg</t>
  </si>
  <si>
    <t>pablo@fundacionmad.org</t>
  </si>
  <si>
    <t>Sow the change in young indigenous women&amp;#8217; s stories</t>
  </si>
  <si>
    <t>IDEAS Información y Diseños Educativos para Acciones Saludables A.C</t>
  </si>
  <si>
    <t>IID091104I91</t>
  </si>
  <si>
    <t>https://hipgive.org/wp-content/uploads/2019/02/acta-constitutiba-26AGOSTO2014.pdf</t>
  </si>
  <si>
    <t>Catalizando mejoras en salud para Centroamericanos</t>
  </si>
  <si>
    <t>Josué</t>
  </si>
  <si>
    <t>shivaugn.ahern@ca-hi.org</t>
  </si>
  <si>
    <t>multiserviciostpcsa@gmail.com</t>
  </si>
  <si>
    <t>jrangel@chieltik.org</t>
  </si>
  <si>
    <t>(555) 563-4780</t>
  </si>
  <si>
    <t>Chiapas, México</t>
  </si>
  <si>
    <t>With your support Ch’ieltik encourages more women to choose to change their life.</t>
  </si>
  <si>
    <t>¡Ayuda a Ch&amp;#8217;ieltik a que más jóvenes elijan cambiar su historia!</t>
  </si>
  <si>
    <t>(502) 345-35483</t>
  </si>
  <si>
    <t>Necrosis to vascular of the hip I need a titanium prosthesis</t>
  </si>
  <si>
    <t>Necrosis a vascular de cadera necesito un prótesis de titanio</t>
  </si>
  <si>
    <t>Chiapas is a one of the three states of Mexico with the highest rate of economic marginalization and lowest human develoment, to the born in this state as a woman and specially as an indigenous woman means that from an early age they have to participate in house chores that prepare them for their future roles as mother and housewives, this situation greatly limits their possibilities to access education which has a direct impact on the high rates of adolescent pregnancy and teenage marriage. In most cases these issues are caused by negative cultural practices such as the sale of girls for arranged and forced marriages, the normalization of sexual abuse an gender inequality. Chiapas customs and habits have a great influence on women life decisions like family planning, most women form families at a very early age because in many communities practices such as arranged and force marriage still persist, practices that are a clear manifestation of gender-based violence. &amp;nbsp; But history is changing, young women as Magally Hernández have decided to break gender stereotypes and defend their right to education. Since high school Magally has seen how each new school year less women returned to school, in most cases due to teenage marriage or pregnancy. Magally found in Ch&amp;#8217;ieltik tje impulse and suport to finish her bachelor&amp;#8217;s degree in Business Administration, now she is part of Ch&amp;#8217;ieltik and works to motivate more young women to take active participation in their academic and life decisions. At Ch&amp;#8217;ieltik we work to promote gender equality through education by trying to decrease the dropout rate of young girls and adolescents so they can continue their studies, postpone marriage and pregnancy and improve their living conditions. We also get men an the whole community involved in these educational activities that promote gender equality between men and women. &amp;nbsp; With your donation, you will help more than 100 adolescent and young indigenous&amp;nbsp; women to participate in educational and training programs that help strengthen their decision to stay in school, reaffirm their decision to complete their secondary and higher education and in some cases to enter university. Throughout and school year, they will acquire skills to communicate and defend their interests and decisions within their families and communities, to open up spaces for participation where they can freely speak up without fear of gender-based violence, places that allow them to discuss topics that greatly affect their lives such as teenage marriage, gender inequality and teenage pregnancies. In IDEAS Ch&amp;#8217;ieltik we are group of young native Mexican people of the Chiapas state in México, for 10 years we have worked with our communities to eradicate gender-based violence, teenage pregnancy and the vicious circles of school dropout and peverty so the new generations can be part of the Good Living (Buen Vivir) of our communities. We have been awarded with the Ibero-American Youth Prize 2018, the 2nd place of the 2017 Vidanta Prize and a Special Mention of the Human Rights Prize of the French Republic. Want to know more? &amp;nbsp; Website: https://www.chieltik.org/ Facebook: https://www.facebook.com/FortaleciendoJovenes Twitter: https://twitter.com/chieltik Instagram: https://www.instagram.com/chieltik/ &amp;nbsp;&amp;nbsp;</t>
  </si>
  <si>
    <t>Al nacer en Chiapas tienes menor acceso a oportunidades de desarrollo, respecto a otros estados del país, además, si naces en Chiapas y eres mujer, tienes una reducción aun mayor de estas posibilidades. Ser mujer Indígena en Chiapas limita el acceso a la educación, desde temprana edad niñas y adolescentes participan en las labores de cuidado del hogar para prepararlas en su cumplimiento del rol de futuras madres. Esta Situación incide en las altas tasas de embarazo adolescente y uniones conyugales a temprana edad, fenómenos que en muchos casos surgen de prácticas culturales negativas como la venta de niñas y adolescentes, la normalización del abuso sexual y la desigualdad de género. &amp;nbsp; En Ch&amp;#8217;ieltik trabajamos para promover la igualdad de género a través de la continuidad de las adolescentes y mujeres jóvenes en el sistema educativo, involucramos a hombres y a la comunidad en general para igualar las oportunidades entre hombres y mujeres. Los &amp;#8220;usos y costumbres&amp;#8221; influyen significativamente para que las familias formen familias a edades muy tempranas, en algunas comunidades persisten prácticas como el matrimonio forzoso y las uniones conyugales de mujeres adolescentes, muchos casos son claras manifestaciones de la violencia de género que viven las mujeres indígenas. &amp;nbsp; Pero la historia esta cambiando, jóvenes como Magally Hernández han decidido romper los estereotipos de género y han defendido su derecho a la educación, quien desde la educación secundaria vio como cada nuevo ciclo escolar menos mujeres regresaban a la escuela, en muchos casos por un embarazo o unión conyugal en la adolescencia. Magally encontró en Ch&amp;#8217;ieltik el impulso para terminar la licenciatura en Administración de Empresas, ahora ella forma parte Ch&amp;#8217;ieltik y busca motivar&amp;nbsp; a más jóvenes que como ella no tienen las mismas oportunidades para decidir sobres sus estudios. &amp;nbsp; Con tu donativo nos ayudaras a que cerca de 100 adolescentes y mujeres jóvenes indígenas participen en un programa formativo que fortalecerá su decisión de mantenerse en la escuela, reafirmaran su decisión de concluir su educación secundaria, media superior y en algunos casos ingresar a la universidad. A lo largo de un ciclo escolar adquirirán habilidades para comunicar y defender sus intereses al interior de sus familias y comunidades. Promoverán espacios de participación libres de violencia para las mujeres que les permita opinar sobre las uniones a temprana edad y erradicar los embarazos en la adolescencia. &amp;nbsp; En IDEAS Ch&amp;#8217;ieltik somo un grupo de jóvenes miembros de los pueblos originarios del estado de Chiapas, México, desde hace 10 años trabajamos para que las y los jóvenes podamos ser participes del Buen Vivir de nuestras comunidades con igualdad de oportunidades para erradicar la violencia de género, el embarazo en la adolescencia y los círculos viciosos de deserción escolar y pobreza. Hemos sido galardonados con el Premio Iberoamericano de la Juventud 2018, el 2do lugar del Premio Vidanta 2017 y una Mención Especial del Premio de Derechos Humanos de la República Francesa. Conoce más de nuestro trabajo en: &amp;nbsp; Página web: https://www.chieltik.org/ Facebook: https://www.facebook.com/FortaleciendoJovenes Twitter: https://twitter.com/chieltik Instagram: https://www.instagram.com/chieltik &amp;nbsp;</t>
  </si>
  <si>
    <t>Catalizando mejoras en salud en Centroamerica</t>
  </si>
  <si>
    <t>01-25-2017</t>
  </si>
  <si>
    <t>Casi Soy Americano</t>
  </si>
  <si>
    <t>tbd</t>
  </si>
  <si>
    <t>Norman</t>
  </si>
  <si>
    <t>normkatz1@gmail.com</t>
  </si>
  <si>
    <t>https://hipgive.org/wp-content/uploads/2019/03/Consejo-Directivo-IDEAS-Ch'ieltik.pdf</t>
  </si>
  <si>
    <t>(619) 890-5847</t>
  </si>
  <si>
    <t>Casi Soy Americano is creating a video storytelling venue for undocumented immigrants who came to the US as children and are now adults. The venue is an opportunity for these "Almost Americans" to tell their stories about the challenges they've had to overcome in their quest to have a meaningful life and the difficulties that our laws and perceptions of their status continue to have on their conscience and wellbeing. The goal of the project is to create awareness of the struggle of this large, but marginalized community that is composed of productive, contributing members of our society, all of whom have the same dreams as all Americans but do not have a straightforward pathway to legal residency or ultimately citizenship. Casi soy Americano. Todavía estoy esperando.</t>
  </si>
  <si>
    <t>https://hipgive.org/wp-content/uploads/2019/03/Estados-Financieros-2017-2018.pdf</t>
  </si>
  <si>
    <t>https://hipgive.org/wp-content/uploads/2019/03/Presupuesto-IDEAS-Ch'ieltik-2019.pdf</t>
  </si>
  <si>
    <t>Higher Education Help</t>
  </si>
  <si>
    <t>Casa Matriz El Hormiguero</t>
  </si>
  <si>
    <t>HÉROES &amp;#8211; Campamento Infantil 2018</t>
  </si>
  <si>
    <t>casa comunal</t>
  </si>
  <si>
    <t>SORORIDAD SIN FRONTERAS</t>
  </si>
  <si>
    <t>Fundación Mujer Grandiosa</t>
  </si>
  <si>
    <t>901249807-5</t>
  </si>
  <si>
    <t>https://hipgive.org/wp-content/uploads/2019/03/certificadoFUNGRANDIOSA.pdf</t>
  </si>
  <si>
    <t>cooperacion.sv@techo.org</t>
  </si>
  <si>
    <t>give@tbgetsemani.org</t>
  </si>
  <si>
    <t>Carrera universitaria</t>
  </si>
  <si>
    <t>Hermanos D.S ¡¡creando estrellas!!</t>
  </si>
  <si>
    <t>Shirley Angélica</t>
  </si>
  <si>
    <t>Carbon Bonds</t>
  </si>
  <si>
    <t>fundacionmujergrandiosa@gmail.com</t>
  </si>
  <si>
    <t>helps the children of Angangueo have a good education</t>
  </si>
  <si>
    <t>Cannamedic &amp;#8220;PIS PIS&amp;#8221; Psicoterapia Psicodélica, Tratamiento definitivo para la Adicción Crónica</t>
  </si>
  <si>
    <t>(314) 702-9667</t>
  </si>
  <si>
    <t>Cúcuta, Norte de Santander, Colombia</t>
  </si>
  <si>
    <t>Únete! Seamos luz de esperanza para las mujeres migrantes Venezolanas, la sororidad no tiene fronteras.</t>
  </si>
  <si>
    <t>El flujo migratorio desde Venezuela ya ha tocado más de 8 países de la región de las Américas, y Colombia ha sido tal vez el más afectado. Sólo en el último año entre 550.000 y 750.000 Venezolanos han llegado a la ciudad de Cúcuta, capital del departamento de Norte de Santander, que colinda con el estado Táchira de Venezuela, invadiendo terrenos como parques, con la intención de permanencia, y por lo tanto no tienen satisfactorias las necesidades básicas como la vivienda, la alimentación, la educación y la salud. El panorama es desalentador, Cúcuta es la ciudad con mayor índice de desempleo en Colombia, y por esta razón las mujeres venezolanas que se encuentran con sus hij@s, muchas veces tienen que prostituirse, se toleran casos de xenofobia y conductas de acoso y explotación por parte de los nacionales. Con tu ayuda podemos generar una respuesta conjunta para la emergencia de la población venezolana en Cúcuta con condición migratoria, cuyo objetivo es mitigar sus necesidades humanitarias a través de 4 brigadas, 1 semanal con 25 mujeres, donde beneficiaremos a 100 mujeres en total de la siguiente manera: 1. Atención psicosocial y atención jurídica de calidad, orientación a las rutas de servicios, primeros auxilios emocionales y la remisión a instituciones para acceso a servicios. 2. Distribución de alimentos servidos y en paquetes de mercados. 3. Acceso a base de datos que procuren ingresos para mejorar su calidad de vida y disminuya la dependencia de las ayudas humanitarias. 4. Conferencia motivacional hacia el emprendimiento. 5. Actividad lúdica de cuidado personal. Junt@s ayudaremos a la población más vulnerable proveniente de Venezuela: las niñas, adolescentes, madres cabeza de hogar y adultas mayores, quienes se beneficiarán con el 100% de los aportes recibidos, así sembraremos un granito de arena y devolveremos una luz de esperanza a estas mujeres que lo han perdido todo. Fundación Mujer Grandiosa es el resultado de la visión de dos mujeres Cucuteñas, profesionales en derecho, contaduría y comunicación social que aman la gestión social y siempre han trabajado en proyectos que benefician a la población vulnerable.</t>
  </si>
  <si>
    <t>$ 2.500 Distribución de alimentos servidos y en paquetes de mercados para 100 mujeres venezolanas migrantes. $ 1.500 Atención sicosocial y jurídica para $ 100 mujeres venezolanas migrantes. $ 500 Conferencia motivacional hacia el emprendimiento para 100 mujeres venezolanas migrantes. $ 300 Actividad lúdica de cuidado personal a 100 mujeres venezolanas migrantes. $ 200 Creación y acceso a base de datos que procuren ingresos para mejorar la calidad de vida a 100 mujeres venezolanas migrantes.</t>
  </si>
  <si>
    <t>Rafa.zaro83@gmail.com</t>
  </si>
  <si>
    <t>fundacionmujergrandiosa</t>
  </si>
  <si>
    <t>Campaña Japón Café en el Salvador</t>
  </si>
  <si>
    <t>Camisetas para todos -/ T-shirts for everybody</t>
  </si>
  <si>
    <t>06-26-2019</t>
  </si>
  <si>
    <t>SOÑADORES DE PROFESIÓN</t>
  </si>
  <si>
    <t>Asociación Pro Ayuda a Salvadoreños en Necesidad</t>
  </si>
  <si>
    <t>0614-311002-104-3</t>
  </si>
  <si>
    <t>helps the children from Angangueo have a good education</t>
  </si>
  <si>
    <t>https://hipgive.org/wp-content/uploads/2019/06/Ruben-Lopez.pdf</t>
  </si>
  <si>
    <t>CAMBIA NUESTRO MUNDO, AYÚDANOS A INCLUIR LA TECNOLOGÍA EN NUESTRA ESCUELA</t>
  </si>
  <si>
    <t>https://hipgive.org/wp-content/uploads/2017/10/RTU.pdf</t>
  </si>
  <si>
    <t>Helpmetohelpthem</t>
  </si>
  <si>
    <t>Jguadasazar@gmail.com</t>
  </si>
  <si>
    <t>Claudia Claribel</t>
  </si>
  <si>
    <t>clauhdez70@hotmail.com</t>
  </si>
  <si>
    <t>(503) 600-42601</t>
  </si>
  <si>
    <t>Helping to Meet a Pornstar</t>
  </si>
  <si>
    <t>San Diego, California, EE. UU.</t>
  </si>
  <si>
    <t>(236) 474-99</t>
  </si>
  <si>
    <t>Trust in people , donate just 1 dollar only if you can , today for me tomorrow for you</t>
  </si>
  <si>
    <t>Confio en que las personas pueden ayudarme con esto</t>
  </si>
  <si>
    <t>CAMBIA NUESTRO MUNDO, AYÚDANOS A INCLUIR TECNOLOGÍA EN ESCUELA.</t>
  </si>
  <si>
    <t>https://hipgive.org/wp-content/uploads/2019/07/PAASEN-ESCRITURA.jpg</t>
  </si>
  <si>
    <t>I need between 2500 - 2800 dlls to make this to work&amp;nbsp;</t>
  </si>
  <si>
    <t>dmcdante805@gmail.com</t>
  </si>
  <si>
    <t>Where Futuro Vivo is, there’s always a school. A school where families learn how to break the poverty cycle By creating opportunities for development and productivity. By providing free integral and high-quality education. By building a social support system for the entire family. This is the only way in which the kids may experience all of which you are accustomed to: food, pencils, books, notebook, a mother who knows how to help you, or a father that actually supports the family. Objective: Providing an alternative educational approach through the use of technology to complement and aid the quality of the learning process for the kids in Futuro Vivo in Guatemala. Problem: Digital gap is an expression that refers to the difference that exists between[JLM2] communities with access to technology (new information and communication technologies), in comparison to those that don’t. This expression also refers to the difference among groups according to their capacity in terms of efficient use of Information Technologies, due to the varying levels of alphabetization and technological ability. The aforementioned gap is also related to the competences that people posses or not to access it. One of the main problems that developing countries face, and particularly Guatemala, is the difficulty to access education: “technological illiteracy” which refers to the unfamiliarity with basic tools to access information and communication technologies, as well as the ability to transform the information obtained into usable knowledge. Technological illiteracy significantly reduces the possibility to access work opportunities, due to the fact that digital competences have become and will continue to be, a mandatory requirement. Solution: Technology can help in the reduction of poverty, being that it decreases social, geographic and economic barriers, at both the individual level and among communities. With the implementation of tablets in the classroom, we will promote creativity, provide a tool that allows children to learn at their own pace and develop technological dexterity, as well as support the teacher in the teaching-learning process. With a tablet in their hands, the children will actually have a vast media library, with photos, texts, electronic maps…a whole universe to explore: it is taking the chance of letting the kids have fun while they learn. We are positive that our children will become citizens capable of interacting, learning, negotiating and deciding through digital media. What are we going to do? 30 tablets with keyboard, available for kids from 1st to 6th grade. Audiovisual equipment for 2 preschool classrooms Internet access With technology in the classroom we will: Encourage and promote the children’s autonomy and leadership. Favor peer cooperation between those who share the device. Through this cooperation, the possibility of support among children is established requiring those with better skills to share their knowledge with others. Allow varying degrees of demands to be established: This permits each child to access a different learning level and move forward at their own learning pace. These resources are integrated to our teacher training programs, syllabus (curricula), texts, and media resources favoring the educational experience, and as part of the opportunities that generate equity (and equality) among the students in our country.</t>
  </si>
  <si>
    <t>Donde está Futuro Vivo, siempre hay una escuela. Una escuela en dónde las familias aprenden a romper los círculos de la pobreza: Creando oportunidades de desarrollo y productividad Ofreciendo educación gratuita integral y de calidad Construyendo soporte social para toda la familia Para los niños es la única forma de experimentar todo aquello a lo que tú estás acostumbrado: comida, lápices, libros, cuadernos, una madre que sabe cómo ayudarte, un padre que sí apoya a la familia. Objetivo: Ofrecer una estrategia educativa a través del uso de tecnología para complementar y apoyar las experiencias de aprendizaje de calidad en niños y niñas de Futuro Vivo en Guatemala. El Problema: Brecha digital es una expresión que hace referencia a la diferencia entre las comunidades que tienen acceso, y las que no, a las nuevas tecnologías de la información y la comunicación (TIC). Este término también hace referencia a las diferencias que hay entre grupos según su capacidad para utilizar las TIC de forma eficaz, debido a los distintos niveles de alfabetización y capacidad tecnológica. La brecha también está relacionada con las competencias que poseen o no, las personas para el acceso. Uno de los principales problemas que presentan los países en desarrollo, y muy en especial Guatemala, es la dificultad para el acceso pleno a la educación: “analfabetismo digital” que consiste en el desconocimiento de herramientas básicas para acceder a las tecnologías de la comunicación mundial, así como la capacidad adecuada para convertir la información obtenida en conocimiento. El analfabetismo digital reduce las posibilidades de acceso a oportunidades laborales, debido a que las competencias digitales se han convertido y seguirán siendo un requisito imprescindible. Solución: La tecnología puede ayudar a reducir la pobreza, ya que disminuye barreras sociales, geográficas y económicas; tanto de las personas a nivel individual, como de las comunidades. Con la implementación de tablets en las aulas, vamos: a propiciar creatividad, facilitar una herramienta que permita a los niños y niñas aprender a su propio ritmo, y desarrollar destrezas tecnológicas; así como apoyar al docente en el proceso de enseñanza-aprendizaje. Con una tablet en sus manos, los niños y niñas tendrán en realidad: una inmensa mediateca, audiovisuales, fotos, textos, mapas electrónicos… todo un mundo por explorar; es apostar también porque los niños se diviertan mientras aprenden. Estamos seguros que nuestros niños se convertirán en ciudadanos capaces de relacionarse, aprender, negociar y decidir a través de los medios digitales. Con tecnología en clase se: · Favorece el protagonismo y la autonomía del niño y la niña · Se propicia la organización de los pares que usan el dispositivo en forma conjunta. A través de esta organización se establece la posibilidad de apoyo entre los mismos niños, lo que exige a quien posee mayores habilidades expresar este potencial y compartirlo con otro. · Se pueden establecer distintos grados de exigencia: Esto posibilita que cada niño y niña pueda acceder a un nivel de desafío adecuado y luego avance a su propio ritmo de aprendizaje. ¿Qué vamos a hacer? 30 tablets con teclado, disponibles para las clases de 1ero. a 6to primaria Equipo audiovisual para las 2 clases de prescolar Acceso internet &amp;nbsp; Estos recursos se integran a nuestros programas de: capacitación docente, currículos, textos, recursos del medio, que favorecen las experiencias educativas, y como parte de las oportunidades que generan equidad entre los estudiantes de nuestro país.</t>
  </si>
  <si>
    <t>Educación Personalizada Costo Cantidad Total Q Total $ % Tablet con Teclado Q1,602.00 28 Q44,856.00 $6,053.44 73.97% Aula Multimedia Proyector Q3,193.00 2 Q6,386.00 $861.81 10.53% Audio Q1,950.00 2 Q3,900.00 $526.32 6.43% Pantalla Q950.00 2 Q1,900.00 $256.41 3.13% Ampliación de cobertura internet Routers/Repetidores de Internet Q450.00 8 Q3,600.00 $485.83 5.94% Total Q Q60,642.00 $8,183.81 Medio Cantidad Monto Estimado Total Alcancía 10 Q1,000.00 Q10,000.00 $1,349.53 Padres de Familia Q2,100.00 $283.40 Venta en Universidad Q2,000.00 $269.91 Q14,100.00 $1,902.83 GAP $6,280.97</t>
  </si>
  <si>
    <t>Solidarity with Radio Progreso Honduras</t>
  </si>
  <si>
    <t>SHARE Foundation</t>
  </si>
  <si>
    <t>Futuro Vivo</t>
  </si>
  <si>
    <t>52-124-1597</t>
  </si>
  <si>
    <t>https://hipgive.org/wp-content/uploads/2019/06/SHARE-501c3-IRS-ltr.pdf</t>
  </si>
  <si>
    <t>Helping Indigenous Farmers Graduate from Poverty</t>
  </si>
  <si>
    <t>Strategies for International Development</t>
  </si>
  <si>
    <t>https://hipgive.org/wp-content/uploads/2018/11/SID-501(c)(3)-Letter---2017--.pdf</t>
  </si>
  <si>
    <t>06-13-2019</t>
  </si>
  <si>
    <t>Dear Friends, help us achieve this mission and support Radio Progreso in Honduras in their struggle against injustice.</t>
  </si>
  <si>
    <t>Queridos amigos, ayudanos a lograr esta mision y colaborar con Radio Progreso en su lucha contra injusticias sociales</t>
  </si>
  <si>
    <t>Objective of the day: Raise funds for the purchase of a Sound Equipment, with which we will continue to animate and accompany the expressions of struggle and village festivities. Motivate communities, friendly organizations and all our faithful audience nationally and internationally, be part of the Solidarity Network: Your voice and my voice and that La Progreso continues to be the voice that announces and denounces. &amp;nbsp; Our goal is to raise Lps. 250 thousand lempiras ($ 10 thousand) We motivate communities, friendly organizations and all our faithful audience, at a national and international level to carry out their collections by June 15, as a gesture of solidarity with “The voice that is with you&amp;#8221;.</t>
  </si>
  <si>
    <t>Objetivo de la jornada: Recaudar fondos para la compra de un Equipo de Sonido, con el que seguiremos animando y acompañando las expresiones de lucha y festividades del pueblo. Motivar a que las comunidades, organizaciones amigas y toda Nuestra fiel audiencia a nivel nacional e internacional, sea parte de la Red solidaria: Tu voz y mi voz y que La Progreso siga siendo la voz que anuncia y denuncia. Nuestra meta es recaudar Lps. 250 mil lempiras ($10 mil) Motivamos a las comunidades, organizaciones amigas y toda nuestra fiel audiencia, a nivel nacional e internacional a que realicen sus colectas y traerlas a la Radio el día 15 de junio, como un gesto solidario con “La voz que está con vos”</t>
  </si>
  <si>
    <t>Brooke</t>
  </si>
  <si>
    <t>bcain@sidworld.org</t>
  </si>
  <si>
    <t>(202) 544-1115</t>
  </si>
  <si>
    <t>Helping 123</t>
  </si>
  <si>
    <t>https://hipgive.org/wp-content/uploads/2018/09/HIPGIve-APRENDER.jpeg</t>
  </si>
  <si>
    <t>Cafe y cacao Amazonian</t>
  </si>
  <si>
    <t>airbus71@hotmail.com</t>
  </si>
  <si>
    <t>anita@hiponilne.org</t>
  </si>
  <si>
    <t>02-20-2019</t>
  </si>
  <si>
    <t>SOLECITO DE VERACRUZ: LA ESPERANZA DE LAS MADRES</t>
  </si>
  <si>
    <t>Cabrillo Homework Clubs: Foundation for a Better Future</t>
  </si>
  <si>
    <t>Cabrillo Economic Development Corporation</t>
  </si>
  <si>
    <t>95-3681521</t>
  </si>
  <si>
    <t>https://hipgive.org/wp-content/uploads/2017/11/IRS-501(c)(3)-status---CEDC-June-2016.pdf</t>
  </si>
  <si>
    <t>Veracruz, Mexique</t>
  </si>
  <si>
    <t>El Instituto para la Seguridad y la Democracia – INSYDE A.C&amp;nbsp;es una organización autónoma y transdisciplinaria proactiva en el fortalecimiento de la democracia. El Instituto promueve las ideas innovadoras en torno a la seguridad pública medios de comunicación periodísticos.Con el motivo del Dia Internacional de las mujeres este 8 de marzo 2019, INSYDE decidió apoyar a Solecito de Veracruz, un colectivo de 200 madres cuyos hijos han desaparecidos. Ubicado en Veracruz, este colectivo lucha contra los secuestros y mas generalmente, lucha para conocer la verdad y para una total transparencia sobre las investigaciones.Este colectivo ayuda para encontrar fosas e/o cuerpos de personas desaparecidas. Por sus varias acciones, recibió el precio&amp;nbsp;Notre Dame&amp;nbsp;en 2018. La Universidad de Notre Dame reconoce que el trabajo valeroso del colectivo ha atraído la atención necesaria a la desaparición de las víctimas y ha ayudado a las familias a enfrentar el sufrimiento infligido por la violencia intolerable de la que fueron víctimas. El Colectivo ha marcado una diferencia para todos los mexicanos y para la humanidad entera en nuestra sed universal por justicia.Para lograr esta campaña de crowdfunding,&amp;nbsp;Insyde trata de recaudar 10.000 dolares&amp;nbsp;para ayudar al colectivo.Acompañamos&amp;nbsp;Solecito de Veracruz&amp;nbsp;para que puedan desarrollar sus investigaciones. Los&amp;nbsp;fondos recaudados se utilizarán para apoyar las diferentes acciones del colectivo.Se utilizarán&amp;nbsp;para comprar drones para facilitar las investigaciones. De hecho, varias áreas escarpadas son difíciles de acceder. Estos drones permitirán al colectivo explorar estas áreas más fácilmente.Para ayudar al colectivo tanto como sea posible, debemos recolectar la mayor cantidad de fondos posible. De esta forma, INSYDE A.C podrá contribuir a las acciones implementadas por&amp;nbsp;Solecito de Veracruz.@InsydeMx@Solecitodever</t>
  </si>
  <si>
    <t>InsydeMx @solecitodever</t>
  </si>
  <si>
    <t>paul.charles.84@orange.fr</t>
  </si>
  <si>
    <t>Help Winpi friend for treatment of LUPUS</t>
  </si>
  <si>
    <t>Jeanette</t>
  </si>
  <si>
    <t>jvillanueva@cabrilloedc.org</t>
  </si>
  <si>
    <t>San Antonio Abad, San Salvador, El Salvador</t>
  </si>
  <si>
    <t>With your help we can save one child affected by the LUPUS</t>
  </si>
  <si>
    <t>Con tu ayuda podemos salvar a un niño afectado por el LUPUS</t>
  </si>
  <si>
    <t>Sociedad Organizada de Latinas Activas</t>
  </si>
  <si>
    <t>(805) 659-3791</t>
  </si>
  <si>
    <t>Ventura County, CA, United States</t>
  </si>
  <si>
    <t>luz.barrientos3003@gmail.com</t>
  </si>
  <si>
    <t>Create a ladder of opportunity. Your donation will provide tutoring to children in low-income families.</t>
  </si>
  <si>
    <t>kwilliams@cdtech.org</t>
  </si>
  <si>
    <t>Cabrillo Economic Development Corporation offers homework clubs at four affordable housing properties that serve farmworkers and low-income families. These clubs provide a safe, secure after-school environment with homework assistance, tutoring, mentoring, and the opportunity to experience support and guidance that will help students achieve academically. Some of our children struggle in school and have little or no support at home because of language or other barriers, but these clubs provide the assistance they and their parents need to succeed &amp;#8212; students like Sixth-grader Bernardo Gaytan. Gaytan says he likes Cabrillo&amp;#8217;s Homework Club at Valle Naranjal Apartments in Piru because he receives individual help with his schoolwork from the tutors, and he&amp;#8217;s receiving good grades. For his mother, Maria Gaytan, the assistance is invaluable because she does not speak English and cannot help her sons herself. &amp;#8220;One of my sons is in special education classes and requires extra assistance with reading out loud. The homework teacher has the patience and technique to help them better their reading and writing skills,&amp;#8221; she said. &amp;#8220;Of the two years they have attended homework club, my son is able to focus on homework and be less distracted than at the beginning. Because I do not speak or understand much English, I will sit next to him as a reminder to focus, but the teacher will help him pronounce the words to make sure he’s saying them correctly, ” Homework Clubs are an integral part of the community at four Cabrillo properties. They play a vital role in the success of our resident youth Instill a love of reading Provide opportunities to develop stronger English language skills Reduce truancy and improve students&amp;#8217; success in school We hope to expand these services to two additional properties and provide them year-round instead of just through the school year. A donation of $25 provides up to two hours of tutoring assistance at one of our homework clubs. Will you help these kids succeed? How the clubs were developed: The Homework Clubs have been developed in response to Cabrillo residents&amp;#8217; interests and needs that were identified by staff through surveys, focus groups, one-on-one interviews, and resident/community meetings. According to the parents, the children are having trouble with schoolwork and find it hard to concentrate at home and have no one to provide homework assistance. The parents are unable to help because both are working, are monolingual, and have a low level of education. In addition, due to their financial situation, the families often do not have enough money for school supplies or afterschool snacks. Cabrillo’s resident population are households earning less than 80% of the Area Median Income for Ventura County. Our 3,900 residents are 95% Latino; 39% under the age of 18; and 39% Extremely Low Income, 39% Very Low Income and 17% Low Income. The homework clubs target the 500 school-age youth in six communities, four of which are primarily farmworker properties, and the other two are subsidized by housing vouchers. Three properties are located in the low-income census tracts of Oxnard, two in agricultural-adjacent areas of Ventura, and one in a farmworker community in Santa Paula. The homes are primarily Spanish speaking, with the children bilingual. &amp;nbsp;</t>
  </si>
  <si>
    <t>Cabrillo Economic Development Corporation Resident and Community Services 2017 Budget &amp;#8211; Cabrillo Homework Clubs Line Item Resident &amp;amp; Community Services Director (10% total compensation) $10,300 Resident &amp;amp; Community Services Coordinator (10% total compensation $5,570 Resident &amp;amp; Community Services Coordinator (10% total compensation) $5,570 10 Tutors (50% total compensation) $12,480 Books $2,400 School Supplies $2,400 Snacks $12,480 Travel $1,400 Utilities (10% Indirect) $5,260 TOTAL $57,860</t>
  </si>
  <si>
    <t>CabrilloEDC</t>
  </si>
  <si>
    <t>Help Victor, Armando and Alex to keep studying college.</t>
  </si>
  <si>
    <t>EDUCACION INTEGRAL PARA EL CAMPO, A.C.</t>
  </si>
  <si>
    <t>325-SAT-09-IV-E-79250 DEL 06/NOV/2006</t>
  </si>
  <si>
    <t>https://hipgive.org/wp-content/uploads/2018/08/ACTA-CONSTITUTIVA.pdf</t>
  </si>
  <si>
    <t>Sin techo ..</t>
  </si>
  <si>
    <t>lisbethderamos2211@gmail.com</t>
  </si>
  <si>
    <t>CA-USA&amp;#8217;s CAUSE</t>
  </si>
  <si>
    <t>Nitzela</t>
  </si>
  <si>
    <t>elissagross@hotmail.com</t>
  </si>
  <si>
    <t>alianzas@eicampo.org.mx</t>
  </si>
  <si>
    <t>(012) 735-967308</t>
  </si>
  <si>
    <t>Alpatlahuac, Ver., Mexico</t>
  </si>
  <si>
    <t>seed for future</t>
  </si>
  <si>
    <t>Changing lives through education.</t>
  </si>
  <si>
    <t>Transformando la vida de jóvenes campesinos por medio de la educación.</t>
  </si>
  <si>
    <t>Educacion Integral para el Campo is a non-profit organization, located along the slopes of Pico de Orizaba in Veracruz, Mexico, where we care for children offering free services such as housing, health and prevention, moral support, feeding and education. We have productive workshops to encourage the continuous training in countryside activities; a boarding school where children from distant communities can stay from Sunday through Friday and attend the school in our community. We pay special attention to psychological, pedagogical, spiritual and health areas. So that those in need can complete middle school, high school or college, we offer scholarships or maintenance grants, as required. At this time, three of our scholarship holders are currently studying College: Armando, Psychology Alex, Civil Engineer Victor, Gastronomy. Coming from rural communities represents a hard challenge for them and their families, especially to cover the expenses that being away from home implies. They need at least $175 USD ($3,500 MXN) per month, to pay their rents, food and materials. You can donate up to $1 USD to help them achieve this dream. You can also help us sharing on social media using the hashtag #ArmandoAlexYVictor so more people can join us. We thank you from the bottom of our hearts!</t>
  </si>
  <si>
    <t>nancycarolinafr@gmail.com</t>
  </si>
  <si>
    <t>Buscando un destino</t>
  </si>
  <si>
    <t>Erleo</t>
  </si>
  <si>
    <t>Erik Leonardo</t>
  </si>
  <si>
    <t>Mariaerik13@hotmail.com</t>
  </si>
  <si>
    <t>(041) 601-60283</t>
  </si>
  <si>
    <t>San Cristóbal, Táchira, Venezuela</t>
  </si>
  <si>
    <t>Contexto: Las comunidades rurales de la Región de Altas Montañas de Veracruz, que abarca desde Xalapa hasta Cd. Mendoza, presentan un alto índice de marginación, especialmente en el ámbito educativo. Las comunidades más alejadas de las ciudades que conforman esta zona son las que padecen la escasez de centros educativos, lo cual genera mayor rezago escolar y migración a zonas urbanas nacionales y extranjeras. Educación Integral para el Campo, A.C. busca dignificar la vida campesina al impactar por medio de acciones que se realizan en áreas como Educación, Salud, Capacitación y Trabajo. Para nosotros, es importante apoyar a niños, jóvenes y adultos desde los principios básicos como alimentación, salud, formación académica, deportiva, artística, a fin de lograr una vida digna para ellos. Actualmente se atiende diariamente a más de 60 jóvenes que cursan desde 1 grado de secundaria, de los cuales, tres ya se encuentran estudiando una carrera universitaria. Armando en Psicología, Alex en Ingeniería Civil y Víctor en Gastronomía. Todos ellos en universidades públicas y privadas de México, sin embargo los gastos de vivir fuera de sus comunidades son un reto que muchas veces es difícil de sobrellevar, por lo que buscamos alianzas con empresas y la sociedad misma para poder hacer más llevadera esta etapa de nuestros universitarios quienes, logrando terminar su carrera, podrán mejorar sus comunidades de origen. ¿Cómo pondremos tus donaciones en acción? Para poder pagar los gastos ajenos a las mensualidades de la universidad, Armando, Alex y Víctor necesitan alrededor de $3,500.00 mxn. mensuales que cubren: Vivienda Alimentación y despensa Útiles y materiales propios de la carrera. En caso de no alcanzar la meta propuesta, lo recaudado se dividirá entre Armando, Alex y Víctor para cubrir los meses de manutención que sean posibles, pero esperamos que entre todos podamos financiar por lo menos un año de manutención. Todo apoyo es bueno, desde $1.00 mxn hasta lo que desee su corazón, por lo que hemos dividido a nuestros donantes en los siguientes grupos, a fin de poder agradecer a cada uno de ustedes su apoyo. Inversión Oro ($100 usd- $50usd= $2,000 mxn- $1,000 mxn). Armando, Alex o Víctor te enviarán un agradecimiento personalizado donde te compartirán en qué podrán utilizarán tu aportación, una postal de sus comunidades de origen para que puedas apreciar la belleza del lugar donde han crecido y cultivado sus sueños, así como una fotografía de alguna de sus universidades. A los donantes que se encuentren en México se les hará llegar uno de los productos que se elaboran en nuestra región, entre ellos: mermeladas, agua de lluvia embotellada o productos del campo. Inversión Plata ($50 usd- $25 usd= $1,000.00 mxn &amp;#8211; $500.00 mxn) Armando, Alex o Víctor te enviarán un agradecimiento personalizado donde te compartirán en qué utilizarán tu aportación, una postal de sus comunidades de origen para que puedas apreciar la belleza del lugar donde han crecido y cultivado sus sueños, así como una fotografía de alguna de sus universidades. A los donantes que se encuentren en México se les hará llegar uno de los productos que se elaboran en nuestra región, entre ellos: mermeladas, agua de lluvia embotellada o productos del campo en presentación pequeña. Inversión Bronce ($25 usd-$10 usd= $500.00 mxn- $200.00 mxn). Armando, Alex o Víctor te enviarán un agradecimiento personalizado donde te compartirán en qué utilizarán tu aportación, así como una postal de sus comunidades de origen para que puedas apreciar la belleza del lugar donde han crecido y cultivado sus sueños, así como una fotografía de alguna de sus universidades. A los donantes que se encuentren en México se les hará llegar uno de los productos que se elaboran en nuestra región, entre ellos: mermeladas, agua de lluvia embotellada o productos del campo en presentación mini. Inversión Madera ($10 usd-$1 usd= $200.00 mxn- $20.00 mxn). Armando, Alex o Víctor te enviarán un agradecimiento personalizado donde te compartirán en qué utilizarán tu aportación, así como una postal de sus comunidades de origen para que puedas apreciar la belleza del lugar donde han crecido y cultivado sus sueños. Esto de manera digital. Por qué importa: Estamos seguros de que los jóvenes campesinos de la Región de las Altas Montañas en Veracruz, tienen el potencial para ser agentes transformadores de su sociedad, por lo que, se les brindan oportunidades para que se desarrollen de manera plena y que, llegado el tiempo, promuevan un cambio favorable en cada una de sus comunidades de origen. Cada uno de ellos tiene grandes sueños tanto personales como para sus comunidades, por lo que habiendo concluido sus estudios universitarios y con el corazón agradecido, podrán poner sus habilidades al servicio de los demás. Armando, Alex y Víctor son acompañados por los colaboradores de Educación Integral para el Campo. Este acompañamiento les ayuda a los jóvenes a que, desde su propia individualidad, puedan optar libremente por caminos de superación personal, encauzando sus sueños y aspiraciones, traduciéndolos en un proyecto de vida, basado en los valores humanos y cristianos. Periódicamente se reciben sus boletas de calificación, así como proyectos de servicio que ellos desarrollan y en los que colaboran durante sus periodos vacacionales. Creemos firmemente que la educación es uno de los mejores caminos para la transformación social que es tan necesaria en estos tiempos y que en colaboración se alcanzan resultados que son casi imposibles cuando se trabaja individualmente. Hoy en día son más de 140 egresados con carrera o carrera técnica gracias a las becas de manutención proporcionadas por Educación Integral para el Campo y sus aliados desde 1995. Anteriormente todo el apoyo se brindaba a través de Educación Integral para el Campo, sin embargo, año con año aumentan los interesados que buscan generar un cambio en sus comunidades, por lo que el trabajo en conjunto con empresas y la sociedad en general nos permitirá continuar apoyando a jóvenes como Armando, Alex y Víctor para que salgan adelante. Hemos reunido grupos de ex-alumnos, comités de damas y grupos de amigos que comparten nuestros ideales respecto a la educación por lo que es un trabajo constante que nos apasiona desempeñar. Sabemos que no es tan fácil para todos realizar aportaciones económicas, pero todos podemos compartir y correr la voz para que este proyecto llegue a más personas. &amp;nbsp; Si utilizas Redes sociales, no olvides compartir en modo público para que más personas puedan “compartir” y utiliza el Hashtag #ArmandoAlexYVictor Trabajando en conjunto con productores de la región y padres de familia, se realizan campañas de comercialización de productos artesanales en beneficio de nuestros jóvenes como mermeladas y agua purificada de lluvia de las cuales puedes conocer más solicitando información através del correo: alianzas@eicampo.org.mx Acerca de nuestra organización: Educación Integral para el Campo es una Asociación Civil que brinda, de manera gratuita, servicios de alimentación, hogar, salud, apoyo moral, enseñanza y preparación en Ayahualulco, Alpatláhuac, Veracruz, atendiendo a jóvenes de más de 13 comunidades rurales de las faldas del volcán Pico de Orizaba. Se atiende diariamente a 60 jóvenes provenientes de las comunidades más alejadas y que se hospedan en nuestro albergue campesino, apoyamos también a la Escuela La Salle ubicada en esta comunidad, brindando un desayuno escolar caliente diariamente para sus 509 alumnos, quienes están en su totalidad becados. Otras actividades realizadas conllevan el fomentar la formación de hábitos personales y cuidado de la salud generando un impacto en los jóvenes y cada una de sus familias; fomentar la capacitación continua en actividades del campo por medio de talleres productivos específicos de granjas que se especializan en crianza de conejos, cochinos y borregos; huertas de auto consumo y para comercialización, poniendo especial atención en árboles frutales de la región para que no desaparezcan y en una actividad constante de reforestación; y procesamiento de alimentos para generar un valor agregado y comenzar a introducir el concepto de inversión en las actividades campesinas. En este último se fomenta la creación de micro-proyectos de emprendimiento empresarial para brindar herramientas que permitan ampliar las perspectivas del comercio de productos agrícolas.</t>
  </si>
  <si>
    <t>Este es un proyector de superacion personal al cual me gustaria el apoyo de las personas que puedan ayudarme un poco.</t>
  </si>
  <si>
    <t>01-20-2019</t>
  </si>
  <si>
    <t>Save baby Jaguar</t>
  </si>
  <si>
    <t>Hola. Me llamo Erik Leonardo Mora Ferrer. Me aventuro y me presento ante el mundo con esta solicitud de apoyo personal, con el fin de superarme y que ustedes sean testigos de mi progreso mediante comentarios, imágenes y videos cortos de mi avance gracias a su donación. El objetivo mío es lograr con esta donación un viaje para buscar un destino diferente; seré sincero, quiero pedirles ayuda económica; soy de Venezuela y quiero emigrar de mi país pero mis recursos como empleado de un sueldo mínimo son tajantemente limitado, a duras penas me alcanza para poder comer y tengo varias cosas para vender pero como sabrán la economía en el país es tan mala que rara ves la gente invierte dinero en algo material, el dinero solo se usa para comprar la poca comida que se consigue. Entonces decidí irme a Chile, ya tengo todos los papeles para irme pero me falta el dinero, necesito al menos 700$ para el viaje los usare de esta manera: el pasaje que voy a irme por tierra para que sea mas económico; yo vivo en el estado Táchira y fronteriza con Colombia, iré hasta Colombia/Bogotá y ahí se supone que hay una línea de buses que va hasta Chile, sale como en 220$ o un poco mas la verdad no he preguntado bien; el hecho es que si no esta esa posibilidad, entonces iré de bus en bus pasando por toda Colombia luego Ecuador, Perú y llegar a Chile, de ser así seria un poco mas costoso el viaje pero no es tanto como el pasaje en avión, no quiero abusar de la voluntad de ustedes así que por eso busque esa alternativa; pero antes de eso tengo que apartar como 100 o 150$ para pagarle a los guardias corruptos de mi país &amp;#8220;La Guardia Nacional Bolivariana&amp;#8221; para que no me quiten mis cosas en la frontera Venezuela/Colombia y lo que sobre para pagar hospedaje cuando llegue a Chile y empezar a buscar empleo que ojala espero encontrar rápidamente. Esta ayuda la he solicitado también a varios youtubers que suelo ver con mucha frecuencia y que tengo largo tiempo siguiendo; como lo son: Dross, Oxlack, Ostigamers, Knecrogamers, Dashaniston, Princejaume y kirasensei. No les exijo eso a cambio de los años que los he seguido, nada de eso. Simplemente quiero que sepan de mi decisión y si es posible que me pueda apoyar de alguna manera o me puedan asesorar de alguna otra forma en la que pueda pedir apoyo por favor avísenme, mi numero para Whatsapp es: +58 424-7511553 y llamadas: +58 416-0160283. Siendo claro solo quiero el dinero del viaje lo demás va a depender completamente de mi. Lamentablemente por donde vivo robaron desde inicio de año el 14 de enero siendo especifico, el cable de la compañía nacional que da internet a la mayor parte del país que se llama Cantv; ahora en muchas partes del mi estado por ser fronterizo con Colombia, roban este material que es costoso para venderlo en Colombia y tener dinero para poder comer; es deplorable lo que los antisociales o malandros como les dicen en mi país hacen, sabiendo que es un mal que deja sin comunicación a mas de 800 personas afectadas por este hecho, es lamentable pero es la pura verdad, Pueden informarse por cualquier periódico o medio de comunicación que es una verdad innegable. Gracias por tu atención y sin importar el resultado de este proyecto igual seguiré adelante con mis metas, y de alguna manera lograre mi objetivo. Y por favor recuerden simplemente estoy agotando todas mis opciones y tocando todas las puertas para buscar un futuro mejor para mi y mi familia que solo es mi Mamá y hare hasta lo imposible para que a ella no le falte nada así como ella se aseguro de que a mi no me faltara nada. Esto es para mi superación personal pero de eso también depende mi familia. Muchos me dirán &amp;#8220;Por que no te quedas y luchas por tu país que actualmente están pasando por una lucha y están dando frente al actual gobierno&amp;#8221; a lo que yo respondo; hay diversas maneras de sacar al país adelante y yo solo seria un estorbo en esas situaciones; pero mi meta no culmina en irme del país y ya. Yo tengo la visión de lograr un hilo comercial por el área de la medicina que es lo que me gusta, donde atreves del comercio se logre cubrir la necesidad y demanda que requiere el país referente a la escasez de medicina en el país. No estoy huyendo y dándole la espalda a mi patria, buscare otro horizonte y lo vinculare con nuestro país para que vuelva a ser igual de productiva y con vínculos importantes y buenas relaciones como antaño. Me disculpo si este mensaje no es original, solo soy otro Venezolano con una meta, y les pido su ayuda. Nota: Perdonen que escriba tan mal, pero mi celular esta partido y le falla el táctil.</t>
  </si>
  <si>
    <t>04-29-2019</t>
  </si>
  <si>
    <t>SALUD PARA YUCATÁN</t>
  </si>
  <si>
    <t>TheCountGhost</t>
  </si>
  <si>
    <t>Armando, Alex y Víctor recibirán mensualmente $3,500 mxn (175 usd) con lo cual cubren los gastos de Vivienda Alimentación y despensa Gastos propios de su carrera universitaria &amp;nbsp; &amp;nbsp;</t>
  </si>
  <si>
    <t>mariaerik13@hotmail.com</t>
  </si>
  <si>
    <t>alianzasayahualulco@gmail.com</t>
  </si>
  <si>
    <t>O.CONTRERASH94@GMAIL.COM</t>
  </si>
  <si>
    <t>03-23-2017</t>
  </si>
  <si>
    <t>BROTHERS TO TOKIO</t>
  </si>
  <si>
    <t>https://hipgive.org/wp-content/uploads/2019/01/Junta.pdf</t>
  </si>
  <si>
    <t>Running4peace</t>
  </si>
  <si>
    <t>mclammoglia@hotmail.com</t>
  </si>
  <si>
    <t>https://hipgive.org/wp-content/uploads/2018/11/2143Estados-Financieros-2017.pdf</t>
  </si>
  <si>
    <t>Bright Start Project</t>
  </si>
  <si>
    <t>https://hipgive.org/wp-content/uploads/2019/01/EIC_Pres2019.pdf</t>
  </si>
  <si>
    <t>rostros visibles</t>
  </si>
  <si>
    <t>Bridging the digital gap in off-line Guatemalan rural schools</t>
  </si>
  <si>
    <t>Asociación Mundo Posible</t>
  </si>
  <si>
    <t>8974288-5</t>
  </si>
  <si>
    <t>https://hipgive.org/wp-content/uploads/2017/11/Constitución-de-Asociación.pdf</t>
  </si>
  <si>
    <t>yesoamos32@hotmail.com</t>
  </si>
  <si>
    <t>Holder:EDUCACIÓN INTEGRAL PARA EL CAMPO, A.C. - Address:DOMICILIO CONOCIDO, S/N, AYAHUALULCO, ALPATLÁHUAC, VER. C.P. 94130, MÉXICO - Bank:CITIBANAMEX - Number:- - Routing: - Swift:BNMXMXMM</t>
  </si>
  <si>
    <t>Help Venezuelan Family to sleep at nights</t>
  </si>
  <si>
    <t>Romeo</t>
  </si>
  <si>
    <t>romeo@worldpossible.org</t>
  </si>
  <si>
    <t>ROMPE LA VIOLENCIA DE GENERO EN 3 COMUNIDADES DE QUINTANA ROO</t>
  </si>
  <si>
    <t>Help Venezuelan Family to sleep</t>
  </si>
  <si>
    <t>(502) 561-43628</t>
  </si>
  <si>
    <t>Antigua Guatemala, Sacatepéquez, Guatemala</t>
  </si>
  <si>
    <t>Delivering the best education content available on-line to rural schools beyond the current reach of internet.</t>
  </si>
  <si>
    <t>alianzas.qroo@savethechildren.org</t>
  </si>
  <si>
    <t>Entregando el mejor contenido educativo en línea a escuelas rurales fuera del alcance del internet.</t>
  </si>
  <si>
    <t>marcosgualez@gmail.com</t>
  </si>
  <si>
    <t>The Challenge Internet has made a great contribution to the quality of education in developing countries; however, in Guatemala less than 3% of public schools have access, increasing the knowledge gap and limiting opportunities for students to thrive academically and to reduce poverty cycles. What we do Mundo Posible&amp;#8217;s mission is to contribute to improve the quality of education and reduction of poverty by facilitating technology tools to schools and rural communities, involving local skills and talent. Our main tool to accomplish it is RACHEL (Remote Area Community Hot Spots for Education and Learning), a digital library with some of the best educational resources from the web, including Wikipedia, Khan Academy and many more, available in an off-line format through low cost servers that distribute a free wireless connection. RACHEL can instantly turn a graveyard of unused/underused computers into a learning center, and any teacher, student or parent can also access the content through their smartphones, since it can support up to 50 devices simultaneously, without any internet or telephone fee, ever. Along with every RACHEL installation, we provide a training program for teachers to learn how to access the content and to use different methodologies, including &amp;#8220;self-organized learning environments&amp;#8221; (SOLE, conceptualized by Sugata Mitra), with their students in every subject. Our Goal Our goal for 2018 is to reach at least another 50 rural schools to deploy RACHEL and train their teachers, with support from donors and partners that include the Ministry of Education, with whom we just signed a cooperation agreement, and other local institutions and organizations. This will contribute to our longer term vision, which is that every rural school in Guatemala has access to high quality digital resources. We have already secured the funds to cover 12 schools in the western highlands of Guatemala, as well as the funds to carry out an impact study throughout the school year to measure students’ improvement in language and mathematics, and changes in teacher practices. Why it matters In Guatemala, public schools have historically shown low averages in mathematics and language grades, and we believe that RACHEL, along with a teacher training program, can contribute in a significant way to improve these results. Education, as we know, is key in the developing process of any country, not only accessible but of high quality. From 2014 to 2017, we have installed RACHEL in more than 160 schools and have trained more than 1,200 teachers countrywide. According to some teachers’ testimonials, modules such as the Khan Academy math videos and the different resources for research/reading have helped students improve their performances. However, as mentioned before, an impact study will be carried out next year in coordination with one of the most respected universities in terms of research and technology in Central America, to confirm the real impact of RACHEL in the classrooms. We need your help In order to deploy RACHEL and train teachers in 38 schools, to complete or minimum target for 2018, we need $30,000. Funds will be used to cover the costs of the RACHEL servers, the traveling expenses for deploying it in public schools, the training of teachers and follow up visits to monitor and evaluate its usage, resolve any technical issues and strengthening teachers’ skills. The average cost for each benefited school is around $800 depending on the equipment they have, but any amount would help us reach more and keep supporting thousands of students and teachers in rural Guatemala. Please help us spread the word by sharing the link of this campaign. For more information about what we do in Guatemala and other World Possible chapters in Africa and the US, visit our website at worldpossible.org Thank You! &amp;nbsp;</t>
  </si>
  <si>
    <t>RICHARDSON YMCA ANNUAL CAMPAIGN DRIVE</t>
  </si>
  <si>
    <t>Help Venezuelan 18yo guy</t>
  </si>
  <si>
    <t>El Reto La Internet ha hecho una gran contribución a la calidad educativa en países en vías de desarrollo; sin embargo, en Guatemala menos del 3% de las escuelas públicas tienen acceso, incrementando la brecha del conocimiento y limitando oportunidades para que estudiantes sobresalgan académicamente y reduzcan ciclos de pobreza. Lo que hacemos La misión de Mundo Posible es contribuir al mejoramiento de la calidad educativa y reducción de la pobreza, facilitando herramientas tecnológicas a escuelas y comunidades rurales, involucrando habilidades y talento local. Nuestra principal herramienta para lograrlo es RACHEL (Remote Area Community Hot Spots for Education and Learning), una biblioteca digital con algunos de los mejores recursos educativos de la red, incluyendo Wikipedia, Khan Academy y muchos más, disponible en un formato fuera de línea y a través de servidores de bajo costo que distribuyen una conexión inalámbrica gratuita. RACHEL puede convertir instantáneamente un espacio con computadoras sin usar, o sub-utilizadas, en un centro de aprendizaje, y cualquier maestro, estudiante o padre de familia puede tener acceso al contenido a través de sus celulares, ya que puede soportar hasta 50 aparatos conectados simultáneamente, sin tener que pagar una cuota de internet o telefónica. Con cada instalación de RACHEL hacemos un programa de formación de maestros, para que aprendan a encontrar el contenido y a usar diferentes metodologías, incluyendo &amp;#8220;ambientes de aprendizaje auto-organizados&amp;#8221; (SOLE conceptualizado por Sugata Mitra), con sus estudiantes en todas las materias. Nuestra Meta Nuestra meta para el 2018 es alcanzar a al menos 50 escuelas rurales para instalar RACHEL y formar a sus maestros, con el apoyo de donantes y socios que incluye al Ministerio de Educación, con quienes recién firmamos un acuerdo de cooperación, y otras instituciones y organizaciones locales. Esto contribuirá a nuestra visión de largo plazo, que es que todas las escuelas rurales en Guatemala tengan acceso a recursos digitales de alta calidad. Ya hemos asegurado los fondos para cubrir 12 escuelas en el altiplano occidental de Guatemala, así como los fondos para llevar a cabo un estudio de impacto durante el año escolar 2018 que medirá si hay mejoras en el desempeño de estudiantes en matemática y lenguaje, así como en prácticas pedagógicas. Por qué importa En Guatemala las escuelas públicas han mostrado históricamente promedios muy bajos en evaluaciones de matemática y lenguaje, y creemos que RACHEL, junto con un programa de formación de maestros, puede contribuir significativamente a mejorar estos resultados. La educación, como sabemos, es clave en el proceso de desarrollo de cualquier país, no sólo accesible sino de alta calidad. Del 2014 al 2017, hemos instalado RACHEL en más de 160 escuelas y hemos capacitado a más de 1,200 maestros a nivel nacional. De acuerdo al testimonio de algunos maestros, módulos como el de videos de Khan Academy y los diferentes recursos para investigar y leer han ayudado a estudiantes a mejorar sus rendimientos. Sin embargo, como antes mencionado, un estudio de impacto será llevado a cabo en el 2018 en coordinación con una de las universidades más respetadas de Centro América, en términos de investigación y tecnología, para demostrar el verdadero impacto de RACHEL en las aulas. Necesitamos su ayuda Para poder instalar RACHEL y capacitar a los maestros en 38 escuelas, completando así nuestra meta mínima para el 2018, necesitamos $30,000. Los fondos serán utilizados para cubrir los costos de los servidores RACHEL Plus, los costos de viaje para instalaciones en las escuelas, la formación de docentes y visitas de seguimiento para monitoreo y evaluación de uso, resolución de problemas técnicos y reforzamiento de habilidades de maestros. El costo promedio para beneficiar una escuela es de alrededor de $800, dependiendo de los recursos que tengan, pero cualquier cantidad nos ayudaría a alcanzar más y seguir apoyando a miles de estudiantes y maestros en áreas rurales de Guatemala. Por favor ayúdenos a difundir nuestro esfuerzo compartiendo el link de esta campaña. Para más información sobre lo que hacemos en Guatemala y los demás capítulos de World Possible en África y Estados Unidos, visite nuestra página worldpossible.org Gracias!</t>
  </si>
  <si>
    <t>patrick542@icloud.com</t>
  </si>
  <si>
    <t>Help us with 1 dollar for save dogs???❤</t>
  </si>
  <si>
    <t>Dog's up</t>
  </si>
  <si>
    <t>501 3</t>
  </si>
  <si>
    <t>https://hipgive.org/wp-content/uploads/2018/01/338620180123_014651.png</t>
  </si>
  <si>
    <t>38 Schools Qty. Description Cost Total Equipment 38 RACHEL Plus (CAP de Intel) 500 19000 38 Accesories 50 1900 Total 20900 Deployment &amp;amp; Training trips 25 Trips 345 8625 Total 8625 Training Materials 38 Set of materials for teachers 10 380 Total 380 GRAND TOTAL $ 29,905.00</t>
  </si>
  <si>
    <t>RESPALDA MI ESPALDA</t>
  </si>
  <si>
    <t>03-29-2019</t>
  </si>
  <si>
    <t>Querétaro, México</t>
  </si>
  <si>
    <t>Bribris de Iriria Sä Ká recostruyen el U-Surë (Casa Cósmica y de curación Bribri)</t>
  </si>
  <si>
    <t>Hello! My name is María José Beltrán and I am a person of eight in one hundred thousand who suffer from Syringomyelia.</t>
  </si>
  <si>
    <t>Hola! Mi nombre es María José Beltrán y soy una persona de ocho en cien mil que padecen Siringomielia.</t>
  </si>
  <si>
    <t>jorgecole@gmail.com</t>
  </si>
  <si>
    <t>Steven</t>
  </si>
  <si>
    <t>denniswawens99@gmail.com</t>
  </si>
  <si>
    <t>monaegdls@gmail.com</t>
  </si>
  <si>
    <t>(930) 580-779</t>
  </si>
  <si>
    <t>We help dogs with health problems, we rescue animals with disabilities,we take them to the vet &amp; we finance, help us, 1$</t>
  </si>
  <si>
    <t>Ayudamos a perros con problemas de salud,rescatamos animales con discapacidad, llevamos al veterinario &amp; financiamos.</t>
  </si>
  <si>
    <t>Breast Health Care for Latina/Hispanic Women</t>
  </si>
  <si>
    <t>Rescate de las Plantas medicinales y protección del medio ambiente.</t>
  </si>
  <si>
    <t>borrador 2</t>
  </si>
  <si>
    <t>Strengthening gender equality and fighting violence against women by redefining masculinities in Mexico.</t>
  </si>
  <si>
    <t>Fortalecemos la igualdad de género y luchamos contra la violencia contra las mujeres, trabajando con las masculinidades.</t>
  </si>
  <si>
    <t>Help us to Help</t>
  </si>
  <si>
    <t>Refugio de la Divina Misericordia</t>
  </si>
  <si>
    <t>J313089036</t>
  </si>
  <si>
    <t>https://hipgive.org/wp-content/uploads/2018/01/ilovepdf_jpg_to_pdf-(1).pdf</t>
  </si>
  <si>
    <t>Reproductive Health for Indigenous Women</t>
  </si>
  <si>
    <t>2 out of every 3 The proportion of Mexican women who have experienced gender-based violence. 96 percent of victims of violence are women. And 47 percent of women living with partners have been the victims of domestic abuse.Addressing the context of violence in which Mexican women must live requires efforts that go beyond legal changes and the provision of services to women who have already been victimized. Addressing this violence requires targeting its source: the entrenched culture and gender norms that make violence against women acceptable--even expected.This is GENDES’ mission: to challenge the dominant model of masculinity in Mexico, which is rooted in machista norms, and replace it with alternative versions of masculine identity that support, rather than subvert, gender equality. By developing and promoting new visions of masculinity, we seek to fundamentally alter the conditions that make violence against women socially permissible, and to build a society that is equitable and safe for people of all genders. What GENDES is doing to solve the problem Changing the cultural mores surrounding gender requires a multifaceted approach. GENDES works in four principal areas in pursuit of our goal of an equitable, egalitarian, and violence-free society:We provide individual therapy and group re-education programs to men who have committed acts of violenceWe lead workshops and trainings for students, young people, and the leadership of other organizations to help break the cycle of unhealthy and violent masculinity and to sow the seeds for healthy future relationshipsWe conduct innovative research pertaining to the risk factors for, and best ways to address, violence against womenWe advocate for legislation and policies that promote gender equality and that recognize the importance of addressing masculinity in securing an end to violence against womenWhat you can do to help In less than a decade, GENDES has reached over 22,991 individuals living in every state in Mexico (and in 7 other countries). This impact would not be possible without generous support from other individuals who are as committed to the elimination of gender-based violence as we are.In honor of the International Day for the Elimination of Violence against Women, please consider making a contribution to our efforts to eliminate the conditions and cultures that make gender-based violence acceptable. Your financial support will support two of our most important programs: our sexual violence awareness campaign and our re-education program.Our sexual violence awareness campaign puts the issue of masculinities and their role in securing gender equality front and center, everywhere from national legislative agendas to people’s Facebook feeds, car radios, and mailboxes. Drawing attention to the problem is a crucial step in generating bottom-up cultural change, and this is exactly what our awareness campaign is designed to do.Our re-education groups offer training to men who have committed acts of violence in order to help them develop healthy, empathetic, non-violent ways of being that will contribute to a society based on relationships of equality and respect.Get involvedThere are other important ways you can participate in ending violence against women. Share this campaign--and others--with your friends and family. Use #vencelaviolencia on social media. Participate in the United Nations campaign to #orangetheworld. And stay in touch with us through social media (Facebook, Twitter, Instagram) and our website.About GENDESGENDES is a Mexican civil society organization, founded in 2003 and legally constituted in 2008. Though we are based in Mexico City, our work is of national and international scope. Our mission: “We work from a gender-based perspective, with an emphasis on masculinities, to initiate processes of reflection, intervention, research, and advocacy to promote and strengthen—together with other actors—equitable and egalitarian interpersonal relationships that will contribute to social development.” You can read more about our work in The New York Times.</t>
  </si>
  <si>
    <t>Asociación Sakombal Pokon</t>
  </si>
  <si>
    <t>3659690-6</t>
  </si>
  <si>
    <t>https://hipgive.org/wp-content/uploads/2019/02/Acta-Constitutiva.pdf</t>
  </si>
  <si>
    <t>GENDESAC</t>
  </si>
  <si>
    <t>refugiodeladivinamisericordia@gmail.com</t>
  </si>
  <si>
    <t>04-15-2019</t>
  </si>
  <si>
    <t>Asociacion Sakombal Pokon</t>
  </si>
  <si>
    <t>asosapguatemala@gmail.com</t>
  </si>
  <si>
    <t>(042) 481-86863</t>
  </si>
  <si>
    <t>Puerto La Cruz, Anzoátegui, Venezuela</t>
  </si>
  <si>
    <t>Be part of the God&amp;#8217;s Mercy</t>
  </si>
  <si>
    <t>Se parte de la misericordia de Dios</t>
  </si>
  <si>
    <t>(591) 898-13</t>
  </si>
  <si>
    <t>San Cristóbal Verapaz, Guatemala</t>
  </si>
  <si>
    <t>Let&amp;#8217;s work together to prevent maternal death in rural Indigenous communities and promote women&amp;#8217;s reproductive health</t>
  </si>
  <si>
    <t>Unidos trabajando para la prevención de muertes maternas en las comunidades indígenas y promoviendo salud reproductiva</t>
  </si>
  <si>
    <t>The Refuge of the Divine Mercy The Refuge of the Divine Mercy is a non-profit Catholic civil association that has 13 years of service to the most needy, especially children and the elderly, involved in extreme poverty who do not have the possibility to feed themselves being their only source of food the crumbs of the trash. This project has become INDISPENSABLE for the life of these people who without this shelter would be abandoned without any food or services required for their survival on the streets. This is something alarming given that hundreds and hundreds of people are looking for El Refugio De La Divina Misericordia to look for: food, attention, medicines and clothing for their sustenance. We have a shelter for adults and the elderly where we give lunch, medicine, clothing, evangelization, etc. A children&amp;#8217;s shelter where they are given breakfast, lunch, education, dance, evangelization, music, etc, and a retreat house where it is rented to the people who need it. All the structures are rented and it is impossible to pay the rents of the 3 houses, because the hyperinflation of Venezuela increases prices every 3 days, not only of the house, but also of the food, which is always insufficient since with the union of the two shelters amount to more than 225 lunches, and more than 100 breakfasts for children that oscillate in that amount. Our Objective is to buy only the houses that correspond to our shelters, in order to allocate all the income (which comes only from donations, food fairs and sale of used clothing) to feed all those children, adults and elderly who so need it, the situation in our country has become unbearable and we need help to continue with the project that is undoubtedly part of the GREAT mercy of God, because all these children, adults and the elderly benefit greatly from it. We need your help, in order to continue to impart the mercy of God to all these people, who are becoming more and more due to the terrible situation, but with your help we can continue to give them food, medicine, clothing and services so they can continue to subsist and fighting for his future. God will help us to continue with this beautiful project that is to impart his mercy to each and every one that needs it, responds to his call and HELP us to HELP so many people that need. May God bless you and the Virgin be with you!</t>
  </si>
  <si>
    <t>El Refugio de la Divina Misericordia El Refugio de la Divina misericordia es una asociación civil católica sin fines de lucro que cuenta con 13 años de servicio al mas necesitado, especialmente niños y ancianos, envueltos en pobreza extrema que no tienen la posibilidad de alimentarse siendo su única fuente de alimento la migajas de la basura. Este proyecto se a vuelto INDISPENSABLE para la vida de estas personas que sin este refugio se verían abandonados sin ningún tipo de alimentos o servicios requeridos para su supervivencia en las calles. Esto es algo alarmante dado que cientos y cientos de personas buscan El Refugio De La Divina Misericordia para buscar: Alimento, atención, medicinas y ropa para su sustento. Nosotros contamos con un refugio de adultos y ancianos en donde le damos almuerzo, medicinas, ropa, evangelización etc. Un refugio de niños en donde se les da desayuno, almuerzo, educación, danza, evangelización, música, etc, y una casa de retiros en donde se alquila a las personas que la necesiten. Todas las estructuras son alquiladas y se nos imposibilita pagar los alquileres de las 3 casas, ya que por la hiperinflacion de Venezuela cada 3 días suben los precios, no solo de las casa, si no también de la comida, que siempre es insuficiente ya que con la unión de los dos refugios suman alrededor de mas de 225 almuerzos, y mas de 100 desayunos para los niños que oscilan en esa cantidad. Nuestro Objetivo es comprar únicamente las casas que corresponden a nuestros refugios, para así destinar todos los ingresos (que provienen únicamente de donaciones, ferias de comida y venta de ropa usada) en alimentar a todos esos niños, adultos y ancianos que tanto lo necesitan, la situación de nuestro país se a vuelto insoportable y requerimos ayuda para poder seguir con el proyecto que sin duda es parte de la GRAN misericordia de Dios, porque todas esos niños, adultos y ancianos se benefician enormemente de el mismo. Necesitamos tu ayuda, para poder seguir impartiendo la misericordia de Dios a todas estas personas, que cada vez son mas y mas debido a la terrible situación, pero que con tu ayuda podremos seguir dándoles alimento, medicinas, ropa y servicios para que puedan seguir subsistiendo y luchando por su futuro. Dios nos ayudara a seguir con este proyecto hermosisimo que es impartir su misericordia a todos y cada uno que la necesite, responde a su llamado y AYÚDANOS A AYUDAR a tanta gente que pasa necesidad. Que Dios los bengida y la Virgen los acompañe!</t>
  </si>
  <si>
    <t>Donations in Action The indigenous women’s’ reproductive health project is composed of health and education services for remote villages in the municipality of San Cristobal Verapaz, Alta Verapaz, Guatemala, Central America. It serves a population of 6,700 people, who belong to Pokomchí and Queq’chi indigenous people groups. With your donations, you will cover a nurse’s salary for a year. This nurse speaks Pokomchi, Quek’chi, and Spanish. The nurse will be at the health post Mon- Friday, attending to the health needs of the general population. The health post serves 12 communities. Health care for women in fertile ages and pregnant women is given priority. Nurse Responsibilities: Daily health consults at the Health Post Prenatal care once/month Home visits to pregnant women with health complications and new mothers/newborns Twice annual teaching sessions for traditional midwives which will strengthen their knowledge and care of pregnant women Twice annual teaching sessions for pregnant women and their spouses &amp;#8211; topics: responsible parenting, care of women’s reproductive health, family planning, and the creation of emergency birth plans Medical Care during home births Accompany women to the hospital for births as needed when complications arise The health care that is offered is an opportunity to gain confidence amongst the women and promote attendance in the teaching sessions. This will strengthen the husband and wives’ knowledge and influence positive changes in women’s health, and help to stop the pattern of male chauvinism that exists amongst men. This will maintain a rate of zero maternal deaths, increase the use of family planning methods, and improve the sharing of responsibilities between husbands and wives during pregnancies, and promote valuing the work of traditional midwives. The education will not just impact these participants, but future generations as well. Of particular value is that the project serves remote communities, providing care to a vulnerable indigenous population. This services is provided by qualified health professionals, in the population’s mother tongue. Challenge to Address: Lack of maternal/ infant health care in isolated rural areas Isolated rural communities have the highest rate of lack of access to appropriate health care services. This affects the entire population, but poor, uneducated, indigenous women of fertile age are the ones most affected by this. Furthermore, the minimal health care that is provided by the Guatemalan Ministry of Health is often not provided in these women’s language or cultural context, which increases the risk of maternal/infant deaths. Project Importance This project contributes to decreasing maternal death. According to official sources, Alta Verapaz has the 2nd highest maternal death rate in Guatemala. According to the 2000-2018 report on maternal mortality from the public health/ social services ministry, Alta Verapaz had 50 deaths in 2017. From January to March 2018, there were 8 maternal deaths. The rate for maternal mortality in Guatemala in 2017 was 106 deaths per 100,000 births. Since starting the project of providing health care in small health posts in 2007, as described previously, ASOSAP has been able to decrease maternal deaths in the areas where we work. During 11 years, we only have had a total of 4 maternal deaths. In communities where we do not work, they have at least 1 maternal death a year, often more. We are convinced that the integrated health care and education strengthens the knowledge of families and is the key to make changes in their lives, especially in regard to reproductive health. The excellent, culturally sensitive health care that is offered to isolated areas saves lives of women, who are the most vulnerable. Project Objectives Continue providing Integrated Health Care in the health posts – serving 100% of the population with health consults, medication, and education for women and their spouses and midwives Contribute to the use of informed decision making regarding the use of family planning methods, which will continue improving the reproductive health of women Use of Donations As a non-profit organization that has been transparent in our actions since 2004, if the funding goal is not met, the donations will be used in the same project, only with some differences. If we have the following funds: $ 25.00 &amp;#8211; 1 month of nurse transportation (12) $ 50.00 &amp;#8211; 25% of teaching materials for education (4) $ 75.00 &amp;#8211; 25% of medical supplies for health post (4) $ 100.00 &amp;#8211; medication to treat 150 people (45) $ 100.00 – 7 days of a nurse salary (52) $ 350.00 – 50% of the cost of holding a teaching session for midwives, and pregnant women &amp;amp; their spouses (2) Organization Background ASOSAP is a legally established non-profit organization in Guatemala. It is made up of Pokomchí staff who have been the fruit of empowerment, through education and mentoring. Since 2004, ASOSAP has been empowering women who live in remote rural areas that are inhabited by the indigenous Pokomchi population. Through creating partnerships with communities, confidence is gained from the community and health care and education can be offered to them. Through this, women can form their own opinions and make decisions in regard to their reproductive health. This education is done together with the women and their husbands, in order to influence change in the behavior of male chauvinism that is widespread in rural Guatemalan communities. Since 2007, permanent health care has been offered in small health posts that are strategically located in sectors where various communities converge. Consults, medication, home birth care, education for women and men about their responsibilities in regard to women’s reproductive health, malnutrition prevention, and support/education for traditional midwives is provided free of charge. The health care that is offered in these neglected communities is excellent, complete care that is provided within patients’ cultural context as the care is provided by Pokomchí nurses. Importance is given to providing this health care with the support of the leadership group and/or traditional midwives in each community For more information, visit our website: http://www.hopeofpokomchi.org &amp;nbsp;</t>
  </si>
  <si>
    <t>Help us to continue Bringing Smiles with Love</t>
  </si>
  <si>
    <t>FUNSILEC</t>
  </si>
  <si>
    <t>2674721-9</t>
  </si>
  <si>
    <t>https://hipgive.org/wp-content/uploads/2018/10/ACTA-CONSTITUTIVA-FUNSILEC.pdf</t>
  </si>
  <si>
    <t>Birrieria</t>
  </si>
  <si>
    <t>Bicicletas</t>
  </si>
  <si>
    <t>Donaciones en Acción El proyecto Salud reproductiva de la mujer indígena, está compuesto de Servicio de Salud y Educación, el cual estará llegando a las comunidades postergadas del municipio de San Cristóbal Verapaz, Alta Verapaz, Guatemala, Centro América. Atendiendo a una población de 6700, los cuales pertenecen al grupo indígena Poq’omchis y Queq’chi. Con tus donaciones, se cubrirá el salario de un enfermero que domina el Idioma Poq’omchis/Quek’chi/Español, que estará dando consultas médicas a la población en General lunes a viernes, por 12 meses, a las 12 comunidades, dando prioridad a las mujeres en edad fértil y las embarazadas. Las actividades que realizará el Enfermero (ra). Consultas diarias en los Centros de Convergencia Consulta una vez al mes para control prenatal Visitas Domiciliarias a mujeres embarazadas con complicaciones y puérperas. Realizar dos capacitaciones al año para fortalecer los conocimientos y la práctica de atención de partos dirigido a Comadronas de las 12 comunidades. Realizar dos capacitaciones en el que las embarazadas y sus esposos participan para educarlos en temas de paternidad responsable, el cuidado de la salud reproductiva de la mujer y la planificación del plan de emergencia. Atención de partos domiciliarios Acompañamiento de las mujeres que presenten complicaciones en el momento del parto. &amp;nbsp; El Servicio de salud que se ofrece es una puerta de oportunidad para ganar la confianza, así lograr la participación en las capacitaciones, el cual fortalecerá el conocimiento de ambos cónyuges así influir en mejorar las condiciones de salud de la mujer y cambiar el patrón de machismo en los hombres. El impacto que se tendrá es el mantener a cero las muertes maternas, aumentar el uso de métodos de planificación familiar, y mejorar la responsabilidad compartida del esposo y la esposa en el proceso de embarazo, y el valor del trabajo de las comadronas tradicionales. La educación cambiará no solo a los participantes sino también a las futuras generaciones. El valor del proyecto está en que el servicio llegará en las comunidades postergadas, atendiendo a la población vulnerable indígena, y se estará atendiendo en su idioma materno y con personal calificado de salud. Problemática a atender Precaria atención de salud materno infantil en las áreas rurales postergadas Las comunidades rurales postergadas son las que tienen el mayor índice en la deficiencia de la atención oportuna a la población en General, afectando con mayor impacto a las mujeres en edad fértil, quienes por ser mujer, pobre, indígena y sin educación, la oportunidad de atención de salud a que tiene acceso es mínima, además los servidores de salud no atienden con pertinencia cultural, lo que aumenta el riesgo de la muerte materno infantil. Importancia del Proyecto Para contribuir a disminuir los riesgos de las muertes maternas, el cual según fuentes oficiales Alta Verapaz, es el segundo departamento de Guatemala en presentar más muertes maternas. Según el informe presentado por el Ministerio de Salud Pública y Asistencia Social, en el informe de la Situación de la mortalidad Materna 2000-2018, en Alta Verapaz durante el año 2017 se tuvo 50 muertes maternas, y de enero a Marzo del 2018, se llevaba 8 muertes maternas. La Razón de mortalidad materna en Guatemala en el año 2017, fue de 106 por cada 100,000 nacidos vivos. Desde el año 2007, que se inició el proyecto de Centros de Convergencia (centros de salud pequeños en comunidades estratégicas) se ha logrado disminuir las muertes maternas durante los 11 años únicamente se la reportado 4 muertes maternas a comparación de otras comunidades donde no se tiene incidencia en el que se reporta al menos una muerte materna al año. Estamos convencidos en que la atención en salud integral tomando como base la educación para el fortalecimiento de los conocimientos de las familias es clave para lograr un cambio en el estilo de vida, referente a la salud reproductiva. El servicio de calidad, oportuna y con pertinencia cultural llegando a las áreas postergadas, se logrará salvar las vidas de mujeres y adolescentes y niñas quienes son las más vulnerables. El objetivo del Proyecto Continuar con la atención de Salud Integral en los “Centros de Convergencia” (centros de salud pequeños), para llegar al 100% de la población, ofreciendo consultas de salud, medicina, educación a mujeres conjuntamente con sus esposos y comadronas Influir en toma de decisión del uso de métodos de planificación familiar de manera informada, para continuar con el mejoramiento de la salud reproductiva de la mujer. Inversión de la donación Como organización no lucrativa, transparente en las acciones que se realizan desde el año 2004, según sean las donaciones alcanzadas se invertirá en el mismo proyecto, con variantes. Si los fondos son: $ 25.00 lo usaremos para 1 mes de transporte del enfermero (12) $ 50.00 lo usaremos para el 25% de los materiales didácticos para Educación (4) $ 75.00 lo usaremos para la compra 25% del equipo en el Centro (4) $ 100.00 se usará para la compra de medicamentos para la atención de 150 personas. (45) $ 100.00 se usará para cubrir el salario del Enfermero (ra), para 7 días (52) $ 350.00 se usará para cubrir los gastos de una capacitación dirigida a comadronas y Mujeres Embarazadas y sus esposos. (2) Antecedentes de la organización ASOSAP, es una organización sin fines de lucro, constituida legalmente en Guatemala, está compuesta por personal Poq’omchí, quienes han sido el fruto del empoderamiento por medio de educación y acompañamiento ASOSAP, desde el año 2004 ha estado empoderando a las mujeres en las áreas rurales alejadas en el que habita la población indígena de habla Poq’omchís, por medio de asocio para lograr la confianza de la comunidad, así lograr ofrecer atención y educación en salud, por medio del cual lograr que la mujer pueda tener opinión y decisión referente a la Salud reproductiva, el proceso se lleva a cabo conjuntamente con el Esposo, para influir en el cambio de comportamiento machista que impera en las comunidades rurales de Guatemala. Desde el año 2007, se ha ofrecido atención permanente en los “Centros de Convergencias” (Centros de Salud Pequeños) que están ubicados estratégicamente en sectores en donde convergen varias comunidades, ofreciendo medicamento gratis, consultas, atención de partos domiciliario, Educación a la mujer y Varón respecto a la responsabilidad en la salud reproductiva de la mujer, prevención de la desnutrición y el cuidado de las comadronas tradicionales. El servicio de Salud que se ofrece en las comunidades postergadas es oportuno y con pertinencia cultural, dando importancia al acompañamiento del liderazgo y las comadronas tradicionales de cada comunidad. Para mayor información visitar la página: http://www.hopeofpokomchi.org &amp;nbsp;</t>
  </si>
  <si>
    <t>luisminiello1@gmail.com</t>
  </si>
  <si>
    <t>MARBELLA</t>
  </si>
  <si>
    <t>funsilec_3@yahoo.com</t>
  </si>
  <si>
    <t>Biblioteca Rural</t>
  </si>
  <si>
    <t>(502) 530-68274</t>
  </si>
  <si>
    <t>Medicina $ 4,500.00 Salario $ 5,250.00 Transporte de enfermero $ 300.00 Capacitacion Circulo de Embarazadas y Comadronas $ 700.00 Material didactico y audiovisual $ 200.00 Mantenimiento y equipamiento del centro $ 300.00 Gastos administrativos $ 1,250.00 Gran total $12,500.00 &amp;nbsp; Medicine $ 4,500.00 Salary $ 5,250.00 Nursing staff transportation $ 300.00 Equipment for the education of pregnant women and their spouses and traditional midwives $ 700.00 Teaching materials/supplies $ 200.00 Health post maintance and medical equipment $ 300.00 Administrative costs $ 1,250.00 TOTAL $12,500.00</t>
  </si>
  <si>
    <t>Help us to offer smiles and opportunities with love, through therapy and special education</t>
  </si>
  <si>
    <t>Ayúdanos a brindar sonrisas y oportunidades con amor, por medio de una terapia y educación especial</t>
  </si>
  <si>
    <t>Many children and young people who live with brain injuries and special needs in Guatemala. &amp;nbsp; The cost of therapies that a person with brain injury and other disabilities needs in a year exceeds the budget of many Guatemalan families. This is the main reason why many young people are forced to abandon their treatments. In FUNSILEC we believe in inclusion and education. That is why we have committed ourselves to raise funds in behalf of many Guatemalan families in order to pay for therapies that help the personal development of these young people and improve their quality of life. &amp;nbsp; With this campaign we are aiming to pay for 1 year of therapies for children and young people with brain injury and intellectual disability. Achieving this goal would mean helping them to continue taking advantage of therapies that bring them closer to a more independent and productive life as well as contributing to the economy of multiple Guatemalan families. &amp;nbsp; How will your donations be put into action? Our goal is to raise $5,000. This will allow us to pay for one year of therapies for children and young people with brain injury and special needs. It will be distributed and you will be contributing to the payment of much needed therapies. If we are not able to reach completely our established goal, whatever funds we raise will be spend in therapies during the number of months that can be afforded. Your contribution is very important to reach our goal; this is the time to become a valuable ally in this noble cause. Donate and share your experience in order to reach more people that want to join us to help young people with brain injuries. &amp;nbsp; About our organization: Fundación para la Superación Integral de Menores con Lesión Cerebral –FUNSILEC- was founded by a group of parents and friends interested in the intellectual, physiological and social growth of children, young people and adults that suffer the aftermath of brain injury. We promote activities focused on improving and strengthening their quality of life, helping them to successfully live in their community. &amp;nbsp; Thanks to the sensibility and solidarity of our friends and collaborators towards people with brain injuries and other special needs, we currently help 46 people in 8 rehabilitation facilities in Guatemala.</t>
  </si>
  <si>
    <t>Unamos nuestros corazones para dar amor por medio de terapias y educación especial. En Guatemala hay muchos niños, jóvenes y adultos que padecen una lesión cerebral y capacidades especiales. Para muchas familias guatemaltecas de escasos recursos económicos, el costo anual de terapias, supera el presupuesto familiar, esta es la causa principal de que muchos de nuestros menores abandonen sus tratamientos especiales. &amp;nbsp; En FUNSILEC trabajamos por la inclusión apoyando la educación especial, por lo que nos hemos comprometido a recaudar fondos en nombre de muchas familias guatemaltecas, para cubrir los costos de las terapias. Las terapias tienen como objetivo facilitar el desarrollo personal y mejorar la calidad de vida de estos jóvenes, y así lleguen a tener una vida más independiente, digna y productiva, además de también ayudar a la economía de muchas familias guatemaltecas. &amp;nbsp; Ayúdanos a cumplir sus anhelos de una vida más inclusiva. Al recaudar $5,000 USD podremos pagar becas de estudios especiales y terapias para niños, jóvenes y adultos con lesión cerebral y capacidades especiales de escasos recursos económicos. Muchas de estas personas dependen por completo del apoyo económico para poder continuar con su formación. En caso de no alcanzar la meta total, lo recaudado será invertido para cubrir las terapias durante los meses que este lo permita. &amp;nbsp; Es el momento de convertirte en un aliado de esta noble causa. Tu aporte es muy importante para llegar a la meta. Aporta y comparte para llegar a más personas que se quieran unir a los esfuerzos de ayudar a jóvenes con lesión cerebral. &amp;nbsp; Acerca de nosotros La Fundación para la Superación Integral de Menores con Lesión Cerebral -FUNSILEC- fue fundada por un grupo de padres y amigos interesados en el crecimiento intelectual, fisiológico y social de niños, jóvenes y adultos que sufren secuelas de lesión cerebral. Promovemos actividades dirigidas a mejorar y fortalecer su calidad de vida, ayudándolos a que puedan desenvolverse exitosamente en su comunidad. Gracias a la sensibilidad y solidaridad de nuestros amigos y colaboradores hacia las personas con lesión cerebral y otras capacidades especiales, actualmente apoyamos a 46 personas en 8 centros de Terapias y Educación Especial en Guatemala. &amp;nbsp; &amp;nbsp;</t>
  </si>
  <si>
    <t>1123-231009-102-8</t>
  </si>
  <si>
    <t>https://hipgive.org/wp-content/uploads/2017/01/15555773_1822296004711222_1345942923_n.jpg</t>
  </si>
  <si>
    <t>Con tu colaboración y apoyo estarás apadrinando a 23 menores con lesión cerebral de escasos recursos económicos Valor de cada terapia de $.18.11 cada una. Terapias $.18.11 2 Terapias por niño, joven o adulto 23 Menores por $.18.11=$416.53 x 12 meses = $.4,998.36 META $.5,000.00</t>
  </si>
  <si>
    <t>https://hipgive.org/wp-content/uploads/2019/04/Listados-de-la-Junta-Directiva.docx</t>
  </si>
  <si>
    <t>Help to work and study in USA</t>
  </si>
  <si>
    <t>https://hipgive.org/wp-content/uploads/2019/04/img009.jpg - https://hipgive.org/wp-content/uploads/2019/04/img010.jpg - https://hipgive.org/wp-content/uploads/2019/04/img011.jpg - https://hipgive.org/wp-content/uploads/2019/04/img012.jpg - https://hipgive.org/wp-content/uploads/2019/04/img013.jpg</t>
  </si>
  <si>
    <t>https://hipgive.org/wp-content/uploads/2019/04/Presupuesto-Anual.docx</t>
  </si>
  <si>
    <t>Help To Study and Work in USA</t>
  </si>
  <si>
    <t>The Project seeks to give children, youth and adults the opportunity to have in their Village with the necessary material to acquire knowledge and support them in their studies after school.</t>
  </si>
  <si>
    <t>El Proyecto busca dar a los niñez, jóvenes y adultos la oportunidad contar en su Caserío con el material necesario para adquirir conocimientos y apoyarles en sus estudios después de la escuela.</t>
  </si>
  <si>
    <t>The Project and a great challenge are presented to us: in a context of &amp;#8220;very low reading&amp;#8221; in the country, El Salvador. The Project seeks to give children, young people and adults the opportunity to have in their Village with the necessary material to create the culture in reading, to acquire knowledge and to support them in their studies after the school. Convincing the community of how important and fortunate it is to have a public library in the neighborhood is our goal. &amp;nbsp;</t>
  </si>
  <si>
    <t>El Proyecto y gran desafío se nos presentan: en un contexto de “bajísima lectura” en el país, El Salvador. El Proyecto busca dar a los niñez, jóvenes y adultos la oportunidad contar en su Caserío con el material necesario para crear la cultura en leer, adquirir conocimientos y apoyarles en sus estudios después de la escuela. convencer a la comunidad de lo importante y afortunado que es tener una biblioteca pública en la vecindad es nuestra meta.</t>
  </si>
  <si>
    <t>katrinablandon9@gmail.com</t>
  </si>
  <si>
    <t>Holder:Asociación Sakombal Pokon –ASOSAP- - Address:Aldea Nisnic, San Cristobal Verapaz, Alta Verapaz, Guatemala, zona 0 - Bank: Banco Industrial, S.A. - Number:021000018 - Routing:(El banco no lo maneja) - Swift: INDLGTGC</t>
  </si>
  <si>
    <t>Renta espacio WordPress</t>
  </si>
  <si>
    <t>empresasresponsablesrd@gmail.com</t>
  </si>
  <si>
    <t>Biblioburro, walking paths to educate</t>
  </si>
  <si>
    <t>Help to Martín to go ahead</t>
  </si>
  <si>
    <t>henrycp.biblioburro@gmail.com</t>
  </si>
  <si>
    <t>Help the Dog Man &amp;amp; his team help the animals in Puerto Escondido, México</t>
  </si>
  <si>
    <t>Renovación de cocina</t>
  </si>
  <si>
    <t>Guerreros Anonimos Mayores</t>
  </si>
  <si>
    <t>GAM160426NXA</t>
  </si>
  <si>
    <t>https://hipgive.org/wp-content/uploads/2019/06/ACTA-CONSTITUTIVA-HOMBRES--MAYORES-AC-(1).pdf</t>
  </si>
  <si>
    <t>Better school</t>
  </si>
  <si>
    <t>MaggieBrawley@gmail.com</t>
  </si>
  <si>
    <t>Better future</t>
  </si>
  <si>
    <t>Guerreros</t>
  </si>
  <si>
    <t>guerrerosanonimos2@hotmail.com</t>
  </si>
  <si>
    <t>Berkana beer from town to your mouth</t>
  </si>
  <si>
    <t>castanoingeniero@gmail.com</t>
  </si>
  <si>
    <t>https://hipgive.org/wp-content/uploads/2019/01/</t>
  </si>
  <si>
    <t>(664) 299-3712</t>
  </si>
  <si>
    <t>guererosanonimos2@hotmail.com</t>
  </si>
  <si>
    <t>BEMOL MUSIC</t>
  </si>
  <si>
    <t>yomvambureh@gmail.com</t>
  </si>
  <si>
    <t>BEING A MOM IS NOT A GAME!</t>
  </si>
  <si>
    <t>Fundación de Apoyo Infantil Guanajuato A.C.</t>
  </si>
  <si>
    <t>FAI9211094Y9</t>
  </si>
  <si>
    <t>https://hipgive.org/wp-content/uploads/2017/03/Acta-Constitutiva-FAI-Guanajuato.pdf</t>
  </si>
  <si>
    <t>02-13-2019</t>
  </si>
  <si>
    <t>reiventante</t>
  </si>
  <si>
    <t>lachiquita173@hotmail.com</t>
  </si>
  <si>
    <t>(418) 105-9037</t>
  </si>
  <si>
    <t>Tierra Blanca, San Luis de La Paz, Xichú, Victoria. En el Estado de Guanajuato, México.</t>
  </si>
  <si>
    <t>Preventing teenage pregnancy and advancing gender equality among young indigenous women in central Mexico.</t>
  </si>
  <si>
    <t>Previniendo el embarazo en la adolescencia y fortaleciendo el respeto a los derechos humanos entre jóvenes indígenas.</t>
  </si>
  <si>
    <t>Reintegrate</t>
  </si>
  <si>
    <t>Junior Achievement Honduras</t>
  </si>
  <si>
    <t>https://hipgive.org/wp-content/uploads/2019/03/7101RTN-JAH.pdf</t>
  </si>
  <si>
    <t>help the children of Angangueo have a good education</t>
  </si>
  <si>
    <t>1. The problem to be addressed. Guanajuato ranks third in teenage pregnancies. According to INEGI in 2015, the percentage of women between 13 and 19 who have been mothers or are pregnant, amounts to 29.5%. The problem of adolescent pregnancy is worrying, especially considering that the situation is accentuated in the Indigenous Communities that are in the regions with the lowest socioeconomic levels of the State. The Statistics of the Health Secretariat of Guanajuato indicate that the problem far from surpassing has increased even more since they mention that from 2012 to 2015 the unit attended 63,400 pregnant adolescents (8% more than in previous years) of these more than 1580 were under the age of 15. In this context, the Municipalities of Tierra Blanca, Victoria, Xichú and San Luis de la Paz occupy respectively the third, fourth, fifth and eighth places at the State level and data from local health centers indicate that the adolescents of the Indigenous Communities present A higher rate of unwanted pregnancies and STI transmission. In recent years, in these 4 municipalities there is an increase in the percentage of pregnant adolescents: 11% in 2013, 17% in 2014 and 19% in 2015, (SSG 2016) (State DIF 2016). Teen pregnancy charges great importance, according to the number of events presented. 2. Why is it important to address this problem? A pregnancy compromises the possibility of adolescents to materialize the desired life project. Aspects related to desertions or discrimination in educational and social contexts; Early linkage to the labor market; Greater probabilities of entering productive chains of underemployment or other unstable forms of employment relationship; Family and emotional tensions that triggers intrafamily, gender and obstetric violence, tend to compromise the ability of adolescents to insert themselves into a path of personal development. They consider that the high rates of pregnancies in adolescents, are increased by the existence of gender inequality. In other words, due to discrimination against women and girls in health, education, income and full exercise of sexual and reproductive rights; Insofar as the social prevalence of the phenomenon can be seen as an expression of the low empowerment of Indigenous women in decision-making. It is therefore of utmost importance to give continuity to the process of work and methodological training that the local networks of young women have been carrying out and what good results it is giving. With the present project we seek to provide awareness and training tools for the reduction of teenage pregnancies. 3. How do we intend to address the problem? We intend to continue the work in order to reduce pregnancies in adolescents, STI infections and the negative consequences for young women brought by such an event. For the present project we will work with the technical tool called participative workshop, where a collective construction of the knowledge and a customized application of the solutions is realized. We intend to influence through a combination of sequential actions at the individual, family and community levels. We will support the process through participatory workshop cycles, psychological care, guided visits to the itinerant and interactive exhibition &amp;#8220;What Wave with AIDS&amp;#8221;, and opening spaces for dialogue, exchange, analysis and reflection on the problems involved in the practice of a sexuality without Information that can lead to STIs or an unwanted pregnancy. 4. What will the donations cover? You can help them build a better future! A donation of only $ 10 provides psychological support to a teenage woman. $ 30 provide follow-up training to a youth-integrated support network. $ 100 allows a Youth to complete the course on Empowerment, Leadership and Sexual and Reproductive Health. $ 200 train 3 women to prevent adolescent pregnancy and promote gender equality. 5. What impact will you have if this project becomes a reality? 350 adolescents through 60 workshops will consolidate knowledge about gender equity, intrafamily violence and sexual and reproductive rights, allowing them to identify and explain their needs, expectations and general experiences for decision making in search of decreasing rates of teenage pregnancies, contagion Of ITS based on a new culture free from any type of violence directed at Women and Girls. In addition, they will put into practice the tools obtained during the previous stage of the project, improving family and community relations, consolidating the bases for the creation of a citizenship that respects the rights of women and children.</t>
  </si>
  <si>
    <t>Resumen de la campaña Las Mujeres de esta zona viven situaciones graves de desigualdad como lo son la marginación y pobreza, afectándolas de manera significativa, ya que redunda en un incremento y profundización de su condición marginal con respecto a la de los varones. No se les respetan sus derechos Humanos. En caso de un embarazo en la adolescencia son las mujeres quienes en un porcentaje más alto abandonan sus estudios de manera definitiva, son marginadas de la vida familiar y se ven obligadas a trabajar en condiciones muy poco favorables &amp;nbsp; 1 .La problemática a atender. Guanajuato ocupa el tercer lugar Nacional en embarazos adolescentes. Según INEGI en 2015, el porcentaje de mujeres entre 13 y 19 años que han sido madres o están en embarazo, asciende al 29.5%. La problemática del embarazo adolescente es preocupante, especialmente si se tiene en cuenta que la situación se acentúa en las Comunidades Indígenas que están en las regiones con los niveles socioeconómicos más bajos del Estado. Las Estadísticas de la Secretaría de Salud de Guanajuato indican que el problema lejos de superarse se acrecentó aún más pues mencionan que de 2012 a 2015 la dependencia atendió a 63 mil 400 adolescentes embarazadas, (8% más que en años anteriores) de éstas más de 1580 eran menores de 15 años. En este contexto los Municipios de Tierra Blanca, Victoria, Xichú y San Luis de la Paz ocupan respectivamente el tercer, cuarto, quinto y octavo lugar a nivel Estatal y los datos de los centros de salud locales indican que las adolescentes de las Comunidades Indígenas presentan un mayor índice de embarazos no deseados y de contagio de ITS. En los últimos años, en estos 4 municipios se da un incremento del porcentaje de adolescentes embarazadas: 11 % en 2013, 17 % en 2014 y 19 % en el 2015, (SSG 2016) (DIF Estatal 2016) con este panorama el problema del embarazo adolescente cobra gran importancia, de acuerdo con el número de eventos presentados. &amp;nbsp; 2. ¿Por qué es importante atender esta problemática? Un embarazo compromete la posibilidad de las adolescentes de materializar el proyecto de vida deseado. Aspectos relacionados con deserciones o discriminaciones en los contextos educativos y sociales; vinculación temprana al mercado laboral; mayores probabilidades de ingresar a cadenas productivas de subempleo u otras formas inestables de relación laboral; tensiones familiares y emocionales que desencadena en violencia intrafamiliar, de género y obstétrica, tienden a comprometer la capacidad de las adolescentes para insertarse en un camino de desarrollo personal. Consideran que las altas tasas de embarazos en adolescentes, se ven aumentados por la existencia de desigualdad de género. En otras palabras, debido a la discriminación hacia las Mujeres y Niñas en salud, educación, ingresos y ejercicio pleno de derechos sexuales y reproductivos; en la medida en que la prevalencia social del fenómeno puede considerarse como una expresión del bajo empoderamiento de las mujeres Indígenas en la toma de decisiones. Por lo que es de suma importancia darle continuidad al proceso de trabajo y formación metodológica que las redes locales de jóvenes Mujeres vienen realizando y que tan buenos resultados está dando. Con el presente proyecto buscamos aportar herramientas de sensibilización y formación para la disminución de embarazos en adolescentes. &amp;nbsp; 3. ¿Cómo nos proponemos atender la problemática? Nos proponernos continuar con el trabajo a fin de disminuir los embarazos en adolescentes, los contagios de ITS y las consecuencias negativas que para las jóvenes trae un evento así. Para el presente proyecto trabajaremos con la herramienta técnica llamada taller participativo, donde se realiza una construcción colectiva del conocimiento y una aplicación personalizada de las soluciones. Nos planteamos incidir mediante una combinación de acciones secuenciales en los niveles individual, familiar y comunitario. Sustentaremos el proceso mediante ciclos de talleres participativos, atención psicológica, visitas guiadas a la exposición itinerante e interactiva “Qué Onda con el SIDA”, y abriendo espacios de dialogo, intercambio, análisis y reflexión de la problemática que acarrea la práctica de una sexualidad sin información que puede llevarlas a contraer ITS o a un embarazo no deseado. &amp;nbsp; 4. ¿Qué cubrirán las donaciones? ¡Usted puede ayudarles a construir un futuro mejor! Una donación de solo $10 proporciona apoyo psicológico a una Mujer adolescente. $30 brindan capacitación de seguimiento a una Joven integrada a la red de apoyo. $100 permiten a una Joven completar el curso de Empoderamiento, Liderazgo y salud sexual y reproductiva. $200 capacitan a 3 mujeres para prevenir el embarazo adolescente y promover la igualdad de género. &amp;nbsp; 5. ¿Qué impacto tendrás si este proyecto se convierte en una realidad? 350 Adolescentes mediante 60 talleres consolidaran los conocimientos sobre equidad de género, violencia intrafamiliar y Derechos sexuales y reproductivos, permitiéndoles identificar y explicitar sus necesidades, expectativas y vivencias generales para la toma de decisiones en búsqueda de disminuir los índices de embarazos en adolescentes, los contagios de ITS basándonos en una nueva cultura libre de cualquier tipo de violencia dirigida a Mujeres y Niñas. Aunado a esto pondrán en práctica las herramientas obtenidas durante la etapa anterior del proyecto, mejorando las relaciones familiares, comunitarias, consolidando las bases para la creación de una ciudadanía consiente del respeto a los Derechos de las Mujeres, Niños y Niñas Indígenas y mediante el apoyo psicológico las y los adolescentes que tienen conocimiento sobre la forma de llevar una sexualidad informada y de las instancias que los pueden apoyar y la forma de acercarse a estas instancias. &amp;nbsp; 6. ¿Por qué el proyecto es valioso para las y los beneficiarios? Desde la primer etapa del proyecto se viene analizando las consecuencias que tiene un embarazo no deseado en la vida de las adolescentes, la necesidad de respetar sus derechos, de cambiar pautas de crianza, de vivir en equidad, de darle a Mujeres y Niñas la esperanza de cambio. En esta segunda etapa se busca consolidar el proceso de cambio mediante la elaboración de propuestas de solución, donde Mujeres y Niñas son los principales actores en el cambio que les permitirá una mejor calidad de vida, una construcción colectiva y una verdadera inclusión en la vida comunitaria. &amp;nbsp; 7. ¿Por qué la gente debería confiar que la Fundación tenga los elementos para realizar el proyecto? La Fundación tiene como premisa el trabajo educativo basado principalmente en la metodología de la educación popular participativa, donde se realizan análisis, reflexiones y se contrastan constantemente con la realidad que viven las y los beneficiarios, en búsqueda de soluciones que nacen de ellas (os) mismas (os) y no de la tallerista, nos consideramos únicamente facilitadores de procesos. Con esta segunda etapa nos proponemos atender a 350 personas de manera directa, se consolidaran las redes locales como espacios de apoyo para la autodefensa de su persona y sus derechos humanos, mejoran las relaciones familiares y comunitarias, en las escuelas disminuye el acoso escolar, las y los beneficiarios aprenden a resolver sus conflictos de manera no violenta. Somos una organización con una amplia experiencia en el trabajo con Mujeres, Niñas, Niños, adolescentes. Nos manejamos con los más amplios estándares de claridad en el manejo de recursos, realizamos anualmente auditorías a nuestras cuentas y están abiertas para que los donantes puedan revisarlas y esto les dé la certeza de que su aportación es utilizada de manera correcta. &amp;nbsp; ¿Quién es la Fundación de Apoyo Infantil Guanajuato A.C.? FAI Guanajuato es una organización no-gubernamental, apartidista y sin fines de lucro. Promueve el desarrollo sustentable basado en la niñez con el propósito de contribuir al desarrollo integral de los niños, niñas y adolescentes de México con particular atención a los grupos sociales más vulnerables, para que estos adquieran en su proceso formativo, los conocimientos, los hábitos y los valores éticos que requieren para realizarse plenamente en el transcurso de su vida y llegar a ser ciudadanos productivos, responsables con su propio plan de vida. FAI Guanajuato se enfoca en promover y asegurar los derechos de las Niñas y Niños como la sobrevivencia, desarrollo, protección contra la violencia, dignidad y equidad, focalizando los esfuerzos en la participación activa de las Niñas y Niños en las decisiones que afectan su vida. Para FAI, el desarrollo humano es el fin último del trabajo de alivio y desarrollo. Nuestro trabajo está basado en las culturas, estructuras y recursos locales. La participación y el empoderamiento de las personas y un espíritu de compañerismo son fundamentales. FAI busca y promueve la cooperación a nivel local, nacional e internacional para asegurar y fortalecer los derechos de las Niñas y los Niños.</t>
  </si>
  <si>
    <t>ale_calderon@unitec.edu</t>
  </si>
  <si>
    <t>Becas para niños y jóvenes de bajos recursos</t>
  </si>
  <si>
    <t>Help Susy Walk Again</t>
  </si>
  <si>
    <t>(317) 427-27</t>
  </si>
  <si>
    <t>Tegucigalpa, Honduras</t>
  </si>
  <si>
    <t>Creating better opportunities for life in freedom.</t>
  </si>
  <si>
    <t>Creando mejores oportunidades de vida en libertad.</t>
  </si>
  <si>
    <t>Be-YOU-tiful&amp;#8217; L.O.V.E.</t>
  </si>
  <si>
    <t>Latinas On the Verge of Excellence - L.O.V.E. Mentoring Program</t>
  </si>
  <si>
    <t>https://hipgive.org/wp-content/uploads/2017/11/L.O.V.E.IRSTAXEXEMPT.pdf</t>
  </si>
  <si>
    <t>HELP RURAL INDIAN POOR PEOPLE FOR HEALTH</t>
  </si>
  <si>
    <t>Reintegrate Currently in the penitentiary centers of Honduras there are more than 1500 women, where most of them have no job opportunities at the end of their sentence and go free. Junior Achievement Honduras (JA Honduras) focus to provide entrepreneurship training and financial education to a group of women in the Women&amp;#8217;s National Penitentiary for Social Adaptation, where each of them developed a business idea, presented an investment plan, so we analyzed the viability of each one to be able to distribute to all a percentage so that when they are released they could generate a venture that would allow them to get ahead to them and their family. Our goal is to be able to collect $12.000 which will be invested as seed capital for the 23 ladies in the stage of pre-liberation to which they will be given a capital of $500 and the Social and Labor Reintegration Unit of the Penitentiary Institute will follow-up to their endeavor to ensure the success of the project. Why It Matters This project allows them to give these women a new opportunity and open the doors for them to be agents of change in their community and family. We hope to benefit 115 short-term families and generate at least a minimum wage of L. 9.000 per month. It is valuable because investing in women is the best investment you can make because they first think about their family and then on themselves. The return on investment is higher and economically empowers the community. Why Trust JA? We are a Foundation audited annually by KPMG to transparent the use of the funds obtained. We have an alliance with the private company and we are part of the Honduran Council of the Private Company. We have a proven methodology. We are part of Junior Achievement Worldwide (JAWW) an organization that has 100 years of impact on the lives of each of its beneficiaries in the 116 countries that it is in. How to Help Us This is a project that will mark a before and after in the life of each of the beneficiaries, so we ask your help to fulfill our goal: Through a donation. Sharing the campaign with friends, colleagues and family. About our Organization: We are a private non-profit foundation that implements extracurricular educational programs in schools and public and private institutes nationwide. We started operations in March 2002 as a subsidiary of Junior Achievement Worldwide, present in 116 Countries. Our passion is to inspire young people to learn how our economy works, how it influences their daily lives and how to use it to improve their quality of life, as well as the principles of enterprise creation as a motor for social development and Economic. To achieve this, we seek to involve companies and professionals to share their experience with children and young people, showing them the way to go to succeed as people and contribute to the success of our society. Our work is aimed at generating responsible entrepreneurial citizens, to literate financially; we create support mechanisms to encourage children and young people to stay in school, to prevent the illicit use of addictive substances; we take the real world to school, opening for the youth a broad perspective of the field of work, of business ethics.</t>
  </si>
  <si>
    <t>dasp06419@gmail.com</t>
  </si>
  <si>
    <t>Reintegra Actualmente en los centros penitenciarios de Honduras hay más de 1500 mujeres, donde la mayoría no tienen oportunidades de empleo al momento de culminar su sentencia y salir en libertad. Por lo que Junior Achievement Honduras (JA Honduras) se enfocó en brindar capacitaciones de emprendimiento y educación financiera a un grupo de mujeres en la Penitenciaría Nacional Femenina de Adaptación Social. Donde cada una de ellas desarrollo una idea de negocio, presento un plan de inversión y se analizó la viabilidad de cada uno para poder distribuir a todas un porcentaje de manera que al salir en libertad puedan generar un emprendimiento que les permita salir adelante a ellas y su familia. Nuestra meta es poder recolectar $12,000, los cuales serán invertidos como capital semilla para las 23 señoras que está en etapa de preliberación a las cuales se les brindará un capital de $500 y se le dará por medio de la Unidad de Reinserción Social y Laboral del Instituto Penitenciario seguimiento a su emprendimiento para garantizar el éxito del mismo. Por qué Importa Este proyecto permite darles a estas mujeres una nueva oportunidad y abrirles las puertas para que sean agentes de cambio en su comunidad y familia. Esperamos beneficiar 115 familias a corto plazo; generar al menos un salario mínimo de L. 9,000 mensuales. Es valioso porque invertir en la mujer es la mejor inversión que se puede hacer porque primero piensa en su familia y luego en ella. El retorno de la inversión es más alto y empodera económicamente a la comunidad. ¿Por qué confiar en JA? Somos una Fundación auditada anualmente por la firma KPMG que transparenta el uso de los fondos obtenidos. Tenemos alianza con la empresa privada y somos parte del Consejo Hondureño de la Empresa Privada. Tenemos una metodología probada y los negocios formados han pasado los 3 años. Somos parte de Junior Achievement Worldwide (JAWW), una organización que tiene 100 años de impactar en la vida de cada uno de sus beneficiarios en los 116 países que se encuentra. Como Ayudarnos Este es un proyecto que marcara un antes y un después en la vida de cada una de las beneficiadas, por lo que te pedimos tu ayuda para poder cumplir nuestra meta: Mediante una Donación. Compartiendo la Campaña con amigos, compañeros y familiares. Acerca de nuestra organización: Somos una Fundación privada sin fines de lucro que implementa programas educativos extracurriculares en escuelas e institutos públicos y privados a nivel nacional. Iniciamos operaciones en marzo del 2002 como una filial de Junior Achievement Worldwide, presente en 116 países. Nuestra pasión es inspirar a los más jóvenes para que aprendan cómo funciona nuestra economía, qué influencia tiene en su vida diaria y cómo utilizarla para mejorar su calidad de vida, así como los principios de la creación de empresas como motor de desarrollo social y económico. Para conseguirlo, buscamos involucrar a las empresas y profesionales para que compartan su experiencia con los niños y jóvenes, mostrándoles el camino a recorrer para tener éxito como personas y contribuir al éxito de nuestra sociedad. Nuestra labor está dirigida a generar ciudadanos emprendedores responsables, a alfabetizar financieramente; creamos mecanismos de apoyo para fomentar en niños, niñas y jóvenes la permanencia en la escuela, prevención contra el uso ilícito de sustancias adictivas; llevamos el mundo real a la escuela, abriendo para la juventud una amplia perspectiva del campo laboral, de la ética en los negocios.</t>
  </si>
  <si>
    <t>6/3/2019 Country: Honduras Project Budget- HIPGive #GoMujeres2019 Total Allocation: 12,000.00 Items Original Grant budget allocation (USD) Other Sources budget allocation (USD) Total initial project budget (USD) Funds remaining % of Total Actual Expenditures Expense Line Details / Comments 1. Seed Capital 11,500.00 11,500.00 0.00 0.0% 23 women/ $500 Subtotal A 11,500.00 0.00 11,500.00 0.00 0.0% 1. Travel Expenses 200.00 200.00 0.00 0.0% 2. Utilities 100.00 100.00 0.00 0.0% 3. Other 200.00 200.00 0.00 0.0% 4.Volunteers 700.00 5. Transport 500.00 6. Materials 6,900.00 For 115 women 7. Closing Event 500.00 Subtotal B 500.00 8,600.00 500.00 0.00 0.0% Total Expenditure (A+B) 12,000.00 8,600.00 12,000.00 0.00 0.0%</t>
  </si>
  <si>
    <t>claudia@lovementoring.org</t>
  </si>
  <si>
    <t>JAHonduras</t>
  </si>
  <si>
    <t>(917) 446-4904</t>
  </si>
  <si>
    <t>54 West 40th Street, New York, NY, United States</t>
  </si>
  <si>
    <t>Be-YOU-tiful &amp;#8211; L.O.V.E. conference aims to support young women to LOVE themselves just as they ARE!</t>
  </si>
  <si>
    <t>La conferencia Be-YOU-tiful &amp;#8211; L.O.V.E. tiene como objetivo ayudar a las jóvenes Latinas a sentirse empoderadas!</t>
  </si>
  <si>
    <t>Help Regina King go to university</t>
  </si>
  <si>
    <t>Compared to their non-Hispanic counterparts, Latinas in NYC have the highest high school dropout rate at 37%, the highest teen pregnancy rate at 39%, and the highest suicide ideation rate at 23%. (NYC DOE 2010; CDC 2011; Gillibrand 2014). The L.O.V.E. Mentoring Program was founded in response to the many studies that reveal stark and staggering discrepancies between young Latinas and other racial or ethnic groups. L.O.V.E. supports and empowers young Latinas to strive both in school and in life through positive role modeling. About the Program The L.O.V.E. Mentoring Program will develop a daylong conference called: “ Be-YOU-tiful’– L.O.V.E.&amp;#8221;. The conference will consist of a series of workshops and activities that will cover topics related to the importance of self-LOVE and self-esteem. The themes that will be addressed include natural hair, body shapes, social media influence, physical health and wellness, nutrition, makeup and hair sessions and poetry about self-LOVE. The goal of the Be-YOU-tiful’ conference is to promote and educate our L.O.V.E. participants on the importance of loving ourselves just the way we are which will in turn ensure a balanced and healthy emotional, physical and psychological wellbeing. The Be-YOU-tiful’- L.O.V.E. conference will take place in a reserved space in WeWork Bryant Park. Be-YOU-tiful will be a daylong conference where experts and organizations will cover their respective topics and will be in charge of implementing workshops and activities with our L.O.V.E. participants. Donations and sponsoring support will help us to provide an empowering experience that will contribute to continue enhancing and uplifting the levels of self-esteem and self-confidence among young Latinas. Our goal is for our L.O.V.E. mentees to walk away from the Be-YOU-tiful conference feeling empowered, uplifted and rejoiced. The “Be-YOU-tiful’– L.O.V.E. conference” was created after L.O.V.E.’s first successful “L.O.V.E. Yourself” conference in November of this year. The L.O.V.E. Yourself conference consisted of a daylong series of workshops that covered topics such as mental health, healthy relationships and reproductive health. The workshops for this project were provided in partnership with some of our current partners, including the Mount Sinai Adolescent Health Center; Girls Health Ed; DOVE and EndAbuse4Good. This conference aims to empower L.O.V.E. participants by raising their levels of self-LOVE and self-esteem. We will measure the impact of the conference by providing surveys to our L.O.V.E. mentees regarding the areas that were covered during the sessions. The Be-YOU-tiful’– L.O.V.E. conference is very relevant to the Latino community based on the negative and inequitable outcomes experienced by Latina youth, especially as they relate to cycles of poverty (Bondy, 2015; Cammarota, 2004; Garcia, 2009; Mendoza-Denton, 2014; Sánchez, 2009; Sy, 2006). Latina girls in the United States are subject to some of the highest rates of detrimental outcomes such as leaving high school without a degree, pregnancy, and attempted suicide within their peer group (Garcia, 2009; Mendoza-Denton, 2014). L.O.V.E. has been successful with high school retention rates in a population that is most at risk for high school attrition. All of our L.O.V.E. mentees in each of our programs have either graduated from high school or have been promoted on to the next grade level. This year, our mentees from TYWLS of East Harlem graduated from high school. These students were part of L.O.V.E. during their four years of high school. They were all accepted to college. How we&amp;#8217;ll use the funds The Be-YOU-tiful&amp;#8217; &amp;#8211; L.O.V.E. conference budget will entail $5,000. Funds will cover the cost for space, food, materials and transportation. If there are any additional funds they will be used to support our mentoring programs. All donations will help to increase the levels of self-esteem among young women in NYC. Please help us reach this important goal by sharing our project with your friends and family. The Be-YOU-tiful-L.O.V.E. conference aims to help young women feel empowered, uplifted and rejoiced! &amp;nbsp; If you feel empowered by our mission and dedication to serve young Latinas in NYC, please donate and share our website www.lovementoring.org with your friends!</t>
  </si>
  <si>
    <t>reginaelizabethkingcardozo@gmail.com</t>
  </si>
  <si>
    <t>Help Regina King go to college</t>
  </si>
  <si>
    <t>Comparadas con sus contrapartes no hispanas, las latinas en Nueva York tienen la tasa más alta de deserción escolar en el 37%, la tasa más alta de embarazo adolescente en el 39% y la tasa más alta de ideación suicida en el 23%. (NYC DOE 2010; CDC 2011; Gillibrand 2014). El programa de mentoría, Latinas al Borde de la Excelencia (L.O.V.E.) fue fundado en respuesta a los numerosos estudios que revelan discrepancias marcadas y asombrosas entre las jóvenes latinas y otros grupos raciales o étnicos. L.O.V.E. apoya y capacita a las jóvenes latinas para luchar tanto en la escuela como en la vida a través de modelos de roles positivos. L.O.V.E. desarrollará una conferencia llamada: &amp;#8220;Be-YOU-tiful&amp;#8217;- L.O.V.E.&amp;#8221; &amp;nbsp; ¿En qué consiste la conferencia y programa de mentoría? La conferencia consistirá en una serie de talleres y actividades que cubrirán temas relacionados con la importancia del amor propio y el autoestima. Algunos de los temas que se trataran incluyen el cabello natural, diferentes formas del cuerpo, la influencia de las redes sociales, salud física y bienestar, nutrición, sesiones de maquillaje y cabello y poesía sobre el amor propio. El objetivo de la conferencia es de promover y educar a nuestros participantes sobre la importancia de amarnos tal como somos, lo que a su vez asegura un bienestar emocional, físico y psicológico equilibrado y saludable. La Be-YOU-tiful&amp;#8217;- L.O.V.E. conferencia tendrá lugar en un espacio reservado en WeWork Bryant Park. Be-YOU-tiful será una conferencia de un día en la que expertos y organizaciones cubrirán sus respectivos temas y se encargarán de implementar talleres y actividades con nuestros participantes de L.O.V.E. Las donaciones y el apoyo de patrocinadores nos ayudarán a proporcionar una experiencia de empoderamiento que contribuirá a continuar mejorando y elevando los niveles de autoestima y confianza entre las jóvenes Latinas. Nuestro objetivo principal es que nuestras participantes se sientan empoderadas, inspiradas y orgullosas de si mismas al finalizar la conferencia. La Be-YOU-tiful&amp;#8217;- L.O.V.E. conferencia fue creada después del éxito de la conferencia “L.O.V.E. Yourself” que tuvo lugar en noviembre de este año. La conferencia L.O.V.E. Yourself consistió en una serie de talleres que cubrieron temas como la salud mental, las relaciones saludables y la salud reproductiva. Los talleres para este proyecto se proporcionaron en colaboración con algunos de nuestros socios actuales, incluyendo el Centro de salud para adolescentes Mount Sinai; Girls Health Ed; DOVE y EndAbuse4Good. El objetivo de la conferencia Be-YOU-tiful&amp;#8217;- L.O.V.E. tiene como objetivo potenciar L.O.V.E. participantes elevando sus niveles de amor propio y autoestima. Mediremos el impacto de la conferencia proporcionando encuestas a nuestro L.O.V.E. aprendices con respecto a las áreas que fueron cubiertas durante las sesiones. The Be-YOU-tiful&amp;#8217;- L.O.V.E. conferencia es muy relevante para la comunidad Hispana con relacion a las situaciones negativas que experimentan las jóvenes latinas, especialmente en lo que respecta a los ciclos de pobreza (Bondy, 2015; Cammarota, 2004; García, 2009; Mendoza-Denton, 2014; Sánchez, 2009 ; Sy, 2006). Las jovenes Latinas en los Estados Unidos están sujetas a tasas muy altas de situaciones perjudiciales, como dejar la escuela secundaria sin un título, embarazo e intento de suicidio (García, 2009; Mendoza-Denton, 2014). El programa de mentoria de L.O.V.E. ha tenido éxito con las tasas de retención de la escuela secundaria en una población que está en mayor riesgo de deserción escolar. Todas nuestras participantes de L.O.V.E. se han graduado de la escuela secundaria o han sido promovidas al siguiente grado. Este año, participantes en nuestros programas se graduaron de la escuela secundaria. Estas estudiantes fueron parte de L.O.V.E. durante sus cuatro años de escuela secundaria. Todas fueron aceptados en la universidad. &amp;nbsp; ¿Cómo haremos uso de tu aportación? El presupuesto de la Be-YOU-tiful &amp;#8216;- L.O.V.E. conferencia sera de $5,000. Estos fondos ayudaran a cubrir costos relacionados con el alquiler del espacio para el evento, comida, materiales y transporte. Si hay fondos restantes, estos se usarán para apoyar nuestros programas de mentoría. Todas las donaciones recaudadas ayudarán a crear nuestra conferencia lo que a su vez apoyara nuestro objetivo de incrementar los niveles de autoestima entre las jóvenes Latinas en Nueva York. Los invitamos a que nos ayuden a alcanzar esta importante meta compartiendo nuestro proyecto con sus amigos y familiares! &amp;nbsp; The Be-YOU-tiful-L.O.V.E. conferencia tiene como objetivo ayudar a las mujeres jóvenes a sentirse fortalecidas, motivadas y alegres. Si se siente inspirado por nuestra misión y dedicación para servir a jóvenes Latinas en Nueva York, ¡Por favor done a nuestra causa y ayudenos compartiendo nuestro sitio web: www.lovementoring.org !</t>
  </si>
  <si>
    <t>Help Regina go to college</t>
  </si>
  <si>
    <t>The Be-YOU-tiful &amp;#8211; L.O.V.E. conference budget will be $5,000. The cost of the conference will include: Space: $2,500 Food: $1,000 Materials: $1,000 Transportation: $500</t>
  </si>
  <si>
    <t>https://twitter.com/LOVEmentoring</t>
  </si>
  <si>
    <t>Help Prosperity Kids this #GivingTuesday</t>
  </si>
  <si>
    <t>https://hipgive.org/wp-content/uploads/2018/11/501(c)(3)-Letter.pdf</t>
  </si>
  <si>
    <t>Jason</t>
  </si>
  <si>
    <t>Be-YOU-tiful&amp;#8217; &amp;#8211; L.O.V.E.</t>
  </si>
  <si>
    <t>jason@prosperityworks.net</t>
  </si>
  <si>
    <t>Be the voice of Teatro Visión</t>
  </si>
  <si>
    <t>77-0266551</t>
  </si>
  <si>
    <t>https://hipgive.org/wp-content/uploads/2017/11/Teatro-Vision_501c3-status.pdf</t>
  </si>
  <si>
    <t>Helps us create pathways to prosperity for children and their families in New Mexico.</t>
  </si>
  <si>
    <t>Aquí en Prosperity Works, Giving Tuesday es nuestro evento de recaudación de fondos más grande del año.</t>
  </si>
  <si>
    <t>At Prosperity Works we believe that every person should have access to the opportunities, knowledge and relationships to achieve economic prosperity. The road from poverty to prosperity is not easy, but one of the key steps is achieving financial assets. It’s an issue that affects thousands of families across New Mexico. Life without assets is challenging and unpredictable. Yet when a family gains control of their assets, their economic stability improves, they are able to act with agency and contribute more to their community. Everybody flourishes! &amp;nbsp; Help us create pathways to prosperity At Prosperity Works we believe that direct, high-impact investments in hard-working, committed individuals and families are the best investment you can make. Our asset-building strategies allow families to build financial security and sound futures by saving for resources like homes, small businesses and education. This year we ask you to support “Prosperity Kids”. This innovative program combines matched Child Savings Accounts with personal, social and financial support for the entire family. Parental education, incentives and a multi-year commitment makes the Prosperity Kids program unique among other CSAs. In addition to matched savings for education, parents are also encouraged to start an emergency savings fund to further stabilize the family. &amp;nbsp; Make a contribution investment now Your support will go directly towards our Prosperity Kids program. &amp;nbsp; About us Prosperity Works builds the capacity of organizations and advocates for policies that generate economic prosperity for all New Mexicans. At Prosperity Works we advocate across public and private sectors to change the attitudes, behaviors and policies that reinforce systemic poverty. We also connect New Mexicans to opportunities, knowledge and relationships to achieve economic prosperity.</t>
  </si>
  <si>
    <t>07-19-2019</t>
  </si>
  <si>
    <t>Lo que hacemos Prosperity Works aboga por sectores públicos y privados para cambiar actitudes, comportamientos y políticas que refuerzan la pobreza sistémica. También conectamos a los nuevos mexicanos con oportunidades, conocimientos y relaciones para lograr la prosperidad económica. &amp;nbsp; &amp;nbsp; &amp;nbsp; Cómo lo hacemos Creemos que las inversiones directas y de alto impacto en individuos y familias trabajadoras y comprometidas son la mejor inversión que puede hacer. Nuestras estrategias de creación de activos les permiten a las familias construir seguridad financiera y futuros sólidos al ahorrar en recursos como hogares, pequeñas empresas y educación. &amp;nbsp; &amp;nbsp; &amp;nbsp; Por que lo hacemos La vida sin activos es desafiante e impredecible. La vida con activos estabiliza a las familias, aumenta la agencia y fortalece a las comunidades. La prosperidad para todos los nuevos mexicanos no puede florecer sin cambios fundamentales en los sistemas, actitudes y comportamientos. &amp;nbsp; Por qué importa: &amp;nbsp; Todos los fondos que recibimos de este proyecto se destinarán a los costos programáticos de nuestro programa Prosperity Kids. &amp;nbsp; Prosperity Kids combina cuentas de ahorro para niños con apoyo personal, social y financiero para toda la familia. La educación de los padres, los incentivos y un compromiso de varios años hacen que el programa Prosperity Kids sea único entre otras CSA. &amp;nbsp; &amp;nbsp; Además de los ahorros pareados para la educación, también se alienta a los padres a comenzar un fondo de ahorros de emergencia para estabilizar aún más a la familia. &amp;nbsp; Al aire libre &amp;nbsp; La evidencia muestra que tener incluso una pequeña cantidad de dinero reservada para la universidad mejora los resultados educativos tanto a corto como a largo plazo. Hemos visto que las calificaciones de lectura y matemáticas en la escuela primaria aumentan junto con las tasas de graduación de la escuela secundaria y la universidad. &amp;nbsp; Desafíos potenciales: Nos esforzamos por eliminar las barreras sistémicas que impiden que todas las familias de Nuevo México logren la inclusión financiera y todas las oportunidades económicas disponibles para ellas. &amp;nbsp;</t>
  </si>
  <si>
    <t>Rehabilitación después de cáncer en columna</t>
  </si>
  <si>
    <t>All $5,000 in funds from Giving Tuesday will go directly towards programmatic and administrative costs for our signature Prosperity Kids program.</t>
  </si>
  <si>
    <t>ProsperityWork</t>
  </si>
  <si>
    <t>nuevoingresoreal@gmail.com</t>
  </si>
  <si>
    <t>https://hipgive.org/wp-content/uploads/2018/11/Board-of-Directors-2018.docx</t>
  </si>
  <si>
    <t>Join Teatro Visión on #GivingTuesday to make Latinx voices heard through theater.</t>
  </si>
  <si>
    <t>Únete a Teatro Visión durante El #GivingTuesday para que nuestras voces Latinxs se escuchen a través del teatro.</t>
  </si>
  <si>
    <t>For more than 30 years, Teatro Visión has been making bilingual theater with, for, and about the Latinx community of the Silicon Valley. We believe in theater as a tool for community-building and social change. We believe that theater participation is empowering, that it promotes the critical thinking, self-confidence, communication, and problem-solving skills that people need to make positive changes in our community. We believe that telling stories through theater promotes community cohesion and cross-cultural understanding. You can help us turn the stories of our community into powerful new works of Chicanx theater. You can help us make sure that children and adults in our community have access to bilingual theater opportunities. And you can help us make sure that everyone – Latinx and non-Latinx, Spanish-speaking and English-speaking – can afford to come and experience our theater and hear our stories. Won’t you please join us in ensuring that Latinx voices continue to be heard? Why it matters: Accessibility is a core value of Teatro Visión. This means opening up not just our performances but our entire creative process to everyone, overcoming issues like financial hardship and language barriers that can close off many in our community from arts participation. This means that we have to keep our ticket prices low and that we don’t have the same access to wealthy and institutional donors that many mainstream theater companies have. We need the support of donors like you. Every dollar helps! &amp;nbsp; How We&amp;#8217;ll Put Your Donations to Work: Here’s how your donations can support our work: $1,000 – Helps us pay the salary of our Artistic Director, the guiding artistic force of Teatro Visión $300 – Supports one month of office rent and supplies for our staff $100 – Subsidizes discounted tickets for a deserving family $50 – Pays for an hour of teaching from our expert bi-lingual artist/instructors You can also help by sharing our work with your friends, family, and colleagues. Find us on Facebook @TeatroVision and Twitter @Teatro_Vision to share our voice on social media. Visit www.teatrovision.org to learn more!</t>
  </si>
  <si>
    <t>06-17-2019</t>
  </si>
  <si>
    <t>Regala prótesis y cambia la vida de niños y familias en Nigeria</t>
  </si>
  <si>
    <t>https://hipgive.org/wp-content/uploads/2018/11/2016---990-PROSPERITY-WORKS-(Gov)-public-disclosure-copy.pdf</t>
  </si>
  <si>
    <t>victoria.rios@udem.edu</t>
  </si>
  <si>
    <t>Por mas de 30 años, Teatro Visión ha estado produciendo teatro bilingüe, con, para, y sobre la comunidad Latinx en el Valle del Silicio. Creemos que el teatro es un medio para crear comunidad y realizar cambios en la sociedad. Creemos que la participación en teatro nos da poder, que promueve el pensamiento crítico, la auto confianza, la comunicación y la habilidad para resolver problemas que las personas necesitan para hacer cambios positivos en nuestra comunidad. Creemos que contar historias por medio del teatro promueve la unidad en la comunidad y el entendimiento trans-cultural. Tú puedes ayudarnos a convertir las historias de nuestra comunidad en poderosas obras de teatro Chicanx. Puedes ayudarnos a asegurar que niños y adultos en nuestra comunidad tengan acceso a oportunidades de teatro bilingüe. Y puedes ayudarnos a asegurar, que toda persona, Latinx o no Latinx, que habla español o inglés, pueda experimentar nuestro teatro y oír nuestras historias. ¿Te unirias a nosotros para asegurar que las voces Latinxs continúen escuchándose? ¿Por qué importa? Accesibilidad es uno de los valores principales de Teatro Visión. Esto significa permitir el acceso a todos, no sólo a nuestras presentaciones, sino a todo nuestro proceso creativo superando problemas financieros o barreras de lenguaje que evitan que muchas personas en nuestra comunidad participen en las artes. Esto significa que tenemos que mantener precios bajos para los boletos y no tenemos el acceso a donantes ricos e institucionales a las cuales tienen acceso muchas otras compañías de teatro convencionales. Necesitamos el apoyo de donantes como tú. ¡Cada contribución ayuda! ¿Cómo pondremos tus donaciones en acción? Así es como sus donaciones pueden apoyar nuestro trabajo: $1,000 – Nos ayuda a pagar el sueldo de nuestro Director Artístico, la fuerza artística guiadora de Teatro Visión $300 – Contribuye a un mes de alquiler de oficina y suministros para nuestro personal $100 – Subvenciona boletos con descuento para una familia merecedora $50 – Paga por una hora de enseñanza de nuestro artista bi-lingual , experto / instructores Usted también puede ayudar compartiendo nuestro trabajo con sus amigos, familiares y colegas. Encuéntranos en Facebook @Teatro Vision y Twitter @Teatro_Visión para compartir nuestras historias en las redes sociales. Visite www.teatrovision.org para obtener más información.</t>
  </si>
  <si>
    <t>https://hipgive.org/wp-content/uploads/2018/11/FY19_budget_draft(JG).xlsx</t>
  </si>
  <si>
    <t>Regala agua, aire limpio y biodiversidad a México</t>
  </si>
  <si>
    <t>08-28-2018</t>
  </si>
  <si>
    <t>Help poor child</t>
  </si>
  <si>
    <t>sergioloeradream@hotmail.com</t>
  </si>
  <si>
    <t>HELP PEOPLE IN NEED</t>
  </si>
  <si>
    <t>PADME</t>
  </si>
  <si>
    <t>https://hipgive.org/wp-content/uploads/2018/02/DNI.jpg</t>
  </si>
  <si>
    <t>Fiorella</t>
  </si>
  <si>
    <t>06-27-2019</t>
  </si>
  <si>
    <t>Reforestar para respirar</t>
  </si>
  <si>
    <t>(519) 653-84601</t>
  </si>
  <si>
    <t>SINGLE MOTHER AND TWO CHILDREN NEED HELP FOR DON´T LOOSE IT ALL</t>
  </si>
  <si>
    <t>MADRE SOLTERA Y DOS NIÑOS NECESITAN AYUDA PARA NO PERDERLO TODO</t>
  </si>
  <si>
    <t>rmedina@fundacionixaya.org</t>
  </si>
  <si>
    <t>1.- The problem rigth now is that this family need help for don´t loose it all 2.- this project is important because help people is very nice 3. the main goal is help these families, give them the money so they can have a great life, without this debts, with all your help we can help this family and more. Why it matters: Use this section to give more details and talk about the big picture. 1. What impact will you have if this project becomes a reality? How will you measure the impact? The impact will be great, to show this people they are not alone, we can measure it by how the people lifes get better. 2. Explain why your project is valuable to your supporters and the world (or the Latino community). This project is valuable because there exist a lot of people who really doesn´t know what to do and many of them choose other exits that taka them to bad ways 3. Why should people trust you? Reference success stats from similar projects or point to your organization’s track record. This is the first family to help, i believe that we have to give opportunities to all. Potential Challenges: Transparency is key to build trust among potential donors. Use this section to show that you have thought about the potential risks and obstacles you might face trying to achieve your goal and what you plan to do to overcome these challenges. How we’ll put your donations to work Explain how much money you need and where it is going. 1. What will funds cover? Be transparent and specific to build trust in your supporters. In this specific case, the money will go to the family so they can pay debts and don´t loose their home, and that the children can study. 2. Describe where your funds will go if you don’t reach your entire goal. If we don´t reach the entire goal all we get will go to the family too, it all adds up 3. Tell people about your unique perks or giving levels for donating to your project. Feel free to add photos or videos to any section to help contributors visualize your story. Other ways people can help: Some people might not be able to make a donation, but they can help you in other ways that can go a long way. Let them know you are aware of this, and show them what other ways they can get involved. For example: &amp;#8211; Ask people to help you get out the word &amp;#8211; Provide sample social media language &amp;#8211; Remind them to use the HIPGive social sharing tools &amp;#8211; Invite them to become an official campaign ambassador or volunteer. That is it! Feel free to get creative and make this section as engaging as you want.</t>
  </si>
  <si>
    <t>Resumen de la campaña: La gente financia proyectos que le apasionan y en los que cree. Utiliza esta sección para captar su atención, aumentar su interés y asegurarte que quieran leer más. A continuación hay algunas cosas que deben incluirse: 1. Presenta la problemática, oportunidad o problema que quieres abordar con este proyecto. El problema principal es q existen familias que esta a punto de perderlo todo y necesitan ayuda 2.¿Por qué es importante para ti, tu equipo o para tu organización? Es importante ayudar a otras personas ya que a veces no buscan buenas salidas y se meten en mas problemas, aquí hay niños de por medio, es importante hacerles saber q no están solos 3. ¿Cuál es tu objetivo? Cómo piensas lograrlo y cómo es que el apoyo/donaciones de la gente te pueden ayudar a conseguirlo? El objetivo es poder recaudar el dinero y que estas personas paguen sus deudas y no pierdan lo q tienen y que puedan tener una buena vida ¿Cómo pondremos tus donaciones en acción? Explicando cuánto dinero necesitas y cómo se utilizará. 1. ¿Qué cubrirán las donaciones? Sé claro y específico para generar confianza en tus seguidores. Las donaciones irán directamente a la familia para que pueda pagar sus deudas y que no pierdan su hogar y así los niños puedan estudiar también 2. Describe en qué se utilizarán tus donaciones en caso de que no alcances tu meta final. Todas la donaciones asi no se llegue a la meta ira a la familia de la misma manera, al final todo suma. 3. Cuéntale a la gente sobre tus ventajas únicas o niveles de donación para tu proyecto. Siéntete libre de añadir fotos o videos en cualquier sección para ayudarle a tus contribuidores a visualizar tu historia. Por qué importa: Utiliza esta sección para dar más detalles y hablar del objetivo en general. 1. ¿Qué impacto tendrás si este proyecto se convierte en una realidad? ¿Cómo medirías el impacto? El impacto será grandioso, para mostrarle a esta gente que no están solos, que podemos medirlo por la forma en que la gente mejora su vida. 2. Explica por qué tu proyecto es valioso para tus donadores y para el mundo (o para la comunidad latina). Este proyecto es valioso porque existe mucha gente que realmente no sabe qué hacer y muchos de ellos eligen otras salidas que los lleven de malas maneras. 3. ¿Por qué la gente debería confiar en ti? Proporciona referencias de estadísticas de éxito de proyectos similares o menciona el historial de tu organización. Esta es la primera familia en ayudar, creo que debemos darles oportunidades a todos. Desafíos potenciales: La transparencia es clave para generar confianza entre los donadores potenciales. Utiliza esta sección para mostrar que has considerado los riesgos y obstáculos potenciales que puedes enfrentar al tratar de alcanzar tu objetivo y qué planeas hacer para superar estos retos. Otras formas en las que la gente puede ayudar: Algunas personas no podrán realizar una donación pero te pueden ayudar de otras formas que realmente trasciendan. Déjales saber que estás consciente de esto y enséñales de qué otras formas pueden involucrarse. Por ejemplo: &amp;#8211; Pídele a la gente que te ayude a difundir tu mensaje &amp;#8211; Proporciona ejemplos de lenguaje en redes sociales &amp;#8211; Recuérdales utilizar las herramientas de intercambio social de HIPGive &amp;#8211; Invítalos a convertirse en embajadores oficiales de la campaña o voluntarios Acerca de nuestra organización: Comparte un resumen muy breve de la organización y el equipo detrás de este proyecto y muéstrale a tus donadores por qué tienes las herramientas correctas y habilidades para atacar esta problemática. ¡Eso es todo! Siéntete libre de usar tu creatividad y hacer esta sección tan atractiva como desees.</t>
  </si>
  <si>
    <t>Be a Friend in Autism</t>
  </si>
  <si>
    <t>FUNDACIÓN HUMANA DBI VENEZUELA</t>
  </si>
  <si>
    <t>J-31069530-0</t>
  </si>
  <si>
    <t>https://hipgive.org/wp-content/uploads/2017/11/Fundacion-Humana-Seniat-Documento-Exencion-ISLR.pdf</t>
  </si>
  <si>
    <t>fiorellagv@icloud.com</t>
  </si>
  <si>
    <t>Redes Jóvenes: Mujeres empoderando a mujeres para el ejercicio de sus derechos</t>
  </si>
  <si>
    <t>Fundación Mexicana para la Planeación Familiar A.C., Mexfam</t>
  </si>
  <si>
    <t>FMP840215LJ3</t>
  </si>
  <si>
    <t>https://hipgive.org/wp-content/uploads/2019/03/Acta-Modif-1984-MEXFAM-(1).pdf</t>
  </si>
  <si>
    <t>ricbrav@gmail.com</t>
  </si>
  <si>
    <t>(005) 842-63133260</t>
  </si>
  <si>
    <t>Un abordaje integral</t>
  </si>
  <si>
    <t>Neurofeedback para niños dentro del espectro autista y acompañamiento para sus padres</t>
  </si>
  <si>
    <t>Help My Family Avoid Homelessness</t>
  </si>
  <si>
    <t>04-21-2019</t>
  </si>
  <si>
    <t>undhumana@gmail.com</t>
  </si>
  <si>
    <t>mquijano@mexfam.org.mx</t>
  </si>
  <si>
    <t>Help me to Study and Work in USA</t>
  </si>
  <si>
    <t>(555) 497-2512</t>
  </si>
  <si>
    <t>This is a program to go for 1 o 2 years to study and work in U.S.A. I will have so many benefits.</t>
  </si>
  <si>
    <t>Mujeres jóvenes favoreciendo el desarrollo de otras mujeres indígenas en Quintana Roo, para su empoderamiento y salud.</t>
  </si>
  <si>
    <t>Es un programa para ir a Estados Unidos y estudiar y trabajar por 1 o 2 años. Tendría muchos beneficios.</t>
  </si>
  <si>
    <t>This is a big opportunity for me because I could go to U.S.A to study and work for a year or two. My problem is that the hole program costs 3000$ that include the flight tickets, a week of training before going with the familiy that I should work with, all the formalities and paperwork; and I can't afford it due to venezuela's situation. It's very difficult to achieve this amount of money.This is very important to me because it will help me with my career and also, with the money I will earn for working I could Help my family in Venezuela. I would like you to help me to accomplish this dream, with your donations I could have a better future. This project will help me a lot to be better in my career, studying in another country will help to my curriculum too.It is a valuable project for I will help another people to know about this program and to increase their opportunities of a better future. I need all this amount of money to pay for:&amp;nbsp; my postulation, my inscription to the program, agency's paperwork, flight tickets, insurance, training and visa. If I don't reach my entire goal I will give my funds to another project in need.Please, help me to reach my goal. And if you cannot, help to let othet people to know about my project.Thanks.</t>
  </si>
  <si>
    <t>Esta es una gran oportunidad para mi porque puedo ir a los Estados Unidos a trabajar y estudiar por un año o dos. El problema es que todo el programa cuesta 3000$ que incluyen vuelos de avión, una semana de entrenamiento antes de ir con la familia con la que debo trabajar, todos los trámites y papeleos; y no puedo pagar esa cantidad de dinero. Debido a la situación de mi país, Venezuela, es muy difícil reunir esa cantidad de dinero en poco tiempo.Es muy importante para mi porque me ayudaria con mi carrera y también, con el dinero que puedo ganar trabajando, ayudaría a mi familia en Venezuela. Me gustaría que pudieran ayudarme a cumplir este sueño. Con sus donaciones podría tener un mejor futuro.Este proyecto me ayudaría mucho, ya que al estudiar en otro país mi curriculum puede tener más valor.También, llevando a cabo este proyecto puedo ayudar a otras personas a conocer más sobre el programa y que vean las oportunidades que tienen de un futuro mejor.Necesito esta cantidad de dinero para pagar mi postulación, la preinscripción, la inscripción, el papeleo de la agencia, tickets de avión, seguro, entrenamiento, visa, y otros gastos extras por parte de la agencia.Si no alcanzo la meta completa daré todo lo recaudado a un proyecto que necesite ayuda también.Por favor, ayúdenme a alcanzar mi meta. Y si no pueden donar, ayúdenme a que otras personas conozcan mi proyecto.Gracias.</t>
  </si>
  <si>
    <t>BATHROOMS FOR CAEC KIDS</t>
  </si>
  <si>
    <t>arteterapiamar@gmail.com</t>
  </si>
  <si>
    <t>Baseball equipment for Baseball Club Tartu Kuningad/Kings</t>
  </si>
  <si>
    <t>Resumen de la campaña: Desde hace dos años, un grupo de mujeres y hombres voluntarios con edades entre los 14 y 19 años, motivadas por desarrollar competencias y mejorar sus conocimientos sobre salud y derechos sexuales y reproductivos, se integraron al grupo de promotoras juveniles de &amp;#8220;Redes Jóvenes de Mexfam&amp;#8221;. Esta iniciativa es coordinada por mujeres jóvenes y adultas solidarias del desarrollo y empoderamiento de otras. En Redes Jóvenes se ha facilitado la participación de 80 jóvenes voluntaria que movilizan y difunden con sus pares mensajes positivos hacia sus derechos y educación integral en sexualidad, en el municipio de Benito Juárez, en el estado de Quintana Roo, Península de Yucatán, México. Cuatro de ellas- Deymi, Cinthia, Ale y Andrea- preocupadas por la situación que viven otras mujeres jóvenes como ellas, pero que residen en comunidades marginadas cuyo acceso y disponibilidad a la información y servicios es limitada, precaria y favorece las desigualdades que viven las mujeres jóvenes indígenas. Por ello, hoy te proponen la estrategia titulada &amp;#8220;Mujeres empoderando a mujeres para el ejercicio de sus derechos&amp;#8221;, con el fin de que entre mujeres participen como agentes de cambio y eduquen a otras para ampliar una red solidaria de empoderamiento y ciudadanía. El equipo cuenta con el entrenamiento y asesoría de Mexfam, desde hace 2 años; por lo que, han desarrollado habilidades para facilitar grupos de aprendizaje, movilización comunitaria, proporcionar servicios personalizados de orientación-consejería, trabajo en equipo e información que favorezca el pensamiento crítico entre mujeres y hombres solidarios con estos procesos. La experiencia que han acumulado en el municipio de Benito Juárez, con otras mujeres les ha generado el sueño de que más mujeres fuera de la ciudad, tengan la misma oportunidad que ellas tuvieron cuando comenzaron a aprender de estos temas. Temas de los que poco o casi nada se habla por allá. Para lograr este sueño, se necesita de tu apoyo para llegar a más mujeres y ampliar la red. ¡DONA AHORA! ¡AYÚDANOS A CUMPLIR EL SUEÑO DE MUJERES JÓVENES AYUDANDO A OTRAS! ¡HAGAMOS RED CON TU APOYO! ¿Cómo pondremos tus donaciones en acción? Las donaciones cubrirán la compra de los insumos educativos, papelería y refrigerios para el desarrollo de las sesiones educativas y de movilización en la comunidad indígena de Chunhuhub, en el municipio de Carrillo Puerto, Quintana Roo, México. Además se costear los transportes de las facilitadoras jóvenes a la comunidad, y desarrollar un evento al finalizar el proceso formativo de las jóvenes en la comunidad. El monto de las donaciones a recaudar es de $6,396 Dólares, que en moneda nacional equivale a casi $123,000 pesos mexicanos. En caso de no alcanzar la meta, con el monto que se recaude permitirá hacer la intervención entre mujeres pero re direccionando el trabajo a comunidades nuevas, o no intervenidas por Mexfam, dentro del municipio de Benito Juárez, en Quintana Roo. Ámbito urbano marginado. Las donaciones permitirán costear los traslados del equipo de promotores y la compra de algunos materiales como muestrarios de métodos anticonceptivos y juegos didácticos. Por qué importa: En el año de 2009, según la Encuesta Nacional de la Dinámica Demográfica (Enadid), Quintana Roo presentaba la tasa de fecundidad en adolescentes más alta de todo el país, la cifra fue de 96.4 nacidos vivos por cada mil mujeres adolescentes (15 a 19 años), 39% mayor que la correspondiente del promedio nacional. El problema había sido poco atendido, de hecho, existían muy pocas organizaciones de la sociedad civil que trabajaran en la materia. En este sentido, y sin tener una sede propia, en el año 2012, la Fundación Mexicana para la Planeación Familiar, A.C., (Mexfam) comenzó a explorar posibilidades para replicar un modelo de trabajo comunitario, basado en la investigación operativa en el que los jóvenes son agentes de cambio para su éxito. Redes Jóvenes constituye la primera réplica de un Modelo Innovador de Investigación Operativa en, para y desde los adolescentes, denominado MII-O; de autoría de la Fundación Mexicana para la Planeación Familiar (Mexfam), desarrollado entre los años 2013 y 2016, con financiamiento de la Federación Internacional de Planificación Familiar (IPPF). Lo innovador de Redes Jóvenes es que pone en práctica un conjunto de estrategias interrelacionadas orgánicamente que, para &amp;#8220;conectar&amp;#8221; a las y los adolescentes con el sistema de salud y educación en Benito Juárez, Cancún, Quintana Roo, deben enfrentar la: Insuficiente demanda de servicios de salud sexual y salud reproductiva por parte de la población adolescente, ante el desconocimiento de la ubicación y servicios que les ofertan, así como de la gratuidad que tienen en México a un anticonceptivo. E, insuficiente calidad en la presentación de servicios que les ofertan en los Centros de Salud y de otras instancias en salud y educación que trabajan con adolescentes. Insuficiente corresponsabilidad del sector social para incluir y participar activamente a favor de la salud y bienestar de la gente joven en Cancún y general entornos más saludables e incluyentes. El conjunto de estrategias que integran el modelo, contribuye a incrementar la demanda de servicios de salud sexual y reproductiva y fortalecen la prestación de servicios dirigidos a adolescentes en el sector salud; mediante estrategias de vinculación comunitaria (demanda), del mejoramiento de la ruta de acceso y del fortalecimiento técnico de equipos completos en salud (oferta). Activar a los actores y sectores de la comunidad. Procesos en los que los adolescentes y jóvenes en Quintana Roo son los protagonistas. Siete años de trabajo en Quintana Roo han posicionado la iniciativa Redes Jóvenes de mexfam, como un referente técnico de apoyo técnico y articulación de los sectores sociales, educativos, población y salud en Quintana Roo. La iniciativa está alineada con los objetivos de desarrollo sostenible (ODS): ODS #3 referente a la Salud y Bienestar; el ODS #4, referente a Educación de calidad y ODS #5 de Igualdad de género. De enero 2017 a junio de 2108, Redes Jóvenes ha alcanzado a un total de 10,999 personas menores de 29 años, de las cuales poco más de la mitad (51%) eran mujeres y (49%) hombres. Sus creencias, conocimientos y acercamiento a la sexualidad, y al sistema de salud se ha incrementado gradualmente y mejorado. Para este proyecto las metas y el impacto que se esperan son los siguientes: 60 Mujeres que viven, estudian o trabajan en la comunidad de Chunhuhub, en el municipio de Carrillo Puerto, Quintana Roo, México con mejores conocimientos en temas de salud y derechos sexuales y reproductivos. 30 Mujeres formadas por el proyecto como promotoras juveniles comunitarias de la salud de las mujeres que viven o trabajan en la comunidad intervenida. Desafíos potenciales: Uno de los riesgos u obstáculos que podríamos enfrentar es la resistencia que tienen algunas personas adultas de la comunidad de hablar sobre los temas de salud sexual y reproductiva para las jóvenes, sin embargo el involucramiento y la sensibilización de docentes, personal de salud, padres y madres de familia, etc., podrá ser una buena estrategia para así llegar a los grupos de mujeres jóvenes. Acerca de nuestra organización: En 1965 nace la Fundación Mexicana para la Planeación Familiar, (Mexfam) como iniciativa de un grupo de académicos y profesionales de la salud preocupados pro promover la planeación familiar en México como un derecho humano ligado a la justicia y a la libertad, con el propósito de contribuir a mejorar las condiciones de vida de las comunidades más pobres, y como respuesta al alarmante crecimiento de la natalidad en México. Desde 1969 es la filial mexicana a la Federación Internacional de Planificación Familiar (IPPF por sus siglas en inglés). Mexfam es una organización de la sociedad civil mexicana que defiende los derechos sexuales y reproductivos de la población, con énfasis en niñas, adolescentes y mujeres. Asimismo, otorga servicios de educación integral en sexualidad, salud sexual y reproductiva, incluyendo prevención y atención a la violencia contra las mujeres, con enfoque de derechos humanos, género, justicia reproductiva y construcción de ciudadanía. Su misión la alcanza a través de sus programas sociales y puntos de servicios propios y asociados implementados en contextos rurales y urbano-marginados. Reconoce a las personas como sujetos de derechos y promueve que sean ellas las que asuman un papel activo en la exigencia de estos, buscando una transformación de paradigmas culturales. Durante 53 años de trabajo, la institución ha desarrollado estrategias que se han constituido en modelos operativos con y para personas jóvenes y adultas resultado de metodologías participativas de investigación, monitoreo, evaluación y documentación. El uso de los hallazgos en los procesos son insumo para la incidencia política en el nivel federal y estatal. Puedes conocer más sobre nuestro en: www.mexfam.org.mx También por nuestro perfil de facebook: Redes Jóvenes &amp;nbsp; &amp;nbsp;</t>
  </si>
  <si>
    <t>Help me to see my love once again!</t>
  </si>
  <si>
    <t>Müllheim, Alemania</t>
  </si>
  <si>
    <t>If you belive in love, help me to get mine! :(</t>
  </si>
  <si>
    <t>Si crees en el amor, ayudame a estar con el mio! :(</t>
  </si>
  <si>
    <t>Hi! My name is Jesús and I'm from Venezuela, a country in crisis and so much troubles... But here I met the love of my life 2 and a half years ago... Even when we lived on differents cities, our love was beautiful... We grow up together, we talk everyday, we do everything to stay our relationship alive...&amp;nbsp;But 2 week ago, my girlfriend moved out to Germany to study and even when we are doing everything to keep in touch and feeding our love...&amp;nbsp;it's so hard not to know when we'll see us again :(&amp;nbsp;So I wanna to travel to Germany for our 3th anniversary on May 17th but here on Venezuela you can't save money like in other countries because the Bolivar (local coin of my country)is in constant devaluation.&amp;nbsp;I need around 1500$ to cost the round trip, the&amp;nbsp;lodging and the money that the customs&amp;nbsp;asks me to demonstrate (I need to show at lest 80$ per day that I gonna keep in other country to they leave me travel).I wanna to get help from all the people in the world who still believes in the love to help me and get the money that I need to travel to Germany for,&amp;nbsp;at least, 1 week and could see the women who make my heart beat.</t>
  </si>
  <si>
    <t>Barberia popular</t>
  </si>
  <si>
    <t>Hola, mi nombre es Jesús y soy de Venezuela, un pais sumergido en la crisis y los problemas.... Hace aproximadamente 2 años y medio la vida me bendijo con la chica mas maravillosa que pude haber conocido y a pesar de que vivíamos a ciudades de distancia, nos las ingeniamos para mantener nuestro amor vivo y creciente, viéndonos semanal, y hasta mensualmente, haciéndonos regalos a mano, chateando y hablando como no hablábamos con nadie mas... Fueron años hermosos.&amp;nbsp;Hace 2 semanas, ella se tuvo que ir a Alemania por una oportunidad como Au Pair que le surgió, yo la apoye puesto que estar en otro país le seria mucho mejor que permanecer en Venezuela, yo por falta de dinero he tenido que seguir estudiando aquí y a pesar de que hemos hecho de todo para continuar alimentando nuestra relación por encima de la distancia continental... Es muy duro no saber cuando nos veremos.&amp;nbsp;Yo quería viajar a Alemania y sorprenderla en nuestro tercer aniversario (el próximo 17 de mayo) pero tristemente ahorrar aquí en Venezuela es una tarea prácticamente imposible puesto que el Bolivar (nuestra moneda) se devalúa a diario haciendo que guardar dinero de aquí no sea una opción.&amp;nbsp;He investigado y llegado a la conclusión de que necesito alrededor de $1500 para poder cubrir mi boleto de ida y vuelta, el hotel mas económico que pude encontrar allá y ademas del dinero extra que te solicita la aduana de aquí para poder salir del país (necesitas testificar, al menos $80 por cada día que te vayas a quedar en el exterior.)&amp;nbsp;De verdad deseo ver a mi novia y cuento que la gente del mundo que aún cree en el amor, me ayudará así sea con un centavito... porque créanme, aquí en Venezuela; cada centavo vale oro. Solo pido ayuda para poder pasar aunque sea una semana al lado de la mujer que hace latir mi corazón incluso a 8500Km de distancia.&amp;nbsp;</t>
  </si>
  <si>
    <t>jdanny040@gmail.com</t>
  </si>
  <si>
    <t>BAÑOS PARA NIÑOS CAEC</t>
  </si>
  <si>
    <t>Buenos Aires, Argentina</t>
  </si>
  <si>
    <t>TODOS CON CAEC!!!!! POR UNOS BAÑOS DIGNOS PARA NUESTROS CHICOS!!!!</t>
  </si>
  <si>
    <t>Las donaciones cubrirán la compra de los insumos educativos, papelería y refrigerios para el desarrollo de las sesiones educativas y de movilización en la comunidad indígena Chunhuhub, en el municipio de Carrillo Puerto, Quintana Roo, México. Además de costear los transportes de las facilitadoras jóvenes a la comunidad, y desarrollar un evento al finalizar el proceso formativo de las jóvenes en Chunhuhub. &amp;nbsp; El proyecto constará de la realización de reuniones y de sesiones educativas, a continuación presentamos el presupuesto: RUBRO MONTO Materiales de papelería (hojas de rotafolio, plumones de colores, hojas blancas y de colores, masking tape, impresiones, libretas, bolígrafos, tijeras, resistol) para la realización de dos reuniones previas a las sesiones educativas y de 9 talleres educativos. $7,000 Viáticos para el equipo de facilitadoras (traslado, hospedaje y alimentos) para llegar a la comunidad de Chunhuhub, que se encuentra a 5 horas de la ciudad de Benito Juárez, lugar originario del equipo. $44,600 Materiales educativos (mandiles educativos del útero, muestrario de métodos anticonceptivos, modelos anatómicos para el uso del condón, condones femeninos y masculinos), para el reforzamiento de los temas en salud sexual y reproductiva y equipar a cada una de las mujeres de los grupos, que se llevarán a cabo en los talleres educativos. $45,000 Coffee break, para el desarrollo de 3 reuniones previas a las sesiones educativas, 9 sesiones educativas en la comunidad. $20,400 Convivencia, realización de un evento de cierre del proyecto, para finalizar y agradecer a las mujeres que participaron en las sesiones educativas. $6,000 TOTAL PESOS MEXICANOS $123,000 TOTAL EN DÓLARES $6,396 El monto a recaudar es de: $6,396 Dolares, que en pesos equivale a casi $123,000 pesos mexicanos.</t>
  </si>
  <si>
    <t>Hace casi &amp;nbsp;seis años salí de mi país persiguiendo un sueño, Aprender como hacer felices a otros a través del arte.&amp;nbsp;Dios es misterioso en sus caminos y me trajo a CAEC, en donde hace cinco años comparto mis días con niños y jóvenes con discapacidad mental y autismo.&amp;nbsp;Yo les brindo mi amor por el arte pero ellos me enseñan el amor incondicional y el abrazo más sincero y profundo.&amp;nbsp;Totalmente agradecida por tan hermoso aprendizaje hoy defino mi camino con absoluta vocación. Estas palabras van dirigidas a ustedes con un muy claro propósito; apelar al legado mas hermoso que nos dejaron los abuelos, la solidaridad.&amp;nbsp;CAEC es una asociación civil donde concurren mas de cien niños y jóvenes con discapacidad y opera en un predio en Buenos Aires, el cual desafortunadamente no esta en las mejores condiciones y tampoco cuenta con ayuda del estado. &amp;nbsp;Antes de finalizar el 2017 nos propusimos mejorar los baños y vestuarios del lugar, para darles un espacio mas digno a nuestros chicos.&amp;nbsp;Si alguno de ustedes quiere o puede ayudar con esta linda causa, les adjunto la información del lugar. Pueden ver más fotos de los chicos y del proyecto en las páginas de facebook o twitter!!&amp;nbsp;Gracias por esa familia tan llena de amor!!!!!!Con amor,Marcela Gomez</t>
  </si>
  <si>
    <t>MexfamAC</t>
  </si>
  <si>
    <t>Help me to scape from Venezuela :(</t>
  </si>
  <si>
    <t>PRESUPUESTO BAÑOS Y VESTUARIOS PARA CAECARREGLO DE CLOACAS US 1000MATERIALES US 4000MANO DE OBRA US 2000</t>
  </si>
  <si>
    <t>mona_litza@yahoo.com.mx</t>
  </si>
  <si>
    <t>caeconline</t>
  </si>
  <si>
    <t>Help me to reunite with my love!</t>
  </si>
  <si>
    <t>https://hipgive.org/wp-content/uploads/2019/03/Lista-de-miembros-de-la-junta-directiva.pdf</t>
  </si>
  <si>
    <t>Help me to give to my dad a better Quality of live</t>
  </si>
  <si>
    <t>V-18.203.559</t>
  </si>
  <si>
    <t>https://hipgive.org/wp-content/uploads/2018/05/1525197630647-1195096368.jpg</t>
  </si>
  <si>
    <t>BANAPAR Ayúdanos a Alimentar y Esterilizar Animales Abandonados</t>
  </si>
  <si>
    <t>BANAPAR</t>
  </si>
  <si>
    <t>Magdiel</t>
  </si>
  <si>
    <t>info@banapar.com</t>
  </si>
  <si>
    <t>(000) 000-000000</t>
  </si>
  <si>
    <t>SOMOS SU VOZ Y SU SUSTENTO.</t>
  </si>
  <si>
    <t>https://hipgive.org/wp-content/uploads/2019/03/Informe-financiero--reciente.pdf</t>
  </si>
  <si>
    <t>Joanny</t>
  </si>
  <si>
    <t>Chacin_joanny@hotmail.com</t>
  </si>
  <si>
    <t>banaparpma</t>
  </si>
  <si>
    <t>Info@Banapar.com</t>
  </si>
  <si>
    <t>(414) 969-6647</t>
  </si>
  <si>
    <t>Se live in the most hot city of Venezuela and my dad don&amp;#8217;t have a A/A&amp;#8230; PLEASE HELP ME TO HELP HIM&amp;#8230; TY</t>
  </si>
  <si>
    <t>Vivimos en la ciudad más caliente de Venezuela y mi papá no tiene siquiera un aire acondicionado&amp;#8230; Ayúdame a ayudarlo..</t>
  </si>
  <si>
    <t>On 04/06/2012 my father was given an ACV, which was complicated by pneumonia due to bronchial aspiration, in addition to pulmonary and cerebral edema. I have half a body with malfunction, almost does not talk, among other things, so it is basically in bed. My mother took care of her while I worked and paid for everything in the house but in October 2016 she was discovered a malignant tumor in the mediastinum and on 12/23/2016 she died. I do not have any help for and what I have to pay for my father&amp;#8217;s needs has been made impossible with the current situation in my country. His air conditioner was damaged and the fan presents its faults, the mattress that has already has holes and wires on the outside, it takes hot water since I do not have a refrigerator, buying some kind of salty is a karma since I have nowhere to store it, not counting with which to pay it is almost impossible. It is important that in the years that remain of life have a not so bad life. The goal of money is the setting to cover the most basic needs you have, which with the rest I work. The money will be used to buy an air conditioner so that it does not pass heat, a fan for when I take my dad to the front, a small fridge so I do not take more hot water, an orthopedic chair to bathe, among other things you need. I know this lends itself to many scams but I assure you that this is totally true. I have no way of proving that this is not false because in my life I had never had to go through this type of situation to cover the needs of my family. From the bottom of my heart, I thank you in advance for your collaboration and I assure you that my dad will also thank you. If I do not get the full money, I will manage to do what I can with what I get.</t>
  </si>
  <si>
    <t>Ayúdenme quiero un regalo para una madre que mantiene 5 hijos y está soltera!! Soy el mayor de mis hermanos y quieror regálale algo a mi mamá</t>
  </si>
  <si>
    <t>El 04/06/2012 a mi papá le dió un ACV, el cual se complicó con una neumonía por bronco aspiración, adicionalmente un edema pulmonar y cerebral. Quedo con medio cuerpo con mal funcionamiento, casi no habla, entre otras cosas, por lo que está básicamente en cama. Mi mamá se hizo cargo de su cuidado mientras yo trabajaba y costeaba todo en la casa pero en Octubre de 2016 le descubrieron un tumor maligno en el mediastino y el 23/12/2016 murió. No tengo ningún tipo de ayuda por y lo que costear las necesidades de mi papá se me ha hecho imposible con la situación actual de mi país. Su aire acondicionado se dañó y el ventilador presenta sus fallas, el colchón que tiene ya tiene huecos y alambres por fuera, toma agua caliente ya que no tengo nevera, comprar algún tipo de salado es un karma ya que no tengo donde guardarlo, sin contar con que costear lo es casi imposible. Es importante que en los años que le queden de vida tenga una vida no tan mala. La meta de dinero es la puesta para poder cubrir las necesidades más básicas que tiene, que con lo demás yo me apaño. El dinero será usado en comprarle un aire acondicionado para que no pase calor, un ventilador para cuando saque a mi papá al frente, una nevera pequeña para que no tome más agua caliente, una silla ortopedica para poder bañarlo, entre otras cosas que necesite. Se que esto se presta para muchas estafas pero les aseguro que esto es totalmente cierto. No tengo de que forma probar que esto no es falso porque jamás en mi vida había tenido que pasar por este tipo de situaciones para poder cubrir las necesidades de mi familia. Desde lo más profundo de mi corazón les doy las gracias de antemano por su colaboración y les aseguro que mi papá también se los agradecerá. Si no consigo el dinero completo, me apañare para hacer lo que pueda con lo que consiga.</t>
  </si>
  <si>
    <t>Necesito comprarle un aire acondicionado, un ventilador, un colchón, una nevera para poder meterle sus alimentos, ropa, entre otras cosas que yo a pesar de mi trabajo no puedo costear en este país&amp;#8230;</t>
  </si>
  <si>
    <t>AYUDEMOSLES A CONCLUIR SU BACHILLERATO</t>
  </si>
  <si>
    <t>ASOCIACION JUVENIL CANTON LOS AMATES</t>
  </si>
  <si>
    <t>https://hipgive.org/wp-content/uploads/2019/03/Presupuesto-2019-autorizado.pdf</t>
  </si>
  <si>
    <t>https://hipgive.org/wp-content/uploads/2017/10/ACTA-CONSTITUTIVA-Asoc-Juvenil-Canton-Los-Amates.compressed.pdf</t>
  </si>
  <si>
    <t>Help me to get a better life to my parents</t>
  </si>
  <si>
    <t>Help me to breath</t>
  </si>
  <si>
    <t>Reconstruyendo y empoderando JUNTOS</t>
  </si>
  <si>
    <t>Dando Amor Sin Saber Amar, Inc.</t>
  </si>
  <si>
    <t>66-0832904</t>
  </si>
  <si>
    <t>https://hipgive.org/wp-content/uploads/2019/03/Exencion-contributiva-Santander.pdf</t>
  </si>
  <si>
    <t>Help students to complete their education and overcome inequalities to break the circle of poverty in rural areas in El Salvador.</t>
  </si>
  <si>
    <t>Ayudemos a los estudiantes a concluir su educación y superar las desigualdades para romper el circulo de la pobreza en las zonas rurales en El Salvador.</t>
  </si>
  <si>
    <t>Comasagua community cannot complete their high school studies because of the low income of their parents who can no longer afford transportation, food and graduation costs due to high cost of living and lack of employment. Having a high school diploma is one of the best investments we can make to help a person achieve more throughout their life, both in the professional and personal spheres. A high school diploma is a key to open thousands of doors. You get the privilege of choosing what you really want for a future and how to build that future for yourself. A high school diploma is a mandatory requirement to access higher education, it is also to get a good job, if you think about a company, it is crucial that your employees are prepared in the most basic academic level, such as high school. 100,000 young people from the rural area will not finish their high school (baccalaureate) because of lack of economic resources, mostly because they don’t have the resources for transport to their centers of studies, according to figures of the DIGESTYC. For this reason, we ask you to help support 5 young people to help conclude their high school studies and begin their path in the labor market. Every dollar that gives help to overcome the cycle of poverty of many rural families of El Salvador and through education we help many young people. Our organization offers students much support but it is not quite enough so please help us by making a donation or inviting others to support this important project.</t>
  </si>
  <si>
    <t>El año lectivo escolar en El Salvador está a punto de terminar y 5 jóvenes de la comunidad El Achiote, Comasagua, no pueden concluir sus estudios de bachillerato debido a los bajos ingresos de sus padres que ya no pueden aportar para los gastos de transporte, alimentación y gastos de graduación debido al alto costo de la vida y la falta de empleo. Tener un título de bachiller es una de las mejores inversiones que puede realizar en una persona a lo largo de su vida tanto laboral como personal. Ser bachiller, es la llave con la puede abrir miles de puertas, obtienes el privilegio de escoger lo que realmente se desea para un futuro y como poder construirlo. Ser bachiller es un requisito obligatorio para acceder a la educación superior, lo es también para obtener un buen empleo, si piensas en una empresa, es crucial que sus empleados estén preparados en lo más básico a nivel académico, como lo es el bachillerato. 100 mil jóvenes del área rural no concluyen sus bachilleratos por falta de recursos económicos ya que muchos no tienen recursos para trasladarse a sus centros de estudios según cifras de la DIGESTYC. Por esta razón, solicitamos tu apoyo para 5 jóvenes puedan concluir su bachillerato y abrirse camino en lo laboral. Cada dólar que dones ayuda a superar el ciclo de la pobreza de muchas familias rurales de el salvador ya que por medio de la educación ayudamos a muchos jóvenes. Nuestra organización brinda apoyo a los estudiantes, pero no es suficiente por lo que te invitamos a que nos puedas ayudar ya sea dando tu aportación aquí o invitado a otras personas a donar a esta noble causa. &amp;nbsp;</t>
  </si>
  <si>
    <t>ÍTEM DESCRIPCIÓN MONTO REQUERIDO 1.0 Gastos de transporte $ 125.00 2.0 Gastos de graduación/ papelería y vestuario $625.00 3.0 Gastos de alimentación $100 Gastos totales $850.00</t>
  </si>
  <si>
    <t>Help me to become Pure Chemist, Ayúdame a llegar a ser Químico Puro.</t>
  </si>
  <si>
    <t>ajucalm</t>
  </si>
  <si>
    <t>Help me to be Pure Chemist, I am a university student a ser Químico Puro, soy estudiante universitario.</t>
  </si>
  <si>
    <t>Help me leave Venezuela</t>
  </si>
  <si>
    <t>Maricela</t>
  </si>
  <si>
    <t>dassa2014@yahoo.com</t>
  </si>
  <si>
    <t>(787) 631-9185</t>
  </si>
  <si>
    <t>Dando amor sin saber amar&amp;#8230; porque todos merecemos vivir</t>
  </si>
  <si>
    <t>04-20-2018</t>
  </si>
  <si>
    <t>Help me flee from Venezuela</t>
  </si>
  <si>
    <t>en busca de un mejor futuro para mi familia</t>
  </si>
  <si>
    <t>AYUDANOS!, empoderemos a las familias de Cantito en: ¡es momento de DAR! Este proyecto cuenta con las facilidades de una antigua escuela para trasladar todos sus servicios, ubicada en la Comunidad de Cantito en Manatí. Yo, Maricela Concepción fundadora de DASSA, como todos sus profesionales y voluntarios nos unimos en un llamado a todo individuo, entidad pública o privada en: ¡Es momento de DAR! ÚNETE CON TU DONATIVO, para que nuestros niños puedan contar con sus profesionales en un equipo multidisciplinario y con sus áreas específicas para el servicio directo. Trasladar los servicios que ofrece Dando Amor… a las familias de Manatí y pueblos limítrofes a sus nuevas facilidades favorecerá para un mayor impacto y atención en el pueblo y la comunidad. &amp;nbsp; La organización sin fines de lucro Dando Amor Sin Saber Amar Inc., brinda servicios a jóvenes padres de familia, a sus niños por medio de servicios psicológicos y acción social. Además de la atención a sus familias como ente integrativo, con el fin de educar y asistir al empoderamiento de estos, la identificación de la resiliencia y la estabilidad económica. Esto sin olvidar los servicios a los abuelos que se encuentran en el proceso de crianza de sus nietos y aquellos abuelitos de nuestros niños que se encuentran encamados. Al presente, DASSA cuenta con la bendición de laborar en alianza con la Fundación Samaritans Purse como punto de contacto para el Municipio de Manatí y en la reconstrucción de los techos de la Comunidad de Cantito en Manatí, donde brindan servicios. Esta asistencia es dirigida a las familias que aún les cobija un toldo azul antelas consecuencias legadas por el Huracán María. Se ha contratado un grupo de jóvenes desempleados de la comunidad para empoderarlos a través del empleo en sus propias comunidades. Además ellos y sus familias e hijos son referidos al centro de servicio para la ayuda necesaria. Es momento de tomar la decisión de ser un ejemplo de amor, a través del trabajo en equipo por nuestra esperanza, los niños y jóvenes de nuestro pueblo &amp;nbsp; &amp;nbsp;</t>
  </si>
  <si>
    <t>DNI V-21.297.771</t>
  </si>
  <si>
    <t>Áreas para habilitar. Arreglo de baños Pintura Comedor comunitario Auspicio para el servicio de utilidades (agua, luz, internet) Habilitación de área para capacitaciones a niños y padres con situaciones de dependencia de sustancias, violencia doméstica y padres/madres, catalogados como agresores Habilitación de un área de retiro Diseño y habilitación de área para servicios a niños Centro tecnológico de tutorías Área para infantes</t>
  </si>
  <si>
    <t>https://hipgive.org/wp-content/uploads/2018/04/DNI.jpg</t>
  </si>
  <si>
    <t>ayudemos a fabio a salir del mundo del silencio.</t>
  </si>
  <si>
    <t>FABIANZANOTTY81@HOTMAIL.COM</t>
  </si>
  <si>
    <t>Reconstruyendo el Rostro de Adán</t>
  </si>
  <si>
    <t>Abitsael</t>
  </si>
  <si>
    <t>abitsaelperez@gmail.com</t>
  </si>
  <si>
    <t>direccion@fundacionmonserratdejesus.org</t>
  </si>
  <si>
    <t>(584) 245-636243</t>
  </si>
  <si>
    <t>THIS PROJECT IS VERY IMPORTANT FOR ME AND MY FAMILY SINCE IN THE VIDEO OF SAMPLE THE DIFFICULT TO LIVE IN VENEZUELA</t>
  </si>
  <si>
    <t>ESTE PROYECTO ES MUY IMPORTANTE PARA MI Y MI FAMILIA YA QUE EN EL VIDEO DE MUESTRA LO DIFICIL DE VIVIR EN VENEZUELA</t>
  </si>
  <si>
    <t>&amp;nbsp;This project is based on the request of economic help to leave my country since I do not have the monetary possibilities to do it by my own means I support myself in this project with faith since I believe in the possibilities of having a good job in the city of Lima, Peru, which is one of the countries that offer a better labor economic situation for Venezuelans, the video placed is one of the realities that, like me, many Venezuelans have lived in that way to help our families. &amp;nbsp;TOTAL EXPENSES IN PASSAGES BY LAND OF BARQUISIMETO UNTIL THE CITY OF LIMA-PERU: 392,54 $ BY MEANS OF THIS PROJECT I AM REQUESTED TO BE HELPED ME WITH THE SUM OF 1000 $ BECAUSE I DO NOT HAVE THE POSSIBILITY OF COSTING MY PASSAGES OR HOSPITALITY IN ANOTHER COUNTRY WHICH THE COSTS ARE ENOUGH ELEVATED. A COMMON HOUSEHOLD COSTS AROUND $ 150 PER MONTH AND IN MOST LESSING HOUSES REQUEST A MONTH OF FUND AND A MONTH OF RENT THAT IN A TOTAL COST OF $ 300 AND ADDING THE TOTAL COST OF THE PASSAGE BY SCALE THAT IS MORE ECONOMIC THAN DIRECT UNTIL THE CITY OF LIMA-PERU ADDS A COST OF 692,54 $ RESTANDOME SO 307,46 $ WHICH WOULD EMPLOY THEM TO PERFORM MY LEGAL STATUS WITHIN THE COUNTRY OF PERU AND HOW TO GET AN EMPLOYMENT SINCE I AM AN OPERATOR OF ALL TYPES OF HEAVY MACHINERY AS WELL AS, FORKLIFTS, CRANES ELEVATORS, RETROEXCABADORAS, APLANADORAS, ETC .. AND SPECIALIZE ME IN THE FIELD OF THE INFORMATICA I HAVE INTALATION OF SECURITY SYSTEMS SUCH AS ALARMS, CAMERAS, PORTONE S ELECTRIC, NETWORKS, ACCESS CONTROLS AMONG OTHERS. AS WELL AS I COUNT WITH DIFFERENT OFFICES OF THE BOARD OF CONSTRUCTION, AS MASONRY, PLUMBING, WELDING, HERRERIA, ELECTRICITY. &amp;nbsp;LINK: https://www.youtube.com/watch?v=sQdGxnift3 g PLEASE WATCH THE VIDEO OF THE LINK ABOVE PLACED AND YOU WILL HAVE A BETTER PERCEPTION OF WHY I NEED TO ESCAPE TO GIVE A BETTER FUTURE TO MY SON AND MY FAMILY</t>
  </si>
  <si>
    <t>AYÚDANOS A LLEVAR VIDA A TRAVÉS DEL ARTE</t>
  </si>
  <si>
    <t>jacn.blog@gmail.com</t>
  </si>
  <si>
    <t>Este proyecto se basa en la solicitud de ayuda economica para salir de mi pais ya que no cuento con lasposibilidades monetarias para hacerlo por mis propios medios me apoyo en este proyecto con fe ya que creo en las posibilidades de tener un buen empleo en la ciudad de Lima, Perú, que es una de los países que ofrecen una mejor situación económica laboral para los venezolanos, el video colocado es una de las realidades que al igual que yo muchos venezolanos les ha tocado vivir de esa manera para poder ayudar a nuestras familias. &amp;nbsp;GASTOS TOTALES EN PASAJES POR TIERRA DE BARQUISIMETO HASTA LA CIUDAD DE LIMA-PERU : 392,54$&amp;nbsp;POR MEDIO DE ESTE PROYECTO SOLICITO ME SEA AYUDADO CON LA SUMA DE 1000$ DEBIDO A QUE NO CUENTO CON LA POSIBILIDAD DE COSTEAR MI PASAJES NI HOSPEDAJE EN OTRO PAIS LOS CUALES LOS COSTOS SON BASTANTE ELEVADOS.UN HOSPEDAJE COMUN CUESTA ALREDEDOR DE 150$ POR MES Y EN LA MAYORIA DE LAS CASAS ARRENDADORAS SOLICITAN UN MES DE FONDO Y UN MES DE ALQUILES QUE EN TOTAL ES UN COSTO DE 300$ Y SUMANDOLE EL COSTO TOTAL DE EL PASAJE POR ESCALAS QUE ES MAS ECONOMICO QUE DIRECTO HASTA LA CIUDAD DE LIMA-PERU SUMA UN COSTO DE 692,54$ RESTANDOME ASI 307,46 $ LOS CUALES LOS EMPLEARIA PARA REALIZAR MI ESTATUS LEGAL DENTRO DE EL PAIS DEL PERU Y ASI CONSEGUIR UN EMPLEO YA QUE SOY OPERADOR DE TODO TIPO DE MAQUINARIAS PESADA TANTO COMO, MONTACARGAS, GRUAS ELEVADORAS, RETROEXCABADORAS, APLANADORAS, ETC.. Y ME ESPECIALIZO EN EL RAMO DE LA INFORMATICA HE INTALACION DE SISTEMAS DE SEGURIDAD TALES COMO ALARMAS, CAMARAS, PORTONES ELECTRICOS, REDES, CONTROLES DE ACCESO ENTRE OTROS. ASI COMO TAMBIEN CUENTO CON DIFERENTES OFICIOS DEL RAMO DE LA CONTRUCCION, COMO ALBAÑILERIA, PLOMERIA, SOLDADURA, HERRERIA, ELECTRICIDAD. &amp;nbsp;ENLACE:&amp;nbsp; https://www.youtube.com/watch?v=sQdGxnift3 &amp;nbsp;g POR FAVOR OBSERVA EL VÍDEO DE EL LINK ARRIBA COLOCADO Y TENDRÁS UNA MEJOR PERCEPCIÓN DE EL POR QUE NECESITO ESCAPAR PARA DARLE UN MEJOR FUTURO A MI HIJO Y MI FAMILIA &amp;nbsp;</t>
  </si>
  <si>
    <t>Recaudación para ayudar a una gata enferma.</t>
  </si>
  <si>
    <t>Ayúdanos a incluir a 100 personas con discapacidades</t>
  </si>
  <si>
    <t>FUNDACION TE TENGO EN CUENTA</t>
  </si>
  <si>
    <t>https://hipgive.org/wp-content/uploads/2017/08/10-diploma-min-gob-(1).pdf</t>
  </si>
  <si>
    <t>ilsiamarlene@gmail.com</t>
  </si>
  <si>
    <t>&amp;nbsp; VENEZUELA PASAJE:&amp;nbsp;BS500.000.&amp;nbsp;TIEMPO:&amp;nbsp;8 HORAS Y MEDIA.&amp;nbsp;&amp;nbsp;&amp;nbsp; * SAN CRISTÓBAL -&amp;gt; SAN ANTONIO (LUNES) PASAJE:&amp;nbsp;BS.&amp;nbsp;50,000.&amp;nbsp;GASTOS:&amp;nbsp;BS.&amp;nbsp;550,000.&amp;nbsp;TIEMPO:&amp;nbsp;1 HORA.&amp;nbsp;&amp;nbsp;&amp;nbsp; EQUIVALENCIA EN DOLARES: 1,57 $ COLOMBIA * CÚCUTA -&amp;gt; IPIALES PASAJE:&amp;nbsp;$ 150,93.&amp;nbsp;GASTOS:&amp;nbsp;$ 29,47.&amp;nbsp;TIEMPO:&amp;nbsp;32 HORAS.&amp;nbsp;&amp;nbsp;&amp;nbsp; &amp;nbsp; ECUADOR * TULCÁN -&amp;gt; QUITO PASAJE:&amp;nbsp;$ 60.&amp;nbsp;GASTOS:&amp;nbsp;$ 4,75.&amp;nbsp;TIEMPO:&amp;nbsp;5 HORAS Y MEDIA.&amp;nbsp;&amp;nbsp;&amp;nbsp;&amp;nbsp; &amp;nbsp; * QUITO -&amp;gt; TUMBES&amp;nbsp;&amp;nbsp; PASAJE:&amp;nbsp;$ 28.&amp;nbsp;GASTOS:&amp;nbsp;$ 9,70.&amp;nbsp;TIEMPO:&amp;nbsp;14 HORAS.&amp;nbsp;&amp;nbsp;&amp;nbsp;&amp;nbsp; &amp;nbsp; PERÚ * TUMBES -&amp;gt; LIMA PASAJE:&amp;nbsp;$ 96.&amp;nbsp;GASTOS:&amp;nbsp;$ 12,12.&amp;nbsp;TIEMPO:&amp;nbsp;21 HORAS.&amp;nbsp;&amp;nbsp;&amp;nbsp;&amp;nbsp; &amp;nbsp;GASTOS TOTALES EN PASAJES POR TIERRA DE BARQUISIMETO HASTA LA CIUDAD DE LIMA-PERÚ: 392,54 $ POR MEDIO DE ESTE PROYECTO SOLICITO ME SEA AYUDADO CON LA SUMA DE 1000 $ DEBIDO A QUE NO ES CUENTO CON LA POSIBILIDAD DE COSTEAR MI PASAJES NI HOSPEDAJE EN OTRO PAIS LOS CUALES LOS COSTOS SON BASTANTE ELEVADOS.&amp;nbsp;UN HOSPEDAJE COMUN CUESTA ALREDEDOR DE 150 $ POR MES Y EN LA MAYORIA DE LAS CASAS ARRENDADORAS SOLICITAN UN MES DE FONDO Y UN MES DE ALQUILES QUE EN TOTAL ES UN COSTO DE 300 $ Y SUMANDO EL COSTO TOTAL DE EL PASAJE POR ESCALAS QUE ES MAS ECONOMICO QUE DIRECTO HASTA LA CIUDAD DE LIMA-PERU SUMA UN COSTO DE 692,54 $ RESTANDOME ASI 307,46 $ LOS CUALES LOS EMPLEARIOS PARA REALIZAR MI ESTADO DENTRO LEGAL DE EL PAIS DEL PERU Y ASI CONSEGUIR UN EMPLEO YA QUE SOY OPERADOR DE TODO TIPO DE MAQUINARIAS PESADA TANTO COMO, MONTACARGAS, GRUAS ELEVADORAS, RETROEXCABADORAS, APLANADORAS, ETC .. Y ME ESPECIALIZO EN EL RAMO DE LA INFORMATICA LA INTALACIÓN DE SISTEMAS DE SEGURIDAD TALES COMO ALARMAS, CAMARAS, PORTONES ELECTRICOS, REDES, CONTROLES DE ACCESO ENTRE OTROS .&amp;nbsp;ASI COMO TAMBIEN CUENTO CON DIFERENTES OFICIOS DEL RAMO DE LA CONTRUCCIÓN, COMO ALBAÑILERIA, PLOMERIA, SOLDADURA, HERRERIA, ELECTRICIDAD.</t>
  </si>
  <si>
    <t>ABITSAELPEREZ</t>
  </si>
  <si>
    <t>09-19-2017</t>
  </si>
  <si>
    <t>daniel@tetengoencuenta.org</t>
  </si>
  <si>
    <t>(611) 225-09</t>
  </si>
  <si>
    <t>Ciudad de Panamá, Panamá</t>
  </si>
  <si>
    <t>Recaudación de fondos para operación de corazón</t>
  </si>
  <si>
    <t>Corazón</t>
  </si>
  <si>
    <t>Ellos tienen derecho a ser útil, igual que tú. Ayúdanos a capacitar a estos héroes a reintegrarse a sus trabajos.</t>
  </si>
  <si>
    <t>00 503</t>
  </si>
  <si>
    <t>https://hipgive.org/wp-content/uploads/2019/04/762F2304-F7BC-4F30-9D92-6568DF855948.jpeg</t>
  </si>
  <si>
    <t>¿Te has imaginado cómo cambiaría tu vida si un día te despiertas y tienes alguna discapacidad? Es cierto que seguirías siendo la misma persona, con los mismos sentimientos y conocimientos; sin embargo, muy probablemente, encontrarías que por miedo, desconocimiento, o prejuicios, muchas personas te tratarían de forma diferente, algunas cosas te serían más difíciles, y laboralmente se te cerrarían muchas puertas. Esta es la realidad que viven día a día mil millones de personas en el mundo (15% de la población mundial tiene algún tipo de discapacidad). Nuestro proyecto consiste en capacitar 100 personas con discapacidad, y velar por el acompañamiento a la empresa, a fin de analizar y garantizar que puede proveer las condiciones mínimas y aptas necesarias para que el colaborador pueda prestar sus servicios. &amp;nbsp; ¿Cómo pondremos tus donaciones en acción? Las donaciones cubrirán capacitaciones en el proceso de inserción laboral para personas con discapacidades así como acompañamiento. De no alcanzar la meta final de igual manera se brindará capacitaciones a las personas en la medida que sea posible. &amp;nbsp; Por qué importa: ¡Porque todos tenemos derecho al trabajo, sin distinción! &amp;nbsp; Desafíos potenciales: En nuestro país (Panamá) un desafío está marcado en las leyes, que si bien establecen que una empresa está obligada a contratar a 1 persona con discapacidad si tiene más de 25 empleados, dicha ley no se aplica con fuerza, o cuando se hace, no cuenta con la accesibilidad para este tipo de personas, creando un ambiente hostil para los colaboradores y para la persona con discapacidad. El reto consiste en recordar la responsabilidad de los empleadores en cumplir la ley, y desde la comunidad como panameños, ayudar a quienes necesitan de un apoyo extra. &amp;nbsp; Acerca de nuestra organización: La mayor fortaleza de nuestra organización es el recurso humano, ya que contamos con personas con más de 15 años de experiencia en el tema de Inserción y capacitación laboral, y legislación laboral. Adicionalmente, el programa en sí brinda acompañamiento en el proceso para asegurar que la inserción laboral sea exitosa, además de la certificación de nosotros, que contamos con el registro y la validación de cinco autoridades nacionales, que nos acreditan como organización certificada para capacitación de personal.</t>
  </si>
  <si>
    <t>Help me build a better future outside of Venezuela</t>
  </si>
  <si>
    <t>fundacionttc</t>
  </si>
  <si>
    <t>fttc@elisolutions.net</t>
  </si>
  <si>
    <t>Help me build a better future and work outside of Venezuela</t>
  </si>
  <si>
    <t>Help me to have a better future and give quality of life to my family</t>
  </si>
  <si>
    <t>Ayúdame a tener un mejor futuro y darle calidad de vida a mi familia</t>
  </si>
  <si>
    <t>Ayúdanos a Ayudar, ¡Chiapas y Oaxaca nos necesitan!</t>
  </si>
  <si>
    <t>Hello over there! My name is Angela Manosalvas I'm 23 years old and I’d like to introduce a little part of me to you: I have a university technical degree in hospitality also I'm&amp;nbsp;bilingual —still improving my English—. I consider myself as an honest, disciplined and responsible person. I come from a humble and also hard-working family, and we’re actually having lots of problems in our country, Venezuela.Some of you might already know that Venezuela is experiencing one of the most complex and dangerous crises ever: just imagine living in fear, scared by insecurity and by your own country’s Armed Forces, who instead of protecting you, attacks and abuses you. This is our daily life over here and there’s no escape, believe me. Our government has denied all kind of humanitarian aid, we’ve ran out of food and medicines, but they won’t let any country help us, they have even prohibited receiving remittances! They also control our external calls, so you cannot call your family if they’re in another country, you would need to use Skype or any app that allows you to do make video-conferences, and if you wonder why we complain about this crisis if we have access to Internet, well… Internet service is not expensive, it is almost free, but you can’t use this money on any other thing because is not enough. The violence won’t stop, we go out to work without knowing if we will ever go home again. Not to mention that due this corruption, basic services are now a luxury: there are blackouts that amount to literally days, not hours, days, Internet service is almost useless and it can just stop working at any moment —so here’s the reason it doesn’t matter if it is ‘free’, since we cannot use it when necessary—, and as ridiculous as that may sound, we have no cash since our currency have been devoured by the inflation. So it’s not only difficult to have money, it’s really hard to find a way to spend it. Our salary is just $6 a month, and the basic food basket is around $60, not including medical or educational expenses. We are starving, people with a job cannot afford to buy food and they just eat trash, discomposed stuff. Kids are dying from undernourishment and poor sanitary conditions.I’m a self-worker and also I work eventually in a hotel as waiter( I&amp;nbsp; make jewelry with polymer &amp;nbsp;clay in my free time to sell them), it is difficult for me to start over again in a new country. But I really need to get out of this place or I won’t be able to help my family, the only way I can provide them a better life is moving and finding a job outside. There’s a friend of mine, she lives in Costa Rica and she offered me to live with her and her family for a month, while I find a job, if I pay for my food. I can’t save any money here because our currency has any value outside and having dollars is illegal, so it’s impossible to afford this travel all by myself.(Some of my creations with polymer clay)if you want to see more:https://www.instagram.com/angela.mm/&amp;nbsp; &amp;nbsp;(this is alice)&amp;nbsp;(this is me)(when I finished the English course)(Certificate of the English course)I&amp;nbsp;need your help to gather this amount of money:&amp;nbsp; &amp;nbsp; &amp;nbsp; &amp;nbsp; &amp;nbsp; &amp;nbsp; &amp;nbsp; &amp;nbsp; &amp;nbsp; &amp;nbsp; &amp;nbsp; &amp;nbsp; &amp;nbsp; &amp;nbsp; &amp;nbsp;Print my passport:&amp;nbsp;$45 (in Venezuela you must ask for an appointment paid in advance and wait about 3 months to be called)&amp;nbsp;vaccines needed to leave the country (Get them is difficult and their cost is very high):&amp;nbsp;$50&amp;nbsp;Get my grades and other college papers to&amp;nbsp;be able to exercise my career, certificate of birth legalized for work outside of Venezuela:&amp;nbsp;$100&amp;nbsp;Food for the first month:​300get my visa to work in Costa Rica: $360&amp;nbsp;A plane ticket from Venezuela to Costa rica about:&amp;nbsp;$847&amp;nbsp;Making a total of about&amp;nbsp;$1702Thank you for taking the time to read this. Any amount will be a good contribution, not only will it help me, but my family too.More information about Venezuela:1-Salary per month:https://panampost.com/sabrina-martin/2018/01/04/new-monthly-minimum-wage-in-venezuela-barely-enough-to-buy-daily-cup-of-coffee/&amp;nbsp;2-http://www.bbc.com/news/world-latin-america-42695537&amp;nbsp;3-http://www.bbc.com/news/world-latin-america-42537345&amp;nbsp;Can you share my&amp;nbsp;story?Thank you so much for your support!</t>
  </si>
  <si>
    <t>05-14-2019</t>
  </si>
  <si>
    <t>72813686x@gmail.com</t>
  </si>
  <si>
    <t>AYUDANOS A AYUDAR POR LOS DESPLAZADOS</t>
  </si>
  <si>
    <t>¡ Hola! Mi nombre es Angela Manosalvas tengo 23 años y me gustaría presentarles una pequeña parte de mí: soy un técnico superior universitario en hotelería, bilingüe — aún mejorando mi inglés,&amp;nbsp; —. Me considero una persona honesta, disciplinada y responsable. Provengo de una familia humilde y también trabajadora, y en realidad estamos teniendo muchos problemas en nuestro país, Venezuela.Algunos de ustedes ya saben que Venezuela está experimentando una de las crisis más complejas y peligrosas de la historia: Imagínense vivir con miedo, asustados por la inseguridad y por las fuerzas armadas de su propio país, que en vez de protegerlos, los ataca y los abusa. Esta es nuestra vida diaria aquí y no hay escape, créeme. Nuestro gobierno ha negado todo tipo de ayuda humanitaria, nos quedamos sin alimentos y medicinas, pero no dejan que ningún país nos ayude, ¡ incluso han prohibido recibir remesas! También controlan nuestras llamadas externas, así que no puedes llamar a tu familia si están en otro país, necesitarías usar Skype o cualquier aplicación que te permita hacer videoconferencias, y si te preguntas por qué nos quejamos de esta crisis si tenemos acceso a Internet , bien... El servicio de Internet no es caro, es casi gratis, pero no se puede utilizar este dinero en cualquier otra cosa porque no es suficiente. La violencia no se detiene, salimos a trabajar sin saber si alguna vez volveremos a casa. Sin mencionar que debido a esta corrupción, los servicios básicos son ahora un lujo: hay apagones que equivalen literalmente a días, no horas, días, el servicio de Internet es casi inútil y puede simplemente dejar de trabajar en cualquier momento, así que aquí está la razón por la que no importa si es ' Free ', ya que no podemos usarlo cuando es necesario-, y por ridículo que suene, no tenemos efectivo ya que nuestra moneda ha sido devorada por la inflación. Así que no sólo es difícil tener dinero, es muy difícil encontrar una manera de gastarlo. Nuestro salario es de sólo $6 al mes, y la canasta básica de alimentos es de alrededor de $60, sin incluir los gastos médicos o educacionales. Estamos hambrientos, la gente con un trabajo no puede permitirse el lujo de comprar comida y sólo comen basura, cosas descompuestas. Los niños mueren por desnutrición y malas condiciones sanitarias.Soy un trabajador autónomo y también trabajo eventualmente en un hotel&amp;nbsp; como mesonera (tambien Hago joyas con arcilla polimérica en mi tiempo libre para venderlas), es difícil para mí volver a empezar en un nuevo país. Pero realmente necesito salir de este lugar o no voy a ser capaz de ayudar a mi familia, la única manera que puedo darles una vida mejor es mover y encontrar un trabajo fuera. Hay una amiga mía, ella vive en Costa Rica y ella me ofreció&amp;nbsp; vivir con ella y su familia durante un mes, mientras yo encuentro un trabajo pagando por mi comida y transporte. No puedo ahorrar dinero aquí porque nuestra moneda no tiene algún valor fuera y tener dólares es imposible a no ser que dispongas de una gran cantidad de dinero, así que es imposible pagar este viaje por mí misma.(Algunas de mis creaciones, si quieres ver mas dejo este link):https://www.instagram.com/angela.mm/&amp;nbsp;&amp;nbsp;(Esta es Alice)&amp;nbsp;(esta soy yo)(mis compañeros y yo cuando culminamos el curso de Ingles)(Certificado de Curso de Ingles Aprobado)La ayuda que necesito es la siguiente:Imprimir mi pasaporte: $45 (en Venezuela usted debe pedir una cita pagada por adelantado y esperar cerca de 3 meses para ser llamado)vacunas necesarias para salir del país (obtenerlos es difícil y su costo es muy alto): $50Obtener mis calificaciones y otros documentos universitarios para poder ejercer mi carrera, certificado de nacimiento legalizado para trabajar fuera de Venezuela: $100Comida para el primer mes: 300consiga mi visa para trabajar en Costa Rica: $360Un billete de avión de Venezuela a Costa Rica sobre: $847Haciendo un total de alrededor de $1702Gracias por tomarse el tiempo para leer esto. Cualquier cantidad será una buena contribución, no sólo me va a ayudar a mi, sino también a mi familia.¿Podrías compartir mi historia?De ante mano muchas gracias.</t>
  </si>
  <si>
    <t>fundep0203@gmail.com</t>
  </si>
  <si>
    <t>(728) 136-86</t>
  </si>
  <si>
    <t>Operación de corazón abierto</t>
  </si>
  <si>
    <t>AYÚDAME POR FAVOR CON MIS ESTUDIOS</t>
  </si>
  <si>
    <t>UResumen de la campaña: La gente financia proyectos que le apasionan y en los que cree. Utiliza esta sección para captar su atención, aumentar su interés y asegurarte que quieran leer más. A continuación hay algunas cosas que deben incluirse: 1. Presenta la problemática, oportunidad o problema que quieres abordar con este proyecto. 2.¿Por qué es importante para ti, tu equipo o para tu organización? 3. ¿Cuál es tu objetivo? Cómo piensas lograrlo y cómo es que el apoyo/donaciones de la gente te pueden ayudar a conseguirlo? ¿Cómo pondremos tus donaciones en acción? Explicando cuánto dinero necesitas y cómo se utilizará. 1. ¿Qué cubrirán las donaciones? Sé claro y específico para generar confianza en tus seguidores. 2. Describe en qué se utilizarán tus donaciones en caso de que no alcances tu meta final. 3. Cuéntale a la gente sobre tus ventajas únicas o niveles de donación para tu proyecto. Siéntete libre de añadir fotos o videos en cualquier sección para ayudarle a tus contribuidores a visualizar tu historia. Por qué importa: Utiliza esta sección para dar más detalles y hablar del objetivo en general. 1. ¿Qué impacto tendrás si este proyecto se convierte en una realidad? ¿Cómo medirías el impacto? 2. Explica por qué tu proyecto es valioso para tus donadores y para el mundo (o para la comunidad latina). 3. ¿Por qué la gente debería confiar en ti? Proporciona referencias de estadísticas de éxito de proyectos similares o menciona el historial de tu organización. Desafíos potenciales: La transparencia es clave para generar confianza entre los donadores potenciales. Utiliza esta sección para mostrar que has considerado los riesgos y obstáculos potenciales que puedes enfrentar al tratar de alcanzar tu objetivo y qué planeas hacer para superar estos retos. Otras formas en las que la gente puede ayudar: Algunas personas no podrán realizar una donación pero te pueden ayudar de otras formas que realmente trasciendan. Déjales saber que estás consciente de esto y enséñales de qué otras formas pueden involucrarse. Por ejemplo: &amp;#8211; Pídele a la gente que te ayude a difundir tu mensaje &amp;#8211; Proporciona ejemplos de lenguaje en redes sociales &amp;#8211; Recuérdales utilizar las herramientas de intercambio social de HIPGive &amp;#8211; Invítalos a convertirse en embajadores oficiales de la campaña o voluntarios Acerca de nuestra organización: Comparte un resumen muy breve de la organización y el equipo detrás de este proyecto y muéstrale a tus donadores por qué tienes las herramientas correctas y habilidades para atacar esta problemática. ¡Eso es todo! Siéntete libre de usar tu creatividad y hacer esta sección tan atractiva como desees.</t>
  </si>
  <si>
    <t>72813686z@gmail.com</t>
  </si>
  <si>
    <t>I&amp;nbsp;need your help to gather this amount of money:&amp;nbsp; &amp;nbsp; &amp;nbsp; &amp;nbsp; &amp;nbsp; &amp;nbsp; &amp;nbsp; &amp;nbsp; &amp;nbsp; &amp;nbsp; &amp;nbsp; &amp;nbsp; &amp;nbsp; &amp;nbsp; &amp;nbsp;Print my passport:&amp;nbsp;$45 (in Venezuela you must ask for an appointment paid in advance and wait about 3 months to be called)&amp;nbsp;vaccines needed to leave the country (Get them is difficult and their cost is very high):&amp;nbsp;$50&amp;nbsp;Get my grades and other college papers to&amp;nbsp;be able to exercise my career, certificate of birth legalized for work outside of Venezuela:&amp;nbsp;$100&amp;nbsp;Food for the first month:​300get my visa to work in Costa Rica: $360&amp;nbsp;A plane ticket from Venezuela to Costa rica about:&amp;nbsp;$847&amp;nbsp;Making a total of about&amp;nbsp;$1702</t>
  </si>
  <si>
    <t>Ayúdame a servir al mundo en la Legión Extranjera</t>
  </si>
  <si>
    <t>twdangela@gmail.com</t>
  </si>
  <si>
    <t>douglas.sandoval@hotmail.com</t>
  </si>
  <si>
    <t>Radiotherapies for Guatemalan children with cancer</t>
  </si>
  <si>
    <t>https://hipgive.org/wp-content/uploads/2019/06/Escritura-Pública-No.20-(Constitutiva).pdf</t>
  </si>
  <si>
    <t>Help me breath</t>
  </si>
  <si>
    <t>Fernando Corona</t>
  </si>
  <si>
    <t>09-15-2017</t>
  </si>
  <si>
    <t>COUF661119</t>
  </si>
  <si>
    <t>Ayúdame a obtener mi Doctorado en Medicina</t>
  </si>
  <si>
    <t>https://hipgive.org/wp-content/uploads/2018/01/image.jpg</t>
  </si>
  <si>
    <t>angel.chicas96@gmail.com</t>
  </si>
  <si>
    <t>Mariana</t>
  </si>
  <si>
    <t>justinsesienteviolado1313@gmail.com</t>
  </si>
  <si>
    <t>Ayúdame a estar con ella</t>
  </si>
  <si>
    <t>Join AYUVI this July and support a Guatemalan child with cancer to receive a Radiotherapy that could change his/her life</t>
  </si>
  <si>
    <t>(553) 522-8903</t>
  </si>
  <si>
    <t>En julio apoya a AYUVI para que un niño guatemalteco con cáncer reciba una Radioterapia que podría cambiar su vida.</t>
  </si>
  <si>
    <t>México, Mexico</t>
  </si>
  <si>
    <t>Hi, my name is Mariana and I can’t breath. My family has no money to pay for my medical surgery and I need your help.</t>
  </si>
  <si>
    <t>Hola, mí nombre es Mariana y no puedo respirar. Mí familia no tiene dinero para pagar por mí cirugía médica. Ayúdame.</t>
  </si>
  <si>
    <t>steven.rodas15@outlook.com</t>
  </si>
  <si>
    <t>Eight Radiotherapies for Guatemalan children with cancer: Help us to deliver eight (8) Radiotherapies for Guatemalan children with cancer. They need them as part of their treatment. Each Radiotherapy will benefit a child. Help us to raise the USD $ 11,840 needed to get these eight Radiotherapies. Your donation will give us the chance to win an additional USD $ 5,000 at the end of the challenge. The more donors we add, the more opportunities to win this prize that will help us to provide three more Radiotherapies. Your support will achieve more this month: With your support we can do it! Just with USD $ 10 or more, at any time, any place. Invite your family and friends; everyone can help; you only need internet, a valid credit card, decide your support, and that&amp;#8217;s it! Make it big. Donate, spread the word about this campaign. Share, invite your contacts. You can also use the HIP Give’s social sharing tools. Your support is unique and we count on your to reach many more friends and get the Radiotherapies. Radiotherapies are necessary: Radiotherapies are important to take care of children with cancer. Along the year, more than 550 Guatemalan children are diagnosed with cancer. About 100 of them will need a Radiotherapy to fight against their disease. Radiotherapy complements the chemotherapy or a surgery; it is specifically prescribed depending on a diagnosis. It is important because it increases the chances of overcoming cancer: it is applied to destroy or stop the growth of cancer cells that are sensitive to radiation. Radiotherapy requires a team of experts and specialized facilities, that are not available in most of the country. About Fundación AYUVI: Fundación Ayúdame a Vivir, AYUVI, is a Guatemalan, private, non-for-profit foundation that provides the resources for the treatment of Guatemalan children with cancer. In the last 22 years AYUVI has supported more than 8,585 children. AYUVI supports the UNOP childhood cancer hospital and the comprehensive treatment that children with cancer need to treat their illness. AYUVI also sustains a clinic for the western region (in Xela); and the Estuardo Mini Hospice. Our team: We are María Fernanda, María Isabel and Carlos. Thank you so much for your support!</t>
  </si>
  <si>
    <t>Help me breath: Hi, my name is Mariana, I’m 16 years old and I can’t breath. When I was 6 years I suffered from bullying and some of my classmates used to hit me, that’s when my nose turned aside. I started having real issues every night a few months ago, a friend of mine hit me accidentally in the nose and it went completely aside. I breath every time with my mouth and my nose really hurts, and sometimes I have panic attacks and it last longer because I’m afraid I can’t breath. My father doesn’t have the money to pay me a medical surgery and my health insurance won’t cover my surgery because they think it’s aesthetic even though my doctor try to prove it wasn’t by a Tomography. I just want to breath normally. Some people don’t trust me when I say it’s really a problem, but how would you feel if you woke up every time because you can’t breath or every time you have a panic attack it gets harder? Would you still think it’s a joke or would you be as frustrated as me because I can’t do anything? I need $2,000 dollars to pay my medical surgery and medicines. The founds will only cover my medical surgery and the medicines I need Post-surgery. If I don’t reach the goal, I’ll give the money to a shelter or the people who lost their houses on the Earthquake of September 2017 on Mexico. I know some people can’t donate but for those persons I just ask the to share this and help me to other people who can help see this. I hope you can donate to other people here too! Thanks for the attention.</t>
  </si>
  <si>
    <t>Ocho Radioterapias para niños guatemaltecos con cáncer: Ayúdanos a brindar ocho (8) Radioterapias a niños guatemaltecos con cáncer que las necesitan como parte de su tratamiento. Cada Radioterapia beneficiará a un niño. Contamos contigo para reunir los USD $11,840 necesarios para estas Radioterapias. Tu donación aumentará la posibilidad de que ganemos USD $5,000 adicionales al finalizar este challenge. Si sumamos más donantes que otros participantes, podríamos llegar a ganar este premio y con él lograr brindar tres Radioterapias más. Tu apoyo logrará más en este mes: Donando USD $10 o más, a cualquier hora, y desde donde estés. ¡Tú decides! Apóyanos con tus familiares y amigos; todos pueden hacerlo; solo necesita internet, una tarjeta de crédito válida, decidir su ayuda, y ¡listo! Haz una ola. Dona, comparte, corre la voz de esta campaña. Comparte el link y los mensajes de esta página, invita a tus contactos a ayudar. Usa las herramientas de intercambio social de HIP Give. Tu apoyo es único y contamos contigo para que muchos más ayuden y logremos estas Radioterapias. Las Radioterapias son realmente necesarias: Las Radioterapias son importantes para atender a los niños con cáncer. A lo largo de un año, más de 550 niños guatemaltecos son diagnosticados con cáncer. Más de 100 de ellos necesitarán una Radioterapia para luchar contra el cáncer. La Radioterapia complementa el tratamiento con la quimioterapia o una cirugía, y su uso depende del diagnóstico de cada niño. Es importante porque aumenta las posibilidades de vencer el cáncer pues se aplica para destruir o detener el crecimiento de las células cancerosas sensibles a la radiación. Para aplicarla se necesita de expertos y de instalaciones especializadas que no existen en la mayoría del país. Fundación AYUVI: Fundación Ayúdame a Vivir, AYUVI, es una fundación guatemalteca, privada, sin fines de lucro, que desde hace 22 años, provee recursos para el tratamiento de los niños guatemaltecos con cáncer; a la fecha, más de 8,585 niños han sido apoyados. Las donaciones que AYUVI recibe se destinan a sostener el hospital de UNOP y el tratamiento integral que cada niño necesita para atender su enfermedad. AYUVI también sostiene una clínica para la región occidental en Quetzaltenango (Xela); y al Hogar Estuardo Mini. Nuestro equipo: Somos María Fernanda, María Isabel y Carlos. ¡Agradecemos tu precioso apoyo!</t>
  </si>
  <si>
    <t>Ayúdame a respirar: Hola, mí nombre es Mariana, tengo 16 años y no puedo respirar. Cuando tenía 6 años sufrí de bullying y algunos de mis compañeros solían pegarme, ahí comenzó a desviarse mi nariz. Comencé a tener problemas más serios cada noche unos meses atrás cuando un amigo mío me golpeó accidentalmente en la nariz y se desvió mucho más. Respiro todo el tiempo con la boca y mí nariz me duele demasiado, y a veces, cuando tengo ataques de pánico duran más porque tengo miedo de no poder respirar. Mí papá no tiene dinero para pagar mí cirugía médica y mí seguro médico no quiere cubrirla justificándose al decir que es estético, mismo que mí doctor y yo tratamos de probar lo contrario con una tomografía. Sólo quiero respirar normal Algunas personas no me creen cuando digo que es en verdad un problema, pero, ¿Cómo te sentirías si te despertaras a cada rato porque no puedes respirar ó cada vez que tienes un aataque de pánico se vuelve peor? ¿Seguirías creyendo que es una mentira ó estarías igual de frustrado/a que yo por no poder hacer nada? Necesito $40,000 pesos para pagar la cirugía y demás gastos médicos como las medicinas. Los fondos cubrirán mis gatos médicos únicamente y las medicinas. Si no alcanzo la meta, el dinero recaudado será donado a un refugio ó a las personas que perdieron su hogar en el terremoto de Septiembre del 2017 en México. Sé qué hay personas que no pueden donar, a esas personas les pido que me ayuden a difundir éste mensaje con amigos, conocidos, en otros sitios web para poder recaudar más dinero. ¡Espero puedan donar a otras personas en éste sitio también! Gracias por su atención.</t>
  </si>
  <si>
    <t>Es una Radioterapia por niño. Una Radioterapia = Q 11,400 (USD $1,480) costo promedio. 8 Radioterapias = Q 91,200 (USD $11,840). Y si llegamos a ganar los USD $5,000 más = ¡Tendríamos 3 Radioterapias más!</t>
  </si>
  <si>
    <t>Ayudar a las donaciones de alguien más puede mejorar sus vidas en un nivel impresionante ó apoyarlos a crear caminos ó sueños magestuosos. Tú qué tienes la oportunidad, ¡Ayuda a los que más necesitamos de ti! &amp;nbsp; Helping other people with donations can change their lives a lot ó helping them to creat dreams filled with new opportunities. You have the chance to make a difference, help us!</t>
  </si>
  <si>
    <t>AYUDAME A EMPRENDER MI VUELO</t>
  </si>
  <si>
    <t>Help me become a private pilot</t>
  </si>
  <si>
    <t>ayudame a cumplir mis sueños.!! quiero grabar mis canciónes ,tengo talentoj para cantar, pero en Venezuela hemos perdido la esperanza ya que en mi país Venezuela no se puede nada, porque el sueldo alcanza es para medio comer y así como yo en mi país ahí muchos jóvenes con sueños truncado con mucho talento.,</t>
  </si>
  <si>
    <t>Ayúdame a conseguir mi Doctorado en Medicina</t>
  </si>
  <si>
    <t>Help me become a pilot</t>
  </si>
  <si>
    <t>eikeryejan@gmail.com</t>
  </si>
  <si>
    <t>Ayúdame a Ayudar Morelos</t>
  </si>
  <si>
    <t>Cuernavaca, México</t>
  </si>
  <si>
    <t>We sympathize with the victims of the earthquake that occurred on September 19, 2016,</t>
  </si>
  <si>
    <t>Nos solidarizamos con las víctimas del terremoto ocurrido el pasado 19 de septiembre del 2016,</t>
  </si>
  <si>
    <t>Help La Libertad Theater</t>
  </si>
  <si>
    <t>Oceransky Artes A. C.</t>
  </si>
  <si>
    <t>A201806041202001221</t>
  </si>
  <si>
    <t>https://hipgive.org/wp-content/uploads/2018/08/OceranskyArtesAC-PDF.pdf</t>
  </si>
  <si>
    <t>Ayúdame a ayudar, es un proyecto del Ojo del colibrí A.C, conformado por ciudadanos morelenses preocupados por su comunidad. En esta ocasión nos hemos &amp;nbsp;impuesto la tarea de ayudar a las víctimas del terremoto que tuvo epicentro en el municipio de Axochiapan. Este terrible suceso afecto a los estados de CDMX, Puebla y Morelos, colapsando edificios, viviendas y monumentos históricos. Hasta el momento los daños materiales son incalculables y se lleva un conteo de más de 200 muertas, solo en el estado de Morelos son 74 decesos.&amp;nbsp;Debido a que gran parte de la ayuda nacional e internacional se ha visto reflejada especialmente en los terribles decesos y afectaciones que tuvo la capital del país. Esta campaña será dirigida únicamente al estado de Morelos, enfocándonos en los municipios más afectados que son: Axochiapan, Cuautla y Jojutla.&amp;nbsp;Tu donación utilizada para adquirir los siguientes víveres:&amp;nbsp;-Botiquín de primeros auxilios&amp;nbsp;-Papel higiénico y toallas sanitarias&amp;nbsp;-Artículos de aseo personal y limpieza.&amp;nbsp;-Leche en polvo, azúcar, frijol y comida enlatada&amp;nbsp;- Palas, lamparas, cubetas y herramientas necesarias para apilar los escombros.&amp;nbsp;Hoy debemos estar unidos, sin colores, sin banderas y sin rencores, todos somos México, todos somos Morelos. Súmate y ayúdanos a ayudar.&amp;nbsp;</t>
  </si>
  <si>
    <t>AyudameAAyudar8</t>
  </si>
  <si>
    <t>valeria@burgos.me</t>
  </si>
  <si>
    <t>Abraham</t>
  </si>
  <si>
    <t>teatrstu@gmail.com</t>
  </si>
  <si>
    <t>Ayúdame a Ayudar</t>
  </si>
  <si>
    <t>(228) 180-7922</t>
  </si>
  <si>
    <t>Xalapa Enríquez, Veracruz, México</t>
  </si>
  <si>
    <t>&amp;#8220;La libertad&amp;#8221; theater in Xalapa, México, has disappeared. Save a site for Art, help us rebuild!</t>
  </si>
  <si>
    <t>Teatro &amp;#8220;La Libertad&amp;#8221; en Xalapa, México ha desaparecido. Salva un espacio de arte, ayudanos a reconstruirlo!</t>
  </si>
  <si>
    <t>Quiero comprarle una casa a mis papás</t>
  </si>
  <si>
    <t>There’s something profoundly damaged in our society. Words have lost their meaning and its valueas violence has toughened our hearts, we only get political talk that tries to justify all of this, and whilst History is been distorted and crimes are been covered the words &amp;#8220;collateral damage&amp;#8221; had become part of our every day&amp;#8217;s vocabulary. On March the 8th of 2016 initiated what we call a cultural crime: the eviction of Teatro La Libertad, one of the most important cultural independent spaces in Veracruz, México, leaded by Abraham Oceransky (art director). Teatro La Libertad has international recognition as it has been a real temple to art and culture where multiple artists from America, Europe and Asia have come to show their work. It’s also a non profitable and self sustainable space. In July 2018 LA LIBERTAD THEATRE has been dismantled. La Libertad Theatre has been unique in its kind in Mexico and, certainly, one of the most originals in Latin America because of its facilities, as it is a multifunctional marquee- theater with stage and auditorium of 340 m2. Since it’s opening on August, 2009 until the eviction. La Libertad has remained uninterrupted activity as a performance research laboratory and self-financed productions, without government subsidies. In addition to his artistic work, it has developed social&amp;nbsp; programs, with activities and non-profit billboard, increasing audiences of all ages and social background. Through its committed and profound art, Teatro La Libertad has reached an important social role as a communicational figure and transcendental space for and with society. Abraham Oceransky, founderand director of Teatro La Libertad, is a renowned creator, teacher and promoter of the performing arts. He received the appointment &amp;#8220;Pillar OfTheater&amp;#8221; by ITI UNESCO and the medal FINE ARTS (INBA); he has emerged as one of the most remarkable and complete theater directors of Mexico. Oceransky has formed hundreds of artists, created a dozen theatrical spaces, among which the Galleon Theatre in Mexico City and the Teatro La Libertad in the city of Xalapa, forums for universal theater makers. How will we put your donations in action? The money will be used to acquire a space of 350 m2 where we can reconstruct the tent-theater, for which we have to recover a percentage of materials that have been lost in the eviction process. It will also be used to pay manpower to raise again &amp;#8220;La Libertad&amp;#8221;. Help us by donating and sharing!</t>
  </si>
  <si>
    <t>Hay algo profundamente dañado en nuestra sociedad. Las palabras han perdido su significado y su valor, la violencia ha endurecido los corazones; solo escuchamos justificaciones políticas, donde se distorsionan las historias y se encubren crímenes, mientras la frase “daño colateral” ya es parte de nuestro vocabulario cotidiano. El 8 de marzo del 2016, inicia lo que ya, a simple vista, es un crimen cultural: el desalojo del TEATRO LA LIBERTAD, dirigido por el maestro Abraham Oceransky, uno de los espacios culturales independientes más importantes del estado de Veracruz con reconocimiento internacional. Un verdadero templo del arte y la cultura, por donde han transitado artistas provenientes de toda América, Europa y Asia. Un centro de arte no lucrativo y autofinanciable. En julio de 2018 TEATRO LA LIBERTAD ha sido desmantelado. LA LIBERTAD ha sido único en la república mexicana y, seguro, uno de los más originales en América: se trata de una carpa-teatro multifuncional con escenario y sala de espectadores en una dimensión de 340 m2. Se inauguró en agosto del 2009 y hasta la fecha de su desmantelamiento el teatro se mantuvo en actividad ininterrumpida como laboratorio de investigación y producciones autofinanciables, sin subsidios oficiales. Además de su labor artística, en todos estos años, ha desarrollado su vocación social, programando actividades y cartelera sin fines de lucro, incrementando así, públicos de todas las edades y condiciones sociales. Por medio de su arte comprometido y profundo, Teatro La Libertad se ha ganado un lugar de comunicación y trascendencia con y para la sociedad. Abraham Oceransky, fundador y director del TEATRO LA LIBERTAD, es un reconocido creador, maestro y promotor de las artes escénicas. Ha recibido el nombramiento “PILAR DEL TEATRO” por la ITI UNESCO y la medalla BELLAS ARTES; ha destacado como uno de los creadores de teatro más notables y completos de México. En las manos de Oceransky se han formado centenares de artistas. Ha creado una docena de espacios teatrales, entre los que destacan el Teatro Galeón en la ciudad de México y, por supuesto, el Teatro La Libertad en la ciudad de Xalapa, foros para los hacedores de teatro universal. LA LIBERTAD ha sido único. Con tu ayuda el TEATRO LA LIBERTAD será reconstruido y podrá continuar generando arte para la comunidad, formando actores, recibiendo a compañías independientes y ofreciendo obras de calidad que incrementen la conciencia y la libertad de la sociedad. ¿Cómo pondremos tus donaciones en acción?&amp;nbsp; El dinero se utilizará para adquirir un espacio de 350 m2 donde podemos reconstruir la carpa-teatro, para lo cual tenemos que recuperar un porcentaje de los materiales que se han perdido en el proceso de desalojo. También se usará para pagar mano de obra para volver a subir &amp;#8220;La Libertad&amp;#8221; Ayúdanos donando y difundiendo! &amp;nbsp;</t>
  </si>
  <si>
    <t>HelpLaLibertadTheater</t>
  </si>
  <si>
    <t>nachosm35@gmail.com</t>
  </si>
  <si>
    <t>Queretanos en Mundial de Robótica</t>
  </si>
  <si>
    <t>Ayuda social ,capitalizacion</t>
  </si>
  <si>
    <t>awards.td.3354@gmail.com</t>
  </si>
  <si>
    <t>Ayuda para huir de un régimen Asesino.</t>
  </si>
  <si>
    <t>Soy Venezolano Ingeniero industrial con proyectos de salir del regimen del gobierno bolivariano,</t>
  </si>
  <si>
    <t>QUERER ES PODER PARA MARELY GUADALUPE</t>
  </si>
  <si>
    <t>ALBATROS CENTRO DE DESARROLLO INTEGRAL IAP</t>
  </si>
  <si>
    <t>Resumen de la campaña: soy venezolano ingeniero industrial que quiere huir del régimen asesino del gobierno bolivariano, tengo mi esposa que actualmente esta embarazada con 2 meses de gestación y necesito llegar hasta argentina donde unos amigos me ayudaran &amp;nbsp;con trabajo para mi.es imposible huir porque el dinero no alcanza para ahorrar solo para comer y no tan bien,pueden hacer su aporte tambien por western union&amp;nbsp;RED GIROS Y FINANZASCr 15 29 116 C C Ocean Mall InC.c. Ocean Mall Lc 10Santa Marta,&amp;nbsp;Magdalena+57-2-5184800a nombre de miguel acevedocedula 1069475244</t>
  </si>
  <si>
    <t>ACD051216RG0</t>
  </si>
  <si>
    <t>https://hipgive.org/wp-content/uploads/2019/07/3873ALTA-EN-HACIENDA-ALBATROS-001.jpg</t>
  </si>
  <si>
    <t>remsi198705@hotmail.com</t>
  </si>
  <si>
    <t>07-29-2019</t>
  </si>
  <si>
    <t>sergio_germanc@hotmail.com</t>
  </si>
  <si>
    <t>Help kidnapped girls used for sex return home</t>
  </si>
  <si>
    <t>Ayuda para Doña Tudy</t>
  </si>
  <si>
    <t>(312) 138-2061</t>
  </si>
  <si>
    <t>Colima, Col., México</t>
  </si>
  <si>
    <t>Queremos ayudar a Marely Guadalupe quién actualmente necesita apoyo económico para sustentar su educación especializada</t>
  </si>
  <si>
    <t>&amp;nbsp; El objetivo es poder ayudar a Marely Guadalupe quién actualmente necesita apoyo económico para sustentar su educación especializada y carece de los medios para hacerlo. DE QUE SE TRATA Marely Guadalupe requiere asistir a nuestro centro de desarrollo integral para que pueda crecer de manera integral y completa, para esto él necesita cubrir las cuotas mensuales de la institución. Su madre es soltera, viven con sus abuelos maternos, el abuelo es quien sustenta los gastos. No cuenta con el apoyo del padre. COMO SE UTILIZARA EL DINERO El dinero se destinará a pagar las mensualidades de Marely Guadalupe. Siendo una cuota de $2400.00 para un total de 12 meses. Lo recaudado se utilizará para cubrir gastos escolares, educativos y de mantenimiento que requiere la escuela. QUE NOS MOTIVA A REALIZAR LA CAMPAÑA En Albatros es nuestra misión educar y desarrollar habilidades de las personas con lesión cerebral a través de metodologías de vanguardia para lograr su integración a la comunidad. Nuestra motivación nace de poder llevar ese desarrollo y oportunidades a quienes tienen dificultades para acceder a ello, sobre todo para un mensaje inclusivo y mejorar la calidad de vida de nuestros alumnos. DATOS DE CONTACTO ALBATROS CENTRO DE DESARROLLO INTEGRAL IAP Gral. Núñez 1520. Girasoles. 28018. Colima, Mx. 312 315 2394 312 315 2394 comunicacion@centroalbatros.org &amp;nbsp;</t>
  </si>
  <si>
    <t>Ayudemos a la señora Gertrudis Calderón García, es una abuelita de 84 años con severos problemas de salud y sin hogar.</t>
  </si>
  <si>
    <t>Help Keep Immigrant Families Together!</t>
  </si>
  <si>
    <t>https://hipgive.org/wp-content/uploads/2018/11/EBSC-501c3-status.pdf</t>
  </si>
  <si>
    <t>azcarragapaula@gmail.com</t>
  </si>
  <si>
    <t>Albatros_Centro</t>
  </si>
  <si>
    <t>(151) 054-05296</t>
  </si>
  <si>
    <t>Help EBSC bring transformative legal and social support to low-income refugee-immigrants!</t>
  </si>
  <si>
    <t>¡Ayude a EBSC ​​a brindar apoyo legal y social transformador a los inmigrantes refugiados!</t>
  </si>
  <si>
    <t>Campaign Summary: Founded in 1982, East Bay Sanctuary Covenant (EBSC) offers protection, advocacy and support to over 10,000 low-income refugees and immigrants every year. EBSC works with the most marginalized populations who are fleeing violence and persecution, including Unaccompanied Minors; torture victims; victims of gender-based violence; and LGBTQ people. Our participants come from over 60 countries. Our legal services, community organizing, and solidarity work have evolved in direct response to community needs. Current campaign priorities are focused on 1) Helping asylum seekers and 2) Creating a pathway to permanent residency for holders of Temporary Protected Status (TPS) &amp;#8211; a legal status for people from countries facing intense unrest such as civil war and natural disasters. Why Saving TPS Matters: Saving TPS will protect 270,000 US citizen children from being separated from their families. Protecting TPS will help 440,000 people from 13 countries who are currently risk of being deported back to dangerous and war-torn nations. Many TPS holders have been living in the United States for over 20 years. They pay US taxes, have children with US citizenship, and make valuable contributions to their community, workplace, and overall economy. They are law-abiding and hard-working members of our communities. TPS began as a program for Salvadorans who sought refuge from a brutal civil war. 93% of TPS holders are from El Salvador, Honduras, and Haiti. In October 2018, a federal judge granted a temporary injunction to protect TPS. However, we still need a legislative solution to provide permanent residency for TPS holders. How Your Donation Helps: A small donation of just $25 will help us provide legal help and community support to our clients and their families: $25 &amp;#8211; supports one person to learn about their legal rights and social services $50 &amp;#8211; supports one TPS holder to participate in a Know Your Rights Forum $100 &amp;#8211; supports 5 people to participate in a civics class to become U.S. citizens $300 &amp;#8211; supports one day of legal screening in our Walk-in Clinic Other Ways You Can Help: Unable to make a donation? You can give to EBSC by spreading the word! Please share our Facebook, Instagram, and Twitter posts. Tell your network about the work that we do at EBSC! Interested in volunteering at EBSC? Please visit our website for more information. Your support matters! Follow us on social media: Facebook, Twitter, Instagram &amp;nbsp;</t>
  </si>
  <si>
    <t>Ayuda para Ana María, óseas y Raúl (Nielsen México) afectados por el sismo en Oaxaca</t>
  </si>
  <si>
    <t>QUERER ES PODER PARA DEREK</t>
  </si>
  <si>
    <t>https://hipgive.org/wp-content/uploads/2019/07/ALTA-EN-HACIENDA-ALBATROS-001.jpg</t>
  </si>
  <si>
    <t>Resumen de la campaña: Fundada en 1982, East Bay Sanctuary Covenant (EBSC) ofrece protección, defensa y apoyo a más de 10,000 refugiados e inmigrantes de bajos ingresos cada año. EBSC trabaja con las poblaciones más marginadas que huyen de la violencia y la persecución, incluidos los menores no acompañados; víctimas de tortura; víctimas de violencia de género; y las personas LGBTQ. Nuestros participantes provienen de más de 60 países. Nuestros servicios legales, organización comunitaria y trabajo de solidaridad han evolucionado en respuesta directa a las necesidades de la comunidad. Las prioridades de la campaña actual se centran en 1) Ayudar a los solicitantes de asilo y 2) Crear un camino hacia la residencia permanente para los titulares de la Condición de Protección Temporal (TPS): un estatus legal para las personas de países que enfrentan intensos disturbios, como la guerra civil y los desastres naturales. &amp;nbsp; Por qué es importante el ahorro de TPS: El ahorro de TPS protegerá a 270,000 niños ciudadanos estadounidenses de ser separados de sus familias. Proteger el TPS ayudará a 440,000 personas de 13 países que están actualmente en riesgo de ser deportadas a naciones peligrosas y devastadas por la guerra. Muchos titulares de TPS han estado viviendo en los Estados Unidos por más de 20 años. Pagan impuestos de los EE. UU., Tienen hijos con ciudadanía estadounidense y hacen valiosas contribuciones a su comunidad, lugar de trabajo y economía en general. Son miembros obedientes de la ley y trabajadores de nuestras comunidades. El TPS comenzó como un programa para los salvadoreños que buscaban refugio de una guerra civil brutal. El 93% de los titulares de TPS son de El Salvador, Honduras y Haití. En octubre de 2018, un juez federal otorgó una orden temporal para proteger el TPS. Sin embargo, todavía necesitamos una solución legislativa para proporcionar residencia permanente para los titulares de TPS. &amp;nbsp; Cómo ayuda tu donación: Una pequeña donación de solo $ 25 nos ayudará a brindar ayuda legal y apoyo comunitario a nuestros clientes y sus familias: $ 25: apoya a una persona para aprender sobre sus derechos legales y servicios sociales $ 50: apoya a una persona que tiene TPS participar en la fora &amp;#8220;Conoce Tus Derechos&amp;#8221; $ 100: apoya a 5 personas para participar en una clase de educación cívica para convertirse en ciudadanos de los EE. UU $ 300: apoya un día de revisión legal en nuestra Clínica sin cita previa Puedes ayudar de otras formas: ¿No se puede hacer una donación? ¡Usted puede dar a EBSC ​​difundiendo la palabra! Por favor comparta nuestras publicaciones de Facebook, Instagram y Twitter. ¡Cuéntele a su red sobre el trabajo que hacemos en EBSC! ¿Interesado en ser voluntario en EBSC? Por favor visite nuestro sitio web para más información. ¡Tu apoyo importa! Síguenos en las redes sociales: Facebook, Twitter, Instagram</t>
  </si>
  <si>
    <t>Personnel Time Cost Community Development and Education Program Director .10 FTE $5,000 Paralegal .10 FTE $5,000 Staff Attorney .16 FTE $10,000 Total $20,000</t>
  </si>
  <si>
    <t>EbaySanctuary</t>
  </si>
  <si>
    <t>AYUDA MIS ESTUDIOS UNIVERSITARIOS</t>
  </si>
  <si>
    <t>Kevin.Alec.EW@gmail.com</t>
  </si>
  <si>
    <t>SERGIO</t>
  </si>
  <si>
    <t>Ayuda a mujeres mexicanas en situación vulnerable</t>
  </si>
  <si>
    <t>Queremos ayudar a Derek quién actualmente necesita apoyo económico para sustentar su educación especializada.</t>
  </si>
  <si>
    <t>&amp;nbsp; El objetivo es poder ayudar a Derek quién actualmente necesita apoyo económico para sustentar su educación especializada y carece de los medios para hacerlo. DE QUE SE TRATA Derek requiere asistir a nuestro centro de desarrollo integral para que pueda crecer de manera integral y completa, para esto él necesita cubrir las cuotas mensuales de la institución. Hermano mayor de dos, ambos papás son empleados. COMO SE UTILIZARA EL DINERO El dinero se destinará a pagar las mensualidades de Derek. Siendo una cuota de $1250.00 para un total de 12 meses. Lo recaudado se utilizará para cubrir gastos escolares, educativos y de mantenimiento que requiere la escuela. QUE NOS MOTIVA A REALIZAR LA CAMPAÑA En Albatros es nuestra misión educar y desarrollar habilidades de las personas con lesión cerebral a través de metodologías de vanguardia para lograr su integración a la comunidad. Nuestra motivación nace de poder llevar ese desarrollo y oportunidades a quienes tienen dificultades para acceder a ello, sobre todo para un mensaje inclusivo y mejorar la calidad de vida de nuestros alumnos. DATOS DE CONTACTO ALBATROS CENTRO DE DESARROLLO INTEGRAL IAP Gral. Núñez 1520. Girasoles. 28018. Colima, Mx. 312 315 2394 312 315 2394 comunicacion@centroalbatros.org &amp;nbsp;</t>
  </si>
  <si>
    <t>MMARTINEZ@ORIGENAC.ORG</t>
  </si>
  <si>
    <t>Ayuda a Mariana a asistir a LVMUN2017</t>
  </si>
  <si>
    <t>Q&amp;#8217;AXAL ¨Leaving a trace, inspiring hearts¨</t>
  </si>
  <si>
    <t>Q'axal</t>
  </si>
  <si>
    <t>Nit 9309768-9</t>
  </si>
  <si>
    <t>https://hipgive.org/wp-content/uploads/2019/06/Screen-Shot-2019-06-21-at-12.24.16-PM.png</t>
  </si>
  <si>
    <t>Ayuda a Luiz a cambiar al mundo &amp;lt;3</t>
  </si>
  <si>
    <t>Brasileño flaquito que intenta llevar arte y cultura a personas que lo necesitan, para que asi tengamos un mundo mejor</t>
  </si>
  <si>
    <t>¿De qué trata la campaña?Necesito ayuda para poder llegar hacia Ecuador, donde fue electo como Director nacional de Experiencia Digitales, en AIESEC en Ecuador.&amp;nbsp;¿Cómo voy a utilizar el dinero?&amp;nbsp;El dinero&amp;nbsp; será utilizado para pagamento de boletos de avión, visa, tramites de otros documentos y sobrevivencia en los primeros días.Todo dinero donado que exceder al necesario para esos tramites citados a cima será destinado a ayuda a niños de escasos recursos.&amp;nbsp;&amp;nbsp;Acerca del creador:&amp;nbsp;Soy Luiz, un brasileño flaquito que encontró hogar en México, apasionado por el arte y por contar historias, vivo en la Ciudad de México trabajando como voluntario en AIESEC, lugar donde vi la posibilidad de cumplir mis objetivos de llevar arte, cariño y historias a personas que me cercan y a desconocidos que lo necesitan.&amp;nbsp;&amp;nbsp;&amp;nbsp;</t>
  </si>
  <si>
    <t>Help internally displaced persons</t>
  </si>
  <si>
    <t>lavacaestudio@gmail.com</t>
  </si>
  <si>
    <t>dianaderizzo@hotmail.com</t>
  </si>
  <si>
    <t>HELP INDIAN POOR PEOPLE FOR EDUCATION AND HEALTH</t>
  </si>
  <si>
    <t>(520) 123-85</t>
  </si>
  <si>
    <t>Ayuda a las madres venezolanas del Hospital J.M. De Los Ríos</t>
  </si>
  <si>
    <t>Move children away from the poor and hostile environment in which they live, through love for MUSIC, DANCE AND ARTS.</t>
  </si>
  <si>
    <t>Aleja a los niños del ambiente pobre y hostil en que viven, a través del amor por la MUSICA, DANZA, ESCULTURA Y PINTURA.</t>
  </si>
  <si>
    <t>Help Immigrant Families Stay Together!</t>
  </si>
  <si>
    <t>THANK YOU FOR YOUR INTEREST IN Q&amp;#8217;AXAL!!! Our children and their families live in the community next to the CITY RUBBISH DUMPSTER in zone 3. Their environment is hostile, full of poverty, dirt and surrounded by vice and delinquency which makes them vulnerable to fall in this system. For us at Q&amp;#8217;axal, it is important to introduce our kids to the world of EXPRESSIVE ARTS. We feel that being in contact with any form of art gives them a sense of security, feeds their soul, gives them joy and therefore pushes them to want to improve their environment, their lives; and their future. ART is learning with fun and love. Our goal with this campaign is to get all the necessary equipment and tools to develop skills that have been dormant in our kids due to lack of opportunities. We know that being surrounded by a clean, pleasant and loving environment will make their love for any kind of ART grow. What we need: MIRRORS to cover a long wall in the dance and art area. When kids see themselves in the mirror, they can follow the instructor and also see how they are dancing. It also reflects emotions and that connects them to their inner self. DANCE BARS: In any dance discipline, bars are needed to teach and learn, especially in Tap and Ballet classes. They help dancers with their balance and gives security while learning new steps. SOUND EQUIPMENT: We really need it to set the mood in art classes and also to teach dance and music lessons. Good quality sound makes beautiful music more enjoyable, and all different instruments can be heard and distinguished. BELLS, TAMBOURINES, FLUTES AND ELECTRONIC KEYBOARDS: Along with the guitars, which we already have, these instruments will let us teach them to play music with them so after they learn they can interpret and create music. FRAMES AND ART UTENSILS (brushes of all sizes, easels, paints, sheets, and canvases, play dough, pencils, crayons, markers): These will help the kids to express their feelings through art in a class with all the tools they may need. JUMP ROPES: Jumping rope helps your gross motricity, strengthens muscles and gives energy. And is also fun and can bring children together. HULA HOOPS are a good way to exercise while playing. We want to attack this poor and dangerous society at its root, keeping children away from vices and gangs that are easily within their reach. We are teaching them there are several healthy activities that can keep them busy and away from all these easy addictions. Also, right now, we are giving them a well-balanced diet which nurtures their development and growth. By giving them this different life perspective and lifestyle which they have never experienced, we want them to be the beginning of a chain reaction in the whole community, in which more and more children will be attracted to it just for seeing their example of happiness, education, love and success and hope this passes from generation to generation. Our kids will be NOTICED!!! All of us Q&amp;#8217;axal founders have previously participated in successful projects that are currently working. WE know the commitment it requires and is willing to take it. The love that these children give us only motivates us further to help and fight to give the kids the best conditions and all the love any child deserves. The value of this project is enormous. We want you to be part of Q&amp;#8217;AXAL and to help us move on with different programs. Aside from donating, you can join our team. You can volunteer to work with them. You just need love and desire to move our children forward. If you wish to help, you can do so in different ways: GIVE US A LIKE AND SHARE US IN SOCIAL MEDIA (Facebook, Instagram, Twitter) VOLUNTEERING AT THE CENTER DONATING TO SUPPORT THE CAUSE WE ARE A GROUP OF VOLUNTEERS FROM DIFFERENT PROFESSIONS, USING OUR KNOWLEDGE TO RETURN TO LIFE SO MANY BLESSINGS IT HAS GIVEN TO US AND REACH THE GOAL OF MAKING THESE CHILDREN AMBASSADORS WHO TRANSMIT EVERYTHING POSITIVE WE CAN TEACH THEM. &amp;nbsp;</t>
  </si>
  <si>
    <t>Help her rebuild her dream!</t>
  </si>
  <si>
    <t>Maria Cristina Cardozo</t>
  </si>
  <si>
    <t>We don't have this because we don't live in the USA</t>
  </si>
  <si>
    <t>https://hipgive.org/wp-content/uploads/2018/04/9913mamama.jpg</t>
  </si>
  <si>
    <t>Muchas gracias por tu interés en el proyecto Qáxal!! Nuestros niños y sus familias viven en la comunidad vecina al BASURERO MUNICIPAL de la zona 3, por lo que su ambiente es hostil, lleno de pobreza, sucio, rodeado de vicios y delincuencia, por lo tanto están vulnerables a continuar su vida dentro del mismo sistema. En Q&amp;#8217;axal consideramos que introducirlos a las ARTES EXPRESIVAS les da seguridad, les alimenta el alma, les da alegría, lo que los empuja a querer mejorar su ambiente, su vidas y eventualmente, su futuro. El ARTE es aprender con diversión y amor. Nuestro objetivo con esta campaña es obtener el equipo y herramientas necesarias para que desarrollen habilidades que han estado dormidas por falta de oportunidades. Sabemos que al estar rodeados de un ambiente limpio, agradable y lleno de amor, crecerá en ellos el amor al ARTE. Necesitamos: ESPEJOS para cubrir una pared del salon designado para las clases de baile. El verse en el espejo les facilita seguir al instructor y ademas ellos se ven bailando. Ademas el espejo refleja sus emociones y sentimientos, lo cual los pone en contacto con su ser. BARRAS DE BAILE : Como en cualquier disciplina de baile, se necesita de barras para poder seguir la metodología del estilo de baile, especialmente el tap y el ballet. Es una herramienta clave para dar seguridad a los niños durante la clase. EQUIPO DE SONIDO Lo necesitamos con urgencia, para ambientar en las clases de arte y para impartir las clases de baile y música. Con un equipo de buena calidad, la música suena mejor, los sonidos de los diferentes instrumentos se pueden apreciar y distinguir CAMPANITAS, PANDERETAS, FLAUTAS y PIANOS ELECTRONICOS para complementar las guitarras, que ya tenemos, y así enseñarles a los niños a tocar instrumentos para luego interpretar y hacer música. ATRILES y UTILES (pinceles de diferentes grosores, pinturas, hojas, plastilina, lápices, crayones, marcadores) para que puedan plasmar sus sentimientos en clase de arte con todas las herramientas que puedan necesitar. CUERDAS PARA SALTAR que les ayuda a su motricidad gruesa, fortalece su músculos y les da energía. Ademas es una forma divertida de compartir en grupo HULA HOPS para ejercitarse jugando. Nuestro proyecto pretende ayudar de raíz, ya que estamos alejando a los niños de vicios y de las maras fácilmente encuentran a su alcance. Les estamos enseñando que existen actividades sanas que los mantienen ocupados y alejados de todas estas tentaciones fáciles. Aparte, actualmente les damos una alimentación balanceada que nutre su desarrollo y crecimiento. Al darles una visión y experiencia de vida diferente a la que han experimentado, queremos que ellos sean el inicio de una cadena en toda la comunidad, en la que se vayan sumando cada vez mas niños al ver el ejemplo de felicidad, educación, amor y éxito y esto pase de generación en generación. Su felicidad se NOTARA!!! Todas las personas que fundamos este proyecto hemos pertenecido anteriormente a proyectos exitosos que actualmente funcionan. Sabemos el compromiso que requiere y estamos dispuestas a darlo. El amor que recibimos de estos niños nos motiva a querer ayudarlos dándoles las mejores condiciones y todo el amor que cualquier niño merece El valor de este proyecto es enorme. Queremos que seas parte de él y nos ayudes a llevarlo a cabo. Aparte de donar, puedes sumarte a nuestro equipo. Solamente necesitas el amor y las ganas de sacar a nuestros niños adelante. Si tienes deseos de ayudar, hay diferentes maneras de hacerlo: COMPARTE Y DALE LIKE EN TUS REDES SOCIALES HACIENDO VOLUNTARIADO EN EL CENTRO Y POR SUPUESTO TU DONACION SERA SUPER AGRADECIDA! &amp;nbsp; SOMOS UN GRUPO DE VOLUNTARIAS DE DIFERENTES PROFESIONES, QUE ESTAMOS UTILIZANDO NUESTROS CONOCIMIENTOS PARA DEVOLVERLE A LA VIDA LAS BENDICIONES QUE NOS HA DADO Y LOGRAR QUE ESTOS NIÑOS SEAN TRANSMISORES DE LO QUE NOSOTROS PODAMOS ENSEÑARLES.</t>
  </si>
  <si>
    <t>ESPEJOS $1200 EQUIPO DE SONIDO $500 INSTRUMENTOS MUSICALES $1000 ARTICULOS PARA PINTURA. $1500 ARTICULOS PARA MOTRICIDAD GRUESA. $300 BARRAS $500 &amp;nbsp;</t>
  </si>
  <si>
    <t>SOMOSQAXAL</t>
  </si>
  <si>
    <t>somosqaxal@gmail.com</t>
  </si>
  <si>
    <t>Ayuda a derrapar hacia mis sueños</t>
  </si>
  <si>
    <t>Maria Cristina</t>
  </si>
  <si>
    <t>cris200334@hotmail.com</t>
  </si>
  <si>
    <t>Ayuda a ayudar</t>
  </si>
  <si>
    <t>(573) 214-769643</t>
  </si>
  <si>
    <t>Dolores, Tolima, Colombia</t>
  </si>
  <si>
    <t>Dolores is a place which has been affected by violence, because of the violence, my mother&amp;#8217;s house was destroyed</t>
  </si>
  <si>
    <t>Dolores es un lugar que se ha visto afectado por la violencia, debido a la violencia, la casa de mi madre fue destruida</t>
  </si>
  <si>
    <t>Campaign summary: Dolores is a place that has been affected by violence, due to violence, my mother&amp;#8217;s house was destroyed and I want to help her rebuild it This would mean a lot to us because she is very ill because she does not have enough money to rebuild her house Our goal is to rebuild my mother&amp;#8217;s house, with your donations you will help us to be closer to the goal &amp;nbsp; How will we put your donations in action? We are going to use the money to pay the builders, to be able to buy the materials for the construction and to be able to fulfill the dream of my mother to be able to have her house again We will try to raise all the money, if this is not achieved we will use the proceeds to help with the construction of the house We can only say that we do it with the purpose of helping my mother, and I know that those who will help us, will feel great satisfaction for having helped an old woman to rebuild her home Why it matters: If we achieve the goal, it would be very important, beacuse thanks to this we could make my mother happy This project has immense value, and I want you to be part of this dream They shpuld not distrust the fate of the money because it is my mother, it is a drem that she has and that because economic incapacity I can not do it by myself, i need your help Potential Challenges: We know that we may not be able to raise the $30000USD, however, we must try to achieve it, in case we do not meet the goal, we will use the money raised to help my mother as much as we can</t>
  </si>
  <si>
    <t>Resumen de la campaña: Dolores es un lugar que se ha visto afectado por la violencia, debido a la violencia, la casa de mi madre fue destruida y quiero ayudarla a reconstruirla Esto significaría mucho para nosotros ya que ella se encuentra muy mal porque no tiene el dinero suficiente para reconstruir su casa Nuestro objetivo es reconstruir la casa de mi madre, con tus donaciones nos ayudaras a estar cada vez mas cerca de la meta ¿Cómo pondremos tus donaciones en acción? Vamos a usar el dinero para pagarle a los constructores, poder comprar los materiales para la construcción y poder cumplir el sueño de mi madre de poder tener su casa otra vez Intentaremos recaudar todo el dinero, si esto no se logra utilizaremos lo recaudado para poder ayudar con la construcción de la casa Solo podemos decir, que lo hacemos con el fin de ayudar a mi madre, y se que sentirán los que nos ayuden una gran satisfacción por haber ayudado a una anciana a reconstruir su hogar Por qué importa: Si logramos el objetivo tendría una gran importancia, ya que gracias a esto podríamos hacer feliz a mi madre Este proyecto tiene un valor inmenso, y quiero que ustedes sean parte de este sueño No deben de desconfiar del destino del dinero porque se trata de mi madre, se trata de un sueño que ella tiene y que por incapacidad económica no puedo hacerlo yo sola, necesito su ayuda Desafíos potenciales: Sabemos que es posible que no podamos reunir los $30000USD, sin embargo, debemos intentar de lograrlo, en caso de no cumplir la meta, usaremos el dinero recaudado para ayudar a mi madre lo mas que podamos &amp;nbsp;</t>
  </si>
  <si>
    <t>Avicultura familiar con innovacion</t>
  </si>
  <si>
    <t>Cris200334@hotmail.com</t>
  </si>
  <si>
    <t>prueba tayde</t>
  </si>
  <si>
    <t>ProyectoEjemplo</t>
  </si>
  <si>
    <t>Avicultura familiar</t>
  </si>
  <si>
    <t>cdmx</t>
  </si>
  <si>
    <t>https://hipgive.org/wp-content/uploads/2018/12/2018-11-27_1543277175-projects.csv</t>
  </si>
  <si>
    <t>Help for Venezuelans in extreme poverty! &amp;#8211; Ayuda para los Venezolanos en pobreza extrema!</t>
  </si>
  <si>
    <t>jlalducin@gmail.com</t>
  </si>
  <si>
    <t>Urgent help! for thousands of people who are in critical poverty in Venezuela you can do it possible!</t>
  </si>
  <si>
    <t>Ayuda urgente! para miles de personas que están en pobreza critica en Venezuela tu puedes hacerlo posible!</t>
  </si>
  <si>
    <t>Campaign summary: People fund projects they feel passionate about and believe in. Use this section to grab their attention, peak their interest and make sure they want to read more. Here are some things to include: 1. Introduce the issue, opportunity or problem you want to address with this project 2. Why is this important to you, your team, or your organization? 3. What is your goal, how do you plan to accomplish it and how can people’s support/donations help you get there? Why it matters: Use this section to give more details and talk about the big picture. 1. What impact will you have if this project becomes a reality? How will you measure the impact? 2. Explain why your project is valuable to your supporters and the world (or the Latino community). 3. Why should people trust you? Reference success stats from similar projects or point to your organization’s track record. Potential Challenges: Transparency is key to build trust among potential donors. Use this section to show that you have thought about the potential risks and obstacles you might face trying to achieve your goal and what you plan to do to overcome these challenges. How we’ll put your donations to work Explain how much money you need and where it is going. 1. What will funds cover? Be transparent and specific to build trust in your supporters. 2. Describe where your funds will go if you don’t reach your entire goal. 3. Tell people about your unique perks or giving levels for donating to your project. Feel free to add photos or videos to any section to help contributors visualize your story. Other ways people can help: Some people might not be able to make a donation, but they can help you in other ways that can go a long way. Let them know you are aware of this, and show them what other ways they can get involved. For example: - Ask people to help you get out the word - Provide sample social media language - Remind them to use the HIPGive social sharing tools - Invite them to become an official campaign ambassador or volunteer. That is it! Feel free to get creative and make this section as engaging as you want.Simply this dictatorial regime in Venezuela has disintegrated whole families with their erroneous and malevolent communist economic model, has taken away their dignity, morals, desires to live, depressing, humiliating, plunging it into the greatest poverty and misery in the history of our country. , it is very painful to see how young and old children eat some food even if it is broken down to "feed" this government has committed sustained genocide for almost 20 years, they let the weaker people get sick they refuse the medicines, they resist strongly to help humanitarian, so that the population suffers from serious terminal illnesses such as cancer, renal diseases, etc.In our country we do not have access to international currencies to at least supply the basic needs, that's why I come to you to help me help most of these people to give a more dignified life or just save their lives because they continue like this They will not last long I ask you for the love of God I want to help you and I promise you that I will upload testimonies of the help that we will provide with other volunteers to these poor people. God bless you! Thank you for your contribution for the good of humanity.</t>
  </si>
  <si>
    <t>Resumen de la campaña: La gente financia proyectos que le apasionan y en los que cree. Utiliza esta sección para captar su atención, aumentar su interés y asegurarte que quieran leer más. A continuación hay algunas cosas que deben incluirse: 1. Presenta la problemática, oportunidad o problema que quieres abordar con este proyecto. 2.¿Por qué es importante para ti, tu equipo o para tu organización? 3. ¿Cuál es tu objetivo? Cómo piensas lograrlo y cómo es que el apoyo/donaciones de la gente te pueden ayudar a conseguirlo? ¿Cómo pondremos tus donaciones en acción? Explicando cuánto dinero necesitas y cómo se utilizará. 1. ¿Qué cubrirán las donaciones? Sé claro y específico para generar confianza en tus seguidores. 2. Describe en qué se utilizarán tus donaciones en caso de que no alcances tu meta final. 3. Cuéntale a la gente sobre tus ventajas únicas o niveles de donación para tu proyecto. Siéntete libre de añadir fotos o videos en cualquier sección para ayudarle a tus contribuidores a visualizar tu historia. Por qué importa: Utiliza esta sección para dar más detalles y hablar del objetivo en general. 1. ¿Qué impacto tendrás si este proyecto se convierte en una realidad? ¿Cómo medirías el impacto? 2. Explica por qué tu proyecto es valioso para tus donadores y para el mundo (o para la comunidad latina). 3. ¿Por qué la gente debería confiar en ti? Proporciona referencias de estadísticas de éxito de proyectos similares o menciona el historial de tu organización. Desafíos potenciales: La transparencia es clave para generar confianza entre los donadores potenciales. Utiliza esta sección para mostrar que has considerado los riesgos y obstáculos potenciales que puedes enfrentar al tratar de alcanzar tu objetivo y qué planeas hacer para superar estos retos. Otras formas en las que la gente puede ayudar: Algunas personas no podrán realizar una donación pero te pueden ayudar de otras formas que realmente trasciendan. Déjales saber que estás consciente de esto y enséñales de qué otras formas pueden involucrarse. Por ejemplo: - Pídele a la gente que te ayude a difundir tu mensaje - Proporciona ejemplos de lenguaje en redes sociales - Recuérdales utilizar las herramientas de intercambio social de HIPGive - Invítalos a convertirse en embajadores oficiales de la campaña o voluntarios Acerca de nuestra organización: Comparte un resumen muy breve de la organización y el equipo detrás de este proyecto y muéstrale a tus donadores por qué tienes las herramientas correctas y habilidades para atacar esta problemática. ¡Eso es todo! Siéntete libre de usar tu creatividad y hacer esta sección tan atractiva como desees.Simplemente este Regimen dictatorial en Venezuela ha desintegrado familias enteras con su nodelo economico comunista errado y malevolo, les ha quitado su dignidad, la moral, deseos de vivir, deprimiendola, humillandola, sumiendola en la pobreza y miseria mas grande de la historia de nuestro pais, es muy doloroso ver como niños jovenes y ancianos busvcan algo de comida aunque sea descompuesta para "alimentarse" este goberno ha cometido genocidio sostenido durante casi 20 años, dejan que las personas mas debiles enfermen les niegan las medicinas, se resisten reciamente a una ayuda humanitaria, para que la poblacion sufra graves enfermedades terminales como cancer, enfermedades renales etc.En nuestro pais no tenemos acceso a divisas internacionales para por lo menos suplir las necesidades basicas, por eso rrecurro a ustedes para que me ayuden a ayudar a la mayoria de estas personas a darle una vida mas digna o simplemente salvarles la vida porque se seguir asi no duraran mucho se los pido por el amor de Dios quiero ayudarlos y les prometo que subire testimonios de la ayuda que proporcionaremos junto con otros voluntarios a esta pobre gente</t>
  </si>
  <si>
    <t>maxivideo@hotmail.com</t>
  </si>
  <si>
    <t>thnkyou</t>
  </si>
  <si>
    <t>gracias</t>
  </si>
  <si>
    <t>Avanza</t>
  </si>
  <si>
    <t>Elisa@LatinoLeadershipCouncil.org</t>
  </si>
  <si>
    <t>Help for Food SOS Venezuela</t>
  </si>
  <si>
    <t>Help Emily and Weatherford Parker County Animal Shelter Win Bachelorette!</t>
  </si>
  <si>
    <t>Aulas Amigas: Reflexiona antes de tomar decisiones que afecten tu vida</t>
  </si>
  <si>
    <t>montissac@yahoo.com</t>
  </si>
  <si>
    <t>Help Emily &amp;amp; the Weatherford Parker County Animal Shelter Win Bachelorette!</t>
  </si>
  <si>
    <t>Emily.laszczak@yahoo.com</t>
  </si>
  <si>
    <t>Aulas Amigas Reflexiona antes de tomar decisiones que afecten tu vida</t>
  </si>
  <si>
    <t>Aulas Amigas</t>
  </si>
  <si>
    <t>Polo Hubes International Foundation - San Andrés Colombia</t>
  </si>
  <si>
    <t>Número de Identificación: G-39,488 - NIT: 900959215 - 8</t>
  </si>
  <si>
    <t>https://hipgive.org/wp-content/uploads/2017/03/8160CAMARA-DE-COMERCIO.jpg</t>
  </si>
  <si>
    <t>Help emigrate from Venezuela</t>
  </si>
  <si>
    <t>La Victoria, Aragua, Venezuela</t>
  </si>
  <si>
    <t>Proyecto Sosecurity</t>
  </si>
  <si>
    <t>help to emigrate from venezuela and be able to help my son to have a better future, our country is in total crisis</t>
  </si>
  <si>
    <t>ayuda para emigrar de venezuela y poder ayudar a mi hijo a tener un mejor futuro, nuestro pais esta en crisis total</t>
  </si>
  <si>
    <t>With the money raised, I will emigrate to Peru with my family to start a new life away from the crisis and violence in my country where the current salary is 1.43 dollars per month</t>
  </si>
  <si>
    <t>Con el dinero recaudado, emigraria a peru con mi familia para empezar una nueva vida lejos de la crisis y la violencia de mi pais donde el sueldo actual es de 1.43 dolares al mes</t>
  </si>
  <si>
    <t>The money will be used for travel tickets, room rent when you get to Peru and buy a bed for the baby to sleep.</t>
  </si>
  <si>
    <t>diego01798</t>
  </si>
  <si>
    <t>04-15-2017</t>
  </si>
  <si>
    <t>diego01798@gmail.com</t>
  </si>
  <si>
    <t>Robinson</t>
  </si>
  <si>
    <t>sosecureofficial@gmail.com</t>
  </si>
  <si>
    <t>info@polohubesinternationalfoundation.org</t>
  </si>
  <si>
    <t>(573) 163-550118</t>
  </si>
  <si>
    <t>Direcciones: Avenida Providencia # 2-13 Edificio Casa Del Mar; Oficina 07; Segundo piso Número de Identificación: G-39,488 NIT: 900959215 - 8</t>
  </si>
  <si>
    <t>Reflexiona antes de tomar decisiones que afecten tu vida.</t>
  </si>
  <si>
    <t>Proyecto La Cruz</t>
  </si>
  <si>
    <t>Resumen del proyecto: Tratar los problemas sociales, educativos, salud en cuatro áreas específicas: Prevención del uso de drogas; Educación sexual niñez y adolescencia; Deserción estudiantil; Escuela para padres Se necesita tomar medidas asertivas y urgentes, involucrando directamente a quienes desde el rol o ámbito privado institucional igualmente evidencian las dificultades de la población en el territorio insular. Archipiélago de San Andrés Islas Colombia. ¿Por qué es importante realizar este proyecto? -Es importante para poder desarrollar un pensamiento crítico y creativo para que estas futuras generaciones puedan desenvolverse como ciudadanos responsables del cambio en su comunidad. Fortalecer áreas de desarrollo personal en todos los miembros que conformen o sean parte de este proyecto dentro de la comunidad para crear un ambiente propicio que impulse la auto confianza personal de niños y jóvenes comprometidos en la solución de los problemas actuales.. Objetivo a lograr: Proyectos de aprovechamiento de tiempo libre, programas de apoyo y de asistencia en diferentes áreas ayuda de manera directa a tratar la incidencia de problemas interpersonales como son: Problemas con drogas, Deserción estudiantil, la falta de educación sexual orientada desde puntos de vista de integralidad, agresión entre pares, aislamiento, o rechazo este último factor en la actualidad es relevante Es por este motivo que realizamos esta campaña para obtener los fondos necesarios que nos permitan realizar, charlas, conferencias enfocadas a esta parte de la población que son: Niños y niñas entre edades de: 10-14 Adolescentes entre edades de: 14-18 Padres (sin límite de edad) Total de estudiantes beneficiados: 140 Total de Padres beneficiados:70 &amp;nbsp; ¿Cómo pondremos tus donaciones en acción? Se establece realizar 2 Charlas o conferencias por tema 4 Instructores cada área de conferencia indicada; alquiler de local de Conferencias y equipamiento; equipo de audio y vídeo; Material promocional; otorgamiento de Certificados de Asistencia; refrigerio (por evento); costos de Movilización Interna. Hemos visto la necesidad de intervenir porque el problema en vez de disminuir siga aumentando. &amp;nbsp; ¿Por qué importa? En el Contexto del Archipiélago de San Andrés Providencia y Santa Catalina. Según los diferentes informes de gobierno, en los últimos diez años se ha observado un incremento importante de jóvenes que alcanzan la deserción escolar. En otro documento de diagnóstico la cifra ha venido en aumento debido a que las políticas públicas de la ciudad no se han direccionado hacia problemáticas sociales que de alguna manera conllevan a la deserción; problemas como el desempleo, la pobreza y la desigualdad de las clases menos favorecidas, están relacionados con estos problemas. Desafíos: El equipo que trabaja con la fundación cuenta con personas que pueden dar soluciones a aspectos no previstos o contemplados. Además se elaborara un informa escrito y visual de toda esta campaña para que sea entregado a través de los e-mail a todas aquellas personas que participaron realizando sus donaciones. A aquellas personas que no nos puedan ayudar a través de sus donaciones de manera directa pueden utilizar los diferentes medio tecnológicos de comunicación que nos permitan llegar a un gran número de personas para alcanzar nuestra meta. &amp;#8211; Ayúdanos a difundir nuestra campaña Aulas Amigas &amp;#8211; A través de las redes sociales existentes &amp;#8211; utilizar las herramientas de intercambio social de HIPGive &amp;#8211; Nos gustaría mucho contar con tu ayuda siendo parte importante aunque ya lo eres de nuestra campaña &amp;nbsp; Nuestra organización: POLO HUBES INTERNATIONAL FOUNDATION es una entidad sin ánimo de lucro creada para brindar vida digna a las personas vulnerables de San Andrés, Providencia y Santa catalina, Además con atención en Cartagena – Bolívar, Pasacaballos, Choco y toda la región de la Guajira. A través del desarrollo de proyectos orientados a la realización personal, y la ejecución de planes y programas para el emprendimiento y el cuidado del medio ambiente. La responsabilidad social basada en un principio básico fundamental como pilar y crecimiento del desarrollo espiritual, familiar, social y económico.</t>
  </si>
  <si>
    <t>Help colombian Kids with Nutrition, Education and Care</t>
  </si>
  <si>
    <t>alvarezkatherine1993@gmail.com</t>
  </si>
  <si>
    <t>Resumen del proyecto: Tratar los problemas sociales, educativos, salud en cuatro áreas específicas: Prevención del uso de drogas; Educación sexual niñez y adolescencia; Deserción estudiantil; Escuela para padres Se necesita tomar medidas asertivas y urgentes, involucrando directamente a quienes desde el rol o ámbito privado institucional igualmente evidencian las dificultades de la población en el territorio insular. Archipiélago de San Andrés Islas Colombia. ¿Por qué es importante realizar este proyecto? -Es importante para poder desarrollar un pensamiento crítico y creativo para que estas futuras generaciones puedan desenvolverse como ciudadanos responsables del cambio en su comunidad. Fortalecer áreas de desarrollo personal en todos los miembros que conformen o sean parte de este proyecto dentro de la comunidad para crear un ambiente propicio que impulse la auto confianza personal de niños y jóvenes comprometidos en la solución de los problemas actuales.. Objetivo a lograr: Proyectos de aprovechamiento de tiempo libre, programas de apoyo y de asistencia en diferentes áreas ayuda de manera directa a tratar la incidencia de problemas interpersonales como son: Problemas con drogas, Deserción estudiantil, la falta de educación sexual orientada desde puntos de vista de integralidad, agresión entre pares, aislamiento, o rechazo este último factor en la actualidad es relevante Es por este motivo que realizamos esta campaña para obtener los fondos necesarios que nos permitan realizar, charlas, conferencias enfocadas a esta parte de la población que son: Niños y niñas entre edades de: 10-14 Adolescentes entre edades de: 14-18 Padres (sin límite de edad) Total de estudiantes beneficiados: 140 Total de Padres beneficiados:70 ¿Cómo pondremos tus donaciones en acción? Se establece realizar 2 Charlas o conferencias por tema 4 Instructores cada área de conferencia indicada; alquiler de local de Conferencias y equipamiento; equipo de audio y vídeo; Material promocional; otorgamiento de Certificados de Asistencia; refrigerio (por evento); costos de Movilización Interna. Hemos visto la necesidad de intervenir porque el problema en vez de disminuir siga aumentando. ¿Por qué importa? En el Contexto del Archipiélago de San Andrés Providencia y Santa Catalina. Según los diferentes informes de gobierno, en los últimos diez años se ha observado un incremento importante de jóvenes que alcanzan la deserción escolar. En otro documento de diagnóstico la cifra ha venido en aumento debido a que las políticas públicas de la ciudad no se han direccionado hacia problemáticas sociales que de alguna manera conllevan a la deserción; problemas como el desempleo, la pobreza y la desigualdad de las clases menos favorecidas, están relacionados con estos problemas. Desafíos: El equipo que trabaja con la fundación cuenta con personas que pueden dar soluciones a aspectos no previstos o contemplados. Además se elaborara un informa escrito y visual de toda esta campaña para que sea entregado a través de los e-mail a todas aquellas personas que participaron realizando sus donaciones. A aquellas personas que no nos puedan ayudar a través de sus donaciones de manera directa pueden utilizar los diferentes medio tecnológicos de comunicación que nos permitan llegar a un gran número de personas para alcanzar nuestra meta. &amp;#8211; Ayúdanos a difundir nuestra campaña Aulas Amigas &amp;#8211; A través de las redes sociales existentes &amp;#8211; utilizar las herramientas de intercambio social de HIPGive &amp;#8211; Nos gustaría mucho contar con tu ayuda siendo parte importante aunque ya lo eres de nuestra campaña Nuestra organización: POLO HUBES INTERNATIONAL FOUNDATION es una entidad sin ánimo de lucro creada para brindar vida digna a las personas vulnerables de San Andrés, Providencia y Santa catalina, Además con atención en Cartagena – Bolívar, Pasacaballos, Choco y toda la región de la Guajira. A través del desarrollo de proyectos orientados a la realización personal, y la ejecución de planes y programas para el emprendimiento y el cuidado del medio ambiente. La responsabilidad social basada en un principio básico fundamental como pilar y crecimiento del desarrollo espiritual, familiar, social y económico. &amp;nbsp;</t>
  </si>
  <si>
    <t>https://www.youtube.com/watch?v=hnH7DJKZqQE&amp;#038;feature=youtu.be</t>
  </si>
  <si>
    <t>proyectos@fundacionhogarintegral.org</t>
  </si>
  <si>
    <t>06-15-2019</t>
  </si>
  <si>
    <t>Proyecto de Desarrollo de Educación Integral</t>
  </si>
  <si>
    <t>Voluntariado Internacional de Educación Solidaria de Mexico A.C.</t>
  </si>
  <si>
    <t>VIE020530EZ8</t>
  </si>
  <si>
    <t>https://hipgive.org/wp-content/uploads/2019/06/2635Acta.pdf</t>
  </si>
  <si>
    <t>https://hipgive.org/wp-content/uploads/2018/03/Friends-of-Fundacion-Hogar-Integral-Inc---IRS-Exemption-Letter-[Jan-18-2018]-(3).pdf</t>
  </si>
  <si>
    <t>Aula Verde Móvil</t>
  </si>
  <si>
    <t>videsmexicosur@gmail.com</t>
  </si>
  <si>
    <t>reciclandome@gmail.com</t>
  </si>
  <si>
    <t>(552) 767-4138</t>
  </si>
  <si>
    <t>Aula digna</t>
  </si>
  <si>
    <t>Help Colombian Children with Nutrition, Care and Education.</t>
  </si>
  <si>
    <t>ATARRAYA, el arte de pescar</t>
  </si>
  <si>
    <t>Protejan a las mujeres que huyen de la violencia en el Triángulo Norte de Centroamérica. Protect women fleeing violence in the Northern Triangle of Central America.</t>
  </si>
  <si>
    <t>o.f.c.m@hotmail.com</t>
  </si>
  <si>
    <t>Help Colibrí hold space for families missing loved ones on the US-Mexico border</t>
  </si>
  <si>
    <t>Colibrí Center for Human Rights</t>
  </si>
  <si>
    <t>81-4032489</t>
  </si>
  <si>
    <t>https://hipgive.org/wp-content/uploads/2018/12/IRS-Determination-Letter-2017.03.13.pdf</t>
  </si>
  <si>
    <t>juli95@hotmail.com</t>
  </si>
  <si>
    <t>Protection for migrant women fleeing violence in Central America</t>
  </si>
  <si>
    <t>NA</t>
  </si>
  <si>
    <t>https://hipgive.org/wp-content/uploads/2019/02/9390Equivalency-Certificate.pdf</t>
  </si>
  <si>
    <t>ASYLUM PEDRO DE BETANCOURT</t>
  </si>
  <si>
    <t>Robin</t>
  </si>
  <si>
    <t>robin@colibricenter.org</t>
  </si>
  <si>
    <t>assignmentau</t>
  </si>
  <si>
    <t>(206) 853-9951</t>
  </si>
  <si>
    <t>Tucson, Arizona, USA</t>
  </si>
  <si>
    <t>(555) 211-4153</t>
  </si>
  <si>
    <t>Through forensics, network-building, and advocacy, Colibrí works to bring justice and dignity to families of migrants.</t>
  </si>
  <si>
    <t>[spanish translation here]</t>
  </si>
  <si>
    <t>Help us protect the human rights of migrant women</t>
  </si>
  <si>
    <t>Más mujeres migrantes disfrutan sus derechos humanos y son protegidas contra la discriminación.</t>
  </si>
  <si>
    <t>assignment help inaustralia</t>
  </si>
  <si>
    <t>&amp;nbsp; &amp;nbsp; &amp;nbsp;Over the past 25 years, a catastrophic humanitarian crisis has unfolded on the US-Mexico border. Thousands have died or disappeared. In Arizona alone, 2,900 human remains have been discovered, and an additional 2,700 remain missing. The Colibrí Center for Human Rights works to end disappearance and uphold human dignity along the U.S.-Mexico border. We do this by working closely with the families of the disappeared to find truth and justice through forensic science, investigation, and community organizing. During this painful moment in our nation’s history, with a fiercely anti-immigrant federal administration and an increasingly hostile public discourse, Colibrí needs your support more than ever. The intense fear that exists in immigrant communities means that it takes more time to do our work, because we must invest more time in slowly building trusting relationships with the families of those who have disappeared before we are able to help them. We are asking for your support to fund the salary for our small team, travel so that we may meet with families in person, and operational costs for our work to remember the dead and find the missing.&amp;nbsp;Why It Matters:&amp;nbsp;Colibrí works to center the stories and voices of migrants and their families in a time when their very existence is under threat in this country. By supporting Colibrí, you are supporting a multi-faceted approach to border justice that begins with those most deeply harmed by current border policy.&amp;nbsp;Donations At Work:&amp;nbsp;Below are some examples of how your donations will be used. While we do receive some grants from private foundations, we rely on individual donors to support all aspects of our work:&amp;nbsp;·&amp;nbsp;&amp;nbsp;&amp;nbsp;&amp;nbsp;&amp;nbsp; $5 provides refreshments for a local Family Network comité meeting·&amp;nbsp;&amp;nbsp;&amp;nbsp;&amp;nbsp;&amp;nbsp; $10 buys a gas card to a family to offset the cost of traveling to a DNA appointment·&amp;nbsp;&amp;nbsp;&amp;nbsp;&amp;nbsp;&amp;nbsp; $20 ships a complete DNA testing kit to a family anywhere in the US·&amp;nbsp;&amp;nbsp;&amp;nbsp;&amp;nbsp;&amp;nbsp; $100 provides supplies and transportation for a Colibrí team member to spread the word about DNA testing, submitting a missing persons report, or joining a Family Network at an immigrant service fair or community event·&amp;nbsp;&amp;nbsp;&amp;nbsp;&amp;nbsp;&amp;nbsp; $200 is the full cost of DNA analysis for one family·&amp;nbsp;&amp;nbsp;&amp;nbsp;&amp;nbsp;&amp;nbsp; $400 covers the cost of one Family Network meeting·&amp;nbsp;&amp;nbsp;&amp;nbsp;&amp;nbsp;&amp;nbsp; $700 covers our rent for 1 month·&amp;nbsp;&amp;nbsp;&amp;nbsp;&amp;nbsp;&amp;nbsp; $1,100 covers the full testing of a bone sample from unidentified human remains found on the US-Mexico border·&amp;nbsp;&amp;nbsp;&amp;nbsp;&amp;nbsp;&amp;nbsp; $2,400 pays the annual stipend of a social worker contracted to provide families with mental health services·&amp;nbsp;&amp;nbsp;&amp;nbsp;&amp;nbsp;&amp;nbsp; $10,000 is Colibrí’s current monthly cost for a team of 5 with benefits $15,000 will cover the cost of a new fully bilingual website that connects to our database, making it more easy for families to report someone missing&amp;nbsp;Please dig deep if you can, but also know that small donations matter! And, if you cannot donate at this time, please join our campaign by visiting bringthembackcampaign.org and help us remember those who have died or disappeared by using the hashtag, #BringThemBack on social media. To the government that disappeared them and continues to deny families access to truth and information, we demand, Bring Them Back. To a society that accepts their dehumanization and erasure, we demand, Bring Them Back.&amp;nbsp;</t>
  </si>
  <si>
    <t>joe</t>
  </si>
  <si>
    <t>iamjroot66@gmail.com</t>
  </si>
  <si>
    <t>(988) 765-4321</t>
  </si>
  <si>
    <t>Sydney, New South Wales, Australia</t>
  </si>
  <si>
    <t>Marta was forced to leave Honduras after her husband was killed by criminal gangs. She took her 6-month-old son, Sebastian, with her and boarded a bus to Mexico. While traveling through the state of Chiapas, Mexico, Marta was kidnapped and raped. She escaped with a group of migrants and began living in a shelter in Chiapas, but soon discovered that she was pregnant. With a small child and one on the way, she made her way to Mexico City where she contacted the Institute for Women in Migration (el Instituto para las Mujeres en la Migración, AC / IMUMI). IMUMI managed to obtain humanitarian visas for Marta and her son, register the birth of her baby and referred her for ongoing emotional support. The Institute for Women in Migration (IMUMI) provides legal aid in cases such as Marta’s and works to promote and protect the human rights of migrant women and their families. In particular, IMUMI aims to provide protection to those fleeing violence and those that suffer abuses in transit. Many migrant women who have been victims of violent crimes need legal representation in order to request international protection in the U.S. or Mexico. Help us raise funds to continue to be able to provide legal aid for women like Marta. Our financial objective is to raise $5,000 USD to pay for: 1. 30% of the salary of a specialist attorney in Mexican immigration law for one year; 2. Official translations and certification of documents ($1,000); 3. Printing informative material for women in migration and their families ($700) &amp;nbsp; Even if we do not reach our goal, the money collected will pay for the necessary paperwork for migrant women and their families, such as passports, transportation, official translations, document certification etc. Background Information &amp;nbsp; Thousands of women in El Salvador, Guatemala and Honduras (known as the ‘Northern Triangle of Central America’ or ‘NTCA’) are facing epidemic levels of violence. Gang violence and organized crime is not only widespread, but has intensified, with a devastating impact, especially for women, adolescents, and children. Feminicide rates are the highest in the world, as well as homicides of people under 20 years old.[1] This is the result of both the forced recruitment of children into criminal groups, and the high levels of gender-based and domestic violence. Governmental failure to guarantee their population’s security, as well as the escalation of violence in these countries, have lead to families leaving their homes in great numbers in search of international protection. Since 2014 the number of women migrating with their children has increased. In the past, it was more common for children to be left under the care of other women or family members. Now many mothers travel with their children, as it is the only viable measure that might help protect their children against violence and crime and offer them a brighter future. According to the United Nations High Commissioner for Refugees (UNHCR) report, Women on the Run, (2015), more than half of the migrant children from the NTCA qualify as refugees and more than 80% of NTCA women interviewed by US asylum officers in 2015 were eligible to apply for asylum, as they demonstrated a credible fear of persecution. In Mexico, the number of asylum seekers and the recognition rate increased significantly between 2013-2016. However, there is still a huge disparity between the number of people granted asylum and the number of NTCA migrants entering the country. In fact, it is estimated that less than 1% of people from the NTCA who enter the country request asylum. And only 0.5% of the NTCA migrants detained in Mexico achieved international protection in 2014 and 2015, and 2.16% in 2016. The rest were deported.[2] Challenges: 1. U.S. and Mexican governments continue to favor the use of military protection of their borders leading to major human rights abuses. 2. In Mexico, the National Institution of Migration (Instituto Nacional de Migración, INM) continues to detain migrants in huge numbers in violation of Migration Law (Ley de Migración) and the General Law for the rights of Children and Adolescents in Mexico (Ley General de Derechos de Niñas, Niños y Adolescentes). 3. Mexican detention centers or migration stations are very closed off, making it very hard for NGO´s and providers of legal aid to contact migrants and inform them of their rights &amp;#8211; the detention centers do not provide the detainees with adequate information on their migration status and their right to seek asylum. 4. As the UNHCR report Women on the Run (2015) demonstrates, Women often take different routes than men in their migration North, meaning they are further from the protection provided by churches or migrant shelters. Sexual favors as payments have become commonplace as part of this journey, and there is a significant threat of gender-based violence. 5. Migrant mothers need to be informed that they can enroll their children in Mexican schools, not only for the child’s educational benefits but also so that mothers of young children can go to work. How we face these challenges: IMUMI legally represents migrant women in Mexico and the United States. Our team of attorneys, who are specialists in Mexican immigration law, US immigration law and family law respectively, process humanitarian visas and carry out the necessary processes to guarantee the rights of migrant women and their families. About our organization IMUMI is a Mexican NGO that promotes the rights of migrant women and their families within the Mexican context: whether they are Mexican women moving to different areas in Mexico, women from other countries in transit through Mexico, or they live in Mexico, the United States or Central America. IMUMI uses an interdisciplinary approach to address issues for migrant women, for example through political advocacy, legal strategy, research, communication and public policy reform. The IMUMI Legal Clinic represents over 200 women and their families each year in processes such as, obtaining humanitarian visas, achieving custody rights and accessing identity documents. IMUMI adopts an individual approach to each case. We aim to provide migrant women with the tools to help them develop their work, emotional and social lives, significantly improving the well-being and security of themselves and their families. &amp;nbsp; [1]ACNUR (2014) Children on the Run, Washington D.C., http://www.unhcr.org/56fc266f4.html [2]El Financiero (2017), “El 0.5% de los migrantes obtuvieron refugio en México en 2015: INAI”, por Anabel Clemente, 11 de enero, http://www.elfinanciero.com.mx/nacional/el-de-losmigrantes-obtuvieron-refugio-en-mexico-en-2015-inai.html &amp;nbsp; &amp;nbsp;</t>
  </si>
  <si>
    <t>we provide assignment help in australia.</t>
  </si>
  <si>
    <t>The AssignmentAu provides you the best assignment writing service to the students in australia. The company has the best assignment writers who provide the students with simple yet quality assignments. The access to such write-ups enables the students to develop their writing skills. &amp;nbsp; To write thesis and assignments is not an easy task. It requires a command over language and presentation skill. Students face a lot of problems to present their ideas effectively. For this, the students are advised to look for good assignment writers. AssignmentAu, the Australia based company, gives the best assignment writing service. These write ups have a good presentation, and the concept of the subject matter is properly presented. &amp;nbsp; joe root. hr@ Human Resource Assignment Help</t>
  </si>
  <si>
    <t>Protección para mujeres migrantes que huyen de la violencia en Centroamérica La historia de Marta&amp;#8230; Marta tuvo que huir de Honduras porque su esposo fue asesinado por miembros de una pandilla de delincuentes. Tomó a su hijo de seis meses de edad, Sebastián, y abordó un autobús hacia México. Mientras viajaba por el estado de Chiapas, México, Marta fue secuestrada y violada. Logró escapar junto con un grupo de migrantes y encontró un albergue en donde vivir en Chiapas, pero al poco tiempo se dio cuenta de que estaba embarazada. Con un bebé en brazos y otro en camino, Marta se fue a la Ciudad de México donde se puso en contacto con el Instituto para las Mujeres en la Migración, AC (IMUMI). IMUMI logró que Marta obtuviera su estancia por razones humanitarias, registrará el nacimiento de su bebé y obtuviera asistencia psicológica. El Instituto para las Mujeres en la Migración, AC (IMUMI) proporciona apoyo legal en casos como el de Marta y trabaja para promover y proteger los derechos humanos de las mujeres migrantes y sus familias. En particular, aquellas que huyen de la violencia y de los abusos que sufren a lo largo del camino. Las mujeres y sus hijas e hijos necesitan recibir protección a través de programas que ofrezcan alternativas a la detención y les proporcionen un estatus migratorio humanitario. Las mujeres migrantes que han sido víctimas de delitos violentos necesitan obtener asesoría legal para presentar las denuncias correspondientes y para solicitar protección internacional en México o en Estados Unidos. Ayúdanos a recaudar fondos para continuar proporcionando asistencia legal a mujeres como Marta. Nuestro objetivo es recaudar $5,000 USD para: Cubrir el 30% del sueldo de una abogada o abogado especialista en migración mexicana por un año. Traducciones oficiales, apostillas y Imprimir material informativo para las mujeres migrantes y sus familias. En general, el dinero recaudado servirá para pagar trámites para las mujeres migrantes y sus familias, tales como expedición de pasaportes, apostillas, traducciones oficiales, transporte, etc. &amp;nbsp; Algunos datos&amp;#8230; Miles de mujeres de El Salvador, Guatemala y Honduras, y algunos países de Sudamérica, que migran a México o Estados Unidos están atravesando una crisis ante la falta de protección internacional. La violencia de las bandas y el crimen organizado es generalizada y se ha intensificado, afectando especialmente a mujeres, adolescentes, niñas y niños. Los índices de feminicidios son los más elevados del mundo, así como los de homicidios de menores de 20 años. Esto responde tanto al reclutamiento forzado de niñas y niños por los grupos criminales, como a los altos niveles de violencia de género, familiar y sexual. El incremento de la violencia en estos países ante el fracaso de los gobiernos de la región para garantizar la seguridad de sus poblaciones ha promovido éxodos, sin precedentes, de personas en busca de protección internacional. El número de mujeres migrando con sus hijas e hijos se ha incrementado, ya que es la única forma que han encontrado para protegerlos contra la violencia y el crimen, así como para alcanzar mejores oportunidades de desarrollo. De acuerdo con el Alto Comisionado de las Naciones Unidas para los Refugiados (Informe Women on the Run, 2015), más de la mitad de las niñas y los niños migrantes provenientes de Centroamérica califican como refugiados y más del 80% de las mujeres centroamericanas entrevistadas por los oficiales de asilo de Estados Unidos en 2015 eran elegibles para solicitar asilo, ya que presentaron un miedo creíble de persecución. En México, el número de solicitantes de asilo y la tasa de reconocimiento ha aumentado; sin embargo, no es suficiente. Se estima que menos de 1% de personas de Centroamérica que entran al país, solicita asilo y solo 0.5% de las personas de Centroamérica detenidas en México alcanzó protección internacional en 2014 y 2015, y 2.16% en 2016. El resto fue deportada. Desafíos&amp;#8230; Los gobiernos de los Estados Unidos yMéxico siguen favoreciendo el uso de la protección militar en sus fronteras, lo que conduce a graves abusos contra los derechos humanos. En México, el Instituto Nacional de Migración (INM) continúa deteniendo a un gran número de migrantes violando la Ley de Migración y la Ley General de los Derechos de Niñas, Niños y Los centros de detención o estaciones migratorias en México son muy herméticas y de difícil acceso. Esto dificulta la comunicación con las organizaciones civiles y la asistencia legal. Además, los centros de detención no brindan a las personas detenidas información adecuada sobre su estatus migratorio y su derecho a buscar asilo. Como lo demuestra el informe del ACNUR, Women on the Run (2015), las mujeres a menudo toman diferentes rutas que los hombres en su migración hacia el norte, lo que la aleja de cualquier protección de iglesias o albergues para migrantes. Los favores sexuales como pagos se han convertido en práctica común de este viaje, así como la violencia por razones de género. Las madres migrantes deben saber que pueden inscribir a sus hijas e hijos en las escuelas mexicanas, no solo para garantizar el derecho a la educación de las niñas y los niños, sino para que ellas puedan ir a trabajar. &amp;nbsp; ¿Cómo enfrentamos estos desafíos? IMUMI cuenta con una abogada de derecho migratorio mexicano, una abogada de derecho migratorio estadounidense y un abogado de derecho familiar que representan legalmente a las mujeres migrantes en México y Estados Unidos para tramitar estancias por razones humanitarias y realizar los procesos necesarios para que las mujeres migrantes y sus familias ejerzan sus derechos. &amp;nbsp; Acerca de nuestra organización El Instituto para las Mujeres en la Migración, AC (IMUMI) es una organización mexicana de la sociedad civil que promueve los derechos de las mujeres en la migración y sus familias dentro del contexto mexicano, ya sea que vivan en comunidades de origen, estén en tránsito o residan en México, Estados Unidos o Centroamérica. Conformada por un grupo multidisciplinario de trabajo con procesos de acompañamiento jurídico, investigación, incidencia política y comunicación estratégica. A través de nuestra Clínica Jurídica, IMUMI representa a más de 200 mujeres y sus familias, cada año, en procesos como: estancia por razones humanitarias, recuperación de custodia y acceso a documentos de identidad. IMUMI entiende la situación particular de cada mujer en los diferentes procesos migratorios, y trabaja por proporcionarles herramientas que les ayuden a desarrollar sus vida en lo laboral, emocional y social en los lugares que favorezcan su bienestar y seguridad, para ellas y sus familias. &amp;nbsp;</t>
  </si>
  <si>
    <t>Mujeres migrantes centroamericanas en tránsito irregular por México from IMUMI on Vimeo.</t>
  </si>
  <si>
    <t>colibricenter</t>
  </si>
  <si>
    <t>ASOCIACIÓN AYUDA A NECESITADOS &amp;#8211; Un hogar para quienes más lo necesitan</t>
  </si>
  <si>
    <t>Protect Human Rights Defenders In Guatemala</t>
  </si>
  <si>
    <t>Hivos</t>
  </si>
  <si>
    <t>3-012-151595</t>
  </si>
  <si>
    <t>https://hipgive.org/wp-content/uploads/2019/03/hivos-registration.pdf</t>
  </si>
  <si>
    <t>asaynecr1@gmail.com</t>
  </si>
  <si>
    <t>Help blind artist Pedro Miranda</t>
  </si>
  <si>
    <t>Nabanita</t>
  </si>
  <si>
    <t>nchoudhury@hivos.org</t>
  </si>
  <si>
    <t>Help a mom have access to dialysis by leaving Venezuela</t>
  </si>
  <si>
    <t>(506) 223-10848</t>
  </si>
  <si>
    <t>Lets Set the Alert to Save a Life!</t>
  </si>
  <si>
    <t>Salvemos Vidas ¡Iniciemos Juntos una Alerta!</t>
  </si>
  <si>
    <t>ASOCIACIÓN AYUDA A NECESITADOS &amp;#8211; Un hogar para los que no lo tienen</t>
  </si>
  <si>
    <t>Help a girl leave Venezuela</t>
  </si>
  <si>
    <t>Do you leave your house to go to work expecting to get kidnapped or killed? We don’t! Nobody should! Imagine you are a Human Rights Defender in Guatemala, one of the most dangerous countries in the world for those defending human rights. Your voice represents the dreams of thousands of people in your community. Because of you, they dare to imagine a just, equal and free Guatemala. You wake up in the morning and while taking the first sip of coffee, you receive an anonymous call threatening your life. When you look at your phone, you see hundreds of threatening messages. You shower, eat and while walking out of your house on your way to work, you say goodbye to your family. You hug them with a heavy heart because you know this might be the last time you see them. You go to work filled with hope, but you never return home. A few days later, your family finds your lifeless body with signs of torture. Now imagine an alert system in Guatemala that can save your life. While you receive countless of disturbing threat calls or messages, you can take action against these threats and you can protect yourself. Imagine, a support system that can give you a chance to return home from work without being kidnapped or killed! Every day, human rights defenders in Guatemala come under serious threat. These courageous people deserve our support and must be protected. That is why we have designed an effective tool to help: the Activist Alert. Human Rights under Siege in Guatemala Inequality in Central America is not only visible, it is palpable. You can almost breathe it. Just to stand up for their basic human rights, people have to confront increasingly dictatorial governments. Recent developments clearly show the threats presented by the rise of fundamentalism, closing civic spaces, and the persecution and assassination of human rights and environmental defenders. The rights of women, indigenous communities and human rights defenders in particular are in danger. In several countries, the rule of law has become a thing of the past, and the future doesn’t look much better. Human rights defenders give their all. They risk their lives in the fight to improve the future of the region. Now it is our turn to help them where we can. A well-functioning Alert system is a first step. In 2018, violence against human rights defenders and their work in Guatemala rose sharply in a period of just five months: &amp;#8211; 13 human rights defenders killed &amp;#8211; 135 instances of aggression against human rights defenders reported &amp;#8211; 32 instances of aggression against partners of human rights defenders reported Why does The Activist Alert Matter? The Activist Alert matters because: &amp;#8211; It will give at least a chance to protect those defending human rights. &amp;#8211; It will strengthen and make networks of activists more resilient. &amp;#8211; It will ensure the future of human rights defenders in Guatemala. Our Actions to Create the Alert &amp;#8211; The alert system scans media and the web for signs of danger and provides a place to report threats. -Digital security experts investigate every report immediately. If deemed serious, the activist is warned and preventive measures are taken. -The threat is published and, when possible, legal action will be taken. In neighboring Honduras, the Activist Alert has already proven effective. We designed this through our Nexos Program. Together with our partners, we will design and implement The Activist Alert in Guatemala. How Does the Alert Work? 1. Signaling: The Activist Alert team scans online and offline media for threats and attacks aimed at human rights defenders. Threats are also reported directly by activists themselves. 2. Analyzing: The team’s digital security experts examine each report and estimate how serious and urgent the threat is. 3. Activating: Serious threats are recorded, and the person under threat is warned. If necessary, additional protective measures are taken and legal support is offered. The warning is shared with other human rights organizations and, if safe to do so, published online. Activists who receive a warning feel protected and, more importantly, know they are not on their own. In this way, we give courageous people the support they deserve. How Can you Help? Together with you, we are aiming to make this system available to Guatemala as soon as possible. Donate: $10 &amp;gt; Identify a threat $25 &amp;gt; Signal a threat $50&amp;gt; Warn an Activist $100&amp;gt; Publish/Report a threat $500&amp;gt; Start an Investigation $1000&amp;gt; Prevent Deaths and Threats Please Support or Share to transform this into reality! We are Hivos Hivos is an international organization that seeks new solutions to persistent global issues. With smart projects in the right places, we oppose discrimination, inequality, abuse of power and the unsustainable use of our planet’s resources. We do this together with courageous people and their organizations. Hivos provides the knowledge, network, money and support. Our partners have the innovative ideas and the courage to implement them. Together we work towards a free, fair and sustainable world! Want to know more about us? Check out www.hivos.org</t>
  </si>
  <si>
    <t>cintiagrisel100@gmail.com</t>
  </si>
  <si>
    <t>asdasdasdasdasdasdasd</t>
  </si>
  <si>
    <t>¿Usted sale de su casa esperando que lo secuestren o lo maten? ¡Nosotros no! ¡Nadie debería de esperar eso! Imagínese que usted es un activista en Guatemala, uno de los países más peligrosos para quienes defienden los derechos humanos. Imagine que su voz representa los sueños de miles de personas en su comunidad. Imagine a una Guatemala justa, igualitaria y libre. En un día cualquiera, usted se despierta en la mañana y mientras toma su primer sorbo de café, recibe una llama anónima amenazando su vida. Cuando mira su teléfono, ve cientos de mensajes amenazadores. Se ducha, come, y se despide de su familia. Al salir de su casa para el trabajo los abraza con el corazón apretado porque sabe que esta podría ser la última vez que los vea. Se dirige al trabajo lleno de esperanza, para nunca regresar a casa. Unos días después, su familia encuentra su cuerpo sin vida con signos de tortura. Ahora imagínese un sistema de alerta en Guatemala que pueda salvar su vida. Mientras recibe innumerables llamadas o mensajes de amenazas perturbadoras, puede tomar medidas contra estas amenazas y protegerse. ¡Imagínese, un sistema de apoyo que le puede dar la oportunidad de regresar a su casa del trabajo sin ser secuestrado o asesinado! Todos los días, los defensores de los derechos humanos en Guatemala están bajo una seria amenaza. Estas personas valientes merecen nuestro apoyo y deben ser protegidas. Es por eso por lo que hemos diseñado una herramienta eficaz para ayudar: la Alerta Activista. Los Derechos Humanos Bajo Ataque En Guatemala La desigualdad en América Central no solo es visible, es palpable. Casi se puede respirar. Solamente para defender los derechos humanos más básicos, las personas tienen que enfrentarse a gobiernos cada vez más dictatoriales. Los acontecimientos recientes muestran claramente las amenazas presentadas por el aumento del fundamentalismo, el cierre de los espacios cívicos, la persecución y el asesinato de los defensores de los derechos humanos y el medio ambiente. Los derechos de las mujeres, las comunidades indígenas y en particular los defensores de los derechos humanos están en peligro. En varios países, el estado de derecho se ha convertido en algo del pasado y el futuro no se ve mucho mejor. Los defensores de los derechos humanos lo dan todo. Arriesgan sus vidas en la lucha por mejorar el futuro de la región. Ahora es nuestro turno de ayudarlos donde podamos, un sistema de alerta que funcione bien es un primer paso. En 2018, la violencia contra los defensores de los derechos humanos y su trabajo en Guatemala aumentó considerablemente. En un período de solo cinco meses: &amp;#8211; 13 defensores de derechos humanos asesinados. &amp;#8211; 32 casos de agresión contra compañeros de defensores de derechos humanos denunciados. &amp;#8211; 135 casos de agresión contra defensores de derechos humanos denunciados. ¿Por Qué Esta Alerta Es Importante? La Alerta Activista es importante ya que: &amp;#8211; Dará al menos la oportunidad de proteger a quienes defienden los derechos humanos. &amp;#8211; Fortalecerá y hará que las redes de activistas sean más resilientes. Nuestras Acciones Para Desarrollar La Alerta &amp;#8211; El sistema de alerta escanea los medios y la web en busca de signos de peligro y proporciona un lugar para informar amenazas. Expertos en seguridad digital investigan todos los informes inmediatamente. Si se considera grave, se advierte al activista y se toman medidas preventivas. La amenaza se publica en redes sociales y, cuando sea posible, se tomarán acciones legales. &amp;#8211; Junto con nuestros socios: diseñaremos e implementaremos la Alerta Activista en Guatemala. -En el país vecino de Honduras, la Alerta Activistas ya ha demostrado ser efectiva. Lo diseñamos a través de nuestro Programa Nexos . ¿Cómo Funciona La Alerta? 1. Señalización El equipo de la Alerta Activista escanea los medios en línea y fuera de línea en busca de amenazas y ataques dirigidos a los defensores de los derechos humanos. Las amenazas también son denunciadas directamente por los propios activistas. 2. Análisis Los expertos en seguridad digital del equipo examinan cada informe y estiman qué tan grave y urgente es la amenaza. 3. Activación Se registran amenazas graves y se advierte a la persona amenazada. Si es necesario, se toman medidas de protección adicionales y se ofrece apoyo legal. La advertencia se comparte con otras organizaciones de derechos humanos y, si es seguro hacerlo, se publica en línea. Los activistas que reciben una advertencia se sienten protegidos y, lo que es más importante, saben que no están solos. De esta manera, se brinda a las personas valientes el apoyo que merecen. ¿Cómo Puede Ayudar? Junto con usted, nuestro objetivo es hacer que este sistema esté disponible para Guatemala lo antes posible. Donar: $10&amp;gt; Identifique una amenaz $25&amp;gt; Escanea una amenaza $50&amp;gt; Advierte a un activista $100&amp;gt; Publica/ reporta una amenaza $500&amp;gt; Inicia una investigación $1000&amp;gt; Previene amenazas y muertes Apoye y Comparte para crear el primer sistema Alerta Activista en Guatemala. Somos Hivos Hivos es una organización internacional que busca nuevas soluciones para problemas globales persistentes. Con proyectos inteligentes en los lugares correctos, nos oponemos a la discriminación, la desigualdad, el abuso de poder y el uso insostenible de los recursos de nuestro planeta. Lo hacemos junto con personas valientes y sus organizaciones. Hivos proporciona el conocimiento, la red, el dinero y el soporte. Nuestros socios tienen las ideas innovadoras y el coraje para implementarlas. ¡Juntos trabajamos por un mundo libre, justo y sostenible! ¿Quieres saber más sobre nosotros? Echa un vistazo a www.hivos.org</t>
  </si>
  <si>
    <t>Help 650 At-Risk Children in Mexico Stay in School</t>
  </si>
  <si>
    <t>hivosAmLatina</t>
  </si>
  <si>
    <t>Help 11 children with acute dental pain receive treatment</t>
  </si>
  <si>
    <t>Light of the World Charities</t>
  </si>
  <si>
    <t>65-0920003</t>
  </si>
  <si>
    <t>https://hipgive.org/wp-content/uploads/2018/07/501c3-certificate.pdf</t>
  </si>
  <si>
    <t>Promoting sexual rights of women with disabilities</t>
  </si>
  <si>
    <t>Grupo Educativo Interdisciplinario en Sexualidad Humana y Atención a la Discapacidad A.C.</t>
  </si>
  <si>
    <t>58300, ante el titular de la notaria 113 del Distrito Federal</t>
  </si>
  <si>
    <t>https://hipgive.org/wp-content/uploads/2019/01/actasgeishad-(1).pdf</t>
  </si>
  <si>
    <t>Tim</t>
  </si>
  <si>
    <t>tarthur@lotwc.us</t>
  </si>
  <si>
    <t>(772) 223-9781</t>
  </si>
  <si>
    <t>IRENE</t>
  </si>
  <si>
    <t>irene.torices@gmail.com</t>
  </si>
  <si>
    <t>info@lotwc.us</t>
  </si>
  <si>
    <t>(553) 879-0261</t>
  </si>
  <si>
    <t>Because your right to pleasure is my right</t>
  </si>
  <si>
    <t>Porque tu derecho al placer es mi derecho</t>
  </si>
  <si>
    <t>Artistic social radio show</t>
  </si>
  <si>
    <t>helloooo134</t>
  </si>
  <si>
    <t>https://hipgive.org/wp-content/uploads/2018/01/6828IMG_2048.jpg</t>
  </si>
  <si>
    <t>Artisan Community of la Barra de Santiago</t>
  </si>
  <si>
    <t>https://hipgive.org/wp-content/uploads/2017/03/4326ESTATUTOS-FGK-DIARIO-OFICIAL.pdf</t>
  </si>
  <si>
    <t>In Mexico, talking about sexuality continues to be a taboo subject in all social spheres: in politics, education and even in the family. This problem is even worse when we talk about the sexuality of a person with a disability because for society, it is almost impossible to think that they can have an active sexual life. The lack of information, education and training in these issues, coupled with the cultural baggage of Mexico, leads to health problems for the population with disabilities and the people around them. The legal position regarding the sexual and reproductive rights of persons with disabilities is contradictory, since, despite being contemplated in several national laws and international treaties, there is no political will to ensure compliance, regulation and financing. It could be said that this issue is non-existent for the authorities of our country and society in general because there is widespread ignorance about their rights. For example, special education schools and public health agencies that serve this population do not include these topics in their plans or work programs. In Mexico women with disabilities outnumbers men (3.8 million against 3.3 million), 6.2% of women in the country live with this condition and in the case of men, they represent 5.7 percent of the total population ( INEGI, 2014). Gender stereotypes have an adverse impact on women with disabilities and place them in a situation of greater vulnerability. For example, the stereotype of motherhood as inherent and natural to women places many of them, with or without disabilities, in the face of the social pressure of being mothers. In the case of women with disabilities, they are not considered capable of complying with this social requirement. In addition, there is a refusal to recognize their sexual and reproductive rights, such as the right to decide whether or not they have children, and even to lead an active sexual life (Torices, 2007). The lack of recognition of these rights restric them from being provided with comprehensive sexuality education, having less or no access to information on contraceptives, sexually transmitted infections, ways to prevent violence, and other issues related to their sexual life and reproductive health, unlike men with disabilities. The problem of discrimination due to disability and gender is compounded by the lack of public policies that address the specific sexuality needs of people with disabilities (Sánchez, 2017). In the field of research and academia, documentation on the subject of sexuality and disability is scarce, a situation that contributes to the poor training of professionals in the area of ​​health and special education. If this lack of information, we add discrimination, social exclusion and denial of parents to the situation of having a child with a disability, the barriers are widened, causing negative effects in their daily lives. The project seeks to offer scholarships to train 30 interested professionals in one year -including women with disabilities- who have the income profile required to complete the Diploma Program on Sexuality and Disability in twelve months, and initiate actions practically immediately, with the population which provide their services daily, from the creation in their work centers of formal education programs and comprehensive counseling on sexuality mainly for women, although not exclusively, because we know that the participation of men in the transformation of discriminatory and transgressive practices of sexual and reproductive rights of women with disabilities, it is essential for the change not only to be a reality, but also to last over time, diminishing the existing gap in sexual and reproductive health services of women with disabilities. the general population in comparison with the population with disabilities. In a period of 12 months the care of approximately 1500 women would be guaranteed monthly, if it is considered that in the Multiple Care Centers as in the Rehabilitation Units, each professional attends an approximate of 50 people monthly. This estimate would allow thinking that each year 18,000 women with disabilities (and men) would be cared for in terms of sexual and reproductive health and, consequently, minimize the factors that interfere in the sexual experiences of people with disabilities. In case of not reaching the final goal, the resources obtained will be used for the delivery of courses and workshops on sexuality aimed at people with disabilities, as well as their families and professionals who provide them with services; within the annual event of GEISHAD, AC, called Encuentro con tu Sexualidad. The number of workshops to be taught would depend on the donation obtained and women with disabilities would be privileged to receive them. The measurement of impact will be made through the periodic evaluation of the achievement of the competencies required to educate people with disabilities fully in sexuality and offer specific counseling. The achievement of this objective will allow each professional in training to account for the number of women served in their workplace and the welfare achieved from this care in their sexual and reproductive health. Interdisciplinary Educational Group on Human Sexuality and Disability Care A.C. (Geishad, AC) works for people with disabilities to demand their sexual and reproductive rights in an informed, free, responsible and healthy manner. Geishad, AC, promotes the culture of disability nationally and internationally, through the creation of a range of academic and professional specializations in this area and above all providing comprehensive care on sexuality to people with all types of disabilities, their families and specialists who provide services to them. The training, counseling, therapeutic and professional care, seeks to give any sexual problems they present. Geishad is a pioneer in scientific research in the area of ​​human sexuality and disability nationally and internationally and has developed courses, teaching materials and multidisciplinary postgraduate studies for specialization in this area. Comprehensive attention to the sexuality of people with disabilities is of the utmost importance, since it is a population with a high incidence of sexually transmitted infections and is an easy target for sexual abuse. For example, among all disabilities, people with hearing disabilities have the highest rate of HIV and are not served by public institutions, considering that they are projects with low social impact. The social and public health cost is high and affects both the population with disabilities and the entire society. The intention of Geishad is to get its methodology to the whole country through the formation of professional cadres in Disability and Sexuality that can achieve a systemic change so that people with disabilities can fully demand their sexual and reproductive rights.</t>
  </si>
  <si>
    <t>En México, hablar de sexualidad sigue siendo un tema tabú en todas las esferas sociales: en lo político, lo educativo y hasta en el seno familiar. Este problema se agrava aún más cuando hablamos de la sexualidad de una persona con discapacidad ya que para la sociedad, es casi imposible pensar que puedan tener una vida sexual activa. La falta de información, educación y capacitación en estos temas aunado al bagaje cultural de México derivan en problemáticas de salud para la población en condición de discapacidad y las personas que les rodean. La posición jurídica relativa a los derechos sexuales y reproductivos de las personas con discapacidad es contradictoria, ya que, a pesar de estar contemplados en varias leyes nacionales y tratados internacionales, no existe una voluntad política que garantice su cumplimiento, reglamentación y financiación. Podría decirse que este tema es inexistente para las autoridades de nuestro país y la sociedad en general pues hay un desconocimiento generalizado sobre sus derechos. Por ejemplo, las escuelas de educación especial y las instancias públicas de salud que atienden a esta población no incorporan estos temas en sus planes o programas de trabajo. En México, el número de mujeres con discapacidad supera a los hombres (3.8 millones frente a 3.3 millones), 6.2% de las mujeres del país viven con esta condición y en el caso de los hombres, representan 5.7 por ciento de la población total (INEGI, 2014). Los estereotipos de género impactan desfavorablemente a las mujeres con discapacidad y las colocan en una situación de mayor vulnerabilidad. Por ejemplo, el estereotipo de la maternidad como inherente y natural a las mujeres ubica a muchas de ellas, con o sin discapacidad, ante la presión social de ser madres. En el caso de las mujeres con discapacidad, no se les considera capaces de cumplir con esta exigencia social. Además, existe la negación a reconocer sus derechos sexuales y reproductivos, como el derecho a decidir si tienen o no hijos, e incluso a llevar una vida sexual activa (Torices, 2007). La falta de reconocimiento de estos derechos impide que se les brinde oportuna educación integral de la sexualidad, teniendo menos o nulo acceso a la información sobre anticonceptivos, infecciones de transmisión sexual, formas de prevenir la violencia, y otros temas relacionados con su vida sexual y reproductiva, a diferencia de los hombres con discapacidad. A la problemática de la discriminación por discapacidad y género se suma la falta de políticas públicas que atiendan las necesidades específicas en materia de sexualidad de las personas con discapacidad (Sánchez, 2017). En el campo de la investigación y la academia, la documentación sobre el tema de sexualidad y discapacidad es escasa, situación que contribuye a la pobre formación de cuadros profesionales en el área de salud y de educación especial. Si a esta falta de información, le sumamos la discriminación, exclusión social y negación de los padres de familia ante la situación de tener un hijo o una hija con discapacidad, se amplían las barreras, causando efectos negativos en su vida cotidiana. Este proyecto busca ofrecer becas para capacitar en un año a 30 profesionistas interesados -incluyendo mujeres con discapacidad- que cuenten con el perfil de ingreso requerido para cursar el programa de Diplomado en Discapacidad y Sexualidad en doce meses, e iniciar acciones prácticamente de forma inmediata, con la población a la que prestan sus servicios cotidianamente, a partir de la creación en sus centros de trabajo de programas formales de educación y consejería integral en sexualidad principalmente para mujeres, aunque no de forma exclusiva, pues sabemos que la participación de los hombres en la transformación de las prácticas discriminatorias y transgresoras de los derechos sexuales y reproductivos de las mujeres con discapacidad, es fundamental para que el cambio sea no solo una realidad, sino además perdure en el tiempo disminuyendo la brecha existente en los servicios de atención a la salud sexual y reproductiva de la población general en comparación con la población con discapacidad. En un periodo de 12 meses se garantizaría la atención de aproximadamente 1500 mujeres mensualmente, si se considera que en los Centros de Atención Múltiple como en las Unidades de Rehabilitación cada profesionista atiende a un aproximado de 50 personas mensualmente. Este estimado permitiría pensar que cada año se lograría atender a 18 mil mujeres con discapacidad (y hombres) en materia de salud sexual y salud reproductiva y, en consecuencia, minimizar los factores que interfieren en las experiencias sexuales de personas con discapacidad. En caso de no alcanzar la meta final, los recursos obtenidos se utilizarán para la impartición de cursos y talleres sobre sexualidad dirigidos a población con discapacidad, así como a sus familias y profesionistas que les prestan servicios; dentro del evento anual de GEISHAD, AC, denominado Encuentro con tu Sexualidad. El número de talleres a impartir dependería del donativo obtenido y se privilegiaría a las mujeres con discapacidad para recibirlos. La medición de impacto se realizará a través de la evaluación periódica del logro de las competencias requeridas para educar integralmente en sexualidad a personas con discapacidad y ofrecer consejería específica. El logro de este objetivo permitirá que cada profesionista en formación de cuenta del número de mujeres atendidas en su centro de trabajo y del bienestar logrado a partir de esta atención en la salud sexual y reproductiva de las mismas. Grupo Educativo Interdisciplinario en Sexualidad Humana y Atención a la Discapacidad A.C. (Geishad, AC) trabaja para que las personas con discapacidad ejerzan sus derechos sexuales y reproductivos de manera informada, libre, responsable y saludable. Geishad, AC, promueve la cultura de la discapacidad a nivel nacional e internacional, por medio de la creación de toda una gama de especializaciones académicas y profesionales en este tema y sobretodo brindando atención integral sobre sexualidad a personas con todo tipo de discapacidades, sus familias y especialistas que les prestan servicios. La capacitación, asesoría, atención terapéutica y profesional, busca dar a cualquier problemática sexual que presenten. Geishad es pionero en la investigación científica en el área de sexualidad humana y discapacidad a nivel nacional e internacional y ha desarrollado cursos, materiales didácticos y estudios de posgrado multidisciplinarios para la especialización en este tema. La atención integral a la sexualidad de personas con discapacidad es de suma importancia, ya que es una población con alta incidencia a infecciones de transmisión sexual y son un blanco fácil para el abuso sexual. Por ejemplo, dentro de todas las discapacidades, las personas con discapacidad auditiva tienen el mayor índice de VIH y no son atendidas por las instituciones públicas, por considerar que son proyectos de bajo impacto social. El costo social y de salud pública es alto y afecta tanto a la población con discapacidad como a toda la sociedad. La intención de Geishad es hacer llegar su metodología a todo el país por medio de la formación de cuadros profesionales en Discapacidad y Sexualidad que puedan lograr un cambio sistémico para que las personas con discapacidad puedan ejercer plenamente sus derechos sexuales y reproductivos.</t>
  </si>
  <si>
    <t>andrea</t>
  </si>
  <si>
    <t>Cotización para impartirlo con 30 personas máximo Quotation to impart it with 30 people maximum COSTOS/COSTS Organización / Organization HONORARIOS / FEE $1250.00 (un mil doscientos cincuenta dólares americanos / one thousand two hundred and fifty american dollars) TRANSPORTACIÓN AÉREA Y/O TERRESTRE (INCLUYENDO TAXIS NECESARIOS) / AERIAL AND / OR TERRESTRIAL TRANSPORTATION (INCLUDING TAXES NECESSARY) LOS QUE CON LA LÍNEA AÉREA Y/O EL SERVICIO TERRESTRE SE CONVENGAN / THOSE WHO WITH THE AIRLINE AND / OR THE TERRESTRIAL SERVICE ARE CONVENING DIETAS (D, C y C) /SUBSISTENCE ALLOWANCE (B, M, D) LOS QUE CON EL SERVICIO DE ALIMENTOS SE CONVENGAN / THOSE WHO AGREE WITH THE FOOD SERVICE HOSPEDAJE / LODGING ***** LOS QUE CON EL HOTEL SEDE SE CONVENGAN / THOSE WHO AGREE WITH THE HOTEL SITE RENTA DE SALÓN / SALON RENT LOS QUE CON EL RECINTO SEDE SE CONVENGAN SI FUESE NECESARIO / THOSE WHO WITH THE VENUE ARE CONVENED IF IT WAS NECESSARY Materiales y equipos necesarios CALCULO INVERSIÓN TOTAL / TOTAL INVESTMENT CALCULATION HONORARIOS + TRANSPORTACIÓN+DIETAS+HOSPEDAJE+ MATERIALES Y EQUIPO+RENTA SALÓN / FEES + TRANSPORTATION + DIETS + HOSPEDAJE + MATERIALS AND EQUIPMENT + SALON RENT TOTAL $1250.00 (un mil doscientos cincuenta dólares americanos / one thousand two hundred and fifty american dollars) El costo total regular del diplomado por participante es de $1250.00 dolares.The regular total cost of the diploma per participant is $ 1250.00 dollars.Cada taller requiere un facilitador por cada 10 participantes, esto significa que a cada taller o modulo de 20 personas corresponden dos facilitadores como mínimo.Each workshop requires one facilitator for every 10 participants, this means that at least 20 facilitators are responsible for each workshop or module of 20 people.</t>
  </si>
  <si>
    <t>sexosinlata</t>
  </si>
  <si>
    <t>The Organization of La Barra de Santiago centers on the creation of job opportunities for unemployed women through the production and sale of morro and coconut handicrafts. To improve quality, they need to purchase a band engine.</t>
  </si>
  <si>
    <t>La Asociación de la Barra de Santiago realiza esfuerzos enfocados a la generación de empleo a través de la elaboración y venta de artesanías de morro y coco, para ello necesitan comprar un motor de banda.</t>
  </si>
  <si>
    <t>History Since its founding in 2004, the Barra de Santiago Association has worked to preserve one of the most valuable natural assets in El Salvador and at the same time to help the poor communities that live there in precarious conditions. La Barra de Santiago, one of the most beautiful beaches located in the municipality of Jujutla, department of Ahuachapán, has an extensive mangrove where its inhabitants are dedicated, above all, to fishing, despite the extreme poverty conditions that some people live in; Crop production and livestock grazing. For the last 12 years, the Bar Association of Santiago (ABS) has developed different projects in coordination with the inhabitants, which benefit more than 1,000 people. Coconut and Morro Handcrafts The association centers on the improvement of job opportunities through the production and sale of morro and coconut handicrafts, for which they have established a workshop equipped with tools for the elaboration of the products in an artisan way. At the moment there are 50 people dedicated full time to the production of a variety of handmade art, among them napkin holders, glasses, table decor, ornaments, among other decorative objects. Some of the production is sold at retail stores in the capital &amp;#8211; San Salvador. The project was initiated this year by Irma Charur, entrepreneur and member of the association and Juan Harrison, President of the Association. Why is it important? The dream of the association is to multiply the impact through hand-crafted supplies and benefit more single &amp;#8211; unemployed women in the community that need to take care of their children and are unable to work. Value chain innovation will inspire new designs and therefore grow the business by increasing sales and profitability. By supporting this community, more families will be benefitted and more women will develop their entrepreneurial and creative skills; building a better future for the new generation. How will funds be used? All the funding raised through this campaign will be used to purchase a band engine to expedite the production and improve the quality of its finishes. The cost of the band engine is $1,500.</t>
  </si>
  <si>
    <t>Historia Desde su fundación en 2004, la Asociación Barra de Santiago ha trabajado para preservar uno de los bienes naturales más valiosos de El Salvador y a la vez, ayudar a las comunidades que viven ahí en condiciones precarias. La Barra de Santiago, playa ubicada en el municipio de Jujutla, departamento de Ahuachapán, tiene un extenso manglar donde sus habitantes se dedican, sobre todo, a la pesca, a pesar de las condiciones de extrema pobreza que viven algunos; a la producción de cultivos y al pastoreo de ganado. Desde hace 12 años, la Asociación Barra de Santiago (ABS) desarrolla diferentes proyectos en coordinación con los habitantes, con los que benefician a más de 1,000 personas. Proyecto de Adornos Artesanales La asociación realiza esfuerzos enfocados en la generación de empleo a través de la elaboración y venta de artesanías de morro y coco, por lo que han establecido un taller equipado con herramientas para la elaboración de los productos de manera artesanal. Actualmente son 50 personas las que se dedican a tiempo completo a elaborar diferentes artesanías, entre ellas servilleteros, copas, centros de mesa, adornos, entre otros objetos decorativos. Algunos de estos detalles decorativos elaborados en la Barra de Santiago son comercializados en diferentes tiendas en la capital San Salvador. El proyecto inició este año por iniciativa de Irma Charur, empresaria y miembro de la asociación y Juan Harrison, Presidente de la Asociación. En esta campaña de recaudación, el proyecto denominado “Industrias de Adornos Artesanales” administrado por la Asociación de la Barra de Santiago, requiere de la compra de un motor de banda para agilizar la producción de las artesanías y mejora la calidad de sus terminaciones. ¿Porque es importante? El sueño de la asociación es multiplicar el impacto de la producción de adornos artesanales beneficiando a más mujeres de la comunidad desempleadas, que por cuidar a sus hijos, no pueden desplazarse fuera del cantón. Innovando en la cadena productiva y nuevos diseños, se logrará aumentar las ventas y distribución de los productos. Esto a su vez, beneficiará a más familias y empleará a más mujeres desarrollando sus habilidades en oficio de forma más eficiente y creativa. ¿Cómo se utilizarán los fondos? En esta campaña de recaudación, el proyecto de Adornos Artesanales administrado por la Asociación de la Barra de Santiago, requiere de la compra de un motor de banda para agilizar la producción de las artesanías y mejorar la calidad de sus terminaciones. El costo del motor de banda tiene un costo de $1500 para cortar los productos.</t>
  </si>
  <si>
    <t>solp</t>
  </si>
  <si>
    <t>al</t>
  </si>
  <si>
    <t>Campaign summary:People really care about this project.&amp;nbsp; Why it matters: It is important because ..... Potential Challenges: Some challenges are:&amp;nbsp;1. 2. 3.&amp;nbsp;</t>
  </si>
  <si>
    <t>Resumen de la campaña:sabemos que... Queremos poder trabajar.&amp;nbsp; ¿Cómo pondremos tus donaciones en acción? Estamos tratando de buscar formas de reproducir el error.&amp;nbsp;Por qué importa: Importa porque .... Desafíos potenciales: hay muchos desafios con respecto al proyecto.,, Acerca de nuestra organización: La organizacion cuenta con ....</t>
  </si>
  <si>
    <t>https://vimeo.com/210685792</t>
  </si>
  <si>
    <t>https://hipgive.org/wp-content/uploads/2019/01/ESCRITURA-58300-impre.pdf</t>
  </si>
  <si>
    <t>https://hipgive.org/wp-content/uploads/2019/03/EDOSFINANCIEROS.pdf</t>
  </si>
  <si>
    <t>https://hipgive.org/wp-content/uploads/2019/02/PRESUPUESTOGEISHAD2019.pdf</t>
  </si>
  <si>
    <t>Producir y Consumir Localmente para el Fortalecimiento de la Actividad Económica de Jóvenes y Mujeres del Municipio de Mejicanos, Departamento de San Salvador, El Salvador.</t>
  </si>
  <si>
    <t>FUNDAVE</t>
  </si>
  <si>
    <t>SAN SALVADOR, EL SALVADOR</t>
  </si>
  <si>
    <t>Arte decorativo</t>
  </si>
  <si>
    <t>https://hipgive.org/wp-content/uploads/2019/03/CREDENCIAL-REPRESENTANTE-LEGAL-FUNDAVE.pdf</t>
  </si>
  <si>
    <t>herotomania@hotmail.com</t>
  </si>
  <si>
    <t>Kenny</t>
  </si>
  <si>
    <t>kennyperdomo@gmail.com</t>
  </si>
  <si>
    <t>ART needs de Yojoh&amp;#8217;s</t>
  </si>
  <si>
    <t>(760) 539-14</t>
  </si>
  <si>
    <t>hybridotho@gmail.com</t>
  </si>
  <si>
    <t>fundacionavery@gmail.com</t>
  </si>
  <si>
    <t>ARREGLANDO CREANDO Y ENSEÑANDO</t>
  </si>
  <si>
    <t>Primer Hospice Pediatrico de Chile</t>
  </si>
  <si>
    <t>Porque Bruno oiga un te amo!!</t>
  </si>
  <si>
    <t>AREGLANDO CREANDO Y ENSEÑANDO</t>
  </si>
  <si>
    <t>anakarla13@hotmail.com</t>
  </si>
  <si>
    <t>Armar una computadora</t>
  </si>
  <si>
    <t>Tener computadora</t>
  </si>
  <si>
    <t>https://hipgive.org/wp-content/uploads/2017/12/images-(2).jpeg</t>
  </si>
  <si>
    <t>Helix</t>
  </si>
  <si>
    <t>07-16-2019</t>
  </si>
  <si>
    <t>Por una vida digna y de respeto</t>
  </si>
  <si>
    <t>https://hipgive.org/wp-content/uploads/2018/10/74422017_990_Signed_AlianzaAmericas-34-2066826.pdf</t>
  </si>
  <si>
    <t>gboladeras@gmail.com</t>
  </si>
  <si>
    <t>José</t>
  </si>
  <si>
    <t>arcade95@hotmail.com</t>
  </si>
  <si>
    <t>05-17-2019</t>
  </si>
  <si>
    <t>por un espacio agradable y armónico</t>
  </si>
  <si>
    <t>(453) 136-6905</t>
  </si>
  <si>
    <t>Michoacán, México</t>
  </si>
  <si>
    <t>Hello! This is really my dream, to have a computer to do school work, I hope and support me, Thank you! :)</t>
  </si>
  <si>
    <t>brigitte.loya@gmail.com</t>
  </si>
  <si>
    <t>Hola! Este en realidad es mi sueño, tener una computadora para hacer trabajos de escuela, espero y puedan ayudarme :)</t>
  </si>
  <si>
    <t>I really do not have much to say, I&amp;#8217;m just a guy with a dream that wants to bring to reality, I&amp;#8217;m a student very passionate about my career, the expenses of this same do not allow me to save enough to make my dream come true, that&amp;#8217;s why I come to this site since it looks very promising, I hope and understand my dream, thank you very much to everyone :)</t>
  </si>
  <si>
    <t>Realmente no tengo mucho que decir, solo soy un chico con un sueño que quiere llevar a la realidad, soy un estudiante muy apasionado por mi carrera, los gastos de esta misma no me permiten ahorrar lo suficiente para hacer mi sueño realidad, por eso acudo a este sitio ya que se ve muy prometedor, espero y entiendan mi sueño, muchas gracias a todos :) &amp;nbsp;</t>
  </si>
  <si>
    <t>Arcade95@hotmail.com</t>
  </si>
  <si>
    <t>Por mas sonrisas</t>
  </si>
  <si>
    <t>Armando Rios Piter Candidato Independiente</t>
  </si>
  <si>
    <t>&amp;nbsp; The crisis affecting Central American families is bigger than our borders. It transcends differences of language, of country of origin, of geography. It unites us in a way that only the most dire of emergencies can. It is a crisis of humanity, one that requires a basic, human response: Heart. For decades, Alianza Americas has worked across borders to fight injustice, oppression, and inequality. And as the crisis facing migrant families, children, and marginalized people across the Americas grows, the urgency and immediacy of our work also grows. Join us in putting our “hearts”&amp;#8211;resources, action, compassion and resistance&amp;#8211;on the ground, across borders to protect migrant families and defend their human rights. &amp;nbsp; How we will put your donations in action: #HeartsAcrosstheAmericas will work across borders to protect and defend migrant families in their home countries, along the migration route, and in the United States. The effort builds on Alianza Americas’ 15 years of experience in transnational advocacy and organizing to advance justice, dignity and human rights across the Americas.- In Central America: Coordinated advocacy, resources, and partnerships to end the systemic violence, impunity, and inequality driving families from their homes. In Mexico: Direct financial support to shelters housing migrant families and mobilization of legal experts to ensure that families understand their rights to seek asylum. In the United States: Networked legal services and know-your-rights trainings for migrant families and migrant-led organizing around legislation that protects families across borders. Add your “heart” to the mobilization of #HeartsAcrosstheAmericas. Your donation will support Alianza Americas’ transnational effort to build safety, support and protections migrant families across borders. &amp;nbsp; Why it matters: Central American families and migrant communities are in acute crisis. The systemic poverty, corruption and violence that plagues countries like Guatemala, Honduras, El Salvador and Nicaragua has been exacerbated by decades of short-sighted, punitive economic and immigration policies from the United States. And now, the abject lack of basic regard for humane treatment with which the current administration has attacked immigrant and refugee families puts them at immediate risk. The resurgence of white supremacy, rising xenophobia, and nationalism is reaching across borders, adding to this toxic mix across the Americas. Families face death if they stay home; persecution and separation if they flee. &amp;nbsp; Potential Challenges: Well-intentioned, short-term responses fail to capture the deeply historic and transnational dimensions of the challenge at hand. While there is no silver bullet to tackling a situation as complex as the one facing Central American migrants, work toward a solution must include all stakeholders across the U.S.-Central America migration corridor. In defending migrant families, we seek support from concerned people across the Americas. Share your city, state, and country when you make a contribution to light up our map of #HeartsAcrosstheAmericas. &amp;nbsp; About our organization Alianza Americas is a network of 50 immigrant-led organizations representing more than 100,000 families across the United States. It is the only US-based organization rooted in Latino and Caribbean immigrant communities that works transnationally to create an inclusive, equitable, and sustainable way of life.</t>
  </si>
  <si>
    <t>Por mas niños felices</t>
  </si>
  <si>
    <t>ARCA -Albergue de perros</t>
  </si>
  <si>
    <t>jessicaalfaroarevalo90@hotmail.com</t>
  </si>
  <si>
    <t>La crisis que afecta a las familias centroamericanas es más grande que nuestras fronteras. Trasciende las diferencias de idioma, de país de origen, de geografía. Es una emergencia que nos llama a unirnos, una crisis que requiere una respuesta humana: el corazón. Durante más de una década, Alianza Américas ha trabajado a través de las fronteras para luchar contra la injusticia, la opresión y la desigualdad. Y a medida que crece la crisis que enfrentan las familias, los niños y las personas históricamente excluidas en las Américas, también aumenta la urgencia de reforzar nuestro trabajo. Ayúdanos a poner nuestros “corazones” -recursos, acción, compasión y resistencia- donde sea necesario, sin importar fronteras, para proteger a las familias migrantes y defender sus derechos. &amp;nbsp; ¿Cómo pondremos tus donaciones en acción? #HeartsAcrosstheAmericas trabajará a través de las fronteras para proteger y defender a las familias migrantes en sus países de origen, a lo largo de la ruta migratoria y en los Estados Unidos. El esfuerzo se basa en los 15 años de experiencia de Alianza Américas en incidencia y organización transnacional para promover la justicia, la dignidad y los derechos humanos en las Américas. En Centroamérica: coordinación de actividades de incidencia para combatir la desigualdad y la impunidad, visibilización de las causas sistémicas que provocan que las familias huyan de sus lugares de origen, e informar a posibles solicitantes de asilo sobre sus derechos. En México: apoyo financiero directo a los refugios que albergan a familias migrantes y la movilización de expertos legales para asegurar que las familias comprendan sus derechos a solicitar asilo. En Estados Unidos: Servicios legales a las familias migrantes a través de las organizaciones de nuestra red, capacitación sobre derechos y formación de liderazgo, trabajo de incidencia en torno a legislaciones que protejan a las familias migrantes. Comparte tu &amp;#8220;corazón&amp;#8221; al movimiento #HeartsAcrosstheAmericas. Su donación apoyará el esfuerzo transnacional de Alianza Américas para construir seguridad, apoyo y protección a las familias migrantes a través de las fronteras. &amp;nbsp; Por qué importa: Las familias centroamericanas y las poblaciones migrantes viven una grave crisis. La pobreza, la corrupción y la violencia generalizada que sufren las poblaciones más vulnerables en Guatemala, Honduras, El Salvador y Nicaragua han sido provocadas por décadas de intervenciones políticas y económicas de los Estados Unidos en la región. Ante esta crisis, miles de familias se han visto forzadas a tomar la decisión de abandonar de sus lugares de origen para poner a salvo sus vidas. Sin embargo, en la búsqueda de seguridad se enfrentan a la separación familiar, criminalización y discriminación por parte de lamentable actual Administración de los EE. UU. Ahora, el resurgimiento de la supremacía blanca, el aumento de la xenofobia y el nacionalismo en los EE. UU. está traspasando las fronteras. ¡Debemos luchar más fuerte para proteger a las familias en todas las Américas! &amp;nbsp; Desafíos potenciales: Si bien no existe una fórmula mágica para solucionar la compleja situación de los migrantes centroamericanos, el trabajo hacia una solución debe incluir a todas las partes interesadas en el corredor migratorio de los Estados Unidos y Centroamérica. Como una organización cuya misión es lograr una forma de vida más digna en las personas en las Américas, creemos que podemos aportar a este camino. Al defender a las familias migrantes, buscamos el apoyo de personas conscientes en las Américas. Y por esto te invitamos a unirte a nuestro movimiento. Comparte tu ciudad, estado y país cuando hagas una contribución, así iluminaremos nuestro mapa de #HeartsAcrosstheAmericas. &amp;nbsp; Acerca de nuestra organización: Alianza Américas es una red de organizaciones de inmigrantes latinoamericanas y caribeñas en Estados Unidos. Es la única organización nacional en Estados Unidos que tiene sus raíces en las comunidades de inmigrantes latinos y que trabaja a nivel interno y transnacional para construir condiciones de vida inclusivas, equitativas y sostenibles.</t>
  </si>
  <si>
    <t>marialemirandabazan@gmail.com</t>
  </si>
  <si>
    <t>POR LOS NIÑOS Y LOS ANCIANOS CONTRUYAMOS ALBERGUES</t>
  </si>
  <si>
    <t>geoconsumers@outlook.com</t>
  </si>
  <si>
    <t>APROVECHEMOS NUESTROS RESIDUOS &amp;#8230; NO CONTAMINEMOS!!!</t>
  </si>
  <si>
    <t>iferro.urbano@gmail.com</t>
  </si>
  <si>
    <t>04-30-2019</t>
  </si>
  <si>
    <t>Por los niños y jóvenes con futuro</t>
  </si>
  <si>
    <t>rocio89navas@gmail.com</t>
  </si>
  <si>
    <t>Aprende y Emprende</t>
  </si>
  <si>
    <t>Healthy Food, Healthy Youth</t>
  </si>
  <si>
    <t>Spanish Speaking Citizens' Foundation</t>
  </si>
  <si>
    <t>https://hipgive.org/wp-content/uploads/2018/06/501(c)(3)-IRS-letter-SSCF.pdf</t>
  </si>
  <si>
    <t>falrojas@gmail.com</t>
  </si>
  <si>
    <t>07-15-2019</t>
  </si>
  <si>
    <t>Por la salud de Yucatan</t>
  </si>
  <si>
    <t>jake.polanco@hotmail.com</t>
  </si>
  <si>
    <t>Aprende a vender</t>
  </si>
  <si>
    <t>(510) 689-2959</t>
  </si>
  <si>
    <t>San Francisco Bay Area, CA, USA</t>
  </si>
  <si>
    <t>Healthy eating habits and quick cooking on a small budget</t>
  </si>
  <si>
    <t>POLI PROYECTOS</t>
  </si>
  <si>
    <t>Hábitos alimenticios saludables y cocinar rápido con poco presupuesto</t>
  </si>
  <si>
    <t>dg.robinsonbarrios@gmail.com</t>
  </si>
  <si>
    <t>The Spanish Speaking Citizens’ Foundation was established in 1965 by a group of visionaries dedicated to improving our community for Latino residents in Oakland. Over the years, our agency has evolved into a family resource center that provides a range of services to help community members successfully integrate into society. The Speaking Spanish Citizens&amp;#8217; Foundation core services are Educational Enrichment, Youth Leadership, Immigration &amp;amp; Citizenship Services and Information &amp;amp; Referral. Read more about us at sscf.org. The Issue: Adolescence can be a time of both disorientation and discovery. This transitional period can bring up issues of independence and self-identity; many adolescents and their peers face tough choices regarding schoolwork, sexuality, drugs, alcohol, and social life. Going through this phase can be hard for Latino teenagers living in a foreign country. The Spanish Speaking Citizens’ Foundation provides integral educational services to motivate youth in becoming the best version of themselves. Healthy Food, Healthy Youth is a part of the Spanish Speaking Citizens’ Foundation’s educational programs, a strategic and complementary effort to our tutoring and mentoring support program for Latino teenagers. We want to hire a nutritionist to teach students healthy eating habits to help them choose the best food options according to their budget and their nutritional needs, while at the same time learning how to cook! In the United States, more children suffer from malnutrition due to dietary imbalances than due to nutritional deficiencies. We at SSCF have had the opportunity to work with 70 Latino high school students offering them comprehensive and integral education through our LIBRE program. Besides the academic support and cultural activities, ten of them they will be educated on healthy eating habits this fall thanks to the complementary Healthy Food, Healthy Youth program. We need your help to get started! We need only $2,500 to make the Healthy Food, Healthy Youth program a reality, and we really believe that a crowdfunding campaign is the best way to reach our goal; promotional support and donations from dedicated individuals could easily finance this great project. Once the Healthy Food, Healthy Youth program concludes, students will have the opportunity to practice every day at home, teach other members of their families what they learned, and when possible, they will cook with their friends at our center as a part of our educational program. Eating healthy is an important part of a healthy lifestyle and is something that should be taught at a young age. Healthy eating during adolescence is important as the body changes during this time, affecting an individual&amp;#8217;s nutritional and dietary needs. Adolescents are becoming more independent and making many food decisions on their own. Many adolescents experience a growth spurt and an increase in appetite and need healthy foods to meet their growth needs. Your support will help to improve the lives of ten Latino high school students! Make a donation today! Spread the word through social media! Click the share button in the right corner of this page! Can you help in other ways? Let us know how! Contact us at volunteer@sscf.org</t>
  </si>
  <si>
    <t>EDYTRUJILLO68@GMAIL.COM</t>
  </si>
  <si>
    <t>Spanish Speaking Citizens’ Foundationfue establecida en 1965 por un grupo de visionarios dedicados a mejorar nuestra comunidad para los residentes latinos en Oakland. Con los años, nuestra agencia se ha convertido en un centro de recursos que ofrece una gama de servicios para ayudar a los miembros de la comunidad latina a integrarse con éxito en la sociedad. Los servicios de Speaking Spanish Citizens &amp;#8216;Foundation son Enriquecimiento Educativo, Liderazgo Juvenil, Servicios de Inmigración y Ciudadanía e Información y Referencias. Lea más sobre nosotros en sscf.org La adolescencia puede ser un momento de desorientación y descubrimiento. Este período de transición puede traer problemas de independencia e identidad propia; muchos adolescentes y sus pares enfrentan decisiones difíciles con respecto a las tareas escolares, la sexualidad, las drogas, el alcohol y la vida social. Pasar por esta fase puede ser difícil para los adolescentes latinos que viven en un país extranjero. Spanish Speaking Citizens&amp;#8217; Foundation brinda servicios educativos integrales para motivar a los jóvenes a convertirse en la mejor versión de ellos mismos.Healthy Food, Healthy Youth (Comida Sana, Jóvenes Sanos) es parte de los programas educativos de nuestra fundación, un esfuerzo estratégico y complementario para nuestro programa de mentores y tutoría para adolescentes latinos. &amp;nbsp; Queremos contratar a un nutriólogo que enseñe a los estudiantes hábitos alimenticios saludables para ayudarlos a elegir las mejores opciones de alimentos de acuerdo con su presupuesto y necesidades nutricionales, y al mismo tiempo aprendan a cocinar. En los Estados Unidos, más niños sufren de desnutrición debido a desequilibrios en su dieta que debido a deficiencias nutricionales. Nosotros en SSCF tenemos la oportunidad de trabajar con 70 estudiantes latinos de preparatoria ofreciéndoles educación integral e integral a través de nuestro programa LIBRE. Además del apoyo académico y las actividades culturales, 10 de ellos recibirán educación sobre hábitos alimenticios saludables este otoño gracias al programa complementario Healthy Food, Healthy Youth (Comida Sana, Jóvenes Sanos). &amp;nbsp; ¡Necesitamos tu ayuda para comenzar! Necesitamos solo $2,500 para hacer realidad el programa Healthy Food, Healthy Youth (Comida Sana, Jóvenes Sanos), realmente creemos que una campaña de crowdfunding es la mejor manera de alcanzar nuestro objetivo; el apoyo promocional y las donaciones de todos ustedes podrían financiar fácilmente este gran proyecto. &amp;nbsp; Una vez que concluya el programa Healthy Food, Healthy Youth (Comida Sana, Jóvenes Sanos), los estudiantes tendrán la oportunidad de practicar todos los días en casa, enseñar a otros miembros de sus familias lo que aprendieron y, cuando sea posible, cocinarán con sus amigos en nuestro centro como parte de nuestro programa educativo. &amp;nbsp; Comer saludablemente es una parte importante de un estilo de vida saludable y es algo que debe enseñarse a una edad temprana. La alimentación saludable durante la adolescencia es importante ya que el cuerpo cambia durante este tiempo, afectando las necesidades nutricionales y de dieta de un individuo. Los adolescentes se vuelven más independientes y toman muchas decisiones sobre los alimentos que consumen por su cuenta. Muchos adolescentes experimentan un crecimiento acelerado y un aumento en el apetito y necesitan alimentos saludables para satisfacer sus necesidades de crecimiento. Su apoyo ayudará a mejorar las vidas de diez estudiantes latinos de preparatoria. 1. ¡Haz una donación hoy! 2. ¡Corre la voz a través de las redes sociales! Haga clic en el botón Compartir en la esquina derecha de esta página. 3. ¿Puedes ayudar de otras maneras? ¡Háganos saber cómo! 4. Contáctanos en volunteer@sscf.org &amp;nbsp; &amp;nbsp; &amp;nbsp;</t>
  </si>
  <si>
    <t>Item $ Nutritionist 900 Food 1500 Field trips 100 Total 2500 &amp;nbsp; &amp;nbsp;</t>
  </si>
  <si>
    <t>SSCFOAK</t>
  </si>
  <si>
    <t>apoyo social</t>
  </si>
  <si>
    <t>Cercado de Lima, Departamento de Lima, Perú</t>
  </si>
  <si>
    <t>este es una asociación de comerciantes urbanas que necesitan un lugar donde vender sus productos a falta de presupuesto económico no pueden hacer realidad sus sueños que es tener local propio</t>
  </si>
  <si>
    <t>a una asociación que quiere surgir&amp;nbsp;</t>
  </si>
  <si>
    <t>03-24-2019</t>
  </si>
  <si>
    <t>Pochteca/ travelling store</t>
  </si>
  <si>
    <t>Apoyo para Emprendimiento productivo para Fundación Ambiental de Mujeres</t>
  </si>
  <si>
    <t>katytopete21@gmail.com</t>
  </si>
  <si>
    <t>sjauxf@gmail.com</t>
  </si>
  <si>
    <t>APOYO CONTRA LA VIOLENCIA DE GENERO EN COMUNIDADES AFROCOLOMBIANAS DEL PACIFICO</t>
  </si>
  <si>
    <t>Planting the Seeds of Education to Harvest a Brighter Future</t>
  </si>
  <si>
    <t>Fundacion Casa Guatemala</t>
  </si>
  <si>
    <t>https://hipgive.org/wp-content/uploads/2019/06/Constancia-RTU-FUNCASA-93702442.pdf</t>
  </si>
  <si>
    <t>Apoyo a una empresa social dedicada a la producción de artesanías con residuos de banano elaborados por mujeres rurales de Guatemala</t>
  </si>
  <si>
    <t>Health Justice Fellowship</t>
  </si>
  <si>
    <t>sramos@earth.ac.cr</t>
  </si>
  <si>
    <t>Health Equity Program</t>
  </si>
  <si>
    <t>mide@sjli.org</t>
  </si>
  <si>
    <t>Heather</t>
  </si>
  <si>
    <t>heather@casa-guatemala.org</t>
  </si>
  <si>
    <t>lreyes@sjli.org</t>
  </si>
  <si>
    <t>Apoyo a un emprendimiento social dedicado a la producción de productos de moda elaborados con residuos de banano por mujeres rurales de Guatemala</t>
  </si>
  <si>
    <t>(502) 421-28223</t>
  </si>
  <si>
    <t>Haz mi sueño realidad</t>
  </si>
  <si>
    <t>Providing access to education breaks the cycle of poverty creates a brighter future for the children of Casa Guatemala</t>
  </si>
  <si>
    <t>El acceso a la educación es vital para romper el ciclo de la pobreza y dar un mejor futuro a los niños de Casa Guatemala</t>
  </si>
  <si>
    <t>Hay mujeres que inspiran</t>
  </si>
  <si>
    <t>Fondo de Mujeres Bolivia</t>
  </si>
  <si>
    <t>https://hipgive.org/wp-content/uploads/2018/11/Acta-de-Constitución.pdf</t>
  </si>
  <si>
    <t>Casa Guatemala is reaching out to the most vulnerable families in over 30 isolated Mayan communities to give them the opportunity for their children to learn and grow in a safe and healthy environment. Every year, over 200 children benefit from the education, nutrition and health care services Casa Guatemala provides. Our project is a free boarding school that allows children to live onsite where they receive their education from pre-kinder through grade six; three healthy meals and two snacks a day; and free health care from our onsite clinic Our goal for the Guatemalan Giving Challenge is to raise $5600 for our education program, which is the cost to sponsor a class for a full year. We want our Guatemalan supporters to get involved and be the change they want to see in the world, and in our country! Whether is it $5, $50 or $500, we can all contribute to making this campaign a success! Casa Guatemala knows that by providing these vital services, we are changing the outcome for these children and breaking the cycles of poverty that have kept their families from thriving for generations. Our dedicated staff and volunteers live onsite with the children 24 hours a day. Our trained and certified teachers work in and out of the classroom to provide a hands-on learning experience that prepares our students for continued excellence throughout their educational journey. In rural Guatemala, only 30% of children finish the sixth grade. Over 45% of all children in Guatemala under the age of 5 are chronically malnourished. And from 2009 though 2017 over 30,000 pregnancies where reported in girls aged 10 though 14. These statistics are staggering and need to change. We are making that change. Why it matters: &amp;nbsp; Casa Guatemala has over 40 years of experience in providing education, nutrition and health care to the most vulnerable children in the country. This hard work has resulted in thousands of young people joining the workforce as responsible citizens and loving parents. We measure our impact by the number of children who successfully graduate from our program and continue on to higher levels of education. In the last 5 years, Casa Guatemala has seen 100% of our students continue on to middle school and high school. In a time when we see more and more families fleeing Guatemala due to a lack of opportunity, food or education, Casa Guatemala is providing a safe and secure alternative for families to stay in Guatemala and still be able to provide their children with the tools needed for a brighter future. If we don’t want to see children suffering in cages at the US border, we need to make sure that these families have access to education, nutrition and health care for their children at home, and that is why Casa Guatemala is so important. You can be a part of the solution by donating to our campaign! Potential Challenges: &amp;nbsp; We decided to set the goal of $5600 as that is what it costs to pay one of our teachers for one year. At Casa Guatemala we have 14 full time teachers in our school; 4 teachers who work as house parents to the children who live onsite; as well as our school principal and project director. As you can imagine, the monthly expenses for the education program are the highest and also the most crucial as our work just would not be possible if it wasn’t for the dedicated professionals who teach, inspire and love the children in our care as if they were their very own. We are confident we will reach our goal for this campaign but if we don’t, all of the funds raised will go towards our education program and the salaries of our talented teachers. But we hope to surpass our goal and fund even more of our education program thanks to the #GuatemalanGivingChallenge! We will be rewarding our donors with fun perks which you can read about below! We want you to feel like you are part of our Casa Guatemala family! That you are really making an impact no matter how big or small your donation is! Because you really are! We can’t do any of this without YOU! Your support is what keeps us going and allows the kids in our care to change the world! There are plenty of other ways to help to! Please be sure to share our campaign with your friends and family via email and social media! Tell your contacts why you believe in Casa Guatemala and be our ambassador! You will be amazed how much your donation will inspire others to give too! Challenge your coworkers, family members, friends and loved ones to get involved and help us to grow our Casa Guatemala Family! We are incredibly grateful for your support!</t>
  </si>
  <si>
    <t>Apoyo a la educación de niños y jovenes de Jalisco a través de la música</t>
  </si>
  <si>
    <t>monica.gutierrez@fondodemujeresbolivia.org.bo</t>
  </si>
  <si>
    <t>maritzelpm@gmail.com</t>
  </si>
  <si>
    <t>Casa Guatemala está llegando a las familias más vulnerables en más de 30 comunidades mayas aisladas para darles la oportunidad de que sus hijos aprendan y crezcan en un ambiente seguro y saludable. Cada año, más de 200 niños se benefician de los servicios de educación, nutrición y atención médica que proporciona Casa Guatemala. Nuestro proyecto es un internado gratuito que permite a los niños vivir en el lugar donde reciben su educación desde preescolar hasta sexto grado; Tres comidas saludables y dos meriendas al día; y atención médica gratuita de nuestra clínica en el sitio. Nuestra meta para el Guatemalan Giving Challenge es recaudar $ 5600 para nuestro programa de educación, que es el costo de patrocinar una clase por un año completo. ¡Queremos que nuestros partidarios guatemaltecos se involucren y sean el cambio que quieren ver en el mundo y en nuestro país! Ya sea $ 5, $ 50 o $ 500, ¡todos podemos contribuir a que esta campaña sea un éxito! Casa Guatemala sabe que al brindar estos servicios vitales, estamos cambiando el resultado para estos niños y rompiendo los ciclos de pobreza que han impedido que sus familias prosperen durante generaciones. Nuestro dedicado personal y voluntarios viven en el lugar con los niños las 24 horas del día. Nuestros maestros capacitados y certificados trabajan dentro y fuera del aula para proporcionar una experiencia de aprendizaje práctico que prepara a nuestros estudiantes para la excelencia continua a lo largo de su viaje educativo. En la zona rural de Guatemala, solo el 30% de los niños terminan el sexto grado. Más del 45% de todos los niños en Guatemala menores de 5 años padecen desnutrición crónica. Y de 2009 a 2017, más de 30,000 embarazos fueron reportados en niñas de 10 a 14 años. Estas estadísticas son asombrosas y deben cambiar. Estamos haciendo ese cambio. Por qué importa: Casa Guatemala tiene más de 40 años de experiencia en brindar educación, nutrición y atención médica a los niños más vulnerables del país. Este arduo trabajo ha dado como resultado que miles de jóvenes se unan a la fuerza laboral como ciudadanos responsables y padres amorosos. Medimos nuestro impacto por la cantidad de niños que se gradúan exitosamente de nuestro programa y continúan a niveles más altos de educación. En los últimos 5 años, Casa Guatemala ha visto que el 100% de nuestros estudiantes continúan a la escuela intermedia y secundaria. En un momento en que vemos que más y más familias huyen de Guatemala debido a la falta de oportunidades, alimentos o educación, Casa Guatemala ofrece una alternativa segura para que las familias se queden en Guatemala y aún puedan proporcionarles a sus hijos las herramientas necesarias. para un futuro más brillante. Si no queremos ver a niños sufriendo en jaulas en la frontera de los EE. UU., Debemos asegurarnos de que estas familias tengan acceso a la educación, nutrición y atención médica para sus hijos en el hogar, y esa es la razón por la cual Casa Guatemala es tan importante. ¡Usted puede ser parte de la solución donando a nuestra campaña! Desafíos potenciales: Decidimos establecer la meta de $ 5600 ya que eso es lo que cuesta pagarle a uno de nuestros maestros por un año. En Casa Guatemala tenemos 14 maestros de tiempo completo en nuestra escuela; 4 maestros que trabajan como padres de familia para los niños que viven en el lugar; así como el director de nuestra escuela y el director del proyecto. Como puede imaginar, los gastos mensuales del programa educativo son los más altos y también los más importantes, ya que nuestro trabajo no sería posible si no fuera por los profesionales dedicados que enseñan, inspiran y aman a los niños a nuestro cuidado como si Eran suyos propios. Confiamos en que alcanzaremos nuestra meta para esta campaña, pero si no lo hacemos, todos los fondos recaudados se destinarán a nuestro programa de educación y los salarios de nuestros maestros talentosos. ¡Pero esperamos superar nuestra meta y financiar aún más nuestro programa de educación gracias al #GuatemalanGivingChallenge! ¡Estaremos recompensando a nuestros donantes con beneficios divertidos que pueden leer a continuación! ¡Queremos que se sienta como parte de nuestra familia de Casa Guatemala! ¡Que realmente estás haciendo un impacto sin importar cuán grande o pequeña sea tu donación! ¡Porque realmente eres! ¡No podemos hacer nada de esto sin USTED! ¡Su apoyo es lo que nos mantiene en movimiento y permite que los niños bajo nuestro cuidado cambien el mundo! ¡Hay muchas otras maneras de ayudar! ¡Asegúrese de compartir nuestra campaña con sus amigos y familiares a través de correo electrónico y redes sociales! ¡Dile a tus contactos por qué crees en Casa Guatemala y sé nuestro embajador! ¡Se sorprenderá de cuánto su donación inspirará a otros a dar también! ¡Desafíe a sus compañeros de trabajo, familiares, amigos y seres queridos a involucrarse y ayúdenos a hacer crecer nuestra Familia Casa Guatemala! Estamos increíblemente agradecidos por su apoyo! Acerca de nuestra organización: Cada año, más de 200 niños y niñas vulnerables de más de 30 comunidades depende de Casa Guatemala para su educación, alimentación, y atención médica. Nuestro programa de educación está asegurando que personas de las aldeas Q’eqchi en Izabal y Alta Verapaz tienen acceso a un mejor futuro por sus hijas e hijos. Por más de 30 años, Casa Guatemala ha sido dedicado en la educación primaria. Nuestros graduados siguen sus estudios y cientos de jóvenes ahora están madres y padres de familia profesionales y responsables. Estamos quebrando los siglos de pobreza, empoderando a nuevas generaciones con educación. Con su apoyo, podríamos seguir dando lo mejor educación posible a las niñas y los niños que dependen de nosotros. Por favor adjunta a nuestra campaña y haz tu donación del #GuatemalaGivingChallenge ahora!</t>
  </si>
  <si>
    <t>The goal for this campaign is based on the amount needed to cover a full year of wages and bonus for one of our teachers. The amount of $5600 was based on the following budget: Monthly Salary: Q3000 x 12 = Q36,000 July Bonus: Q3000 December Bonus: Q3000 Total: Q42,000 US Exchange 7.5% $5600</t>
  </si>
  <si>
    <t>casaguatemala</t>
  </si>
  <si>
    <t>(697) 065-59</t>
  </si>
  <si>
    <t>La Paz, Bolivia</t>
  </si>
  <si>
    <t>…porque a todas las personas nos gusta ser parte de un éxito.</t>
  </si>
  <si>
    <t>orquestascomunitarias@gmail.com</t>
  </si>
  <si>
    <t>Había una vez… en un país sudamericano, algunas mujeres organizadas que, hartas de la desigualdad entre mujeres y hombres, ¡¡se rebelaron!!! Aquí en Bolivia, vive María, y como ella, muchas otras mujeres que todavía hoy en día soportan las condiciones desventajosas de ser mujer. María trabaja en casa y nadie le agradece porque aún creen que nació para atender a su marido e hijos; tiene más hijos de los que quisiera porque su marido se pone celoso si usa anticonceptivos. Cada mañana, María camina durante 40 minutos para llevar agua hasta su hogar, además corta ramas que usa como combustible para cocinar y hacer hervir el agua porque no es potable. Además, ayuda a su esposo en la chacra de él ya que ella no pudo heredar las tierras cuando fallecieron sus padres porque no es hombre. Si les contara todos los trabajos que realiza María cada jornada, esta historia no acabaría. Sin embargo, lo interesante es que hay mujeres que inspiran al cambio y comparten sus experiencias de maneras creativas para que mujeres como María conozcan sus derechos, se permitan soñar e ir tras ellos hasta hacerlos realidad. Ahora que conoces nuestra historia, estás a un clic de donar y apoyar un triunfo, porque a todas las personas nos gusta ser parte de un éxito. ¿Quieres ser parte de la creación de una sociedad más justa con las mujeres? En el Fondo de Mujeres Bolivia financiamos iniciativas creativas que promuevan transformaciones reales en la vida cotidiana de las mujeres y desarrollen acciones para el ejercicio de sus derechos. Cada año recibimos más de 80 solicitudes de organizaciones mujeres que inspiran, pero sólo contamos con fondos para financiar 16 proyectos en ellas. ¡Con tu aporte, podremos apoyar a dos grupos mujeres más en el 2019! Con los recursos que les damos, ellas pagan materiales, gastos de alimentación, comunicación, difusión y transporte durante sus actividades. No es necesario cubrir sus honorarios porque son mujeres comprometidas con los cambios que se proponen. Es más, nosotros no definimos objetivos porque son ellas las que detectan las necesidades de cambio en su comunidad y ellas las que diseñan la manera de cambiar/mejorar esa situación en planes de 6 meses a un año. Aporta hoy para que más mujeres ejerzan sus derechos y transformen su comunidad</t>
  </si>
  <si>
    <t>Fondo_ApthapiJ</t>
  </si>
  <si>
    <t>Apoyo a escuelas rurales Mexicanas</t>
  </si>
  <si>
    <t>v</t>
  </si>
  <si>
    <t>https://hipgive.org/wp-content/uploads/2019/06/Miembros-Junta-Directiva-FUNCASA.pdf</t>
  </si>
  <si>
    <t>Hands&amp;#8217; On Workshops &amp;#8211; Art Classes for Youth</t>
  </si>
  <si>
    <t>Apoyemos el éxito de estudiantes Méxicanos en comunidades rurales</t>
  </si>
  <si>
    <t>Hamburguesa solidaria</t>
  </si>
  <si>
    <t>HAMBURGUESA CLASICA</t>
  </si>
  <si>
    <t>https://hipgive.org/wp-content/uploads/2019/06/ESTADOS-FINANCIEROS-MENSUALES-2,018-FUNDACIÓN.pdf</t>
  </si>
  <si>
    <t>Halsgfbofbfj</t>
  </si>
  <si>
    <t>https://hipgive.org/wp-content/uploads/2019/06/Operational-budget-annual,-monthly,-per-child.png</t>
  </si>
  <si>
    <t>HALF-CARD</t>
  </si>
  <si>
    <t>Planting 100,000 fruit trees in El Salvador</t>
  </si>
  <si>
    <t>GYM &amp;#8211; THE BRONX CALISTHENICS</t>
  </si>
  <si>
    <t>GuateMapa</t>
  </si>
  <si>
    <t>FUNDEGUA</t>
  </si>
  <si>
    <t>9573897-5</t>
  </si>
  <si>
    <t>https://hipgive.org/wp-content/uploads/2018/11/Escritura-de-Constitución.pdf</t>
  </si>
  <si>
    <t>Apoyemos a Ana María, óseas y Raúl (Nielsen México) afectados por el sismo en Oaxaca</t>
  </si>
  <si>
    <t>Paulina</t>
  </si>
  <si>
    <t>info@fundegua.org</t>
  </si>
  <si>
    <t>atenea.acosta@nielsen.com</t>
  </si>
  <si>
    <t>(302) 799-34</t>
  </si>
  <si>
    <t>The GuateMapa initiative facilitates collaboration between organizations to optimize their social impact.</t>
  </si>
  <si>
    <t>La iniciativa GuateMapa facilita la colaboración entre organizaciones para optimizar su impacto social.</t>
  </si>
  <si>
    <t>Apoyar mujeres campesinas cabezas de familia de Caloto Cauca Colombia</t>
  </si>
  <si>
    <t>GuateMapa aims to promote, encourage and facilitate collaboration between organizations to optimize their social impact in Guatemala. We’ve identified a challenge in Guatemala: organizations working on similar development challenges lack constant, efficient communication to collaborate on efforts. Organizations with similar goals—for instance, to reduce chronic child malnutrition, tackle a particular disease, support primary or secondary education, among others—tend to work independently due to not knowing about the other’s work or lacking effective means of articulating efforts together. This lack of collaboration often results in a duplicity of efforts and inefficient use of resources, a significant barrier to optimizing the existing social efforts to tackle development challenges in Guatemala. &amp;nbsp; How will GuateMapa improve social impact? We create networks organized around the same development goal and facilitate communication among organizations to: &amp;#8211; promote the exchange of useful information to coordinate efforts, &amp;#8211; share good practices and lessons learned, &amp;#8211; catalyze innovation, &amp;#8211; organize common fundraising activities, among numerous other initiatives. &amp;nbsp; Your donation will help support these networks to ensure the efficient use of resources and avoid duplicity of efforts, thus optimizing the social impact of organizations in Guatemala. With your donation we’ll be able to: initiate new networks and promote the collaboration among organizations working on different sustainable development goals. continue our work on optimizing efforts to reduce chronic child malnutrition rates and prevent cleft lip and palate incidence. &amp;nbsp; About FUNDEGUA FUNDEGUA is a sustainable development research incubator. Our mission is to close the gap between data and social development programs by cultivating a dynamic, interrelated and ethical research ecosystem that informs sustainable, impactful Guatemalan development. &amp;nbsp; We are the backbone of innovative development projects that showcase Guatemala’s strengths and catalyze lasting change. Our work creates links between Guatemalans of all ages, social classes, and ethnicities and consequently builds a stronger nation. We have worked on two GuateMapa projects to date: a national open-data platform for organizations working to reduce rates of chronic child malnutrition and a group of organizations working on preventing and treating cleft lift and palate. In both, the objectives are: 1) map all organizations in Guatemala who work for the same goal to gain a better understanding of current efforts, and 2) facilitate collaboration to strengthen their work and optimize their impact.</t>
  </si>
  <si>
    <t>GuateMapa tiene como objetivo promover, fomentar y facilitar la colaboración entre organizaciones para optimizar su impacto social en Guatemala. Hemos identificado que en Guatemala las organizaciones que trabajamos en objetivos de desarrollo sostenibles similares, carecemos de una comunicación constante y eficiente para colaborar en sus esfuerzos. &amp;nbsp; Organizaciones con objetivos similares—por ejemplo, reducir la malnutrición crónica infantil, abordar una enfermedad en particular, apoyar la educación primaria o secundaria, entre otros—tienden a trabajar de forma independiente debido a que no conocen el trabajo del otro o carecen de medios efectivos para articular esfuerzos en conjunto.Esta falta de colaboración resulta en una duplicidad de esfuerzos y un uso ineficiente de los recursos, una barrera importante para optimizar los esfuerzos sociales existentes para abordar los desafíos del desarrollo en Guatemala. &amp;nbsp; ¿Cómo contribuye GuateMapa a optimizar el impacto social de las organizaciones? Por medio de GuateMapa crearemos redes organizadas en torno al mismo objetivo de desarrollo sostenible y facilitaremos la comunicación entre las organizaciones para: &amp;#8211; promover el intercambio de información y así coordinar esfuerzos, &amp;#8211; compartir buenas prácticas y lecciones aprendidas, &amp;#8211; catalizar la innovación, &amp;#8211; organizar actividades comunes de recaudación de fondos, entre otras muchas iniciativas. &amp;nbsp; Tu donación ayudará en la creación de redes para asegurar el uso eficiente de los recursos y evitar la duplicidad de esfuerzos, optimizando así el impacto social de las organizaciones en Guatemala. Con tu donación, podremos: i) iniciar nuevas redes y promover la colaboración entre organizaciones que trabajan en diferentes objetivos de desarrollo sostenible. ii) Continuar nuestro trabajo en la optimización de los esfuerzos para reducir las tasas de malnutrición crónica infantil y prevenir la incidencia de labio leporino y paladar hendido. &amp;nbsp; Sobre FUNDEGUA FUNDEGUA es una incubadora de investigación que informa el desarrollo sostenible. Nuestra misión es cerrar la brecha entre data y programas de desarrollo social cultivando un ecosistema de investigación dinámico, interrelacionado y ético que informa el desarrollo sostenible, de alto impacto en Guatemala. &amp;nbsp; Somos la base de proyectos de desarrollo innovadores que resaltan las fortalezas de Guatemala y catalizan un cambio duradero. Nuestro trabajo crea vínculos entre los guatemaltecos de todas las edades, clases sociales y etnias y, en consecuencia, construye una nación más fuerte. &amp;nbsp; Hemos trabajado en dos proyectos de GuateMapa: una plataforma nacional con data abierta sobre organizaciones que trabajan para reducir las tasas de malnutrición crónica infantil y un grupo de organizaciones que trabajan en la prevención y tratamiento de labio leporino y paladar hendido. En ambos, los objetivos son: 1) mapear todas las organizaciones en Guatemala que trabajan por el mismo objetivo para obtener una mejor comprensión de los esfuerzos actuales, y 2) facilitar la colaboración para fortalecer su trabajo y optimizar su impacto.</t>
  </si>
  <si>
    <t>Descripcion Monto Formación de networks entre organizaciones que están trabajando para un mismo objetivo de desarrollo sostenible. $. 1000 Promover y facilitar la colaboración entre las organizaciones, enfocado en transmisión de conocimientos y lecciones aprendidas. Incluye talleres, mesas técnicas, entre otras para optimizar esfuerzos e impacto. $. 1000 Fondo semilla para proyectos piloto para los networks creados. Por ejemplo, plataformas para compartir data, campañas de concientización sobre temas de desarrollo específicos, investigación, entre otros. $. 1000 TOTAL $3,000</t>
  </si>
  <si>
    <t>InfoFUNDEGUA</t>
  </si>
  <si>
    <t>https://hipgive.org/wp-content/uploads/2018/12/Miembros-Junta-Directiva.pdf</t>
  </si>
  <si>
    <t>Apoyando la Educación de hijos de Migrantes desaparecidos de Honduras</t>
  </si>
  <si>
    <t>Plantar arboles</t>
  </si>
  <si>
    <t>Josue plantas</t>
  </si>
  <si>
    <t>501c3</t>
  </si>
  <si>
    <t>fonamih@yahoo.com</t>
  </si>
  <si>
    <t>https://hipgive.org/wp-content/uploads/2019/06/0DDAEA07-3F95-4514-ADE0-7CF284817B4E.png</t>
  </si>
  <si>
    <t>https://hipgive.org/wp-content/uploads/2018/12/Flujo-de-caja-2018----Cheques-Emitidos-2018.pdf</t>
  </si>
  <si>
    <t>https://hipgive.org/wp-content/uploads/2018/12/6073Flujo-de-caja-2018----Cheques-Emitidos-2018.pdf</t>
  </si>
  <si>
    <t>Apoyando la Educación de hijos de Migrantes desaparecidos</t>
  </si>
  <si>
    <t>Josue</t>
  </si>
  <si>
    <t>applejosuem@gmail.com</t>
  </si>
  <si>
    <t>(554) 930-5774</t>
  </si>
  <si>
    <t>Applejosuem@gmail.com</t>
  </si>
  <si>
    <t>Apoyando a mama</t>
  </si>
  <si>
    <t>Guajira beach hostel</t>
  </si>
  <si>
    <t>Grupo Unido de Madres Solteras, A.C. (GUMSAC)</t>
  </si>
  <si>
    <t>Apoya el campo mexicano</t>
  </si>
  <si>
    <t>Grow the people, Grow the country</t>
  </si>
  <si>
    <t>antonio.verdin13@gmail.com</t>
  </si>
  <si>
    <t>Perder el miedo, sacar la voz y unir las fuerzas: Proyecto en prevención de violencias hacia niñas, mujeres en Colombia</t>
  </si>
  <si>
    <t>GRIT Wheelchair for Griffin Bike Park</t>
  </si>
  <si>
    <t>redfeminista.direccion@gmail.com</t>
  </si>
  <si>
    <t>Apo-Fu, supporting the future</t>
  </si>
  <si>
    <t>Green bloem Grow Shop</t>
  </si>
  <si>
    <t>Artigas, Uruguay</t>
  </si>
  <si>
    <t>Green time for the North has come !!!!</t>
  </si>
  <si>
    <t>Tiempos Verdes llegan al Norte !!!!</t>
  </si>
  <si>
    <t>Esta ONG desarrolla campañas que ayudan a estudiantes en comunidades con escasos recursos.</t>
  </si>
  <si>
    <t>This ONG develops campaigns that help students in communities with limited resources.</t>
  </si>
  <si>
    <t>Para poder abrir nuestro growshop precisamos 10000 dolares para comprar insumos de jardineria avanzadaLámparas de sodio&amp;nbsp;sustratos&amp;nbsp;fertilizantes,&amp;nbsp;abonos,&amp;nbsp;extractores,carpasventiladorescoolersropa hecha a base de fibra de cáñamo confeccionada por empreendedores localeslibros para uso infromativo y educativo.También utilizaremos estos recursos para alquilar un local pudiendo asi establecer el grow y también brindar un servicio de infromación y apoyo a la comunidad como lo serán los talleres&amp;nbsp; Sobre Autocultivo , usos medicinales, extracciónes, esquejeria y emprendimientos cannábicos.</t>
  </si>
  <si>
    <t>emiliobauerbr@gmail.com</t>
  </si>
  <si>
    <t>dayliana.blancod@gmail.com</t>
  </si>
  <si>
    <t>PENNAT</t>
  </si>
  <si>
    <t>pennatguatemala@gmail.com</t>
  </si>
  <si>
    <t>Grant to 5 children of oncology and their dad to go to meet the sea of Cancun</t>
  </si>
  <si>
    <t>Fundacion Herta Fricke</t>
  </si>
  <si>
    <t>46978 Mexico, D.F.</t>
  </si>
  <si>
    <t>https://hipgive.org/wp-content/uploads/2018/07/rvenvioactaconstitutivacompletaqueincluyeanexosay.zip</t>
  </si>
  <si>
    <t>Apo-Fu</t>
  </si>
  <si>
    <t>Para mejorar la calidad de vida de los niños de las escuelas que apadrinamos en la Pcia .de Salta Argentina</t>
  </si>
  <si>
    <t>alberto</t>
  </si>
  <si>
    <t>jaalunafricke@gmail.com</t>
  </si>
  <si>
    <t>fundaeltangoessolidario@gmail.com</t>
  </si>
  <si>
    <t>(554) 779-7576</t>
  </si>
  <si>
    <t>CDMX, México</t>
  </si>
  <si>
    <t>Apartamentos La Bendicion</t>
  </si>
  <si>
    <t>Thank you for helping us to realize the dream of traveling and meeting the sea to our children of Oncology</t>
  </si>
  <si>
    <t>Gracias por ayudarnos a hacer realidad el sueño de viajar y conocer el mar a nuestros niños de Oncología</t>
  </si>
  <si>
    <t>antibióticos para Venezuela</t>
  </si>
  <si>
    <t>Summary of the campaign: 1. Grant to 5 children of oncology and their parents to meet CancunIntroduction:Herta Fricke Foundation and SS. Oncología Siglo XXI My name is Alberto Luna and I represent Herta Fricke Foundation, we are dedicated to organizing groups, promoting values ​​in search of self-realization in social conscience We have 5 years bringing joy to children of Oncology in 21st century hospital, and we are going for more. &amp;nbsp; The workers of S.S. of Oncology seek to participate in projects of greater impact for children hospitalized for terminal illnesses and together we plan to fulfill the dream of 5 children belonging to Hospital Siglo XXI Oncología. &amp;nbsp; How will we do it? The 5 benefited children belong to Oncology Siglo XXI and will be accompanied by a parent or guardian, a doctor, a person in charge and a guide.. It will be an unforgettable experience. The trip will be covered in its entirety and the dynamics are as follows:The Oncology Hospital Siglo XXI to the CDMX air terminal, and from there by plane to Cancun where they will be waiting for them with great joy, from the airport they will talk about their biodiversity, history and tradition to Cancun, and then take them to the Palace Hotel on the beach. Where you can rest from the trip, swim in the pools, having the opportunity to swim in the sea, accompanied by the doctor, your father and the person in charge. There are many activities to do in Cancun, among them, go to the dolphins beach, the museum of underwater sculptures, the aquarium, Mayan ruins, diving, souvenir shops and more. Finishing the trip, we will return to the Siglo XXI Hospital where you can share your experience and joy, this will motivate the children of Oncology to improve their mood and to continue fighting against their disease. And above all, it is a stimulus that invites you to continue dreaming! The parents of the beneficiaries have suffered a lot along the way, and we must support them. Offer the opportunity to travel, it helps them not only to strengthen the bond between son-father, it also improves the mood, creates unforgettable moments, and motivates them to continue in their struggle, knowing in advance that other people want their well-being, health, and reassure him of his worry and pain 2. Why is it important for us to realize the dream? We want to show children and parents that everything they dream they can achieve. Show them that when entering a hospital they can meet wonderful people who seek to alleviate their pain (doctors, nurses, volunteers, artists). See the hospital as an opportunity for improvement and benefit. Improving the mood and therefore the will to live &amp;nbsp; &amp;nbsp; How to help? &amp;nbsp; To achieve our goal, we need to raise 14,000 USD, which will allow us to travel to Cancun with 5 children with terminal illnesses. Who will be accompanied by their father, doctor and responsible. 1. What will the donations cover? Donations will be used in: Ground transportation Air Transport Foods Lodging Entrance to beaches, areas of culture and tourism Swimsuit and accessories souvenirs &amp;nbsp; 2. There are many ways to help: Share us in social networks Give us like in social networks Participate in our next events Contact us &amp;nbsp; With the shots of this trip we want to create a video with which we make known our social work, that of volunteers, associations, social servants and the imss.Helping in advance that parents of children with terminal illnesses to have a life full of opportunities, with the ability to enjoy with their child the power to realize their dream. About our organization: Herta Fricke Foundation is located in the Benito Juarez Delegation in Mexico City Website: http://fundacionhertafricke.org/ Facebook: https://www.facebook.com/fundacionhertafricke/ Telephone: 554779 &amp;#8211; 7576</t>
  </si>
  <si>
    <t>Para Farid</t>
  </si>
  <si>
    <t>farid@leoncelma.com</t>
  </si>
  <si>
    <t>Resumen de la campaña: 1. Beca a 5 niños de oncología y a sus padres para conocer CancunIntroducción:Fundación Herta Fricke y SS. Oncología Siglo XXI Me llamo Alberto Luna y represento Fundación Herta Fricke, nos dedicamos a organizar grupos, promoviendo valores en busca de la autorrealización en consciencia social &amp;nbsp; Tenemos 5 años llevando alegría a niños y niñas de Oncología en hospital siglo XXI, y vamos por mas. Los trabajadores del S.S. de Oncología buscan que participemos en proyectos de mayor impacto para los niños internados por enfermedades terminales y juntos planeamos cumplirle el sueño a 5 niños que pertenecen a Hospital Siglo XXI Oncología. &amp;nbsp; ¿Como lo haremos? Los 5 niños beneficiados pertenecen a Oncología Siglo XXI y serán acompañados por padre o tutor, un medico, un responsable y un guía. Sera una experiencia inolvidable. El viaje sera cubierto en su totalidad y la dinámica es la siguiente:De Oncología Hospital Siglo XXI a la terminal aérea de CDMX, y de ahi en avión hasta Cancun donde ya estarán esperándolos con mucha alegría, desde el aeropuerto se les va a hablar de Cancun su biodiversidad, historia y tradición, para después llevarlos al hotel Palace en la playa. Donde podrán descansar del viaje, nadar en las albercas, teniendo la oportunidad de nadar en mar, acompañados por el medico, su padre y el responsable. Hay muchas actividades por hacer en Cancún entre ellas, van a conocer la playa delfines, el museo de esculturas subacuáticas, el acuario, ruinas mayas, buceo, tiendas de souvenirs y mas. Terminando el viaje , regresaremos al Hospital Siglo XXI donde podrán compartirnos su experiencia y alegría, esto motivara a los niños de Oncología a mejorar su animo y a seguir luchando contra su enfermedad. Y sobre todo es un estimulo que los invita a seguir soñando! Los padres de los beneficiados han sufrido mucho en el trayecto, y debemos apoyarlos. Ofrecerle la oportunidad de viajar, les ayuda no solo a fortalecer el lazo entre hijo-padre, también mejora el humor, crea momentos inolvidables, y los motiva a seguir en su lucha, sabiendo de antemano que las demás personas queremos su bienestar, salud, y amenorarle su preocupación y dolor 2.¿Por qué nos resulta importante realizar el sueño? Queremos demostrarle a los niños y padres que todo lo que sueñan lo pueden lograr. Demostrarles que al internarse en un hospital pueden conocer personas maravillosas que buscan aliviar su dolor (medicos, enfermeros, voluntarios, artistas) Ver el hospital como una oportunidad de mejoría y beneficio. Mejorando el estado de animo y por tanto las ganas de vivir &amp;nbsp; &amp;nbsp; ¿Cómo ayudar? &amp;nbsp; Para lograr nuestra meta, necesitamos recaudar 14,000 usd con lo cual lograremos el viaje a Cancun de 5 niños con enfermedades terminales. Quienes serán acompañados por su padre, medico y responsable 1. ¿Qué cubrirán las donaciones? Las donaciones se utiliaran en: Transporte terrestre Transporte aéreo Alimentos Hospedaje Entrada a playas, zonas de cultura y turismo Traje de baño y accesorios souvenirs &amp;nbsp; 2. Hay muchas formas de ayudar: Compartenos en redes sociales Danos like en redes sociales Participa en nuestros proximos eventos Contactanos &amp;nbsp; Con las tomas de este viaje queremos crear un video con el cual demos a conocer nuestro labor social, el de los voluntarios, asociaciones, los servidores sociales y el imss. Ayudando de antemano a que los padres de hijos con enfermedades terminales a que tengan una vida llena de oportunidades, con la capacidad de disfrutar con su hijo el poder realizar su sueño. &amp;nbsp; Acerca de nuestra organización: Fundacion Herta Fricke se ubica en la Delegación Benito Juarez en la Ciudad de Mexico Pagina web: http://fundacionhertafricke.org/ Facebook: https://www.facebook.com/fundacionhertafricke/ Telefono: 554779 &amp;#8211; 7576</t>
  </si>
  <si>
    <t>septimus_@outlook.com</t>
  </si>
  <si>
    <t>Otra historia es posible</t>
  </si>
  <si>
    <t>emarin@orientame.org.co</t>
  </si>
  <si>
    <t>Granja la bendición</t>
  </si>
  <si>
    <t>Operation Textbook in Roatan</t>
  </si>
  <si>
    <t>Operation Textbook, Inc</t>
  </si>
  <si>
    <t>83-3278624</t>
  </si>
  <si>
    <t>https://hipgive.org/wp-content/uploads/2019/02/Statement-of-Incorporator-(2).docx</t>
  </si>
  <si>
    <t>GRAN PROYECTO LETICIA &amp;#8211; AMAZONAS</t>
  </si>
  <si>
    <t>ANTES QUE SEA TARDE. BEFORE THE FLOOD.</t>
  </si>
  <si>
    <t>JESUS EDUARDO RODRIGUEZ SAUCEDO</t>
  </si>
  <si>
    <t>ROSJ8801047Z6</t>
  </si>
  <si>
    <t>https://hipgive.org/wp-content/uploads/2017/06/5648cedula-sat.pdf</t>
  </si>
  <si>
    <t>04-13-2019</t>
  </si>
  <si>
    <t>lauren</t>
  </si>
  <si>
    <t>textbooksinroatan@gmail.com</t>
  </si>
  <si>
    <t>GRAN PROYECTO LETICIA</t>
  </si>
  <si>
    <t>(502) 314-7115</t>
  </si>
  <si>
    <t>Louisville, KY, USA</t>
  </si>
  <si>
    <t>We raise funds to aide children of Honduras achieve educational goals and become successful leaders in their community.</t>
  </si>
  <si>
    <t>Recaudamos fondos para ayudar a los niños de Honduras a alcanzar sus metas educativas y a ser líderes exitosos en su com</t>
  </si>
  <si>
    <t>GRANPROYECTOLETICIA@GMAIL.COM</t>
  </si>
  <si>
    <t>Campaign summary: The mainland of Honduras has become a crime ridden country with no future ahead of it. It is dangerous, under developed and only getting worse. The children of this area are pushed towards violence and drugs instead of education and success. At Operation Textbook, we provide funds to assist these under privileged children to become successful, educated adults. Why it matters: The Island of Roatan, located off the coast of Honduras, is a travel destination for people all around the world. With its beautiful beaches and crystal clear water, it is paradise. Without the education of its people, the island will turn to violence like its homeland. Our supporters love this project because it prevents crime by educating children and keeping them on a path of success. We highly encourage out children in the program and see them through their younger years with guidance through education. Roatan is near and dear to my heart. I lived there for several years, my son is from there and i personally sponsor a family for education. It is important to me that we preserve this beautiful place for the future. Potential Challenges: Challenges are keeping these young children on the right track. With proper funding from our grants, donors and sponsorship, we can achieve this success. Our donations at work: Through this drive, we are hoping to raise $30,000. This will send 10 children to school for one year. ~ Funds assist with tuition, breakfast, lunch, snack, uniforms, shoes, athletic apparel, school supplies and after school assistance with studying. Please visit our website for more details and our full story. www.operationtextbook.org &amp;nbsp; Please help us pass along the word. we are always open for fundraising options and always here for questions. &amp;nbsp;</t>
  </si>
  <si>
    <t>EDUARDO</t>
  </si>
  <si>
    <t>see above</t>
  </si>
  <si>
    <t>(528) 120-521371</t>
  </si>
  <si>
    <t>Going Green for our Garden! #Ninossaludables</t>
  </si>
  <si>
    <t>kchavez@lapca.org</t>
  </si>
  <si>
    <t>Anita Test GOMUJERES</t>
  </si>
  <si>
    <t>Help us</t>
  </si>
  <si>
    <t>GREAT project</t>
  </si>
  <si>
    <t>GREAT Project</t>
  </si>
  <si>
    <t>On your marks, get set&amp;#8230;</t>
  </si>
  <si>
    <t>Going Green for our Garden!</t>
  </si>
  <si>
    <t>Fundación Visión Mundial Guatemala</t>
  </si>
  <si>
    <t>977689-3</t>
  </si>
  <si>
    <t>https://hipgive.org/wp-content/uploads/2019/06/E.P.-Constitución-FVMG-193,-E.P.-Modificación-2-y-E.P.-Ampliación-5-(razón).pdf</t>
  </si>
  <si>
    <t>Go to Spain for search my father homeless</t>
  </si>
  <si>
    <t>Ana Bessi&amp;#8217;s Knee Surgery</t>
  </si>
  <si>
    <t>46-4068775</t>
  </si>
  <si>
    <t>https://hipgive.org/wp-content/uploads/2017/06/2995501©-3-Approval.pdf</t>
  </si>
  <si>
    <t>ggarzonm87@gmail.com</t>
  </si>
  <si>
    <t>carlos_quintanilla_castellanos@wvi.org</t>
  </si>
  <si>
    <t>Giving Tuesday 2018 at NMILC</t>
  </si>
  <si>
    <t>https://hipgive.org/wp-content/uploads/2018/11/6590NMILC-IRS-Determination-Letter.pdf</t>
  </si>
  <si>
    <t>(502) 301-53951</t>
  </si>
  <si>
    <t>Aldea Guineales, Guatemala</t>
  </si>
  <si>
    <t>Help us prepare them for the race of their life!</t>
  </si>
  <si>
    <t>¡Ayúdanos a prepararlos para la carrera de la vida!</t>
  </si>
  <si>
    <t>(303) 772-4617</t>
  </si>
  <si>
    <t>Are you ready to help us transform the life of many children like Kevin? You only need a few steps, to help us build a better future for 300 children in Guinelaes, Sololá, Guatemala. Why? Early and timely stimulation is an important element in the development of children, especially on the first 6 years of their life. Through songs, educational activities, games and the direct involvement of parents, children develop their emotional and cognitive potential. How we do it Aware of the importance of early stimulation, World Vision Guatemala has developed the Centros de Desarrollo Integral para la Niñez, CDIN, that are safe spaces in which children, parents and the community share values such as responsibility, humbleness and empathy. Girls and boys attend the CDIN to strength their motor, cognitive, social, emotional and physical skills and others related with the language, reading, writing and mathematics. Through activities such as; story telling using puppets, games that generates attachments and the creation of musical environment focus on improving the motor skills, girls and boys receive early stimulation that guarantee their development and the positive transformation of their life. Your support will allow us to play and sing with the children of Guineales! Impact For more than a decade, World Vision Guatemala has made an effort to provide comprehensive and permanent development opportunities to communities in which it works. That is why more than 1,500 girls, boys and adolescents, had been train through the use of arts, developing their full potential and building psycho-motor capacities that improve their development. Each music note represents an incentive for the children. Each share game, means the love of the parents for their children and each drawing is an opportunity of development for their families and communities. On your marks, get set, DONATE! This is why we need your support, to continue equip the centers with carpets, blocks, puzzles, reading books, puppets, animal toys, ABC cards, geometrical figures, plastic balls and other things that will help us to transform the life of more than 300 girls and boys of Guineales, Sololá, ensuring to our country, healthy, educated, stimulated and loved children. Your $10 donation represents the chance of a better and happy future of Children in Guatemala! Who we are World Vision Guatemala is a humanitarian organization dedicated to working with children, families, and their communities, to reach their full potential by tackling the causes of poverty and injustice, through community-led, holistic development programming. We have presence in more than 537 communities in all the country, changing the life of more than 400,000 girls, boys and adolescents.</t>
  </si>
  <si>
    <t>Ana Bessi fractured her knee, requiring surgery. Posibilidad needs donations urgently to cover the cost.</t>
  </si>
  <si>
    <t>Ana Bessi se fracturó la rodilla y requirió cirugía. Posibilidad necesita donaciones para cubrir el costo.</t>
  </si>
  <si>
    <t>Ana Bessi comes from a very poor family in Nicaragua, but she has big dreams. Posibilidad Nicaragüense helps make these dreams come true. Since 2007, we have sponsored the education of twenty young women, enabling them to stay in Secondary School and College in Nicaragua. Thanks to Posibilidad’s support over the past six years, Ana Bessi has completed high school, and begun her studies in Analytic Chemistry at the National University of Nicaragua. However, just as she began her final year of study toward this degree, Ana Bessi fractured her knee in a motorcycle accident. The injury required urgent surgery, which Posibilidad covered to the cost of US$4,000. Ana Bessi is on the mend, and will be able to return to university soon …. But unfortunately, we still have a hole in our finances. In order to continue our program of support for our very deserving female students, we need to raise at least $4,000. Please help us replenish our scholarship fund &amp;#8211; so that all eleven of our current female students can continue with their education.</t>
  </si>
  <si>
    <t>Ana Bessi proviene de una familia muy pobre de Nicaragua, pero tiene grandes sueños. Posibilidad Nicaragüense ayuda a hacer realidad estos sueños. Desde el año 2007, hemos patrocinado la educación de 20 jóvenes, permitiéndoles permanecer en la escuela secundaria y colegio en Nicaragua. Gracias al apoyo de Posibilidad durante los últimos seis años, Ana Bessi ha terminado sus estudios secundarios y comenzó sus estudios en Química Analítica en la Universidad Nacional de Nicaragua. Sin embargo, justo cuando comenzó su último año de estudio hacia este grado, Ana Bessi fracturó su rodilla en un accidente de motocicleta. La lesión requirió cirugía urgente, que Posibilidad cubrió al costo de US $ 4.000. Ana Bessi está en marcha, y podrá volver a la universidad pronto &amp;#8230;. Pero desafortunadamente, todavía tenemos un agujero en nuestras finanzas. Para continuar con nuestro programa de apoyo a nuestras muy merecedoras alumnas, necesitamos recaudar al menos $ 4,000. Por favor ayúdenos a reponer nuestro fondo de becas &amp;#8211; para que las 11 de nuestras actuales estudiantes puedan continuar con su educación.</t>
  </si>
  <si>
    <t>Posibilidad supports 11 impoverished but enthusiastic Secondary School and College students in Nicaragua. Funds raised in this campaign will allow us to get back on track in our comprehensive program of student support. For details &amp;#8211; please see: wwwposibilidadnicaraguense.com</t>
  </si>
  <si>
    <t>¿Estás listo para ayudarnos a transformer la vida de muchas niñas y niños como Kevin? Solo necesitas unos pasos para apoyarnos en la construcción de un mejor futuro para 300 niños en Guineales, Sololá, Guatemala. ¿Por qué? La estimulación temprana y oportuna, es un factor determinante en el desarrollo de las niñas y los niños, principalmente en los 6 primeros años de su vida. A través de canciones, actividades didácticas, juegos y la interacción directa de las madres y los padres, las niñas y los niños pueden desarrollar su mayor potencial emocional y cognitivo, garantizando así su pleno desarrollo. Cómo lo hacemos Reconociendo la importancia que tiene la estimulación y el aprestamiento, World Vision Guatemala ha desarrollado los Centros de Desarrollo Integral para la Niñez (CDIN), a través de los cuales se brinda un espacio seguro en donde se fomentan relaciones de amor, responsabilidad, compromiso, humildad y empatía, entre los niños, sus padres y la comunidad. Niñas y niños de 0 a 6 años de edad asisten a los CDIN en donde fortalecen sus habilidades motoras, cognitivas, sociales, emocionales, físicas, de lenguaje, lectura, escritura y matemática. A través de actividades como, la narración de historias con títeres, los juegos con propósito que generan apego y estimulan el aprendizaje, la generación de entornos musicales a través de canciones y los juegos enfocados en mejorar la motricidad fina y gruesa, las niñas y los niños que asisten a los CDIN, reciben estimulación temprana y oportuna, garantizando así su correcto desarrollo y la transformación positiva de su vida. ¡Tu apoyo nos permite seguir jugando y cantando con los niños de Guineales! &amp;nbsp; Impacto Por más de una década, World Vision Guatemala ha realizado esfuerzos para brindar oportunidades de desarrollo integral y permanentes en las comunidades en donde trabaja. Es por ello que ha logrado formar a más de 1,500 niñas, niños y adolescentes, a través del uso del arte, desarrollando su mayor potencial y construyendo habilidades psico-motoras que mejoran su desarrollo. Cada nota musical, representa un estímulo oportuno para la niñez. Cada juego compartido, significa el amor de un padre hacia su hijo y cada dibujo trazado, se convierte en una oportunidad de desarrollo para la familia y la comunidad. ¡En sus marcas, listos, DONA! Es por esto que necesitamos de tu ayuda para poder continuar equipando estos centros, con alfombras de hule, trocitos, rompecabezas, cubos de tela, libros para el rincón de lectura, títeres, muñecos de animales, tarjetas dinámicas del abecedario, figuras geométricas de plásticos, chinchines, piscinas de pelotas, colchonetas, entre otros insumos que nos permitan transformar la vida de más de 300 niñas y niños de Guineales, Sololá, garantizándole a Guatemala, niñas y niños felices, sanos, educados, estimulados, protegidos y amados. ¡Tu contribución de $10 representa la oportunidad de un mejor futuro para los niños de Guatemala! Quienes somos World Vision Guatamala es una organización de ayuda humanitaria, desarrollo y promoción de la justicia, dedicada a trabajar a favor de la niñez, las familias y las comunidades en áreas rurales y vulnerables, a través del desarrollo de programas y proyectos de desarrollo transformador para reducir la pobreza y la injusticia. Contamos con presencia en más 537 comunidades en todo el país, impactando la vida de más de 400 mil niñas, niños y adolescentes.</t>
  </si>
  <si>
    <t>El total recaudado, será destinado en un 100% a la compra de materia necesario para equipar el CDIN.</t>
  </si>
  <si>
    <t>Jenny</t>
  </si>
  <si>
    <t>adminnistrator@nmilc.org</t>
  </si>
  <si>
    <t>worldvisiongt</t>
  </si>
  <si>
    <t>https://youtu.be/ybMlmKz2r4M &amp;nbsp;</t>
  </si>
  <si>
    <t>NMILC continues to be responsive to the changing political landscape</t>
  </si>
  <si>
    <t>What’s at stake: As the immigrant community continues to experience unprecedented attacks under the current federal administration, NMILC continues to be responsive to the changing political landscape. The demand for our services, as well as the technical and legal support we provide to our community partners, has never been so great, nor have the stakes ever felt so high. &amp;nbsp; Attacks on the immigrant community have included increases in detention and deportation of immigrants; the rescission of DACA; the separation of children from their parents at the border; the mobilization of the military to deter asylum seekers; and attempts to limit the constitutional right of birthright citizenship. In addition, the Trump Administration has overturned established precedent and policies. The Trump Administration is also currently attempting to limit citizenship for low-income immigrants by making it more difficult to obtain a fee waiver for indigent individuals and creating bars to becoming a permanent resident for immigrants who have obtained public benefits. &amp;nbsp; What we do: Welcoming immigrants is still a strong part of our national identity and fabric. We know that when immigrant communities thrive, we all thrive. That’s why NMILC’s legal services aim to amplify the voices and contributions of immigrants and address the historical marginalization of these communities: Legal services to build safety and economic stability in immigrant communities Mentoring legal professionals from historically marginalized communities Connecting clients to community partners and local organizing and advocacy efforts Advocating for policies that support immigrant integration Supporting immigrant entrepreneurs and building assets in the immigrant community &amp;nbsp; How you can join us: In response to the mounting barriers facing immigrant families and workers, we have also experienced an outpouring of support. We have watched how the immigrant rights movement, historically on the sidelines in progressive movement building, has been uplifted and embraced locally and nationally. &amp;nbsp; We don’t know what new hurdles 2019 will bring, but we know that with the compassionate and dedicated support of allies like you, we will continue to fight for human rights and dignity for all of our neighbors. &amp;nbsp; This Giving Tuesday, join us in the fight for immigrant justice by donating or spreading the word!</t>
  </si>
  <si>
    <t>https://hipgive.org/wp-content/uploads/2019/07/Junda-Directiva-WV.PNG</t>
  </si>
  <si>
    <t>https://hipgive.org/wp-content/uploads/2019/07/A-163-2019-Informe-Visión-Mundial-2018-2017.pdf</t>
  </si>
  <si>
    <t>https://hipgive.org/wp-content/uploads/2019/07/presupuesto-anual.PNG</t>
  </si>
  <si>
    <t>An oven for La Esquina</t>
  </si>
  <si>
    <t>Holder:Fundación Visión Mundial Guatemala - Address:17 Calle 5-90 zona 11 Colonia Mariscal - Bank:Banco Industrial, S.A - Number:021000089 - Routing: - Swift:INDLGTGC</t>
  </si>
  <si>
    <t>07-30-2019</t>
  </si>
  <si>
    <t>olvera sport fc</t>
  </si>
  <si>
    <t>Tlayacapan, México</t>
  </si>
  <si>
    <t>We would like to serve gluten-free handmade bread with our fresh and homemade flavors.</t>
  </si>
  <si>
    <t>Nos gustaría servir pan artesanal sin gluten con nuestro platillos frescos y con sabor casero.</t>
  </si>
  <si>
    <t>La Esquina es un espacio que se extiende más allá del alcance de un restaurante. Es un lugar con la visión de traer más&amp;nbsp;amigos ecos y sostenibles de pensamientos y formas de vida a Tlayacapan, Pueblo Mágico.Esto se logra al proporcionar productos locales y responsablemente elaborados en nuestra EcoTienda y, por supuesto, servir comida fresca en nuestro restaurante, permitiendo que los clientes experimenten los sabores de una deliciosa comida vegetariana. El restaurante es la parte central de donde sacamos nuestros talleres, y también planeamos abrir un espacio para una galería y organizar clases de yoga en el futuro.Pero primero lo primero:Actualmente carecemos de un horno, lo que nos limita en nuestros esfuerzos en la cocina. Necesitamos su ayuda para que podamos comenzar a hornear pan artesanal, pan sin gluten y pan de pizza, y servir bebidas calientes, acompañadas de pasteles vegetarianos y veganos en Tlayacapan.¿Quién está detrás de La Esquina?Israel es el corazón y el alma de la Esquina; su viaje hacia el vegetarianismo y la sostenibilidad comenzó hace 10 años después de darse cuenta de cómo podría cambiar positivamente su vida y su forma de pensar.La Esquina, por supuesto, lleva el nombre de la esquina en la que se asienta (en la antigua casa de Emiliano Zapata, no menos), sin embargo, la idea de un proyecto así surgió de discutir la idea de tener un lugar que pudiera ofrecer alimentos y productos ecológicos, porque aquí en Tlayacapan, tal lugar no existía. Fue concebido como un espacio que podría ayudar a transformar la cultura de la comida y proporcionar opciones para aquellos que buscan comida vegetariana.Historia de La EsquinaLa Esquina se inauguró en abril de 2017 como EcoTienda, pero también como una especie de prototipo para tantear el terreno en Tlayacapan. Con comentarios positivos del público, se hizo evidente que había suficiente demanda para combinar la EcoTienda con un restaurante vegetariano. Hoy en día, servimos platos vegetarianos sanos que todavía son muy familiares, como tacos al pastor, quesadillas, sopas y chiles rellenos.Los talleres también son una parte importante de La Esquina. Israel comparte apasionadamente su riqueza de conocimiento a través de talleres sobre Sincronario Maya, el diseño ecológico y la gestión de proyectos regenerativos entre otros. Nos&amp;nbsp;falta&amp;nbsp;...La realidad es que hay muchas otras cosas que nos faltan para llevar a La Esquina a todo su potencial. Primero en la lista es un horno; es extremadamente difícil (o casi imposible) encontrar opciones sin gluten aquí en Tlayacapan, y la forma más fácil para nosotros de ofrecer pan sin gluten y ricos en semillas,&amp;nbsp;es hornearlo nosotros mismos. Esto también nos permitiría cocinar deliciosas pizzas y pasteles sin gluten.¡Mira esta belleza! Los fondos se destinarán al propio horno y los costos de transporte e instalación. Esta campaña es principalmente para un horno, sin embargo, los fondos adicionales se destinarán a una licuadora profesional, una máquina de expresos, un par de refrigeradores y utensilios de cocina adicionales. Formas de ayudar¡Done y ayude a hacer nuestro sueño realidad! Si no puede donar, puede ayudarnos a lo grande simplemente difundiendo nuestra campaña a sus amigos en las redes sociales. O, ¡incluso demuestre su apoyo simplemente visitándonos en persona! Tlayacapan es conocido por su clima de eterna primavera, ven y disfruta de una comida al aire libre en nuestra terraza del restaurante.Compartir</t>
  </si>
  <si>
    <t>doradogold2@gmx.es</t>
  </si>
  <si>
    <t>Horno para pan y pizza.Costo del horno: $6,000.00 MXInstalación: $1,800.00 MXFlete (transporte) $2,000.00</t>
  </si>
  <si>
    <t>laesquinaeco</t>
  </si>
  <si>
    <t>israel@arquitecturaregenerativa.com</t>
  </si>
  <si>
    <t>Giving all farmers a chance to graduate from poverty</t>
  </si>
  <si>
    <t>Ampliar mi negocio</t>
  </si>
  <si>
    <t>Nutriendo la Esperanza</t>
  </si>
  <si>
    <t>mcastillo@accionhumanitariaporvenezuela.com</t>
  </si>
  <si>
    <t>Ampliación de negocio</t>
  </si>
  <si>
    <t>Give with love to our elderly</t>
  </si>
  <si>
    <t>Hogar Margarita Cruz Ruíz</t>
  </si>
  <si>
    <t>194941-1</t>
  </si>
  <si>
    <t>Amores Chef por el mundo</t>
  </si>
  <si>
    <t>Amigo sin Pelo 2017</t>
  </si>
  <si>
    <t>asociacionfemenil@yahoo.com.mx</t>
  </si>
  <si>
    <t>Nurturing Dreams, creating Healthy Futures</t>
  </si>
  <si>
    <t>Nicté</t>
  </si>
  <si>
    <t>Idea Global ONG</t>
  </si>
  <si>
    <t>9066047-1</t>
  </si>
  <si>
    <t>https://hipgive.org/wp-content/uploads/2019/06/Escritura-de-constitución.pdf</t>
  </si>
  <si>
    <t>(520) 831-00</t>
  </si>
  <si>
    <t>American Dream Initiative: Increasing Immigrant Representation</t>
  </si>
  <si>
    <t>Help us raise money to buy new bedsheets and towels for elderly residents at Margarita Cruz Ruíz Home.</t>
  </si>
  <si>
    <t>Ayúdanos a reunir fondos para comprar ropa de cama y toallas nuevas para nuestras señoras del Hogar Margarita Cruz Ruíz.</t>
  </si>
  <si>
    <t>Doña María closes her eyes just for a little while, every morning after breakfast. She falls asleep with the soft smell of the rosemary that grows in front of her room. Doña María is lucky: she is one of 54 residents at Margarita Cruz Ruíz Home. This has been her home for the last four years. Here she has a place where she does not have to worry about how she is going to take a bath today, or how is she going to cook. Here she can talk to other people and keep herself active. Thanks to your donations is that we can continue to bring love and care to women like Doña María. Our home today is in need to buy new bed sheets and towels for all our residents. With your donation we can give Doña María a comfortable set of sheets in which to go to sleep every night. Our organization is the legacy of Margarita Cruz Ruíz, a woman ahead of her time, whose life she devoted entirely to philanthropy. She began her work in 1950 providing support with a group of friends to the San Vicente de Paul hospital, then in 1972 she founded the El Bosque hospital, in attention to women with tuberculosis. In 1976 she founded the Margaritas Home for elderly women, which after her death became the home that now bears her name. If you donate this November 27, your donation could be doubled by Tigo Foundation, to promote the cause #GivingTuesday, celebrated every year on the last Tuesday of November in many places around the world. Help us today to reach our goal! It&amp;#8217;s time to be part of the solution!</t>
  </si>
  <si>
    <t>Doña María, cierra los ojos un ratito cada mañana después del desayuno. Se duerme tranquila con el olor del romero del jardín afuera de su cuarto. Doña María ha tenido suerte. Es una de las 54 residentes del Hogar de Ancianas Margarita Cruz Ruíz. Allí vive desde hace cuatro años. Por fortuna, se alimenta y se baña con regularidad y comparte a diario con otras señoras. &amp;nbsp; Gracias a tus donativos, este organización sale a flote y puede ofrecerle hospedaje, alimentos, recreación y amor, a señoras como doña María. El Hogar tiene ahora la necesidad de comprar ropa de cama y toallas nuevas para todas sus residentes debido a que las que tienen ya no se encuentran en buen estado. Con tu donativo podremos darle a Doña María un juego de sabanas confortable en el cual ir a dormir todas las noches. Nuestra organización es el legado de Margarita Cruz Ruíz, una mujer adelantada a su época, cuya vida dedicó por entero a la filantropía. Inició su labor en 1950 brindando apoyo con un grupo de amigas al hospital San Vicente de Paul, luego en 1972 fundó el hospital el Bosque, en atención a mujeres con tuberculosis. En 1976 fundó el Hogar de Ancianas las Margaritas, que después de su muerte se convirtió en el hogar que lleva ahora su nombre. Si donas este 27 de noviembre tu donativo podrá duplicarse por Fundación Tigo, con motivo de promover la causa #Un Día para Dar, o #GivingTuesday celebrado todos los años el último martes de noviembre en muchos lugares al rededor del mundo. ¡Ayúdanos hoy a alcanzar nuestra meta! ¡Es momento de ser parte de la solución!</t>
  </si>
  <si>
    <t>All2getherPorUnMundoMejor</t>
  </si>
  <si>
    <t>América del Norte</t>
  </si>
  <si>
    <t>I´m citizen of a globalizated world, deeply concerned about our common problems as neighbours, i could change something</t>
  </si>
  <si>
    <t>Tengo una decada de experiencia en social media, pertenezco a una comunidad que piensa que podemos cambiar la violencia</t>
  </si>
  <si>
    <t>Los recursos asignados servirán para promover la cultura en zonas de alta marginación y violencia hacia la mujer. Con las donaciones, estableceremos una agenda para ayudar en las comunidades a personas que le han sufrido desde edades muy jóvenes.</t>
  </si>
  <si>
    <t>ren.garin@yahoo.com.mx</t>
  </si>
  <si>
    <t>gaby@ideaglobal.org</t>
  </si>
  <si>
    <t>(502) 530-82280</t>
  </si>
  <si>
    <t>El Rosario, Santo Domingo Xenacoj, Sacatepequez</t>
  </si>
  <si>
    <t>Nurturing our children, changing Guatemala.</t>
  </si>
  <si>
    <t>Transformando nuestra infancia, cambiando Guatemala.</t>
  </si>
  <si>
    <t>All together for Mexico!</t>
  </si>
  <si>
    <t>Centro de Capacitación Agropecuario y Forestal A.C.</t>
  </si>
  <si>
    <t>CCA860729PJ7</t>
  </si>
  <si>
    <t>https://hipgive.org/wp-content/uploads/2017/10/Estatutos-CECAF---Nuevo-objeto-social-Sep2015.pdf</t>
  </si>
  <si>
    <t>57% of our population lives in extreme poverty. The only available way to cook and warm their homes is with firewood. Due to this their kitchens get full of smoke and is the cause of severe cases of pneumonia in children and chronic lung diseases in adults. The smoke in homes is the cause of 5,000 infant deaths per year. Santo Domingo Xenacoj has a population of 8,300 people. 800 of them live in the small village of El Rosario. Each child growing in this village walks an average of 3 kilometers a day to be able to attend their school and our Early Childhood Program at Escuela Rural Mixta El Rosario –reason we have learned about this problem in detail. El Rosario school was inaugurated in 2003 with 23 students, 2 classrooms, 3 teachers and one improvised kitchen made of metal-tin roof, cement blocks, and the good will of the fathers of each family. The meals to be cooked daily are the proud work of the community. Children bring once a week 4 logs of firewood to prepare the food at school for a week, mothers are the creators of the weekly menu, fathers contribute with the weekly cleaning, and teachers distribute the scarce resources that they are able to gather. More than 8 years ago a donation was received so that with the help of the parents, a kitchen would be build with a good foundation, cement walls, and a roof that would not leak rain through it. Unfortunately, important things like natural light, ventilation, hygiene, and care for health were not considered in their plan. For this reason, smoke is in the kitchen every single day. Without proper air flow, irritated eyes, dry coughing, and headaches are part of the daily routine of mothers that cook the meal of the day for the children. The school now has 77 children and mothers take turns to cook for approximately 3 hours each day to feed the school children. This kitchen is toxic, the roof is not sealed properly, and rain comes in. Also, mice can squeeze in and visit early in the morning, the shelves are deteriorating, and their washing station “pila” makes miracles to wash 5 big pots, 77 plates, and 77 cups each day. 54% of the mothers suffer from pulmonary diseases and 38% has conjunctivitis or pink eye. School absences are regular due to 74% of the students having respiratory issues. What is needed for a change? Replace the open fire with an improved safe kitchen and build a working chimney that lets smoke out. With an optimized stove to cook firewood will last longer and will free all mothers and children from any risks associated with the smoke and open fire. It is more than a simple remodeling of the kitchen, it goes beyond: improved quality of life, hygiene, public health, women empowerment, education, and environmental consciousness. With this remodeling, children and mothers will have a better environment; full of happy stories, adequate nutrition, clean air, and the smoke would not be part anymore of their daily routines. Idea Global is a group of Guatemalans that since 2014 serves in 15 communities with 201 children and 163 mothers promoting a program in early stimulation, nutrition, and emotional well-being. With the hard work and commitment we have been working in eliminating anemia, malnutrition, and improving cognitive development in 94% of our communities. In this way, we are moving towards an optimal growth and development of the children of Guatemala. Together we can help a special school like El Rosario turn around the future of their community. For every “click” you make, for every “share” you do, for every donation you give, you are contributing to the remodeling of the kitchen of their dreams – a space free of smoke and filled with hope. With every little bit raised we will be able to provide an ecological stove, a refrigerator, proper shelving, pots, kitchen utensils, plates, cups, and a clean table for them to eat with a view of their beautiful community.</t>
  </si>
  <si>
    <t>El 57% de nuestra población rural viven en pobreza extrema. La leña es la única forma disponible para cocinar y calentar el hogar. Las cocinas llenas de humo generan graves casos de neumonía aguda en niños y enfermedad obstructiva crónica pulmonar en adultos. El humo de cocina es la causa de 5,000 muertes infantiles al año. En Santo Domingo Xenacoj hay 8,300 habitantes. 800 de ellos pertenecen a la pequeña Aldea de El Rosario. Cada niño que crece en ésta pequeña aldea camina un promedio de 3 kilómetros al día para poder asistir a su escuela y a nuestro programa de Estimulación Temprana en la Escuela Rural Mixta “El Rosario”; por ello hemos tenido la oportunidad de conocer su problemática a fondo. La Escuela El Rosario se inauguró en el año el 2003 con 23 alumnos 2 aulas, 3 maestras y una cocina improvisada de lámina, blocks y buena voluntad de los padres de familia. Cada menú diario es un proyecto de toda la comunidad: los niños llevan una vez a la semana 4 trozos de leña para preparar sus alimentos de la semana, las madres son las creadoras del menú semanal, los padres aportan con la limpieza y las maestras distribuyen los escasos recursos que logran compilar semana a semana. Hace más de 8 años se recibió la donación de material de construcción para que con el apoyo de padres de familia, se habilitará una cocina con cimientos firmes, paredes de cemento y un techo que no dejará la lluvia entrar. La iluminación, ventilación, higiene y cuidados de salud no fueron parte de su plan; por lo que el humo tóxico forma parte del menú diario. Los ojos llorosos, tos seca y dolores de cabeza son parte de la rutina de las madres que cocinan la refacción diaria para sus niños. Asisten 77 niños y periódicamente las mamás se rotan para jugar el papel de chefs 3 horas diarias. La cocina improvisada es tóxica, por su techo se cuela la lluvia, las ratas son visitas madrugadoras, los estantes se han deteriorado, y la pila hace maravillas lavando 5 ollas, 77 platos y 77 tazas a la vez, cada día. 54% de las madres padece de Enfermedades Pulmonares, 38% padece de conjuntivitis. La inasistencia escolar de los alumnos regulares se debe en un 74% a complicaciones respiratorias. ¿Qué se necesita para el cambio? Pasar de fogones rudimentarios a cocinas mejoradas con chimenea exacta para expulsar el humo al exterior. Se busca una versión optimizada con ahorro potencial en combustible, para que las madres de familia queden libres de todo riesgo asociado. El tema va más allá de una simple remodelación de cocina, abarca: el mejoramiento de vida de la comunidad, higiene, salud pública, empoderamiento de la mujer, educación y gestión ambiental. Remodelando la cocina comunitaria, los niños y las madres tendrían un ambiente diferente, pero principalmente un impacto en su salud, evitando que el humo sea un invitado más de la rutina. Idea Global es un grupo de chapinas que desde el 2014 trabaja en 15 comunidades con 208 niños y 186 mamás promoviendo un programa de estimulación temprana, nutrición y bienestar emocional. Con un arduo trabajo y serio compromiso hemos trabajado en erradicar la anemia, la malnutrición y en mejorar el desarrollo cognitivo en el 94% de nuestras comunidades. Logrando así un pequeño paso hacia el óptimo crecimiento y desarrollo de la niñez Guatemalteca. Junto a ti podemos ayudar a una Gran Pequeña escuela como la de “El Rosario” a darle la vuelta al futuro de toda una comunidad. Por cada “click” que tu hagas, por cada “share” que des, por cada donativo que realices contribuyes con la remodelación de ésta cocina de los sueños. Un lugar libre de humo y cargado de esperanza. Con cada granito de arena recaudado haremos una estufa ecológica, refrigeradora, estanterías, ollas, utensilios de cocina, platos y tazas, y un comedor higiénico con vista a una hermosa comunidad que trabaja para cambiar el futuro de su niñez.</t>
  </si>
  <si>
    <t>Cantidad Descripción de las necesidades Total Q Total $ 2 Ventanas con sus vidrios nevados Q 950.00 $ 119.00 2 Balcones de hierro redondo Q 1,900.00 $ 238.00 Chimenea de 10&amp;#8243;Pulgadas y sombrero chino Q 1,950.00 $ 244.00 Instalación de chimenea con sus soportes Q 500.00 $ 63.00 Plancha de hierro fundido de 90cms Q 7,500.00 $ 940.00 Mano de obra para fabricar sifon de humo, reparación de la base y fundir plancha Q 1,100.00 $ 138.00 Azulejos para remodelación de cocina Q 2,000.00 $ 250.00 Materiales para remodelación de plancha (ladrillos, cemento, horcalza, talpelate, azulejos para horno) Q 750.00 $ 94.00 Refrigeradora de 2 puertas Q 12,300.00 $ 1,538.00 Comedor Q 6,200.00 $ 775.00 Mesas y sillas para comedor en el jardín Q 3,500.00 $ 438.00 1 Armario para cocina Q 2,000.00 $ 250.00 3 Estantería de metal Q 3,000.00 $ 375.00 Artículos para la cocina Q 1,500.00 $ 188.00 Otros gastos (desengrasante, lija para madera, cepillos, pintura) Q 1,350.00 $ 170.00 Total Q 46,500.00 $ 5,820.00</t>
  </si>
  <si>
    <t>info@ideaglobal.org</t>
  </si>
  <si>
    <t>Join our initiative to rebuild homes forMexican families affected by the earthquakes! #TodosJuntosporMexico #FuerzaMexico Holcim Mexico will donate 1 million dollars towards this cause, and additionally match every donation made by LafargeHolcim employees around the globe. For every $1.0 USD donated, Holcim México will donate an additional $1.0 USD.</t>
  </si>
  <si>
    <t>¡Súmate a la reconstrucción de viviendas mexicanas afectadas por los sismos! #TodosJuntosporMexico #FuerzaMexico Holcim México donará 1millón de dólares y adicionalmente por cada dólar donado por los colaboradores de LafargeHolcim en cualquier país, Holcim México pondrá otro dólar, duplicando así la aportación.</t>
  </si>
  <si>
    <t>Campaign summary: &amp;nbsp; After three earthquakes of magnitudes 8.2, 7.1, and 6.1 hit Mexico in September, the country faces devastating damage. According to the authorities, the natural disasters left a death toll of 369 people, 150,000 buildings were damaged, and over 10,000 schools affected. This is the biggest tragedy in Mexico in 32 years. &amp;nbsp; How we will use your donations? &amp;nbsp; We have created a reconstruction fund to rebuild houses in the most affected areas by the earthquakes in Mexico (Oaxaca, Chiapas, Morelos, Puebla, Mexico City and Mexico City). This fundwill be administered by Holcim Mexico through its nonprofit organization arm called Centro de Capacitación Agropecuario y Forestal in coordination with other foundations, companies and international relief organizations. &amp;nbsp; Vision &amp;nbsp; We want to provide families with decent homes, built with earthquake resistant materials and infrastructure. Our goal is to do this ; while respecting the traditions and customs of each area, and allow families and communities affected to regain confidence. Throughout the different construction stages we will promote social inclusion and integration to help people get back on their feet and resume their normal lives. We will prioritize projects focused on rebuilding homes and educational spaces We will carry out strategic planning, design and construction activities We will use sustainable construction materials with low environmental impact We will boost these communities’ economy by prioritizing the use of local materials, and labor. &amp;nbsp; HOLCIM INVITES YOU TO SUPPORT AFFECTED FAMILIES IN MEXICO! PLEASE HELP US SPREAD THE WORD AND AND JOIN OUR REBUILDING EFFORTS!</t>
  </si>
  <si>
    <t>Resumen de la campaña: &amp;nbsp; Los daños sufridos en el país tras los sismos ocurridos en el mes de septiembre, han sido devastadores, dejando 369 personas fallecidas, más de 150,000 inmuebles afectados y más de 10,000 escuelas dañadas; de acuerdo a la cifras otorgadas por las autoridades correspondientes, siendo la tragedia más grande en México en los últimos 32 años. ¿Cómo pondremos tus donaciones en acción? &amp;nbsp; Estamos construyendo un fondo de reconstrucción de vivienda destinado a las zonas más afectadas por los sismos en México (Oaxaca, Chiapas, Morelos, Puebla, Estado de México y Ciudad de México), el cual será administrado por Holcim México, a través de su asociación civil Centro de Capacitación Agropecuario y Forestal A.C. en coordinación con otras fundaciones, empresas y organismos de cooperación internacional. Visión Queremos proveer a las familias viviendas dignas con materiales y construcciones resistentes a sismos; siempre respetando los usos y costumbres de cada zona, que permitan a las familias y comunidades afectadas recobrar la confianza, promoviendo la inclusión social en las diferentes etapas de construcción para ayudarles a volver a la normalidad a las personas afectadas por los fenómenos naturales. &amp;nbsp; Daremos prioridad a proyectos de reconstrucción de viviendas y espacios educativos Enfocaremos nuestros esfuerzos en actividades estratégicas de planificación, diseño y construcción Trabajaremos con materiales constructivos sostenibles y de bajo impacto ambiental Reactivaremos la economía de las comunidades priorizando el uso de materia prima, materiales y mano de obra local &amp;nbsp; ¡Holcim te invita a apoyar a México y a las familias afectadas! ¡Comparte este mensaje y súmate a este fondo de reconstrucción! &amp;nbsp;</t>
  </si>
  <si>
    <t>Give the Opportunity for Life-Saving Asylum</t>
  </si>
  <si>
    <t>Norberto Ronquillo Hernández</t>
  </si>
  <si>
    <t>82-0696739</t>
  </si>
  <si>
    <t>https://hipgive.org/wp-content/uploads/2018/11/IRS-501c3-determination-letter.pdf</t>
  </si>
  <si>
    <t>santi.984@hotmail.com</t>
  </si>
  <si>
    <t>none</t>
  </si>
  <si>
    <t>lflores@ja.hn</t>
  </si>
  <si>
    <t>It all starts with saving one life at a time. $5000 will cover the costs for two people to complete the asylum process.</t>
  </si>
  <si>
    <t>Comienza con salvando una vida a la vez. $5000 cubrirá los costos por dos personas para completar el proceso de asilo.</t>
  </si>
  <si>
    <t>ALL BY THE HOUSE OF THE ELDERLY</t>
  </si>
  <si>
    <t>&amp;nbsp; Despite the increasing threat to the lives and liberties of marginalized communities, LGBTQIA+ refugees continue to risk everything for the opportunity to live in the U.S., because it’s an opportunity to live. &amp;nbsp; Recent federal policy changes are shrinking that window of opportunity, barring many from asylum and leaving the most vulnerable to face horrific violence at the hands of homophobia, prejudice, ignorance and fear surrounding gender identity and sexual orientation. &amp;nbsp; While respect for human rights appears to be under siege in the upper echelons of power, it must be acknowledged that people are waking up to their own power to elicit change. People like you. &amp;nbsp; The time to act is now. Your donation, no matter the amount, is going to change a life. &amp;nbsp; It only takes $5000 to cover the costs for two of our clients to go through the asylum process. Working together and pooling the resources we have, we can stand up for the powerless, stand united against injustice, and change what’s happening around us. &amp;nbsp; &amp;nbsp; While Oasis Legal Services represents clients from 18 countries, 98% of our clients are Latinx, fleeing Mexico, Central America, Brazil, Peru and Venezuela. We have helped over 250 people to gain asylum this year. And we have a 99% success rate. &amp;nbsp; You can do this – we can do this – one life at a time. &amp;nbsp; Harness the power of community: Donate Share with a friend Share with a family member Spread the word with the click of a button</t>
  </si>
  <si>
    <t>Casa Hogar del Padre Ángel A.C.</t>
  </si>
  <si>
    <t>CHA740109430</t>
  </si>
  <si>
    <t>https://hipgive.org/wp-content/uploads/2017/08/CHA-0010-11,440-ACTA-CONSTITUTIVA-Y-RFC-CASA-HOGAR-PARA-EL-ANCIANO,-A.C.-(1).pdf</t>
  </si>
  <si>
    <t>A pesar de la creciente amenaza para las vidas y libertades de las comunidades marginadas, los refugiados LGBTQIA+ continúan arriesgando todo por la oportunidad de vivir en los EEUU, porque es una oportunidad para vivir. &amp;nbsp; Los recientes cambios en la política federal están reduciendo esa ventana de oportunidad, excluyendo muchos del asilo y dejando a los más vulnerables para enfrentar la violencia horrible en manos de la homofobia, los prejuicios, la ignorancia, y el miedo que rodean la identidad de género y la orientación sexual. &amp;nbsp; El respeto por los derechos humanos parece estar bajo el asedio en los niveles superiores de poder, pero debe reconocerse que las personas están despertando a su propio poder para provocar el cambio. Gente como tú. &amp;nbsp; El momento de actuar es ahora. Tu donación, sin importar la cantidad, va a cambiar una vida. &amp;nbsp; Solo se requiere $5000 para cubrir los costos para que dos de nuestros clientes pasen por el proceso de asilo. Trabajando juntos y uniendo los recursos que tenemos, podemos a defender a los impotentes, estar unidos contra la injusticia y cambiar lo que está sucediendo a nuestro alrededor. Oasis Legal Services representa clients de 18 países, pero 98% de nuestros clients son Latinx, que huyen de México, Amêrica Central, Brasil, Perú y Venezuela. Hemos ayudado a más de 250 personas a obtener asilo este año. Y tenemos una tasa de éxito de 99%. Tu puedes hacer esto &amp;#8211; nosotros podemos hacer esto &amp;#8211; una vida a la vez. Aprovecha el poder de la comunidad: Dona Comparta con un amigo Comparta con un miembro de la familia Corre la voz con un clic de un botón</t>
  </si>
  <si>
    <t>https://vimeo.com/301672052</t>
  </si>
  <si>
    <t>No Hunger No Violence</t>
  </si>
  <si>
    <t>Animos Novandi A.C.</t>
  </si>
  <si>
    <t>ANX040320FR9</t>
  </si>
  <si>
    <t>https://hipgive.org/wp-content/uploads/2019/03/RFC-Cedula.pdf</t>
  </si>
  <si>
    <t>Ricardo Jesús</t>
  </si>
  <si>
    <t>riichaardgl@gmail.com</t>
  </si>
  <si>
    <t>andreacsilva889@gmail.com</t>
  </si>
  <si>
    <t>(744) 222-5613</t>
  </si>
  <si>
    <t>Acapulco, México</t>
  </si>
  <si>
    <t>HELP ME TO CREATE LOVE FOR OLDER PEOPLE!!</t>
  </si>
  <si>
    <t>AYÚDAME A GENERAR AMOR PARA LAS PERSONAS MAYORES!!</t>
  </si>
  <si>
    <t>Purpose of the Campaign Generate smiles on those elderly people who live in the asylum. Many of them are people who have been abandoned by their relatives. How am I going to use the money? The money raised will be used to buy necessities and personal hygiene for the elderly of the home, such as mattresses, diapers, food, clothing, fans, wheelchairs, walkers, potty; As well as cleaning products such as chlorine, special cleansers and antibacterials. Who I am? Hello friends, donors! My name is Ricardo Jesús Guillén López I am a student of gastronomy and I belong to PRO 23 Acapulco, we are a group of 40 people committed to help the home &amp;#8220;Hogar Hogar del Padre Ángel&amp;#8221;. Our Mission: We are committed donor leaders generating love for the universe. Challenges of the campaign: Raise enough money to cover the expenses of the articles and improvements that will be made inside the asylum</t>
  </si>
  <si>
    <t>(444) 810-4542</t>
  </si>
  <si>
    <t>Propósito de la Campaña Generar sonrisas en esas personas mayores que viven en el asilo. Muchos de ellos son personas que han sido abandonadas por sus familiares. ¿Cómo voy a utilizar el dinero? El dinero recaudado será usado para comprar artículos de primera necesidad e higiene personal para los ancianos de la casa hogar, como colchones, pañales, comida, ropa, ventiladores, sillas de rueda, andaderas, bacinicas; además de productos de limpieza como cloro, limpiadores especiales y antibacteriales. ¿Quién soy? Hola amigos donadores! Mi nombre es Ricardo Jesús Guillén López soy estudiante de gastronomía y pertenezco a PRO 23 Acapulco, somos un grupo de 40 personas comprometidas en ayudar al asilo &amp;#8220;Casa Hogar del Padre Ángel&amp;#8221;.Nuestra Misión: Somos líderes dadores comprometidos generando amor al universo. Retos de la campaña: Recaudar el dinero suficiente para poder cubrir los gastos de los artículos y mejoras que se harán dentro del asilo Contáctame: mail: riichaardgl@gmail.com teléfono: 744 222 5613</t>
  </si>
  <si>
    <t>A group of women came together with an innovative idea to prevent violence with food security in ther community.</t>
  </si>
  <si>
    <t>Un grupo de mujeres trabajará para prevenir la violencia a través de la seguridad alimentaria en su comunidad.</t>
  </si>
  <si>
    <t>Project: No Hunger, No Violence What will we do? With the construction of this community soup kitchen, we hope to create and train a network of women from the community Prados 3rd section, to provide food security to the elderly, people in conditions of poverty and to those who are marginalized in their community with the objective of reducing violence in their community. &amp;nbsp; Why does this matter? Violence against women is a phenomenon that has increased in recent years in San Luis Potosí and in Mexico, it is important to prevent and address the problem by addressing its origins. We want to include the participation of the community to improve coexistence and develop resilience and empowerment in the population. &amp;nbsp; Context Since 2017, San Luis Potosí has positioned itself on the list of the 100 municipalities with the highest number of femicides and sexual violence against women. This is why on June 21 of that same year, an Alert on Gender Violence against Women was declared. To the east of the City of San Luis Potosí the neighborhoods Prados 2nd and 3rd section, El Palmar, Cecilia Ocelli, Azteca and Ciudad 2000, are just some of the neighborhoods with the highest degree of marginalization and poverty, which coincides with the areas greater incidence in delinquency and violence against women. Overcrowding, precariousness, lack of opportunities, are some of the conditions that lead the population to participate in illicit activities as an alternative for subsistence. The population of youth that participates in gangs are not only marginalized by the structures of the government, but by the population that sees youth as a potential threat. One of the most prevalent crimes in the aforementioned neighborhoods is robbery (residential break-ins and muggings), with women being the main victims. The foregoing led us to analyze the origins of crime, coming to the conclusion that these crimes are related to poverty and addictions; that is, people who commit robberies do so to obtain an economic resource that they use to buy inhaling drugs (glue, solvents, etc.), which they consume in order to mitigate hunger. &amp;nbsp; &amp;#8220;Solvents disinhibit you, make you forget. They take away the cold, the hunger and it is very economical. Based on drugs, one survives emotionally to an indigence full of aggressions, violence and neglect.&amp;#8221; &amp;nbsp; What will we achieve? With the construction of the community dining room in the neighborhood Prados 3rd section, we will be able to provide food security for people in conditions of indigence, marginalization and poverty. Not only those who are prone to commit crimes because of hunger, but also the elderly who do not have sufficient income to satisfy their basic needs. With the construction of the community dining room in the neighborhood Prados 3rd section, we will be able to provide food security for people in conditions of indigence, marginalization and poverty. Not only those who are prone to commit crimes because of hunger, but also the elderly who do not have sufficient income to satisfy their basic needs. The cafeteria will promote social cohesion in the community, benefiting more than 6 neighborhoods and serving as a strategy to prevent violence and delinquency in the community as a unique approach to reduce drug consumption and consequently violence and crime in the community. Note: The dining room will be built in a community space that has sufficient area and has been authorized for use in the project. &amp;nbsp; What amount do we need and what will it be used for? The goal is to raise at least 4,200.00 USD (approximately 84,000.00 MXN) to acquire enough equipment and furniture to create the community dining room that has the capability of serving 300 people daily at the least. With donations we will acquire the following: Industrial grill Refrigerator Sink Preparation table Large pots and pans Cookware. Tables and chairs. Pantry stock with basic food. What more can you do to help? You can join this project by contacting us on Facebook or on our website www.animosnovandi.org for donating non-perishable pantry or basic cooking utensils. All the aid will be delivered directly to the community kitchen. &amp;nbsp; Who are we? Animos Novandi Civil Association, is a non-profit organization founded in 2004. Our main objective is to improve the living conditions of groups in situations of social vulnerability, by influencing the design and implementation of public policies and specific projects, as well as the creation of better practices of social development and prevention.</t>
  </si>
  <si>
    <t>ALIMENTOS SANOS PARA COMUNIDADES RURALES POBRES</t>
  </si>
  <si>
    <t>ALBERGUE PADRE JUAN</t>
  </si>
  <si>
    <t>Proyecto: Sin Hambre, Sin Violencia ¿Qué vamos a hacer? Con la construcción de un comedor comunitario, vamos a crear y capacitar a una red de mujeres para proveer seguridad alimentaria a mujeres adultas mayores y personas en condiciones de alta marginación y pobreza para reducir la violencia comunitaria. ¿Por qué importa? La violencia contra las mujeres es un fenómenos que se ha incrementado en los últimos años en San Luis Potosí y México, es importante prevenirla y atenderla prestando atención a los orígenes, con la participación de la comunidad para mejorar la convivencia y desarrollar resiliencia y empoderamiento en la población. Contexto. Desde el año 2017, San Luis Potosí se posicionó en la lista de los 100 municipios con mayor número de feminicidios y violencia sexual contra mujeres, razón por la cuál el 21 de junio de ese mismo año se decretó Alerta de Violencia de Género contra las Mujeres. Al oriente de la Ciudad de San Luis Potosí se localizan las colonias Prados 2da y 3ra sección, El Palmar, Cecilia Ocelli, Azteca y Ciudad 2000, estas son tan solo unas de las colonias con alto grado de marginación y pobreza, que coinciden con las zonas de mayor incidencia en delincuencia y violencia contra las mujeres. El hacinamiento, la precariedad, la falta de oportunidades, son condiciones que orillan a la población a la participación en actividades ilícitas como una alternativa para la subsistencia. La población joven que participa en pandillas, especialmente, se ve marginada no solo por las estructuras del gobierno, sino por la población que ve en los jóvenes un agresor potencial. Uno de los delitos que más prevalencia tiene en las colonias antes mencionadas, es el robo (robo a casa habitación, robo a transeúnte), siendo las mujeres las principales víctimas. Lo anterior, nos llevó a analizar la génesis del delito, llegando a entender que estos delitos están relacionados con la pobreza y las adicciones; es decir, las personas que cometen robos, lo hacen para obtener un recurso económico que emplean para comprar drogas inhalantes (pegamento, solventes, etc.), que consumen con la finalidad de mitigar el hambre. “Los solventes te desinhiben, te hacen olvidar. Te quitan el frío, el hambre. Y es muy económico. A base de las drogas, se sobrevive emocionalmente a una indigencia plagada de agresiones, violencia y desatención.” ¿Qué lograremos? Con la construcción del comedor comunitario en la Colonia Prados 3ra sección, lograremos proveer de seguridad alimentaria para personas en condición de indigencia, marginación y pobreza. No solamente a quienes están propensos a cometer delitos por hambre, sino también a mujeres y hombres adultos mayores que no tienen ingresos económicos suficientes para satisfacer sus necesidades básicas. El comedor fomentará la cohesión social en la comunidad, beneficiando a más de 6 colonias y sirviendo como una estrategia para prevenir la violencia y la delincuencia en la comunidad siendo una estrategia que reducirá el consumo de drogas y por consecuente la violencia y la delincuencia en la comunidad. Nota: El comedor será construido en un espacio comunitario que cuenta con el área suficiente y ha sido autorizado su uso para el proyecto. ¿Cuánto puedes donar y cómo lo aplicaremos? La meta es reunir un mínimo de 4,200.00 USD (aproximadamente 84,000.00 MXN) para adquirir el equipo y mobiliario suficiente para crear el comedor comunitario que atienda a un promedio de 300 personas diariamente. Con las donaciones vamos a adquirir lo siguiente: Parilla industrial Refrigerador/Nevera Fregadero Mesa de preparación Sartenes y ollas grandes Utensilios de cocina. Mesas y sillas. Despensa y alimentos básicos. ¿Qué más puedes hacer además de donar? Puedes sumarte a este proyecto, donando también despensa no perecedera o utensilios básicos para cocina. Toda la ayuda será entregada directamente al comedor comunitario. ¿Quiénes somos? Animos Novandi A.C., es una organización sin fines de lucro constituida en 2004. Nuestro objetivo principal es mejorar las condiciones de vida de los grupos en situación de vulnerabilidad social, mediante la incidencia en el diseño e implementación de políticas públicas y proyectos específicos, así como la creación de mejores prácticas de desarrollo social y prevención.</t>
  </si>
  <si>
    <t>Parilla Industrial/Industrial Grill &amp;#8211; $428 Refrigerador/Refrigerator &amp;#8211; $428 Tarja/Sink &amp;#8211; $280 Mesa de Preparacion/Preparation table &amp;#8211; $400 Sartenes y ollas grandes/Pans and Large pots &amp;#8211; $270 Utensilios de cocina/Cookware &amp;#8211; $140 Mesas y Sillas/Tables and Chairs &amp;#8211; $1,050 Despensa y alimentos basicos/ Pantry and basic food items &amp;#8211; $425 Gastos de Operacion/Operation costs &amp;#8211; $779 &amp;nbsp; Note:Monetary amounts in USD</t>
  </si>
  <si>
    <t>Ofrecer alojamiento, por una o varias noches, a personas de escasos recursos, de la zona rural de Estelí, Nicaragua.</t>
  </si>
  <si>
    <t>Give a smile to Venezuelan children</t>
  </si>
  <si>
    <t>https://hipgive.org/wp-content/uploads/2019/04/Binder1.pdf</t>
  </si>
  <si>
    <t>02-14-2017</t>
  </si>
  <si>
    <t>Alas hacia un futuro mejor</t>
  </si>
  <si>
    <t>https://hipgive.org/wp-content/uploads/2019/03/ESTADO-DE-RES-FORMATO-IMPRESION-11-MZO.pdf - https://hipgive.org/wp-content/uploads/2019/03/BALANCE-FORMATO-IMPRESION-11-MZO.pdf</t>
  </si>
  <si>
    <t>https://hipgive.org/wp-content/uploads/2019/04/BUDGET-ANIMOS-NOVANDI-2019.xlsx</t>
  </si>
  <si>
    <t>procuracion@rednacionalderefugios.org</t>
  </si>
  <si>
    <t>gira internacional de danza para representar a Colombia festivales folklóricos en Italia y Grecia</t>
  </si>
  <si>
    <t>gira internacional de danza para representar a Colombia en Italia y Grecia</t>
  </si>
  <si>
    <t>NIÑOS DE ESCASOS RECURSOS Y SU REGRESO A CLASES</t>
  </si>
  <si>
    <t>AL MUNDIAL DE KARATE WSKF- JAPON 2017</t>
  </si>
  <si>
    <t>sanchezmartinezjosegabriel@gmail.com</t>
  </si>
  <si>
    <t>GINECOLOGIA AL ALCANCE DE TODOS #YOURNEXTOBGYN</t>
  </si>
  <si>
    <t>#YOURNEXTOBGYN</t>
  </si>
  <si>
    <t>#TUPROXIMOGINECO-OBSTETRA</t>
  </si>
  <si>
    <t>HELLO! My name is Nestor Lorenzo, I am a resident doctor of the specialty of Gynecology and Obstetrics in Mexico, I am currently studying the first year of medical residency, and I request your support to continue my training, doing a fellowship in the United States of America, same as with the working conditions in my country I can not afford to pay, in the same way to conclude my studies, I want to give back to the people who support me, providing medical care for pregnant women that require it.The funds will help cover the fee charged by hospitals to perform rotation in maternal fetal medicine, if the goal is not met, the funds will be donated to the association for breast cancer research and treatment.</t>
  </si>
  <si>
    <t>HOLA! Mi nombre es Nestor Lorenzo, soy un médico residente de la especialidad de Ginecología y Obstetricia en México, actualmente me encuentro cursando el primer año de la residencia médica, y solicito su apoyo para continuar mi formación, realizando un fellowship en Estados Unidos de América, mismo que con las condiciones laborales en mi país no me puedo permitir pagar, de igual manera al concluir mis estudios, quiero retribuir a las personas que me apoyen, brindando atención médica para las mujeres embarazadas que lo requieran.Los fondos ayudarán a cubrir la cuota que cobran los hospitales para realizar la rotación en medicina materno fetal, de no completar la meta, los fondos serán donados a la asociación para la investigación y tratamiento del cáncer de mama.&amp;nbsp;</t>
  </si>
  <si>
    <t>El presupuesto será en su totalidad para la cuota que solicitan los hospitales como costo del fellowship</t>
  </si>
  <si>
    <t>Aiming to train untapped young adults for careers in tech</t>
  </si>
  <si>
    <t>NRAFAEL91</t>
  </si>
  <si>
    <t>Niñas patentando</t>
  </si>
  <si>
    <t>dr.nestorlorenzo@gmail.com</t>
  </si>
  <si>
    <t>legos_cyp@hotmail.com</t>
  </si>
  <si>
    <t>Agua Sustentable para Santa Maria del Mar</t>
  </si>
  <si>
    <t>GINECOLOGIA AL ALCANCE DE TODOS</t>
  </si>
  <si>
    <t>gerardo.gomez00@gmail.com</t>
  </si>
  <si>
    <t>NIÑAS CON SENTIDO DE VIDA</t>
  </si>
  <si>
    <t>GHO salud para todos!</t>
  </si>
  <si>
    <t>existeconsentido@gmail.com</t>
  </si>
  <si>
    <t>Agua para Santa Maria del Mar, Oaxaca</t>
  </si>
  <si>
    <t>Get tattooed</t>
  </si>
  <si>
    <t>New Beginnings Immigration Services</t>
  </si>
  <si>
    <t>Get my pet back.</t>
  </si>
  <si>
    <t>bettyself@aol.com</t>
  </si>
  <si>
    <t>Huarmey, Perú</t>
  </si>
  <si>
    <t>Agua para Santa Maria del Mar</t>
  </si>
  <si>
    <t>!Help me find my pet named "Bonito"¡, 2 months old, is in treatment for a virus that attacked him.</t>
  </si>
  <si>
    <t>!Ayúdame a encontrar a mi mascota llamada "Bonito"¡, de 2 meses de edad, esta en tratamiento por un virus que lo atacó.</t>
  </si>
  <si>
    <t>El día sábado 3 de Marzo se perdió mi mascota llamada "Bonito", es un perro con 2 meses y medio de edad, esta en tratamiento por un virus que lo atacó. Es importante que sea encontrado por que necesita seguir con su tratamiento, por que es importante para su familia que lo extraña mucho y que estan muy triste por no saber nada de él. No somos una familia adinerada por lo cual no contamos con los recursos monetarios suficientes. Lo que haremos con tu donación será lo siguiente: Lo utilizaremos para comprar carteles y afiches para pegar en los alrededores de la ciudad, también se utilizará para que pasen la noticia por la rádio y por canales de televisión, también se utilizará una parte de la donación para ofrecerlo como recompensa para quien nos ayude a dar con su paradero. Gracias a su donación y con lo que haremos tendra un mayor impacto en la población y le podrá llegar a más personas, si se logra con la aparición de nuestra mascota será una falicidad completa para nuestra familia. Les pido que me ayuden con su donación o difundiendo mi mensaje en sus redes sociales.&amp;nbsp;Muchas gracias de antemano.&amp;nbsp;</t>
  </si>
  <si>
    <t>NEED A PLACE TO LIVE</t>
  </si>
  <si>
    <t>Hogar Luz de Maria y/o Asociacion Luz de Maria</t>
  </si>
  <si>
    <t>4287441-6</t>
  </si>
  <si>
    <t>https://hipgive.org/wp-content/uploads/2019/02/ConstanciaRTU_42874416-(1).pdf</t>
  </si>
  <si>
    <t>claudiio.cca@gmail.com</t>
  </si>
  <si>
    <t>Agua en gel para pueblos donde no se puede regar el gel no desintegraintegr</t>
  </si>
  <si>
    <t>Dinora</t>
  </si>
  <si>
    <t>Cristianwtc@hotmail.com</t>
  </si>
  <si>
    <t>directora@hogarluzdemaria.org</t>
  </si>
  <si>
    <t>Get into Med school</t>
  </si>
  <si>
    <t>(599) 090-30</t>
  </si>
  <si>
    <t>We provide a place to live for abandoned children</t>
  </si>
  <si>
    <t>valen41700@gmail.com</t>
  </si>
  <si>
    <t>Proveemos un lugar para vivir a niños abandonados</t>
  </si>
  <si>
    <t>Dear Hogar Luz de Maria prayer supporters Financial supporters and followers: Hogar Luz de María is an orphanage in Guatemala, we have 40 children in our care who need a place to live.The majority of children have been abandoned and others suffer from violence or neglect in their homes.We provide them with housing, clothing, food, education, medical services, psychological help and we work with some families to provide them with the necessary tools for a positive parenting.&amp;nbsp;We are a non-profit organization, and we do not have government support, and we do not have a fixed donor to cover the budget for the payment of the rent. All of our programs are covered by donations from generous people that help change the violent world in which many children live.Our biggest dream is to have our own building. But for now we rent a larger house and need to pay a monthly rent of $ 2000.00, we still need to pay the rent of February and if we are not able to pay for the month of March the children may no longer have a place to live.Please help us this 2019 to give a child a place to live.Our goal is to be able to raise the rent for 1 year so we can help those 60 children who need a place to live.The 155 orphanages that function in Guatemala are full and many children can not return to their family or be placed in an adoptive family.What would you do to help these children?Please consider making a generous donation today, so that our children will have a place to live.Join us as we fight for them to have forever homes, forever families and educational opportunities.Your prayers are very important for us and our children, you can also help us by sharing our campaign with your friends.Make a difference in the life of a child Today!!! &amp;nbsp;</t>
  </si>
  <si>
    <t>Estimados amigos que nos acompañan en oración, donantes financieros y seguidores El Hogar Luz de María es un orfanato en Guatemala, tenemos a nuestro cuidado a 40 niños que necesitan de un lugar en donde vivir.&amp;nbsp; La mayoría de niños han sido abandonados y otros sufren de violencia o negligencia en sus casas.&amp;nbsp; Nosotros les brindamos, vivienda, vestuario, alimentación, educación, servicios médicos, ayuda psicológica y trabajamos con algunas familias para brindarles las herramientas necesarias para una crianza positiva. Somos una organización sin fines de lucro, y no tenemos ayuda del Gobierno, no tenemos un donante fijo para cubrir el presupuesto para el pago de la renta. Todos nuestros programas son cubiertos por donaciones de personas generosas que ayudan a cambiar el mundo violento en el que viven muchos niños.&amp;nbsp; Nuestro mayor sueño es tener nuestro propio edificio, pero eso tiene un costo muy alto.&amp;nbsp;Por ahora rentamos una casa muy grande y tenemos que pagar una renta mensual de $2000.00, aún tenemos pendiente pagar el mes de febrero y si no somos capaces de pagar el mes de marzo posiblemente los niños ya no tendrán un lugar en donde vivir.&amp;nbsp; Por favor ayúdanos este 2019 a dar a un niño un lugar en donde vivir. Nuestra meta es poder recaudar la renta de 1 año y así poder brindar ayuda a esos 60 niños que tanto necesitan de un lugar. Los 155 orfanatos que funcionan en Guatemala están llenos y pocos niños pueden regresar junto a su familia o ser puestos en una familia adoptiva. Cómo puedes ayudar a estos niños? Por favor considera hacer una generosa donación hoy, así nuestros niños tendrán un lugar en donde vivir. Únase a nosotros para luchar para que los niños tengan hogares para siempre, familias para siempre y oportunidades educativas. Tus oraciones son muy importantes para nosotros y nuestros niños, también puedes ayudarnos compartiendo nuestra campaña con tus amigos. Haz la diferencia en la vida de un niño hoy!!!</t>
  </si>
  <si>
    <t>Agua en gel</t>
  </si>
  <si>
    <t>Geonometry &amp;#8211; Camisas y gorras</t>
  </si>
  <si>
    <t>Agricultrua</t>
  </si>
  <si>
    <t>david_z_99@hotmail.com</t>
  </si>
  <si>
    <t>https://hipgive.org/wp-content/uploads/2019/03/protocolo138.pdf</t>
  </si>
  <si>
    <t>Geonometry</t>
  </si>
  <si>
    <t>arcee.david@gmail.com</t>
  </si>
  <si>
    <t>https://hipgive.org/wp-content/uploads/2019/03/4-TRIMESTRE-2018Detalle-de-Gastos-Mensual-Luz-de-Maria.pdf</t>
  </si>
  <si>
    <t>afro world</t>
  </si>
  <si>
    <t>Afro world</t>
  </si>
  <si>
    <t>1.001.023.595</t>
  </si>
  <si>
    <t>https://hipgive.org/wp-content/uploads/2017/02/c-fabian.pdf</t>
  </si>
  <si>
    <t>Geomarketing</t>
  </si>
  <si>
    <t>https://hipgive.org/wp-content/uploads/2019/03/presuúesto-2019-1.pdf</t>
  </si>
  <si>
    <t>Generation México, empowering young people to build thriving, sustainable careers</t>
  </si>
  <si>
    <t>Fabian</t>
  </si>
  <si>
    <t>guillini123@gmail.com</t>
  </si>
  <si>
    <t>Antia@generation.org</t>
  </si>
  <si>
    <t>(573) 044-030830</t>
  </si>
  <si>
    <t>Cultural and economic development to Afro communities. Fully recognizing the talent opportunity that can be developed. Through the opportunities of social inclusion.</t>
  </si>
  <si>
    <t>desarrollo cultura y económica a comunidades afro. reconociendo enteramente la oportunidad de talento que se pueden desarrollar. por medio de las oportunidades de inclusión social.</t>
  </si>
  <si>
    <t>Afro world Is a project aimed at the Afro-Colombian population that has suffered the real clash of the war. And racial segregation. Colombia is a country where there is no real commitment to this community for its cultural and economic development. And where this community must leave its culture even side in the big cities and live in a way to the western culture (Colombian) I want to develop with the Afro community a cultural and economic space that has the following bases. Because it is important: 1- a space that is designed for cultural development and fashion. 2- a space where they can have access to economic field through stores for blacks, 3- where they can find care for their hair, skin, and fashion that identifies their culture, Potential Challenges: The most important challenges that it presents are the non-support of the white communities when seeing that our culture will be afloat. One of the greatest threats is the non-support of the state by education and recognition of the Afro-Colombian culture as a productive force in the country. OUR ORGANIZATION. Is a project of collective growth and not individual. For a community that already wants to be fully recognized.</t>
  </si>
  <si>
    <t>mundo afro es un proyecto dirigido a la población afrocolombiana que ha sufrido lo verdaderos embate de la guerra. y segregación racial. Colombia es un país en donde no hay un verdadero compromiso con esta comunidad para su desarrollo cultural y económico. y en donde esta comunidad debe dejar su cultura aun lado en las grandes ciudades y vivir de modo a la cultura occidental ( colombiana ) quiero desarrollar con las comunidad afro un espacio tanto cultural como económico, que tenga las siguientes bases . Por qué es importante: 1- un espacio que sea diseñado para el desarrollo cultural mediente la moda. 2- un espacio donde puedan tener acceso a campo economico mediante tiendas para negros, 3- donde puedan encontrar cuidado para su cabello, piel, y moda que identifique su cultura, Desafíos potenciales: los desafios mas importantes que presenta es el no apoyo de las comunidades blancas al ver que nuestra cultura saldra a flote. una de las mayores amenazas es el no apoyo del estado por parte de educación y reconocimiento de la cultura afrocolombiana como una fuerza productiva en el país. NUESTRA ORGANIZACION. es un proyecto de crecimiento colectivo y no individual. para una cominudad que ya desea ser reconocida enteramente.</t>
  </si>
  <si>
    <t>Holder:Hogar Luz de Maria - Address:2a. calle 5-47 zona 4, aldea choacorral, San Lucas Sacatepequez - Bank:Banco Industrial - Number:GT32-INDL-0202-0000-0000-0334 - Routing: - Swift:INDLGTGC</t>
  </si>
  <si>
    <t>National Celebration of El Dia de Los Ninos</t>
  </si>
  <si>
    <t>National Latino Children's Institute</t>
  </si>
  <si>
    <t>74-2814887</t>
  </si>
  <si>
    <t>https://hipgive.org/wp-content/uploads/2019/03/NLCI-IRS-Determination-Letter_Jun1998.pdf</t>
  </si>
  <si>
    <t>Generation Justice: “Harnessing Power Institute”</t>
  </si>
  <si>
    <t>New Mexico Community Foundation</t>
  </si>
  <si>
    <t>85-0311210</t>
  </si>
  <si>
    <t>https://hipgive.org/wp-content/uploads/2018/11/IRS-determination-confirmation-letter-2010.pdf</t>
  </si>
  <si>
    <t>Advocacy &amp;amp; Action</t>
  </si>
  <si>
    <t>Teresita</t>
  </si>
  <si>
    <t>teresita.aguilar@nlci.org</t>
  </si>
  <si>
    <t>(210) 324-6135</t>
  </si>
  <si>
    <t>admin@generationjustice.org</t>
  </si>
  <si>
    <t>Adios Princesa</t>
  </si>
  <si>
    <t>(505) 277-1831</t>
  </si>
  <si>
    <t>Support GJ’s 3-day Institute to train youth to harness the power of community through media, narrative and consciousness</t>
  </si>
  <si>
    <t>Apoye el instituto que entrena jóvenes en el poder comunitario a través de medios sociales, narrativo, y conciencia.</t>
  </si>
  <si>
    <t>grupo.pro.ninez@gmail.com</t>
  </si>
  <si>
    <t>&amp;nbsp; Generation Justice (GJ) is a multi-racial project that trains youth (ages 13 to 25) to harness the power of community for social change. Based in Albuquerque, New Mexico, we work in the domains of racial equity, civic engagement, media literacy/ justice, academic achievement and career development, to help young people build the skills and agency to become the leaders NM needs. &amp;nbsp; Please help us to increase the number of young people of color who grow into leaders, for social change by supporting the “Harnessing Power Institute.” &amp;nbsp; Through the “Harnessing Power Institute”, we train 13-25 year-olds in a carefully planned 3-day experience that provides cutting-edge training, relationship building exercises and opportunities to build the confidence, knowledge, and skills that enable them to succeed in academics and employment. &amp;nbsp; Here’s how we’ll use your contribution: &amp;#8211; Honorariums for trainers who lead and facilitate the three-day institute (many of our trainers are GJ alumni members who are working professionally or are in college) &amp;#8211; Materials for the “Harnessing Power Institute” trainings and activities &amp;#8211; Intern/staff paid time to prepare for the “Harnessing Power Institute” &amp;#8211; Food for GJ youth attending the 3-day “Harnessing Power Institute” &amp;nbsp; About Generation Justice Generation Justice (GJ) is a multi-racial project that trains youth (ages 13 to 25) to harness the power of community for social change utilizing multi-media production, positive youth development, and leadership training. GJ trains youth to embrace our community from a lens of resilience, love and equity. By building skills, confidence, and community networks, GJ members are empowered to become strong leaders. &amp;nbsp; Please learn more about our work at: https://generationjustice.org/campaigns-victories. &amp;nbsp;</t>
  </si>
  <si>
    <t>annamilagrosarias@gmail.com</t>
  </si>
  <si>
    <t>Adelante Coffee</t>
  </si>
  <si>
    <t>Generation Justice (GJ) es un proyecto multirracial que capacita a jóvenes (de 13 a 25 años) para aprovechar el poder de la comunidad para cambio social. Fundada en Albuquerque, Nuevo México, trabajamos dentro los dominios de equidad racial, compromiso cívico, alfabetización / justicia en los medios, logros académicos y desarrollo profesional, para ayudar a los jóvenes a desarrollar las habilidades para convertirse en los líderes que NM necesita. &amp;nbsp; Apoya al “Harnessing Power Institute” (o “Instituto para Aprovechar el Poder”) con una contribución! Tu apoyo nos ayuda a aumentar el número de jóvenes de color que se convierten en líderes para el cambio social. &amp;nbsp; A través del &amp;#8220;Harnessing Power Institute&amp;#8221; o &amp;#8220;Instituto para Aprovechar el Poder&amp;#8221; en español, capacitamos a jóvenes de 13 a 25 años en una experiencia de 3 días cuidadosamente planificada que brinda capacitación de vanguardia, ejercicios de desarrollo de relaciones y oportunidades para desarrollar la confianza, el conocimiento y las habilidades que les permitan tener éxito en el mundo académico y laboral. &amp;nbsp; Así es como usaremos tu contribución: &amp;#8211; Honorarios para capacitadores que dirigen y facilitan el instituto de tres días (muchos de nuestros capacitadores son ex alumnos de GJ que trabajan profesionalmente o están en la universidad) &amp;#8211; Materiales para aprovechar las capacitaciones y actividades del “Harnessing Power Institute” &amp;#8211; El pago personal del empleo para preparar el “Harnessing Power Institute” &amp;#8211; Alimento para jóvenes de GJ que asistan a los tres días del “Harnessing Power Institute” &amp;nbsp; Sobre Generation Justice Generation Justice (GJ) es un proyecto multirracial que capacita a jóvenes (de 13 a 25 años) para aprovechar el poder de la comunidad para el cambio social utilizando producción multimedia, el desarrollo positivo de los jóvenes, y la capacitación de líderes. GJ capacita a los jóvenes para abarcar nuestra comunidad desde una perspectiva de resiliencia, amor, y equidad. Al desarrollar habilidades, confianza y redes comunitarias, los miembros de GJ están empoderados para convertirse en líderes fuertes. &amp;nbsp; Obtenga más información sobre nuestro trabajo en: https://generationjustice.org/campaigns-victories.</t>
  </si>
  <si>
    <t>Mujeres unidas para transformar el espacio público del Estero “El Conchalito” por un espacio comunitario de integración y ambientalmente saludable</t>
  </si>
  <si>
    <t>NOS Noroeste Sustentable</t>
  </si>
  <si>
    <t>NNS070607IV2</t>
  </si>
  <si>
    <t>https://hipgive.org/wp-content/uploads/2019/03/22701---2007-Acta-Constitutiva-NOS-Sustentable.pdf</t>
  </si>
  <si>
    <t>genjustice</t>
  </si>
  <si>
    <t>Add actions, subtract addictions</t>
  </si>
  <si>
    <t>Concieo, A.c.</t>
  </si>
  <si>
    <t>CON1107127P1</t>
  </si>
  <si>
    <t>https://hipgive.org/wp-content/uploads/2017/11/acta-constitutiva.pdf</t>
  </si>
  <si>
    <t>alejandra.garcia@nos.org.mx</t>
  </si>
  <si>
    <t>(612) 348-9690</t>
  </si>
  <si>
    <t>https://hipgive.org/wp-content/uploads/2018/11/List-of-Board-of-Directors-NMCF.docx</t>
  </si>
  <si>
    <t>La Paz, Baja California Sur, Mexico</t>
  </si>
  <si>
    <t>Un grupo de mujeres que buscan la transformación social y ambiental, a partir del empoderamiento comunitario</t>
  </si>
  <si>
    <t>Tere</t>
  </si>
  <si>
    <t>teregutierrez@concieo.org</t>
  </si>
  <si>
    <t>(777) 162-9708</t>
  </si>
  <si>
    <t>Resumen de la campaña: La comunidad de El Manglito es una comunidad pesquera de la ciudad de La Paz, BCS, que desde 2011 está trabajando para lograr la restauración de la Ensenada de La Paz, una laguna en la que crecía la principal fuente de ingresos de esta comunidad: el callo de hacha. Como ha pasado con varias pesquerías de México, y el mundo, la pesquería se colapsó. Los pescadores, a partir de una visión compartida, recuperaron la población de callo de hacha, hasta un nivel que permitió realizar la pesca y crearon la Organización de Pescadores Rescatando la Ensenada (OPRE), una Sociedad de Producción Rural que se formó en 2016, y está integrada por 110 miembros de la comunidad de El Manglito (incluyendo 22 mujeres), con el propósito de restaurar la Ensenada de La Paz, y sus áreas de influencia (como el Estero “El Conchalito”). Poco a poco nosotros como mujeres hemos empezado a tener mayor participación en las actividades relacionadas con la restauración de la Ensenada de La Paz. Hemos trabajado en diversas actividades, incluyendo la vigilancia comunitaria, limpiezas, procesamiento de callo de hacha en planta, captura de datos y monitoreo biológico de la pesquería. Una de las actividades en las que tuvimos una mayor participación, fue la vigilancia comunitaria, con la finalidad de evitar la extracción ilegal de callo de hacha de la Ensenada. Desde mediados del 2018, un grupo de 14 mujeres participamos activamente en la vigilancia comunitaria del Estero “El Conchalito”, el área por la cual los pescadores ilegales pueden tener acceso a la Ensenada de La Paz para sacar el callo de hacha que todos cuidaron. El Estero “El Conchalito”, al igual que muchos espacios públicos, se caracterizan por su estado físico de abandono, precariedad y por la ausencia de usuarios que la visiten; esta situación ha originado que se registre una alta incidencia delictiva, además de otras prácticas de desorden social (como por ejemplo peleas, consumo de alcohol, y acumulación de basura). Desde que estuvimos presentes en este sitio los visitantes se han sentido más seguros, y por lo tanto ha habido más gente visitando esta zona. Nosotros queremos recuperar el espacio de “El Conchalito” para crear cambios positivos en el entorno; estamos trabajando para transformar este espacio descuidado en un espacio que promueva áreas comunitarias en donde se puedan favorecer relaciones sociales sanas, seguras y constructivas, que puedan mejorar la calidad de vida de las comunidades. Consideramos de suma importancia transformar el área del Estero El Conchalito tanto ambiental, como socialmente, fomentando la integración y el involucramiento de la comunidad en actividades ambientales, deportivas, familiares, educativas, culturales, y turísticas. ¿Cómo pondremos tus donaciones en acción? Para lograrlo, necesitamos recaudar $1,568,530 pesos! Este monto se distribuiría de la siguiente manera: &amp;nbsp; Material para embellecer el Estero (construir un sendero, poner letreros de información, bancas, material de limpieza): $172,500 Material de difusión: $2,600 Material para desarrollar la actividad de avistamiento de aves: $11,300 Jornales para trabajar diariamente las actividades de embellecimiento, difusión, organización de salidas de avistamiento de aves: $1,383,200 De no alcanzar la meta final, se desarrollará todo lo que se pueda hacer para lograr el embellecimiento del Estero. Por qué importa: Consideramos de suma importancia transformar el área del Estero El Conchalito tanto ambiental, como socialmente. En la parte social, este espacio fomentará la integración y el involucramiento de la comunidad en actividades ambientales, deportivas, familiares, educativas, culturales, y turísticas. En cuanto al beneficio ambiental, los manglares de esta zona benefician a varias especies de peces y crustáceos en la Ensenada de La Paz, al igual que a distintos grupos de aves, facilitando entre otras cosas su agregación, lo que permite poder desarrollar actividades turísticas como el avistamiento de aves. Desafíos potenciales: Uno de los principales retos es lograr concientizar a las personas sobre la trascendencia de estos espacios, y la importancia de la participación de la mujer en la sociedad, por lo que es importante realizar actividades que involucren a los habitantes, y que se enfoque en lograr una transformación cultural. Sabemos que no todos pueden apoyar de manera económica, sin embargo, existen otras maneras de apoyar este proyecto: &amp;#8211; Difunde esta página con tus conocidos en tus redes sociales &amp;#8211; Acércate a nosotros y ayúdanos a difundir la información o forma parte de un equipo de voluntarios. Acerca de nuestra organización: La Organización de Pescadores Rescatando la Ensenada, se formó en el año 2016, y está integrada por 110 miembros de la comunidad de El Manglito (incluyendo 22 mujeres), con el propósito de restaurar la Ensenada de La Paz, y sus áreas de influencia (como el Estero “El Conchalito”). Nosotros, junto con NOS, Noroestes Sustentable, trabajamos en la restauración de la Ensenada de La Paz y sus zonas aledañas, y en la restauración social de la comunidad de El Manlgito. &amp;nbsp;</t>
  </si>
  <si>
    <t>Sumando acciones, restando adicciones</t>
  </si>
  <si>
    <t>Did you know that in Mexico, 47% of young people between 15 and 19 years old drink alcohol regularly? Drinking before the age of 18 makes you four times more likely to become dependent on alcohol. – OMS That&amp;#8217;s why Concieo exists, a civil association determined to prevent addictions in children and young people, strengthening their will and self-esteem, so they can choose freely and consciously to live in fullness without drugs. Your contribution will be used to give workshops to students and train them in the management of emotions, improve family communication, strengthen self-esteem and much more. There will be 26 groups with a total of 208 sessions at the Mier y Pesado de Coyoacán Foundation Secondary School. If you are interested in knowing more about Concieo, visit our website or our Facebook: www.concieo.org www.facebook.com/Concieo ¡Make up your mind and together we will add actions to reduce addictions!</t>
  </si>
  <si>
    <t>Embellecimiento del estero: $172,500 Letreros informativos en el estero: Soporte de madera resistente a exteriores, superficie para impresión, diseño) Sendero para hacer caminatas Bancas para descanso Material de limpieza (palas, sacos, rastrillos, escoba, recogedor, picos) Material de difusión: $2,600 impresión y diseño de trípticos y volantes informativos Materiales para desarrollar el avistamiento de aves: $11,300 Equipo para las salidas (binoculares, lámpara) Elaborar una guía de aves Jornales: $1,383,200 Jornales para 14 mujeres y los colaboradores que se encargarán de realizar la transformación del Estero. Estos jornales implican trabajo diario durante un año.</t>
  </si>
  <si>
    <t>¿Sabías que en México, el 47% de los jóvenes entre 15 y 19 años beben alcohol habitualmente? Beber antes de los 18 años te hace cuatro veces más propenso a volverte dependiente del alcohol. &amp;#8211; OMS Es por eso que existe Concieo, una asociación civil decicada a prevenir adicciones en niños y jóvenes, fortaleciendo su voluntad y autoestima, para que elijan libre y conscientemente vivir en plenitud sin el consumo de drogas. Tu aportación se utilizará para impartir talleres que forman a los estudiantes en el manejo de emociones, mejoran la comunicación familiar, fortalecen la autoestima y mucho más. Serán 26 grupos con un total de 208 sesiones en la Secundaria de la Fundación Mier y Pesado de Coyoacán. Si te interesa conocer más sobre Concieo, visita nuestra página web o nuestro Facebook: www.concieo.org www.facebook.com/Concieo ¡Decídete y juntos sumemos acciones para restar adicciones!</t>
  </si>
  <si>
    <t>https://hipgive.org/wp-content/uploads/2018/11/NMCF-2017-990-990T-PublicDisclosure.pdf</t>
  </si>
  <si>
    <t>concieomx</t>
  </si>
  <si>
    <t>https://hipgive.org/wp-content/uploads/2018/01/Miembros-de-la-junta-Concieo.jpeg</t>
  </si>
  <si>
    <t>https://hipgive.org/wp-content/uploads/2018/11/GJ-Organizational-Budget-.xlsx</t>
  </si>
  <si>
    <t>Mujeres unidas para Implementación de prácticas de manejo y uso sustentable de los recursos naturales del estero “El Conchalito” fomentando el involucramiento de la comunidad</t>
  </si>
  <si>
    <t>https://hipgive.org/wp-content/uploads/2019/03/1---2007-Acta-Constitutiva-NOS-Sustentable.pdf</t>
  </si>
  <si>
    <t>https://hipgive.org/wp-content/uploads/2018/01/acta-constitutiva.pdf</t>
  </si>
  <si>
    <t>General</t>
  </si>
  <si>
    <t>https://hipgive.org/wp-content/uploads/2018/01/Planeación-financiero-2018-2019-Concieo.xlsx</t>
  </si>
  <si>
    <t>Gateway to Heaven Food Ministry</t>
  </si>
  <si>
    <t>Gateway To Heaven Pentecostal House of God</t>
  </si>
  <si>
    <t>63-1106907</t>
  </si>
  <si>
    <t>https://hipgive.org/wp-content/uploads/2018/01/OpiniÃ³n-del-Cumplimiento-26-01-2018.pdf</t>
  </si>
  <si>
    <t>https://hipgive.org/wp-content/uploads/2018/01/9743501c3.jpg</t>
  </si>
  <si>
    <t>mujeres rurales en el sector floricola &amp;#8211; rural women in the flower-growing sector</t>
  </si>
  <si>
    <t>floresmercedesm@gmail.com</t>
  </si>
  <si>
    <t>Holder:Concieo, A.C. - Address:Miguel Ángel de Quevedo #8-202 Col. Hacienda de Gpe. Chimalistac, Del. Álvaro Obregón - Bank:Santander - Number:21000021 - Routing: - Swift:21000021</t>
  </si>
  <si>
    <t>actividad de comidas</t>
  </si>
  <si>
    <t>Yosminda</t>
  </si>
  <si>
    <t>yosmindabassett@live.com</t>
  </si>
  <si>
    <t>(251) 644-8475</t>
  </si>
  <si>
    <t>Brewton, AL, United States</t>
  </si>
  <si>
    <t>Gateway to Heaven Food Ministry distributes food to needy children and families in Escambia County Florida and Alabama.</t>
  </si>
  <si>
    <t>Since December 2010, Gateway to Heaven Food Ministry has been a member agency with Feeding the Gulf Coast, a food bank in south Alabama. For seven years our food pantry has been feeding needy people in the Escambia County community with the help of local donations and grants through Feeding the Gulf Coast. To pick up and deliver food, our Ministry depends on the use of volunteer&amp;#8217;s vehicles. Beginning in August 2017 our food pantry went from receiving an average of 500 pounds per month to an average of 7,000 pounds of food. To accommodate the high demand, our Food Ministry needs to purchase a commercial cargo vehicle. Our monthly statics show that our food pantry has grown from feeding an average of 50 families to over 500 families per month. Our goal is to be able to reach over 1,000 needy families in Escambia County Florida and Alabama. A cargo vehicle will help us reach that goal.</t>
  </si>
  <si>
    <t>Mujeres por mujeres empoderadas</t>
  </si>
  <si>
    <t>kodomo_saiwaina@hotmail.com</t>
  </si>
  <si>
    <t>actividad de belleza</t>
  </si>
  <si>
    <t>GAAC (Give artist a chance)</t>
  </si>
  <si>
    <t>01-29-2019</t>
  </si>
  <si>
    <t>MUJERES PLENAS</t>
  </si>
  <si>
    <t>FARO DE LUZ PARA TI EN CUAUHTÉMOC AC</t>
  </si>
  <si>
    <t>FLT130208LZ4</t>
  </si>
  <si>
    <t>https://hipgive.org/wp-content/uploads/2019/01/Protocalizacion-del-acta-constitutiva-2017.pdf</t>
  </si>
  <si>
    <t>Fundación Trabajo Social Barranccabermeja por una Ciudad Mejor</t>
  </si>
  <si>
    <t>fundación karnal</t>
  </si>
  <si>
    <t>rafa</t>
  </si>
  <si>
    <t>ACTIVATE</t>
  </si>
  <si>
    <t>https://hipgive.org/wp-content/uploads/2018/01/torpe.jpg</t>
  </si>
  <si>
    <t>bluzmis@gmail.com</t>
  </si>
  <si>
    <t>BLANCA ISELA</t>
  </si>
  <si>
    <t>blancacarrasco@faltic.org</t>
  </si>
  <si>
    <t>(625) 120-2112</t>
  </si>
  <si>
    <t>rafael</t>
  </si>
  <si>
    <t>rafiqui_10_11@hotmail.com</t>
  </si>
  <si>
    <t>faltic.ac@gmail.com</t>
  </si>
  <si>
    <t>AccionES (Acción por El Salvador)</t>
  </si>
  <si>
    <t>(667) 215-7099</t>
  </si>
  <si>
    <t>Culiacán Rosales, México</t>
  </si>
  <si>
    <t>fundación carnal iniciar la primera fundación de ayuda a combatir la depresión 24/7 por favor lee toda la historia</t>
  </si>
  <si>
    <t>Mujeres Latinas en Accion</t>
  </si>
  <si>
    <t>buenos días, querido lector si estas interesado en leer esto te sugiero vayas por tu bebida preferida y unas galletitas que esto sera largo.soy rafa un filosofo, que una noche en completa oscuridad en mi cuarto. sentí la mas profunda&amp;nbsp; de las desesperaciones.un pesar tan grande, que me llevo a contemplar el suicidio, por mi mente pasaba recurrente el siguiente pensamiento, si estuviera apunto de ser fusilado ¿que pediría?&amp;nbsp; nada suena apetecible si sabes que morirás en este instante ¿para que pedir comida o un libro?pero si el fusilamiento fuera dentro de una semana, ¿que pediría? ahora la comida suena apetecible y el libro entretenido, ¿y si fuera en un mes? pediría algo mas una tele o cualquier cosa, entre mas tiempo se cree que se tiene mas se desea, pero no sabemos con certeza cuando sera el fusilamiento, así que no sabría que desear.deseo fundar una institución de ayuda gratuita a personas deprimidas en mi ciudad, que este disponible a toda hora, pues la depresión no es algo que pueda esperar, la fundación se llamara carnal&amp;nbsp; debido a que se asocia la carne con el deseo,de todo lo material y la persona deprima, llega a perder ese apetito, por la vida, se dice que la máxima tragedia seria un día verte en el espejo y no reconocerte, no reconocer ese ser que eres, pero quien padece de depresión, se reconoce frente al espejo, como un ser un ser miserable que se esta degradando, que al igual que en la mitología griega atlas el titan que sostenía el mundo el sostiene todo el pesar del mundo, y es cierto todo eso que piensa el deprimido pero no es el único que carga todo el pesar del mundo, todos los estamos haciendo y es nuestro deber ayudar demostrándole que no esta solo en este pesar. el sentido de la vida es el sentir, sentir todas estas emociones, buenas y malas pero te puedes atascar en las malas, una o mil malas sensaciones pueden llevarte a la depresión y con ello llegar al nihilismo, despegarte de las personas que te importan, de tus hobbies&amp;nbsp; y llegar al suicidio.&amp;nbsp;quien se suicida no es que quiera morir, lo que quiere es no vivir, dejar de sentir esa desesperanza, que es sufrimiento sin propósito.el problema que se enfrenta es que el deprimido suele no querer ayuda, no le interesa buscar ayuda y cuando siente la necesidad de ayuda no sabe a quien acudir, por eso es necesaria una fundación solida, que este abierta a toda hora, y que su mensaje este presente en la sociedad, así se podría ayudar a evitar muchas muertes y mejorar la calidad de vida de las personas que padecen depresión.yo aportare 50000 pesos de mi bolsillo pero no son nada para comenzar con el arduo trabajo que se necesita para hacer funcionar esa fundación, como dijo arquimedes "dadme un punto de apoyo y moveré al mundo" necesito que ustedes sean ese punto en esta causa para poder mover al mundo, no solo dinero necesitamos, cualquier cosa con la que puedas apoyar, encontraremos una forma de que sea de utilidad, si te has dado el tiempo de leer todo esto, te lo agradezco de ante mano , si quieres ponerte en contacto y ver en que puedes ayudar mi correo es rafiqui_10_11@hotmail.com si te he logrado convencer y este mensaje te ha llegado a lo mas profundo de tu corazón transmite con amigos y familiares para que así logremos iniciar esta fundación con un sustento fuerte para poder ayudar plenamente&amp;nbsp; &amp;nbsp;agradezco su tiempo</t>
  </si>
  <si>
    <t>gzamora@mujereslat.org</t>
  </si>
  <si>
    <t>Accion-2017</t>
  </si>
  <si>
    <t>Mujeres jóvenes construyendo espacios seguros</t>
  </si>
  <si>
    <t>Consorcio para el Dialogo parlamentario y la Equidad Oaxaca A.C.</t>
  </si>
  <si>
    <t>CDP0603281Y1</t>
  </si>
  <si>
    <t>https://hipgive.org/wp-content/uploads/2019/02/acta-constitutiva-Consorcio-COMPLETA.pdf</t>
  </si>
  <si>
    <t>Fundación Enfoque Social, requiere sedes para educar</t>
  </si>
  <si>
    <t>Fundación Enfoque Social</t>
  </si>
  <si>
    <t>https://hipgive.org/wp-content/uploads/2018/02/content.pdf</t>
  </si>
  <si>
    <t>Accessible clothes collection to venezuelans</t>
  </si>
  <si>
    <t>In difficulties, the best ideas are born. Accessible quality clothing designs for the wrestling women of Vzla.</t>
  </si>
  <si>
    <t>En las dificultades nacen las mejores ideas. Diseños de ropa de calidad accesibles para las mujeres luchadoras de Vzla.</t>
  </si>
  <si>
    <t>Since I was 7 years old, I wanted to be a fashion designer. Now, with 18 years of age I keep the same desire. At the age of 12 my Christmas present was a sewing machine, and since then I have learned to sew, I did sewing courses and I have focused on making clothing designs. Due to the economic difficulties that cross my country, I have no opportunity to study fashion designs. Currently, I am working in Hecho en Venezuela Store, and I have the opportunity to create my own brand or product line. Unfortunately, I do not have the capital to invest and make my first clothing collection. My desire is great, this would only be the beginning of a wonderful journey. My idea is to create at least six (6) designs of blouses, jacket and pants that are accessible to Venezuelans; because the prices of clothing are well above the monetary acquisition that the Venezuelan receives per month. For this, I would like to offer quality clothes that are fashionable and that are at a more favorable price. I am looking to emerge from this tide of problems that every day will continue to kill all Venezuelans. Your bit will help a lot!</t>
  </si>
  <si>
    <t>Desde que tenía 7 años de edad, deseé ser diseñadora de moda. Ahora, con 18 años de edad conservo el mismo deseo. A los 12 años mi regalo de navidad fue una maquina de coser, y desde entonces he aprendido a coser, hice cursos de costura y me he enfocado en hacer diseños de ropa.&amp;nbsp; Debido a las dificultades económicas que cruza mi país, no tengo oportunidad de estudiar diseños de modas. Actualmente, estoy trabajando en Hecho en Venezuela Store, y tengo la oportunidad de crear mi propia marca o línea de productos. Lamentablemente no cuento con capital para invertir y hacer mi primera colección de ropa. Mi deseo es grande, éste solo sería el comienzo de un viaje maravilloso. Mi idea es crear por lo menos unos seis (6) diseños de blusas, chaqueta y pantalón que sean accesibles para los venezolanos; debido a que los precios de la ropa están muy por encima de la adquisición monetaria que el venezolano percibe al mes. Por esto, quisiera ofrecer ropa de calidad, que esté a la moda y que esté a un precio más favorable.&amp;nbsp; Busco de surgir de ésta marea de problemas que cada día unde más a todos los venezolanos. ¡Tu granito de arena ayudará muchísimo!&amp;nbsp;</t>
  </si>
  <si>
    <t>Actualmente en Venezuela es muy complicado presentar presupuestos debido a que cada día los productos llegan con nuevos y elevados precios. Debido a esto, tendría que hacer un nuevo presupuesto cada dos o tres días. El monto que estoy pidiendo considero me alcanzará para comprar los 10 metros de tela que necesitaré apróximadamente, los hilos, las agujas, y los demás implementos que se necesitan para realizar cada prenda diseñada. De la creatividad se resuelve, todo estará enfocado en las prendas de ropa. Si no puedo hacer un diseño pensado, me inventaré otro.&amp;nbsp;</t>
  </si>
  <si>
    <t>lisa.consorciooaxaca@gmail.com</t>
  </si>
  <si>
    <t>03-24-2018</t>
  </si>
  <si>
    <t>Sandra</t>
  </si>
  <si>
    <t>fundacionenfoquesocial@gmail.com</t>
  </si>
  <si>
    <t>(951) 132-8996</t>
  </si>
  <si>
    <t>(300) 537-8441</t>
  </si>
  <si>
    <t>This proyecto is very important forma the people vulnerable more for the mother head of family, how muy.</t>
  </si>
  <si>
    <t>Este proyecto es muy importante para la población vulnerable mas para las madres cabeza de familiia, como yo.</t>
  </si>
  <si>
    <t>abused girls shelter</t>
  </si>
  <si>
    <t>Best regard. What are we going to do? Venues for being for life education (informal) and formal education. Why does it matter? It matters because not all people know or have the experience to handle issues of life alone, and also do not have the facility to find this opportunity at your fingertips. What did we achieve? The creation of a greater social conscience, where humanity really matters, being and reflecting the conscience about it, starting from the basis of tolerance, respect and love. How much can you donate? The amount is what you consider, the fact of being human and create awareness about it has no price, but you can donate from 10 dollars, who are we? The Social Focus Foundation with emphasis on the development of being and support for business development to the population, at this time in Cali, Valle del Cauca. What else can you do besides donate? You can direct us to geupor who require the services we offer, which we can support with our different or special development style. It is very important to continue contributing to the development of this through education for which it seeks (to seek) to create adequate spaces or educational establishments for formal and informal education seeks sponsorship for the creation of headquarters in order to provide education and their other (Beneficiaries) services to the vulnerable population having as main base the heads of households and their children, go to the companies and institutions that know how important education is in all forms, since this also aims to improve the conditions quality of life of the population involved directly and indirectly. It is very important for me since as a child my mother never got help and I know what it is like to be the daughter of a housewife and grow up with many needs, and see how people waste their gifts due to the lack of support, and the importance it is vital I would like that in the next 3 months the schools were already adapting to give shape to this social dream of supporting other people first of all the mothers head of family For more information please contact us. E-mail: fundacionenfoquesocial@gmail.com NIT. 900324908-8 Cellular. 3005378441 Cordially. Sandra Márquez Director Social Focus Foundation</t>
  </si>
  <si>
    <t>designsandlife@gmail.com</t>
  </si>
  <si>
    <t>Cordial Saludo. &amp;nbsp; Que vamos a hacer? &amp;nbsp; Sedes para educación del ser para la vida(informal) y educación formal. &amp;nbsp; Por que importa.? &amp;nbsp; Importa por que no todas las personas saben o tienen la experiencia para manejar temas de la vida solos, y además no tienen la facilidad de encontrar esta oportunidad a su alcance. &amp;nbsp; Que logramos.? &amp;nbsp; La creacion de una mayor conciencia social, en donde de verdad importe la humanidad, el ser y se refleje la conciencia sobre ello, partiendo de la base de la tolerancia, respeto y amor. &amp;nbsp; Cuanto puedes donar.? &amp;nbsp; La cantidad es lo que tu consideres, el hecho de ser humanos y crear conciencia sobre ello no tiene precio alguno, pero puedes donar desde 10 dolares, los Quienes somos.? &amp;nbsp; La Fundación Enfoque Social con énfasis en el desarrollo del ser y apoyo para el desarrollo empresarial a la población, en este momento en Cali, Valle del Cauca. &amp;nbsp; Que mas puedes hacer además de donar.? &amp;nbsp; Puedes direcciinarnos con geupor que requieran de los servicios que ofrecemos, a los cuales podamos apoyar con nuestro estilo de desarrollo diferente o especial. &amp;nbsp; Es muy importante continuar contribuyendo al desarrollo a este por medio de la educación para lo cual busca (que busca) crear espacios adecuados o establecimientos educativos para la educacion formal e informal busca patrocinio para la creación de sedes con el objeto de brindar educación y sus demás (beneficiarios)servicios a la población vulnerable teniendo como principal base las madres jefes de hogar y sus hijos, acude a las empresas e instituciones que saben lo importante que es la educación en todas las formas, ya que este además tienen como meta mejorar las condiciones calidad de vida de la población involucrada de forma directa e indirecta. &amp;nbsp; Es muy importante para mi ya que de niña mi madre jamas obtuvo ayuda y se lo que es ser hija de una madre cabeza de hogar y crecer con muchas necesidades, y ver como la gente desperdicia sus dones por la falta de apoyo, y la importancia es vital me gustaría que en los próximos 3 meses ya se estuviesen adecuando los planteles para darle forma a este sueño social de apoyar a otras personas ante todo las madres cabeza de familia &amp;nbsp; Para mayores informes por favor comunique se. &amp;nbsp; E-mail: fundacionenfoquesocial@gmail.com &amp;nbsp; NIT. 900324908-8 &amp;nbsp; Celular. 3005378441 &amp;nbsp; Cordialmente. &amp;nbsp; Sandra Márquez &amp;nbsp; Directora Fundación &amp;nbsp; Enfoque Social</t>
  </si>
  <si>
    <t>Mujeres indígenas forjando una vida libre de violencia. Por una salud y justicia digna para todas.</t>
  </si>
  <si>
    <t>traductores.indigenasac@gmail.com</t>
  </si>
  <si>
    <t>Abrir el 1er centro de Planeación Familiar México en el norte del país</t>
  </si>
  <si>
    <t>Este proyecto cosiste en la creación de un ambiente adecuado para realizar capacitaciones, este espacio lo idea es que sea u esdificio o una casa se adecue a las necesidades de la población a capacitar, que este ubicada en un lugar central de la ciudad lo cual facilita el acceao de los beneficiariidls, debe equiparse con el mobiliario para tal ocupacion, como equipos de computo, sillas, videos beam, recepcion adecuada, paneles divisores y puertas en cada salón, publidad y transporte.</t>
  </si>
  <si>
    <t>fundens</t>
  </si>
  <si>
    <t>maryirico@hotmail.com</t>
  </si>
  <si>
    <t>https://hipgive.org/wp-content/uploads/2019/04/directiva.pdf</t>
  </si>
  <si>
    <t>Fundación Enfoque Social, Requiere sedes para educar</t>
  </si>
  <si>
    <t>abrigando sueños de madres adolescentes</t>
  </si>
  <si>
    <t>https://hipgive.org/wp-content/uploads/2018/02/Carta-Para-instituciones-aporte-al-ser.docx</t>
  </si>
  <si>
    <t>https://hipgive.org/wp-content/uploads/2019/04/financieros.pdf</t>
  </si>
  <si>
    <t>kenytenas@gmail.com</t>
  </si>
  <si>
    <t>https://hipgive.org/wp-content/uploads/2019/04/anuales.pdf</t>
  </si>
  <si>
    <t>A Wish for Freedom on International Women&amp;#8217;s Day</t>
  </si>
  <si>
    <t>Coalition to Abolish Slavery &amp; Trafficking (CAST)</t>
  </si>
  <si>
    <t>10-0008533</t>
  </si>
  <si>
    <t>https://hipgive.org/wp-content/uploads/2017/03/IRS-Letter.pdf</t>
  </si>
  <si>
    <t>(308) 537-8441</t>
  </si>
  <si>
    <t>This proyect is very important for the peole vulnerable and more for some women that are mother head of family.</t>
  </si>
  <si>
    <t>Esthe proyecto es muy importante para la población vulnerable mas para aquellas mujeres que son madres cabeza de familia</t>
  </si>
  <si>
    <t>Holder:CENTRO PROFESIONAL INDÍGENA DE ASESORÍA, DEFENSA Y TRADUCCIÓN A. C. - Address:PROLONGACIÓN DE YAGUL, 206, SAN JOSÉ DE LA NORIA, 68120, OAXACA DE JUÁREZ, OAXACA DE JUÁREZ, OAXACA, MÉXICO - Bank:BANORTE - Number:21000018 - Routing: - Swift:MENOMXMT</t>
  </si>
  <si>
    <t>Bank:CENTRO PROFESIONAL INDÍGENA DE ASESORÍA, DEFENSA Y TRADUCCIÓN A. C. - Swift: - Phone:9515164940</t>
  </si>
  <si>
    <t>Best regard. The Social Focus Foundation with emphasis on the development of being and support for business development to the vulnerable population in Cali, Valle del Cauca, against the main objective of continuing to contribute to this through education for which seeks to create adequate spaces or educational establishments for the aforementioned purposes seeks sponsorship for the creation of headquarters in order to provide education and other services to the vulnerable population having as its main base the heads of households and their children, go to companies and institutions that know what important that education is in all forms, since this also aims to improve the quality of life of the population involved directly and indirectly. It is very important for me since as a child my mother never got help and I know what it is like to be the daughter of a housewife and grow up with many needs, and see how people waste their gifts due to the lack of support, and the importance it is vital I would like that in the next 3 months the schools were already adapting to give shape to this social dream of supporting other people first and foremost the mothers head of family For more information please contact us. E-mail: fundacionenfoquesocial@gmail.com NIT. 900324908-8 Cellular. 3005378441 Cordially. Sandra Márquez Director Social Focus Foundation.</t>
  </si>
  <si>
    <t>Mujeres indígenas forjando una vida libre de violencia Por una salud y justicia digna para todas.</t>
  </si>
  <si>
    <t>Centro Profesional Indígena de Asesoría, Defensa y Traducción A.C.</t>
  </si>
  <si>
    <t>CPI051104PY1</t>
  </si>
  <si>
    <t>https://hipgive.org/wp-content/uploads/2019/03/3205Acta-constitutiva-Cosolicitante-LCS-II-AMEXCID-2016-lote-02-Plica-06-CEPIADET.pdf</t>
  </si>
  <si>
    <t>jennifer@castla.org</t>
  </si>
  <si>
    <t>Cordial Saludo.La Fundación Enfoque Social con énfasis en el desarrollo del ser y apoyo para el desarrollo&amp;nbsp; empresarial a la población vulnerable, en Cali, Valle del Cauca, contra el objetivo principal de continuar&amp;nbsp; contribuyendo a este por medio de la educación para lo cual busca crear espacios adecuados o establecimientos educativos para los fines mencionados busca patrocinio para la creación de sedes con el objeto de brindar educación&amp;nbsp; y sus demás&amp;nbsp; servicios a la población vulnerable teniendo como principal base las madres jefes de hogar y sus hijos, acude a las empresas e instituciones que saben lo importante que es la educación en todas las formas, ya que este además tienen como meta mejorar las condiciones&amp;nbsp; calidad de vida de la población involucrada de forma directa e indirecta.Es muy importante para mi ya que de niña mi madre jamas obtuvo ayuda y se lo que es ser hija de una madre cabeza de hogar y crecer con muchas necesidades, y ver como la gente desperdicia sus dones por la falta de apoyo, y la importancia es vital me gustaría que en los próximos 3 meses ya se estuviesen adecuando los planteles para darle forma a este sueño social de apoyar a otras personas ante todo las madres cabeza de familia&amp;nbsp;Para mayores informes por favor comunique se.E-mail: fundacionenfoquesocial@gmail.comNIT. 900324908-8Celular. 3005378441Cordialmente.Sandra MárquezDirectora FundaciónEnfoque Social&amp;nbsp;</t>
  </si>
  <si>
    <t>(213) 347-9267</t>
  </si>
  <si>
    <t>When you make a wish, do you ever wish for freedom? An estimated 21 million people do.</t>
  </si>
  <si>
    <t>Cuando haces un deseo, ¿alguna vez deseas libertad? Se estima que 21 millones de personas lo hacen.</t>
  </si>
  <si>
    <t>About the Coalition to Abolish Slavery &amp;amp; Trafficking (CAST) Human traffickers profit by selling dreams of a better life. In reality, all they offer are empty promises and unspeakable abuse to the millions of women, men and children who are enslaved around the world. The Coalition to Abolish Slavery &amp;amp; Trafficking (CAST) provides life-saving services to survivors of human trafficking and mobilizes citizens to build a future where modern slavery no longer plagues our communities, our city or our world. Your support is essential to CAST’s ability to give the gift of freedom to survivors of human trafficking.</t>
  </si>
  <si>
    <t>Una propiedad en un lugar central de la ciudad para el fácil acceso, todo el miviliario para la adecuacion de salones educativos, sillas, equipos de computo, vídeo beams, micrófonos, paneles divisorios, receccion adecuada, transporte y publicidad.</t>
  </si>
  <si>
    <t>Sobre La Coalición Para Abolir La Esclavitud y Trata de Personas (CAST) Los tratantes de personas se aprovechan de la gente vendiendoles cuentos de una mejor vida. La realidad es que solamente les ofrecen promesas vacías y abusos indescriptibles a los millones de mujeres, hombres y niños, esclavisados en el mundo. La Coalición Para Abolir La Esclavitud y Trata de Personas (CAST) proporciona servicios a los sobreviventes de la trata de personas, y mobiliza a los ciudadanos para construir un futuro donde la esclavitud deja de plagar nuestras comunidades, nuestra ciudad, y nuestro mundo. Su apoyo es esencial para darle a CAST el poder para que pueda darles el regalo de la libertad a los sobrevivientes de la trata de personas.</t>
  </si>
  <si>
    <t>@fundens</t>
  </si>
  <si>
    <t>https://youtu.be/04XiI2KFn8U</t>
  </si>
  <si>
    <t>04-20-2019</t>
  </si>
  <si>
    <t>(951) 198-8013</t>
  </si>
  <si>
    <t>2a. Privada de Yagul, San Jose la Noria, Oaxaca, Oax., México</t>
  </si>
  <si>
    <t>Fundación Enfoque Social, busca sedes para educar</t>
  </si>
  <si>
    <t>Fundamento Históricamente las mujeres indígenas han sufrido violaciones a sus derechos humanos, un ámbito donde se visibiliza con mayor frecuencia esta problemática es en materia de salud. Datos de la Encuesta Nacional de Salud y Nutrición (Ensanut) 2006 revelan que 63% de las personas de origen indígena que logran acudir a su centro de salud no retornarían a atenderse debido a que, por lo general: se encuentran cerrados, faltan medicamentos y materiales, tardan mucho en ser atendidas y están muy lejos (PNUD, 2010). Un ejemplo emblemático de esta situación es la violencia obstétrica que sufrió Irene Cruz Zúñiga en la región mixteca del Estado de Oaxaca, México, aunque no es un caso aislado (http://fundar.org.mx/irene-sobrevive-13-anos-de-violencia-obstetrica-en-oaxaca/). &amp;nbsp; En materia de justicia también se profundizan las limitaciones y dificultades para garantizar un pleno ejercicio de derechos que afectan en forma diferenciada a las mujeres indígenas, de esta manera, están particularmente expuestas al menoscabo de sus derechos por causa del racismo (DPLF, 2009); las violaciones al d ebido proceso legal son parte de la vida cotidiana, así lo vivió Adela García Carrizosa quién tuvo que llevar un juicio privada de su libertad, sin intérprete en lengua mazateca y sin ser juzgada con perspectiva de género. (https://www.youtube.com/watch?v=2-CM26NUJ3k&amp;amp;t=443s). &amp;nbsp; ¿Por qué es importante lo que hacemos en este proyecto ?&amp;nbsp; En esta tesitura y tomando en cuenta que Oaxaca, México, es la entidad con mayor diversidad cultural y lingüística en el país, el&amp;nbsp;CEPIADET&amp;nbsp;sostiene que la justiciabilidad de &amp;nbsp;derechos de las mujeres indígenas requiere una perspectiva integral e intercultural para el acceso efectivo de los derechos económicos, sociales y culturales, para ello, desde hace más de una década ha consolidado metodologías de trabajo con pertinencia cultural y lingüística donde no se parte de prejuicios y visiones estereotipadas sino más bien se reconocen las luchas cotidianas de las propias mujeres y se considera de manera prioritaria la coordinación con autoridades indígenas. De esta forma, en concordancia con la agenda 2030 en los siguientes objetivos de desarrollo sostenible: 5 sobre igualdad de género, 3 sobre salud y bienestar, y 16 sobre la paz, justicia e instituciones sólidas, se plantea implementar el proyecto Mujeres indígenas, forjando una vida libre de violencia “Por una salud y justicia digna para todas”. &amp;nbsp; ¿Qué vamos a hacer específicamente y que lograremos? Para ello, a fin de realizar un análisis contextual e integrar los intereses de las mujeres indígenas, se realizará un diagnóstico comunitario sobre el ejercicio de derechos de las mujeres en los ámbitos de salud y justicia; una vez identificados los principales necesidades, se realizarán reuniones integrando a las autoridades indígenas y, finalmente, se obtendrá un plan comunitario para mejorar el ejercicio de los derechos de las mujeres indígenas en los ámbitos de referencia. En la presente iniciativa tendremos la oportunidad de acompañar a 4 comunidades indígenas de Oaxaca, México: Villa Díaz Ordaz y Teotitlán del Valle, comunidades zapotecas ubicadas en la región de Valles Centrales; Santa María Yucuiti y Santiago Yolomécatl, comunidades mixtecas ubicadas en la región del mismo nombre. &amp;nbsp; ¿Quienes somos?&amp;nbsp; Por último, es preciso mencionar que CEPIADET es una organización integrada por mujeres y hombres pertenecientes a los pueblos mixteco, mixe, triqui, chocholteco y zapoteco; lo que nos da una perspectiva situada de cómo mejorar la política pública en materia de justicia social; actualmente la ruta de incidencia se enfoca en: 1. el reconocimiento de la justicia indígena, 2. La promoción de una nueva cultura jurídica y 3. la pertinencia cultural en la impartición de justicia penal: dirigiendo acciones a instituciones de justicia (incidencia estatal) y hacia comunidades indígenas (incidencia comunitaria) &amp;nbsp; Objetivo&amp;nbsp; Contribuir al diseño e implementación de estrategias que permitan a las mujeres indígenas el adecuado ejercicio de sus derechos de acceso a la salud y justicia con pertinencia cultural y lingüística, a través del fortalecimiento de su participación política y la promoción de sus derechos humanos en talleres participativos, a fin de disminuir las brechas de desigualdad, exclusión e inequidad social en 4 comunidades indígenas de 2 regiones (Valles centrales y Mixteca) de Oaxaca.&amp;nbsp;&amp;nbsp; Puedes ayudar de otras formas La ayuda viene de otras formas. &amp;#8211; Puede ayudarnos a correr la voz -¡Comparte esta campaña con su comunidad! -Conviértete en un embajador oficial de la campaña Para mayores informes comunícate a:&amp;nbsp;traductores.indigenasac@gmail.com</t>
  </si>
  <si>
    <t>https://hipgive.org/wp-content/uploads/2017/03/Board-of-Directors-2017.pdf</t>
  </si>
  <si>
    <t>Insumo Costo unitario Total Coordinación 10,000.00 x5 meses (1/2 tiempo) 40,000.00 Asesoría jurídica 1 consultoría 25,000.00 Asistente de proyecto 6,000.00 .5 meses 30,000.00 Viajes mixteca-traslado 1,300.00 (x5) 6,500.00 Viajes Valles-traslado 500.00 (x5) 2,500.00 Alimentación 300.00 (x10) 3,000.00 hospedaje 600.00 x 5 3,000.00 Diseño de materiales 15,000.00 10,000.00 Impresión de materiales 40,000.00 20,000.00 Difusión 10,000.00 5,000.00 &amp;nbsp; Costo Total 145,000.00 &amp;nbsp; Dólares 7,524.00</t>
  </si>
  <si>
    <t>CEPIADET</t>
  </si>
  <si>
    <t>fundación carnal</t>
  </si>
  <si>
    <t>Fund SEPA Mujer&amp;#8217;s 2019 Girls A.C.T. Program</t>
  </si>
  <si>
    <t>https://hipgive.org/wp-content/uploads/2017/03/2612IRS-Letter.pdf</t>
  </si>
  <si>
    <t>SEPA Mujer, Inc.</t>
  </si>
  <si>
    <t>https://hipgive.org/wp-content/uploads/2018/11/IRS-Letter.pdf</t>
  </si>
  <si>
    <t>https://hipgive.org/wp-content/uploads/2017/03/cast-990-public-disclosure.pdf</t>
  </si>
  <si>
    <t>jreyes@sepamujer.org</t>
  </si>
  <si>
    <t>(631) 806-7275</t>
  </si>
  <si>
    <t>Patchogue, NY, USA</t>
  </si>
  <si>
    <t>Patchogue</t>
  </si>
  <si>
    <t>Our goal is to create young Latina activists, and transform the girls of tomorrow!</t>
  </si>
  <si>
    <t>Nuestra meta es crear jóvenes activistas latinas y transformar a las niñas del mañana!</t>
  </si>
  <si>
    <t>https://hipgive.org/wp-content/uploads/2017/03/FY16-17-Approved-Budget.pdf</t>
  </si>
  <si>
    <t>What is Girls A.C.T? GIRLS A.C.T.&amp;nbsp;is a nine week intensive summer employment program for Latina youth on Long Island, NY looking to be activists and creators ready to transform their community. Our goal is to create young Latina activists and transform the girls of tomorrow which inspires the acronym&amp;nbsp;A.C.T. (Activist Creating and Transforming). Girls A.C.T. falls under the umbrella of&amp;nbsp;SEPA Mujer Inc., a non-profit Latina Immigrant Women&amp;#8217;s Rights Organization dedicated to the empowerment, education, and activism of Latina women on Long Island. Through community organizing, legal advocacy and civic engagement work, we seek the full integration of all women into the fabric of our community. Our objective is to raise and unite our voices in order to be heard by the social, governmental, and political systems in which we live. &amp;nbsp; About our Program Girls A.C.T. follows an original curriculum geared to empower, educate, and create new job opportunities and readiness skills. The full first week of training varies in topics from Immigration history timeline, budgeting and checks, organizational structures and function, administrative duties, and learning about the issues and campaigns that SEPA Mujer works on and its impact. Each girl is provided with an individually crafted syllabus giving them responsibilities in different areas such as Fundraising &amp;amp; Grant Writing, Community Outreach &amp;amp; Organizing, Communications &amp;amp; Media, and more. The curriculum includes weekly retreats where the girls reconvene all together and engage in professional trainings, educational trips, and staff check ins. The last two weeks are dedicated to 2 Mini Me retreats where the girls are paired with advocates and activist in different careers and professions on Long Island. Our Mission Girls A.C.T was designed to empower Long Island’s Latina youth and give them the opportunity to work with SEPA Mujer on issues that affect our community, while giving them a space to learn, grow, and fully embrace their Latina identity. &amp;nbsp; &amp;nbsp; How Your Donation Will Help By donating to our MightCause campaign, you can help SEPA Mujer fund our 2019 Girls A.C.T. Program. Our goal of $10,000 is just a fraction of the funds we need to improve and expand our program. These $10,000 will directly impact the girls in our program by providing them with the resources they need to successful complete and benefit from our curriculum. $3,000 will be used to purchase new office laptops for the program so all the girls have access to a computer to do research, work, complete projects, and handle their daily office responsibilities. $2,500 will help fund our educational trips which includes any travel/transportation costs and admission/entrance fees for the girls. $4,500 will help fund basic program materials such as printed outreach materials, books on curriculum topics, office supplies, and administrative expenses.</t>
  </si>
  <si>
    <t>Qué es Girls A.C.T? Girls A.C.T. es un programa intenso de empleo de verano de nueve semanas para jóvenes Latinas en Long Island, NY que buscan ser activistas y creadoras, listas para transformar sus comunidades. Nuestro objetivo es crear jóvenes activistas Latinas y transformarlas en las niñas del mañana. Es lo que significa el acrónimo A.C.T. (Activista, Creando y Transformando). Girls A.C.T. esta a cargo de SEPA Mujer Inc., una organización sin fines de lucro que lucha por los derechos de las mujeres Inmigrantes Latinas a través de el empoderamiento, la educación y el activismo de las mujeres Latinas en Long Island. A través de la organización comunitaria, la defensa legal y el trabajo de compromiso cívico, buscamos la integración total de todas las mujeres en el tejido de nuestra comunidad. Nuestro objetivo es elevar y unir nuestras voces para ser escuchados por los sistemas sociales, gubernamentales y políticos en los que vivimos. Acerca de Nuestra Programa Girls A.C.T. sigue un plan de estudios originales orientados a empoderar, educar y crear nuevas oportunidades de trabajo y habilidades de preparación. La primera semana completa de capacitación varía en temas, desde las historia de la inmigración, presupuestos y chequeos, estructuras organizacionales y funciones administrativas. También aprenden sobre los temas y las campañas en las que trabaja SEPA Mujer y su impacto. A cada niña se le proporciona un programa de estudios diseñado individualmente que les otorga responsabilidades en diferentes áreas, tales como recaudación de fondos y escritura de subvenciones, asistencia y organización comunitaria, comunicaciones y medios, y más. El plan de estudios incluye retiros semanales en los que las niñas se reúnen nuevamente y participan en capacitaciones profesionales, viajes educativos y registros de personal. Las últimas dos semanas están dedicadas a dos retiros de Mini Me, donde las chicas se juntan con defensores y activistas en diferentes carreras y profesiones en Long Island. Nuestra Misión Girls A.C.T fue diseñada para empoderar a las jóvenes latinas de Long Island y brindarles la oportunidad de trabajar con SEPA Mujer en temas que afectan a nuestra comunidad, y mismo tiempo &amp;nbsp;les brinda un espacio para aprender, crecer y abrazar por completo su identidad Latina. Cómo Ayudará su Donación Al hacer una donación a nuestra campaña, puede ayudar a SEPA Mujer a financiar nuestro programa de 2019 Girls A.C.T. Nuestra meta de $10,000 es solo una fracción de los fondos que necesitamos para mejorar y ampliar este programa. Estos $10,000 impactarán directamente a las niñas en nuestro programa al proporcionarles los recursos que necesitan para completar con éxito y beneficiarse de nuestro plan de estudios. Se utilizarán $3,000 para comprar nuevas computadoras portátiles de oficina para el programa, de modo que todas las niñas tengan acceso a una computadora para investigar, trabajar, completar proyectos y manejar sus responsabilidades diarias de oficina. $2,500 ayudarán a financiar nuestros viajes educativos que incluyen los costos de viaje como transporte y las tarifas de admisión e entrada para las niñas. &amp;nbsp;$4,500 ayudarán a financiar los materiales básicos del programa, tales como materiales impresos de divulgación, libros sobre temas curriculares, suministros de oficina y gastos administrativos.</t>
  </si>
  <si>
    <t>sepamujer</t>
  </si>
  <si>
    <t>mmaffei@sepamujer.org</t>
  </si>
  <si>
    <t>a wheelchair with too mcuh technology</t>
  </si>
  <si>
    <t>https://hipgive.org/wp-content/uploads/2019/04/Board-of-Directors-Profile.doc-1.pdf</t>
  </si>
  <si>
    <t>MUJERES GENEROSAS</t>
  </si>
  <si>
    <t>Centro de Estudios de Estado y Sociedad, CEDES</t>
  </si>
  <si>
    <t>https://hipgive.org/wp-content/uploads/2019/02/6630Acta-Comision-Directiva-2015.pdf</t>
  </si>
  <si>
    <t>A Salvo Acompañamiento para quien vive maltrato</t>
  </si>
  <si>
    <t>A Salvo Acompañamiento para quien sufre maltrato</t>
  </si>
  <si>
    <t>https://hipgive.org/wp-content/uploads/2019/04/Tax-Exempt-Letter.pdf</t>
  </si>
  <si>
    <t>Florencia</t>
  </si>
  <si>
    <t>florenciaroitstein@cedes.org</t>
  </si>
  <si>
    <t>alfonsohm87@gmail.com</t>
  </si>
  <si>
    <t>(549) 113-6804011</t>
  </si>
  <si>
    <t>https://hipgive.org/wp-content/uploads/2019/04/Determination-Letter.pdf</t>
  </si>
  <si>
    <t>A Salvo</t>
  </si>
  <si>
    <t>https://hipgive.org/wp-content/uploads/2019/04/2017-990-Federal-Tax-Return-SEPA-MUJER-INC..pdf</t>
  </si>
  <si>
    <t>02-19-2019</t>
  </si>
  <si>
    <t>mujeres en accion</t>
  </si>
  <si>
    <t>A QUE SUENA LA VIDA? QUIERO SABER</t>
  </si>
  <si>
    <t>monikquijanod@gmail.com</t>
  </si>
  <si>
    <t>https://hipgive.org/wp-content/uploads/2019/04/Scan-2018-9-6-13.49.12.pdf</t>
  </si>
  <si>
    <t>virchyburgos@gmail.com</t>
  </si>
  <si>
    <t>Fulfill the dream of being a great aviator pilot</t>
  </si>
  <si>
    <t>MUJERES (Month to Unite for Justice, Equal Rights and Ending Sexism)</t>
  </si>
  <si>
    <t>A little help for earthquake victims</t>
  </si>
  <si>
    <t>Con tu ayuda sí A.C.</t>
  </si>
  <si>
    <t>https://hipgive.org/wp-content/uploads/2019/02/501c3.pdf</t>
  </si>
  <si>
    <t>https://hipgive.org/wp-content/uploads/2017/11/ActaCompletaContasPDF.pdf</t>
  </si>
  <si>
    <t>Being a pilot is having a passion for flying, my wings are the big iron birds.</t>
  </si>
  <si>
    <t>Ser piloto es tener pasión por volar, mis alas son los grandes pájaros de hierro</t>
  </si>
  <si>
    <t>I want to fulfill my dream, my dream to fly, to be a great pilot; but due to circumstances of life it has not been possible :(&amp;nbsp;My family lately has not received very good news or the resources to carry out my career and continue with my life project.This is very important for me because I need to study, being an excellent professional and a pride for my family, mainly for my parents, I do not want to put aside my dreams and surrender easily to them.My main goal is to be an excellent pilot, to show many people that women can also be part of the world of aviation; which is the perfect example of the relationship between women and the creations of science.But for this I need my dedication and commitment 100% but mainly their help and their donations to get it, it would be the best opportunity and news received in this time.The amount needed to fulfill this life project is $ 40,000 US that covers everything I need to do with my career as elements, classes and flight lessons.The impact I would have if this were fulfilled would have no explanation, I would not have words to describe it, it is a dream that I have had all my life and it is very important for me to fulfill it, I would be eternally grateful to each and every one of you if you help me in this stage of my life and so later we won’t be behind a screen anymore, I’ll be taking your lives, dreams, longings, reunions from the cabin of a big iron bird, because from the beginning you were part of this dream.If you can’t make a donation, you could help me by spreading this message to as many people as possible, it would be very helpful :)&amp;nbsp;</t>
  </si>
  <si>
    <t>Quiero cumplir mi sueño, mi sueño de volar, de ser una gran piloto; pero por circunstancias de la vida no ha sido posible :(Mi familia últimamente no ha recibido muy &amp;nbsp;buenas noticias o los recursos para en estos momentos llevar a cabo mi carrera y continuar con mi proyecto de vida.Esto es muy importante para mi porque necesito estudiar, ser una excelente profesional y orgullo para mi familia, principalmente para mis padres, no quiero dejar de lado mis sueños y rendirme fácilmente ante ellos.Mi objetivo principal es ser una excelente piloto aviadora, demostrarle a muchas personas que las mujeres también somos capaces de hacer parte del mundo de la aviación; que es el perfecto ejemplo de la relación entre la mujer y las creaciones de la ciencia.Pero para esto necesito de mi dedicación y empeño al 100% pero principalmente de su ayuda y sus donaciones para poder conseguirlo, sería la mejor oportunidad y noticia que reciba en este tiempo.La cantidad necesaria para cumplir este proyecto de vida son $ 40.000 US que cubre todo y cada una de las cosas que necesito hacer con mi carrera como elementos, clases y horas de vuelo.El impacto que tendría si esto se cumple no tendría explicación, no tendría palabras para describirlo, pues es un sueño que he tenido toda mi vida y es muy importante para mi cumplirlo, estaría agradecida eternamente con todos y cada uno de ustedes si me ayudan en esta etapa de mi vida y así más adelante ya nos estaremos detrás de una pantalla, sino llevando sus vidas, sueños, anhelos, reencuentros desde la cabina de un gran pájaro de hierro, pues desde un principio hicieron parte de este sueño.Sino puedes hacer una donación, podrías ayudarme difundiendo este mensaje a cuantas más personas puedas, sería de mucha ayuda :)</t>
  </si>
  <si>
    <t>Para llevar a cabo mi carrera tengo que cumplir con una determinada cantidad de horas de vuelo que están divididas por fases:FASE DE VUELOPresolo 15 horas: $ 5.000 USManiobras 65 horas: $ 13.000 USInstrumentos 30 horas: $ 6.000 USCrucero 80 horas: $ 16.009 US</t>
  </si>
  <si>
    <t>taniacopito@hotmail.com</t>
  </si>
  <si>
    <t>Marilu</t>
  </si>
  <si>
    <t>mugalde@enlacenm.org</t>
  </si>
  <si>
    <t>salvador</t>
  </si>
  <si>
    <t>salvadoravilae@hotmail.com</t>
  </si>
  <si>
    <t>(150) 524-68972</t>
  </si>
  <si>
    <t>Month to Unite for Justice, Equal Rights and Ending Sexism (MUJERES) promotes the strength of woman working together.</t>
  </si>
  <si>
    <t>(551) 310-0722</t>
  </si>
  <si>
    <t>MUJERES promueve la fortaleza que se encuentra cuando las mujeres trabajan en unidad.</t>
  </si>
  <si>
    <t>Tláhuac, México</t>
  </si>
  <si>
    <t>Friend to help friends</t>
  </si>
  <si>
    <t>Campaign summary: MUJERES is a project that wants to invite you to honor a woman in your life by donating to our campaign. MUJERES stands for Month to Unite for Justice, Equal Rights and Ending Sexism (MUJERES). This project aims at uniting with women who are survivors of domestic violence and working together towards justice, equal rights and ending sexism in our Latino communities in Albuquerque. We hope to reach a collective perception of what honoring a woman looks like when you donate to MUJERES. This is important to Enlace Comunitario because we want MUJERES to be an inclusive project where honoring a women transforms donors into active participants in their community. Our goal is to provide a platform where honoring a woman becomes an act of kindness and transformation to women who need it the most. Why it matters: When honoring a woman in your life by donating $50 and more to MUJERES we will deliver a certificate to the woman you wish to honor letting her know how this project benefits survivors of domestic violence. This project is valuable to our supporters because they will be able to honor a woman by financially supporting many more women. We want to join Women&amp;#8217;s International Day movement by providing a platform where you are able to honor a woman in more ways than we can count. &amp;nbsp;</t>
  </si>
  <si>
    <t>Thousands of people lost everything during the earthquakes that hit Mexico, they need a little help</t>
  </si>
  <si>
    <t>Miles de personas lo perdieron todo durante los terremotos que azotaron a México, necesitan un poco de ayuda</t>
  </si>
  <si>
    <t>Resumen de la campaña: &amp;nbsp; MUJERES es un proyecto que quiere invitarlos a honrar a una mujer en su vida mediante una donación a nuestra campaña. MUJERES significa Mes para unirse por la justicia, la igualdad de derechos y terminar el sexismo (MUJERES). El objetivo de este proyecto es unirse con mujeres sobrevivientes de violencia doméstica y trabajar juntas por la justicia, la igualdad de derechos y ver el fin del sexismo en nuestras comunidades latinas en Albuquerque. &amp;nbsp; Esperamos alcanzar una percepción colectiva de lo que es honrar a una mujer cuando donas a MUJERES. Esto es importante para Enlace Comunitario porque queremos que MUJERES sea un proyecto inclusivo en el que honrar a una mujer transforma a los donantes en participantes activos en su comunidad. Nuestro objetivo es proporcionar una plataforma en la que honrar a una mujer se convierta en un acto de bondad y transformación para las mujeres que más lo necesitan. Por qué importa: Al honrar a una mujer en su vida mediante la donación de $ 50 y más a MUJERES, entregaremos un certificado a la mujer que desea honrar y hacerle saber cómo este proyecto beneficia a las sobrevivientes de violencia doméstica. Este proyecto es valioso para nuestros partidarios porque podrán honrar a una mujer apoyando financieramente a muchas más mujeres. Queremos unirnos al movimiento del Día Internacional de la Mujer al proporcionar una plataforma en la que puedan honrar a una mujer en más formas de las que podemos contar. &amp;nbsp;</t>
  </si>
  <si>
    <t>Free jail pet day care</t>
  </si>
  <si>
    <t>In Mexico the living conditions are difficult, with the earthquake many families lost what little they had, there are thousands of houses that collapsed and inside they were the belongings and dreams of its inhabitants, the vast majority only managed to recover some important things like documents or photographs, but everything else is among the ruins of what was once their home. Our Organization helps those who need it most, for years we have supported poor communities, vulnerable groups and people on the street, with the earthquake emergency we reaffirm our commitment to continue doing it to benefit many more people During the earthquake thousands of people left their homes to save their lives, nobody believed that when they returned they would see their house destroyed and even worse that their belongings were among the rubble, the objective of this campaign is to raise funds to buy shoes for those families that they lost everything, many children and adults only have the pair of shoes that they wore during the emergency and now they are worn and broken, with their help we can deliver a pair of shoes to each member of those families. Each dollar received will be used for the purchase of shoes, we made a contract with a shoe sales company that will give us the price of the manufacturer so that we can buy more products at the best prices. We need 5000 dollars to be able to buy 1000 pairs of shoes at manufacturer price, this means that each pair will cost 5 dollars, shoes made in Mexico of excellent quality In case of not reaching our goal of $ 5,000, shoes will be purchased for those that reach the total of the collected and will be delivered to families with more need We know that, unfortunately, trust in institutions and people has been lost, that is why we put our social networks and web pages at your disposal so that at any time you can verify our reputation, our commitment is to deliver each donation in the hands of those who really want it. need and in doing so we document it with photographs and videos, as well as with interviews with the beneficiaries. The inhabitants of the affected areas want to return to normal soon, they want to return to their homes, schools or go to work like everyone else, meanwhile we must help them so that their suffering is less The impact on families will be very great, for now they can not buy a new pair of shoes, some do not even have to buy food. For anyone outside the areas of destruction, a pair of shoes can be something insignificant because it is very easy to go and buy them and release them, but for these families it is a very nice gift as we remember that they sleep in a campaign house without flats and with much cold Our organization has been working for years with street communities, vulnerable groups and street people. Every year we give them hundreds of stores, shoes and clothes, in December we give toys to children and in November we make a great dinner for dozens of people in street situation We face many risks when handling the resources of donors, it is also difficult to deliver such a quantity of shoes, however, digital media helps us with online monetary transactions and thus avoid theft, when the shoes are delivered, a large amount of volunteers accompany us and in this way we avoid that the products are lost. We know that it is often difficult to provide a quantity, however, you can also help sharing this campaign or our social networks so that everyone knows us and can support us Become an ambassador for our campaign and help us by inviting your friends or relatives to donate and learn about our cause We are Foundation With your help yes A.C., a group of people who want a better world, helping those who need it most and putting our two cents each day According to mental health experts, showing compassion can improve our health and our personal relationships. When we help those who suffer, we are happier and optimistic, we feel less alone and have fewer negative thoughts. Without a doubt, being compassionate brings us many benefits If we love others and look for ways to help them, we will have a good conscience because we will know that we are doing what God wants. And this will make us better parents, husbands and friends. In addition, those who show compassion usually receive help and support when they need it Taken from: The Watchtower, September 2017</t>
  </si>
  <si>
    <t>andrediasnam@gmail.com</t>
  </si>
  <si>
    <t>En México las condiciones de vida son difíciles, con el terremoto muchas familias perdieron lo poco que tenían, son miles de casas que colapsaron y dentro de ellas quedaron las pertenencias y los sueños de sus habitantes, la gran mayoría solo logro recuperar algunas cosas importantes como documentos o fotografías, pero todo lo demás quedo entre las ruinas de lo que antes fue su hogar. Nuestra Organización ayuda a quienes más lo necesitan, durante años hemos apoyado a comunidades pobres, grupos vulnerables y personas en situación de calle, con la emergencia del terremoto reafirmamos nuestro compromiso de seguirlo haciendo para beneficiar a muchas personas mas Durante el terremoto miles de personas salieron de sus hogares para salvar su vida, nadie creyó que al regresar verían su casa destruida y peor aún que sus pertenencias estaban entre los escombros, el objetivo de esta campaña es recaudar fondos para comprar zapatos para esas de familias que lo perdieron todo, mucho niños y adultos solo tienen el par de zapatos que vestían durante la emergencia y ahora están desgastados y rotos, con su ayuda podremos entregar un par de zapatos a cada miembro de esas familias. Cada dólar recibido se utilizará para la compra de zapatos, hicimos un contrato con una comercializadora de zapatos que nos dará el precio del fabricante para que podamos adquirir más productos a los mejores precios. Necesitamos 5000 dólares para poder comprar 1000 pares de zapatos a precio de fabricante, esto quiere decir que cada par costara 5 dólares, zapatos fabricados en México de excelente calidad En caso de no alcanzar nuestra meta de 5000 dólares, se comprarán los zapatos para los que alcance el total de lo recaudado y se entregarán a las familias con más necesidad Sabemos que lamentablemente se ha perdido la confianza en las instituciones y las personas, por ello ponemos a su disposición nuestras redes sociales y pagina web para que en cualquier momento pueda verificar nuestra reputación, nuestro compromiso es entregar cada donativo en la mano de quien realmente lo necesite y al hacerlo lo documentamos con fotografías y videos, así como con entrevistas con los beneficiarios. Los habitantes de las zonas afectadas quieren regresar pronto a la normalidad, quieren regresar a sus hogares, escuelas o ir a trabajar como todos los demás, mientras tanto debemos ayudarles para que su sufrimiento sea menor El impacto sobre las familias será muy grande, por ahora ellos no pueden comprar un nuevo par de zapatos, algunos ni siquiera tienen para comprar alimentos. Para cualquier persona fuera de las zonas de destrucción, un par de zapatos puede ser algo insignificante pues es muy fácil ir a comprarlos y estrenarlos, pero para estas familias es un regalo muy bonito pues recordemos que duermen en casa de campaña sin pisos y con mucho frio. Nuestra organización trabaja desde hace años con comunidades en situación de calle, grupos vulnerables y personas en situación de calle, cada año les otorgamos cientos de despensas, zapatos y ropa, en el mes de diciembre regalamos juguetes a los niños y en noviembre hacemos una gran cena para decenas de personas en situación de calle Enfrentamos muchos riesgos al manejar los recursos de los donantes, también es difícil la entrega de tal cantidad de zapatos, sin embargo, los medios digitales nos ayudan con las transacciones monetarias en línea y así evitamos robos, cuando se entregan los zapatos, una gran cantidad de voluntarios nos acompañan y de esa forma evitamos que los productos se pierdan. Sabemos que muchas veces es difícil poder aportar una cantidad, sin embargo, también puedes ayudar compartiendo esta campaña o nuestras redes sociales para que todos nos conozcan y nos puedan apoyar Conviértete en embajador de nuestra campaña y ayúdanos invitando a tus amigos o familiares a donar y conocer nuestra causa Somos Fundación Con tu ayuda sí A.C., un grupo de personas que queremos un mundo mejor, ayudando a quienes más lo necesitan y poniendo nuestro granito de arena cada día Según los expertos en salud mental, mostrar compasión puede mejorar nuestra salud y nuestras relaciones personales. Cuando ayudamos a los que sufren, somos más felices y optimistas, nos sentimos menos solos y tenemos menos pensamientos negativos. Sin duda, ser compasivos nos reporta muchos beneficios Si amamos a los demás y buscamos maneras de ayudarlos, tendremos una buena conciencia porque sabremos que estamos haciendo lo que Dios quiere. Y esto nos hará mejores padres, esposos y amigos. Además, quienes muestran compasión por lo general reciben ayuda y apoyo cuando lo necesitan Tomado de: La Atalaya, septiembre de 2017</t>
  </si>
  <si>
    <t>&amp;nbsp; Cost of pair of shoes $ 5 usd Target: 5000 pcs Goal: buy 1000 pairs of shoes The total cost includes taxes and logistics</t>
  </si>
  <si>
    <t>contuayudasi</t>
  </si>
  <si>
    <t>Salvadoravilae@hotmail.com</t>
  </si>
  <si>
    <t>Free jail pet care</t>
  </si>
  <si>
    <t>foundation for vulnerable migrant woman Provide support, advice and assistance to women and family members who are victims of gender-based violence, and generate and promote training on gender violence on the southern border of Mexico. Also, motivate the entrepreneurship of the participating women, among others in the field of social economy, as well as the centrality in employment in order to define their career pathways. Advise and accompany them in their itineraries in order to achieve better self-employment results. Train and train their skills and cross-cutting skills to address the process of entrepreneurship and / or access to employment in the most appropriate and effective way. Encourage participation in networks, especially entrepreneurs to support decision-making towards entrepreneurship, their network of contacts and their visibility as entrepreneurs. Promote financial education and access to finance, as well as access to job offers. Brindar contención, asesoramiento y asistencia a mujeres y familiares víctimas de violencia de género, y generar y promover espacio de capacitación sobre violencia de género en la frontera sur de México. También, motivar el emprendimiento de las mujeres participantes, entre otros en el ámbito de la economía social, así como la centralidad en el empleo con objeto de que definan sus itinerarios de inserción laboral. Asesorarlas y acompañarlas en sus itinerarios con la finalidad de que consigan mejores resultados de autoempleo. Formar y entrenar sus habilidades y competencias transversales para abordar el proceso de emprendimiento y/o de acceso al empleo de la forma más adecuada y eficaz. Fomentar la participación en redes, especialmente las emprendedoras para apoyar la toma de decisiones hacia el emprendimiento, su red de contactos y su visibilidad como emprendedoras. Impulsar la educación financiera y el acceso a financiación, así como el acceso a ofertas de empleo.</t>
  </si>
  <si>
    <t>A home for 2018</t>
  </si>
  <si>
    <t>ASOCIACIÓN AYUDA A NECESITADOS - ASAYNE</t>
  </si>
  <si>
    <t>https://hipgive.org/wp-content/uploads/2017/11/ATSJO-SSC-DD-1384-2017.pdf</t>
  </si>
  <si>
    <t>Fortalecimiento de las capacidades productivas para erradicar la pobreza en Pichincha</t>
  </si>
  <si>
    <t>Ilse</t>
  </si>
  <si>
    <t>Mujer y feminismo digital en los barrios</t>
  </si>
  <si>
    <t>(506) 221-1815</t>
  </si>
  <si>
    <t>San Jose, Costa Rica</t>
  </si>
  <si>
    <t>A home for a family that needs it desperately. Let´s make a difference in their lives.</t>
  </si>
  <si>
    <t>Un hogar para una familia que lo necesita con urgencia. ¡Hagamos la diferencia en sus vidas!</t>
  </si>
  <si>
    <t>Fornite (pavos)</t>
  </si>
  <si>
    <t>ASAYNE gives more than homes&amp;#8230; it changes lives ASAYNE has been working for more than 40 years, giving housing to many families who lived in extreme poverty and social risk. All these people have received the opportunity to live in a community that is constantly visited by the members of the Board of Directors to ensure the best coexistence possible among the residents. They are also given spiritual accompaniment. ASAYNE is a transparent and effective organization, animated by the spirituality of its founder, Sister María Romero, and by the highest Christian and ethical values. We want to make the love of God visible through our service. The $10,000 of this campaign is to finance the construction of one of our houses, which are prefabricated. They all have 2 or 3 bedrooms, dining room, kitchen, bathroom and laundry area. Approximately 60 m2 of construction, including front yard and back yard. This amount will go to both materials and labor. The land already belongs to our Association. It is very important to spread this message, so your help can not only be monetary, but also by sharing our project with the members of your family or community. This is our website so you can get to know us more closely and see how wonderful ASAYNE&amp;#8217;s work has been and is. We want to continue with our mission. https://asaynecr1.wixsite.com/asayne &amp;nbsp;</t>
  </si>
  <si>
    <t>Mujer Emprende tu Idea</t>
  </si>
  <si>
    <t>Fundación Mujer Emprende, A.C.</t>
  </si>
  <si>
    <t>Escritura 1578, Notaria Pública número 7, Tizayuca, Hidalgo, México</t>
  </si>
  <si>
    <t>https://hipgive.org/wp-content/uploads/2019/02/ACTFME.pdf</t>
  </si>
  <si>
    <t>FORMANDO LA NIÑEZ CON EDUCACIÓN Y DEPORTE PARA LAS COMUNIDADES VULNERABLES</t>
  </si>
  <si>
    <t>For myself and my family</t>
  </si>
  <si>
    <t>ASAYNE da más que viviendas&amp;#8230; cambia vidas ASAYNE ha venido trabajando por más de 40 años, dándo vivienda a muchas familias que vivían en situaciones de pobreza extrema y de riesgo social.&amp;nbsp; Todas esas personas han recibido la oportunidad de vivir en una comunidad que es visitada constantemente por los miembros de la Junta Directiva para asegurar una buena convivencia entre los miembros.&amp;nbsp; También se les brinda acompañamiento espiritual. ASAYNE es una organización transparente y eficaz, animada por la espiritualidad de su fundadora Sor María Romero, y por los más altos valores Cristianos y éticos. Queremos hacer que el amor de Dios sea visible por medio de nuestro servicio. Los $10.000 dólares de esta campaña son para financiar la construcción de una de nuestras casas, las cuales son prefabricadas.&amp;nbsp; Estas constan de 2 o 3 dormitorios, sala comedor, cocina, baño y área de pilas. Aproximadamente 60 m2 de construcción, con antejardín y patio. Esta suma va dirigida a la compra de los materiales como a la mano de obra. El terreno ya pertenece a nuestra Asociación. Es de suma importancia difundir este mensaje, así que su ayuda no solo puede ser&amp;nbsp; monetaria, sino también compartiendo nuestro proyecto con los miembros de su familia o comunidad. Este es nuestro sitio web para que nos conozca más de cerca y vea lo maravillosa que ha sido y es la labor de ASAYNE. Queremos continuar con nuestra misión. https://asaynecr1.wixsite.com/asayne</t>
  </si>
  <si>
    <t>rosy1802@gmail.com</t>
  </si>
  <si>
    <t>For an Animal Shelter in HONDURAS</t>
  </si>
  <si>
    <t>(775) 105-3443</t>
  </si>
  <si>
    <t>Rescatistasdecorazonsps@gmail.com</t>
  </si>
  <si>
    <t>mamericas</t>
  </si>
  <si>
    <t>Los $10.000 dólares de esta campaña son para financiar la construcción de una de nuestras casas, las cuales constan de 2 o 3 dormitorios, y son prefabricadas.&amp;nbsp;&amp;nbsp;Todas cuentan con sala comedor, cocina, baño y área de pilas. Aproximadamente 60 m2 de construcción, con antejardín y patio.&amp;nbsp; Esta suma va dirigida tanto a la compra de los materiales como a la mano de obra. El terreno ya pertenece a nuestra Asociación.</t>
  </si>
  <si>
    <t>https://twitter.com/AsayneCR</t>
  </si>
  <si>
    <t>Mujer Emprende</t>
  </si>
  <si>
    <t>FOR A CHEERFUL HEART</t>
  </si>
  <si>
    <t>UNA SONRISA AL DOLOR AC</t>
  </si>
  <si>
    <t>USD0410276Y7</t>
  </si>
  <si>
    <t>https://hipgive.org/wp-content/uploads/2018/11/SAT-Acuse-trámite-Donatarias-autorizadas.pdf</t>
  </si>
  <si>
    <t>Monitor Cívico Mx</t>
  </si>
  <si>
    <t>Instituto de Investigación Sobre Democracia y Participación Ciudadana A.C.</t>
  </si>
  <si>
    <t>700-02-05-2018-03215</t>
  </si>
  <si>
    <t>https://hipgive.org/wp-content/uploads/2018/12/2.-Acta-Constitutiva-IDEC.PDF</t>
  </si>
  <si>
    <t>A young woman in prision</t>
  </si>
  <si>
    <t>richardgreenhalgh031@gmail.com</t>
  </si>
  <si>
    <t>Maria de Lourdes</t>
  </si>
  <si>
    <t>info@unasonrisaaldolor.org</t>
  </si>
  <si>
    <t>5 Semestre de Fisio</t>
  </si>
  <si>
    <t>Paul</t>
  </si>
  <si>
    <t>paul.ohea@tueleccion.org</t>
  </si>
  <si>
    <t>(553) 707-1496</t>
  </si>
  <si>
    <t>(333) 658-3838</t>
  </si>
  <si>
    <t>Guadalajara, Jal., México</t>
  </si>
  <si>
    <t>Maritza is a young girl, who suffers juvenile psoriatic arthritis, which causes Joint pain and saddes her heart.</t>
  </si>
  <si>
    <t>Maritza es una jovencita, que padece artritis psoriásica juvenil, que le causa dolor articular y entristece su corazón.</t>
  </si>
  <si>
    <t>Campaign summary: Maritza arrived at Una Sonrisa al Dolor when she was 8 years old and weighed only 15 kilos. She was referred to us by the DIF of Mascota Jalisco, as a child with arthritis and mistreated, since the symptoms of psoriatic arthritis she suffers, made it think so. Her knees, feet and spine were the most affected. We immediately began with her treatment and the following year she already showed much improvement and her weight was 26 kilos. Maritza and her family went to live in Puerto Vallarta that complicates their transfer and their visits are irregular. The integral support that Maritza has received has been fundamental for her physical and emotional growth. We do not always have the medicines for it that should not be suspended, the most expensive is the biological (Enbrel ® Etenercept 25 mg) that we have witnessed has worked very well. We want to continue being a blessing in the life of Maritza, because she has dreams and aspirations, she wants to be a Doctor and a Painter. The goal to achieve is to get Maritza as a quinceañera to receive her treatment for at least one year, through people who commit themselves with a contribution of good will so that both donors and Maritza have a happy heart! Why it matters: With the donations we intend to cover the treatment of Enbrel ®, Azulfidine ®, Caldort ® and specialty medical consultations. The priority is to cover the biological medication, either all year round or according to what is collected during the months that they reach. Since the medical consultation in any way is granted as part of the contribution of Una Sonrisa al Dolor. We have been helping young people with rheumatic diseases with biological medication for at least 7 years. Some of them, thanks to these donations, have been able to integrate into the productive work life and into the school as Maritza. Those who have achieved a productive work life have obtained social security to continue with their biological medicine. Potential Challenges: Transparency is key to build trust among potential donors. Use this section to show that you have thought about the potential risks and obstacles you might face trying to achieve your goal and what you plan to do to overcome these challenges. How we’ll put your donations to work Explain how much money you need and where it is going. 1. What will funds cover? Be transparent and specific to build trust in your supporters. 2. Describe where your funds will go if you don’t reach your entire goal. 3. Tell people about your unique perks or giving levels for donating to your project. Feel free to add photos or videos to any section to help contributors visualize your story. Other ways people can help: Some people might not be able to make a donation, but they can help you in other ways that can go a long way. Let them know you are aware of this, and show them what other ways they can get involved. For example: - Ask people to help you get out the word - Provide sample social media language - Remind them to use the HIPGive social sharing tools - Invite them to become an official campaign ambassador or volunteer. That is it! Feel free to get creative and make this section as engaging as you want.</t>
  </si>
  <si>
    <t>94-2923423</t>
  </si>
  <si>
    <t>https://hipgive.org/wp-content/uploads/2017/02/Non-profit-EIN-number-letter.jpg</t>
  </si>
  <si>
    <t>https://hipgive.org/wp-content/uploads/2018/12/Consejo_Directivo.IDEC.pdf</t>
  </si>
  <si>
    <t>Resumen de la campaña: La artritis psoriásica juvenil es una enfermedad crónica, que necesita tratamiento y vigilancia para toda la vida. Los tratamientos llegan a ser muy costosos pero cambian la expectativa y calidad de vida. Maritza llegó a Una Sonrisa al Dolor cuando tenía 8 años y pesaba apenas 15 kilos. Ella fue referida con nosotros por el DIF de Mascota Jalisco, como niña con artritis y maltratada, ya que los síntomas de la artritis psoriásica que padece, así lo hacían pensar. Sus rodillas, pies y columna eran los más afectados. De inmediato iniciamos con su tratamiento y al siguiente año ya presentaba mucha mejoría y su peso era de 26 kilos. Maritza y su familia se fueron a vivir&amp;nbsp; a Puerto Vallarta eso complica su traslado y sus visitas son irregulares. El apoyo integral que ha recibido Maritza ha sido fundamental para su crecimiento físico y emocional. No siempre contamos con los medicamentos para ella que no deben ser suspendidos, el de mayor costo es el biológico (Enbrel ® Etenercept 25 mg) que hemos sido testigos de que le ha funcionado muy bien. Queremos seguir siendo de bendición en la vida de Maritza, porque ella tiene sueños y aspiraciones, quiere ser Médico y Pintora. La meta a alcanzar es lograr que Maritza como quinceañera reciba de regalo&amp;nbsp; su tratamiento por lo menos por un año, a través de personas que se comprometan con una aportación de buena voluntad&amp;nbsp; para que tanto&amp;nbsp; los donadores como Maritza tengan un corazón alegre! ¿Cómo pondremos tus donaciones en acción? Con las donaciones tenemos la intención de cubrir el tratamiento del Enbrel ®, Azulfidina®, Caldort ® y las consultas médicas de especialidad. La prioridad es cubrir el medicamento biológico, ya sea todo el año o de acuerdo a lo que se recabe los meses que alcancen. Ya que la consulta médica de cualquier forma se le otorga como parte de la aportación de Una Sonrisa al Dolor.Tenemos ya por lo menos 7 años ayudando con medicamento biológico a jóvenes con enfermedades reumáticas. Algunos de ellos gracias a esas donaciones han podido integrarse en la vida productiva de trabajo y en la escuela como Maritza.&amp;nbsp; Los que han logrado la vida productiva de trabajo han obtenido la seguridad social para continuar con su medicamento biológico. Por qué importa: Si se obtiene el tratamiento de Maritza, ella podrá tenerlo de manera constante y podrá levantarse por las mañanas sin dificultad para ir a la escuela y jugar con sus compañeros además de aprender y se haga una realidad su sueño de estudiar medicina y ser pintora. La salud es un derecho de todo ser humano, desgraciadamente en los países latinoamericanos por los altos costos de los medicamentos no pueden ser una realidad en todas las personas que lo necesitan. Por ello, Una Sonrisa al Dolor busca la manera de hacer llegar estos medicamentos a personas que no cuentan con seguridad social. En el año 2016 se realizó una campaña similar, a través de fondeadota donde la meta a alcanzar fue de 30,000 pesos y llegamos a 33,232 pesos, con los cuales pudimos beneficiar con tratamiento para dos meses para 3 pacientes. Por otro lado, las personas que conocen de nuestra organización y cómo trabajamos nos han donado medicamento en especie y gracias a ello hemos podido beneficiar a varias personas principalmente jóvenes que tenemos identificados y que podemos entregar los datos de los mismo para cualquier persona que nos lo solicite. También somos una asociación reconocida por el IJAS por sus siglas (instituto Jalisciense de Asistencia Social), también hemos firmado convenios con el OPD Hospital Civil de Guadalajara, así mismo hemos recibido apoyos del Gobierno del Estado de Jalisco, IJAS, Secretaría de Desarrollo e Integración Social y Secretaría de Desarrollo Social, todas estas donaciones han servido para mejorar la infraestructura de la organización. Además tenemos el respaldo por el SAT para ser donatarias autorizadas tanto Nacional como internacional. Desafíos potenciales: Las personas que forman parte de una Sonrisa al Dolor varias de ellas no tienen acceso a Internet y a las redes sociales para promover hipgive. Por ello, tenemos contemplado realizar una campaña masiva a través de Facebook e Instagram más utilizados en nuestro medio y solicitar a los integrantes y/o sus familiares que si tienen acceso lo viralicen en sus redes sociales. Estas promociones las haremos en 3 idiomas, español, inglés y francés para tener mayor alcance de difusión internacional.Estamos concientes que no todo mundo puede aportar económicamente a la asociación, pero creemos que el compartir el mensaje ya es de gran bendición para nosotros. &amp;nbsp;Estos mensajeros pueden enamorar a sus contactos que si tengan los medios económicos y un corazón generoso para dar a una sonrisa al dolor. Agradecemos a Donadores y mensajeros de corazón alegre, por sus aportaciones que son de gran bendición para Maritza. Acerca de nuestra organización: Nacimos en 2004, somos una asociación altruista que promueve el crecimiento de las personas que padecen una enfermedad reumática, brindando información por profesionales, ofreciendo herramientas para el desarrollo de habilidades y ser agente de cambio de una manera optimista. Algunas personas reciben medicamento biológico como Maritza.</t>
  </si>
  <si>
    <t>usadac</t>
  </si>
  <si>
    <t>04-16-2017</t>
  </si>
  <si>
    <t>Melissa</t>
  </si>
  <si>
    <t>https://hipgive.org/wp-content/uploads/2019/04/Estados-Financieros-2018.xlsx</t>
  </si>
  <si>
    <t>(650) 548-1049</t>
  </si>
  <si>
    <t>40 for 40: Chicana Latina Foundation&amp;#8217;s Alumnae Association effort to increase Scholarships and Leadership program to include 40 awardees (that&amp;#8217;s an additional 10 scholarships) for a total of 40 scholarships in honor of CLF&amp;#8217;s 40th Anniversary.</t>
  </si>
  <si>
    <t>Latina College students represent the future of our community. With your support, they will blossom as the conscientious, compassionate, courageous leaders we need them to be. Chicana Latina Foundation has a stellar record in empowering 300+ Latina college students who have high rates of degree completion and leadership accomplishments. Our goal is to assist in developing leadership skills in our scholars so that they become agents of change for their families and communities. The problem we are addressing is that our scholars often feel alone in the process of degree attainment. It is important to empower women to find strength in sharing their stories. We plan to accomplish our goal through professional development. Funding support is needed. &amp;nbsp; Why it matters? Latinos/as comprise 40% of the population in California, yet nearly one third of California’s population age 25 and older (30%) had a Bachelor’s degree or higher, but only one in 10 Latinos in that age group (10%) had a least a Bachelor’s degree. Our CLF participants have a 95% bachelor degree completion rate! &amp;nbsp; How will the funds be used? The funds will be used to support CLF’s Alumnae Association efforts to raise funds to increase scholarships given from 30 by an additional 10 scholarships in honor of CLF’s 40th Anniversary, for a total of 40 Scholarships and Leadership Development provide to our awardees through our Leadership Institute. The funds raised will also help cover the costs of the Leadership Institute provided yearly by CLF for an additional 10 scholars. This includes a 3-day retreat: lodging, food, supplies and facilitators. This leadership experience has proven to be extremely successful as the students come together with peers and role models to validate their personal stories, empower them to achieve their educational goals and prepared them for community leadership.</t>
  </si>
  <si>
    <t>Resumen de la campaña: La gente financia proyectos que le apasionan y en los que cree. Utiliza esta sección para captar su atención, aumentar su interés y asegurarte que quieran leer más. A continuación hay algunas cosas que deben incluirse: Presenta la problemática, oportunidad o problema que quieres abordar con este proyecto. ¿Por qué es importante para ti, tu equipo o para tu organización? ¿Cuál es tu objetivo? Cómo piensas lograrlo y cómo es que el apoyo/donaciones de la gente te pueden ayudar a conseguirlo? ¿Cómo pondremos tus donaciones en acción? Explicando cuánto dinero necesitas y cómo se utilizará. ¿Qué cubrirán las donaciones? Sé claro y específico para generar confianza en tus seguidores. Describe en qué se utilizarán tus donaciones en caso de que no alcances tu meta final. Cuéntale a la gente sobre tus ventajas únicas o niveles de donación para tu proyecto. Siéntete libre de añadir fotos o videos en cualquier sección para ayudarle a tus contribuidores a visualizar tu historia. Por qué importa: Utiliza esta sección para dar más detalles y hablar del objetivo en general. ¿Qué impacto tendrás si este proyecto se convierte en una realidad? ¿Cómo medirías el impacto? Explica por qué tu proyecto es valioso para tus donadores y para el mundo (o para la comunidad latina). ¿Por qué la gente debería confiar en ti? Proporciona referencias de estadísticas de éxito de proyectos similares o menciona el historial de tu organización. Desafíos potenciales: La transparencia es clave para generar confianza entre los donadores potenciales. Utiliza esta sección para mostrar que has considerado los riesgos y obstáculos potenciales que puedes enfrentar al tratar de alcanzar tu objetivo y qué planeas hacer para superar estos retos. Otras formas en las que la gente puede ayudar: Algunas personas no podrán realizar una donación pero te pueden ayudar de otras formas que realmente trasciendan. Déjales saber que estás consciente de esto y enséñales de qué otras formas pueden involucrarse. Por ejemplo: Pídele a la gente que te ayude a difundir tu mensaje Proporciona ejemplos de lenguaje en redes sociales Recuérdales utilizar las herramientas de intercambio social de HIPGive Invítalos a convertirse en embajadores oficiales de la campaña o voluntarios Acerca de nuestra organización: Comparte un resumen muy breve de la organización y el equipo detrás de este proyecto y muéstrale a tus donadores por qué tienes las herramientas correctas y habilidades para atacar esta problemática. ¡Eso es todo! Siéntete libre de usar tu creatividad y hacer esta sección tan atractiva como desees.</t>
  </si>
  <si>
    <t>https://hipgive.org/wp-content/uploads/2018/12/Presupuesto.2019.IDEC.pdf</t>
  </si>
  <si>
    <t>1000 dollar or five years of effort</t>
  </si>
  <si>
    <t>https://hipgive.org/wp-content/uploads/2018/11/Acta-Constitutiva-2014-blanco-y-negro.pdf</t>
  </si>
  <si>
    <t>Mommy and Me</t>
  </si>
  <si>
    <t>Nicaraguan Education Resource Center (CREA)</t>
  </si>
  <si>
    <t>47-4997229</t>
  </si>
  <si>
    <t>https://hipgive.org/wp-content/uploads/2019/03/501(c)3-Determination-Letter.pdf</t>
  </si>
  <si>
    <t>https://hipgive.org/wp-content/uploads/2018/11/Estados-Financieros.pdf</t>
  </si>
  <si>
    <t>1000 dollar or a whole live</t>
  </si>
  <si>
    <t>Corrie</t>
  </si>
  <si>
    <t>• Bribris de Iriria Sä Ká recostruyen el U-Surë (Casa Cósmica y de curación Bribri)</t>
  </si>
  <si>
    <t>Corrie@CREANicaragua.org</t>
  </si>
  <si>
    <t>https://hipgive.org/wp-content/uploads/2018/11/Hoja-de-gastos-Anuales,-estimado-2019.xlsx</t>
  </si>
  <si>
    <t>(011) 505-7549617</t>
  </si>
  <si>
    <t>Mommy and Me creates a love for learning between the youngest of kids and their mothers.</t>
  </si>
  <si>
    <t>Mami y Yo crea un amor por el aprendizaje entre los niños más pequeños y sus madres.</t>
  </si>
  <si>
    <t>%</t>
  </si>
  <si>
    <t>Imagine you are child growing up in rural Nicaragua. You wake up at the crack of dawn to the cries of the roosters. You shower, eat, and head to school. Your school may not have enough chairs for each student so you stand or share. You also don&amp;#8217;t have any textbooks, so you must write down everything the teacher says into your notebook. You want to salir adelante but how do you start when you don&amp;#8217;t know how to read? How do you begin to learn to read if you&amp;#8217;ve never touched a children&amp;#8217;s book, looked at its pictures, imagined a world outside of your own, or had anyone to read to you? Young children who were not yet in school were unable to access age appropriate programming, period. Responding to the expressed needs of the local communities, CREA&amp;#8217;s Library Services staff created Mommy and Me. Starting with 4 women and their young children, Mommy and Me has grown to welcome over 50 women and the youngest of learners. Each Wednesday afternoon, women with babies, toddlers, and young kids travel to CREA for enrichment programming that includes song, movement, stories, art, and book-lending. Why does this project matter? Young children in rural Nicaragua have no access to books and materials The project makes sure the youngest of learners have the opportunity to be in comprehensive learning program designed to prepare them for success in school The project also focuses on mothers, many of whom have very little formal education, in providing them and their children a caring learning environment. What are we going to do specifically in this project? Provide reliable transportation in rural Nicaragua so mothers and their young children can attend on a weekly basis despite sun, dust, and sometimes torrential rain and strong wind Critical materials to create dynamic and fun programs geared to women and their children Salary support for the incredible Library Services staff that creates a learning environment for all participants What will achieve with your support? Children will be introduced to reading at the key ages for 6 months to 5 years of age to become life long learners How are we going to invest the gifts for this project? $940 USD will be utilized to support the salaries of the two Library Services staff members that make Mommy and Me a reality each week $1560 USD will be utilized to provide safe and reliable transportation for an entire year for women and their young children to attend CREA each Wednesday afternoon from multiple rural communities $500 USD will be utilized to purchase supplies such as crayons, colored paper, markers, play-doh, and more, as well as healthy snacks for participants Who are we, CREA? CREA, founded in 2015, inspires rural Nicaraguans through literacy and education. Since its inception, CREA has been actively working with children and youth in primary and secondary school through its Library Services, Youth Development, and Education Outreach Initiatives. CREA is a a 501c3 organization in the United States and is registered with the Nicaraguan authorities as a non-profit entity. Want to get involved with CREA? If you&amp;#8217;ll be in the region or country, you can visit us at CREA in Nicaragua to learn more! If you are unable to visit us in Nicaragua, but keen to get involved, check out our website: www.creanicaragua.org Like us on Facebook at NicaraguaCREA and/or follow us on Instagram at Nicaragua.CREA Contact Us through our website to discuss potential opportunities</t>
  </si>
  <si>
    <t>Food for Venezuelan People SOS Venezuela</t>
  </si>
  <si>
    <t>Yaracuy, Venezuela</t>
  </si>
  <si>
    <t>The humanitarian crisis in Venezuela has led us to eat from garbage, people are dying of hunger, help us</t>
  </si>
  <si>
    <t>La crisis humanitaria en Venezuela nos ha llevado a comer de la basura, la gente está muriendo de hambre, ayudenos!</t>
  </si>
  <si>
    <t>Imagínese que es un niño que crece en una zona rural de Nicaragua. Se despierta al amanecer con los gritos de los gallos. Se baña, come y va a la escuela. Es posible que su escuela no tenga suficientes sillas para cada estudiante, por lo que usted debe pararse o compartir. Tampoco tiene libros de texto, así que debe anotar todo lo que el maestro dice en su cuaderno. Quiere salir adelante pero ¿cómo se empieza cuando no sabe leer? ¿Cómo empieza a aprender a leer si nunca ha tocado un libro para niños, nunca ha mirado sus fotos, imaginado un mundo fuera del suyo, o tenido a alguien que le leyera? Los niños pequeños que aún no estaban en la escuela no podían acceder a los programas apropiados para su edad en CREA. Respondiendo a las necesidades expresadas por las comunidades locales, el personal de Servicios Bibliotecarios de CREA creó Mommy and Me. Empezando con 4 mujeres y sus hijos pequeños, Mommy and Me ha crecido para dar la bienvenida a más de 50 mujeres y a los más jóvenes estudiantes. Cada Miércoles por la tarde, mujeres con bebés y niños pequeños viajan a CREA para un programa de enriquecimiento que incluye canciones, movimiento, cuentos, arte y préstamos de libros. ¿Por qué importa la que hacemos en este proyecto? Los niños pequeños en la Nicaragua rural no tienen acceso a libros y materiales educativos El proyecto garantiza que los niños pequeños tengan la oportunidad de participar en un programa de aprendizaje integral diseñado para prepararlos para el éxito escolar El proyecto también se enfoca en las madres, muchas de las cuales tienen muy poca educación formal, al brindarles a ellas y a sus hijos un ambiente de aprendizaje solidario ¿Qué vamos a hacer específicamente en este proyecto? Proporcionar transporte confiable en la zona rural de Nicaragua para que las madres y sus hijos pequeños puedan asistir semanalmente a pesar del sol, el polvo y, a veces, la lluvia torrencial y el viento fuerte Materiales necesarios para crear programas dinámicos y divertidos dirigidos a las mujeres y sus hijos Apoyo salarial para el increíble personal de servicios bibliotecarios que crea un ambiente de aprendizaje para todos los participantes ¿Qué lograremos con tu apoyo? Los niños serán introducidos a la lectura en las edades clave de 6 meses a 5 años de edad para fomentar una cultura de aprendizaje para toda la vida ¿Cómo vamos a invertir el apoyo para este proyecto? $940 USD se utilizarán para respaldar los salarios de los dos miembros del personal del Servicio de Bibliotecas que hacen de Mami y Yo cada semana $1560 USD se utilizarán para brindar transporte seguro y confiable durante todo un año para que las mujeres y sus hijos pequeños asistan a CREA cada miércoles por la tarde $500 USD se utilizarán para comprar materiales educativos como crayones, papel de colores, marcadores, play-doh y más, así como saludables para los participantes ¿Quiénes somos, CREA? CREA, fundada en 2015, inspira a los nicaragüenses rurales a través de la lectura y la educación. Desde su creación, CREA ha estado trabajando activamente con niños y jóvenes en escuelas primarias y secundarias a través de sus Iniciativas de Servicios de Biblioteca, Desarrollo Juvenil, y el Alcance Educativo. CREA es una organización de 501c3 en los Estados Unidos y está registrada ante las autoridades nicaragüenses como una entidad sin fines de lucro. ¿Quieres involucrarte con CREA? Si está en la región o el país de Nicaragua, puede visitarnos en CREA en Nicaragua Si no puede visitarnos en Nicaragua, pero desea participar, visite nuestro sitio web: www.creanicaragua.org Denos &amp;#8220;Me gusta&amp;#8221; en Facebook en NicaraguaCREA y/o síganos en Instagram en Nicaragua.CREA Contáctenos a través de nuestro sitio web para charlar sobre oportunidades &amp;nbsp;</t>
  </si>
  <si>
    <t>shasta1983@gmail.com</t>
  </si>
  <si>
    <t>Salaries de Reading Facilitators/Salarios de Monitores de Lectura: $940 Transportation for Mothers and Children to attend/Transportación para madres e hijos para asistir: $1560 Library Services Program Supplies/Materiales para el Programa de Servicios Biblioteca: $500</t>
  </si>
  <si>
    <t>corrie@creanicaragua.org</t>
  </si>
  <si>
    <t>Food Distribution To The Needy</t>
  </si>
  <si>
    <t>https://hipgive.org/wp-content/uploads/2019/04/CREA-Board-Members-List.pdf</t>
  </si>
  <si>
    <t>https://hipgive.org/wp-content/uploads/2019/04/PUBLIC-Copy-Return-2018-for-CREA-165-8.pdf</t>
  </si>
  <si>
    <t>Fondos para La Plaza de Tierras Blancas, Mich</t>
  </si>
  <si>
    <t>https://hipgive.org/wp-content/uploads/2019/04/Organizational-Budget-2019.pdf</t>
  </si>
  <si>
    <t>montejano.silvestre@gmail.com</t>
  </si>
  <si>
    <t>Mobility for people with permanent disabilities</t>
  </si>
  <si>
    <t>Fundación Sursum Corda, I.A.P.</t>
  </si>
  <si>
    <t>FSC181204QB9</t>
  </si>
  <si>
    <t>https://hipgive.org/wp-content/uploads/2019/04/1er-Testimonio_Escrituras-Sursum_Corda.pdf</t>
  </si>
  <si>
    <t>Fondos Para Fundacion de Adopcion De Animales</t>
  </si>
  <si>
    <t>#NoMeAlcanza | South Texas Direct Voter Contact Blitz</t>
  </si>
  <si>
    <t>sandra.quijada@sursumcorda.org.mx</t>
  </si>
  <si>
    <t>(521) 722-4746859</t>
  </si>
  <si>
    <t>Fondos para estudiar inglés en el extranjero</t>
  </si>
  <si>
    <t>Toluca de Lerdo, Méx., México</t>
  </si>
  <si>
    <t>We will use this truck to transport people with disabilities to their source of employment.</t>
  </si>
  <si>
    <t>Utilizaremos esta camioneta para transportar a personas con discapacidad a su fuente de empleo.</t>
  </si>
  <si>
    <t>We will use this truck to meet our objective: Transport our beneficiaries &amp;#8211; people with disabilities &amp;#8211; to their workplace, being it our responsibility to cover the operating expenses of the unit. In addition, we will provide them with food during their working day. &amp;#8220;Together we make a solution to facilitate labor inclusion in Mexico&amp;#8221; Sursum Corda Foundation, I.A.P. We are a Private Assistance Institution, duly constituted and with authorization from the Private Assistance Board of the State of Mexico (JAP / 18/519). Security in the application of the resources from your donation. Writing 70,533. Sixth Clause. &amp;#8211; The patrimony of the institution, including the public supports and stimuli that it receives, will be used exclusively for the purposes of its corporate purpose, not being able to grant benefits on the distributable remnant to any individual or its members, individuals or entities, except that In the latter case, it is the case of a moral person authorized to receive deductible donations in terms of the Income Tax Law or in the case of remuneration of services actually received. The institution must not distribute among the members of the board or its founders remnants of the public supports and stimuli that it receives. The provisions of this provision are irrevocable. Analysis of the need We perform an analysis to choose the most appropriate option, from among the different market alternatives. The results obtained determined that our best option is the Toyota Hice truck. The above offers a higher coefficient in torque and more power in HP, which will obtain a better weight / performance / consumption ratio when transporting our beneficiaries. Our impact * With your support to acquire this unit, together we will get the attention of 48 beneficiaries, of which: Formal Employment 12% &amp;#8211; 6 people Informal Employment 38% &amp;#8211; 18 people Self-employment 50% &amp;#8211; 24 people * Impact in your income (%) Socioeconomic Level D + Transportation 9% Food 41% Socioeconomic Level D Transportation 12% Food 46% Socioeconomic Level E Transportation 13% Food 52% In Fundación Sursum Corda, I.A.P., we are willing to raise hearts through our mission, to consolidate alliances by joining forces and to build a Mexico that enjoys a more human, more beautiful and better life.</t>
  </si>
  <si>
    <t>Utilizaremos esta camioneta para cumplir con nuestro objetivo: Transportar a nuestros beneficiarios -personas con alguna discapacidad- hacia su centro de trabajo, siendo nuestra responsabilidad el cubrir los gastos de operación de la unidad. Además, les proporcionaremos alimentos durante su jornada laboral. ”Juntos hacemos una solución para facilitar la inclusión laboral en México” &amp;nbsp; Fundación Sursum Corda, I.A.P. Somos una Institución de Asistencia Privada, debidamente constituida y con autorización de la Junta de Asistencia Privada del Estado de México (JAP/18/519). Seguridad en la aplicación de los recursos provenientes de tu donativo. Escritura 70,533. Cláusula Sexta. &amp;#8211; El patrimonio de la institución,incluyendo los apoyos y estímulos públicos que reciba, se destinará exclusivamente a los fines propios de su objeto social, no pudiendo otorga beneficios sobre el remanente distribuible a persona física alguna o a sus integrantes personas físicas o morales, salvo que se trate, en este último caso de alguna persona moral autorizada para recibir donativos deducibles en términos de la Ley del Impuesto Sobre la Renta o se trate de la remuneración de servicios efectivamente recibidos. La institución no deberá distribuir entre los miembros del patronato o sus fundadores remanentes de los apoyos y estímulos públicos que reciba. Lo estipulado en la presente disposición es de carácter irrevocable. Análisis de la necesidad Realizamos un análisis para elegir la opción más adecuada, de entre las diferentes alternativas del mercado. Los resultados obtenidos determinaron que nuestra mejor opción es la camioneta Toyota Hice. Lo anterior ofrece un mayor coeficiente en el torque y más potencia en HP, con lo que obtendremos una mejor relación peso/rendimiento/consumo al transportar a nuestros beneficiarios. Nuestro impacto Con tu apoyo para adquirir esta unidad, juntos lograremos la atención de 48 beneficiarios, de los cuales: Empleo Formal 12% &amp;#8211; 6 personas Empleo Informal 38% &amp;#8211; 18 personas Autoempleo 50% &amp;#8211; 24 personas Impacto sobre sus ingresos(%) Nivel Socioeconómico D+ Transporte 9% Alimentos 41% Nivel Socioeconómico D Transporte 12% Alimentos 46% Nivel Socioeconómico E Transporte 13% Alimentos 52% En Fundación Sursum Corda, I.A.P., estamos dispuestos a levantar corazones mediante nuestra misión, a consolidar alianzas al unir esfuerzos y a construir un México que goce de una vida más humana, más bella y mejor.</t>
  </si>
  <si>
    <t>procuracion@sursumcorda.org.mx</t>
  </si>
  <si>
    <t>FONDOS CAMARA TURLICE</t>
  </si>
  <si>
    <t>#LatinxsBelong in the workforce</t>
  </si>
  <si>
    <t>Community Legal Services in East Palo Alto</t>
  </si>
  <si>
    <t>22-3866910</t>
  </si>
  <si>
    <t>https://hipgive.org/wp-content/uploads/2017/05/3770501c3-letter.PDF</t>
  </si>
  <si>
    <t>Maturín, Monagas, Venezuela</t>
  </si>
  <si>
    <t>Esta cuenta esta abierta para aquellas personas que quieren ayudarme con algo</t>
  </si>
  <si>
    <t>¿Porque abro esta cuenta?Principalmente porque voy a cerrar mis redes sociales porque se daño mi camara y varios fans, amigos y conocidos quisieron ayudarme con algo y pues me dieron la idea de abrir esto para recaudar fondos, ya que no quieren que me vaya de las redes y siga subiendo contenido.No te ves obligado a donar, esto solo lo hago para aquellas personas que quieren hacerlo, y se los agradezco muchisimo.&amp;nbsp;</t>
  </si>
  <si>
    <t>https://hipgive.org/wp-content/uploads/2019/03/Sursum-Corda.pdf</t>
  </si>
  <si>
    <t>emilydoxa1@gmail.com</t>
  </si>
  <si>
    <t>https://hipgive.org/wp-content/uploads/2019/03/PFA(2019)-SursumcordaFINAL.pdf</t>
  </si>
  <si>
    <t>development@clsepa.org</t>
  </si>
  <si>
    <t>Fondos Camara</t>
  </si>
  <si>
    <t>04-17-2019</t>
  </si>
  <si>
    <t>(650) 391-0370</t>
  </si>
  <si>
    <t>mnbv</t>
  </si>
  <si>
    <t>Latinx workers make up a large part of our workforce! Help reinforce their rights in the workplace.</t>
  </si>
  <si>
    <t>Trabajadores latinos son un gran parte de nuestro mano de obra! Ayuda a reforzar sus derechos en el lugar de trabajo.</t>
  </si>
  <si>
    <t>#LatinxsBelong in our Workforce Ramon and Juan worked at their local bakery in San Mateo for over 15 years, the only two Latino workers in a shop of ten employees. Though they were paid above the minimum wage, for years they received the brunt of their manager&amp;#8217;s disfavor: they were constantly made to do the hardest tasks, lift the heaviest loads, and work while their white coworkers took rest breaks. They were even forbidden from speaking Spanish to each other in the back of the shop at all times, effectively silencing them at work. When the workers finally demanded fair treatment, the owner promptly fired them and reminded them they were powerless to fight back because of their immigration status. Community Legal Services in East Palo Alto is bringing a case to win justice for these workers. On International Workers&amp;#8217; Day, Community Legal Services in East Palo Alto pledges to keep fighting against abuse and discrimination in the workplace to ensure that ALL workers receive equal treatment and dignity on the job. Join us! Latinx immigrants are an important part of our workforce! Each year, undocumented immigrants contribute as much as $1.5 billion to the Medicare system and $7 billion to the Social Security system, even though they will never be able to collect benefits upon retirement. Their work strengthens our economy despite the difficulties they face in the workplace and the fear they experience if their employers choose to use their immigration status against them. At Community Legal Services in East Palo Alto we strive to educate workers about their rights and to protect them in the event that their livelihoods are threatened. Over the last two years since our Worker&amp;#8217;s Rights program started, we have helped over 100 people exercise their rights in the workplace. Without donor support these victories would not be possible. Your donation helps contribute to the economic stability of our immigrant community! Your gift will help immigrant workers keep their jobs and continue providing for their family. The stability of our community is important, help contribute to that by giving today. Please share this link with others as well to help us reach as many people as possible.</t>
  </si>
  <si>
    <t>FONDO DE ESTUDIOS JOVEN DE BAJOS RECURSOS</t>
  </si>
  <si>
    <t>#LatinxsBelong en nuestra plantilla Ramon y Juan trabajaba en su panadería local en San Mateo para más de 15 años, los dos trabajadores latinos en una tienda de diez empleados. Aunque fueron pagados más del salario mínimo, durante años recibieron el peso de la desaprobación de su manager: constantemente se hicieron hacer las tareas más difíciles, levantar las cargas más pesadas y trabajar mientras sus compañeros de trabajo blanco tuvo periodos de descanso. Incluso fueron prohibidos de hablar español uno al otro en la parte trasera de la tienda en todo momento, efectivamente los silenciar en el trabajo. Cuando los trabajadores finalmente exigieron un trato justo, el propietario les dispararon inmediatamente y les recordó que eran impotentes para luchar debido a su estatus de inmigración. Servicios legales de la comunidad de East Palo Alto lleva un caso para ganar a justicia para estos trabajadores. En el Día Internacional de los Trabajadores, Servicios Legales Comunitarios en East Palo Alto se compromete a seguir luchando contra el abuso y la discriminación en el lugar de trabajo para garantizar que todos los trabajadores reciban igualdad de trato y la dignidad en el trabajo. ¡Únete con nosotros! &amp;nbsp; Los inmigrantes latinos son una parte importante de nuestra fuerza de trabajo! Cada año, los inmigrantes indocumentados contribuyen tanto como $ 1,5 billones para el sistema Medicare y $ 7 billones al sistema de Seguridad Social, a pesar de nunca serán capaces de recoger beneficios cuando se jubile. Su trabajo fortalece nuestra economía a pesar de las dificultades que enfrentan en el trabajo y el miedo que experimentan si su empleador decide usar su estatus de inmigración contra ellos. En servicios jurídicos de la comunidad de East Palo Alto nos esforzamos para educar a los trabajadores sobre sus derechos y para protegerlos en caso de que sus medios de subsistencia se ven amenazados. En los últimos dos años desde que inició el programa de los derechos de nuestros trabajadores, hemos ayudado a más de 100 personas ejercer sus derechos en el lugar de trabajo. Sin apoyo de los donantes, estas victorias no sería posibles. &amp;nbsp; Su donación ayuda a contribuir a la estabilidad económica de nuestra comunidad inmigrante. Su regalo ayudará a los trabajadores inmigrantes mantener sus puestos de trabajo y seguir aportando para su familia. La estabilidad de nuestra comunidad es importante, ayudar a contribuir a dando hoy. Por favor compartir este enlace con los demás, así que nos ayude a llegar a tantas personas como sea posible.</t>
  </si>
  <si>
    <t>09-24-2018</t>
  </si>
  <si>
    <t>Fondo becas LED</t>
  </si>
  <si>
    <t>clsepa</t>
  </si>
  <si>
    <t>#JuntosCambiandoVidas</t>
  </si>
  <si>
    <t>Fundación Carrasco Zayas por la Salud Integral A.C</t>
  </si>
  <si>
    <t>FCZ1004052Y5</t>
  </si>
  <si>
    <t>https://hipgive.org/wp-content/uploads/2017/04/5777Acta-Constitutiva-Fundacion-CAZA.pdf</t>
  </si>
  <si>
    <t>Gabriela Guadalupe</t>
  </si>
  <si>
    <t>gaby_carrasco@yahoo.com</t>
  </si>
  <si>
    <t>01-26-2019</t>
  </si>
  <si>
    <t>Mi único hogar</t>
  </si>
  <si>
    <t>(557) 787-4962</t>
  </si>
  <si>
    <t>Funcaya as a non-governmental organization, considerate that small efforts for big reasons, make the difference.</t>
  </si>
  <si>
    <t>Funcaya como organización no gubernamental, considera que pequeños esfuerzos, por grandes motivos, marcan la diferencia.</t>
  </si>
  <si>
    <t>Mi Proyecto Educativo</t>
  </si>
  <si>
    <t>What is Down Syndrome? Down Syndrome is caused by a genetic alteration caused by the presence of an extra chromosome in pair 21. According to the OMS, it is observed in 1 of every 1,100 live births in the world. Each year from 3,000 to 5,000 children with this syndrome. In Mexico there is an estimated population of approximately 250,000 people with this syndrome. According to INEGI, 1 case is estimated for every 650 newborns. With only $54 USD ($1,000 pesos) you can be part of the change. &amp;nbsp; Why it&amp;#8217;s important? Life expectancy for people with Down syndrome has increased significantly. Today, it is common for a person with such a disease to live more fully, with greater attention, developing their skills to have a better quality of life in a semi-independent way. However, in our country there are about 150 thousand people with Down Syndrome and almost 30 thousand live in Mexico City, which represents a very high population for the lack of attention at all levels: educational, health, Labor, among others. Because Mexico has a fragmented health system and marked inequalities in both access and quality, these are reasons why it is indifferent to the health needs of Mexicans themselves. &amp;nbsp; About us? That is why the Fundación Carrasco Mayas por la Salud Integral A.C as a non-profit organization, since 2010, has been conformed by a multidisciplinary team of health professionals. Our goal is to provide specialized care to people with Down Syndrome of scarce resources, thus achieving that they have a better quality of life through an integral perspective of the programs that FUNCAYA has for each of them. &amp;nbsp; What is our goal? By providing information on what a person with Down Syndrome can suffer from possible diseases, our goal, together with Mosaico Down is to provide preventive information with an equitable, efficient and quality health service to the 56 people who make up said Foundation. Ideally, Mexico has a functional and unified health system, where access is determined by a real need. This campaign arose from the fact that in FUNCAYA we realized that children with Down Syndrome usually lack adequate care, as there are not enough centers in Mexico to help them cope with their disability. Therefore, we are sure that with your help, every $54 USD ($1,000.00 pesos) donated to this campaign, we will gradually be able to provide the necessary medical services for oral, a visual, hearing, nutritional health, as well as accompaniment in personal development through the program &amp;#8220;Adopt a smile&amp;#8221;. If we reach our goal of raising $3,200 USD ($ 56,000.00 pesos), we will be able to help the 56 people who are part of the Mosaico Down Foundation. Otherwise, likewise, we will use every cent raised to provide the services we need! No matter how much or what you can donate, you are being part of the change. Is there a cafe or an small meeting with your friends that you can only sacrifice this month to provide health services to people who need it? Any kind of donation, it would help us a lot! Together we can bring about change. &amp;nbsp; How else can you support FUNCAYA? ¡Donate your time! We accept volunteers who want to support us in generating the change that Mexico needs in different areas, and can also support us by sharing our HIP GIVE campaign on your Facebook wall or other social platforms and invite your friends to give us LIKE as well! &amp;nbsp; &amp;#8220;Health that changes lives&amp;#8221; CONTACT Tuxpan No. 2 Oficinas 1103, Col. Roma Sur T: 55 52 64 34 63 contacto@funcaya.org &amp;nbsp;&amp;nbsp;</t>
  </si>
  <si>
    <t>1140405@alumno.um.edu.mx</t>
  </si>
  <si>
    <t>funcaya@gmail.com</t>
  </si>
  <si>
    <t>Mi casa es tu casa</t>
  </si>
  <si>
    <t>Los Niños de Baja California A.C.</t>
  </si>
  <si>
    <t>NBC880926TN6</t>
  </si>
  <si>
    <t>https://hipgive.org/wp-content/uploads/2019/02/RFC-LNBC-domicilio-Ejido-Matamoros.jpg</t>
  </si>
  <si>
    <t>#GoMujeresCuliacán</t>
  </si>
  <si>
    <t>Fondea a Fondos a la Vista</t>
  </si>
  <si>
    <t>Alternativas y Capacidades, A.C.</t>
  </si>
  <si>
    <t>https://hipgive.org/wp-content/uploads/2018/11/Acta-constitutiva-Alternativas-con-registro-de-propiedad.pdf</t>
  </si>
  <si>
    <t>Aida</t>
  </si>
  <si>
    <t>aida@viainternational.org</t>
  </si>
  <si>
    <t>(619) 921-7606</t>
  </si>
  <si>
    <t>Tijuana, Baja California, Mexico</t>
  </si>
  <si>
    <t>Apoyemos a la comunidades migrantes que buscan ser autosuficientes ¡Impulsemos los cambios positivos!</t>
  </si>
  <si>
    <t>#GoMujeres on International Women&amp;#8217;s Day</t>
  </si>
  <si>
    <t>Abril</t>
  </si>
  <si>
    <t>arocabert@alternativasycapacidades.org</t>
  </si>
  <si>
    <t>Resumen de la campaña:La frontera entre Tijuana y San Diego es la frontera terrestre más transitada del mundo y da forma a la política, la cultura y la economía de la región.Tijuana siendo una noble ciudad hecha de migrantes recibe a todos con los brazos abiertos.Todos sabemos la situación social y política que estamos viviendo. Miles de migrantes llegaron a Tijuana con El Sueño Americano el cual no todos lograron...La ayuda que era muy fuerte al principio, ahora desaparece.Impulsemos a las comunidades a ser "AUTOSUFICIENTES"Compartir nuestro conocimiento nos permite crecer como una sociedad fuerte.Los Niños de Baja California se enfoca en cubrir las necesidades básicas de las comunidades a través de reforzar las capacidades de los miembros de la comunidad, para que se conviertan en agentes de un cambio positivo. Los miembros comunitarios, a su vez, crean oportunidades para si mismos, sus familias, y su propia comunidad.Nuestro objetivo es impartir clases de cocina orgánica&amp;nbsp;donde las mujeres migrantes tengan estos beneficios:1)Integrarse a la comunidad2) Aprender a cocinar comida nutritiva y&amp;nbsp;económica3) Olvidar un poco sus problemas y disfrutar una rica comidaCada promotora imparte clases de nutrición y ecología por un periodo de 2 meses por curso. Las clases están dirigidas a las mujeres migrantes de Tijuana donde se les ofrecerá clases de cocina saludable que les beneficiará tanto a su economía&amp;nbsp;como a su salud! La gente financia proyectos que le apasionan y en los que cree. Utiliza esta sección para captar su atención, aumentar su interés y asegurarte que quieran leer más. A continuación hay algunas cosas que deben incluirse: 1. Presenta la problemática, oportunidad o problema que quieres abordar con este proyecto. 2.¿Por qué es importante para ti, tu equipo o para tu organización? 3. ¿Cuál es tu objetivo? Cómo piensas lograrlo y cómo es que el apoyo/donaciones de la gente te pueden ayudar a conseguirlo? ¿Cómo pondremos tus donaciones en acción? Explicando cuánto dinero necesitas y cómo se utilizará. 1. ¿Qué cubrirán las donaciones? Sé claro y específico para generar confianza en tus seguidores. 2. Describe en qué se utilizarán tus donaciones en caso de que no alcances tu meta final. 3. Cuéntale a la gente sobre tus ventajas únicas o niveles de donación para tu proyecto. Siéntete libre de añadir fotos o videos en cualquier sección para ayudarle a tus contribuidores a visualizar tu historia. Por qué importa:Porque todos somos importantes!Todos tenemos el derecho a una alimentación sana! Utiliza esta sección para dar más detalles y hablar del objetivo en general. 1. ¿Qué impacto tendrás si este proyecto se convierte en una realidad? ¿Cómo medirías el impacto? 2. Explica por qué tu proyecto es valioso para tus donadores y para el mundo (o para la comunidad latina). 3. ¿Por qué la gente debería confiar en ti? Proporciona referencias de estadísticas de éxito de proyectos similares o menciona el historial de tu organización. Desafíos potenciales: La transparencia es clave para generar confianza entre los donadores potenciales. Utiliza esta sección para mostrar que has considerado los riesgos y obstáculos potenciales que puedes enfrentar al tratar de alcanzar tu objetivo y qué planeas hacer para superar estos retos. Otras formas en las que la gente puede ayudar: Algunas personas no podrán realizar una donación pero te pueden ayudar de otras formas que realmente trasciendan. Déjales saber que estás consciente de esto y enséñales de qué otras formas pueden involucrarse. Por ejemplo: - Pídele a la gente que te ayude a difundir tu mensaje - Proporciona ejemplos de lenguaje en redes sociales - Recuérdales utilizar las herramientas de intercambio social de HIPGive - Invítalos a convertirse en embajadores oficiales de la campaña o voluntarios Acerca de nuestra organización:Los Niños de Baja California, A. C., es una Institución sin fines de lucro, registrada como Asociación Civil en México en 1988; desde entonces, ha trabajado para mejorar la calidad de vida de niños y sus familias creándoles las oportunidades necesarias para realizar su potencial humano mediante la participación en el desarrollo de sus comunidades, en las ciudades fronterizas de Tijuana y Mexicali en el Estado de Baja California, México. Su objetivo es promover la autosuficiencia y la participación comunitaria por medio de proyectos educativos y de desarrollo. Comparte un resumen muy breve de la organización y el equipo detrás de este proyecto y muéstrale a tus donadores por qué tienes las herramientas correctas y habilidades para atacar esta problemática. ¡Eso es todo! Siéntete libre de usar tu creatividad y hacer esta sección tan atractiva como desees.</t>
  </si>
  <si>
    <t>séunagentedecambio #caldodesoyaparaelalma</t>
  </si>
  <si>
    <t>(559) 591-11</t>
  </si>
  <si>
    <t>Fondea a Fondos a la Vista para potenciar la inversión social estratégica en México</t>
  </si>
  <si>
    <t>Saber es poder Una sociedad civil participativa es un elemento fundamental de cualquier democracia y un motor que impulsa el desarrollo social sostenible. Las organizaciones de la sociedad civil están en el frente de batalla, generando soluciones a algunos de los problemas sociales más graves que enfrentamos como país. &amp;nbsp; En este contexto, es importante que las fundaciones y empresas donantes que apoyan el trabajo del sector cuenten con la información necesaria para hacer mejores inversiones sociales, y con ello, lograr que los proyectos de las organizaciones de la sociedad civil que tienen mayor impacto reciban los recursos necesarios para seguir contribuyendo al desarrollo de nuestro país. &amp;nbsp; ¿Qué queremos? &amp;nbsp; En Alternativas y Capacidades buscamos poner al alcance de cada vez más donantes la información que necesitan para tomar mejores decisiones al momento de invertir en un proyecto de impacto social, para que los recursos lleguen a las organizaciones que están aportando las soluciones más efectivas en áreas como: educación, salud, derechos humanos, medio ambiente, cultura y mucho más. &amp;nbsp; Invertir en conocimiento y tecnología es apostar por la transformación de México Para ayudar a lograr esto, en Alternativas desarrollamos el proyecto “Fondos a la Vista”, una innovadora plataforma que cuenta con datos institucionales y financieros de más de 40 mil organizaciones de la sociedad civil, para ponerlos a la vista de donantes que buscan tener más información para realizar inversiones sociales más estratégicas. &amp;nbsp; Sin embargo, si queremos lograr que ésta sea una herramienta que transforme la cultura de la donación en México, tenemos que llegar hacia muchos más donantes. &amp;nbsp; Ayúdanos a fondear la expansión de Fondos a la Vista Si tú también crees en la inversión social estratégica, ayúdanos a que este proyecto llegue a más donantes y organizaciones. El monto recaudado ayudará a financiar una campaña de difusión para que más donantes conozcan la plataforma y se apropien de ella. &amp;nbsp; Acerca de Alternativas Alternativas y Capacidades es una organización sin fines de lucro que promueve la inversión social estratégica para impulsar el desarrollo social de México. &amp;nbsp; Conoce más en https://alternativasycapacidades.org o síguenos en FB /alternativasycapacidades/ y TW @fortalecemos</t>
  </si>
  <si>
    <t>fortalecemos</t>
  </si>
  <si>
    <t>01-28-2019</t>
  </si>
  <si>
    <t>Mi Casa</t>
  </si>
  <si>
    <t>https://hipgive.org/wp-content/uploads/2019/01/501(c)(3)-approval-notice-letter.pdf</t>
  </si>
  <si>
    <t>Hilda</t>
  </si>
  <si>
    <t>hilda.cb72@gmail.com</t>
  </si>
  <si>
    <t>(336) 722-7040</t>
  </si>
  <si>
    <t>Maria.martinez@salem.edu</t>
  </si>
  <si>
    <t>07-26-2019</t>
  </si>
  <si>
    <t>Mexicano en la NASA</t>
  </si>
  <si>
    <t>#DaleColorASuVida</t>
  </si>
  <si>
    <t>CONTRA LA TRATA DE PERSONAS, AGAPE, AC</t>
  </si>
  <si>
    <t>na</t>
  </si>
  <si>
    <t>https://hipgive.org/wp-content/uploads/2017/07/Autorización-donataria-2.pdf</t>
  </si>
  <si>
    <t>jricardos12584@gmail.com</t>
  </si>
  <si>
    <t>VERO</t>
  </si>
  <si>
    <t>Medidor Digital de Gas lp de Cilindro</t>
  </si>
  <si>
    <t>(551) 452-4536</t>
  </si>
  <si>
    <t>sancheztobonj@gmail.com</t>
  </si>
  <si>
    <t>Queremos apoyar a mujeres que han sido víctimas de trata de personas vuelvan a tener color en sus vidas. ¡Ayúdanos!</t>
  </si>
  <si>
    <t>Resumen de la campaña ¿Sabías que la compra y venta de personas todavía existe? A esto se le llama trata de personas. Actualmente MILLONES de personas viven en condiciones de explotación, y queremos ayudar comprando artículos de higiene y de cuidado personal para mujeres y adolescentes que han sido víctimas de trata de personas y donarlos a centros de atención especializados. La Campaña #DaleColorASuVida tiene tres objetivos principales. El primero busca crear conciencia en la población sobre la trata de personas, así como hacer un llamado de que es posible ayudar e involucrarse en la prevención de este terrible delito. El segundo busca apoyar a centros especializados de atención con insumos que las usuarias utilizan diariamente, y en la mayoría de las ocasiones los recursos para conseguirlos son escasos. Finalmente, el tercer objetivo, aunque no menos importante, es ayudar a dar color a la vida de mujeres y adolescentes que se encuentran en recuperación con artículos de cuidado personal que las ayuda a sentirse bien con ellas mismas diariamente. ¿Cómo pondremos tus donaciones en acción? Necesitamos $1,000 USD para comprar artículos que serán donados a centros de atención especializada en trata de personas para mujeres y adolescentes que se encuentran en recuperación. En caso de no llegar a la meta, compraremos los artículos que nos alcance con lo que lleguemos a recaudar. Acerca de nuestra organización Contra la Trata de Personas, AGAPE, es una Asociación Civil fundada en 2010 es integrada por personas interesadas en crear conciencia sobre trata de personas y violencia de género en México y en el mundo. Está conformada por expertos en Derecho, Comunicación, Cooperación Internacional y Gobierno y Administración Pública; y algunos forman parte del Consejo Mexicano de Asuntos Internacionales (COMEXI). Actualmente colabora de la mano en varios proyectos con varias universidades como el ITAM, la UNAM, la UP, la IBERO, la Anáhuac, con la Comisión Nacional de Derechos Humanos (CNDH), con varios sectores de la sociedad civil como el Consejo Ciudadano de la Ciudad de México, entre otros, y con entidades y organismos internacionales como la Agencia de la Organización de las Naciones Unidas para la Migración (OIM) y la Embajada de Estados Unidos en México. De 2014 a 2016 su Directora General representó a la sociedad civil ante la Comisión Intersecretarial contra la trata de personas a nivel nacional, y trabaja en coordinación gobierno, federal y local; sociedad civil, academia y sector privado para la capacitación, educación e información en la materia.</t>
  </si>
  <si>
    <t>Resumen de la campaña ¿Sabías que la compra y venta de personas todavía existe? A esto se le llama trata de personas. Actualmente MILLONES de personas viven en condiciones de explotación, y queremos ayudar comprando artículos de higiene y de cuidado personal para mujeres y adolescentes que han sido víctimas de trata de personas y donarlos a centros de atención especializados. La Campaña #DaleColorASuVida tiene tres objetivos principales. El primero busca crear conciencia en la población sobre la trata de personas, así como hacer un llamado de que es posible ayudar e involucrarse en la prevención de este terrible delito. El segundo busca apoyar a centros especializados de atención con insumos que las usuarias utilizan diariamente, y en la mayoría de las ocasiones los recursos para conseguirlos son escasos. Finalmente, el tercer objetivo, aunque no menos importante, es ayudar a dar color a la vida de mujeres y adolescentes que se encuentran en recuperación con artículos de cuidado personal que las ayuda a sentirse bien con ellas mismas diariamente. &amp;nbsp; ¿Cómo pondremos tus donaciones en acción? Necesitamos $1,000 USD para comprar artículos que serán donados a centros de atención especializada en trata de personas para mujeres y adolescentes que se encuentran en recuperación. En caso de no llegar a la meta, compraremos los artículos que nos alcance con lo que lleguemos a recaudar. Acerca de nuestra organización Contra la Trata de Personas, AGAPE, es una Asociación Civil fundada en 2010 es integrada por personas interesadas en crear conciencia sobre trata de personas y violencia de género en México y en el mundo. Está conformada por expertos en Derecho, Comunicación, Cooperación Internacional y Gobierno y Administración Pública; y algunos forman parte del Consejo Mexicano de Asuntos Internacionales (COMEXI). Actualmente colabora de la mano en varios proyectos con varias universidades como el ITAM, la UNAM, la UP, la IBERO, la Anáhuac, con la Comisión Nacional de Derechos Humanos (CNDH), con varios sectores de la sociedad civil como el Consejo Ciudadano de la Ciudad de México, entre otros, y con entidades y organismos internacionales como la Agencia de la Organización de las Naciones Unidas para la Migración (OIM) y la Embajada de Estados Unidos en México. De 2014 a 2016 su Directora General representó a la sociedad civil ante la Comisión Intersecretarial contra la trata de personas a nivel nacional, y trabaja en coordinación gobierno, federal y local; sociedad civil, academia y sector privado para la capacitación, educación e información en la materia.</t>
  </si>
  <si>
    <t>Q</t>
  </si>
  <si>
    <t>https://www.youtube.com/watch?v=XUIjXlB9BlU</t>
  </si>
  <si>
    <t>Medical Service for Women Who Have Been Victims of Sexual Violence</t>
  </si>
  <si>
    <t>Cruz Roja Mexicana IAP</t>
  </si>
  <si>
    <t>CRM6702109K6</t>
  </si>
  <si>
    <t>https://hipgive.org/wp-content/uploads/2019/02/DONATARIA-2018.pdf</t>
  </si>
  <si>
    <t>FOMENTANDO CIENCIA</t>
  </si>
  <si>
    <t>Flying human</t>
  </si>
  <si>
    <t>03-15-2019</t>
  </si>
  <si>
    <t>susana.vereecken@cruzrojasaltillo.org</t>
  </si>
  <si>
    <t>Flowers for properity</t>
  </si>
  <si>
    <t>(844) 264-0335</t>
  </si>
  <si>
    <t>Saltillo, Coah., México</t>
  </si>
  <si>
    <t>En Mexico, 6 de cada 10 mujeres han sido víctimas de violencia. ¡Hagamos algo por ellas!</t>
  </si>
  <si>
    <t>Fitness transformation system</t>
  </si>
  <si>
    <t>Summary of the campaign: Our campaign is focused on the problems that exist today in Mexico. 6 out of 10 women in Mexico have been victims of some type of violence. 41.3% of women have been victims of sexual violence. After they experience a type of sexual abuse or violence they have no place to go for proper care. For the Red Cross Saltillo it is important to be part of the attention to these women who have been victims of such violence. Women in Mexico of any age should have the attention, support and tools necessary to attend after living a traumatic situation in their life. The objective is to create a Saltillo Red Cross specialized in gynecology to care for women who have been victims of sexual violence. Here, a specialist, may offer the necessary check, free medication if necessary, and any additional psychological or medical attention you would need, at no cost. How will we put your donations in action? The donations will cover what is necessary to acquire an ultrasound machine, necessary gynecological tools, as well as to adapt the physical space to start giving this attention. If the goal is not reached, it will continue with the same focus of the project, we would only remove the machinery that is more of a luxury. The resources will be focused on adapting the necessary space to be able to give attention. Being part of the answer to the question of many women after a situation of sexual violence, &amp;#8220;Now what will I do?&amp;#8221; It is one of the most satisfying things we can do. There are places that provide psychological and moral support to victims, but not many that offer physical support for themselves. Why it matters: The impact that this project would have in Saltillo is innumerable. Up to date our contact with women is constant, receiving a minimum of 300 women in our facilities per day. Listening to their stories and being part of the solution is our main goal. A victim of violence should never re-victimize. That is why with this project, all our staff will be trained to provide the women who come, the best possible care. It is not only important to re-educate our men and that women no longer have to live as victims, but also to give them the attention and resources necessary to move forward. The Red Cross is a name we all know. We exist with the only value of giving our all for the most vulnerable citizens. Our goal with this project is focused on that. Potential challenges: Our needs always go beyond just this project. We are the only delegations in Mexico that still provides our services 100% free. If you would like to be part of our mission, do not hesitate to tell us in what way you can support us so we can get in your orders and receive with pleasure everything they can give us. We invite you to share a little of what we are doing here at Saltillo Red Cross. Be part of our family! About our organization: Offer efficient attention to the population in case of emergency and in disaster situations and promote actions aimed at increasing the capacity of people and communities through voluntary action.</t>
  </si>
  <si>
    <t>Fish on</t>
  </si>
  <si>
    <t>Resumen de la campaña: Nuestra campaña está enfocado en la problemática que se vive hoy en día en México. 6 de cada 10 mujeres en México han sido víctimas de algún tipo de violencia. 41.3% de las mujeres han sido víctimas de violencia sexual. Después de que experimentan un tipo de abuso o violencia sexual no tienen un lugar donde acudir para la atención adecuada. Para la Cruz Roja Saltillo es importante ser parte de la atención a estas mujeres que han sido víctimas de tal violencia. Mujer en Mexico de cualquier edad deberían tener la atención, apoyo y herramientas necesarias para atenderse después de vivir una situación traumática en su vida. El objetivo es crear una area de Cruz Roja Saltillo especializado de ginecología para atender a las mujeres que han sido víctimas de violencia sexual. Aquí, un especialista, podrá ofrecerles el chequeo necesario, medicamentos gratuitos si fuera el caso, y cualquier atención psicológica o médica adicional que fuera a necesitar, sin costo alguno. ¿Cómo pondremos tus donaciones en acción? Las donaciones cubrirán lo necesario para adquirir una máquina de ultrasonido, herramientas ginecológicas necesarias, así como adecuar el espacio físico para empezar a dar esta atención. Si acaso no se alcanzará la meta puesta se seguirá con el mismo enfoque del proyecto solo iríamos retirando la maquinaria que sea más un lujo. Se enfocarán los recursos en adecuar el espacio necesario para poder dar la atención. El ser parte de la respuesta a la pregunta de muchas mujeres después de una situación de violencia sexual, &amp;#8220;¿Ahora que hare?&amp;#8221; Es una de las cosas más satisfactorias que podemos hacer. Existen lugares que proveen el apoyo psicológico y moral a las víctimas sin embargo no muchos que ofrecen el apoyo también físico para ellas mismas. Por qué importa: El impacto que tendría este proyecto en Saltillo es innumerable. Al día nuestro contacto con mujeres es constante recibiendo un mínimo de 300 mujeres en nuestras instalaciones por día. Escuchar sus historias y poder ser parte de la solución es nuestra meta principal. Una víctima de violencia nunca debería de re victimizarse. Es por eso que con este proyecto, todo nuestro staff estará capacitado para poder proveerles, a las mujeres que acudan, la mejor atención posible. No solo es importante re educar a nuestro hombres y que mujeres ya no tenga que vivir como víctimas, sino también darles a ellas la atención y recursos necesarios para salir adelante. La Cruz Roja es un nombre que todos conocemos. Existimos con el único valor de dar nuestro todo por la ciudadanía mas vulnerable. Nuestra meta con este proyecto esta enfocado en eso mismo. Desafíos potenciales: Nuestras necesidades siempre van mas allá que solo este proyecto. Somos de las únicas delegaciones en Mexico que aun provee nuestros servicios 100% gratuitos. Si gustarías ser parte de nuestra misión no dudes en decirnos de que forma puedes apoyarnos para así ponernos en a tus ordenes y recibir con gusto todo lo que nos puedan dar. Te invitamos a que puedas compartir un poco de lo mucho que estamos haciendo aquí en Cruz Roja Saltillo. ¡Se parte de nuestra familia! Acerca de nuestra organización: Ofrecer atención eficiente a la población en caso de emergencia y en situaciones de desastre e impulsar acciones tendientes a incrementar la capacidad de las personas y las comunidades a través de la acción voluntaria.</t>
  </si>
  <si>
    <t>Biosound Caris Ultrasound Machine &amp;#8211; $5,000 usd Construcción para adecuación de ginecologia &amp;#8211; $2,000 usd Cama ginecologica &amp;#8211; $2,000 usd Medicamento y Herramientas &amp;#8211; $1,000 usd Todo este presupuesto es tanto para la adecuación del espacio físico como la vestimenta con herramientas necesarias para dar una atencion completa y profesional a las mujeres.</t>
  </si>
  <si>
    <t>First Musical Album &amp;#8211; D&amp;#8217;Luto</t>
  </si>
  <si>
    <t>Help us to finance the Record of our First Album!</t>
  </si>
  <si>
    <t>¡Ayúdanos a financiar la grabación de nuestro primer Álbum!</t>
  </si>
  <si>
    <t>https://hipgive.org/wp-content/uploads/2019/03/CONSEJO-CRUZ-ROJA.docx</t>
  </si>
  <si>
    <t>Campaign summary: As the slogan says, we are looking for funding to record our first album. This is a small summary of what we are looking for and the problems we face: 1. We consider that we have a good material to show to the world, it is not only us that say so, but also the fans. But by self-financing, we're always going to have the money problem. 2. Our goal is to have an international quality production to be able to compete in the music market. For this, we need your financial support. We have reached a point where this kind of support is needed. Why it matters: 1. Este ha sido un trabajo conjunto de muchos años y, finalmente, está a punto de completarse.2. Queremos que seas parte de nuestro proyecto. Tendrás un lugar especial cuando el álbum sea presentado. 3.&amp;nbsp;We are a band that has been on the local scene for several years now. We currently have a demo recorded at home, where we show our potential in the recording studio. We have a Facebook Fanpage where we will put everything related to the recording. We will also enable a blog where we will put the day to day of the recordings. There you will know what is being done with the money raised. We firmly believe that crowdfunding is the solution to grow as a band. Potential Challenges: Fortunately, the demand for money for this type of project is not high. For this reason, the risks are low. Moreover, knowing that the songs to be recorded have been very well received when presented in public, the risk is very low. 1. We have evaluated the amount of money that is needed for this album. The amount is US $ 10,000. It consists of a recording in a professional quality studio, mixing and mastering service. Creation of the CD and subsequent marketing and distribution. The payment is considered to professionals involved in their areas. 2. If the goal is not achieved but donations have been received, 25% will be used to implement equipment for the band. The remaining 75% will be invested in charity. Everything will be published in our Blog that will be visible when the first donation is received. It will be published on our Fanpage "https://www.facebook.com/DlutoOficial/" 3. How else could I help the band? No problem if you can not donate money, you can also help us promote it via social networks. All help is welcome. In gratitude for your donation, you will be sent an autographed copy of the CD by the entire band to any part of the world at no cost. Additionally, all the names of the donors will appear printed in the CD brochure.Next, a brief review of the history of the band, D'LutoIt was the year 2000 when -the school friends- Omar Ibárcena (bass) and Carlos Figueroa (drums) set out to create a band. It did not take long for Mohamed Ibárcena (brother of Omar) to join the group in the voice. A short time later, they summoned Gustavo Venturi (Mohamed's friend) to join the band on guitar. This was how the D'Luto band was formed in its beginnings. Due to personal problems, in 2004 and with several own songs and live presentations, they decided to put an end to the project. For the moment...At the end of 2014, the idea of ​​bringing the band to its original members arose. Most liked the idea, but the search for a new drummer was pending (Carlos could no longer accompany us).In the following years passed several drummers (Juan Rubio, Miguel Sánchez) who for work reasons, had to abandon the project. Already in 2016, Miguel Puente joined, the most recent member of the band.In 2017, we decided to close a stage, which was to record an EP with our oldest songs. This is how our production L.I.M.A (demo) was born, which is already available on Spotify. Now with new songs, we start this new stage, with a harder sound and more elaborate lyrics.The band is formed as follows:Voice: Mohamed IbárcenaGuitar and Voice: Gustavo VenturiBass and Choirs: Omar IbárcenaDrums and Choirs: Miguel Puente</t>
  </si>
  <si>
    <t>https://hipgive.org/wp-content/uploads/2019/03/Cruz-Roja-Saltillo---Edos.-Fin.-2018-#GOMujeres.pdf</t>
  </si>
  <si>
    <t>Resumen de la campaña: Como dice el lema, estamos buscando financiamiento para grabar nuestro primer álbum. Este es un pequeño sumario de lo que buscamos y los problemas que afrontamos 1. Consideramos que tenemos un buen material para mostrarle al mundo, no solo nosotros, sino también a los fans. Pero al auto financiarnos, siempre tendremos el problema del dinero.2. Nuestro objetivo es tener una producción de calidad internacional para poder competir en el mercado de la música. Para esto, necesitamos su apoyo financiero. Hemos llegado a un punto en el que se necesita este tipo de apoyo ¿Por qué importa?1. Este ha sido un trabajo conjunto de muchos años y, finalmente, está a punto de completarse.2. Queremos que seas parte de nuestro proyecto. Tendrás un lugar especial cuando presentes el álbum.3. Somos una banda que ha estado en la escena local desde hace varios años. Actualmente tenemos una demo grabada en casa, donde mostramos nuestro potencial en el estudio de grabación. Tenemos una Fanpage de Facebook donde pondremos todo lo relacionado con la grabación. También habilitaremos un blog donde pondremos el día a día de las grabaciones. Allí sabrá qué se está haciendo con el dinero recaudado. Creemos firmemente que el crowdfunding es la solución para crecer como banda Desafíos potenciales: Afortunadamente, la demanda de dinero para este tipo de proyectos no es alta. Por esta razón, los riesgos son bajos. Además, sabiendo que las canciones que se grabarán han sido muy bien recibidas cuando se presentan en público, el riesgo es muy bajo.1. Hemos evaluado la cantidad de dinero que se necesita para este álbum. El monto es de US $ 10,000. Consiste en una grabación en un estudio de calidad profesional, servicio de mezcla y masterización. Creación del CD y posterior comercialización y distribución. El pago se considera a los profesionales involucrados en sus áreas.2. Si el objetivo no se logra pero se han recibido donaciones, el 25% se utilizará para implementar el equipo para la banda. El 75% restante se invertirá en obras de caridad. Todo se publicará en nuestro Blog que será visible cuando se reciba la primera donación. Será publicado en nuestra Fanpage "https://www.facebook.com/DlutoOficial/"3. ¿De qué otra forma podría ayudar a la banda? No hay problema si no puede donar dinero, también puede ayudarnos a promocionarlo a través de las redes sociales. Toda la ayuda es bienvenida.En agradecimiento por su donación, la banda entera le enviará una copia autografiada del CD a cualquier parte del mundo sin costo alguno. Además, todos los nombres de los donantes aparecerán impresos en el folleto del CD Acerca de D'Luto: A continuación, una breve reseña de la historia de la banda, D'LutoFue en el año 2000 cuando -los amigos de la escuela- Omar Ibárcena (bajo) y Carlos Figueroa (batería) se propusieron crear una banda. Mohamed Ibárcena (hermano de Omar) no tardó en unirse al grupo en la voz. Poco tiempo después, convocaron a Gustavo Venturi (amigo de Mohamed) para que se uniera a la banda a la guitarra. Así fue como se formó la banda D'Luto en sus comienzos. Debido a problemas personales, en 2004 y con varias canciones propias y presentaciones en vivo, decidieron poner fin al proyecto. Por el momento...A fines de 2014, surgió la idea de llevar la banda a sus miembros originales. A la mayoría le gustó, pero la búsqueda de un nuevo baterista estaba pendiente (Carlos ya no podía acompañarnos).En los años siguientes pasaron varios bateristas (Juan Rubio, Miguel Sánchez) que por motivos de trabajo, tuvieron que abandonar el proyecto. Ya en 2016, se unió Miguel Puente, el miembro más reciente de la banda.En 2017, decidimos cerrar una etapa, que era grabar un EP con nuestras canciones más antiguas. Así es como nació nuestra producción L.I.M.A (demo), que ya está disponible en Spotify. Ahora con nuevas canciones, comenzamos esta nueva etapa, con un sonido más duro y letras más elaboradas.La banda está formada de la siguiente manera:Voz: Mohamed IbárcenaGuitarra y voz: Gustavo VenturiBajo y coros: Omar IbárcenaTambores y coros: Miguel Puente</t>
  </si>
  <si>
    <t>https://hipgive.org/wp-content/uploads/2019/03/Cruz-Roja-Saltillo---Presupuesto-2019-#GOMujeres.pdf</t>
  </si>
  <si>
    <t>* Acción Latina: Arts, Media and Comunidad!</t>
  </si>
  <si>
    <t>Accion Latina</t>
  </si>
  <si>
    <t>94-3039956</t>
  </si>
  <si>
    <t>https://hipgive.org/wp-content/uploads/2017/11/accion-Latina-IRS_Letter.pdf</t>
  </si>
  <si>
    <t>TavoVen</t>
  </si>
  <si>
    <t>gustavoventuri@gmail.com</t>
  </si>
  <si>
    <t>Holder:Curz Roja Mexicana IAP - Address:BOULEVARD CARLOS ABEDROP 2225 FRAC. LAS MARAVILLAS - Bank:BANORTE - Number:021000021 - Routing:021000021 - Swift:MENOMXMTXXX</t>
  </si>
  <si>
    <t>Bank:JP MORGAN CHASE BANK - Swift:CHASUS33XXX - Phone:212 888 3400</t>
  </si>
  <si>
    <t>05-30-2019</t>
  </si>
  <si>
    <t>ME DEJO SIN DINERO PARA LA ESCUELA</t>
  </si>
  <si>
    <t>karlamsg@hotmail.com</t>
  </si>
  <si>
    <t>Finish my studies in the us</t>
  </si>
  <si>
    <t>jrojas@accionlatina.org</t>
  </si>
  <si>
    <t>sofiaguilleng@outlook.com</t>
  </si>
  <si>
    <t>(415) 756-7454</t>
  </si>
  <si>
    <t>Acción Latina: empowering community through media, music and arts!</t>
  </si>
  <si>
    <t>!Acción Latina: empoderando a la comunidad a través de los medios, la música y las artes!</t>
  </si>
  <si>
    <t>me ayudas? soy GALILEA</t>
  </si>
  <si>
    <t>fundacion nois de mexico</t>
  </si>
  <si>
    <t>FNM17051614XOJ</t>
  </si>
  <si>
    <t>https://hipgive.org/wp-content/uploads/2019/06/8813ACTA-CONSTITUTIVA-1-NOIS-DE-MEXICO.pdf</t>
  </si>
  <si>
    <t>Help us sustain an environment where media, creativity and culture thrive together &amp;nbsp; Acción Latina is a 501(c)(3) nonprofit organization with deep roots in San Francisco’s historically Latino Mission District. From the outset we have sought to empower our community through providing access to media and a platform to showcase creative forms of expression from visual and literary arts to performance and music. We do this via our three major programs: 1) El Tecolote newspaper – Since 1970, we have produced the Southwest’s longest-running English/Spanish bilingual newspaper, with a bi-weekly circulation of 10,000 copies. El Tecolote is created by volunteers from our community, covers the issues that matter to Latinos in the San Francisco Bay Area and is made always available for free. 2) The Juan R. Fuentes Gallery – We opened our art gallery at the end of 2015 specifically to showcase the work of established and emerging artists, whose work depicts the nuances of Latino life locally, nationally and internationally. The majority of the proceeds from art sold go to the artists, and all gallery events are free to public. 3) Cultural Arts – Each year we produce a rich assortment of cultural events, which include everything from backyard poetry readings to free community concerts featuring local musicians, to the annual Encuentro del Canto Popular Festival (now in its 36th season), which has celebrated the Latin American tradition of cultural resistance through music since 1982. &amp;nbsp; Why it Matters Over the course of nearly five decades, our space has become a cultural hub, a beacon for Latino culture and creativity throughout the San Francisco Bay Area which is located in the symbolic heart of the city’s Latino community. As the tide of gentrification continues to sweep across the Mission District, displacing Latino families from their homes, it is more important than ever that we stand our ground and do all that we can to help preserve the Latino cultural imprint in San Francisco. &amp;nbsp; Potential Challenges Latino culture and Latinos across the United States find themselves caught in a kind of cultural backlash at the moment. The current political climate has also seen a steady increase of hostility toward the media, the arts, and the nonprofit world (particularly organizations with a social/community justice orientation). It seems that at the moment practically everything our organization stands for is under fire. &amp;nbsp; How we’ll put your donations to work: We are a largely volunteer-based organization, but we need to provide our volunteers with the tools to complete their work on all of our various projects—media equipment, cameras, press-passes, reporter’s notebooks, photo/video editing software, access to printers, wifi and capacity building &amp;amp; training. We need general support funding to keep the gears of our operation moving—to keep our community informed, to train the next generation of Latino journalists, to continue to provide exposure for emerging artists of all kinds, and make sure the vibrancy of Latino culture is not lost in San Francisco and beyond.</t>
  </si>
  <si>
    <t>Finca Raíz</t>
  </si>
  <si>
    <t>Ayúdenos a mantener un lugar donde los medios comunicativos, la creatividad y la cultura prosperen juntos &amp;nbsp; Acción Latina es una organización “non-profit” 501 (c) (3) con profundas raíces en el Distrito de Misión, históricamente Latino de San Francisco. Desde el principio, hemos buscado empoderar a nuestra comunidad a través del acceso a los medios y una plataforma para exhibir formas creativas de expresión, desde las artes visuales y literarias y la música. Hacemos esto a través de nuestros tres programas principales: 1) El Periódico El Tecolote &amp;#8211; Desde 1970, hemos producido el periódico bilingüe inglés / español de más larga data del sudoeste estaounidense, con una circulación quincenal de 10,000 copias. El Tecolote es creado por voluntarios de nuestra comunidad, cubre los asuntos importantes para los latinos en el área de la Bahía de San Francisco y es disponible de forma gratuita. 2) Galería Juan R. Fuentes: abrimos nuestra galería de arte a fines de 2015 específicamente para exhibir el trabajo de artistas establecidos y emergentes, cuyo trabajo representa los matices de la vida latina a nivel local, nacional e internacional. La mayoría de los ingresos del arte vendido van a parar a los artistas, y todos los eventos de la galería son gratuitos. 3) Artes Culturales: cada año producimos una gran variedad de eventos culturales, que incluyen lecturas de poesía en el jardín, conciertos comunitarios gratuitos con músicos locales, hasta el Festival Popular del Encuentro del Canto (ahora en su 36ª temporada annual), que se celebra la tradición latinoamericana de resistencia cultural a través de la música ‘Nueva Canión’ desde 1982. &amp;nbsp; ¿Por qué es importante? En el transcurso de casi cinco décadas, nuestro espacio se ha convertido en un centro cultural, un faro para la cultura latina y la creatividad en todo el Área de la Bahía de San Francisco, que se encuentra en el corazón simbólico de la comunidad latina de la ciudad. A medida que la marea de gentrificación continúa arrasando el Distrito de la Misión, desplazando a las familias latinas de sus hogares, es más importante que nunca que nos mantengamos firmes y hagamos todo lo que podamos para ayudar a preservar la huella cultural latina en San Francisco. &amp;nbsp; Desafíos potenciales La cultura latina y los latinos en todo Estados Unidos se encuentran en una especie de reacción cultural adversa en este momento. El clima político actual también ha visto un aumento constante de la hostilidad hacia los medios, las artes y el mundo sin fines de lucro (en particular las organizaciones con una orientación de justicia social / comunitaria). Parece que en este momento prácticamente todo lo que representa nuestra organización está bajo fuego. &amp;nbsp; Cómo pondremos sus donaciones al trabajo: Somos una organización principalmente basada en el voluntariado, pero debemos proporcionar a nuestros voluntarios las herramientas para completar su trabajo en todos nuestros proyectos: equipos de medios, cámaras, pases de prensa, agendas de reporteros, software de edición de fotos y videos, acceso a impresoras, wifi y capacitación. Necesitamos fondos de apoyo general para mantener el engranaje de nuestra operación en movimiento: para mantener a nuestra comunidad informada, para capacitar a la próxima generación de periodistas latinos bilingues, para continuar brindando exposición a artistas emergentes de todo tipo, y para asegurarnos de que la cultura latina no perdido en San Francisco y más allá.</t>
  </si>
  <si>
    <t>The budget would break down in simple ways, We seek $5,000 total ($1,000 per project outlined below) •$1,000 in support of Acción Latina&amp;#8217;s development as an organization: facilities, programming, operations, growth. •$1,000 for El Tecolote newspaper operations, printing, maintenance of infrastructure and equipment. •$1,000 in support of our Cultural Arts programming, operations, maintenance of musical equipment and infrastructure. •$1,000 in support of the Juan R Fuentes Gallery facilities, programming, printed materials and maintenance of gallery projects. •$1,000 in support of capacity building for our team, including staying up to date with software, trends/better practices for cultural leadership and fund development.</t>
  </si>
  <si>
    <t>AccionLatinaSF</t>
  </si>
  <si>
    <t>Finanboost</t>
  </si>
  <si>
    <t>carolina</t>
  </si>
  <si>
    <t>contacto@fundacionnoisdemexico.org</t>
  </si>
  <si>
    <t>Fight Against Diabetes!</t>
  </si>
  <si>
    <t>Latino Diabetes Association</t>
  </si>
  <si>
    <t>20-0303774</t>
  </si>
  <si>
    <t>https://hipgive.org/wp-content/uploads/2018/06/LDA-IRS-award-letter.pdf</t>
  </si>
  <si>
    <t>“MECHA ECUADOR E-001”</t>
  </si>
  <si>
    <t>INDUMET</t>
  </si>
  <si>
    <t>https://hipgive.org/wp-content/uploads/2017/11/img002.pdf</t>
  </si>
  <si>
    <t>(331) 261-6708</t>
  </si>
  <si>
    <t>Av Moctezuma 4662, Jardines del Sol, Zapopan, Jalisco, México</t>
  </si>
  <si>
    <t>NECESITO UN TRASPLANTE DE HIGADO PARA SEGUIR VIVIENDO ME AYUDAS?</t>
  </si>
  <si>
    <t>HOLA, GALILEA TIENE UN AÑO 5 MESES, TIENE ATRESIA DE VIAS BILIARES Y CIRROSIS SECUNDARIA, Y NECESITA DE TU AYUDA ECONOMICA PARA SOLVENTAR LOS GASTOS DE SUS ESTUDIOS Y DE SU TIA QUE SERA LA DONADORA, Y TAMBIEN PARA EL TRASPLANTE QUE REQUIERE DE MANERA URGENTE. SOMOS FUNDACION NOIS DE MEXICO https://www.facebook.com/FundacionNois/ SOMOS UNA ASOCIACION SIN FINES DE LUCRO QUE QUEREMOS ATENDER ESTA PROBLEMATICA DE NUESTRO PAIS, ACTUALMENTE EN MEXICO LA NECESIDAD DE TRASPLANTES ES APROXIMADAMENTE DE 500 TRASPLANTES POR AÑO . LA REALIDAD DE MEXICO ES QUE SE REALIZAN SOLO 16 TRASPLANES PEDIATRICOS REPORTADOS AL CENTRO NACIONAL DE TRASPLANTES, POR LO QUE ESTAMOS EN ESTE BARCO CON TODO EL COMPROMISO QUE SE REQUIERE PARA CAMBIAR ESAS ESTADISTICAS PERO NECESITAMOS DEL APOYO DE LA SOCIEDAD PARA PODER AYUDAR, SOMOS DONATARIOS AUTORIZADOS Y ESTAMOS VINCULADOS CON UHTI UNIDAD DE HEPATOLOGIA Y TRASPLANTE INFANTIL LIDERADA POR EL DR. JOSHUE COVARRUBIAS PEDIATRA Y CON ESPECIALIDAD EN HEPATOLOGIA, GASTROENTEROLOGIA Y NUTRICION INFANTIL, AHI SE VE LA PARTE MEDICA Y DEPENDIENDO DE SUS NECESIDADES SE DERIBAN A LA FUNDACION. https://www.facebook.com/Unidad-de-hepatologa-y-trasplante-infantil-1015705638500254/ &amp;nbsp; GRACIAS GRACIAS DE CORAZON</t>
  </si>
  <si>
    <t>1,000,000 TRASPLANTE DE HIGADO</t>
  </si>
  <si>
    <t>Esmeralda</t>
  </si>
  <si>
    <t>ediaz@lda.org</t>
  </si>
  <si>
    <t>karolinaserrano123@hotmail.com</t>
  </si>
  <si>
    <t>Jonathan</t>
  </si>
  <si>
    <t>jonathan_alq@outlook.com</t>
  </si>
  <si>
    <t>(323) 712-9100</t>
  </si>
  <si>
    <t>Committed to delivering culturally relevant diabetes prevention and self-management education in the Latino community.</t>
  </si>
  <si>
    <t>Comprometidos a brindar educación culturalmente relevante sobre la prevención de la diabetes en la comunidad latina.</t>
  </si>
  <si>
    <t>The Latino Diabetes Association was founded in 2004 to address the rapid rise of Type 2 diabetes and obesity among families and our youth, and to fill a gap in preventive health services for this population by providing free prevention and self-management education. The LDA is the only organization that focuses on prevention and self-management to the under served Latino community utilizing preventive education by health care professionals directly in the community. The LDA is a leader in the dissemination of culturally sensitive information about diabetes prevention and self-management, and a key connector to health care and other resources for people living with the disease. The much needed services of the Latino Diabetes Association produced an outpour of response from members of other communities who requested that information on diabetes and wellness also be extended to them, as well. The LDA’s services are unique, as they are taken directly to the community that needs them.</t>
  </si>
  <si>
    <t>La Asociación Latina de Diabetes fue fundada en 2004 para abordar el rápido aumento de la diabetes tipo 2 y la obesidad entre las familias y nuestros jóvenes, y para llenar un vacío en los servicios preventivos de salud para esta población mediante la prevención gratuita y la educación de autogestión. La LDA es la única organización que se enfoca en la prevención y la autogestión para la comunidad latina menos favorecida que utiliza la educación preventiva de profesionales de la salud directamente en la comunidad. LDA es líder en la diseminación de información culturalmente sensible sobre la prevención de la diabetes y la autogestión, y un conector clave para el cuidado de la salud y otros recursos para las personas que viven con la enfermedad. Los servicios tan necesarios de la Asociación Latina de Diabetes produjeron una gran cantidad de respuestas de miembros de otras comunidades que también solicitaron que la información sobre la diabetes y el bienestar también se extendiera a ellos. Los servicios de LDA son únicos, ya que se llevan directamente a la comunidad que los necesita.</t>
  </si>
  <si>
    <t>With your generous donation, Latino Diabetes Association can continue its fight against Diabetes from completely taking over the Latino community. The following are strategic goals the LDA strives for in order to help eradicate the pandemic that has become Diabetes. &amp;nbsp; Goal 1: Diabetes Educational Services: To prevent diabetes and improve healthier lifestyle in the Latino community through our education programs. “Lucha” Fight against diabetes: Diabetes prevention programs Sabor y Sazón diabetic friendly cooking classes LDA-Stanford University Diabetes Self-Management program Peer to Peer diabetic support groups Mi Vida Yoga exercise program LDA’s Mission is Your Vision; Blindness prevention program Goal 2: Diabetes Information and Assistance Services: Deliver information to assist participants with controlling diabetes. a) Provide diabetes information and resources on our website b) Refer participants to free or low-cost medical and prescription assistance programs c) Provide free screening and health information every November during National Diabetes Awareness month Goal 3: Diabetes Advocacy: Maximize and improve diabetes awareness among all communities. a) Improve diabetes awareness and prevention b) Reduce diabetes and obesity among the Latino community including children Goal 4: Resource Development: Ensure collaborative efforts to improve health and diabetes prevention in the Latino community. a) Community building and collaboration with other community based organizations b) Information distribution of diabetes awareness c) Culturally relevant diabetes education information to prevent and self-manage diabetes</t>
  </si>
  <si>
    <t>(097) 910-4429</t>
  </si>
  <si>
    <t>latinodiabetes</t>
  </si>
  <si>
    <t>MECHA E-001 will be a manned robot, driven by a diesel engine that will move more than 10 tons.</t>
  </si>
  <si>
    <t>MECHA E-001 será un robot tripulado, impulsado mediante un motor a diésel que moverá mas de 10 toneladas .</t>
  </si>
  <si>
    <t>En los últimos 5 años la tecnología en el área de la robótica ha ido evolucionando, hasta el punto de usar mega maquinas de forma humanoide de tamaños colosales, destinado para el entretenimiento, la industria de la construcción, e industria de la maquinaria pesada esto ha llevado la competición entre potencias mundiales en el área de la robótica, como es el kuratas Japonés y el Titán de Estados Unidos. La aparición de un nuevo modelo de este tipo de equipo en un país tercermundista atraería la atención de grandes empresas dedicadas a la industria de la robótica. Los resultados de este proyecto traerían beneficios en las aéreas como: La Medicina, con prótesis que ayuden a personas con alguna discapacidad física o pérdida de alguna extremidad. Industria de la construcción, ayudando a la movilización de material pesado de forma económica evitando el exceso de contaminación auditiva provocado por la maquinaria pesada convencional y favorecerá al medio ambiente porque ya no se necesitarían maquinas que destruyan el ecosistema al hacer alguna exploración manteniendo la seguridad del explorador y el ambiente. OBJETIVO GENERAL: Equipar nuestras instalaciones y talleres con el fin de crear al MECHA E-001, que es un robot colosal tripulado, e impulsar a la industrialización de dichos talleres haciéndolos aptos para competir con sus productos en el mercado. OBJETIVOS ESPECIFICOS: · Crear una maquina económica y de acceso a todas las personas que estén en capacidad de adquirirlos, con fines de entretenimiento. · Crear maquinas multifuncionales, como para la exploración en lugares inaccesibles para el hombre, casos de desastres naturales en donde tengan que remover escombros, usos en la minería entre otras. · Con el equipamiento de nuestros talleres, entrar a competir en el mercado con nuestros productos y servicios. · Ser pioneros en la industria de la robótica en participar en convenciones de tecnología en otros países, como Japón, China, México, EEUU, entre otros. ESTRATEGIA: MECHE ECUADOR E-001 promete ser uno de las mega maquinas mas optimas, seguras, económicas y que ofrecen múltiples opciones, para el manejo humano por lo que creara presión en compañías robóticas, también mediante la competición con robots en el extranjero que atraerá la atención no solo de una compañía en busca de comprar los derechos sobre estas maquinas. Incluso ya hay una empresa China, interesada en ver el desarrollo de dicho proyecto el cual ha estado retrasado por mucho tiempo por la falta de recursos y personal humano. MARCO TEORICO: La empresa japonesa Suidobashi Heavy Industry ha fabricado un robot denominado Kuratas que va equipado con un sistema de armamento futurista que incluye una ametralladora capaz de disparar 6.000 balas BB por minuto, y que se activa cuando el piloto sonríe. El robot, valorado en unos 1,3 millones de dólares, pesa cuatro toneladas, mide cuatro metros de altura, y dispone de cuatro patas con ruedas controladas por control remoto, a través de la red 3G o por una persona dentro de la cabina del piloto. Se estima que el MECHA E-001tenga menor valor que el Kuratas que es el único que se encuentra en el mercado en este momento, aunque su uso sigue siendo solo para entretenimiento, se podría decir que es un juguete, si mucha autonomía ni estética, se espera poder romper esa barrera que hará al robot más humano, y podrá ser pilotado por personal capacitado debido a la función a la que este yendo a ser utilizado. &amp;nbsp; Funcionalidad: MECHA E-001 será un robot tripulado, impulsado mediante un motor a diesel que dará vida a un sistema hidráulico diseñado para resistir más de 10 toneladas de presión, lo que hará único a este robot es su sistema de reacción a tiempo real, usando un software desarrollado para ese fin, y lo último en tecnología digital y su estructura liviana que le permite mejores movimientos con una altura aproximada de 5 metros. Costos: El costo de fabricación del Gundam es de aproximadamente de 100 000 dólares americanos, debido a que los talleres son de uso propio se puede construir de manera sigilosa hasta que esté en una etapa en la que se pueda promocionar en la web y buscar patrocinadores pueden ser nacionales e internacionales y técnico que quieran aportar con el proyecto. Los otros 100 000 están destinados al equipamiento y maquinaria de dichos talleres, en donde se realizara la obra, los talleres operaran de manera normal y generando ingresos por sus propios productos y servicios que prestan por lo que cubrirá de forma parcial o total el capital pedido. Así Gundam podrá salir a la luz sin ningún problema en aproximadamente tres años, podría salir hasta en un año pero no podríamos deducir tales gastos por lo que tienen que ser 3 años para encubrir los gastos de MECHA E-001. El Capital pedido es de 200 000 doscientos mil dólares americanos, que serán devueltos en un tiempo de 5 años. Ateniéndome a las condiciones del caso que sean dadas. NOTA: · Se han establecido los puntos básicos del proyecto para redactarle un resumen del mismo. · En este momento no cuento con respaldo físico del proyecto debido a que estuvo destinado a cumplirse en 10 años y más como un capricho de los que conformamos estos talleres. · Si de ser necesario que den un seguimiento al proyecto mientras va avanzando no hay ningún inconveniente, es más seria un placer tener a personas distinguidas viendo el desarrollo del mismo. · Sin más que decir, espero que sea de su agrado el proyecto ya que MECHA E-001, no está destinado a ser un producto obsoleto, está pensado y dirigido a las nuevas tecnologías del futuro. Jonathan Alquinga Administrador INDUMET (Industria-Metálica) 0979104429</t>
  </si>
  <si>
    <t>ME AMO Y PUNTO</t>
  </si>
  <si>
    <t>fundación nueva mujer margarita</t>
  </si>
  <si>
    <t>j-29761070-7</t>
  </si>
  <si>
    <t>Costos: El costo de fabricación del MECHA E-001 es de aproximadamente de 100 000 dólares americanos, debido a que los talleres son de uso propio se puede construir de manera sigilosa hasta que esté en una etapa en la que se pueda promocionar en la web y buscar patrocinadores pueden ser nacionales e internacionales y técnico que quieran aportar con el proyecto. Los otros 100 000 están destinados al equipamiento y maquinaria de dichos talleres, en donde se realizara la obra, los talleres operaran de manera normal y generando ingresos por sus propios productos y servicios que prestan por lo que cubrirá de forma parcial o total el capital pedido. Así Gundam podrá salir a la luz sin ningún problema en aproximadamente tres años, podría salir hasta en un año pero no podríamos deducir tales gastos por lo que tienen que ser 3 años para encubrir los gastos de MECHA E-001. El Capital pedido es de 200 000 doscientos mil dólares americanos, que serán devueltos en un tiempo de 5 años. Ateniéndome a las condiciones del caso que sean dadas.</t>
  </si>
  <si>
    <t>Festival de teatro y educación</t>
  </si>
  <si>
    <t>https://hipgive.org/wp-content/uploads/2019/01/documento-constitutivo-FNMM-7-4.jpg</t>
  </si>
  <si>
    <t>chiperrs</t>
  </si>
  <si>
    <t>Festival Changos y Monos, Tesoros de Los Tuxtlas</t>
  </si>
  <si>
    <t>Defensores del Medio Ambiente de Los Tuxtlas, A. C.</t>
  </si>
  <si>
    <t>DMA040925BK9</t>
  </si>
  <si>
    <t>https://hipgive.org/wp-content/uploads/2018/06/ACTA-CONSTITUTIVA-DEMATAC.pdf</t>
  </si>
  <si>
    <t>“DEFENSA DE LOS DERECHOS HUMANOS MUJERES VULNERABLES EN PERÍODO DE GESTACIÓN Y AFECTADAS POR VIOLENCIA INTRAFAMILIAR”</t>
  </si>
  <si>
    <t>demataclostuxtlas@gmail.com</t>
  </si>
  <si>
    <t>conti.cristina50@gmail.com</t>
  </si>
  <si>
    <t>(294) 943-2910</t>
  </si>
  <si>
    <t>(015) 841-47894702</t>
  </si>
  <si>
    <t>“DEFENSA DE LOS DERECHOS HUMANOS DE LA NIÑEZ Y LAS MUJERES VULNERABLES EN PERÍODO DE GESTACIÓN AFECTADAS POR VIOLENCIA INTRAFAMILIAR”</t>
  </si>
  <si>
    <t>Festejo a las Reinas</t>
  </si>
  <si>
    <t>“DEFENSA DE LOS DERECHOS HUMANOS A MUJERES VULNERABLES EN PERÍODO DE GESTACIÓN Y AFECTADAS POR VIOLENCIA INTRAFAMILIAR”</t>
  </si>
  <si>
    <t>Feeding minds</t>
  </si>
  <si>
    <t>“AYUDA A LA NIÑEZ Y LAS MUJERES VULNERABLES EN PERÍODO DE GESTACIÓN</t>
  </si>
  <si>
    <t>Me aceptaron en la Universidad a mis 44 años!! &amp;#8230;. they accepted me in the University and I am 44 years old, I do not believe it!</t>
  </si>
  <si>
    <t>Feed people in venezuela</t>
  </si>
  <si>
    <t>Ninyurbina@gmail.com</t>
  </si>
  <si>
    <t>Feed our students so they can learn with love and care</t>
  </si>
  <si>
    <t>recursosexternos@autonoma.edu.co</t>
  </si>
  <si>
    <t>&amp;#8220;YO EXISTO SOY CIUDADANO&amp;#8221;</t>
  </si>
  <si>
    <t>&amp;#8220;Volunteers&amp;#8221; TV Program</t>
  </si>
  <si>
    <t>Juan Carlos Banich Galdos</t>
  </si>
  <si>
    <t>Mas inclusión financiera en México</t>
  </si>
  <si>
    <t>canalvoluntariostv@gmail.com</t>
  </si>
  <si>
    <t>Feed our students so they can learn with love</t>
  </si>
  <si>
    <t>eco.esap@gmail.com</t>
  </si>
  <si>
    <t>Arequipa, Perú</t>
  </si>
  <si>
    <t>This is a new TV program about the work of a &amp;#8220;Volunteers&amp;#8221; team, 01 woman, 01 man and 01 dog. We make this because is important comunicate to the world about this NGO´s labor, they need show they work and how you can help them. This team visit an ONG per episode and work with them, maybe building, painting and other activities. We have experience in voluntering in the world, in South America and Africa, and we want that all the people feel this energy for help other. We visit the turistic places where the NGO is and we talk and meet local people.</t>
  </si>
  <si>
    <t>Este es un nuevo programa que narra el trabajo de un equipo de &amp;#8220;Voluntarios&amp;#8221; conformado por 01 mujer, 01 hombre y 01 perro que visitan diferentes ONG&amp;#8217;s para apoyarlos y difundir su labor. Lo hacemos pues sabemos lo importante que es dar a conocer la labor que realizan las ONG&amp;#8217;s en el mundo. Este equipo visita una ONG por episodio y trabaja con ellos, ya sea en la construcción, pintado, etc. Tenemos experiencia en voluntariado en América del Sur y África y por ello queremos que las demás personas sientan esta energía de ayudar a los demás. Visitamos lugares turísticos donde opera la ONG, conversamos y conocemos gente local.</t>
  </si>
  <si>
    <t>1. Show the work of this NGO´s in the world. 2. Make that all the people feel the energy about help others. 3. Visit and promote turistic places where the NGO operate. &amp;nbsp; Why it matters: 1. We will impact in all the people, NGO&amp;#8217;s workers, comunity people, and followers 2. We are looking for people that help us and sponsors. 3. For our work we need a different material, as: paint, cement, special weat, movility. So the sponsors can advertise they brand. Potential Challenges: 1. We need your help to begin with this project, we´ll use cameras lended. 2. For the transport to travel to this differents NGO´s we´ll use our own money because we believe in this project.</t>
  </si>
  <si>
    <t>Resumen 1. Mostrar al mundo el trabajo de estas ONG´s. 2. Contagiar el espíritu en la gente de querer ayudar a los demás. 3. Visitar y promocionar lugares turísticos donde estas ONG´s operan. Por qué es importante? 1. El impacto es en la comunidad, los trabajadores de la ONG y nuestros seguidores. 2. Estamos buscando gente y empresas que nos deseen patrocinar. 3. Para toda la labor que haremos en cada ONG vamos a necesitar materiales como: pintura, cemento, etc. Así que los patrocinadores podrán promocionar su marca. Retos 1. Necesitamos su apoyo para comenzar este projecto, pues en un principio utilizaremos cámaras prestadas. 2. Y para poder viajar a los diferentes proyectos que visitaremos utilizaremos nuestros propios recursos, pues creemos mucho en este programa.</t>
  </si>
  <si>
    <t>Feed our students so they can learn</t>
  </si>
  <si>
    <t>Marvelly por World Vision</t>
  </si>
  <si>
    <t>World Vision México</t>
  </si>
  <si>
    <t>VMM8208023C3</t>
  </si>
  <si>
    <t>https://hipgive.org/wp-content/uploads/2019/05/Acta-Constitutiva-VMM.pdf</t>
  </si>
  <si>
    <t>Fan art black panther</t>
  </si>
  <si>
    <t>pagospp333@gmail.com</t>
  </si>
  <si>
    <t>&amp;#8220;Vistiendo a tu medida&amp;#8221;</t>
  </si>
  <si>
    <t>rangeladriana394@gmail.com</t>
  </si>
  <si>
    <t>&amp;#8220;Tierra y Valle de los Niños, Educación para el Desarrollo Sostenible en Coquimbo, Chile&amp;#8221;</t>
  </si>
  <si>
    <t>(554) 524-4832</t>
  </si>
  <si>
    <t>Matlapa, S.L.P., México</t>
  </si>
  <si>
    <t>Family Reunification Project</t>
  </si>
  <si>
    <t>California Rural Legal Assistance Foundation</t>
  </si>
  <si>
    <t>Vamos juntos por las niñas y los niños de Matlapa.</t>
  </si>
  <si>
    <t>94-2800442</t>
  </si>
  <si>
    <t>Vamos juntos por las niñas y los niños de Matlapa</t>
  </si>
  <si>
    <t>https://hipgive.org/wp-content/uploads/2018/08/CRLAF-IRS-Determination-Letter-copy-2.pdf</t>
  </si>
  <si>
    <t>&amp;#8220;Producción y comercialización de cosméticos</t>
  </si>
  <si>
    <t>avelsa@hotmail.com</t>
  </si>
  <si>
    <t>Los tanques de captación de lluvia de World Vision La riqueza de la tierra en la región huasteca de nuestro país es inmensa. Imponentes cascadas y paisajes extraordinarios, un clima adorable y grandes recursos naturales. Sin embargo, debido a la complejidad del terreno compuesto por grandes montañas, no todas las comunidades de la región tienen acceso a agua entubada y sistemas de drenaje y saneamiento. La lejanía de las comunidades y lo dispersas que se encuentran sus casas, convierten en una posibilidad muy distante la introducción de sistemas de agua, por ser de difícil instalación y muy costosa. Esto provoca que el abastecimiento de agua para las necesidades básicas de una familia tenga que provenir de ríos o pozos, generalmente a gran distancia, niñas y niños muchas veces tienen que hacerse cargo de esta tarea. Uno de los proyectos que me enamoró de World Vision y que además me motivó a ser su Consejera para San Luis Potosí, es justamente WASH, que promueve procesos de transformación social mediante el fortalecimiento y desarrollo de habilidades en temas de agua, saneamiento e higiene. Dentro de WASH se tiene la línea de construcción de tanques de captación y cosecha de agua de lluvia, que aprovechan este recurso que es muy vasto en la zona, y ayudan a que las familias tengan acceso a agua mucho más segura y de manera más cómoda. Me impactó mucho la forma en la que la organización trabaja para empodera a las personas de una comunidad para ser su propio factor de transformación. Se les capacita no sólo en la construcción de los tanques, sino en el uso y aprovechamiento del agua, el mantenimiento del tanque y en la adopción de hábitos saludables. Mi objetivo es recaudar lo suficiente con su ayuda, y poder financiar la construcción de un tanque de captación de lluvia en una escuela del municipio de Matlapa. Se verán beneficiadas más de 100 niñas y niños por ciclo escolar. Lo interesante es que estos tanques tienen un tiempo de vida que supera los 25 años. Para el financiamiento de este tanque, estoy buscando recaudar $20,000. Este recurso permitirá a World Vision México capacitar a los maestros y padres de familia de la escuela en la construcción y cuidado del tanque, se capacitará a las niñas y niños en temas de cuidado del agua y en la adopción de hábitos saludables. De igual manera esta cantidad también permite cubrir el costo de los materiales y su monitoreo por parte de la organización. Espero contar con tu apoyo. Si la meta no fuera alcanzada, lo recaudado se dará al fondo general de WASH de World Vision para apoyar con una parte de los recursos de otro tanque. Esta es una plataforma segura y tus donaciones se manejarán de forma transparente. La construcción de tanques de captación de lluvia ayuda a las familias a tener acceso a agua segura y de una forma mucho más cómoda, es un proyecto valioso porque es sustentable y mejora las condiciones de vida de las comunidades, además de cuidar y aprovechar los recursos naturales. Creo en este proyecto, y busco tu apoyo. a lo largo de mi vida siempre me ha gustado sumarme a causas que promuevan transformaciones en el mundo y es por eso que creo en World Vision. World Vision México es una organización reconocida por su transparencia y efectividad de programas. Trabajan para que las niñas y los niños crezcan libres de pobreza, tiernamente protegidos y en comunidades sustentables. Les recuerdo que esta es una plataforma segura, y son muchas las opciones para donar. Si en estos momentos no puedes ingresar un donativo te invito a difundir este mensaje. ¡Un fuerte abrazo!</t>
  </si>
  <si>
    <t>lvflores@crlaf.org</t>
  </si>
  <si>
    <t>Los tanques de captación de lluvia de World Vision La riqueza de la tierra en a región huasteca de nuestro país es inmensa. Imponentes cascadas y paisajes extraordinarios, un clima adorable y grandes recursos naturales. Sin embargo, debido a la complejidad del terreno compuesto por grandes montañas, no todas las comunidades de la región tienen acceso a agua entubada y sistemas de drenaje y saneamiento. La lejanía de las comunidades y lo dispersas que se encuentran sus casas, convierten en una posibilidad muy distante la introducción de sistemas de agua, por ser de difícil instalación y muy costosa. Esto provoca que el abastecimiento de agua para las necesidades básicas de una familia tenga que provenir de ríos o pozos, generalmente a gran distancia, niñas y niños muchas veces tienen que hacerse cargo de esta tarea. Uno de los proyectos que me enamoró de World Vision y que además me motivó a ser su Consejera para San Luis Potosí, es justamente WASH, que promueve procesos de transformación social mediante el fortalecimiento y desarrollo de habilidades en temas de agua, saneamiento e higiene. Dentro de WASH se tiene la línea de construcción de tanques de captación y cosecha de agua de lluvia, que aprovechan este recurso que es muy vasto en la zona, y ayudan a que las familias tengan acceso a agua mucho más segura y de manera más cómoda. Me impactó mucho la forma en la que la organización trabaja para empodera a las personas de una comunidad para ser su propio factor de transformación. Se les capacita no sólo en la construcción de los tanques, sino en el uso y aprovechamiento del agua, el mantenimiento del tanque y en la adopción de hábitos saludables. Mi objetivo es recaudar lo suficiente con su ayuda, y poder financiar la construcción de un tanque de captación de lluvia en una escuela del municipio de Matlapa. Se verán beneficiadas más de 100 niñas y niños por ciclo escolar. Lo interesante es que estos tanques tienen un tiempo de vida que supera los 25 años. Para el financiamiento de este tanque, estoy buscando recaudar $20,000. Este recurso permitirá a World Vision México capacitar a los maestros y padres de familia de la escuela en la construcción y cuidado del tanque, se capacitará a las niñas y niños en temas de cuidado del agua y en la adopción de hábitos saludables. De igual manera esta cantidad también permite cubrir el costo de los materiales y su monitoreo por parte de la organización. Espero contar con tu apoyo. Si la meta no fuera alcanzada, lo recaudado se dará al fondo general de WASH de World Vision para apoyar con una parte de los recursos de otro tanque. Esta es una plataforma segura y tus donaciones se manejarán de forma transparente. La construcción de tanques de captación de lluvia ayuda a las familias a tener acceso a gua segura y de una forma mucho más cómoda, es un proyecto valioso porque es sustentable y mejora las condiciones de vida de las comunidades, además de cuidar y aprovechar los recursos naturales. Creo en este proyecto, y busco tu apoyo. a lo largo de mi vida siempre me ha gustado sumarme a causas que promuevan transformaciones en el mundo y es por eso que creo en World Vision. World Vision México es una organización reconocida por su transparencia y efectividad de programas. Trabajan para que las niñas y los niños crezcan libres de pobreza, tiernamente protegidos y en comunidades sustentables. Les recuerdo que esta es una plataforma segura, y son muchas las opciones para donar. Si en estos momentos no puedes ingresar un donativo te invito a difundir este mensaje. ¡Un fuerte abrazo!</t>
  </si>
  <si>
    <t>-Capacitaciones $4,000 -Monitoreo $2,000 -Construcción $14,000</t>
  </si>
  <si>
    <t>(916) 446-7904</t>
  </si>
  <si>
    <t>Our immigration attorneys will meet with children and parents in detention centers to help reunite and settle families.</t>
  </si>
  <si>
    <t>Nuestros abogados de inmigración se reunirá con niños y padres en centros de detención para ayudar a reunir familias.</t>
  </si>
  <si>
    <t>&amp;#8220;La vida una sinfonía para escuchar&amp;#8221;</t>
  </si>
  <si>
    <t>InterSer</t>
  </si>
  <si>
    <t>https://hipgive.org/wp-content/uploads/2017/03/LA-VIDA-UNA-SINFONIA-GENERAL.docx</t>
  </si>
  <si>
    <t>MARIPOSAS: EMPOWERING YOUNG WOMEN TO TAKE ACTION</t>
  </si>
  <si>
    <t>MARIPOSAS MUJERES CAMBIANDO EL MUNDO INC</t>
  </si>
  <si>
    <t>46-3094057</t>
  </si>
  <si>
    <t>https://hipgive.org/wp-content/uploads/2019/02/Mariposas-Tax-Exempt-Letter.pdf</t>
  </si>
  <si>
    <t>Campaign summary As of August 10th, 2018, 559 children remain separated from their parents. Hundreds of children wait in detention. Hundreds of parents remain unrepresented and news reports indicate that many parents are signing documents they do not fully understand, including parents “declining” reunification with their children. “There is simply no humane way to detain families. Asylum seeking families should be given due process, not expedited removal. And the end of the road must be the end of family detention entirely.” -Former AILA President, Victor Nieblas Pradis-Access to experienced immigration lawyers is critical. Together we can make a difference. Help send our team of five Spanish and Mixteco speaking immigration attorneys and advocates to Karnes, TX. CRLAF has been representing farmworkers, immigrants, and low-wage workers for more than 35 years. Our team works to achieve social justice and equity in partnership with rural communities through legislative, legal, and community advocacy. Our goal is to assist underserved populations in improving their economic, social, and political conditions. CRLAF is the only legal aid organization in California serving rural communities that offers free legal counsel, advice and representation to low-wage workers and their families, regardless of immigration status. The Tipping Point: While family detention began in 2015, throughout the past three years increased numbers of people have been coming to the US, with more individuals and families being detained this year than any prior, even to the point of creating tent cities in which to detain children that have been ripped away from their parents. Many of these children came to the US seeking to escape horrific conditions, only to be re-traumatized. The media has compared these centers to summer camps, while the fact remains that mothers, fathers, and children are being held without liberty, forced to remain confined in detention, and unable to contact or locate their loved ones. While CRLAF has worked with individuals in detention centers, this is the first time a team of attorneys will be providing pro bono assistance for families in detention. The team has assisted families that have been detained together, represented fathers who have been separated from their families, and represented unaccompanied minors, many of whose cases will continue however long they remain separated from their families. Project Goals Our goal is to change federal policy to create more just programs and processes for immigrant families and for those seeking asylum. CRLAF, in collaboration with RAICES and the Karnes Pro Bono Project, will be assisting individuals in the preparation for interviews determining credible fear, and providing emergency assistance on a limited scope basis. The team said they are “excited about the opportunity to use their unique legal experience and language capacity to assist in this highly necessary and impactful way.” They are eager to gain further expertise in helping individuals on an emergency basis, bring these enhanced skills back to other work CRLAF is involved in, to lend support to the Safe City’s network, and to continue collaborating with other like-minded organizations to ensure that the infrastructure for deportation dissents develops and evolves. Additionally, CRLAF will continue to work towards changing immigration policy through taking on both individual and class-action lawsuits within various detention facilities and throughout rural California. Why it matters By assisting a number of refugee families pass the credible fear test, CRLAF will have assisted in helping these individuals gain status and start on the path to citizenship in the United States. CRLAF is already involved in several cases, representing immigrants and refugees. This work is ongoing and requires funds to continue. With more clients represented and more lawsuits initiated, the greater the impact to the legal system. We intend to measure our impact through the number of clients assisted. The Karnes Project estimates that one volunteer attorney can serve between 50-80 families per week, averaging roughly 10 per day. In other projects, CRLAF has measured our impact through the number of clients represented, and cases that have ended successfully, where the Defendant has settled for funds, the closure of the case has resulted in new policies, individuals have gained visas or residency status, and families are re-united. The number of immigrants and families seeking asylum in the United States has significantly increased in the past three years, and continues to outpace the free and low-cost representation available. But the need for legal representation persists. A study conducted by NILC in 2016 determined that “An examination of data over a three-year period reveals that 68% of detained immigrants in California are unrepresented. Furthermore, the same data shows that detained immigrants who had counsel succeeded more than five times as often as did their unrepresented counterparts.” The legal assistance provided by CRLAF is invaluable to the thousands of families represented, and is indebted to the supporters of our shared vision of justice for all. This project in Texas is essential work in continuing to represent individuals and families in critical need. Immigrants must be given equal opportunity and rights, no matter their race, religion, or country of origin. Our Organization Since 1981, CRLAF has provided high quality direct legal services and engaged in administrative, legislative and impact litigation to improve the lives of the rural poor. We serve the most marginalized communities – the unrepresented, the unorganized and the undocumented – from offices in Sacramento, Fresno, Oakland, Ceres, and Vista. Established in response to the rigid restrictions placed on legal aid providers by the Legal Services Corporation, CRLAF engages in direct representation of immigrants, class action representation, legislative advocacy, community organizing, and serves as a statewide IOLTA support center. CRLAF is deeply rooted in rural, low-income communities, with the Executive Director and many staff members raised in farm worker families. The Board is diverse, composed of retired farm workers, attorneys, and immigrant rights advocates. This connection makes us well positioned to grasp the issues of concern to rural poor communities and to design culturally sensitive solutions. Funds As part of an effort coordinated by RAICES, we are requesting $20,000 to support a team of five attorneys to travel to the family detention center in Karnes City, Texas from September 10-13 to assist immigrant families with their immigration status. Our bilingual and bicultural attorneys will meet with children and parents in detention. We will gather information from detainees, prepare them for &amp;#8220;credible fear&amp;#8221; and &amp;#8220;reasonable fear&amp;#8221; interviews, and for those eligible, will assist in the preparation of asylum applications, bond requests, and other benefits applications. Some of the detainees do not speak Spanish, so we plan to send two of our community outreach advocates who speak indigenous languages, including Mixteco. The cost estimate for this project is $20,000, which includes: airfare, lodging, meals, local transportation, office supplies, data/roaming/technical equipment charges and incidentals. Any remaining funds will be used to support ongoing immigration work such as lawsuits, outreach, know your rights presentations and educational workshops. One Client’s Story Magdalena lived in a pueblo in Mexico that was taken over by a drug cartel. At 12 years old she watched her father leave at dawn every day to guard the ranch with other resistors. He taught her to hide in the nearby hillside when she heard gunshots. Her mother was terminally sick and there were days Magdalena would have to help her mother walk as they fled to hide in the hillside. When Magdalena felt safe enough to attend school, she would ride a motorbike an hour into town. Eventually, her mother passed away, and violence overtook the community. Magdalena fled, hoping to make it to California&amp;#8217;s Central Valley where her sister lived. She was detained at the US border and held in what is commonly referred to as the &amp;#8220;ice box,&amp;#8221; an immigration detention facility. Once released to her sister, she received notice she was in deportation proceedings before the San Francisco Immigration Court; they called CRLAF for help. CRLAF took on Magdalena’s case and filed for guardianship, ensuring Magdalena&amp;#8217;s sister could enroll her in school and link her to essential medical care. CRLAF helped stop the deportation proceedings and successfully obtained immigration relief for Magdalena. Today, Magdalena is almost completely proficient in English, thanks to the practice she gets with her sister and nieces. She&amp;#8217;s getting stellar grades in school and excitedly talks about the prospect of college one day. Fortunately, Magdalena can also access Medi-Cal to receive critical counseling services to teach positive coping skills as she works through the trauma of her past. Most recently, CRLAF represented Magdalena in her successful application for permanent residence. Unfortunately, Magdalena’s story is not unique. There are thousands of children and families living in California, here for a chance at a better life. These same farm workers are raising families, contributing to local economies, and putting food on our tables. But they need help to navigate the complex federal immigration system. With your support of CRLAF, you can help protect human rights. Other Ways to Help There are concrete and direct ways we can all fight back against these unjust attacks on immigrants and make a difference here in our own region. Sometimes, the most important acts of resistance are the small ones. Get educated on what’s going on in immigrant communities and once you know, share the information. Use language that respects and includes everyone. No human being is illegal. The language used to describe those who are undocumented has criminalized immigrants. It’s time to change the conversation. Whenever ICE or Customs and Border Patrol arrives to a public setting, stand up and loudly let everyone know that they have the right to remain silent, regardless of their immigration status. Everyone eligible to vote should register to vote and turnout in November. Our elected representatives work for us. Their policies should reflect our values. Go online to find their numbers to call or where you can send letters to your elected representatives. Support local legal aid organizations like California Rural Legal Assistance Foundation – the organizations on the ground that represent immigrants.</t>
  </si>
  <si>
    <t>JUAN CARLOS</t>
  </si>
  <si>
    <t>juancbedoyagiraldo@gmail.com</t>
  </si>
  <si>
    <t>(314) 737-3414</t>
  </si>
  <si>
    <t>03-21-2019</t>
  </si>
  <si>
    <t>Tessa</t>
  </si>
  <si>
    <t>Resumen de la campaña A partir del 10 de agosto de 2018, 559 niños permanecen separados de sus padres. Cientos de niños esperan en detención. Cientos de padres siguen sin estar representados y las noticias indican que muchos padres están firmando documentos que no comprenden del todo, incluida la &amp;#8220;reducción&amp;#8221; de la reunión de los padres con sus hijos. &amp;#8220;Simplemente no hay una forma humana de detener a las familias. Las solicitantes de asilo deben recibir el debido proceso, la expulsión no expulsada. Y el final del camino debe ser el final de la detención familiar a tiempo completo&amp;#8221;. -Presidente de AILA, Victor Nieblas Pradis- Acceso a experiencia los abogados de inmigración son críticos. Juntos podemos hacer la diferencia. Ayuda a enviar a nuestro equipo de cinco abogados y defensores de habla hispana y mixteca a Karnes, TX. CRLAF ha representado a trabajadores agrícolas, inmigrantes y trabajadores asalariados por más de 35 años. Nuestro equipo trabaja para lograr la justicia social y la equidad en asociación con las comunidades rurales a través de la defensa legislativa, legal y comunitaria. Nuestro objetivo es ayudar a las poblaciones desatendidas a mejorar sus condiciones económicas, sociales y políticas. CRLAF es la única organización de asistencia legal en California que presta servicios a las comunidades rurales y ofrece asesoría legal gratuita, asesoramiento y representación a trabajadores de bajos ingresos y sus familias, independientemente de su estatus migratorio. El punto de inflexión: mientras que la detención familiar comenzó en 2015, en los últimos tres años ha aumentado el número de personas a Estados Unidos, con más personas y familias detenidas este año que antes, incluso hasta el punto de crear tiendas de campaña en las que detener a niños que han sido arrancados de sus padres. Muchos de estos niños llegaron a los EE. UU. Buscando escapar de condiciones terribles, solo para quedar traumatizados. El promedio se ha comparado con los campamentos de verano, pero se mantiene el hecho de que las madres, los padres y los niños están detenidos sin libertad, obligados a permanecer confinados en detención e imposibilitados de contactar a sus seres queridos. Si bien CRLAF ha trabajado con personas en centros de detención, esta es la primera vez que un equipo de abogados brindará asistencia pro bono a las familias detenidas. El equipo ha ayudado a familias que han sido detenidas juntas, representó a padres que han sido separados de sus familias y representó a menores no acompañados, muchos de cuyos casos continuarán mientras permanezcan separados de sus familias. Las metas del proyecto Nuestro objetivo es cambiar la política federal para crear más programas y procesos justos para las familias inmigrantes y para aquellos que buscan asilo. CRLAF, en colaboración con RAICES y Karnes Pro BonoProject, asistirá a las personas en la preparación de entrevistas para determinar el miedo creíble y proporcionar asistencia de emergencia sobre una base limitada. El equipo dijo que están &amp;#8220;entusiasmados con la oportunidad de usar su experiencia legal única y su capacidad lingüística para ayudar de esta manera altamente necesaria e impactante&amp;#8221;. Están ansiosos por obtener más experiencia para ayudar a las personas en casos de emergencia, traer estas habilidades mejoradas a otro trabajo en el que participa CRLAF, para prestar apoyo a la red de Safe City y para continuar colaborando con otras organizaciones de ideas afines para garantizar que la infraestructura para los desacuerdos de deportación se desarrolle y evolucione. Además, CRLAF continuará trabajando para cambiar la política de inmigración mediante la adopción de demandas individuales y colectivas dentro de varios centros de detención y en toda el área rural de California. Por qué importa Al ayudar a un número de familias de refugiados a pasar la prueba de miedo creíble, CRLAF habrá ayudado a estas personas a obtener estatus y comenzar el camino a la ciudadanía en los Estados Unidos. CRLAF ya está involucrado en varios casos, representando a inmigrantes y refugiados. Este trabajo está en curso y requiere fondos para continuar. Con más clientes representados y más demandas iniciadas, mayor será el impacto en el sistema legal. Tenemos la intención de medir nuestro impacto a través del número de clientes asistidos. El Proyecto Karnes estima que un abogado voluntario puede servir entre 50 y 80 familias por semana, con un promedio de aproximadamente 10 por día. En otros proyectos, CRLAF ha medido nuestro impacto a través del número de clientes representados y casos que han finalizado exitosamente, donde el Demandado ha liquidado los fondos, el cierre del caso ha resultado en nuevas pólizas, visas individuales o estado de residencia, y las familias se vuelven a unir. El número de inmigrantes y familias que buscan asilo en los Estados Unidos ha aumentado significativamente en los últimos tres años, y continúa superando la representación gratuita y de bajo costo disponible. Pero la necesidad de representación legal persiste. Un estudio realizado por NILC en 2016 determinó que &amp;#8220;Un examen de datos durante un período de tres años revela que el 68% de los inmigrantes detenidos en California no están representados. Además, la misma información muestra que los inmigrantes detenidos que tenían un abogado tuvieron éxito más de cinco veces con la misma frecuencia que sus homólogos no representados &amp;#8220;. La asistencia legal brindada por CRLAF es invaluable para las miles de familias representadas, y está en deuda con los partidarios de nuestra visión compartida de justicia para todos. Este proyecto en Texas es un trabajo esencial que consiste en representar a individuos y familias en necesidad crítica. Los inmigrantes deben tener igualdad de oportunidades y derechos, sin importar su raza, religión o país de origen. &amp;nbsp; Nuestra organización Desde 1981, CRLAF ha brindado servicios legales directos de alta calidad y se ha involucrado en litigios administrativos, legislativos y de impacto para mejorar las vidas de los pobres de las zonas rurales. Atendemos a las comunidades más marginadas, los no representados, los no organizados y los indocumentados, desde oficinas en Sacramento, Fresno, Oakland, Ceres y Vista. Establecida en respuesta a las rígidas restricciones impuestas a los proveedores de ayuda legal por la Corporación de Servicios Legales, CRLAF participa en la representación directa de inmigrantes, representación de acción de clase, abogacía legislativa, organización comunitaria y sirve como un centro de apoyo de IOLTA en todo el estado. CRLAF está profundamente enraizado en comunidades rurales de bajos ingresos, con el Director Ejecutivo y muchos miembros del personal criados en familias de trabajadores agrícolas. La Junta es diversa, compuesta de trabajadores agrícolas retirados, abogados y defensores de los derechos de los inmigrantes. Esta conexión nos coloca en una buena posición para abordar los problemas que preocupan a las comunidades rurales pobres y para diseñar soluciones sensibles a las culturas. Fondos Como parte de un esfuerzo coordinado por RAICES, estamos solicitando $ 20,000, para ayudar a un equipo de cinco abogados a viajar al centro de atención familiar en Karnes City, Texas del 10 al 13 de septiembre para ayudar a las familias inmigrantes con su estado migratorio. Nuestros abogados bilingües y biculturales se reunirán con niños y padres detenidos. Obtendremos información de los detenidos, los prepararemos para entrevistas de &amp;#8220;miedo creíble&amp;#8221; y &amp;#8220;temor razonable&amp;#8221;, y para aquellos elegibles, asistiremos en la preparación de solicitudes de asilo, solicitudes de fianza y otras aplicaciones de beneficios. Algunos de los detenidos no hablan español, por lo que planeamos enviar a dos de nuestros defensores comunitarios que hablan idiomas indígenas, incluido Mixteco. El costo estimado de este proyecto es de $ 20,000, que incluye: pasajes aéreos, alojamiento, comidas, transporte local, suministros de oficina, cargos por roaming de datos / equipos técnicos e imprevistos. Los fondos restantes se usarán para respaldar el trabajo de inmigración en curso, como demandas judiciales, divulgación, conocer sus presentaciones de derechos y talleres educativos. Una historia de una cliente Magdalena vivía en un pueblo en México que fue tomado por un cartel de drogas. A los 12 años de edad, vio a su padre salir todos los días para proteger el rancho con otras resistencias. Le enseñó a esconderse en la ladera cercana cuando escuchó disparos. Su madre tenía una enfermedad terminal y hubo días en que Magdalena tendría que ayudar a su madre a caminar mientras huían para esconderse en la ladera. Cuando Magdalena se sentía lo suficientemente segura como para ir a la escuela, ella tomaría una motocicleta a una hora de la ciudad. Eventualmente, su madre falleció y la violencia se apoderó de la comunidad. Magdalena huyó, esperando llegar al Valle Central de California, donde vivía su hermana. Ella fue arrestada en la frontera de los Estados Unidos. Y confinado en lo que comúnmente se conoce como la &amp;#8220;caja de hielo&amp;#8221;, un centro de detención de inmigrantes. Una vez que fue liberada, su hermana recibió un aviso de que estaba en proceso de deportación ante la Corte de Inmigración de San Francisco; Llamaron a CRLAF por ayuda. CRLAF tomó el caso de Magdalena y solicitó la tutela, asegurando que la hermana de Magdalena pueda inscribirla en la escuela y vincularla con la atención médica esencial. CRLAF ayudó a detener los procedimientos de deportación y obtuvo un alivio de inmigración para Magdalena. Hoy, Magdalena es casi completamente competente en inglés, gracias a la práctica que tiene con su hermana y sobrinas. Ella está obteniendo calificaciones estelares en la escuela y con entusiasmo habla sobre la posibilidad de ir a la universidad algún día. Afortunadamente, Magdalena también puede acceder a Medi-Cal para recibir servicios de asesoramiento críticos para enseñar habilidades positivas de afrontamiento mientras trabaja en el trauma de su pasado. Más recientemente, CRLAF representó a Magdalena en su exitosa solicitud de residencia permanente. Desafortunadamente, la historia de Magdalena no es única. Hay miles de niños y familias que viven en California, aquí para tener una oportunidad de una vida mejor. Estos mismos trabajadores agrícolas están criando familias, contribuyendo a las economías locales y poniendo comida en nuestras mesas. Pero necesitan ayuda para navegar el complejo sistema de inmigración federal. Con su apoyo a CRLAF, puede ayudar a proteger los derechos humanos. Otras maneras ayudar Hay muchas maneras concretas y directas podemos luchar contra esas ataques injusticias en inmigrantes y hacer una diferencia aquí en nuestra región. A veces, los actos más importantes de resistencia son los más pequeños. Aprende sobre que está pasando en las comunidades inmigrantes, y comparte la información. Si ICE o Patrulla Fronteriza llegan a una área publica, pare y cuenta a todos en voz alta que tienen el derecho quedar en silencio, independientemente de su estado migratorio. Usa palabras que incluyan y respetan a todos. Nadie es ilegal. El idioma usado a describirlos a ellos que están sin documentos ha criminalizado a inmigrantes. Ya es la hora cambiar la conversación. Cada persona elegible votar debería registrar a votar y venir en noviembre. Nuestros representantes elegidos trabajan para nosotros. Sus políticas deben reflejar nuestros valores. Vaya en línea para encontrar sus números para llamar o dónde puede enviar cartas a sus representantes electos. Apoyo a organizaciones locales de asistencia legal como California Rural Legal Assistance Foundation &amp;#8211; las organizaciones sobre el terreno que representan a los inmigrantes.</t>
  </si>
  <si>
    <t>&amp;nbsp; We estimate the cost to send a team of five to Karnes, Texas to provide legal counsel, advice, and representation will be approximately $20,000. This budget includes: airfare, lodging, meals, local transportation, office supplies, data/roaming/technical equipment charges and incidentals.</t>
  </si>
  <si>
    <t>Give the gift of empowering young women from marginalized rural communities in Mexico by donating to Mariposas’ programs</t>
  </si>
  <si>
    <t>Empoderar a mujeres jóvenes de comunidades rurales marginadas en México mediante donaciones a los programas de Mariposa</t>
  </si>
  <si>
    <t>&amp;#8220;La Casita&amp;#8221;: Centro de Atención y Defensoría de las Mujeres en las Migraciones.</t>
  </si>
  <si>
    <t>https://hipgive.org/wp-content/uploads/2017/08/carta-constitutiva-foca.jpg</t>
  </si>
  <si>
    <t>Investing in education is one of the most effective ways to help fight poverty and empower girls. Educated girls become intelligent, strong women who lead in their communities. The Mariposas’ scholarship program provides assistance for young women from six marginalized communities in the states of Puebla and Tlaxcala, Mexico to attend a university, giving them and their families an opportunity for a better future. Mariposas’ scholarship recipients are selected from a talented pool of applicants that are from one of the six rural communities we work in. All have participated in Camp Mariposas and the majority of the scholarship recipients have also participated in our other two empowerment and leadership programs: Club Mariposas and Environmental Service Adventures. Camp Mariposas, the first step to becoming a Mariposas, is our week-long annual leadership and empowerment camp that focuses on improving self-confidence and developing solutions to the obstacles faced by girls every day. Camp sessions include: goal setting, healthy relationships, reproductive health, team building and leadership. We aim to self-empower them to understand and realize that they are capable of reaching their full potential and achieving their goals. After the Camp most of the Mariposas want to further their education, but do not have sufficient financial resources to do so thus our scholarship program was born in order to support these girls in achieving their dreams. To date we have proudly provided 17 college scholarships! Each college scholarship is $1,600/ year for four years, which supports their room, tuition, and board. Each recipient is required to maintain a 7 out of 10 GPA and to give back to their community by volunteering at least 70 hours a year. A great example is Bere, one of our first college scholarship recipients, who graduated in 2017 from BUAP (Mexican state university in Puebla) with a degree in Business Administration. In 2016, as part of her volunteer requirement she actively participated in the Environmental Adventure Program as a mentor and helped organize several projects back in her community. But don’t take our word for it, hear from Bere herself about the impact that your donation has had on her educational opportunities: bit.ly/BereMariposas Every girl deserves the right to an education, but even if they have access to it other barriers can prevent them from graduating high school. Nationally, Mexican women face major social and health challenges due to the high prevalence of teenage pregnancy. Teenage pregnancy increases the probability of dropping out of school, living in poverty, having low-income jobs, and the risk of maternal death. Mariposas finds that by increasing educational opportunities and engaging young women to identify and achieve their goals/dreams we can help them graduate high school. An inadequate educational system, a lower value placed on educating girls, and the gender-based disparities that exist in Mexico contribute to the fact that women face a lack of programs and resources focusing on leadership, education, and professional skills. One of the key ways young girls can avoid teenage pregnancy is through access to continued education. Educating young women does not only have a positive impact on the individual, but for every extra year of primary school it can boost a girl’s future wage from 10 to 20 percent and an extra year of secondary school increases that earning potential by 15 to 25 percent. Specifically, according to the World Bank, increasing the share of women with a secondary education by 1 percent boosts annual per capita income growth of a Country by 0.3 percentage points. Beyond boosting a country’s economy, increasing a women’s wage can help provide economic security and independence allowing a woman to have more control of her life. Mariposas is creating a ripple effect. In 2018, we conducted an impact survey across all of our participants and found 100% of Mariposas who participated in all three of our programs, the Camp, Environmental Service Adventures, and Club Mariposas, have graduated from high school. To read more about how Mariposas empowers young women to follow their dreams and focus on their education read our full impact report here: bit.ly/MariposasRipple &amp;nbsp; &amp;nbsp; Empower Mariposas for International Women’s day! Our goal is to raise at least $4,800 USD through the HIPGive platform to continue to provide the opportunity for young women to reach their full potential and follow their dreams through our scholarship program and our other Mariposas educational and empowerment programs: Camp Mariposas and Environmental Service Adventures. Your financial support is critical to expanding the amount of opportunities we can offer to the young Mariposas which inspire them to graduate and enhance their communities. 100% of donations will go directly to empower young women. Your donation today will help us achieve this goal! $20 provides material for community service projects $50 provides 10 days of survival swim classes during Environmental Service Adventures $100 provides a stipend for one girl to attend Camp Mariposas $200 provides tuition for one girl for one month $800 provides tuition for one girl for a semester $1,600 provides tuition for one girl for a year $3,500 provides funding for the Camp Mariposas or Environmental Service Adventures &amp;nbsp; Sources: (1) World Health Organization (WHO), the is four times higher among adolescents younger than 16 years than women in their twenties in Latin America. (2) Morton, Matthew; Klugman, Jeni; Hanmer, Lucia; Singer, Dorothe. 2014. Gender at work : a companion to the world development report on jobs. Washington, DC : World Bank Group. http://www.worldbank.org/content/dam/Worldbank/document/Gender/GenderAtWork_web.pdf (3) UNICEF (2011) UNICEF says education for women and girls a lifeline to development &amp;nbsp;</t>
  </si>
  <si>
    <t>comunicacion@foca.org.mx</t>
  </si>
  <si>
    <t>(967) 141-0823</t>
  </si>
  <si>
    <t>Apóyanos para que el Centro continúe dando atención, acompañamiento y defensoría a las mujeres en las migraciones.</t>
  </si>
  <si>
    <t>¡Apóyanos! para que la CASITA MORADA, continúe dando asesoría jurídica a las mujeres en las migraciones.</t>
  </si>
  <si>
    <t>Invertir en la educación es una de las formas más efectivas de ayudar a combatir la pobreza y empoderar a las niñas. Las niñas educadas pueden convertirse en mujeres inteligentes, fuertes y líderes en sus comunidades. El programa de becas Mariposas brinda asistencia a mujeres jóvenes de seis comunidades marginadas en los estados de Puebla y Tlaxcala, México para que asistan a una universidad, lo que les brindará a ellas y a sus familias la oportunidad de un futuro mejor. Las beneficiarias de las becas Mariposas se seleccionan de un grupo talentoso de solicitantes que pertenecen a alguna de las seis comunidades rurales en las que trabajamos. Todas las aplicantes deben haber participado en el Campamento Mariposas y la mayoría de las becarias también participan en los otros dos programas: Club Mariposas y Aventuras de Servicio Ambiental. Campamento Mariposas: el primer paso para convertirse en Mariposas. Es nuestro campamento anual de liderazgo y capacitación que dura una semana, enfocado en mejorar la autoconfianza y el desarrollo de habilidades para dar soluciones a los obstáculos que enfrentan las niñas todos los días. Las sesiones de campamento incluyen: establecimiento de metas, relaciones saludables, salud reproductiva, formación de equipos y liderazgo. Nuestro objetivo es empoderarlas y que comprendan que son capaces de alcanzar su máximo potencial y cumplir sus objetivos. Después del Campamento, la mayoría de las Mariposas desean continuar con su educación, pero no llegan a tener los recursos financieros suficientes para hacerlo, por ello nació nuestro programa de becas para ayudar a estas niñas a lograr sus sueños. Hasta la fecha hemos proporcionado 17 becas universitarias. Cada beca universitaria es de $ 1,600 / año por cuatro años, lo que cubre los gastos de hospedaje y matrícula. Se requiere que cada becaria mantenga un promedio de 7 de cada 10 GPA y contribuya a su comunidad ofreciéndose como voluntaria, al menos 70 horas al año. Un gran ejemplo es Bere, una de nuestras primeras becarias universitarias, que se graduó en 2017 de BUAP con un título en Administración de Empresas. Como parte de su requisito de voluntariado, participó como mentora en el Programa de Aventura de Servicio Ambiental 2016 y ayudó a organizar varios proyectos en su comunidad. Pero no se quede solo con nuestra palabra y escuche de propia voz, a Bere, nuestra primera egresada de la universidad, sobre el impacto que sus donaciones han tenido en sus oportunidades educativas: bit.ly/BereMariposas Todas las mujeres jovenes merecen el derecho a la educación pública, pero incluso si tienen acceso a ellas, otras barreras pueden impedirles graduarse de la secundaria y preparatoria. A nivel nacional, las mujeres mexicanas enfrentan importantes desafíos sociales y de salud, debido a la alta prevalencia de embarazos en la adolescencia. El embarazo adolescente aumenta la probabilidad de abandonar la escuela, vivir en la pobreza, tener empleos de bajos ingresos y el riesgo de muerte materna. Mariposas propone que al aumentar las oportunidades educativas e involucrar a las mujeres jóvenes para que identifiquen y alcancen sus metas y sueños, podemos ayudarlas a graduarse de la Preparatoria. Debido a un sistema educativo inadecuado, el menor valor otorgado a la educación de las niñas y las disparidades de género que existen en México significan que las mujeres enfrentan una falta de programas y recursos que se centran en el liderazgo, la educación y las habilidades profesionales. Una de las formas clave en que las niñas pueden evitar el embarazo en la adolescencia es a través del acceso a la educación continua. Educar a las mujeres jóvenes no solo tiene un impacto positivo en el individuo, sino que por cada año adicional de escuela primaria puede aumentar el salario futuro de una niña de 10 a 20 por ciento y un año adicional de educación secundaria aumenta ese potencial de ingresos de 15 a 25 por ciento. Específicamente, según el Banco Mundial, aumentar la proporción de mujeres con educación secundaria en un 1 por ciento aumenta el crecimiento anual del ingreso per cápita de un país en 0,3 puntos porcentuales. Más allá de impulsar la economía de un país, aumentar el salario de una mujer puede ayudar a proporcionar seguridad económica e independencia, permitiendo que una mujer tenga más control sobre su vida. Mariposas está creando un efecto dominó. En 2018, realizamos una encuesta de impacto entre todas nuestras participantes y encontramos que el 100% de las Mariposas que participaron en el Campamento, en Aventuras de Servicio Ambiental y el Club Mariposas se graduaron de la escuela secundaria. Para leer más sobre cómo Mariposas capacita a las mujeres jóvenes para seguir sus sueños y centrarse en su educación, lea nuestro informe de impacto completo aquí: bit.ly/MariposasRipple ¡Empodera a las mariposas para el día internacional de la mujer! Nuestro objetivo es recaudar fondos por lo menos $ 4,800 USD a través de la plataforma HIPGive para continuar brindando oportunidades educativas para que las jóvenes alcancen su máximo potencial y sigan sus sueños a través de nuestro programa de becas y nuestros otros programas educativos y de empoderamiento de Mariposas: Campamento Mariposas y Aventuras de Servicio Ambiental. Su apoyo financiero es fundamental para ampliar la cantidad de oportunidades que podemos ofrecer a las jóvenes Mariposas, que las inspiran a graduarse y mejorar sus comunidades. El 100% de las donaciones irá directamente al empoderamiento de las mujeres jóvenes. Su donación de hoy nos ayudará a lograr este objetivo. &amp;nbsp; $ 20 proporciona material para proyectos de servicio comunitario $ 50 proporciona 10 días de clases de natación de supervivencia durante Aventuras de Servicio Ambiental $ 100 proporciona los recursos para que una niña asista al Campamento Mariposas $ 200 proporciona la matrícula para una niña por un mes $ 800 proporciona la matrícula para una niña por un semestre $ 1,600 proporciona la matrícula para una niña por un año $ 3,500 proporciona fondos para el Campamento Mariposas o Aventuras de Servicio Ambiental &amp;nbsp; Sources: (1) World Health Organization (WHO), the is four times higher among adolescents younger than 16 years than women in their twenties in Latin America. (2) Morton, Matthew; Klugman, Jeni; Hanmer, Lucia; Singer, Dorothe. 2014. Gender at work : a companion to the world development report on jobs. Washington, DC : World Bank Group. http://www.worldbank.org/content/dam/Worldbank/document/Gender/GenderAtWork_web.pdf (3) UNICEF (2011) UNICEF says education for women and girls a lifeline to development</t>
  </si>
  <si>
    <t>¿Por qué necesitamos de tu donación? Para que La Casita Morada siga dando asistencia legal y atención psicológica para las niñas y mujeres migrantes. &amp;nbsp; La Casita Morada Es un Centro de Atención y Asesoría para las Mujeres en las Migraciones que brinda acompañamiento y defensoría de casos de violaciones a los derechos humanos, de las mujeres en situación de migración, con un modelo de atención en el tema de asilo en México, dirigido a las migrantes que transitan el corredor fronterizo Huehuetenango en Guatemala y Comitán de Domínguez en Chiapas-México. La Casita Morada es un espacio físico de acción de la Red de Gestoras de Derechos de la Frontera México Guatemala, formada por 25 personas, que son miembros de las comunidades fronterizas y con incidencia comunitaria y regional, la cual ha establecido alianzas con otras organizaciones, para salvaguardar los derechos de las mujeres en las migraciones. Además La Casita Morada generar sinergias con otras organizaciones y atiende de manera oportuna casos de violación a los derechos humanos. Los procesos migratorios son cada vez más riesgosos para las mujeres, es por ello que la experiencia migratoria está acompañada de violencia y violación a sus derechos humanos. El modelo de atención de La Casita Morada puede contrarrestar la situación de vulnerabilidad, a las que se enfrentan las mujeres migrantes que transitan el corredor Huehuetenango-Comitán. Metodología de trabajo Es un modelo de atención que implica el trabajo desde un enfoque intercultural y de género, que reconoce la diversidad de condiciones de vulnerabilidad de las mujeres en el origen, tránsito, destino y retorno. Trabaja para contrarrestar la discriminación y fortalecer las condiciones para el ejercicio de sus derechos humanos. Acompañamiento psicojurídico para mujeres en las migraciones que comprende, asistencia legal, acompañamiento psicológico, que contempla generar sinergias con otras organizaciones para detectar y atender de manera oportuna casos de violencia. Las causas de estos desplazamientos forzados son resultado de una violencia sistemática y estructural (pandillas, pobreza, corrupción del estado, guerras) Que genera en las familias situaciones de tensión y estrés emocional. Esto afecta principalmente a las mujeres quienes viajan solas o en compañía de su familia, debido a que no existen o no están visibilizadas por el estado. Por otra parte, la violencia hacia las mujeres se replica durante la ruta migratoria dentro de la familia, vulnerando aún más su situación de género. La Casita Morada ofrece atención a casos de solicitud de asilo, regularización por razones humanitarias, tarjetas de tránsito e interposición de denuncias en los casos que así se necesite, incluyendo el componente de naturalización, enfocándonos en la promoción de la integración local de las mujeres y sus familias. Acerca de nuestra organización Formamos parte de una organización sin fines de lucro llamada Formación y Capacitación A.C., FOCA A.C. (www.foca.org.mx) Nuestro enfoque de trabajo está regido por el ejercicio de los derechos humanos, la igualdad de género y la interculturalidad. En este marco y suscribiendo las iniciativas de los estados y la sociedad civil organizada a nivel internacional, nuestras estrategias y líneas de acción se alinean a una serie de Objetivos de Desarrollo Sostenible específicamente con por lo menos 4 Objetivos: &amp;#8211; Salud. Específicamente en los referidos a la salud materna y la salud sexual y reproductiva de las mujeres. &amp;#8211; Trabajo digno y crecimiento económico. En su meta articulada a los derechos de las trabajadoras migrantes. &amp;#8211; Reducción de las desigualdades de género en las migraciones. En base a derechos humanos. &amp;#8211; Incidencia política en derechos humanos con perspectiva de género en espacios locales, nacionales e internacionales.</t>
  </si>
  <si>
    <t>2019 PROGRAM BUDGET 1. Scholarship Program Cohort Year Number of Scholarship Recipients Scholarship Amount Total (USD) 2017 2 1600 USD $3,200 2018 3 1600 USD $4,800 2018 Empowerment 2 500 USD $1,000 2019 3 800 USD $1,600 2019 Annual Total $10,600 2. 2019 Camp Mariposas (this is without in-kind donations) Item Amount (USD) Lodging $1,250 Transportation $150 Food $1,060 Camp T-shirt $150 Supplies $150 Misc. $255 2019 Annual Total $3,015 3. 2019 Environmental Service Adventure (this is without in-kind donations) Item Amount (USD) Lodging $2,500 Transportation $2,000 Food $1,000 Camp T-shirt $150 Supplies $50 Misc. (Local Activities) $250 2019 Annual Total $5,950</t>
  </si>
  <si>
    <t>Family Defense Program</t>
  </si>
  <si>
    <t>Family and Fatherhood Services Project</t>
  </si>
  <si>
    <t>info@dadsnkids.com</t>
  </si>
  <si>
    <t>Cantidad Artículos Precio en dólares 1 Estufa $265 1 Cilindro de Gas $90 1 Computadora de escritorio $590 1 Impresora $145 * Material de papelería $710 4 Mesas $350 20 Sillas $600 2 Archiveros $530 * Víaticos para seguimiento de casos (transporte, hospedaje y alimentación) $3,530 1 Cafetera $80 * Artículos de limpieza $585 * Grabadora y cámara $470 1 Laptop $880 2 Escritorios $940 * Material de publicidad $1,470 1 Refrigerador $470 1 Horno de micro ondas $150 * Utensilios de cocina $295 * Pintura para oficinas $880 1 Bocina $235 1 Proyector $470 1 Televisión $590 * Limpieza y mantenimiento de oficinas $675 * Total $15,000 USD.</t>
  </si>
  <si>
    <t>focaorgmx</t>
  </si>
  <si>
    <t>https://vimeo.com/230699858</t>
  </si>
  <si>
    <t>Falso Plafon Nuestra Señora del Rosario de Talpa</t>
  </si>
  <si>
    <t>07-23-2019</t>
  </si>
  <si>
    <t>MAriana</t>
  </si>
  <si>
    <t>&amp;#8220;Immigrants at Risk helping other Immigrants at Risk&amp;#8221;</t>
  </si>
  <si>
    <t>pugicazzo@hotmail.com</t>
  </si>
  <si>
    <t>Falda Wonder Woman</t>
  </si>
  <si>
    <t>ebugg@chs-adphila.org</t>
  </si>
  <si>
    <t>Fabricación de muebles de diseño abierto y venta online</t>
  </si>
  <si>
    <t>Mapas de vida</t>
  </si>
  <si>
    <t>Fa La La La La to Solola</t>
  </si>
  <si>
    <t>&amp;#8220;Here to Stay&amp;#8221; &amp;#8211; &amp;#8220;Aqui para Quedarse&amp;#8221;</t>
  </si>
  <si>
    <t>https://hipgive.org/wp-content/uploads/2018/10/RTU-_Fátima_2018.pdf</t>
  </si>
  <si>
    <t>elrostrodejulio@riseup.net</t>
  </si>
  <si>
    <t>&amp;#8220;Escucha mi voz, te quiero decir&amp;#8230;&amp;#8221;</t>
  </si>
  <si>
    <t>Mamás del Río Perú</t>
  </si>
  <si>
    <t>(564) 638-40</t>
  </si>
  <si>
    <t>Ikara, Innovación y conocimiento para la salud</t>
  </si>
  <si>
    <t>https://hipgive.org/wp-content/uploads/2019/04/Constitución-Ikara.pdf</t>
  </si>
  <si>
    <t>We are growing! Help us to build a new home in Solola!</t>
  </si>
  <si>
    <t>&amp;#8220;Blue Spring:</t>
  </si>
  <si>
    <t>¡Estamos creciendo! ¡Ayúdanos a construir un nuevo hogar en Sololá!</t>
  </si>
  <si>
    <t>Sololá is a department in Guatemala known for the beautiful Lake Atitlan, its rich indigenous culture, high poverty rates, and low levels of government support. Fa La La La La to Solola is one of the first steps towards creating a center in Solola that will provide a home to vulnerable children, stability and opportunities for women who have experienced domestic violence, and support and supplies to children and families in the community. &amp;nbsp; At our current location in Guatemala City, Hogar de Niños Fátima provides a home to children who have not received the support they need from either their families or the government. By opening a new location we can reach more children and provide support to some of Guatemala’s most vulnerable populations. &amp;nbsp; We have received several generous donations to help get our project started, and we are asking for your help to build the roof. &amp;nbsp; Our track record For sixteen years we have provided a loving home to some of Guatemala’s most vulnerable children and offer ongoing support to children who have been reunified with their families. &amp;nbsp; Help us meet our goal! Hogar de Ninos Fatima in Solola is part of something big &amp;#8211; it is part of the dream that a better life and more opportunities for children in situations of risk is possible. We count on the support of people like you to help turn this dream into reality. &amp;nbsp; Every donation counts and we appreciate any help you can give and if you know of more people who can offer their support please share our project and Like us on Facebook!</t>
  </si>
  <si>
    <t>Sololá es un departamento ubicado en el sur-occidente de Guatemala el cual es muy popular por su riqueza cultural y por contar con el lago de Atitlán, considerado como uno de los lagos más bellos del mundo. Lamentablemente también es conocido por el alto porcentaje de pobreza y maltrato infantil. &amp;nbsp; Con Fa La La La La a Sololá damos nuestro primer paso para poder atender a niños en situación de vulnerabilidad en el sur occidente del país. &amp;nbsp; ¿Por qué es importante este proyecto? En la ciudad de Guatemala Hogar de Niños Fátima actualmente proveemos abrigo y protección en condiciones dignas y con oportunidades de desarrollo, a niños y niñas en situación de riesgo por abandono, maltrato, desintegración familiar y emigración. Muchos niños provienen de familias originarias del sur-occidente del país, por lo que con la nueva sede, se podrá atender a los niños dentro de su cultura y entorno. &amp;nbsp; Con tu apoyo completaremos el techo del nuevo hogar Actualmente ya iniciamos con el proceso de construcción, por lo que ahora es cuando necesitamos de tu ayuda para poder construir el techo. Los materiales y la mano de obra son costosas, pero con tu apoyo podremos techar las nuevas instalaciones. &amp;nbsp; Hogar de niños Fátima en Sololá es parte de un gran proyecto. Hasta la fecha hemos contado con el apoyo de muchas personas que, al igual que nosotros, sueñan con ofrecer mejores oportunidades de desarrollo para la niñez en situación de vulnerabilidad. Ahora sólo nos falta tu contribución para completar el proyecto. Tu donación es muy importante y si conoces a más personas que puedan ayudarnos a cumplir con nuestra meta, comparte nuestro proyecto y síguenos en las redes sociales.</t>
  </si>
  <si>
    <t>Proyección presupuestaria Materiales: $ 5,000.00 Mano de obra $ 2,000.00 &amp;nbsp;</t>
  </si>
  <si>
    <t>falalalalatosolola</t>
  </si>
  <si>
    <t>feltincnyc@gmail.com</t>
  </si>
  <si>
    <t>mamasdelrio@gmail.com</t>
  </si>
  <si>
    <t>&amp;#8216;Y es así: una mirada al movimiento lésbico en México&amp;#8217;</t>
  </si>
  <si>
    <t>(519) 943-64838</t>
  </si>
  <si>
    <t>Iquitos, Perú</t>
  </si>
  <si>
    <t>We want to reduce maternal and neonatal mortality by building a community health worker program strengthened with an app</t>
  </si>
  <si>
    <t>Deseamos reducir la mortalidad materna e infantil con programa de agentes comunitarios de salud empoderados con una app</t>
  </si>
  <si>
    <t>Campaign summary: In Loreto, Peru, die 3 times more children and 2 times more pregnant women than in the rest of the country. In addition, 80% of deliveries happened in their homes. This may cause such deaths, whether due to infection, asphyxia or prematurity. The inequality gap in health is very big in our country. Our goal is that there are no more preventable deaths of mothers or newborn in our country. For that, we have created a program of Community Health Workers (CHW), chosen by their own community and people, empowered with a tablet app. More than 10 cluster-RCT in Africa and Asia showed that home visits by CHW can reduce neonatal mortality. For this reason, we will use the good mobile coverage and existing network in the communities in the amazon to monitor the pregnant women of each community through our app. The implementation and constant supervision will be the success of our program. In order to meet these requirements, we must cover a cost of USD3500 per community. For now, we are working in 80 communities of more than 2400 that exist only in the jungle of Peru. We want to expand our program and you can help us avoid these maternal and newborn deaths. How will we put your donations in action? 1. We will use the USD3500 to implement a community with the following materials: Induction training in technologies to the CHW and good practices in the delivery to midwives and CHW. Feedback and update training. Institutional uniform for CHW and midwives: four (4) t shirts, one (1) vest, one (1) tablet Printed material: Emergency Delivery Plan, Homebirth preparation card, Immediate care of the newborn card, General care of the newborn card, Poster of warning signs during pregnancy, Poster of warning signs during childbirth, Poster of warning signs after childbirth and Poster of warning signs of the newborn. Monthly supervision. 2. Our desire is to be able to work in 4 more native communities in Loreto. In case we do not reach the goal, your donations will help us to keep the communities we work with. 3. In each community with which we work, there are at least 4 pregnant mothers. With your donations, we can teach them what is necessary through our app and our community health workers to save their lives. Why it matters: We will be able to save the lives of many women who don&amp;#8217;t know what the warning signs are during their pregnancy and their newborn children. We will know that we are impacting them because we will have their registration in our application, and we will continue to monitor them until a week after their baby is born. In this way we will reduce the giant health gap that exists in the Peruvian Amazon, and we will reduce the maternal and newborn mortality that is so high in our country. Our working method has been tested in Africa and Asia. In addition, we developed a pilot in 2015 where we obtained great results: we managed to increase institutional deliveries by 21% (from 16% we passed to 37%) which reduces the probability of maternal death; we managed to increase prenatal control by 25% during the first trimester (from 38% to 63%), which increases the chances of institutional delivery; and finally, we managed to increase the ID of newborns by 28% (from 2% to 30%), which provides better health opportunities for the baby. All this work allowed us to win two grants: Grand Challenges Canada and the national fund of CONCYTEC. Thanks to them, we have been able to begin our work with the 80 communities where we are currently present. We have many more communities to go to. Potential Challenges: Help us spread our message by sharing this link to reach more people. You can also make your donations through our accounts in Peru: SOLES ACCOUNT (S /.) &amp;#8211; Interbank AN.: 0413001685015 DOLLAR ACCOUNT (USD) &amp;#8211; Interbank AN.: 0413001685022 If you want to organize a baby shower, contact us on our social networks that we will soon be offering this service in order to make this a sustainable program. About our organization: Here you can find out more about us: http://mamasdelrio.org/</t>
  </si>
  <si>
    <t>&amp;#8216;Y es así: una mirada al movimiento lésbico en México.</t>
  </si>
  <si>
    <t>¡Va por ellas!</t>
  </si>
  <si>
    <t>Resumen de la campaña: En Loreto, Perú, mueren 3 veces más mujeres y 2 veces más niños recién nacidos por causas prevenibles, a nivel nacional. Además, el 80% de los partos, se dan en sus hogares. Esto puede originar que dichas muertes, sean por infección, asfixia o prematuridad. La brecha de desigualdad en salud en muy grande en nuestro país. Nuestro objetivo es que no existan más muertes prevenibles de mamás ni de niños en nuestro país. Para eso, hemos creado un programa de Agentes Comunitarios de Salud (ACS), elegidos por su propia comunidad y empoderados con una aplicación para tableta. Más de 10 ensayos aleatorizado por conglomerados en África y Asia han demostrado que las visitas de ACS lograron reducir la mortalidad materna. Por esta razón, aprovecharemos la conexión de internet y señal de teléfono que existen en las comunidades en la selva para poder monitorear a través de nuestra app a las mujeres gestantes de cada comunidad. La implementación y supervisión constante serán el éxito de nuestro programa. Para poder cumplir con estos requisitos, debemos cubrir un costo de USD 3500 por comunidad. Por lo pronto estamos trabajando en 80 comunidades de más de 2400 que existen solo en la selva del Perú. Deseamos expandirnos y ustedes nos pueden ayudar a evitar estas muertes maternas y de niños recién nacidos. ¿Cómo pondremos tus donaciones en acción? Los USD 3500 servirán para poder implementar una comunidad con los siguientes materiales: Capacitación de inducción en tecnologías a los ACS y buenas prácticas en el parto a las parteras y ACS. Capacitación de actualización y feedback. Uniforme institucional para ACS y partera: cuatro (4) polos, un (1) chaleco, una (1) tablet, Material impreso: Plan de Parto de Emergencia, Cartilla de preparación para el parto en caso, Cartilla de atención inmediata del recién nacido, Cartilla de cuidados generales del recién nacido, Afiche de señales de peligro del embarazo, Afiche de señales de peligro del parto, Afiche de señales de peligro después del parto y Afiche de señales de peligro del recién nacido. Supervisión mensual. Nuestro deseo es poder trabajar en 4 comunidades nativas más en Loreto. En caso no llegar a la meta, las donaciones nos servirán para seguir manteniendo equipadas a las comunidades con las que trabajamos. En cada comunidad con la que trabajamos, hay por lo menos 4 madres embarazadas. Con tus donaciones, podremos enseñarle lo necesario a través de nuestra aplicación y nuestros agentes comunitarios para poder salvar su vida. Por qué importa: Lograremos salvar la vida de muchas mujeres que no conocen cuáles son las señales de peligro durante su embarazo y de sus hijos recién nacidos. Lograremos saber que estamos impactando en ellas pues tendremos su registro en nuestra aplicación y seguiremos haciéndoles un monitoreo hasta una semana después de nacido/a su bebé. De esta manera vamos a disminuir la brecha de salud gigante que existe en la amazonía peruana y lograremos reducir la mortalidad materna e infantil que es tan alta en nuestro país. Nuestro método de trabajo ha sido probado en África y Asia. Además, desarrollamos un piloto en el año 2015 donde obtuvimos grandes resultados: logramos aumentar en 21% los partos institucionales (de 16% pasamos a 37%) lo que reduce la probabilidad de muerte materna; logramos aumentar el control prenatal en 25% durante el primer trimestre (de 38% a 63%), lo que aumenta las probabilidades de parto institucional; y por último, logramos aumentar 28% el DNI de los recién nacidos (de 2% a 30%), lo que le brinda mejores oportunidades de salud al bebé. Todo este trabajo nos permitió ganar dos fondos concursables: Grand Challenges Canada y el fondo nacional de CONCYTEC. Gracias a ellos hemos podido comenzar nuestra labor con las 80 comunidades donde estamos presentes actualmente. Nos quedan muchas más comunidades a donde llegar. Otras formas de ayudar: Ayúdanos a difundir nuestro mensaje compartiendo este link para llegar a más personas También puedes hacer tus donaciones a través de nuestras cuentas interbancarias en Perú: CUENTA SOLES (S/.) &amp;#8211; Interbank Nº cta.: 0413001685015 CUENTA DÓLARES (USD) &amp;#8211; Interbank Nº cta.: 0413001685022 Si quieres organizar un babyshower, contáctanos en nuestras redes sociales que pronto estaremos ofreciendo ese servicio en miras a lograr hacer de esto un programa sostenible. Acerca de nuestra organización: Aquí podrás saber más de nosotras: http://mamasdelrio.org/</t>
  </si>
  <si>
    <t>mamasdelrio</t>
  </si>
  <si>
    <t>¡Que las niñas alcen su voz!</t>
  </si>
  <si>
    <t>Las Hormigas Comunidad en Desarrollo A.C.</t>
  </si>
  <si>
    <t>HCD 020516 PS8</t>
  </si>
  <si>
    <t>https://hipgive.org/wp-content/uploads/2017/11/Acta-constitutiva-1a-Parte---reducida.pdf</t>
  </si>
  <si>
    <t>https://hipgive.org/wp-content/uploads/2019/05/Inscripción-IKARA.pdf</t>
  </si>
  <si>
    <t>Expedición: Crusta Ecuador</t>
  </si>
  <si>
    <t>https://hipgive.org/wp-content/uploads/2019/05/000016024000_0413001685015.pdf</t>
  </si>
  <si>
    <t>Linabel</t>
  </si>
  <si>
    <t>Exchange to United States</t>
  </si>
  <si>
    <t>Estudio maestría artes escénicas</t>
  </si>
  <si>
    <t>(656) 627-3472</t>
  </si>
  <si>
    <t>https://hipgive.org/wp-content/uploads/2019/05/Presupuesto-Mamás-del-Río.xls</t>
  </si>
  <si>
    <t>Transformamos la sumisión y el silencio aprendidos de nuestras madres&amp;#8230; ¡Que las niñas alcen su voz!</t>
  </si>
  <si>
    <t>Estudio juntos</t>
  </si>
  <si>
    <t>Ciudad Juárez representa emblemáticamente el permiso de ejercer violencia hacia las mujeres con impunidad en México. Todavía muchas mujeres nacen, crecen, viven y mueren con el aprendizaje de que los varones tienen derecho sobre ellas y que su destino es tolerar el maltrato “porque así lo dijeron las abuelas y lo vimos en nuestras madres”. El Proyecto ¡QUE LAS NIÑAS ALCEN SU VOZ! Busca reeducar desde la infancia a las niñas y al mismo tiempo a sus mamás, para que aprendan: Que ellas pueden empezar a cambiar la historia, Que si cambia mamá sus aprendizajes de género, ellas también pueden cambiar Que ellas pueden crecer con seguridad en ellas mismas, al ir mamá conquistando su propia seguridad. A aumentar su autoestima, por el hecho de ser niñas Que tener conocimiento les da poder. Que aprender a leer, comprender lo que leen y despertar el gusto por la lectura, puede ser la llave que les abra la puerta a este poder. ¿Qué queremos lograr? Buscamos incidir en el cambio de patrones culturales, que en México han favorecido la violencia, y que por generaciones se ha enseñado a las mujeres de manera errónea, en contra de ellas mismas: “calladita te ves más bonita” o …” “tù aguanta, que es tu cruz…” Nos pueden ayudar a continuar nuestro trabajo para que las mujeres descubran y transformen los patrones que aprendieron acerca de la sumisión y la violencia, en las sesiones de terapia y en el espacio educativo, con las niñas y sus mamás . ¿Cómo pondremos tus donaciones en acción? Sesiones terapéuticas para niñas y sus mamás en donde saquen a la luz los mensajes en los que aprendieron a aguantar la violencia, a callarla, a tolerarla… Sesiones de aprendizaje y gusto por la lectura, en las que escuchen su voz y la valoren Creación, por ellas, de una pequeñita obra de teatro en donde quede claro que la violencia contra las mujeres ya no la van a tolerar y alcen su voz contra ella. Otras formas en que nos puedes ayudar: visita nuestra página de facebook, Las Hormigas Comunidad en Desarrollo A.C., dale like y compártela con tus contactos. comparte la liga de HIPGive e invita a que donen al proyecto “Que las niñas alcen su voz” entra a nuestra página web: http//www.lashormigascomunidad.org ¿Quiénes somos? “Las Hormigas” A.C. nació legalmente en mayo del 2002 como una Organización civil sin fines de lucro y con el fin de trabajar con personas que viven en situación de pobreza. Ubicada en Anapra una colonia marginada en el norponiente de la ciudad, que hace frontera con los estados de Texas y Nuevo México. De no estar Las Hormigas en esta zona, las personas no tendrían acceso a estos servicios educativos y terapéuticos. Las Hormigas nació para colaborar en el crecimiento y el desarrollo personal de las mujeres, de las niñas, de las familias, con el fin de cambiar la realidad social violenta y desarmonizada. El deseo más profundo para el cual nació Las Hormigas es que cambie la realidad desajustada, violenta y desarmonizada, al cambiar las personas y evolucionar. Solo si hay un cambio personal se dará un cambio social. Eso creemos y para eso trabajamos.</t>
  </si>
  <si>
    <t>ruben.hf.eng@gmail.com</t>
  </si>
  <si>
    <t>MAMÁ EMPRENDEDORA</t>
  </si>
  <si>
    <t>fundacionrestauradores@hotmail.com</t>
  </si>
  <si>
    <t>Estudiar en la Sorbona</t>
  </si>
  <si>
    <t>Ciudad Juárez representa emblemáticamente el permiso de ejercer violencia hacia las mujeres con impunidad en México. Todavía muchas mujeres nacen, crecen, viven y mueren con el aprendizaje de que los varones tienen derecho sobre ellas y que su destino es tolerar el maltrato “porque así lo dijeron las abuelas y lo vimos en nuestras madres”. El Proyecto ¡QUE LAS NIÑAS ALCEN SU VOZ! Busca reeducar desde la infancia a las niñas y al mismo tiempo a sus mamás, para que aprendan: Que ellas pueden empezar a cambiar la historia, Que si cambia mamá sus aprendizajes de género, ellas también pueden cambiar Que ellas pueden crecer con seguridad en ellas mismas, al ir mamá conquistando su propia seguridad. A aumentar su autoestima, por el hecho de ser niñas Que tener conocimiento les da poder. Que aprender a leer, comprender lo que leen y despertar el gusto por la lectura, puede ser la llave que les abra la puerta a este poder. ¿Qué queremos lograr? Buscamos incidir en el cambio de patrones culturales, que en México han favorecido la violencia, y que por generaciones se ha enseñado a las mujeres de manera errónea, en contra de ellas mismas: “calladita te ves más bonita” o …” “tù aguanta, que es tu cruz…” Nos pueden ayudar a continuar nuestro trabajo para que las mujeres descubran y transformen los patrones que aprendieron acerca de la sumisión y la violencia, en las sesiones de terapia y en el espacio educativo, con las niñas y sus mamás . ¿Cómo pondremos tus donaciones en acción? Sesiones terapéuticas para niñas y sus mamás en donde saquen a la luz los mensajes en los que aprendieron a aguantar la violencia, a callarla, a tolerarla… Sesiones de aprendizaje y gusto por la lectura, en las que escuchen su voz y la valoren Creación, por ellas, de una pequeñita obra de teatro en donde quede claro que la violencia contra las mujeres ya no la van a tolerar y alcen su voz contra ella. &amp;nbsp; Otras formas en que nos puedes ayudar: visita nuestra página de facebook, Las Hormigas Comunidad en Desarrollo A.C., dale like y compártela con tus contactos. comparte la liga de HIPGive e invita a que donen al proyecto “Que las niñas alcen su voz” entra a nuestra página web: http//www.lashormigascomunidad.org &amp;nbsp; ¿Quiénes somos? “Las Hormigas” A.C. nació legalmente en mayo del 2002 como una Organización civil sin fines de lucro y con el fin de trabajar con personas que viven en situación de pobreza. Ubicada en Anapra una colonia marginada en el norponiente de la ciudad, que hace frontera con los estados de Texas y Nuevo México. De no estar Las Hormigas en esta zona, las personas no tendrían acceso a estos servicios educativos y terapéuticos. Las Hormigas nació para colaborar en el crecimiento y el desarrollo personal de las mujeres, de las niñas, de las familias, con el fin de cambiar la realidad social violenta y desarmonizada. El deseo más profundo para el cual nació Las Hormigas es que cambie la realidad desajustada, violenta y desarmonizada, al cambiar las personas y evolucionar. Solo si hay un cambio personal se dará un cambio social. Eso creemos y para eso trabajamos.</t>
  </si>
  <si>
    <t>Estudiantes Guatemaltecos</t>
  </si>
  <si>
    <t>Mamá Dragón</t>
  </si>
  <si>
    <t>Estructura para construccion</t>
  </si>
  <si>
    <t>05-25-2019</t>
  </si>
  <si>
    <t>We help improve the quality of life of Pitahaya producers located in rural areas of the Puebla State</t>
  </si>
  <si>
    <t>Ayudamos a mejorar la calidad de vida de los productores de pitahaya situados en zonas rurales del Estado de Puebla</t>
  </si>
  <si>
    <t>Through the Civil Association Mamá Dragón, we seek to concentrate as many fruit producers as possible so that they can increase their income, exporting it to other countries and selling it at an appropriate price, so that they can improve their economic level and at the same time their quality of life, as being in rural areas, their production is not sold at a fair price.</t>
  </si>
  <si>
    <t>Estoy usando la sonrisa que me regalaste</t>
  </si>
  <si>
    <t>A través de la Asocación Civil Mamá Dragón, buscamos concentrar a la mayor cantidad de productores de la fruta para que puedan aumentar sus ingresos, exportandola a otros países y vendiendola a un precio adecuado, para que puedan mejorar su nivel económico y al mismo tiempo su calidad de vida, ya que al encontrarse en zonas rurales, su producción no se vende a un precio justo.</t>
  </si>
  <si>
    <t>TAX ID: 74480227</t>
  </si>
  <si>
    <t>LAS HORMIGAS COMUNIDAD EN DESARROLLO, A.C. PRESUPUESTO EGRESOS PROYECTOS ENERO-DICIEMBRE 2018 DIARIO ANUAL AGUINALDO PRIMA VACACIONAL TOTALES PROYECTO PSICOEDUCATIVO para niñas y niños. &amp;#8220;Sonrisas en el Desierto&amp;#8221; SUELDO GUIA TITULAR 458.39 167,311.62 6,875.82 1,375.16 175,562.60 SUELDO GUIA AUXILIAR 370.00 135,050.00 5,550.00 925.00 141,525.00 SEGURIDAD SOCIAL 63,120.15 63,120.15 IMPUESTO SOBRE NÓMINAS 10,341.12 10,341.12 MATERIAL EDUCATIVO 10,000.00 10,000.00 SUB TOTAL &amp;#8220;SONRISAS&amp;#8221; 400,548.87</t>
  </si>
  <si>
    <t>https://hipgive.org/wp-content/uploads/2018/10/6544ESCRITURA-CONSTITUTIVA--OPERACION-SONRISA-GUATEMALA.pdf</t>
  </si>
  <si>
    <t>Buscamos conseguir 20,000 pesos para poder establecer un lugar donde concentrar la pitahaya en condiciones adecuadas para su posterior exportación, las ganancias de la venta de ésta será directamente para los productores, realizando contratos de consignación con los productores.</t>
  </si>
  <si>
    <t>nantlli_dragon</t>
  </si>
  <si>
    <t>lizethwamba@hotmail.com</t>
  </si>
  <si>
    <t>01-31-2019</t>
  </si>
  <si>
    <t>Make their dreams come true</t>
  </si>
  <si>
    <t>Fundacion Proser</t>
  </si>
  <si>
    <t>830062004-6</t>
  </si>
  <si>
    <t>https://hipgive.org/wp-content/uploads/2019/02/Camara-Comercio-PROSER-2018.pdf</t>
  </si>
  <si>
    <t>A smile is the prettiest thing you can wear.</t>
  </si>
  <si>
    <t>Una sonrisa es la cosa bonita que puedes vestir.</t>
  </si>
  <si>
    <t>In Operation Smile, we dream that children born with a cleft lip and palate should have the same opportunities as our own children. If it were our child, would we do everything possible to give them the best start or not? In Guatemala there is a lack of access to safe surgery but we can give them that opportunity. How can you help? We would like to raise enough money to offer this surgery to 11 children in May 2019. Each surgery costs $ 260. If instead of eating at a fast food restaurant or going to the drivethrough for coffee in the morning for a week, you donate $10, $20 or $50 to us. After that these children will smile the same way you smile every time you buy your fast food or coffee. Spread the word with your friends and family to do the same and I assure you that you will be smiling twice that week.</t>
  </si>
  <si>
    <t>En Operación Sonrisa soñamos con que los niños que nacen con labio y paladar hendido deben tener la misma oportunidad de desarrollo. Si fuera nuestro hijo, haríamos todo lo posible para darles el mejor inicio de vida o no? En Guatemala hay falta de acceso a una cirugía segura pero nosotros les podemos dar esa oportunidad. ¿Cómo ayudar? Quisiéramos recaudar suficiente dinero para ofrecer esta cirugía a 11 niños en Mayo 2019. Cada cirugía cuesta $260. Si en vez de ir a comer a un restaurante rápido o pasar por tu café por las mañanas a una cafetería durante una semana, nos destinas ese dinero a nosotros, estos niños podrán sonreir de la misma forma que tu sonries cada vez que te compras tu comida rápida o café. Haz correr la voz con tus amigos y familiares para que hagan lo mismo y les aseguro que esa semana estarán sonriendo el doble.</t>
  </si>
  <si>
    <t>03-30-2019</t>
  </si>
  <si>
    <t>hablemos@xn--acompaaunsueo-nkbg.org</t>
  </si>
  <si>
    <t>(285) 800-4</t>
  </si>
  <si>
    <t>Give a teenager greater options to develop as a person, help her family and contribute to her community</t>
  </si>
  <si>
    <t>Dale a una adolescente mayores opciones de desarrollarse como persona, ayudar a su familia y contribuir a su comunidad</t>
  </si>
  <si>
    <t>Carolina, Silvia, Anggie and Lorena, have plans for their future, for them to prevent motherhood is key, this represents better opportunities for personal and social development. &amp;#8220;Acompaña un sueño&amp;#8221; invites you to provide long-term contraceptive methods to adolescents in situations of social and economic vulnerability.</t>
  </si>
  <si>
    <t>Problemática: En Colombia, 1 de cada 5 nacimientos ocurre en adolescentes entre 15 y 19 años (Encuesta Nacional Demografía y Salud, Colombia 2015), lo que constituye una problemática social y de salud pública porque perpetúa las condiciones de pobreza, desigualdad y exclusión, limitando las posibilidades de desarrollo. Además, la maternidad en la adolescencia condiciona, muchas veces de manera negativa, el bienestar integral y las expectativas de vida de las personas; en algunos contextos sociales ocasiona discriminaciones, vinculación temprana al mercado laboral, mayores probabilidades de ingresar a cadenas productivas de subempleo u otras formas inestables de relación laboral, tensiones familiares y emocionales y reconfiguración o aceleración de los proyectos de vida (Conpes 147. Departamento Nacional de Planeación, Colombia 2012. Página 4). ¿Por qué importa? A pesar de los avances del Estado Colombiano en cobertura universal en salud y Políticas de salud sexual y reproductiva, los esfuerzos para prevenir el embarazo temprano y adolescente resultan insuficientes dejando desatendidas muchas necesidades, especialmente de aquellas niñas y adolescentes en condiciones de vulnerabilidad social y económica. Entre tanto, por más de 3 décadas hemos visto cómo invertir en las más jóvenes logra activar el poder transformador de las niñas para manejar contextos adversos e identificar oportunidades de cuidado y desarrollo con beneficio para ellas, sus familias y comunidades. Objetivo: Objetivo: Favorecer herramientas personales y prácticas de autocuidado de las adolescentes que les permitan decidir libremente si desean tener hijos o no, cuántos, cuándo y con quién tenerlos, reconociendo en ellas Estrategia: acompañamos el trabajo de colectivos juveniles, ofrecemos asesorías individuales y patrocinamos servicios de anticoncepción de larga duración. Necesidad: En Acompaña un Sueño gestionamos recursos para la promoción de derechos sexuales y reproductivos mediante procesos de formación, así como un equipo interdisciplinario para la atención psicosocial de las beneficiarias. Sin embargo, estamos en la permanente búsqueda de recursos adicionales para financiar el acceso a servicios de prevención en salud reproductiva, para ello tenemos un fondo destinado al subsidio de servicios de anticoncepción de larga duración que necesita sostenibilidad. ¿Cómo pondremos tus donaciones en acción? Por cada $67 USD recaudados entregaremos a una adolescente un kit de prevención, con: Asesoría para la elección de plan anticonceptivo moderno de larga duración 1 Prueba de Embarazo 9 condones Servicio de inserción de implante subdérmico (4 años de protección) Una cita médica de control Información sobre derechos sexuales y reproductivos ¿Qué pasará si no alcanzamos la meta? La donación se usará para entregar todos los métodos anticonceptivos posibles de acuerdo al alcance, si hay un sobrante de dinero que no logre cubrir el costo del servicio (menos de 67 USD) se destinará a financiar las otras actividades de Acompañamiento y asesoría en derechos sexuales y reproductivos. Acompaña un sueño entrega métodos anticonceptivos no solo a adolescentes del Programa sino a sus hermanas, otras familiares y amigas, lo que constituye un universo más amplio de necesidad, aproximadamente 200 mujeres entre 14 y 19 años. De este grupo, 15 mujeres están a la espera de un método anticonceptivo y han cumplido con los criterios del estudio de vulnerabilidad socio-demográfica. ¿Por qué apoyar los programas de Acompaña un Sueño? El proceso en Acompaña un Sueño es integral para la niñez, adolescencia y sus familias. El componente salud sexual y reproductiva se integra a los demás componentes como son: educación y orientación vocacional, inclusión social y relaciones familiares. Por qué importa: Impacto Posibilidades de desarrollo y ascenso social Más y mejor acceso a programas educativos Mejores opciones laborales Configuración de expectativas de vida Estabilidad familiar Para medir el impacto se requiere un plazo de 5 años donde se pueda observar su curso de vida y la relación con la postergación de la maternidad. Indicadores: Ocupación de las 15 mujeres Acceso a educación superior Número de hijos antes de los 24 años Adherencia al método anticonceptivo Ayúdanos a cambiar el mundo una niña a la vez Contribuye al bienestar y desarrollo de la adolescencia y juventud, así como a la ruptura de ciclos generacionales de embarazo adolescente y favorece la reducción de niveles de pobreza. Además fomenta la generación de capital social en tanto las mujeres tienen más posibilidades de crecimiento y de ser motor de desarrollo personal, para sus familias y comunidades. ¿Por qué confiar en Acompaña un sueño? Actualmente en Acompaña un Sueño contamos con 450 beneficiarios directos. La tasa de embarazo adolescente en acompaña un Sueño (5.8%) está por debajo del índice de Colombia (17.4% ENDS, 2015), siendo este un resultado positivo que contribuye a mejorar las expectativas frente a una mejor calidad de vida. Este resultado se ha conseguido a través de acciones de promoción en derechos sexuales, derechos reproductivos y el trabajo mancomunado entre profesionales, niñez, juventud y familia. En 2018 Acompaña un Sueño entregó 94 anticonceptivos de la larga duración, discriminados así: 23 métodos entregados a beneficiarias directas, 6 a jóvenes que estuvieron vinculadas al Programa, 4 a mujeres madres de beneficiarios del Programa, 20 a hermanas de beneficiarias y 41 a amigas u otras familiares de beneficiarias. Sabemos que es un resultado importante, pero hoy la población de beneficiarias directas e indirectas es cerca de ¡200 adolescentes! El Programa tiene 30 años de trayectoria en el acompañamiento integral a personas de sectores vulnerables de Bogotá con énfasis en derechos y salud sexual y reproductiva. &amp;nbsp; Desafíos potenciales: Se considera la posibilidad de no alcanzar el recaudo de fondos suficientes para subsidiar a las adolescentes previamente identificadas con necesidades anticonceptivas, por lo que se contempla rediseñar las campañas. También buscar otros medios de recaudo y la conformación de alianzas estratégicas con organizaciones que apoyen causas de mujeres y equidad de género. Proteger el plan de vida de una niña solo vale 67 USD, pero contarle a tus amigos que esto es posible es gratis, dale compartir a este mensaje. Una de cada 5 menores de 18 años debe postergar o renunciar a sus sueños por un embarazo no deseado. Desde $50.000 pesos apoya a jóvenes y adolescentes a aplazar la maternidad, no sus sueños. Dona un método anticonceptivo de larga duración. #DaleUnPresenteASusSueños Proteger el plan de vida de una niña solo vale 67 USD, pero contarle a tus amigos que esto es posible es gratis, dale compartir a este mensaje. &amp;nbsp; Acerca de nuestra organización: Acompaña un Sueño trabaja desde 1989 en contribuir a que niñas, niños y adolescentes mejoren su desarrollo y sus condiciones de vida. Este propósito se lleva a cabo a través del fortalecimiento de conocimientos y la preparación para dar respuesta a situaciones de la vida cotidiana. Por esto se estimula la educación y la salud con énfasis en el manejo de la sexualidad y la reproducción.</t>
  </si>
  <si>
    <t>acompanaunsueno</t>
  </si>
  <si>
    <t>hablemos@acompañaunsueño.org</t>
  </si>
  <si>
    <t>¡Prevengamos el abuso sexual! Let&amp;#8217;s prevent childhood sexual abuse!</t>
  </si>
  <si>
    <t>hablemos@acompaaunsueo.org</t>
  </si>
  <si>
    <t>Estilos</t>
  </si>
  <si>
    <t>semillasdenuevacreacion@gmail.com</t>
  </si>
  <si>
    <t>Este viaje apenas comienza</t>
  </si>
  <si>
    <t>06-20-2019</t>
  </si>
  <si>
    <t>Ludoteca para niñez y juventud migrante en Tijuana</t>
  </si>
  <si>
    <t>https://hipgive.org/wp-content/uploads/2019/06/CEDULA-FISCAL-FONDO-UNIDO-I.A.P..pdf</t>
  </si>
  <si>
    <t>laestrellabandasinfonica@gmail.com</t>
  </si>
  <si>
    <t>establish A profitable business in venezuela Before the crisis</t>
  </si>
  <si>
    <t>establish A profitable business in venezuela</t>
  </si>
  <si>
    <t>diegoschac@gmail.com</t>
  </si>
  <si>
    <t>Esponjilla Tivi &amp;#8220;Proyecto para youtube y muy pronto para tv,ayudar a pequeños artistas a cumplir sus sueños, y también sacar el talento que tienen los jóvenes y las personas y demostrar que pueden llegar hacer grandes actores, cantantes, etc&amp;#8230; Y ayudarles en sus carreras para que las demás personas vean que si se puede seguir los sueños, no hay necesidad de robar o vender drogas para cumplir su gran sueño, ya que esponjilla tivi quiere ayudar a la sociedad y aprovechar y hacer reconocer el talento de los jovenes y adultos.</t>
  </si>
  <si>
    <t>¡Fundación Luna Crearte por un bus para nuestros niños!</t>
  </si>
  <si>
    <t>Esponjilla Tivi &amp;#8220;Proyecto para youtube y muy pronto para tv, ayudar a pequeños artistas a cumplir sus sueños, y también sacar el talento que tienen los jóvenes y las personas y demostrar que pueden llegar hacer grandes actores, cantantes, etc&amp;#8230; Y ayudarles en sus carreras para que las demás personas vean que si se puede seguir los sueños, no hay necesidad de robar o vender drogas para cumplir su gran sueño, ya que esponjilla tivi quiere ayudar a la sociedad y aprovechar y hacer reconocer el talento de los jovenes y adultos.</t>
  </si>
  <si>
    <t>Sebastian Moreno Granda</t>
  </si>
  <si>
    <t>https://hipgive.org/wp-content/uploads/2018/02/cedula-parte-trasera.jpg</t>
  </si>
  <si>
    <t>love of learning</t>
  </si>
  <si>
    <t>lunacrearte@hotmail.es</t>
  </si>
  <si>
    <t>Sebastian</t>
  </si>
  <si>
    <t>Esponjillativi@gmail.com</t>
  </si>
  <si>
    <t>(573) 113-376000</t>
  </si>
  <si>
    <t>Colombia, Medellín, Antioquia, Colombia</t>
  </si>
  <si>
    <t>Una gran oportunidad para ayudar muchos jóvenes y adultos a cumplir sus sueños de ser actor, modelo,etc&amp;#8230; hacerlo en tv</t>
  </si>
  <si>
    <t>¡De Corazón por la Educación!</t>
  </si>
  <si>
    <t>Esponjilla Tivi Es un grupo de profesionales que realizamos diferentes tipos de acciones en nuestro caminar, entre estos tenemos profesionales en ARTES ESCÉNICAS, PRODUCTORES, MÚSICOS, MODELOS ENTRE OTRAS. En el cual queremos hacer un canal en YOUTUBE donde hablaremos diferentes temas para todo tipo de público en la cual tendremos temas tales como: TECNOLÓGICA, VÍDEO JUEGOS, DIVERSIÓN, DOBLAJES CON PERSONAJES DE CARICATURAS Y MUCHAS COSAS MAS, contamos con un equipo de trabajo sólido y eficaz donde cada uno aporta diferentes ideas para realizar el producto final y así poder llegar a nuestros suscriptores que creen en nuestro trabajo y sobre todo el producto que en el momento les estamos ofreciendo. Nuestro sueño es llegar a lo más alto de los youtubers para seguirle regalando felicidad a nuestros amigos que desde sus casas ven nuestros vídeos para que así podamos tener más fidelidad en nuestros amigos suscriptores y puedan enamorar más personas de este proyecto que con sudor y muchas ganas le estamos poniendo cada uno el alma y el corazón para que lleguemos a los más altos estándares de calidad. Para seguir comentando este trabajo de equipo y de solides eficaz necesitamos unos materiales en los cuales nos serían de gran ayuda para seguirnos motivando a realizar productos con calidad y a la vez con mucho gusto para todos nuestros usuarios que nos ven a través de sus equipos informáticos. &amp;#8220;Se mostrara en que se gasto el dinero con pruebas&amp;#8221; A nuestros amigos inversionistas que ponen de su parte para que este proyecto funcione y este a la altura de los Ranking más vistos en YOUTUBE los invitamos a que hagan parte de nuestro equipo de trabajo donde este proyecto no solo es nuestro si no que ellos también se apropien de él, porque ese equipo no solo es amistad si no familiaridad con todos. Les ofrecemos también por su gran inversión con nuestro proyecto un beneficio más para hacerles cuñas publicitarias para sus empresas y demás productos que estos comercialicen para el público, para que &amp;nbsp; también se enamoren de sus servicios y sobre todo de sus productos. Al mismo tiempo también existe la posibilidad que de que usted señor inversionista adquiera también de las ganancias que nosotros como equipo Esponjilla tivi ganaríamos por vídeos visualizados por los amigos suscriptores. Luego hacerlo un comercial de TV donde ayudaremos a muchas personas a que cumplan sus sueños de ser actores, cantantes, modelos, etc&amp;#8230; Patrocinan dolos para que sean reconocidos por su talento y demostrar que si hay mucho talento.</t>
  </si>
  <si>
    <t>Para seguir comentando este trabajo de equipo y de solides eficaz necesitamos unos materiales en los cuales nos serían de gran ayuda para seguirnos motivando a realizar productos con calidad y a la vez con mucho gusto para todos nuestros usuarios que nos ven a través de sus equipos informáticos. Los materiales son los siguientes MATERIALES DE TRABAJO PARA ESPONJILLA TIVI. 1. Camara Canon EOS-700d 2. Video Camara Sony FDRAX53 3. BASE DE CAMARA 4. Rode Video Mic Pro R- micrófono externo para video camara 5. Estabilizador de Camara De Mano Para Nikon Canon Sony 6. Grabador de Voz (Digital de 4 pistas Portátil) 7. Hombro Soporte Aparejo. 8. Micrófono Boya BY-LM10 Micrófono de Condensador Solapa. 9. Grabadora 10. Luz de Video Iluminación Continua para Estudio de Fotografía. 11. Fondo Fotográfico + 4 luces con sostenedor. 12. Micrófono Inalámbrico Portátil. 13. Pc Micrófono 14. Camisetas con el estampado de Esponjilla tivi. &amp;nbsp; 15. Gorras con el estampado de Esponjilla tivi. yEsto es lo que necesitaríamos, ya que vamos ha entregar buenos vídeos de buena calidad para impresionar al publico y para ayudar otras personas que tienen sus pequeños sueños, por que esponjilla tivi muy pronto sera un programa de TV</t>
  </si>
  <si>
    <t>sebasgranda150@gmail.com</t>
  </si>
  <si>
    <t>y.beltran@feyalegria.org.sv</t>
  </si>
  <si>
    <t>Escuelita Comedor / Lunch Little School</t>
  </si>
  <si>
    <t>¡Apoyame a Emprender mi vuelo!</t>
  </si>
  <si>
    <t>Escuela de arte colectivo latinoamericano</t>
  </si>
  <si>
    <t>yasminvaldez@ufm.edu</t>
  </si>
  <si>
    <t>Escuela de agroecologia</t>
  </si>
  <si>
    <t>LOOKING FOR A SUPERHERO!</t>
  </si>
  <si>
    <t>Fundación Cometa</t>
  </si>
  <si>
    <t>NIT 7968656-9</t>
  </si>
  <si>
    <t>06-19-2017</t>
  </si>
  <si>
    <t>https://hipgive.org/wp-content/uploads/2019/06/RTU-fundación.pdf</t>
  </si>
  <si>
    <t>¡¡¡Ayúdales a cumplir su Ilusión de XV años!!!</t>
  </si>
  <si>
    <t>ESCUADRON H2ó</t>
  </si>
  <si>
    <t>esperanzaparati1@hotmail.com</t>
  </si>
  <si>
    <t>escuadronh2o@hotmail.com</t>
  </si>
  <si>
    <t>01-16-2017</t>
  </si>
  <si>
    <t>¨Abuelo Te Quiero Feliz¨</t>
  </si>
  <si>
    <t>abuelosapoyo.fundacionmaria@gmail.com</t>
  </si>
  <si>
    <t>Piedad</t>
  </si>
  <si>
    <t>pbernal@totto.com.gt</t>
  </si>
  <si>
    <t>https://hipgive.org/wp-content/uploads/2018/05/IMG_20180502_074355.jpg</t>
  </si>
  <si>
    <t>(500) 014-48</t>
  </si>
  <si>
    <t>To be my SUPERHERO you do not need a cape, nor powers, only your decision. Donate TODAY and help me continue studying!</t>
  </si>
  <si>
    <t>Para ser mi SUPERHÉROE no necesitas capa, ni poderes, sólo tu decisión. ¡Dona HOY y ayúdame a seguir estudiando!</t>
  </si>
  <si>
    <t>https://hipgive.org/wp-content/uploads/2018/05/IMG_20180502_074130.jpg</t>
  </si>
  <si>
    <t>&amp;#8220;I&amp;#8217;m Axel, I&amp;#8217;m 11 years old and I&amp;#8217;m looking for SUPERHEROES !! They do not need to have super powers; just want to help kids like me. I want to be an ARCHITECT and, with #GuatemalaGivingChallenge YOU can be my SUPERHERO, and help me continue studying to achieve it. I live in a ravine in zone 5 of Guatemala. My mom works as a maid and my dad is a guard. Both studied only elementary school. They want me to achieve my dream and support me. I am currently studying at the &amp;#8220;La Milagrosa&amp;#8221; school with a full scholarship. Next year I&amp;#8217;ll be in sixth grade and that&amp;#8217;s why I need you! With your donation I will achieve it, dare yourself. BE MY SUPERHERO! &amp;#8221; With this campaign, #GuatemalaGivingChallenge, we guarantee 2 complete school scholarships for 2 more children. Our youngsters live in marginal neighborhoods of zone 5 of Guatemala City where they face daily aggression and violence; gangs and drugs, being excluded and vulnerable. At NUESTRA SAGRADA FAMILIA we are convinced that education is one of the fundamental pillars to change lives. For this reason we support educating these children, who live in an unfavorable social context, so they are not left out and have opportunities for improvement. We currently have 75 children of school age, and to date we have managed to grant 58 scholarships. For this reason, we need you. Become the SUPERHERO of one of our boys and give him the opportunity to receive a quality education! Mia, Rocío, Allan, Axel, Daniela, Ángela, Emily and 68 more children await your SUPPORT! YOU will be helping not only a child, you will support their family, your community, and Guatemala. YOU will change their life, by becoming your SUPERHERO. In addition, for each person who donates at least US5.00 or its equivalent, we will obtain a coupon to enter the raffle of US5,000.00, thanks to the contribution to the Foundation and with it we would be able to provide scholarships for 5 more children. DARE YOURSELF! Do not stand idle and make a difference, BE A SUPERHERO !!! The NUESTRA SAGRADA FAMILIA Child Care Center is a private non-profit institution that looks after the wellbeing of Guatemalan families, giving them the opportunity to leave their children in a safe place while they go out to work. At the Center, children are given 4 meals, care, support with school tasks and school scholarships in private schools. In November 2018, funds were raised to buy 3 computers and be more efficient in school support; Today we seek to provide better education to more children with scholarships in private schools.</t>
  </si>
  <si>
    <t>“Soy Axel, tengo 11 años y ¡¡Busco SUPERHÉROES!! No necesitan tener súper poderes; solo querer ayudar a chicos como yo. Quiero ser un ARQUITECTO y, con #GuatemalaGivingChallenge TÚ puedes ser mi SUPERHÉROE y ayudarme a seguir estudiando para lograrlo. Vivo en un barranco en zona 5 de Guatemala. Mi mamá trabaja como empleada doméstica y mi papá es un guardia. Ambos estudiaron solamente la primaria. Ellos quieren que yo logre mi sueño y me apoyan. Actualmente estudio en el colegio “La Milagrosa” con una beca completa. El próximo año estaré en sexto grado y por eso ¡te necesito! Con tu donación lo lograré, ¡ANÍMATE. SÉ MI SUPERHÉROE!” Con esta campaña, #GuatemalaGivingChallenge, garantizamos 2 becas escolares completas para 2 niños más. Nuestros chicos viven en barrios marginales de zona 5 de la ciudad de Guatemala en donde se enfrentan diariamente a la agresión y la violencia; las pandillas y las drogas quedando excluidos y vulnerables. En NUESTRASAGRADA FAMILIA estamos convencidos que la educación es uno de los pilares fundamentales para cambiar vidas. Por este motivo apoyamos educando a estos chicos, que viven en un contexto social desfavorable, para que no queden fuera y tengan oportunidades de superación. Actualmente tenemos 75 niños en edad escolar, y a la fecha hemos logrado otorgar 58 becas. Por esta razón te necesitamos. ¡Conviértete en el SUPERHÉROE de uno de nuestros chicos y dale la oportunidad de recibir una educación de calidad! Mia, Rocío, Allan, Axel, Daniela, Ángela, Emily y 68 niños más esperan tu APOYO! TÚ estarás ayudando no solo a un niño, apoyarás a su familia, a su comunidad, y a Guatemala. TÚ cambiarás su vida, convirtiéndote en su SUPERHÉROE. Adicional, por cada persona que DONE por lo menos US5.00 o su equivalente obtendremos un cupón para entrar a la rifa de US5,000.00, gracias al aporte de Fundación y con ello lograríamos becar 5 niños más. ¡ATRÉVETE! No te quedes de brazos cruzados y haz la diferencia, ¡¡¡SÉ UN SUPERHÉROE!!! El Centro de Cuidado Infantil NUESTRA SAGRADA FAMILIA es una institución privada sin fines de lucro que vela por el bienestar de familias guatemaltecas, dándoles la oportunidad de dejar a sus hijos en un lugar seguro mientras ellos salen a trabajar. En el Centro se les brinda a los niños 4 tiempos de alimentación, cuidado, apoyo con las tareas de la escuela y becas escolares en colegios privados. En noviembre del 2018 se recaudaron fondos para comprar 3 computadoras y poder ser más eficientes en el apoyo escolar; hoy buscamos brindar una mejor educación a más niños con becas en colegios privados.</t>
  </si>
  <si>
    <t>https://hipgive.org/wp-content/uploads/2018/05/IMG_20180502_074241.jpg</t>
  </si>
  <si>
    <t>EscoVita: building new abilities !</t>
  </si>
  <si>
    <t>CIDI</t>
  </si>
  <si>
    <t>6809919-3</t>
  </si>
  <si>
    <t>https://hipgive.org/wp-content/uploads/2018/03/RTU.jpeg</t>
  </si>
  <si>
    <t>(502) 571-75915</t>
  </si>
  <si>
    <t>MORE INDEPENDENCE, SELF-ESTEEM, AND INCOME FOR GUATEMALANS WITH DISABILITIES, LIVING IN POVERTY</t>
  </si>
  <si>
    <t>¡ Mejoremos juntos la vida de muchas personas con discapacidad generando nuevas capacidades !</t>
  </si>
  <si>
    <t>Imagine being disabled, unable to work, and spending most of your time indoors in a cramped hut. And being dependent on your overworked and financially stressed family to take care of you. You may have been this way since you were born. And as you look ahead, you see no way out, no hope for any change. This is the daily plight of tens of thousands of disabled people living in poverty in Guatemala. And this is what we will work to change with YOUR help. To accomplish this, we created the social company&amp;#8211; Escovita. &amp;#8220;The littlebroom&amp;#8221;; Escovita will provide work at fair wages for the disabled, as well as free physio/psychological therap. We will produce and sell brooms made from recycled plastic water bottles. Only disabled people will be hired for the labor-intensive work of manufacturing the brooms. The bottles themselves are given to us for free from restaurants, schools, and other collection points. We&amp;#8217;ve spent over a year testing our brooms&amp;#8211; badgering people to try them out and give us their input. Based on this feedback, we&amp;#8217;ve modified our design eleven times and significantly improved the quality of the brooms. We&amp;#8217;ve also begun some trial sales in local stores in Antigua and are excited to see how quickly they have sold, and how well they&amp;#8217;ve been accepted. Now, we&amp;#8217;re ready for the next step: hiring and training groups of disabled people to manufacture the brooms, making them by hand with the tools and training we provide. It&amp;#8217;s an eight-step process&amp;#8211; one step for each person in a group of eight. We&amp;#8217;ll start with one group, and then, as we learn from that trial and smooth out the process, ramp up to 64 people in this first phase. Please help us get going! With your donation, plus the sales from the brooms that we sell, we will have enough to accomplish this first phase. One of the largest home/hardware chains in Guatemala has already committed to buying all the brooms we produce in this first phase. So, it&amp;#8217;s just a question of getting enough funds to get started. Once past this first phase, the goal is for Esovita to fully sustain itself from the sales of the brooms, while seeking additional funding to scale the company. Our dream is to provide employment for thousands of disabled people throughout the country. (Guatemalahas a population of 15 million, so,there&amp;#8217;ll always be enough demand for the brooms! ) Escovita will also benefit the environment. Ninety-five sixteen-ounce water bottles are used to make one regular-sized broom. These are bottlesthat otherwise would be dumped in land-fills, or accumulate as litter in the streets and countryside. We are also teaching the habit of recycling to the younger generations. For example, we have already nine elementary schools, , with 2500 students, that are collecting for us over 2000 bottles a month. WHY IT MATTERS More than 12% of Guatemalans have some kind of disability, and of those, the great majority live in poverty. They are isolated, often marooned in their family&amp;#8217;s homes, and except for a small fraction of them, receive no support beyond what their families can provide. Most of them are living desperate, miserable lives with almost no hope that their situation will change. By providing people with disabilities work that they can do, at fair wages, as well as free physio/psychological therapy, Escovita will help bring happiness, independence and hope to their lives. HOW WILL THE FUNDS BE USED The funds raised will be used to: &amp;#8212; Purchase the simple equipment need to manufacture the brooms: small-size bottle and wire cutters,ovens, plastic smelters, metal molds and more. &amp;#8212; Pay the disabled for the initial work orders (once started, the broom sales will cover the labor cost) &amp;#8212; Create point of purchase marketing materials to use within the stores &amp;#8212; Provide transport to collect the bottles and deliver them to the stores. As for our own salaries, we are currently working for free. Once the company can afford it, we will beging to pay ourselves a modest salary. Please help us by donating. Even a small amount will help. And just knowing that you&amp;#8217;ve taken an interest in contributing will be a big boost for us We are based in Antigua, Guatemala. We would love to hear from you. Luis Aguilar guichoaf@gmail.com</t>
  </si>
  <si>
    <t>Juntos construiremos la maquinaria necesaria para que puedan trabajar las personas con discapacidad para comprobar la eficiencia de los procesos de producción de EscoVitas; así podamos entrar al mercado y ser sostenibles a largo plazo. &amp;nbsp; Verificar que las máquinas sean ergonómicas para hacer eficaces y eficientes los procesos de producción es muy importante para nosotros, para lograr ser sostenibles a corto, mediano y largo plazo; es así como podremos generarles ingresos económicos, fisioterapias y terapias psicológicas a nuestros colaboradores para mejorar su calidad de vida de forma integral. Con tu donación lograremos construir las máquinas que se necesitan para transformar los envases plásticos en EscoVitas: cortadoras de envases, cortadoras de hilo, hornos, fundidoras de plástico, moldes metálicos y ensambladoras de acuerdo a las habilidades y posibilidades de las personas con discapacidad. También nos apoyarás a comprobar la eficiencia de nuestros procesos de producción para estandarizar la calidad de las EscoVitas y lograr posicionarnos en el mercado como la mejor escoba que contribuye a cuidar el ambiente generando un alto impacto social cambiando la vida de personas con discapacidad. &amp;nbsp; Nuestro proceso de producción de una EscoVita involucra a un equipo de 8 personas con discapacidad. Para el final de esta etapa de validación pretendemos apoyar a otros siete equipos de colaboradores para un total de 64 personas con discapacidad beneficiadas con ingresos económicos, fisioterapias y terapias psicológicas. Para producir una EscoVita se reciclan 95 botellas plásticas de doce onzas; y al alcanzar nuestra meta de 500 escobas semanales reciclaremos 47,500 botellas cada semana. ¡ Tu aporte es muy valioso para cada persona con discapacidad y para nuestro planeta ! Por qué importa: Desde noviembre de 2016 hemos estado trabajando en resolver el problema de la baja calidad de vida de las personas con discapacidad en nuestra comunidad; hemos hecho alianzas con varias organizaciones académicas y de salud para generar conocimiento y metodología técnica para brindarles fisioterapia y terapia psicológica. Además durante este tiempo hemos diseñado once prototipos de EscoVita hasta llegar al que ahora comprobaremos sus procesos de producción y estandarizar su calidad. Durante este año hemos estado trabajando con tres centros educativos en nuestra comunidad que juntos son más de 2500 estudiantes que nos apoyan para recolectar todas las botellas plásticas que allí se generan; esto nos ha llevado a reciclar más de 500 botellas semanales creando nuestros primeros prototipos.</t>
  </si>
  <si>
    <t>Escenario México</t>
  </si>
  <si>
    <t>Escamaquita/ Las Parcellas Women&amp;#8217;s Co -operative</t>
  </si>
  <si>
    <t>escalar</t>
  </si>
  <si>
    <t>pablumafu@hotmail.com</t>
  </si>
  <si>
    <t>Epic car wash</t>
  </si>
  <si>
    <t>05-26-2018</t>
  </si>
  <si>
    <t>Entrenamiento para Bomberos, Paramédicos y Rescatistas</t>
  </si>
  <si>
    <t>LISTAS PARA ARRANCAR</t>
  </si>
  <si>
    <t>ENSALADA DE PAPA CON ATUN</t>
  </si>
  <si>
    <t>donativos.monterrey@vifac.org</t>
  </si>
  <si>
    <t>Enpresa de publicidad y eventos feriales</t>
  </si>
  <si>
    <t>English school for kids and adults</t>
  </si>
  <si>
    <t>English for a new future away from Venezuela</t>
  </si>
  <si>
    <t>Leonardo Colavita</t>
  </si>
  <si>
    <t>IBAN: IT70V0103003800000000936994 Banca Monte dei Paschi di Siena Campobasso BIC/SWIFT: PASCITM1CBX</t>
  </si>
  <si>
    <t>https://hipgive.org/wp-content/uploads/2018/01/Curso-ingles-.docx</t>
  </si>
  <si>
    <t>Lift As You Fly</t>
  </si>
  <si>
    <t>Leonardo</t>
  </si>
  <si>
    <t>mark@liftasyoufly.org</t>
  </si>
  <si>
    <t>lcolavita@gmail.com</t>
  </si>
  <si>
    <t>(005) 841-24444962</t>
  </si>
  <si>
    <t>Valencia, Estado Carabobo, Venezuela</t>
  </si>
  <si>
    <t>Speaking English will be the difference between dictatorship or a new future with opportunities to explore for our famil</t>
  </si>
  <si>
    <t>Hablar Ingles será la diferencia entre dictadura o un nuevo futuro con oportunidades a explorar para nuestra familia.</t>
  </si>
  <si>
    <t>Hello everyone, thanks for your attention; As everyone knows, Venezuela is going through a decadent political, social and economic situation which has been increasing for several years; to the point that he has forced; for the first time in its recent history; many of its inhabitants to leave the country in search of new horizons, in which they can find better life opportunities for themselves and their families. To this day and thanks to GOD, who has provided me with a good job, with good people, I have managed to resist with a lot of effort (working 12 hours a day, six days a week and investing in other businesses) the ravages of the economic situation that is suffocating the majority of the Venezuelan population, but I see with concern, how little by little this situation is approaching the doors of my home and my work, for which I see myself in the imperative need to prepare a plan &amp;#8220;B &amp;#8220; Said Plan &amp;#8220;B&amp;#8221; is a little ambitious, for this plan I NEED TO LEARN to communicate fluently verbally and written in ENGLISH in a lapse of time of 5 months, given I have the possibility of obtaining (thanks to relatives) an offer of employment in the north. Employment that will allow me to protect my family from the future aggravation of the precarious situation of the country. Throughout my life I have done a series of English courses, which at the time gave me a slight understanding of the language, but the lack of use, practice and perseverance have made it impossible for me to master the language. Currently I have probed a series of options to understand English, but given my extended work schedule, it is difficult to find good English courses at night, due to the insecurity that reigns in the Venezuelan nights, the Open English was closed on last year for Venezuela, and this year I had three failed contacts with them due to connectivity problems (telephone and internet service failures); for now I&amp;#8217;m just preparing with an online course called Duolingo and reviewing my practices of courses already done, but I do not think what I&amp;#8217;m doing is enough. The ambitious of my plan &amp;#8220;B&amp;#8221; and for which I will request your help as long as it is available, is to take an intensive English course for 12 or more weeks away from Spanish speakers, in this case the most economical option is one raised by EF (Education First) in the cities of Brighton or Bristol in England (with this organization the course of more than 12 weeks includes free passage), besides studying intensively (Something I can not do in the United States of North America for legal reasons) I will be able to work on my days off thanks to my dual nationality. Meanwhile my family would be economically protected for a period of 7 months thanks to savings I have prepared for contingency cases. For the foregoing I ask you to please participate in this life plan, contributing a small amount of money, as long as they have it available and do not affect or unbalance your family budget, the goal to achieve, is to raise in a period of 2 months, the amount of US $ 7500. The bank account that I am providing is from a cousin in Italy, because in Venezuela there is an internal financial blockade, which does not allow the free mobility of resources. I enclose the images of the places proposed by EF, in which the cost of the course can be verified in a period of 12 weeks. If they have cheaper and more affordable recommendations, they will also be welcome I apologize, but in this part use the google translator, remember my goal is to write this without problems.</t>
  </si>
  <si>
    <t>Hola a todos, gracias por su atención; como todos saben, Venezuela atraviesa por situación política, social y económica decadente la cual ha ido en aumento desde hace varios años; al punto que ha obligado; por primera vez en su reciente historia; a muchos de sus habitantes a abandonar el país en busca de nuevos horizontes, en los cuales puedan hallar mejores oportunidades de vida para ellos y sus familias. Yo hasta la fecha y gracias a DIOS, que me ha provisto de un buen empleo, con gente buena, he logrado resistir con mucho esfuerzo (trabajando 12 horas diarias seis días a la semana e invirtiendo en otros negocios) los embates de la situación económica que viene asfixiando a la mayoría de la población venezolana, pero veo con preocupación, cómo poco a poco dicha situación se está acercando a las puertas de mi hogar y mi trabajo, por lo cual me veo en la imperiosa necesidad de preparar un plan “B”. Dicho Plan “B” es un poco ambicioso, para dicho plan NECESITO APRENDER a comunicarme fluidamente de forma verbal y escrita en INGLES en un lapso de tiempo de 5 meses, dado tengo la posibilidad de conseguir (gracias a unos familiares) una oferta de empleo en el norte. Empleo que me permitirá proteger a mi familia del futuro agravamiento de la precaria situación del país. A lo largo de mi vida he realizado una serie de cursos de inglés, los cuales me brindaron en su momento una ligera comprensión del idioma, pero la falta de uso, práctica y constancia me han imposibilitado dominar el idioma. Actualmente he sondeado una serie de opciones para comprender el inglés, pero dado mi extendió horario de trabajo, es difícil hallar buenos cursos de inglés en horas de la noche, debido a la inseguridad que reina en las noches Venezolanas, el Open English estuvo cerrado el año pasado para Venezuela, y este año he tenido tres contactos fallidos con ellos por problemas de conectividad (telefónica y fallas en el servicio de internet); por ahora solo me estoy preparando con un curso on line llamado Duolingo y repasando mis prácticas de cursos ya realizados, pero no creo que lo que estoy haciendo sea suficiente. Lo ambicioso de mi plan “B” y por lo cual voy solicitar de su ayuda siempre y cuando este a su disposición, es realizar un curso intensivo de Ingles por 12 o más semanas lejos de hispanos parlantes, en este caso la opción más económica es uno planteado por EF (Education First) en las ciudades de Brighton o Bristol en Inglaterra (con esta organización el curso de más de 12 semanas incluye el pasaje gratis) , además de estudiar de forma intensiva (Cosa que no puedo hacer en Estados Unidos de Norte América por cuestiones legales) podré trabajar en mis días libres gracias a mi doble nacionalidad. Entre tanto mi familia quedaría resguardada económicamente por un lapso de 7 meses gracias a un ahorro que he preparado para casos de contingencia. Por lo antes expuesto les pido el favor de participar en este plan de vida, aportando una pequeña cantidad de dinero, siempre y cuando lo tengan disponible y no les afecte o desequilibre su presupuesto familiar, la meta a alcanzar, es recaudar en un lapso de 2 meses, la cantidad de 7500 $ americanos. La cuenta bancaria que estoy proporcionando es de un primo en Italia, porque en Venezuela existe un bloqueo financiero interno, que no permite la libre movilidad de recursos. Adjunto las imágenes de los lugares planteados por EF, en las cuales se puede constatar el costo del curso en un lapso de 12 semanas. Si tienen recomendaciones más económicas y asequibles también serán bienvenidas.</t>
  </si>
  <si>
    <t>Los 7500 $ solicitados, es el costo del curso intensivo propuesto por EF para un lapso de 12 semanas (cada semana contiene 32 lecciones de 40 minutos), este precio incluye el alojamiento y comida en casa de familia, y por ser un curso de 12 semanas el pasaje viene incluido. Cualquier otro gasto que surja será cubierto por mi persona, y esperando ser lo suficiente mente bueno para poder localizar algún empleo temporal, y practicar aun mas mi clases.</t>
  </si>
  <si>
    <t>Levantemos la voz</t>
  </si>
  <si>
    <t>Unidad de orientación y asistencia materna</t>
  </si>
  <si>
    <t>8600449972-6</t>
  </si>
  <si>
    <t>https://hipgive.org/wp-content/uploads/2019/02/RUT-ACTUALIZADO-ORIENTAME.pdf</t>
  </si>
  <si>
    <t>End Family Separation at Our Border!</t>
  </si>
  <si>
    <t>PO Box 7040</t>
  </si>
  <si>
    <t>https://hipgive.org/wp-content/uploads/2018/07/NMILC-IRS-Determination-Letter.pdf</t>
  </si>
  <si>
    <t>04-14-2019</t>
  </si>
  <si>
    <t>Lady</t>
  </si>
  <si>
    <t>lalba@orientame.org.co</t>
  </si>
  <si>
    <t>Christy</t>
  </si>
  <si>
    <t>(317) 442-7076</t>
  </si>
  <si>
    <t>Civic Participation/Health/Education/Violence Prevention</t>
  </si>
  <si>
    <t>Levanta la voz con nosotras para que niñas y adolescentes encuentren la salida de la violencia sexual en Bogotá</t>
  </si>
  <si>
    <t>Resumen de la campaña: Actualmente las cifras en Bogotá nos indican que quienes más sufren de violencia son las niñas y adolescentes mujeres, el abuso sexual es el tipo de violencia que más las afecta, seguido por negligencia de los adultos, maltrato físico, psicológico y otros tipos de agresiones. Según el Instituto Colombiano de Bienestar Familiar (ICBF) Entre enero y septiembre del año 2018 en Colombia se presentaron 18.667 casos de los cuales 4.155 pertenecen a Bogotá para el restablecimiento de los derechos de niñas y adolescentes vulneradas por diferentes tipos de violencia. &amp;nbsp; ¿Cómo pondremos tus donaciones en acción? Desarrollaremos un proceso de capacitación con niñas y adolescentes de la localidad de suba frente a la prevención de la violencia sexual y el conocimiento de las rutas de atención, opciones locales de orientación y prevención en la ciudad. Saldremos a la calle a levantar la voz, junto a las 1000 niñas y adolescentes embajadoras, nos movilizaremos por varias localidades de Bogotá para invitar a más niñas y adolescentes a levantar la voz. Crearemos contenido digital de Eduentretenimiento contando historias reales sobre derechos sexuales y reproductivos y prevención de la violencia sexual para que la Red se expanda a nivel local. Por qué importa: Las violencias en contra de las niñas y adolescentes originan sentimientos de frustración, tristeza y baja autoestima, lo que desencadena perpetuación de los círculos de pobreza, deserción escolar, embarazo no deseado, matrimonios a temprana edad , entre otros, poniendo barreras en la construcción de su proyecto de vida y su desarrollo como mujer. Las niñas y adolescentes empoderadas rompen círculos de pobreza y violencia contribuyendo a la construcción de ambientes sanos en colegios, hogares y espacio públicos &amp;nbsp; Acerca de nuestra organización: Punto D es una iniciativa de la Fundación Oriéntame una organización de beneficio social dedicada a posibilitar a las mujeres el ejercicio de sus derechos a través de la atención de sus necesidades, mediante el acceso a servicios de salud sexual y reproductiva seguros y con alta calidad humana, está enmarcada en la promoción de derechos sexuales y reproductivos de jóvenes y adolescentes. Cuyo propósito es contribuir a la educación para la sexualidad, enfocándose en la reducción del embarazo no deseado y la prevención de violencias basadas en género. &amp;nbsp;</t>
  </si>
  <si>
    <t>Educación para la prevención. # de actividades valor unitario Valor Total(COP) Valor Total(USD) Desarrollar un proceso de capacitación con niñas y adolescentes de la localidad de suba frente a la prevención de la violencia sexual 15 $ 150.000,00 $ 2.250.000,00 $ 750 Desarrollar un proceso de capacitación con niñas y adolescentes de la localidad de suba sobre rutas de atención 15 $ 150.000,00 $ 2.250.000,00 $ 750 Desarrollar una movilización de niñas y adolescentes por varias localidades de Bogotá para impactar mas niñas y adolescentes 3 $ 1.500.000,00 $ 4.500.000,00 $ 1.500 Desarrollar contenido digital de entretenimiento educativo sobre derechos sexuales y reproductivos y prevención de la violencia sexual 15 $ 350.000,00 $ 5.250.000,00 $ 1.750 Costos indirectos 5% $ 750.000,00 $ 250 Total $ 15.000.000,00 $ 5.000</t>
  </si>
  <si>
    <t>PuntoD_Col</t>
  </si>
  <si>
    <t>atrujillo@orientame.org.co</t>
  </si>
  <si>
    <t>Levantar mi empresa</t>
  </si>
  <si>
    <t>joaquin1002@hotmail.com</t>
  </si>
  <si>
    <t>Let&amp;#8217;s support working children</t>
  </si>
  <si>
    <t>Programa Educativo Niño Niña Adolescente Trabajador</t>
  </si>
  <si>
    <t>1280445-2</t>
  </si>
  <si>
    <t>https://hipgive.org/wp-content/uploads/2019/07/Acuerdo-Ministerial-pagina-1.pdf</t>
  </si>
  <si>
    <t>Encontar a mi mascota.</t>
  </si>
  <si>
    <t>Emprendimiento</t>
  </si>
  <si>
    <t>Jorge Luis</t>
  </si>
  <si>
    <t>(346) 331-58</t>
  </si>
  <si>
    <t>Let&amp;#8217;s support the working children of Guatemala!</t>
  </si>
  <si>
    <t>Apoyemos ¡A la niñez trabajadora de Guatemala!</t>
  </si>
  <si>
    <t>Our history Currently in Guatemala there are more than 1 million child workers, who work in cantonal markets, streets, parks. With the Educational Child Child Adolescent Worker Program we have provided tools so that children and youth working in markets and marginal areas have education. PENNAT provides them with alternative education so that they can learn recreational activities, methodologies for the prevention of violence, values ​​and the promotion of their rights. The objective we have is to continue giving education to working children, for which we need your help, since with your contribution we will be feeding working children, classroom maintenance, didactic materials and much more. Your donation in action! We need $ 8,000 to cover the needs of 16 children who need food, materials for their learning this for a full year, being $ 500 per year for each child. All donations received are administered ethically we have a transparent accounting. We are the only organization in Guatemala that provides education to working children, we have 25 years of working with children and we want to continue with our mission. Let&amp;#8217;s make it a reality: The 16 children benefited with education, food, recreation will have the necessary tools to know another way of life, know their rights, prevention of violence, a better future. To have more detail of our centers you can access our website: http://www.pennat.org/nuestros-centros Your help will have a positive impact so that we will increasingly advance towards our goals of eradicating child labor in Guatemala. From 1,995 a group of 30 educators realized that there were no educational centers for working children, in 1,997 they achieved the approval of the first educational curriculum for working children, recognized by the Ministry of Education of Guatemala. In the year 2003 they get the first place in the contest &amp;#8220;Supporting those who support&amp;#8221;. In 2005 PENNAT is recognized for its educational quality for the reach of the Dakar Goals. In 2014, PENNAT introduced the approach of restorative circles into its methodology. In 2018 young leaders are trained to learn chess, violin, online radio, children&amp;#8217;s rights and restorative circles. 2019 the year of consolidating the organization of children and youth, which learns with joy, solidarity, creativity and vision of leadership. We share our trajectory: http://www.pennat.org/trajectory Help us also by spreading our message for working children, we invite you to be a part of the change, together we can make Guatemala eradicate child labor. 25 years: Thank you for supporting us these 25 years so that Guatemalan children have a new opportunity. We are currently a group of people that make the project possible. We currently have a population of 400 children in our 4 PENNAT centers.</t>
  </si>
  <si>
    <t>Emprendiendo por un futuro</t>
  </si>
  <si>
    <t>Nuestra Historia Actualmente en Guatemala existen más de 1 millón de niños y niñas trabajadoras, los cuales trabajan en mercados cantonales, calles, parques. Con el Programa Educativo Niño Niña Adolescente Trabajador hemos facilitado herramientas para que la niñez y juventud trabajadora de mercados y áreas marginales, tengan educación . PENNAT les brinda educación alternativa para que aprendan actividades recreativas, metodologías de prevención de la violencia, valores y promoción de sus derechos. El objetivo que tenemos es continuar dando educación a los niños trabajadores para lo cual necesitamos de tu ayuda, ya que con tu contribución estaremos alimentando a la niñez trabajadora, mantenimiento de salones, materiales didácticos y mucho más. Tu donación en acción! Necesitamos $8,000 para cubrir las necesidades de 16 niños y niñas los cuales necesitan alimentación, materiales para su aprendizaje esto por 1 año completo, siendo así $500 anual por cada niño. Todas las donaciones recibidas son administradas de forma ética contamos con una contabilidad transparente. Somos la única organización en Guatemala que proporciona educación a los niños y niñas trabajadores, tenemos 25 años de trabajar junto a la niñez y deseamos continuar con nuestra misión. Hagamoslo una realidad: Los 16 niños beneficiados con educación, alimentación, recreación tendrán las herramientas necesarias para conocer otra forma de vida, conocer sus derechos, prevención de de la violencia, un futuro mejor. Para que tengas un mayor detalle de nuestros centros puedes ingresar a nuestro website: http://www.pennat.org/nuestros-centros Tu ayuda tendrá un impacto positivo para que cada vez más avancemos hacia nuestros objetivos de erradicar el trabajo infantil en Guatemala. Desde 1,995 un grupo de 30 educadores se dieron cuenta que no habían centros educativos para la niñez trabajadora, en 1,997 lograron la aprobación del primer curriculo educativo para la niñez trabajadora, reconocido por el Ministerio de Educación de Guatemala. En el año 2.003 logran el primer lugar en el certamen &amp;#8220;Apoyando a quienes apoyan &amp;#8220;. En el 2005 PENNAT es reconocido por su calidad educativa para el alcance de las Metas de Dakar. En el 2014 PENNAT introduce en su metodología el enfoque de los círculos restaurativos, En 2018 se forman líderes jóvenes que aprendan ajedrez, violín, radio en línea, derechos del niño y círculos restaurativos. 2019 el año de consolidar la organización de la niñez y la juventud, que aprende con alegría, solidaridad, creatividad y visión de liderazgo. Te compartimos nuestra trayectoria: http://www.pennat.org/trayectoria Ayúdanos también difundiendo nuestro mensaje por la niñez trabajadora, te invitamos a que seas participe del cambio, junto logremos que Guatemala pueda erradicar el trabajo infantil. 25 años: &amp;nbsp; Gracias por apoyarnos estos 25 años para que la niñez guatemalteca tenga una nueva oportunidad, Actualmente somos un grupo de personas que hacemos posible el proyecto. Actualmente tenemos una población de 400 niños y niñas en nuestros 4 centros PENNAT.</t>
  </si>
  <si>
    <t>Con $30 contribuyes con material didáctico durante 1 año para 1 niño Con $60 alimentas a un niño trabajador durante 1 año para 1 niño Con $100 apoyas para mantenimiento de salones durante 1 año para 1 año &amp;nbsp; $500 dólares anuales por niño se utilizan para poder cubrir las necesidades de educación y alimentación de un niño o niña trabajadores</t>
  </si>
  <si>
    <t>Pennat5</t>
  </si>
  <si>
    <t>EMPRENDIENDO</t>
  </si>
  <si>
    <t>Empowering Small Businesses!!</t>
  </si>
  <si>
    <t>Let&amp;#8217;s help adequate spaces for sports in boarding schools</t>
  </si>
  <si>
    <t>Fundación Sinadep</t>
  </si>
  <si>
    <t>FDE150528541</t>
  </si>
  <si>
    <t>https://hipgive.org/wp-content/uploads/2019/05/26296-constitutiva-(1).pdf</t>
  </si>
  <si>
    <t>contact@jerodgers.com</t>
  </si>
  <si>
    <t>06-29-2019</t>
  </si>
  <si>
    <t>coordcomunicacion@sinadep.org.mx</t>
  </si>
  <si>
    <t>Empowering Small Businesses!</t>
  </si>
  <si>
    <t>(551) 869-3512</t>
  </si>
  <si>
    <t>Donceles 76, Centro Histórico de la Ciudad de México, Centro, CDMX, México</t>
  </si>
  <si>
    <t>Just like you, we also want children and young people to have the optimal infrastructure for their physical development.</t>
  </si>
  <si>
    <t>Así como tú, también queremos que niños y jóvenes cuenten con la infraestructura óptima para su desarrollo físico.</t>
  </si>
  <si>
    <t>Remodelemos una cancha deportiva multiusos En Fundación Sinadep queremos apoyar el desarrollo integral de nuestras y nuestros estudiantes; por ello promovemos la remodelación de una cancha deportiva multiusos en el Internado Julián de Hinojosa, ubicado en la Calle 16 Nte. 1804, Xonaca, 72280 Puebla, con la finalidad de combatir los altos índices de obesidad y sobrepeso que existen en México, promoviendo con esto la práctica deportiva, la actividad física y el uso del tiempo libre. El internado Julián de Hinojosa es una institución que a través de las actividades diarias curriculares y extracurriculares hacen posible que las políticas educativas tengan un impacto favorable en la formación de sus estudiantes; generando sinergias a través de acciones colaborativas con padres de familia, dependencias gubernamentales y organizaciones no gubernamentales, para favorecer el óptimo desarrollo motriz del alumnado. Cada peso vale Actualmente la cancha deportiva del Internado Julián de Hinojosa sirve para practicar futbol. Nuestra intención es habilitarla con infraestructura necesaria para que los alumnos puedan practicar también baloncesto y voleibol de manera segura con piso remodelado, redes y aros adecuados para sus actividades. Queremos que sepas que cada peso con el que puedas apoyar es invaluable debido a que en la medida del presupuesto logrado será el apoyo; es decir, aun y cuando no se cumpla la meta al 100% el Internado se verá beneficiado con el equipamiento acorde al presupuesto. Tu apoyo es importante Para una institución educativa contar con una infraestructura deportiva multiusos adecuada es de suma importancia, ya que a partir de ella podrá implementar diversas actividades que desarrollen no solo el aspecto físico en los alumnos por medio del deporte escolar, podrá también influir en el fomento de hábitos saludables, pero lo más importante es que fomentará la integración social de la comunidad escolar, logrando con esto involucrar a los alumnos, docentes y padres de familia para favorecer al máximo el aprovechamiento del uso del tiempo libre dentro y fuera del horario escolar. Formas de ayudar Si por el momento no puedes donar y estás consciente de la importancia de fomentar el deporte entre la comunidad del Internado Julián de Hinojosa puedes ayudarnos de diferentes maneras: Comparte esta campaña en tus redes sociales Comparte el video (link) en tus redes sociales Síguenos en Facebook y Twitter y comparte nuestros contenidos entre tus amigos y conocidos Facebook: https://www.facebook.com/FundacionSinadep/ Twitter: https://twitter.com/sinadep_oficial ¿Quiénes somos? Somos una organización sin fines de lucro cuyo objetivo es proporcionar opciones educativas a los maestros de México para fomentar su desarrollo profesional y así repercutir positivamente en la niñez y juventud de México. También participamos en diversos eventos sociales que encaminen y apoyen a docentes y alumnos hacía un mejor futuro. Contáctanos Si tienes una duda o comentario puedes comunicarte con nosotros. Te responderemos de inmediato. Para dudas generales sobre la campaña comunicarse a: coordcomunicacion@sinadep.org.mxPara dudas referente a facturación comunicarse a: finanzas@sinadep.org.mx</t>
  </si>
  <si>
    <t>&amp;#8220;En esta parte se debe detallar en qué y cómo se irá gastando el presupuesto&amp;#8221; Por ejemplo: &amp;nbsp;</t>
  </si>
  <si>
    <t>Empower Youth Entrepreneurs in the State of Mexico</t>
  </si>
  <si>
    <t>Asociación Mexicana de Transformación Rural y Urbana A.C.</t>
  </si>
  <si>
    <t>EIN760793022</t>
  </si>
  <si>
    <t>https://hipgive.org/wp-content/uploads/2018/11/ACTA-CONSTITUTIVA-AMEXTRA.compressed.pdf</t>
  </si>
  <si>
    <t>Let&amp;#8217;s build together the future of Guatemalan girls</t>
  </si>
  <si>
    <t>Colegio Junkabal</t>
  </si>
  <si>
    <t>https://hipgive.org/wp-content/uploads/2019/06/5436Acta.pdf</t>
  </si>
  <si>
    <t>Amalia</t>
  </si>
  <si>
    <t>(555) 550-4044</t>
  </si>
  <si>
    <t>amalia.zeledon.arancibia@gmail.com</t>
  </si>
  <si>
    <t>Lomas de San Isidro, Los Reyes Acaquilpan, Méx., México</t>
  </si>
  <si>
    <t>Help youth in the outskirts of Mexico City start their business today, and watch them transform their tomorrow!</t>
  </si>
  <si>
    <t>¡Apoya a un grupo de jóvenes en El Estado de México a crecer su negocio hoy, para que transformen su mañana!</t>
  </si>
  <si>
    <t>In April of 2018, a group of seven classmates from the alternative high school in La Paz, State of Mexico, took the first step in transforming their future. They decided to participate in a course at the Amextra Community Center in Lomas de San Isidro about entrepreneurship, where they learned business basics such as defining a purpose and goals, conducting a market analysis, managing operations, and organizing administration and finances. At the end of the course, they decided to convert the theoretical project they created in class into a real and concrete project. Thus, the “Taste of Dreams” collective, a project for the production and sale of salsas and natural jams, was born. &amp;nbsp; The members of the “Taste of Dreams” collective are young people that are motivated to transform their lives using their talent for entrepreneurship. They have developed creative flavor combinations, such as mango habanero salsa, to cater to a unique market and distinguish their product from the products of their competitors. They chose canning of jams and salsas for their project due to the high probability of attracting repeat customers. These are the ideas of great entrepreneurs! &amp;nbsp; Today, Marco, Angel, Alberto, Flavio, Eric, María del Socorro, and Jaqueline are 100% ready to grow their project. Their stated purpose is to provide natural and healthy products to their community. However, their personal purpose is different: each of them wants to build a better future for themselves and their family. In the area where they live, school dropout and unemployment rates are among the highest in Mexico. Due to the lack of opportunities, many of their schoolmates will see their dreams stifled by becoming involved in addictions, teenage pregnancies or organized crime. &amp;nbsp; To continue supporting the “Taste of Dreams” collective and help these teens reach their goal of a better life, we need to raise $3,000 USD for their materials and additional business training. Donate today and be part of their transformation!</t>
  </si>
  <si>
    <t>En abril de 2018, un grupo de siete amigos jóvenes del Telebachillerato local en La Paz, Estado de México, tomó el primer paso para transformar su futuro. Decidieron participar en un curso en el Centro Comunitario de Amextra sobre la creación de negocios, en donde aprendieron los básicos del emprendimiento: cómo realizar un resumen ejecutivo y empresarial, análisis del mercado, plan de operación y plan financiero, entre otros temas. Al terminar el curso, decidieron convertir el proyecto teórico en un proyecto real y concreto. Fue así que nació el Colectivo ¨El Sabor de Los Sueños¨, un proyecto liderado por jóvenes para la producción y comercialización de salsas y mermeladas naturales. &amp;nbsp; Los integrantes del colectivo ¨El Sabor de Los Sueños¨ son jóvenes motivados para superarse y con un don para el emprendimiento. Han desarrollado combinaciones de sabores novedosos, como mermelada de ponche, por ejemplo, para atender a un nicho único en su mercado local y distinguirse de sus competidores. Eligieron la producción de conservas para su proyecto debido a la probabilidad alta de atraer clientes recurrentes. ¡Estos son ideas de gran emprendedores! Hoy, Marco, Ángel, Alberto, Flavio, Eric, María del Socorro, y Jaqueline están 100% listos para hacer crecer su proyecto. Su objetivo enunciado es proporcionar productos naturales y saludables a su comunidad. Sin embargo, su propósito personal es otro: cada uno de ellos quiere construir un mejor futuro para si mismo y su familia. En la zona donde viven, la deserción escolar y las tasas de desempleo son de las más altas de México. Debido a la falta de oportunidades, muchos de sus compañeros de escuela verán truncados sus sueños al involucrase en adicciones, embarazos de adolescentes o el crimen organizado. &amp;nbsp; Para continuar apoyando al colectivo ¨El Sabor de Los Sueños¨ y ayudar a estos jóvenes a crear una mejor vida, necesitamos recaudar $3,000 USD para sus materiales y capacitación adicional. ¡Dona hoy y sé parte de su transformación!</t>
  </si>
  <si>
    <t>(411) 234-28</t>
  </si>
  <si>
    <t>$20 Provides 25 jars for canning and salsas $50 Covers the gas for the stove for 1 month $75 Helps with the printing of product labels $150 Allows us to care of the herb and vegetable garden for 3 months $250 Provides a business and personal finance training &amp;nbsp;</t>
  </si>
  <si>
    <t>Junkabal Foundation, Together Building a Dream</t>
  </si>
  <si>
    <t>Fundación Junkabal, Juntos Construyendo un Sueño</t>
  </si>
  <si>
    <t>Colegio Junkabal provides integral education to Guatemalan girls for them to become leaders who are able to transform their own communities. We all dream of a better Guatemala in which there are real opportunities that foster economic and social development so as to provide security, peace, and well-being… But, how can we achieve this if we do not even have access to high-quality education? Since 1963, Fundación Junkabal has focused on offering this opportunity to Guatemalan women. Even though, both, men and women must be educated; it&amp;#8217;s become imperative to prioritize our support to women whose role in society has been minimized, mostly due to cultural reasons. The world needs a strong and well-educated female that are able to achieve work-family balance and, therefore; become authentic change agents in society. For more than 50 years Fundación Junkabal has provided Guatemalan women technical training in several areas. In 1971 it opened Colegio Junkabal and, nowadays, it is able to serve more than 525 students. The school is located in zone 3, just a few blocks from the city&amp;#8217;s garbage dump, an area inhabited by needy families. Through many fundraising activities, Fundación Junkabal is able to provide a large amount of partial and full scholarships to students from this and other parts of the city. AFTER SO MANY YEAR OF EXPERIENCE, THE TIME TO DREAM BIGGER HAS ARRIVED! The need for more infrastructure capacity has become evident because of the increase in the number of admission requests as well as of the growth in demand for more technical training programs. In order to continue our work and to provide integral education to a greater number of girls in Guatemala, the construction of new and high-quality infrastructure is a must. The current building has reached its maximum capacity and the classrooms that house the little ones (kindergarten, first and second graders) are dilapidated. We dream of being able to build a new school that has 30 classrooms, a library, a cafeteria, a recreational room, and sports courts. The project will have to be carried out in 4 phases. The first phase has a cost of $ 600,000.00. LET&amp;#8217;S BUILD THE FIRST CLASSROOM TOGETHER! Through this platform, we encourage you to join us in the construction of the first classroom. To make this dream come true, we need to raise $ 10,000. By donating at least $5 (five dollars) now and asking your friends to donate, you can help us win $5,000 at once in the #GuatemalanGivingChallenge. about it with your of this project term bycan help us win $5,000 at once in the !ture is a must. The current building has reac Also, you can keep on giving us a hand in the long term by: 1. Donating now more than the minimum amount 2. Becoming a recurring monthly donor 3. Being an ambassador of this project by spreading the word about it in your social network. &amp;nbsp;</t>
  </si>
  <si>
    <t>Todos soñamos con una Guatemala mejor en la que existan oportunidades reales que impulsen el desarrollo económico y social, que generen seguridad, paz y bienestar… Pero, ¿Cómo lograrlo si ni siquiera se tiene acceso a una educación integral de calidad? Desde 1963, Fundación Junkabal ha concentrado sus esfuerzos en brindar esta oportunidad a la mujer guatemalteca. Si bien es cierto que tanto hombres y mujeres se deben educar, hoy por hoy es urgente impulsar el desarrollo de la mujer que por cuestiones culturales se ha quedado rezagada en muchos ámbitos de la sociedad. El mundo entero necesita mujeres íntegras, educadas y fuertes, capaces de sacar adelante su familia, capaces de desenvolverse en el ámbito laboral y capaces de conciliar familia y trabajo para ser así auténticos agentes de cambio en la sociedad. Por más de 50 años Fundación Junkabal ha ofrecido a la mujer guatemalteca distintos cursos de capacitación técnica y, desde 1971 con la apertura de Colegio Junkabal, ofrece hoy en día desde educación preescolar hasta bachillerato a más de 525 alumnas. Se encuentra ubicado en la zona 3 de la ciudad de Guatemala a inmediaciones del vertedero municipal, un área en donde habitan familias de escasos recursos. Por medio de distintas actividades Fundación Junkabal recauda fondos para sufragar una parte importante de los estudios de las alumnas. ¡DESPUÉS DE TANTOS AÑOS DE EXPERIENCIA, EL MOMENTO DE SOÑAR EN GRANDE LLEGÓ ! Nuestras instalaciones han llegado a su capacidad máxima y parte de ellas se encuentran muy deterioradas. Para poder continuar con esta labor, expandir la oferta de carreras técnicas y brindar educación integral de calidad a más niñas, necesitamos construir un espacio físico que nos lo permita. Nuestro plan ahora es construir un nuevo colegio que cuente con 30 aulas, biblioteca, cafetería, áreas recreativas y deportivas. El proyecto se desarrollará en 4 fases. La primera fase tiene un costo de $600,000.00 y está ya por iniciarse. ¡CONSTRUYAMOS JUNTOS EL PRIMER SALÓN DE CLASES! Te invitamos a que juntos construyamos el primer salón de clases. Para hacer este sueño realidad necesitamos recaudar $10,000. Nos puedes ayudar de distintas formas: 1. ¡Dona ahora! Ayúdanos alcanzar nuestra meta de $10,000 para la construcción de nuestra primera aula. 2. Conviértete en un donador mensual. Con ello nos ayudarás a concluir la primera fase de este proyecto que tiene un costo de $600,000. 3. Si no puedes donar ahora, comparte nuestro proyecto con tus amigos en las redes sociales, corre la voz y se parte de este proyecto.</t>
  </si>
  <si>
    <t>https://hipgive.org/wp-content/uploads/2019/07/Nombres-de-Consejo.pdf</t>
  </si>
  <si>
    <t>https://hipgive.org/wp-content/uploads/2019/07/Informe-de-auditoria-externa-Fundación-Junkabal-2018-(borrador).pdf</t>
  </si>
  <si>
    <t>https://hipgive.org/wp-content/uploads/2019/07/Resumen-Presupuesto-2019-Fundación-Junkabal.pdf</t>
  </si>
  <si>
    <t>Empoderando Mujeres Xalapeñas</t>
  </si>
  <si>
    <t>Empoderamiento de mujeres en el área profesional</t>
  </si>
  <si>
    <t>Empodera a mujeres vulnerables</t>
  </si>
  <si>
    <t>Fundación Origen</t>
  </si>
  <si>
    <t>PAM990907AP1</t>
  </si>
  <si>
    <t>https://hipgive.org/wp-content/uploads/2018/02/Acta-Constitutiva.pdf</t>
  </si>
  <si>
    <t>Latinx and LGBTQIA+ Theater Writing Workshops in East Los Angeles</t>
  </si>
  <si>
    <t>Las Panas, el taller de pan que empodera mujeres</t>
  </si>
  <si>
    <t>nlaclette@origenac.org</t>
  </si>
  <si>
    <t>karina.delatorre1@gmail.com</t>
  </si>
  <si>
    <t>(552) 044-21</t>
  </si>
  <si>
    <t>Help vulnerable women to expand their business and improve their living conditions as well as their families.</t>
  </si>
  <si>
    <t>Ayuda a mujeres vulnerables a expandir su negocio, mejorar su calidad de vida y la de sus familias.</t>
  </si>
  <si>
    <t>Las Jovenes S.T.E.A.M. Leadership Lab 2019</t>
  </si>
  <si>
    <t>84-1197230</t>
  </si>
  <si>
    <t>https://hipgive.org/wp-content/uploads/2019/03/IRS---Certificate-of-Exemption.pdf</t>
  </si>
  <si>
    <t>Campaign summary: 11 women from Guerrero, living in conditions of poverty, got together to produce preserves and sauces to sell and obtain money to cover their family expenses. Younger women downloaded modern recipes from the internet and with the help of the older women, began experimenting with the recipes until they achieved the perfect colour, texture and flavour. They sold them successfully in their community, still, their production capacity is very small, and that represents an impediment to their expansion goal. Expanding their business would mean an increase in sales, earnings and for that reason, better living conditions. Mexico has over 119 million habitants, from which 53 million live in poverty and extreme poverty (Coneval 2016). 70% of people living in poverty are women. 42% of working women work in informal jobs, without benefits such as social security, retirement fund or housing support, and receive less than what’s considered minimum wage. Women in formal employment earn 30% less than men in equivalent positions. Still, women invest 70% of their income in their family, low income and wage disparity affect 3 of every 10 households in Mexico, which are supported by a woman. Rural and indigenous women in our country suffer the most from poverty and lack of opportunities to move forward. Fundación Origen has been working for the last 18 years in the integral empowerment of women in vulnerable situations and poverty, providing them with tools and supports so that they can transform their reality. Poverty is a social malady very difficult to overcome without self-initiative and external support. Currently, Fundación Origen supports 22 productive groups with the goal is to be able to support this group of women entrepreneurs who decided to get ahead to consolidate, professionalize their business, raise the quality of their product, and increase production to improve their income and quality of life. Why it matters: Women invest 70% of their income in the wellbeing of their family. The initiative of these women who risked experimenting without fear, not only benefited them, but over 50 people around, including their children, who with their mother&amp;#8217;s income, could have better food, health, education, and basic living conditions. Fundación Origen is a non-profit institution with 18 years of experience in the development and integral empowerment of women who suffer violence, poverty or are in a vulnerable situation. Through our programs: Origin Helpline and Home Origin Centers, we have benefited 1,200,000 people to date. In our Casa Origen Centers we work with women who live in rural, indigenous and marginal urban communities, through workshops to improve their emotional health, and their family and social relationships, as well as productive development workshops and training in trades to generate employment and self-employment. they can improve their income and their family economy. In 2016, we benefited more than 8,000 women, men, children and young people. We currently support 22 productive groups in which more than 300 women participate. Thanks to the fact that Origen has employed them in their own communities, they have been able to improve their economy and their quality of life, without neglecting their children. Potential Challenges: Our main goal is to get 3,000 USD (an amount that translates to $57,000 pesos) which would be invested in infrastructure, the necessary tools such as stoves, pots and cookware, inputs for the sauces and training in business, sales an administration. In case we do not collect the desired amount for the project, the proceeds would be invested in what is consider most necessary at the time. If you can not donate right now, you can help us promoting our campaign with your friends and family. Visit our page: www.origenac.org Follow us on our social media: Facebook https://www.facebook.com/fundacionorigen/?ref=bookmarks Twitter https://twitter.com/FundacionOrigen Instagram https://www.instagram.com/fundacionorigen/ See all the videos we have on our YouTube channel: https://www.youtube.com/channel/UCKnxyt_WaDZ8wGH4HL0sGQA</t>
  </si>
  <si>
    <t>Resumen de la campaña: 11 mujeres guerrerenses, que viven en condiciones de pobreza, se organizaron para producir salsas y conservas, venderlas y obtener dinero para poder cubrir sus gastos familiares. Las mujeres más jóvenes bajaron las recetas de internet y con la experiencia de las mayores, empezaron a experimentar con las recetas hasta que consiguieron el color, sabor y textura perfectos. Comenzaron por venderlas en la comunidad y fue un gran éxito. Sin embargo, su capacidad de producción es pequeña e impide que puedan cumplir su siguiente meta: expandir el negocio para tener más ingresos y poder mejorar sus condiciones de vida. México tiene 119 millones de habitantes, de los cuales, 53 millones viven en condiciones de pobreza y pobreza extrema (Coneval 2016). El 70% de ellos son mujeres. El 42% de las mujeres en edad productiva trabajan en empleos informales, sin beneficios como seguridad social, fondo para el retiro o apoyo para la vivienda, y perciben menos de lo estipulado como salario mínimo. Las mujeres en empleos formales ganan 30% menos que los hombres en puestos equivalentes. La disparidad salarial afectan a 3 de cada 10 hogares en México, los cuales son sostenidos por una mujer. Las mujeres rurales e indígenas en nuestro país, son las que más sufren la pobreza y la falta de oportunidades para salir adelante. Fundación Origen tiene 18 años trabajando en el empoderamiento integral de mujeres en situación vulnerable y de pobreza, proporcionandoles herramientas y apoyos para que puedan transformar su realidad. La pobreza, es un mal social muy difícil de erradicar sin iniciativa propia y apoyo externo. Actualmente, Fundación Origen apoya a 22 grupos productivos con la meta de que puedan consolidar sus negocios. En este caso quiere apoyar a este grupo de mujeres emprendedoras para que al profesionalizar su negocio mejoren sus ingresos y la calidad de vida de sus familias. ¿POR QUÉ? La iniciativa de este grupo, no sólo las beneficia directamente, sino a más de 50 personas, entre ellas sus hijos que con los ingresos de su madre, podrán tener mejor alimentación, salud y educación, condiciones básicas de bienestar y herramientas que son indispensables para salir adelante y superar la pobreza. Fundación Origen es una institución sin fines de lucro, con 18 años de experiencia en el desarrollo y empoderamiento integral de mujeres que sufren violencia, pobreza o se encuentran en situación vulnerable. A través de nuestros programas: Línea de Ayuda Origen y Centros Casa Origen, hemos beneficiado a la fecha a 1 millón 200 mil personas. En nuestros Centros Casa Origen trabajamos con mujeres que viven en comunidades rurales, indígenas y urbano marginales, mediante talleres para mejorar su salud emocional, y sus relaciones familiares y sociales, así como talleres de desarrollo productivo y capacitación en oficios para generar empleo y autoempleo que les pemita mejorar sus ingresos y su economía familiar. En 2016 beneficiamos a más de 8,000 mujeres, hombres, niños y jóvenes. Actualmente apoyamos a 22 grupos productivos en los que participan más de 300 mujeres. Gracias a que Origen las ha tienen empleo en sus propias comunidades han podido mejorar su economía y su calidad de vida, sin descuidar a sus hijos. META Nuestra meta es reunir 3,000 USD ($57,000 pesos) que se invertiría en infraestructura, nuevos y mejores utensilios de cocina, ingredients así como capacitaciones en materia de negocios, ventas y administración. En caso de no llegar a la cuota, la cantidad recaudada se destinará a lo que sea más necesario en ese preciso momento. Aún así Fundación Origen buscará otras fuentes de financiamiento. Si no puedes donar ahora, por favor ayudanos a difundir la causa. Absolutamente todo ayuda. Fundación Origen es una institución pionera en la atención integral de mujeres vulnerables en México. En 18 años hemos beneficiado a más de 1 millón 200 mil personas a través de nuestros programas: Línea de Ayuda Origen (para la prevención y atención a la violencia de género) y Centros Casa Origen (para el desarrollo integral y empoderamiento de la mujer y su familia). Visita nuestra página: www.origenac.org Síguenos en redes sociales Facebook https://www.facebook.com/fundacionorigen/?ref=bookmarks Twitter https://twitter.com/FundacionOrigen Instagram https://www.instagram.com/fundacionorigen/ Checa nuestro canal de youtube: youtube.com/channel/UCKnxyt_WaDZ8wGH4HL0sGQA</t>
  </si>
  <si>
    <t>FundacionOrigen</t>
  </si>
  <si>
    <t>Shanee</t>
  </si>
  <si>
    <t>(303) 571-4401</t>
  </si>
  <si>
    <t>Denver, CO, USA</t>
  </si>
  <si>
    <t>Support and Empower Museo&amp;#8217;s 21st Century Leaders</t>
  </si>
  <si>
    <t>Four years ago Las Jovenes launched and it has become one of the most attractive programs at Museo. Last year we had a total of fourteen students attend the leadership lab with 71% of the attendees being girls. Of the students that attended, only four were able to pay the tuition of $350. The remaining students were able to attend through scholarship. This year through fundraising we would like to extend our reach to include more students on scholarships. Our campaign is fueled by our drive to offer Las Jovenes to future leaders in the Denver metro area. This year, we are anticipating twenty students to attend Las Jovenes. We are seeking fourteen donations of $350 to cover tuition for fourteen students. All funds raised will go towards the supplies and equipment needed for Las Jovenes Leadership Lab such as: iPads, iPad cases, screen protectors, software subscriptions (i.e.- squarespace), butcher paper, utility wagons, and snacks. No contribution is too small. Whether you can share our campaign on social media, incorporate a mention at your next luncheon or offer a monetary donation, we appreciate the support. Museo has served the Denver community for 28 years through award winning exhibitions, education programming and special events. Museo de las Americas is dedicated to educate our community through collecting, preserving, interpreting and exhibiting the diverse arts and cultures of the Americas from ancient to contemporary, through innovative exhibitions and programs.</t>
  </si>
  <si>
    <t>EMIGRAR DE VENEZUELA</t>
  </si>
  <si>
    <t>MuseoDenver</t>
  </si>
  <si>
    <t>Emfermedad</t>
  </si>
  <si>
    <t>mesimesias1@hotmail.com</t>
  </si>
  <si>
    <t>Emergency for a family</t>
  </si>
  <si>
    <t>07-13-2018</t>
  </si>
  <si>
    <t>El vuelo de la Anduriña</t>
  </si>
  <si>
    <t>oscarguzon@gmail.com</t>
  </si>
  <si>
    <t>El viaje sonoro con Al Son de Cuatro</t>
  </si>
  <si>
    <t>Laboratorio</t>
  </si>
  <si>
    <t>Empresa</t>
  </si>
  <si>
    <t>https://hipgive.org/wp-content/uploads/2019/05/Captura-de-pantalla-2019-04-25-a-la(s)-15.16.54.png</t>
  </si>
  <si>
    <t>El viaje del Éxito</t>
  </si>
  <si>
    <t>El trabajo de sus sueños</t>
  </si>
  <si>
    <t>05-26-2019</t>
  </si>
  <si>
    <t>Erick</t>
  </si>
  <si>
    <t>erickbeen91@gmail.com</t>
  </si>
  <si>
    <t>El sueño del Streamer</t>
  </si>
  <si>
    <t>(554) 268-5542</t>
  </si>
  <si>
    <t>El sueño de un Streamer</t>
  </si>
  <si>
    <t>Av. México, Juan Manuel, Guadalajara, Jalisco, México</t>
  </si>
  <si>
    <t>Es para poder finaniar un proyecto de laboratorio</t>
  </si>
  <si>
    <t>beto_br7@live.com</t>
  </si>
  <si>
    <t>El Santa Más Chingón</t>
  </si>
  <si>
    <t>05-28-2019</t>
  </si>
  <si>
    <t>Labor Inclusion (Self-employment) for Persons with Disabilities</t>
  </si>
  <si>
    <t>FUNDACIÓN SURSUM CORDA, I.A.P.</t>
  </si>
  <si>
    <t>https://hipgive.org/wp-content/uploads/2019/05/1er-Testimonio_Escrituras-Sursum_Corda.pdf</t>
  </si>
  <si>
    <t>El Salvador&amp;#8217;s rural communities suffering from extreme water crisis</t>
  </si>
  <si>
    <t>El proveedor</t>
  </si>
  <si>
    <t>07-13-2019</t>
  </si>
  <si>
    <t>Fernando</t>
  </si>
  <si>
    <t>fernando.ortega@sursumcorda.org.mx</t>
  </si>
  <si>
    <t>El nuevo futuro fuera de Venezuela depende del ingles</t>
  </si>
  <si>
    <t>(557) 074-8068</t>
  </si>
  <si>
    <t>Toluca de Lerdo, Estado de México, México</t>
  </si>
  <si>
    <t>El Juicio de los Inocentes</t>
  </si>
  <si>
    <t>Inclusión Laboral (Autoempleo) para Personas con Discapacidad</t>
  </si>
  <si>
    <t>El empujón a la maestría</t>
  </si>
  <si>
    <t>People with disabilities are one of the most vulnerable groups on the issue of integration into the labor market. Research at the international level indicates that a lower physical or mental capacity is one of the main factors that generate situations of inequality and are a cause of employment discrimination. People with disabilities who work earn much less than their colleagues without disabilities and more than 80% of them do so in the form of self-employment. The objective of this project is to make available to people with disabilities of low resources (but with great capabilities and spirit of progress), a mobile space for the sale of the products they produce and which also serves to sell food to people and organizations that are willing to help this group of people. The project consists of the acquisition of two awnings of high duration, three round tables and 30 chairs and we take care of putting them to work! To put ¨manos a la obra¨, we need to raise $ 1,850 USD and with your valuable help, we will be able to decisively promote (24) beneficiaries who will be receiving the opportunity to place their products in different places, impacting positively around ( 150) relatives. With these small actions, we are creating a social support network that directly involves you so that people with disabilities are encouraged to continue with their desire to be financially self-sufficient. $ 1,850.00 dollars means starting this initiative so that we will work together and continue our path towards strengthening the labor inclusion of people with disabilities within a national scenario of true equality! About us: Sursum Corda Foundation, I.A.P. : We are a Private Assistance Institution, duly constituted, with authorization and supervision from the Private Assistance Board of the State of Mexico (JAP / 18/519). We attend from the City of Toluca, people with disabilities from Zinacantepec, Toluca, Metepec, San Mateo, Lerma and along the great industrial corridor of this municipality. Your contribution will be destined exclusively to the achievement of this project. This is defined by the statutes to which we are subject and by the attention paid to internal oversight measures and the State and Federal Government Institutions that govern us.</t>
  </si>
  <si>
    <t>Las personas con discapacidad constituyen uno de los grupos más vulnerables en el tema de integración al mercado laboral. Investigaciones a nivel internacional indican que una menor capacidad física o mental es uno de los principales factores que generan situaciones de desigualdad y son causa de discriminación laboral. Las personas con discapacidad que trabajan, ganan mucho menos que sus colegas sin discapacidad y más del 80% de ellas lo hacen en forma de autoempleo. El objetivo de este proyecto, es poner a disposición de personas con discapacidad de bajos recursos (pero con grandes capacidades y espíritu de progreso), un espacio móvil para la venta de los productos que elaboran y que además sirva para la venta de alimentos a personas y organizaciones que tengan la voluntad de ayudar a este grupo de personas. El proyecto consiste en la adquisición de dos toldos de alta duración, tres mesas redondas y 30 sillas y nosotros nos encargamos de ponerlas a funcionar!! Para poner ¨manos a la obra¨, requerimos recaudar $ 1,850 USD y con tu valiosa ayuda, lograremos impulsar de manera decidida a (24) beneficiarios que estarán recibiendo la oportunidad de colocar sus productos en diferentes plazas, impactando de manera positiva a alrededor de (150) familiares. Con estas pequeñas acciones, estamos creando una red de apoyo social que te involucra directamente para que las personas con discapacidad, se vean incentivadas a continuar con su anhelo de ser económicamente autosuficientes. $1,850.00 dólares significa dar inicio a esta iniciativa para que trabajaremos juntos y sigamos nuestro camino en pro de fortalecer la inclusión laboral de personas con discapacidad dentro de un escenario nacional de verdadera igualdad! Acerca de Nosotros: Fundación Sursum Corda, I.A.P. : Somos una Institución de Asistencia Privada, debidamente constituida, con autorización y supervisión de la Junta de Asistencia Privada del Estado de México (JAP/18/519). Atendemos desde la Ciudad de Toluca, a personas con discapacidad provenientes de Zinacantepec, Toluca, Metepec, San Mateo, Lerma y a lo largo del gran corredor industrial de este municipio. Tu aportación será destinada exclusivamente a la consecución de este proyecto. Así lo marcan los estatutos a los que estamos sujetos y la atención a las medidas de supervisión internas y de las Instituciones Gubernamentales Estatales y Federales que nos rigen.</t>
  </si>
  <si>
    <t>El Embrujo web serie de brujos y mitología chilena</t>
  </si>
  <si>
    <t>sursumcorda</t>
  </si>
  <si>
    <t>fonolator69@gmail.com</t>
  </si>
  <si>
    <t>El chile jamás volverá a ser igual</t>
  </si>
  <si>
    <t>Eider</t>
  </si>
  <si>
    <t>EEY EXPRESS</t>
  </si>
  <si>
    <t>Education for Dreamers (Soñadores por la Educación) 2018</t>
  </si>
  <si>
    <t>La Otra Parte</t>
  </si>
  <si>
    <t>vertice@iest.edu.mx</t>
  </si>
  <si>
    <t>La compra de un carro vehículo para trasladar a las pacientes a paseos recreativas</t>
  </si>
  <si>
    <t>Guerreros Anónimos AC</t>
  </si>
  <si>
    <t>https://hipgive.org/wp-content/uploads/2019/06/ACTA-CONSTITUTIVA-GUERREROS-ANONIMOS-A.C.-PDF.pdf</t>
  </si>
  <si>
    <t>07-18-2019</t>
  </si>
  <si>
    <t>Ingrid</t>
  </si>
  <si>
    <t>ingrodriguez899@gmail.com</t>
  </si>
  <si>
    <t>(664) 404-6462</t>
  </si>
  <si>
    <t>Camino Verde, Tijuana, B.C., México</t>
  </si>
  <si>
    <t>Actualmente no contamos con vehiculo y eso nos limita mucho en el cumplimiento del tratamiento residencial que ofrecemos</t>
  </si>
  <si>
    <t>Resumen de la campaña: La gente financia proyectos que le apasionan y en los que cree. Utiliza esta sección para captar su atención, aumentar su interés y asegurarte que quieran leer más. A continuación hay algunas cosas que deben incluirse: 1. Presenta la problemática, oportunidad o problema que quieres abordar con este proyecto. Contamos con diez años de experiencia en la rehabilitación de mujeres y actualmente no tenemos un vehículo Institucional que nos permita realizar actividades que favorezcan el tratamiento que ofrecemos. Es sumamente necesario ya que pueden suceder acontecimientos de emergencia en las usuarias, para la adquisición de alimento y realización de actividades externas. 2.¿Por qué es importante para ti, tu equipo o para tu organización? Actualmente no contamos con vehículo y eso nos limita mucho en el cumplimiento del tratamiento residencial que ofrecemos, a si mismo lo necesitamos para poder cumplir protocolos de emergencia con la población de 75 mujeres que atendemos y se dificulta la realización de actividades recreativas que promuevan la rehabilitación y adquisición de alimentos. 3. ¿Cuál es tu objetivo? Cómo piensas lograrlo y cómo es que el apoyo/donaciones de la gente te pueden ayudar a conseguirlo? La adquisición de un vehículo permitirá la realización de actividades externas que promuevan la rehabilitación, adquirían de insumos que mejoren la calidad de nuestro servicio, la posibilidad de realizar traslados de emergencia que puedan suscitarse durante su tratamiento y un fortalecimiento Institucional favorable. ¿Cómo pondremos tus donaciones en acción? Explicando cuánto dinero necesitas y cómo se utilizará. 1. ¿Qué cubrirán las donaciones? Sé claro y específico para generar confianza en tus seguidores. La compra de un vehículo fortalecerá de manera directa la realización de actividades recreativas que fortalezcan el tratamiento que ofrecemos, evitara situaciones de riesgo en emergencias médicas, y beneficiaria la operatividad de la Institución en la adquisición de insumos necesarios, como alimentos. Así se beneficiaria la población atendida que oscila entre 75 a 80 mujeres con problemas de adicción. 2. Describe en qué se utilizarán tus donaciones en caso de que no alcances tu meta final. Se comprara un vehículo a cuerdo al donativo que se logre acumular 3. Cuéntale a la gente sobre tus ventajas únicas o niveles de donación para tu proyecto. Ventajas &amp;#8211; Se transportara mas alimento a la institución &amp;#8211; La inserción social satisfactoria a las paciente que se encuentras internadas. &amp;#8211; La psi coeducación incrementara en Tijuana &amp;#8211; Se obtendrá mas felicidad en las familias que soliciten nuestros servicios Siéntete libre de añadir fotos o videos en cualquier sección para ayudarle a tus contribuidores a visualizar tu historia. Por qué importa: Utiliza esta sección para dar más detalles y hablar del objetivo en general. 1. ¿Qué impacto tendrás si este proyecto se convierte en una realidad? Que podremos llevar a nuestras usuarias a paseos recreativos y a su vez se trabajara la reinserción social para integrarlas a la comunidad y a sus familias satisfactoriamente ¿Cómo medirías el impacto? Por medio de facturas y evidencia fotográfica 2. Explica por qué tu proyecto es valioso para tus donadores y para el mundo (o para la comunidad latina). La mayoría de nuestras pacientes no an prendido a vivir libre sin drogas y la convivencia sana en la comunidad de Tijuana, el enseñarlas que hay maneras de ver la vida y disfrutarla tal como es la naturaleza del universo, abre campo que encuentren un sentido importante a la vida, por lo tanto es importante llevarlas a paseos recreativos tales como es el museo, playas, el teatro, cine, conferencias y cursos de auto ayuda y/o superación personal; para esto se necesita un vehículo para poder trasladarlas de un lugar a otro. 3. ¿Por qué la gente debería confiar en ti? Proporciona referencias de estadísticas de éxito de proyectos similares o menciona el historial de tu organización. Porque somos una Organización 100% constituida y contamos con los permisos de operación ante el instituto de psiquiatría en Baja California, como en el estándar de competencia en el catalogo del municipio y del estatal de Tijuana B.C. y no obstante somos donatarias autorizadas para realizar deducibles de impuestos. Desafíos potenciales: La transparencia es clave para generar confianza entre los donadores potenciales. Utiliza esta sección para mostrar que has considerado los riesgos y obstáculos potenciales que puedes enfrentar al tratar de alcanzar tu objetivo y qué planeas hacer para superar estos retos. Otras formas en las que la gente puede ayudar: Algunas personas no podrán realizar una donación pero te pueden ayudar de otras formas que realmente trasciendan. Déjales saber que estás consciente de esto y enséñales de qué otras formas pueden involucrarse. Por ejemplo: &amp;#8211; Pídele a la gente que te ayude a difundir tu mensaje La adicción es una enfermedad que ataca a todas las personas y no respeta géneros, estatus sociales ni religión; por eso es importante ayudar a la comunidad a trasformar personas para que sean un mejor ciudadano (a) y regresar la felicidad a muchas familias que padecen de esta problemática. Guerreros Anonimos A.C. esta para ayudar al necesitado y está comprometido con Dios de formar nuevas personas. &amp;#8211; Proporciona ejemplos de lenguaje en redes sociales pagina web www.guerrosanonimosac.com &amp;#8211; Recuérdales utilizar las herramientas de intercambio social de HIPGive &amp;#8211; Invítalos a convertirse en embajadores oficiales de la campaña o voluntarios Acerca de nuestra organización: Comparte un resumen muy breve de la organización y el equipo detrás de este proyecto y muéstrale a tus donadores por qué tienes las herramientas correctas y habilidades para atacar esta problemática. ¡Eso es todo! Siéntete libre de usar tu creatividad y hacer esta sección tan atractiva como desees.</t>
  </si>
  <si>
    <t>EDUCATE For a brighter Future in Guatemala 20 Maya Ixil Teen First Girls</t>
  </si>
  <si>
    <t>La Asociación Maya Chajulense</t>
  </si>
  <si>
    <t>NIT 98648209 Guatemala</t>
  </si>
  <si>
    <t>https://hipgive.org/wp-content/uploads/2018/02/RTU-SAT.pdf</t>
  </si>
  <si>
    <t>Compra de un vehículo de $70,000.00 pesos Tramite vehícular de Baja California $10,000.00 pesos</t>
  </si>
  <si>
    <t>guerrosanonimos-ac@hotmail.com</t>
  </si>
  <si>
    <t>manuelaynez388@gmail.com</t>
  </si>
  <si>
    <t>(502) 517-16132</t>
  </si>
  <si>
    <t>Chajul, Department of Quiche, Guatemala</t>
  </si>
  <si>
    <t>LA CLICKA</t>
  </si>
  <si>
    <t>Education empowers a brighter future. Together we can change our stories to one of hope.</t>
  </si>
  <si>
    <t>La educación potencia un futuro más brillante. Juntos podemos cambiar nuestras historias a una de esperanza.</t>
  </si>
  <si>
    <t>KRNVARGAS15@GMAIL.COM</t>
  </si>
  <si>
    <t>WHO WE ARE AMACHAJUL. Maya Casa Community Education Center for a Brighter Future Maya Chajulense Association (AMACHAJUL) is a Guatemalan non-profit that supports the neediest girls and boys in the Ixil area of ​​Guatemala by offering an education, agriculture and bilingual intercultural approach to education to ensure quality, equity and relevance in order to provide access to different education options. AMACHAJUL supports the maintenance and development of a cultural tradition and the Ixil language. LISTEN to our stories Maria I am from a noble family with few assets but I had the opportunity to study at the Primary level. I did not have any difficulty and now I am studying the Basic level at the Nocturnal Institute. Thanks to God, my parents and the AMACHAJUL Association for the opportunity that they give me. They are the engine of my life by helping me continue studying to face the needs that are affecting my family and my municipality. I as a student am willing to support the association for any need by doing this I will be sowing for the new generations. &amp;nbsp; Magdalena&amp;nbsp; I had the opportunity to study my elementary school. I was a responsible girl and did all my homework because my mom took care of me, but she got hard when she got sick. My mom did not get cured and died when I was 12 years old. I had two older brothers and three younger sisters and I had to make an effort to support my little sisters. Thanks to God and my Dad I have the opportunity to continue studying. I am studying my Basic at the Nocturnal Institute with the support of the Maya Chajulense Association. With the time that has passed since my mom died I have learned to take care of myself, that is why I will continue studying until I achieve what I want for myself and for my family.&amp;nbsp; &amp;nbsp;&amp;nbsp; &amp;nbsp; Cecilia&amp;nbsp;When I was a child my father abandoned us. So in 2006 I was left without a father. In 2010 my mom gave the opportunity to study. Now I continue studying thanks to the support of my mother and AMACHAJUL. &amp;nbsp; Maria I had the opportunity to study my elementary school but my parents could not give the follow up, therefore I helped my family by working for two years. My mom is a housewife and my dad is a farmer who earns $ 5.00 a day, which is not enough. I have to work harder so that i can continue studying. I am studying in the Night Institute, so that I can work in the morning and support my parents a little bit. I am very grateful to AMACHAJUL, the association and the donors that support me to achieve my goals. &amp;nbsp; JuanaMy parents did not study but they gave me the opportunity to start primary level. I am a responsible girl and I do all my classwork, I do not have problems with my classmates or difficulty with any of my teachers because they work with a lot of empathy, especially at the Basic level in the nocturnal institute. Thank you for the support of my parents and the AMACHAJUL Association for giving me the opportunity to study. My sincere gratitude to those people. I want to stay with the Basic level. I want to continue studying to achieve my goals and take my family forward as well as my municipality, Chajul.</t>
  </si>
  <si>
    <t>WHO WE ARE AMACHAJUL. Mayan Community Educational Center House for a Brighter Future The Maya Chajulense Association (AMACHAJUL) is a Guatemalan non-profit organization that supports the most needy children in the Ixil area of ​​Guatemala by offering an education, agriculture and an intercultural approach bilingual to ensure quality, equity and relevance to provide access to different educational options. AMACHAJUL supports the maintenance and development of a cultural tradition and the Ixil language. READ our stories María I am from a noble family with few resources, but I had the opportunity to study at the primary level. I did not have any difficulty and now I am studying the basic level in the Night Institute. Thank God, my parents and the AMACHAJUL Association for the opportunity they give me. They are the engine of my life by helping me to continue studying to face the needs that affect my family and my municipality. As a student, I am willing to support the association for any need; in doing so, I will plant for the new generations. &amp;nbsp; Magdalena I had the opportunity to study my elementary school. I was a responsible girl and I did all my homework because my mother took care of me, but everything changed when she got sick. My mother was not cured and died when she was 12 years old. I had two older brothers and three younger sisters and I had to make an effort to support my little sisters. Thank God and my dad I have the opportunity to continue studying. I am studying my Basic in the Nocturnal Institute with the support of the Maya Chajulense Association. With the time that has passed since the death of my mother, I have learned to take care of myself, so I will continue studying until I achieve what I want for myself and my family. &amp;nbsp; Cecilia When I was a girl, my father abandoned us. Then, in 2006, I was left without a father. In 2010, my mother gave the opportunity to study. Now I am still studying thanks to the support of my mother and AMACHAJUL. &amp;nbsp; Maria I had the opportunity to study at my elementary school, but my parents could not follow up, so I helped my family work for two years. My mom is a housewife and my dad is a farmer who makes $ 5.00 a day, which is not enough. I have to work more to be able to continue studying. I am studying at the Night Institute to be able to work in the morning and support my parents a bit. I am very grateful to AMACHAJUL, the association and the donors who support me to achieve my goals. &amp;nbsp; Juana My parents did not study but they gave me the opportunity to start the primary level. I am a responsible girl and I do all the class work, I do not have problems with my classmates or difficulty with any of my teachers because they work with a lot of empathy, especially at the Basic level in the night institute. Thank you for the support of my parents and the AMACHAJUL Association for giving me the opportunity to study. My sincere thanks to those people. I want to stay with the Basic level. I want to continue studying to achieve my goals and take my family to the future, as well as to my municipality, Chajul. Because it is important? &amp;#8220;Together we can change our stories to one of hope, improve daily life and&amp;nbsp; prosperity for ourselves, our families and our beloved communities&amp;#8221; Through&amp;nbsp; education we can have a better future How will the funds be used? Each donation is important to support a student for a school year. We support our scholarships through TIME AND TALENT Make a donation to cover the costs of attending school so that we can continue in school and not migrate or leave school to marry as a teen bride.</t>
  </si>
  <si>
    <t>&amp;#8220;Together we can change our stories to one of hope, improved everyday life and prosperity for ourselves, our families and our beloved communities.&amp;#8221; Through education we can have a brighter future.</t>
  </si>
  <si>
    <t>Every donation is important to support one student for a school year. We support our scholarships through TIME AND TALENT Please donate to support the costs to attend school so we can continue in school and not migrate. $5 = Registration $5 = tuition for one month $15 = vocational skills training for 3 months $25 = USB Flash Drive $30 = School Uniform $30 = School books and supplies for one year $110 Total for one student for one school year</t>
  </si>
  <si>
    <t>Our scholars We are students with no resources are supported by AMACHAJUL to attend the local evening school. We live at home to help our families, and attend the AMACHAJUL CASA in an education environment for life skills enrichment, tutoring, vocational skills training and a place to do homework that has electricity, computers, internet and desks. AMACHAJUL is a Guatemalan non-profit that supports most needy FIRST GIRLS and FIRST BOYS in the Ixil area of ​​northern Guatemala by offering and education, agriculture and bilingual intercultural approach to ensure quality, equity and relevance in order to provide access to different education options.</t>
  </si>
  <si>
    <t>How will the funds be used? Every donation is important to support one student for a school year. Students support their scholarships through TIME AND TALENT&amp;nbsp; Please donate to support the costs to attend school so we can continue in school.&amp;nbsp; $ 5 = Registration $ 45 = tuition for one school year $ 45 = vocational skills training&amp;nbsp; $ 25 = USB Flash Drive $25 = Internet access $ 30 = School Uniform $ 50 = School books and supplies for one year $ 60 Healthy snacks and clean water for school year $ 285 Total for one student for one school year</t>
  </si>
  <si>
    <t>EducateMayaGirl</t>
  </si>
  <si>
    <t>https://www.youtube.com/watch?v=bmFXUGvnRHk&amp;#038;feature=youtu.be</t>
  </si>
  <si>
    <t>La Casa Azul</t>
  </si>
  <si>
    <t>Kits for Kids in Honduras</t>
  </si>
  <si>
    <t>julieking@projectcure.org</t>
  </si>
  <si>
    <t>Keep Farm Worker Families Together</t>
  </si>
  <si>
    <t>https://hipgive.org/wp-content/uploads/2019/05/IRS-Letter-UFW-Foundation.pdf</t>
  </si>
  <si>
    <t>Educación acelerada e inserción laboral para adolescentes migrantes retornados</t>
  </si>
  <si>
    <t>Ester</t>
  </si>
  <si>
    <t>ecadavid@ufwfoundation.org</t>
  </si>
  <si>
    <t>Ecotourism project and demonstration Farm as a process of adaptation to climate change</t>
  </si>
  <si>
    <t>(626) 487-8337</t>
  </si>
  <si>
    <t>ECOPY</t>
  </si>
  <si>
    <t>ecopharma</t>
  </si>
  <si>
    <t>Justicia para Karen y Amelia</t>
  </si>
  <si>
    <t>Economic Empowerment of Rural Women</t>
  </si>
  <si>
    <t>Asociacion Juvenil Canton Los AMATES</t>
  </si>
  <si>
    <t>https://hipgive.org/wp-content/uploads/2018/11/ACTA-DE-CONSTITUCION.pdf</t>
  </si>
  <si>
    <t>Juntos horneamos un mejor futuro</t>
  </si>
  <si>
    <t>https://hipgive.org/wp-content/uploads/2019/06/Escritura-de-Constitucion-SPFIC.pdf</t>
  </si>
  <si>
    <t>Xenia</t>
  </si>
  <si>
    <t>Equality and economic autonomy of rural women to build a better El Salvador</t>
  </si>
  <si>
    <t>Igualdad y autonomía económica de las mujeres rurales para construir un mejor El Salvador</t>
  </si>
  <si>
    <t>Rural women in the community of Vista Hermosa, Comasagua municipality in El Salvador face great difficulties because of their high degree of vulnerability they experience due to domestic violence and lack of opportunities to develop their leadership in the home or community. In addition to this, in most of the women they are single mothers and do not have any degree of education or work specialty, so they face great difficulties and economic limitations, being the only providers of food and education for their children and lack of opportunities. it forces them to choose low-paid jobs in order to obtain income for their relatives. &amp;nbsp; Economic Empowerment of Rural Women is&amp;nbsp;a project that seeks to reduce inequalities, experienced by rural women, causing economic dependence and personal insecurity in women. This project will empower 20 women with entrepreneurial initiatives from the community of Vista Hermosa, Comasagua, La Libertad, in El Salvador, who will be offered vocational training to strengthen certain skills necessary for their business, personal and economic empowerment, as well as advice with In order to strengthen their leadership, interpersonal communication, as well as the management of their business. &amp;nbsp; In addition, seed capital will be provided to each enterprise for an amount of $250 dollars so that they can start or improve their ventures. Your contribution, large or small, helps us reach the goal of $ 6,752.00 dollars to donate opportunities and transform the lives of not only 20 people, but also those of their entire family. &amp;nbsp; As a Youth Association, we seek to empower families as it provides opportunities for adolescents and young people to continue their studies. &amp;nbsp; Your Contribution Transforms Lives!&amp;nbsp;&amp;nbsp;&amp;nbsp;&amp;nbsp; #DonateOpportunities</t>
  </si>
  <si>
    <t>Las mujeres rurales de la comunidad Vista Hermosa, Municipio de Comasagua en el Salvador enfrentan grandes dificultades por su alto grado de vulnerabilidad que experimentan debido a la violencia doméstica y falta de oportunidades para desarrollar su liderazgo en el hogar o comunidad. Sumando a esto que en la mayoría de las mujeres son madres solteras y no cuentan con algún grado de escolaridad o especialidad laboral por lo que enfrentan grandes dificultades y limitaciones económicas, por ser las únicas proveedoras de alimentación y educación para sus hijos y falta de oportunidades les obliga a optar a empleos mal pagados con tal de obtener ingresos para sus familiares. &amp;nbsp; Empoderamiento Económico de Mujeres Rurales es un proyecto que busca reducir las desigualdades, vivida por las mujeres rurales, provocando un dependencia económica e inseguridad personal en las mujeres. &amp;nbsp; Este proyecto empoderará a 20 mujeres con iniciativas emprendedoras de la comunidad Vista Hermosa, Comasagua, La Libertad, en El Salvador, a las cuales se les brindara capacitaciones vocacionales parea fortalecer ciertas habilidades necesarias para su negocio, empoderamiento personal y económico, además de asesoría con el fin de fortalecer su liderazgo, comunicación interpersonal, así como la gestión de sus negocios. &amp;nbsp; Además, se le facilitara capital semilla a cada emprendimiento por un monto de $250 dólares para que puedan iniciar o mejorar sus emprendimientos. Tu aporte, por grande o pequeño, nos ayuda a llegar a la meta de $6,752.00 dólares para donar oportunidades y transformas la vida no solo de 20 persona si no las de toda su familia. &amp;nbsp; Como Asociación Juvenil, buscamos empoderar a las familias ya que este les brinda oportunidades a los adolescentes y jóvenes para que puedan continuar sus estudios. &amp;nbsp; ¡Tú Aporte Transforma!&amp;nbsp;&amp;nbsp; #DonaOportunidades</t>
  </si>
  <si>
    <t>TIEMPO DE IMPLEMETACIÓN : &amp;nbsp; 6 Meses No Activity/ Resource COST Cant 1 Unidad &amp;nbsp;Costo Unitario &amp;nbsp;Subtotal 1 Cantidad 2 Unidad Totales 2 Resultado 2.&amp;nbsp; Mujeres Economica mente Estables 2.1 Llevar a cabo la identificacion de mujeres con caracteristicas emprendedoras especialmente mujeres jovenes &amp;nbsp; &amp;nbsp; &amp;nbsp; &amp;nbsp; &amp;nbsp; &amp;nbsp; &amp;nbsp; &amp;nbsp; Identificación de Mujeres&amp;nbsp; en la comunidad (encuestas, grupos focales&amp;nbsp; y visitas) 10 Personas &amp;nbsp;$ 10.00 &amp;nbsp;$ 100.00 1 evento &amp;nbsp;$&amp;nbsp;&amp;nbsp;&amp;nbsp;&amp;nbsp;&amp;nbsp;&amp;nbsp;&amp;nbsp;&amp;nbsp;&amp;nbsp;&amp;nbsp;&amp;nbsp;&amp;nbsp;&amp;nbsp;&amp;nbsp;&amp;nbsp;&amp;nbsp;&amp;nbsp;&amp;nbsp;&amp;nbsp;&amp;nbsp;&amp;nbsp;&amp;nbsp;&amp;nbsp;&amp;nbsp;&amp;nbsp;&amp;nbsp; 100.00 &amp;nbsp; Kit de materiales encuestamiento y grupos focales 1 kits &amp;nbsp;$ 50.00 &amp;nbsp;$ 50.00 1 compra &amp;nbsp;$&amp;nbsp;&amp;nbsp;&amp;nbsp;&amp;nbsp;&amp;nbsp;&amp;nbsp;&amp;nbsp;&amp;nbsp;&amp;nbsp;&amp;nbsp;&amp;nbsp;&amp;nbsp;&amp;nbsp;&amp;nbsp;&amp;nbsp;&amp;nbsp;&amp;nbsp;&amp;nbsp;&amp;nbsp;&amp;nbsp;&amp;nbsp;&amp;nbsp;&amp;nbsp;&amp;nbsp;&amp;nbsp;&amp;nbsp;&amp;nbsp;&amp;nbsp;&amp;nbsp; 50.00 2.2 Creación y formación de 8 empredimientos de mujeres especialmete mujeres jovenes &amp;nbsp; &amp;nbsp; &amp;nbsp; &amp;nbsp; &amp;nbsp; &amp;nbsp; &amp;nbsp; &amp;nbsp; Conformacion&amp;nbsp; y capacitacion de Emprendimientos de mujeres 23 personas &amp;nbsp;$&amp;nbsp;&amp;nbsp;&amp;nbsp;&amp;nbsp;&amp;nbsp;&amp;nbsp;&amp;nbsp;&amp;nbsp;&amp;nbsp;&amp;nbsp;&amp;nbsp;&amp;nbsp;&amp;nbsp; 3.00 &amp;nbsp;$ 69.00 8 sesiones &amp;nbsp;$&amp;nbsp;&amp;nbsp;&amp;nbsp;&amp;nbsp;&amp;nbsp;&amp;nbsp;&amp;nbsp;&amp;nbsp;&amp;nbsp;&amp;nbsp;&amp;nbsp;&amp;nbsp;&amp;nbsp;&amp;nbsp;&amp;nbsp;&amp;nbsp;&amp;nbsp;&amp;nbsp;&amp;nbsp;&amp;nbsp;&amp;nbsp;&amp;nbsp;&amp;nbsp;&amp;nbsp;&amp;nbsp;&amp;nbsp; 552.00 &amp;nbsp; Capital semilla para emprendimientos 20 personas &amp;nbsp;$ 250.00 &amp;nbsp;$ 5,000.00 1 vez &amp;nbsp;$&amp;nbsp;&amp;nbsp;&amp;nbsp;&amp;nbsp;&amp;nbsp;&amp;nbsp;&amp;nbsp;&amp;nbsp;&amp;nbsp;&amp;nbsp;&amp;nbsp;&amp;nbsp;&amp;nbsp;&amp;nbsp;&amp;nbsp;&amp;nbsp;&amp;nbsp;&amp;nbsp;&amp;nbsp;&amp;nbsp;&amp;nbsp;&amp;nbsp; 5,000.00 &amp;nbsp; Evento Publico de entrega de capital semilla 1 sg &amp;nbsp;$ 150.00 &amp;nbsp;$ 150.00 1 evento &amp;nbsp;$&amp;nbsp;&amp;nbsp;&amp;nbsp;&amp;nbsp;&amp;nbsp;&amp;nbsp;&amp;nbsp;&amp;nbsp;&amp;nbsp;&amp;nbsp;&amp;nbsp;&amp;nbsp;&amp;nbsp;&amp;nbsp;&amp;nbsp;&amp;nbsp;&amp;nbsp;&amp;nbsp;&amp;nbsp;&amp;nbsp;&amp;nbsp;&amp;nbsp;&amp;nbsp;&amp;nbsp;&amp;nbsp;&amp;nbsp; 150.00 &amp;nbsp; &amp;nbsp; &amp;nbsp; &amp;nbsp; &amp;nbsp; &amp;nbsp; Subtotal &amp;nbsp; &amp;nbsp;$&amp;nbsp;&amp;nbsp;&amp;nbsp;&amp;nbsp;&amp;nbsp;&amp;nbsp;&amp;nbsp;&amp;nbsp;&amp;nbsp;&amp;nbsp;&amp;nbsp;&amp;nbsp;&amp;nbsp; 5,852.00 3 Gastos logisticos y administrativos 3.1 Viaticos para movilizacion y apoyo a facilitadores de organizaciones socias 6 personas &amp;nbsp;$ 15.00 &amp;nbsp;$ 90.00 3 dias &amp;nbsp;$&amp;nbsp;&amp;nbsp;&amp;nbsp;&amp;nbsp;&amp;nbsp;&amp;nbsp;&amp;nbsp;&amp;nbsp;&amp;nbsp;&amp;nbsp;&amp;nbsp;&amp;nbsp;&amp;nbsp;&amp;nbsp;&amp;nbsp;&amp;nbsp;&amp;nbsp;&amp;nbsp;&amp;nbsp;&amp;nbsp;&amp;nbsp;&amp;nbsp;&amp;nbsp;&amp;nbsp;&amp;nbsp;&amp;nbsp; 270.00 3.2 Viaticos para jóvenes para monitoreo 3 personas &amp;nbsp;$ 10.00 &amp;nbsp;$ 30.00 6 vez &amp;nbsp;$&amp;nbsp;&amp;nbsp;&amp;nbsp;&amp;nbsp;&amp;nbsp;&amp;nbsp;&amp;nbsp;&amp;nbsp;&amp;nbsp;&amp;nbsp;&amp;nbsp;&amp;nbsp;&amp;nbsp;&amp;nbsp;&amp;nbsp;&amp;nbsp;&amp;nbsp;&amp;nbsp;&amp;nbsp;&amp;nbsp;&amp;nbsp;&amp;nbsp;&amp;nbsp;&amp;nbsp;&amp;nbsp;&amp;nbsp; 180.00 3.3 Papelería, utiles, telefono y otros gastos operativos 1 sg &amp;nbsp;$ 75.00 &amp;nbsp;$ 75.00 6 meses &amp;nbsp;$&amp;nbsp;&amp;nbsp;&amp;nbsp;&amp;nbsp;&amp;nbsp;&amp;nbsp;&amp;nbsp;&amp;nbsp;&amp;nbsp;&amp;nbsp;&amp;nbsp;&amp;nbsp;&amp;nbsp;&amp;nbsp;&amp;nbsp;&amp;nbsp;&amp;nbsp;&amp;nbsp;&amp;nbsp;&amp;nbsp;&amp;nbsp;&amp;nbsp;&amp;nbsp;&amp;nbsp;&amp;nbsp;&amp;nbsp; 450.00 &amp;nbsp; &amp;nbsp; &amp;nbsp; &amp;nbsp; &amp;nbsp; &amp;nbsp; Subtotal &amp;nbsp; &amp;nbsp;$&amp;nbsp;&amp;nbsp;&amp;nbsp;&amp;nbsp;&amp;nbsp;&amp;nbsp;&amp;nbsp;&amp;nbsp;&amp;nbsp;&amp;nbsp;&amp;nbsp;&amp;nbsp;&amp;nbsp;&amp;nbsp;&amp;nbsp;&amp;nbsp; 900.00 &amp;nbsp; &amp;nbsp; &amp;nbsp; &amp;nbsp; &amp;nbsp; &amp;nbsp; &amp;nbsp; &amp;nbsp;Aporte de Donaciones&amp;nbsp; &amp;nbsp;$&amp;nbsp;&amp;nbsp;&amp;nbsp;&amp;nbsp;&amp;nbsp;&amp;nbsp;&amp;nbsp;&amp;nbsp;&amp;nbsp;&amp;nbsp;&amp;nbsp;&amp;nbsp;&amp;nbsp; 6,752.00 &amp;nbsp; &amp;nbsp; &amp;nbsp; &amp;nbsp; &amp;nbsp; &amp;nbsp; &amp;nbsp;TOTAL PROYECTO &amp;nbsp; &amp;nbsp;$&amp;nbsp;&amp;nbsp;&amp;nbsp;&amp;nbsp;&amp;nbsp;&amp;nbsp;&amp;nbsp;&amp;nbsp;&amp;nbsp;&amp;nbsp;&amp;nbsp;&amp;nbsp;&amp;nbsp; 6,752.00</t>
  </si>
  <si>
    <t>JUNTOS DE LA MANO</t>
  </si>
  <si>
    <t>TU LUGAR ESTA A MI LADO A.C.</t>
  </si>
  <si>
    <t>TLE161214DR4</t>
  </si>
  <si>
    <t>https://hipgive.org/wp-content/uploads/2019/02/ACTA-CONSTITUTIVA-ALBERGUE-TEMPORAL-(1).pdf</t>
  </si>
  <si>
    <t>HECTOR</t>
  </si>
  <si>
    <t>hector.felix@therapist.net</t>
  </si>
  <si>
    <t>(521) 664-5858073</t>
  </si>
  <si>
    <t>Economic development for Ecuadorian artisans.</t>
  </si>
  <si>
    <t>karlapgc@hotmail.com</t>
  </si>
  <si>
    <t>josheordonezm@gmail.com</t>
  </si>
  <si>
    <t>jUNTOS POR ADÁN</t>
  </si>
  <si>
    <t>Economic development for Ecuadorian artisans</t>
  </si>
  <si>
    <t>ECOMINING</t>
  </si>
  <si>
    <t>danielmantilla10@hotmail.com</t>
  </si>
  <si>
    <t>jUNTOS CON ADÁN</t>
  </si>
  <si>
    <t>EATWELL</t>
  </si>
  <si>
    <t>EARLY EDUCATION FOR THE POOREST OF THE POOR</t>
  </si>
  <si>
    <t>13-381-0125</t>
  </si>
  <si>
    <t>https://hipgive.org/wp-content/uploads/2018/11/IRS.jpeg</t>
  </si>
  <si>
    <t>jUNTOS PARA ADÁN!</t>
  </si>
  <si>
    <t>HELENE</t>
  </si>
  <si>
    <t>(914) 419-0740</t>
  </si>
  <si>
    <t>Scarsdale, NY, USA</t>
  </si>
  <si>
    <t>juan se tiene que hacer una operacion costosa ayudalo</t>
  </si>
  <si>
    <t>Initial education is THE most critical stage of education, especially among children living in poverty and violence</t>
  </si>
  <si>
    <t>La educacion inicial es la etapa mas critica de la educacion, especialmente para niños pobres rodeados de violencia.</t>
  </si>
  <si>
    <t>In a one-room classroom recently reconstructed, where children no longer have to get wet with the frequent rains, we now serve 40 children&amp;nbsp; in the rural community of El Castaño, El Salvador. We purchased first class Montessori material used in our EDUCAMBIO (Education for Change) program because we believe poor children deserve the same advantages as others. &amp;nbsp;Part of showing respect for children is allowing them to learn in a clean environment, without broken furniture and hand-me-downs. With your help, we can finish equipping the classroom and ensure nutritious food for 40&amp;nbsp;children aged 2-6.&amp;nbsp; &amp;#8211; By donating $3 you can cover the nutrition plan for one child for a day.&amp;nbsp;&amp;nbsp; By donating&amp;nbsp; $15 you cover their school food for a whole week!&amp;nbsp; &amp;nbsp;&amp;#8211; By donation $40 you can help us buy a mattress for a child, so that they can take a nap mid-day in our full day program. &amp;nbsp;&amp;nbsp; The testimonials are heartwarming. As partners in our work to educate the children of the poor, you would be delighted to see the change that takes place in children’s attitudes once they are in the program, loved and respected by teachers, who learn not to raise their voices. Parents also report seeing great changes at home as a result of the program One parent states that her child suddenly began to talk respectfully to her father. She also tried to help with housework&amp;nbsp; After 23 years of working to help these children succeed, there is no greater satisfaction than to see them complete high school and some go on to the university. &amp;nbsp; This is the work of the Hilda Rothschild Foundation that two of us have directed on a voluntary basis, running a non-profit NGO on a shoestring budget. Our mission is to first empower women to stand on their own, and provide education for their children. &amp;nbsp;&amp;nbsp;You will make a real difference in the lives of poor children with your donation. See more about our work at:&amp;nbsp;www.hrffoundation.org</t>
  </si>
  <si>
    <t>ravassij654@gmail.com</t>
  </si>
  <si>
    <t>Join my dream</t>
  </si>
  <si>
    <t>https://hipgive.org/wp-content/uploads/2019/02/Escritura-de-constitución-y-estatutos.pdf</t>
  </si>
  <si>
    <t>En la comunidad rural de El Castaño, El Salvador, recientemente reconstruimos una escuela humilde que consistía en un sólo salón, para que los niños ya no se mojaran con las lluvias frecuentes. Hoy en día servimos a 40 niños ahí, implementando el programa EDUCAMBIO (Educación para el Cambio), porque creemos que los niños que viven en situaciones de pobreza merecen acceso a las mismas oportunidades que los demás. Una manifestación del respeto que tenemos para los niños es que deben aprender en un ambiente limpio, sin muebles rotos y de segunda mano. &amp;nbsp;&amp;nbsp; &amp;nbsp; Con tu apoyo podemos terminar de equipar el salón y asegurar alimentación balanceada para 40 niños entre 2 y 6 años.&amp;nbsp; &amp;#8211; Al donar $3 puedes cubrir el plan de nutrición de un niño durante un día. Al donar $15 cubre su nutrición durante toda una semana.&amp;nbsp; &amp;#8211; Al donar $40, nos ayudas a comprar un colchón para un niño para que pueda tomar una siesta a medio día, siendo que nuestro programa es de día completo. &amp;nbsp;&amp;nbsp; &amp;nbsp; Los testimonios son alentadores. Como nuestros aliados en el trabajo para dar educación de calidad, te deleitaría el cambio que se genera en las actitudes de los niños, ya que son queridos y respetados por los maestros. Los padres de familia reportan cambios de comportamiento en el hogar gracias al programa. Una madre nos comentó que su hijo de repente empezó a hablar de manera respetuosa a su padre. También ofreció ayudar con el quehacer de la casa. Después de 23 años de trabajo para ayudar a los niños a tener éxito, no hay satisfacción mayor a ver a los niños terminar la preparatoria y a algunos que avanzan a la universidad. &amp;nbsp; &amp;nbsp;&amp;nbsp; &amp;nbsp;Esto es el trabajo de la Fundación Hilda Rothschild que hemos operado de manera voluntaria, operando una organización con un presupuesto mínimo. Nuestra misión es primero empoderar a las mujeres a ser independientes y ofrecer educación para sus hijos. &amp;nbsp; Por medio de tu donación, tu marcarás la diferencia en las vidas de los niños. &amp;nbsp; Aprende más sobre nuestro trabajo en: www.hrffoundation.org &amp;nbsp;</t>
  </si>
  <si>
    <t>https://www.youtube.com/watch?v=i3OJYJm6VKY&amp;#038;feature=youtu.be&amp;#038;a=</t>
  </si>
  <si>
    <t>(502) 311-06109</t>
  </si>
  <si>
    <t>&amp;#8220;Join my dream&amp;#8221; is an invitation to be part of the dreams of these young people.</t>
  </si>
  <si>
    <t>“Únite a mi sueño” es una invitación a ser parte de los sueños de estas jóvenes.</t>
  </si>
  <si>
    <t>Actoras De Cambio is a feminist collective that works together with Mayan women&amp;#8217;s networks to unleash the knots of sexual violence in our lives. We work to build more just, harmonious and balanced societies. Since 2004, we have carried out multiple healing processes and contributed to the existence of justice in Guatemala from Mayan and mestizo women to eradicate violence, genocide and , above all, sexual violence against women; We have more than 14 years of organizational work in diverse communities. The coverage of education in Guatemala hinders the continuity of the studies because as it advances there are less possibilities of schools in the communities. In almost all territories, the basic and diversified level can only be studied in institutes in urban areas or in the cities of each department and often means two to three hours away by bus. The young women of Actoras de Cambio, members of the Mam and chuj women&amp;#8217;s networks of Huehuetenango study to improve their lives, their dreams are to study to be professionals and work for them, their families and their community. The resources are needed for the payment of food, lodging, books, notebooks and transportation. At the moment there are nine young people, between 15 and 20 years old, studying the basic and diversified cycle in public establishments. To cover all expenses are € 4,000.00. annual &amp;nbsp; ¡Join the contributions to scholarships! &amp;nbsp; &amp;nbsp;</t>
  </si>
  <si>
    <t>Actoras de Cambio somos una colectiva feminista que trabajamos junto a las redes de mujeres mayas para desatar los nudos de la violencia sexual en nuestras vidas. Trabajamos para construir sociedades más justas, armoniosas y equilibradas. Desde 2004 hemos realizado múltiples procesos de sanación y contribuido a que en Guatemala exista la justicia desde las mujeres mayas y mestizas para erradicar la violencia, el genocidio y ante todo, la violencia sexual hacia mujeres; llevamos más de 14 años de trabajo organizativo en diversas comunidades. En Guatemala, la cobertura de educación dificulta la continuidad de los estudios pues según se avanza existen menos posibilidades de escuelas en las comunidades. Normalmente, el nivel básico y diversificado sólo se pueden cursar en institutos de zonas urbanas o en las ciudades de cada departamento y muchas veces significa, dos a tres horas de distancia en bus. Nueve jóvenes de Actoras de Cambio, integrantes de las redes de mujeres mam y chuj de Huehuetenango estudian el nivel básico y diversificado. Algunas llevan tres años estudiando a través de estas becas y otras empezarán este año. Se necesitan recursos para el pago de su alimentación, hospedaje, libros, cuadernos y transporte. Jóvenes entre 15 y 20 años, estudian en establecimientos públicos de Huehuetenango. El presupuesto anual es Q. 48, 950.00 ($4,000).</t>
  </si>
  <si>
    <t>&amp;nbsp; PRESUPUESTO 2019 BECAS COLECTIVA ACTORAS DE CAMBIO DE ENERO A OCTUBRE (10) MESES INGRESOS Ingresos Becas Q48,950.00 TOTAL Q48,950.00 EGRESOS JOVENES MAM ( 3) Q10,950.00 Incripciones Q950.00 mensualidad Q10,000.00 JOVENES CHUJ (6) Q38,000.00 mensualidad Q38,000.00 TOTAL Q48,950.00 ($6,357)</t>
  </si>
  <si>
    <t>Actorasdecambio</t>
  </si>
  <si>
    <t>09-26-2018</t>
  </si>
  <si>
    <t>Dulcamare Ayuda camapaña de ayuda para niños con capacidades especiales en latinoamérica</t>
  </si>
  <si>
    <t>dr.paularcentales@gmail.com</t>
  </si>
  <si>
    <t>DTR Surf Christmas Shoes</t>
  </si>
  <si>
    <t>03-16-2019</t>
  </si>
  <si>
    <t>Jardines para polinizadores en mi comunidad</t>
  </si>
  <si>
    <t>xkuri99@hotmail.com</t>
  </si>
  <si>
    <t>natylopezguerrero@gmail.com</t>
  </si>
  <si>
    <t>Jack&amp;#8217;s Project</t>
  </si>
  <si>
    <t>DRONE TRANSPORTING FAMILY PREVIEW ESPACIAL STAR LIVING</t>
  </si>
  <si>
    <t>jrt543@gmail.com</t>
  </si>
  <si>
    <t>Dressing Rooms</t>
  </si>
  <si>
    <t>IT&amp;#8217;S NEVER TOO LATE! Read and write reality to be free</t>
  </si>
  <si>
    <t>Dream Musical</t>
  </si>
  <si>
    <t>Fundación Bien Humano</t>
  </si>
  <si>
    <t>890.905.981-4</t>
  </si>
  <si>
    <t>I AM A NEW SINGER AND VENEZUELAN COMPOSER, ONE OF MY OBJECTIVES IS TO PUT THE NAME OF MY COUNTRY VENEZUELA IN HIGH .....</t>
  </si>
  <si>
    <t>https://hipgive.org/wp-content/uploads/2019/05/Existencia-y-representación-legal---Mayo-2019.pdf</t>
  </si>
  <si>
    <t>SOY UN NUEVO CANTANTE Y COMPOSITOR VENEZOLANO, UNO DE MIS OBJETIVOS ES PONER EL NOMBRE DE MI PAÍS VENEZUELA EN ALTO.....</t>
  </si>
  <si>
    <t>I AM GABRIEL MORENO !!! A New Singer And Venezuelan Composer ... YOUR SUPPORT WILL BE VERY GOOD FOR ME, A THOUSAND BLESSINGS FOR YOU, I AM A NEW VENEZUELAN TALENT HELP ME TO FULFILL THIS OBJECTIVE SO IMPORTANT AND SPECIAL FOR ME, IT WOULD BE THE MOST HAPPY PERSON OF EVERYTHING THE UNIVERSE IF I ACHIEVE THIS DREAM.I HOPE TO COUNT ON YOUR SUPPORT AND YOUR FRIEND HAND, GREETINGS, A HUGE HUG.&amp;nbsp;</t>
  </si>
  <si>
    <t>SOY GABRIEL MORENO!!!Un Nuevo Cantante Y Compositor Venezolano...TU APOYO valdría mucho para mí,MIL BENDICIONES PARA TI, SOY NUEVO TALENTO VENEZOLANO AYÚDAME&amp;nbsp;A CUMPLIR ESTE OBJETIVO TAN IMPORTANTE Y ESPECIAL PARA MÍ, SERIA LA PERSONA MÁS FELIZ DE TODO EL UNIVERSO SI LOGRO ESTE SUEÑO.ESPERO PODER CONTAR CON TU APOYO Y TU MANO AMIGA, SALUDOS, UN ABRAZO ENORME.</t>
  </si>
  <si>
    <t>gabrielmusicaoficial31@gmail.com</t>
  </si>
  <si>
    <t>09-16-2019</t>
  </si>
  <si>
    <t>Sara</t>
  </si>
  <si>
    <t>cooperacion@bienhumano.org</t>
  </si>
  <si>
    <t>(574) 512-8797</t>
  </si>
  <si>
    <t>Adult Literacy Project, aimed at learn basic skills for life.</t>
  </si>
  <si>
    <t>Proyecto de Alfabetización para adultos, orientada a la adquisición de habilidades básicas para la vida.</t>
  </si>
  <si>
    <t>El porqué de nuestra campaña: Entre la población colombiana se ha registrado un promedio de 5,24% habitantes ANALFABETAS, lo cual equivale a más de 1 millón 850 mil personas que no saben ni leer ni escribir. Este resulta ser un grave problema social, ya que a esta población se le ha negado históricamente el derecho a la educación, afectando así su dignidad, excluyéndolos, cortando sus alas e impidiéndole avanzar en sus sueños. Quien es analfabeta tiene poca autonomía y muchas veces es víctima de engaños. En la Fundación Bien Humano estamos restituyendo a las personas mayores de 16 años que no saben leer y escribir o que no han cursado los tres primeros grados de la educación primaria el derecho a la educación, a través de procesos de formación y alfabetización orientados a la adquisición de habilidades de lectura y escritura y de pensamiento matemático, de manera crítica, básica y reflexiva, que les permite comprender y transformar su realidad. La alfabetización es un proceso que implica el reconocimiento de las personas adultas como ciudadanos que han construido una historia de vida muy valiosa, que pueden potenciar para su propio proceso de aprendizaje; por esto incluye el componente de acompañamiento psicosocial como elemento integrador y transversal. A través de este proyecto, en Bien Humano estamos logrando: Restituirles el derecho a la educación, su inclusión social y la continuidad de sus estudios Obtener elementos y estrategias de acompañamiento psicosocial para fortalecer transversalmente su ciclo formativo personal y familiar. Fortalecer sus relaciones interpersonales. Visibilizarlos, hacerlos sentir útiles y productivos. Mejorar sus relaciones en familia. Que reconozcan su entorno y aprendan a hacer uso de este. En los diez años que lleva el proyecto de Alfabetización se han empoderado más de 2500 adultos vulnerables que han adquirido con esta metodología una vida más digna.</t>
  </si>
  <si>
    <t>Dream come true</t>
  </si>
  <si>
    <t>Doulas Voluntarias Hüfi</t>
  </si>
  <si>
    <t>isa limpia</t>
  </si>
  <si>
    <t>Dottores de Sonrisas</t>
  </si>
  <si>
    <t>isabel.fernandez.sn@tboxplanet.com</t>
  </si>
  <si>
    <t>cesar.ramos@live.com.mx</t>
  </si>
  <si>
    <t>IPAS: Un hogar para niñas y adolescentes en México</t>
  </si>
  <si>
    <t>iPODERac</t>
  </si>
  <si>
    <t>Donated health care for undocumented people</t>
  </si>
  <si>
    <t>Ambulatory Surgery Access Coalition</t>
  </si>
  <si>
    <t>94-3180356</t>
  </si>
  <si>
    <t>https://hipgive.org/wp-content/uploads/2018/10/501c3-Exemption-Letter.pdf</t>
  </si>
  <si>
    <t>INTOXICACIÓN POR ALUMINIO (VPH)</t>
  </si>
  <si>
    <t>02-15-2019</t>
  </si>
  <si>
    <t>International Women&amp;#8217;s Day</t>
  </si>
  <si>
    <t>Colorado Organization for Latina Opportunity and Reproductive Rights (COLOR)</t>
  </si>
  <si>
    <t>https://hipgive.org/wp-content/uploads/2019/02/IRS-Determination-Letter-2018.pdf</t>
  </si>
  <si>
    <t>development@operationaccess.org</t>
  </si>
  <si>
    <t>(415) 733-0059</t>
  </si>
  <si>
    <t>scott@operationaccess.org</t>
  </si>
  <si>
    <t>Angelita</t>
  </si>
  <si>
    <t>angelita@colorlatina.org</t>
  </si>
  <si>
    <t>DONACION DE ZAPATOS A LOS SCOUTS DEL GRUPO ANZOATEGUI LA PASTORA, CARACAS, VENEZUELA</t>
  </si>
  <si>
    <t>(720) 435-3222</t>
  </si>
  <si>
    <t>DONACION DE ZAPATOS A LOS SCOUTS</t>
  </si>
  <si>
    <t>arsgphillies@gmail.com</t>
  </si>
  <si>
    <t>08-22-2018</t>
  </si>
  <si>
    <t>dominos</t>
  </si>
  <si>
    <t>doll surgeries</t>
  </si>
  <si>
    <t>DJ productor musical</t>
  </si>
  <si>
    <t>Diyes English free for Spanish Speakers</t>
  </si>
  <si>
    <t>Diseño Zetta</t>
  </si>
  <si>
    <t>discapacidad SIN FRONTERAS</t>
  </si>
  <si>
    <t>Intensive Care Ambulance</t>
  </si>
  <si>
    <t>CRUZ ROJA MEXICANA IAP</t>
  </si>
  <si>
    <t>https://hipgive.org/wp-content/uploads/2019/07/WhatsApp-Image-2019-02-14-at-9.37.39-AM.jpeg</t>
  </si>
  <si>
    <t>DISC.MOVILITY||creando inclucion,accesibiilidad y movlidad||para personas con discapacidad.</t>
  </si>
  <si>
    <t>Disability doesn&amp;#8217;t limit us, discrimination does.</t>
  </si>
  <si>
    <t>La Casita de San Ángel I.A.P.</t>
  </si>
  <si>
    <t>325-SAT-09-III-I52543</t>
  </si>
  <si>
    <t>https://hipgive.org/wp-content/uploads/2018/11/5395ACTA-CONSTITUTIVA-DE-LA-CASITA-DE-SAN-ANGEL.pdf</t>
  </si>
  <si>
    <t>08-23-2019</t>
  </si>
  <si>
    <t>Our focus will be on conditioning an Intensive Care Ambulance to help those in need who cannot afford help in emergency</t>
  </si>
  <si>
    <t>Nuestro enfoque será el acondicionamiento de una ambulancia de cuidados intensivos para ayudar a aquellos en necesidad.</t>
  </si>
  <si>
    <t>SUMMARY OF THE CAMPAIGN: Our campaign is focused on the problems we are facing today. Our mission at the Red Cross is focused on giving the best attention to citizens in need. For this reason, our project will be focused on enabling one of our ambulations to be an Ambulance of Intensive Therapy. This means adapting it with all the machinery and special needs to provide specialized care to people who suffer some type of accident or emergency and require intensive care. For the Red Cross Saltillo is important to be part of the care for these people who have suffered some trauma and provide them with what is necessary to give them the comprehensive care required. HOW WILL WE PUT YOUR DONATIONS INTO ACTION? The donations will cover what is necessary to acquire a machine and specialized tools, as well as to adapt the physical space within the same ambulance to begin to pay attention. If the objective is not achieved, it will continue with the same focus of the project, we would only eliminate the machinery that is more a luxury. The resources will focus on adapting the necessary space to be able to pay attention in the best possible way. WHY IT MATTERS: The impact that this project would have in Saltillo is innumerable. The number of emergency calls that we answer per day is up to 40 calls per day. In this several calls turn out to be cases of intensive therapy in which we can not attend because of not having the preparation of the ambulance for such an emergency. Our main objective is to be part of the solution. The Red Cross is a name we all know. We exist with the only value of giving everything to the most vulnerable citizens. Our goal with this project is focused on that. POTENTIAL CHALLENGES: Our needs always go beyond this project. We are the only delegations in Mexico that still offer our services 100% free. We invite you to share a little of what we are doing here at Saltillo Red Cross. Be part of our family! ABOUT OUR ORGANIZATION: Offer an efficient attention to the population in case of emergency and in disaster situations, and promote actions aimed at increasing the capacity of people and communities through voluntary action.</t>
  </si>
  <si>
    <t>(563) 978-92</t>
  </si>
  <si>
    <t>We&amp;#8217;ve already come this far; imagine how much more we could achieve with your support.</t>
  </si>
  <si>
    <t>Ya somos, si te sumas&amp;#8230;¡imagínate lo que seriamos!</t>
  </si>
  <si>
    <t>RESUMEN DE LA CAMPAÑA: Nuestra campaña está enfocada a los problemas que estamos enfrentando hoy en día. Nuestra misión en Cruz Roja esta enfocado en dar la mejor atención a la ciudadanía en estado de necesidad. Por este motivo, nuestro proyecto será enfocado en habilitar una de nuestras ambulación a ser una Ambulancia de Terapia Intensiva. Esto significa adecuarlo con toda la maquinaria y necesidades especiales para brindar una atención especializada a personas que sufren algún tipo de accidente o emergencia y requieren atención de terapia intensiva. Para la Cruz Roja Saltillo es importante ser parte de la atención a estas personas que han sufrido algún trauma y proveerles con lo necesario para darles la atención integral requerida. ¿CÓMO PONEREMOS SUS DONACIONES EN ACCIÓN? Las donaciones cubrirán lo que sea necesario para adquirir una máquina y herramientas especializadas, así como para adaptar el espacio físico dentro de la misma ambulancia para comenzar a prestar esta atención. Si no se alcanza el objetivo, continuará con el mismo enfoque del proyecto, solo eliminaríamos la maquinaria que es más un lujo. Los recursos se centrarán en adaptar el espacio necesario para poder prestar atención de la mejor manera posible. POR QUÉ IMPORTA: El impacto que este proyecto tendría en Saltillo es innumerable. La cantidad de llamadas de emergencia que respondemos al día son hasta de 40 llamadas por día. En esta llamadas varias resultan ser casos de terapia intensiva en el cual no podemos atenderlo por no tener la preparación de la ambulancia para tal emergencia. Nuestro objetivo principal es ser parte de la solución. La Cruz Roja es un nombre que todos conocemos. Existimos con el único valor de dar todo para los ciudadanos más vulnerables. Nuestro objetivo con este proyecto se centra en eso. &amp;nbsp; RETOS POTENCIALES: Nuestras necesidades siempre van más allá de este proyecto. Somos las únicas delegaciones en México que aún brindan nuestros servicios 100% gratis. Lo invitamos a compartir un poco de lo que estamos haciendo aquí en Saltillo Red Cross. ¡Se parte de nuestra familia! ACERCA DE NUESTRA ORGANIZACIÓN: Ofrecer una atención eficiente a la población en caso de emergencia y en situaciones de desastre, y promover acciones dirigidas a aumentar la capacidad de las personas y las comunidades a través de la acción voluntaria.</t>
  </si>
  <si>
    <t>&amp;nbsp; Jimena is 24 years old and like you, she has dreams and goals to fulfill. She is very talented! go have it &amp;#8230; every day comes to La Casita de San Angel with a smile that reflects the willingness to carry out their activities. Jime, is extremely intelligent and a good friend, has a family that supports her very much and understands the importance of developing skills that allow her to be 100% independent in the future. However, in many cases his talent and potential are doubly questioned due to the motor disability he has. In Mexico there are more than 7 million people with disabilities, who like Jimena, are limited to find a job that allows them to have a dignified and independent life. The above is derived from discrimination and lack of information on the part of society and companies. La Casita de San Ángel I.A.P is a training center that, through its service model, seeks the social and professional inclusion of People with Intellectual Disability. The foregoing, we do it based on a productive workshop for the production of foamy didactic material and the development and implementation of sub-workshops that strengthen the training of our users. In this way, we increase the indexes of labor inclusion that will allow users to have a decent job. Currently we want to implement a sub workshop that allows our users to generate skills for better performance, participation and permanence in the work and in this way, demonstrate that they have all the ability to meet objectives and be part of a work environment. You can be part of this great project by making a donation that will allow us to develop and implement this workshop, be part of La Casita, it means belonging to a group of people committed to making this world a better place for everyone. We are already, if you add &amp;#8230; Imagine what we would be!</t>
  </si>
  <si>
    <t>MONITOR DESFIBRILADOR&amp;nbsp;&amp;nbsp;$60,000 BOMBAS DE INFUSIÓN&amp;nbsp;&amp;nbsp;$18,000 EQUIPO DE VÍA AÉREA&amp;nbsp;&amp;nbsp;$17,000 FÁRMACOS&amp;nbsp;&amp;nbsp;$20,000 CAPNOGRAFO $30,000 CAMILLA $25,000 VENTILADOR MEDICO $30,000</t>
  </si>
  <si>
    <t>cruzrojasaltillo</t>
  </si>
  <si>
    <t>Jimena tiene 24 años y al igual que tú, tiene sueños y metas por cumplir. ¡Ella tiene mucho talento! vaya que lo tiene&amp;#8230; todos los días llega a La Casita de San Ángel con una sonrisa que refleja la disposición de realizar sus actividades. Jime, es sumamente inteligente y buena amiga, tiene una familia que la apoya muchísimo y entiende la importancia de que desarrolle habilidades que le permitan ser 100% independiente en un futuro. Sin embargo, en muchas ocasiones su talento y potencial se ven doblemente cuestionados debido a la discapacidad motriz que tiene. En México existen más de 7 millones de personas con discapacidad, que al igual que Jimena,se ven limitados a encontrar un trabajo que les permita tener una vida digna e independiente. Lo anterior se deriva de la discriminación y falta de información por parte de la sociedad y las empresas. La Casita de San Ángel I.A.P es un centro de capacitación que a través de su modelo de atención, busca la inclusión socio laboral de Personas con Discapacidad Intelectual. Lo anterior, lo hacemos con base a un taller productivo de elaboración de material didáctico de foamy y del desarrollo e implementación de sub talleres que fortalecen la formación de nuestros usuarios. De esta forma, aumentamos los índices de inclusión laboral que le permitirá a los usuarios contar con un trabajo digno. &amp;nbsp; Actualmente queremos implementar un sub taller que permita a nuestros usuarios generar habilidades para un mejor desempeño, participación y permanencia en el trabajo y de esta forma, demostrar que tienen toda la capacidad de cumplir objetivos y de ser parte de un ambiente laboral. &amp;nbsp; Tú puedes ser parte de este gran proyecto haciendo un donativo que nos permitirá desarrollar e implementar dicho taller, formar parte de La Casita, significa pertenecer a un grupo de personas comprometidas por hacer de este mundo un lugar mejor para todos. &amp;nbsp; ¡Ya somos, si te sumas&amp;#8230;Imagínate lo que seriamos!</t>
  </si>
  <si>
    <t>Dignified Work at Home</t>
  </si>
  <si>
    <t>https://hipgive.org/wp-content/uploads/2018/12/90548-Estatutos-2002-2-1.pdf</t>
  </si>
  <si>
    <t>With every peso or dollar that you donate, you are investing in projects in Mexico and its states in favor of domestic workers.</t>
  </si>
  <si>
    <t>Con cada peso o dólar que dones estarás invirtiendo en proyectos en México y sus estados en favor de las trabajadoras del hogar.</t>
  </si>
  <si>
    <t>FOR A DECENT WORK AT HOME Every peso and dollar that you donate will be contributing to improve the working conditions of domestic workers in Mexico WHAT ARE WE GOING TO DO? Adapt a space to train domestic workers in Mexico to develop job skills that allow them to access better employment conditions. We want domestic work to be recognized and made visible as a professional job that requires specific technical knowledge, skills and abilities. WHY DOES IT MATTER? It matters because our rights are not fully recognized in Mexico. It matters because Mexico is the country with the lowest formalization rate in Latin America in terms of domestic work. It matters because we must organize ourselves to act collectively and demand the labor rights that are recognized to any worker. It matters because 95 of every 100 people who work at home on a paid basis are women. It matters because 1 of every 10 economically active women in the region is a domestic worker. It matters because we want to end inequality that starts at home, because we want to stop being discriminated against, because our work is recognized as any other, because we want to access basic health services, maternity or day care for our children. It matters because we want to be able to buy a house for ourselves or for our families. It matters because we want to save for retirement. It matters because we are people, because we work and because we have rights. CONTEXT Day-to-day domestic workers contribute to the cleanliness, the preparation of food, the care of children, the elderly and pets of the families for whom we work. Our attention, knowledge, dedication and daily effort contribute to the well-being and health of millions of homes in Mexico. However, our work is undervalued and our rights remain invisible, which is aggravated by not having contracts. This leads us to live in very precarious conditions: without access to legal provisions such as social security, day care, paid vacations, bonuses. In addition, many of us live a discrimination and violence within our work environment, from mistreatment, harassment, separation of food or restriction to use certain spaces. When domestic workers do not know our rights or do not know how to defend them, it is easier to reproduce and normalize situations of abuse or exploitation. WHAT WILL WE DO? • Adapt a space dedicated to technical training for the professionalization of housework starting in 2019. • In this space, work skills will be developed to improve the quality of life of domestic workers through the professionalization of employment. The modules include content oriented to knowledge and defense of the rights of domestic workers. How will we use your donation? Your donation will be integrated in a fund destined to: 1. Technical training for domestic workers for the development of labor competencies and for the knowledge of their rights. 2. The adaptation of a specific space to carry out these training activities. 3. Scholarships for domestic workers who are trained. 4. Payment to instructors and promoters to train domestic workers. ABOUT US? The Center for the Support and Training of Domestic Workers (CACEH in Spanish) is an NGO focused on empowering and professionalizing domestic workers. We do this through the development of technical and political skills, as well as with research and communication about our work. We are ourselves workers whose mission is to professionalize domestic work and facilitate leadership and knowledge among workers so that they are able to participate in the politics that affects them. SOCIAL NETWORKS Facebook Twitter * We thank the Nosotrxs movement for all the support and accompaniment to contact HIPGive and create this campaign that will help thousands and perhaps millions of domestic workers in Mexico.</t>
  </si>
  <si>
    <t>Por un trabajo digno en el hogar Por cada peso o dólar que dones estarás contribuyendo a mejorar las condiciones laborales de las trabajadoras del hogar en México ¿QUÉ VAMOS A HACER? Adaptar un espacio que permita capacitar a las trabajadoras del hogar en México para que desarrollen competencias laborales que les permitan acceder a mejores condiciones de empleo. Queremos que el trabajo del hogar sea reconocido y visibilizado como un trabajo profesional que requiere de conocimientos técnicos, habilidades y destrezas específicas. ¿POR QUÉ IMPORTA? Importa porque nuestros derechos no están reconocidos plenamente en México. Importa porque México es el país con la menor tasa de formalización de América Latina en cuanto a trabajo del hogar. Importa porque debemos organizarnos para actuar de manera colectiva y exigir los derechos laborales que se les reconocen a cualquier trabajador. Importa porque 95 de cada 100 personas que trabajamos en el hogar de manera remunerada somos mujeres. Importa porque 1 de cada 10 mujeres económicamente activas en la región es trabajadora del hogar. Importa porque queremos acabar con la desigualdad que empieza en casa, porque queremos dejar de ser discriminadas, porque nuestro trabajo sea reconocido como cualquier otro, porque queremos acceder a servicios de salud básicos, de maternidad o de guarderías para nuestros hijos. Importa porque queremos ser capaces de comprar una casa para nosotras o para nuestras familias. Importa porque queremos ahorrar para el retiro. Importa porque somos personas, porque trabajamos y porque tenemos derechos. CONTEXTO Las trabajadoras del hogar día con día contribuimos al aseo, la preparación de alimentos, el cuidado de niñas, niños, personas de la tercera edad y mascotas de las familias para quienes trabajamos. Nuestra atención, conocimiento, dedicación y esfuerzo diario contribuyen al bienestar y salud de millones de hogares en México. Sin embargo, nuestro trabajo es poco valorado y nuestros derechos permanecen invisibles, lo cual se agrava por no tener contratos. Esto nos orilla a vivir en condiciones de gran precariedad: sin acceso a prestaciones de ley como seguridad social, guarderías, vacaciones pagadas, aguinaldo. Además, muchas vivimos una discriminación y violencia dentro de nuestro entorno laboral, desde maltratos, acoso, separación de alimentos o restricción para usar ciertos espacios. Cuando las trabajadoras del hogar no conocemos nuestros derechos o no sabemos cómo defenderlos, es más fácil que se reproduzcan y normalicen situaciones de abuso o explotación. ¿QUÉ LOGRAREMOS? Adaptar un espacio dedicado a la capacitación técnica para la profesionalización del trabajo del hogar a partir de 2019. En este espacio se desarrollarán competencias laborales para mejorar la calidad de vida de las trabajadoras del hogar a través de la profesionalización del empleo. Los módulos contemplan contenidos orientados al conocimiento y defensa de derechos de las trabajadoras del hogar. ¿Cómo utilizaremos tu donativo? Lo que dones se integrará en un fondo destinado a: Capacitación técnica para trabajadoras del hogar para el desarrollo de competencias laborales y para el conocimiento de sus derechos. La adaptación de un espacio específico para llevar a cabo estas actividades de capacitación. Becas para trabajadoras del hogar que se capaciten. Pago a instructoras y promotoras para que capaciten a trabajadoras del hogar. ¿QUIENES SOMOS? Centro de Apoyo y Capacitación para Empleadas del Hogar (CACEH) es una organización de la sociedad civil que empodera y profesionaliza a través de la capacitación técnica y política de las trabajadoras y trabajadores del hogar, y la investigación y la comunicación del trabajo del hogar en México. Somos trabajadoras del hogar cuya misión es que el trabajo del hogar sea profesionalizado y que las y los trabajadores del hogar ejerzan su liderazgo y conocimiento dentro de la participación política en el ámbito laboral. REDES SOCIALES Facebook Twitter * Agradecemos al movimiento Nosotrxs todo el apoyo y acompañamiento para contactar con HIPGive y crear esta campaña que ayudará a miles y tal vez millones de trabajadoras del hogar en México. &amp;nbsp;</t>
  </si>
  <si>
    <t>06-14-2019</t>
  </si>
  <si>
    <t>INTEMPO Music Tech for Teens</t>
  </si>
  <si>
    <t>58 Church ST</t>
  </si>
  <si>
    <t>90-0725572</t>
  </si>
  <si>
    <t>https://hipgive.org/wp-content/uploads/2019/06/IRS-Tax-Exemption-certificate.jpg</t>
  </si>
  <si>
    <t>Angie</t>
  </si>
  <si>
    <t>angie@intempo.org</t>
  </si>
  <si>
    <t>(203) 356-0796</t>
  </si>
  <si>
    <t>annie@intempo.org</t>
  </si>
  <si>
    <t>Dignified old age with technology</t>
  </si>
  <si>
    <t>VIDAM A. C.</t>
  </si>
  <si>
    <t>VID130808MC1</t>
  </si>
  <si>
    <t>https://hipgive.org/wp-content/uploads/2018/10/Vidam-A.C.-1.pdf</t>
  </si>
  <si>
    <t>Inspirando a niños y Jóvenes Indigenas</t>
  </si>
  <si>
    <t>oscar@unlockingsilenthistories.org</t>
  </si>
  <si>
    <t>krys139@hotmail.com</t>
  </si>
  <si>
    <t>(228) 177-4012</t>
  </si>
  <si>
    <t>Inspirando a Mujeres Indigenas</t>
  </si>
  <si>
    <t>Xalapa Enríquez, Ver., México</t>
  </si>
  <si>
    <t>Unlocking Silent Histories (Descubriendo Historias Escondidas)</t>
  </si>
  <si>
    <t>https://hipgive.org/wp-content/uploads/2019/03/IRS_501c3_Letter_lite.pdf</t>
  </si>
  <si>
    <t>Creating conditions for a dignified life of the elderly through appropriate technological tools of work.</t>
  </si>
  <si>
    <t>Creando condiciones para una vida digna de las personas mayores mediante herramientas tecnológicas de trabajo adecuadas.</t>
  </si>
  <si>
    <t>Campaign summary: Our objective:That the new technology will be of benefit to the elderly as a human right.We want to give our Association the technological equipment&amp;nbsp;of 5 laptops and 3 cellular phones, plus a course on how to use different computing tools and the use of social networks.Technology is a basic knowledge these days, especially for the elderly.Through our experience, we have proved the&amp;nbsp;positive impactthat technology has for the adult life, especially for those people who are or feel&amp;nbsp;alone. Through cell phones and laptops, we can create&amp;nbsp;support networksfor them. It is a secure virtual space that helps us to feel closer, that we are taken into account and that we can be considered within a community where we are attentive for the need of the others in a sensitive and solidary way. Thanks to this, we can know if some of our friends are leaving the city, are ill, have some need to attend. We can give the help needed in a particular case. El cell phone works as a tool&amp;nbsp;for socialization and self-protection,as we can also use it in case of vulnerability, in case of some act of violence or just to ask for help.As we are an&amp;nbsp;active community, we constantly participate in activities related with the defense of Human Rights of the elderly. So we immediately record and spread news of the events we are participating through our communication media. This will improve if we acquire modern tools and the adequate training to make the best use of them.So far, the work of the Association has been accomplished thanks to personal equipment that our associates, willingly, have provided, but their tools are obsolete and failing as they were acquired as second hand, many times inherited from friends of family members. Their current capacities cause delay or limit the progress of our activities.We consider that it is a must to supply the Association with the necessary equipment so that it will make it possible for us to have optimum working conditions and cover the needs of the users with the proper tools.We also need to minimize the printing costs and to better our operation with adequate equipment. Our contribution to the better life of the elderly is in close link with better working tools that helps us to have immediate communication with the community.What shall we do with the&amp;nbsp;donations?&amp;nbsp;&amp;nbsp;Thanks to the donations that we might receive, we will help&amp;nbsp;to better the conditions in which the elderly live, as they will be able to participate in an active way in our work which goal is to have an impact on public policies and to make visible the Mexican elderly society.Why our project is&amp;nbsp;useful?In our Association we are constantly working towards the improvement of the living conditions of the elderly that should have a constant presence in formal agencies and the organizing of several events with the purpose of influence public policies. We stand out, spread news and try to accomplish the right to have a dignified life without discrimination.&amp;nbsp;Why can you trust our work?Since 2013, we have been working for a vulnerable sector of our population that public policies have not addressed.Here some of our activities:What type of difficulties are we facing when lacking proper technological tools?1.- Lack of knowledge on their use for many of our beneficiaries.2.- Vulnerability of the elderly3.- Isolation (social and family)&amp;nbsp;4.- Exclusion as a result of being on the periphery5.- Misinformation6.- Social disassociation7.- Delays our work and limits the Association possibilities to help the community8.- Distancing from reality&amp;nbsp;What advantages will the Association have thanks to the technology?1.- It will help our elderly to have more mental agility2.- It will economize activities3.- It will help to avoid unnecessary displacements4.- It will help save time5.- It will help people who has scarce or none mobility&amp;nbsp;6.- It will eliminate the loneliness sensation7.- It will help give accompaniment on daily basis8.- It will help to monitor our elderlyThis project with technology is&amp;nbsp;very importantfor our Association due to:1.- Access to technology is a human right of the elderly2.- Without it we are limited in the development of our activities3.- If we do not have the tools we will be excluded from opportunities and calls for projects4.- Technology will help us inform the elderly about their rights5.- It will allow us to be up to date on the current legislation and continue trying to improve it with our participation6.- It give us security7.- It generates a communication network8.- It is a necessary working instrument to have access to new opportunities9.- It allows to have an income without leaving home.10.- It makes everyday life easier.&amp;nbsp;&amp;nbsp;&amp;nbsp;</t>
  </si>
  <si>
    <t>Irasema del Rosario</t>
  </si>
  <si>
    <t>irasema@unlockingsilenthistories.org</t>
  </si>
  <si>
    <t>Resumen de la campaña: Nuestro&amp;nbsp;objetivo:&amp;nbsp;Adquirir&amp;nbsp;&amp;nbsp;cinco equipos de cómputo, tres teléfonos inteligentes y curso de capacitación para cinco personas adultas mayores de la asociación civil Vida Digna para personas adultas mayores en Xalapa, VeracruzLas tecnologías son de vital importancia para cualquier persona, especialmente las adultas mayores.&amp;nbsp;En nuestra experiencia, hemos comprobado elimpacto positivoque tienen en la vida adulta, particularmente de quienes están o se sienten&amp;nbsp;solas. A través de celulares y laptops, podemos generar&amp;nbsp;redes de apoyopara las personas mayores, un espacio virtual seguro que nos acerca, somos tomados/as en cuenta y damos señales de vida en una comunidad donde estamos pendientes de manera sensible, atenta y solidaria. De este modo, nos informamos si alguna persona va a salir de la ciudad, está enferma, tiene una necesidad que cubrir y podemos dar una respuesta oportuna y auxiliarle. El celular funge en nuestro caso como herramienta para la&amp;nbsp;socializacióny la&amp;nbsp;autoprotección, pues también permite que se utilice en una situación de vulnerabilidad registro de una evidencia, denuncia social o para pedir ayuda.Al ser una&amp;nbsp;comunidad activa, participamos de manera constante en actividades relacionadas con la defensa de los derechos de las personas mayores; la grabación y difusión instantánea de los eventos a través de nuestros medios de información y comunicación, se vería favorecida con la adquisición de estas herramientas modernas y desde luego, la capacitación adecuada para hacer uso óptimo de ellas.Hasta el momento, el trabajo de la asociación se desarrolla con equipos personales que ponen a disposición de la comunidad, pero que se encuentran en un estado de deterioro debido al uso de segunda y tercera mano, pues muchas veces son heredados por familiares o amistades, o se encuentran en un estado de deterioro debido al uso y sus características actuales retrasan y limitan el progreso de las actividades. Consideramos indispensable dotar a la asociación del equipo tecnológico necesario para poder desarrollar en óptimas condiciones el trabajo y cubrir necesidades de quienes lo usan,&amp;nbsp;&amp;nbsp;poniéndolo a su disposición.Necesitamos disminuir los gastos asociados a la impresión y optimizar nuestra función a través de equipos adecuados. Nuestra contribución a la mejora de la calidad de vida de las personas mayores está asociada al fortalecimiento de nuestras herramientas de trabajo y convivencia con la comunidad.&amp;nbsp;¿Qué haremos con las&amp;nbsp;donaciones?&amp;nbsp;Gracias a las donaciones que recibamos, ayudaremos a&amp;nbsp;mejorar las condiciones de vida de las personas mayores&amp;nbsp;participando de manera activa a través de nuestro trabajo con el propósito de incidir en políticas públicas y visibilizar a la sociedad adulta mexicana. Esto se fortalecerá dotando de equipo tecnológico adecuado que requiere la asociación.&amp;nbsp;&amp;nbsp;¿Por qué es&amp;nbsp;valiosonuestro proyecto?En la asociación trabajamos para mejorar las condiciones de vida de las personas mayores a través de nuestra&amp;nbsp;presenciaen instancias formales y la organización de diversos eventos para incidir en políticas públicas visibilizando, difundiendo y haciendo cumplir el&amp;nbsp;derecho a una vida&amp;nbsp;digna sin discriminación.&amp;nbsp;¿Por qué puedes&amp;nbsp;confiaren nuestro trabajo?&amp;nbsp;Desde el año 2013, trabajamos con y para un sector vulnerable de la población desatendido en buena medida por las instancias públicas.&amp;nbsp;Aquí te mostramos algunas de nuestras actividades:* mencionar el historial de la organización.*Carteles de invitación a eventos*Talleres (pintura, huertos, literatura)*Blog*Facebook*agregar un video donde se vea como estamos trabajando*&amp;nbsp;&amp;nbsp;¿Qué&amp;nbsp;dificultadesenfrentamos al no contar con las herramientas tecnológicas necesarias?&amp;nbsp;o&amp;nbsp;&amp;nbsp;La ausencia de herramientas tecnológicas en la asociación conduce al poco conocimiento de muchos beneficiarios/as en su uso.o&amp;nbsp;&amp;nbsp;Vulnerabilidad de las personas mayores.o&amp;nbsp;&amp;nbsp;Aislamiento (familiar, social).o&amp;nbsp;&amp;nbsp;Exclusión por estar al margen de la tecnología.o&amp;nbsp;&amp;nbsp;Desinformación.o&amp;nbsp;&amp;nbsp;Desvinculación social.o&amp;nbsp;&amp;nbsp;Retrasa el trabajo y limita a la asociación su posibilidad de aportar a la sociedad.o&amp;nbsp;&amp;nbsp;Alejamiento de la realidad.&amp;nbsp;¿Qué&amp;nbsp;ventajas&amp;nbsp;tiene para nuestra asociación contar con tecnología?o&amp;nbsp;&amp;nbsp;Ayuda a desarrollar mayor agilidad mental.o&amp;nbsp;&amp;nbsp;Economiza actividades.o&amp;nbsp;&amp;nbsp;Evita desplazamientos innecesarios.o&amp;nbsp;&amp;nbsp;Ahorro de tiempo.o&amp;nbsp;&amp;nbsp;Ayuda a las personas con escasa movilidad.o&amp;nbsp;&amp;nbsp;Elimina la sensación de soledad.o&amp;nbsp;&amp;nbsp;Supone acompañamiento cotidiano.o&amp;nbsp;&amp;nbsp;Monitoreo del estado de las personas.&amp;nbsp;Este proyecto con tecnología es&amp;nbsp;muy importantepara nuestra asociación porque&amp;nbsp;&amp;nbsp;o&amp;nbsp;&amp;nbsp;El acceso a la tecnología es un derecho de las personas mayores.o&amp;nbsp;&amp;nbsp;Sin ello nos encontramos con limitaciones para desarrollar nuestras actividades.o&amp;nbsp;&amp;nbsp;No contar con estas herramientas nos excluye de acceder a oportunidades, convocatorias.o&amp;nbsp;&amp;nbsp;La tecnología nos permite informar a las personas mayores de sus derechos.o&amp;nbsp;&amp;nbsp;Estar actualizadas en legislación vigente y seguir mejorándola con nuestra aportación.o&amp;nbsp;&amp;nbsp;Proporciona seguridad.o&amp;nbsp;&amp;nbsp;Genera una red de comunicación.o&amp;nbsp;&amp;nbsp;Es un instrumento de trabajo necesario para el acceso a oportunidades.o&amp;nbsp;&amp;nbsp;Permite la adquisición de economía sin salir del hogar.&amp;nbsp;o&amp;nbsp;&amp;nbsp;Facilita la socialización y vida diaria.&amp;nbsp;</t>
  </si>
  <si>
    <t>Se trabajará en nuestro espacio para talleres y usaremos los servicios que ya tenemos de luz, proyector e internet con wifi, una parte del costo del taller lo Dona la ponente, reduciendo con ello el costo&amp;nbsp; Necesitamos&amp;nbsp; curso de 20 hrs. en computación y smartphone para uso adecuado de las redes sociales y la web&amp;nbsp; $&amp;nbsp; 10,000 cinco computadoras &amp;nbsp; $15,999 c/u&amp;nbsp; &amp;nbsp; &amp;nbsp; &amp;nbsp; &amp;nbsp; &amp;nbsp; &amp;nbsp; &amp;nbsp; &amp;nbsp; &amp;nbsp; &amp;nbsp; &amp;nbsp; Total&amp;nbsp; $&amp;nbsp; 79,995 tres teléfonos inteligentes&amp;nbsp; &amp;nbsp; &amp;nbsp; &amp;nbsp; &amp;nbsp; &amp;nbsp;$ 7,000 c/u&amp;nbsp; &amp;nbsp; &amp;nbsp; &amp;nbsp; &amp;nbsp; &amp;nbsp; &amp;nbsp; &amp;nbsp; &amp;nbsp; &amp;nbsp; &amp;nbsp; &amp;nbsp; Total&amp;nbsp; $&amp;nbsp; 21,000 Total en equipos y curso &amp;nbsp; &amp;nbsp; &amp;nbsp; &amp;nbsp; &amp;nbsp; &amp;nbsp; &amp;nbsp; &amp;nbsp; &amp;nbsp; &amp;nbsp; &amp;nbsp; &amp;nbsp; &amp;nbsp; &amp;nbsp; &amp;nbsp; &amp;nbsp; &amp;nbsp; &amp;nbsp; &amp;nbsp; &amp;nbsp; &amp;nbsp; &amp;nbsp; &amp;nbsp; &amp;nbsp; &amp;nbsp; &amp;nbsp; &amp;nbsp; &amp;nbsp; &amp;nbsp; &amp;nbsp; $110,995&amp;nbsp; Si la meta no es alcanzada priorizaremos en: la capacitación, compra de computadoras, teléfonos y al final iPads Contamos con equipos de computo donados pero muy rebasados por las necesidades crecientes de mejorar la navegación, los teléfonos que tiene la mayoría de las personas de la asociación, son los que no usan ya sus familiares porque han sido rebasados para el uso adecuado.</t>
  </si>
  <si>
    <t>DigaPam</t>
  </si>
  <si>
    <t>(505) 407-63</t>
  </si>
  <si>
    <t>raq.libertad@gmail.com</t>
  </si>
  <si>
    <t>Diego need us to life</t>
  </si>
  <si>
    <t>Inspirando a la niñez y juventud indigena</t>
  </si>
  <si>
    <t>Diego need us for survive</t>
  </si>
  <si>
    <t>Diabetes en México</t>
  </si>
  <si>
    <t>Inclusión Laboral</t>
  </si>
  <si>
    <t>DIA MUNDIAL CONTRA LA VIOLENCIA A LOS ADULTOS MAYORES</t>
  </si>
  <si>
    <t>direccion.trabajosocial@prociegosysordos.org.gt</t>
  </si>
  <si>
    <t>Desempleo y Autismo es Venezuela</t>
  </si>
  <si>
    <t>laumika@hotmail.com</t>
  </si>
  <si>
    <t>Impulsando masculinidades asertivas</t>
  </si>
  <si>
    <t>10-25-2018</t>
  </si>
  <si>
    <t>Derechos Sexuales y Reproductivos de adolescentes y jóvenes en Guatemala</t>
  </si>
  <si>
    <t>simegen.mas17@gmail.com</t>
  </si>
  <si>
    <t>mkjkñlmlkn</t>
  </si>
  <si>
    <t>INCIDEJOVEN necesita apoyo para continuar con su trabajo de promoción y defensa de los derechos sexuales y reproductivos</t>
  </si>
  <si>
    <t>ghfdhdfhdf</t>
  </si>
  <si>
    <t>Asociación Red de Jóvenes para la Incidencia Política (INCIDEJOVEN), somos una organización de jóvenes que trabajamos en la promoción y defensa de los derechos sexuales y derechos reproductivos de adolescentes y jóvenes en Guatemala. Actualmente, la organización está atravesando por un momento clave, en donde es indispensable realizar el trabajo de defensa de nuestros derechos humanos, particularmente nuestros derechos sexuales y derechos reproductivos, frente &amp;nbsp;a un contexto conservador, en donde las organizaciones de sociedad civil constantemente nos enfrentamos al cierre de espacios, en un contexto donde varios actores pretenden obstaculizar el libre ejercicio de nuestros derechos y no se garantiza el respeto al Estado Laico. Es por eso que hemos creado una campaña de Crowfunding para agenciarnos de fondos que pueda permitirnos el financiar el trabajo de promoción y defensa de los derechos sexuales y derechos reproductivos de adolescentes y jóvenes para los próximos 5 meses. Esta campaña estará vigente hasta el 10 de Noviembre, con la cual buscamos recaudar 40 mil dólares que nos permitan financiar el funcionamiento de nuestra organización durante los próximos 5 meses, para lo cual necesitamos tu apoyo.</t>
  </si>
  <si>
    <t>incidejoven</t>
  </si>
  <si>
    <t>fortalecimiento@incidejoven.org</t>
  </si>
  <si>
    <t>03-17-2019</t>
  </si>
  <si>
    <t>iMed</t>
  </si>
  <si>
    <t>mireya.tt@outlook.com</t>
  </si>
  <si>
    <t>DERECHOS HUMANOS EN LOS ANIMALES DEL MUNDO</t>
  </si>
  <si>
    <t>Igual-Es</t>
  </si>
  <si>
    <t>Delegación Juvenil</t>
  </si>
  <si>
    <t>generoconclase@gmail.com</t>
  </si>
  <si>
    <t>De la mano</t>
  </si>
  <si>
    <t>brenda@laboratorio.social</t>
  </si>
  <si>
    <t>If you give a kid a pencil</t>
  </si>
  <si>
    <t>Hogar de niños Fátima</t>
  </si>
  <si>
    <t>https://hipgive.org/wp-content/uploads/2019/06/3272RTU-Hogar-de-niños-Fàtima-2019.pdf</t>
  </si>
  <si>
    <t>De la Gratiud al Amor es un libro que comparte historias para promover en los adolescentes proyectos de vida viables y que permitan darle al mundo mas gratitud y amor que trasnforme la sociedad</t>
  </si>
  <si>
    <t>carogallegoco@gmail.com</t>
  </si>
  <si>
    <t>De la casa a la escuela: visibilizando el autismo</t>
  </si>
  <si>
    <t>grisel@iluminemosdeazul.org</t>
  </si>
  <si>
    <t>(591) 759-58</t>
  </si>
  <si>
    <t>Help us to bring opportunities to our children through education</t>
  </si>
  <si>
    <t>Ayúdanos a brindar un futuro de oportunidades a nuestros niños por medio de la educación</t>
  </si>
  <si>
    <t>Do you remember what happens when you give a mouse a cookie?* It leads to milk, napkins, a haircut and a clean house. The simple act of giving a kid a pencil can also lead to a string of unexpected and wonderful consequences. With a pencil a child can take notes in class, complete homework, and draw beautiful pictures or lazy doodles. In Guatemala, many children do not have access to even the most basic school supplies. Although education is free in Guatemala through the sixth grade, before the start of school each year children receive a list of supplies they need in order to participate in class. Purchasing school supplies, even a box of pencils, is an enormous investment, especially in the department of Sololá where many families live on less than $2.00 / day. Sololá is a department located in the southwestern region of Guatemala. It is very well-known for its cultural heritage and for being home to Lake Atitlán, considered one of the most beautiful lakes in the world. Unfortunately, Sololá is also known for a high rate of impoverished children and a high rate of school drop-outs. Hogar de Niños Fátima, is a model home for children that provides holistic care. The headquarters are located in Guatemala City and an expansion project is planned for Sololá. With our campaign, “If you give a kid a pencil” we are hoping to transform the Sololá location into the base for a network that helps children within their communities to increase health measures and reduce school dropout rates. *If you don&amp;#8217;t remember, we recommend reading If You Give a Mouse a Cookie, by Laura Numeroff. Why does it matter? In the Southwestern region of the country eight out of every ten children abandon their education in elementary school in order to work or to migrate exposing themselves to exploitation and losing the opportunity to study during their childhood. With your help we can encourage our children to complete their education and develop their communities. If you provide a child with a pencil, you give them a chance to study. A child who can complete their education and graduate has better job opportunities. Better job opportunities reduce the need to migrate. When a child can stay in their home, the talent and skills they bring help to develop the town. A developing town attracts more support, and better teachers who can continue to support the next generation and keep the cycle going. How can you help? Our goal for this summer is to raise enough money to provide school supplies to all 300 children in elementary school and high school in the town where Hogar de Niños Fátima’s new home will be located. In July every donation of $10.00 helps to sponsor a child and allows her to complete her education and gives her the option to remain in her community. $10.00 provides a child with notebooks, pencils, erasers, and glue. If we pass our goal we will choose another school to support and bring school supplies to more children. Join us and share in our mission. Your support is vital to achieving our goal and if you know more people who can help us achieve our goal, share our project and follow us on social media. What does Hogar de Niños Fátima do? Hogar de Niños Fátima (Fátima’s Children’s Home) was founded in 2002 and for over sixteen years we have provided a home to some of Guatemala’s most vulnerable infants and children. The children in our care have been abused or abandoned or are victims of family disintegration. Our primary mission is to provide our children with love and support in a family setting. We provide shelter, health care, education, nutrition, legal assistance, and psychological support to the children in our care. We have space for 45 children and although we only accept new placements up to the age of 7, if a child has already been placed with us and continues to need a place to live, they remain part of our family until the court or the child decides to leave. Our home is built and staffed to provide children of all ages with high levels of specialized care and attention. Many of the children we receive are malnourished and have suffered physical abuse and psychological trauma. We provide all our children with basic necessities, pediatric care, psychological support, and the love of a family. All of our children who are of school age attend local schools and receive additional instruction at the Home from our full-time teacher. During the school day the teacher helps plan and run activities for the pre-school age children and in the afternoon works as a tutor for the older children. In addition to providing a loving home for the children in our care, we have begun to expand our services to reach vulnerable children while they are still living with their families. We provide basic food baskets and school supplies to help support children and their education. Website: http://en.fatima.org.gt/ Facebook: facebook.com/hogardeninosfatima</t>
  </si>
  <si>
    <t>De la casa a la escuela: Autismo Visible</t>
  </si>
  <si>
    <t>Iluminemos de Azul</t>
  </si>
  <si>
    <t>IAZ150311AI0</t>
  </si>
  <si>
    <t>https://hipgive.org/wp-content/uploads/2018/11/Acta-Constitutiva-con-RPP-(2).pdf</t>
  </si>
  <si>
    <t>Sololá es un departamento ubicado en el sur-occidente de Guatemala el cual es muy popular por su riqueza cultural y por contar con el lago de Atitlán, considerado como uno de los lagos más bellos del mundo. Lamentablemente también es conocido por el alto abandono escolar de sus niños y vulnerabilidad. Hogar de niños Fátima es el modelo integral protección de la niñez, con sede en Guatemala y estableciéndonos en Sololá. Con nuestra campaña “Futuro de Oportunidades”, buscamos consolidar una sede en Sololá como red de apoyo para los niños en sus comunidades, que reduzca los índices de abandono escolar y de vulnerabilidad. ¿Por qué es importante este proyecto? En el sur-occidente del país, ocho de cada diez niños abandonan sus estudios en la primaria para trabajar o emigrar, exponiéndose a explotación y perdiendo la oportunidad de estudiar en su niñez. ¿Cómo puedes ayudar? Durante el mes de julio con cada donación de Q. 40.00 que realices apadrinarás a un niño para que termine sus estudios y se desarrolle en su comunidad. Súmate y comparte nuestra labor, tu apoyo es muy importante y si conoces a más personas que puedan ayudarnos a cumplir con nuestra meta, comparte nuestro proyecto y síguenos en las redes sociales. Website: fatima.org.gt Facebook: facebook.com/hogardeninosfatima</t>
  </si>
  <si>
    <t>$10 per child = pencils, notebooks, erasers, and glue for 300 children = $3000.</t>
  </si>
  <si>
    <t>contacto@iluminemosdeazul.org</t>
  </si>
  <si>
    <t>(559) 131-7277</t>
  </si>
  <si>
    <t>&amp;#8220;School Conscientisers&amp;#8221; to achieve inclusive environments in regular schools for people with autism.</t>
  </si>
  <si>
    <t>&amp;#8220;Concientizadores escolares&amp;#8221; para lograr ambientes inclusivos en las escuelas regulares para personas con autismo.</t>
  </si>
  <si>
    <t>The right to education is for everyone, but this seems to be blurred when it comes to people with in the autistic spectrum. Mothers and fathers of people with autism face the search of schools in which their children can be &amp;#8220;accepted&amp;#8221; and in many cases without success. The main challenge is that neither the school authorities, nor the teachers, nor the students &amp;#8220;are prepared&amp;#8221; to generate an inclusive environment, an environment of coexistence with differences. In Iluminemos de Azul want to transform the environment, we want more inclusive schools for people living with autistic spectrum and the only way to achieve this is by generating social awareness through school awareness.&amp;nbsp; With your support, we can create a domino effect. We will train mothers and fathers to become &amp;#8220;School Conscientisers&amp;#8221;, we will give them the necessary tools so that they can give awareness-raising talks in schools, informative tools with which they can prepare managers, teachers and students to encourage each time more educational spaces.&amp;nbsp; &amp;nbsp;With your donation we will be able to add wills so that the educational preparation opportunities are the same for people with autism and / or other neuro developmental condition. Whit you support: We can find a suitable place to carry out the training. We will have the appropriate workshops to prepare parents. We will develop support materials to turn the assistants into &amp;#8220;School Conscientisers&amp;#8221; Why it matters: In Mexico 1 of every 115 children has autism, a condition of life that affects social interaction through communication, behavior, language and sensory integration of people. It is a different way of interpreting the words, colors, shapes and sounds of the world around us. Autism does not have evident physical characteristics, which complicates more than people having empathy before attitudes or reactions out of the ordinary, generating a lack of information and therefore of inclusion.&amp;nbsp; Mexico has pending iniciatives with persons with disabilities in general &amp;#8230; the integration of children, adolescents and young people into regular schools is still in process, and private schools with inclusive programs are not available to everyone. We can’t wait for the government to resolve, as a society we must promote and it is the task of parents and civil society to promote educational inclusion and learning. &amp;nbsp; About Us: Iluminemos de Azul is a non-profit organization that seeks social transformation to promote the comprehensive inclusion of people with autism through social awareness and the empowerment of families. Learn more about us:&amp;nbsp;www.iluminemosdeazul.org &amp;nbsp;</t>
  </si>
  <si>
    <t>El derecho a la educación es para todos, pero esto parece difuminarse cuando se trata de personas dentro del espectro autista. Las madres y padres de personas con autismo se enfrentan a la búsqueda de escuelas en las que sus hijos puedan ser &amp;#8220;aceptados&amp;#8221;, en muchos casos sin éxito. El principal desafío es que ni las autoridades escolares, ni los maestros, ni los estudiantes están &amp;#8220;preparados&amp;#8221; para generar un ambiente inclusivo, un ambiente de convivencia con las diferencias.&amp;nbsp; En Iluminemos de Azul queremos transformar el entorno, queremos escuelas más inclusivas para las personas que viven en el espectro autista y la única forma de lograrlo es mediante la generación de conciencia social a través de la sensibilización escolar.&amp;nbsp; Con su apoyo, podemos crear un efecto dominó. Capacitaremos a madres y padres para que se conviertan en &amp;#8220;Concientizadores Escolares&amp;#8221;, les daremos las herramientas necesarias para que puedan dar pláticas de sensibilización en las escuelas, herramientas informativas con las que puedan preparar a directivos, maestros y estudiantes para fomentar cada vez más espacios incluyentes en el ámbito escolar.&amp;nbsp; Con tu donación podremos lograr que las oportunidades de preparación educativa sean las mismas para las personas con autismo y / u otra condición del neurodesarrollo. Con tu apoyo: Podemos encontrar un lugar adecuado para llevar a cabo la formación. Tendremos los talleres y talleristas para preparar a los padres. Desarrollaremos materiales de apoyo para convertir a los asistentes en &amp;#8220;Conocimiento de la escuela&amp;#8221; Por qué importa: En México, 1 de cada 115 niños tiene autismo, una condición de vida que afecta la interacción social a través de la comunicación, el comportamiento, el lenguaje y la integración sensorial de las personas. Es una forma diferente de interpretar las palabras, colores, formas y sonidos del mundo que nos rodea. El autismo no tiene características físicas evidentes, lo que complica más que las personas tengan empatía ante actitudes o reacciones fuera de lo común, lo que genera una falta de información y, por lo tanto, de inclusión.&amp;nbsp; México tiene pendientes con las personas con discapacidades en general &amp;#8230; la incursión de niños, adolescentes y jóvenes en las escuelas regulares aún está en proceso, y las escuelas privadas con programas inclusivos no están disponibles para todos. No podemos esperar a que el gobierno resuelva, como sociedad que debemos promover y es tarea de los padres y la sociedad civil promover la inclusión y el aprendizaje educativo. Nosotros: Iluminemos de Azul es una organización sin fines de lucro que busca la transformación social para promover la inclusión integral de las personas con autismo a través de la conciencia social y el empoderamiento de las familias.&amp;nbsp;Conoce más acerca de nosotros:&amp;nbsp;www.iluminemosdeazul.org &amp;nbsp;</t>
  </si>
  <si>
    <t>IluminemosAzul</t>
  </si>
  <si>
    <t>https://hipgive.org/wp-content/uploads/2018/11/Patronato-Iluminemos-.pdf</t>
  </si>
  <si>
    <t>https://hipgive.org/wp-content/uploads/2018/11/Estados-Financieros-2017-No-Auditados.pdf</t>
  </si>
  <si>
    <t>https://hipgive.org/wp-content/uploads/2018/11/Recursos.pdf</t>
  </si>
  <si>
    <t>I promote culture</t>
  </si>
  <si>
    <t>D´politic El Salvador</t>
  </si>
  <si>
    <t>https://hipgive.org/wp-content/uploads/2019/03/ESTATUTOS-Y-ESCRITURA-DE-CONSTITUCION.pdf</t>
  </si>
  <si>
    <t>Dancing in Spain</t>
  </si>
  <si>
    <t>06-13-2018</t>
  </si>
  <si>
    <t>Dancing competition</t>
  </si>
  <si>
    <t>Dancing project</t>
  </si>
  <si>
    <t>bcarrillop@gmail.com</t>
  </si>
  <si>
    <t>Ines</t>
  </si>
  <si>
    <t>mcpmartinez@outlook.com</t>
  </si>
  <si>
    <t>(786) 073-48</t>
  </si>
  <si>
    <t>Dance or die</t>
  </si>
  <si>
    <t>Art and learning culture that endures.</t>
  </si>
  <si>
    <t>Arte y cultura aprendizaje que perdura.</t>
  </si>
  <si>
    <t>Our objectives are: To promote the values ​​of peace, justice and equity in the children and youth of El Salvador. Rescue vulnerable children and youth both at the family and community levels of gangs and violence. Increase the quality of life of children and youth in El Salvador through the human rights approach taught in the theater classes, as well as increasing the self-esteem of each person who is part of this project, which will allow them to reproduce it. In their field of life. We will achieve these objectives with the financial support of the donors to incorporate more girls, boys and adolescents to music, theater and dance learning. Said financing will be used for the costing of classes and personalized tutoring, as well as the family and individual follow-up of the behaviors and integral learning of the girl or boy or adolescent in her community and educational center, requesting the respective evaluations of the experts in the matter. Our Culture Promotion Program is valued at $ 10,000 to provide coverage to 20 children and adolescents in vulnerable situations in San Salvador, with the objective of empowering and leading the development of their community.</t>
  </si>
  <si>
    <t>Queremos fomentar el arte y la cultura en la niñez y juventud salvadoreña con el enfoque del desarrollo de Inteligencias Múltiples con los valores de paz y no violencia para la prevención y rescate de espacios vulnerables y convertirlos en lugares seguros y prósperos para las actuales y futuras generaciones. Estamos seguros que la violencia destruye la convivencia ciudadana, una común ciudadanía y el respeto por la dignidad humana que eso implica. Pero lo que engendra violencia es la falta de espacios auténticamente humanos y culturales, con amplitud de oportunidades para el desarrollo de habilidades y destrezas donde se fomente el humanismo con capacidad para el trabajo de la niñez y de la juventud. Dichos objetivos los lograremos con el apoyo financiero de las personas donantes para incorporar a más niñas, niños y adolescentes al aprendizaje de música, teatro y danza. Dicho financiamiento servirá para el costeo de clases y tutorías personalizadas, así como el seguimiento familiar e individual de las conductas y aprendizajes integrales de la niña, niño o adolescente en su comunidad y centro educativo, solicitando las evaluaciones respectivas de las personas expertas en la materia. Nuestro Programa de fomento de la cultura, está valorado en $10,000 para dar la cobertura a 20 niñas, niños y adolescentes en situación de vulnerabilidad en San Salvador, con el objetivo de empoderar y que pueda liderar el desarrollo de su comunidad. &amp;nbsp; DESAFÍOS POTENCIALES: Creer en nuestra gente y nuestra cultura. ACERCA DE NUESTRA ORGANIZACIÓN: D´politic El Salvador es una organización con visión y misión humana: Procurar el bien común de las y los salvadoreños, con enfoque de Derechos Humanos para darle la calidad humana óptima basándose en normativa jurídica nacional e internacional. &amp;nbsp; NUESTROS OBJETIVOS SON: Fomentar los valores de paz, justicia y equidad en la niñez y juventud de El Salvador. Rescatar a la niñez y juventud vulnerable tanto a nivel de familia y comunidad de las pandillas y violencia. Aumentar la calidad de vida de la niñez y juventud de El Salvador a través del enfoque de derechos humanos impartido en las clases de teatro, así como el aumento de la autoestima de cada persona que forme parte de este proyecto lo que le permitirá reproducirlo en su ámbito de vida. &amp;nbsp; VENTAJAS DE ESTE PROGRAMA CULTURAL: El impacto será determinante ya que una niña o niño que practica la cultura nunca tocará un arma, y lo podemos medir y comprobar en cada persona que ha practicado esto desde temprana edad, lo afirman estudios científicos internacionales. Para la comunidad latina e internacional este aporte es importante ya que ejemplos de grandes países afirman que le apostaron a la cultura en la niñez y adolescencia y han obtenido mucho éxito. Nuestro proyecto es 100% confiable ya que se trabajará con un Centro Cultural: LOYAN STUDIO que tiene 14 años de experiencia en fomento del arte y la cultura en el país, trabajando incluso con organismos como la UNICEF y otras entidades de alto prestigio nacional e internacional. Dentro nuestros mayores riesgos y obstáculos para el logro de nuestro objetivo es la pobreza de nuestra población salvadoreña, pero creemos que hay personas con conciencia social y humana que estarán dispuestas a sumarse a nuestro Programa de apadrinamiento. Sin embargo existen otras formas en las que la gente puede ayudar: Difundiendo el mensaje con sus familiares, conocidos y amigos Convirtiéndose en embajadores oficiales de la campaña o voluntarios &amp;nbsp;</t>
  </si>
  <si>
    <t>PromuevoLaCultura</t>
  </si>
  <si>
    <t>D.U.I Costa Rica</t>
  </si>
  <si>
    <t>https://hipgive.org/wp-content/uploads/2018/08/Screen-Shot-2018-08-07-at-2.22.48-PM.png</t>
  </si>
  <si>
    <t>I Plant for Tonanzi</t>
  </si>
  <si>
    <t>Partners El Salvador- Fundación Iris</t>
  </si>
  <si>
    <t>0614-181110-113-8</t>
  </si>
  <si>
    <t>https://hipgive.org/wp-content/uploads/2019/03/Acreditacion--Fundación-IRIS-(1).pdf</t>
  </si>
  <si>
    <t>h@h</t>
  </si>
  <si>
    <t>(1) -</t>
  </si>
  <si>
    <t>Cumplir mi sueño de ser una gran piloto aviadora</t>
  </si>
  <si>
    <t>(786) 015-01</t>
  </si>
  <si>
    <t>Cumplir mi sueño de estudiar aviación</t>
  </si>
  <si>
    <t>I Plant for Tonanzi. Let´s plant water with the reforestation of trees in Tecoluca, El Salvador, Central America.</t>
  </si>
  <si>
    <t>Yo planto por Tonanzi. Sembremos agua con la reforestación de árboles en Tecoluca, El Salvador, Centroamérica.</t>
  </si>
  <si>
    <t>Campaign summary: “I plant for Tonanzi” is a program of Partners El Salvador whose main essence is the sustainability of restoration initiatives of forest ecosystems as a measure of adaptation to climate change in the areas of the country that are most affected by drought and whose communities are currently at risk because of food security. Why it matters: “I plant for Tonanzi” consists of an initiative of Partners El Salvador that began in 2018, with an ecological restoration project to infiltrate water into the aquifers. Tonanzi means in the Nahuat language of our ancestors &amp;#8220;Mother Earth&amp;#8221;. With the 2018 project, we began the restoration of the first area of the municipality of Tecoluca, San Vicente, intervening 21,000 m2 of degraded land and in which 700 native trees were planted. The scientific technique and the commitment on the part of the communities, the local government, and Partners El Salvador has until now managed to conserve the area and the growth of the trees that will fulfill the ecological function of infiltrating water into the aquifers for greater availability of the resource in the communities of Tecoluca. Potential Challenges: To start up the I Plant for Tonanzi project, we will need $550, with this amount we can make possible our execution plan: 1. Cleaning of the intervention area 2. Workshop of environmental education with the community. 3. Working Day of reforestation of 400 trees. 4. Maintenance actions such as cut undergrowth and use of green fertilizers. This is what we expect to achieve with your help: 1. Clean the area of 7,000 m2 for adequate growth of the forest. 2. Carry out a reforestation day for the planting of 400 trees with the participation of 50 people from Tecoluca and San Salvador. 3. The purchase of green fertilizers that allows maintaining the humidity during the summer of the trees. 4. The transport of trees. 5. Maintain during the winter for the 7,000 m2 of land that would ensure another year of sustainability to the forest. In case of not achieving our goal, the funds raised will go to maintenance of the protected natural area. If you want to know more about this ongoing project you can visit our facebook profile: https://www.facebook.com/Partnerselsalvador/?epa=SEARCH_BOX And if you want to know more about us and our other projects you can visit our official website: http://www.partnerselsalvador.org/</t>
  </si>
  <si>
    <t>Cumpleaños de daniel b</t>
  </si>
  <si>
    <t>Resumen de la campaña: “Yo planto por Tonanzi” es un programa de Partners El Salvador cuya principal finalidad es la sostenibilidad de iniciativas de restauración de ecosistemas de bosques, como medida de adaptación al Cambio Climático en las zonas del país que más afectadas se ven actualmente por sequía y cuyas comunidades se encuentran en riesgo de seguridad alimentaria. ¿Cómo pondremos tus donaciones en acción? Para poner en marcha el proyecto de “Yo Planto por Tonanzi” Necesitaremos $550, con esta cantidad podremos realizar: Limpiar la zona de 3 manzanas para un adecuado crecimiento del bosque. Realizar una jornada de reforestación para la siembra de 400 árboles con la participación de 50 personas del municipio de Tecoluca en San Vicente y San Salvador. La compra de abono verde que permita mantener la humedad en los árboles durante el verano. El transporte de los árboles. Dar mantenimiento a la plantación de árboles en las tres manzanas de terreno durante el invierno, para que asegurar un año más de sostenibilidad al bosque. Yo planto por Tonanzi consiste en una iniciativa de Partners El Salvador que comenzó en el año 2018, con un proyecto de restauración ecológica para infiltrar agua a los mantos acuíferos. Con dicho proyecto iniciamos la restauración de la primera zona del municipio de Tecoluca, San Vicente, interviniendo 3 manzanas de tierra degradada y en la cual se sembraron 1,000 árboles nativos. La técnica científica y el compromiso por parte de las comunidades locales, el gobierno municipal y Partners El Salvador ha logrado actualmente conservar la zona y el crecimiento de los árboles que cumplirán la función ecológica de infiltrar agua a los mantos acuíferos para mayor disponibilidad del recurso hídrico en las comunidades de Tecoluca. Por qué importa: Actualmente Tecoluca ha sido de los municipios más golpeados por el fenómeno del Niño y la variabilidad climática que han generado 6 años acumulados de escasez de agua, esto ha provocado un impacto directo a las familias de Tecoluca cuyo principal medio de subsistencia es la agricultura de granos básicos. Al verse contrarrestado su principal fuente de subsistencia estas familias buscan actividades económicas alternas que son escasas y caen en riesgo de violencia o la migración. Actualmente la zona de intervenida por Partners El Salvador fue afectada por un incendio a inicios de año 2019 afectando un 30% de la zona reforestada por falta de recursos para el mantenimiento del bosque. Por otra parte como anteriormente se mencionó el bosque en crecimiento necesita de riego y humedad durante el verano para poder consolidar su crecimiento durante al menos 3 años. Cabe resaltar que esta primera área protegida es el inicio de un “corredor biológico” que se pretenden realizar en Tecoluca, para obtener la primera red de bosques de infiltración y sostenibilidad de Agua, por lo menos en 4 cantones del municipio. Desafíos potenciales: Para lograr consolidar el crecimiento del bosque, queremos desarrollar el siguiente Plan de Ejecución: Limpieza del área de intervención Jornada de educación ambiental con comunidad. Jornada de reforestación de 400 árboles. Acciones de mantenimiento como chapoda y uso de abonos verdes. Puedes ver los avances de nuestra campaña y otras campañas que hemos realizado como fundación en nuestra página web: http://www.partnerselsalvador.org/ Y nuestro Facebook: https://www.facebook.com/Partnerselsalvador/?epa=SEARCH_BOX Acerca de nuestra organización: Partners El Salvador es una ONG salvadoreña e independiente. Estamos debidamente registrados en el Ministerio de Gobernación de El Salvador como Fundación Iris de Centro América desde marzo de 2012. Nuestro nombre Iris se inspira en la idea griega del puente existente que comunica dos extremos de una realidad que es una, mediante la mejora de la comunicación, la mediación de conflictos y la ayuda rápida a los necesitados de esos servicios.</t>
  </si>
  <si>
    <t>FORMATO DE PRESUPUESTO PARA CAMPAÑA DE HIP GIVE PROYECTO: Evento de reforestación “YO PLANTO POR TONANZI” LINEA PRES. DESCRIPCIÓN CANT. COSTO UNITARIO FREC. /DIAS MONTO SOLICITADO CONTRIBUCION/ APALANCAMIENTO TOTAL PROYECTO I Mano de Obra Jornal Traslado de arboles 1 $ 6.00 1 $ 6.00 $ 6.00 Chapoda y limpia 4 $ 6.00 3 $ 72.00 $ 72.00 $ &amp;#8211; $ &amp;#8211; $ &amp;#8211; Subtotal Mano de Obra Jornal $ 78.00 $ &amp;#8211; $ 78.00 II Alimentación para voluntarios Refrigerios 55 $ 1.75 1 $ 96.25 $ &amp;#8211; $ 96.25 Acompañamiento del refrigerio 1 $ 10.00 1 $ 10.00 $ 10.00 Agua embotellada 5 $ 7.30 1 $ 36.50 $ &amp;#8211; $ 36.50 Sub-total Alimentación para voluntarios $ 142.75 $ &amp;#8211; $ 142.75 III Equipamiento marco fotos 1 $ 10.00 1 $ 10.00 $ &amp;#8211; $ 10.00 $ &amp;#8211; $ &amp;#8211; $ &amp;#8211; $ &amp;#8211; $ &amp;#8211; $ &amp;#8211; $ &amp;#8211; Sub-total equipamiento $ 10.00 $ &amp;#8211; $ 10.00 IV Transporte y combustible Transporte para traslado de arboles 1 $ 35.00 1 $ 35.00 $ &amp;#8211; $ 35.00 Transporte para movilización de voluntarios 2 $ 80.00 1 $ 160.00 $ 160.00 Combustible 1 $ 35.00 1 $ 35.00 $ 35.00 $ &amp;#8211; $ &amp;#8211; $ &amp;#8211; $ &amp;#8211; Sub-total Transporte y combustible $ 230.00 $ &amp;#8211; $ 230.00 V Otros Costos Costo de mantenimiento de sostenibilidad 1 $ 90.00 1 $ 90.00 $ 90.00 Subtotal Otros Costos $ 90.00 $ 90.00 TOTAL PRESUPUESTO $ 550.75 $ &amp;#8211; $ 550.75</t>
  </si>
  <si>
    <t>partners_es</t>
  </si>
  <si>
    <t>Cumpleaños de daniel</t>
  </si>
  <si>
    <t>cultura&amp;amp;deportes</t>
  </si>
  <si>
    <t>Cultivo de fresas semi-hidroponico del futuro</t>
  </si>
  <si>
    <t>Culmination my workshop woodart</t>
  </si>
  <si>
    <t>Cuidemos a Luna</t>
  </si>
  <si>
    <t>Cuarto de hospital</t>
  </si>
  <si>
    <t>dipalurivi@gmail.com</t>
  </si>
  <si>
    <t>Cuando la Luz llegó a mi Vida</t>
  </si>
  <si>
    <t>Cryptomoneda para colombia</t>
  </si>
  <si>
    <t>02-17-2019</t>
  </si>
  <si>
    <t>I FORO INTERNACIONAL DE LA MUJER NEGRA</t>
  </si>
  <si>
    <t>Cryansa en las Escuelas &amp;#8220;Dile Alto al Bullying&amp;#8221;</t>
  </si>
  <si>
    <t>fundacionvida@email.com</t>
  </si>
  <si>
    <t>Cryansa en las Escuelas &amp;#8220;Alto al Bullying&amp;#8221;</t>
  </si>
  <si>
    <t>rp@cryansa.com.mx</t>
  </si>
  <si>
    <t>CROCKEN</t>
  </si>
  <si>
    <t>I COMMUNICATE FROM MY DIVERSITY</t>
  </si>
  <si>
    <t>Acuerdo Ministerial 367-2009</t>
  </si>
  <si>
    <t>https://hipgive.org/wp-content/uploads/2019/02/EDCertified-Stichting-Hivos.pdf</t>
  </si>
  <si>
    <t>Crianza de cuyes y creación de biohuertos con adultos mayores de extrema pobreza</t>
  </si>
  <si>
    <t>hasolla_proyectos@hotmail.com</t>
  </si>
  <si>
    <t>03-19-2019</t>
  </si>
  <si>
    <t>Saira</t>
  </si>
  <si>
    <t>sortega@hivos.org</t>
  </si>
  <si>
    <t>Crianza de cuyes y biohuertos con adultos mayores de bajos recursos.</t>
  </si>
  <si>
    <t>(588) 048-16</t>
  </si>
  <si>
    <t>We want to strengthen the capacities of lesbians in the areas of communication and citizen participation. Diverse Women</t>
  </si>
  <si>
    <t>Queremos fortalecer las capacidades de las lesbianas en los ámbitos de comunicación y participación ciudadana.</t>
  </si>
  <si>
    <t>Crianza con apego y consciencia ambiental</t>
  </si>
  <si>
    <t>Crianza con apego</t>
  </si>
  <si>
    <t>&amp;nbsp; &amp;nbsp; In Guatemala, the support to issues related to the LGBTIQ population from the Government instances is almost null, considering that there is a position of radical rejection of the Government, this behavior or rejection is generalized to other sectors of society. Going to the extreme of promoting from the Congress of the Republic the initiative of Law 5272 related to the &amp;#8220;Protection of Life and Family&amp;#8221;, this law poses criminalize girls, women and LGBTIQ population for the exercise of their rights and fundamental freedoms . &amp;nbsp; &amp;nbsp; Traditional media such as Radio, The Press and Television have a high incidence in the Guatemalan population; the worrying thing is that the population of the interior of the republic, mainly the rural area has greater access to National Television, some very influential radios, written media that mostly replicate the position of rejection towards the LGBTI population. &amp;nbsp; &amp;nbsp; Landing at the level of the West of the Country, we find a very conservative society, with high identification towards culture, traditions and religiosity, which is also very influenced by local media that show rejection towards the LGTBIQ population. &amp;nbsp; &amp;nbsp; Considering this scenario and the null access that the LGBTIQ population has to the traditional media, it is necessary to look for other communication alternatives to transfer information to the population that only has access to traditional anti-LGBTIQ media, in addition to the transfer of information, open spaces for dialogue that put on the table the debate of the subjects that concern to the population and that allows to go generating an environment of respect and harmony between the society in general and the LGBTIQ population. &amp;nbsp; &amp;nbsp; For this proposal has been thought of the generation of educational material on issues related to the LGBTIQ community such as individual and collective rights, free environments of discrimination, migration, sexual violence, human trafficking, among others. Which will serve as means and resources to generate, debate, dialogue and consensus, in different spaces, such as institutional networks, technical tables, social networks, etc. &amp;nbsp; &amp;nbsp; Objectives of the Project &amp;nbsp; &amp;nbsp; To achieve the production of audiovisual material, a general call for the LGBTIQ population, mainly diverse women, will be held to participate in the production of the materials in a participatory and jointly constructed manner, with relevance in the area. The participation of the population will be through the elaboration of scripts, the participation as protagonists in shorts, search of location, etc., considering the capacities of each participant. &amp;nbsp; &amp;nbsp; What will be done? &amp;nbsp; &amp;nbsp; Video Production: the production of videos with the aim of generating debate, dialogue and consensus on LGBTI issues. &amp;nbsp; &amp;nbsp; Production of audio spots: the production of these spots will be of use in the information booths or what we call Garita Diversa to provide information to the population in general &amp;nbsp; &amp;nbsp; Production of posters and flyers: Containing graphic information, easily understood by the population in general and the LGBTIQ population &amp;nbsp; &amp;nbsp; Production of educational material (tools) such as: board games, fair use for the Garita Diversa &amp;nbsp; &amp;nbsp; How going to get done? &amp;nbsp; &amp;nbsp; It will be a joint construction with LGBTIQ population mainly diverse women, through workshops that can generate as a product, the aforementioned. &amp;nbsp; &amp;nbsp; What is it going to do? &amp;nbsp; &amp;nbsp; To have resources to use in dialogue tables with institutional staff, work circles, dialogue tables, specific work groups of the LGBTIQ population, mainly Mujeres Diversas. &amp;nbsp; &amp;nbsp; During the execution period, sensitization workshops will be held with popular communicators so that at the end of the realization of the materials they will be able to offer spaces from their work networks for the promotion of all the material produced. &amp;nbsp; &amp;nbsp; Concrete achievements in the LGBTIQ population, mainly diverse women: &amp;nbsp; &amp;nbsp; &amp;#8211; Involvement of the population in the joint construction of audiovisual material &amp;nbsp; &amp;nbsp; &amp;#8211; Strengthening the capacities of the population. &amp;nbsp; &amp;nbsp; &amp;#8211; Discover and promote talents of the population. &amp;nbsp; &amp;nbsp; &amp;#8211; Make an impact on the population in general for the construction of inclusive spaces and respect for the LGBTIQ population &amp;nbsp; &amp;nbsp; &amp;nbsp; &amp;nbsp; Main activities &amp;nbsp; &amp;nbsp; &amp;#8211; Conducting workshops to strengthen or train skills in writing scripts, use of cameras and recorders, video editing, audio editing. &amp;nbsp; &amp;nbsp; &amp;#8211; Recording of material for its later edition. &amp;nbsp; &amp;nbsp; &amp;#8211; Preparation and layout of drawings related to the topics. &amp;nbsp; &amp;nbsp; &amp;#8211; Mediation and validation of materials &amp;nbsp; &amp;nbsp; &amp;#8211; Launch of materials at the level of social networks, technical tables and dialogue spaces of which the organization is part. &amp;nbsp; &amp;nbsp; Goals and Main Results &amp;nbsp; &amp;nbsp; &amp;#8211; The proposed materials are means to reach the end, the main purpose is to position dialogue, debate and consensus on concrete actions in favor of the LGBTIQ population, mainly diverse women. &amp;nbsp; &amp;nbsp; &amp;#8211; Production of at least 10 short videos that educate on issues of LGBTIQ rights, Migration, Sexual Violence and Trafficking in Diverse Women &amp;nbsp; &amp;nbsp; &amp;#8211; Production of 3 posters of the theme, with images authored by the Various Women &amp;nbsp; &amp;nbsp; &amp;#8211; Production of 2 digital newsletters on the topics of interest with images of authorship of Mujeres Diversas. &amp;nbsp; &amp;nbsp; We are an organization that supports LGBTIQ Community Based Organizations and in this case we are supporting our partner organization Vidas Paralelas a lesbian organization from the western area of Guatemala so that they can realize their dream of creating communication materials and advocacy actions to reduce the stigma and discrimination in Quetzaltenango. &amp;nbsp; &amp;nbsp;</t>
  </si>
  <si>
    <t>lauramillanramirez@gmail.com</t>
  </si>
  <si>
    <t>31848 En Guatemala el apoyo a temas relacionados a la población LGBTIQ desde las instancias de Gobierno es casi nula, considerando que existe una postura de rechazo radical del Gobierno, esta conducta o rechazo se generaliza a los demás sectores de la sociedad. Llegando al extremo de promover desde el Congreso de la República la iniciativa de Ley 5272 relacionada a la “Protección de la Vida y la Familia”, dicha ley plantea criminalizar a las niñas, mujeres y población LGBTIQ por el ejercicio de sus derechos y libertades fundamentales. &amp;nbsp; &amp;nbsp; Los medios de comunicación tradicionales como la Radio, La Prensa escrita y la Televisión tienen una alta incidencia en la población guatemalteca, lo preocupante de esto es que la población del interior de la república, principalmente el área rural tiene mayor acceso a la Televisión Nacional, algunas radios muy influyentes, medios escritos que en su mayoría replican la postura de rechazo hacia la población LGBTIQ. &amp;nbsp; &amp;nbsp; Aterrizando a nivel del Occidente del País, nos encontramos con una sociedad muy conservadora, con alta identificación hacia cultura, tradiciones y religiosidad, que además es muy influenciada por medios locales que demuestran rechazo hacia la población LGTBIQ. &amp;nbsp; &amp;nbsp; Considerando este escenario y el nulo acceso que tiene la población LGBTIQ a los medios tradicionales, se hace necesario buscar otras alternativas de comunicación para trasladar información a la población que únicamente tiene acceso a medios tradicionales anti LGBTIQ, además del traslado de información, abrir espacios de diálogo que pongan sobre la mesa el debate de los temas que atañen a la población y que permita ir generando un ambiente de respeto y armonía entre la sociedad en general y la población LGBTIQ. &amp;nbsp; &amp;nbsp; Para esta propuesta se ha pensado en la generación de material educacional en temas relacionados a la comunidad LGBTIQ tales como derechos individuales y colectivos, ambientes libres de discriminación, migración, violencia sexual, trata de personas, entre otros. Los cuales servirán como medios y recursos para generar, debate, diálogo y consenso, en diferentes espacios, como redes institucionales, mesas técnicas, redes sociales, etc. Objetivos del Proyecto &amp;nbsp; Para lograr la producción de material audiovisual, se estará llevando a cabo una convocatoria general para la población LGBTIQ, principalmente mujeres diversas para formar parte en la producción de los materiales a manera de que sea de forma participativa y de construcción conjunta, con pertinencia en el área. La participación de la población será mediante la elaboración de guiones, la participación como protagonistas en cortos, búsqueda de locación, etc., considerando las capacidades de cada participante. &amp;nbsp; &amp;nbsp; ¿Qué se va hacer? &amp;nbsp; &amp;nbsp; Producción de Videos: la producción de videos con el objetivo de generar debate, diálogo y consenso en temas LGBTIQ. &amp;nbsp; &amp;nbsp; Producción de spots de audio: la producción de estos spots serán de uso en los stands informativos o lo que llamamos Garita Diversa para brindar información a la población en general &amp;nbsp; &amp;nbsp; Producción de afiches y volantes: Que contengan información gráfica, de fácil comprensión para la población en general y la población LGBTIQ &amp;nbsp; &amp;nbsp; Producción de material educativo (herramientas) como: juegos de mesa, de feria de uso para la Garita Diversa &amp;nbsp; &amp;nbsp; ¿Cómo se va a hacer? &amp;nbsp; &amp;nbsp; Será una construcción conjunta con población LGBTIQ principalmente mujeres diversas, mediante talleres que podrán generar como producto, lo mencionado anteriormente. &amp;nbsp; &amp;nbsp; ¿Para qué se va hacer? &amp;nbsp; &amp;nbsp; Para tener recursos de uso en mesas de diálogo con personal institucional, círculos de trabajo, mesas de diálogo, grupos de trabajo específico de población LGBTIQ principalmente Mujeres Diversas. &amp;nbsp; &amp;nbsp; Durante el periodo de ejecución se realizarán talleres de sensibilización con comunicadores populares para que al finalizar con la realización de los materiales estén en la apertura de brindar espacios desde sus redes de trabajo para la promoción de todo el material producido. &amp;nbsp; &amp;nbsp; Logros concretos en población LGBTIQ principalmente Mujeres Diversas: &amp;nbsp; &amp;nbsp; Involucramiento de la población en la construcción conjunta de material audiovisual Fortalecimiento de capacidades de la población. Descubrir y promover talentos de la población. Hacer incidencia en la población en general para la construcción de espacios inclusivos y de respeto para la población LGBTIQ Actividades Principales &amp;nbsp; Realización de talleres para fortalecer o formar capacidades en elaboración de guiones, uso de cámaras y grabadoras, edición de videos, edición de audios. Grabación de material para su posterior edición. Elaboración y diagramación de dibujos relacionados a los temas. Mediación y validación de los materiales Lanzamiento de materiales a nivel de redes sociales, mesas técnicas y espacios de diálogo de las cuales forma parte la organización. Metas y Resultados Principales &amp;nbsp; Los materiales propuestas son medios para llegar al fin, el fin principal es posicionar el diálogo, el debate y el consenso sobre acciones concretas a favor de la población LGBTIQ principalmente mujeres diversas. Producción de al menos 10 videos cortos que eduquen sobre temas de derechos de la población LGBTIQ, Migración, Violencia Sexual y Trata en Mujeres Diversas Producción de 3 afiches del tema, con imágenes con autoría de las Mujeres Diversas Producción de 2 boletines digitales en los temas de interés con imágenes de autoría de las Mujeres Diversas. &amp;nbsp; Somos una organización que apoyamos a Organizaciones de Base Comunitaria LGBTIQ y en este caso estamos apoyando a nuestra organización socia Vidas Paralelas una organización de lesbianas del área de occidente de Guatemala para que puedan realizar su sueño de crear materiales de comunicación y acciones de incidencia para reducir el estigma y discriminación en Quetzaltenango. &amp;nbsp;</t>
  </si>
  <si>
    <t>HivosGuate</t>
  </si>
  <si>
    <t>CREO ( Centro de Entrenamiento )</t>
  </si>
  <si>
    <t>harumidvilla@gmail.com</t>
  </si>
  <si>
    <t>HUMO BLANCO edición 2019</t>
  </si>
  <si>
    <t>Mauricio José Sanders Cortes (dba Ediciones del Ornitorrinco)</t>
  </si>
  <si>
    <t>SACM720101LI8</t>
  </si>
  <si>
    <t>https://hipgive.org/wp-content/uploads/2019/04/cedula-id-fiscal.jpg</t>
  </si>
  <si>
    <t>Creen bloem grow shop</t>
  </si>
  <si>
    <t>Create my own business, my hotel at my beautiful country Guatemala</t>
  </si>
  <si>
    <t>Crear refugios chinos para personas sin hogar. (Es hora de utilizar mejor nuestro espacio)</t>
  </si>
  <si>
    <t>Mauricio</t>
  </si>
  <si>
    <t>mauricio.sanders@gmail.com</t>
  </si>
  <si>
    <t>Camilogrisales892@gmail.com</t>
  </si>
  <si>
    <t>(525) 516-292993</t>
  </si>
  <si>
    <t>Crear centro terapéutico para pacientes con trastorno bipolar</t>
  </si>
  <si>
    <t>Creando sueños</t>
  </si>
  <si>
    <t>CREACION EMPRESA DE LECHERIA F1 HOSTEIN</t>
  </si>
  <si>
    <t>Hope House, Migrants and Refugees house.</t>
  </si>
  <si>
    <t>Paso de Esperanza AC</t>
  </si>
  <si>
    <t>PES140905KC5</t>
  </si>
  <si>
    <t>https://hipgive.org/wp-content/uploads/2019/03/1277ConstitutivaPE.pdf</t>
  </si>
  <si>
    <t>Creación de restaurante afrodisíaco en la ciudad de monteria Colombia</t>
  </si>
  <si>
    <t>Cosechas de Agua de Lluvia en la Sierra Tarahumara</t>
  </si>
  <si>
    <t>Centro de Acopio para la Tarahumara, A.C.</t>
  </si>
  <si>
    <t>Escritura número siete. RFC CAT0402096E5</t>
  </si>
  <si>
    <t>https://hipgive.org/wp-content/uploads/2018/11/Escritura-constitutiva-y-poder-CAPTAR-ilovepdf-compressed-(1).pdf</t>
  </si>
  <si>
    <t>direccion.pasodeesperanza@gmail.com</t>
  </si>
  <si>
    <t>(818) 344-4624</t>
  </si>
  <si>
    <t>Monterrey, N.L., México</t>
  </si>
  <si>
    <t>A refuge, a hope.</t>
  </si>
  <si>
    <t>Un refugio, una esperanza.</t>
  </si>
  <si>
    <t>In the last few years, forced migration went from being a social phenomenon or just an economic issue to a humanitarian crisis that hurts society. Refugees are known for not been able to come back to their home country since their lives are at risk. For this reason, Paso de Esperanza, a non-profit organization from Monterrey, Mexico, has been providing humanitarian aid, legal assistance and health care to Centro Americans on their way to the United States. Your support is important. For this reason, building a house for refugees, applicants for asylum or additional protection in Monterrey City, it is an indispensable measure required for urgent protection of the integrity of people benefited from your contributions through this platform. Furthermore, the addition of interinstitutional ties and creating an interdisciplinary team for their attention. How do we put your contributions into action? Donations help us to adapt Rooms: Beds, sheets, pillows and floor. Kitchen: Stove, oven and dishes. Common areas, library, playroom and gym In addition, any contribution will help in any way to increase our efforts, that are already in other forms of financing, to maintain the already planned location in the downtown area. Have always in mind. We have 8 years of experience knowing the context of migrants’ shelters and we can deal with any incidence. Furthermore, we count on your active participation as a volunteer or following more our campaigns on social media. INSTAGRAM: @Paso_de_esperanza TWITTER: @PasodeEsperanza FACEBOOK: PasodeEsperanzaMonterrey</t>
  </si>
  <si>
    <t>Con este proyecto queremos brindar refugio en el estado de Nuevo León a quienes viene de lejos; ya que actualmente somos un estado receptor de personas migrantes por lo que requiere un espacio donde se brinde la protección y atención integral que las personas migrantes necesitan. Con el recurso recaudado podremos cubrir la operatividad de un año en costos como: Renta, servicios, alimentación y sueldos de los encargados, con lo cual nos permitirá darle servicio a grupos aproximados de 30 a 50 personas por mes. ¡Te invitamos a donar y ser esperanza para aquellos que lo han dejado todo en busca de una mejor vida en otro lugar! ¡Ayúdanos compartiendo este proyecto para que más personas puedan seguir apoyando! Estos son los programas con los que atendemos: Atención Jurídica, Acompañamiento Psicosocial, Atención en salud, Trámites administrativos y Apoyo Humanitario. Recuerda que es la suma de voluntades en favor de los más vulnerables lo que transforma el mundo. Para más información ingresa a www.pasodeesperanza.org.mx donde podrás estar informado de todas nuestras acciones e informes de institucionales. ¡Gracias!</t>
  </si>
  <si>
    <t>Jorge Alberto</t>
  </si>
  <si>
    <t>jgonzalez@captar.org</t>
  </si>
  <si>
    <t>(614) 413-0724</t>
  </si>
  <si>
    <t>Chihuahua, Chih., México</t>
  </si>
  <si>
    <t>Our mission is to provide clean water to the people of the Sierra Tarahumara.</t>
  </si>
  <si>
    <t>Nuestra misión es brindarle agua limpia a las personas de la Sierra Tarahumara.</t>
  </si>
  <si>
    <t>Summary of the campaign: About us Problematic: In the Sierra Tarahumara in northern Mexico there are several communities of indigenous peoples: Rarámuris, Ódami, Guarojío and Pima. All these peoples are currently in a condition of vulnerability and social inequality. Due to the distances and the elevation of the roads, most of these communities do not have basic services, there is no water, electricity, medical services, schools. Our work is focused on solving the water problem by giving people the possibility of having access to the vital liquid directly in their homes. Because it is important for us: We live in the country of inequality, we have abundance in some areas and lack in many more. Every day we see the migration of thousands of people, abandon their homes in the Sierra to have access to health, education, employment. They do not return to their homes and therefore their customs and languages ​​are gradually lost. It hurts us to see how hundreds of children, women, men and elderly people get sick commonly by consuming water in terrible condition. Our mission is to solve this problem by installing in the homes systems that are environmentally friendly and sustainable. You support: With your support, the gap that separates our initiative and the communities with a need for clean water will be shortening more. With your support you will get the necessary material for the construction of Water Collection Systems. Self-employment will be encouraged and work will be provided to technicians from the beneficiary communities. How will we put your donations in action? With your donation you will directly support the poorest communities of the Sierra Tarahumara, in the state of Chihuahua. It is thanks to the contribution that you give us that we can buy the necessary material for the construction and installation of Rainwater Harvests. Many materials are used for construction; in the graph you can see everything that is needed. In case of not reaching the proposed goal, we will adjust to the budget that you provide us to create only the Rainwater Crop that reaches us. However, we will strive to achieve the goal. Either by this means or by another we will try to help as much as possible. &amp;nbsp; Why it matters: How long can we live without water? Few days. Now imagine an immense group of people who daily struggle to have access to a small portion of water. That is the reality of the Sierra Tarahumara. We have been working continuously for 14 years, which supports us in our work and in our mission. We have all the necessary regulatory documents that our country requires, we can issue tax deductible documents internationally. Our mission is totally coherent and applicable. Potential challenges: We know the risks that we face daily: insecurity, presence of organized crime in the mountain areas. The fear dissipates as soon as we see the benefits and joy in the people who receive the Rainwater Harvests. Currently our message is disseminated through social networks; Several people will be very interested in the project. We would like that if it is your will you will support us with a like in our social networks, in all of us you will find us as a Collection Center for the Tarahuara. About our organization: Since the beginning of the Association, our priority has always been the most marginalized areas of the Sierra Tarahumara; We originally started as a food bank, currently we continue to provide food to shelters, hospitals and schools, a task that complements our work with the installation of Cosechas. From 2006 to date we have installed Water Harvests with which we have provided rarámuris and mestizos in conditions of extreme poverty, a better quality of life. Our work is carried out, mainly, in the municipalities of Guachochi, Guadalupe and Calvo, Carichi, Bocoyna and Urique in the State of Chihuahua.</t>
  </si>
  <si>
    <t>Resumen de la campaña: Vídeo Institucional Problemática: En la Sierra Tarahumara al norte de México existen diversas comunidades de pueblos originarios: Rarámuris, Ódami, Guarojío y Pima. Todos estos pueblos actualmente se encuentran en condición de vulnerabilidad y desigualdad social. Por las distancias y lo encumbrado de los caminos la mayoría de estas comunidades no cuentan con servicios básicos, no hay agua, luz, servicios médicos, escuelas. Nuestro trabajo está enfocado en subsanar el problema del agua brindando a las personas la posibilidad de tener acceso al vital líquido directamente en sus hogares. Porque es importante para nosotros: Vivimos en el país de la desigualdad, se tiene abundancia en algunas zonas y carencia en muchísimas más. Diariamente vemos la migración de miles de personas, abandonan sus casas en la Sierra para poder tener acceso a salud, educación, empleo. No vuelven a sus hogares y por ende se pierde paulatinamente sus costumbres e idiomas. Nos duele ver como cientos de niños, mujeres, hombres y personas de la tercera edad enferman comúnmente por consumir agua en pésimo estado. Nuestra misión es subsanar ese problema instalando en los hogares sistemas que sean amigables con el ambiente y sustentables. Tú apoyo: Con tu apoyo la brecha que separa nuestra iniciativa y las comunidades con necesidad de agua limpia ser irá acortando más. Con tu apoyo se conseguirá el material necesario para la construcción de los Sistemas de Captación de Agua. Se propiciará el autoempleo y se brindará trabajo a técnicos oriundos de las comunidades beneficiadas. ¿Cómo pondremos tus donaciones en acción? Con tu donación apoyarás directamente a las comunidades más pobres de la Sierra Tarahumara, en el estado de Chihuahua. Es gracias a la aportación que tú nos brindes que podremos comprar el material necesario para la construcción e instalación de las Cosechas de Agua de Lluvia. Para la construcción se utilizan muchos materiales; en la gráfica puedes ver todo aquello que se necesita. En caso de no alcanzar la meta propuesta nos ajustaremos al presupuesto que nos brinden para crear sólo las Cosechas de Agua de Lluvia que nos alcance. Sin embargo, nos esforzaremos para alcanzar la meta. Ya sea por este medio o por otro trataremos de ayudar lo más posible. Por qué importa: ¿Cuánto tiempo podemos vivir sin agua? Pocos días. Ahora imagina un grupo inmenso de personas que diariamente luchan por tener acceso a una pequeña porción de agua. Esa es la realidad de la Sierra Tarahumara. Tenemos 14 años trabajando ininterrumpido lo que nos respalda en nuestro trabajo y en nuestra misión. Tenemos todos los documentos reglamentarios y necesarios que nos exige nuestro país, podemos expedir documentos deducibles de impuestos de manera internacional. Nuestra misión es to talmente coherente y aplicable. Desafíos potenciales: Sabemos los riesgos a los que nos enfrentamos diariamente: inseguridad, presencia del crimen organizado en las zonas serranas. El temor se disipa en cuanto vemos los beneficios y la alegría en las personas que reciben las Cosechas de Agua de Lluvia. Actualmente nuestro mensaje lo difundimos por las redes sociales; varias personas estarán muy interesadas en el proyecto. Nos gustaría que si es tu voluntad nos apoyes con un like en nuestras redes sociales, en todas nos encuentras como Centro de Acopio para la Tarahuara. Acerca de nuestra organización: Desde el comienzo de la Asociación nuestra prioridad siempre han sido las zonas más marginadas de la Sierra Tarahumara; originalmente comenzamos como un banco de alimentos, actualmente seguimos brindando comida a albergues, hospitales y escuelas, tarea que complementa nuestro trabajo con la instalación de las Cosechas. Del año 2006 a la fecha hemos instalado Cosechas de Agua con las cuales hemos brindado a rarámuris y mestizos en condición de pobreza extrema, una mejor calidad de vida. Nuestra labor se lleva a cabo, principalmente, en los municipios de Guachochi, Guadalupe y Calvo, Carichi, Bocoyna y Urique en el Estado de Chihuahua. &amp;nbsp;</t>
  </si>
  <si>
    <t>Presupuesto total, detalle de rubros y rubros a financiar por el Fondo de la Iniciativa. Cosechas de Agua de Lluvia Presupuesto (pesos mexicanos) Rubro Cantidad solicitada al fondo de la Iniciativa Etapa I Compra de 398 láminas Zintro Onduladas Calibre 28 4&amp;#215;10 |4&amp;#215;12 | 4&amp;#215;14 | 4&amp;#215;16 224871 Compra de 29 tinacos Rotoplas de 2500 litros. 111214 Compra de 641 piezas de madera aserrada de 1x4x8. 39253 Compra de varios materiales: 77 caballetes, 34 kgs. Alambre , 34 kgs. clavos de 3&amp;#8243;, 34 kgs. clavos de 6&amp;#8243;, 68 kgs. clavos para lámina,29 cubetas de 19 lts. 29 metros de tela plastica. 36899 Compra de 58 sacos de cemento de 50 kilogramos. 11438 Compra de 99 tubos de PVC de 4&amp;#8243;, 58 codos PVC de 4¨, 58 coples de PVC de 4¨, 58 tapón de PVC de 4¨ , 29 tee de PVC de 4¨, 29 llaves de jardin, 10 pegamentntso para PVC y 4 kgs. De estopa. 26760 Descargas de materiales 3000 Combustible por reuniones comunitarias 7000 Subtotal Etapa I 460435 Etapa II Combustible para talleres de capacitación técnica y demostrativa 10500 Subtotal Etapa II 10500 Etapa III Combustible para la instalacion de las 29 sistemas de cosecha sde agua de lluvia. 10500 Combustible de Chihuahua para supervisor para entrega de evidencias del proyecto 2500 Subtotal Etapa III 13000 Etapa IV Combustible utilizado para control, seguimiento y recopilación de material probatorio del proyecto 7000 Mantenimiento del equipo de transporte para el cumplimiento del cronograma de actividades del proyecto 6500 Combustible de Chihuahua para el supervisor para entregar las evidencias del proyecto realizado 2500 Subtotal Etapa IV 16000 TOTAL 499935</t>
  </si>
  <si>
    <t>CAPTAR_</t>
  </si>
  <si>
    <t>@PasodeEsperanza</t>
  </si>
  <si>
    <t>Corporación artística y cultural T-asombro</t>
  </si>
  <si>
    <t>Hogar para las mascotas</t>
  </si>
  <si>
    <t>40.297.573</t>
  </si>
  <si>
    <t>https://hipgive.org/wp-content/uploads/2019/01/FRONTAL.png</t>
  </si>
  <si>
    <t>corporaciontasombro@gmail.com</t>
  </si>
  <si>
    <t>Danilo Joaquin</t>
  </si>
  <si>
    <t>esdeturro@gmail.com</t>
  </si>
  <si>
    <t>Cornered in Venezuela. I need assistance</t>
  </si>
  <si>
    <t>Cooking smiles for the kids!</t>
  </si>
  <si>
    <t>(547) 575-551354</t>
  </si>
  <si>
    <t>https://hipgive.org/wp-content/uploads/2018/11/Inscripc.-Asociación-Learning-Spot.pdf</t>
  </si>
  <si>
    <t>hogar metamorfosis</t>
  </si>
  <si>
    <t>With an industrial oven, we can bake more meringues and continue to transform the lives of our kids through therapy.</t>
  </si>
  <si>
    <t>Con un horno industrial, hornearemos más espumillas para seguir transformando vidas a través de terapias.</t>
  </si>
  <si>
    <t>Why meringues? Baking meringue is a fun activity for the kids at Learning Spot; they love making them but they love eating them even more! What they don&amp;#8217;t notice is that by baking this delicious meringue is a big important part of therapy and their process of rehabilitation. Each time kids work with our therapists to produce a tray of meringues they are learning colors (with the sprinkles), shapes, quantities, team work, coordination and fine motor skills. But more important they are having fun! &amp;nbsp; Why do we need an industrial oven? Right now our capacity of making this type of therapies is limited, because we don&amp;#8217;t have enough equipment. We have a conventional oven that makes the process slow. We can only bake 2 trays of meringue every 20 minutes, as a result we get 1/2 of therapy for our kids. With an industrial oven, our kids and staff can produce more meringue and bake 10 trays at a time, every 20 minutes. With an industrial oven we will have 2.5 therapies for our kids every 20 minutes. More therapies with less time! &amp;nbsp; Want to help us make meringues? Come and join us and make them with our kids. You can also buy boxes of meringues in our therapy center or call us at 30326018 so we can have them delivered!</t>
  </si>
  <si>
    <t>asistente@fundacionrahabcr.org</t>
  </si>
  <si>
    <t>¿Para qué hacemos espumillas? Hornear espumillas es una actividad muy divertida para los niños de Learning Spot; ¡les encanta hacerlas pero sobre todo comerlas! Lo que ellos no se dan cuenta es que hornear estas deliciosas espumillas es una parte importante de las terapias y de su proceso de rehabilitación. Cada vez que los niños trabajan en equipo con las terapeutas para producir una bandeja de espumillas aprenden colores (con los anicillos), formas, cantidades, trabajo en equipo, coordinación y motricidad fina. &amp;nbsp; ¿Porqué necesitamos un horno industrial? Sin embargo, actualmente nuestra capacidad de realizar este tipo de terapias es limitada por el tipo de equipo que tenemos. Nuestro horno actual es casero y el proceso es lento, únicamente podemos hornear 2 bandejas de espumillas cada 20 minutos, esto equivale a 1/2 terapia para nuestros niños. Con un horno industrial, nuestros niños y personal podrán producir más espumillas y hornear 10 bandejas a la vez. Con 10 bandejas cada 20 minutos, obtendríamos 2.5 terapias para nuestros niños. ¡Más terapias en menos tiempo! &amp;nbsp; ¿Te gustan las espumillas? ¡Acompáñanos! ¡Te invitamos a elaborar las espumillas con nuestros niños! También puedes comprar una caja en nuestras instalaciones, o llámanos al 3032-6018 y te las llevamos a domicilio. &amp;nbsp; Acerca de nosotros Learning Spot Guatemala es una asociación sin fines de lucro fundada en 2014 debido a la necesidad de niños con discapacidad que provienen de familias con escasos recursos y no tienen acceso a educación o terapias de calidad. Nuestro principal objetivo es desarrollar el potencial de nuestros alumnos al máximo, de esta manera podrán tener una vida más independiente, productiva y feliz; pero sobre todo para demostrarles que hay alguien que cree en ellos y en sus capacidades.</t>
  </si>
  <si>
    <t>Nuestra meta es recaudar $2,600 (Q20,000) esta cantidad nos servirá para adquirir un horno industrial de 10 bandejas, 1 batidora industrial y 10 bandejas individuales. Con estos materiales podremos agilizar y volver más eficiente nuestro proceso de espumillas.</t>
  </si>
  <si>
    <t>https://www.youtube.com/watch?v=z1jOz6jygpQ</t>
  </si>
  <si>
    <t>Hipstman</t>
  </si>
  <si>
    <t>abrahamdelrio55@gmail.com</t>
  </si>
  <si>
    <t>Helping Menedy FC travel to Dallas Cup</t>
  </si>
  <si>
    <t>menedyfc@gmail.com</t>
  </si>
  <si>
    <t>Convierte mi sueño en una realidad</t>
  </si>
  <si>
    <t>Helping Guatemalan Kids travel to Dallas Cup</t>
  </si>
  <si>
    <t>josesanmiguel8@hotmail.com</t>
  </si>
  <si>
    <t>Convierte mi sueño en realidad</t>
  </si>
  <si>
    <t>Help us to restore human rights of 5 elderly women who live on the streets</t>
  </si>
  <si>
    <t>Fundación Gente de la Calle</t>
  </si>
  <si>
    <t>65.443.510-3</t>
  </si>
  <si>
    <t>https://hipgive.org/wp-content/uploads/2019/02/Estatutos-scaneado-y-en-word.doc</t>
  </si>
  <si>
    <t>Contra el tabú y los Prejuicios sobre las victimas de trata de personas</t>
  </si>
  <si>
    <t>Javiera</t>
  </si>
  <si>
    <t>javiera@pensarsinedad.com</t>
  </si>
  <si>
    <t>Contenido DIgital al alcance de los emprendedores</t>
  </si>
  <si>
    <t>(995) 494-542</t>
  </si>
  <si>
    <t>info@brayancorber.gq</t>
  </si>
  <si>
    <t>Streets are no place to live, especially at old age</t>
  </si>
  <si>
    <t>La calle no es un lugar para vivir y menos en la adultez mayor</t>
  </si>
  <si>
    <t>06-15-2018</t>
  </si>
  <si>
    <t>Construyendo y Creciendo</t>
  </si>
  <si>
    <t>Construyendo mi futuro</t>
  </si>
  <si>
    <t>In Chile it is common to say at this time &amp;#8220;March appeared to you&amp;#8221;, since for many it is the end of the joy of summer and vacations. March also begins the cold seasons of the year and it is common for us to see that in winter authorities announce the opening of temporary shelters to prevent people living on the street from dying of hypothermia. &amp;nbsp; The situation of vulnerability and the violation of rights is unquestionable, however, the winter season eventually ends and the common people again forget these people who are in our environment every day, but that we do not see except in these months especially dangerous for them. &amp;nbsp; Since 1994, &amp;#8220;Gente de la Calle&amp;#8221; Foundation has been promoting the definitive eradication of the street situation in Chile. It is a proposal that calls on different agents and public and private institutions to implement and consolidate a network of protection, promotion and institutional protection for people in street situations, with special emphasis on the most vulnerable, such as older women, every time that legal norms and international conventions that enable the establishment of legitimate mechanisms to achieve compliance and impose, if necessary, their restoration. &amp;nbsp; WE CAN NOT HAVE ELDER WOMEN IN STREET SITUATION! &amp;nbsp; In the absence of public policies that address the violations of rights suffered by older women living on the street, we seek to provide legal support and judicial intervention 5 older women who are in the streets of the city of Valparaiso, in complete abandonment family and institutional. &amp;nbsp; How will we do it? &amp;nbsp; Through the work of a specialized legal partner, who will carry out the search for those who should be responsible for the care and protection of these elderly women who have been violated their human rights, being subjected to living in a street situation. &amp;nbsp; The socio-legal couple consists of a social worker and a lawyer, who: &amp;nbsp; First: They take contact with the people who are injured to propose to them to join a process of integration and reparation of their violated rights, in response to their dual status as older adults and people on the street. At this stage, steps are taken and technical reports are prepared to assess his current socio-legal status. Second: Initiate judicial actions of a protective nature, in order to activate the existing protective system. Both professionals assume an executive coordination initiating a protective, legal and social circuit, presenting complaints or demands before the competent courts in the corresponding cases, in order to restore and empower the violated rights. &amp;nbsp; Why is it important for us? &amp;nbsp; The current policies are characterized by addressing this problem assistance and from charity, failing to problematize this condition as a clear violation of rights, in light of the &amp;#8220;Inter-American Convention on the Protection of the Rights of Older Persons&amp;#8221; in force in the Organization of American States (OAS) since January 2017 and ratified by our country in August of that same year. The &amp;#8220;Convention&amp;#8221; is a normative achievement that puts older people at the center of the legal exercise and forces our country to guarantee the protection and enjoyment of their rights. &amp;nbsp; As a Foundation, we want to go beyond seasonal support actions, which are purely charitable and we even want to go beyond support centered on psychosocial intervention, to also give perspective to law and pilot a new form of intervention, which we believe brings together all the conditions to be replicated by the institutional framework for the elderly. In addition, we focus the action on women who are older adults, whose complex reality remains invisible, because they are less in the streets, compared to men. &amp;nbsp; What impact will our project have? &amp;nbsp; In institutional terms: • We will have created a specialized protective device for older adults from a socio-legal perspective. • We will have an impact on the actions that are addressed to this group that has been excluded three times: due to its gender, age and street situation. &amp;nbsp; In individual terms: • An exclusionary life process is replaced by an integrative and restitutive one of the rights of each person. • Resources are activated from a perspective of protective rights that link the social network with older women and street situations. &amp;nbsp; In relation to the problem: • Cumulative processes of violation of rights are recognized breaking the cycle of permanent damage. • The problem is approached from a rights perspective, not from a poverty perspective. &amp;nbsp; The evaluation of these impacts is carried out through measurements and characterizations that account for: &amp;nbsp; • Check list of rights violated and restitutive actions, in a temporary sequence of short and medium term. • Systematization of socio-legal procedures for the protection of elderly women in street situations. • Identification of judicial protection procedures and final judicial decisions. &amp;nbsp; Each donor is part of the transformation of the life project of an older adult woman living on the street, and the relationship established by the members of a society as agents of change and management of solutions, infecting other people and mobilizing the networks associated with the topic. &amp;nbsp; Why should you trust us? &amp;nbsp; • Because we know how to see the problem in depth and we believe in people. • Because we have been working for 24 years for the quality of life of older adults living on the street. • Because 1 in 3 of our beneficiaries are women, which speaks of the heterogeneization of a problem whose visibility has traditionally been centered on cases involving men. • Because we achieve 90% of effective benefits with 75% success in socio-legal initiatives with people on the street. • Because we cover 100% of violations of rights by resorting to 100% of the instances that the national and international legal order places at the service of vulnerable groups. &amp;nbsp; More information about the &amp;#8220;Gente de la Calle&amp;#8221; Foundation at www.gentedelacalle.cl &amp;nbsp;</t>
  </si>
  <si>
    <t>Construyendo a México Crecemos</t>
  </si>
  <si>
    <t>Construyendo a México Crecemos I.A.P.</t>
  </si>
  <si>
    <t>CMC140211EM9</t>
  </si>
  <si>
    <t>https://hipgive.org/wp-content/uploads/2018/07/Acta-constitutiva-con-estatutos-vigentes.pdf</t>
  </si>
  <si>
    <t>En Chile es común decir por estas fechas &amp;#8220;se te apareció marzo&amp;#8221;, ya que para muchos es fin de la alegría del verano y de las vacaciones. Marzo también da inicio a las temporadas frías del año y es algo común para nosotros ver que en invierno las autoridades anuncien la apertura de albergues provisionales para evitar que las personas que viven en la calle mueran de hipotermia. &amp;nbsp; La situación de desprotección y la vulneración de derechos es incuestionable, sin embargo, la temporada de invierno eventualmente termina y el común de la gente vuelve a olvidarse de estas personas que están en nuestro entorno todos los días, pero que no vemos salvo en estos meses especialmente peligrosos para ellos. &amp;nbsp; Desde el año 1994, la Fundación &amp;#8220;Gente de la Calle&amp;#8221; ha estado promoviendo la erradicación definitiva de la situación de calle en Chile. Es una propuesta que convoca a distintos agentes e instituciones públicas y privadas para implementar y consolidar una red de protección, promoción y resguardo institucional para las personas en situación de calle, poniendo especial hincapié en las más vulnerables, como las mujeres adultas mayores, toda vez que están vigentes normativas legales y convenciones internacionales que habilitan el establecimiento de mecanismos legítimos para lograr su cumplimiento e imponer, llegado el caso, su restauración. &amp;nbsp; ¡NO PUEDE HABER MÁS MUJERES ADULTAS MAYORES EN SITUACIÓN DE CALLE! Ante la ausencia de políticas públicas que aborden las vulneraciones de derechos que sufren las mujeres mayores que viven en situación de calle, buscamos entregar apoyo jurídico e intervenir judicialmente 5 mujeres adultas mayores que se encuentran en las calles de la ciudad de Valparaíso, en completo abandono familiar e institucional. ¿Cómo lo haremos? Mediante el trabajo de una dupla socio jurídica especializada, quienes llevarán a cabo la búsqueda de quienes deben ser responsables del cuidado y protección de estas mujeres adultas mayores que han visto vulnerados sus derechos humanos, al ser sometidas a vivir en situación de calle. &amp;nbsp; La dupla sociojurídica está compuesta por un trabajador/a social y un abogado/a, quienes: Primero: Toman contacto con las personas vulneradas para proponerles incorporarse a un proceso de integración y reparación de sus derechos vulnerados, en atención a su doble condición de adultas mayores y personas en situación de calle. En esta etapa se realizan gestiones y se elaboran informes técnicos para ponderar su estado sociojurídico actual. Segundo: Inician las acciones judiciales de tipo proteccional, en pos de activar del sistema protector existente. Ambos profesionales asumen una coordinación ejecutiva iniciando un circuito protector, legal y social, presentando denuncias o demandas ante los tribunales competentes en los casos que corresponda, a fin de restituir y empoderar los derechos vulnerados. &amp;nbsp; ¿Por qué es importante para nosotros? Las políticas actuales se caracterizan por atender este problema asistencialmente y desde la caridad, no logrando problematizar esta condición como una evidente vulneración de derechos, a la luz de la &amp;#8220;Convención Interamericana de Protección de Derechos de las Personas Mayores&amp;#8221; vigente en la Organización de Estados Americanos (OEA) desde enero de 2017 y ratificada por nuestro país en agosto de ese mismo año. La &amp;#8220;Convención&amp;#8221; es un logro normativo que pone a las personas mayores en el centro del ejercicio jurídico y obliga nuestro país a garantizar la protección y goce de sus derechos. Como Fundación queremos ir más allá de las acciones de apoyo estacional, meramente caritativo e incluso queremos ir más allá del apoyo centrado en la intervención psicosocial, para pasar a darle también perspectiva de derecho y pilotear una nueva forma de intervención, la cual creemos reúne todas las condiciones para ser replicada por la institucionalidad en materia del adulto mayor. Además focalizamos la acción en mujeres que son adultas mayores, cuya compleja realidad permanece invisibilizada, por ser menos en las calles, en comparación con los hombres. &amp;nbsp; ¿QUÉ IMPACTO TENDRÁ NUESTRO PROYECTO? En términos institucionales: • Habremos generado un dispositivo protector especializado en adultos mayores desde la perspectiva sociojurídica. • Habremos incidido en las acciones que se dirigen a este grupo tres veces excluido: por su género, por su edad y por estar en situación de calle. En términos individuales: • Se reemplaza un proceso vital excluyente por uno integrativo y restitutivo de los derechos de cada persona. • Se activan los recursos desde una perspectiva de derechos protectores que vinculan la red social, con mujeres adultas mayores y situación de calle. En relación a la problemática: • Se reconocen procesos acumulativos de vulneración de derechos rompiendo el ciclo del daño permanente. • Se aborda el problema desde un enfoque de derechos, ya no desde un enfoque de pobreza. La evaluación de estos impactos se realiza por medio de mediciones y caracterizaciones que den cuenta de: • Check list de derechos vulnerados y acciones restitutivas, en una secuencia temporal de corto y mediano plazo. • Sistematización de procedimientos sociojurídicos de protección de mujeres adultas mayores en situación de calle. • Identificación de procedimientos judiciales de protección y resoluciones judiciales finales. Cada donador se hace parte de la transformación del proyecto de vida de una mujer adulta mayor que viven en situación de calle, y la relación que establecen los miembros de una sociedad como agentes de cambio y de gestión de soluciones, contagia a otras personas y moviliza las redes asociadas al tema. ¿POR QUÉ DEBES CONFIAR EN NOSOTROS? &amp;nbsp; Porque sabemos ver en profundidad el problema y creemos en la gente. Porque llevamos 24 años trabajando por la calidad de vida de las personas adultas mayores que viven en la calle. Porque 1 de cada 3 de nuestros beneficiarios son mujeres lo que habla de la heterogeneización de un problema cuya visibilización tradicionalmente ha estado centrado en casos protagonizados por hombres. Porque logramos un 90 prestaciones efectivas con un 75% de éxito en las iniciativas sociojurídicas con personas en situación de calle. Porque cubrimos un 100% de vulneraciones de derechos recurriendo al 100% de las instancias que el ordenamiento jurídico nacional e internacional pone al servicio de los grupos vulnerables. Más información sobre Fundación &amp;#8220;Gente de la Calle&amp;#8221; en www.gentedelacalle.cl</t>
  </si>
  <si>
    <t>Eloísa</t>
  </si>
  <si>
    <t>eloisa.arango@construyendoycreciendo.org</t>
  </si>
  <si>
    <t>(591) 913-52</t>
  </si>
  <si>
    <t>Londres 244, Juárez, CDMX, México</t>
  </si>
  <si>
    <t>Generar una oportunidad educativa para los Trabajadores de la Construcción es crear un Mundo Mejor.</t>
  </si>
  <si>
    <t>En México según el INEGI existen 2 millones 419 mil albañiles, que en su mayoría emigran por temporadas cortas, desde su lugar de origen hacia la Ciudad de México y después regresan a sus comunidades las cuales generalmente son zonas de marginación. &amp;nbsp; En Construyendo a México Crecemos I.A.P. nos dedicamos a combatir el rezago educativo de los trabajadores de la construcción desde hace 11 años, pero necesitamos apoyo para habilitar más aulas para que más trabajadores de la obra dentro de las distintas construcciones del territorio mexicano puedan comenzar o continuar con sus estudios básicos. &amp;nbsp; ¿Pero por qué este proyecto? Existe un fuerte estigma detrás del trabajador de la construcción y muchas veces no nos damos cuenta de las maravillas que construyen con sus manos y la habilidad que poseen, estas personas que luchan día a día por superarse mientras estudian y trabajan son verdaderamente admirables ya que están formándose para el futuro. Es importante tener conciencia de que la fuerza física con el paso del tiempo se termina, estas personas a las cuales puedes ayudar a terminar sus estudios básicos no sólo podrán leer para transportarse mejor por la ciudad, sino que en algún futuro podrán obtener una mejora laboral para ellos y sus familias. Deseamos con el donativo recaudado habilitar tres aulas con equipo de cómputo, pizarrones y/o material educativo, con este donativo ayudarías a entre 1 a 200 trabajadores al año y ayudarías a aumentar nuestro número de beneficiarios, al día de hoy hemos ayudado a más de 19 mil personas directamente. Como agradecimiento colocaremos tu nombre en el listón de inauguración del aula que ayudaste a habilitar. ¡Tu ayuda comienza compartiendo este mensaje!</t>
  </si>
  <si>
    <t>Donación estimada $6,000 USD equivalente a $115,080.00 MXN Tipo de cambio $19.18 MXN al 09 de junio de 2018 Computadoras por aula: 6 unidades Precio por computadora $6,054.84 MXN Aulas a habilitar: 3 Computadoras por aula: 6 unidades Total de computadoras para las 3 aulas: 19 unidades Precio de 19 computadoras: $115,080.00</t>
  </si>
  <si>
    <t>ConstruyendoyC</t>
  </si>
  <si>
    <t>¿Qué gastos cubrirán tus donaciones? Necesitamos el financiamiento de un/a trabajador/a social por 6 meses, que es lo que suele durar el proceso una judicialización en sus fases, más las audiencias, tanto la preparatoria como la del juicio propiamente tal. Media jornada de trabajador/a social: $500.000-. Durante 6 meses: $3.000.000-. Dado al alto costo de los abogados, gestionaremos este servicio profesional a través de Probono, fundación sin fines de lucro que, desde el año 2000, promueve y facilita la democratización y el acceso a la justicia en beneficio de personas y grupos vulnerables y de organizaciones sociales. Para ello fomenta y articula el voluntariado legal entre sus miembros: estudios jurídicos, departamentos legales de empresas, abogados, abogadas y notarios. Media jornada de abogado/a Probono: $0-. Durante 6 meses: $0-. Para la gestión que incluye impresiones, viajes y trámites en general, necesitamos al menos $400.000.- por cada beneficiaria de este proyecto. Costo de gestión por beneficiario del proyecto: $400.000.- Por 5 beneficiarias: $2.000.000-. Total presupuesto solicitado: $5.000.000-.</t>
  </si>
  <si>
    <t>gentedecalle</t>
  </si>
  <si>
    <t>CONSTRUYE mi Casa con tus Residuos</t>
  </si>
  <si>
    <t>REEDUCA</t>
  </si>
  <si>
    <t>REL110311AY6</t>
  </si>
  <si>
    <t>https://hipgive.org/wp-content/uploads/2018/10/Acta-REEDUCA.pdf</t>
  </si>
  <si>
    <t>RENATA</t>
  </si>
  <si>
    <t>https://hipgive.org/wp-content/uploads/2019/05/Certificado-de-Directorio-2.pdf</t>
  </si>
  <si>
    <t>renatacasas71@gmail.com</t>
  </si>
  <si>
    <t>(521) 555-4326732</t>
  </si>
  <si>
    <t>Morelos, Mexico</t>
  </si>
  <si>
    <t>¡Ayúdanos a CONSTRUIR una casa en lugar de destruir el planeta con tus RESIDUOS!</t>
  </si>
  <si>
    <t>&amp;nbsp; La cantidad de BASURA que generamos es un problema que crece cada segundo y nos PREOCUPA mucho. Contamina agua, aire y suelo, afectando los ecosistemas y a TODOS quienes habitamos nuestro planeta. En la búsqueda de una solución, empezamos a contenerlos en botellas de pet y después a utilizarlos como ladrillos en la construcción de casas para familias necesitadas en comunidades de escasos recursos. Así cumplimos nuestro doble objetivo: TRANSFORMAR residuos (que mezclados serían basura) en materia prima para CONSTRUIR un HOGAR digno que mejore la calidad de vida de una familia que lo necesita. &amp;nbsp; ¡Hola! Con esta campaña queremos reconstruir la casa de Doña Macaria y su familia quienes lo perdieron todo en el sismo de septiembre de 2017, igual que cientos de familias que vivieron esta misma situación. Un año después de ocurrido este desastre siguen esperando el apoyo que necesitan para tener un techo para vivir. Hemos encontrado una innovadora técnica de construcción, que además construir un hogar digno, seguro y bonito para familias que perdieron su casa a causa de desastres como estos sismos, tiene un impacto muy positivo para el ambiente, ya que utilizamos en lugar de ladrillos botellas de PET llenas de residuos comprimidos que sueltos, serían basura. Esto implica la transformación de toneladas de basura (que tanto destruye) en algo ÚTIL que cambiará la vida de estas personas. Esta técnica ha sido utilizada en Chile por más de 10 años, con botellas llenas de arena y probada aquí en México por los arquitectos de INNOVA TIERRA, quienes usan las botellas llenas de residuos en lugar de arena. Las casas están perfectamente cimentadas, pueden sostener estructuras hasta de dos niveles, tienen propiedades térmicas e impermeables y además ¡Son muy bonitas! Las familias a las que hemos ayudado vivían en casas de lámina expuestas a las inclemencias del clima, sismos y otros riesgos. Con esta técnica de construcción mejoramos notablemente su calidad de vida, su salud y su seguridad. Así fue como construimos las casas de Don Hilario y Doña Paty en la comunidad de Tlayacapan, Mor. Ahora ellos y sus familias han mejorado su calidad de vida gracias a los voluntarios que además de darnos sus “eco-botellas” donaron su tiempo para ayudar Sin embargo, también se necesitan recursos para pagar mano de obra calificada, herramienta y materiales. Tus donativos en acción Por cada $100.00 que dones podemos transformar 2 botellas en ladrillos, pieza clave de la estructura de las casas. Necesitamos aproximadamente 1900 ladrillos para cada una. Cada centavo se destina a cubrir el costo de material, herramienta y sueldos, los trabajadores que contratamos, aunque lo desearan no pueden donar su tiempo como nosotros. ¿Quieres saber Quienes Somos? Nuestra organización surgió de la alianza de dos grupos con muchos objetivos en común. Entre los principales: lograr un impacto positivo en la sociedad fomentando proyectos de educación ambiental. REEDUCA (Red de Escuelas por la Educación y la Conciencia Ambiental A.C.) ZAMÁ (Empresa que busca transformar la realidad de nuestro planeta regresando a lo básico, utilizando ecotecnias para construir un mundo mejor, un hogar a la vez, una familia a la vez, una escuela a la vez). Conócenos: https://www.reeducamexico.org/ http://zamamexico.com/index.aspx &amp;nbsp; ¿De qué otra forma puedes ayudar? Puedes sumarte como voluntario, siempre son bienvenidos donativos en especie y botellas, pero por favor recuerda que cada una necesita de una inversión monetaria para lograr su transformación. También puedes ayudar haciendo los ladrillos, conoce la técnica en la página de Zamá. http://zamamexico.com/Videos.aspx Ayúdanos a compartir el mensaje para cada vez más personas conozcan nuestro proyecto, se involucren en él y se pueda replicar en otras comunidades. &amp;nbsp; ¡Construyamos hogares con nuestros residuos! &amp;nbsp; &amp;nbsp; &amp;nbsp;</t>
  </si>
  <si>
    <t>Material Necesario Material Cantidad de piezas Costo estimado (en USD) Llantas usadas o Costales (estos materiales siempre se consiguen donados en vulcanizadoras, tortillerías, tiendas de jardinería, etc .) 20 $35 Anclas de Varilla roscada de 1⁄2” 20 $140 Piedra de la Zona tamaño mediano 3 m2 $70 Grava o Cenicilla 3 m2 $80 EcoBotellas. Ladrillos de Botella de 2 y 2.5 perfectamente llenos y compactados. 1900 Voluntarios, Zamá Tarimas o Pallets (madera de reciclado) 40 $152 Barrote de 2”x 4” y 2.5m o 1 1⁄2”x3”x2.5m 40 $188 Duelas de 3⁄4”x4”x2.5m usadas 30 $166 Tierra de la zona, lo más arcillosa posible (equivalente a 2 camiones de volteo) 14 m2 $225 Arena de la zona (equivalente a 3 camiones de volteo 21 m2 $270 Pacas de Avena o forraje (paja) 5 $60 Agua 3000 (una pipas si no hay disponible ne la comunidad) $60 Morillos o Vigueta de 4m de largo (Idealmente puede ser Bambú) 40 $180 Piezas de Carrizo (si no se consiguen 10 docenas de fajilla) 250 $150 Láminas de Tetrapack Reciclado 2m x 3.5m 10 $120 Arcilla de Color (rojo o amarillo) de la zona 1.5 m2 $45 Pencas de Nopal Tamaño Grande 15 $15 Aceite de Linaza 3 litros $26 En caso de no conseguir arcilla de color se puede ocupar 1 bulto de Calidra y 3 bolsas de tono o pintura para cemento (tono al gusto), más las pencas de nopal y el aceite de linaza mencionado. Clavo de 2” 4 kg $9 Clavo de 2 1⁄2” 4 kg $9 Clavo de 3” 5 kg $15 Clavo de 4” 3 kg $7 Alambre Recocido 5 kg $15 Costo estimado materiales en caso de no conseguirlo por donativo o acarreado. $2037 Herramienta Necesaria Material Cantidad de piezas Costo estimado (en USD) Criba 50cmx50cm 2 $12 Botes de 19 lt 10 $12 Carretilllas 2 $88 Pinzas para cortar alambre 3 26 Palas 5 $26 Pico 3 $32 Martillo con mango de Madera 5 $30 Nivel de mano 1 $6 Martillo mango de tubo o de fierro 2 $18 Serruchos o si no se consiguen una Sierra Radial para corte de Madera 3 $78 Bola de Rafia 1 $3 Barreta 1 $15 Viáticos Instructor para estar 5 días en la comunidad $148 5 Días de sueldo para 3 trabajadores especialistas en Construcción Sustentable $560 Flete Tarimas y Llantas recicladas $60 Viaticos (hospedaje y alimentos) de 5 días para 3 albañiles de la Ciudad de Mexico $150 Viaticos (hospedaje y alimentos) de 5 días para arquitecto y trabajadores $165 Sueldo de dos trabajdores locales (5 días) $176 Viáticos Maestros de la UAEM y apoyo para alumnos $100 Total Herramientas, Instructor y Brigada /Comunidad $1,705 Total para la CONSTRUCCION de una vivienda $3742</t>
  </si>
  <si>
    <t>https://hipgive.org/wp-content/uploads/2019/05/Balances-2017_Fundacion-Gente-de-la-Calle.pdf - https://hipgive.org/wp-content/uploads/2019/05/Balances-2016_Fundacion-Gente-de-la-Calle.pdf</t>
  </si>
  <si>
    <t>https://hipgive.org/wp-content/uploads/2019/05/Grafico-Ingresos-y-Gastos-2019.xlsx</t>
  </si>
  <si>
    <t>Help us to enable the FunSigue headquarters in Guatemala</t>
  </si>
  <si>
    <t>Fundacion Sigue Avanzando (FunSigue)</t>
  </si>
  <si>
    <t>https://hipgive.org/wp-content/uploads/2019/06/CONSTITUCION-FUNSIGUE-29.pdf</t>
  </si>
  <si>
    <t>Construyamos un parque de Juegos en la escuela para los niños!!</t>
  </si>
  <si>
    <t>San Pedro de Uraba, Antioquia, Colombia</t>
  </si>
  <si>
    <t>A happy child will be a full adult and full of values, let's change this school</t>
  </si>
  <si>
    <t>Un niño feliz, será un adulto integro y lleno de valores, cambiemos esta escuela.</t>
  </si>
  <si>
    <t>Summary of the campaign:Hello friends of the world, we write to you from the path Tatoño, belonging to the municipality of San Pedro de Uraba, to get here you must drive for 40 minutes from the nearest urban area and then ride an hour on narrow and dangerous roads, this you can see In the images that we have shared, when winter arrives everything gets more complicated, our community is small and the school is the center of everything, in the school we share different experiences every day that make us keep growing as a person, but as you can see , the conditions in which we work are very basic almost precarious, and at the time of going to recess the options for fun are very few since in 8 km around a mountainous and complicated terrain in which you only enter by walking or on horses we do not have a space where you can play, dream, imagine, this playground would change the lives of the boys and girls of the village, a place that takes them away from to loneliness that implies living in such a secluded place, where they can arrive each afternoon and let the imagination fly, there are about 30 boys and girls who would be happy there, teachers and parents who can see how they develop fully and emotionally healthy , also if we manage to receive enough donations we will obtain the possibility of getting a signal amplifier that allows us to connect to the world through a tablet that we have in school, we hope your collaboration.How will we put your donations in action?Explaining how much money you need and how it will be used.1. What will the donations cover?=&amp;gt; Construction of a playground for children of the Tatoño village==&amp;gt; Purchase a signal amplifier==&amp;gt; Improvements in school infrastructure==&amp;gt; Acquisition of sports articles==&amp;gt; All the resources that we can receive will be used to fulfill the main objective in the dimensions that allow the donations, that is, we will build our park according to the amount of donations received, it will be the first step in the construction of a dream , we can start with a swing, what matters is to start this transformation work.</t>
  </si>
  <si>
    <t>Beatriz</t>
  </si>
  <si>
    <t>sigueavanzandofundacion@gmail.com</t>
  </si>
  <si>
    <t>Resumen de la campaña: Hola amigos del mundo, te escribimos desde la vereda tatoño, perteneciente al municipio de san pedro de urabá, para llegar aquí debes conducir por 40 minutos desde el casco urbano mas cercano y luego cabalgar una hora por caminos estrechos y peligrosos, esto lo puedes ver en las imágenes que hemos compartido, cuando llega el invierno todo se complica más, nuestra comunidad es pequeña y la escuela es el centro de todo, en la escuela compartimos todos los días diferentes experiencias que nos hacen seguir creciendo como persona,&amp;nbsp; pero como puedes observar, las condiciones en las que trabajamos son muy básicas casi que precarias,y a la hora de ir al recreo las opciones para divertirnos son muy pocas ya que en 8 km a la redonda de un terreno montañoso y complicado en el que solo se ingresa caminando o en caballos no tenemos un espacio en el que se pueda jugar, soñar, imaginar, este parque de juegos cambiaría la vida de los niños y niñas de la vereda, un lugar que los aleje de la soledad que implica vivir en un lugar tan apartado, donde puedan llegar cada tarde y&amp;nbsp; dejar volar la imaginación, son cerca de 30 niños y niñas que serian felices ahí, maestros y padres de familia que pueden ver como ellos se desarrollan integralmente y emocionalmente sanos, ademas si logramos recibir suficientes donaciones obtendremos la posibilidad de conseguir un amplificador de señal que nos permita conectarnos al mundo a través de una tablet que tenemos en la escuela, esperamos tu colaboración.¿Cómo pondremos tus donaciones en acción? Explicando cuánto dinero necesitas y cómo se utilizará. 1. ¿Qué cubrirán las donaciones?&amp;nbsp;=&amp;gt;Construcción de un Parque de Juegos para los niños y niñas de la vereda Tatoño==&amp;gt;Compra de un amplificador de Señal==&amp;gt; Mejoras en la infraestructura de la escuela==&amp;gt;Adquisición de articulos deportivos ==&amp;gt;Todos los recursos que logremos recibir se utilizaran para cumplir con el objetivo principal en las dimensiones que posibiliten las donaciones , es decir, construiremos nuestro parque de acuerdo a la cantidad de donaciones recibidas, será el primer paso en la construcción de un sueño, podemos comenzar con un columpio, lo que importa es iniciar esta obra de transformación. 3. Observemos gráficamente este sueño para que te animes a construirlo. Por qué importa: Utiliza esta sección para dar más detalles y hablar del objetivo en general. 1. ¿Qué impacto tendrás si este proyecto se convierte en una realidad? ¿Cómo medirías el impacto? 2. Explica por qué tu proyecto es valioso para tus donadores y para el mundo (o para la comunidad latina). 3. ¿Por qué la gente debería confiar en ti? Proporciona referencias de estadísticas de éxito de proyectos similares o menciona el historial de tu organización. Desafíos potenciales: La transparencia es clave para generar confianza entre los donadores potenciales. Utiliza esta sección para mostrar que has considerado los riesgos y obstáculos potenciales que puedes enfrentar al tratar de alcanzar tu objetivo y qué planeas hacer para superar estos retos. Otras formas en las que la gente puede ayudar: Algunas personas no podrán realizar una donación pero te pueden ayudar de otras formas que realmente trasciendan. Déjales saber que estás consciente de esto y enséñales de qué otras formas pueden involucrarse. Por ejemplo: - Pídele a la gente que te ayude a difundir tu mensaje - Proporciona ejemplos de lenguaje en redes sociales - Recuérdales utilizar las herramientas de intercambio social de HIPGive - Invítalos a convertirse en embajadores oficiales de la campaña o voluntarios Acerca de nuestra organización: Comparte un resumen muy breve de la organización y el equipo detrás de este proyecto y muéstrale a tus donadores por qué tienes las herramientas correctas y habilidades para atacar esta problemática. ¡Eso es todo! Siéntete libre de usar tu creatividad y hacer esta sección tan atractiva como desees.</t>
  </si>
  <si>
    <t>keantone@gmail.com</t>
  </si>
  <si>
    <t>(452) 600-02</t>
  </si>
  <si>
    <t>FunSigue aims to help injured people with their rehabilitation process</t>
  </si>
  <si>
    <t>FunSigue tiene como objetivo ayudar a las personas que sufren una lesión medular en su proceso de rehabilitación.</t>
  </si>
  <si>
    <t>We estimate that in Guatemala a monthly average of 50 persons suffer spinal cord injuries caused primarily by car accidents and gunshot, product of violence. The problem increases post trauma due to the fact that patients are not able to receive the appropriate care due to the reasons mentioned above. FUNDACION SIGUE AVANZANDO Needs through Hip Give to raise US $ 5 thousand to be able to execute the project of the first phase of remodeling. Through Hip Give platform we ask for your donation, which can be from US$5 or more. Description of how we will invest what we raise with your donation: Enable electrical connections all over the place False sky placement Coating of existing walls Placement of new walls as needed Enable bathrooms Enable pipes and drain system Making entrance accessible for all SIGUE AVANZANDO is a foundation with the aim of improving the quality of life of people with spinal cord injury and their families, through initiatives and programs that promote the ability to be as independent as possible. Do not forget to watch our video, so that like Carlos many people can live a life with greater inclusion! Potential challenges: FunSigue needs monetary donations to be able to function. Other ways to donate: Help us spread this page to achieve more donations You can also tell more people of the work of FunSigue for patients with traumatic spinal cord injuries. About FunSigue: SIGUE AVANZANDO FOUNDATION was born after Rodolfo Quezada Urruela suffered a terrible accident in september 2011, that caused several injuries, nearly taking his life, along with a spinal cord injury at T10 level, that would leave him paralyzed from the waist down. “The road to get here has not been easy and that is why we created, SIGUE AVANZANDO FOUNDATION, Our dream is to have a Guatemala that is more inclusive, more accessible, more conscious.” Rodolfo Quezada U.</t>
  </si>
  <si>
    <t>Construir Monasterio Budista Theravada en el Sur de Chile</t>
  </si>
  <si>
    <t>Donación Fundación Sigue Avanzando necesita recaudar a través de Hip Give US$5 mil para poder ejecutar el proyecto de la primera fase de remodelación. Para ello pedimos tu donación a través de HIP GIVE, que puede ser desde US$5 (Q40) o más. Descripción de cómo invertiremos lo recaudado: Habilitar conexiones eléctricas en todo el lugar Colocación de cielo falso Recubrimiento de paredes existentes Colocación de divisiones de tablayeso necesarias Habilitación de baños Habilitación del sistema de tubería y drenaje Remodelación del ingreso para que sea accesible al paciente Por qué importa: FUNDACIÓN SIGUE AVANZANDO fue creada recientemente, con el objetivo de mejorar la calidad de vida de las personas que sufren una lesión medular traumática, como la de sus familias, a través de iniciativas y programas que promueven la capacidad de ser lo más independiente posible. ¡No olvides ver nuestro video, para que como Carlos muchas personas puedan vivir una vida con mayor inclusión! Desafíos potenciales: FunSigue necesita de las donaciones monetarias para poder funcionar. Otras formas de cómo donar: Ayúdanos a divulgar esta página para lograr más donaciones. También puedes informar sobre la labor de FunSigue para pacientes con lesiones medulares traumáticas. Acerca de Funsigue: FunSigue necesita de las donaciones monetarias para poder funcionar.</t>
  </si>
  <si>
    <t>&amp;nbsp; No. Producto (primera fase) Cantidad Costo Q Total Q Total $ 1 Demolición de muros 255 295 75,225.00 9761.2 2 Desarme de piso, paredes y cielo 270 105.00 28,350 3717.62 3 Apertura y tallados de vanos para puertas 9 2,050 18,450 2394.07 4 Demolición de tabiques livianos y retiro 108 85.00 9,180.00 697.68 5 Desmontaje de cielo falso, reticulado existente más almacenaje 120 58.50 7,020 910.92 6 Desmontaje de puerta existente más desmontaje 33 Q185.00 6,105 792.18 7 Sellado para vano de puertas existentes con muro de tabla yeso 9 410 3,690 478.82 8 Instalación de muro de tabla yeso a dos caras, más aplicación de pasta 278 75 28850 3743.58 Subtotal (incluye IVA) Q176,915 US$22,956.49</t>
  </si>
  <si>
    <t>FunSigue</t>
  </si>
  <si>
    <t>beatercero@gmail.com</t>
  </si>
  <si>
    <t>Construction machinery</t>
  </si>
  <si>
    <t>Construcción moderna de una escuela rural que busca formar cuidadanos con conciencia ambiental en la comunidad de Paredones Chongoyape Peru</t>
  </si>
  <si>
    <t>Construcción del Campus TATO</t>
  </si>
  <si>
    <t>Help us provide nutritional support to guatemalan babies with cleft lip and palate</t>
  </si>
  <si>
    <t>pfondosfundaciontato@gmail.com</t>
  </si>
  <si>
    <t>patriciafunsek@gmail.com</t>
  </si>
  <si>
    <t>CONSTRUCCIÓN DE MURO DE RETENCIÓN Y PROTECCION DE CANCHA PAZ FUENTES .</t>
  </si>
  <si>
    <t>https://hipgive.org/wp-content/uploads/2019/07/Listado-Directivos-Jul-2019.docx</t>
  </si>
  <si>
    <t>CONSTRUCCION CLINICA PEDIATRICA LOS ANGELITOS</t>
  </si>
  <si>
    <t>Asociación Hermana Tierra ONLUS</t>
  </si>
  <si>
    <t>https://hipgive.org/wp-content/uploads/2018/09/rtu-onlus.pdf</t>
  </si>
  <si>
    <t>Deunis James</t>
  </si>
  <si>
    <t>administracion@hermanatierra.org</t>
  </si>
  <si>
    <t>https://hipgive.org/wp-content/uploads/2019/07/Presupuesto-Institucional-2019.pdf</t>
  </si>
  <si>
    <t>(502) 306-84449</t>
  </si>
  <si>
    <t>Consolidación de deudas</t>
  </si>
  <si>
    <t>HELP THEM TAKE OFF!</t>
  </si>
  <si>
    <t>FUNDACION CAMBIA UNA VIDA</t>
  </si>
  <si>
    <t>1841331-5</t>
  </si>
  <si>
    <t>https://hipgive.org/wp-content/uploads/2019/06/RTU-FCUV.pdf</t>
  </si>
  <si>
    <t>Consigamos un medico mas</t>
  </si>
  <si>
    <t>Consigamos tener un medico mas</t>
  </si>
  <si>
    <t>ricardo dorado</t>
  </si>
  <si>
    <t>https://hipgive.org/wp-content/uploads/2018/02/545110400827_75464400283_816_n.jpg</t>
  </si>
  <si>
    <t>CARMEN</t>
  </si>
  <si>
    <t>clcampollo@gmail.com</t>
  </si>
  <si>
    <t>RICARDO</t>
  </si>
  <si>
    <t>dr.ricardo.dorado@gmail.com</t>
  </si>
  <si>
    <t>(576) 468-85</t>
  </si>
  <si>
    <t>(591) 782-03825</t>
  </si>
  <si>
    <t>Santa Cruz de la Sierra, Bolivia</t>
  </si>
  <si>
    <t>get more doctors to help our people is something urgent</t>
  </si>
  <si>
    <t>la importancia de mas médicos para mejorar la salud de nuestros pueblos es primordial</t>
  </si>
  <si>
    <t>With your support we will give school supplies to 770 low-income children in Guatemala! and so help them take off!</t>
  </si>
  <si>
    <t>After several years of trying on my part and failing is that now I try to get support from who can provide it to complete a medical degree and help with that to the population of my city, since I am convinced that being a doctor is a vocation and we need more people committed to their society and their environment &amp;#8230; If I receive the support to be able to pay half of the career that I still need, I will send the payment invoices my grades and the commitment to show them every day that they helped someone who just wants to get ahead and help others &amp;#8230; in the same way I commit myself to continue the chain and pay the race to someone else when I finish mine and start generating income &amp;#8230; from which you will also receive all the information and evidence</t>
  </si>
  <si>
    <t>Con tu apoyo daremos útiles escolares a 770 niños de escasos recursos en Guatemala! y así Ayudarlos a despegar!</t>
  </si>
  <si>
    <t>Luego de varios años de intentarlo por mi parte y fracasar es que ahora intento conseguir apoyo de quien pueda brindarla para completar la licenciatura en medicina y ayudar con eso a la población de mi ciudad, ya que estoy convencido que ser medico es una vocación y necesitamos mas personas comprometidas para con su sociedad y su entorno&amp;#8230; &amp;nbsp; si recibo el apoyo para poder pagar la mitad de la carrera que aun me falta les enviare las facturas de pago mis calificaciones y el compromiso de demostrarles dia a dia que ayudaron a alguien que solo quiere salir adelante y ayudar a los demás&amp;#8230; del mismo modo me comprometo a continuar la cadena y pagarle la carrera a alguien mas al terminar la mía y comenzar a generar ingresos&amp;#8230;de los cuales ustedes también recibirán toda la información y las pruebas</t>
  </si>
  <si>
    <t>son 3000 dolares que incluyen colegiatura como pagos hospitalarios &amp;nbsp; aproximadamente son: 2000 dólares la universidad 700 dolares pagos a hospitales por uso de los mismos en clases prácticas 300 en libros para las materias (solo copias o de segunda mano ya que son como 30 materias)</t>
  </si>
  <si>
    <t>dr.ricardo</t>
  </si>
  <si>
    <t>Imagine going to school, without a pencil, without crayons, without notebooks. In Guatemala, there are many poor children who, although they go to school, their parents do not have the resources to buy school supplies. School supplies are something basic and many of us take for granted, but for some it is a luxury, which sadly they do not have. Having the tools to go to school, makes children, feel motivated, prepared and happy to go to their classes. We have spent two consecutive years giving school supplies to our schools and we have seen the great impact it has. It is very complicated for a teacher to be able to teach classes without material, and it is very difficult for a child to come to class and have to borrow a pencil or crayons. GIVING SCHOOL SUPPLIES TO CHILDREN IS INVESTING IN THEIR EDUCATION, THEIR FUTURE! We need your support! With a donation of Q 50 / US $ 7 you give a kit of school supplies to a child! We have a goal of US $ 5,000 to provide 770 children with supplies. What does your donation include? With your contribution we will give a child: Backpack 4 Notebooks 4 pencils 1 Box of crayons 2 pencils Case Scissors Draft Pencil sharpener Where and when would the supplies be delivered? The donation to the children will take place in the month of December, so that January they have ready the tools at the beginning of classes. The schools where we will take the school supplies are: School Colinas de San Andrés, San Andrés Itzapa, Chimaltenango School San Miguel, Barranca Honda Village, Moyuta, Jutiapa School Aldea las Flores, Ciudad Pedro de Alvarado, Jutiapa. School Caserío Candelaria San Juan Sacatepéquez. WE CAN GET MORE CHILDREN! Yes!! For each donor that supports us, we will have one more chance to participate in the #GuatemalaGivingChallenge contest. If we win Fundación TIGO will give an additional US $ 5,000 to double the impact on the schools! HELP US TO SPREAD OUR MESSAGE! Share our campaign on your networks with family and friends! BECOME AN AMBASSADOR OF OUR CAMPAIGN! We have several downloadable arts on our website www.fundacioncambiaunavida.org that you can use freely! LEARN MORE ABOUT US! We believe in education as a factor of change in the life of the child, his family and his community! CHANGE A LIFE FOUNDATION is a non-profit organization, dedicated for 4 years to carry out different projects in favor of education. We built the first school in Guatemala made from containers and from that we have remodeled / rebuilt 5 more schools. We give talks, trainings, and support students from schools that have different abilities. We invite you to follow us on our Facebook or Instagram @FUNDACIONCAMBIAUNAVIDA social networks.</t>
  </si>
  <si>
    <t>Consentia</t>
  </si>
  <si>
    <t>Conseguir guitarra barroca</t>
  </si>
  <si>
    <t>Computer for a geek</t>
  </si>
  <si>
    <t>Imagina ir a la escuela, sin un lapiz, sin crayones, sin cuadernos. En Guatemala, hay muchos niños de escasos recursos que aunque van a la escuela, sus padres no tienen los recursos para comprarles útiles escolares. Los útiles escolares son algo básico y que muchos damos por sentado, pero para algunos es un lujo, que tristemente no tienen. Tener los útiles para ir a estudiar, hace que los niños, se sientan motivados, preparados y felices de ir a sus clases. Llevamos 2 años consecutivos de dar útiles escolares a nuestras escuelas y hemos visto el gran impacto que tiene. Es muy complicado para un maestro poder impartir clases sin material, y es muy complicado para un niño llegar a clases y tener que pedir prestado un lápiz o crayones. DARLES UTILES ESCOLARES A LOS NIÑOS ES INVERTIR EN SU EDUCACIÓN, SU FUTURO! ¡Necesitamos tu apoyo! Con una donación de Q 50 / US$ 7 le das un Kit de útiles escolares a un niño! Tenemos una meta de US$ 5,000 para darle útiles a 770 niños. ¿Qué incluye tu donación? Con tu aporte nosotros daremos a un niño/a: Mochila 4 Cuadernos 4 lápices 1 Caja de crayones 2 lapiceros Estuche Tijeras Borrador Sacapuntas ¿Dónde y cuándo se entregarían los útiles? La donación a los niños se realizará en el mes de diciembre, para que enero tengan listos los útiles al inicio de clases. Las escuelas a donde llevaremos los útiles escolares son: Escuela Colinas de San Andrés, San Andrés Itzapa, Chimaltenango Escuela San Miguel, Aldea Barranca Honda, Moyuta, Jutiapa Escuela Aldea las Flores, Ciudad Pedro de Alvarado, Jutiapa. Escuela Caserío Candelaria San Juan Sacatepéquez. ¡PODEMOS LLEGAR A MÁS NIÑOS! Si!! Por cada donante que nos apoye tendremos una oportunidad más de participar en el concurso #GuatemalaGivingChallenge. Si gananamos Fundación TIGO dará US$ 5,000 adicional para duplicar el impacto en las escuelas! AYÚDANOS A DIFUNDIR NUESTRO MENSAJE! Comparte nuestra campaña en tus redes con familiares y amigos! VUÉLVETE UN EMBAJADOR DE NUESTRA CAMPAÑA! Tenemos varios artes descargables en nuestra pagina www.fundacioncambiaunavida.org que puedes usar libremente! CONOCE MÁS SOBRE NOSOTROS! Creemos en la educación como un factor de cambio en la vida del niño, de su familia y de su comunidad! FUNDACIÓN CAMBIA UNA VIDA es una organización sin fines de lucro, dedicada desde hace 4 años a realizar diferentes proyectos en favor de la educación. Construimos la primera escuela en Guatemala hecha a partir de contenedores y a partir de ello hemos remodelado/reconstruido 5 escuelas más. Damos charlas, capacitaciones, y apoyamos a los estudiantes de las escuelas que tienen capacidades diferentes. Te invitamos a seguirnos en nuestras redes de Facebook ó Instagram @FUNDACIONCAMBIAUNAVIDA.</t>
  </si>
  <si>
    <t>Compra de 5,000 banderas Pro-Vida para promover la proteccion de la Vida desde el vientre materno.</t>
  </si>
  <si>
    <t>Composite bricks made of recyclable materials for the construction of sustainable housing</t>
  </si>
  <si>
    <t>Compilado Frente Nacional #19S</t>
  </si>
  <si>
    <t>(ESPAÑOL) Con tu aporte de Q 50 / US$7 nosotros daremos a un niño/a: -Mochila -4 Cuadernos -4 lápices -1 Caja de crayones -2 lapiceros -Estuche -Tijeras -Borrador -Sacapuntas (ENGLISH) With your contribution of US $ 7 we will give a child: -Backpack -4 Notebooks -4 pencils -1 Box of crayons -2 pencils -Case -Scissors -Ruler -Pencil sharpener</t>
  </si>
  <si>
    <t>info@fundacioncambiaunavida.org</t>
  </si>
  <si>
    <t>comida en casa</t>
  </si>
  <si>
    <t>jhonyeisonguevarabarrios@gmail.com</t>
  </si>
  <si>
    <t>Help Terremoto continue printing</t>
  </si>
  <si>
    <t>comedor comunitario la hora feliz</t>
  </si>
  <si>
    <t>researchterremoto@gmail.com</t>
  </si>
  <si>
    <t>Colombia pole championship</t>
  </si>
  <si>
    <t>COLOCACIÓN DE TECHO EN ÁREA DE ATENCIÓN PARA JÓVENES CAMPESINOS.</t>
  </si>
  <si>
    <t>Help start a Free Lunch program for schools in Mexico</t>
  </si>
  <si>
    <t>mcatoday33@gmail.com</t>
  </si>
  <si>
    <t>Help Johan and Hesham attend the Latin American Leadership Academy!</t>
  </si>
  <si>
    <t>Latin American Leadership Academy</t>
  </si>
  <si>
    <t>Colombian NIT: 901 235 407</t>
  </si>
  <si>
    <t>https://hipgive.org/wp-content/uploads/2019/07/CERL-LALA.pdf</t>
  </si>
  <si>
    <t>08-13-2019</t>
  </si>
  <si>
    <t>miguelandradem@gmail.com</t>
  </si>
  <si>
    <t>Collin Mezzin</t>
  </si>
  <si>
    <t>(845) 287-1329</t>
  </si>
  <si>
    <t>Quito, Ecuador</t>
  </si>
  <si>
    <t>Johan and Hesham are two passionate and bright students committed to making a difference in their communities.</t>
  </si>
  <si>
    <t>College for Allison!</t>
  </si>
  <si>
    <t>About the Latin American Leadership Academy (LALA): &amp;nbsp; The Latin American Leadership Academy identifies young leaders from across the continent with demonstrated leadership potential, a passion for Latin America, an entrepreneurial spirit, and a track record of community service. LALA continues to empower these leaders by connecting them to a network of change-makers commited to mentoring young leaders. &amp;nbsp; We believe that empowering Latin America's most promising young leaders to create the change they want to see is the most scalable and sustainable way to transform the region. LALA’s Quito Bootcamp &amp;nbsp; Our 7-day immersive bootcamp is an intensive leadership and social innovation development program that provides young Latin Americans with the abilities, tools and support they need to tackle the problems they are most passionate about. The Quito Bootcamp will host 25 students from all around Latin America during mid-August. About Us: Johan My name is Johan and I'm from Peru. My family and I come from one of the poorest populations in Peru and we have lived at different times like terrorism in Peru. I remember when I was a kid I needed to sell sweets in the streets and that helped me to value every action that my parents did for me and that the most important thing was to study in order to change the world. When I was growing up I was developing different skills, but my greatest power is my leadership ability and my desire to be an agent of change. I feel that through my veins run the desire to change the lives of many people through my example and my commitment to build a sustainable world. Thanks to that, I have the passion and desire to participate in LALA to share with young people the actions that we are carrying out in our country and that contribute with a small change in the world. Mainly to demonstrate to the whole world that young people are present and work hard every day to get a world where we can all have a smile and transmit love. &amp;nbsp; Hesham My name is Hesham AbuJoudeh, I am originally from Jordan but moved to Ecuador in 2014. In two months, I will be going to college as a first-generation student, but before that I would love to attend LALA. When I moved to Ecuador, I did not have an opportunity to join an international high school, and had difficulties adjusting to a new language and culture. I will never forget that when I needed an important history textbook and lacked the funds to buy it, my classmates fundraised the money so that I could learn the subject. In exchange, I translated and taught them some of the topics; an experience that taught me about the solidarity of Ecuadorians. During the Chulla Quiteño and Kuya Raymi festivals, I was chosen to dance and participate in the festivities, making me feel involved and appreciated. The focus of LALA in treasuring Latin America and empowering the youth to change what we dislike is what makes me want to be part of the Quito bootcamp. I believe that attending LALA will teach me more about the importance of education, starting from my own community.</t>
  </si>
  <si>
    <t>College for Allison</t>
  </si>
  <si>
    <t>submitted</t>
  </si>
  <si>
    <t>miguelandrade@vassar.edu</t>
  </si>
  <si>
    <t>ashon.xd@gmail.com</t>
  </si>
  <si>
    <t>05-13-2019</t>
  </si>
  <si>
    <t>Help For continue my education</t>
  </si>
  <si>
    <t>Colegio de Doulas y Parteras</t>
  </si>
  <si>
    <t>renetopr@hotmail.com</t>
  </si>
  <si>
    <t>ximenarojasg1@gmail.com</t>
  </si>
  <si>
    <t>coin te necesita</t>
  </si>
  <si>
    <t>Help Feed Hungry Poor Kids in Mexico</t>
  </si>
  <si>
    <t>noeliat1310@gmail.com</t>
  </si>
  <si>
    <t>Coffee on the road &amp;#8211; food truck</t>
  </si>
  <si>
    <t>COFFEE FARMER TO BUY SPRAWLING LAND AND HOUSE WITH COFFEE FARM AS TOURIST DESTINATION</t>
  </si>
  <si>
    <t>Coffee color</t>
  </si>
  <si>
    <t>Cocinar es una forma de decir&amp;#8230;¡Soy capaz!</t>
  </si>
  <si>
    <t>Help Feed Hungry Kids in Mexico</t>
  </si>
  <si>
    <t>Help a baby with a cleft lip.</t>
  </si>
  <si>
    <t>Fundación San Estanislao de Kostka</t>
  </si>
  <si>
    <t>6618546-7</t>
  </si>
  <si>
    <t>https://hipgive.org/wp-content/uploads/2019/06/8067Constitución-Funsek-Jun-2019-.pdf</t>
  </si>
  <si>
    <t>Clínica de rehabilitación de primates</t>
  </si>
  <si>
    <t>btrzalejandra@gmail.com</t>
  </si>
  <si>
    <t>Clínica de rehabilitación</t>
  </si>
  <si>
    <t>clinica</t>
  </si>
  <si>
    <t>(520) 044-02</t>
  </si>
  <si>
    <t>Antigua Guatemala, Guatemala</t>
  </si>
  <si>
    <t>Transforming lives of babies and children with cleft lip through infant nutritional support for reconstructive surgery.</t>
  </si>
  <si>
    <t>Transformando vidas de bebes y niños con labio leporino a través del apoyo en nutrición infantil para cirugía.</t>
  </si>
  <si>
    <t>Class and Materiasl University</t>
  </si>
  <si>
    <t>&amp;nbsp; Guatemala leads the world charts for cleft lip and palate incidences due to extreme poverty and chronic malnutrition that affects our populations, specially our childhood. Some years ago many medical groups came to Guatemala constantly to perform free reconstructive surgeries but were faced with not enough patients in adequate health condition to receive and recover successfully from the surgery. A unique opportunity was being wasted: The opportunity of free reconstructive surgery. Our effort: Breaching this gap was of great importance to us to allow as many children as possible to achieve free surgery and live a happy and healthy life. Due to this great need, Funsek geared its efforts into supporting infant nutrition for surgery. &amp;nbsp; Our achievements: Thanks to our alliances with other local foundations we are able to offer support in rural communities that are very isolated, where there would be no other option for hope if it weren&amp;#8217;t for participating in this program to correct chronic malnutrition and a cleft lip/palate. When we first joined this effort the program was helping 40 children yearly to obtain nutritional support to achieve surgery. Today, the program supports more than 300 children every year. Babies and children participate in 7 different medical missions throughout the year, which requires nutritional support (pre and post operation) to be supplied constantly. After 6 months of age a baby with the correct weight and hemoglobin level can qualify for free reconstructive surgery. The volunteering doctors and social promotors supervise the entire surgical process with great quality and experience. After surgery the patients can return home but continue to receive nutritional support and monthly visits by the promotors to ensure their correct recovery. Join the challenge to transform the lives of children with a cleft lip! Monthly nutritional support of $38 per baby transforms into the gift of a surgery which would cost around US$10,000 if it were not for the opportunity to receive it for free with medical missions. This month your donation can allow us to help more children, bringing them closer to the surgery they need: For $15 you can support our nutritional program for reconstructive surgery. For $38 you can support the nutrition of a baby with a cleft lip/palate for an entire month. For $50 you can support the nutrition of a baby for a month and gift his mom a breast pump. Join the #GuatemalaGivingChallenge! Help us transform the lives of many babies and children with cleft lip and palate. By donating during the month of July you will also give us the chance to win a US$5,000 donation by Fundación Tigo and continue to widen our reach. Every new donor is a new opportunity to win. Join the challenge!</t>
  </si>
  <si>
    <t>francelita.18@gmail.com</t>
  </si>
  <si>
    <t>Guatemala encabeza la incidencia mundial de labio leporino y paladar hendido debido a la pobreza extrema y la desnutrición crónica que afecta a nuestra niñez tan desprotegida. Hace algunos años muchos equipos médicos internacionales venían a Guatemala para realizar jornadas de cirugía gratuita pero no encontraban suficientes bebés y niños en condiciones adecuadas de nutrición para poder recibir y recuperarse correctamente de la operación. Se desperdiciaba una oportunidad única: El regalo de muchas cirugías plásticas de reconstrucción. ¿Para qué nuestro esfuerzo? Corregir esta brecha nos pareció de extrema importancia para permitirles a muchísimos niños más soñar con una operación de reconstrucción gratuita y así una infancia sana y feliz. Por esta gran necesidad Funsek volcó su esfuerzo social a la causa de la nutrición infantil para cirugía de labio leporino. ¿Qué hemos logrado? Gracias a nuestras alianzas con fundaciones locales nuestro programa de nutrición infantil llega hasta las comunidades rurales más aisladas y vulnerables, en donde no existe otra oportunidad de encontrar esperanza para una situación de labio leporino y desnutrición crónica. Iniciamos con 40 pacientes en el año 2010. Ahora nuestro proyecto de nutrición infantil para cirugía apadrina a más de 300 niños al año. Los bebés y niños participan en 7 jornadas médicas diferentes en el transcurso de cada año, lo que requiere apoyo nutricional pre y post operatorio constante durante todo el año. A partir de los 6 meses de vida, un bebé ya puede recibir cirugía de reconstrucción si tiene el peso y el nivel de hemoglobina correcto. Los equipos médicos y los promotores sociales de salud se encargan de supervisar y acompañar todo el proceso quirúrgico con gran cuidado y experiencia. Después de la cirugía los pacientes pueden irse a su casa y continúan recibiendo apoyo en nutrición y visitas de supervisión cada mes. ¿Te sumas al reto para transformar la vida de un niño? El programa de nutrición cuesta sólo $38 por mes por niño pero se convierte en un regalo de más de US$10,000 que es lo que costaría la cirugía que ellos ahora pueden recibir de manera gratuita. Este mes tu donativo nos ayudará a nutrir a cada vez más niños, asegurando que puedan tener la cirugía que les cambiará la vida. Con $15 te sumas al proyecto de nutrición infantil para poder apoyar más niños cada año. Con $38 te conviertes en padrino mensual para la nutrición de un niño con labio leporino. Con $50 te conviertes en padrino mensual para la nutrición de un niño y le regalas un saca-leche a su Mami. ¡Di si al #GuatemalaGivingChallenge! Ayúdanos a transformarles la vida a muchos bebés y niños con labio leporino y paladar hendido. Al realizar tu donación hoy tu participación también cuenta para darnos otra oportunidad de ganar una donación adicional de US$5,000 de Fundación Tigo y así ampliar nuestro programa de nutrición infantil. Cada donante nuevo es una oportunidad más de ganar. ¡Súmate al reto!</t>
  </si>
  <si>
    <t>funsekguatemala</t>
  </si>
  <si>
    <t>Class and Materials Collegue degree</t>
  </si>
  <si>
    <t>03-29-2018</t>
  </si>
  <si>
    <t>Cirugía dental</t>
  </si>
  <si>
    <t>Cirugía de busto</t>
  </si>
  <si>
    <t>Circulo de Vida Cancer Support &amp;amp; Resource Center</t>
  </si>
  <si>
    <t>Circulo de Vida Cancer Support &amp; Resource Center</t>
  </si>
  <si>
    <t>51-0471693</t>
  </si>
  <si>
    <t>https://hipgive.org/wp-content/uploads/2018/06/EIN.doc</t>
  </si>
  <si>
    <t>coboricua@aol.com</t>
  </si>
  <si>
    <t>Hear Her Song</t>
  </si>
  <si>
    <t>(415) 648-9423</t>
  </si>
  <si>
    <t>2601 Mission Street, Suite 500, San Francisco, CA 94110</t>
  </si>
  <si>
    <t>CANALES PROJECT INC</t>
  </si>
  <si>
    <t>81-0877257</t>
  </si>
  <si>
    <t>Women&amp;#8217;s Psycho-Oncology and Educational Program</t>
  </si>
  <si>
    <t>https://hipgive.org/wp-content/uploads/2019/02/CanalesProject501c3.pdf</t>
  </si>
  <si>
    <t>Programa de psico-oncología y educación de la mujer</t>
  </si>
  <si>
    <t>Imagine being a young mother fighting cancer Over the past several years, young Latina mothers diagnosed with breast cancer comprise a disproportionate share of our client population. Very little has been written about young Latinas with breast cancer, but we do know that they are often diagnosed at a later stage and with more aggressive cancers that result in a lower survival rate. Guadalupe Breast cancer entered Guadalupe’s life for the first time in 2002. She was 33 and mother to a 3-year old son. A mastectomy and chemotherapy followed. “When the doctor told me I had breast cancer, I was terrified not only for myself, but also for my son. The support I received at Círculo de Vida gave me hope that I could fight this disease. Most importantly, my support counselor helped me find the words to talk to my son.” After several years in remission, Guadalupe had another child in 2010. In 2011 a CT scan revealed cancer had spread to her pelvis. Radiation and chemotherapy followed. Her son was now 12 years old and her daughter 6 months. Then in 2018 cancer returned to her brain, liver, lungs and bones. She had surgery to remove the largest brain tumor followed by radiation. She is now on chemotherapy. Although this is a difficult time for Guadalupe and her family, she fights for her children, and is living life to the fullest. “With the support of my family, friends, and with the tools that Circulo de Vida gives, I have hope that I can once again beat cancer.&amp;#8221; Círculo de Vida Despite the need for psycho-oncology support services, few culturally appropriate resources exist, especially in Spanish, to help Latinas and their families cope with news of the disease, the impact of the illness on their already precarious lives, and a complex medical system. Círculo de Vida addresses these issues by providing support at the time of diagnosis or shortly thereafter, assisting Latinas with understanding the specificity of their diagnosis, helping them get through surgery and treatment, and providing ongoing psychosocial and practical support for the patient and her family. Proceeds Crowdfunding proceeds will be used to support our young mother’s program, as well as, our children and teen program. The program provides individual and in-group support to children and teens, many of them already at risk due to language and socioeconomic barriers, cope with the confusion and stress caused by parental illness.</t>
  </si>
  <si>
    <t>Imagina ser una madre joven luchando contra el cáncer En los últimos años, las madres jóvenes diagnosticadas con cáncer de mama constituyen una parte desproporcionada de nuestra población de clientes. Se ha escrito muy poco sobre las latinas jóvenes con cáncer de mama, pero sí sabemos que a menudo se las diagnostica en una etapa mas avanzada, con cánceres más agresivos que resultan en una tasa de supervivencia más baja. Guadalupe El cáncer de mama entró en la vida de Guadalupe por primera vez en 2002. Tenía 33 años y era madre de un hijo de 3 años. Una mastectomía y quimioterapia siguieron. “El apoyo que recibí en Círculo de Vida me dio la esperanza de poder luchar contra esta enfermedad. Lo más importante es que mi consejera de apoyo me ayudó a encontrar las palabras para hablar con mi hijo&amp;#8221;. Después de varios años en remisión, Guadalupe tuvo una hija en 2010. En 2011, una tomografía computarizada reveló que el cáncer se había extendido a su espina. Radiación y quimioterapia siguieron. Su hijo tenía ahora 12 años y su hija 6 meses. Luego en 2018 el cáncer regresó al cerebro, el hígado, los pulmones y los huesos. Le hicieron una cirugía para extirpar el tumor del cerebro más grande seguido de radiación. Ella ahora está en la quimioterapia. Aunque este es un momento difícil para Guadalupe y su familia, ella lucha por sus hijos y está viviendo la vida al máximo. “Con la ayuda de mi familia, amigos, y con las herramientas que Círculo de Vida me da, se que puedo tener nuevamente una esperanza más para ganarle al cancer&amp;#8221;. &amp;nbsp; Círculo de Vida A pesar de la necesidad de servicios de apoyo psicooncológicos, existen pocos recursos culturalmente apropiados, especialmente en español, para ayudar a las latinas y sus familias a lidiar con las noticias sobre la enfermedad, el impacto de la enfermedad en sus vidas ya precarias y un complejo sistema médico. Círculo de Vida aborda estos problemas brindando apoyo en el momento del diagnóstico o poco después, ayudando a las latinas a comprender la especificidad de su diagnóstico, ayudándolas a someterse a cirugía y tratamiento, y brindando apoyo psicosocial continuo y práctico para el paciente y su familia. Ganancias Las ganancias de Crowdfunding se usarán para apoyar el programa de nuestras madres jóvenes, así como nuestro programa para niños y adolescentes. El programa brinda apoyo individual y grupal a niños y adolescentes, muchos de los cuales ya están en riesgo debido a barreras lingüísticas y socioeconómicas, a enfrentar la confusión y el estrés causados por la enfermedad de los padres. Los terapeutas también ayudan a las madres enfermas a encontrar las herramientas para hacer frente a la respuesta de sus hijos a su enfermedad, desde las técnicas para comunicarse con ellos hasta planificar su cuidado después de la muerte.</t>
  </si>
  <si>
    <t>Women&amp;#8217;s Program Executive Director $25,000 Administrative Assistant $10,000 Women&amp;#8217;s Counselors (2, 50%) $40,000 Benefits/Payroll taxes $18,750 Subtotal $93,750 Professional Fees Clinical Director $6,300 Therapist Children (4 ) $25,200 Grant Writer $15,000 Subtotal $46,500 Program Expense Outreach $500 Books &amp;amp; Materials $500 Group Expense $3,600 Transportation $1,000 Subtotal $5,600 Operating Costs Rent/Utilities $15,000 Postage/Duplication $700 Insurance $4,200 Office Supplies $500 Telephone &amp;amp; Fax $1,200 Equipment Repair/Maintenance $350 Computer Expense $1,400 Miscellaneous $700 Subtotal $24,050 Total $169,900</t>
  </si>
  <si>
    <t>carmenauthorg</t>
  </si>
  <si>
    <t>https://hipgive.org/wp-content/uploads/2018/09/Board-17-18.docx</t>
  </si>
  <si>
    <t>Carla</t>
  </si>
  <si>
    <t>admin@thecanalesproject.com</t>
  </si>
  <si>
    <t>(856) 397-3231</t>
  </si>
  <si>
    <t>https://hipgive.org/wp-content/uploads/2018/09/990-15-16.pdf</t>
  </si>
  <si>
    <t>Honoring distinguished women leaders through new songs inspired by their words, written by leading female composers.</t>
  </si>
  <si>
    <t>TheCanalesProj</t>
  </si>
  <si>
    <t>https://hipgive.org/wp-content/uploads/2018/09/Organizational-Budget-18-19.xls</t>
  </si>
  <si>
    <t>Circulo de Vida Circle of Life</t>
  </si>
  <si>
    <t>HALGEN</t>
  </si>
  <si>
    <t>JONSE</t>
  </si>
  <si>
    <t>https://hipgive.org/wp-content/uploads/2019/06/ddd.png</t>
  </si>
  <si>
    <t>HALGENEE</t>
  </si>
  <si>
    <t>mrshalgen@gmail.com</t>
  </si>
  <si>
    <t>(301) 737-3737</t>
  </si>
  <si>
    <t>Jonseredsgatan, Gothenburg, Sweden</t>
  </si>
  <si>
    <t>Campaign summary: People fund projects they feel passionate about and believe in. Use this section to grab their attenti</t>
  </si>
  <si>
    <t>halgentoh1@yahoo.com</t>
  </si>
  <si>
    <t>Hacer realidad mi sueño mi boda</t>
  </si>
  <si>
    <t>trejomarquez3@gmail.com</t>
  </si>
  <si>
    <t>Circle h equine rescue forgotten equines</t>
  </si>
  <si>
    <t>Chocolate patrio</t>
  </si>
  <si>
    <t>Habla con todos.</t>
  </si>
  <si>
    <t>11-18-2018</t>
  </si>
  <si>
    <t>Chiquitines Club, Techado mis sueños</t>
  </si>
  <si>
    <t>Habilitación de Campo Deportivo Aurora de Chile</t>
  </si>
  <si>
    <t>Club Deportivo Social y Cultural Aurora de Chile</t>
  </si>
  <si>
    <t>71194400-1</t>
  </si>
  <si>
    <t>https://hipgive.org/wp-content/uploads/2019/04/Certificado-de-Vigencia-Directorio-Aurora.pdf</t>
  </si>
  <si>
    <t>Child Abuse and Maltreatment Prevention in Ecuador</t>
  </si>
  <si>
    <t>carolina.lanas@fundacionazulado.org</t>
  </si>
  <si>
    <t>Oscar</t>
  </si>
  <si>
    <t>omonteci@gmail.com</t>
  </si>
  <si>
    <t>(961) 777-854</t>
  </si>
  <si>
    <t>Chifa Choy</t>
  </si>
  <si>
    <t>Charity House Building</t>
  </si>
  <si>
    <t>critech.getsolution@yahoo.com</t>
  </si>
  <si>
    <t>GUERREROS ANÓNIMOS AC</t>
  </si>
  <si>
    <t>Guatemala 2019</t>
  </si>
  <si>
    <t>Charity House</t>
  </si>
  <si>
    <t>Charitable Giving in Response to the US Border Crises &amp;#8211; The Family Reunification Immigrant Relief Collaboration</t>
  </si>
  <si>
    <t>mcphee@eosfoundation.org</t>
  </si>
  <si>
    <t>Granja ecologica y sustentable</t>
  </si>
  <si>
    <t>dsanchezreyes94@gmail.com</t>
  </si>
  <si>
    <t>Chaquetas multi usos para Bici y moto.</t>
  </si>
  <si>
    <t>johandaniels.01.jd@gmail.com</t>
  </si>
  <si>
    <t>Granddaughters of the Milpa: Support Cultural Education for Tz&amp;#8217;utujil Girls</t>
  </si>
  <si>
    <t>Asociación Cojolya de Tejedoras Mayas</t>
  </si>
  <si>
    <t>https://hipgive.org/wp-content/uploads/2019/02/GuatemalanNGORegistry.pdf</t>
  </si>
  <si>
    <t>Change the world changing yourself</t>
  </si>
  <si>
    <t>dean.largaespada00@gmail.com</t>
  </si>
  <si>
    <t>Change my MENU</t>
  </si>
  <si>
    <t>Aldeas Infantiles SOS Guatemala</t>
  </si>
  <si>
    <t>https://hipgive.org/wp-content/uploads/2018/11/Acuerdo-Gubernativo-Aldeas-Infantiles.pdf</t>
  </si>
  <si>
    <t>Julia</t>
  </si>
  <si>
    <t>cojolya@cojolya.org</t>
  </si>
  <si>
    <t>(502) 772-17268</t>
  </si>
  <si>
    <t>Santiago Atitlán, Guatemala</t>
  </si>
  <si>
    <t>Support young, indigenous Guatemalan women so they can maintain their culture, while reaching their academic potential.</t>
  </si>
  <si>
    <t>Apoya a jóvenes indígenas guatemaltecas para que puedan mantener su cultura mientras alcanzan su potencial académico.</t>
  </si>
  <si>
    <t>Dayanna</t>
  </si>
  <si>
    <t>dayanna.reinoso@aldeasinfantiles.org.gt</t>
  </si>
  <si>
    <t>(412) 334-08</t>
  </si>
  <si>
    <t>9 Avenida 32-01 Zona 11 Colonia Las Charcas</t>
  </si>
  <si>
    <t>Food for family development</t>
  </si>
  <si>
    <t>Alimentos que desarrollan familias</t>
  </si>
  <si>
    <t>With &amp;#8220;Change the MENU&amp;#8221; we want to transform the nutrition of children and families in poverty. Will you help us? Many mothers awaken daily with the anguish of not knowing if that day they will have a plate of food in their home. In some households they only make one meal a day, which greatly affects the health of the family, especially children who are in the development stage. Not to mention that due to the situation of poverty or extreme poverty in which they find themselves, they rarely include nutritious and varied foods within their menu. This is the case of María Elena, 23, who prepares for her and her three children, beans and tortillas every day: &amp;#8220;Sometimes I would like to give my children something different to eat, maybe milk or chicken, but with $4 a day. What my husband earns is very difficult,&amp;#8221;María Elena said. Just like Elena, there are many other mothers who must choose between food, education, clothing, or make improvements in their home because the income they have is not enough to cover all their needs. &amp;nbsp; What will the project achieve? We are convinced that good nutrition is the basis for the development of children in the country that is why we work to support the most vulnerable families, providing accompaniment and strengthening their skills so that they achieve a better quality of life With &amp;#8220;Change my MENU&amp;#8221; we want to support families so that they have a better diet and thus reduce cases of malnutrition, this through the monthly delivery of food bags that include rice, beans, pasta, cereals, milk, vitamin drinks and soy products. In addition to improving the nutrition of children and their families, we also help improve their economic situation as families receive savings in the purchase of their food which they can use for the education of their children. &amp;nbsp; How can you help? We want to reach more families, for every $ 50 you guarantee an adequate diet for a family! In January 2019 we want to deliver a bag of food to 50 families in the community of Xatinap IV in Santa Cruz del Quiché. With a contribution of $ 50 you will be contributing so that a family of scarce resources has access to a decent diet during a whole month! &amp;nbsp; Why is this important? In Guatemala, 49.8% of children between 3 and 59 months of age show a prevalence of chronic malnutrition (this figure is higher than the average of any other region in the world). 29.1% of pregnant women have anemia, as well as 47.7% of children between 6 and 59 months. A total of one million 272 thousand children are condemned not to reach their physical and intellectual potential. Acute malnourished children total 19 thousand 160, representing 0.7% of children under 5 years of age &amp;nbsp; Please help us, together we can change their menu! We invite you to be part of this movement and that together we can &amp;#8220;Change the MENU&amp;#8221; of many Guatemalan families and with this we will be improving the quality of life and the development of children. Share with your friends and help us spread the word. Find us on Facebook as SOS Children&amp;#8217;s Villages Guatemala. Helping is easier when we join several hearts! &amp;#8211; Hermann Gmainer, Founder of SOS Children&amp;#8217;s Villages</t>
  </si>
  <si>
    <t>Con “Cámbiame el MENÚ&amp;#8221; queremos transformar la alimentación de niños, niñas y familias en situación de pobreza. ¿Contamos contigo? Muchas madres de familia despiertan diariamente con la angustia de no saber si ese día tendrán un plato de comida en su hogar. En algunos hogares únicamente hacen un tiempo de comida al día, lo que afecta notablemente la salud de la familia, especialmente la de niños y niñas quienes se encuentran en etapa de desarrollo.Eso sin contar que debido a la situación de pobreza o pobreza extrema en la que se encuentran, rara vez incluyen dentro de su menú alimentos nutritivos y variados. Ese es el caso de María Elena de 23 años quien todos los días prepara para ella y sus tres hijos, frijoles y tortilla: “A veces quisiera darle a mis niños algo diferente de comer, talvez leche, o pollo, pero con los Q.30 diarios que gana mi esposo es muy difícil,” dijo María Elena. Así como Elena hay muchas otras madres de familia que deben elegir entre la alimentación, educación, vestuario, o hacer mejoras en su hogar pues con los ingresos que tienen no les alcanza para cubrir todas sus necesidades. &amp;nbsp; ¿En qué consiste el proyecto? Estamos convencidos que una buena nutrición es la base para el desarrollo de los niños y niñas del país, es por ello que trabajamos para apoyar a las familias más vulnerables, dando acompañamiento y fortaleciendo sus habilidades para que alcancen una mejor calidad de vida. Con “Cámbiame el MENÚ” queremos apoyar a las familias para que tengan una mejor alimentación y así disminuir los casos de desnutrición, esto a través de la entrega mensual de bolsas de alimento que incluyen arroz, frijol, pastas, cereales, leche, bebidas vitaminadas y productos a base de soya. Además de mejorar la alimentación de niños, niñas y sus familias, también ayudamos a mejorar su situación económica pues las familias perciben un ahorro en la compra de sus alimentos el cual pueden utilizar para la educación de sus hijos e hijas. ¿Cómo puedes ayudar? ¡Queremos llegar a más familias! En enero 2019 deseamos entregar una bolsa de alimentos a 50 familias en la comunidad de Xatinap IV en Santa Cruz del Quiché. ¡Con un aporte de $50 estarás contribuyendo para que una familia de escasos recursos tenga acceso a una alimentación digna durante todo un mes! &amp;nbsp; ¿Por qué es importante? En Guatemala 49,8% de los niños entre 3 y 59 meses de edad se observa prevalencia de desnutrición crónica (esta cifra es mayor al promedio de cualquier otra región del mundo). 29,1% de mujeres embarazadas tienen anemia, al igual que 47,7% de los niños entre 6 y 59 meses. En total son un millón 272 mil niños los que están condenados a no alcanzar su potencial físico e intelectual. Los niños desnutridos agudos suman 19 mil 160 que representan el 0.7% de menores de 5 años. ¡Con tu apoyo lo podremos lograr! Te invitamos a ser parte de este movimiento y que juntos podamos &amp;#8220;Cambiar el MENÚ&amp;#8221; de muchas familias guatemaltecas y con esto estaremos mejorando la calidad de vida y el desarrollo de niños y niñas. Comparte con tus amigos y amigas y ayúdanos a correr la voz. Encuéntranos en Facebook como Aldeas Infantiles SOS Guatemala. ¡Ayudar es más fácil cuando nos unimos varios corazones! &amp;#8211; Hermann Gmeiner, Fundador de Aldeas Infantiles SOS</t>
  </si>
  <si>
    <t>Our Hope: In 2017, the Cojolya Association of Maya Women Weavers began its social program Mano a Mano para el Desarrollo (Hand in Hand for Development), where we offer academic support to our weavers’ families as only 24% of local youth have the opportunity to attend high school. In 2019, we will continue supporting 12 students’ education in our intentional, local, and multi-generational way. In turn, we want to open a space where the young Maya Tz’utujil women who participate in our program can receive a cultural education that empowers them as indigenous women. Our student Yulissa inspired us to expand the social program, “I would like if Mano a Mano could support us with conversations between women, enhancing our knowledge about our culture and our traditions.” Your Impact, Our Community: Balancing the ancestral culture of their home with the westernized education that dominates high schools that barely offer classes in the students’ native dialect of Tz’utujil is a daily practice for girls from Santiago Atitlán. Considering this challenge along with the racism that indigenous people experience across Guatemala, maintaining tradition is far from easy. There, the granddaughters of the milpa find another challenge that transcends the everyday task of choosing between traditional garments that help them identify their heritage or Western clothing that is cheaper and more comfortable for some. Studying is necessary to change the norms while 40% of women in our state of Sololá are illiterate. Your contribution towards these girls’ schooling, through paying for internet access, inscription fees and printing costs, would alleviate economic strain on indigenous families. Furthermore, to become leaders that honor their proud culture, they must practice the indigenous arts and celebrate the Tz’utujil language, maintaining the artistic and resilient memory of their pueblo. Because of this, we want to open a cultural space where indigneous girls feel heard and understood, not only as young women but also as Tz’utujil women. Cultural education in weaving, embroidery, hand-dyeing and Tz’utujil literacy, their native oral language, has great potential to empower young women as traditions such as weaving have therapeutic qualities, and celebrating cultural history is a source of communal pride. Your donation would make a difference in providing tools for these classes and covering the salary for our Social Programs coordinator, a Tz’utujil teacher who wants to support the co-curricular education of these girls through a cultural, feminist lens. Our Students, Tz&amp;#8217;utujil Maya Young Women: Our students have big dreams, and their ambitions are linked to uplifting the community that has inspired them so much with its history of strong women weavers. Lourdes wants to be a doctor while continuing to practice the historically male art of jaspé dyeing. Chonita is going to become a teacher but also wants to learn how to weave at the backstrap loom. Hadasa tells us she wants to become a nurse so that she can cure people but also improve her embroidery skills as her mother is an embroiderer. Julissa is also going to become a teacher this year, but she hopes to maintain the traditions of her ancestors through recounting them to her students. Dolores wants to perfect her beadwork abilities but also become the first woman in her family to graduate high school. The daily perseverance of indigenous Guatemalan women is a testament to women’s strength everywhere. We ask for your support so that these young women don’t have to choose between preserving their culture and reaching their academic potential. We believe that with educational opportunities these Maya granddaughters can disrupt the national marginalization of indigenous women and change Guatemala. Our Experience: About Cojolya and Mano a Mano Despite centuries of persistent domination and systematic racism, the backstrap loom weaving technique is a key Maya art form that has persisted intact in Santiago Atitlan, Guatemala. Cojolya is both a registered non-profit working to improve the lives of our artisans and their families, and a certified Fair Trade organization dedicated to the conservation of the tradition, not as a historical relic, but as an economically viable source of employment for our women weavers. Cojolya first emerged in 1983 during the Guatemalan Civil War. Because indigenous people were suspected of conspiring against the government and joining the resistance, meetings were not allowed by the military, making working with Cojolya difficult at times. Coming together as weavers, celebrating cultural traditions and textile arts, made our work a peaceful yet powerful protest for the right to a sustainable way of living as indigenous women. Beyond economic stability, this history of persecution motivates the artisans to pass this Mayan tradition of cultural self-determination and resilience onto the next generation. Through the Mano a Mano program, we aim to empower this generation. With low secondary school enrollment rates, we seek to tackle three core problems that limit educational opportunities in our beloved Santiago Atitlán: economic difficulties, lack of indigenous mentors, and lack of academic support. Through this campaign Nietas de la Milpa, we want to link our mission to maintain Tz&amp;#8217;utujil Maya culture with our drive to offer our weavers&amp;#8217; children the best educational opportunities through empowering young indigenous women who will act as role models for younger students. As a small organization with a 36 year history, we have extensive experience with community development and a close relationship with our weavers based in mutual trust and intentional, multi-generational collaboration. Since starting Mano a Mano para el Desarrollo, which involves many digital fundraising campaigns, being transparent about where our donors&amp;#8217; contribution goes is even easier through platforms such as GlobalGiving, where we are a top ranked organization. Through supporting this project, you can trust that your donation is in the right hands. What your Donations Support: $200 &amp;#8211; monthly salary of Program Director $100 &amp;#8211; 1 month of embroidery or weaving classes $75 &amp;#8211; cost of 10 books written in Tz&amp;#8217;utujil $60- monthly cost of students’ internet use $50- cost of 5 backstrap looms for students who want to learn to weave $40 &amp;#8211; year of school supplies for a high schooler $25- cost of yearly school supplies for a middle school student $20 &amp;#8211; cost of 1 empowerment workshop with women students $10- year of school supplies for an elementary school student $5- 2 weeks of transportation to and from school for students living outside of town</t>
  </si>
  <si>
    <t>AISOSGT</t>
  </si>
  <si>
    <t>https://hipgive.org/wp-content/uploads/2018/10/LISTADO-DE-JUNTA-DIRECTIVA-ALDEAS-INFANTILES-SOS-GUATEMALA.docx</t>
  </si>
  <si>
    <t>Nuestra Esperanza: En 2017, la Asociación Cojolya de Tejedoras Mayas inició nuestro programa social, Mano a Mano para el Desarrollo, donde ofrecemos apoyo académico a las familias de nuestras tejedoras, ya que sólo 24% de los jóvenes locales tienen la oportunidad de asistir al colegio. En 2019, seguiremos apoyando a 12 estudiantes en su educación en nuestra manera intencional, local y multigeneracional. A su vez, queremos abrir un espacio donde las mujeres jóvenes Tz’utujiles mayas que participen en nuestro programa puedan recibir una educación cultural que les empodera como indígenas. Nuestra estudiante Yulissa nos impulsa a expandir el programa, porque ella expresó lo siguiente: “Me gustaría que Mano a Mano nos apoye con unas conversaciones entre mujeres, profundizando más sobre nuestras culturas y tradiciones.” Su Impacto, Nuestra Comunidad: Balancear la cultura ancestral del pueblo, con la educación occidental que predominan en los colegios resulta una práctica cotidiana para las niñas de la comunidad Tz’utujil de Santiago Atitlán. Considerando esta tarea junto con el racismo que gente indígena experimenta en Guatemala, complica mantener su tradición. Por eso las nietas de la milpa, encuentran otro desafío que trasciende la decisión diaria de escoger entre ropa tradicional que les ayuda a identificar su herencia o la ropa occidental que es más barata y cómoda para algunas. Estudiar es necesario para cambiar esta situación porque 40% de mujeres de Sololá son analfabetas. Es muy importante para el programa su contribución porque ayuda a solventar los gastos escolares de nuestras estudiantes, como el pago de inscripción, acceso a internet y costos de imprimir, ayudaría a la situación económica de familias indígenas. Además, ayudaríamos a que ellas llegaran a ser líderes que honran su cultura. Para hacer esto, es necesario practicar las artes indígenas y celebrar el idioma Tz’utujil, manteniendo la memoria artística y resiliente de su pueblo. Por eso, queremos abrir un espacio cultural donde niñas indígenas se sienten entendidas, no sólo como jóvenes mujeres sino también como mujeres Tz’utujiles. La educación cultural en clases de tejidos, bordados, jaspé y la lectoescritura en su idioma materno, Tz’utujil tiene mucho potencial para el empoderamiento porque tradiciones como tejer, tienen cualidades terapéuticas y celebrar la historia cultural es una fuente de orgullo comunitario. Su donación haría una diferencia en provenir herramientas para clases y cubrir el saldo de nuestra coordinadora de programas sociales, una maestra de Tz’utujil que quiere apoyar la educación co-curricular de esas niñas por una lente cultural y feminista. Nuestras estudiantes, Mujeres Mayas Tz&amp;#8217;utujiles: Los sueños de nuestras estudiantes son grandes, y sus ambiciones están vinculadas con la sublevación de su comunidad que les ha inspirado tanto con su historia de mujeres tejedoras fuertes. Lourdes quiere llegar a ser médica mientras sigue practicando el arte históricamente masculino de teñír jaspé. Chonita va a ser maestra pero también quiere aprender a tejer en telar de cintura. Hadasa nos cuenta que quiere ser enfermera para curar a la gente, y a su vez mejorar sus habilidades en el bordado porque su mamá es bordadora. Yulissa también va ser maestra, pero espera mantener las tradiciones de sus antepasados para contarlas a sus estudiantes. Dolores quiere perfeccionar sus habilidades de mostacilla y también llegar a ser la primera mujer graduada en su familia. La perseverancia diaria de mujeres indígenas guatemaltecas es un testigo a la fortaleza de mujeres a través del mundo. Es por eso que pedimos de su apoyo, para que esas jóvenes no tengan que sacrificar ni su cultura ni su potencial académico. Creemos que estas nietas mayas pueden desafiar la marginalización nacional de mujeres indígenas y cambiar Guatemala. Nuestra Experiencia: Sobre Cojolya y Mano a Mano Hoy en día, el arte de tejer en telar de cintura es una forma de arte Maya que ha sobrevivido intacta en Santiago Atitlán, Guatemala, a pesar de siglos de dominación y racismo sistemático. Cojolya es un ONG y también una organización de Comercio Justo que se dedica a la conservación de la milenaria tradición Maya del tejido con telar de cintura así como a las costumbres y tradiciones que lo rodean, no solo como una reliquia histórica, sino como una fuente de trabajo económicamente viable para las mujeres tejedoras. Cojolya nació en 1983 durante la Guerra Civil de Guatemala. Porque se creían que gente indígena estaban conspirando contra el gobierno militar y juntándose con la resistencia, el ejército prohibía reuniones entre gente indígena, dificultando nuestro trabajo en Cojolya a veces. Reunirnos como tejedoras, celebrando las tradiciones y culturales y artes textiles, se convertía nuestro trabajo en una protesta pacífica pero poderosa para el derecho a una vida sostenible como mujeres indígenas. Más allá de estabilidad económica, esta historia de persecución motiva las tejedoras a difundir esta tradición maya de autodeterminación cultural y fortaleza a la próxima generación. A través del programa Mano a Mano, queremos empedrar esta generación. Con tasas bajas de inscripción en la escuela secundaria, esperamos enfrentar tres problemas claves que limitan oportunidades educativas en nuestro querido hogar de Santiago Atitlán: dificultades económicas, falta mentores indígenas y falta de apoyo académico. Con esta campaña, Nietas de la Milpa, queremos vincular nuestra misión de mantener la cultura Tz&amp;#8217;utujil con nuestra esperanza de ofrecer las mejores oportunidades académicas a las hijas de nuestras tejedoras por empoderar a jóvenes mujeres indígenas quienes van a ser buenas ejemplos para estudiantes jóvenes. Como organización pequeña con una historia de 36 años, tenemos experiencia extensiva con el desarrollo comunitario y relaciones cercanas con nuestras tejedoras basadas en confianza mutua y colaboración intencional y multigeneracional. Desde empezar Mano a Mano para el desarrollo, un proyecto que involucra muchas campañas de financiamiento colectivo digital, ser transparente sobre las contribuciones de nuestros donantes es aún más fácil por plataformas como GlobalGiving, donde somos una organización certificada. Por apoyar este proyecto, usted puede confiar que su donación va a una organización. Lo que apoya su donación: $200 &amp;#8211; salario mensual de la Directora del Programa $100 &amp;#8211; 1 mes de clases en artes indígenas cómo bordado o telar en cintura $75 &amp;#8211; costo de 10 libros escritos en Tz&amp;#8217;utujil $60- costo mensual de Internet para las estudiantes en nuestro centro académico $50- costo de 5 telares en cintura para estudiantes que quieren aprender $40 &amp;#8211; 1 año de herramientas escolares para una estudiante en el colegio $25- 1 año de herramientas escolares para una estudiante en la secundaria $20 &amp;#8211; costo de refacción y materiales para un taller sobre feminismo para las estudiantes $10- 1 año de herramientas escolares para una estudiante en la primaria $5- 2 semanas de transporte a la escuela o al centro académico para las estudiantes que viven lejos y no pueden caminar solas</t>
  </si>
  <si>
    <t>As our project is ongoing, here are some examples of what you can support: $200 &amp;#8211; monthly salary of Program Director $125 &amp;#8211; 6 months of empowerment discussions and reuniones with women students $100 &amp;#8211; 1 month of embroidery or weaving classes $75 &amp;#8211; cost of 10 books written in Tz&amp;#8217;utujil $60- monthly cost of students’ internet use $50- cost of 5 backstrap looms for students who want to learn to weave $40 &amp;#8211; year of school supplies for a high schooler $30 &amp;#8211; paid tutoring hours for older students $25- cost of yearly school supplies for a middle school student $20 &amp;#8211; cost of 1 empowerment workshop with women students $10- year of school supplies for an elementary school student $5- 2 weeks of school transportation for students</t>
  </si>
  <si>
    <t>Cojolya</t>
  </si>
  <si>
    <t>https://hipgive.org/wp-content/uploads/2018/10/Copia-de-Estado-de-cuenta-BAC-01-28-Oct-2018.xls - https://hipgive.org/wp-content/uploads/2018/10/Copia-de-ESTADO-DE-CUENTA-BI-DEL-01-AL-22-DE-OCTUBRE-2018.xlsx - https://hipgive.org/wp-content/uploads/2018/10/Copia-de-Estado-de-cuenta-del-01-al-28-Octubre-2018.xls - https://hipgive.org/wp-content/uploads/2018/10/Copia-de-2018-CONTROL-DE-INGRESOS-MENSUAL-OCTUBRE.xlsx - https://hipgive.org/wp-content/uploads/2018/11/ESTADOS-FINANCIEROS-AÑO-2017.pdf</t>
  </si>
  <si>
    <t>https://hipgive.org/wp-content/uploads/2018/11/PRESUPUESTO-AÑO-2017.pdf - https://hipgive.org/wp-content/uploads/2018/11/Resumen-de-Presupuesto-Aprobado-2018.pdf</t>
  </si>
  <si>
    <t>Holder:Aldeas Infantiles SOS - Address:9 avenida 32-01 zona 11 Colonia Las Charcas - Bank:BANCO AGROMERCANTIL DE GUATEMALA, S.A. - Number:21000089 - Routing: - Swift:AGROGTGC</t>
  </si>
  <si>
    <t>Ceviche de pollo</t>
  </si>
  <si>
    <t>cerveza artesanal para todos</t>
  </si>
  <si>
    <t>rio beer company</t>
  </si>
  <si>
    <t>https://hipgive.org/wp-content/uploads/2018/04/20182456_1010999212375569_1603190864_o.png</t>
  </si>
  <si>
    <t>https://hipgive.org/wp-content/uploads/2019/02/Identidades-Junta-Directiva---Sheet1.pdf</t>
  </si>
  <si>
    <t>johnny</t>
  </si>
  <si>
    <t>jhonn15325@icloud.com</t>
  </si>
  <si>
    <t>(098) 772-5756</t>
  </si>
  <si>
    <t>Riobamba, Ecuador</t>
  </si>
  <si>
    <t>https://hipgive.org/wp-content/uploads/2019/02/CojolyaAuditedFinancialStatement2016.pdf</t>
  </si>
  <si>
    <t>el proyecto se trata de realizar cerveza artesanal y dar cursos gratis para que personas pongan sus microcervecerias</t>
  </si>
  <si>
    <t>el presupuesto es para comprar maquinaria adecuada al igual que los insumos que se necesitan para el proyecto</t>
  </si>
  <si>
    <t>Cerveza Artesanal Costa</t>
  </si>
  <si>
    <t>https://hipgive.org/wp-content/uploads/2019/02/CojolyaGeneralBudget2019.pdf</t>
  </si>
  <si>
    <t>Cerveja</t>
  </si>
  <si>
    <t>Cero bullying</t>
  </si>
  <si>
    <t>https://hipgive.org/wp-content/uploads/2019/02/UnidosConfirmation.pdf</t>
  </si>
  <si>
    <t>Centro terapéutico para pacientes con trastorno bipolar</t>
  </si>
  <si>
    <t>luzdeicy08@hotmail.com</t>
  </si>
  <si>
    <t>Holder:Asociación Cajolya - Mano a Mano para el Desarrollo - Address:Asociación Cojolya 2do piso, Comercial Las Máscaras, Calle Real, Santiago Atitlán, Sololá, Guatemala 07019 - Bank:Banrural- Banco de Desarrollo Rural - Number:026005092 - Routing: - Swift:BRRLGTGC</t>
  </si>
  <si>
    <t>Goz@rte!!</t>
  </si>
  <si>
    <t>Centro de Turismo comunitario Sharamentsa</t>
  </si>
  <si>
    <t>patricia.garce@mysu.org.uy</t>
  </si>
  <si>
    <t>Comunidad Achuar Sharamentsa</t>
  </si>
  <si>
    <t>https://hipgive.org/wp-content/uploads/2018/02/Constitucion-Sharam.pdf</t>
  </si>
  <si>
    <t>Gliksys</t>
  </si>
  <si>
    <t>ctcsharamentsa@gmail.com</t>
  </si>
  <si>
    <t>igem.tecgdl@gmail.com</t>
  </si>
  <si>
    <t>(099) 341-0276</t>
  </si>
  <si>
    <t>Pastaza, Ecuador</t>
  </si>
  <si>
    <t>Preservar la naturaleza y conservar la cultura es pensar en futuras generaciones.</t>
  </si>
  <si>
    <t>Girls to power</t>
  </si>
  <si>
    <t>Centro Integral de Atención a las Mujeres CIAM Cancún A. C.</t>
  </si>
  <si>
    <t>CIA0203199C7</t>
  </si>
  <si>
    <t>https://hipgive.org/wp-content/uploads/2019/02/ActaConstitutiva15572.pdf</t>
  </si>
  <si>
    <t>“Sharamentsa Community Tourism Center” located in the Amazon The Achuar village of Sharamentsa is seeking funds to build a modest tourism Center. The village has carefully planned the details needed to build and successfully operate the center. They have experienced limited tourism in the past and have identified the areas needing improvement. A major limiting factor is the facilities. Why does Sharamentsa need a tourism center? The Achuar people living in the village located on the Pastaza River in the Amazon rainforest have historically sustained themselves living in harmony with the forest. However, with the onset of Western contact comes the need for money. Money, relatively new to their culture, is now essential for the purchase of basics such as toilet paper, salt, rice, cooking pots, soap, clothing, and so on. There are few salaried jobs in the village. Locally, there are a limited number of jobs available in remote eco-lodges. Another option is to seek jobs outside of the jungle. This is not viable because the Achuar compete must compete with the Ecuadorian work force for the few jobs they are qualified for. With this in mind, there is an urgent need to develop a source of income in the village of Sharamentsa. The Achuar have a viable plan to create jobs and income in their own community, as well as assisting the Achuar in maintaining their culture and forest resources. The project will also have further reaching influence. (Excerpt from their long-range plan) DIRECT BENEFICIARIES of the project: · The community, by participating in the Sharamentsa community housing project, will benefit directly as it will generate employment sources for its people, achieving in the future a better life situation through the creation of new capacities and economic income.  · The farmers and the women&amp;#8217;s group will benefit, because of their crops in the orchards, several of the food will be harvested for the tourists and for the personnel who work in the project, thus, the costs in the purchase of products such as legumes vegetables and some fruits.  · The benefit for tourists is to know and live with the people of the community, learning to value their customs and being able to carry out recreational activities within the natural environment of Sharamentsa.  · The artisans will benefit, because of their knowledge, several handicrafts will be made to sell to tourists. The community leaders have listed in detail every step necessary to build and operate a “Sharamentsa Community Tourism Center”. Analysis Of Current Problem With Tourism: · Lack of implementation and innovation of the facilities of Sharamentsa causes uncertainty in the travel agencies, in view of the fact that there may be a risk of bad service to customers, this has as a consequence that these agencies do not sell the packages that Sharamentsa offers. · The lack of adequate facilities to expand the offer of Sharamentsa, being located in a privileged place of the jungle, you have access to a great biodiversity of flora and fauna, because you do not have the adequate infrastructure, you can not attract clients to perform other types of activities different from community tourism, such as bird watching. Parts of the plan are listed below. If interested in seeing the entire plan or for more information please contact Angel Etsaa at (e-mail here) SHARAMENTSA COMMUNITY TOURISM CENTER is a community project owned by the Achuar community. The hotel is located on the banks of the Pastaza River, the administrative offices sales are located in Puyo and there is an operations center in Shell. MISSION Offer tourist services in the Ecuadorian Amazon, undertaking the responsible enjoyment of nature, environmental education and the cultural diffusion of the Achuar Sharamentsa community, counting on friendly people to guarantee the satisfaction of our clients through the compliance with good sustainable tourism practices. VIEW To be a recognized project in community tourism at a regional, national and international level through organized and planned work, promoting the development of the Achuar Sharamentsa Community through the offer of quality community housing services and seeking the sustainable management of resources and environmental conservation, as well as socio-economic development, rescue and dissemination of the ancestral culture of the community, who as jungle guardian and host of the lodge provide a quality service for its visitors, achieving their full satisfaction. VALUES It is of the utmost importance that values ​​be promoted in all community tourism centers, since these will be based on the work environment that is managed there. For the Sharamentsa Community Tourism Center, it is extremely important that all its members live and practice values ​​of: · Respect- Valuing and accepting the decisions of the group and complying with the proposed agreements.  · Kindness- Kindness as value is an attitude, a habitual way of being and behaving, affectionate and complacent of the person who is worthy of being loved.  · Honesty- Transcendent value oriented to the development of transparent work behaviors that are consistent with the company&amp;#8217;s principles, prioritizing the proper use of the assigned resources.  · Responsibility- Labor value oriented to the adequate and reliable fulfillment of the organizational commitments acquired, and of the effective resolution of the problems faced. · Punctuality- The value of punctuality is the discipline of being on time to fulfill our obligations: a work appointment, a meeting of friends, a commitment from the office, a pending work to be delivered. with smiles, with affection, with acceptance. POLICIES Environmental Develop our services based on environmentally friendly practices, quality and internationally recognized sustainable tourism standards that allow the socio-economic development of the Achuar Sharamentsa community.  · The activities developed by the community will try to minimize the possible impacts caused on natural and human resources.  · Trade in endemic species that are in danger of extinction will not be supported.  · The use of wild plants and animals in the area will be allowed only if their production is managed in a sustainable manner.  · The captivity of animals is restricted, except for those recovery centers duly implemented for this purpose, such as zoo breeding sites, and whose objectives are scientific recovery and reproduction. · Organic and inorganic waste, gray and black water will be handled with the most appropriate techniques, in order to move towards recycling or elimination without adverse impacts on the area of ​​operation and areas of influence.  · The guides will tend to the conservationist conscience of the visitors through an adequate environmental interpretation.  · Treat water using techniques that are not harmful to the environment such as filtration, reverse osmosis, etc. to turn it into safe water for human consumption.  · Consider the use of alternative energies (solar, wind, biodigesters, hydraulics, biogas, etc.).   · Develop a reforestation program with native species that contribute to the control of soil erosion and recovery.  · Develop activities that counteract the degradation of the forest caused by the felling of trees that harms the environment.  · Place garbage deposits, in visible places, duly marked and identified to avoid contamination and determine them to separate the inorganic waste from the organic waste.  · Fire safety and prevention measures must be prepared and exhibited. · Proactivity- It is the attitude in which the person assumes full control of their vital behavior in an active way, which implies the taking of initiative in the development of creative and bold actions to generate improvements, making fifteen CTC Sharamentsa prevail the freedom of choice over the circumstances of life. It implies taking responsibility for making things happen. · Reliabilit.- Reliability is what allows you to have others (if you have dreams and want to achieve your goals, you need the help and intervention of others, even indirectly). Reliability, is refShell Cultural: · The purpose of the visit to human groups settled in areas where tourism activities take place will be to know and appreciate their culture and way of life.  · Tourist activities should not interfere with or alter the traditions of the communities visited.  · The care and preservation of signs and evidences of human history and archaeological remains will be encouraged. The looting and destruction of historic sites and archaeological remains will not be permitted. Economics · In case of requiring work personnel, the members of the local communities of the area within the site, who want to be part of the tourism activities, will benefit.  · The community will procure the purchase of products from the area, such as food, crafts, etc., for the tourist operation and will make a payment for them, according to market prices. · Distribute the profits of the tourist activity to invest it in works of benefit for the commune. Budget is as follows: (a detailed itemized list for each category is available upon request) PRESUPUESTO PARA CONSTRUIR CENTRO DE TURISMO COMUNITARIO SHARAMENTSA CANTIDAD DESCRIPCION V.UNITARIO V.TOTAL 1 Sistema de energia solar 15,000.00 15,000.00 1 Agua potable 10,000.00 10,000.00 25 Baterias sanitarias 1,000.00 25,000.00 2 Cabañas para turistas 15,000.00 30,000.00 1 Cabaña para cocina 10,000.00 10,000.00 1 Cabaña para comedor 10,000.00 10,000.00 4 Equipamiento de las cabañas 5,000.00 20,000.00 1 Gasto operativo 10,000.00 10,000.00 1 Gasto administrativo 15,000.00 15,000.00 SUMA TOTAL 145,000.00 BUDGET TO BUILD SHARAMENTSA COMMUNITY TOURISM CENTER QUANTITY DESCRIPTION V.UNITARY V.TOTAL 1 Solar energy system 15,000.00 15,000.00 1 Drinking water 10,000.00 10,000.00 25 Sanitary batteries 1,000.00 25,000.00 2 cabins for tourists 15,000.00 30,000.00 1 Cabin for kitchen 10,000.00 10,000.00 1 Cabin for dining room 10,000.00 10,000.00 4 Cabin equipment 5,000.00 20,000.00 1 Operating expense 10,000.00 10,000.00 1 Administrative expenditure 15,000.00 15,000.00 SUM TOTAL 145,000.00</t>
  </si>
  <si>
    <t>PRESUPUESTO PARA CONSTRUIR CENTRO DE TURISMO COMUNITARIO SHARAMENTSA CANTIDAD DESCRIPCION V.UNITARIO V.TOTAL 1 Sistema de energia solar 15,000.00 15,000.00 1 Agua potable 10,000.00 10,000.00 25 Baterias sanitarias 1,000.00 25,000.00 2 Cabañas para turistas 15,000.00 30,000.00 1 Cabaña para cocina 10,000.00 10,000.00 1 Cabaña para comedor 10,000.00 10,000.00 4 Equipamiento de las cabañas 5,000.00 20,000.00 1 Gasto operativo 10,000.00 10,000.00 1 Gasto administrativo 15,000.00 15,000.00 SUMA TOTAL 145,000.00</t>
  </si>
  <si>
    <t>MARIA FERNANDA</t>
  </si>
  <si>
    <t>(998) 200-8510</t>
  </si>
  <si>
    <t>Strong Girls We Create Strong Communities</t>
  </si>
  <si>
    <t>Centro de Ayuda True Ridge</t>
  </si>
  <si>
    <t>https://hipgive.org/wp-content/uploads/2018/11/EIN-for-True-Ridge-Ministries.pdf</t>
  </si>
  <si>
    <t>Currently, Latin America and the Caribbean is considered the most dangerous region in the world for women and girls. The deputy regional director of UN Women for the Americas and the Caribbean, Lara Blanco, said femicide rates in those areas &amp;#8220;are the highest&amp;#8221; in the world (Blanco, 2017). &amp;nbsp; In Mexico, violence against women and girls has reached great dimensions, in all areas of their lives; public and private, women who are denied the opportunity to enter the public sphere and develop as people, to decide on their sexuality and their own body. Girls and adolescents who die at the hands of their aggressors and who do not have the support of governmental institutions that value the seriousness of their history. &amp;nbsp; Gender violence against women in Quintana Roo has worsened in the last ten years as can be seen in the National Household Relations Dynamics Survey of 2006 and 2016, which indicates that women over 15 years of age who claim to have experienced some form of violence, increased from 40.2% in 2006 to 64.7% in 2016 (INEGI, 2006, 2016). In the case of femicides, Merino, Zarkin and Ávila (2016), they document with information from the National Health Information System that Quintana Roo is one of the states with the highest rate of feminicide growth from 2006 to 2012. &amp;nbsp; What are we trying to achieve? &amp;nbsp; With the project &amp;#8220;Girls to Power&amp;#8221; we seek to generate spaces for development and education for girls and young people, because it is essential to create strategies that allow girls to identify the situations of inequality to which they are subjected and begin at an early age to recognize that their potential and rights are fundamental for its full development. These meeting spaces for girls and adolescents imply an appropriation not only physical, but historical, social and psychological. It is in an atmosphere of empathy and sorority where the freedom to question one self about patriarchal oppression is facilitated, but above all, so that adolescents and girls learn to organize, know and empower themselves jointly and from a feminist ethic of fraternity and cooperation. The money raised from the campaign will be used to continue developing this project. &amp;nbsp; About us? &amp;nbsp; The Integral Center of Attention to Women CIAM Cancún A.C .; is a Mexican civil society organization, secular, non-partisan and non-profit, consolidated since 2002 by the journalist, writer and feminist activist Lydia Cacho. The commitment of CIAM Cancún A.C. with the defense of the Right to a Life free of Violence, since February 2012 he has been urging him to redouble his efforts to prevent violence. With the extensive experience of the organization and its trajectory for more than 10 years in the attention to women victims of gender violence, a Peace Education Center is operated, seeking creative human development to contribute to the construction of a culture of peace. &amp;nbsp;</t>
  </si>
  <si>
    <t>Nuestra historia Actualmente Latinoamérica y el Caribe es considerada, la región más peligrosa del mundo para las mujeres y niñas. La directora regional adjunta de ONU Mujeres para las Américas y el Caribe, Lara Blanco, dijo que las tasas de feminicidio en esas zonas “son las más altas” del mundo (Blanco, 2017). En México, la violencia contra las mujeres y las niñas, ha alcanzado grandes dimensiones, en todos los ámbitos de sus vidas; pública y privada, mujeres a quienes se les niega la oportunidad de incursionar en el ámbito público y desarrollarse como personas, a decidir sobre su sexualidad y su propio cuerpo. Niñas y adolescentes que mueren en manos de sus agresores y que no cuentan con el apoyo de instituciones gubernamentales que valoren la gravedad de su historia. La violencia de género contra las mujeres en Quintana Roo se ha ido agravando en los últimos diez años como se puede observar en la Encuesta Nacional de las Dinámicas de Relaciones de los Hogares de 2006 y 2016, dónde se indica que las mujeres mayores de 15 años que declaran haber vivido alguna forma de violencia, aumentó de 40.2% en 2006 a 64.7% en 2016 (INEGI, 2006, 2016). En el caso de los feminicidios, Merino, Zarkin y Ávila (2016), documentan con datos del Sistema Nacional de Información en Salud que Quintana Roo es uno de los estados que tienen mayor crecimiento de la tasa de feminicidios de 2006 a 2012. ¿Qué queremos lograr? Con el proyecto “Niñas al Poder” buscamos generar espacios de desarrollo y educación para niñas y jóvenes, pues es fundamental crear estrategias que permitan a las niñas identificar las situaciones de desigualdad a las que son sometidas y comiencen desde temprana edad a reconocer que sus potencialidades y derechos son fundamentales para su desarrollo pleno. Estos espacios de encuentro para las niñas y adolescentes implican una apropiación no sólo física, sino histórica, social y psicológica. Es en un ambiente de empatía y sororidad en donde se facilita la libertad de cuestionarse sobre la opresión patriarcal, pero sobre todo, para que las adolescentes y niñas, aprendan a organizarse, conocerse y empoderarse de manera conjunta y desde una ética feminista de fraternidad y cooperación. &amp;nbsp; El dinero recaudado de la campaña se utilizará para continuar desarrollando este proyecto. ¿Quiénes somos? El Centro Integral de Atención a las Mujeres CIAM Cancún A.C.; es una Organización de la Sociedad Civil mexicana, laica, apartidista y sin fines de lucro, consolidada desde el 2002 por la periodista, escritora y activista feminista Lydia Cacho. El compromiso del CIAM Cancún A.C. con la defensa del Derecho a una Vida libre de Violencia, le impulsa desde febrero del 2012 a redoblar esfuerzos para la prevención de la violencia. Con la amplia experiencia de la organización y su trayectoria por más de 10 años en la atención a mujeres víctimas de violencia de género, se opera un Centro de Educación para la Paz, procurando el desarrollo humano creativo para contribuir a la construcción de una cultura de paz.</t>
  </si>
  <si>
    <t>Centro Cultural Rumano en Quito &amp;#8211; Ecuador</t>
  </si>
  <si>
    <t>celebrity born</t>
  </si>
  <si>
    <t>https://hipgive.org/wp-content/uploads/2018/02/18-7-2017-errors</t>
  </si>
  <si>
    <t>01-16-2020</t>
  </si>
  <si>
    <t>sanjay</t>
  </si>
  <si>
    <t>sanjaybaghelaevolve@gmail.com</t>
  </si>
  <si>
    <t>Alissa Violet Born On Wednesday Day of the Next Birthday Tuesday Birthdays Celebrated On Each Day Of Week Check Your Birthday Facts Alissa Violet has celebrated the total number of 21 birthdays till date. See the analysis by days count and bar graph. Total Birthdays Celebrated 21 21 Sunday 3 14% Monday 3 14% Tuesday 3 14% Wednesday 2 10% Thursday 4 19% Friday 3 14% Saturday 3 14% About Edit Alissa Violet was born on 12-06-1996 in Brunswick, Medina County in the state of Ohio, United States. She is an American YouTube Star &amp;amp; Model. Career Alissa Violet is a renowned American model who has garnered a lot of attention through Instagram and Vine. She has been roped in by one of the most sought-after modeling agencies named Next Model. She started her Vine in 2013 but it took her 2 years until she got recognition for her work. Hilarious videos that she uploads have got many hits and have views in millions. Alissa has collaborated with various Vine stars such as Janko, George, Logan Paul, and Jack Paul among others. She has garnered over 3 million subscribers oYouTubebe and had in excess of 600l followers on her Vine account until it got deactivated. On Instagram too, she has around over 6 million followers as of November 2017. She is one of the rising Internet stars and is increasing her fan following through her Instagram pictures and funny vines. Her vine video of &amp;#8220;A woman always gets what she wants&amp;#8230;&amp;#8221; along with her fellow Viner Piques became immensely popular.</t>
  </si>
  <si>
    <t>girls &amp;#8211; adolescents free of sexual violence</t>
  </si>
  <si>
    <t>Asociación de Mujeres GENERANDO, ASOGEN</t>
  </si>
  <si>
    <t>7197158-0</t>
  </si>
  <si>
    <t>https://hipgive.org/wp-content/uploads/2019/02/RTU2017-ASOGEN.pdf</t>
  </si>
  <si>
    <t>Casa social</t>
  </si>
  <si>
    <t>Danessa</t>
  </si>
  <si>
    <t>direccion.asogen@gmail.com</t>
  </si>
  <si>
    <t>CASA DE LA ABUELA</t>
  </si>
  <si>
    <t>tec.man2611@gmail.com</t>
  </si>
  <si>
    <t>(562) 561-07</t>
  </si>
  <si>
    <t>women&amp;#8217;s organization for support girls survivors of violence, access to justice and empowerment</t>
  </si>
  <si>
    <t>Org. de mujeres apoyando a niñas-adolescent víctimas de violencia sexual, accediendo a la justicia y empoderamiento</t>
  </si>
  <si>
    <t>Casa Cuna Para Perros</t>
  </si>
  <si>
    <t>In Guatemala, girls continue to be more frequent in sexual violence when their life plan is interrupted; Guatemala is one of the 6 countries. has indicated not wanting to be mothers. During 2018 there were 2,153 pregnancies in girls aged 10 to 14; 100% Of those cases are sexual crimes and of this cases 89% belongs family relationships. In Guatemala, access to justice is very precarious, it becomes more acute when women are rural, monolingual and indigenous, which is why, as an ASOGEN located in a department in Guatemala, it tries to fight so that women and especially girls have access to justice and full treatment. Our goal is to help girls-adolescents who need a comprehensive treatment because of sexual violence, to accompany them legally so that they have access to justice, access to psychological therapies, medical attention, also have the opportunity to empower themselves in their rights as women , technical training so that they can learn some work for its sustainability, in the case of mothers-adolescent girls. Annually ASOGEN needs around 50 thousand dollars to provide comprehensive care and empower adolescent girls: With $ 140 we help an adolescent in a comprehensive way for a month (legal, medical, psychological and social care), include expenses of the professionals that accompany, some basic resources that they usually need (basic foods or personal hygiene products), transportation to attend their hearings, among other expenses. With $ 50 you can help a girl-teenager to become empowered through workshops, talks and self-support groups, attending a minimum process of 6 months and with $ 100 support to stay in one-year empowerment courses . With $ 50 you will sponsor a teenager to have her materials for 2 technical workshops, such as bakery, pastry, costume jewelry, etc. With $ 30 a month financially helps a girl-adolescent mother to support and feed her baby. (purchase of diapers, milk, etc.) With 120 $ grants to a teenager to access formal education for one year in a school or public national institute, with $ 500 you contribute to pay her studies for a year in a career of professional training in a private school. With $ 5 you can support the payment of paperwork and legal proceedings for a teenage girl for a court hearing, for $ 25 support covering paperwork and legal proceedings for 5 hearing Our campaign has the advantage that the collection is made by each person according to their possibilities, they can choose where they can help us, comprehensive care, access to justice, training-empowerment, scholarships, etc. You can donate from $ 5, $ 10, $ 25, $ 100, whatever is within your reach! and you change the life of a child-adolescent survivor of violence, you contribute to her recovery from the initial plan of life. Trust in our work! We are a specialized organization! ASOGEN has 12 years working for the rights of women, we are an organization of high prestige and recognized for being a strong organization in the work of attention and prevention of violence against women. Trust in our work! We are a specialized organization! ASOGEN has 12 years working for the rights of women, we are an organization of high prestige and recognized for being a strong organization in the work of attention and prevention of violence against women. We have had significant achievements at the community level, for example the implementation of a Support Center for women survivors of violence, the opening of a temporary shelter for women and adolescents survivors of violence whose lives are at risk due to violence; Each year the ASOGEN has tended to more than 250 new cases of violence against women and provides follow-up to 300 cases of previous years, 95% of the cases litigated by the ASOGEN have been convictions, which makes the work of ASOGEN. Please join us in developing actions that transform the lives of Guatemala&amp;#8217;s adolescent girls! Be part of the change! Thank you very much for your support! It helps us improve the lives of many adolescent girls, but it also encourages us to continue and not feel alone in this constant struggle! &amp;nbsp;</t>
  </si>
  <si>
    <t>Casa Creativa ILOBASCO</t>
  </si>
  <si>
    <t>Resumen de la campaña: En Guatemala las niñas, siguen siendo las más afectadas por la violencia sexual que interrumpe su plan de vida; Guatemala es uno de los 6 países considerados más peligrosos del mundo para que las mujeres vivan, del 100% de casos de violencia sexual en menores de edad el 85% al 90% pertenece a niñas-adolescentes menores de edad, de éstas el 100% ha indicado no querer ser madres. Durante el 2018 se registraron 2,153 embarazos en niñas de 10 a 14 años; de éstos casos el 100% son delitos sexuales, el 89% de la violencia sexual en niñas proviene de un familiar cercano y de éstos el 30% es el padre el agresor sexual. En Guatemala el acceso a la justicia es muy precario, se agudiza más cuando las mujeres son rurales, monolingües e indígenas, es por ello que como ASOGEN ubicada en Chimaltenango, trata de luchar para que las mujeres y sobre todo las niñas tengan acceso a la justicia y a un tratamiento completo. Nuestro objetivo es ayudar a las niñas-adolescentes que necesiten un tratamiento integral a causa de la violencia sexual, acompañarles legalmente para que tengan acceso a la justicia, acceso a terapias psicológicas, atención médica, también tengan la oportunidad de empoderarse en sus derechos como mujeres, capacitaciones técnicas para que puedan aprender algún trabajo para su sostenibilidad, en el caso de las niñas-adolescentes madres. Anualmente ASOGEN necesita alrededor de 50 mil dólares para brindar atención integral y empoderar a niñas-adolescentes. Con 140$ Ayudamos a una adolescente de manera integral por un mes (atención legal, médica, psicológica y social), se incluyen gastos de las profesionales que acompañan, algunos recursos básicos que ellas suelen necesitar (alimentos básicos o productos de higiene personal), transporte para acudir a sus audiencias, entre otros gastos. Con 50$ Tú puedes ayudar a una niña-adolescente a que se empodere a través de talleres, charlas y grupos de autoapoyo, asistiendo a un proceso mínimo de 6 meses. Con 100$ Las ayudas a mantenerse en los cursos de empoderamiento por un año. Con 50$ Apadrinas a una adolescente para que tenga sus materiales para 2 talleres técnicos, como panadería, repostería, bisutería, etc. Con 30$ Al mes ayudas económicamente a una niña-adolescente madre a sostener y alimentar a subebé. (compra de pañales, leche, etc.) Con 120$ Ayudas a una adolescente acceder a educación formal por un año en una escuela o instituto público-nacional. Con 500$ Contribuyes a pagarle sus estudios por un año en una carrera de formación profesional en un colegio privado. Con 5$ Tú puedes apoyar con el pago de papelería y trámites legales para una adolescentes por una audiencia en el juzgado. Por 25$ La apoyas cubriendo papelería y trámites legales por 5 audiencias. &amp;nbsp; Nuestra campaña tiene la ventaja, que recaudación la va haciendo cada persona según sus posibilidades, puede escoger en dónde nos pueden ayudar, atención integral, acceso a la justicia, formación-empoderamiento, becas de estudio, etc. Puede donar desde 5$, 10$, 25$, 100$, lo que esté al alcance de su bolsillo! y le cambias la vida a una niña-adolescente sobreviviente de violencia, contribuyes a su recuperación del plan inicial de vida. Nuestro trabajo es valioso porque ayuda a las niñas-adolescentes a encontrar la justicia, para que los delitos de violencia sexual no se vuelvan a repetir, para hacer cambios profundos en la cultura y en el sistema de justicia en Guatemala, pero sobre todo para que los casos de violencia sexual no se queden impunes y que las niñas-adolescentes recuperen su plan de vida y su estado de bienestar en el que se encontraban antes de los hechos. Confía en nuestro trabajo! Somos una organización especializada! ASOGEN lleva 12 años trabajando a favor de los derechos de las mujeres, somos una organización de alto prestigio y reconocidas a nivel departamental por ser una organización fuerte en el trabajo de atención y prevención de la violencia contra las mujeres, hemos tenido logros significativos a nivel de la comunidad, por ejemplo la implementación de un Centro de Apoyo integral para mujeres sobrevivientes de violencia, la apertura de un albergue temporal para mujeres y adolescentes sobrevivientes de violencia que su vida corre riesgo a causa de la violencia; cada año la ASOGEN a tienda a más de 250 nuevos casos de violencia contra la mujer y le brinda seguimiento a 300 casos de años anteriores, el 95% de los casos por la ASOGEN han sido sentencias condenatorias, lo que hace exitoso el trabajo de ASOGEN; Algunos riesgos del proyecto tienen que ver con el contexto guatemalteco, por estar en un país con una cultura altamente violenta y patriarcal, nuestro trabajo muchas veces se ve vulnerado, no solo por la violencia común, sino por los mismo victimarios de los casos que litigamos. Para ello intentamos capacitarnos constantemente como equipo de trabajo para tener más herramientas de seguridad, recibimos capacitaciones sobre seguridad personal, algunos lineamientos de cómo manejar la seguridad organizacional, adquirir algunas herramientas que ayuden nuestro trabajo, como cámaras de seguridad, alarmas, etc. Por favor únete a nosotras a desarrollar acciones que transformen la vida de las niñas-adolescentes de Guatemala!, sé parte del cambio! &amp;nbsp; Otros datos acerca de nuestra organización! ASOGEN cuenta con una junta directiva de 7 mujeres, muchas de ellas voluntarias, ex colaboradoras y adolescentes-jóvenes beneficiarias de ASOGEN; una asamblea general de aproximadamente 25 a personas y un equipo de trabajo de más o menos 15 personas, dependiendo del nivel de recaudación de cada año, a veces hemos llegado a tener hasta 22 personas prestando sus servicios para la lucha de vivir libres de violencia. El equipo de trabajo que constantemente trabaja a favor del acceso a la justicia la recuperación del plan de vida de las niñas-adolescentes son: dos abogadas, dos procuradoras, una psicóloga, una trabajadora social, una médica, contamos con voluntarias en cada una de las áreas; una educadora, un equipo coordinador conformado por tres personas y un equipo administrativo conformado por dos personas. Somos un equipo comprometido con la causa, consciente de la problemática de la violencia contra las mujeres y que lucha cada día por alcanzar la equidad entre los géneros para tener una Guatemala más justa! Muchas gracias por tu apoyo! Nos ayuda a mejorar la vida de muchas niñas adolescentes, pero también nos anima a continuar y no sentirnos solas en esta lucha constante! &amp;nbsp;</t>
  </si>
  <si>
    <t>rodriale69.lopez@gmail.com</t>
  </si>
  <si>
    <t>PRESUPUESTO PROYECTO NIÑAS-ADOLESCENTES LIBRES DE VIOLENCIA SEXUAL &amp;nbsp; Apoyo y acompañamiento integral (social, médico, legal, psicológico) para 11 niñas-adolescentes víctimas de VS 140.00 x 11 niñas x 6 meses = 9,240.00 $ Aporte para talleres de empoderamiento para 11 niñas x 100 = 1,100.00 $ Aporte para trámites legales para 10 audiencias para 11 niñas = 550.00 $ Aporte para 4 talleres técnicos para 11 niñas x 100.00 = 1,100.00 $ Aporte para apoyo económico a 8 madres adolescentes y 3 adolescentes embarazadas, 11 x 30 x 6 meses 1,980.00 $ Gastos administrativos ASOGEN 1,030.00 $ Total de gastos 15,000.00 $</t>
  </si>
  <si>
    <t>Cartulinitas en Colombia</t>
  </si>
  <si>
    <t>danessamoon@gmail.com</t>
  </si>
  <si>
    <t>elizabethbr17@gmail.com</t>
  </si>
  <si>
    <t>https://hipgive.org/wp-content/uploads/2019/01/Dictamen-a-los-estados-financieros-del-año-2017.pdf</t>
  </si>
  <si>
    <t>Carnicería la familia buenas noches soy de santa Cruz Bolivia y hace dos años que desempleado y vivo en casa de mi madre con mi esposa y mis dos hijos quiera q me ayuden a habrir una carnicería para poder darle un sustento a mi familia se q hay muchas personas de buen corazón porfavor se los pido gracias</t>
  </si>
  <si>
    <t>suarezpablo043@gmail.com</t>
  </si>
  <si>
    <t>https://hipgive.org/wp-content/uploads/2019/01/Presupuesto-general-2018-ASOGEN.xlsx</t>
  </si>
  <si>
    <t>Carnicería la familia</t>
  </si>
  <si>
    <t>Campo de juegos</t>
  </si>
  <si>
    <t>Gimnasio para eliminar la obesidad en mi comunidad</t>
  </si>
  <si>
    <t>09-13-2018</t>
  </si>
  <si>
    <t>CampingSite</t>
  </si>
  <si>
    <t>mana20191@gmail.com</t>
  </si>
  <si>
    <t>luisamartinez27164@gmail.com</t>
  </si>
  <si>
    <t>CAMPAÑA RUGBYPARATODOS LOS COLEGIOS PÚBLICOS DE LA PINTANA</t>
  </si>
  <si>
    <t>Campaña de esterilización masiva Bacalar.</t>
  </si>
  <si>
    <t>Gastos operativos y Becas de tratamiento</t>
  </si>
  <si>
    <t>miamigodelacalle@gmail.com</t>
  </si>
  <si>
    <t>CAMPAÑA CROWDFUNDING | BLOGUEROS MAYORES | THINK AGELESS &amp;#8211; PENSAR SIN EDAD</t>
  </si>
  <si>
    <t>Game Time Foundation</t>
  </si>
  <si>
    <t>Game Time Corp</t>
  </si>
  <si>
    <t>https://hipgive.org/wp-content/uploads/2019/03/EIN-Letter.pdf</t>
  </si>
  <si>
    <t>Camisas urbanas</t>
  </si>
  <si>
    <t>Camisas guate</t>
  </si>
  <si>
    <t>Arroyo</t>
  </si>
  <si>
    <t>Fgdff</t>
  </si>
  <si>
    <t>https://hipgive.org/wp-content/uploads/2018/03/Screenshot_20180331-004242.jpg</t>
  </si>
  <si>
    <t>info@gametimefoundation.org</t>
  </si>
  <si>
    <t>(305) 804-6315</t>
  </si>
  <si>
    <t>gametimefound@gmail.com</t>
  </si>
  <si>
    <t>Wagner</t>
  </si>
  <si>
    <t>wagarr1509@gmail.com</t>
  </si>
  <si>
    <t>(502) 406-50441</t>
  </si>
  <si>
    <t>This is a dream to send to the world small parts of Guatemala and that better than with its vocabulary</t>
  </si>
  <si>
    <t>Este es un sueño de enviar al mundo pequeñas partes de Guatemala y que mejor que con su vocabulario</t>
  </si>
  <si>
    <t>Futuros escritores.</t>
  </si>
  <si>
    <t>Fundación Yo Soy Feliz, AC</t>
  </si>
  <si>
    <t>FYS1412088W0</t>
  </si>
  <si>
    <t>https://hipgive.org/wp-content/uploads/2019/04/Acta-Constitutiva-YSF.zip</t>
  </si>
  <si>
    <t>Cambió de vida a los niños pobres de juanjui, Perú</t>
  </si>
  <si>
    <t>veronicaolguinmx@gmail.com</t>
  </si>
  <si>
    <t>juliosalazar.12@hotmail.com</t>
  </si>
  <si>
    <t>(521) 551-9365897</t>
  </si>
  <si>
    <t>cam-plants to our rescue</t>
  </si>
  <si>
    <t>Caleños en Ayaviri</t>
  </si>
  <si>
    <t>06-16-2019</t>
  </si>
  <si>
    <t>FUNDACION COLOMBIA LOVE</t>
  </si>
  <si>
    <t>fundacion colombia love</t>
  </si>
  <si>
    <t>https://hipgive.org/wp-content/uploads/2019/06/IMG_20171017_0009-Certificado-alcaldia.jpg</t>
  </si>
  <si>
    <t>CAFE DE ESPECIALIDAD PERUANO</t>
  </si>
  <si>
    <t>espinoza.ingrid@gmail.com</t>
  </si>
  <si>
    <t>ARAMIS RAFAEL</t>
  </si>
  <si>
    <t>fundacolombialove2016@outlook.es</t>
  </si>
  <si>
    <t>(321) 941-5046</t>
  </si>
  <si>
    <t>Caballos hambrientos</t>
  </si>
  <si>
    <t>argas6@hotmail.com</t>
  </si>
  <si>
    <t>C.E.CONECT@2</t>
  </si>
  <si>
    <t>Foro latino sobre violencia sexual</t>
  </si>
  <si>
    <t>dianamejia@nuevosendero.org</t>
  </si>
  <si>
    <t>by nascer my daughter dainys (por nascer mi hija dainys)</t>
  </si>
  <si>
    <t>Football Americano Femenil en México, Rumbo a Colombia 2019</t>
  </si>
  <si>
    <t>Buses de Turismo electroliniera Isla Chiloe</t>
  </si>
  <si>
    <t>renatoruiz77@yahoo.com.mx</t>
  </si>
  <si>
    <t>08-29-2018</t>
  </si>
  <si>
    <t>Building their Sunday school for the children of Pital, El Salvador</t>
  </si>
  <si>
    <t>Guanaquitos</t>
  </si>
  <si>
    <t>https://hipgive.org/wp-content/uploads/2018/08/UNO.jpg</t>
  </si>
  <si>
    <t>FONDOS PARA ROMPER LA VIOLENCIA DE GENERO EN 3 COMUNIDADES DE QUINTANA ROO</t>
  </si>
  <si>
    <t>FUNDACIÓN DE APOYO INFANTIL QUINTANA ROO I.A.P.</t>
  </si>
  <si>
    <t>FAI050209M81</t>
  </si>
  <si>
    <t>https://hipgive.org/wp-content/uploads/2019/02/Acta-constitutiva-fai-Qroo.pdf</t>
  </si>
  <si>
    <t>09-29-2018</t>
  </si>
  <si>
    <t>Veronica de Anaya</t>
  </si>
  <si>
    <t>guanaquitosusa@gmail.com</t>
  </si>
  <si>
    <t>(788) 337-10</t>
  </si>
  <si>
    <t>El Pital, El Salvador</t>
  </si>
  <si>
    <t>HELP US BUILD YOUR SUNDAY SCHOOL TO THE GUANAQUITOS FOUNDATION CHILDREN IN EL SALVADOR</t>
  </si>
  <si>
    <t>AYUDANOS A CONSTRUIRLES SU ESCUELA DOMINICAL A LOS NINOS DE GUANAQUITOS EL PITAL</t>
  </si>
  <si>
    <t>Jamie</t>
  </si>
  <si>
    <t>GUANAQUITOS, es una Organización no Lucrativa, de Nacionalidad Estadounidense, legalmente inscrita en la Secretaria del Estado, Estado de California, USA. Fue fundada en el ano 2002 por un Ciudadano Americano de Nacionalidad Salvadoreña. Fundada para trabajar con ninos de la calle, personas minusvalidas, personas de la tercera edad olvidados en Albergues, madres solteras y Migrantes; trabajando por mas de una década en diferentes Países de América Latina y El Caribe. En julio de 2015 abrimos operaciones en la República de El Salvador beneficiando a cientos de ninos Salvadoreños y personas de la tercera edad, para lo cual hemos recibido cientos de solicitudes pidiéndonos ayuda de todo tipo pero le hemos dado prioridad a los casos en extrema pobreza. Hemos beneficiado a cientos de personas y para nosotros es un orgullo el saber que lo hemos podido realizar. Entre las solicitudes recibidas en el 2018, llego a nuestro email, una petición del Pastor Rosemberg quien lidera una obra en el Pital, Departamento de la Libertad apoyando a 75 ninos de diferentes edades los cuales reciben sus clases a la intemperie expuestos al frio, calor y hambre ya que la mayoría son ninos de familias muy pobres y no reciben la atención adecuada. Entre sus peticiones tenemos la CONSTRUCCIÓN DE UNA ESCUELA para que los ninos puedan recibir sus clases y puedan ser atendidos por personal de la misma obra que lidera. Nos solicitan ropa, calzado, alimentación y el equipamiento con escritorios, mesas, sillas, una cocina para que los ninos puedan tener un lugar seguro para que puedan recibir sus clases y se les puedan dar sus alimentos. Y fue así como denominamos a este Proyecto como GUANAQUITOS EL PITAL, para lo cual solicitamos la ayuda de donantes que nos quieran apoyar para la compra de todo el material de construcción, del mobiliario, pagos de planilla del Proyecto, gastos Operativos y poderles apoyar según nuestras posibilidades. Es asi que solicitamos su apoyo en cualquier lugar del mundo. Gracias por la atención prestada y pueden encontrarnos en Facebook como GUANAQUITOS. SOLOS NO PODEMOS PERO CON SU AYUDA LO LOGRAREMOS. &amp;nbsp; &amp;nbsp; &amp;nbsp;</t>
  </si>
  <si>
    <t>(898) 501-0</t>
  </si>
  <si>
    <t>Quintana Roo, México</t>
  </si>
  <si>
    <t>¡Sumemos esfuerzos para romper la violencia de genero!</t>
  </si>
  <si>
    <t>Building An Inclusive Future for Black &amp;amp; Latinx in Tech</t>
  </si>
  <si>
    <t>Problemática, oportunidad o problema del proyecto. En México 66.1% de las mujeres ha sufrido, a lo largo de su vida, al menos un incidente de violencia. Las principales expresiones de violencia que han experimentado las mujeres son: 49% violencia emocional, 41.3% violencia sexual; 34% violencia física y 29% violencia económica-patrimonial o discriminación (ENDIREH, 2016). Respecto al abuso sexual en la infancia 9.4% de las mujeres mayores de 15 años, el equivalente a 4.4 millones, sufrieron abuse sexual durante su infancia. Desde 2017 Quintana Roo fue declarado en alerta de género. Actualmente hay 1,880 reportes por cada 100 mil mujeres, siendo el segundo estado del país con más llamadas de emergencia por violencia de pareja. Del 01 de enero al 31 de octubre del 2018, se generaron en Quintana Roo 15, 917 llamadas al 911 de acuerdo con Información Delictiva y de Emergencias con Perspectiva de Género del Secretariado Ejecutivo del Sistema Nacional de Seguridad Pública (2018), mientras que únicamente se presentaron 4,026 denuncias por delitos contra la familia, de los cuales, el 83% fueron por violencia familiar. La visión de Save the Children es un mundo en el que niñas, niños y adolescentes puedan ejercer sus derechos; en este contexto una de las prioridades de la organización en México es contribuir a la erradicación de la violencia con perspectiva de género. Objetivo Prevenir la violencia de genero a través de acciones formativas con niñas y niños que viven en comunidades altamente vulnerables al generar ambientes emocionalmente seguros dentro de los que aprendan a convivir en armonía y en igualdad de condiciones, identifiquen la violencia y sus múltiples manifestaciones y se asuman como sujetos de derechos. ¿Qué cubrirán las donaciones? Material Didáctico, Energía Eléctrica, Agua, Internet, Mantenimiento de instalaciones, Papelería, juguetes didácticos, Material de Limpieza, Botiquín, Computadora. Actualmente contamos con espacios formativos (Ludotecas) dentro de los que se implementarán las acciones que sea posible financiar con los fondos recaudados Ventajas únicas o niveles de donación para tu proyecto. Save the Children implementa acciones a favor de la niñez en estas comunidades desde hace 14 años por lo que conocemos a la población y contamos con metodologías de abordaje que han demostrado generar cambios inmediatos y sostenibles en la calidad de vida de las niñas y los niños Importancia de este proyecto. En los últimos años en Quintana Roo se han registrado más de 50 asesinatos de mujeres. Aun cuando esta es la manifestación más extrema de violencia muchas mujeres en este Estado viven claras y marcadas desigualdades que limitan sus oportunidades de desarrollo condenándolas a replicar el ciclo de la violencia. Las niñas y los niños tienen que crecer identificando la violencia como un delito que atenta contra su integridad y afecta su sano desarrollo y no como la forma habitual en la que se relacionan la personas. Trabajando con la niñez podemos romper con la cultura de la violencia y dejar que ellos construyan nuevas formas de relación con base en el respeto a la dignidad propia y la del otro. ¿Qué impacto tendrás si este proyecto se convierte en una realidad? Los resultados de esta campaña serán intangibles, pero podremos notarlos en el comportamiento de las niñas y niños cuando empiecen a crecer y tomar sus decisiones, estas niñas y niños tendrán la información correcta sobre cómo llevar una vida de calidad, respeto y habrán adquirido valores fundamentales sobre la igualdad de género. ¿Por qué este proyecto es valioso para el mundo? La violencia deja una huella muy profunda en la vida de quienes la viven y en muchos de los casos es la única forma de relacionarse con los demás que conocen, por lo que será lo que replicarán desde el rol de víctimas o victimarios. Al promover nuevas formas de relacionarse con los demás estamos cambiando el destino de una niña y al mismo tiempo transformando la cultura en la que ella crecerá y se relacionará influyendo aportando a la transformación social. ¿Por qué confiar en nosotros? En 2019 hemos cumplido 100 años trabajando en todo el mundo, y en Quintana Roo hemos cumplido 13 años, somos expertos en el tema, y siempre siendo innovadores hemos alcanzado nuestros objetivos, lo único que se necesita son más manos para que sean más niñas y niños los salvados. Acerca de nuestra organización: Save the Children se fundó en 1919 en el Reino Unido con el interés de abogar por los derechos de los niños tras la Primera Guerra Mundial. Eglantyne Jebb, su fundadora, escribió la Declaración de los Derechos del Niño. En la actualidad SC cuenta con dicha patente. Hoy, Save the Children es una organización enfocada en lograr cambios positivos y perdurables en la calidad de vida de la niñez y el respeto a sus derechos. Actualmente tiene presencia en más de 120 países. Organización experta en atender emergencias a nivel mundial. Somos referente en el desarrollo de información sobre la infancia. Trabajamos directamente con NNAs, padres y madres de familia, educadoras y comunidades. Medimos y evaluamos nuestras acciones e impacto. Somos gestores de espacios de diálogo y articulación operativa con múltiples actores. Tenemos capacidad para atraer inversión intersectorial. Tenemos un respaldo sólido de más de 40 años de experiencia. Tenemos soporte internacional. Somos flexibles e innovadores.</t>
  </si>
  <si>
    <t>APOYO ECONOMICO Presupuesto en pesos Gastos de Operación Mensual 1 2 3 4 5 Recursos Humanos Mensual Mensual Mensual Mensual Mensual 1 Promotores Sesion semanal $ 6,000.00 $ 6,000.00 $ 6,000.00 $ 6,000.00 $ 6,000.00 Subtotal $ 6,000.00 $ 6,000.00 $ 6,000.00 $ 6,000.00 $ 6,000.00 Recursos Materiales Material Didáctico $ 3,000.00 $ 3,000.00 $ 3,000.00 $ 3,000.00 $ 3,000.00 Energia Electrica $ 500.00 $ 500.00 $ 500.00 $ 500.00 $ 500.00 Agua $ 200.00 $ 200.00 $ 200.00 $ 200.00 $ 200.00 Internet $ 300.00 $ 300.00 $ 300.00 $ 300.00 $ 300.00 Mantenimiento de instalaciones $ 300.00 $ 300.00 $ 300.00 $ 300.00 $ 300.00 Papeleria $ 2,000.00 $ 1,000.00 $ 1,000.00 $ 1,000.00 $ 1,000.00 juguetes didacticos $ 3,000.00 $ 1,500.00 $ 1,500.00 $ 1,500.00 $ 1,500.00 Material de Limpieza $ 500.00 $ 500.00 $ 500.00 $ 500.00 $ 500.00 Botiquin $ 200.00 $ 200.00 $ 200.00 $ 200.00 $ 200.00 Computadora $ 10,000.00 Subtotal $ 20,000.00 $ 7,500.00 $ 7,500.00 $ 7,500.00 $ 7,500.00 Total Operación $ 26,000.00 $ 13,500.00 $ 13,500.00 $ 13,500.00 $ 13,500.00 TOTAL MENSUAL $ 26,000.00 $ 13,500.00 $ 13,500.00 $ 13,500.00 $ 13,500.00 $ 80,000.00</t>
  </si>
  <si>
    <t>Build the future of young people from marginalized areas</t>
  </si>
  <si>
    <t>Jóvenes Constructores de la Comunidad A.C.</t>
  </si>
  <si>
    <t>JCC060621UR2</t>
  </si>
  <si>
    <t>https://hipgive.org/wp-content/uploads/2018/11/ACTA-CONSTITUTIVA-JCC-AC.pdf</t>
  </si>
  <si>
    <t>Alba Viridiana</t>
  </si>
  <si>
    <t>albar@jovenesconstructores.org</t>
  </si>
  <si>
    <t>(442) 170-2294</t>
  </si>
  <si>
    <t>03-14-2019</t>
  </si>
  <si>
    <t>Financiamiento para mis estudios</t>
  </si>
  <si>
    <t>Young people from marginalized communities will receive specialized technical training to improve their employment.</t>
  </si>
  <si>
    <t>Jóvenes de comunidades marginadas recibirán capacitación técnica especializada para mejorar su incersión laboral.</t>
  </si>
  <si>
    <t>xfernando809@gmail.com</t>
  </si>
  <si>
    <t>THE PROBLEM There are marginalized areas and communities in which various social problems are experienced, such as: high rates of drug and alcohol consumption, family violence and delinquency, to name a few. And it is in these contexts that girls, boys, adolescents and young people are formed without many possibilities to break the cycle of poverty in which they live by themselves. &amp;nbsp; WHAT ARE WE DOING ABOUT THE PROBLEM? In Jóvenes Constructores de la Comunidad A.C. We believe in the potential of young people to become agents of change in their communities. Therefore, through our JCC model we provide technical training, training in human development and psychosocial accompaniment for the development of life skills, at the same time that, with the participation of themselves, we carry out construction works of community value ( parks, soccer fields, outdoor gyms, among others). &amp;nbsp; THE OPPORTUNITY In order to benefit more young people living in marginalized communities, we want to take a big step: create the Construction Professions Training Center, a space that will have classrooms, workshops, material equipment and tools necessary for young people to acquire theoretical knowledge and Practices to be certified and access to better job opportunities. We know that our goal is ambitious, and to achieve this we have established various strategies: fundraising events with potential donors, donation in kind from our donor companies and this crowfunding campaign in which your contribution is vital. &amp;nbsp; HOW ARE WE GOING TO USE YOUR DONATION? Your donation and all the money we raise with these strategies will serve not only to complete for the purchase and rehabilitation of the property that is providing us with an accessible price, but also to train at least 60 young people from Colonia Lomas de Santo Domingo and the zone adjoining the Observatory terminals through the JCC model applied in the rehabilitation of the space only in 2019. &amp;nbsp; MORE ABOUT US We are an organization that has more than 10 years of experience training young people, rehabilitating public spaces and transforming community life, recently we were participating in the reconstruction of houses affected by the earthquakes of 2017. THE BIG CHALLENGE AND HOW YOU CAN HELP US Our main challenge is to reach the goal for the purchase of the property for December 2018, since it is the deadline that has been established by the owners of the property, so we are putting all our efforts and we invite you to join the cause, not only making a donation, but spreading our campaign to reach more people interested in our project, or if you are interested you can also buy items for your home in our bazaar where the 100% of your purchase will be donated to the purchase of the property. Visit our website to learn more&amp;nbsp;http://www.jovenesconstructores.org/ From the bottom of our hearts and on behalf of all the members of the team and the young people who have participated in our processes. THANK YOU!</t>
  </si>
  <si>
    <t>Filling the jar for a maternal attention clean and safety.</t>
  </si>
  <si>
    <t>Fundación de Especialidades Materno Infantil -FUNDAEMI-</t>
  </si>
  <si>
    <t>9266256-0</t>
  </si>
  <si>
    <t>https://hipgive.org/wp-content/uploads/2019/06/ACTA-DE-CONSTITUCION.pdf</t>
  </si>
  <si>
    <t>EL PROBLEMA Existen zonas y comunidades marginadas en las que se viven diversas problemáticas sociales como: altos índices de consumo de drogas y alcohol, violencia familiar y delincuencia, por mencionar algunas. Y es en estos contextos que niñas, niños, adolescentes y jóvenes se forman sin muchas posibilidades de romper el círculo de pobreza en el que viven por sí solos. ¿QUÉ HACEMOS PARA CAMBIARLO? En Jóvenes Constructores de la Comunidad A.C. creemos en el potencial de las y los jóvenes para constituirse como agentes de cambio de sus comunidades. Por ello, a través de nuestro modelo JCC les brindamos capacitación técnica, formación en desarrollo humano y acompañamiento psicosocial para el desarrollo de habilidades para la vida, al mismo tiempo que, con la participación de ellos mismos, realizamos obras de construcción de valor comunitario (parques, canchas de fútbol, gimnasios al aire libre, entre otros). LA OPORTUNIDAD Para beneficiar a más jóvenes que viven en comunidades marginadas queremos dar un gran paso: crear el Centro de Formación en Oficios de la Construcción, espacio que contará con aulas, talleres, equipos materiales y herramientas necesarias para que las y los jóvenes adquieran conocimientos teóricos y prácticos para certificarse y acceder a mejores oportunidades laborales. Sabemos que nuestro objetivo es ambicioso, y para conseguirlo hemos establecido diversas estrategias: eventos de recaudación de fondos con posibles donantes, comercialización del donativo en especie de nuestras empresas donantes y esta campaña de crowfunding en la que tu aportación es vital. ¿CÓMO USAREMOS TU DONATIVO? Tu donación y todo el dinero que recaudemos con estas estrategias servirá para comprar y rehabilitar el inmueble que nos está ofreciendo a un precio accesible, sino también para comenzar la capacitación de al menos 60 jóvenes de la Colonia Lomas de Santo Domingo y la zona colindante a las terminales de Observatorio a través del modelo JCC aplicado en la rehabilitación del espacio ¡TAN SÓLO EN 2019! CONOCE UN POCO MÁS DE NOSOTROS Somos una organización que cuenta con más de 10 años de experiencia capacitando a jóvenes,&amp;nbsp; rehabilitando espacios públicos y transformando la vida de comunidades, recientemente estuvimos participando en la reconstrucción de casas afectadas por los sismos de 2017. EL GRAN RETO Y CÓMO PUEDES APOYARNOS Nuestro principal desafío es alcanzar la meta para la compra del inmueble para diciembre de 2018, ya que es la fecha límite que se ha establecido por los dueños del inmueble, por eso estamos poniendo todos nuestros esfuerzos y te invitamos a unirte a la causa, no sólo realizando un donativo, sino difundiendo nuestra campaña para llegar a más personas interesadas en nuestro proyecto, o si es de tu interés también puedes comprar artículos para tu hogar en nuestro bazar en donde el 100% de tu compra será donado a la compra del inmueble. Visita nuestra página web para conocer más&amp;nbsp;http://www.jovenesconstructores.org/ De corazón y de parte de todos los integrantes del equipo y las y los jóvenes que han participado en nuestros procesos ¡GRACIAS!</t>
  </si>
  <si>
    <t>vrivas@fundaemi.org</t>
  </si>
  <si>
    <t>(502) 499-49672</t>
  </si>
  <si>
    <t>The water is life and clean water means health.</t>
  </si>
  <si>
    <t>El agua es vida y el agua limpia significa salud.</t>
  </si>
  <si>
    <t>&amp;#8220;Filling the jar for a maternal attention clean and safety&amp;#8221; is a project that FUNDAEMI develop for all the matrons and communitarian facilitators of Santa María Cahabón Alta Verapaz department of Guatemala, with the intention of provide a jar where they can take clean water at the time of the birth assistance. We need to keep in mind that some communities don&amp;#8217;t have useful water that can be healthy for this type of procedures. They are currently using plastic bottles that most of them are in bad shape. Our program called &amp;#8220;From the first beat&amp;#8221; have 175 matrons and communitarian facilitators in which our goal, is to be able to donate a clean jar to each of them in order to provide the better birth assistance, clean and safe condition. How we will use your donations? The project will buy jars, the value of each one is Q.30.00 ($ 4.00 USD &amp;#8211; 4.00 euros) and for us to process this purchase it&amp;#8217;s needed to hace $700 USD, whit your help we will be able to approach this little action and create a social support network that involves directly to the people that helps developing this population. (matrons and communitarian facilitators). Why does it matter? FUNDAEMI recognizes as leaders the matrons and from Santa María Cahabón and this is why, we want to accomplish a significant support by providing the best conditions for maternal attention and our intervention between the program and the updated matrons will contribute to reduce the impact that represents an improvement in the economic and psychosocial sector of Santa María Cahabón, landing in a social development for this place. About our organization The foundation of specialties &amp;#8220;children´s-maternal&amp;#8221; FUNDAEMI, was created in 2105 with the intention of socialize and educate about high risk pregnancy. Assist high risk pregnancy birth and low weight babies or any other type of health issue. FUNDAEMI means an opportunity for those with less privileges and in dangerous: mothers and babies. That bee said, FUNDAEMI design a program for matrons that work in Santa María Cahabón Alta Verapaz Guatemala. By providing workshops on its own language using andragogic methodology. Meaning will be evaluated what they learn to incentivize. Once they accomplish a 75% of monthly attendance, they will receive the basic kit to improve their services. To know more of us you can enter: http://www.fundaemi.org/ Remember the water is life and the clean water is health. &amp;nbsp;</t>
  </si>
  <si>
    <t>JCCMexico</t>
  </si>
  <si>
    <t>&amp;#8220;Llenando la tinaja para una atención materna limpia y segura&amp;#8221; es un proyecto que FUNDAEMI creó para que las comadronas, parteros y los facilitadores comunitarios en Santa María Cahabón Alta Verapaz, Guatemala puedan tener una tinaja donde llevar agua potable cuando asisten a mujeres embarazadas ya que en algunas comunidades no tienen el vital líquido y es importante resaltar que el agua es vida y el agua limpia es salud. Actualmente utilizan para recolectar agua envases plásticos vacíos de gaseosas que en la mayoría de ocasiones están en mal estado. En nuestro programa &amp;#8220;Desde el primer latido&amp;#8221; están inscritas 175 comadronas, parteros y facilitadores comunitarios en cual nuestra meta es poder donar a cada uno de ellos una tinaja para que la asistencia a las mujeres embarazadas sea de una mejor condición &amp;#8220;Limpia y segura&amp;#8221;. ¿Cómo pondremos tus donaciones en acción? El proyecto consiste en la compra de tinajas valoradas en Q.30.00 ($4.00 USD -4.00 euros) y para poder poner en manos a la obra necesitamos recaudar $ 700 USD y con tu valiosa ayuda queremos que estas pequeñas acciones creen una red de apoyo social que involucra directamente a las personas que ayudan al desarrollo de la población (comadronas, parteros y facilitadores comunitarios). ¿Por qué importa? FUNDAEMI reconoce como agentes de cambio en las comunidades de Santa María Cahabón a las comadronas y a los parteros por lo cual queremos lograr dar un apoyo significativo para que la atención materna sea de óptimas condiciones. Con la intervención de nuestro programa de actualización de conocimientos de atención materna contribuimos a la reducción de los embarazos de alto riesgo de tal manera, que estamos conscientes que la labor que realizan trasciende generaciones y representa una mejoriá en el municipio que a largo plazo permitirá su desarrollo. Acerca de nuestra organización La fundación de Especialidades Materno Infantil -FUNDAEMI- fue creada en el año 2015 con el fin de socializar y educar sobre los embarazos de alto riesgo. FUNDAEMI significa una oportunidad de vida para aquellos menos privilegiados y más susceptibles: madres y bebes. De tal manera que hemos diseñado un programa de capacitación para comadronas que funciona en Santa María Cahabón Alta Verapaz, Guatemala mediante talleres interactivos que se dan mes a mes con temas de atenciones y cuidados maternos, se les imparte en su idioma materno utilizando la metodología andragógica, a fin de año se evalúa lo aprendido y, para incentivar a los participante, después de cumplir con 75% de asistencia mensual se les hace entrega de un kit básico de atención materna para optimizar sus servicios. Para más información puedes ingresar a http://www.fundaemi.org/ ¡Recuerda que el agua es vida y el agua limpia es salud!</t>
  </si>
  <si>
    <t>https://hipgive.org/wp-content/uploads/2018/11/PODER-REP.-LEGAL-PROTOCOLIZACION-ACTA-2018.pdf</t>
  </si>
  <si>
    <t>https://hipgive.org/wp-content/uploads/2018/11/ESTADOS-FINANCIEROS-agosto-2018.pdf</t>
  </si>
  <si>
    <t>https://hipgive.org/wp-content/uploads/2019/07/ACTA-DE-CONSTITUCION.pdf</t>
  </si>
  <si>
    <t>https://hipgive.org/wp-content/uploads/2018/11/PRESUPUESTO-ANUAL-JCC--OFICINA-MATRIZ-2018.pdf - https://hipgive.org/wp-content/uploads/2018/11/ESTADOS-FINANCIEROS-JCC-2017.pdf</t>
  </si>
  <si>
    <t>Build a Theravada Monastery in Chile</t>
  </si>
  <si>
    <t>Maullín, Chile</t>
  </si>
  <si>
    <t>The aim of this project is build a Theravada Buddhist Monastery in the South of Chile, where people can grow spiritually</t>
  </si>
  <si>
    <t>El objetivo de este proyecto es construir un monasterio Theravada al sur de Chile.</t>
  </si>
  <si>
    <t>https://hipgive.org/wp-content/uploads/2019/07/Estados-Financieros.pdf</t>
  </si>
  <si>
    <t>Resumen de la campaña: En Chile, y en Sudamérica, no existen monasterios budistas Theravada, que enseñan a las personas el no-odio, la no-codicia, y la no-ignorancia. En países asiáticos este tipo de monasterios es muy común, pero los practicantes van en en caída. La idea de este proyecto es promover la salud espiritual de las personas, y sentar las bases para proyectos de ayuda social, personal, y espiritual. Entendemos que es importante conocer las enseñanzas originales del Buddha histórico, con el propósito de conocerlas y ponerlas en práctica. Ya tenemos el terreno, solo necesitamos construir cuatro cabañas para comenzar, y para eso necesitamos de tu ayuda.Las donaciones son para:1) Construir cada cabaña (6000 dolares, 1250 dolares cada una)2) instalaciones (4000 dolares en total: agua, luz, fosa séptica, bomba de agua, pozo, etc.)En caso de no lograr la meta final, construiremos al menos una cabaña que sirva de ser la primera piedra en el proyecto.¿Cómo pondremos tus donaciones en acción? Explicando cuánto dinero necesitas y cómo se utilizará. 1. ¿Qué cubrirán las donaciones? Sé claro y específico para generar confianza en tus seguidores. 2. Describe en qué se utilizarán tus donaciones en caso de que no alcances tu meta final. 3. Cuéntale a la gente sobre tus ventajas únicas o niveles de donación para tu proyecto. Siéntete libre de añadir fotos o videos en cualquier sección para ayudarle a tus contribuidores a visualizar tu historia. Por qué importa: Utiliza esta sección para dar más detalles y hablar del objetivo en general. 1. ¿Qué impacto tendrás si este proyecto se convierte en una realidad? ¿Cómo medirías el impacto? 2. Explica por qué tu proyecto es valioso para tus donadores y para el mundo (o para la comunidad latina). 3. ¿Por qué la gente debería confiar en ti? Proporciona referencias de estadísticas de éxito de proyectos similares o menciona el historial de tu organización. Desafíos potenciales: La transparencia es clave para generar confianza entre los donadores potenciales. Utiliza esta sección para mostrar que has considerado los riesgos y obstáculos potenciales que puedes enfrentar al tratar de alcanzar tu objetivo y qué planeas hacer para superar estos retos. Otras formas en las que la gente puede ayudar: Algunas personas no podrán realizar una donación pero te pueden ayudar de otras formas que realmente trasciendan. Déjales saber que estás consciente de esto y enséñales de qué otras formas pueden involucrarse. Por ejemplo: - Pídele a la gente que te ayude a difundir tu mensaje - Proporciona ejemplos de lenguaje en redes sociales - Recuérdales utilizar las herramientas de intercambio social de HIPGive - Invítalos a convertirse en embajadores oficiales de la campaña o voluntarios Acerca de nuestra organización: Comparte un resumen muy breve de la organización y el equipo detrás de este proyecto y muéstrale a tus donadores por qué tienes las herramientas correctas y habilidades para atacar esta problemática. ¡Eso es todo! Siéntete libre de usar tu creatividad y hacer esta sección tan atractiva como desees.</t>
  </si>
  <si>
    <t>jorgecontreras@live.cl</t>
  </si>
  <si>
    <t>https://hipgive.org/wp-content/uploads/2019/07/PRESUPUESTO-2019.xlsx</t>
  </si>
  <si>
    <t>build 3d printer from 0</t>
  </si>
  <si>
    <t>Buenas tardes a toda la gente de buen corazón yo soy de Bolivia les escribo esperando me puedan ayudar soy padre de 3 niños hace más de un año no encuentro trabajo está difícil en mi país gracias a él presidente q tenemos les ruego quiera habrir un pequeño negocio familiar ( una carnicería ) para poder ayudar a mi mis hijos y a mi esposa porfavor se q hay gente de buen corazón q quizás me ayude a salir adelante mi país está apunto de convertirse en la próxima Venezuela ayúdenme porfavor gracias atte Pablo cesar Suárez</t>
  </si>
  <si>
    <t>Fieldtrip to Mayan textile tradition in Guatemala</t>
  </si>
  <si>
    <t>Asociacion de Amigos del Museo Ixchel</t>
  </si>
  <si>
    <t>557920-1</t>
  </si>
  <si>
    <t>https://hipgive.org/wp-content/uploads/2019/06/Partida-90-26.11.1987----Registro-Acuerdo-Gubernativo-672-87-del-12.08.1....pdf</t>
  </si>
  <si>
    <t>Buenas soy un chamo de venezuela tengo 19 años estudiaba en la universidad de carabobo pero he tenido quedejar mis estudios para poder trabajar y lo que gano es poco pido ayuda para poder comprar un pasaje e irme de verdad si alguien me puede ayudar se lo estaria eternamente agradecido</t>
  </si>
  <si>
    <t>educacion@museoixchel.org</t>
  </si>
  <si>
    <t>BUENA VIDA ALQUILER DE FINCAS</t>
  </si>
  <si>
    <t>(472) 694-42</t>
  </si>
  <si>
    <t>BRIGADA DE BOMBEROS FORESTALES PARA HUMEDAL DE CHIMBOTE</t>
  </si>
  <si>
    <t>Viaje a la tradición textil maya de Guatemala</t>
  </si>
  <si>
    <t>guille.martinezpinillos@gmail.com</t>
  </si>
  <si>
    <t>The textures, designs and colors used in them have a meaning that goes beyond the creation of the piece itself: a fact not known by many, they embody the origins of the Mayan people, their customs and traditions. In 2018 Ixchel Museum created an experience, especially for rural schools, is fieldtrip to learn about the textile tradition of Guatemala and it fulfills the obligatory requirements in the national curriculum. This program is designed for 10-12 year-olds and received, during its first year, 100 children from public schools in rural areas, having a major impact on learning processes. Many of the children that visit the Museum through this program are kids that still have the textile tradition, have seen family members or are from places that the textile tradition has disappeared. Project. Fieldtrip to Mayan textile tradition in Guatemala The goal of the Project Fieldtrip to Mayan Textile Tradition in Guatemala is for 300 students to have access to the history of the Mayan textile tradition so that future generations can learn about the origin, identity, values, ancestral traditions and customs of Mayan societies. Every $10 donation represents that opportunity for one student, covering a guided visit to the Museum’s permanent collection. Mayan dress throughout time, educational workshops and educational materials, a snack and transportation. Proposal The texture, designs and colors of our textiles go beyond the simple history of the of the piece itself; they enclose the origin of the Mayan people, their customs and traditions. They are a living part of our history, but more and more the people from Guatemala are unaware of this important aspect of our identity. Since its inception in 1973, the Ixchel Museum of Indigenous garment, costume, works to (safeguard) protect, document and investigate our cultural treasure: the indigenous textile tradition. With the conviction that the textile tradition must be known and revitalized among the new generations, we created in 2018 a new educational experience aimed especially at primary schools. During the special interactive tour, children have the opportunity to learn about the origins, identities, values, traditions and ancestral customs of the Mayan societies and the relevance to our shared identity today. Our main goal Benefit 300 children from rural public schools with the educational experience. The museum receives more than 10,000 visitors annually, but the people who can benefit most from the experience &amp;#8211; children from rural areas &amp;#8211; are the hardest hit to participate in the educational program. are the ones that have the most difficulty participating in the educational program. With your support we can grant 300 primary school students from rural public schools in Guatemala to participate in the tour for free. Each $10 donation allows a student to participate in a visit that includes: Each donation of $10 allows the participation of a student with a visit that includes: Guided tour of the permanent exhibition . guided tour through the permanent exhibition Interactive educational workshops with didactic materials Snack Haulage transportation What will we achieve with your support? The educational experience is designed to fit into the National Curriculum Base (NCB), aimed at students from 10 to 12 years of age. Some of the common factors of the interviewees was: “The connection with the Mayan past, the presentation of the pieces within the exhibition that is complemented with the educational workshops that take place inside the Childrens’ Room and that connect us with our roots.” Yvonne Lopez Contreras. Family mother. &amp;nbsp; “I was impressed by Cofradia&amp;#8217;s room for its colors, and that it taught me respect for Guatemalan traditions.” Dulce Paola Montenegro Soto. 12 years old. Escuela Oficial Mixta No. 812.” About Us In 1977 the Museo Ixchel was formed, taking its name from the Mayan goddess of fertility and weaving in pre-Hispanic times. In November of 1983 the Museum inaugurated its current building, within the campus of Marroquín University, and a space was created and designed for children and education: the Children ́s Room Exhibit. The Museum is visited every year by over 10,000 people. We are certain that with this project we will be able to reach a group of children who would otherwise not have the means or opportunity to visit the Museum and be exposed to an educational experience designed and supervised by a team of professionals. To Learn more about us visit us at www.museoixchel.org, Facebook Museo Ixchel del Traje Indigena Instagram Museo.Ixchel &amp;nbsp;</t>
  </si>
  <si>
    <t>La textura, los diseños y los colores de nuestros textiles van más allá de la simple historia de la creación de la pieza misma; encierran el origen de los pueblos mayas, de sus costumbres y sus tradiciones. Son parte viva de nuestra historia, pero cada vez más guatemaltecas desconocemos este aspecto importante de nuestra identidad. El Museo Ixchel del Traje Indígena, desde sus inicios en 1973, trabaja para salvaguardar, documentar e investigar nuestro tesoro cultural: la tradición textil indígena. Con la convicción de que la tradición textil debe conocerse y revitalizarse entre las nuevas generaciones, creamos en 2018 una nueva experiencia educativa dirigida especialmente a centros educativos de nivel primario. Durante el recorrido interactivo especial, niños y niñas tienen la oportunidad de conocer los orígenes, identidades, valores, tradiciones y costumbres ancestrales de las sociedades mayas y la relevancia para nuestra identidad compartida de hoy. Nuestra meta: 300 niños y niñas de escuelas públicas rurales beneficien de la experiencia educativa El museo recibe anualmente a más de 10,000 visitas, pero las personas que más pueden beneficiar de la experiencia – niños y niñas de zonas rurales – son los que más les cuesta trabajo participar en el programa educativo. Con tu apoyo podemos becar a 300 alumnos de nivel primario de escuelas públicas rurales de Guatemala para que participen en el recorrido de manera gratuita. Cada donación de US$10 permite la participación de un alumno con una visita que incluye: recorrido guiado por la exposición permanente talleres educativos interactivos con materiales didácticos refrigerio transporte ¿Qué lograremos con tu apoyo? La experiencia educativa es diseñada para encajar en el Currículo Nacional Base (CNB), dirigido a estudiantes de 10 a 12 años de edad. Así nos han explicado el impactó la visita: “La conexión con el pasado maya, la presentación de las piezas dentro de la exhibición que se complementa con los talleres educativos que se realizan dentro de la Sala de la Niñez y que logra conectarnos con nuestras raíces.“ Yvonne López Contreras. Madre de familia. &amp;nbsp; “Me impresiono la sala de Cofradía por sus colores, y que me enseño el respeto a las tradiciones de Guatemala.” Dulce Paola Montenegro Soto. 12 años de edad. Escuela Oficial Mixta No. 812. &amp;nbsp; Acerca del Museo Ixchel El Museo Ixchel del Traje Indígena cumple 46 años de dedicación al principio de que los tejidos indígenas presentan una parte invaluable de la identidad e historia de Guatemala. Un grupo de mujeres guatemaltecas y extranjeras impulsaron la creación del Museo, recolectando piezas textiles para iniciar la colección y eligiendo e nombre en honor a la diosa maya de la fecundidad y tejido en la época prehispánica. La primera exposición textil fue presentada en las instalaciones del Parque de la Industria y en noviembre de 1993, se inauguran las nuevas instalaciones del Museo, dentro del Campus de la Universidad Francisco Marroquín, donde se creó por primera vez el espacio para la exposición y fomento de la educación por medio de la Sala de la Niñez. &amp;nbsp; ¡Conéctate con tus raíces! Para más información sobre nuestro trabajo, visita www.museoixchel.org y síguenos en redes: FB Museo Ixchel del Traje Indígena o Instagram @museo.ixchel. &amp;nbsp;</t>
  </si>
  <si>
    <t>Break the cycle of migration</t>
  </si>
  <si>
    <t>indesgua.lea@gmail.com</t>
  </si>
  <si>
    <t>&amp;nbsp; PRESUPUESTO PROYECTO TOTAL A RECAUDAR $. 3000.00 ATENDEREMOS -NIÑ@S 300 NIÑ@S POR CADA NIÑ@ $. 10.00 DONACIÓN DESGLOSADAS TRANSPORTE $. 2.50 MATERIAL DIDÁCTICO $. 2.50 VISITA GUIADA $. 2.50 REFACCIÓN $. 2.50 TOTAL POR NIÑO $. 10.00 GRAN TOTAL POR 500 NIÑ@S $. 3,000.00</t>
  </si>
  <si>
    <t>https://hipgive.org/wp-content/uploads/2018/11/ACTA-CONSTITUTIVA---REGLAMENTO-INCEDES.pdf</t>
  </si>
  <si>
    <t>fgh</t>
  </si>
  <si>
    <t>mujerespositivas@icwlatina.org</t>
  </si>
  <si>
    <t>12-23-2018</t>
  </si>
  <si>
    <t>FESTIVAL IXKIK&amp;#8217; EMPODERANDO MUJERES GUATEMALTECAS</t>
  </si>
  <si>
    <t>(502) 340-43832</t>
  </si>
  <si>
    <t>Aldeas maya-K´iche´ ubicadas en los departamentos de Quetzaltenango y Totonicapán, Guatemala</t>
  </si>
  <si>
    <t>Leadership, education, and development within reach of indigenous communities.</t>
  </si>
  <si>
    <t>Liderazgo, educación y desarrollo al alcance de las comunidades.</t>
  </si>
  <si>
    <t>patojaxela@gmail.com</t>
  </si>
  <si>
    <t>About our campaign Mayan teenagers and young adults from small villages in western Guatemala hope to live in communities where they can reach their personal and collective dreams. We cannot allow money to stand in the way of this future and be the reason they decide to emigrate. We dream of a Guatemala that provides teenagers and young adults with the conditions they need in order become social leaders who are capable of multiplying their knowledge and experiences in ways that support decision making processes and help others carry out their life goals in the place they were born. According to the National Statistics Institute (INE), in 2015, teenagers and young adults (15-24 years old) represent just over 22% of the total Guatemalan population. Many live in poverty (53% of the total population and 40% are indigenous) and the lack access to healthcare, education, and employment are characteristics shared among many of the country’s communities. It is because of this situation that many young people are forced to migrate in search of alternative ways to guarantee their own survival as well as that of their family and community. &amp;nbsp; For 2019, the LED project’s main goal (LED: Leadership, Education, and Development) is to strengthen the leadership abilities of maya-k’iche’ teenagers and young adults in Totonicapán and Quetzaltenango. Specifically, the project seeks to build personal and collective leadership skills that will contribute to breaking the cycle of migration. &amp;nbsp; Why it matters: Our work involves carrying out a variety of community-level activities based on a training program with teenagers and young adults between 15 and 20 years old; 50% of participants are female and 50% are male. This training incorporates activities designed to strengthen participants’ social leadership skills, specifically their ability to formulate and promote collective initiatives that impact their own lives and those of their community members. In order to participate in this process, our youth participants will be assigned an annual scholarship. &amp;nbsp; By designing and carrying out successful activities with teenagers and young adults, this program also strengthens solidarity, social commitment, and new dreams of constructing prosperous and feasible communities that are possible thanks to their efforts. &amp;nbsp; Scholarship recipients are identified and selected in each community in coordination with local education institutions, local authorities, and community organizations. We consider characteristics such as age, sex, personal trajectory in community service, and willingness to engage in the training process. This willingness is expressed via a letter in which candidates state their personal commitment to the process. &amp;nbsp; Each scholarship includes individual and collective participation in this training process over the course of 12 months. These funds also contribute to funding the community activities that program participants design in training workshops. &amp;nbsp; Each scholarship has a value of $360.00 and every donation -big and small- helps us to work towards our goal. About our organization INCEDES was founded in Guatemala in 2005 by a group of Guatemalan researchers who studied regional migrations and the conditions that caused them. They decided to found INCEDES in order to create an institutional framework that would allow them to advocate for changes in legislation, policies, and local realities associated with migration based on the information their research generated. &amp;nbsp; Our mission is to strengthen society’s ability to address regional migrations as well as formulate and advocate for public and social policies that fully protect the rights of migrants and their families and encourage the right not to migrate. &amp;nbsp; To do this, we have established four lines of work: “Social Vulnerability and Development for the Migrant Family” Program: coordinates and supports processes in Mayan origin and destination communities that promote grass roots efforts to generate conditions that facilitate the right not to migrate. “Applied Research Program”: conducts research on issues related to youth and labor migrations, the relationship between migration, development and human rights, remittances, and immigration legislation “Education Program”: coordinates trainings with government officials and courses with international students and regarding migration and development “Public Advocacy Program”: advocates and advices national and regional executive and legislative bodies on migration issues.</t>
  </si>
  <si>
    <t>Festival Ixkik&amp;#8217; Empoderando mujeres en Guatemala</t>
  </si>
  <si>
    <t>Teatro Municipal Quetzaltenango</t>
  </si>
  <si>
    <t>https://hipgive.org/wp-content/uploads/2019/03/2949Convenio-Teatro-Municipal-de-Quetzaltenango.pdf</t>
  </si>
  <si>
    <t>Sobre nuestra campaña Adolescentes y jóvenes mayas de pequeñas aldeas del occidente de Guatemala, desean vivir en comunidades en las que puedan realizar sus sueños personales y colectivos. No podemos permitir que el dinero se interponga en ese futuro y deseen emigrar. &amp;nbsp; Soñamos con una Guatemala que garantice condiciones para que adolescentes y jóvenes guatemaltecos tengan la oportunidad de ser líderes sociales capaces de multiplicar sus conocimientos y experiencias, ayudando a otros en la toma de decisiones y en la realización de sus proyectos de vida en el lugar donde nacieron. &amp;nbsp; Según el INE (2015) un poco más del 22% de la población total de Guatemala son adolescentes y jóvenes (15-24 años), viviendo en condiciones de pobreza (53% de la población total, 40% son indígenas) además de falta de servicios de salud, educación y empleo que caracteriza a muchas comunidades en el país. En este contexto, muchos de ellos se ven obligados a migrar en búsqueda de alternativas para su sobrevivencia personal, familiar y comunitaria. &amp;nbsp; En el 2019, el objetivo central del proyecto LED (Liderazgo, Educación y Desarrollo) es fortalecer el desarrollo de adolescentes y jóvenes indígenas maya-k’iche’ en los departamentos de Totonicapán y Quetzaltenango, formando capacidades de liderazgo personal y colectivo que contribuyan a romper con el ciclo de la migración. &amp;nbsp; ¿Cómo pondremos tus donaciones en acción? Nuestro trabajo consiste en realizar un conjunto de actividades comunitarias, formativas y de capacitación con adolescentes y jóvenes de 15 a 20 años, mujeres (50%) y hombres (50%), fortaleciendo sus capacidades de liderazgo social para la formulación e impulso de iniciativas colectivas que impacten sus vidas y las de sus comunidades mediante la asignación de becas para participar en el proceso formativo. Creando y realizando acciones exitosas entre adolescentes y jóvenes, se fortalece la solidaridad, el compromiso social y el surgimiento de sueños futuros en los que se contribuye a la construcción de comunidades prósperas y posibles, gracias a su esfuerzo. &amp;nbsp; Los becarios son identificados y seleccionados en cada comunidad en coordinación con instituciones educativas locales, autoridades y organizaciones comunitarias o municipales. Se tomarán en cuenta las siguientes características: edad, sexo, trayectoria personal de trabajo comunitario y disposición de participar en el proceso formativo mediante la firma de una carta personal de compromiso. &amp;nbsp; Cada beca contempla la participación individual y colectiva en un proceso educativo de formación y capacitación durante un año así como un aporte económico colectivo para la realización de actividades comunitarias diseñadas en los talleres por las y los becarios. &amp;nbsp; El valor de cada beca es de $360.00 al año y cada donación -grande o pequeña- nos ayuda a alcanzar esta meta. &amp;nbsp; Con tú apoyo estarás dando la oportunidad a un/a adolescente o joven destacado por su compromiso comunitario de participar en este proceso educativo de formación y capacitación, fortaleciendo su desarrollo personal y colectivo a través de la multiplicación de sus experiencias con otros jóvenes. &amp;nbsp; El proyecto LED se realiza por INCEDES, en coordinación con instituciones educativas locales, autoridades y organizaciones comunitarias o municipales y tu apoyo. &amp;nbsp; Acerca de nuestra organización INCEDES fue fundado en Guatemala en el 2005, de acuerdo con Acta Constitutiva, por investigadores guatemaltecos quienes se dedican al estudio de las migraciones y las condiciones que provocaban estos desplazamientos. &amp;nbsp; Fundaron INCEDES con el motivo de establecer un marco institucional que les permitía aplicar el conocimiento que generaban a favor de cambios en la legislación, las políticas públicas y la realidad a nivel local que se asocian con las migraciones. &amp;nbsp; Nuestra misión es fortalecer las capacidades sociales para abordar integralmente a las migraciones así como formular y gestionar políticas públicas y sociales relacionadas, desde una perspectiva de garantía de protección integral de los derechos de las personas migrantes y sus familiares. Para ello, hemos establecido 4 ejes de trabajo: Programa de Vulnerabilidad Social y Desarrollo de la Familia Migrante coordina y da acompañamiento a procesos de desarrollo en comunidades mayas de origen y destino de las migraciones internacionales que promueven la autogestión de condiciones de desarrollo local para el ejercicio del derecho a no migrar o migrar en condiciones de derecho, entre otros, el Proyecto LED. Programa de Investigación Aplicada sobre temas relacionados con las migraciones laborales y su relación con el desarrollo y el ejercicio de derechos, las remesas y legislación migratoria. Programa de Educación para realizar capacitaciones con funcionarios de gobierno, cursos con estudiantes extranjeros y de diplomados sobre las migraciones. Programa de Gestión e Incidencia con instancias legislativas y ejecutivas nacionales y regionales sobre temas relacionados. &amp;nbsp; Gracias a tu apoyo, el proyecto LED desde el 2015 se ha proyectado a más de 30 niñas, niños adolescentes y jóvenes. En 2019 contamos con tu apoyo para multiplicar el esfuerzo a través del fortalecimiento del liderazgo juvenil. &amp;nbsp; ¡El desarrollo es posible en el lugar donde nacieron!</t>
  </si>
  <si>
    <t>Costos de operación Estimación Honorarios tallerista por realización de 3 talleres de formación (estimados para 20 participantes) $ 1,800 Hospedaje, transporte y alimentación tallerista (estimado para 3 talleres de formación) $ 400 Ejecución de Talleres Subtotal Materiales (estimados para 20 participantes) $ 1,350 Alimentación (almuerzos, meriendas, agua, estimada para 21 participantes en 3 talleres de formación) $ 1,600 Reuniones de gestión y coordinación (inicial y cierre) $ 750 Aportación colectivo para desarrollo de actividades comunitarias con los participantes $ 1,300 Total $ 7,200</t>
  </si>
  <si>
    <t>Ana Valeria</t>
  </si>
  <si>
    <t>(410) 650-97</t>
  </si>
  <si>
    <t>05-31-2019</t>
  </si>
  <si>
    <t>Feat. Sneakers</t>
  </si>
  <si>
    <t>ramongdillon@gmail.com</t>
  </si>
  <si>
    <t>fdddsd</t>
  </si>
  <si>
    <t>diana.bravo@elpozodevida.org.mx</t>
  </si>
  <si>
    <t>Farmworker Program Coordinator</t>
  </si>
  <si>
    <t>Familias Protagonistas &amp;#8211; Complejo Educativo San José Villanueva</t>
  </si>
  <si>
    <t>beatriz.echeverria@icefsal.org.sv</t>
  </si>
  <si>
    <t>06-19-2019</t>
  </si>
  <si>
    <t>Everything starts at home: Building a house for Benny</t>
  </si>
  <si>
    <t>HABITAT PARA LA HUMANIDAD MEXICO AC</t>
  </si>
  <si>
    <t>HHM890914F16</t>
  </si>
  <si>
    <t>https://hipgive.org/wp-content/uploads/2019/06/Acta-Constitutiva-Hábitat-México.pdf</t>
  </si>
  <si>
    <t>10-31-2019</t>
  </si>
  <si>
    <t>construyendojuntos@habitatmexico.org</t>
  </si>
  <si>
    <t>(551) 901-13</t>
  </si>
  <si>
    <t>Bominthza, Hgo., México</t>
  </si>
  <si>
    <t>Habitat for Humanity Mexico brings people together to build homes, communities and hope.</t>
  </si>
  <si>
    <t>Bread from Heaven</t>
  </si>
  <si>
    <t>Hábitat para la Humanidad México une a las personas para construir viviendas, comunidades y esperanza.</t>
  </si>
  <si>
    <t>Families in need of affordable housing live everywhere: small towns and villages, sprawling cities, your community. Housing need presents itself wherever people live and work, and it takes many forms and has far-reaching effects. THE NEED Across the globe, urban populations have increased rapidly, often outstripping available housing. A century ago, one out of every five people lived in urban areas; now, for the first time in human history, more than half of us do. In these circumstances — and in many others brought about by various policies, laws and systems — one of the biggest obstacles to a world where everyone has a decent and affordable place to live can be access to land for shelter in the first place. In response to the ever-growing need for shelter in your community and around the world, Habitat works in many ways: new construction, repairs to existing homes, small loans for incremental building and home improvements, help establishing title and ownership to land, advocacy for better laws and systems, disaster prevention and recovery, and more. MEXICO In México the housing deficit represents 28.3% of the total households in the country. This means that 34 million people are living in inadequate housing. A Mexican family without financial supports takes 20 years to build their house, with Habitat; a family completes its training (financial workshops, construction and design assistance, healthy housing program) and construction process in between 6 and 12 months. YOUR SUPPORT With your help we can make a change building a world where everyone has a decent and affordable place to live. Families paying too high a percentage of their income for housing often find themselves making impossible choices. Rent or health care? Food or transportation? A decent and affordable place to live helps families by freeing them from such physical and mental hardships and placing them on a path of new opportunity and increased confidence and self-reliance. Habitat works with families to help them acquire the access, skills and financial education necessary for them to be successful homeowners. By partnering with us, families seize the opportunity and possibility that decent, affordable housing represents. Through shelter, we empower. With your support we can build a new beginning to Benny´s family. The goal is to help Benny to build a new house in the state of Hidalgo, in the community of Bominthza. The cost of the build is $10,000 USD, this amount will cover the construction materials, financial workshops and technical and design assistance. To help this family to build strength, stability and self-reliance.</t>
  </si>
  <si>
    <t>Las familias que necesitan viviendas asequibles viven en todas partes: pequeños pueblos y aldeas, ciudades en expansión, o en tu comunidad. La necesidad de vivienda se presenta dondequiera que las personas vivan y trabajen, y toma muchas formas y tiene efectos de largo alcance. LA NECESIDAD En todo el mundo, las poblaciones urbanas han aumentado rápidamente, a menudo superando a las viviendas disponibles. Hace un siglo, una de cada cinco personas vivía en áreas urbanas; Ahora, por primera vez en la historia humana, más de la mitad de nosotros lo hacemos. En respuesta a la necesidad cada vez mayor de un lugar para vivir en su comunidad y en todo el mundo, Hábitat ofrece diversas soluciones: construcciones nuevas, reparaciones de viviendas existentes, pequeños préstamos para mejoras adicionales, ayuda para establecer el título y la propiedad de la tierra, defensa de la causa para incidir en la creación de mejores leyes y sistemas, prevención y atención de desastres, entre otras. MÉXICO En México el déficit habitacional representa el 28.3% del total de hogares en el país. Esto significa que 34 millones de personas viven en viviendas inadecuadas. Una familia mexicana sin apoyo financiero tarda 20 años para construir su casa, con Hábitat; una familia completa su capacitación (talleres financieros, asistencia técnica para la construcción y diseño, programa de vivienda saludable, etc.) y el proceso de construcción entre 6 y 12 meses. TU APOYO Con tu ayuda, podemos hacer un cambio en la construcción de un mundo donde todos tengan un lugar decente y asequible donde vivir. Las familias que pagan un porcentaje demasiado alto de sus ingresos por la vivienda a menudo se encuentran tomando decisiones imposibles. ¿Renta o asistencia médica? ¿Comida o transporte? Un lugar digno y asequible para vivir ayuda a las familias a liberarlas de tales dificultades físicas y mentales y al colocarlas en un camino de nuevas oportunidades y mayor confianza en sí mismas. Hábitat trabaja con las familias para ayudarles a adquirir el acceso, las habilidades y la educación financiera necesaria para que puedan ser exitosos propietarios de vivienda. Al asociarse con nosotros, las familias aprovechan la oportunidad y la posibilidad que representan las viviendas dignas y asequibles. A través de la vivienda, empoderamos. Con TU apoyo podemos construir un nuevo comienzo para la familia de Benny. El objetivo es ayudar a Benny a construir una nueva casa en el estado de Hidalgo, en la comunidad de Bominthza. El costo de la construcción es de $ 10,000 USD, esta cantidad cubrirá los materiales de construcción, talleres financieros y asistencia técnica y de diseño. Para ayudar a esta familia a construir fuerza, estabilidad y autosuficiencia.</t>
  </si>
  <si>
    <t>Habitatmx</t>
  </si>
  <si>
    <t>https://hipgive.org/wp-content/uploads/2019/06/Lista-de-Consejo-Directivo-Nacional-2019.pdf</t>
  </si>
  <si>
    <t>Brazada a Brazada</t>
  </si>
  <si>
    <t>PATRONATO CARRERA DEL AGUA A.C.</t>
  </si>
  <si>
    <t>PCA130819SR8</t>
  </si>
  <si>
    <t>https://hipgive.org/wp-content/uploads/2018/12/Acta-Patronato.pdf</t>
  </si>
  <si>
    <t>https://hipgive.org/wp-content/uploads/2019/06/9-EF-Emitido-Hábitat-para-la-Humanidad-201_kpgm.pdf</t>
  </si>
  <si>
    <t>Emiliano</t>
  </si>
  <si>
    <t>emarchan@qualicg.com</t>
  </si>
  <si>
    <t>https://hipgive.org/wp-content/uploads/2019/06/9-Presupuesto-anual.pdf</t>
  </si>
  <si>
    <t>(811) 492-5000</t>
  </si>
  <si>
    <t>https://hipgive.org/wp-content/uploads/2019/06/Donataria-autorizada-2019.pdf</t>
  </si>
  <si>
    <t>Holder:Hábitat para la Humanidad México A.C. - Address:Avenida Xola 162 Col. Álamos Del. Benito Juárez CP 03400 - Bank:Banco Nacional de México - Number:NA - Routing:NA - Swift:BNMXMXMMXXX</t>
  </si>
  <si>
    <t>05-21-2018</t>
  </si>
  <si>
    <t>Even Angels need Angels!</t>
  </si>
  <si>
    <t>Botellamania</t>
  </si>
  <si>
    <t>Asociación Compañero para Cirugía</t>
  </si>
  <si>
    <t>506814-2</t>
  </si>
  <si>
    <t>https://hipgive.org/wp-content/uploads/2019/07/8470SAT-RTU-ACPC.PDF</t>
  </si>
  <si>
    <t>Bote de Basura Inteligente</t>
  </si>
  <si>
    <t>10-29-2019</t>
  </si>
  <si>
    <t>Liset</t>
  </si>
  <si>
    <t>liset@companerogt.org</t>
  </si>
  <si>
    <t>emily200589@gmail.com</t>
  </si>
  <si>
    <t>(400) 667-03</t>
  </si>
  <si>
    <t>SURGERY FOR 150 CHILDREN WITH MALFORMATIONS AND FROM RURAL INDIGENOUS GUATEMALA.</t>
  </si>
  <si>
    <t>CIRUGÍA PARA 150 NIÑOS CON MALFORMACIONES Y DEL AREA RURAL DE GUATEMALA.</t>
  </si>
  <si>
    <t>Your donation will help 150 children from the most isolated areas of rural Guatemala to receive free and high quality surgery from international medical teams coming from USA and Canada to correct malformations such as Cleft Lip, Cleft Palate, Syndactyly, Polydactyly, Microtia, and burns. Your generosity will not only benefit children from indigenous communities, but will also provide ACPC with the opportunity to win an additional US$5,000 at the end of this challenge. So, the more donations we receive, the greater chance we have to win this prize to increase the number of children to receive surgical care. Why it matters When surgical care is not readily available, easily treatable conditions such as Cleft Lip and Palate can become diseased with high fatality rates. In Guatemala, the incidence of Cleft Lip and Palate is significantly high, especially in isolated rural indigenous communities where villagers face huge barriers to medical care. Same scenario for children who struggle with other abnormalities as Syndactyly, Polydactyly, Microtia, and Burns. We, at ACPC, strongly believe that in order to help families to break the cycle of poverty, to overcome disadvantages that threaten their well-being, and moreover for our country to develop, we need to invest in health care for our future generations. We are all aware that poverty in childhood can have life-long consequences: vulnerable children less like to access health care, complete their education, and more likely to suffer from poor nutrition which will reduce their ability to reach their full potential and do not contribute fully to social, political, and economic growth. So the legacy of child poverty can last a lifetime, but we can come together and change it for kids who have being left behind. WE INVITE YOU TO become an Angel to our Angels! Why to trust Asociación Compañero para Cirugía? Because we are a nonprofit organization that since 2008 has worked in coordination with the Ministry of Health, national and international partners and individuals to provide medical, surgical, and nutritional care for about 8,000 people per year. We have dedicated to identify children as early as one week after birth to receive nutritional support, properly care, and to arrive at the ideal level of health to be provided with prompt surgery by dedicated volunteer and compassionate doctors from Canada and USA, but has also focused on the health and well-being of adults who are provided with the medical and surgical care needed as well as on prevention for cervical and breast cancer for rural indigenous women. What will your donation pay for? Asociación Compañero para Cirugia rents a hospital facility in Guatemala city for a one-week period so that surgical teams can provide free of charge surgeries to about 60 patients per week. The rental const for the hospital is local currency Q50,000 per week equivalent to US$6,666 equal to US$111 per patient. The expected amount of $15,000 will cover hospital fee for almost 150 patients. In case the total expected amount is not raised complete, ACPC will keep looking for other sources to complete so that children can have the surgery they desperately need. But&amp;#8230; THERE IS DEFINITELY NO DOUBT THAT WE CAN DO IT TOGETHER BECAUSE FOR THE PARENTS, A SURGERY FOR THEIR KID AT NO COST TO THEN, IS NOTHING SHORT OF A MIRACLE. &amp;nbsp;</t>
  </si>
  <si>
    <t>Borderland Midwives / Parteras Fronterizas</t>
  </si>
  <si>
    <t>Tu donación ayudará a 150 niños de las zonas más aisladas de la zona rural de Guatemala a recibir cirugía gratuita y de alta calidad por parte de equipos médicos internacionales de EE. UU. Y Canadá para corregir malformaciones como labio leporino, paladar hendido, sindactilia, polidactilia, microtia y quemaduras. Tu generosidad no sólo beneficiará a los niños de las comunidades indígenas, sino que también brindará a ACPC la oportunidad de ganar US $ 5,000 adicionales al final de este desafío. Por lo tanto, cuantas más donaciones recibamos, más posibilidades tendremos de ganar este premio para aumentar el número de niños que recibirán atención quirúrgica. ¿Por qué es importante? Cuando la atención quirúrgica no está disponible, las condiciones fácilmente tratables, como el labio leporino y el paladar hendido, pueden constituirse en enfermedades con altas tasas de mortalidad. En Guatemala, la incidencia de labio leporino paladar hendido es significativamente alta, especialmente en comunidades rurales aisladas e indígenas donde las personas enfrentan enormes barreras para recibir atención médica. El escenario es el mismo para los niños que luchan con otras anomalías como sindactilia, polidactilia, microtia y quemaduras. Nosotros, en ACPC, creemos firmemente que para ayudar a las familias a romper el ciclo de la pobreza, superar las desventajas que amenazan su bienestar y, además, para que nuestro país se desarrolle, debemos invertir en la atención médica para las generaciones futuras. Todos somos conscientes de que la pobreza en la infancia puede tener consecuencias para toda la vida: Los niños vulnerables tienen menor oportunidad de acceder a atención médica, completar su educación y es más probable que sufran de una mala nutrición, lo que reducirá su capacidad para alcanzar su máximo potencial y no podrán contribuir al crecimiento social, político y económico del país. Entonces, el legado de la pobreza infantil puede durar toda la vida, pero podemos unirnos y cambiar esto para los niños que han sido relegados. ¡Te invitamos a convertirte en un ángel para nuestros ángeles! ¿Por qué confiar en Asociación Compañero para Cirugía? Porque somos una organización sin fines de lucro que desde 2008 ha trabajado en coordinación con el Ministerio de Salud, socios nacionales e internacionales y personas individuales para brindar atención médica, quirúrgica y nutricional a aproximadamente 8,000 personas por año. Nos hemos dedicado a identificar a los niños una semana después del nacimiento para que puedan recibir apoyo nutricional, atención adecuada y para que alcancen un nivel de salud óptimo para que reciban cirugía de parte de médicos dedicados y compasivos provenientes de Canadá y EE. UU. De igual forma nos hemos dedicado a mejorar las condiciones de vida de adultos que reciben la atención médica y quirúrgica necesaria, de igual forma trabajamos en la prevención del cáncer cérvicouterino y de mama para las mujeres indígenas rurales. ¿Qué se pagará con tu donativo? Asociación Compañero para Cirugía renta un hospital en la ciudad de Guatemala por un período de una semana para que los equipos quirúrgicos puedan proporcionar cirugías gratuitas a unos 60 pacientes por semana. El alquiler del hospital es de Q50,000 por semana equivalente a US$6,666 equivalente a US$111 por paciente. El monto esperado de $15,000 cubrirá la tarifa hospitalaria de casi 150 pacientes. En caso de que la cantidad total esperada no se haya completado, ACPC seguirá buscando otras fuentes para que los niños puedan tener la cirugía que necesitan desesperadamente. Pero&amp;#8230; NO HAY DUDA DE QUE PODEMOS HACERLO JUNTOS PORQUE PARA LOS PADRES, UNA CIRUGÍA PARA SU NIÑO SIN COSTO, ES UN MILAGRO</t>
  </si>
  <si>
    <t>SURGICAL CARE FOR 150 CHILDREN ASOCIACIÓN COMPAÑERO PARA CIRUGIA (ACPC) HOSPITAL SAN LAZARO, GUATEMALA CITY DESCRIPTIONUNIT COSTPATIENT OR HEALTH PROMOTER TOTAL COST TO ATTEND 150 CHILDREN PER MONTH DIRECT COSTS PATIENT EXPENSES LOCAL CURRENCY US DOLLARS Patient Hospital Fee for surgical mission to take place on November 2-9, 2019 1 Q832.50 60 Q49,950.00 $6,660.00 Patient Hospital Fee for surgical mission to take place on February 8-15, 2020 1 Q832.50 25 Q20,812.50 $2,775.00 Patient Hospital Fee for surgical mission to take place on March 7-14, 2020 1 Q832.50 65 Q54,112.50 $7,215.00 TOTAL DIRECT COSTS 150 Q124,875.00 $16,650.00 &amp;nbsp; Expected amount to be raised: US$15,000 &amp;nbsp;</t>
  </si>
  <si>
    <t>lisetolivet@gmail.com</t>
  </si>
  <si>
    <t>Boost the innovation of organizations to transform Mexico!</t>
  </si>
  <si>
    <t>Centro Mexicano para la Filantropia, A.C.</t>
  </si>
  <si>
    <t>CMF881208TV6</t>
  </si>
  <si>
    <t>https://hipgive.org/wp-content/uploads/2018/11/52,226-ActaConstitutiva_spanish.pdf</t>
  </si>
  <si>
    <t>https://hipgive.org/wp-content/uploads/2019/07/Nombramiento-JD-ACPC-2019.PDF</t>
  </si>
  <si>
    <t>tamara.martinez@cemefi.org</t>
  </si>
  <si>
    <t>(520) 155-24696429</t>
  </si>
  <si>
    <t>Support our NonProfit Incubator, supporting innovation that helps build a better country. Where good things happen.</t>
  </si>
  <si>
    <t>https://hipgive.org/wp-content/uploads/2019/07/Dictamen-Estados-Financieros--ACPC-2018.pdf</t>
  </si>
  <si>
    <t>Apoya a la Incubadora de Organizaciones, donde surgen proyectos innovadores que construyen un mejor país. Donde lo bueno sucede.</t>
  </si>
  <si>
    <t>After 30 years of continuous work, at Cemefi we had an opportunity to grow through an exciting large-scale project: la Casa de la Filantropía y RSE. (The House of Philanthropy and Corporate Social Responsibility.) The construction of our new headquarters for the will help us serve our 5000+ members and of all the people who seek to transform Mexico through work in civil society organizations. &amp;nbsp; Today, after lots of hard work and determination, construction is 55% complete and we’ll officially open the building in spring 2019. One of the most innovative and important areas within the overall project is the Nonprofit Incubator and you can help us make it a reality. Why do we need the incubator? The Nonprofit Incubator will work with new and up-and-coming organizations who have the vision and commitment to develop innovative social impact initiatives, but don’t know where to start. &amp;nbsp; Cemefi brings a team of experienced, professional advisors to the project: we are looking forward to working with up to 100 new initiatives per year, offering advice and guidance. However, we need your help to equip the incubator with up-to-date infrastructure and technology if we are to achieve our purpose. &amp;nbsp; Will you help us? The opening of La Casa is fast approaching and we want the Nonprofit Incubator to begin operating as soon as the doors are open. How can you help? Your contribution, no matter how big or small, will help us increase innovation in the nonprofit sector in Mexico. All funds raised will be used to equip the Incubator with the equipment, furniture and digital infrastructure that we need to optimize creativity and team work. &amp;nbsp; With your help the Incubator will start work as soon as possible. Join our team and we can boost innovation together!</t>
  </si>
  <si>
    <t>Después de 30 años de trabajo continuo, en Cemefi se nos presentó la oportunidad de emprender un nuevo proyecto, La Casa de la Filantropía y la Responsabilidad Social Empresarial. Se trata de la construcción de una nueva sede para el servicio de nuestros más de 5000 miembros y de todas las personas que buscan transformar a México. &amp;nbsp; Hoy, gracias al esfuerzo de grandes voluntades, la construcción lleva un 55% de avance y se tiene planeada su inauguración en la primavera de 2019. Este espacio, albergará un proyecto innovador, la Incubadora de Organizaciones y tú puedes ayudarnos a hacerla realidad. &amp;nbsp; ¿Por qué necesitamos la incubadora? La Incubadora de Nuevas Organizaciones tiene el propósito de impulsar las ideas, visiones, metas e iniciativas con impacto social de personas que desean el bienestar y desarrollo de nuestro país y de sus comunidades de alguna forma, pero no saben por dónde comenzar. &amp;nbsp; En Cemefi contamos con el equipo profesional necesario para asesorar y acompañar el proceso de desarrollo y permanencia de estas nuevas organizaciones, logrando atender hasta 100 nuevas iniciativas al año. Sin embargo, necesitamos hoy de tu ayuda para equipar este espacio con la infraestructura y tecnología necesarias y más actualizadas para lograr nuestro propósito. &amp;nbsp; El momento es ahora, ya que la inauguración de La Casa se acerca y queremos que la Incubadora comience a operar en cuánto sus puertas estén abiertas. &amp;nbsp; ¿Cómo puedes ayudar? Tú puedes ayudarnos a seguir impulsando la innovación en México a través de tu aportación, el cuál será destinado directamente al equipamiento de la Incubadora de Organizaciones. Cada donativo, desde lo más pequeño, nos ayudará a instalar el equipo digital, muebles y acondicionar el espacio para optimizar la creatividad y trabajo en equipo. &amp;nbsp; Nuestro principal objetivo es que este espacio comience a funcionar cuanto antes. ¡Forma parte de La Casa y comienza a innovar con nosotros!</t>
  </si>
  <si>
    <t>5 computadoras de escritorio: $604.2 USD c/u = $3,021 USD 3 impresoras: 75.5 USD c/u = $226.5 USD 4 mesas: $282 USD c/u = $1,128 USD 12 sillas para trabajo: 100.7 USD c/u = $1,208.4 USD 2 salas de lectura: 503.5 USD c/u = $1,007.04 USD 2 libreros grandes(2 x 2.5 alto): 704.2 USC c/u = $1,408.4 USD TOTAL: $7,999.34 USD</t>
  </si>
  <si>
    <t>CemefInforma</t>
  </si>
  <si>
    <t>lacasa@cemefi.org</t>
  </si>
  <si>
    <t>https://hipgive.org/wp-content/uploads/2018/11/Junta-Directiva.doc</t>
  </si>
  <si>
    <t>https://hipgive.org/wp-content/uploads/2019/07/ACPC-2019-Approved-budget.pdf</t>
  </si>
  <si>
    <t>Estancia en investigacon para Victoria</t>
  </si>
  <si>
    <t>cd de mexico</t>
  </si>
  <si>
    <t>https://hipgive.org/wp-content/uploads/2019/04/comprobante-de-banco.pdf</t>
  </si>
  <si>
    <t>https://hipgive.org/wp-content/uploads/2018/11/Dictamen-Financiero-CEMEFI-2017.pdf - https://hipgive.org/wp-content/uploads/2018/11/Dictamen-Financiero-CEMEFI-2016.pdf - https://hipgive.org/wp-content/uploads/2018/11/Audited-Financial-Statements-2017-CEMEFI-(english).pdf - https://hipgive.org/wp-content/uploads/2018/11/Informe-financiero-2016-CEMEFI-(inglés).pdf</t>
  </si>
  <si>
    <t>https://hipgive.org/wp-content/uploads/2018/11/CurrentUSD-OpBudget-2018-Cemefi---English.pdf - https://hipgive.org/wp-content/uploads/2018/11/Presupuesto-2018-RSpanish.pdf</t>
  </si>
  <si>
    <t>Booooobs</t>
  </si>
  <si>
    <t>Viurcos</t>
  </si>
  <si>
    <t>vi_y1203@hotmail.com</t>
  </si>
  <si>
    <t>(551) 921-2348</t>
  </si>
  <si>
    <t>Estancia de investigacion en el extranjero</t>
  </si>
  <si>
    <t>Hola ! Mi nombre es Victoria Viurcos Soy estudiante de medicina actualmente curso el servicio social. El Hospital del Mar, Barcelona me invito a hacer una estancia de investigación en el servico de Epidemiologia y paticipar en un proyecto relacionado con cancer de mamá, si se realiza este proyecto podemos ayudar al diganóstico temprano de muchisimas mujeres en México y muchos más países. Mi familia no tiene dinero para solventar los gastos del viaje y desgraciadamente de aqúi al momento que planeo salir de viaje no podría juntar todo el dinero que necesito.</t>
  </si>
  <si>
    <t>Vuelo a Barcelona de ida y vuelta: 20.000 Hospedaje por dos meses: 12.000 Comidas: 6.000 Pasaje: 2.000 &amp;nbsp;</t>
  </si>
  <si>
    <t>Books Go First</t>
  </si>
  <si>
    <t>PROEDUCACION I.A.P.</t>
  </si>
  <si>
    <t>Fund Raising</t>
  </si>
  <si>
    <t>https://hipgive.org/wp-content/uploads/2018/11/ACTA-CONSTITUTIVA-18009.pdf</t>
  </si>
  <si>
    <t>ESTANCIA</t>
  </si>
  <si>
    <t>centro de atención a madres solteras de yucatan A.C.</t>
  </si>
  <si>
    <t>https://hipgive.org/wp-content/uploads/2019/01/CCF15022018_0001.pdf</t>
  </si>
  <si>
    <t>Graciela</t>
  </si>
  <si>
    <t>chelibringas@proeducacion.org.mx</t>
  </si>
  <si>
    <t>reyna guadalupe</t>
  </si>
  <si>
    <t>REYNA0109OSORIO@HOTMAIL.COM</t>
  </si>
  <si>
    <t>(015) 555-751624</t>
  </si>
  <si>
    <t>San Jerónimo Lídice, Ciudad de México, CDMX, México</t>
  </si>
  <si>
    <t>“ A child who reads is an adult who thinks.”</t>
  </si>
  <si>
    <t>(999) 357-0647</t>
  </si>
  <si>
    <t>“Un niño que lee, será un adulto que piensa.”</t>
  </si>
  <si>
    <t>Mérida, Yuc., México</t>
  </si>
  <si>
    <t>Ayúdanos a evitar alcoholismo, drogadicion y vandalismo a temprana edad.</t>
  </si>
  <si>
    <t>The Public Elementary School Juan Rulfo, in Chalco, State of Mexico, is attended by 504 children from 6 to 12 years old. For many of them, the school library is the only place where they can read, imagine and travel to imaginary worlds to create and narrate their own history. Last year, with the help of the school community and donors like yourself, the school constructed a space for the library. Now we need your help to equip it! You will be the one donating the books; we will add the adventure of reading. With the project “Books Go First&amp;#8221;, Proeducación accompanies the school so it can integrate the library into the school&amp;#8217;s everyday life. These way students, teachers and parents can enjoy books inside and outside of the classroom; they take them home and are responsible of its function. Reading in children gives them new tools to solve problems: it increases concentration, vocabulary and gives them a new vision of the world. The School Library is a key element of the educational process. Its basic function is to offer children and young adults a safe and stimulating space where they can develop reading competencies and strategies that allow them to “learn to learn” throughout their lives. With your contribution, we will be closer to reaching the goal of $ 3,000 USD, help us to continue creating adventures! Donate here!</t>
  </si>
  <si>
    <t>AYÚDANOS A EVITAR.- VANDALISMO, ALCOHOLISMO, DROGADICICION Y ABUSO SEXUAL EVITANDO QUE LOS NIÑOS PERMANEZCAN EN LA CALLE DESPUÉS DE SUS LABORES ESCOLARES. El centro de atención a madres solteras de yucatan ac (camsy) da atención a 60 niñas de los recursos de recursos y la pobreza extrema hijos de madres solteras de 6 a 12 años de edad en la CASA DE DÍA DEL NIÑO YUCATECO donde, mientras que las mamas atención de 4 a 6 horas extra escolares donde se encuentra la ayuda para la elaboración de sus tareas y se integra con las actividades físicas, talleres lúdicos formativos y habilidades para la vida. La casa de día del niño yucateco es un programa integral extra escolar que brinda a niños y niñas de primaria 4 horas diarias integradas con: actividades físicas, elaboración de piñatas talleres ludicos formativos, académicos y habilidades para la vida. Ademas brinda alimentación como DESAYUNO, ALMUERZO Y COLACIÓN balanceada, formación en higiene personal y hábitos alimenticios saludables.</t>
  </si>
  <si>
    <t>costos del programa costo total del programa $ 41,688 costo anual por alumno por 12 meses $ 694 costo mensual por alumno $ 57</t>
  </si>
  <si>
    <t>En la escuela Primaria Juan Rulfo, en Chalco, Estado de México, asistimos 504 niñas y niños de 6 a 12 años. Para muchos de nosotros, la biblioteca escolar es el único lugar donde podemos leer, viajar a mundos imaginarios y descubrir que podemos también narrar nuestra propia historia. El año pasado, con ayuda de la comunidad escolar y donantes como tú, se construyó el espacio para nuestra biblioteca. Ahora necesitamos tu ayuda para habilitarla. Tú pones los libros, nosotros ponemos la aventura de leer. &amp;nbsp; Con el proyecto “Todo por los Libros”, Proeducación acompaña a la escuela a integrar la biblioteca a la vida escolar. Así, alumnos, maestros y padres de familia disfrutan de los libros dentro y fuera de clases; los llevan a su casa y juntos se hacen cargo del cuidado de la biblioteca. La lectura en los niños les da nuevas herramientas para resolver problemas, aumenta la concentración, incrementa su vocabulario y les brinda una nueva visión del mundo. La biblioteca escolar es un elemento clave del proceso educativo. Su función básica es ofrecer a los niños y jóvenes un espacio seguro y estimulante donde desarrollar competencias lectoras y estrategias que les permitan “aprender a aprender” a lo largo de la vida. &amp;nbsp; ¡Con tu aportación, estaremos más cerca de llegar a la meta de $3,000 USD, ayúdanos a seguir creando aventuras! ¡Dona aquí! &amp;nbsp;</t>
  </si>
  <si>
    <t>CONCEPTO TOTAL Rehabilitación de Aula $30,000.00 Mobiliario y equipo $32,500.00 Instalación eléctrica $10,000.00 Pintura $5,000.00 Acervo $60,000.00 Capacitación uso biblioteca $5,000.00 Material Didáctico $5,000.00 Equipo Computo $12,500.00 TOTAL $160,000.00</t>
  </si>
  <si>
    <t>https://youtu.be/D1-_k1wBW_4</t>
  </si>
  <si>
    <t>facebok: CENTRO DE ATENCIÓN A MADRES SOLTERAS DE YUCATAN A.C.</t>
  </si>
  <si>
    <t>camsy_ac@hotmail.com</t>
  </si>
  <si>
    <t>Espacios dignos para el desarrollo de las niñas</t>
  </si>
  <si>
    <t>K'wa</t>
  </si>
  <si>
    <t>10001728-2</t>
  </si>
  <si>
    <t>https://hipgive.org/wp-content/uploads/2019/06/Escritura-Constitutiva-de-la-Entidad-KWA.pdf</t>
  </si>
  <si>
    <t>https://hipgive.org/wp-content/uploads/2019/01/1.9-PATRONATO-PROED-2018.pdf</t>
  </si>
  <si>
    <t>https://hipgive.org/wp-content/uploads/2019/01/ESTADOS-FINANCIEROS-DICTAMINADOS-PROEDUCACION-I-A-P--2015-(1).pdf</t>
  </si>
  <si>
    <t>veronicamolinalee@gmail.com</t>
  </si>
  <si>
    <t>(563) 088-13</t>
  </si>
  <si>
    <t>xxxxxxxx</t>
  </si>
  <si>
    <t>https://hipgive.org/wp-content/uploads/2019/01/PRESUPUESTO-ANUAL-2015-2016.xlsx</t>
  </si>
  <si>
    <t>https://hipgive.org/wp-content/uploads/2019/01/Autorizacion-Oficial-SHCP-de-exención-fiscal.pdf</t>
  </si>
  <si>
    <t>Escuela del cuidado</t>
  </si>
  <si>
    <t>Holder:FFC Proeducacion I.A.P - Address:240 Greenwich Street New York, NY, 10286, United States - Bank:The Bank of New York Mellon - Number:021000018 - Routing: - Swift:IRVTUS3N</t>
  </si>
  <si>
    <t>Bank:Banco Base SA, IBM - Swift:IRVTUS3N - Phone:(55) 5010 9929</t>
  </si>
  <si>
    <t>Book Drive for K. Hovnanian Children’s Hospital</t>
  </si>
  <si>
    <t>Escuela de Medicina</t>
  </si>
  <si>
    <t>Boggy bet bills</t>
  </si>
  <si>
    <t>ESCUELA DE FUTBOL ADN</t>
  </si>
  <si>
    <t>FUNDACION ADN</t>
  </si>
  <si>
    <t>0503-201118-101-2</t>
  </si>
  <si>
    <t>https://hipgive.org/wp-content/uploads/2019/04/ARCA-DE-NOE(1).pdf</t>
  </si>
  <si>
    <t>Bisuteria en técnica Miyuki y Peyote</t>
  </si>
  <si>
    <t>BIO PARK LOS AUSOLES</t>
  </si>
  <si>
    <t>victorcamposes@yahoo.es</t>
  </si>
  <si>
    <t>FIDEL</t>
  </si>
  <si>
    <t>FIDELGONZALEZMENJIVAR@HOTMAIL.COM</t>
  </si>
  <si>
    <t>bikehouse</t>
  </si>
  <si>
    <t>(700) 375-16</t>
  </si>
  <si>
    <t>fidelgonzalezmenjivar@hotmail.com</t>
  </si>
  <si>
    <t>Bike</t>
  </si>
  <si>
    <t>Big Bitcoin mining farm powered with solar energy.</t>
  </si>
  <si>
    <t>Madrid, España</t>
  </si>
  <si>
    <t>With the raised money, we will build a large bitcoin mining farm in our city, powered with just solar energy.</t>
  </si>
  <si>
    <t>Con el dinero recaudado, se construirá una gigante granja bitcoin suministrada sólo con energía solar en nuestra ciudad.</t>
  </si>
  <si>
    <t>dab13codmanager@gmail.com</t>
  </si>
  <si>
    <t>eqweqeq</t>
  </si>
  <si>
    <t>Big Bitcoin mining farm powered by solar panels.</t>
  </si>
  <si>
    <t>Bienestar y Cambio en las Personas Privadas de su Libertad</t>
  </si>
  <si>
    <t>direccion@fundacionarmonia.org.mx</t>
  </si>
  <si>
    <t>BICICLETAS PARA JÓVENES DE ESCASOS RECURSOS</t>
  </si>
  <si>
    <t>ajuchitlanunidos@gmail.com</t>
  </si>
  <si>
    <t>BICICLETA PARA CHAVOS</t>
  </si>
  <si>
    <t>BICI PARA CHAVOS</t>
  </si>
  <si>
    <t>Biblioteca libros de sueños</t>
  </si>
  <si>
    <t>Mahe.u.sara@hotmail.com</t>
  </si>
  <si>
    <t>Ensures that a child worker studies</t>
  </si>
  <si>
    <t>https://hipgive.org/wp-content/uploads/2019/07/Carta-acuerdo-ministerial-2.pdf</t>
  </si>
  <si>
    <t>Bibliocleta &amp;#8211; Library bike</t>
  </si>
  <si>
    <t>Bialik Rogozin School for At Risk Children</t>
  </si>
  <si>
    <t>surya@bravenagency.com</t>
  </si>
  <si>
    <t>benjaminff</t>
  </si>
  <si>
    <t>(418) 505-02</t>
  </si>
  <si>
    <t>Facilitate that children and youth from marginal markets and areas of Guatemala obtain education.</t>
  </si>
  <si>
    <t>Facilitar que la niñez y juventud de mercados y áreas marginales de Guatemala, obtengan educación.</t>
  </si>
  <si>
    <t>Currently, there are more than 1 million children working in Guatemala City, Pennat contributes to children have the opportunity of alternative education, learn recreational activities, methodologies to prevent violence, values ​​and promotion of their human rights. Educational program child adolescent girl worker with 25 years of experience works because these values ​​and education continue to build a Guatemala with greater opportunities through education. We need $ 8,000 The donations will be used to give complete education to 16 children for a full year. With the help you provide, we will be providing education to working children from cantonal markets and marginal areas of Guatemala With your help you will be contributing to Guatemalan working children, we are an organization with more than 25 years working for our Guatemala and their childhood We currently have a population of 400 children who are assisted with alternative education endorsed by the Ministry of Education of Guatemala. Help us by donating now Contribute by sharing the content in social networks this content so you can reach more people. You can see more information about who we are and what we do at www.pennat.org</t>
  </si>
  <si>
    <t>Bendita Premier to Chile!</t>
  </si>
  <si>
    <t>Masaya, Nicaragua</t>
  </si>
  <si>
    <t>We are Bendita Premier, a website in spanish, we write about English Premier League and FAWSL.</t>
  </si>
  <si>
    <t>Somos Bendita Premier, una web en español en la cual cubrimos la liga inglesa y la FAWSL.</t>
  </si>
  <si>
    <t>Actualmente existen más de 1 millón de niños y niñas que trabajan en Ciudad de Guatemala, Pennat contribuye a que la niñez tenga la oportunidad de educación alternativa, aprendan actividades recreativas, metodologías de prevención de la violencia, valores y promoción de sus derechos humanos. Programa educativo niño niña adolescente trabajador con 25 años de experiencia trabaja porque estos valores y educación sigan construyendo una Guatemala con mayores oportunidades a través de la educación. Necesitamos $8,000 Las donaciones se utilizarán para dar educación completa a 16 niños y niñas durante un año completo. Con la ayuda que proporciones estaremos brindando educación a los niños y niñas trabajadores de mercados cantonales y areas marginales de Guatemala Con tu ayuda estarás contribuyendo a la niñez trabajadora guatemalteca, somos una organización con más de 25 años trabajando por nuestra Guatemala y su niñez Actualmente contamos con una población de 400 niños y niñas que son atendidos con educación alternativa avalada por el ministerio de educación de Guatemala,. Ayudanos donando ahora Contribuye compartiendo el contenido en las redes sociales este contenido para que pueda llegar a más personas. Puedes ver mayor información de quienes somos y que hacemos en www.pennat.org</t>
  </si>
  <si>
    <t>Epl_es</t>
  </si>
  <si>
    <t>Nicaxeneize@gmail.com</t>
  </si>
  <si>
    <t>$8.000 Equivalen a la educación de 16 niños y niñas del Programa Educativo Niño Niña Adolescente Trabajador , 1 año completo para su educación ,materiales educativo, mantenimiento de salones . &amp;nbsp;</t>
  </si>
  <si>
    <t>pennatgt</t>
  </si>
  <si>
    <t>Bendita Premier a Chile!!</t>
  </si>
  <si>
    <t>Bella&amp;#8217;s Surgery</t>
  </si>
  <si>
    <t>Ensure sustainability of forest conservation through ecotourism (Los Tuxtlas, Mexico)</t>
  </si>
  <si>
    <t>Bekind</t>
  </si>
  <si>
    <t>Beggin fast food</t>
  </si>
  <si>
    <t>Becas para un Mundo más Incluyente</t>
  </si>
  <si>
    <t>Becas para niños</t>
  </si>
  <si>
    <t>ENGRANDECIENDO LA CULTURA EN MI COMUNIDAD</t>
  </si>
  <si>
    <t>hechoporangelesprocuracion@gmail.com</t>
  </si>
  <si>
    <t>ninaacuario123@hotmail.com</t>
  </si>
  <si>
    <t>Becas</t>
  </si>
  <si>
    <t>English Classes for 15 Immigrant Latina Women</t>
  </si>
  <si>
    <t>20-2986926</t>
  </si>
  <si>
    <t>https://hipgive.org/wp-content/uploads/2019/02/MUA-IRS-Letter-re-tax-exempt-status-2010.pdf</t>
  </si>
  <si>
    <t>Lourdes</t>
  </si>
  <si>
    <t>lourdes@mujeresunidas.net</t>
  </si>
  <si>
    <t>BECA PARA JHONNY</t>
  </si>
  <si>
    <t>(415) 621-8140</t>
  </si>
  <si>
    <t>Help us raise funds to keep offering ESL class for immigrant Latina domestic workers!</t>
  </si>
  <si>
    <t>¡Ayúdenos a recaudar fondos para seguir ofreciendo clases de ESL para trabajadoras domésticas latinas inmigrantes!</t>
  </si>
  <si>
    <t>Be a part of our dream</t>
  </si>
  <si>
    <t>WHO WE ARE Mujeres Unidas y Activas (MUA) is a grassroots organization of Latina immigrant women with a double mission of promoting personal transformation and building= community power for social and economic justice. CAMPAIGN &amp;amp; WHY IT MATTERS Help us raise funds to keep offering ESL classes for domestic workers! Especially in this political climate, it’s important to stand in solidarity with the immigrant community and encourage Latina immigrant women to continue fighting for their rights. The majority of our members are immigrant Latina women and domestic workers; therefore, your donation will greatly impact their lives. Your support will: Build economic self-sufficiency and leadership in the Latina immigrant community Empower Latina immigrant women with a variety of skills such as searching for and interviewing for jobs; on-the-job communication; salary negotiation; and self-care for domestic workers Help alleviate the challenges that prevent our members from attending classes such as transportation, childcare, class materials, etc. HOW ARE WE GOING TO ACHIEVE IT &amp;amp; HOW YOU CAN HELP If 20 donors give $100 each = $2000 can help complement an English teacher’s salary If 20 donors give $50 each = $1000 can help with childcare If 30 donors give $30 each = $900 can help with transportation If 30 donors give $20 each = $600 can help with class materials If 50 donors give $10 each = $500 can help with healthy snacks and refreshments Total needed $5000 &amp;nbsp; #GOMujeres 2019 will help us match some of the funds. Donate now and be part of the change! &amp;nbsp;</t>
  </si>
  <si>
    <t>QUIENES SOMOS Mujeres Unidas y Activas (MUA) es una organización de base de mujeres inmigrantes latinas con la doble misión de promover la transformación personal y construir el poder comunitario para la justicia social y económica. CAMPAÑA Y POR QUÉ IMPORTA ¡Ayúdenos a recaudar fondos para seguir ofreciendo clases de ESL para trabajadoras domésticas! Especialmente en este clima político, es importante estar en solidaridad con la comunidad inmigrante y alentar a las mujeres inmigrantes latinas a continuar luchando por sus derechos. La mayoría de nuestras miembras son mujeres latinas inmigrantes y trabajadoras domésticas, por lo tanto, su donación tendrá un gran impacto en sus vidas. Tu apoyo ayudará a: Construir autosuficiencia económica y liderazgo en la comunidad de inmigrantes latinas Empoderar a las mujeres inmigrantes latinas con una variedad de habilidades, como buscar y entrevista para trabajo; comunicación en el trabajo; negociación salarial; y autocuidado para trabajadoras domésticas. Ayudar a aliviar los desafíos que impiden que nuestras miembras asistan a clases como transporte, cuidado de niñxs, materiales de clase, etc. &amp;nbsp; ¿CÓMO PODEMOS LOGRARLO Y CÓMO USTED PUEDE AYUDAR? &amp;nbsp; Si 20 personas dan $100 cada una =$2000 puede apoyar complementar el sueldo de una maestra de inglés Si 20 personas dan $50 cada una =$1000 puede apoyar con cuidadoras de niñxs Si 30 personas dan $30 cada una =$900 puede apoyar con transporte Si 30 personas dan $20 cada una =$600 puede apoyar a preparar materiales como libros Si 50 personas dan $10 cada una =$500 puede apoyar con refrigerio &amp;nbsp; Total necesitado $5000 &amp;nbsp; #GOMujeres 2019 duplicará las donaciones. ¡Dona ahora y se parte del cambio! &amp;nbsp;</t>
  </si>
  <si>
    <t>luri@mujeresunidas.net</t>
  </si>
  <si>
    <t>barrio sin violencia y sin adiccion</t>
  </si>
  <si>
    <t>gmorelosm@yahoo.com</t>
  </si>
  <si>
    <t>En Venezuela es un sueño estudiar. ¡Ayuda a Emilys!</t>
  </si>
  <si>
    <t>sin fines de lucro</t>
  </si>
  <si>
    <t>https://hipgive.org/wp-content/uploads/2019/07/cv_es.docx</t>
  </si>
  <si>
    <t>barredora</t>
  </si>
  <si>
    <t>Emilys</t>
  </si>
  <si>
    <t>emilys.jose23@gmail.com</t>
  </si>
  <si>
    <t>Bar restaurante</t>
  </si>
  <si>
    <t>Bar de tapas</t>
  </si>
  <si>
    <t>(041) 455-65312</t>
  </si>
  <si>
    <t>baño ecológico demostrativo en población rural de Chimbote. Perú.</t>
  </si>
  <si>
    <t>Empowering young Latinas in Middle Schools</t>
  </si>
  <si>
    <t>Ballet Folklorico Tenochtitlan Fundraiser!</t>
  </si>
  <si>
    <t>Back to School Kick-Off</t>
  </si>
  <si>
    <t>anavalladaresml@gmail.com</t>
  </si>
  <si>
    <t>Back to School Backpack Event</t>
  </si>
  <si>
    <t>Ministerios Pan de Vida</t>
  </si>
  <si>
    <t>47-3072120</t>
  </si>
  <si>
    <t>https://hipgive.org/wp-content/uploads/2018/07/Ministerios-Pan-de-Vida.pdf</t>
  </si>
  <si>
    <t>Empowering survivors of human trafficking</t>
  </si>
  <si>
    <t>sanchez.patricia21@gmail.com</t>
  </si>
  <si>
    <t>kiran@castla.org</t>
  </si>
  <si>
    <t>(916) 832-3999</t>
  </si>
  <si>
    <t>We are kicking-off our second annual back-to-school event with a goal of donating 250 backpacks to local students.</t>
  </si>
  <si>
    <t>Pan de Vida Church, located along Stockton Boulevard and Lawrence Drive in the Oak Park community, is committed to helping the families it serves and the surrounding neighborhood. Our church and local leaders of the Oak Park neighborhood, together, have successfully orchestrated three programs to improve the community we all love. Since 2014, our first program, a college scholarship award has provided a total of seven scholarships ranging from $150 to $500 to incoming and currently enrolled college students. The second program focuses on bringing meals to the homeless in the Oak Park region. In appreciation of the generous donations by our church and community members, we served 170 individual lunches to the homeless in our Oak Park neighborhood last year. Our third program is a back-to-school event, which provides backpacks and school supplies to students attending local Oak Park schools as well as within Sacramento City Unified School District. 2017 was the inaugural year for our back-to-school event and it was a success in exceeding everyone’s expectations! By providing over 200 backpacks to local children, we surpassed our original goal of 150 backpacks. The backpacks contained school supplies for elementary, middle, and high school students. In addition, we partnered with Fresher Sacramento, to provide the students with meal vouchers. Lastly, through a partnership with CSU Sacramento’s Center for College &amp;amp; Career Readiness, we hosted a “College 101” informational workshop for parents, middle, and high school students. This year, we are hosting our second annual back-to-school event with a new goal of 250 backpacks containing school supplies and information on college and career readiness. In order to serve more students and their families in Oak Park and the City of Sacramento, we need your help! Each backpack, with school supplies costs approximately $17 for elementary school students and $31 for middle and high school students, respectively. Would you please consider donating to help us achieve our new goal?</t>
  </si>
  <si>
    <t>Items Elementary (150) Middle/High School (100) Backpacks $9.88 $19.99 Notebook $0.50 $1.97 Pens ( 6.49 @ 60 count) $0.11 Pencils ( 3.79 @ 18 count) $0.21 $0.21 Binder $1.67 Paper ( 2.50 @ 500 count) $0.03 Ruler $1.25 $1.25 Crayons $0.50 Eraser (1.48 @ 3 count) $0.49 $0.49 Dividers $1.99 Index cards $0.50 $0.50 Folders ( 6.99 @ 25 count) $0.28 $0.28 Kleenex ( 1.97 @ 6 count) $0.33 Hand sanitizer ( 22.99 @ 12 count) $1.92 Total (per backpack): $15.86 $28.49 Total per backpack (after 8.25% tax): $17 $31 Overall total: $2,550 $3,100</t>
  </si>
  <si>
    <t>Empower Struggling Readers in Puerto Rico</t>
  </si>
  <si>
    <t>Multisensory Reading Centers of Puerto Rico</t>
  </si>
  <si>
    <t>66-0777652</t>
  </si>
  <si>
    <t>https://hipgive.org/wp-content/uploads/2019/06/501c3_mrc_2014.pdf</t>
  </si>
  <si>
    <t>back to normality</t>
  </si>
  <si>
    <t>msoto@mrcpr.org</t>
  </si>
  <si>
    <t>Back 2 School Clothes &amp;amp; Supplies 4 Ciara</t>
  </si>
  <si>
    <t>(787) 383-0371</t>
  </si>
  <si>
    <t>seasparkle1970@gmail.com</t>
  </si>
  <si>
    <t>Empower and Educate Guatemalan Teens!</t>
  </si>
  <si>
    <t>Peronia Adolescente/AGUJA</t>
  </si>
  <si>
    <t>Guatemalan Association (please see acta constitutiva attached)</t>
  </si>
  <si>
    <t>https://hipgive.org/wp-content/uploads/2019/05/ACTA-DE-CONSTITUCIÓN.pdf</t>
  </si>
  <si>
    <t>Ayudo a mi madre con el sueño de construir su casa</t>
  </si>
  <si>
    <t>Ayudemos Kombidar a seguir repartiendo amor y nutrición en El Salvador</t>
  </si>
  <si>
    <t>anna.hadingham@gmail.com</t>
  </si>
  <si>
    <t>juliavalenciacartagena@gmail.com</t>
  </si>
  <si>
    <t>(508) 745-9907</t>
  </si>
  <si>
    <t>Ciudad Peronia, Guatemala City, Guatemala</t>
  </si>
  <si>
    <t>Invest in a community cultural center for education, creativity and youth leadership in Ciudad Peronia.</t>
  </si>
  <si>
    <t>Ayúdanos a cumplir un sueño para la Niñez y Juventud de Ciudad Peronia, Guatemala.</t>
  </si>
  <si>
    <t>Guatemalan youth in crisis: In recent years, the situation for Guatemala’s youth has become increasingly perilous. In 2018, over 50,000 Guatemalans travelling as families were apprehended at the U.S. border as they fled extreme and intractable poverty, hunger, climate change and violence. In the urban barrios of Guatemala City, over half of all children are chronically malnourished. Only four out of ten teens will graduate high school, forcing the majority of the community’s youth into grossly underpaid jobs or even criminal activity, where they may fall victim to a child-murder rate that is ten times greater than in the U.S. Hope and Empowerment: Peronia Adolescente/Teen Peronia&amp;nbsp;is a&amp;nbsp; Guatemalan youth-founded and operated grassroots non-profit. Since 2004, the organization has worked with local youth, families, schools and community leaders to bring hope and opportunity to Peronia teens. Peronia Adolescente consistently delivers comprehensive educational opportunities including scholarships, tutoring, support groups and creative arts programming. Through an innovative methodology, Peronia Adolescente teens are trained in youth leadership and civic participation and give back to their community through volunteering, public art and performance and local campaigns for child and adolescent protection and rights. Call to action: Since day one, Peronia Adolescente has rented a space in the community to offer its services at no cost to local families. This year, the owners of the rented building that we currently occupy are selling the property, and they have asked the organization to either buy it or leave by fall of 2019. We are convinced that investing in the purchase of this property is a powerful and strategic decision that will strengthen the group’s impact and reach and will provide long-term access to education, support and culture for generations of youth to come. Long-term impact If at-risk Peronia teens have continued access to a safe and permanent youth center in their community they will be able to pursue higher education, break generational cycles of poverty and participate in the construction of a culture of peace and youth rights in their community. How you can support: Donate!&amp;nbsp;We are urgently seeking donations of any amount towards our&amp;nbsp;25,000 USD&amp;nbsp;Phase One goal&amp;nbsp;(we have given ourselves the goal of raising half of the total $50,000 needed for the project during this current 45 day campaign).&amp;nbsp;The Strachan Foundation&amp;nbsp;has generously pledged $12,000 in matching donations;for every $2 you donate, they will give $1 towards the cause!&amp;nbsp;100% of the funds raised will go towards the purchase of the property Pledge your continued support: Consider becoming a monthly donor Help us spread the word!&amp;nbsp;Even if you can&amp;#8217;t donate now, please share this campaign via social media, letter writing, newsletters and within your local community. Join our support team!&amp;nbsp;Volunteer your expertise, guidance and time to the youth of Peronia by helping us with strategic planning, communications, organizational strengthening and continued fundraising efforts. Please contact Anna Hadingham (anna.hadingham@gmail.com) for more information.</t>
  </si>
  <si>
    <t>AYUDEMOS CÓRDOBA</t>
  </si>
  <si>
    <t>Ayudemos al Michi Wasi/ Temporal Victoria</t>
  </si>
  <si>
    <t>Juventud Guatemalteca en Crisis: En los últimos años, la situación de la juventud de Guatemala se ha vuelto cada vez más peligrosa. En 2018, más de 50,000 guatemaltecos que viajaban como familias fueron detenidos en la frontera de los Estados Unidos mientras huían de la pobreza extrema, el hambre, el cambio climático y la violencia. En los barrios urbanos de la Ciudad de Guatemala, más de la mitad de los niños padecen desnutrición crónica. Solo cuatro de cada diez adolescentes se graduarán de la escuela secundaria, lo que obligará a la mayoría de los jóvenes de la comunidad a trabajos mal pagados o incluso a actividades delictivas, donde pueden ser víctimas de una tasa de homicidios infantiles diez veces mayor que en los EE. UU. &amp;#8220;El Riesgo de Ser Mejor En el 2004 un grupo de adolescentes y jóvenes asumen el “Riesgo de Ser Mejor”, deciden organizarse en una comunidad donde se tienen dos opciones: pertenecer a grupos delictivos y morir o participar desde su libre expresión a través de las diferentes manifestaciones. Es así que inicia la Asociación Guatemalteca de Jóvenes por la Adolescencia y Juventud, llamada también “Peronia Adolescente”. &amp;nbsp; El camino ha sido largo y difícil, pero gracias a muchas organizaciones que acompañaron su proceso, ahora Peronia Adolescente cuenta con bases sólidas a nivel jurídico y organizacional que le han permitido continuar su trabajo y ser reconocida por sus procesos de formación de liderazgos, intervenciones en espacios públicos, su articulación con otras organizaciones a nivel local, nacional e internacional y su abogacía por los derechos humanos y la libre expresión. Centro Cultural Comunitario: La asociación se ha repensado en los últimos, como hacer que los procesos que realiza en dicha comunidad puedan ser sostenibles en el tiempo y una de ellas siempre ha sido el poder contar con un&amp;nbsp;Centro Cultural Comunitario, espacio que permitiría que varias generaciones se formen y capaciten. En abril del presente año se pone en venta la casa donde actualmente se tiene rentada,&amp;nbsp;&amp;nbsp;es una buena oportunidad de compra y de contar con un patrimonio que será para la Comunidad de Ciudad Peronia, espacio que permitirá&amp;nbsp;&amp;nbsp;la niñez y juventud tenga acceso&amp;nbsp;&amp;nbsp;a la formación, la recreación y la libre expresión, necesarios para el desarrollo de sus capacidades y habilidades. Llamada a la acción Proyectos puntuales&amp;nbsp;&amp;nbsp;han llegado a la comunidad, pero solo la asociación Peronia Adolescente ha permanecido en el tiempo y es reconocida por la comunidad, como una organización juvenil que aporta a la transformación social. Por eso el día de hoy&amp;nbsp;¡Pedimos tu apoyo!,&amp;nbsp;tu que has conocido el trabajo de Peronia Adolescente,&amp;nbsp;&amp;nbsp;ya sea participando en los Festivales Culturales, Cierres de Calle, procesos de formación con padres y madres de familia, en los grupos comunitarios, en espacios de articulación e incidencia&amp;nbsp;&amp;nbsp;y en otros espacios. La meta a recaudar con&amp;nbsp;$50,000, los cuales deberán estar octubre del 2019, es poco tiempo pero creemos que junto con los y las amigas de Peronia Adolescentes lograremos este sueño.&amp;nbsp;La Fundación Strachan&amp;nbsp;ha prometido generosamente donar $ 12,000,&amp;nbsp;¡Por cada $ 2 que donas, darán $ 1 a la causa! &amp;nbsp; 1)¡Dona!&amp;nbsp;Estamos buscando con urgencia donaciones de cualquier monto para alcanzar nuestro objetivo de la Fase Uno de 25,000 USD&amp;nbsp; La Fundación Strachan ha prometido generosamente $ 12,000 en donaciones complementarias; ¡Por cada $ 2 que donas, darán $ 1 a la causa! El 100% de los fondos recaudados se destinarán a la compra de la propiedad. 2) Promete tu apoyo continuo:considera convertirte en un donante mensual 3)¡Ayúdanos a difundir la palabra!Incluso si no puedes donar ahora, comparte esta campaña a través de las redes sociales, la redacción de cartas, los boletines y dentro de su comunidad local. 4)¡Únete a nuestro equipo de soporte! Ofrece tu experiencia, orientación y tiempo a los jóvenes de Peronia ayudándonos con la planificación estratégica, las comunicaciones, el fortalecimiento organizativo y los esfuerzos continuos de recaudación de fondos. Comunícate con Anna Hadingham (anna.hadingham@gmail.com) para obtener más información.</t>
  </si>
  <si>
    <t>Lima Region, Peru</t>
  </si>
  <si>
    <t>Please, help this home for cats, they need you!</t>
  </si>
  <si>
    <t>Por favor, ayuda a este albergue de gatos. ¡Te necesitamos!</t>
  </si>
  <si>
    <t>This is Michi Wasi: Michi Wasi is a home for cats created seven years ago by Emperatriz Inga Chávez. She rescued a lot of cats, and with effort, built a third floor on her house to make it all for her rescued cats, so they can wait to be adopted.&amp;nbsp; Why do we need your donation:As any other animal shelter in Peru, they run out of food easily and donations don’t come as fast as they need. These cats need to go to a vet periodically and there’s not enough money for that.The shelter is going through a hard time, there’s a pigeon fleas infestation and there’s not enough money for paying baths for the cats and all the medicines. Also these fleas are really bad for Emperatriz’s health.&amp;nbsp;Food is a real problem, and some days the cats need to suffer from hunger because of the lack of it.&amp;nbsp; By these donations, we’ll be able to pay for a vet, buy food and litter, pay for medicines, etc.Every single dollar will help her help the cats, make the difference. She only have us, she depends on other people’s donations and their good heart.Please donate and share our campaign.</t>
  </si>
  <si>
    <t>Esto es Michi Wasi Michi Wasi es un albergue de gatos creado por Emperatriz Inga Chávez hace siete años. Ella rescató a muchos gatos y con esfuerzo logró construir un tercer piso en su casa para que los gatos pudieran vivir hasta que los adopten.¿Porqué necesitamos tu donación?Como cualquier otro albergue de animales en Perú, siempre se acaba la comida rápido y las donaciones no llegan tan rápido como se espera. Los gatos tienen que ir al veterinario periódicamente y no hay dinero para esto.El albergue está pasando por un mal tiempo, hay una infestacion de pulgas de palomas y no hay dinero suficiente para pagar un veterinario ni medicinas ni baños. También, estad pulgas son riesgosas para la salud de Emperatriz.La comida es un problema grave y algunos días los gatos tienen que pasar hambre por la falta de este.Con estas donaciones podremos comprar la comida necesaria, arena para los gatos, pagar las medicinas y pagar el veterinario.Cada dolar nos ayudará a Emperatriz &amp;nbsp;a ayudar a los gatitos. Haz la diferencia. Solo nos tiene a nosotros, depende de las donaciones de personas de buen corazón.Por favor, donen y compartan esta campaña.</t>
  </si>
  <si>
    <t>&amp;nbsp;&amp;nbsp;&amp;nbsp;&amp;nbsp;&amp;nbsp;&amp;nbsp;&amp;nbsp; Overall Project Cost: Purchase of the property:&amp;nbsp; $40,000 Infraestructure and security improvements $10,000 &amp;nbsp; &amp;nbsp; Total Project Cost: $50,000 &amp;nbsp; *(This 45-day HIPGIVE campaign will cover our Phase One spring campaign to raise half of the needed funds for the project. We will be launching a summer and fall campaign to raise the second half of the funds. If you can&amp;#8217;t donate now, consider donating to phase two of the campaign!)</t>
  </si>
  <si>
    <t>luciennegb37@gmail.com</t>
  </si>
  <si>
    <t>https://hipgive.org/wp-content/uploads/2019/06/CONSEJO-DE-DIRECCIÓN.pdf</t>
  </si>
  <si>
    <t>Ayudemos a nuestros niños</t>
  </si>
  <si>
    <t>AYUDEMOS A LUCIANO</t>
  </si>
  <si>
    <t>https://hipgive.org/wp-content/uploads/2019/06/ESTADOS-FINACIEROS-Y-BALANCE-AGUJA-2018---COMPLETO-(1).pdf</t>
  </si>
  <si>
    <t>Ayudemos a la Kombi a seguir repartiendo amor y nutrición en El Salvador</t>
  </si>
  <si>
    <t>Ayudemos a la Kombi a seguir repartiendo amor y nutrición</t>
  </si>
  <si>
    <t>https://hipgive.org/wp-content/uploads/2019/06/PRESUPUESTO-ANUAL-2019-AGUJA-(1).pdf</t>
  </si>
  <si>
    <t>Ayudemos a Fernanda</t>
  </si>
  <si>
    <t>Ayudar para mejorar</t>
  </si>
  <si>
    <t>gaby_76laguapis@hotmail.com</t>
  </si>
  <si>
    <t>Holder:Asociación Guatemalteca de Jóvenes por la Adolescencia y la Juventud - Address:2 Avenida B 8-89, Ciudad Peronia zona 8 de Villa Nueva, Guatemala, Guatemala - Bank:Banco G&amp;T Continental - Number:Ninguno - Routing:Ninguno - Swift:GTCOGTGC</t>
  </si>
  <si>
    <t>Bank:Bank of America, N.A. - Swift:BOFAUS3N - Phone:Ninguno</t>
  </si>
  <si>
    <t>Empoderar a veinte personas con discapacidad en el área de masoterapia para que sean autosuficientes.</t>
  </si>
  <si>
    <t>FUNDACION LATINOAMERICANA DE CAPACITACION Y DESARROLLO EN ESTUDIOS ALTERNATIVOS A.C.</t>
  </si>
  <si>
    <t>FLC1106613N71</t>
  </si>
  <si>
    <t>https://hipgive.org/wp-content/uploads/2019/03/autorizaciondonatariahoja1.jpg</t>
  </si>
  <si>
    <t>ayudar a joven a pagar una deuda</t>
  </si>
  <si>
    <t>DONAJI</t>
  </si>
  <si>
    <t>funcade@yahoo.com.mx</t>
  </si>
  <si>
    <t>(556) 101-0931</t>
  </si>
  <si>
    <t>Ayúdanos a renovar nuestro centro de aprendizaje</t>
  </si>
  <si>
    <t>Ayúdanos a poder realizar el evento de jóvenes líderes mas importante de Iberoamérica</t>
  </si>
  <si>
    <t>Empoderamiento de las mujeres parteras en Bogotá</t>
  </si>
  <si>
    <t>jjucles@gmail.com</t>
  </si>
  <si>
    <t>EL TRABAJO DE HOY SE REFLEJARA MAÑANA</t>
  </si>
  <si>
    <t>angelesdedios@hotmail.com</t>
  </si>
  <si>
    <t>AYÚDANOS A MEJORAR LA VIDA Y DIGNIDAD DE UNA FAMILIA</t>
  </si>
  <si>
    <t>El Poder de transformación en las Mujeres</t>
  </si>
  <si>
    <t>04-19-2018</t>
  </si>
  <si>
    <t>CAMBIAMOS LA VIDA DE UNA FAMILIA CAMBIAMOS SERES HUMANOS.</t>
  </si>
  <si>
    <t>El derecho a la salud en Ilopango</t>
  </si>
  <si>
    <t>La vida de una familia puede estar en tus manos , lo fundamental es que si tu vida cambia tu cambias.&amp;nbsp;El primer punto de nosotros como desarrolladores, es que si la vida y dignidad de las personas mejora tu como persona y ser humano&amp;nbsp; mejora. Estos son los verdaderos cambios que vemos como sociedad, todo nace cuando se es posible ayudar, con una DONACIÓN mínima. Dicha donación esta destinada:&amp;nbsp;1. Mejoras de vivienda.2. Alimentación.&amp;nbsp;3. Educación.</t>
  </si>
  <si>
    <t>migue_anton_@hotmail.com</t>
  </si>
  <si>
    <t>uceda11@gmail.com</t>
  </si>
  <si>
    <t>03-18-2019</t>
  </si>
  <si>
    <t>El Ataúd Móvil</t>
  </si>
  <si>
    <t>el.hogar.colectivo@gmail.com</t>
  </si>
  <si>
    <t>Ayúdanos a mejorar la vida de personas con discapacidad</t>
  </si>
  <si>
    <t>pamela.valles@cibac.mx</t>
  </si>
  <si>
    <t>EDUCATION IN THE FIELD</t>
  </si>
  <si>
    <t>fundacioncna@cna.org.mx</t>
  </si>
  <si>
    <t>Educando Mujéres</t>
  </si>
  <si>
    <t>La Casa Hogar</t>
  </si>
  <si>
    <t>94-3070007</t>
  </si>
  <si>
    <t>https://hipgive.org/wp-content/uploads/2019/01/501c3-IRS-Letter.pdf</t>
  </si>
  <si>
    <t>Ayúdanos a ayudar</t>
  </si>
  <si>
    <t>direccion@bamorelos.org</t>
  </si>
  <si>
    <t>Enriqueta</t>
  </si>
  <si>
    <t>enriqueta@lacasahogar.org</t>
  </si>
  <si>
    <t>(509) 457-5058</t>
  </si>
  <si>
    <t>Yakima, WA, USA</t>
  </si>
  <si>
    <t>Yakima</t>
  </si>
  <si>
    <t>La Casa Hogar connects and educates Latina families, to transform lives and our Yakima Valley. Partner with us.</t>
  </si>
  <si>
    <t>La Casa Hogar connecta y educa familias Latinas, transformando vidas y nuestro valle de Yakima. Únete con tus vecinos.</t>
  </si>
  <si>
    <t>Campaign summary: There are hundreds of strong, dedicated and resilient Latina families in our Yakima Valley. Families that do not have access to adult education that is critical to their self development, confidence and ultimately their ability to accomplish their goals. For over two decades, La Casa Hogar has been connecting and educating Latina families. When a Latina connects to La Casa, her life is transformed. She not only develops her language skills through English classes, but she continues to develop her communication, networking, and leadership skills thus allowing her confidence and self worth to lead her to pursue her ultimate goals such as higher education or a job. While she is in her own classes, her pre-school aged child, who would not otherwise have access to early learning, has access to a high quality pre-school education through La Escuelita. La Escuelita partners with mothers to offer social-emotional, language, physical, cognitive, literacy and STEAM objectives vital to their child&amp;#8217;s early development. Another way that Latina families connect to La Casa, is through Citizenship classes and legal services. Since 2014, over 1,080 people have become US Citizens! La Casa Hogar has been accredited by the Department of Justice to provide high quality legal services at an affordable cost allowing families to achieve their goal of gaining citizenship and changing their families&amp;#8217; trajectory. On this Dia Internacional de la Mujer, we want to raise $3,000 to be able to continue offering adult education to over 200 women in 2019. Your gift today will change trajectories! When you give to La Casa, you partner with Latina Families to help her achieve her goals and change her trajectory and that of her entire family. One life transformed today tuns into one family transformed which ultimately turns into the transformation of our Yakima Valley. Invest in your neighbors, invest in your Yakima Valley. Other ways you can transform lives: We understand that not everyone can make a financial contribution, but everyone can partner with Latina families in the Yakima Valley. Here are some ways you can do that. Spread the word about our campaign. Like our Facebook page and share our campaign with your friends. Use HIPGive social sharing tools Volunteer at La Casa Hogar. Share, share, share!</t>
  </si>
  <si>
    <t>Resumen de la campaña: &amp;nbsp; Hay cientos de familias latinas fuertes, dedicadas y resilientes en nuestro Valle de Yakima. Familias sin acceso a la educación de adultos que es fundamental para su propio desarrollo, confianza y su capacidad para lograr sus metas. Durante más de dos décadas, La Casa Hogar ha estado conectando y educando a las familias latinas. Cuando una latina se conecta a La Casa, su vida se transforma. No solo desarrolla sus habilidades lingüísticas a través de las clases de inglés, sino que continúa desarrollando sus habilidades de comunicación, redes y liderazgo, lo que le permite tener confianza y autoestima para llevarla a alcanzar sus metas, como un diploma o un empleo. Mientras ella está en sus propias clases, su hija de edad preescolar, que de otra manera no tendría acceso al aprendizaje temprano, tiene acceso a una educación preescolar de alta calidad a través de La Escuelita. La Escuelita se une con madres para ofrecer objetivos socioemocionales, de lenguaje, físicos, cognitivos, de alfabetización y STEAM que son vitales para el desarrollo temprano de sus hijas. En este Día Internacional de la Mujer, queremos recaudar $3,000 para para continuar proveyendo classes a más de 200 mujeres en 2019! ¡Tú regalo de hoy cambiará las trayectorias! &amp;nbsp; Cuando donas a La Casa, te unes con familias latinas para ayudarla a perseguir sus sueños y cambiar su trayectoria y la de toda su familia. Una vida transformada se convierte en una familia transformada y, finalmente, se convierte en la transformación de nuestro Valle de Yakima. Invierte en tus vecinos, invierte en tu Valle de Yakima. Otras formas en que puedes ayudar a transformar vidas: Entendemos que no todos pueden hacer una donación financiera, pero todos pueden unirse con familias latinas en el Valle de Yakima. Aquí hay algunas formas en que puedes hacerlo: Corre la voz sobre esta campaña. Dale un “me gusta” a nuestra página de Facebook y comparte nuestra campaña con tus amigos. Use las herramientas de intercambio social de HIPGive. Hágase voluntario de La Casa Hogar. ¡Comparte, comparte, comparte!</t>
  </si>
  <si>
    <t>Ayudando mininos sin hogar</t>
  </si>
  <si>
    <t>LaCasaHogar</t>
  </si>
  <si>
    <t>mymica87@gmail.com</t>
  </si>
  <si>
    <t>https://hipgive.org/wp-content/uploads/2019/03/2019-Board-Roster.docx</t>
  </si>
  <si>
    <t>Ayudando mininos</t>
  </si>
  <si>
    <t>https://hipgive.org/wp-content/uploads/2019/03/2017-Copy-La-Casa-Hogar-Form-990.pdf</t>
  </si>
  <si>
    <t>Ayudando a los sin casa</t>
  </si>
  <si>
    <t>yolytamarys@gmail.com</t>
  </si>
  <si>
    <t>https://hipgive.org/wp-content/uploads/2019/03/Final-Public-PDF-Organizational-Budget-2019.pdf</t>
  </si>
  <si>
    <t>AYUDAME PRA LA UNIVERSIDAD DE MI HIJA</t>
  </si>
  <si>
    <t>TRIANAMILENA5@GMAIL.COM</t>
  </si>
  <si>
    <t>Early Warning System for Human Rights Defenders in Guatemala</t>
  </si>
  <si>
    <t>Ayúdame para bailar otra vez</t>
  </si>
  <si>
    <t>mcasas@hivos.org</t>
  </si>
  <si>
    <t>Ayudame a vivir tengo una anemia aplasica</t>
  </si>
  <si>
    <t>Early Warning System</t>
  </si>
  <si>
    <t>lopezernesta73@gmail.com</t>
  </si>
  <si>
    <t>dwwed</t>
  </si>
  <si>
    <t>AYÚDAME A SEGUIR EN MÉRIDA!!!</t>
  </si>
  <si>
    <t>Ayudame a salvar a mi perra</t>
  </si>
  <si>
    <t>Ayudame a pagar</t>
  </si>
  <si>
    <t>dwdwe</t>
  </si>
  <si>
    <t>ruddy.salinas1@gmail.com</t>
  </si>
  <si>
    <t>AYÚDAME A LLEGAR A MÉXICO</t>
  </si>
  <si>
    <t>Donando para Apoyar la Educación en Aldea El Rosario</t>
  </si>
  <si>
    <t>ayudame a escapar de venezuela</t>
  </si>
  <si>
    <t>emiliolunar@gmail.com</t>
  </si>
  <si>
    <t>Ayudame a cumplir mi sueño</t>
  </si>
  <si>
    <t>Ayudame a pagar mis estudios y a convertirme en un profesional.</t>
  </si>
  <si>
    <t>Hola mi nombre es William tengo 18 años y actualmente estoy estudiando segundo año de medicina. Tengo un hermano, su nombre es Mario el cursa octavo grado.Decidí estudiar medicina ya que mi sueño siempre ha sido ser neurocirujano. Y me esfuerzo por ello, mis notas son sobresalientes.En el año 2005 cuando yo tenía apena 5 años y mi hermano 6 meses. Mi papá se vio obligado a viajar a los Estados Unidos. Ya que en mi país la economía es muy inestable. Y con la llegada de mi hermano el sueldo que mi papá y mamá ganaban no alcanzaba.Cuando mi padre llegó a los Estados Unidos consiguió trabajo, no ganaba mucho pero sí era más de lo que handball en mi país. El siempre nos ayudaba económicamente y pagaba mis estudios y los de mi hermano. Pero en el año 2016 mi padre sufrió un derrame cerebro vascular, por lo cual se sometido a muchas cirugias las cuales eran muy caras y el hospital cobro una gran cantidad de dinero. Los ahorros que teníamos en el banco se utilizanron para pagar los gastos. Y los médicos no daban muchas esperanzas de vida. Pero gracias a Dios mi padre actualmente está en terapias ya que pudo sobrevivir a los tratamientos y cirugias.El problema es que la carrera de medicina es cara a eso sumarle los gastos de la casa y la educación de mi hermano.Yo he tratado de ganar dinero para apoyar a mi familia pero por mis estudios no me queda tiempo. Toda mi familia me esta ayudando con los pagos de mi universidad, pero los gastos incrementan a medida que subo escalones en mi carrera.Por ello busco su ayuda, el dinero lo utilizaré para pagar mis gastos universitarios y los estudios de mi hermano, primero Dios y a la ayuda de todos ustedes algun día seré un profesional y conseguiré un trabajo estable para poder ayude a mi familia.Muchas gracias, que dios los bendiga.&amp;nbsp;</t>
  </si>
  <si>
    <t>DONACIÓN APOYO A OPERACIÓN DE RIÑON DE MIA BUELITA</t>
  </si>
  <si>
    <t>Williamgonzalez50393@gmail.com</t>
  </si>
  <si>
    <t>NORMAALICIA.MEJIA@GMAIL.COM</t>
  </si>
  <si>
    <t>Don Arturo necesita de tu ayuda!</t>
  </si>
  <si>
    <t>05-13-2018</t>
  </si>
  <si>
    <t>Ayúdame a estudiar en China</t>
  </si>
  <si>
    <t>eugenia@olandocente.com</t>
  </si>
  <si>
    <t>Ayúdalos a que rondando llegue más fácil</t>
  </si>
  <si>
    <t>AJUCHITLAN UNIDOS EN EL PROGRESO Y EN LA ADVERSIDAD, A.C.</t>
  </si>
  <si>
    <t>AUP170711MIA</t>
  </si>
  <si>
    <t>https://hipgive.org/wp-content/uploads/2018/10/ACTA-CONSTITUTIVA.pdf</t>
  </si>
  <si>
    <t>Domestic Workers Rights</t>
  </si>
  <si>
    <t>nataly.ulloa@care.org</t>
  </si>
  <si>
    <t>LUZ MARIA</t>
  </si>
  <si>
    <t>(732) 100-0903</t>
  </si>
  <si>
    <t>Ajuchitlán del Progreso, Gro., México</t>
  </si>
  <si>
    <t>Do Not Use</t>
  </si>
  <si>
    <t>¡Momentos de felicidad sobre dos ruedas!</t>
  </si>
  <si>
    <t>75-284-2602</t>
  </si>
  <si>
    <t>https://hipgive.org/wp-content/uploads/2019/03/HRI-IRS-Letter.pdf</t>
  </si>
  <si>
    <t>Francisco tiene 11 años y cursa el quinto año de primaria; para llegar a su escuela tenía que caminar entre tres y cuatro kilómetros ¿Te imaginas esto? En ocasiones sus piecitos ya lastimados le llegaron a sangrar; pero aún así no desistió en su empeño por asistir a clases… Cuando le obsequiamos una bicicleta, su vida cambió porque ya no tuvo que madrugar para llegar a clases y sus piecitos nunca jamás volvieron a sangrar. Así como a Francisco le cambió la vida su bicicleta, ¡Ayúdanos a cambiarle la vida a 25 niñxs y jóvenes también! ¡Queremos proporcionarles un medio de transporte económico, ecológico y práctico que permita a los niñxs y jóvenes desplazarse a sus centros de educación y a nuestros adultos y jefxs de familia a sus actividades de trabajo! Dona desde un dólar o hasta lo que tú corazón te indique, con tu ayuda, apoyarás a cambiarle la vida a 25 personas de bajos recursos económicos. &amp;nbsp; Somos una Asociación Civil conformada por personas altruistas que quisiéramos tener la posibilidad de dar mucho alivio al dolor y la necesidad ajena. Radicamos en una zona de alta marginación y pobreza extrema como lo es el municipio de Ajuchitlan del Progreso, región de Tierra Caliente en el estado de Guerrero, México. Por esto te pedimos nos ayudes con tu donativo para nuestro proyecto, paisano amigo, hermano no nos abandones, no nos dejes, no nos olvides y ayúdanos hacer la vida más hermosa para 25 hermanos nuestros.</t>
  </si>
  <si>
    <t>BICICLETA RODADA 26, MARCA MERCURIO, CON DOBLE SUSPENCION, RINES DE ALUMINIO, FRENOS VB. &amp;nbsp; $175 Dolares Estadounidenses * 25= $4375 Dolares Estadounidenses &amp;nbsp;</t>
  </si>
  <si>
    <t>AAjuchitlan</t>
  </si>
  <si>
    <t>Ayuda Social (Social aid)</t>
  </si>
  <si>
    <t>Maryam</t>
  </si>
  <si>
    <t>help for my families and acquaintances, to be able to help them nutritionally</t>
  </si>
  <si>
    <t>ayuda para mi familias y conocidos, para poder ayudarlos alimenticiamente</t>
  </si>
  <si>
    <t>Currently in Venezuela is going through a very strong crisis, many Venezuelan families are in precarious conditions, that's why I come with the most sincere thanks and humility before you, who can help me financially to help my family and loved ones we are in a precarious situation .....If you can help with a small contribution, every help you give will be of great value to the people who can help ....Those who can not help financially but can help spread this information so that others can collaborate with this small cause would be grateful</t>
  </si>
  <si>
    <t>Actualmente en Venezuela&amp;nbsp;se pasa por una crisis muy fuerte, muchas familias venezolanas nos encontramos en condiciones precarias, es por eso que vengo que con las mas sinceros agradecimientos y humildad ante ustedes, que puedan ayudarme económicamente&amp;nbsp;para poder ayudar a mi familia y seres conocidos que nos encontramos en situación&amp;nbsp;precaria.....Si pueden ayudar con un pequeño aporte, cada ayuda que den sera de gran valor por las personas que podrán ayudar.... Aquellos que no puedan ayudar económicamente pero si puedan ayudarme a difundir esta información para que otros puedan colaborar con esta pequeña causa les estaría agradecido</t>
  </si>
  <si>
    <t>gabriel53100@gmail.com</t>
  </si>
  <si>
    <t>(214) 273-4336</t>
  </si>
  <si>
    <t>yyy</t>
  </si>
  <si>
    <t>Ayuda personal</t>
  </si>
  <si>
    <t>ayuda para seguir y avanzar</t>
  </si>
  <si>
    <t>darkkoki28@gmail.com</t>
  </si>
  <si>
    <t>Ayuda para los Venezolanos en pobreza extrema &amp;#8211; Help for Venezuelans in extreme poverty</t>
  </si>
  <si>
    <t>AYUDA PARA LA UNIVERSIDAD DE MI HIJA NICOLE</t>
  </si>
  <si>
    <t>Ayuda para costear</t>
  </si>
  <si>
    <t>Ayuda para compra de mobiliario de un Kinder.</t>
  </si>
  <si>
    <t>AYUDA NECESITO SALIR DE VENEZUELA</t>
  </si>
  <si>
    <t>Dignificando espacios para las niñas del área rural</t>
  </si>
  <si>
    <t>1001728-2</t>
  </si>
  <si>
    <t>https://hipgive.org/wp-content/uploads/2019/06/Escritura-Asociación-K'WA-171018.pdf</t>
  </si>
  <si>
    <t>AYUDA ME A SALIR DE VENEZUELA PARA TRABAJAR Y PODER AYUDAR A MI FAMILIA</t>
  </si>
  <si>
    <t>Ayuda humanitaria (Humanitarian aid)</t>
  </si>
  <si>
    <t>AYUDA CON LO QUE PUEDAS A MI MADRE</t>
  </si>
  <si>
    <t>AYUDA CON LO QUE PUEDAS</t>
  </si>
  <si>
    <t>HV16226502@GMAIL.COM</t>
  </si>
  <si>
    <t>Remodelar los sanitarios que utilizan las niñas en las escuelas es una manera de mejorar sus condiciones de vida.</t>
  </si>
  <si>
    <t>Ayuda con amor a los venezolanos</t>
  </si>
  <si>
    <t>ayuda al teatro</t>
  </si>
  <si>
    <t>Silao, Gto., México</t>
  </si>
  <si>
    <t>somos un nuevo grupo de teatro de jovenes q queremos seguir estudiando para alcanzar nuestro sueño</t>
  </si>
  <si>
    <t>En K&amp;#8217;wa creemos que todas las niñas tienen el derecho de estudiar en espacios dignos. En las comunidades de Uspantán, Quiché (El Desengaño, Saj Racan y Caracol), que quedan a diez horas de la ciudad de Guatemala en áreas rurales donde no hay agua, luz o señal de telefonía. Hoy en día atendemos a un promedio de 95 niñas/adolescentes que asisten diariamente a una escuela, en la cual los sanitarios sin tan deplorables que la seguridad y la seguridad de las niñas se encuentra en riesgo. ¡Ayúdanos a cuidar su salud, impulsar su educación y promover su empoderamiento! “Abriendo Oportunidades” de K’wa es un programa de empoderamiento de niñas y adolescentes que tiene como principal objetivo trabajar en regiones donde no hay servicios básicos y donde las niñas no tienen mayor oportunidad, logrando así impactar en la permanencia escolar de la niña, en la prevención de embarazos y frenar los indices del matrimonio infantil. Las escuelas y los salones en los que trabajamos no pertenecen la infraestructura de K’wa pero si son de nuestro uso. Asegurar que las niñas tengan un espacio higiénico y seguro es parte de nuestro trabajo y una manera de aportar al desarrollo de una de las comunidades más pobres de Guatemala. ¿CÓMO PONDREMOS TUS DONACIONES EN ACCIÓN? El costo de la remodelación/construcción de los tres módulos de sanitarios es de $5,000 dólares, para la cual se realizaran las siguientes acciones: Coordinar reunión con las autoridades escolares y padres de familia para colaboración en mano de obra los días de construcción. Comprar los materiales destinados a la remodelación de los espacios: inodoros, puertas de metal, material de construcción y gestión de transporte a las tres comunidades en las que se realizará la construcción. Gestionar el transporte hasta las comunidades donde se estarán haciendo Tener una reunión con docentes para dar un plan de mantenimiento a las instalaciones tanto remodeladas como las nuevas. K’wa trabaja desde la base comunitaria implementando sus programas Abriendo Oportunidades y haciendo convenios directamente de base comunitaria. Las escuelas y los salones comunales en los que trabajamos para atender a las niñas no pertenecen la infraestructura de K’wa pero si son de nuestro uso, pues desde ahí lideramos las sesiones de intervención y empoderamiento con las niñas y adolescentes de la comunidad. Lograr que las niñas tengan espacios dignos y seguros es una de las maneras en las K’wa y los donantes pueda seguirá aportando a las comunidades más pobres de Guatemala. POR QUÉ IMPORTA: Actualmente Uspantán, Quiche y las cuatro aldeas en las que trabajamos son unas de las regiones que menos programas de empoderamiento dirigido hacia la niña y la adolescente tiene en Guatemala. Además, es una de las regiones más pobres del país, marcada por la falta de trabajo, la migración, el analfabetismo, la desnutrición, la violencia intrafamiliar, y el machismo generacional. En espacios donde las niñas y adolescentes están participando para empoderarse y trazar un plan de vida que les permite mejorar sus condiciones en el futuro, es importante que puedan ir al baño en tranquilidad, sin riesgo de salud y temiendo por su seguridad. DESAFÍOS POTENCIALES: Si la totalidad de los fondos no se llegan a recaudar, los fondos recaudados se darán prioridad a la escuela mas afectada, por lo que los recurso no dejarán de ser invertidos y continuarán haciendo impacto. Puedes ver los avances de nuestra campaña en nuestra página de Facebook: https://www.facebook.com/kwaguatemala/ ACERCA DE NUESTRA ORGANIZACIÓN: K´wa es una asociación sin fines de lucro en la cual su principal objetivo es empoderar a niñas y adolescentes, del área rural de Guatemala, que viven en condiciones de pobreza y extrema pobreza. La asociación se constituyó el 18 de octubre del 2017, por medio de una Junta Directiva de mujeres guatemaltecas comprometidas con Guatemala pero sobre todo convencidas que la educación y la implementación de programas que promueven el empoderamiento de la niña y la adolescente son fundamentales para su desarrollo.</t>
  </si>
  <si>
    <t>Resumen de la campaña:somos un grupo de teatro nuevo en el lugar donde vivimos, queremos hacer obras de teatro y enseñar teatro a otros jovenes, todos somos estudiantes y por eso no tenemos los suficientes recursos para cubrir nuestras necesidades como grupo como vestuarios, utileria etc. y en el lugar donde vivimos no tenemos el apoyo q necesitamos o q quisieramos.¿Cómo pondremos tus donaciones en acción?mis compañeros y yo decidimos entrar en un concurso de jovenes creadores, en este concurso nos ofrecen la oportunidad de adquirir becas para seguir con nuestros estudios en artes.pero para este concurso se nos piden guiones, imagenes y videos de nuestros proyectos. tenemos los proyectos y ensayamos y nos esforzamos todos los dias pero no tenemos suficiente dinero para lo q se requiere para q nuestros proyectos valgan la pena. decidimos hacer esta campaña para utilizar el dinero y comprar principalmente una camara para grabar nuestros ensayos y presentaciones y hacernos de seguidores q nos apoyan y se unan a nosotros en redes sociales, para vestuarios, luces led para nuestras presentaciones callejeras, un equipo de sonido, microfonos de diadema y los primeros 5 meses de renta de un espacio para ensayarPor qué importa:el arte es muy importante en mexico ya q desgraciadamente por falta de apoyo a los jovenes q queremos hacer estas cosas muchos terminan abandonando estos sueños y cayendo en cosas q no nos benefician como sociedad. sin emabrgo nosotros queremos ser ese lugar donde los jovenes tengan ese apoyo q necesitan</t>
  </si>
  <si>
    <t>beliyexshow@gmail.com</t>
  </si>
  <si>
    <t>AYUDA AL PROFE BATTA</t>
  </si>
  <si>
    <t>Área de cobertura: 4 comunidades Municipio: Uspantán Departamento: Quiché País: Guatemala Propuesta: Construcción de 6 letrinas en 4 comunidades para beneficiar a niñas y adolescentes con el fin de garantizar espacios seguros para las participantes durante las sesiones de temas, juegos y manualidades. PRESUPUESTO GENERAL Materiales No. Cantidad Unidad de medida Descripción de producto Costo unitario Total 1 90 Quintales Cemento Q80.00 Q7,200.00 2 3 Sacos Pegamix Q28.00 Q84.00 3 3 Metros Ceramica Q80.00 Q240.00 4 1140 Unidades Block Q5.00 Q5,700.00 5 210 Unidades Block U Q5.00 Q1,050.00 6 6 Juegos Sanitario y plancha de cemento Q500.00 Q3,000.00 7 5 Quintales Hierro de 3/octavos Q215.00 Q1,075.00 8 1.5 Quintales Hierro de 1/cuarto liso Q245.00 Q367.50 9 30 Libras Alambre de amarre Q15.00 Q450.00 10 1 Camionada Piedrín Q700.00 Q700.00 11 1 Camionada Arena Q1,200.00 Q1,200.00 12 6 Unidades Costaneras de 2&amp;#215;2 metros galvanizada Q200.00 Q1,200.00 13 12 Galones Pintura de aceite Q80.00 Q960.00 14 12 Unidades Brochas Q10.00 Q120.00 15 18 Unidades Lámina de 9 pies Q95.00 Q1,710.00 16 3 cientos Tornillos para lámina Q70.00 Q210.00 17 24 Libras Clavos Q8.00 Q192.00 18 4 Docenas Tabla Q350.00 Q1,400.00 19 6 Unidades Puertas de metal Q575.00 Q3,450.00 Subtotal Q30,308.50 Mano de obra No. Cantidad Unidad de medida Descripción Costo unitario Total 1 4 Fletes Traslado de materiales entregado a las cuatro comunidades Q500.00 Q2,000.00 2 6 Jornales Construcción de las letrinas de inicio a final (una semana de trabajo) Q1,000.00 Q6,000.00 Subtotal Q8,000.00 GRAN TOTAL Q38,308.50</t>
  </si>
  <si>
    <t>Ayuda a Yaniella en Venezuela</t>
  </si>
  <si>
    <t>Ayuda a winpi amiga</t>
  </si>
  <si>
    <t>ayuda a recuperar y seguir adelante</t>
  </si>
  <si>
    <t>Día del Niño @ San Cristobal de las Casas</t>
  </si>
  <si>
    <t>Ayuda a mi papá a tener una mejor calidad de vida</t>
  </si>
  <si>
    <t>anglara@hotmail.com</t>
  </si>
  <si>
    <t>ayuda a mi familia y a mi para salir de Venezuela</t>
  </si>
  <si>
    <t>Desayunador para una infancia saludable.</t>
  </si>
  <si>
    <t>AYUDA A MI AMIGA XOCHITL</t>
  </si>
  <si>
    <t>insepac@insepac.org.mx</t>
  </si>
  <si>
    <t>Desayunador comunitario para una infancia saludable.</t>
  </si>
  <si>
    <t>Infancia y Senectud en Plenitud, A. C.</t>
  </si>
  <si>
    <t>ISE070920KY2</t>
  </si>
  <si>
    <t>https://hipgive.org/wp-content/uploads/2019/05/1-Acta-constitutiva.pdf</t>
  </si>
  <si>
    <t>Ayuda a los niños de Costa Rica</t>
  </si>
  <si>
    <t>Ayuda a la Familia de Hayyim</t>
  </si>
  <si>
    <t>Esau Noe</t>
  </si>
  <si>
    <t>contacto@insepac.org.mx</t>
  </si>
  <si>
    <t>AYUDA A ESTUIANTE DE MEDICINA</t>
  </si>
  <si>
    <t>(551) 701-49</t>
  </si>
  <si>
    <t>Caruso 123, Peralvillo, Ciudad de México, CDMX, México</t>
  </si>
  <si>
    <t>De los jóvenes la gloria es su fortaleza… De los viejos la sabiduría.</t>
  </si>
  <si>
    <t>AYUDA A DESCUBRIR EL POTENCIAL DE UNA PERSONA CON AUTISMO</t>
  </si>
  <si>
    <t>¿Cuál será el cambio que este proyecto podrá aportar a la comunidad, y en qué manera se verá reflejado en las personas? El principal cambio que veremos en la comunidad es que quienes participen en este proyecto conciban a la salud y la nutrición adecuada como derechos, los cuales son base y piso mínimo para ejercer cualquier derecho humano. Este cambio de perspectiva y cosmovisión, traerá como consecuencia que la niñez nahua logre una correcta nutrición permitiéndole un buen desarrollo físico y cognitivo previniendo que en una edad adulta padezcan alguna enfermedad, además de otorgar igualdad de oportunidades, ya que, un niño con un desarrollo deficiente y escaso de nutrientes tiene más limitaciones en todos los ámbitos de su vida y menos oportunidad de aprovechar todo su potencial. ¿Por qué éste proyecto es tan importante? Con tu ayuda tenemos la oportunidad de llegar a la población infantil de la Montaña Alta de Guerrero y poder garantizar el acceso al derecho humano de una nutrición adecuada, que además en este caso, resulta fundamental para el desarrollo y crecimiento posterior de la niñez. Ya la Unicef ha señalado que más de un tercio de las muertes que ocurren todos los años a nivel mundial se atribuyen a la malnutrición y, concretamente a la desnutrición, ya que debilita la resistencia del organismo a enfermedades. Cuando las familias viven en contextos de pobreza y falta de alimentos suficientes, los niñ@s son los más vulnerables a padecer desnutrición. La entrega de suplementos alimenticios compensará la parte económica y proporcionará una correcta nutrición que dote a los niños y niñas de proteínas, minerales y otros nutrientes necesarios para mantener un estado de salud óptimo. Sin estos suplementos, el riesgo de mortalidad infantil continuará y se perpetuarán los factores que llevan a padecer desnutrición, anemia, sobrepeso y otras condiciones propias de una inadecuada nutrición que recordemos, son principalmente consecuencia de una problemática estructural, que no pretendemos combatir con este proyecto, sino más bien, minimizar el impacto que tienen en la calidad de vida de la niñez. Características esenciales de las y los beneficiarios Niños y niñas indígenas nahuas que viven en condiciones de alta marginación y padecen o son propensos a padecer desnutrición inhibiendo su oportunidad de un desarrollo integral, que pueden no ser hij@s o familiares directos de nuestras beneficiarias. Temáticas del proyecto de INSEPAC Atendiendo a los principios rectores de los derechos humanos que son interdependientes e indivisibles, INSEPAC ha estado trabajando en la zona de la montaña alta de Guerrero bajo tres ejes de acción para la promoción y el ejercicio del derecho humano a la salud, la educación y a una alimentación adecuada. Así, en el rubro de salud damos atención a nuestros beneficiarios por medio de consultas periódicas y toma de medidas antropométricas, orientación nutricional y tratamiento puntual cuando detectamos alguna enfermedad crónica, por otro lado, impartimos talleres e impulsamos la participación social como un instrumento de empoderamiento particularmente entre las mujeres y finalmente, facilitamos el acceso a una alimentación adecuada por medio de capacitación en crianza de cabras lecheras y aves de corral para asegurar el autoconsumo de alimentos ricos en nutrientes. ¿De qué otras maneras apoyar? Esto es un trabajo de todos, si así lo deseas puedes convertirte en donante y apoyar económicamente pero también puedes compartir ésta idea con tus amigos, corre la voz acerca de la entrega de suplementos alimenticios, recuerda que mientras más personas estén enteradas de éste proyecto, estaremos más cerca de poder alcanzar nuestra meta, con tu ayuda lograremos mejorar la calidad de vida en la montaña alta de Guerrero. &amp;#8220;Lleguemos hasta los lugares más marginados de México y construyamos un mundo diferente para estas regiones ¿Qué se hará con lo recaudado? Se otorgarán 105 suplementos alimenticios a 105 niños de la montaña alta de Guerrero, cada dosis tiene duración de un mes con un precio de 67.5 dólares cada suplemento, por lo tanto para llevar a cabo la entrega de los 105 suplementos se requiere un total de 7087.50 dólares.</t>
  </si>
  <si>
    <t>Se otorgarán 105 suplementos alimenticios a 105 niños de la montaña alta de Guerreo, cada dosis tiene duración de un mes con un precio de 67.5 dólares cada suplemento, por lo tanto para llevar a cabo la entrega de los 105 suplementos se requiere un total de 7087.50 dólares. &amp;nbsp;</t>
  </si>
  <si>
    <t>insepac@gmail.com</t>
  </si>
  <si>
    <t>Ayuda a cumplir mi sueño.</t>
  </si>
  <si>
    <t>04-25-2019</t>
  </si>
  <si>
    <t>Desarrollo de habilidades e Inclusión Educativa de Niños con Autismo</t>
  </si>
  <si>
    <t>procuracion@autismoarena.org.mx</t>
  </si>
  <si>
    <t>Ayuda a cumplir mi sueño</t>
  </si>
  <si>
    <t>Demo Test de usuario</t>
  </si>
  <si>
    <t>Ayuda a Camilo a seguir con su educación</t>
  </si>
  <si>
    <t>Orgullo Down Venezuela</t>
  </si>
  <si>
    <t>https://hipgive.org/wp-content/uploads/2018/02/DSC_0408.JPG</t>
  </si>
  <si>
    <t>testing_prod@yopmail.com</t>
  </si>
  <si>
    <t>Sylvia Paola</t>
  </si>
  <si>
    <t>paosabogal@gmail.com</t>
  </si>
  <si>
    <t>(322) 891-2719</t>
  </si>
  <si>
    <t>Camilo es un niño 5 años con Síndrome de Down quien necesita de tu ayuda para continuar con su Educación y Terapias</t>
  </si>
  <si>
    <t>Dejate Abrazar</t>
  </si>
  <si>
    <t>COMPAÑIA DE JESUS PROVINCIA DEL PERU</t>
  </si>
  <si>
    <t>https://hipgive.org/wp-content/uploads/2019/06/FICHA-RUC.pdf</t>
  </si>
  <si>
    <t>Mi nombre es Sylvia Paola Sabogal, tengo 36 años, soy de Venezuela, aunque vivo hace tres años en Colombia, y soy mamá de un hermoso niño de cinco años, quien se llama Camilo Ernesto, y que nació con el don del Síndrome de Down. Desde que Cami nació me he dedicado de forma absoluta a su cuidado, de hecho fue él la inspiración para que en Caracas creáramos la Fundación Orgullo Down Venezuela. Sin embargo, debido a la terrible situación de nuestro país hace tres años decidimos venir a la tierra natal de mis padres: Colombia, un hermoso país, lleno de oportunidades, y que aún estamos conociendo. Entre muchos nuevos procesos, Camilo hace un año empezó educación en un colegio público acá en Bogotá, en donde estuvo hasta hace dos semanas, cuando llegué y vi cómo tres niños de su salón le colocaban una colchoneta encima y se subían sobre él sin que el maestro se percatara&amp;#8230; el año pasado, se escapó del salón, y tocó una moto que alguien había metido al patio del colegio, y se quemó la mano. Preocupada por su seguridad, decidí que no regresara más a este colegio, en donde además Cami no ha aprendido ni los colores, ni los números, ni las letras, pues no le dan la educación adecuada. Después de mucho buscar, pues en Colombia la educación es costosa, y pese a que es una Ley no todos los colegios aceptan a niños con condiciones especiales, conseguimos un hermoso colegio, en donde lo aceptan, quieren trabajar con él y además no hacen un súper descuento&amp;#8230; sin embargo, pese al descuento, y poder cubrir las mensualidades, no tengo para poder cubrir los gastos de la inscripción: matrícula, uniformes, guías, útiles escolares, inscripción en el comedor, inscripción de ruta, seguro, carnet, entre otros gastos. Es por eso que recurrimos a sus corazones, para que sean ellos quienes nos ayuden en esta campaña para lograr una educación digna para Camilo Ernesto, la cual le brinde las herramientas adecuadas para lograr su verdadera inclusión en la sociedad, como un hombre de bien, bueno, inteligente, noble y tierno como es mi pequeño. Ayúdanos a que Cami pueda pagar su entrada al colegio, y continuar con su educación, así como con sus terapias de lenguaje, ocupacional y fisioterapia&amp;#8230; Ayúdanos a seguir derribando barreras, y construyendo un mundo mejor para él!!!!</t>
  </si>
  <si>
    <t>Necesitamos 1000$USD (3.000.000 COP) los cuales se invertirán en pagar la inscripción de Camilo en un colegio acorde a sus necesidades, así como cancelar la deuda que tenemos con el centro terapéutico en donde es atendido, y cuyos gastos se detallan seguidamente: &amp;nbsp; Matrícula: 313 $USD (900.000 COP) Pensión: 210 $USD (600.000 COP) Gastos de ingreso (seguro y carnet): 70 $USD (200.000 COP) Uniformes: 174 $USD (500.000 COP) Útiles escorales: 140 $USD (400.000 COP) Deuda con el centro terapéutico: 348 $USD (1.000.000 COP)</t>
  </si>
  <si>
    <t>paosabogal</t>
  </si>
  <si>
    <t>dianabringas@gmail.com</t>
  </si>
  <si>
    <t>Ayuda a Cachorro con HerpesVirus Canino</t>
  </si>
  <si>
    <t>(519) 936-85247</t>
  </si>
  <si>
    <t>We are a campaign of sensitization and collection driven by the Jesuits for the Panamazonía.</t>
  </si>
  <si>
    <t>Somos una campaña de sensibilización y recaudo impulsada por los jesuitas para la Panamazonía.</t>
  </si>
  <si>
    <t>Summary of the campaign: The Amazon is an indispensable region for the survival of humanity, whose benefits have been offered to us free of charge for centuries. However, we have not known how to take care of it, to the point that today the natural wealth of the Amazon rainforest and the indigenous communities that inhabit it are in serious danger. Given this, we want to reject any indifference and let us embrace the Amazon, to welcome the life that gives us and their most urgent needs. Why it matters: We want to raise awareness about the main problems of the Amazon, to make known the mission that the Jesuits are developing in the region, and to expand solidarity networks that allow raising funds to enhance the Jesuit Service to the Panamazonía (SJPAM). About our organization: The Jesuit Service to the Panamazonía (SJPAM) is the agency in charge of dynamizing and articulating the mission that the Jesuits develop in the Amazon together with the indigenous communities, the Catholic Church and various actors of development. Although important steps have been taken in this work Today new resources are needed to continue fighting for the preservation of life in the region.</t>
  </si>
  <si>
    <t>Ayuda a Anitta a abrir su tiendita!!!!</t>
  </si>
  <si>
    <t>Resumen de la campaña: La Amazonía es una región indispensable para la supervivencia de la humanidad, cuyas bondades nos son ofrecidas gratuitamente desde hace siglos. Sin embargo, no hemos sabido cuidar de ella, al punto que hoy en día la riqueza natural de la selva amazónica y las comunidades indígenas que la habitan corren serio peligro. Ante esto, queremos rechazar toda indiferencia y dejarnos abrazar por la Amazonía, para acoger así la vida que nos dona y sus necesidades más urgentes. Por qué importa: Queremos crear conciencia sobre las principales problemáticas de la Amazonía, dar a conocer la misión que los jesuitas desarrollan en la región, y expandir redes de solidaridad que permitan recaudar fondos para potenciar el Servicio Jesuita a la Panamazonía (SJPAM). Acerca de nuestra organización: El Servicio Jesuita a la Panamazonía (SJPAM) es el organismo encargado de dinamizar y articular la misión que los jesuitas desarrollan en la Amazonía junto a las comunidades indígenas, la Iglesia Católica y diversos actores del desarrollo.Aunque se han dado pasos importantes en esta labor, hoy se necesitan nuevos recursos para seguir luchando por la preservación de la vida de la región.</t>
  </si>
  <si>
    <t>contacto@dejateabrazar.org</t>
  </si>
  <si>
    <t>ATHO</t>
  </si>
  <si>
    <t>Durango, Durango, Dgo., México</t>
  </si>
  <si>
    <t>This project it's to help the people who's don't have the enough money to get some food or clothes or every thing</t>
  </si>
  <si>
    <t>Es un proyecto enfocado en ayudar a las personas que no cuentan con los mismos recursos para necesidades básicas</t>
  </si>
  <si>
    <t>Campaning summaryThis is a great opportunity to help all your brothers who's don't have the same opportunity than us, it's a young proyect who's implement in Mexico to begin&amp;nbsp;</t>
  </si>
  <si>
    <t>APAO&amp;nbsp;Es una organización destinada a ayudar a las personas más vulnerables, de escasos recursos comenzar a mejorar solo un poco su economía atravez de tu donativo se ayudará a más personas de las que puedas imaginar.</t>
  </si>
  <si>
    <t>Thank</t>
  </si>
  <si>
    <t>Deja una huella positiva!!!</t>
  </si>
  <si>
    <t>Fundación Margarita Tejada</t>
  </si>
  <si>
    <t>1688840-5</t>
  </si>
  <si>
    <t>https://hipgive.org/wp-content/uploads/2019/06/ConstanciaRTU_16888405.pdf</t>
  </si>
  <si>
    <t>Asociación Financiera para emprendedores AFIE</t>
  </si>
  <si>
    <t>Joselline</t>
  </si>
  <si>
    <t>padrinos21@fundacionmargaritatejada.org</t>
  </si>
  <si>
    <t>ASOCIACIÓN FINANCIERA PARA EMPRENDEDORES</t>
  </si>
  <si>
    <t>jhodosupo@gmail.com</t>
  </si>
  <si>
    <t>(502) 512-50301</t>
  </si>
  <si>
    <t>&amp;#8220;El habla esta en tus manos&amp;#8221; Ayúdanos a comprar tablets para la educación de niños y jóvenes con síndrome de Down.</t>
  </si>
  <si>
    <t>“TÚ DONAS, ELLOS HABLAN” “EL HABLA ESTA EN TUS MANOS” ¿Cómo pondremos tus donaciones en acción? Una terapia del habla justa para ver un avance significativo en las personas con síndrome de Down, debe darse por lo menos 2 veces a la semana de forma individual y al mismo tiempo recibir el apoyo de la familia para que diariamente realice los ejercicios asignados que deben practicar. En la fundación tenemos a más de 550 alumnos. El lenguaje oral es un reto grande para la persona con síndrome de Down, ya que debido a sus características físicas y específicas, el aprendizaje debe ser más adecuado al alumno, convirtiéndose esto en una parte que tiene que ser abordada en la persona con síndrome de Down para tener un desarrollo integral. Con tu donación contribuyes al fondo para poder comprar más tablets. “La tecnología es una herramienta de mucho apoyo para las terapias del habla con un software adecuado reforzaremos el aprendizaje ya que es interactivo”. Una Tablet nos cuesta Q.3, 000.00 y necesitamos la cantidad de 6, El equipo de terapia del lenguaje de fundación margarita tejada es de 10 terapeutas de lenguaje y la cantidad de alumnos totales de la fundación son aprox 550. Todos los alumnos de 0 a 14 años reciben terapia del habla y los alumnos de 14 en adelante solamente reciben la mitad según necesidad. Se atienden a 370 alumnos mensuales y se imparten 1336 terapias al mes. Por la cantidad de población la mayoría de las terapias se dan en parejas o en tríos por periodos de 30-40 minutos/dos veces por semana. Por este motivo se trabaja en centros donde mientras la terapeuta aborda un área con el alumno (Programa Oral-motor/alimentación, deglución, etc.), el otro está trabajando en la tablet otras áreas del lenguaje (fonología, comunicación alternativa, articulación, entre otros). Tablet es un instrumento importante ya que a través de apps específicas de lenguaje apoyan en el proceso terapéutico. Testimonio Scarlett Urrutia: https://youtu.be/BhIKWfbkWDI Por qué importa: Las personas con síndrome de Down cuentan con muchas habilidades para ser integradas dentro de la sociedad; siempre y cuando haya recibido los apoyos necesarios desde temprana edad. A través de la terapia del lenguaje de forma sistemática y con programas diseñados especialmente a sus necesidades, los bebes, niños y adultos con síndrome de Down pueden lograr tener una comunicación oral adecuada. ¿Qué más Puedes hacer? Sabemos que no todos podrán donar, pero siempre podrá ayudarnos, comparte este mensaje en tus redes sociales, con tus amigos, trabajo, conocidos, etc. Ayúdanos con amor y conviértete en un embajador o voluntario para que podamos cumplir la meta. Acerca de nuestra organización: Fundación Margarita Tejada para síndrome de Down desde 1998 atiende a bebes, niños, jóvenes y adultos con este síndrome, bajo un programa educativo y de salud, el cual está orientado a mejorar la calidad de vida para que puedan ser independientes, productivos e incluidos como ciudadanos activos. MISIÓN: Generamos oportunidades de desarrollo con inclusión a personas con síndrome de Down. VISIÓN: Generar un modelo de desarrollo de las personas con síndrome de Down para que sea replicable en todo el país. Durante su trayectoria ha atendido a más de 5,000 familias y actualmente la Fundación Margarita Tejada ofrece sus servicios de forma regular a 560 familias procedentes de diferentes partes del país apoyándolos en las áreas de salud, social y educación. SI QUIERES CONOCER MAS INFORMACIÓN DE FUNDACIÓN MARGARITA TEJADA, VISITANOS: HTTP://WWW.FUNDACIÓNMARGARITATEJADA.ORG</t>
  </si>
  <si>
    <t>Los fondos se utilizaran para la compra de 5 tablets para la terapia de lenguaje de los alumnos con Síndrome de Down de la Fundación Margarita Tejada.</t>
  </si>
  <si>
    <t>fmargaritatejad</t>
  </si>
  <si>
    <t>rafaeldematta@gmail.com</t>
  </si>
  <si>
    <t>ascending.. going up!!</t>
  </si>
  <si>
    <t>Natural y sustentable, A.C.</t>
  </si>
  <si>
    <t>NSU170324TT5</t>
  </si>
  <si>
    <t>https://hipgive.org/wp-content/uploads/2018/10/285638-cluni-20180405132235.pdf</t>
  </si>
  <si>
    <t>dede</t>
  </si>
  <si>
    <t>12-16-2018</t>
  </si>
  <si>
    <t>silvia</t>
  </si>
  <si>
    <t>naturalysustentable3@gmail.com</t>
  </si>
  <si>
    <t>Decide tu Futuro &amp;#8220;DTF&amp;#8221;</t>
  </si>
  <si>
    <t>(998) 192-2756</t>
  </si>
  <si>
    <t>Puerto Morelos, Puerto Morelos, Q.R., México</t>
  </si>
  <si>
    <t>ascendiendo &amp;#8230;. subiendo!!</t>
  </si>
  <si>
    <t>TRAINING CENTER Train people on issues of food production, processing options and feeding, as well as sustainable projects that give them tools to be self-sufficient and competitive, that allows them an extra for their families. In the long term adding to the participants of different workshops, it is possible to create a network of local producers that become suppliers of natural products, free of chemicals and that are duly accredited, satisfying in this way the demand that currently exists in the locality. We require for your finalization, projector, computer, 5 packages of cement, 3 bundles of putty for finish, chairs, thermal waterproofing, white or beige vinyl paint, plastic containers, router, sewing machine, yarns, frames, scissors for sewing and $ 6500 that will allow us to grant scholarships to 30 families during a year.</t>
  </si>
  <si>
    <t>Centro de capacitación Capacitar a las personas en temas de producción de alimentos, opciones de procesamiento y en alimentación, así como proyectos sustentables que les den herramientas para ser autosuficientes y competitivos, que les permita un extra para sus familias derivado de la venta de los excedentes. A largo plazo sumando a los participantes de diversos talleres es posible crear una red de productores locales que se vuelvan proveedores de productos naturales, libres de químicos y que estén debidamente acreditados, satisfaciendo de esta forma la demanda que existe actualmente en la localidad. Requerimos para su finalización: Proyector, Computadora, 5 bultos de cemento, 3 bultos de masilla para acabado de repellado, Sillas, Impermeabilizante térmico, Pintura vinílica blanca o beige, Contenedores de plástico, Router, Máquina de coser, Hilazas, bastidores, Tijeras para costura y $130,000.00 que nos permitirán becar a 30 familias durante un año. &amp;nbsp;</t>
  </si>
  <si>
    <t>Naturalysustentable3@gmail.com</t>
  </si>
  <si>
    <t>Decide tu Futuro</t>
  </si>
  <si>
    <t>Fundacion Prospecta &amp; Innova</t>
  </si>
  <si>
    <t>900647137-2</t>
  </si>
  <si>
    <t>https://hipgive.org/wp-content/uploads/2019/01/CAMARA-DE-COMERCIO.pdf</t>
  </si>
  <si>
    <t>https://hipgive.org/wp-content/uploads/2018/10/CONSTITUTIVA---SILVIA-RUBIO.doc - https://hipgive.org/wp-content/uploads/2018/10/NATSU-CONSTITUTIVA-UN-SOLO-ARCHIVO_20170717_110838.pdf - https://hipgive.org/wp-content/uploads/2018/10/printer@experienciasxcaret.com.mx_20170717_110838.pdf</t>
  </si>
  <si>
    <t>https://hipgive.org/wp-content/uploads/2018/10/Estado-de-Resultados-Natural-2017.pdf - https://hipgive.org/wp-content/uploads/2018/10/Balance-general-Natural-2017.pdf - https://hipgive.org/wp-content/uploads/2018/10/Balanza-de-Comprobacion-Natural-2017-(1).pdf</t>
  </si>
  <si>
    <t>https://hipgive.org/wp-content/uploads/2018/10/Integralhuerto-merme-bordadoLibro1.xlsx</t>
  </si>
  <si>
    <t>Angelica</t>
  </si>
  <si>
    <t>angelicalunad@gmail.com</t>
  </si>
  <si>
    <t>(057) 322-3700043</t>
  </si>
  <si>
    <t>Arts Collective</t>
  </si>
  <si>
    <t>arterosclerosis</t>
  </si>
  <si>
    <t>dar un mejor estilo de vida alas personas con discapacidad en cituacion de abandono</t>
  </si>
  <si>
    <t>asociación de personas con discapacidad</t>
  </si>
  <si>
    <t>https://hipgive.org/wp-content/uploads/2019/05/dni.jpg</t>
  </si>
  <si>
    <t>raymundo.chavez@ilab.net</t>
  </si>
  <si>
    <t>Elevi</t>
  </si>
  <si>
    <t>pedrazamonsalveelevi@gmail.com</t>
  </si>
  <si>
    <t>Arte y &amp;#8220;discapacidad&amp;#8221;: de la norma al nombre</t>
  </si>
  <si>
    <t>(975) 233-947</t>
  </si>
  <si>
    <t>Art in neck</t>
  </si>
  <si>
    <t>Arriving to Tibet Mission</t>
  </si>
  <si>
    <t>04-18-2019</t>
  </si>
  <si>
    <t>Dar comida a los que más lo necesitan</t>
  </si>
  <si>
    <t>Ferzacosta1606@gmail.com</t>
  </si>
  <si>
    <t>Arriba La Libertad. Reconstruyendo un teatro de la comunidad.</t>
  </si>
  <si>
    <t>Dancing in the dark</t>
  </si>
  <si>
    <t>Generacion PRIISMA A.C.</t>
  </si>
  <si>
    <t>GPR120216l99</t>
  </si>
  <si>
    <t>https://hipgive.org/wp-content/uploads/2019/03/ACTA-CONSTITUTIVA-PRIISMA-A.C.1.pdf</t>
  </si>
  <si>
    <t>Fernanda</t>
  </si>
  <si>
    <t>ferzamarripa18@hotmail.com</t>
  </si>
  <si>
    <t>(664) 693-7419</t>
  </si>
  <si>
    <t>Inclusive event that promotes dance as a form of universal expression for people with visual disabilities.</t>
  </si>
  <si>
    <t>Evento inclusivo que promueve el baile como una forma de expresión universal para personas con discapacidad visual.</t>
  </si>
  <si>
    <t>One of the greatest challenges of inclusion is adapting the conditions in which a person with a disability finds himself in order to learn and apply the activities that are carried out in daily life. Being the dance characterized by being taught in a visual way; Most people with visual disabilities do not dare to resume or learn the dance for fear of being judged and / or not being able to do so. Having as a challenge to face this prejudice by developing a teaching method to be able to dance and verify that a person with disabilities is not totally limited to carry out their activities, if not, that the real limitations are the ability to express themselves and feel. The event consists of two main sections: Shows and social. The first section is that the group with visual disabilities, students and teachers from different dance academies in the State, participate with dance performances of the Salsa and Bachata genres. Where, students and teachers without disabilities use masks to dance, allowing to generate awareness of the skills that are required to develop to implement the dance correctly and demonstrate that it is possible to carry it out. The second consists in freely dancing the genres within a track, where teachers, students and people with disabilities dance in pairs in an inclusive and enjoyable way, provided that all the people who are dancing on the track have masks to raise awareness and empathize the conditions in which a person is The purpose of the event is: Generate awareness of empathy in the entire population regarding the issue of Disability Promote the inclusion and diversity of Persons with Disabilities in every day and recreational environment Raise funds to continue offering free training and services to Persons with Disabilities to achieve their independence, as well as dignified quality of life with visual impairment, and the challenge they face every day to be able to return to their activities. &amp;nbsp; How will we put your donations in action? The money raised will be used for the planning and costs of our second edition of blind dance, an event with the purpose of raising funds to continue offering free training and services to People with Disabilities to achieve their independence, as well as a dignified quality of life. For the event it is necessary: Rent tables, chairs, tablecloths. Lighting and sound rental. Drinks and groceries. Advertising printing and ticketing. Why it matters: We know that disability is characterized and is indicated as a condition that will require assistance for various aspects of life, highlighting those of medical care, education, rehabilitation or guidance, leaving aside the social aspect, a factor that can improve those already mentioned. Then, thinking that the social inclusion of people with disabilities can promote their well-being, while promoting a culture of participation of all social actors with or without disabilities for the common benefit. Every day we witness situations that show us that the functional and emotional consequences of a person with some disability condition are not theirs. If not the interaction, response and exposure that your environment offered. Our purpose is to achieve inclusion and give independence to the person with disability, as well as quality of life worthy. Potential challenges: One of the biggest risks is not getting so many people to attend our event, so we will invest in advertising to spread our cause and event, to collect as much as possible for the association. Other ways that people can help: Any amount in your donation will be of great help and we will be very grateful! Help us spread our cause! Visit our facebook&amp;#8217;s website https://www.facebook.com/PRIISMAR About our organization: Generation PRIISMA A.C. is a non-profit civil association formed by a group of volunteers who dedicate a large part of their time and energy in order to support people with visual, intellectual, auditory, motor and psychosocial disabilities through psychological, educational and employment support. recreational with an empathic and humanistic approach. Work through 4 areas; A Different Way of Seeing, IRIS, NETWORK and LAISA that together are responsible for providing training / educational, psychological, legal, labor and recreational support to people with visual, mental (Intellectual and psychosocial), motor, auditory and multiple disabilities, all for free. MISSION Improve the quality of life of people with disabilities through Educational / Trainer, Psychological, Legal, Labor, Recreational support. Achieving its social INCLUSION in a full way. &amp;nbsp;</t>
  </si>
  <si>
    <t>Arranque Automatico</t>
  </si>
  <si>
    <t>Arepas de choclo.</t>
  </si>
  <si>
    <t>Arepas</t>
  </si>
  <si>
    <t>Uno de los mayores retos de la inclusión es el adaptar las condiciones en las que se encuentra una persona con discapacidad para poder aprender y aplicar las actividades que se realizan en la vida cotidiana. Siendo el baile caracterizado por ser enseñado de manera visual; la mayoría de las personas con discapacidad visual no se atreven a retomar o aprender el baile por miedo a ser juzgado y/o no ser capaz de hacerlo. Teniendo como reto enfrentar este prejuicio desarrollando un método de enseñanza para poder bailar y comprobar que una persona con discapacidad no se encuentra totalmente limitada a realizar sus actividades, si no, que las verdaderas limitantes son la capacidad de expresarse y el sentir. El evento consiste en dos apartados principales: Espectáculos y social. El primer apartado consiste en que el grupo con discapacidad visual, estudiantes y maestros de diferentes academias de baile en el Estado, participan con espectáculos de baile de los géneros de Salsa y Bachata. En donde, los estudiantes y maestros sin discapacidad utilizan antifaces para bailar, permitiendo generar conciencia de las habilidades que se requieren desarrollar para implementar el baile de forma correcta y demostrar que si es posible llevarlo a cabo. El segundo consiste en bailar libremente los géneros dentro de una pista, en donde maestros, estudiantes y personas con discapacidad bailan en pareja de forma inclusiva y disfrutable, con la condición que todas las personas que se encuentren bailando en la pista tengan antifaces para concientizar y empatizar las condiciones en las que se encuentra una persona. El evento tiene como propósitos: Generar consciencia de empatía en toda la población en respecto al tema de Discapacidad Promover la inclusión y diversidad de Personas con Discapacidad en todo ámbito cotidiano y recreativo Recaudar fondos para continuar ofreciendo capacitación gratuita y servicios a Personas con Discapacidad para lograr su independencia, así como calidad de vida digna a personas con discapacidad visual, y el reto en el que ellos se enfrentan día a día para poder volver a realizar sus actividades. &amp;nbsp; ¿Cómo pondremos tus donaciones en acción? El dinero recaudado se utilizará para la planeación y costos de nuestra segunda edición de baile a ciegas, evento con el fin de recaudación de fondos para continuar ofreciendo capacitación gratuita y servicios a Personas con Discapacidad para lograr su independencia, así como calidad de vida digna. Para el evento es necesario: Renta de mesas, sillas, manteles. Renta de iluminación y sonido. Bebidas y comestibles. Impresión de Publicidad y boletaje. Por qué importa: Sabemos que la discapacidad se caracteriza y es señalada como una condición que requerirá de por vida una asistencia de diversos aspectos, destacándose los de atención médica, educación, rehabilitación o guía, dejando de lado el aspecto social, factor que puede mejorar los ya mencionados. Entonces, pensando que la inclusión social de las personas con discapacidad puede promover su bienestar, a la vez que impulsa una cultura de participación de todos los actores sociales con o sin discapacidad para el beneficio común. Diariamente somos testigos de situaciones que nos demuestran que las consecuencias funcionales y emocionales de una persona bajo alguna condición de discapacidad, no son propias de ella. Si no de la interacción, respuesta y exposición que su entorno le ofreció. Nuestro propósito es lograr la inclusión y darle independencia a la persona con discapacidad, así como calidad de vida digna. Desafíos potenciales: Uno de los mas grandes riesgos es no conseguir tantas personas que asistan a nuestro evento, por lo cual invertiremos en publicidad para poder difundir nuestra causa y evento, para poder recaudar la mayor cantidad posible para la asociación. Otras formas en las que la gente puede ayudar: Cualquier cantidad en tu donación será de gran ayuda y estaremos muy agradecidos! Ayúdanos a difundir nuestra causa! Visita nuestra pagina de Facebook: https://www.facebook.com/PRIISMAR Acerca de nuestra organización: Generación PRIISMA A.C. es una asociación civil sin fines de lucro que se conforma por un grupo de voluntarios que dedican gran parte de su tiempo y energía a fin de apoyar a personas con discapacidad visual, intelectual, auditiva, motriz y psicosocial mediante apoyo psicológico, educativo, laboral y recreativo con un enfoque empático y humanista. Trabaja a través de 4 áreas; Una Manera Diferente de Ver, IRIS, RED y LAISA que en conjunto se encargan de brindar apoyo capacitador/educativo, psicológico, legal, laboral y recreativo a personas con discapacidad visual, mental (Intelectual y psicosocial), motriz, auditiva y múltiple, todo de manera gratuita. MISIÓN Mejorar la calidad de vida de las personas con discapacidad a través de apoyo Educativo/Capacitador, Psicológico, Legal, Laboral, Recreativo. Logrando así su INCLUSIÓN social de una manera plena y funcional. VISIÓN. Lograr la plena inclusión de las personas con discapacidad en cualquier ámbito de la sociedad. ACTIVIDADES Intervención y Habilitación Temprana: Encargado de habilitar a niños con discapacidad a través de diversos estímulos, que permiten establecer conexiones neuronales y la plasticidad cerebral, permitiendo que favorezcan sus aprendizajes y el desarrollo de sus habilidades, trabajando a través de las diferentes áreas del desarrollo infantil Lenguaje y lectoescritura: Capacita a niños y jóvenes para que puedan ser incluidos en un aula regular. Tutorías: Este programa trabaja de la mano con la currícula escolar asesorando a los jóvenes que se encuentran matriculados en escuelas regulares Habilitación a través del arte: Uno de los nuevos y novedosos programas donde además de habilitar a través de la música este año surgió un nuevo subprograma el cual se denominó “Baile a ciegas”, el cual permite reforzar y dotar a los estudiantes nuevas habilidades tales como expresión artística, coordinación, modificación de posturas, atención entre muchos otros beneficios. Orientación y Movilidad: Capacita a niños y adultos con discapacidad visual sobre cómo utilizar un bastón blanco y técnicas de orientación. Sistema de Lectoescritura Braille: Encargado de enseñar a leer y escribir a niños y adultos en Braille. &amp;nbsp;</t>
  </si>
  <si>
    <t>Aprendiendo juntos</t>
  </si>
  <si>
    <t>APP MUJERES LIBRE DE VIOLENCIA</t>
  </si>
  <si>
    <t>Presupuesto del evento para 200 personas -Salon de evento (patrocinado 100%) -20 Mesas y 200 sillas: $2600 -20 Manteles para mesas: $1400 -Centros de mesa: Sin presupuesto -Musica DJ $3000 -Publicidad (flyers, banners, boletos) $2000 -Botanas y bebida $4000 -fotografia y video $1000 (descuento del 50%, precio original $2000)</t>
  </si>
  <si>
    <t>Baileaciegas @bailandoenlaoscuridad</t>
  </si>
  <si>
    <t>03-13-2018</t>
  </si>
  <si>
    <t>Apoyo para reconstruir la casa de Betti Tapia</t>
  </si>
  <si>
    <t>apoyo jovenes</t>
  </si>
  <si>
    <t>Curar niños de cáncer</t>
  </si>
  <si>
    <t>Iván Omar Mora Villegas</t>
  </si>
  <si>
    <t>MOVI730904HDFRLV08</t>
  </si>
  <si>
    <t>https://hipgive.org/wp-content/uploads/2019/05/IMG_20190505_165830.jpg</t>
  </si>
  <si>
    <t>APOYO A COMUNIDADES DE SANTIAGO DE MARIA, USULUTAN</t>
  </si>
  <si>
    <t>despachofkb@gmail.com</t>
  </si>
  <si>
    <t>Iván Omar</t>
  </si>
  <si>
    <t>ivanomarmora191@gmail.com</t>
  </si>
  <si>
    <t>(524) 431-808553</t>
  </si>
  <si>
    <t>Apoyo a calendario Espinoza</t>
  </si>
  <si>
    <t>ivettoral@hotmail.com</t>
  </si>
  <si>
    <t>Cruz Roja Saltillo</t>
  </si>
  <si>
    <t>Apoya el camino de las Danzantes de Luna Venezuela</t>
  </si>
  <si>
    <t>Hipereventos, C.A.</t>
  </si>
  <si>
    <t>J-3102339-0</t>
  </si>
  <si>
    <t>https://hipgive.org/wp-content/uploads/2018/05/Registro-1.pdf</t>
  </si>
  <si>
    <t>Mujer Agua</t>
  </si>
  <si>
    <t>mujeraguadeluna@gmail.com</t>
  </si>
  <si>
    <t>(584) 144-200424</t>
  </si>
  <si>
    <t>¡Mujer Agua de Luna Venezuela se prepara este año para la Danza de Luna Colombia! Apoyanos a alcanzar la meta y llegar</t>
  </si>
  <si>
    <t>Mujer Agua de Luna Venezuela acude a las comunidades del mundo haciendo un llamado solidario a contribuir con el camino de las Danzantes de Luna en Venezuela, a fin de cubrir los gastos requeridos para sumar asistentes al grupo que este año se reúne con su fuente de aprendizaje, el circulo madre: HUIZTLAMPAYOLOTLMETZTLI Luna en el Corazón del Sur (Colombia), evento que se dara para la luna llena de Julio 2018. Somos un colectivo de Mujeres en Venezuela que desde el año 2012 sostenemos espacios de crecimiento personal y social a través de la premisa básica de fomentar el crecimiento y la nutrición del sagrado femenino, una red de contención que busca rescatar los saberes ancestrales de la mujer y conectar con la esencia fundamental de su energía. A través de las medicinas ancestrales se ha gestado el crecimiento de este grupo con círculos de mujeres, temazcales, terapias holísticas, talleres temáticos y algunas otras herramientas e instrumentos de intercambio y nutrición; que persiguen el rescate de los valores sociales y la esencia de ser mujer. Dentro del camino medicinal que emprendemos está como corazón la Danza de la Luna, ceremonia que nos ofrenda la tradición Mexhica y se lleva a cabo en México, Estados Unidos, Costa Rica, Alemania y Colombia, reuniendo mujeres de todo el mundo que ofrendan en tradición 4 noches de danza para orar a la madre tierra y a la abuela luna, pidiendo estabilidad y armonía para todos los seres de la tierra, asimismo en agradecimiento a la energía cíclica que habita en todas las aguas del mundo y con ello el interior de cada mujer para vivir en armonía con nuestras relaciones. Esta es una ceremonia para que dancen las mujeres, se reúnan de corazón con su fuerza femenina sagrada, con la disposición de liberar sus espíritus para la renovación individual y así como una gota de agua en un lago expandir armonía y alegría a la tierra por donde sus pasos brillen. Es una ceremonia para que la mujer se encuentre así misma y como parte de la madre. El propósito de esta danza lunar no es imponerse sobre nuestra cultura, más bien es aportar al re-descubrimiento y desarrollo de la tradición de la luna en los pueblos originarios de América. Acudimos a toda la comunidad del mundo a sensibilizarse con esta causa y brindarnos su apoyo para recabar los fondos necesarios y con ello lograr cubrir los gastos para que todas las Danzantes que hoy se preparan puedan asistir este año a nuestro círculo madre de Danza de Luna en Colombia, con el fin de continuar expandiendo nuestro conocimiento y estudio en las tradiciones ancestrales, el trabajo femenino e instrucción requerida para la llegada de la Danza de Luna a Venezuela en los próximos años. A quienes tengan la oportunidad y deseen colaborar agradecidos enormemente en nombre de toda la comunidad de Mujer Agua de Luna Venezuela. Cada aporte cuenta y nos ayuda a cumplir la meta de que más chicas puedan acompañarnos este año y así fortalecer este círculo de trabajo que se gesta para las mujeres del mundo. Por todas nuestras relaciones, Ahá Mitakuye Oyasin&amp;#8230; Ometeotl.</t>
  </si>
  <si>
    <t>oriks_24@hotmail.com</t>
  </si>
  <si>
    <t>Apoya el camino de las Danzantes de Luna en Venezuela</t>
  </si>
  <si>
    <t>costanzo.marian@gmail.com</t>
  </si>
  <si>
    <t>CREEMOS PUEBLOS CON ALBERGUES INFANTILES Y ADULTOS MAYORES</t>
  </si>
  <si>
    <t>P&amp;R GEO CONSUMMERS RED DE CONSUMIDORES A.C.</t>
  </si>
  <si>
    <t>Apoya a las Danzantes de Luna Venezuela</t>
  </si>
  <si>
    <t>CLUNI PGC051012115JH R.F.C PGC051012LGA</t>
  </si>
  <si>
    <t>https://hipgive.org/wp-content/uploads/2019/02/ACTA-26888-compressed.pdf</t>
  </si>
  <si>
    <t>05-19-2018</t>
  </si>
  <si>
    <t>Apoya a Juanita</t>
  </si>
  <si>
    <t>11-30-2018</t>
  </si>
  <si>
    <t>APORTAME UN GRANITO PARA QUE PUEDAN OPERARME</t>
  </si>
  <si>
    <t>ISMAEL</t>
  </si>
  <si>
    <t>Apolo-Films</t>
  </si>
  <si>
    <t>(014) 777-555528</t>
  </si>
  <si>
    <t>lungenangel@gmail.com</t>
  </si>
  <si>
    <t>Apolo Films</t>
  </si>
  <si>
    <t>Creation of aplication for tourism &amp;#8211; Chiauni Travels</t>
  </si>
  <si>
    <t>Justo Sierra # 15 Col.Estadio</t>
  </si>
  <si>
    <t>GUDJ9010077J1</t>
  </si>
  <si>
    <t>https://hipgive.org/wp-content/uploads/2019/02/IFE---Jesus-Eduardo-Gutierrez-Diaz---1.pdf</t>
  </si>
  <si>
    <t>Apartments for sale</t>
  </si>
  <si>
    <t>03-28-2019</t>
  </si>
  <si>
    <t>Jesús Eduardo</t>
  </si>
  <si>
    <t>j.eduardod.12@gmail.com</t>
  </si>
  <si>
    <t>APADRINA UN HEROE</t>
  </si>
  <si>
    <t>Fundación Solidaridad Sin Límites</t>
  </si>
  <si>
    <t>901168362-1</t>
  </si>
  <si>
    <t>https://hipgive.org/wp-content/uploads/2018/04/2126Certificado04042018042484000033334173(1).pdf</t>
  </si>
  <si>
    <t>(526) 691-51292520</t>
  </si>
  <si>
    <t>Justo Sierra, Estadio, Mazatlán, Sin., México</t>
  </si>
  <si>
    <t>Pitch Elevator: Specialized trips according to the interests of the clients, tourist, cultural, gastronomic, shopping,</t>
  </si>
  <si>
    <t>Elevador Pitch: Viajes especializados según los intereses de los clientes, turístico, cultural, gastronómico, compras,</t>
  </si>
  <si>
    <t>Paula Andrea</t>
  </si>
  <si>
    <t>solidaridadsinlimites1@gmail.com</t>
  </si>
  <si>
    <t>http://chiuanitravel.blogspot.com Pitch Elevator:Specialized trips according to the interests of the clients, tourist, cultural, gastronomic, shopping, health, business, entertainment and general.Participation of the community (as &amp;#8220;guides&amp;#8221; for payment for time of service) as well as travel agency, offering &amp;#8220;tours&amp;#8221; and &amp;#8220;activities&amp;#8221; depending on the categories and interests of the clients through a web page (an application for mobile devices a future).Advertising space for any company that relates to tourism.Expansion ideasDifferentiation of the competition:1.- Adaptability to the client-user and client-company.2.- Shared business model and freelance.3.- Possibility of relationship with associations and Tourism Secretariat.Customer Segment:Men and women from 18 to 50 years of age, who visit the city of Mazatlan, Sinaloa; of medium high socioeconomic level.Travel agencies, with operation in the city of Mazatlan, Sinaloa.*Important note:Differences such as excess money will be used for &amp;#8220;Phase 2&amp;#8221;.Or for complications, such as currency exchange, taxes, &amp;#8220;surprise procedures&amp;#8221; (very common in Mexico), printed copies.Why do not I do crowfounding campaign on &amp;#8220;Kickstarter&amp;#8221;?1.- Kickstarter&amp;#8217;s crowfounding model is called a &amp;#8220;reward&amp;#8221; model, for a donation you have to have a &amp;#8220;gift&amp;#8221;, be it physical, software or other. Personally, it seems counterproductive for what is needed is to &amp;#8220;gather&amp;#8221; money and I do not have &amp;#8220;rewards&amp;#8221;.2.- It is for a limited time, you must collect the crowfounding money before a certain date.First phase: Phase 1.1:1.- Elaboration of the application: $ 38,000 MXN = $ 1,986.07 USD 2.- Web Domain $ 100 USD = $ 1,913.33 MXN For 2 years $ 200 USD = $ 3, 826.65 MXN 3.- Rent of Server $ 100 USD = $ 1, 913.33 MXN For 2 years $ 200 USD = $ 3, 826.65 MXN 4.- Licenses Android $ 100 USD = $ 1, 913.33 MXN Appstore $ 100 USD = $ 1, 913.33 MXN For 2 years $ 400 USD = $ 7, 653.31 MXN 5.- AdvertisingYoutubers:Alan X el mundo: $ 2000 MXN per video.For 3 videos: $ 6000 MXNYouTube channel:https://m.youtube.com/user/alanxelmundoLuisito Comunica: $ 3, 000 MXN per video.For 3 videos: $ 9, 000 MXNYouTube channel:https://m.youtube.com/channel/UCECJDeK0MNapZbpaOzxrUPATotal Youtubers: $ 15, 000 MXNSocial networks:Facebook: $ 4000 MXNOthers:Google Adsense $ 1000 MXNCampaign Advertising by Agency $ 10, 000 MXNTotal Advertising $30, 000 MXN = $ 1, 567.95 USD 6.- Total Phase 1.1: 1.- Make the application: $ 38, 000.00 MXN 2.- Web domain: $ 1, 913.33 MXN 3.- Server rent: $ 1, 913.33 MXN 4.- Licenses: $ 7, 653.31 MXN 5.- Advertising $ 30, 000 MXNTotal: $ 79, 480.17 MXN = $ 4, 154.03 USD Phase 1.2:1.- National Patent: $28,000 MXN = $1, 463.42 USD 2.- National Trademark Registration: $12, 000 MXN = $627 USD 3.- Lawyer: $30,000 MXN = $1, 567.95 USD 4.- Total Phase 1.2: 1.- National Patent: $28,000 MXN = $1, 463.42 USD 2.- National Brand Registration: $12, 000 MXN = $627 USD 3.- Attorney: $12, 000 MXN = $627 USD Total:$ 70, 000.00 MXN = $3,658.55 USD Phase 1.3: 1.- International Patent: $30,000 MXN = $1, 567.95 USD 2.- International Brand:€ 800 = $ 10, 000.00 MXN3.- Lawyer:$30,000 MXN = $ 1, 469.32 USD4.- Total Phase 1.3: 1.- International Patent: € 24, 000 = $ 525, 204.60 MXN = $ 27, 460.18 USD 2.- International Brand: € 800 = $ 17, 505.570 MXN = $ 915.25 USD 3.- Lawyer: $30,000 MXN = $1, 469.32 USD Total Phase 1.3: $ 572, 710.17 MXN = $ 29, 943.28 USD Phase 1 Total: 1.- Phase 1.1 = $ 79, 480.17 MXN 2.- Phase 1.2 = $ 70, 000.00 MXN 3.- Phase 1.3 = $572, 710.17 MXN Subtotal 1: 1.- Fase 1.1 = $ 79, 480.17 MXN 2.- Fase 1.2 = $ 70, 000.00 MXN Total: = $ 149, 480.17 MXN = $ 7, 815.34 USD Total Fase 1: Subtotal 1: = $ 149, 480.17 MXN = $ 7, 815.34 USD Phase 1.3 = $ 572, 710.17 MXN = $ 29, 943.28 USD Total: = $ 722, 190.34 MXN = $ 37, 758.62 USD *Important note:Differences such as excess money will be used for &amp;#8220;Phase 2&amp;#8221;:Or for complications.Phase 2: 1.- Wages and salaries 2.- Furniture and equipment 3.- Computer Equipment 4.- Internet 5.- Phone 6.- Water 7.- Conditioning of the premises 8.- Rent of the premises / Rent of building 9.- Stationery and office supplies 10.- Advertising 11.- Social Networks 12.- Emergency fund*Important note:Differences such as excess money will be used for &amp;#8220;Phase 2&amp;#8221;.Or for complications, such as currency exchange, taxes, &amp;#8220;surprise procedures&amp;#8221; (very common in Mexico), printed copies.Thank you very much for your attention.</t>
  </si>
  <si>
    <t>(319) 515-1968</t>
  </si>
  <si>
    <t>http://chiuanitravel.blogspot.com Elevador Pitch: Viajes especializados según los intereses de los clientes, turístico, cultural, gastronómico, compras, salud, negocios, entretenimiento y general. Participación de la comunidad (como &amp;#8220;guías&amp;#8221; por pago por tiempo de servicio) así como agencia de viajes, ofreciendo &amp;#8220;tours&amp;#8221; y &amp;#8220;actividades&amp;#8221; dependiendo de las categorías e intereses de los clientes mediante una página web (una aplicación para dispositivos móviles a futuro). Espacio de publicidad para cualquier empresa que relacione con el turismo. Ideas de expansión. Diferenciación de la competencia: 1.- Adaptabilidad al cliente-usuario y cliente-empresa. 2.- Modelo de negocios compartido y freelance. 3.- Posibilidad de relación con asociaciones y Secretaría de Turismo. Segmento de Clientes: Hombres y mujeres de 18 a 50 años de edad, que visitan la ciudad de Mazatlán, Sinaloa; de nivel socioeconómico medio alto. Agencias de viajes, con operación en la ciudad de Mazatlán, Sinaloa. *Nota Importante: Las diferencias como el dinero sobrante se usaran para la &amp;#8220;Fase 2&amp;#8221;. O para complicaciones, como cambio de moneda, impuestos, &amp;#8220;tramites sorpresa&amp;#8221; (muy común en México), impresos, copias. ¿Por que no hago campaña de crowfounding en &amp;#8220;Kickstarter&amp;#8221;? 1.- El modelo de crowfounding de Kickstarter se llama modelo de &amp;#8220;recompensa&amp;#8221;, por una donación tienes quedar un &amp;#8220;regalo&amp;#8221;, ya sea físico, software u otro. En lo personal, me parece contraproducente por lo se necesita es &amp;#8220;reunir&amp;#8221; dinero y no tengo para &amp;#8220;recompensas&amp;#8221;. 2.- Es por tiempo limitado, debes reunir el dinero de crowfounding antes de cierta fecha. Primera Fase: Fase 1.1: &amp;nbsp; 1.- Elaboración de la aplicación: $ 38,000 MXN = $ 1,986.07 USD 2.- Dominio Web $ 100 USD = $ 1,913.33 MXN Por 2 años $ 200 USD = $ 3, 826.65 MXN 3.- Renta de Servidor $ 100 USD = $ 1, 913.33 MXN Por 2 años $ 200 USD = $ 3, 826.65 MXN 4.- Licencias Android $ 100 USD = $ 1, 913.33 MXN Appstore $ 100 USD = $ 1, 913.33 MXN Por 2 años $ 400 USD = $ 7, 653.31 MXN 5.- Publicidad Youtubers: Alan X el mundo: $2000 MXN por video. Por 3 videos: $6000 MXN Canal de YouTube: https://m.youtube.com/user/alanxelmundo Luisito Comunica: $3, 000.00 MXN por video. Por 3 videos: $9, 000.00 MXN Canal de YouTube: https://m.youtube.com/channel/UCECJDeK0MNapZbpaOzxrUPA Total Youtubers: $15, 000.00 MXN Redes Sociales: Facebook: $ 4, 000.00 MXN Otros: Google Adsense $ 1000.00 MXN Campaña Publicitaria por Agencia $ 10, 000.00 MXN Subtotal Publicidad $30, 000 MXN = $ 1, 567.95 USD 6.- Total Fase 1.1: 1.- Hacer la aplicación: $38, 000.00 MXN 2.- Dominio web: $ 1, 913.33 MXN 3.- Renta de servidor: $ 1, 913.33 MXN 4.- Licencias: $ 7, 653.31 MXN 5.- Publicidad $30, 000 MXN Total: $ 79, 480.17 MXN = $ 4, 154.03 USD Fase 1.2: 1.- Patente Nacional: $28,000 MXN = $1, 463.42 USD 2.- Registro de marcas Nacional: $12, 000 MXN = $627 USD 3.- Abogado: $30,000 MXN = $1, 567.95 USD 4.- Total Fase 1.2: 1.- Patente Nacional: $28, 000 MXN 2.- Registro de Marca Nacional: $12, 000 MXN 3.- Abogado: $30, 000 MXN Total: $ 70, 000.00 MXN = $3,658.55 USD Fase 1.3: 1.- Patente Internacional: € 24, 000 = $ 525, 204.60 MXN = $ 27, 460.18 USD 2.- Marca Internacional: € 800 = $ 17, 505.570 MXN = $ 915.25 USD 3.- Abogado: $30,000 MXN = $1, 469.32 USD 4.- Total Fase 1.3: 1.- Patente Internacional: $525, 204.60 MXN 2.- Marca Internacional: $17, 505.570 MXN 3.- Abogado: $ 30, 000.00 MXN Total Fase 1.3: $ 572, 710.17 MXN = $ 29, 943.28 USD Fase 1 Total: 1.- Fase 1.1 = $ 79, 480.17 MXN 2.- Fase 1.2 = $ 70, 000.00 MXN 3.- Fase 1.3 = $572, 710.17 MXN Subtotal 1: 1.- Fase 1.1 = $ 79, 480.17 MXN 2.- Fase 1.2 = $ 70, 000.00 MXN Total: = $ 149, 480.17 MXN = $ 7, 815.34 USD Total Fase 1: Subtotal 1: = $ 149, 480.17 MXN = $ 7, 815.34 USD Fase 1.3 = $ 572, 710.17 MXN = $ 29, 943.28 USD Total: = $ 722, 190.34 MXN = $ 37, 758.62 USD *Nota Importante: Las diferencias como el dinero sobrante se usaran para la &amp;#8220;Fase 2&amp;#8221;: O para complicaciones. Fase 2: 1.- Sueldos y salarios 2.- Mobiliario y equipo 3.- Equipo de Cómputo 4.- Internet 5.- Teléfono 6.- Agua 7.- Acondicionamiento del local 8.- Renta del local/Renta de edificio 9.- Papelería y artículos de oficina 10.- Publicidad 11.- Redes Sociales 12.- Fondo de emergencia *Nota Importante: Las diferencias como el dinero sobrante se usaran para la &amp;#8220;Fase 2&amp;#8221;. O para complicaciones, como cambio de moneda, impuestos, &amp;#8220;tramites sorpresa&amp;#8221; (muy común en México), impresos, copias. &amp;nbsp; Muchas gracias por su atención.</t>
  </si>
  <si>
    <t>You can also be part of the change, sponsoring a health professional!</t>
  </si>
  <si>
    <t>Tu también puedes formar parte del cambio, apadrinando a un profesional de la salud!</t>
  </si>
  <si>
    <t>The Foundation Solidarity Without Limits Give Without Limits SOLSILI, is a non-profit entity formed by a group of interdisciplinary professionals, united to perform different activities at the National Level in favor of people in vulnerable and sensitive populations (children and seniors) . We do this through: Free Integral Health Days for children, pregnant women and seniors. Training in personal hygiene and oral hygiene. Training on detection and prevention of sexual crimes Planning, execution and monitoring of projects (in health, arts, agriculture, etc.) Training in Human Rights, indigenous legislation and Afro-descendant legislationhttps://www.youtube.com/watch?v=1efNj7Z8iuk&amp;amp;t=6s</t>
  </si>
  <si>
    <t>La Fundación Solidaridad Sin Límites Dar Sin Límites SOLSILI, es una entidad sin Ánimo de Lucro conformada por un grupo de profesionales interdisciplinario, unidos para realizar diferentes actividades a Nivel Nacional a favor de personas en estado de vulnerabilidad y poblaciones sensibles (niños y adultos mayores). Esto lo hacemos a través de:Jornadas de salud Integral gratuitas para niños, niñas, gestantes y adultos mayores.Capacitación en higiene personal e higiene oral.Capacitación sobre detección y prevención de delitos sexualesPlaneación, ejecución y seguimiento de proyectos (en salud, artes, agricultura, etc.)Capacitación en Derechos Humanos, legislación indígena y legislación afrodescendientesPuedes saber más sobre nosotros en&amp;nbsp;https://www.youtube.com/watch?v=QbTZ3ODHRoQ</t>
  </si>
  <si>
    <t>Transladar a un equipo de 35 personas desde las ciudades de Medellín y Bogotá a las diferentes ciudades donde realizamos las jornadas (Guajira, Guaviare, Chocó, Urabá, etc), tiene un valor aproximado de $10.000.000 (pesos colombianos), algo asi como 3.449dls. El transporte cubre no solo el traslado de los profesionales, sino tambien el traslado de los medicamentos, instrumental y todo el equipo medico necesario para una atención primaria.Translating a team of 35 people from the cities of Medellín and Bogotá to the different cities where we work (Guajira, Guaviare, Chocó, Urabá, etc.), has an approximate value of $ 10,000,000 (Colombian pesos), something like 3,449dls. Transportation covers not only the transfer of professionals, but also the transfer of medications, instruments and all the medical equipment necessary for primary care.</t>
  </si>
  <si>
    <t>sinsuena</t>
  </si>
  <si>
    <t>TravelSpecials: First Phase &amp;#8211; TravelSpecials: Primera Fase TravelSpecials: First Phase &amp;#8211; TravelSpecials: Primera Fase He trabajado por este proyecto por dos años. He terminado el diseño de la aplicación (diseño) y la sección de &amp;#8220;Preguntas Frecuentes&amp;#8221;. Y un &amp;#8220;Resumen Ejecutivo&amp;#8221;. Nombre del Proyecto: TravelSpecial Nombres Alternativos: 1.- Chiuani Travel 2.- Guru Travel &amp;#8220;Chiuani&amp;#8221; en &amp;#8220;náhuatl&amp;#8221; significa &amp;#8220;especialista&amp;#8221;. Según &amp;#8220;Alex.org&amp;#8221;. *Nota Importante: Para el correcto funcionamiento de la aplicación se necesitara con una comunicación o relación con los organismos institucionales encargados del Turismo y la Seguridad Pública. Por ejemplo, tener &amp;#8220;registrados&amp;#8221; a los &amp;#8220;guías&amp;#8221; (Cliente &amp;#8211; socio) para evitar delitos. También en cierto momento (&amp;#8220;en cierto tiempo&amp;#8221;) los servidores y la &amp;#8220;Base de Datos&amp;#8221; pasaran a las instituciones mencionadas anteriormente. Así la empresa solo se encargará de el mantenimiento y actualización de la aplicación así de crear otras nuevas. Aquí en México el organismo institucional encargado de supervisar y vigilar al turismo es la &amp;#8220;Secretaría de Turismo&amp;#8221;. Elevador Pitch: Viajes especializados según los intereses de los clientes, turístico, cultural, gastronómico, compras, salud, negocios, entretenimiento y general. Participación de la comunidad (como &amp;#8220;guías&amp;#8221; por pago por tiempo de servicio) así como agencia de viajes, ofreciendo &amp;#8220;tours&amp;#8221; y &amp;#8220;actividades&amp;#8221; dependiendo de las categorías e intereses de los clientes mediante una página web (una aplicación para dispositivos móviles a futuro). Espacio de publicidad para cualquier empresa que relacione con el turismo. Ideas de expansión. Diferenciación de la competencia: 1.- Adaptabilidad al cliente-usuario y cliente-empresa. 2.- Modelo de negocios compartido y freelance. 3.- Posibilidad de relación con asociaciones y Secretaría de Turismo. Segmento de Clientes: Hombres y mujeres de 18 a 50 años de edad, que visitan la ciudad de Mazatlán, Sinaloa; de nivel socioeconómico medio alto. Agencias de viajes, con operación en la ciudad de Mazatlán, Sinaloa. *Nota Importante: Las diferencias como el dinero sobrante se usaran para la &amp;#8220;Fase 2&amp;#8221;. O para complicaciones, como cambio de moneda, impuestos, &amp;#8220;tramites sorpresa&amp;#8221; (muy común en México), impresos, copias. ¿Por que no hago campaña de crowfounding en &amp;#8220;Kickstarter&amp;#8221;? 1.- El modelo de crowfounding de Kickstarter se llama modelo de &amp;#8220;recompensa&amp;#8221;, por una donación tienes quedar un &amp;#8220;regalo&amp;#8221;, ya sea físico, software u otro. En lo personal, me parece contraproducente por lo se necesita es &amp;#8220;reunir&amp;#8221; dinero y no tengo para &amp;#8220;recompensas&amp;#8221;. 2.- Es por tiempo limitado, debes reunir el dinero de crowfounding antes de cierta fecha. Primera Fase: Fase 1.1: &amp;nbsp; 1.- Elaboración de la aplicación: $ 38,000 MXN = $ 1,986.07 USD 2.- Dominio Web $ 100 USD = $ 1,913.33 MXN Por 2 años $ 200 USD = $ 3, 826.65 MXN 3.- Renta de Servidor $ 100 USD = $ 1, 913.33 MXN Por 2 años $ 200 USD = $ 3, 826.65 MXN 4.- Licencias Android $ 100 USD = $ 1, 913.33 MXN Appstore $ 100 USD = $ 1, 913.33 MXN Por 2 años $ 400 USD = $ 7, 653.31 MXN 5.- Publicidad Youtubers: Alan X el mundo: $2000 MXN por video. Por 3 videos: $6000 MXN Canal de YouTube: https://m.youtube.com/user/alanxelmundo Luisito Comunica: $3, 000.00 MXN por video. Por 3 videos: $9, 000.00 MXN Canal de YouTube: https://m.youtube.com/channel/UCECJDeK0MNapZbpaOzxrUPA Total Youtubers: $15, 000.00 MXN Redes Sociales: Facebook: $ 4, 000.00 MXN Otros: Google Adsense $ 1000.00 MXN Campaña Publicitaria por Agencia $ 10, 000.00 MXN Subtotal Publicidad $30, 000 MXN = $ 1, 567.95 USD 6.- Total Fase 1.1: 1.- Hacer la aplicación: $38, 000.00 MXN 2.- Dominio web: $ 1, 913.33 MXN 3.- Renta de servidor: $ 1, 913.33 MXN 4.- Licencias: $ 7, 653.31 MXN 5.- Publicidad $30, 000 MXN Total: $ 79, 480.17 MXN = $ 4, 154.03 USD Fase 1.2: 1.- Patente Nacional: $28,000 MXN = $1, 463.42 USD 2.- Registro de marcas Nacional: $12, 000 MXN = $627 USD 3.- Abogado: $30,000 MXN = $1, 567.95 USD 4.- Total Fase 1.2: 1.- Patente Nacional: $28, 000 MXN 2.- Registro de Marca Nacional: $12, 000 MXN 3.- Abogado: $30, 000 MXN Total: $ 70, 000.00 MXN = $3,658.55 USD Fase 1.3: 1.- Patente Internacional: € 24, 000 = $ 525, 204.60 MXN = $ 27, 460.18 USD 2.- Marca Internacional: € 800 = $ 17, 505.570 MXN = $ 915.25 USD 3.- Abogado: $30,000 MXN = $1, 469.32 USD 4.- Total Fase 1.3: 1.- Patente Internacional: $525, 204.60 MXN 2.- Marca Internacional: $17, 505.570 MXN 3.- Abogado: $ 30, 000.00 MXN Total Fase 1.3: $ 572, 710.17 MXN = $ 29, 943.28 USD Fase 1 Total: 1.- Fase 1.1 = $ 79, 480.17 MXN 2.- Fase 1.2 = $ 70, 000.00 MXN 3.- Fase 1.3 = $572, 710.17 MXN Subtotal 1: 1.- Fase 1.1 = $ 79, 480.17 MXN 2.- Fase 1.2 = $ 70, 000.00 MXN Total: = $ 149, 480.17 MXN = $ 7, 815.34 USD Total Fase 1: Subtotal 1: = $ 149, 480.17 MXN = $ 7, 815.34 USD Fase 1.3 = $ 572, 710.17 MXN = $ 29, 943.28 USD Total: = $ 722, 190.34 MXN = $ 37, 758.62 USD *Nota Importante: Las diferencias como el dinero sobrante se usaran para la &amp;#8220;Fase 2&amp;#8221;: O para complicaciones. Fase 2: 1.- Sueldos y salarios 2.- Mobiliario y equipo 3.- Equipo de Cómputo 4.- Internet 5.- Teléfono 6.- Agua 7.- Acondicionamiento del local 8.- Renta del local/Renta de edificio 9.- Papelería y artículos de oficina 10.- Publicidad 11.- Redes Sociales 12.- Fondo de emergencia *Nota Importante: Las diferencias como el dinero sobrante se usaran para la &amp;#8220;Fase 2&amp;#8221;. O para complicaciones, como cambio de moneda, impuestos, &amp;#8220;tramites sorpresa&amp;#8221; (muy común en México), impresos, copias. &amp;nbsp; Muchas gracias por su atención. &amp;nbsp; I have worked for this project for two years. I have finished the design of the application (design) and the &amp;#8220;Frequently Asked Questions&amp;#8221; section. And an &amp;#8220;Executive Summary&amp;#8221;. Project Name: TravelSpecial Alternative Names: 1.- Chiuani Travel 2.- Guru Travel &amp;#8220;Chiuani&amp;#8221; in &amp;#8220;Nahuatl&amp;#8221; means &amp;#8220;specialist&amp;#8221;. According to &amp;#8220;Alex.org&amp;#8221;. *Important note: For the correct operation of the application you will need a communication or relationship with the institutional organisms in charge of Tourism and Public Security. For example, having &amp;#8220;registered&amp;#8221; the &amp;#8220;guides&amp;#8221; (Client &amp;#8211; partner) to avoid crimes. Also at a certain moment (&amp;#8220;in a certain time&amp;#8221;) the servers and the &amp;#8220;Database&amp;#8221; will pass to the institutions mentioned above. So the company will only be responsible for maintaining and updating the application and creating new ones. Here in Mexico, the institutional body in charge of supervising and monitoring tourism is the &amp;#8220;Secretariate of Tourism&amp;#8221;. Pitch Elevator: Specialized trips according to the interests of the clients, tourist, cultural, gastronomic, shopping, health, business, entertainment and general. Participation of the community (as &amp;#8220;guides&amp;#8221; for payment for time of service) as well as travel agency, offering &amp;#8220;tours&amp;#8221; and &amp;#8220;activities&amp;#8221; depending on the categories and interests of the clients through a web page (an application for mobile devices a future). Advertising space for any company that relates to tourism. Expansion ideas Differentiation of the competition: 1.- Adaptability to the client-user and client-company. 2.- Shared business model and freelance. 3.- Possibility of relationship with associations and Tourism Secretariat. Customer Segment: Men and women from 18 to 50 years of age, who visit the city of Mazatlan, Sinaloa; of medium high socioeconomic level. Travel agencies, with operation in the city of Mazatlan, Sinaloa. *Important note: Differences such as excess money will be used for &amp;#8220;Phase 2&amp;#8221;. Or for complications, such as currency exchange, taxes, &amp;#8220;surprise procedures&amp;#8221; (very common in Mexico), printed copies. Why do not I do crowfounding campaign on &amp;#8220;Kickstarter&amp;#8221;? 1.- Kickstarter&amp;#8217;s crowfounding model is called a &amp;#8220;reward&amp;#8221; model, for a donation you have to have a &amp;#8220;gift&amp;#8221;, be it physical, software or other. Personally, it seems counterproductive for what is needed is to &amp;#8220;gather&amp;#8221; money and I do not have &amp;#8220;rewards&amp;#8221;. 2.- It is for a limited time, you must collect the crowfounding money before a certain date. First phase: Phase 1.1: 1.- Elaboration of the application: $ 38,000 MXN = $ 1,986.07 USD 2.- Web Domain $ 100 USD = $ 1,913.33 MXN For 2 years $ 200 USD = $ 3, 826.65 MXN 3.- Rent of Server $ 100 USD = $ 1, 913.33 MXN For 2 years $ 200 USD = $ 3, 826.65 MXN 4.- Licenses Android $ 100 USD = $ 1, 913.33 MXN &amp;nbsp; Appstore $ 100 USD = $ 1, 913.33 MXN For 2 years $ 400 USD = $ 7, 653.31 MXN 5.- Advertising Youtubers: Alan X el mundo: $ 2000 MXN per video. For 3 videos: $ 6000 MXN YouTube channel: https://m.youtube.com/user/alanxelmundo Luisito Comunica: $ 3, 000 MXN per video. For 3 videos: $ 9, 000 MXN YouTube channel: https://m.youtube.com/channel/UCECJDeK0MNapZbpaOzxrUPA Total Youtubers: $ 15, 000 MXN Social networks: Facebook: $ 4000 MXN Others: Google Adsense $ 1000 MXN Campaign Advertising by Agency $ 10, 000 MXN Total Advertising $30, 000 MXN = $ 1, 567.95 USD 6.- Total Phase 1.1: 1.- Make the application: $ 38, 000.00 MXN 2.- Web domain: $ 1, 913.33 MXN 3.- Server rent: $ 1, 913.33 MXN 4.- Licenses: $ 7, 653.31 MXN 5.- Advertising $ 30, 000 MXN Total: $ 79, 480.17 MXN = $ 4, 154.03 USD Phase 1.2: 1.- National Patent: $28,000 MXN = $1, 463.42 USD 2.- National Trademark Registration: $12, 000 MXN = $627 USD 3.- Lawyer: $30,000 MXN = $1, 567.95 USD 4.- Total Phase 1.2: 1.- National Patent: $28,000 MXN = $1, 463.42 USD 2.- National Brand Registration: $12, 000 MXN = $627 USD 3.- Attorney: $12, 000 MXN = $627 USD Total: $ 70, 000.00 MXN = $3,658.55 USD Phase 1.3: 1.- International Patent: $30,000 MXN = $1, 567.95 USD 2.- International Brand: € 800 = $ 10, 000.00 MXN 3.- Lawyer: $30,000 MXN = $ 1, 469.32 USD 4.- Total Phase 1.3: 1.- International Patent: € 24, 000 = $ 525, 204.60 MXN = $ 27, 460.18 USD 2.- International Brand: € 800 = $ 17, 505.570 MXN = $ 915.25 USD 3.- Lawyer: $30,000 MXN = $1, 469.32 USD &amp;nbsp; Total Phase 1.3: &amp;nbsp; $ 572, 710.17 MXN = $ 29, 943.28 USD &amp;nbsp; Phase 1 Total: &amp;nbsp; 1.- Phase 1.1 = $ 79, 480.17 MXN &amp;nbsp; 2.- Phase 1.2 = $ 70, 000.00 MXN &amp;nbsp; 3.- Phase 1.3 = $572, 710.17 MXN &amp;nbsp; Subtotal 1: &amp;nbsp; 1.- Fase 1.1 = $ 79, 480.17 MXN &amp;nbsp; 2.- Fase 1.2 = $ 70, 000.00 MXN &amp;nbsp; Total: = $ 149, 480.17 MXN = $ 7, 815.34 USD &amp;nbsp; Total Fase 1: &amp;nbsp; Subtotal 1: = $ 149, 480.17 MXN = $ 7, 815.34 USD &amp;nbsp; Phase 1.3 = $ 572, 710.17 MXN = $ 29, 943.28 USD &amp;nbsp; Total: = $ 722, 190.34 MXN = $ 37, 758.62 USD *Important note: Differences such as excess money will be used for &amp;#8220;Phase 2&amp;#8221;: Or for complications. Phase 2: 1.- Wages and salaries 2.- Furniture and equipment 3.- Computer Equipment 4.- Internet 5.- Phone 6.- Water 7.- Conditioning of the premises 8.- Rent of the premises / Rent of building 9.- Stationery and office supplies 10.- Advertising 11.- Social Networks 12.- Emergency fund *Important note: Differences such as excess money will be used for &amp;#8220;Phase 2&amp;#8221;. Or for complications, such as currency exchange, taxes, &amp;#8220;surprise procedures&amp;#8221; (very common in Mexico), printed copies. Thank you very much for your attention.</t>
  </si>
  <si>
    <t>90JEduardo</t>
  </si>
  <si>
    <t>ap800000000</t>
  </si>
  <si>
    <t>Creando su propia Oportunidad</t>
  </si>
  <si>
    <t>Desarrollos Empresariales Tsebaoth</t>
  </si>
  <si>
    <t>https://hipgive.org/wp-content/uploads/2019/03/Testimonio-de-la-escritura-publica-(1).zip</t>
  </si>
  <si>
    <t>monica_ixchel@yahoo.com</t>
  </si>
  <si>
    <t>(339) 810-81</t>
  </si>
  <si>
    <t>Cortes EstiloSOS</t>
  </si>
  <si>
    <t>marina.perez@fundamorgan.org</t>
  </si>
  <si>
    <t>corazon valiente</t>
  </si>
  <si>
    <t>ap334544</t>
  </si>
  <si>
    <t>Construyendo techos para un mejor vivir</t>
  </si>
  <si>
    <t>arleytatiana@hotmail.com</t>
  </si>
  <si>
    <t>Construyamos un futuro para la niñez y juventud</t>
  </si>
  <si>
    <t>Construir la primer clinica integral de atencion gratuita al paciente obeso</t>
  </si>
  <si>
    <t>amcsoac01@gmail.com</t>
  </si>
  <si>
    <t>Animal adoption foundation</t>
  </si>
  <si>
    <t>Comunidades indígenas mejorando el ejercicio de derechos de las mujeres</t>
  </si>
  <si>
    <t>I need economic support to rescue many homeless animals and give them a home</t>
  </si>
  <si>
    <t>Necesito Apoyo económico para rescatar a muchos animales sin casa y darles un hogar</t>
  </si>
  <si>
    <t>MY PROJECT...&amp;nbsp;Hello how are you! , I will start talking about the reason why I want to create this project, first, in Colombia (my country) I am very sad seeing many dogs, cats and more animals roaming the streets, eating what they find, sometimes they spend weeks without eating until I die, and this led me to decide to create a foundation, I already have where to have them, on my farm that is very large, there are many people who can take care of them, now I just need a little economic support for the vaccines, food and its beds I hope you help me. THANK YOU FOR YOUR COOPERATION!</t>
  </si>
  <si>
    <t>MI PROYECTO...Hola Como Estan! , comenzare hablandoles de la razon por la cual quiero crear este proyecto , primero , en colombia (mi pais) estoy muy triste viendo muchos perros ,gatos y de mas animales vagando por las calles , comiendo lo que encuentran , a veces pasan semanas sin comer hasta morir, y esto me llevo a decidirme a crear una fundacion , ya tengo donde tenerlos , en mi finca que es muy grande, ahí hay muchas personas que los pueden cuidar, ahora solo necesito un poco de apoyo economico para las vacunas , desparacitantes , comida y sus camas Espero que me ayuden.GRACIAS POR SU COLABORACION!</t>
  </si>
  <si>
    <t>I need at least 1200 dollars and at most 5000 because as many people know there are many homeless pets so it is harder</t>
  </si>
  <si>
    <t>MParodias66</t>
  </si>
  <si>
    <t>san.pabon.gato.8@gmail.com</t>
  </si>
  <si>
    <t>ANDREA PRUEBA 2018</t>
  </si>
  <si>
    <t>Comprehensive educational center for children of limited resources.</t>
  </si>
  <si>
    <t>Unión y Esperanza A.C.</t>
  </si>
  <si>
    <t>https://hipgive.org/wp-content/uploads/2019/05/Acta-Constitutiva-UNE.pdf</t>
  </si>
  <si>
    <t>Pablo</t>
  </si>
  <si>
    <t>pablo.rosete@uneac.org.mx</t>
  </si>
  <si>
    <t>(521) 999-3380039</t>
  </si>
  <si>
    <t>To provide a space for children, youth and civil organizations, for their integral and educational development</t>
  </si>
  <si>
    <t>Facilitar un espacio para niños, jóvenes y organizaciones civiles, para su desarrollo integral y educativo.</t>
  </si>
  <si>
    <t>Amor con Amor Venezuela</t>
  </si>
  <si>
    <t>Our goal is to offer some services that benefit people in aspects such as the provision of financial and technological consulting workshops, complement the education received from children, youth and adults, and improve academic opportunities and quality of life. With this fundraising, we intend to begin the construction of a comprehensive center for children, youth and civil organizations of our state, in which workshops, lectures, talks will be held, educational activities will be carried out, focusing on environmental and technological care issues. and financial, etc. We focus on the construction of this center due to the lack of records and support in relation to the social enterprises of the state and the shortcomings in technological issues and financial education in people of all ages. In Yucatan there are still social groups that do not have a formal place to meet, discuss their ideas, propose their projects, advance as a social group or civil association and also not have the safe place to protect their materials among other elements that they are required for various activities. Our association seeks to improve educational quality in two sectors of vital importance for economic development: financial and technological. Factors such as lack of time and resources that are available to perform all activities of the corporate purpose, the distant geographical location of the association in relation to volunteers, are an impediment to access to this type of services that we want to provide. We intend to be a more viable response that offers accessible options, not only to the population that requires these services, but also to other types of users, such as other institutions, the business and university areas that need it, with a longer timeframe. flexible and accessible. The facilities that we wish to carry out are intended to be a space in which different services will be offered. The various areas of the place will be designed for the realization of various types of activities of a formative, educational, recreational and social development, just as we intend to be a space shared with other institutions that at some time require its use. Union y Esperanza began in June 2013, it is a civil association formed by people (volunteers), who are interested in helping and collaborating with recreational actions to the people who need it most, be they children, youth or adults. We take care of charitable activities of all kinds and for all ages, to cover as many people as possible. We are a group of young people dedicated to taking care of children, youth and adults within the State, we work with education and strive to improve it, among our main focuses are language education, technology education and financial education. We also take care of raising funds to help people and children in rural communities in the south of the state. We have certification from the Mexican Philanthropy Center, we have won the convocation of Rumbo Jóven, as well as the convocation of the Mexican Institute of Youth (INJUVE) in education and crime prevention issues.</t>
  </si>
  <si>
    <t>Happydesi77@gmail.com</t>
  </si>
  <si>
    <t>Nuestro objetivo es ofrecer algunos servicios que beneficien a las personas en aspectos tales como la impartición de talleres de consultorías financieras y tecnológicas, complementar la educación recibida de niños, jóvenes y adultos, y mejorar las oportunidades académicas y calidad de vida. Se pretende con esta recaudación, comenzar la construcción de un centro integral para niños, jóvenes y para organizaciones civiles de nuestro estado, en el cual se les impartirán talleres, conferencias, pláticas, se realizarán actividades educativas, enfocándonos en temas de cuidado ambiental, tecnológicos y financieros, etc. Nos enfocamos en la construcción de este centro debido a la falta de registros y apoyo en relacion a las empresas sociales del estado y las carencias en temas tecnológicos y educación financiera en personas de todas las edades. En Yucatán aun hay grupos sociales que no tienen un lugar formal establecido para reunirse, debatir sus ideas, plantear sus proyectos, los avances como grupo social o asociación civil y ademas de no contar con el lugar seguro del resguardo de sus materiales entre otros elementos que se requieren para diversas actividades. Nuestra asociación busca mejorar la calidad educativa en dos sectores de vital importancia para el desarrollo económico: el financiero y el tecnológico. Factores como la falta de tiempo y recursos que están disponibles para poder realizar todas las actividades del objeto social, la distante ubicación geográfica de la asociación en relación a los voluntarios, resultan un impedimento para el acceso a este tipo de servicios que nosotros queremos facilitar. Pretendemos ser una respuesta mas viable que ofrezca opciones accesibles, no solo a la población que requiera de estos servicios, sino también a otro tipo de usuarios como lo son otras instituciones, el area empresarial y universitaria que lo necesite, con un margen de tiempo mas flexible y accesible. Las instalaciones que deseamos llevar a cabo pretenden ser un espacio en el cual se ofrecerán distintos servicios. Las diversas áreas del lugar estarán destinadas para la realización de varios tipos de actividades de carácter formativo, educativo, recreativo y de desarrollo social, al igual que pretendemos que sea un espacio compartido con otras instituciones que en algun momento requieran de su uso. Union y Esperanza empieza en Junio del año 2013, es una asociación civil formada por personas (voluntarios), que están interesadas en ayudar y colaborar con acciones recreativas a las personas que más lo necesitan, ya sean niños, jóvenes o adultos. Nos encargamos de realizar actividades de beneficencia de todo tipo y para todas las edades, para abarcar al mayor numero de personas posible. Somos un grupo de jóvenes que se dedica a llevar atención a niños, jóvenes y adultos del interior del Estado, trabajamos con la educación y nos esforzamos en mejorarla, entre nuestros principales enfoques están la educación en idiomas, educación tecnológica y educación financiera. Tambien nos encargamos de juntar fondos para poder ayudar a las personas y a los niños de comunidades rurales del sur del estado. Tenemos certificación del Centro Mexicano de Filantropía, hemos ganado la convocatoria de Rumbo Jóven, al igual que la convocatoria del Instituto Mexicano de la Juventud (INJUVE) en cuestiones de educación y prevención al delito. &amp;nbsp;</t>
  </si>
  <si>
    <t>CON EL10% RECAUDADO PRELIMINARES Y RELLENOS. Realizaremos los primeros pasos para la construcción de nuestro centro: Trazos y nivelación del terreno, crucetas de barrotes para guías y mojoneras incluye materiales y mano de obra. CON EL 25% RECAUDAD CIMENTACIÓN. Cimiento y desplante de mampostería de piedra de la región, asentada con mortero. Construcción de Zapata Z5 de 110x110x130, armada con 6 varillas en ambos sentidos. Incluye cinmbrado, descimbrado, colado, vibrado, mano de obra, herramienta menor y extracción de agua por medio de bomba. CON EL 50% RECAUDADO CIMENTACIÓN. Se continúa con el proceso de cimentación, se agrega a esta parte la impermeabilización de cadena de cimentación de Emulcoat a una capa. Se empiezan a levantar los muros de Blok. CON EL 75%/100% MUROS, CADENAS Y CASTILLOS. Se continúa con el levantamiento de muros, castillos y columnas, incluye materiales y mano de obra. &amp;nbsp;</t>
  </si>
  <si>
    <t>une_ac</t>
  </si>
  <si>
    <t>uneyayuda@gmail.com</t>
  </si>
  <si>
    <t>ambarumy</t>
  </si>
  <si>
    <t>07-17-2019</t>
  </si>
  <si>
    <t>COMPRA DE TERRENO DE IGLESIA ASAMBLEA DE DIOS ZOAR</t>
  </si>
  <si>
    <t>Iglesia Asamblea De Dios Zoar</t>
  </si>
  <si>
    <t>https://hipgive.org/wp-content/uploads/2019/07/download.jpg</t>
  </si>
  <si>
    <t>ambarujc</t>
  </si>
  <si>
    <t>arumy.daly.mtz1@gmail.com</t>
  </si>
  <si>
    <t>selvyn orlando</t>
  </si>
  <si>
    <t>radiokadesh@gmail.com</t>
  </si>
  <si>
    <t>ambaru</t>
  </si>
  <si>
    <t>(468) 075-89</t>
  </si>
  <si>
    <t>La Democracia, Huehuetenango, Guatemala</t>
  </si>
  <si>
    <t>THANK YOU GOD FOR YOUR BLESSINGS AND THE OBJECTIVE OF THIS PROJECT IS WHY WE NEED A GROUND FOR PARKING</t>
  </si>
  <si>
    <t>GRACIAS DAMOS A DIOS POR SUS BENDICIONES Y EL OBJETIVO DE ESTE PROYECTO ES POR QUE NECESITAMOS UN TERRENO PARA PARQUEO</t>
  </si>
  <si>
    <t>We appreciate your support 1. We are facing the problem that we do not have a place for parking lots. 2. It is important that as a church we can have a place to park to give a better service to the people who attend, looking for an answer to their needs 3. The goal is to take advantage of the opportunity that is presented to us even though we do not have credit lines but we believe that with the help of God and those who are touched to offer, we will achieve it. Donations the land has a cost of Q300,000.00 three hundred thousand Quetzales. 1. Donations will be used to pay and build 2. We have no doubt that we will achieve it, in case we do not reach our passion and desire is to support the most needy. 3. Today we know that the media, such as social networks are lent so we can contribute. we will be sharing photos and videos of what is being held</t>
  </si>
  <si>
    <t>: Agradecemos su apoyo 1. Estamos enfrentado el problema que no contamos con un lugar para parqueo de veiculos. 2.es importante que como iglesia podamos contar con un lugar para parqueo para dar una mejor atención a las personas que asisten buscando una respuesta asus necesidades 3. El objetivo es aprobechar la oportunidad que se nos presenta aun que no contamos con liñas de créditos pero creemos que con la ayuda de Dios y los que son tocados a ofrendar lo lograremos las donaciones el terreno tiene un costo de Q300,000.00 trecientos mil quetzales . 1. Las donaciones servirán para pagar y construir 2. No tenemos dudas de que lo lograremos, en caso de que no llegáramos nuestra pasión y deseo es apoyar a los mas necesitados . 3. Hoy sabemos que los medios de comunicacion, como lo son las redes sociales se prestan para que podamos contribuir. estaremos compartiendo fotos y videos de lo que se baya asiendo</t>
  </si>
  <si>
    <t>NECESITAMOS LA CANTIDAD DE TRECIENTOS TREINTA MIL QUETZALES PARA COMPRAR EL TERRENO</t>
  </si>
  <si>
    <t>AmAnDa &amp;#8220;La PeQuEñA GuErReRa&amp;#8221;</t>
  </si>
  <si>
    <t>Alta Socieadad</t>
  </si>
  <si>
    <t>comercializadora</t>
  </si>
  <si>
    <t>jorwash39@yahoo.com</t>
  </si>
  <si>
    <t>handcrafts</t>
  </si>
  <si>
    <t>Artesanía una salida rentable y justa para mujeres artesanas en México.</t>
  </si>
  <si>
    <t>Alta Sociead</t>
  </si>
  <si>
    <t>El mercado artesanal es un mercado creciente a nivel mundial. México es un lugar rico en artesanía, cuya producción es reliazada mayormente or mujeres 7 de cada 10 artesnxs son mujeres.&amp;nbsp; Con esta oportunidad de mercado creciente hemos detectado que el trabajod e venta se dificulta para las comunidades; por su estilo de vida, por la lejanía de muchas de las comunidades, por mencionar algunos problemas, por lo que buscamos crear una marca que albergue varias propuestas artesanales bajo un mismo concepto y las comercialice en los mercados globales de manera justa y digna. Llevamos más de 20 años en el sector artesanal, y sabemos que la principal problemática para la continuidad y éxito de los proyectos es la comercialización de las piezas, de manera justa y continua. Queremos lograr ser una marca high end &amp;nbsp;que promueva los saberes artesanales, la cultura y objetos de alta calidad (caraterística propia de la artesanías de buen nivel), que comunique la búsqueda por un bien común del que se puede ser parte como cualquier eslabón de la cadena de consumo. &amp;nbsp;Que todas las partes involucradas&amp;nbsp; sean beneficiadas de alguna manera, productores, comercializadores, cliente, comunidad, medio ambiente. ¿Cómo pondremos tus donaciones en acción? La donaciones cubrirán un estudio de mercado especializado, para alcanzar las metas de venta de manera más efectiva, y poder proveer a las artesanas de un ingreso efectivo de manera más eficaz. También el 30% ira a salarios del equipo que es quien trabaja para lograr este proyecto. Se utilizaran para cada una de las 4 etapas del estudio de mercado y desarrollo de identidad. Por lo que si no llegamos a la meta total, se pueden pagar alguna/s de las etapas con la cantidad alcanzada &amp;nbsp; Este proyecto , busca crear y pertenecer a un mercado real existente como una marca competitiva que deje beneficios económicos que permitan su durabilidad y permanencia,&amp;nbsp;no funciona como un subsidio o ayuda para a las productoras. Dichos beneficios serán repartidos en gran parte a la comunidades y las artesanas pero también a la manutención de una alternativa competitiva en mercados sustentando todos los gastos que genera operar una empresa de este tipo. &amp;nbsp; Siéntete libre de añadir fotos o videos en cualquier sección para ayudarle a tus contribuidores a visualizar tu historia. Por qué importa: Utiliza esta sección para dar más detalles y hablar del objetivo en general. 1.&amp;nbsp;&amp;nbsp;&amp;nbsp;&amp;nbsp; ¿Qué impacto tendrás si este proyecto se convierte en una realidad? ¿Cómo medirías el impacto? El impacto se medirá en el bienestar generado para las mujeres artesanas y sus familias económica y socialmente, en el buen funcionamiento del negocio de la marca, en sus sustentabilidad económica, y el bienestar general que promueva para todas las partes involucradas. 2.&amp;nbsp;&amp;nbsp;&amp;nbsp;&amp;nbsp; Explica por qué tu proyecto es valioso para tus donadores y para el mundo (o para la comunidad latina). Las mujeres mexicanas son una parte fundamental en la conservación de la cultura y sus técnicas artesanales, además son un gran sustento para sus familias emocional y económicamente en muchos casos. Los objetos artesanales demuestran la maestría de sus técnicas y la riqueza cultural en este caso de México uno de los países de Latinoamérica. &amp;nbsp; &amp;nbsp; 3.&amp;nbsp;&amp;nbsp;&amp;nbsp;&amp;nbsp; ¿Por qué la gente debería confiar en ti? Proporciona referencias de estadísticas de éxito de proyectos similares o menciona el historial de tu organización. 4.&amp;nbsp;&amp;nbsp;&amp;nbsp;&amp;nbsp; &amp;nbsp;Este proyecto esta conformado por dos equipos para crear una fuerza por medio de nuestras capacidades y alcances. Por una lado el equipo de somos vía quienes llevan más de 15 años años trabajando en el sector de mujeres artesanas de manera justa y digna creando vinculaciones entre productores y clientes&amp;nbsp; lo que materializaron en 2012 como una plataforma que certifica los procesos y capacidades de grupos de artesanas, empresas y diseñadores. Por otro Púrpura Pansa Diseño Artesanal A.C.que tiene 6 años trabajando con artesanos y buscando alternativas de comercialización justas y dignas para los grupos de artesanas. Aunque su miembros llevan al menos 20 años colaborando en este sector.&amp;nbsp; &amp;nbsp; &amp;nbsp; &amp;nbsp; &amp;nbsp; &amp;nbsp; &amp;nbsp;a travez de nuestra experiencia es que detectamos que existe un vacio en la durabilidad de ventas e ingresos con proyectos artesanales, Las artesanas también han expresado su inquietud por trabajar con una alternativa d eventa segura puesto que les implica horas de trabajo y de inversión en el desarrolo de propuestas de innovaciónHemos colaborado con instituciones, marcas y empresas que respaldan nuestro trabajo como SEMILLAS, ILSB, La Lonja Mercantil, Museo Nacional de Culturas Populares, Fundación ADO, Fundación Banorte,&amp;nbsp; &amp;nbsp; Desafíos potenciales: Un gran desafío es guardar el equilibrio entre el bien común y un negocio próspero, que beneficie y de continuidad a este sueño. Somos consientes que debemos&amp;nbsp; mantener siempre&amp;nbsp; nuestra prioridad de respetar y trabajar en pro y junto con las artesanas. Si no puedes donar puedes ayudarnos también: &amp;nbsp; - Difundiendo nuestro mensaje - usando estos hash tags:#Gomujeres #orgulloindigena #Yalitza #Somosmexico #orgulloartesanal #mujeresartesanas - Usar las herramientas &amp;nbsp;de intercambio social de HIPGive - o Como embajadores&amp;nbsp; del proyecto Acerca de nuestra organización: Comparte un resumen muy breve de la organización y el equipo detrás de este proyecto y muéstrale a tus donadores por qué tienes las herramientas correctas y habilidades para atacar esta problemática. ¡Eso es todo! Siéntete libre de usar tu creatividad y hacer esta sección tan atractiva como desees. &amp;nbsp;</t>
  </si>
  <si>
    <t>emilienne@gmail.com</t>
  </si>
  <si>
    <t>Almost homeless new born</t>
  </si>
  <si>
    <t>all over the World</t>
  </si>
  <si>
    <t>COLOR MY FUTURE</t>
  </si>
  <si>
    <t>Fundación TravelOne Kids</t>
  </si>
  <si>
    <t>6427717-8</t>
  </si>
  <si>
    <t>alissa violet</t>
  </si>
  <si>
    <t>https://hipgive.org/wp-content/uploads/2019/06/ESCRITURA-CONSTITUTIVA-FTOK.pdf</t>
  </si>
  <si>
    <t>Alimentos por instrumentos</t>
  </si>
  <si>
    <t>ALIMENTACION TIPICA MEXICANA</t>
  </si>
  <si>
    <t>diegocastaneda@fundaciontravelonekids.com</t>
  </si>
  <si>
    <t>Alegría en medio del conflicto armado</t>
  </si>
  <si>
    <t>(555) 004-83</t>
  </si>
  <si>
    <t>26 Avenida 30-38, Zona 5, Guatemala</t>
  </si>
  <si>
    <t>Change my Future !!</t>
  </si>
  <si>
    <t>Cambia mi Futuro !!</t>
  </si>
  <si>
    <t>ALBUM DEBUT MUSIC HALL &amp;#8211; DANCE HALL PROMO TOUR</t>
  </si>
  <si>
    <t>The project started from the coexistence we have every day with the children who attend our foundation, from the stories they tell us, which are normal for them, as if all the people lived the same as they do every day, They touched our hearts and we want to help them have a future full of possibilities, providing them with the education they need, it is a project where we want children to have a better life or a better future than they currently have in their homes, giving them hope and dreams in their lives, showing them that they have a whole world ahead of them and that it is their decision to leave their complicated environment. My team and I care a lot about children, their way of life, their economic scarcity, the few possibilities they have to get ahead by themselves, that&amp;#8217;s why we want to give them a door to a better future, because helping is how we build a world better, because we care that the children&amp;#8217;s lives are not as bitter as we have perceived them to be. The objective of the project is to be able to support the foundation&amp;#8217;s children in the educational area, providing them with a space where they can take advantage of their time after classes in which they have access to the internet, library, trained personnel to solve doubts. This same to provide an environment away from the tension they live day to day. With the support of your donation, we can provide each child with a space free of abuse, gang persuasion, better educational possibilities, in a safe place they can call home. Your support motivates us to keep going and not give up despite the circumstances in which they may be. In foundation we have a budget for what is electric power, Internet service payment, equipment cleaning, printing of teaching materials, printing school tasks, the idea is to have services available to children for a year the cost It is approximately $306.66 so the eleven months we work is necessary to have a budget of $3,373.33. Donations will cover the monthly payment of: Internet ($46.66) Bookstore material for children ($133.33) Monthly computer maintenance 23 computers, two printers. ($53.33) The electrical energy consumed . ($73.33) Our priority is to cover annual supplies so it would cover library material for children, the internet would be the same for their use by the computer workshops and the library area that serves to do their homework.</t>
  </si>
  <si>
    <t>"DANCE HALL PROMO TOUR" where art, music and technology come together to create something extraordinary</t>
  </si>
  <si>
    <t>"DANCE HALL PROMO TOUR" Donde el arte, la musica y la tecnologia se unen para crear algo extraordinario</t>
  </si>
  <si>
    <t>MUSIC HALL is a music pop / electropop project that mixes the electronic sounds with the Latin ones, generating a pleasant and danceable sound for the public, that is why we are looking to record the music video of the first single titled HEY! CONTIGO, finish recording other BONUS TRACK songs and thus start with the promotion and advertising campaign, photographic, visual and artistic, as is the promotional tour DANCE HALL that will be full of dance, theater, fashion and technology, which will create a vision artistic and musical with the help of innovation. Music Hall wants to be the pioneer of dancepop music in Spanish in Colombia and Latin America expressing art and culture in a different way. The investment is approximately $ 7,000 dollars, which will be invested in the recording of the video and other BONUS TRACK songs, advertising campaign, merchandising and in the promotional tour. You will receive exclusively the merchandising products such as T-shirts, caps, photos and the physical album, before they go out to the public, just for being a member and believing in this project. If the initial investment is not reached, the money will NOT be invested in anything other than this project. The impact This project wants to impact the Colombian and Latin American society, since here art and music are not valued, that is why they want to break down schemes and prototypes which demonstrate that art does not work to get ahead. Music Hall wants to be that breaks concepts and make people understand the value and power that has art and music to change and unite a society. Other ways you can help If you can not collaborate financially, you can help by publishing in your social networks and on this same page so that many of you can find out and generate a change in Latin American art and entertainment.</t>
  </si>
  <si>
    <t>MUSIC HALL es un proyecto de music pop/ electropop que mezcla los sonido electrónicos con los latinos, generando un sonido grato y bailable para el publico, es por esto que se busca grabar el vídeo musical del primer sencillo titulado HEY! CONTIGO, terminar de grabar otras canciones BONUS TRACK y así comenzar con la promoción y campaña publicitaria, fotográfica, visual y artística, como lo es la gira promocional DANCE HALL que estará llena de baile, teatro, moda y tecnología, lo cual creara una visión artística y musical con ayuda de la innovación. Music Hall quiere ser el pionero de la musica dancepop en español en Colombia y latinoamerica expresando el arte y la cultura de forma diferente.&amp;nbsp; La inversión es aproximadamente $7.000 dolares, la cual se invertirá en la grabación del video y otras canciones BONUS TRACK , campaña publicitaria, merchandising y en la gira promocional. Recibirás exclusivamente los productos de merchandising como camisetas, gorras, fotos&amp;nbsp; y el álbum en físico, antes de que salgan al publico, solo por ser socio y creer en este proyecto.Si no se llega a la inversion inicial el dinero NO se invertirá en otra cosa que no sea este proyecto. El impacto Este proyecto quiere impactar a la sociedad colombiana y latinoamericana, ya que aquí el arte y la música casi no se valoran, es por esto que se quieren romper esquemas y prototipos los cuales demuestran que el arte no sirve para salir adelante. Music Hall quiere ser ese rompe conceptos y hacer que la gente entienda el valor y la potencia que tiene el arte y la música para cambiar y unir a una sociedad. Otras formas en las que puedes ayudar Si no puedes colaborar financiera mente, puede ayudar publicando en tus redes sociales y en esta misma pagina para que muchos se enteren y generar un cambio en el arte y entretenimiento latinoamericano.</t>
  </si>
  <si>
    <t>Para este proyecto de publicidad y promoción, se necesitan aproximadamente $7.800 dolares, ya que se requiere mucho capital para lograr las ideas que tenemos en mente, todo este dinero se invertirá en la grabación del vídeo musical como en publicidad, y en la gira promocional. se trabajara con personas profesionales y con alto nivel en la industria musical , es por esto que esta cantidad es muy importante.&amp;nbsp;For this advertising and promotion project, approximately $ 7,800 dollars are needed, since it takes a lot of capital to achieve the ideas we have in mind, all this money will be invested in the recording of the music video as in advertising, and in the promotional tour. we will work with professional people and with high level in the music industry, this is why this amount is very important.</t>
  </si>
  <si>
    <t>tommywiffi</t>
  </si>
  <si>
    <t>El proyecto comenzó a partir de la convivencia que tenemos todos los días con los niños que asisten a nuestra fundación, a partir de las historias que nos cuentan, que son normales para ellos, como si todas las personas vivieran lo mismo que ellos a diario, tocaron nuestros corazones y queremos ayudarlos a tener un futuro lleno de posibilidades, brindándoles la educación que necesitan, es un proyecto donde queremos que los niños tengan una vida mejor o un futuro mejor que el que tienen actualmente en sus hogares, brindándoles esperanza y sueños en sus vidas, mostrándoles que tienen todo un mundo por delante y que es decisión de ellos salir de su entorno complicado. A mi equipo y a mí nos importan mucho los niños, su forma de vida, su escases económica, las pocas posibilidades que tienen de salir adelante por ellos mismos, por eso queremos brindarles una puerta para un mejor futuro, porque ayudando es cómo construimos un mundo mejor, porque nos importa que la vida de los niños no sea tan amarga cómo hasta ahora hemos percibido que es. Objetivo El objetivo del proyecto es poder apoyar a los niños de la fundación en el área educativa, brindándoles lo necesario para que no dejen de estudiar. Con el apoyo de tus donaciones podemos brindar a cada niño un granito de arena para útiles escolares, mensualidades, uniformes completos y toda necesidad que tengan a nivel escolar, esto podemos lograrlo con la difusión de la campaña por todas las redes sociales, con el apoyo de los donadores, motivando a los niños a seguir adelante y no rendirse a pesar de las circunstancias en las que puedan estar. ¿Cómo pondremos tus donaciones en acción? En fundación tenemos un presupuesto para lo que es energía eléctrica, pago del servicio de internet, limpieza de equipo, impresión de material didáctico, la impresión de tareas escolares, la idea es poder tener los servicios a disposición de los niños por un año el costo es de Q2,300.00 aproximadamente por lo que los 11 meses que laboramos es necesario contar con un presupuesto de Q25,300.00. Las donaciones cubriran el pago mensual de: Internet (Q350.00) Material de librería para los niños (Q1,000.00) Mantenimiento de equipo mensual 23 computadoras, dos impresoras. (Q400.00) La energia electrica consumida en seda. (Q550.00) Nuestra prioridad es cubrir insumos anuales por lo que se trataria de cubrir material de librería para los niños, el internet que seria igual para uso de ellos por los talleres de computación y el area de biblioteca que sirve para que hagan sus tareas.</t>
  </si>
  <si>
    <t>dzcezar0503@gmail.com</t>
  </si>
  <si>
    <t>Alarma para cama</t>
  </si>
  <si>
    <t>Aguss</t>
  </si>
  <si>
    <t>Aguaraygüe</t>
  </si>
  <si>
    <t>Clinica integral de atencion gratuita al paciente obeso</t>
  </si>
  <si>
    <t>Agua para mi comunidad</t>
  </si>
  <si>
    <t>Against the Prejudices of Human trafficking</t>
  </si>
  <si>
    <t>Asociación Para la Prevención y Atención a Víctimas</t>
  </si>
  <si>
    <t>APA1701131MK5</t>
  </si>
  <si>
    <t>https://hipgive.org/wp-content/uploads/2018/06/Acta-Constitutiva-APAV-AC-(1).pdf</t>
  </si>
  <si>
    <t>psic.alelop@gmail.com</t>
  </si>
  <si>
    <t>Clínica de Rehabilitación Ángeles de Dios A.C.</t>
  </si>
  <si>
    <t>CRA140805T-94</t>
  </si>
  <si>
    <t>https://hipgive.org/wp-content/uploads/2019/05/acta-constitutiva-ANGELES-DE-DIOS-(7)_20160724_0001.pdf</t>
  </si>
  <si>
    <t>(443) 287-1333</t>
  </si>
  <si>
    <t>Morelia, Michoacán, México</t>
  </si>
  <si>
    <t>Let&amp;#8217;s eradicate Human Trafficking! Starting against the prejudices of human trafficking, help us prevent!</t>
  </si>
  <si>
    <t>¡Erradiquemos la Trata de Personas! Comenzando contra los prejuicios de la trata de personas, ¡Ayúdanos a prevenir!</t>
  </si>
  <si>
    <t>Campaign against Prejudice on Human Trafficking Human Trafficking is considered an international crime that transgresses human rights and at the same time it is attentive to the freedom and dignity of people, within which prevention actions are generally framed from a legal perspective, leaving aside a vision integral of people, therefore, human trafficking is a problem that has to do only with legal processes, if not also social and psychological. As civil society we are concerned to eradicate this crime from the root, so we took on the task of investigating how it is generated vulnerability that predisposes and conditions the crime of trafficking in persons in its form of sexual exploitation, in this way to be able to understand thoroughly and carry out awareness campaigns that impact society. That is why the campaign against prejudice is important, because we seek to sensitize people, and combat trafficking in persons by reducing factors of vulnerability to reduce the risks of this crime; On the other hand, as training, the material will help to make the operators of the criminal justice system aware of the vulnerability of the victims and be able to prove it as a means of committing the crime, indicating why a victim returns with his traffickers or why not. complaint. Collaboration is essential to eradicate trafficking in persons, APAV AC, has linked with other civil society organizations in order to collaborate with this objective, and potentialize resources, so we intend to disseminate the results of an investigation carried out with victims of Human trafficking who were in a specialized refuge, given that there is very little research with victims of human trafficking, so it is important to spread how vulnerability increases the risks of this crime, in a dynamic way to make it attractive and that permeate in all audiences. Therefore, the goal is to make a material that contains an explanatory and dynamic form for all audiences the results of an investigation in clinical psychology with victims of human trafficking, this material will be a short film made in animation, for which we require donations . The amount of the donations will be used exclusively to pay the cost of the animated video and a small part will be for operating expenses. In case of not reaching the final goal, the resource will be saved until finding other forms of financing for the established objective. The advantage of our campaign is that it is based on identifying the needs of society and therefore we predict that it will have a significant impact. The material that we will be able to use in awareness programs for civil servants and civil society, in order to take action to eradicate this scourge of society, as well as being available on the Internet, will allow people to identify risk factors in the face of human trafficking. preventing them or their loved ones from becoming victims. It will allow the research carried out to be disseminated, thereby promoting the development of new research on human trafficking. We are a member organization of the Latin American Observatory of Human Trafficking, as well as the Committee to Prevent, Address, Punish and Eradicate Human Trafficking in Michoacán, Mexico. The biggest challenge is to be able to raise awareness in society in general about the challenges and challenges of eradicating human trafficking, as a civil society we are aware that prevention is a cornerstone for this objective, since we need to disseminate information, expand knowledge is better than any fight against organized crime, you can support this cause by participating with a small donation that can be from 50 pesos, or helping to spread this message with your social networks. If it is not possible to give a donation, spreading the message is vital because it is everyone&amp;#8217;s responsibility to eradicate human trafficking, we must remember that we will all know a person who will be, is or was a victim of human trafficking, for this reason the importance to spread it, and collaborate as agents of change. &amp;nbsp; The Association for the Prevention and Attention to Victims, AC (APAV), We are a Mexican organization, non-profit among our members we have experts in psychology, law, public policy, gender, victim assistance and human trafficking, with experience professional in areas of prevention, training and direct assistance to victims of trafficking in persons, members of Observa La Trata, and the Committee to eradicate trafficking in persons in Michoacán, Mexico, which allows us to generate synergies between government, academia and civil society because only with collaboration can we eradicate Human trafficking.</t>
  </si>
  <si>
    <t>Campaña contra los Prejuicios sobre la Trata de Personas La trata de personas es considerada un delito internacional que transgrede los derechos humanos y que a su vez atenta la libertad y la dignidad de las personas, dentro de la cual generalmente las acciones de prevención están enmarcadas desde una perspectiva jurídica, dejando de lado una visión integral de las personas, por tanto, la trata de personas es una problemática que tiene que ver nos solo con procesos jurídicos, si no también sociales y psicológicos. Como sociedad civil nos preocupa poder erradicar dicho delito desde la raíz, por ello nos dimos a la tarea de investigar cómo es que se genera la vulnerabilidad que predispone y condiciona al delito de trata de personas en su modalidad de explotación sexual, para de esta manera poder comprender a fondo y realizar campañas de concientización que impacten en la sociedad. Por eso la campaña contra los prejuicios es importante, porque buscamos sensibilizar a las personas, y combatir la trata de personas disminuyendo factores de vulnerabilidad para reducir los riesgos de este delito; por su parte como capacitación el material contribuirá para hacer notar a los operadores del sistema de justicia penal, como identificar factores de la vulnerabilidad de las víctimas y poderlo acreditar como medio comisivo del delito, dando a entender porque una víctima regresa con sus tratantes o porque no los denuncia. La colaboración es indispensable para erradicar la trata de personas, APAV A.C., se ha vinculado con otras organizaciones de la sociedad civil a fin de colaborar con éste objetivo, y poder potencializar los recursos, por ello pretendemos difundir los resultados de una investigación realizada con víctimas de trata de personas que se encontraban en un refugio especializado, dado a que existen muy pocas investigaciones con víctimas de trata de personas, por ello es importante difundir cómo la vulnerabilidad incrementa los riesgos de este delito, de una manera dinámica para hacerlo atractivo y que permee en todas las audiencias. Por eso el objetivo es realizar un material que contenga de forma explicativa y dinámica para todo público los resultados de una investigación en materia de psicología clínica con víctimas de trata de personas, dicho material será un cortometraje realizado en animación, para el cual requerimos las donaciones. El monto de las donaciones se utilizará exclusivamente para pagar el costo del video animado y una pequeña parte será para gastos de operación. En caso de no alcanzar la meta final, el recurso se guardará hasta encontrar otras formas de financiamiento para el objetivo establecido. La ventaja de nuestra campaña es que se basa en la identificación de las necesidades de la sociedad y por lo tanto pronosticamos que tendrá un impacto trascendente. El material que realizaremos podrá ser empleado en programas de sensibilización a funcionarios y sociedad civil, a fin de emprender acciones para erradicar este flagelo de la sociedad, así como al estar disponible en internet permitirá que las personas identifiquen factores de riesgo ante la trata de personas evitando que ellos o sus seres queridos se conviertan en víctimas. Permitirá que la investigación realizada se difunda impulsando con ello el desarrollo de nuevas investigaciones sobre la trata de personas. Somos una organización integrante del Observatorio Latinoamericana de trata y tráfico de personas, así como del Comité para prevenir, atender, sancionar y erradicar la trata de personas en Michoacán, México. El mayor desafío es poder concientizar a la sociedad en general sobre los retos y desafíos que conlleva el erradicar la trata de personas, como sociedad civil estamos en el entendido de que la prevención es una piedra angular para dicho objetivo, siendo que difundir la información, expandir el conocimiento es mejor que cualquier lucha contra la delincuencia organizada, ¡Tú puedes apoyar esta causa participando con una pequeña donación que puede ser desde 50 pesos, o ayudando a difundir este mensaje con tus redes sociales! Si no es posible dar un donativo, el difundir el mensaje es vital porque es responsabilidad de todos erradicar la trata de personas, debemos recordar que todos conoceremos a una persona que será, es o fue víctima de la trata de persona, por ello la importancia de difundirlo, y colaborar como agentes de cambio. La Asociación para la Prevención y Atención a Víctimas, A. C. (APAV), es una organización mexicana, sin fines de lucro. Entre nuestros integrantes contamos con expertos en psicología, derecho, políticas públicas, género, atención a víctimas y trata de personas, con experiencia profesional en áreas de prevención, capacitación y atención directa a víctimas de trata de personas, integrantes de Observa La Trata, y del Comité para erradicar la trata de personas en Michoacán, México, lo cual nos permite generar sinergias entre gobierno, academia y sociedad civil porque solo con la colaboración podremos erradicar la trata de personas.</t>
  </si>
  <si>
    <t>&amp;nbsp; PRESUPUESTO DETALLADO DEL PROYECTO Reunión con productora audiovisual para generar el desarrollo conceptual y de creatividad, con ello se estará estableciendo los objetivos de las ideas que se deberán de transmitir con el video, así como diseñar el guión a transmitir para diseñar el conjunto del video y las alternativas sugeridas por el equipo productor de acuerdo al tiempo señalado de la duración del video. Estando claras las ideas a transmitir en el video se escribirán el guión y desarrollarán el storyboard, que será luego sometido a la revisión y edición con la organización y la productora audiovisual. Se evaluará la extensión del video y la cantidad de personas necesarias en el equipo, basadas en la complejidad y el tipo de animación más adecuado para el video. Para el desarrollo de la producción la productora audiovisual entregará a la Asociación un avance del video y posteriormente la primera versión del video para realizar observaciones, modificaciones y/o correcciones. En la última etapa se realizara la elección final de efectos y entrega del material audiovisual para su difusión. Para el desarrollo del proyecto se considerarán tres reuniones con la empresa productora con sede en Guadalajara Jalisco. Por lo que el costo del proyecto consistirá en viáticos para las tres reuniones en Guadalajara Jalisco con valor de $ 1,200.00 USD, pago de honorarios profesionales de la productora audiovisual $4,800.00 USD. &amp;nbsp;</t>
  </si>
  <si>
    <t>Angeles de</t>
  </si>
  <si>
    <t>apav_aPRESUPUESTO DETALLADO DEL PROYECTO Reunión con productora audiovisual para generar el desarrollo conceptual y de creatividad, con ello se estará estableciendo los objetivos de las ideas que se deberán de transmitir con el video, así como diseñar el guión a transmitir para diseñar el conjunto del video y las alternativas sugeridas por el equipo productor de acuerdo al tiempo señalado de la duración del video. Estando claras las ideas a transmitir en el video se escribirán el guión y desarrollarán el storyboard, que será luego sometido a la revisión y edición con la organización y la productora audiovisual. Se evaluará la extensión del video y la cantidad de personas necesarias en el equipo, basadas en la complejidad y el tipo de animación más adecuado para el video. Para el desarrollo de la producción la productora audiovisual entregará a la Asociación un avance del video y posteriormente la primera versión del video para realizar observaciones, modificaciones y/o correcciones. En la última etapa se realizara la elección final de efectos y entrega del material audiovisual para su difusión. Para el desarrollo del proyecto se considerarán tres reuniones con la empresa productora con sede en Guadalajara Jalisco. Por lo que el costo del proyecto consistirá en viáticos para las tres reuniones en Guadalajara Jalisco con valor de $ 1,200.00 USD, pago de honorarios profesionales de la productora audiovisual $4,800.00 USD.</t>
  </si>
  <si>
    <t>(044) 664-4381155</t>
  </si>
  <si>
    <t>https://hipgive.org/wp-content/uploads/2019/01/3541Lista.jpg</t>
  </si>
  <si>
    <t>https://hipgive.org/wp-content/uploads/2019/01/6713001-(2).jpg</t>
  </si>
  <si>
    <t>Classrooms for El Rosario</t>
  </si>
  <si>
    <t>https://hipgive.org/wp-content/uploads/2019/01/003.jpg - https://hipgive.org/wp-content/uploads/2019/01/8903001-(2).jpg - https://hipgive.org/wp-content/uploads/2019/01/002.jpg</t>
  </si>
  <si>
    <t>Fundación Salvadoreña para el Desarrollo Económico y Social - FUSADES</t>
  </si>
  <si>
    <t>NIT 0614-090583-004-2</t>
  </si>
  <si>
    <t>https://hipgive.org/wp-content/uploads/2019/02/Escritura-de-constitución-FUSADES--DE-No.-71.pdf</t>
  </si>
  <si>
    <t>afdkfañ</t>
  </si>
  <si>
    <t>af</t>
  </si>
  <si>
    <t>cvergara@fusades.org</t>
  </si>
  <si>
    <t>(224) 856-00</t>
  </si>
  <si>
    <t>Cantón El Rosario, Comasagua, La Libertad, El Salvador.</t>
  </si>
  <si>
    <t>#AulasparaElRosario &amp;#8211; help us fulfill the dreams of a new generation.</t>
  </si>
  <si>
    <t>#AulasparaElRosario &amp;#8211; ayúdanos a cumplir los sueños de una nueva generación.</t>
  </si>
  <si>
    <t>El Salvador, in 2001, suffered the impact of two devastating earthquakes that forced many families to relocate because they lost their homes. This was the story of the El Rosario Community, which with the support of the company Pakamara Investments, moved into a new area to rebuild their lives. &amp;nbsp; Today, in this community of 1294 inhabitants, the ravages caused by earthquakes seem to have passed into history and daily life is developing normally despite the long hours that the inhabitants must travel daily to reach their destination. work. &amp;nbsp; Fortunately for the little ones, the El Rosario School Center, where classes are offered from kindergarten to ninth grade, is located at the entrance of the Community, so that its 251 students and seven teachers do not need to travel long distances to get to classes. . &amp;nbsp; Mothers of the students organize themselves to prepare the daily snack for the morning and afternoon shift in a temporary kitchen that they operate with firewood. Students receive their classes in six classrooms, including a computer room that used to be a warehouse. &amp;nbsp; FUSADES, through its FORTAS Program, made a diagnosis with the community in which its inhabitants pointed out as a top priority the repair of the School Center due to a long list of infrastructure problems that include: &amp;nbsp; 1. Poor condition of current classrooms (ceiling damage, lack of windows, etc.) 2. Poor water supply. 3. Lack of perimeter fence that protects the place 4. Kitchen and administrative area in very bad conditions All this has an impact on the education that students receive, since they are unprotected from rain, dust and thieves, as external factors. &amp;nbsp; Education is a right that the children of Cantón El Rosario are not guaranteed. Currently, the School Center is a space with many shortcomings and challenges, so it is urgent that this situation improves and becomes a space that stimulates students and is apt to grow by learning. It is essential that opportunities increase for these children in conditions of equality and dignity in order to foster the development of our society in the long term. &amp;nbsp; We want to transform this school and we have decided to focus the first effort on the repair of its six classrooms where classes are received. This work will take us 60 days to complete and we will do it in the following way: &amp;nbsp; 15 days &amp;#8211; change of roof * Lower the roof, paint existing structure and install new roof. &amp;nbsp; 30 days &amp;#8211; false sky installation and luminaires * Arming aluminum structure, channeling and wiring for luminaires, installation of tiles and lamps. &amp;nbsp; 45 days &amp;#8211; installation of windows * Using existing frames, glass lattice windows and aluminum frames will be installed. &amp;nbsp; Day 45 to day 60 &amp;#8211; wall painting. * Wall cleaning and application of two coats of paint. &amp;nbsp; FUSADES and the El Rosario community need your help. With your contribution we will make the necessary repairs in the six classrooms and make the dream of an entire community a reality. &amp;nbsp; Help us by spreading the message and making a donation that brings us, step by step, to the goal and the realization of this project. Help us to guarantee a decent education for the new generations. &amp;nbsp; ABOUT US? The Salvadoran Foundation for Economic and Social Development, FUSADES, is a private, non-profit development organization dedicated to the permanent pursuit of the common good, with Salvadorans as its reason for being and management. Its fundamental objective is to develop all kinds of activities that tend to promote the safety and economic, social, intellectual and physical well-being of the inhabitants of El Salvador, under the guidelines of a democratic system and of economic and individual freedom.</t>
  </si>
  <si>
    <t>El Salvador, en el 2001, sufrió el impacto de dos terremotos devastadores que obligaron a muchas familias a reubicarse por que perdieron sus hogares. Esta fue la historia de la Comunidad El Rosario, que con el apoyo de la empresa Pakamara Investments, se trasladaron en una nueva área para reconstruir sus vidas. &amp;nbsp; Hoy en día, en esta comunidad de 1294 habitantes, los estragos causados por los terremotos parecen haber pasado a la historia y la vida diaria se desarrolla con toda normalidad a pesar de las largas horas que los habitantes deben de recorrer a diario para llegar a sus lugares de trabajo. &amp;nbsp; Para fortuna de los más pequeños, el Centro Escolar El Rosario, donde se imparten clases desde kínder a noveno grado, está ubicado en la entrada de la Comunidad, por lo que sus 251 alumnos y sus siete profesores no necesitan recorrer grandes distancias para llegar a clases. &amp;nbsp; Las madres de los estudiantes se organizan para preparar el refrigerio diario en una cocina provisional que hacen funcionar con leña para el turno matutino y el vespertino. Los estudiantes reciben sus clases en seis aulas, incluyendo un salón de computación que antes era una bodega. &amp;nbsp; FUSADES, a través de su Programa FORTAS, hizo un diagnóstico con la comunidad en el cual sus habitantes señalaron como máxima prioridad la reparación del Centro Escolar debido a una larga lista de problemas de infraestructura que incluye: &amp;nbsp; 1. Mal estado de las aulas actuales (daños en techo, falta de ventanas, etc) 2. Abastecimiento de agua deficiente. 3. Falta de cerco perimetral que proteja el lugar 4. Cocina y área administrativa en muy malas condiciones Todo esto tiene un impacto en la educación que reciben los estudiantes, ya que están desprotegidos ante la lluvia, polvo y ladones, como factores externos.&amp;nbsp; La educación es un derecho que los niños del Cantón El Rosario no tienen garantizado.&amp;nbsp;Actualmente, el Centro Escolar es un espacio con muchas carencias y retos, por lo que es urgente que esta situación mejore y se&amp;nbsp; convierta en un espacio que estimule a los estudiantes y que sea apto para crecer aprendiendo. Es esencial que las oportunidades aumenten para los niños, y que éstas sean en condiciones de igualdad y dignidad para poder fomentar el desarrollo de nuestra sociedad a largo plazo. &amp;nbsp; Queremos transformar esta escuela y hemos decidido enfocar el primer esfuerzo en la reparación de sus seis aulas donde se reciben clases. Este trabajo nos tomará 60 días para completar y lo haremos de la siguiente manera: &amp;nbsp; 15 días – cambio de techo * Bajar la cubierta, pintar estructura existente e instalar nuevo techo. &amp;nbsp; 30 días – instalación de cielo falso y luminarias * Armar estructura de aluminio, canalización y alambrado para luminarias, instalación de losetas y de lámparas. &amp;nbsp; 45 días – instalación de ventanas * Usando los marcos existentes, se instalarán ventanas de celosía de vidrio y marcos de aluminio. &amp;nbsp; Día 45 al día 60 – pintura de paredes. * Limpieza de paredes y aplicación de dos manos de pintura. &amp;nbsp; FUSADES y la comunidad El Rosario necesitan de tu ayuda. Con tu contribución haremos las reparaciones necesarias en las seis aulas y hacer realidad el sueño de toda una comunidad. &amp;nbsp; Ayúdanos difundiendo el mensaje y realizando una donación que nos acerque, paso a paso, a la meta y a la realización de este proyecto. Ayúdanos a garantizar una educación digna para las nuevas generaciones. ¿QUIENES SOMOS? La Fundación Salvadoreña para el Desarrollo Económico y Social, FUSADES, es una organización privada de desarrollo, sin fines de lucro, dedicada a la búsqueda permanente del bien común, teniendo como razón de ser y de gestión al salvadoreño. Su objetivo fundamental es desarrollar toda clase de actividades que tiendan a fomentar la seguridad y el bienestar económico, social, intelectual y físico de los habitantes de El Salvador, bajo los lineamientos de un sistema democrático y de libertades económicas e individuales.</t>
  </si>
  <si>
    <t>fusades</t>
  </si>
  <si>
    <t>https://hipgive.org/wp-content/uploads/2019/03/DATOS-BAC-JUNTA-DIRECTIVA-ENE-2019.xlsx</t>
  </si>
  <si>
    <t>Advice buffet</t>
  </si>
  <si>
    <t>Adopting grandparents, provided happy days</t>
  </si>
  <si>
    <t>https://hipgive.org/wp-content/uploads/2019/03/Estados-Financ-de-2015-a-2017.zip</t>
  </si>
  <si>
    <t>Adopte un talento AC</t>
  </si>
  <si>
    <t>aaccelsal@gmail.com</t>
  </si>
  <si>
    <t>https://hipgive.org/wp-content/uploads/2019/03/Presupuesto-2019---Fusades.pdf</t>
  </si>
  <si>
    <t>Adopta un talento El Salvador</t>
  </si>
  <si>
    <t>aaccelsa@gmail.com</t>
  </si>
  <si>
    <t>Holder:Fundación Salvadoreña para el Desarrollo Economico y Social - FUSADES - Address:Urb. y Blvd. Santa Elena, Edif. FUSADES, Antiguo Cuscatlán, La Libertad, El Salvador. - Bank:Banco Agrícola, S.A. - Number:0210-0008-9 - Routing: - Swift:CAGRSVSS</t>
  </si>
  <si>
    <t>Bank:Citibank, N.A. - Swift:CITIUS33 - Phone:</t>
  </si>
  <si>
    <t>Cirugías de cataratas en Comitán</t>
  </si>
  <si>
    <t>Adopta un talento</t>
  </si>
  <si>
    <t>comunicado@ordendemalta.mx</t>
  </si>
  <si>
    <t>Adopt a sea turtle nest in Costa Rica</t>
  </si>
  <si>
    <t>Matapalo, Guanacaste, Costa Rica</t>
  </si>
  <si>
    <t>Help us to save a sea turtle nest from poaching, predation or flooding in a sandy beach in Costa Rica</t>
  </si>
  <si>
    <t>Ayúdanos a salvar un nido de tortuga marina del saqueo, la depredación o inundación en una playa arenosa de Costa Rica</t>
  </si>
  <si>
    <t>Chicas al Frente</t>
  </si>
  <si>
    <t>extension@kuemar.org</t>
  </si>
  <si>
    <t>chicasalfrentecr@gmail.com</t>
  </si>
  <si>
    <t>ADN, Vida libre de violencia para los niños y niñas de Chihuahua.</t>
  </si>
  <si>
    <t>solivas@fechac.org.mx</t>
  </si>
  <si>
    <t>rociojimenez11@gmail.com</t>
  </si>
  <si>
    <t>ADAPTIVE EDUCATIONAL SOFTWARE</t>
  </si>
  <si>
    <t>Chiauni Travels</t>
  </si>
  <si>
    <t>ad</t>
  </si>
  <si>
    <t>https://hipgive.org/wp-content/uploads/2019/02/5379IFE---Jesus-Eduardo-Gutierrez-Diaz---1.pdf</t>
  </si>
  <si>
    <t>Río Baluarte, Mazatlán, Sin., México</t>
  </si>
  <si>
    <t>http://chiuanitravel.blogspot.com Pitch Elevator:Specialized trips according to the interests of the clients, tourist, cultural, gastronomic, shopping, health, business, entertainment and general.Participation of the community (as &amp;#8220;guides&amp;#8221; for payment for time of service) as well as travel agency, offering &amp;#8220;tours&amp;#8221; and &amp;#8220;activities&amp;#8221; depending on the categories and interests of the clients through a web page (an application for mobile devices a future).Advertising space for any company that relates to tourism.Expansion ideasDifferentiation of the competition:1.- Adaptability to the client-user and client-company.2.- Shared business model and freelance.3.- Possibility of relationship with associations and Tourism Secretariat.Customer Segment:Men and women from 18 to 50 years of age, who visit the city of Mazatlan, Sinaloa; of medium high socioeconomic level.Travel agencies, with operation in the city of Mazatlan, Sinaloa.*Important note:Differences such as excess money will be used for &amp;#8220;Phase 2&amp;#8221;.Or for complications, such as currency exchange, taxes, &amp;#8220;surprise procedures&amp;#8221; (very common in Mexico), printed copies.Why do not I do crowfounding campaign on &amp;#8220;Kickstarter&amp;#8221;?1.- Kickstarter&amp;#8217;s crowfounding model is called a &amp;#8220;reward&amp;#8221; model, for a donation you have to have a &amp;#8220;gift&amp;#8221;, be it physical, software or other. Personally, it seems counterproductive for what is needed is to &amp;#8220;gather&amp;#8221; money and I do not have &amp;#8220;rewards&amp;#8221;.2.- It is for a limited time, you must collect the crowfounding money before a certain date. &amp;nbsp; First phase: Phase 1.1:1.- Elaboration of the application: $ 38,000 MXN = $ 1,986.07 USD 2.- Web Domain $ 100 USD = $ 1,913.33 MXN For 2 years $ 200 USD = $ 3, 826.65 MXN 3.- Rent of Server $ 100 USD = $ 1, 913.33 MXN &amp;nbsp; For 2 years $ 200 USD = $ 3, 826.65 MXN 4.- Licenses Android $ 100 USD = $ 1, 913.33 MXN Appstore $ 100 USD = $ 1, 913.33 MXN For 2 years $ 400 USD = $ 7, 653.31 MXN 5.- AdvertisingYoutubers:Alan X el mundo: $ 2000 MXN per video.For 3 videos: $ 6000 MXNYouTube channel:https://m.youtube.com/user/alanxelmundoLuisito Comunica: $ 3, 000 MXN per video.For 3 videos: $ 9, 000 MXNYouTube channel:https://m.youtube.com/channel/UCECJDeK0MNapZbpaOzxrUPATotal Youtubers: $ 15, 000 MXNSocial networks:Facebook: $ 4000 MXNOthers:Google Adsense $ 1000 MXNCampaign Advertising by Agency $ 10, 000 MXNTotal Advertising $30, 000 MXN = $ 1, 567.95 USD 6.- Total Phase 1.1: 1.- Make the application: $ 38, 000.00 MXN 2.- Web domain: $ 1, 913.33 MXN 3.- Server rent: $ 1, 913.33 MXN 4.- Licenses: $ 7, 653.31 MXN 5.- Advertising $ 30, 000 MXNTotal: $ 79, 480.17 MXN = $ 4, 154.03 USD Phase 1.2:1.- National Patent: $28,000 MXN = $1, 463.42 USD 2.- National Trademark Registration: $12, 000 MXN = $627 USD 3.- Lawyer: $30,000 MXN = $1, 567.95 USD 4.- Total Phase 1.2: 1.- National Patent: $28,000 MXN = $1, 463.42 USD 2.- National Brand Registration: $12, 000 MXN = $627 USD 3.- Attorney: $12, 000 MXN = $627 USD Total:$ 70, 000.00 MXN = $3,658.55 USD Phase 1.3: 1.- International Patent: $30,000 MXN = $1, 567.95 USD 2.- International Brand:€ 800 = $ 10, 000.00 MXN3.- Lawyer:$30,000 MXN = $ 1, 469.32 USD4.- Total Phase 1.3: 1.- International Patent: € 24, 000 = $ 525, 204.60 MXN = $ 27, 460.18 USD 2.- International Brand: € 800 = $ 17, 505.570 MXN = $ 915.25 USD &amp;nbsp; 3.- Lawyer: $30,000 MXN = $1, 469.32 USD Total Phase 1.3: $ 572, 710.17 MXN = $ 29, 943.28 USD &amp;nbsp; Phase 1 Total: &amp;nbsp; 1.- Phase 1.1 = $ 79, 480.17 MXN &amp;nbsp; 2.- Phase 1.2 = $ 70, 000.00 MXN &amp;nbsp; 3.- Phase 1.3 = $572, 710.17 MXN &amp;nbsp; Subtotal 1: &amp;nbsp; 1.- Fase 1.1 = $ 79, 480.17 MXN &amp;nbsp; 2.- Fase 1.2 = $ 70, 000.00 MXN &amp;nbsp; Total: = $ 149, 480.17 MXN = $ 7, 815.34 USD &amp;nbsp; Total Fase 1: &amp;nbsp; Subtotal 1: = $ 149, 480.17 MXN = $ 7, 815.34 USD &amp;nbsp; Phase 1.3 = $ 572, 710.17 MXN = $ 29, 943.28 USD &amp;nbsp; Total: = $ 722, 190.34 MXN = $ 37, 758.62 USD *Important note:Differences such as excess money will be used for &amp;#8220;Phase 2&amp;#8221;:Or for complications.Phase 2: 1.- Wages and salaries 2.- Furniture and equipment 3.- Computer Equipment 4.- Internet 5.- Phone 6.- Water 7.- Conditioning of the premises 8.- Rent of the premises / Rent of building 9.- Stationery and office supplies 10.- Advertising 11.- Social Networks 12.- Emergency fund*Important note:Differences such as excess money will be used for &amp;#8220;Phase 2&amp;#8221;.Or for complications, such as currency exchange, taxes, &amp;#8220;surprise procedures&amp;#8221; (very common in Mexico), printed copies.Thank you very much for your attention.</t>
  </si>
  <si>
    <t>Accounting Sistem</t>
  </si>
  <si>
    <t>Access to safe water for families of Xochimilco</t>
  </si>
  <si>
    <t>Puebla 124</t>
  </si>
  <si>
    <t>Col. Roma Norte, Del. Cuauhtemoc</t>
  </si>
  <si>
    <t>https://hipgive.org/wp-content/uploads/2018/11/Acta-Constitutiva-IRRI.pdf</t>
  </si>
  <si>
    <t>http://chiuanitravel.blogspot.com TravelSpecials: First Phase &amp;#8211; TravelSpecials: Primera Fase TravelSpecials: First Phase &amp;#8211; TravelSpecials: Primera Fase He trabajado por este proyecto por dos años. He terminado el diseño de la aplicación (diseño) y la sección de &amp;#8220;Preguntas Frecuentes&amp;#8221;. Y un &amp;#8220;Resumen Ejecutivo&amp;#8221;. Nombre del Proyecto: TravelSpecial Nombres Alternativos: 1.- Chiuani Travel 2.- Guru Travel &amp;#8220;Chiuani&amp;#8221; en &amp;#8220;náhuatl&amp;#8221; significa &amp;#8220;especialista&amp;#8221;. Según &amp;#8220;Alex.org&amp;#8221;. *Nota Importante: Para el correcto funcionamiento de la aplicación se necesitara con una comunicación o relación con los organismos institucionales encargados del Turismo y la Seguridad Pública. Por ejemplo, tener &amp;#8220;registrados&amp;#8221; a los &amp;#8220;guías&amp;#8221; (Cliente &amp;#8211; socio) para evitar delitos. También en cierto momento (&amp;#8220;en cierto tiempo&amp;#8221;) los servidores y la &amp;#8220;Base de Datos&amp;#8221; pasaran a las instituciones mencionadas anteriormente. Así la empresa solo se encargará de el mantenimiento y actualización de la aplicación así de crear otras nuevas. Aquí en México el organismo institucional encargado de supervisar y vigilar al turismo es la &amp;#8220;Secretaría de Turismo&amp;#8221;. Elevador Pitch: Viajes especializados según los intereses de los clientes, turístico, cultural, gastronómico, compras, salud, negocios, entretenimiento y general. Participación de la comunidad (como &amp;#8220;guías&amp;#8221; por pago por tiempo de servicio) así como agencia de viajes, ofreciendo &amp;#8220;tours&amp;#8221; y &amp;#8220;actividades&amp;#8221; dependiendo de las categorías e intereses de los clientes mediante una página web (una aplicación para dispositivos móviles a futuro). Espacio de publicidad para cualquier empresa que relacione con el turismo. Ideas de expansión. Diferenciación de la competencia: 1.- Adaptabilidad al cliente-usuario y cliente-empresa. 2.- Modelo de negocios compartido y freelance. 3.- Posibilidad de relación con asociaciones y Secretaría de Turismo. Segmento de Clientes: Hombres y mujeres de 18 a 50 años de edad, que visitan la ciudad de Mazatlán, Sinaloa; de nivel socioeconómico medio alto. Agencias de viajes, con operación en la ciudad de Mazatlán, Sinaloa. *Nota Importante: Las diferencias como el dinero sobrante se usaran para la &amp;#8220;Fase 2&amp;#8221;. O para complicaciones, como cambio de moneda, impuestos, &amp;#8220;tramites sorpresa&amp;#8221; (muy común en México), impresos, copias. ¿Por que no hago campaña de crowfounding en &amp;#8220;Kickstarter&amp;#8221;? 1.- El modelo de crowfounding de Kickstarter se llama modelo de &amp;#8220;recompensa&amp;#8221;, por una donación tienes quedar un &amp;#8220;regalo&amp;#8221;, ya sea físico, software u otro. En lo personal, me parece contraproducente por lo se necesita es &amp;#8220;reunir&amp;#8221; dinero y no tengo para &amp;#8220;recompensas&amp;#8221;. 2.- Es por tiempo limitado, debes reunir el dinero de crowfounding antes de cierta fecha. Primera Fase: Fase 1.1: &amp;nbsp; 1.- Elaboración de la aplicación: $ 38,000 MXN = $ 1,986.07 USD 2.- Dominio Web $ 100 USD = $ 1,913.33 MXN Por 2 años $ 200 USD = $ 3, 826.65 MXN 3.- Renta de Servidor $ 100 USD = $ 1, 913.33 MXN Por 2 años $ 200 USD = $ 3, 826.65 MXN 4.- Licencias Android $ 100 USD = $ 1, 913.33 MXN Appstore $ 100 USD = $ 1, 913.33 MXN Por 2 años $ 400 USD = $ 7, 653.31 MXN 5.- Publicidad Youtubers: Alan X el mundo: $2000 MXN por video. Por 3 videos: $6000 MXN Canal de YouTube: https://m.youtube.com/user/alanxelmundo Luisito Comunica: $3, 000.00 MXN por video. Por 3 videos: $9, 000.00 MXN Canal de YouTube: https://m.youtube.com/channel/UCECJDeK0MNapZbpaOzxrUPA Total Youtubers: $15, 000.00 MXN Redes Sociales: Facebook: $ 4, 000.00 MXN Otros: Google Adsense $ 1000.00 MXN Campaña Publicitaria por Agencia $ 10, 000.00 MXN Subtotal Publicidad $30, 000 MXN = $ 1, 567.95 USD 6.- Total Fase 1.1: 1.- Hacer la aplicación: $38, 000.00 MXN 2.- Dominio web: $ 1, 913.33 MXN 3.- Renta de servidor: $ 1, 913.33 MXN 4.- Licencias: $ 7, 653.31 MXN 5.- Publicidad $30, 000 MXN Total: $ 79, 480.17 MXN = $ 4, 154.03 USD Fase 1.2: 1.- Patente Nacional: $28,000 MXN = $1, 463.42 USD 2.- Registro de marcas Nacional: $12, 000 MXN = $627 USD 3.- Abogado: $30,000 MXN = $1, 567.95 USD 4.- Total Fase 1.2: 1.- Patente Nacional: $28, 000 MXN 2.- Registro de Marca Nacional: $12, 000 MXN 3.- Abogado: $30, 000 MXN Total: $ 70, 000.00 MXN = $3,658.55 USD Fase 1.3: 1.- Patente Internacional: € 24, 000 = $ 525, 204.60 MXN = $ 27, 460.18 USD 2.- Marca Internacional: € 800 = $ 17, 505.570 MXN = $ 915.25 USD 3.- Abogado: $30,000 MXN = $1, 469.32 USD 4.- Total Fase 1.3: 1.- Patente Internacional: $525, 204.60 MXN 2.- Marca Internacional: $17, 505.570 MXN 3.- Abogado: $ 30, 000.00 MXN Total Fase 1.3: $ 572, 710.17 MXN = $ 29, 943.28 USD Fase 1 Total: 1.- Fase 1.1 = $ 79, 480.17 MXN 2.- Fase 1.2 = $ 70, 000.00 MXN 3.- Fase 1.3 = $572, 710.17 MXN Subtotal 1: 1.- Fase 1.1 = $ 79, 480.17 MXN 2.- Fase 1.2 = $ 70, 000.00 MXN Total: = $ 149, 480.17 MXN = $ 7, 815.34 USD Total Fase 1: Subtotal 1: = $ 149, 480.17 MXN = $ 7, 815.34 USD Fase 1.3 = $ 572, 710.17 MXN = $ 29, 943.28 USD Total: = $ 722, 190.34 MXN = $ 37, 758.62 USD *Nota Importante: Las diferencias como el dinero sobrante se usaran para la &amp;#8220;Fase 2&amp;#8221;: O para complicaciones. Fase 2: 1.- Sueldos y salarios 2.- Mobiliario y equipo 3.- Equipo de Cómputo 4.- Internet 5.- Teléfono 6.- Agua 7.- Acondicionamiento del local 8.- Renta del local/Renta de edificio 9.- Papelería y artículos de oficina 10.- Publicidad 11.- Redes Sociales 12.- Fondo de emergencia *Nota Importante: Las diferencias como el dinero sobrante se usaran para la &amp;#8220;Fase 2&amp;#8221;. O para complicaciones, como cambio de moneda, impuestos, &amp;#8220;tramites sorpresa&amp;#8221; (muy común en México), impresos, copias. &amp;nbsp; Muchas gracias por su atención. &amp;nbsp; I have worked for this project for two years. I have finished the design of the application (design) and the &amp;#8220;Frequently Asked Questions&amp;#8221; section. And an &amp;#8220;Executive Summary&amp;#8221;. Project Name: TravelSpecial Alternative Names: 1.- Chiuani Travel 2.- Guru Travel &amp;#8220;Chiuani&amp;#8221; in &amp;#8220;Nahuatl&amp;#8221; means &amp;#8220;specialist&amp;#8221;. According to &amp;#8220;Alex.org&amp;#8221;. *Important note: For the correct operation of the application you will need a communication or relationship with the institutional organisms in charge of Tourism and Public Security. For example, having &amp;#8220;registered&amp;#8221; the &amp;#8220;guides&amp;#8221; (Client &amp;#8211; partner) to avoid crimes. Also at a certain moment (&amp;#8220;in a certain time&amp;#8221;) the servers and the &amp;#8220;Database&amp;#8221; will pass to the institutions mentioned above. So the company will only be responsible for maintaining and updating the application and creating new ones. Here in Mexico, the institutional body in charge of supervising and monitoring tourism is the &amp;#8220;Secretariate of Tourism&amp;#8221;. Pitch Elevator: Specialized trips according to the interests of the clients, tourist, cultural, gastronomic, shopping, health, business, entertainment and general. Participation of the community (as &amp;#8220;guides&amp;#8221; for payment for time of service) as well as travel agency, offering &amp;#8220;tours&amp;#8221; and &amp;#8220;activities&amp;#8221; depending on the categories and interests of the clients through a web page (an application for mobile devices a future). Advertising space for any company that relates to tourism. Expansion ideas Differentiation of the competition: 1.- Adaptability to the client-user and client-company. 2.- Shared business model and freelance. 3.- Possibility of relationship with associations and Tourism Secretariat. Customer Segment: Men and women from 18 to 50 years of age, who visit the city of Mazatlan, Sinaloa; of medium high socioeconomic level. Travel agencies, with operation in the city of Mazatlan, Sinaloa. *Important note: Differences such as excess money will be used for &amp;#8220;Phase 2&amp;#8221;. Or for complications, such as currency exchange, taxes, &amp;#8220;surprise procedures&amp;#8221; (very common in Mexico), printed copies. Why do not I do crowfounding campaign on &amp;#8220;Kickstarter&amp;#8221;? 1.- Kickstarter&amp;#8217;s crowfounding model is called a &amp;#8220;reward&amp;#8221; model, for a donation you have to have a &amp;#8220;gift&amp;#8221;, be it physical, software or other. Personally, it seems counterproductive for what is needed is to &amp;#8220;gather&amp;#8221; money and I do not have &amp;#8220;rewards&amp;#8221;. 2.- It is for a limited time, you must collect the crowfounding money before a certain date. First phase: Phase 1.1: 1.- Elaboration of the application: $ 38,000 MXN = $ 1,986.07 USD 2.- Web Domain $ 100 USD = $ 1,913.33 MXN For 2 years $ 200 USD = $ 3, 826.65 MXN 3.- Rent of Server $ 100 USD = $ 1, 913.33 MXN For 2 years $ 200 USD = $ 3, 826.65 MXN 4.- Licenses Android $ 100 USD = $ 1, 913.33 MXN &amp;nbsp; Appstore $ 100 USD = $ 1, 913.33 MXN For 2 years $ 400 USD = $ 7, 653.31 MXN 5.- Advertising Youtubers: Alan X el mundo: $ 2000 MXN per video. For 3 videos: $ 6000 MXN YouTube channel: https://m.youtube.com/user/alanxelmundo Luisito Comunica: $ 3, 000 MXN per video. For 3 videos: $ 9, 000 MXN YouTube channel: https://m.youtube.com/channel/UCECJDeK0MNapZbpaOzxrUPA Total Youtubers: $ 15, 000 MXN Social networks: Facebook: $ 4000 MXN Others: Google Adsense $ 1000 MXN Campaign Advertising by Agency $ 10, 000 MXN Total Advertising $30, 000 MXN = $ 1, 567.95 USD 6.- Total Phase 1.1: 1.- Make the application: $ 38, 000.00 MXN 2.- Web domain: $ 1, 913.33 MXN 3.- Server rent: $ 1, 913.33 MXN 4.- Licenses: $ 7, 653.31 MXN 5.- Advertising $ 30, 000 MXN Total: $ 79, 480.17 MXN = $ 4, 154.03 USD Phase 1.2: 1.- National Patent: $28,000 MXN = $1, 463.42 USD 2.- National Trademark Registration: $12, 000 MXN = $627 USD 3.- Lawyer: $30,000 MXN = $1, 567.95 USD 4.- Total Phase 1.2: 1.- National Patent: $28,000 MXN = $1, 463.42 USD 2.- National Brand Registration: $12, 000 MXN = $627 USD 3.- Attorney: $12, 000 MXN = $627 USD Total: $ 70, 000.00 MXN = $3,658.55 USD Phase 1.3: 1.- International Patent: $30,000 MXN = $1, 567.95 USD 2.- International Brand: € 800 = $ 10, 000.00 MXN 3.- Lawyer: $30,000 MXN = $ 1, 469.32 USD 4.- Total Phase 1.3: 1.- International Patent: € 24, 000 = $ 525, 204.60 MXN = $ 27, 460.18 USD 2.- International Brand: € 800 = $ 17, 505.570 MXN = $ 915.25 USD 3.- Lawyer: $30,000 MXN = $1, 469.32 USD &amp;nbsp; Total Phase 1.3: &amp;nbsp; $ 572, 710.17 MXN = $ 29, 943.28 USD &amp;nbsp; Phase 1 Total: &amp;nbsp; 1.- Phase 1.1 = $ 79, 480.17 MXN &amp;nbsp; 2.- Phase 1.2 = $ 70, 000.00 MXN &amp;nbsp; 3.- Phase 1.3 = $572, 710.17 MXN &amp;nbsp; Subtotal 1: &amp;nbsp; 1.- Fase 1.1 = $ 79, 480.17 MXN &amp;nbsp; 2.- Fase 1.2 = $ 70, 000.00 MXN &amp;nbsp; Total: = $ 149, 480.17 MXN = $ 7, 815.34 USD &amp;nbsp; Total Fase 1: &amp;nbsp; Subtotal 1: = $ 149, 480.17 MXN = $ 7, 815.34 USD &amp;nbsp; Phase 1.3 = $ 572, 710.17 MXN = $ 29, 943.28 USD &amp;nbsp; Total: = $ 722, 190.34 MXN = $ 37, 758.62 USD *Important note: Differences such as excess money will be used for &amp;#8220;Phase 2&amp;#8221;: Or for complications. Phase 2: 1.- Wages and salaries 2.- Furniture and equipment 3.- Computer Equipment 4.- Internet 5.- Phone 6.- Water 7.- Conditioning of the premises 8.- Rent of the premises / Rent of building 9.- Stationery and office supplies 10.- Advertising 11.- Social Networks 12.- Emergency fund *Important note: Differences such as excess money will be used for &amp;#8220;Phase 2&amp;#8221;. Or for complications, such as currency exchange, taxes, &amp;#8220;surprise procedures&amp;#8221; (very common in Mexico), printed copies. Thank you very much for your attention.</t>
  </si>
  <si>
    <t>12-28-2018</t>
  </si>
  <si>
    <t>Estephania</t>
  </si>
  <si>
    <t>produccion@irrimexico.org</t>
  </si>
  <si>
    <t>(558) 232-5421</t>
  </si>
  <si>
    <t>Tehuixtitla, Santa Cruz Acalpixca, Xochimilco, CDMX</t>
  </si>
  <si>
    <t>We will guarantee access to safe water and train the local community in rainwater harvesting.</t>
  </si>
  <si>
    <t>Garantizaremos el acceso al agua segura y capacitaremos a la comunidad en técnicas de captación pluvial.</t>
  </si>
  <si>
    <t>Change of life Rosine</t>
  </si>
  <si>
    <t>Today, at least 250 thousand people in Mexico City have no connection to the water network. Ironically, as our city suffers more and more shortages, every year billions of liters of rainwater simply go to drainage or cause flooding. It is essential that we learn to take advantage of the largest and most accessible water resource in the city that is currently wasted: rain. &amp;nbsp; Together we can create a lasting solution for the water crisis! &amp;nbsp; With your support we’ll be able to install two rainwater harvesting systems: this means access to clean and safe water for two families in Xochimilco. Water security completely changes the dynamics of families, significantly reducing the economic and energetic expenditure that implies carrying pipes to supply water. There are communities where even water must be carried by donkeys so that people can have it at home! &amp;nbsp; Capturing and taking advantage of rainwater also reduces the flow of water to drainages, mitigating the floods that Mexico City currently suffers and directly benefiting the recovery of aquifers and rivers. Your donation will help train more people in rainwater harvesting, creating agents of change capable of replicating and transmitting this knowledge. &amp;nbsp; In the International Renewable Resources Institute (IRRI) we undertake sustainable development processes based on programs and projects that comprehensively involve the economic, social, environmental and cultural pillars. Learn more about our work at www.irrimexico.org</t>
  </si>
  <si>
    <t>mariajosealexander@gmail.com</t>
  </si>
  <si>
    <t>Hoy mismo, al menos 250 mil personas en la Ciudad de México no tienen conexión a la red de agua. Irónicamente, mientras nuestra ciudad sufre cada vez más escasez, cada año miles de millones de litros de agua de lluvia simplemente van al drenaje o causan inundaciones. Es fundamental que aprendamos a aprovechar el mayor y más accesible recurso hídrico de la ciudad que actualmente se desperdicia: la lluvia. &amp;nbsp; ¡Juntos podemos crear una solución duradera para la crisis de agua! &amp;nbsp; Con tu apoyo podremos instalar dos sistemas de captación pluvial: esto significa que dos familias de Xochimilco tengan acceso a agua limpia y segura. La independencia de agua cambia por completo las dinámicas de las familias reduciendo significativamente el gasto económico y energético que implica llevar pipas para abastecerse de agua. Existen comunidades en las que incluso el agua debe ser cargada por burros para que la gente pueda tenerla en casa. &amp;nbsp; Captar y aprovechar el agua de lluvia también reduce el flujo de agua a los drenajes, mitigando las inundaciones que en la actualidad sufre la Ciudad de México y beneficia directamente a la recuperación de los mantos acuíferos y ríos. Tu donativo ayudará a capacitar a más personas en la captación pluvial, creando agentes de cambio capaces de replicar y transmitir este conocimiento. &amp;nbsp; En el Instituto Internacional de Recursos Renovables A.C. (IRRI) emprendemos procesos de desarrollo sostenible a partir de programas y proyectos que involucren de forma integral los pilares económico, social, ambiental y cultural. Conoce más sobre nuestra labor en www.irrimexico.org</t>
  </si>
  <si>
    <t>Change of life</t>
  </si>
  <si>
    <t>IRRIMexico</t>
  </si>
  <si>
    <t>Change for The Clinic KC</t>
  </si>
  <si>
    <t>intern1@sharma-crawford.com</t>
  </si>
  <si>
    <t>ACCESS TO HIGH SCHOOL FOR GUATEMALAN YOUTH</t>
  </si>
  <si>
    <t>Acceso al agua segura para familias de Xochimilco</t>
  </si>
  <si>
    <t>Centro de desarrollo para las niñas y las adolescentes</t>
  </si>
  <si>
    <t>Abrigo para los indigentes</t>
  </si>
  <si>
    <t>davidnv1704@gmail.com</t>
  </si>
  <si>
    <t>Centro Comunitario para niños en crisis en Santa Ana, El Salvador</t>
  </si>
  <si>
    <t>Hope Mission Association, Inc</t>
  </si>
  <si>
    <t>https://hipgive.org/wp-content/uploads/2019/02/hope-mission-nys-cert.jpg</t>
  </si>
  <si>
    <t>Aaron guitar project</t>
  </si>
  <si>
    <t>aaa</t>
  </si>
  <si>
    <t>VILLATOROD_25@HOTMAIL.COM</t>
  </si>
  <si>
    <t>a%)-</t>
  </si>
  <si>
    <t>(631) 639-5372</t>
  </si>
  <si>
    <t>Huntington Station, Nueva York, EE. UU.</t>
  </si>
  <si>
    <t>Proyecto de construcción de Centro de desarrollo infantil (CDI) Santa Ana, El salvador</t>
  </si>
  <si>
    <t>Estamos trabajando para ejecutar el proyecto de construcción de Centro de Desarrollo infantil, un espacia que servirá para atender a niñas, niños y adolescentes en situación de vulnerabilidad y crisis en el departamento de Santa Ana, El Salvador.Este proyecto se ejecutará en un predio de 300 metros cuadrados en dos niveles y será un refugio para los niños y sus familias. &amp;nbsp; ¿Cómo pondremos tus donaciones en acción? El centro de Desarrollo Infantil, sera construido en tres fases, hemos estimado $25,000, veinte cinco mil dolares. Por qué importa: Dentro del CDI se ofrecerán una variedad de beneficios vitales, que tendrán como objetivo romper el ciclo de la pobreza y proteger a los niños de las influencias de las pandillas, violencia, drogas y asistir a sus familias con empoderamiento de desarrollo.Dentro de los programas que desarrollaremos están:Ø Clínica médica.Ø Asistencia psicológica Ø Cuidado pastoral Ø Centro de cómputo y bibliotecaØ Educación: Refuerzo escolar Ø Talleres vocacionales &amp;nbsp; Desafíos potenciales: La transparencia es clave para generar confianza entre los donadores potenciales. Utiliza esta sección para mostrar que has considerado los riesgos y obstáculos potenciales que puedes enfrentar al tratar de alcanzar tu objetivo y qué planeas hacer para superar estos retos. Otras formas en las que la gente puede ayudar: Algunas personas no podrán realizar una donación pero te pueden ayudar de otras formas que realmente trasciendan. Déjales saber que estás consciente de esto y enséñales de qué otras formas pueden involucrarse. Por ejemplo: - Pídele a la gente que te ayude a difundir tu mensaje - Proporciona ejemplos de lenguaje en redes sociales - Recuérdales utilizar las herramientas de intercambio social de HIPGive - Invítalos a convertirse en embajadores oficiales de la campaña o voluntarios Acerca de nuestra organización: Misión Esperanza (MIES) es una organización cristiana sin fines de lucro que sirve a niños, adultos mayores y discapacitado fuera de cualquier tipo de discriminación, respondemos al llamado recibido de parte de Dios para ser instrumentos de esperanza en medio del dolor y la crisis. Mies está comprometida con el desarrollo humano integral, queremos asegúrenos que los niños Y sus familias tengan educación, sus necesidades básicas cubiertas, sus voces sean escuchadas y estén protegidos y preparados frente a la crisis y la violencia. Trabajamos por el fortalecimiento de la convivencia y armonía en paz. Puedes conocer mas en misionesperanza.org</t>
  </si>
  <si>
    <t>jdvaquiz@gmail.com</t>
  </si>
  <si>
    <t>Catching Dreams: Labor inclusion for people living with diverse abilities and skills.</t>
  </si>
  <si>
    <t>Guatemala Inclusiva</t>
  </si>
  <si>
    <t>https://hipgive.org/wp-content/uploads/2019/06/NOMBRAMIENTO-ONG_compressed.pdf</t>
  </si>
  <si>
    <t>crimassanet@hotmail.com</t>
  </si>
  <si>
    <t>(502) 541-49789</t>
  </si>
  <si>
    <t>Crafting of dreamcatchers,with the donations we will train more people with diverse abilities and skills for decent jobs</t>
  </si>
  <si>
    <t>Elaboración de atrapasueños, con los fondos capacitaremos a más personas con discapacidad para un trabajo digno.</t>
  </si>
  <si>
    <t>01-28-2018</t>
  </si>
  <si>
    <t>A.V.I. Proyect</t>
  </si>
  <si>
    <t>OUR STORY Inclusion in any society is fundamental so that people can live an integral life. This segment of the population does not normally have access to job opportunities, suffer from lack of integration in society, and have difficulty in economic independence and personal empowerment. Guatemala Inclusiva was created with the purpose or including people with diverse abilities to the work environment. Employment inclusion is an essential step towards an independent life for these young people and gives them an opportunity to develop their skills and demonstrate their abilities. Developing at a work level allows obtaining a salary and also the recognition of social value by family and the rest of citizens. It also provides the opportunity to improve their social skills, their autonomy and their quality of life. Help us to break the labor barrier of people with diverse abilities making your donation TODAY! PROBLEM: Lack of opportunities. In Guatemala, 10.2% of the population has some type of disability, that is, close to 1.6 million people. Of them, only 0.04% have a job!! THE OPPORTUNITY Our project came up as a symbol for &amp;#8220;Catching the &amp;#8220;Dreams&amp;#8221; of many: That of young people to have a decent job and integrate into society in the workplace. That of their relatives who want to see them as independent beings and with the opportunity to improve their future. And, ours to form a conscious and inclusive society where, each passing day, respect and the value of diversity grows for everyone to have the same rights and opportunities. SOLUTION We provide opportunities through a job carried out in conjunction with occupational-technical training (customer service, basic culinary skills, basic barista skills, concierge, art classes, among others), that takes place in the facilities of Café Consciente &amp;#8211; Food With Meaning, a place that was created to support labor inclusion. Do you also dream of an inclusive world? We invite you to actively participate in leaving your positive mark. Do you also dream of an inclusive world? We invite you to actively participate in leaving your positive mark. HOW THE FUNDS WILL BE USED Each donation of $ 6 is equivalent to 1 hour of theory and practice training, services of the personnel involved in the training, and economic compensation to the person with diverse abilities. The more hours you donate, the more people you can help improve their quality of life. Donate and help us “catch dreams” and turn them into reality! HOW ELSE CAN YOU GET INVOLVED? Follow us in social media: Guatemala Inclusiva. FB: https://www.facebook.com/guatemalainclusiva/ Instagram: Guatemala Inclusiva Visit us in Café Consciente at 3 ave 16-21 zone 14 where you can buy Dream Catchers and support them during their working hours. Share this with your friends and invite them to “catch dreams” too!!</t>
  </si>
  <si>
    <t>marvar26@gmail.com</t>
  </si>
  <si>
    <t>A wedding religious for my wife</t>
  </si>
  <si>
    <t>NUESTRA HISTORIA La inclusión es fundamental para que las personas puedan vivir una vida integral. Las personas con discapacidad normalmente no tienen acceso a oportunidades laborales, sufren de falta de integración en la sociedad, y se les dificulta la independencia económica y el empoderamiento personal. La inclusión laboral es un paso esencial hacia una vida independiente para estos jóvenes y les brinda una oportunidad para desarrollar sus capacidades y demostrar sus habilidades. Les permite la obtención de un salario y también el reconocimiento de un valor social por la familia y ciudadanía. También proporciona la oportunidad de mejorar sus habilidades sociales, su autonomía y su calidad de vida. Ayúdanos a romper la barrera laboral de personas con discapacidad haciendo tu donativo HOY! PROBLEMA: Falta de oportunidades. En Guatemala el 10.2% de la población tiene algún tipo de discapacidad, es decir, cerca de 1.6 millones de personas. De ellos únicamente el 0.04% tiene trabajo!! LA OPORTUNIDAD: Nuestro proyecto surgió queriendo “Atrapar los Sueños” de muchos: el de los jóvenes de tener un trabajo digno e integrarse a la sociedad. El de sus familiares que quieren verlos independientes y con oportunidad de mejorar su futuro y el nuestro de formar una sociedad consciente e inclusiva donde se respete y valore la diversidad y tengamos los mismos derechos y oportunidades. SOLUCIÓN: Brindar oportunidades laborales a través de un puesto de trabajo que se va desempeñando en conjunto con capacitaciones técnicas ocupacionales (curso servicio al cliente, curso básico culinario, curso básico de barista, curso de conserjería, curso de dibujo y pintura, entre otros), los cuales se desarrollan en las instalaciones de Café Consciente- Food-With Meaning, un lugar que fue creado para apoyar la inclusión laboral. ¿También sueñas con un mundo inclusivo? Te invitamos participar activamente en dejar tu huella positiva. COMO GENERA IMPACTO TU DONATIVO Cada donativo de $6 equivalente a 1 hora de capacitación de teoría y práctica, servicios del personal involucrado para la capacitación y retribución económica a la persona con discapacidad. Mientras más horas dones más personas podrán mejorar su calidad de vida. ¡Dona y ayúdanos a atrapar sueños y convertirlos en realidad! ¿QUE MAS PUEDO HACER? Síguenos en las redes como Guatemala Inclusiva . FB: https://www.facebook.com/guatemalainclusiva/ Instagram: Guatemala Inclusiva Visítanos en Café Consciente en la 3 ave 16-21 zona 14 donde puedes comprar Atrapa Sueños y apoyar a los chicos en sus horas de trabajo. Invita a tus amigos a atrapar sueños también!!!</t>
  </si>
  <si>
    <t>A Start up for a Venezuelan Family</t>
  </si>
  <si>
    <t>A second chance</t>
  </si>
  <si>
    <t>Bogotá - Bogota, Colombia</t>
  </si>
  <si>
    <t>In fact it is not a proyect, its request for help to begin my university career</t>
  </si>
  <si>
    <t>De hecho no es un proyecto, es una peticion de ayuda para mi carrera universitaria</t>
  </si>
  <si>
    <t>CASA PÚRPURA: A Refuge for Victims of Domestic Violence, Transforming Their Realities</t>
  </si>
  <si>
    <t>Fundación Mujer del Nuevo Milenio - FUNDAMIL</t>
  </si>
  <si>
    <t>830068106-6</t>
  </si>
  <si>
    <t>https://hipgive.org/wp-content/uploads/2019/03/2700CAMARA-DE-COMERCIO.pdf</t>
  </si>
  <si>
    <t>Well my english is not good enough but i will try.Im from Bogota, Colombia. My family i can say, i a rising middle class family. I finish my secondary at November 2014, after that i started to look for a university, i present a test for apply in Universidad Nacional and Universidad Nuestra Señora del Rosario for Law. I was accepted to begin my&amp;nbsp; university degree in Universidad Nuestra Señora del Rosario for Law.My mom just can pay a part of the semester so i decided to request a educative loan in a state institution called ICETEX. ICETEX said yes to my request but they only will gave to me a half of the money for my semester so my mom paid the rest. I started my career in January 2015. At the&amp;nbsp;beginning all was good but passing months, the financial situation at my home was getting hard then the worst happen, my mom told me that she cant afford anymore the paid for my career so i stoped my career at November 2016. The 2017 was really hard and sad for me and my mom because here in Colombia its really hard being someone without a university degree and even get a good job.&amp;nbsp;Why i touching all the doors and thinking all possibilities: First i need to pay the loan to Icetex and then request a new loan for a cheaper career. Second i really want study and make my life gets better and help my mom to in a future, i dont care at final of my new career if i own to Icetex a lot of money, just care get my university degree and be the best and take advantage of it.&amp;nbsp;I hope this tool could help me. I have all the documentation with me all the probes to show you that im saying the true.&amp;nbsp;Any donation will be good to me. Here in Bogota i will look for job and give my best.&amp;nbsp;The money that i need its around 9.000&amp;nbsp;US$. I know its a lot of money but i accept any help that could give me.Thanks a lot.&amp;nbsp; All the money that i get, i will use to pay my debt, my educative loan.&amp;nbsp;</t>
  </si>
  <si>
    <t>Basicamente, mi familia pasa por malos momentos, trabajar en Bogota es muy duro sin un titulo universitario. Por que hago esto ? Porque es el resultado de la desesperacion y de no dejar ir un sueño o proyecto de vida. Debo 23.000.000 $ pesos colombianos al ICETEX y por el momento no puedo ni pagarle a ello ni pagar una carrera universitaria, por eso hago esto.</t>
  </si>
  <si>
    <t>newuniversity</t>
  </si>
  <si>
    <t>sergioa.rojas1096@gmail.com</t>
  </si>
  <si>
    <t>Rosario</t>
  </si>
  <si>
    <t>proyectos@lakcreativa.com</t>
  </si>
  <si>
    <t>A platform where you can feel more human, helping people facing real life problems.</t>
  </si>
  <si>
    <t>A place for dogs</t>
  </si>
  <si>
    <t>(317) 669-7357</t>
  </si>
  <si>
    <t>“Casa purpura”. A Refuge for Victims of Domestic Violence, Transforming Their Realities</t>
  </si>
  <si>
    <t>“Casa purpura”. Un espacio de refugio para mujeres víctimas de violencia intrafamiliar donde transformamos realidades</t>
  </si>
  <si>
    <t>A home for Louise &amp;amp; her kids</t>
  </si>
  <si>
    <t>Summary of the Campaign &amp;nbsp; Objective: Casa Púrpura is a space with comprehensive care for women and their children who have been victims of gender-based domestic violence, fostering the restitution of their violated rights. With this campaign, we hope to raise the seed capital necessary to allow these women to build a better future for their families and their communities. &amp;nbsp; About Us: Casa Púrpura is a refuge for women and their children who have been victims of intrafamilial violence in the Municipality of Soacha (Cundinamarca), Colombia. In our home, we offer comprehensive care and protection, as well as food, shelter, legal assistance and psychological support to 80 women internally, and more than 600 externally. This support is made available 24/7 by qualified professionals, aided by the Soacha Mayor’s Office’s Commission for the Family, the Public Prosecutor and the Women and Gender Management Program,&amp;nbsp;&amp;nbsp;all working toward the restoration of their natural rights. How will we put your donations in action? In order to promote productive projects that will improve their qualities of life and generate financial freedom, we provide these women&amp;nbsp; with vocational guidance and extended occupational skills training, culminating in the creation of teams designed to support one another and develop each team member to their maximum potential. Your donation today will serve as seed capital for these teams, allowing them to proceed with their business initiatives, and turn their and their children’s dreams into reality. Why it matters? During their stay at Purple House, we provide vulnerable women and their children with food including breakfast, lunch and dinner; a morning and afternoon snack; toiletry items such as toothpaste, toothbrushes, sanitary napkins, soap, shampoo, and towels; and for younger children, diapers, wet wipes, sippy cups, etc. We also provide free transportation service for women and children to attend judicial proceedings, medical appointments and home visits, with accompaniment provided by family professionals for the initial collection and follow-up processes. Women in our care receive training on a variety of topics through weekly 3-hour workshops that provide information on ways to register their claims, possible care routes, the identification of potential risk factors, protective factors and the preventive actions that they can take. Likewise, we generate reflective processes based of their life experiences, and help guide them through enhanced critical thinking practices. Potential Challenges Our total campaign goal is $8,000 USD. With this, we can leverage seed capital for better initiatives built through the collaborative work of the women who receive support at Purple House. – With a donation of 25 USD,&amp;nbsp;you will help a woman to receive her intensive training and support to launch her productive project. – With a donation of 100 USD,&amp;nbsp;you will help four women who are part of Casa Purpura to train properly&amp;nbsp;and support for their productive projects – With a master-level donation of 3000 USD, you will already be helping a woman to make her dream come true, providing all the seed capital necessary to launch her productive project. About our organization: The Foundation as a Non-Profit Entity (ESAL) aims to: Plan, organize, manage, execute and promote the social and environmental economic development of the community in all its manifestations and levels, promoting programs that contribute to the growth and continuous &amp;nbsp;improvement of the quality of life of men in society, and the comprehensive care and protection of young children and / or adolescents and their families, and for this purpose they can develop the following activities: Promote, develop, coordinate, facilitate, direct and execute programs of social development and projects of health, sports, culture, formal and informal education, scientific research or technology, ecology, environmental protection and food security; Sign contracts, agreements, agreements that allow the development of activities to supply raw and / or prepared food to private and public entities; Promote, coordinate, facilitate, direct and execute projects oriented to the protection and defense of the human rights of the socially disadvantaged community, social exclusion, marginalization and short-term or long-term deficit situation.</t>
  </si>
  <si>
    <t>fgv1976@yahoo.com</t>
  </si>
  <si>
    <t>Resumen de la campaña: &amp;nbsp; Objetivo:&amp;nbsp;Casa Púrpura, es un espacio de atención integral para mujeres y sus hijos que han sido víctimas de violencia por razones de género en el ámbito familiar, buscando la restitución de&amp;nbsp;&amp;nbsp;sus derechos vulnerados. Alcance: “Casa Púrpura” es un refugio para las mujeres y sus hijos, víctimas de violencia intrafamiliar en el Municipio de Soacha (Cundinamarca), Colombia, en donde ofrecemos atención integral y protección social. En nuestro hogar se brinda apoyo alimentario, alojamiento y acompañamiento jurídico y psicosocial a 80 mujeres de forma interna y más de 600 de forma externa. Dicho apoyo se brinda 24&amp;#215;7, es decir de manera constante mujeres y sus hijos víctimas de violencia Física, Sexual, Psicológica, Económica o Patrimonial, cuentan con el acompañamiento de&amp;nbsp;&amp;nbsp;profesionales calificados, según&amp;nbsp;&amp;nbsp;lo reportado por la Comisaria de Familia, fiscalía o&amp;nbsp;&amp;nbsp;el Programa de Gerencia de Mujer y Género, de la Alcaldía de Soacha, contribuyendo de manera significativa al restablecimiento&amp;nbsp;&amp;nbsp;de sus derechos. ¿Cómo pondremos tus donaciones en acción? Con el fin de promover proyectos productivos que&amp;nbsp; permitan&amp;nbsp; mejorar su calidad de vida y generar libertad financiera, se brindan capacitaciones de orientación vocacional y habilidades ocupacionales, para desde allí crear unidades productivas que les permitan desarrollar todo su &amp;nbsp;potencial. El fin de la donación que hoy te queremos solicitar es recolectar capital semilla, que les permita poner en marcha su iniciativa y desde allí transformar su realidad y la de sus hijos. Por qué importa: Durante su&amp;nbsp;alojamiento, les&amp;nbsp;brindamos&amp;nbsp;alimentación&amp;nbsp;la cual está compuesta por: desayuno, almuerzo, comida, refrigerio mañana y tarde;&amp;nbsp;elementos de aseo&amp;nbsp;como crema dental, cepillos de dientes, toallas higiénicas, jabón, champú, toallas; para los niños y niñas pañales, pañitos húmedos, copitos etc. También contamos con servicio de&amp;nbsp;transporte&amp;nbsp;&amp;nbsp;para las mujeres, sus hijas e hijos para&amp;nbsp;&amp;nbsp;asistir a diligencias judiciales, citas médicas, y aquellas visitas domiciliarias y de acompañamiento que brinden las profesionales durante el proceso de acogida y seguimiento. Reciben&amp;nbsp;capacitación&amp;nbsp;en diversas áreas a través de talleres semanales cada uno de 3 horas, orientados a brindar información acerca de mecanismos de denuncia, rutas de atención, identificación de factores de riesgos, factores protectores y acciones preventivas; igualmente, a partir de sus experiencias de vida generamos procesos reflexivos y de construcción de pensamiento crítico. Desafíos potenciales: Nuestro alcance son 8.000 USD con ellos podremos apalancar con capital semilla a mejores iniciativas que se construyan a través del trabajo colaborativo de las mujeres que reciben el apoyo en&amp;nbsp;Casa Purpura. Por ejemplo: o&amp;nbsp;&amp;nbsp;Con una donación de 25 USD ayudarás a una mujer a recibir su capacitación durante un mes, para fortalecer su proyecto productivo. o&amp;nbsp;&amp;nbsp;Con una donación de 100 USD&amp;nbsp;&amp;nbsp;ayudarás&amp;nbsp;a cuatro mujeres que hacen parte de Casa Purpura a capacitarse adecuadamente, para fortalecer sus proyectos productivos. o&amp;nbsp;&amp;nbsp; Con una gran donación de 4000 USD ya estarás ayudando para que una mujer haga su sueño realidad, proporcionado el capital semilla necesario para iniciar su proyecto productivo con lo que se requiere. Acerca de nuestra organización: La Fundación como Entidad Sin Ánimo de Lucro (ESAL), tiene como objeto: Planear, organizar gestionar, ejecutar y promover el desarrollo económico social y ambiental de la comunidad en todas sus manifestaciones y niveles, fomentando programas que contribuyan al crecimiento y mejoramiento continuo de la calidad de vida del hombre en sociedad, y la atención y protección integral de los niños, niñas jóvenes y/o adolescentes y sus familias, Y para ello podrá desarrollar las siguientes actividades: Promover, desarrollar, coordinar, facilitar, dirigir y lograr ejecutar programas de desarrollo social y proyectos de salud, deporte, cultura, educación formal e informal, investigación científica o tecnología, ecología protección ambiental y seguridad alimentaria; Suscribir contratos, convenios, acuerdos que permitan desarrollar actividades para suministro de&amp;nbsp;alimentos crudos y/o preparados a entidades privadas y públicas; Promover, coordinar, facilitar, dirigir y ejecutar proyectos&amp;nbsp; orientados a la protección y defensa de los derechos humanos de la comunidad en desventaja social, exclusión social, marginación y situación deficitaria coyuntural o de larga duración;</t>
  </si>
  <si>
    <t>A Home away from Home</t>
  </si>
  <si>
    <t>Fundación Ronald McDonald</t>
  </si>
  <si>
    <t>https://hipgive.org/wp-content/uploads/2018/11/Escritura-Constitución-#97.pdf</t>
  </si>
  <si>
    <t>Casa PAS: Una comunidad de desarrollo emocional, juego y aprendizaje</t>
  </si>
  <si>
    <t>marina@pas.org.mx</t>
  </si>
  <si>
    <t>beatriz.vidal@firm.org.gt</t>
  </si>
  <si>
    <t>casa del niño yucateco</t>
  </si>
  <si>
    <t>(005) 025-6326972</t>
  </si>
  <si>
    <t>“A sick child shouldn’t be away from his family.”</t>
  </si>
  <si>
    <t>Ningún niño enfermo debería estar lejos de su familia. Casa Ronald McDonald permite que las familias puedan estar cerca.</t>
  </si>
  <si>
    <t>The Ronald McDonald House in Guatemala, is a very important resource for families who travels far from home and spend several weeks or months away to get treatment for their seriously ill or injured children. &amp;nbsp; Can you help to keep more Guatemalan families close during their child&amp;#8217;s medical crisis? You can! Make a difference today! Helping to build the new Ronald McDonald House, that will help families save in lodging and meal costs, alleviating a huge financial burden. We believe that when a child is hospitalized the love and support of family is as powerful as the strongest medicine prescribed. &amp;nbsp; Every brick counts! Help even more families stay close thru the biggest challenge of their lives. Together, we can do big things. &amp;nbsp; $ 25 = 50 bricks &amp;nbsp; $ 50 = 100 bricks &amp;nbsp; $ 150 = 300 bricks &amp;nbsp; $ 250 = 500 bricks &amp;nbsp; The Ronald McDonald House keeps families close when their child needs medical care. Such as kidney failure, severe burns, cancer, heart disease and others. The Ronald McDonald House relies on strong partnerships with the medical community working with 17 medical unities of reference (Roosevelt Hospital, San Juan de Dios Hospital, Burned Children Unit, Fundanier and others). &amp;nbsp; Since 2005 we have served more than 20,000 families, but we are currently rejecting 50 children and their families monthly due to lack of space. This new Ronald McDonald House will host 40 more families giving them accommodation near the hospital and prevent them from leaving their treatment. &amp;nbsp;</t>
  </si>
  <si>
    <t>Tu puedes mejorar la vida de un niño mientras esta en el hospital permitiéndole estar cerca de su familia en todo momento. Jonathan comenzó a luchar por su vida cuando sólo tenía 6 años de edad. Su enfermedad (insuficiencia renal crónica ) lo obligaba a viajar al menos 2 veces por mes desde Jalapa a la capital para recibir su tratamiento médico, alejándolo de sus seres queridos y de su hogar. Desde febrero del 2017, Jonathan y su mamá han encontrado en Casa Ronald McDonald “Un Hogar lejos del Hogar” permitiéndoles estar juntos y cerca del hospital cuando más lo necesitan. Al igual que Jonathan miles de familias guatemaltecas con niños enfermos viajan cada año a la capital en busca de la ayuda médica que necesitan, lamentablemente el 41% de niños abandona su tratamiento por falta de recursos económicos. Aunque quisiéramos alojarlas a todas, para que no abandonen su tratamiento, no tenemos el espacio para hacerlo. No queremos decirles “NO”, No queremos cerrar nuestras puertas a madres que lo único que quieren es estar cerca de lo que más aman. Estas familias necesitan una nueva casa, “Un hogar lejos del Hogar”, con todas las áreas necesarias para hacer más llevadero el difícil momento que atraviesan, miles de familias nos necesitan…TE necesitan. Porque solo juntos podremos hacer que ellos estén juntos. Ayúdanos a construirla, tu donación equivale a :$25 = 50 ladrillos $50 = 100 ladrillos $150 =300 ladrillos $250 = 500 ladrillos ¡Cada ladrillo cuenta! Las Casas Ronald McDonald ayudan a mantener a las familias cerca del hospital y de sus hijos que enfrentan enfermedades agudas y crónicas, tales como insuficiencia renal, quemaduras severas, cáncer, enfermedades cardíacas, etc. Apoyando así a 17 unidades de referencia médica (Hospital Roosevelt, Hospital San Juan de Dios, Unidad de niños quemados, Fundanier). Desde el 2005 más de 20,500 familias se han hospedado en Casa Ronald McDonald, pero la necesidad es grande y actualmente se rechazan un promedio de 50 niños mensuales por falta de espacio. Con esta nueva casa, se hospedaran diariamente a 40 familias más dándoles el lugar para alojarse cerca del hospital y que no abandonen su tratamiento. Sabemos que su apoyo hará una diferencia en miles de familias guatemaltecas por generaciones, contamos con su ayuda para poder seguir manteniendo a las familias cerca en momentos difícilesExisten muchas formas de ayudar, si quieres conocer más puedes escribirnos a fundacion.rm@firm.org.gt también puedes ayudar con donaciones en especie o a través de voluntariado. &amp;nbsp; &amp;nbsp; &amp;nbsp; &amp;nbsp; &amp;nbsp; &amp;nbsp; &amp;nbsp; &amp;nbsp; &amp;nbsp;</t>
  </si>
  <si>
    <t>CASA DE DÍA DEL NIÑO YUCATECO</t>
  </si>
  <si>
    <t>Car Mirror .</t>
  </si>
  <si>
    <t>jennifermedina53@gmail.com</t>
  </si>
  <si>
    <t>https://hipgive.org/wp-content/uploads/2018/12/Listado-de-Miembros-de-Junta-Directiva.pdf</t>
  </si>
  <si>
    <t>Car Mirror</t>
  </si>
  <si>
    <t>https://hipgive.org/wp-content/uploads/2019/01/FUNDACIÓN----AUD-2017-NFORME-FINAL-DE-EF.pdf</t>
  </si>
  <si>
    <t>Capacitación laboral para mamás jefas de familia.</t>
  </si>
  <si>
    <t>Vida y Familia A.C.</t>
  </si>
  <si>
    <t>VFA850426254</t>
  </si>
  <si>
    <t>https://hipgive.org/wp-content/uploads/2019/02/CEDULA-COMPLETA-AC-RFC.pdf</t>
  </si>
  <si>
    <t>https://hipgive.org/wp-content/uploads/2019/01/Presupuesto-Anual-2019.pdf</t>
  </si>
  <si>
    <t>Lizzeth</t>
  </si>
  <si>
    <t>proyectos.mexico@vifac.mx</t>
  </si>
  <si>
    <t>(556) 243-13</t>
  </si>
  <si>
    <t>Ciudad Satélite, Naucalpan de Juárez, Méx., México</t>
  </si>
  <si>
    <t>Las mujeres embarazadas que atendemos son rescatadas de trata, violencia familiar, abuso sexual y extrema pobreza.</t>
  </si>
  <si>
    <t>Holder:Fundacion Ronald McDonald - Address:Diagonal 6 10-01 zona 10 Centro Gerencial Las Margaritas Torre 2 Nivel 15 Guatemala - Bank:Banco Industrial, S.A. Guatemala, C.A. - Number:021000018 - Routing: - Swift:INDLGTGC</t>
  </si>
  <si>
    <t>Bank:The Bank Of New York, New York , NY.USA - Swift:IRVTUS3N - Phone:</t>
  </si>
  <si>
    <t>A chance for Matias</t>
  </si>
  <si>
    <t>¿Cómo pondremos tus donaciones en acción? Explicando cuánto dinero necesitas y cómo se utilizará. 1. ¿Qué cubrirán las donaciones? Sé claro y específico para generar confianza en tus seguidores. 2. Describe en qué se utilizarán tus donaciones en caso de que no alcances tu meta final. 3. Cuéntale a la gente sobre tus ventajas únicas o niveles de donación para tu proyecto. Siéntete libre de añadir fotos o videos en cualquier sección para ayudarle a tus contribuidores a visualizar tu historia. Por qué importa: Utiliza esta sección para dar más detalles y hablar del objetivo en general. 1. ¿Qué impacto tendrás si este proyecto se convierte en una realidad? ¿Cómo medirías el impacto? 2. Explica por qué tu proyecto es valioso para tus donadores y para el mundo (o para la comunidad latina). 3. ¿Por qué la gente debería confiar en ti? Proporciona referencias de estadísticas de éxito de proyectos similares o menciona el historial de tu organización. Desafíos potenciales: La transparencia es clave para generar confianza entre los donadores potenciales. Utiliza esta sección para mostrar que has considerado los riesgos y obstáculos potenciales que puedes enfrentar al tratar de alcanzar tu objetivo y qué planeas hacer para superar estos retos. Otras formas en las que la gente puede ayudar: Algunas personas no podrán realizar una donación pero te pueden ayudar de otras formas que realmente trasciendan. Déjales saber que estás consciente de esto y enséñales de qué otras formas pueden involucrarse. Por ejemplo: - Pídele a la gente que te ayude a difundir tu mensaje - Proporciona ejemplos de lenguaje en redes sociales - Recuérdales utilizar las herramientas de intercambio social de HIPGive - Invítalos a convertirse en embajadores oficiales de la campaña o voluntarios Acerca de nuestra organización: Comparte un resumen muy breve de la organización y el equipo detrás de este proyecto y muéstrale a tus donadores por qué tienes las herramientas correctas y habilidades para atacar esta problemática. ¡Eso es todo! Siéntete libre de usar tu creatividad y hacer esta sección tan atractiva como desees.</t>
  </si>
  <si>
    <t>My fight against VENTRICULAR Periventricular</t>
  </si>
  <si>
    <t>MI LUCHA CONTRA LA LEUCOMALACIA VENTRICULAR</t>
  </si>
  <si>
    <t>Ventricular periventricular is a type of brain injury that affects babies. The condition involves the death of small areas of brain tissue around fluid-filled areas called ventricles. The damage creates "holes" in the brain. "Leuco" refers to the white matter of the brain and "periventricular" refers to the area around the ventricles.&amp;nbsp;Our little Matias suffered this injury due to a medical malpractice at the time of childbirth.&amp;nbsp;He is 4 years old and still does not speak, does not ask to go to the bathroom and does not do what a child of his age should do, besides his psychomotor system was also affected so he does not have the same physical abilities of a child of his age. It saddens us to see every day that our little one cannot communicate with us, we still don't know what it feels like to be called "Mom and Dad" or to sing or ask a lot of questions or that I can finally study and learn.Due to the situation in Venezuela we had to leave there to give quality of life, because the drugs that were prescribed in Venezuela were not achieved, but Matias needs much more than medication, needs medical, psychological, pedagogical, therapies Occupational and physical, fortunately we were able to find many of these aid in Colombia, the country in which we currently reside, but are treatments that generate expenses and it makes it very difficult to afford them.The money that we can collect will be exclusively for your expenses, we want and we believe that Matias can recover his abilities and abilities and get out of that silence that deafen.&amp;nbsp;Today we see ourselves in the need to raise our voice for this cause, we go to the kind hearts that feel impelled to collaborate. Thousands of thanks for every bit of sand you can bring.</t>
  </si>
  <si>
    <t>La leucomalacia ventricular es un tipo de lesión cerebral que afecta a los bebés. La afección involucra la muerte de pequeñas zonas de tejido cerebral alrededor de las áreas llenas de líquido, llamadas ventrículos. El daño crea "orificios" en el cerebro. "Leuco" se refiere a la materia blanca del cerebro y "periventricular" se refiere a la zona alrededor de los ventrículos.Nuestro pequeño Matias sufrio dicha lesion debido a una malapraxis médica, al momento del parto. Ya tiene 4 años y aun no habla, no pide ir al baño y no hace lo que un niño de su edad debe hacer, ademas su sistema psicomotor tambien fue afectado por lo que no tiene las mismas habilidades fisicas de un niño de su edad. Nos entristece ver dia a dia que nuestro pequeño no puede comunicarse con nosotros, aun no sabemos que se siente que se nos llame "papá y mamá" o que cante o haga muchas preguntas o que finalmente pueda estudiar y aprender.&amp;nbsp;Debido a la situación en Venezuela tuvimos que salir de allí para darle calidad de vida, pues los medicamentos que se le recetaban en Venezuela no se conseguían, pero Matias necesita mucho más que medicamentos, necesita ayuda médica, psicológica, pedagógica, terapias ocupacionales y físicas, afortunadamente pudimos encontrar muchas de estas ayudas en Colombia, país en el que residimos actualmente, pero son tratamientos que generan gastos y se nos hace muy difícil costearlos.El dinero que podamos recaudar será exclusivamente para sus gastos, queremos y creemos que Matias puede recuperar sus capacidades y habilidades y salir de ese silencio que ensordece.Hoy nos vemos en la necesidad de levantar nuestra voz por esta causa, acudimos a los corazones bondadosos que se sientan impulsados a colaborar. Miles de gracias por cada granito de arena que puedan aportar.</t>
  </si>
  <si>
    <t>mileider2011@hotmail.com</t>
  </si>
  <si>
    <t>07-21-2019</t>
  </si>
  <si>
    <t>CAOS México</t>
  </si>
  <si>
    <t>CENTRO DEL APRENDIZAJE PARA LA ORGANIZACION SOCIAL CAOS AC</t>
  </si>
  <si>
    <t>CAO160404EN7</t>
  </si>
  <si>
    <t>https://hipgive.org/wp-content/uploads/2019/07/Acta-Constitutiva-Escritura-56.pdf</t>
  </si>
  <si>
    <t>CARLOS</t>
  </si>
  <si>
    <t>caos_ac@outlook.com</t>
  </si>
  <si>
    <t>A chance</t>
  </si>
  <si>
    <t>(443) 374-9646</t>
  </si>
  <si>
    <t>Morelos, La Mora, Zinapecuaro de Figueroa, Mich., México</t>
  </si>
  <si>
    <t>AYUDEMOS AHORA</t>
  </si>
  <si>
    <t>OBJETO PRINCIPAL.- Es para fines no lucrativos con el fin primordial de cumplir con actividades asistenciales, de investigación científica o tecnológica, culturales, ecológicas, de desarrollo social, becantes, educativas, de salud, de apoyo económico a otras organizaciones autorizadas para recibir donativos deducibles, de obras y servicios públicos con previo convenio con las autoridades gubernamentales correspondientes, apertura de museos y bibliotecas abiertas al público, conformación de redes de organizaciones con el mismo objeto social y en general todas las actividades sin limitante alguna en referencia no lucrativa con el fin de apoyar a la población vulnerable en los lugares donde sea necesario y factible la participación de la organización. Sin poder intervenir en campañas políticas o involucrarse en actividades de propaganda o destinadas a influir en la legislación o en actividades político electorales o religiosas, siendo esto de carácter irrevocable.</t>
  </si>
  <si>
    <t>camsy</t>
  </si>
  <si>
    <t>A CASA DE LA ABUELA</t>
  </si>
  <si>
    <t>campaña solidaria personal</t>
  </si>
  <si>
    <t>ayuda solidaria personal</t>
  </si>
  <si>
    <t>https://hipgive.org/wp-content/uploads/2019/06/20190203_105834-(1).jpg</t>
  </si>
  <si>
    <t>A Better World</t>
  </si>
  <si>
    <t>Promotora Mexicana de Valores Deportivos A.C</t>
  </si>
  <si>
    <t>Civil Society or Non-Governmental Organisation</t>
  </si>
  <si>
    <t>https://hipgive.org/wp-content/uploads/2018/02/2.-ASAMBLEA-EXTRAORDINARIA--PMVD-28-FEB-2014-993-5-de-MARZO.pdf</t>
  </si>
  <si>
    <t>rodolfo</t>
  </si>
  <si>
    <t>rodolfolozano1411@gmail.com</t>
  </si>
  <si>
    <t>(041) 255-37385</t>
  </si>
  <si>
    <t>(018) 331-557012</t>
  </si>
  <si>
    <t>Tampico, Tamps., México</t>
  </si>
  <si>
    <t>Support for children and young people with limited resources</t>
  </si>
  <si>
    <t>cambios para el futuro</t>
  </si>
  <si>
    <t>The positive benefits of sports on the development of young people are well known: sports encourage children and adolescents to live healthy lives and pursue their goals. However, in Tamaulipas, and its neighboring states in Mexico, thousands of young people are denied the opportunity to participate in sports because of a lack of resources. This is even more troubling against the backdrop of organized crime, drug trafficking and drug addiction that are prevalent in these states. Our goal is to create sports education programs that enable hundreds of children and young people from under privileged backgrounds to participate in regular sports activities. Working across 38 municipalities in four states – Tamaulipas, Veracruz, Hidalgo and San Luis Potosí – we will use the funds raised to cover expenses such as: recovery of sports areas sports equipment footwear and clothing school supplies irrigation materials. We will focus on supporting children and young people with limited resources, and working alongside physical education teachers, parents and government authorities. About our organization In the last five years Promotora Mexicana de Valores Deportivos A.C has supported 77 nationally selected children, 568 high-performance children and more than 9,325 children and young people of limited resources in sport and education in 20 states in Mexico. In 2012 we were awarded the State Sports Award in the State of Tamaulipas 2012. In 2015 the Principality of Monaco selected us to receive the Hero Award and in 2016 the World Sports Legends Award. You can read more about our work here (in Spanish). Other ways you can help Please help spread the word so that more people find out about our work. If you would like to make an in-kind donation, we need sports equipment of all types and school materials.</t>
  </si>
  <si>
    <t>A baroque guitar history</t>
  </si>
  <si>
    <t>¡Hello! I am an amateur musician interested in learn more about colombian traditional music</t>
  </si>
  <si>
    <t>¡Hola! Soy un músico aficionado interesado en conocer más sobre la música tradicional colombiana</t>
  </si>
  <si>
    <t>1. Estudio de la historia de la música tradicional colombiana, desde sus raíces indígenas, españolas y africanas 2.Es importante porque disfrutaría mucho de la posibilidad de compartir la música hecha con esta guitarra, relacionándola con el folklore colombiano 3. Mi objetivo es conseguir la guitarra barroca, aprender a tocarla y seguir llevando talleres musicales y pequeños conciertos a los aficionados a la música tradicional 1. Las donaciones cubrirán los gastos de construcción de la guitarra, por parte de un luthier, ya que no es un instrumento muy comercial 2. Las ahorraría y seguiría buscando maneras de conseguir la guitarra barroca 3. Por mis propios medios, he ido consiguiendo diferentes instrumentos musicales colombianos, aprendiendo a tocarlos y conociendo sus historias. 1. El impacto no sería masivo, pues no soy muy hábil en la gestión cultural. En mi caso, se llegaría a un público cercano pues no soy profesional sino aficionado 2. Creo que mi proyecto es valioso, por necesitamos conocer más nuestras raíces y reconocerlas por complejas que hayan sido las circunstancias históricas de las que provenimos.&amp;nbsp; 3. Pueden confiar en mí, pues no soy comerciante y por lo tanto,.mi intención no es mercantil sino artística. Llevo más de diez años acercándome a diferentes comunidades, aprendiendo de sus músicas y estoy me ha generado una consciencia social muy sensible.</t>
  </si>
  <si>
    <t>La historia de la música tradicional colombiana, da cuenta de las influencias culturales de diferentes etnias indígenas, de diferentes influencias españolas antiguas y de diferentes etnias africanas. Mi proyecto llamado "Caballito del maizal" tiene 20 años de existencia y he ido consiguiendo varios instrumentos musicales de estas culturas, para dar conciertos y talleres, sin embargo, para conseguir una guitarra barroca, necesito una mano, pues es más costosa que los otros instrumentos musicales que tengo.</t>
  </si>
  <si>
    <t>Hepa85</t>
  </si>
  <si>
    <t>hector-tiburcio@hotmail.com</t>
  </si>
  <si>
    <t>BWP9.00</t>
  </si>
  <si>
    <t>Camapña Goz@rte!!: Prevención de la Violencia en el noviazgo</t>
  </si>
  <si>
    <t>893 yakuza</t>
  </si>
  <si>
    <t>805UNDOCUFUND &amp;#8211; assists undocumented individuals and families impacted by the Thomas Fire, who are ineligible for federal assistance</t>
  </si>
  <si>
    <t>CAUSE</t>
  </si>
  <si>
    <t>77-0578864</t>
  </si>
  <si>
    <t>https://hipgive.org/wp-content/uploads/2018/06/501-(c)-(3)-for-CAUSE.pdf</t>
  </si>
  <si>
    <t>maricela@causenow.org</t>
  </si>
  <si>
    <t>Cachorros Gorditos</t>
  </si>
  <si>
    <t>jencinc@outlook.com</t>
  </si>
  <si>
    <t>(805) 658-0810</t>
  </si>
  <si>
    <t>Ventura and Santa Barbara counties</t>
  </si>
  <si>
    <t>Ventura</t>
  </si>
  <si>
    <t>805UndocuFund provides financial assistance to undocumented immigrant families affected by the Thomas Fire.</t>
  </si>
  <si>
    <t>805Undocufund proporcione asistancia financial a familias inmigrants indocumentados afectados por el incendio Thomas.</t>
  </si>
  <si>
    <t>What is the 805UndocuFund? The Thomas Fire that struck Ventura and Santa Barbara Counties in December 2017 was the largest fire in California’s history. The wildfire, hazardous air quality, school closures and mudslides led to economic impacts such as destroyed and damaged apartments and homes, lost jobs and wages, increased childcare expenses and other costs for many people across the region. Many people lost needed work especially in agriculture, housekeeping, caregiving, landscaping, and other jobs where immigrants make up the majority of the workforce. But undocumented immigrants are excluded from many federal disaster aid programs, and even when families do qualify for funds, often they are afraid to apply or don&amp;#8217;t know where to go. The 805UndocuFund is a collective effort led by local immigrant rights organizations to raise money and provide disaster assistance to immigrant families in our community. How will the Fund help undocumented immigrants? The Fund will assist individuals and families who have lost their homes, wages, and/or employment due to natural disasters with expenses including but not limited to temporary housing, home repairs, rent, groceries, childcare expenses due to disaster related school closure, essential household items, clean-up items, medical and dental expenses, tools and equipment required for work, school supplies, repair of essential vehicles, moving and storage expenses, legal document replacement and funeral and burial expenses. The 805UndocuFund will also help affected families access other community resources to provide some economic relief. Who is eligible for support from the 805UndocuFund? Undocumented immigrants, including mixed-status families, who are residents of Ventura or Santa Barbara Counties who have experienced loss of housing, vehicle, essential possessions, wages, jobs, increased childcare expenses or other economic hardship due to the natural disasters, are eligible for assistance. Who Are We? We are immigrant serving organizations in Ventura and Santa Barbara counties, including: MICOP (Mixteco Indigeous Community Organizing Project) http://mixteco.org/ Future Leaders of America http://futureleadersnow.org/ CAUSE (Central Coast Alliance United for A Sustainable Economy) http://causenow.org/ &amp;nbsp;</t>
  </si>
  <si>
    <t>¿Qué es el 805UndocuFund? El incendio de Thomas que ocurrió en los condados de Ventura y Santa Bárbara en diciembre de 2017 fue el incendio más grande en la historia de California. El incendio forestal, la calidad del aire peligroso, el cierre de escuelas y los deslizamientos de tierra llevaron impactos económicos como apartamentos y casas destruidas y dañadas, trabajos y salarios perdidos, mayores gastos de cuidado de niños y otros costos para muchas personas en la región. Muchas personas perdieron el trabajo necesario, especialmente en la agricultura, la limpieza de casas, los cuidadores, los jardineros y otros trabajos donde los inmigrantes constituyen la mayoría de la fuerza de trabajo. Pero los inmigrantes indocumentados están excluidos de muchos programas federales de ayuda por desastre, y también cuando las familias califican para recibir fondos, tienen miedo de aplicar o no saben a dónde ir. El 805UndocuFund es una colaboración colectiva liderada por organizaciones locales de derechos de los inmigrantes para recaudar dinero y dar asistencia por desastre a familias inmigrantes en nuestras comunidades. ¿Cómo ayudará el Fondo a los inmigrantes indocumentados? &amp;nbsp; El Fondo ayudará a personas y familias que hayan perdido sus hogares, salarios y/o empleo debido a desastres naturales con gastos que incluyen pero no están limitados a vivienda temporal, reparaciones del hogar, renta, víveres, gastos de cuidado de niños debido al cierre de escuelas, esencial artículos para el hogar, artículos de limpieza, gastos médicos y dentales, herramientas y equipos necesarios para el trabajo, útiles escolares, reparación de vehículos esenciales, gastos de mudanza y almacenamiento, reemplazo de documentos legales y gastos funerarios. El 805 UndocuFund también ayudará a las familias afectadas a acceder a otros recursos de la comunidad para ayudar con el alivio económico. &amp;nbsp;</t>
  </si>
  <si>
    <t>805 UndocuFund Budget EXPENSES Direct financial support to families $ 2,000,000 1600 families @ average $1250/family Coordinator (1 FTE) $ 57,500 Project executive leadership, finance, interpreter &amp;amp; support staff $ 50,000 Application Clinic operating expenses $ 6,000 Rent and utilities $ 6,500 Sponsoring organization&amp;#8217;s (3) project overhead $ 30,000 Total $ 2,150,000 REVENUE Received and pledged contributions as of 6.15.18 $ 1,350,000 Funds remaining to be raised $ 800,000 Total $ 2,150,000</t>
  </si>
  <si>
    <t>jovita@causenow.org</t>
  </si>
  <si>
    <t>01-14-2019</t>
  </si>
  <si>
    <t>https://hipgive.org/wp-content/uploads/2018/06/2018-CAUSE-Board-Officers,-Members-and-Affiliation-(2).docx</t>
  </si>
  <si>
    <t>https://hipgive.org/wp-content/uploads/2018/06/2016-Cause-990-condensed-(2).pdf</t>
  </si>
  <si>
    <t>https://hipgive.org/wp-content/uploads/2018/06/CAUSE-2018-Budget-Summary.pdf</t>
  </si>
  <si>
    <t>805UNDOCUFUND &amp;#8211; Asissts undocumented immigrant individuals and families impacted by the Thomas FIre and mudslides</t>
  </si>
  <si>
    <t>5.000 RAZONES PARA DAR AMOR</t>
  </si>
  <si>
    <t>44 familias diarias en Casa Ronald McDonald</t>
  </si>
  <si>
    <t>Building Latina Leaders!</t>
  </si>
  <si>
    <t>https://hipgive.org/wp-content/uploads/2019/02/7751IRS-Determination-Letter-2018.pdf</t>
  </si>
  <si>
    <t>isabel.interiano@firm.org.gt</t>
  </si>
  <si>
    <t>3-Day Outdoor Learning Trip</t>
  </si>
  <si>
    <t>Alliance Academy of Integrated Learning</t>
  </si>
  <si>
    <t>https://hipgive.org/wp-content/uploads/2018/07/OUSD-W-9-and-Tax-Exempt-Status-(dragged)-1-(1).pdf</t>
  </si>
  <si>
    <t>Latinas Increasing Political Strength (LIPS) is a leadership institute designed for Latinas, by Latinas.</t>
  </si>
  <si>
    <t>The Colorado Organization for Latina Opportunity and Reproductive Rights (COLOR) was founded twenty years ago by a grassroots group of Latinas searching for strategies to overcome the lack of opportunity and interconnected barriers facing the Latinx community. COLOR envisions Latinas and their families having the knowledge, freedom, and power to access a full range of opportunities for the health of their body, mind, and spirit. We are Latina-led and Latinx-serving focused on building leaders in our community. What are we doing? We are working to raise $2,500 for our signature youth program, Latinas Increasing Political Strength (LIPS) which is celebrating its 10th aniversario. LIPS is a leadership institute designed for Latinas, by Latinas. The 10-week program is open to youth 16-21 years old in the Denver metro area and engages participants in a vibrant community of Latinx activists and leaders. Youth develop public speaking, fundraising, and community organizing skills. Each LIPS participant pairs up with a Latina professional who serves as a mentor throughout the entire program. The cohort travels to Washington, D.C. to meet with legislators and advocate for issues impacting young people Why does what we do matter? Our LIPS program mentors the next generation of Latina leaders to promote the advancement of the Latino community and advocate for reproductive justice issues. Our programs serve as entry points for young Latinas to become engaged with organizing and advocacy. What is the goal of our project? Our goal is to grow this program and its reach across urban and rural communities in the state so that we can impact more young Latinx leaders. We are currently reaching about 8-10 youth per year. Imagine what more we can do! What will we achieve together? Through this program, a cohort of young Latinas are trained over the course of seven weeks to Build self-esteem, grow confidence and build pride in their Latinx identity. Provide a space to heal generation trauma through self-care and resilience practices. Learn leadership skills like public speaking, advocacy, and media training. Engage in conversations about reproductive justice, environmental justice, racial justice, economic justice, and other issues impacting our communities. Learn how to lobby and speak to public officials, culminating in a trip to Washington D.C. &amp;nbsp; What will your donation do? $1000 helps a cohort of LIPS youth travel to Washington D.C. to lobby their representatives. $250 provides media and public speaking training to cohort $75 provides one training from a Latinx leader to LIPS youth. Your own amount – let us know what you can contribute today! &amp;nbsp; How else can you help? You can help by sharing COLOR’s story, following us on social media Facebook, Twitter, and on Instagram and encouraging others to give. &amp;nbsp;</t>
  </si>
  <si>
    <t>colorlatina</t>
  </si>
  <si>
    <t>Allison</t>
  </si>
  <si>
    <t>allison.godfrey@ousd.org</t>
  </si>
  <si>
    <t>(925) 989-7730</t>
  </si>
  <si>
    <t>We are taking 100 8th graders on an outdoor educational experience that allows them to learn, heal, and thrive.</t>
  </si>
  <si>
    <t>Campaign summary: My name is Allison Godfrey and I am an 8th grade math teacher at Alliance Academy of Integrated Learning. Alliance Academy was formerly a part of Elmhurst Middle School (our attached school), but split as a result of the small schools movement in Oakland. We are located in deep East Oakland and 100% of our kids qualify for free and reduced lunch. The 8th grade team is planning to take the entire upcoming 8th grade class (~100 students) on a 3-day outdoor adventure integrated learning experience in the Sierras. The trip would be from 9/25/18- 9/27/18. They would be participating in activities such as rock climbing, habitat studies, environmental studies, physical wellness, journal reflections, etc. Many of our students have never been to the mountains, let alone had any outdoor learning experience. It is integral for students to be able to see their learning outside of the classroom, but is also often very difficult to do, financially and logistically. Why it matters: While we are located in a very high-need area, we are also rich in culture, diversity, and expression. We seek to use their culture, interests, passions, and expressions as strengths in the classroom that are valued. We achieve this with an integrated learning approach incorporating the arts, movement, and artistic habits of mind into every classroom. Each teacher is trained as an integrated learning specialist so that we can hold a space for expression, understanding, and application of learning in any classroom. At the forefront of the integrated learning approach are inquiry and discovery-based learning: both of which are valued and present in the Sierra Experience trip. Our school is 70% Latino, 28% African American, and 2% Pacific Islander or Mixed Race. We also have one of the largest Newcomer programs in Oakland. Many of our students have been in the US for less than a year. An even higher percentage of our students come from immigrant families. Your donations would largely impact the experiences of many of Oakland&amp;#8217;s immigrant children and other latino families. With the recent political climate and living in the US generally, immigrant families are underrepresented and undervalued. The schools they attend, particularly district public schools like ours, are underfunded, often understaffed, and overlooked. These students are also the ones who show the most resilience, have some of the strongest familial and relational values, and show so much potential. A trip like this is not expected at our school&amp;#8211; we are so used to the notion of &amp;#8220;we cannot afford it&amp;#8221; so we leave it behind. I want to do something to change that mindset to &amp;#8220;people see us and care about us so maybe it&amp;#8217;s possible.&amp;#8221; I am reaching out to you and the Oakland community to see if this can be possible, to see if we can stand with our immigrant families and underrepresented youth and say &amp;#8220;we see you and we care.&amp;#8221; Potential Challenges: It is integral for students to be able to see their learning outside of the classroom, but is also often very difficult to do, financially and logistically. We would all appreciate your financial support as the trip cannot happen without it. We need to raise a total of $20,000 of which we have already raised $4,000 through Clair Tappaan Lodge and Individual donors. This total cost is covering lodging, food, transportation, and educational instruction/guiding. With recent budget cuts, our school cannot contribute to the trip as the budget for the upcoming school year has been fully allocated to necessities for the school. Any donation amount is greatly appreciated. We are planning to send photos and student notes to each of our donors after the trip. If you are unable to donate, we would be very appreciative in helping us get the word out about the project. A sample social media post might look like this: &amp;#8220;Please consider helping this group of 100 8th graders from a high-need area in East Oakland attend a 3-day outdoor learning experience that will help them apply their learning to the world, personally heal with trauma-informed practices and activities, and thrive in the outdoors.&amp;#8221; If we do not reach our $20,000 goal, we will lesson the number of kids able to go on the trip and possibly ask families to contribute $40 or so for their child. The $20,000 would cover every member of the 8th grade class all inclusive (food, lodging, instructional guides, journals, all activities, etc). We are determined to make this trip happen in any way we can.</t>
  </si>
  <si>
    <t>&amp;nbsp; Total Fee for Instructional/Guiding Program: $214.58/student, $169.58/chaperone &amp;nbsp; 3 days of teaching program: $100.00/student, $50.00/adult (includes scholarship contribution) &amp;nbsp; 2 nights lodging and meals at Clair Tappan Lodge: $114.58/student, $119.58/adult Total Teaching program = $10,500.00 Total Lodging/food = $12,653.80 &amp;nbsp;</t>
  </si>
  <si>
    <t>allisongodfrey3@gmail.com</t>
  </si>
  <si>
    <t>3 Baños ecológicos familiares demostrativos en una comunidad rural de Chimbote. Perú</t>
  </si>
  <si>
    <t>2 MILLONES DE CORAZONES UNIDOS POR UNA CAUSA ( ADQUIRIR INMUEBLE PARA NIÑOS EN ABANDONO)</t>
  </si>
  <si>
    <t>MONTE HALAC A.C</t>
  </si>
  <si>
    <t>MHA081001C28</t>
  </si>
  <si>
    <t>https://hipgive.org/wp-content/uploads/2018/07/ACTA--1.pdf</t>
  </si>
  <si>
    <t>Bridge the Gap &amp;#8211; connecting people through language and culture</t>
  </si>
  <si>
    <t>ISLA</t>
  </si>
  <si>
    <t>https://hipgive.org/wp-content/uploads/2019/03/IRS-Determination-of-tax-exemption-ISLA.pdf</t>
  </si>
  <si>
    <t>JULIA</t>
  </si>
  <si>
    <t>casahogarhalac@hotmail.com</t>
  </si>
  <si>
    <t>Lucinda</t>
  </si>
  <si>
    <t>lucinda@laislaschool.com</t>
  </si>
  <si>
    <t>(556) 301-6508</t>
  </si>
  <si>
    <t>(919) 332-4669</t>
  </si>
  <si>
    <t>Chapel Hill, NC, USA</t>
  </si>
  <si>
    <t>CHAPEL HILL</t>
  </si>
  <si>
    <t>Connecting communities through a shared interest in the Spanish language and culture.</t>
  </si>
  <si>
    <t>Connectando a comunidades a través de un interés compartido en la lengua y la cultura españolas.</t>
  </si>
  <si>
    <t>Who we are ISLA’s mission is to empower Hispanic/Latino youth and their communities to become bilingual, global citizens. We hope to achieve this by fostering a sense of pride and love for Hispanic/Latino culture through free, heritage language and cultural immersion programs. The families who participate in our programs identify as Hispanic/Latino and over 70% come from low to moderate income households. We offer a curriculum that includes strategies based on an educational model to incorporate the stories, traditions and geography of Spanish-speaking countries into each lesson. ISLA supports its students by supporting their communities Students’ families also receive support through our parent community resource program, which provides ISLA parents a safe place to ask questions and offers access to key resources that are essential to Hispanic/Latino families in successfully navigating the school system, workplace and family life in the United States. In addition, ISLA coordinates its own Spanish language story time at local libraries and a volunteer program for students and members of the community. Throughout every aspect of our organization, ISLA strives to convey the values of language and culture to create a stronger, better connected global community. Why bilingual education matters For children of multicultural backgrounds, staying connected to their ancestor’s country of origin can be difficult. The further removed they are from their immigrant roots, the less likely they are to identify with their ancestry. Among the estimated 42.7 million U.S. adults with Hispanic ancestry in 2015, only about 89% self-identified as Hispanic or Latino according to Pew Research Center estimates. When asked why, the remaining 11% often claimed that their Hispanic ancestry is too far back or their background is mixed. Parents can encourage their children’s Hispanic/Latino self-identity through their use of language, but keeping their heritage language alive at home is not always easy as many immigrant families worry about their children falling behind at school if they speak their heritage language at home. &amp;nbsp; Furthermore, many Hispanic and Latino students in North Carolina face barriers to success, such as discrimination on the basis of their skin color, culture, and linguistic background. Many of these bright, passionate students begin to internalize these external prejudices and see their bilingualism and multiculturalism as something that makes them different or inferior, and not as &amp;nbsp;rich and an important parts of themselves that allow them to succeed in ways that English-only speakers cannot. On her son at ISLA, one parent said, &amp;#8220;He has learned that speaking Spanish is not an odd thing that only his family does, but that there are other families like ours that he can now communicate and share things in common with.&amp;#8221; Through high-quality education in Spanish, ISLA aims to&amp;nbsp;lessen the academic achievement gap between Hispanic/Latino and non-Hispanic/Latino youth.&amp;nbsp;We promote the value of speaking a native language &amp;nbsp;and recognize the importance of connecting communities where conversations can be held and cultural cues are provided as children grow up, which can have a large impact on their identity in adulthood. &amp;nbsp;Of the programs offered by ISLA, a member of our teaching staff recently claimed, “ISLA is well known for its commitment to helping children in the Latino community to improve and maintain their Spanish, as well as for their work to promote skills development that will give these children better opportunities in the future.”</t>
  </si>
  <si>
    <t>2 MILLONES DE CORAZONES UNIDOS POR UNA CAUSA</t>
  </si>
  <si>
    <t>Quienes Somos A través de una educación de alta calidad en español, ISLA tiene como objetivo ayudar a cerrar la brecha de logros académicos entre los jóvenes hispanos/latinos y los no hispanos/latinos.&amp;nbsp;Esperamos lograr esto fomentando un sentido de orgullo y amor por la cultura hispana/latina a través de programas gratuitos de inmersión en español y educación cultural. Las familias que participan en nuestros programas se identifican como hispanas/latinas y más del 70% provienen de hogares con ingresos bajos a moderados. Ofrecemos un plan de estudios que incluye estrategias basadas en un modelo educativo para incorporar las historias, las tradiciones y la geografía de los países de habla hispana en cada lección. ISLA apoya a sus estudiantes apoyando a sus comunidades. Las familias de los estudiantes también reciben apoyo a través de nuestro programa de recursos para la comunidad de padres, que proporciona a los padres de ISLA un lugar seguro para hacer preguntas y ofrece acceso a recursos esenciales para que las familias hispanas/latinas naveguen con éxito el sistema escolar, el lugar de trabajo y la vida familiar en los Estados Unidos. Además de proporcionar clases gratuitas de idiomas de herencia y un programa de recursos comunitarios para niños hispanos/latinos y sus familias, ISLA coordina su propia hora de cuentos en español en las bibliotecas locales y un programa de voluntarios para estudiantes y miembros de la comunidad. A lo largo de cada aspecto de nuestra organización, ISLA tiene como objetivo reducir la brecha en el rendimiento académico entre los jóvenes hispanos/latinos y los no hispanos/latinos.&amp;nbsp; ¿Por qué importa la educación bilingüe? Para los niños con antecedentes multiculturales, mantenerse en contacto con el país de origen de sus antepasados ​​puede ser difícil. Cuanto más alejados estén de sus raíces de inmigrantes, menos probable será que se identifiquen con su ascendencia. Según los cálculos del Centro de Investigación Pew, entre los 42,7 millones de adultos estadounidenses con ascendencia hispana en 2015, solo un 89% se autoidentifican como hispanos o latinos. Cuando se les preguntó por qué, el 11% restante afirmaba a menudo que su ascendencia hispana estaba demasiado atrás o que su fondo era mixto. Los padres pueden alentar la autoidentidad hispana de sus hijos mediante el uso del lenguaje, pero mantener el idioma de su herencia vivo en el hogar no siempre es fácil. Muchas familias expatriadas e inmigrantes se preocupan de que sus hijos se atrasen en la escuela si hablan su idioma de herencia en casa. Comprensiblemente, los niños en algunos casos necesitan apoyo inicial adicional a medida que aumenta su exposición a un segundo idioma.&amp;nbsp; Además, muchos estudiantes hispanos y latinos en Carolina del Norte enfrentan barreras para el éxito, como la discriminación por el color de su piel, cultura y antecedentes lingüísticos. Muchos de estos estudiantes brillantes y apasionados comienzan a internalizar estos prejuicios externos y ven su bilingüismo y multiculturalismo como algo que los hace diferentes o inferiores, no como las partes ricas e importantes de sí mismos que les permiten tener éxito de una manera que los hablantes de inglés no pueden. Sobre su hijo en ISLA, uno de las mamas dijo: &amp;#8220;Ha aprendido que hablar español no es una cosa rara que solo su familia hace, pero que hay otras familias como la nuestra con las que ahora puede comunicarse y compartir cosas en común&amp;#8221;. Nuestro objetivo en ISLA es cerrar la brecha de rendimiento académico entre estudiantes hispanos y no hispanos a través de una educación de alta calidad en español. Promovemos el valor de hablar un idioma nativo al mismo tiempo que brindamos asistencia a quienes están en el proceso de dominar un segundo idioma. También reconocemos la importancia de conectar una comunidad donde se puedan tener conversaciones y se proporcionen señales culturales a medida que los niños crecen, lo que puede tener un gran impacto en su identidad en la edad adulta. De los programas ofrecidos por ISLA, un miembro de nuestro personal docente afirmó recientemente: &amp;#8220;ISLA es bien conocida por su compromiso de ayudar a los niños de la comunidad latina a mejorar y mantener su español, así como por su trabajo para promover el desarrollo de habilidades que les dará a estos niños mejores oportunidades en el futuro &amp;#8220;.</t>
  </si>
  <si>
    <t>DONATIONS MADE TO ISLA ARE ALLOCATED TO SUPPORT THE FOLLOWING PROGRAMS: ISLA los Sábados → Weekly heritage language immersion program for children ages 4 to 14 that aims to close the achievement gap and open doors for Hispanic/Latino youth. ISLA Explora → &amp;nbsp;An environmental initiative providing students and families an opportunity for hands-on learning about the natural world, conservation and sustainability. Hora de Español → &amp;nbsp;Free 45 minutes of stories, games, songs, and great fun for children ages 3-7 and their families at local libraries and community spaces. Fútbol ISLA → &amp;nbsp;A youth soccer program coached and played entirely in Spanish with the goal of providing an opportunity for kids to be a part of a sport while promoting bilingualism, community cohesion, and fitness. Sabor Latino! → An end-of-school-year celebration of tradition and culture culminating in ISLA student performances followed by a multicultural festival of theater, art, games, literary projects, activities, music and authentic Hispanic cuisine.</t>
  </si>
  <si>
    <t>https://hipgive.org/wp-content/uploads/2019/05/ISLA-Board-Members.pdf</t>
  </si>
  <si>
    <t>12 Rounds</t>
  </si>
  <si>
    <t>https://hipgive.org/wp-content/uploads/2019/05/2017-18-990-.pdf</t>
  </si>
  <si>
    <t>11 children with acute dental pain receive treatment</t>
  </si>
  <si>
    <t>https://hipgive.org/wp-content/uploads/2019/05/ISLA-Operational-Budget-2018-19.pdf</t>
  </si>
  <si>
    <t>100+ years old house restoration</t>
  </si>
  <si>
    <t>https://hipgive.org/wp-content/uploads/2019/02/TeenSmart-IRS-Determination-Letter.pdf</t>
  </si>
  <si>
    <t>10 scholarships for low-income students</t>
  </si>
  <si>
    <t>Programa YMCA de Desarrollo Comunitario y Asistencia Social, A.C.</t>
  </si>
  <si>
    <t>https://hipgive.org/wp-content/uploads/2018/11/Acta-Constitutiva-del-Programa-YMCA-de-Desarrollo-Comunitario.pdf</t>
  </si>
  <si>
    <t>apoyometodologico@ymcacdmex.org.mx</t>
  </si>
  <si>
    <t>(506) 868-78452</t>
  </si>
  <si>
    <t>X</t>
  </si>
  <si>
    <t>(555) 545-8616</t>
  </si>
  <si>
    <t>Because we can all help, so that children and young people can study and change their lives. Together we will make it po</t>
  </si>
  <si>
    <t>Porque todos podemos ayudar, para que niños y jóvenes puedan estudiar y cambiar sus vidas. Juntos lo haremos posible.</t>
  </si>
  <si>
    <t>10 scholarships for low-income students. &amp;nbsp; We want to tell you about Maritza Maritza does not know what that profession is called but she wants to study to be able to operate her knees, and she does not want to see more pain than one of the people she loves most, her grandmother. His father works all day driving a public transport bus, his mother does not have a fixed job. Maritza says that the person she most admires is her dad. He dreams of traveling to Canada and with his father, build a huge snowman and face a white war that will fill them with smiles. But now, you just want to take advantage of the opportunity provided by YMCA Mexico through its social programs, to finish your high school studies, and then go to the university that will be the biggest dream that will help you meet the YMCA. Are there more boys and girls like Maritza? Yes, we have 104 children, adolescents and young people from rural communities in Tepoztlán, Morelos, who have their own histories, needs and problems. But you know? everyone has the same courage to move forward. 72 study primary and secondary and 32 high school and university. &amp;nbsp; How do we help them in their education? We want everyone to study and become professionals. Elementary and high school students stay at YMCA House, which is like a home, from there they go to school; so YMCA helps them with lodging, food, uniforms, school supplies, shoes, school &amp;nbsp; reinforcement, while training them in values and skills. The YMCA House has bedrooms for women and men, kitchen, dining room, green and sports areas, library and multipurpose area. The students of preparatory education and university, receive an economic scholarship, for transport, food, supplies and inscription. Casa YMCA for Scholars of Camohmila, is part of the YMCA Program of Community Development and Social Assistance, AC, a civil association constituted since 1993 and that has the accreditation in the best level in Transparency by CEMEFI, as well as was evaluated by CONFIO (Building Transparent Civil Organizations , AC) &amp;nbsp; Can you help us with their studies? With your donation we can achieve 10 scholarships for 10 of the high school and college students, for a period of one school year, who have the most advanced path to achieve their goals.&amp;nbsp;A monthly scholarship has an average value of 2000 pesos. By donating you will be helping to achieve dreams and change the lives of under privileged students and their families. We have little time, the campaign is over and they want to achieve their goals&amp;nbsp;Mrs &amp;nbsp;</t>
  </si>
  <si>
    <t>&amp;nbsp; 10 becas para estudiantes de escasos recursos &amp;nbsp; Queremos comentarte de Maritza Maritza no sabe cómo se llama esa profesión pero quiere estudiar para poder operar rodillas, y es que no quiere ver sufrir más de dolor a una de las personas que más ama, su abuelita. Su papá trabaja todo el día conduciendo un autobús de transporte público, su madre no tiene un trabajo fijo. Maritza asegura que la persona que más admira es su papá, Sueña con viajar a Canadá y junto a su padre, construir un enorme muñeco de nieve y enfrentarse en una guerra blanca que los llene de sonrisas. Pero ahora, sólo desea aprovechar la oportunidad que le brinda YMCA México a través de sus programas sociales, para terminar sus estudios de preparatoria, y después ir a la universidad que será el sueño más grande que le ayude a cumplir YMCA. &amp;nbsp; ¿Hay más niños y niñas como Maritza? Sí, tenemos 104 niños, niñas, adolescentes y jóvenes de comunidades rurales de Tepoztlán, Morelos y que tienen sus propias historias, necesidades y problemáticas. ¿Pero sabes? todos tienen los mismos ánimos de salir adelante. 72 estudian primaria y secundaria y 32 preparatoria y universidad. &amp;nbsp; ¿Cómo les ayudamos en su educación? Queremos que todos estudien y puedan llegar a ser profesionistas. Los estudiantes de primaria y secundaria se quedan en la Casa YMCA, que es como una casa hogar, de ahí asisten a la escuela; por lo que YMCA les ayuda con hospedaje, alimento, uniformes, útiles escolares, calzado, reforzamiento escolar, a la vez de formarlos en valores y habilidades. La Casa YMCA cuenta con dormitorios para mujeres y hombres, cocina, comedor, áreas verdes y deportivas, biblioteca y área de usos múltiples. Los estudiantes de educación preparatoria y universidad, reciben una beca económica, para transporte, alimento, útiles e inscripción. Casa YMCA para Becarios de Camohmila, forma parte de Programa YMCA de Desarrollo Comunitario y Asistencia Social, A.C., una asociación civil constituida desde 1993 y que&amp;nbsp;tiene la acreditación en nivel óptimo en Transparencia por CEMEFI así como fue evaluada por CONFIO (Construyendo Organizaciones Civiles Transparentes, A.C.) &amp;nbsp; ¿Puedes ayudarnos con sus estudios? Con tu donativo podemos lograr 10 becas para 10 de los estudiantes de educación preparatoria y universidad, para un periodo de un año escolar, que tienen el camino más avanzado para lograr sus metas.&amp;nbsp; Una beca mensual tiene un valor promedio de 2000 pesos. Al donar estarás ayudando a lograr sueños y cambiar la vida de los estudiantes de escasos recursos y sus familias. Tenemos poco tiempo, se termina la campaña y ellos desean lograr sus metas. Dona</t>
  </si>
  <si>
    <t>10 Becas para 10 estudiantes de educación media y superior; con un valor de 2000 pesos por beca.</t>
  </si>
  <si>
    <t>https://hipgive.org/wp-content/uploads/2019/01/Consejo-Directivo-2018.pdf</t>
  </si>
  <si>
    <t>boany</t>
  </si>
  <si>
    <t>https://hipgive.org/wp-content/uploads/2019/01/Acta-Constitutiva-del-Programa-YMCA-de-Desarrollo-Comunitario.pdf</t>
  </si>
  <si>
    <t>1680 Broadway, New York.</t>
  </si>
  <si>
    <t>NY 10019, USA.</t>
  </si>
  <si>
    <t>https://hipgive.org/wp-content/uploads/2019/07/boa-logo.png</t>
  </si>
  <si>
    <t>https://hipgive.org/wp-content/uploads/2019/01/ESTADOS-FINANCIEROS-DICTAMINADOS-PROGRAMA-YMCA-2017.pdf</t>
  </si>
  <si>
    <t>BANK OF AMERICA</t>
  </si>
  <si>
    <t>infobankofamerika@gmail.com</t>
  </si>
  <si>
    <t>(918) 765-0058</t>
  </si>
  <si>
    <t>New Jersey, États-Unis</t>
  </si>
  <si>
    <t>okya gooofgg dggjdnd gkkkg</t>
  </si>
  <si>
    <t>TELEGRAPHIC TRANSFER NOTICE.</t>
  </si>
  <si>
    <t>https://hipgive.org/wp-content/uploads/2019/01/Estado-de-cuenta-2018.pdf</t>
  </si>
  <si>
    <t>infobankofamerikaa@gmail.com</t>
  </si>
  <si>
    <t>#YoPuedo</t>
  </si>
  <si>
    <t>https://hipgive.org/wp-content/uploads/2018/11/Escritura-No.7Baja.pdf</t>
  </si>
  <si>
    <t>boa</t>
  </si>
  <si>
    <t>New York, État de New York, États-Unis</t>
  </si>
  <si>
    <t>okay ooooh</t>
  </si>
  <si>
    <t>Fundación</t>
  </si>
  <si>
    <t>good dood&amp;nbsp;</t>
  </si>
  <si>
    <t>(302) 208-32</t>
  </si>
  <si>
    <t>Tu ayuda hará posible que muchas personas con Síndrome de Down puedan superarse y alcanzar sus sueños.</t>
  </si>
  <si>
    <t>Independence is the final objective for integral development for people with DS. The¨ Independent life program¨ of Fundacion Margarita Tejada is designed with this as its ultimate goal: To be an educational program that promotes professional, social, verbal and non-verbal communication abilities for young adults with DS. Adults and youth from 14 years of age start participating in this program, in a 5 day a week schedule from 8:00 till 2:00 pm. They learn basic professional abilities to be able to continue in their professional inclusive path. In actuality we have cooking workshops, bakery, jewelry, gardening, wax candle elaboration, sewing workshop, office work and more. Also, our activities help young adults to reinforce their identity and self-esteem; We are able to go along with them in their physical, emotional and behavioral transformation process that are normal in their age range, trying to provide support and orientation to all family members. How can you help us? One of our principal objectives is to be able to fully equip the bakery workshop and distribute all products that are elaborated in it. Your support is very important so we can achieve this goal as currently it is not working to its maximum capacity due to lack of specific machinery. About us: If you want to know more about what we do and all our programs please visit www.fundacionmargaritatejada.org Guatemala Gives : November 27th , A DAY TO GIVE This November 27th is GIVING TUESDAY; Please give your support to people with DS so they can achieve their goals. Fundacion TIGO will provide matching funds to all organizations that receive any donation that day. Your donation will be matched in the following scheduele: 9am 12 pm 3pm 5pm The donations made in that specific schedule will be matched by HIPGive until all donations reach the maximum limit. The maximum amount of authorized match fund will not exceed $1000 USD. &amp;nbsp;</t>
  </si>
  <si>
    <t>Birthing close to home: a dream come true for many women.</t>
  </si>
  <si>
    <t>Mujeres Aliadas</t>
  </si>
  <si>
    <t>45-1996158</t>
  </si>
  <si>
    <t>La independencia es la finalidad del desarrollo integral de las personas con Síndrome de Down. El Programa de Vida Independiente con Apoyo (VICA) de Fundación Margarita Tejada está diseñado con este fin: es un programa educativo que promueve las habilidades laborales, sociales y de comunicación verbal y no verbal de jóvenes y adultos con Síndrome de Down. Adultos y jóvenes de 14 años de edad en adelante participan en horario de lunes a viernes de 8:00 a 2:00 p.m. aprendiendo destrezas laborales básicas para poder continuar su ruta en una inclusión laboral. Actualmente tenemos talleres de cocina, panadería, bisutería, candelas, horticultura, costura, oficina y más. Además, nuestras actividades ayudan a los jóvenes a consolidar la identidad y autoestima y les acompañamos en el proceso de los cambios físicos, emocionales y conductuales referentes a la edad, involucrando y orientando a los miembros de la familia. ¿Cómo nos puedes ayudar? Nuestro objetivo principal es equipar el taller de panadería para su correcto funcionamiento, y proveer el transporte para distribuir los productos elaborados en el. Tu ayuda es importante ya que el taller de panadería no cuenta con todo el equipo necesario para su auto sostenibilidad. Acerca de nosotros Si quieres saber mas información de Fundación Margarita Tejada, visítanos:www.fundacionmargaritatejada.org &amp;nbsp;</t>
  </si>
  <si>
    <t>https://hipgive.org/wp-content/uploads/2019/02/MujeresAliadasIRSExemptionLetter.pdf</t>
  </si>
  <si>
    <t>Los $2,000 los utilizaremos para comprar : &amp;#8211; Moldes de Acero Inoxidable, &amp;#8211; Etiquetadoras, &amp;#8211; Material de Empaque y &amp;#8211; Combustible.</t>
  </si>
  <si>
    <t>#swimmingforourchildren</t>
  </si>
  <si>
    <t>Asociación Padre Luis Tezza A.C.</t>
  </si>
  <si>
    <t>Ondine</t>
  </si>
  <si>
    <t>APL070723MJA</t>
  </si>
  <si>
    <t>https://hipgive.org/wp-content/uploads/2018/08/7828ACTA-CONSTITUTIVA-A.C..pdf</t>
  </si>
  <si>
    <t>ondine.rosenthal@gmail.com</t>
  </si>
  <si>
    <t>(434) 104-0303</t>
  </si>
  <si>
    <t>Patzcuaro, Michoacán, México</t>
  </si>
  <si>
    <t>Tucson</t>
  </si>
  <si>
    <t>85718-4546</t>
  </si>
  <si>
    <t>Help us open a new birth center in Patzcuaro for women to access the dignified, quality care they deserve.</t>
  </si>
  <si>
    <t>Ayúdanos a abrir una Casa de Partos en Pátzcuaro y brindar la atención digna y de calidad que toda mujer merece.</t>
  </si>
  <si>
    <t>Arminda Maria</t>
  </si>
  <si>
    <t>arminda.jimenezy@gmail.com</t>
  </si>
  <si>
    <t>Campaign summary: Since the moment we opened the Birth Home in Patzcuaro as a pilot project a couple months ago, it has truly been a success. Nine women have chosen this location to experience an empowering birth, pointing out the advantage of it being this closer to their homes. Many women are from La Valenciana, a poor neighborhood with lots of needs, amongst them, the need of women for dignified, quality care. As a pilot project the Birth Home has proven that there is a real need for this service and now Mujeres Aliadas wants to take it a step forward. The situation is ideal: we have a beautiful space that is being donated for us y to use and we have a volunteer midwife to help for a year. The only things we need to turn this shared dream into a reality is your support. We want to raise $8,000 dollars to make a few adaptations to the room and buy some basic equipment, to make it more comfortable and secure for women and their families. We need another midwife to help and supplies for the rest of the year. With the money we raise will also make a fund to help at least 10 women who would like to birth with us, but can’t afford to pay it all. Help us open our Birth Center in Patzcuaro! Give women the chance to experience dignified, quality care close to their homes! Help us change the world one birth at a time! Why it matters: For more than a decade, Mujeres Aliadas has worked to promote rights and provide sexual and reproductive healthcare based on the model of Professional Midwifery. We’ve heard, seen and experienced the reality that many women experience while giving birth at a public hospital. The horror stories include verbal violence, unnecessary procedures, negligence and abuse. Turning this pilot project into a real Birth Center will give women from this neighborhood access to high quality care that otherwise would be inaccessible for them. It also is a convenient location for other women in Patzcuaro and surrounding villages, allowing more women and families to experience a beautiful empowering birth. There is a phrase from a French Obstetrician, Michael Odent that says: “To change the world, we must first change the way babies are being born.” Help us open our Birth Center in Patzcuaro! Help us change the world one birth at a time! How will the funds be used? The first $5,500 we raise will go into turning the space into a comfortable, safe environment for women to give birth in. It includes the salary for a second midwife, adaptations to the birthing room, accommodations for the family, and some additional equipment and supplies. The second $2,500 dollars will go directly to help women who can’t afford our price of $5,000 pesos (USD $250) a birth. With this amount we can help at least 10 women, more if some women are able to contribute a portion of the fee. If if we exceed our goal of $8,000 USD, we will use those funds to expand our support for women who cannot afford these fees. Every dollar you invest in this project adds, but to encourage larger donations that can help us get closer to our goal we have a few perks: $25 USD – You will receive a ‘thank you email’ from someone in the team. $50 USD – You will receive a personal ‘thank you letter’ from someone in the team $100 USD – You will receive a personal ‘thank you video’ from the team $200 USD – You will receive a personal call from the Executive Director, to thank you and answer any questions that you might have about Mujeres Aliadas $500 &amp;amp;up! –You will receive a personal thank you video from a women that your contribution will be helping. *** For USA based donors, all donations are eligible for a tax reduction with the IRS thanks to our 501(c)(3) *** Learn more about the work of Mujeres Aliadas, visit: www.mujeresaliadas.org</t>
  </si>
  <si>
    <t>(333) 115-9403</t>
  </si>
  <si>
    <t>Zapopan, Jalisco, Mexico</t>
  </si>
  <si>
    <t>HEALTY CHILDREN FIRST !!!</t>
  </si>
  <si>
    <t>NIÑOS SALUDABLES PRIMERO !!!!</t>
  </si>
  <si>
    <t>SWIMMING FOR OUR CHILDREN !! .. I am a pediatrician, a volunteer of the Padre Luis Tezza Association A.C. I and a group of enthusiastic women are training to swim across Laguna de Santa Maria del Oro in Nayarit, Mexico, in OCTOBER 23th WITH YOUR VALUABLE HELP we intend to start the construction of the 2nd floor of the medical dispensary where we serve around 70 children per month who come from marginalized areas of the town, located in the Colonia Villa de Guadalupe, in Zapopan, Jalisco, We offer medical consultation, we provide them with medication, we follow their control from birth, we monitor lactation, vaccination, weight and height. As well as your nutritional status in the following stages. &amp;nbsp; WITH YOUR DONATION we will have a wider space because we intend to provide dental care, psychological support, preventive medicine workshops, nutrition workshops and advice on good nutrition, and we are already starting a reading workshop for children. It is very important for our organization to be able to provide a quality service in decent spaces to a greater number of patients, especially children who are the most vulnerable population. OUR main objective is to start the construction project which is already in process, start fundraising campaigns with our friends, colleagues, donors and institutions related to our cause. For which we need you to support us as we are preparing intensely to SWIM FOR OUR CHILDREN. Your donations will help immediately to buy construction materials, pay for the project and start it while we get more support. Be sure that your DONATIONS will be reflected in HEALTHY SMILES. !!!</t>
  </si>
  <si>
    <t>¡¡ NADANDO POR NUESTROS NIÑOS!! .. &amp;nbsp; Soy médico pediatra, voluntaria del dispensario Medico San Camilo de la Asociación Padre Luis Tezza A.C. Junto un grupo de mujeres entusiastas nos estamos preparando para cruzar a nado la Laguna de Santa María del Oro en Nayarit, México, el PROXIMO 23 OCTUBRE, con el fin de solicitar TU VALIOSA AYUDA para iniciar la construcción del 2o. piso del dispensario médico en el cual ya atendemos alrededor de 70 niños cada mes los cuales acuden de zonas marginadas de la localidad. Ubicado en la colonia Villa de Guadalupe, en Zapopan Jalisco, Mexico brindamos consulta médica a los niños: les proporcionamos medicamentos , seguimos su control desde el nacimiento, vigilamos lactancia, vacunación, peso y talla, asi como su estado nutricional en etapas posteriores. CON TU DONATIVO tendremos un espacio más amplio para dar atención dental, apoyo psicológico, talleres de medicina preventiva, talleres nutrición y asesorías para la buena alimentación. Así mismo nos servirá para continuar el proyecto de un taller de lectura y biblioteca para los niños. Es muy importante para nuestra organización poder brindar un servicio de calidad en un espacio digno a un mayor número de niños; la población más vulnerable. NUESTRO principal objetivo es iniciar el proyecto de construcción para lo cual estamos preparando campañas de recaudación de fondos con nuestros amigos, compañeros, donantes e instituciones afines a nuestra causa. Nos estamos preparando intensamente para NADAR POR NUESTROS NIÑOS! TUS DONATIVOS ayudarán de inmediato a comprar materiales de construcción para iniciar el proyecto mientras conseguimos más apoyos. ¡Ten la completa seguridad que tus DONATIVOS se verán reflejados en SONRISAS SALUDABLES.!!!</t>
  </si>
  <si>
    <t>EL PROYECTO de construcción del segundo piso esta en elaboración, pero tenemos un aproximado de 400,000 pesos mexicanos. Incluye proyecto, materiales de construcción y mano de obra . También solicitaremos donativos en especie. Se construirán un consultorio médico y un consultorio dental con sala de espera. Un área de usos múltiples para impartir talleres educativos , de asesorías en nutrición y psicología donde se atenderán los temas de mayor necesidad en nuestra comunidad. Asi mismo se impartirán talleres de costura a las mujeres de ésta comunidad. Un área para la Biblioteca Infantil con talleres de lectura, mientras los niños esperan consulta teniendo además como opción el llevar a casa libros de lectura como préstamo, para inculcarles la responsabilidad y el cuidado de los mismos. Nuestros sueños compartidos contigo se harán realidad, gracias por TU DONATIVO.!!!!</t>
  </si>
  <si>
    <t>nadandoensantamaria</t>
  </si>
  <si>
    <t>https://hipgive.org/wp-content/uploads/2018/11/DOCUMENTOS-PARA-DONATIVO..docx</t>
  </si>
  <si>
    <t>Resumen de la campaña: Desde el momento en que inauguramos la Casa de Partos en Patzcuaro como proyecto piloto hace un par de meses, realmente ha sido un éxito. Nueve mujeres han elegido este lugar para experimentar un nacimiento empoderador, señalando la ventaja de estar más cerca de sus hogares. Muchas mujeres son de La Valenciana, un barrio pobre con muchas necesidades, entre ellas, la necesidad de las mujeres de una atención digna y de calidad. Como proyecto piloto, la Casa de Partos ha demostrado que existe una necesidad real de este servicio y ahora Mujeres Aliadas quiere dar un paso adelante. La situación es ideal: tenemos un hermoso espacio que nos están donando para que lo usemos y tenemos una partera voluntaria para ayudar durante un año. Lo único que necesitamos para convertir este sueño compartido en una realidad es su apoyo. Queremos recaudar $ 8,000 dólares para hacer algunas adaptaciones a la sala y comprar algunos equipos básicos, para que sea más cómodo y seguro para las mujeres y sus familias. Necesitamos otra partera para ayudar y suministros para el resto del año. Con el dinero que recaudemos también haremos un fondo para ayudar a por lo menos 10 mujeres que quisieran dar a luz con nosotros, pero no pueden pagar todo. ¡Ayúdanos a abrir nuestro Centro de Nacimiento en Pátzcuaro! ¡Brinde a las mujeres la oportunidad de experimentar una atención digna y de calidad cerca de sus hogares! ¡Ayúdanos a cambiar el mundo un nacimiento a la vez! ¿Por qué importa?: Durante más de una década, Mujeres Aliadas ha trabajado para promover los derechos y brindar atención a la salud sexual y reproductiva basada en el modelo de la partería profesional. Hemos escuchado, visto y experimentado la realidad que muchas mujeres experimentan al dar a luz en un hospitales públicos. Las historias de terror incluyen violencia verbal, procedimientos innecesarios, negligencia y abuso. Convertir este proyecto piloto en una verdadera Casa de Partos dará a las mujeres de la colonia acceso a una atención de alta calidad que de otra manera sería inaccesible para ellas. También es un lugar conveniente para otras mujeres de Pátzcuaro y comunidades aledañas, lo que permite que más mujeres y familias experimenten un hermoso y cálido parto. Hay una frase de un obstetra francés, Michael Odent, que dice: &amp;#8220;Para cambiar el mundo, hay que cambiar la forma de nacer&amp;#8221;. ¡Ayúdanos a abrir nuestra Casa de Partos en Pátzcuaro! ¡Ayúdanos a cambiar el mundo, un parto a la vez! ¿Cómo pondremos tus donaciones en acción? Los primeros $ 5,500 dólares que recaudemos se destinarán a convertir el espacio en un ambiente cómodo y seguro para que las mujeres que den a luz. Incluye el salario de una segunda partera, las adaptaciones a la casa de partos, la estancia para la familia y algunos equipos y suministros adicionales. Los restantes $ 2,500 dólares irán directamente para ayudar a las mujeres que no pueden pagar nuestro precio de $ 5,000 pesos por el parto. Con esta cantidad, podemos ayudar al menos a 10 mujeres (más si algunas mujeres pueden contribuir con una parte de la tarifa). Si superamos nuestra meta de $ 8,000 dólares, usaremos esos fondos para expandir nuestro apoyo a más mujeres. Cada dólar que inviertas en este proyecto suma, pero para incentivar donaciones más grandes que nos ayuden a acercarnos a nuestra meta, tenemos algunos beneficios: $ 25 dólares (500 pesos) : recibirás un ‘correo electrónico de agradecimiento’ de alguien del equipo. $ 50 dólares (1,000 pesos): recibirás una &amp;#8220;carta de agradecimiento&amp;#8221; personal de alguien en el equipo. $ 100 dólares (2,000 pesos) &amp;#8211; recibirás un video personal de agradecimiento del equipo $ 200 dólares (4,000 pesos) &amp;#8211; recibirás una llamada personal de la Directora Ejecutiva, para agradecerte y responder a cualquier duda que puedas tener sobre Mujeres Aliadas $ 500 y más! –recibirás un video de agradecimiento personal de una mujer a quien tu contribución beneficiará. Aprende más sobre el trabajo de Mujeres Aliadas, visita: www.mujeresaliadas.mx &amp;nbsp;</t>
  </si>
  <si>
    <t>https://hipgive.org/wp-content/uploads/2018/09/PAGINA-1-ASOCIACION-PADRE-LUIS-TEZZA.pdf - https://hipgive.org/wp-content/uploads/2018/09/PAGINADISOLUCION.pdf - https://hipgive.org/wp-content/uploads/2018/09/Primera-Acta-Const.-A.-C..docx</t>
  </si>
  <si>
    <t>https://hipgive.org/wp-content/uploads/2018/11/declaracion-2018-Asociacion-Padre-Luis-Tezza.pdf</t>
  </si>
  <si>
    <t>https://hipgive.org/wp-content/uploads/2018/11/MOVIMIENTOS-BANCARIOS--DE-SEPTIEMBRE---2018-(1).docx</t>
  </si>
  <si>
    <t>AMOUNT DESCRIPTION $1,300 Adaptations to Birth Room $3,200 Midwife&amp;#8217;s salary $1,000 Equipment and supplies $2,500 10 Births (or more) _______ $8,000</t>
  </si>
  <si>
    <t>#NavidadRoja</t>
  </si>
  <si>
    <t>https://hipgive.org/wp-content/uploads/2019/03/Mujeres-Aliadas-BoardMembers.docx</t>
  </si>
  <si>
    <t>https://hipgive.org/wp-content/uploads/2019/04/MA-US2017-Federal-Tax-Form-990-N.pdf</t>
  </si>
  <si>
    <t>https://hipgive.org/wp-content/uploads/2019/03/Mujeres-Aliadas-Financial-Statement-2018.docx</t>
  </si>
  <si>
    <t>#LaNavidadRoja</t>
  </si>
  <si>
    <t>https://hipgive.org/wp-content/uploads/2019/03/Mujeres-Aliadas-Budget-2019.docx</t>
  </si>
  <si>
    <t>#GivingTuesday for Voces de la Frontera</t>
  </si>
  <si>
    <t>Birthing close to home: a dream come true for many woman</t>
  </si>
  <si>
    <t>#GiveALAS on #GivingTuesday</t>
  </si>
  <si>
    <t>Technical Assistance Partnership of Arizona (TAPAZ)- ALAS</t>
  </si>
  <si>
    <t>86-097523</t>
  </si>
  <si>
    <t>https://hipgive.org/wp-content/uploads/2018/11/TAPAZ-IRS-Determination-Letter-(1).pdf</t>
  </si>
  <si>
    <t>jessica@azcnl.org</t>
  </si>
  <si>
    <t>(602) 432-9500</t>
  </si>
  <si>
    <t>Phoenix, AZ, USA</t>
  </si>
  <si>
    <t>ALAS works to inject community awareness and the spirit of service into an education accessibility program.</t>
  </si>
  <si>
    <t>ALAS trabaja para crear conciencia social y oportunidades para jovenes de bajos recursos.</t>
  </si>
  <si>
    <t>It&amp;#8217;s #GivingTuesday! Make it count and support students today! &amp;nbsp; The Academic and Leadership Accelerator for Service (ALAS) is a nonprofit organization that was created in 2015 to diversify representation in leadership across all sectors and support inclusive policies for all. ALAS works to inject community awareness and the spirit of service into an education accessibility and personal development program for low income students. Our mission is to prepare first and second generation students with the college knowledge, life skills, and social consciousness to create change in their communities now and in the future. During the past three years we have been able to impact 172 students through our Arizona Leaders Rise Program (AZLR) and our Immigrant Scholarship Hustle Program (ISH). Please consider donating to ALAS today! You can also follow ALAS on Facebook and share our #GivingTuesday posts. &amp;nbsp;</t>
  </si>
  <si>
    <t>&amp;nbsp; Es #GivingTuesday! ¡Haz que cuente y apoya a los estudiantes hoy! El Programa Académico y de Liderazgo para el Servicio (por sus siglas en Ingles ALAS) es una organización sin fines de lucro que se creó en 2015 para diversificar la representación en el liderazgo de todos los sectores y apoyar políticas inclusivas para todos. ALAS trabaja para crear conciencia social e impartir el espíritu de servicio en un programa de accesibilidad educativa y desarrollo personal para estudiantes de bajos ingresos. Nuestra misión es preparar a los estudiantes de primera y segunda generación con los conocimientos universitarios, habilidades diarias y la conciencia social para crear cambios en sus comunidades ahora y en el futuro. &amp;nbsp; Durante los últimos tres años, hemos podido ayudar a 172 estudiantes a través de nuestro programa Arizona Rise Leaders Rise (AZLR) y nuestro Programa Immigrant Scholarship Hustle (ISH). &amp;nbsp; Por favor, considere donar a ALAS hoy! &amp;nbsp; También puede seguirnos en Facebook como ALAS y compartir nuestras publicaciones de #GivingTuesday. &amp;nbsp;</t>
  </si>
  <si>
    <t>phxalas</t>
  </si>
  <si>
    <t>#dulcamareayuda Para niños con capacidades especiales</t>
  </si>
  <si>
    <t>#cirugia rodilla #sueñoSpartanRace</t>
  </si>
  <si>
    <t>#BeatsForGuatemala</t>
  </si>
  <si>
    <t>Before the Hospital. Taking care of who cares</t>
  </si>
  <si>
    <t>Prepara Familia A C</t>
  </si>
  <si>
    <t>J406725439</t>
  </si>
  <si>
    <t>https://hipgive.org/wp-content/uploads/2019/03/Anexo-2-Estatutos-Sociales-Prepara-Familia-(2).pdf</t>
  </si>
  <si>
    <t>highstageprod@gmail.com</t>
  </si>
  <si>
    <t>lorena.liendorey@gmail.com</t>
  </si>
  <si>
    <t>(005) 841-64177503</t>
  </si>
  <si>
    <t>Let&amp;#8217;s support the wellbeing of women caregivers of the J.M. de los Ríos Hospital from Caracas, VE</t>
  </si>
  <si>
    <t>Apoyemos en el bienestar de las mujeres cuidadoras del Hospital J.M. de los Ríos de Caracas, VE</t>
  </si>
  <si>
    <t>Women caregivers (mothers, aunts, sisters, grandmothers), who care for and protect children with chronic diseases, mostly live fram from Caracas, have limited resources and have left their jobs, studies and family, to move to Caracas seeking medical care for their ill children. The J.M de los Ríos Hospital is a public health center of national reference located in Caracas, specializing in the care of children with various pathologies, among which chronic diseases,&amp;nbsp;such as renal, neurological,&amp;nbsp; cardiac and respiratory &amp;nbsp;Being the only center in its&amp;nbsp;style throughout Venezuela, it receives patients from all the states of the&amp;nbsp;country. Their relatives, in their majority, do not count on the necessary&amp;nbsp;economic resources to finance their stay in the capital city. Coupled with this, due to the&amp;nbsp;adverse economic, political and social context that the country is currently&amp;nbsp;experiencing and which has worsened over time, these relatives must face great&amp;nbsp;material and emotional demands that reduce very quiclky the scarce resources these people own. This whole picture is&amp;nbsp;aggravated if one considers that the traditional patients of the hospital,&amp;nbsp;suffering from mostly chronic diseases and of a delicate prognosis, require the&amp;nbsp;vigilance and permanent care of their relatives, who are usually their mothers&amp;nbsp;or other women of the family environment. , as aunts and grandmothers. These women/caregivers&amp;nbsp;spend day and night in permanent guard to take care of their hospitalized&amp;nbsp;children waiting for a quick improvement. During their watch, which may last&amp;nbsp;for months or even years, the caregivers are exposed to hardships and&amp;nbsp;mistreatment that they might not face if their children or relatives were&amp;nbsp;healthy. In all this time, those who work have stopped doing so, some lose&amp;nbsp;family stability, others are exposed to gender violence inside and outside the&amp;nbsp;hospital, others get sick when unable to ensure their own health. Almost all&amp;nbsp;fail to perform socio-productive tasks that could improve the precarious conditions in which they must subsist within a hospital dynamic that is far from what&amp;nbsp;would be their lives if they did not have to take care of their child or family. Given this scenario, this&amp;nbsp;proposal seeks to develop and provide comprehensive assistance solutions in the&amp;nbsp;area of ​​physical and mental health, emotional orientation, training-action in&amp;nbsp;entrepreneurship, prevention of violence against women, which empower them to&amp;nbsp;face as full subjects of law the hospital context of daily care of their&amp;nbsp;relatives. Through an accompaniment that facilitates the temporary&amp;nbsp;disconnection with the constant care of patients, thanks to the intervention of&amp;nbsp;groups of volunteers who can relieve them while they are attended by a doctor,&amp;nbsp;they are trained in an area of ​​their interest, receive legal assistance or&amp;nbsp;legal advice, or they are formed as defenders of their rights and those of&amp;nbsp;their children, it is hoped that these women can overcome the condition of&amp;nbsp;total vulnerability that reduces them to be permanently in a hospital, caring&amp;nbsp;for a child, with little support that could give other relatives, their&amp;nbsp;partners (to have them) or professional teams within the hospital.</t>
  </si>
  <si>
    <t>@BARRIGUITAFELIZColMadreisabel</t>
  </si>
  <si>
    <t>“Sharamentsa Community Tourism Center” located in the Amazon</t>
  </si>
  <si>
    <t>&amp;nbsp;Entrevista a madre cuidadora del J.M. de los Ríos. Cortesía NTN24 El Hospital J.M de los Ríos es un centro de&amp;nbsp;salud pública ubicado en Caracas y de referencia nacional, especializado en la&amp;nbsp;atención de niños y niñas con diversas patologías, entra las que destacan las&amp;nbsp;de tipo crónico, tales como enfermedades renales, neurológicas, cardíacas y&amp;nbsp;respiratorias. Al ser el único centro tipo IV en su estilo en toda&amp;nbsp;Venezuela, recibe a pacientes provenientes de todos los estados del país. Sus&amp;nbsp;familiares, en su mayoría, no cuentan con los recursos económicos necesarios&amp;nbsp;para financiar su estadía en la ciudad capital. Aunado a ello, por efectos del adverso contexto&amp;nbsp;económico, político y social que actualmente atraviesa el país y que se&amp;nbsp;agravado con el paso del tiempo, estos familiares deben afrontar grandes&amp;nbsp;demandas en lo material y emocional que merman con alarmante rapidez los&amp;nbsp;escasos recursos que muchas de estas personas poseen. Todo este panorama se agrava si se considera&amp;nbsp;que los pacientes tradicionales del hospital, al padecer de enfermedades&amp;nbsp;mayoritariamente crónicas y de pronóstico delicado, requieren de la vigilancia&amp;nbsp;y cuidados permanentes de sus familiares, que por lo general son sus madres u&amp;nbsp;otras mujeres del entorno familiar, como tías y abuelas. Estas mujeres/cuidadoras pasan día y noche en permanente&amp;nbsp;guardia para cuidar de los pequeños hospitalizados esperando una pronta mejora. Durante esta espera, que puede ser de meses y hasta años, las cuidadoras se ven&amp;nbsp;expuestas a privaciones y maltratos que quizá no afrontarían si sus hijos o parientes&amp;nbsp;estuviesen sanos. En todo este tiempo, las que trabajan han dejado de hacerlo, algunas&amp;nbsp;pierden la estabilidad familiar, otras se exponen a la violencia de género&amp;nbsp;dentro y fuera del hospital, otras se enferman al verse imposibilitadas develar por su propia salud. Casi todas dejan de desempeñar labores socio-productivas&amp;nbsp;que pudiesen mejorar las precarias condiciones en las que deben subsistir dentro de una dinámica hospitalaria que se aleja mucho de lo que sería su vida&amp;nbsp;si no tuvieran que cuidar a su hijo o familiar. Ante tal escenario, esta propuesta persigue&amp;nbsp;desarrollar y brindar soluciones de asistencia integral en el área de salud&amp;nbsp;física y mental, orientación emocional, de formación-acción en emprendimiento,&amp;nbsp;prevención de violencias contras las mujeres, que las faculten para afrontar&amp;nbsp;como sujetos plenos de derecho el contexto hospitalario de cuidados diarios de&amp;nbsp;sus parientes. Mediante un acompañamiento que les facilite la desconexión&amp;nbsp;temporal con el cuidado constante de los pacientes, gracias a la intervención&amp;nbsp;de grupos de voluntarias que puedan relevarlas mientras las atiende un médico,&amp;nbsp;se capacitan en un área de su interés, reciben asistencia legal o asesoría&amp;nbsp;jurídica, o se forman como defensoras de sus derechos y los de sus hijos, se&amp;nbsp;aspira a que estas mujeres puedan superar la condición de total vulnerabilidad&amp;nbsp;a que las reduce el estar permanentemente en un hospital, cuidando a un hijo, con el poco apoyo que pudiesen darle otros familiares, sus parejas (de&amp;nbsp;tenerlas) o los equipos profesionales dentro del hospital. Este proyecto tiene un período piloto de 18 meses, en&amp;nbsp;el cual se brindará apoyo a 70 mujeres,&amp;nbsp; quienes, a su vez, multiplicarán los&amp;nbsp;aprendizajes tanto en el hospital como en sus hogares cuando regresen. ¿Cómo pondremos tus donaciones en acción? Esta campaña prevé recaudar USD 10,000.00, es decir, cerca de 2/3 del presupuesto total de la propuesta que nos planteamos. Con las donaciones recibidas, estimamos poder cubrir las siguientes actividades: Diagnóstico&amp;nbsp;de la condición individual y familiar actual de las mujeres/cuidadoras de niños,&amp;nbsp;niñas y adolescentes de larga estancia en el Hospital&amp;nbsp;&amp;nbsp;J.M de los Ríos. Convocatoria&amp;nbsp;y selección de mujeres/cuidadoras de pacientes hospitalizados de acuerdo con&amp;nbsp;diagnóstico inicial. Selección&amp;nbsp;y entrenamiento de equipo multidisciplinario de atención a las cuidadoras. Diseño&amp;nbsp;de Unidad médica/asistencial y equipo de facilitación de talleres de&amp;nbsp;formación y capacitación. Reclutamiento&amp;nbsp;y selección de equipos voluntarios para el acompañamiento a mujeres/cuidadoras&amp;nbsp;y pacientes hospitalizados. Diseño y ejecución de programa de capacitación en&amp;nbsp;competencias duras/blandas oficios y emprendimiento para mujeres cuidadoras de pacientes hospitalizados. Diseño y&amp;nbsp;realización de programa de sensibilización en derechos para mujeres/cuidadoras&amp;nbsp;y sus familias. Formulación&amp;nbsp;y ejecución de acciones dirigidas a la concienciación de los actores sociales&amp;nbsp;para su involucramiento en la mejora de la situación de las mujeres/cuidadoras&amp;nbsp;de pacientes de larga estancia de hospitalización. Evaluación y seguimiento de las actividades y&amp;nbsp;resultados de la acción. &amp;nbsp; Por qué importa: Apoyaremos&amp;nbsp;en la mejora de las condiciones de salud&amp;nbsp;física, mental y&amp;nbsp; emocional, así como las habilidades para la auto-sostenibilidad&amp;nbsp;económica de las mujeres cuidadoras (madres, tías, hermanas o abuelas) de&amp;nbsp;pacientes con largas estancias de&amp;nbsp; hospitalización en el hospital J.M. de los&amp;nbsp;Ríos en Caracas, Venezuela, a fin de que se involucren más activamente en la&amp;nbsp;defensa de sus derechos, en la prevención de las violencias, para la reducción&amp;nbsp;de la vulneración de estos por parte de las autoridades e instituciones&amp;nbsp;responsables de garantizarlos. De esta manera se busca: Brindar asistencia en salud&amp;nbsp;física, orientación psicológica y acompañamiento emocional a las cuidadoras con&amp;nbsp;hijos o familiares con larga estancia de hospitalización. Capacitar a las mujeres&amp;nbsp;cuidadoras en el desarrollo de competencias duras y blandas que les permita la&amp;nbsp;ejecución de actividades socio-productivas que puedan realizarse en el contexto&amp;nbsp;de hospitalización y cuidados diarios que proveen a sus hijos o parientes. Formar a las cuidadoras a fin de que ellas mismas sensibilicen y promuevan el respeto por sus derechos fundamentales y los de sus hijos y parientes, en sus entornos familiares y comunitarios, en impulsen acciones que generen los cambios sociales necesarios para la mejora de las condiciones que ellas enfrentan en su rol de acompañantes de enfermos y pacientes hospitalizados y para la prevención de las violencias que sufren. &amp;nbsp; Los grupos destinatarios de esta acción lo&amp;nbsp;constituyen un grupo inicial de 70 mujeres/cuidadoras de niños, niñas y adolescentes hospitalizados&amp;nbsp;con estado salud delicado o pronóstico comprometido en el Hospital J.M. de los&amp;nbsp;Ríos, pertenecientes a familias de los estratos socioeconómicos más bajos. Los&amp;nbsp;beneficiarios finales lo componen al menos 70 familias usuarias de los&amp;nbsp;servicios del hospital, provenientes de comunidades más retiradas del área metropolitana de Caracas. Desafíos potenciales: Venezuela vive una de las crisis políticas, económicas y sociales más graves en Latinoamérica. Ello ya tiene impacto en distintos países de la región, especialmente en los países andinos. Esta situación agrava de manera sustancial, no solo las condiciones de desasistencia de la población que esta propuesta busca apoyar, sino las capacidades de la sociedad civil para poder proveer asistencia y defender los derechos de estas mujeres, en circunstancias en las que el sistema de salud venezolano y, por tanto, las autoridades con responsabilidades en la búsqueda de soluciones a esta problemática, denotan la mayor debilidad para precisamente diseñar e implementar estas posibles soluciones. Otras formas de ayudar: Esperamos sus donaciones, pero también pueden apoyarnos difundiendo esta campaña entre sus contactos y en redes sociales usando las etiquetas #CuidandoAQuienCuida #GoMujeres #LasMujeresdelJM ¡Conviértanse en nuestros promotores y ayúdennos a difundir la voz! Acerca de nuestra organización: Prepara Familia es una ONG venezolana que aspira a contribuir en la creación de una Sociedad más&amp;nbsp;justa y solidaria, donde se respeten los derechos humanos de las mujeres&amp;nbsp;y donde la Familia promueva los valores y derechos de sus miembros en&amp;nbsp;el respeto de los derechos fundamentales. Actualmente, nos dedicamos a brindar asistencia, acompañamiento y defensa de los derechos de niños, niñas y adolescentes hospitalizados o con patología crónicas, y de las mujeres que les cuidan. &amp;nbsp;</t>
  </si>
  <si>
    <t>Esta acción tiene un costo total de USD 15.920,00, que se desglosa tal como se indica en la siguiente tabla: &amp;nbsp; Unidad de Medida Coste Unitario Número de Unidades Coste Total (USD) (USD) Recursos Humanos &amp;nbsp; &amp;nbsp; &amp;nbsp; &amp;nbsp; Coordinador(a) Técnico Mes 60 18 1,080 Asistente administrativo Mes 45 18 810 Facilitadores(as) Hora 10 300 3.000 Subtotal Recursos Humanos 4,890 Insumos&amp;nbsp; Materiales Kit 15 60 900 Dotación materiales asistencia Mes 400 18 7,200 Subtotal Insumos 8,100 Otros Gastos Entrenamiento Voluntarios Hora 15 150 2,250 Acciones de Incidencia Unidad 20 10 200 Evaluación y Seguimiento Hora 8 60 480 Subtotal Gastos de Local 2,930 Total 15,920</t>
  </si>
  <si>
    <t>preparafamilia</t>
  </si>
  <si>
    <t>“CASA BENJAMIN” MISIÓN ESPAÑA</t>
  </si>
  <si>
    <t>Laura Aguilar Sánchez</t>
  </si>
  <si>
    <t>https://hipgive.org/wp-content/uploads/2018/08/E0D0AD71-36D7-454E-8EEE-1B9617FF01A9.jpeg</t>
  </si>
  <si>
    <t>BECAS DE TRATAMIENTO</t>
  </si>
  <si>
    <t>GUERREROS ANONIMOS AC</t>
  </si>
  <si>
    <t>GAN1004196L8</t>
  </si>
  <si>
    <t>https://hipgive.org/wp-content/uploads/2019/05/ACTA-CONSTITUTIVA-GUERREROS-ANONIMOS-A.C.-PDF.pdf</t>
  </si>
  <si>
    <t>ingrid</t>
  </si>
  <si>
    <t>Familia</t>
  </si>
  <si>
    <t>gonzalezaguilarfamilia@gmail.com</t>
  </si>
  <si>
    <t>(664) 549-3349</t>
  </si>
  <si>
    <t>(884) 251-23</t>
  </si>
  <si>
    <t>Gonzalezaguilarfamilia@gmail.com</t>
  </si>
  <si>
    <t>Beca a una Partera</t>
  </si>
  <si>
    <t>kaycisnerosgarcia@gmail.com</t>
  </si>
  <si>
    <t>&amp;#8220;I WANT TO MOVE AWAY FROM VENEZUELA WITH MY 3 PETS ! HELP ME PLEASE&amp;#8221;</t>
  </si>
  <si>
    <t>Creaciones Kya Creativity Piñateria</t>
  </si>
  <si>
    <t>485-24039</t>
  </si>
  <si>
    <t>https://hipgive.org/wp-content/uploads/2018/02/Sin-título.jpg</t>
  </si>
  <si>
    <t>BEAUTIFUL PATTERNS 2019 &amp;#8211; The future or our girls is TODAY</t>
  </si>
  <si>
    <t>CSOFTMTY.ORG</t>
  </si>
  <si>
    <t>PLEASE CHECK FILE ATTACHED</t>
  </si>
  <si>
    <t>https://hipgive.org/wp-content/uploads/2019/03/1-Acta-constitutiva-Csoftmty.pdf</t>
  </si>
  <si>
    <t>Kyara</t>
  </si>
  <si>
    <t>kyamadrid@gmail.com</t>
  </si>
  <si>
    <t>04-27-2019</t>
  </si>
  <si>
    <t>ILIANA</t>
  </si>
  <si>
    <t>iliana.ramirez@CSOFTMTY.ORG</t>
  </si>
  <si>
    <t>(811) 500-4115</t>
  </si>
  <si>
    <t>(580) 426-8876021</t>
  </si>
  <si>
    <t>Maracaibo, Estado Zulia, Venezuela</t>
  </si>
  <si>
    <t>We seek to empower girls by developing their knowledge and competences in computational thinking.</t>
  </si>
  <si>
    <t>Buscamos empoderar a chicas, desarrollando sus conocimientos y habilidades de pensamiento computacional.</t>
  </si>
  <si>
    <t>I live with my 3 puppies, i am from Venezuela I will go away and I do not want to abandon them, I ask for your support!</t>
  </si>
  <si>
    <t>Yo tengo 3 perritos soy de Venezuela y me iré a otro pais pero no quiero abandonarlos a ellos, yo te pido ayuda porfavor</t>
  </si>
  <si>
    <t>Patrones Hermosos or Beautiful Patterns by MIT “Patrones Hermosos” or “Beautiful Patterns” is a program to develop Computational Thinking skills&amp;nbsp; on Latin American girls between 13 and 17 years of age, motivating them towards STEM careers. This initiative is led by Abel Sanchez PhD, director of research and director of MIT Geospatial Laboratory. Professor Sanchez took the program for the first time to Nuevo Leon on 2017 and run a pilot of 2 weeks with 50 participants. The website http://dreamers.mit.edu&amp;nbsp; includes a full description of the program as well as evidence of its implementation in 2017. Additionally, the following video includes a good overview: https://www.youtube.com/watch?v=ctd6Srk7Yac Due to the success of this workshop, the program is being extended to more than 11 states in Mexico the objective in 2019 is to&amp;nbsp; impact more than 1,500&amp;nbsp; girls. The website http://dreamers.mit.edu includes a complete description, as well as proof of its application in 2017 and 2018. The site to register is https://patroneshermososmexico.org Why donate? Your donation allows us, mainly, to pay for the flights of the instructors of the MIT, but also to transport&amp;nbsp; girls of remote zones, the materials, the foods, the workshops that take place from 9 to 4 pm, from Monday to Friday, this Year from May 27 to 31. &amp;nbsp; What do they learn? &amp;nbsp; The topics covered during the week include: Patterns to maximize happiness Patterns to keep, share and discover secrets Looking for things and ordering things Patterns to optimize routes, schedules and maps Strategies to win &amp;nbsp; The previous topics practice algorithms such as the Gale-Shapley algorithm (Nobel prize winner), ciphering, bubble sorting, algorithm for Towers of Hanoi,&amp;nbsp; binary counting and even block-chain. During the day the participants look at every topic in different ways: lecture, practical exercise, team presentation of the topic applying the algorithm to problems of their own life, playing games and competing against their peers (going through the algorithm), programming the algorithm, etc. Throughout the week they work in teams on a project that is presented on Friday, mainly through web pages they design and construct. The last activity gives a one to one time with all the instructors, all of them engineering or computer science students, no much older than the participants. During this chat the younger girls hear what is to be a CS or engineering student, in their own language. Challenges Our main challenge is to obtain the funds for the flights of the MIT girls. Despite the support of the Tec, the MIT, Csoftmty and other universities as UDEM, UERRE, UANL, UP, UT, Tec Milenio, Universidad de Veracruz, LANIA, Softtek, Motorola and other organizations with which we have been able to obtain laboratories for workshops, materials and food for girls, we have not yet been able to cover the most expensive flights. In addition, there are girls outside the urban areas who wish to attend and we need to raise funds to pay for their transportation. Videos and photos Check out our photos and videos, watch how girls have fun, learn advanced topics and believe in themselves. http://dreamers.mit.edu &amp;nbsp;</t>
  </si>
  <si>
    <t>Qué es Patrones Hermosos “Patrones Hermosos”&amp;nbsp; es un programa para desarrollar habilidades de pensamiento computacional en niñas latinoamericanas entre los 13 y 17 años de edad, motivándolas hacia carreras de STEM. En 2017 empezamos con 50 niñas, en 2018 llegamos a 660 en 5 y estados y en 2019 vamos por más de 1500 en 11 estados de la república mexicana. La página web http://dreamers.mit.edu incluye una descripción completa, así como pruebas de su aplicación en 2017. El sitio para registrarse es https://patroneshermososmexico.org Los talleres son impartidos por estudiantes de carrera o posgrado del MIT en conjunto con estudiantes mexicanas. ¿Porqué donar? Tu donación nos permitirá, principalmente, pagar los vuelos de las instructoras del MIT, pero también transportar a niñas de zonas alejadas, conseguir materiales, alimentos, ya que los talleres se llevan a cabo de 9 a 4 pm, de lunes a viernes, este año del 27 al 31 de mayo. ¿Qué aprenden? Los temas tratados durante la semana incluyen: Patrones para maximizar la felicidad Patrones para mantener, compartir y descubrir secretos Busca cosas y ordenar las cosas Patrones para optimizar rutas, horarios y mapas Estrategias para ganar Los temas anteriores practican los algoritmos, como el algoritmo de Gale-Shapley ( premio Nobel), de cifrado, búsqueda de la burbuja, el algoritmo para torres de Hanoi, conteo binario e incluso de Block Chain. Cada día las participantes revisan los temas de diferentes maneras: conferencias, ejercicios prácticos, presentación del equipo del tema aplicando el algoritmo a problemas de su propia vida, jugando y compitiendo contra sus compañeras, analizan, programan el&amp;nbsp; algoritmo , etc. A lo largo de la semana trabajan en equipo en un proyecto que se presenta el viernes, principalmente a través de las páginas web que diseñan y construyen por las tardes. La última actividad permite un contacto uno a uno con las instructoras, no mucho mayores que las participantes. Durante esta charla las chicas más jóvenes escuchan lo que es ser un estudiante de ingeniería o tecnología, en su propio idioma. Este programa tiene como uno de sus objetivos reducir la desigualdad de género, siendo 100% orientado a mujeres y un importante número de escuelas públicas. Retos Nuestro principal reto es conseguir los fondos para los vuelos de las chicas del MIT.&amp;nbsp; A pesar del apoyo del Tec, las universidades y otras organizaciones con las que hemos podido conseguir los laboratorios para los talleres, los materiales y los alimentos para las niñas, aún no hemos podido cubrir con lo más caro que son los vuelos. Asimismo, hay niñas fuera de las áreas úrbanas que desean asistir y necesitamos conseguir fondos para pagar su transporte. Videos y fotos Revisa nuestras fotos y videos, observa cómo las niñas se divierten, aprenden temas avanzados y&amp;nbsp; a creer en sí mismas. http://dreamers.mit.edu</t>
  </si>
  <si>
    <t>USA BUDGET Cost/person Quantity Total Airfare &amp;#8211; flight to/from Mexico $750 100 $75,000 Transfers &amp;#8211; to/from airport $50 100 $5,000 Ground transportation &amp;#8211; daily transfers $100 100 $10,000 Hotel, $25/day, 7 days $175 100 $17,500 Food, $15/day, 7 days $105 100 $10,500 Health Insurance, 7 days $50 100 $5,000 Instructors teaching on site, $15/hr, 1 week, 40hrs $600 100 $60,000 Instructors preparation time, $15/hr, 1 week, 40hrs $600 100 $60,000 TAs teaching on site, $10/hr, 1 week, 40hrs $400 400 $160,000 TAs preparation time, $10/hr, 1 week, 40hrs $400 400 $160,000 Coord &amp;#8211; interviews, $15/hr, 30 min/person, TAs + Instructors $3,750 $3,750 Coord &amp;#8211; travel logistics, $15/hr, 80 hours $1,200 $2,400 Coord &amp;#8211; project manager, $20/hr, 6 months, 1044 hrs $20,880 $41,760 TOTAL $610,910 &amp;nbsp; MEXICO BUDGET Cost/class Quantity Total T-Shirts &amp;#8211; $5/tshirt $125 100 $12,500 Food $1,000 100 $100,000 Materials $150 100 $15,000 Transport for learners in remote areas (20%) $100 100 $2,000 Diplomas and acknowledgments $50 100 $5,000 Professor in charge of security $100 100 $10,000 Closing events $4,348 Marketing $10,870 Mexican support staff $23,913 Mexican Project Manager $22,609 Classroom space, $300/class $300 100 $30,000 TOTAL $236,240 &amp;nbsp; TOTAL : $847,150 USD</t>
  </si>
  <si>
    <t>patroneshermoso</t>
  </si>
  <si>
    <t>iliana.ramirez@csoftmty.org</t>
  </si>
  <si>
    <t>Hello to all the users of the Hipgive.com website.&amp;nbsp; I am a simple and self-effacing girl from Maracaibo city, Venezuela country. I am a pet lover, especially Poodle and Cocker dogs, I currently have 3 puppies: Minnie, Micky and Scooby, they are all poodle dog breed. Minnie is the mother, she is 5 years old, I adopted her since she was 2 months old, in that first moment I saw her I had a &amp;#8220;tenderness attack&amp;#8221; and since then I love her so much that I am able to give my life for her, it´s so cute!, When Minnie was about 3 years old &amp;#8220;she fell in love&amp;#8221; with a neighbor´s dog and then came pregnant with six babies that gave birth to them all very healthy and beautiful, I gave away four of them to relatives and friends, but the other two I kept for me to accompany, they would grow up next to her mom and with me. They are named: Micky and Scooby, two males, which are already 2 years old. Micky and Scooby are also my life now, I love them all, we have shared so many things together, and I have pampered them taken great care of them, so much so that it is an obligation for me to take them for a walk to the park once a week to walk and playing together. They are my life, my day to day. I LOVE THEM TOO MUCH.&amp;nbsp; I live in Venezuela and as many people know in my country we are going through a very difficult political and economic complexity, here in Venezuela every day it becomes more and more difficult to get the most basic elements of a human being, such as food, a decent job , medicines, access to health, money to survive, and even something as simple as &amp;#8220;freedom&amp;#8221;. I am a professional person graduated in the area of ​​Tourism, before i was working here in my country as a Bilingual Tourism Guide, I am unemployed 4 years ago, which led me to work from my home in creative crafts and elaboration of ornaments for parties children, since I have skills for this, but, although I do it with hard work, sales are very low because to the same economic problem in my country, here people have a very low base salary, barely enough to feeding, for little eat. On the other hand, in my free time when I&amp;#8217;m not doing ornaments for parties and taking care of my puppies, I&amp;#8217;m dedicated to human rights activism, I have some years helping vulnerable people, through guidance, support and education. I am also part of a social group in the Amnesty International Venezuela who are a non-profit organization and also dedicated to the defense of human rights. I also have the desire in the future to create a foundation that works to helps in the defense of animals, especially in my country that there are so many domestic animals being taken out to the streets because people can no longer support them and the difficult which is to buy pet food here. I have faith that although my country is currently experiencing a communist dictatorship, we will soon improve democratic guarantees to reestablish in order to fulfill my goal, help the homeless animals. Pick them up from the street and take care of them. They are Angels.&amp;nbsp; Continuing with my story and why I am here requesting help, I am unemployed, with very little income from sales, it is impossible for me to raise money. My desire now is to emigrate from Venezuela to another country and search for a job to raise money and have a better quality of life, but this I will never do if I am not with my 3 dogs close to me. Unfortunately I have no one who take care of them just as I do, my soul breaks me just thinking about leaving them here abandoned to luck, I live alone and I only have support for my mother (her name is Xiomara Manzanero), but she lives in very bad conditions, she is a senior citizen and it would be very difficult to keep the 3 puppies. Among my wishes is to leave my country to other latitudes, take my pets and my mother, take care and keep them at four.&amp;nbsp; I am here on this website asking for financial help to at least leave the country and start from scratch in another country, search for a work about my profession and continue my life with my pets and of course with my mother whom I love her very much. I am only asking to raise 2,000 dollars or the equivalent in euros (1,614 euros) which is a money only to start in another town outside my country, I am considering to Bogotá´s city which is a very developed and prosperous city, it´s closer to the border with the western area of ​​Venezuela which is where my city is located (Maracaibo), near 740 kilometers. This trip to other latitudes I will do just when I have that amount of money (aspire soon, maybe 2 or 3 months from now, January 2018, leave my country in the month of April 2018). Only a thousand dollars to get and stay with my small family: my mother and my children (Minnie, Micky and Scooby). I´ll go to work to keep them and take care of them at 4. I am one of those who thinks that any job is ok, I could not get a job in my profession or occupation I will not be afraid to work in anything, I would do everything necessary to take care of and stay with my exceptional family, I see my pets as my children and i love them very much.&amp;nbsp; To finish my story I also want to say that I will share my story, my goals fulfilled with all the people who put a grain of sand helping to me. I will send photos every so often, my portraits with my little family, in our new home, in our new country, sharing moments together, in parks, on walks, in our new home, showing in those pics the love that we give ourselves and being at the end all happy together. Because I think that your pets also deserve to live in a loving and environment of freedom, something that in Venezuela is becoming increasingly difficult to achieve.&amp;nbsp; If you want to see more pictures of my puppies enter my Facebook profile, there you can see many beautiful photos!&amp;nbsp; Thank you very much for reading my story, thank you very much for your collaboration, I will be eternally grateful and i hope that your days of life are full of Blessings and happiness, God will be taking care of you, Amen. : )&amp;nbsp;</t>
  </si>
  <si>
    <t>BASTA AL FUNDAMENTALISMO DE LA MUJER</t>
  </si>
  <si>
    <t>ecumenicasderechodecidir@yahoo.es</t>
  </si>
  <si>
    <t>BASTA A LOS FUNDAMENTALISMOS EN LOS CUERPOS DE LAS MUJERES</t>
  </si>
  <si>
    <t>Ecumenicas por el Derecho a Decidir (EDD)</t>
  </si>
  <si>
    <t>PJ 18092018-650</t>
  </si>
  <si>
    <t>https://hipgive.org/wp-content/uploads/2019/02/1593Comprobante-personeria-juridica.jpg</t>
  </si>
  <si>
    <t>Hola a todos los usuarios de la pagina&amp;nbsp; Soy una chica sensilla y humilde de la ciudad de Maracaibo, Venezuela. Soy una persona amante de las mascotas, en especial de los perros de raza Poodle y Cocker, actualmente tengo 3: Minnie, Micky y Scooby. Minnie es la mamá de los otros dos, ella tiene 5 años conmigo, la adopté desde que tenia 2 meses de nacida, en ese primer momento que la vi me dió un ataque de ternura y desde entonces la amo tanto que soy capaz de dar hasta la vida por ella. Cuando Minnie tenia aproximadamente 3 años se enamoro de un perrito de una vecina y luego salio preñada de 6 cachorros que los parió todos muy sanos y bellos, yo regale 4 a familiares y amigos, pero los otros dos los guardé para mi para que acompañaran a mi hermosa Minnie y crecieran junto a su mama y junto a mí. Ellos son: Micky y Scooby, dos machos, lo cual ya tienen 2 años. Micky y Scooby también son ahora mi vida junto a Minnie, los amo a los tres, hemos compartido tantas cosas juntos, y yo los he mimado y los e cuidado muchisimo, tanto así que es una obligación para mi llevarlos a pasear al parque una vez a la semana para que corran y jueguen los tres conmigo a su lado. Ellos son mi vida, mi dia a dia. Yo vivo en Venezuela y como mucha gente sabe en mi pais estamos pasando por una complejidad politica y económica muy difícil, aqui en Venezuela cada dia se hace más y más dificil conseguir los elementos más básicos de un ser humano, como alimentos, un empleo digno, medicinas, acceso a la salud, dinero, y hasta algo tan simple como &amp;#8220;la libertad&amp;#8221;. Yo soy una persona profesional graduada en el área de Turismo, antes trabajaba aquí en mi tierra como Guía de Turismo Bilingue, actualmente tengo mas de 4 años desemplada, lo que me llevó a trabajar desde mi casa en artesanía creativa y elaboración de adornos para fiestas infantiles, ya que tengo habilidades para esto, pero, aunque lo hago con empeño las ventas son muy bajas por el mismo problema de carácter economico en mi país, aquí la gente tiene un sueldo base muy bajo, apenas alcanza para medio alimentarnos, para poco comer. Por otra parte, yo en mi tiempo libre cuando no estoy haciendo piñatas y cuidando a mis cachorros yo me dedico al activismo en derechos humanos, tengo algunos años ayudando a personas vulnerables, mediante orientación, apoyo y educación. También formo parte de un grupo en Amnistía Internacional Venezuela quienes son una organización sin fines de lucro y que&amp;nbsp; también se dedican a la defensa de los derechos humanos. Además tengo el deseo en un futuro de crear una fundación que trabaje y ayude en la defensa de los animales, en especial en mi país que hay tantos animales domésticos que estan siendo sacados a las calles porque las personas ya no los pueden mantener y lo difícil que es aqui adquirir alimentos para mascotas. Tengo fé que aunque mi país vive actualmente una Dictadura comunista, mi pais pronto mejorará y se reestablescan las garantías democraticas para así poder cumplir con esta meta, ayudar a los animales sin hogar. Recogerlos de la calle y cuidarlos. Ellos son Angeles. Siguiendo con mi historia y el porqué estoy aqui solicitando ayuda, yo, desempleada, con muy pocos ingresos de las&amp;nbsp; ventas, se me hace imposible reunir&amp;nbsp; dinero. Mi deseo ahora es emigrar de Venezuela a otro pais y buscar trabajo para reunir y tener una mejor calidad de vida, pero esto no lo voy a hacer nunca si no estoy junto a mis 3 perros. Lamentablemente no tengo a quien dejarselos aqui que los cuide igual como yo los cuido, se me parte el alma solo pensar en dejarlos aqui abandonados a la suerte, yo vivo sola y solo cuento con la ayuda de mi madre (Xiomara Manzanero), pero ella vive en muy malas condiciones, es una persona de la tercera edad y se le haría muy difícil mantener a los 3 perritos. Entre mis deseos esta irme de mi pais a otras latitudes, llevarme mis mascotas y a mi madre, cuidar y mantenerlos a los 4. Yo estoy aqui en esta website pidiendo ayuda economica para al menos salir del pais y comenzar desde cero en otro pais, buscar trabajo en mi profesión y seguir mi vida junto a mis mascotas y porsupuesto junto a mi madre a quien quiero mucho. Solo estoy pidiendo reunir 2.000&amp;nbsp; dolares que es un dinero solo para comenzar en otra ciudad fuera del país, estoy considerando la ciudad de Bogotá el cual es una ciudad mas desarrollada y próspera y esta más cerca de la frontera con la zona occidental de Venezuela que es donde se ubica mi ciudad (Maracaibo). Este viaje rumbo a otras latitudes lo haré justo cuando tenga esa cantidad de dinero (aspiro sea pronto, quizás 2 ó meses a partir de ahora, mes de Enero 2018, irme del pais con mis perros en el mes de Abril 2018). Solo mil dolares para llegar y mantenerme con mi pequeña familia: mi madre, mis hijos (Minnie, Micky y Scooby). Mientras me adapto y me pongo a trabajar para mantenerlos y cuidarlos a los 4. Yo soy de las que piensa que cualquier trabajo es bueno, si no logro conseguir un empleo en mi profesion u ocupación no tendré miedo en hacer/trabajar de cualquien cosa, yo haria lo que fuera necesario para cuidar y estar al lado de mi pequeña familia que aunque&amp;nbsp; 3 de ellos son animales para mi son mis hijos y los quiero mucho. Para finalizar mi historia quiero decir también que voy a seguir compartiendo mi historia con todas las personas que pongan un grano de arena y que me colaboren, lo haré enviandoles fotos cada cierto tiempo, retratos mios con mi pequeña familia, en nuestro nuevo hogar, en nuestro nuevo pais, compartiendo momentos juntos, en parques, en paseos, en nuestro nuevo hogar, mostrando en esas fotos todo el amor que nos brindamos y siendo al fin todos felices juntos. Porque para mi pienso que tus mascotas también merecen vivir en un entorno amoroso y en libertad, algo que en Venezuela cada vez se hace más dificil conseguir.&amp;nbsp; Muchas gracias por leer mi historia, muchas gracias por tu colaboración, te estaré eternamente agradecida y que tus dias de vida esten llenos de Bendiciones y felicidad, Dios te cuide, Amén.</t>
  </si>
  <si>
    <t>Money that I require to carry out my goal, the costs are approximate: Transfer in air transport for my mother, my 3 pets and me: 1450 dollars. Stay for 7 days in the destination city (while I start working in the place): 150 dollars. Food and maintenance for 7 days: 150 dollars. Transportation costs within the destination city: 50 dollars. Payment of services: 100 dollars.&amp;nbsp; &amp;nbsp; &amp;nbsp; Total: around 2.000 $&amp;nbsp;</t>
  </si>
  <si>
    <t>KyaraMadrid</t>
  </si>
  <si>
    <t>ANA RUTH</t>
  </si>
  <si>
    <t>agape302003@yahoo.es</t>
  </si>
  <si>
    <t>(990) 905-03</t>
  </si>
  <si>
    <t>&amp;#8220;I can do it, believe in me&amp;#8221;: Skill development program for children with autism</t>
  </si>
  <si>
    <t>Asociación Regiomontana de Niños Autistas</t>
  </si>
  <si>
    <t>RFC</t>
  </si>
  <si>
    <t>https://hipgive.org/wp-content/uploads/2018/03/donatarias2018_19012018.pdf</t>
  </si>
  <si>
    <t>Jeiza</t>
  </si>
  <si>
    <t>jzabala@autismoarena.org.mx</t>
  </si>
  <si>
    <t>BASTA A LOS FUNDAMENTALISMOS EN EL CUERPO DE LAS MUJERES</t>
  </si>
  <si>
    <t>(528) 183-488000</t>
  </si>
  <si>
    <t>Antonio Caso #600 Colonia Valle del Contry. C.P. 67174. Guadalupe, Nuevo León, México.</t>
  </si>
  <si>
    <t>Offer to 5 children with autism the development of areas as communication, interests, social and sensory interaction.</t>
  </si>
  <si>
    <t>Ofrecer a 5 niños con autismo el desarrollo de áreas como comunicación, intereses, interacción social y sensorial.</t>
  </si>
  <si>
    <t>About us ARENA is a non-profit organization that celebrates 20 years working for children and young people with autism, whose mission is to dignify and promote the inclusion of people with autism in their family, social and educational environment, applying their own and third-party development methodologies. Learn more about us at www.autismoarena.org.mx We invite you to 2 big actions: donate and promote. Help us to share our cause in social network s and share the testimonies of our students so that morepeople continue to know and support! &amp;#8220;Everything he has been taught has helped him to improve, he learned many things like counting, some lyrics like vowels, to recognize some animals, to say more phrases (because before he almost did not speak). In Arena they have also helped him to reinforce habits such as greeting and motor skills &amp;#8220;. María Hernández Reyes (Mom of Marcos R.) #autismoarena &amp;#8220;Our son is now a child who can tolerate more noises, smells, colors and textures, besides waiting his turn to show more attention, makes more eye contact, has begun to follow small instructions that for us are very important and valuable, we enjoy it very much and it fills us with joy and hope with its advances &amp;#8220;. Familia Fernández Gómez (Parents of Miguel F.) #autismoarena CONSIDER THIS &amp;#8230; the Autistic Spectrum Condition (CEA) is a continuum of different dimensions, from the mildest to the most severe, reaching great difficulties to cope with their environment. #autismoarena CONSIDER THIS &amp;#8230; When we see people with autism as someone with challenges, we move efforts to build a more inclusive world, where the &amp;#8220;I&amp;#8221; does not exist, but the &amp;#8220;WE&amp;#8221; is the most. #autismoarena Our goal is to raise ten thousand dollars to: Develop cognitive, social and sensory skills in children with autism through an annual program. Coordinate the services of attention to inclusive education, with strategies and comprehensive monitoring. Offer punctual and comprehensive attention to a person with autism, so can have the opportunity to develop affected areas and achieve a better quality of life. The services that children with autism can receive in our organization focus on education activities and therapies for skills development: Psychoeducational Program from Monday to Friday for 10 months (a regular school year) 1,000 hours of therapy for each child with autism. Material and transport. Specialized care of a psychologist teacher and an assistant teacher in the group. Neuromotor and sensorytherapies. Individualized work plan. Skills assessments every semester. 6 family tutorials per school year. Comprehensive Family Education: Monthly conferences. Support’s circle for siblings. Support’s circle for parents.</t>
  </si>
  <si>
    <t>01-19-2019</t>
  </si>
  <si>
    <t>Banderas Bay Women´s Shelter</t>
  </si>
  <si>
    <t>Compassion for the Family/Vida Reavivida Inc</t>
  </si>
  <si>
    <t>61-1590475</t>
  </si>
  <si>
    <t>https://hipgive.org/wp-content/uploads/2019/01/EIN-1.pdf</t>
  </si>
  <si>
    <t>compassionforthefamily@yahoo.com.mx</t>
  </si>
  <si>
    <t>¿Quiénes somos? ARENA es una organización que cumple 20 años trabajando a favor de niños y jóvenes con autismo, que tiene como misión dignificar y promover la inclusión de las personas con autismo en su entorno familiar, social y educativo, aplicando metodologías de desarrollo propias y de terceros. Conoce más de nosotros en www.autismoarena.org.mx Te invitamos a 2 grandes acciones: donar y compartir. Ayúdanos a compartir nuestra causa en redes sociales y comparte los testimonios de nuestros alumnos ¡para que más personas sigan conociendo y apoyando! “Todo lo que le han enseñado le ha servido para mejorar, aprendió muchas cosas como contar, algunas letras como las vocales, a reconocer algunos animales, a decir más frases (porque antes casi no hablaba). En Arena también le han ayudado a reforzar hábitos como saludar y en su motricidad”. María Hernández Reyes (Mamá de Marcos R.) #autismoarena “Nuestro hijo ahora es un niño que puede tolerar más ruidos, olores colores y texturas, además de esperar su turno a mostrar más atención, hace mayor contacto visual, ha empezado a seguir pequeñas instrucciones que para nosotros son muy importantes y valiosas, lo disfrutamos muchísimo y nos llena de alegría y esperanza sus avances”. Familia Fernández Gómez (Padres de Miguel F.) #autismoarena CONSIDERA QUE… la Condición del Espectro Autista (CEA) es un continuo de por diferentes dimensiones, de lo más leve a lo más severo, llegando a tener grandes dificultades para desenvolverse en su entorno. #autismoarena CONSIDERA QUE… cuando veamos a las personas con autismo como alguien con retos, movemos esfuerzos para construir un mundo más incluyente, en donde el &amp;#8220;yo&amp;#8221; no existe, sino que el &amp;#8220;nosotros&amp;#8221; es lo primordial. #autismoarena. Nuestro objetivo es recaudar diez mil dólares para: Desarrollar en los niños con autismo habilidades cognitivas, sociales y sensoriales por medio de un programa anual. Coordinar los servicios de atención a la educación inclusiva, con estrategias y seguimiento integral. Impulsar la atención puntual e integral a una persona con autismo, que es esencial para tener la oportunidad de desarrollar áreas afectadas y lograr una mejor calidad de vida. Los servicios que pueden recibir los niños con autismo en nuestra organización se enfocan en actividades de educación y terapias para desarrollo de habilidades: Programa Psicoeducativo de lunes a viernes durante 10 meses (año escolar regular) 1,000 horas de terapia para cada niño con autismo. Material y transporte. Atención especializada de una maestra psicóloga y una maestra auxiliar en el grupo. Terapias neuromotoras y sensoriales. Plan de trabajo individualizado. Evaluaciones de habilidades cada semestre. 6 tutorías familiares por ciclo escolar. Educación Integral de la Familia: Pláticas mensuales. Círculo de apoyo a hermanos. Círculo de apoyo a padres.</t>
  </si>
  <si>
    <t>(322) 237-5284</t>
  </si>
  <si>
    <t>Puerto Vallarta, Jal., México</t>
  </si>
  <si>
    <t>Matching funds for the What a Drag event.</t>
  </si>
  <si>
    <t>Evento What a Drag</t>
  </si>
  <si>
    <t>Matching funds for the fund raising event What a Drag.</t>
  </si>
  <si>
    <t>autismoarena</t>
  </si>
  <si>
    <t>slopez@autismoarena.org.mx</t>
  </si>
  <si>
    <t>AYUDAR A UN VENEZOLANO CON SU FAMILIA</t>
  </si>
  <si>
    <t>elizabethgonzalezruiz1@gmail.com</t>
  </si>
  <si>
    <t>https://hipgive.org/wp-content/uploads/2018/05/Lista_Consejo_Arena.docx</t>
  </si>
  <si>
    <t>https://hipgive.org/wp-content/uploads/2018/05/estado_de_cuenta_banorte_y_estados_financieros.pdf</t>
  </si>
  <si>
    <t>Ayúdanos a construir una vida mejor/ Help us build a better life</t>
  </si>
  <si>
    <t>zisabelhdzm@gmail.com</t>
  </si>
  <si>
    <t>https://hipgive.org/wp-content/uploads/2018/05/Presupuesto2018_JBPNL_enviado.xlsx</t>
  </si>
  <si>
    <t>Ayúdanos a construir una mejor vida</t>
  </si>
  <si>
    <t>https://hipgive.org/wp-content/uploads/2018/05/Cedula_Fiscal_ARENA_22julio2013.pdf</t>
  </si>
  <si>
    <t>AYUDANDO A NATALIA</t>
  </si>
  <si>
    <t>Holder:ASOCIACION REGIOMONTANA DE NIÑOS AUTISTAS ABP - Address:ANTONIO CASO 600 COL. VALLE DEL CONTRY GUADALUPE, NUEVO LEÓN - Bank:BANORTE - Number:menomxmtxxx - Routing: - Swift:</t>
  </si>
  <si>
    <t>https://hipgive.org/wp-content/uploads/2019/06/ACTA-CONSTITUTIVA-1-NOIS-DE-MEXICO.pdf</t>
  </si>
  <si>
    <t>&amp;#8220;Get out&amp;#8221; Black folk relocation fund</t>
  </si>
  <si>
    <t>&amp;#8220;Compartir el Sueño de Construir un Robots&amp;#8221;</t>
  </si>
  <si>
    <t>NATALIA TIENE 6 MESES Y TIENE ATRESIA DE VIAS BILIARES Y CIRROSIS SECUNDARIA, NECESITA UN TRASPLANTE DE HIGADO URGENTE.</t>
  </si>
  <si>
    <t>NATALIA, TIENE ATRESIA DE VIAS BILIARES ES UNA ENFERMEDAD EN EL HIGADO, ELLA NECESITA UN TRASPLANTE, SU MAMA SERA LA DONADORA, POR LO QUE NECESITA RECURSOS PARA LOS ESTUDIOS PRE OPERATORIOS Y CLARO PARA EL TRASPLANTE QUE AUNQUE LOS DOCTORES DE LA FUNDACION NO LE COBRAN SUS HONORARIOS EL HOSPITAL SI PORQUE DESGRACIADAMENTE EN NUESTRO PAIS NINGUN SERVICIO PUBLICO HACE TRASPLANTE DE HIGADO, ES URGENTE PORQUE NATALIA ESTA MUY PEQUEÑA Y SI NO ES TRASPLANTADA NO PODRA CONTINUAR CON NOSOTROS, ES POR ESO QUE APELAMOS A TU SOLIDARIDAD Y TU EMPATIA CON ESTA FAMILIA QUE NECESITA TANTO DE NOSOTROS NO IMPORTA LA CANTIDAD SI MUCHOS APOYAMOS LO LOGRAREMOS, SOMOS FUNDACION NOIS DE MEXICO, UNA ASOCIACION SIN FINES DE LUCRO, NOS PUEDEN ENCONTRAR EN FACEBOOK COMO FUNDACION NOIS DE MEXICO, NUESTRO FUNDADOR EL DR. JOSHUE COVARRUBIAS ES PEDIATRA CON ESPECIALIDAD EN HEPATOLOGIA, GASTROENTEROLOGIA Y NUTRICION INFANTIL, ESTAMOS RELACIONADOS CON UHTI UNIDAD DE HEPATOLOGIA Y TRASPLANTE INFANTIL, ESTA ES EL AREA MEDICA Y DEPENDIENDO DE SUS NECESIDADES ECONOMICAS ES QUE SE DERIBAN A LA FUNDACION NOIS DE MEXICO, ESTAMOS EN REDES SOCIALES CUALQUIERA DE LOS DOS Y ESTAMOS PARA SERVIR CUALQUIER DUDA QUE TENGAN, ESTAMOS COMPROMETIDOS CON ESTA LABOR POR LA NECESIDAD QUE VEMOS EN NUESTRO PAIS AL RESPECTO, MUCHISIMOS NIÑOS ESTAN MURIENDO POR FALTA DE ATENCIÓN, PORQUE LOS TRASPLANTES SON CAROS Y NINGUNA INSTITUCION PUBLICA LOS CUBRE, SOMOS DONATARIOS AUTORIZADOS Y POR ESO QUEREMOS AYUDAR A ESTOS NIÑOS Y SUS FAMILIAS https://www.facebook.com/FundacionNois/ https://www.facebook.com/Unidad-de-hepatologa-y-trasplante-infantil-1015705638500254/</t>
  </si>
  <si>
    <t>NATALIA Y SU MAMA NCESITAN 1,000,000 PARA EL TRASPLANTE</t>
  </si>
  <si>
    <t>Ayudame a vivir y a superarme Grupo Comerciante</t>
  </si>
  <si>
    <t>&amp;#8220;Cambia mi MENÚ&amp;#8221;</t>
  </si>
  <si>
    <t>Ayúdame a terminar mi universidad</t>
  </si>
  <si>
    <t>comunicacion@aldeasinfantiles.org</t>
  </si>
  <si>
    <t>jafeth_ar@hotmail.com</t>
  </si>
  <si>
    <t>&amp;#8220;100.000 km en bicicleta&amp;#8221; por la paz en Colombia</t>
  </si>
  <si>
    <t>Ayudame a quedarme !!</t>
  </si>
  <si>
    <t>¿Que Quieres Que Dios Haga Por Ti?</t>
  </si>
  <si>
    <t>Ayudame a poder enfocarme a mi escuela y mi examen de titulación</t>
  </si>
  <si>
    <t>carlosdhg982@gmail.com</t>
  </si>
  <si>
    <t>wwwrobert.r.r.r.73@gmail.com</t>
  </si>
  <si>
    <t>¡Viva el Voto 2018!</t>
  </si>
  <si>
    <t>https://hipgive.org/wp-content/uploads/2018/06/Somos-501c-3.pdf</t>
  </si>
  <si>
    <t>Ayudame a evitar embargo y carcel</t>
  </si>
  <si>
    <t>jcorea18@gmail.com</t>
  </si>
  <si>
    <t>Emmanuelle Neza</t>
  </si>
  <si>
    <t>Santa Fe, New Mexico, USA</t>
  </si>
  <si>
    <t>Ayúdalos a ellos y ayuda a Casa Hogar Dulce Refugio / Help them and help Casa Hogar Dulce Refugio</t>
  </si>
  <si>
    <t>Casa Hogar Dulce Refugio AC</t>
  </si>
  <si>
    <t>CHD020605IA1</t>
  </si>
  <si>
    <t>Help us get across the finish line and strengthen our ¡Viva el Voto 2018! campaign.</t>
  </si>
  <si>
    <t>Ayúdenos a lograr nuestra meta y fortalece nuestra campaña ¡Viva el Voto 2018! .</t>
  </si>
  <si>
    <t>https://hipgive.org/wp-content/uploads/2019/06/Acta-Constitutiva-.pdf</t>
  </si>
  <si>
    <t>Great news! We are only $10,000 away from reaching our fundraising goal to push our ¡Viva el Voto 2018! campaign forward into the fall elections. And a generous donor has pledged to match dollar-for-dollar up to $5,000 in donations. That means if we can raise $5,000 on this platform, we will meet our goal. One of the best ways to push back against the Trump administration’s anti-immigrant and anti-worker policies is by broadening our base of voters in rural communities. ¡Viva el Voto! is our citizenship and voter engagement campaign in McKinley, Chaves and Lea County. Our members have already been organizing citizenship outreach events and identified hundreds of immigrants to apply for citizenship and register them to vote. And now, they are ready for the next phase of our campaign and take them across the finish line. But we need your help to keep this movement moving forward. Make a donation today and help us build long-term power for low-wage workers and their families in these rural communities.</t>
  </si>
  <si>
    <t>¡Una gran noticia! Estamos a solo $10,000 de alcanzar nuestra meta de recaudación de fondos para impulsar nuestra campaña ¡Viva el Voto 2018! Adelante hacia las elecciones de noviembre. Y un donante generoso se ha comprometido a igualar dólar por dólar hasta $5,000 en donaciones. Eso significa que si podemos recaudar $5,000 en esta plataforma, alcanzaremos nuestro objetivo. Una de las mejores formas de luchar contra las políticas anti inmigrantes y anti laborales de la administración de Trump es ampliando nuestra base de votantes en las comunidades rurales. ¡Viva el Voto! es nuestro programa de participación cívica y ciudadanía que abarca los condados de McKinley, Chaves y Lea. Nuestros miembros han estado organizando eventos de alcance sobre la ciudadanía e identificado a cientos de inmigrantes para solicitar la ciudadanía e inscribirlos para votar. Y ahora, están listos para la siguiente fase de nuestra campaña y llevar a todos los nuevos votantes a lograr nuestra meta. Pero necesitamos tu ayuda para mantener este movimiento avanzando. Haz una donación hoy y ayúdenos a crecer el poder a largo plazo para los trabajadores de bajos ingresos y sus familias en estas comunidades rurales.</t>
  </si>
  <si>
    <t>casadulcerefugio@gmail.com</t>
  </si>
  <si>
    <t>(449) 183-1988</t>
  </si>
  <si>
    <t>Ayuda para mi hijo</t>
  </si>
  <si>
    <t>Irmasanchez8377@gmail.com</t>
  </si>
  <si>
    <t>¡Terminemos con el Sida! Conocer el estatus es el primer paso. ¡Únete al movimiento!</t>
  </si>
  <si>
    <t>ayuda para desire</t>
  </si>
  <si>
    <t>¡Súbete a mi bicicleta!</t>
  </si>
  <si>
    <t>anakgk11@gmail.com</t>
  </si>
  <si>
    <t>direccion@primeroporti.org</t>
  </si>
  <si>
    <t>ayuda hgfds</t>
  </si>
  <si>
    <t>¡Sembrando un cambio!</t>
  </si>
  <si>
    <t>¡Rumbo a mi Tesis Universitaria!</t>
  </si>
  <si>
    <t>monica.deleon.go@gmail.com</t>
  </si>
  <si>
    <t>¡Implantes para Helena!</t>
  </si>
  <si>
    <t>¡HELP! Necesito salir de Venezuela para salvar a mi familia</t>
  </si>
  <si>
    <t>My name is Harvis Mosquera, I fight against the regime of Nicolas Maduro but I must leave to help my family.</t>
  </si>
  <si>
    <t>Mi nombre es Harvis Mosquera, luche y lucho contra el régimen de Nicolas Maduro pero debo salir para ayudar a mi familia</t>
  </si>
  <si>
    <t>Mi nombre es Harvis Mosquera, tengo 29 años de edad, tengo 1 año sacrificándome luchando social y políticamente para lograr cambiar el rumbo de Venezuela, pero los objetivos no han sido logrados, simplemente estamos siendo exterminados, muchos de los míos han sido puestos tras las rejas, otros han sido asesinados, uno de los asesinados fue un colega y amigo en la lucha Ramón Rivas asesinado el 6 de agosto del 2017 acá dejo 2 enlaces donde pueden ver 2 videos de cuando lo asesinan video 1 https://youtu.be/1NBE1iqXI34, video 2 https://youtu.be/NeDtlzThe80. Me gustaría seguir luchando acá pero mi familia me necesita, si termino en un calabozo o muerto no podre ayudar a mi madre, padrastro hermanas, y demás familiares, me dedico por mi cuenta al área de soporte técnico en informática pero eso no me da ya ni para comer, sumado a eso padezco de colon irritable y mi flora intestinal se ha dañado mucho por tratamientos fallidos con antibióticos para combatir la bacteria Helicobacter Pilory, también padezco de varices que afectan mis piernas y circulación, y necesito medicación y buena alimentación, la buena alimentación sobre todo para reponer mi flora intestinal y acabar con ese mal que altero mi vida por completo ya que hoy día es crónico, pero acá comer sano es imposible, comprar vegetales es muy costoso simplemente imposible llevar una dieta acorde a mis necesidades con ingresos tan bajos en mi caso casi nulos porque no tengo empleo fijo y vivo en una zona humilde donde la prioridad de todos es comprar algo de comida y nada más.&amp;nbsp; Estoy buscando ayuda porque mi vida la de mi madre padrastro y hermanas corre peligro hoy en día, la tiranía prevalece y el gobierno es adulador del mal, sacrifican a la nación entera para saciar su vanidad infinita, actualmente en este momento 13 de febrero del 2018 la mayoría de los Venezolanos gana al mes un salario global menor a 5 dólares americanos, los demás son personas adineradas, la clase media y baja viven en las mismas condiciones de marginación y hostilidad, ya que clase media y baja están en igualdad de condiciones ante la crisis y la escasez ya que puedes tener dinero, pero no se consiguen medicinas, ni vacunas, la comida muy costosa y escasa, literalmente morimos lentamente, busco ayuda de hermanos, colegas, personas de cualquier lugar del mundo, con fe y que crean en la buena voluntad del hombre, que puedan creer en mí y me ayuden a salir del país para llevar a cabo mis metas, creo en la buena voluntad de los hombres porque yo actuó con buena fe y creo que no soy el único en hacerlo como yo pienso que hay millones más por todas partes, quiero trabajar y enviar ayuda a Venezuela para ayudar a mi familia salvar sus vidas, y ayudar a los niños y abuelos en desnutrición como ya lo venía haciendo, la crisis se agudizará y habrá más muerte y desolación, y no quiero perecer, quiero luchar hasta el final, hasta mi último aliento por mi familia y los míos, creo en Dios, creo en su fuerza y poder infinito, creo en esa energía que en todo el universo abunda y nos rodea, creo en el amor, en la voluntad de los hombres de bien que desean dar vida porque yo soy uno, soy real, y sé que no soy el único, quiero ir de Venezuela a otro país donde se reúna la mayor cantidad de oportunidades para personas como yo, lo mejor en estos momentos para los venezolanos, es Perú, Chile, Argentina entre otras naciones. Quiero trabajar y dar inicio a mi fundación, enviar dinero a Venezuela y ser alguien que pueda motivar a otros y ayudar a direccionar a buen puerto la vida de otros no solo en Venezuela si no en el mundo dándole parte de mi experiencia de vida, porque ya venía haciendo la labor social, sobre todo ayudando los niños, pero ya no tengo ni para cubrir mis gastos básicos como son comida y medicina. Todo esto lo digo con el alma en las manos, no miento con lo que digo, puedo demostrar todo lo que acá pasa y lo que vivo, puedo demostrar mis cualidades, mis virtudes y la labor que hago en mi país, para el que quiera ayudar pueda ver que no es un fraude, están mis redes sociales y parte de todo lo que he hecho en el último año está documentado. Pide al universo y este responderá, yo en estos momentos todos los días clamo sin cesar, y sé que en algún momento llegará ayuda de alguna manera, porque antes con mi fe y mi clamor lo he conseguido, y sé que eso puede suceder nuevamente porque no pido al universo para obrar mal, si no para cambiar y salvar vidas en el mundo, espero que alguien con buen corazón y capacidad para ayudarme esté dispuesto a poner su granito de arena para que las cosas buenas pasen. &amp;nbsp; VENEZUELA S.O.SNecesito el dinero para pagar papeleo, pasaporte que no poseo y debe pagarse sumas elevadas de dinero para poder obtener, esto a causa de la corrupción en mi país, luego salir del país hacia un país vecino que me pueda brindar oportunidades para establecerme, pagar arriendo y comida para poder mantenerme a salvo mientras consigo empleo o genero dinero .&amp;nbsp;</t>
  </si>
  <si>
    <t>harvismg</t>
  </si>
  <si>
    <t>harvismg@gmail.com</t>
  </si>
  <si>
    <t>¡HAS CONCIENCIA Y ÁMALOS ! ELLOS TE NECESITAN</t>
  </si>
  <si>
    <t>Ayuda familias de excesos recursos</t>
  </si>
  <si>
    <t>ayuda para las familias</t>
  </si>
  <si>
    <t>401-50625-4</t>
  </si>
  <si>
    <t>https://hipgive.org/wp-content/uploads/2019/05/dgi.jpg</t>
  </si>
  <si>
    <t>¡Este viaje apenas comienza!</t>
  </si>
  <si>
    <t>felizperdomo0007@gmail.com</t>
  </si>
  <si>
    <t>¡COLOREA DE SONRISAS TU HOSPITAL!</t>
  </si>
  <si>
    <t>AAS100318DG8</t>
  </si>
  <si>
    <t>https://hipgive.org/wp-content/uploads/2018/10/acta-CONSTITUTIVA-AYUDAME-A-SONREIR.pdf</t>
  </si>
  <si>
    <t>(863) 712-4606</t>
  </si>
  <si>
    <t>Las Caobas, República Dominicana</t>
  </si>
  <si>
    <t>Help us to collaborate with people in need.</t>
  </si>
  <si>
    <t>make families needy happy</t>
  </si>
  <si>
    <t>Lisette</t>
  </si>
  <si>
    <t>(521) 552-9666154</t>
  </si>
  <si>
    <t>Naucalpan de Juárez, Méx., México</t>
  </si>
  <si>
    <t>ASAC transforma las áreas de hospitalización pediátrica en espacios amigables y terapéuticos</t>
  </si>
  <si>
    <t>Ayuda a Valente</t>
  </si>
  <si>
    <t>¿Alguna vez te hospitalizaron de niño y/o ahora de adulto? ¿Cómo te sientes al entrar a un lugar desconocido donde no tienes la certeza de lo que sucederá ahí? Cuando un niño es internado se transporta a un mundo desconocido donde el dolor y el miedo producen altos niveles de estrés y ansiedad. ASAC los acompaña desde el 2010 con diversas actividades terapéuticas, pero ellos necesitan un acompañamiento permanente. Esta búsqueda nos llevó a crear el programa COLOREA DE SONRISAS TU HOSPITAL que transforma las salas de hospitalización del Hospital General del CMN La Raza en espacios amigables y terapéuticamente cuidados, mejorando su estado de ánimo desde hace dos años. Algunos se preguntan ¿por qué les llaman ahora a las salas “aldeas mágicas”? ¡PORQUE LO SON! Un niño contento y valorado vive más fácilmente momentos de felicidad que traen consigo el fortalecimiento del sistema inmunológico y la mejor asimilación de los tratamientos. También el ambiente laboral mejora, enfermeras y médicos se involucran en espacios de fantasía y alegría que a su vez repercutirá en el mejor desempeño de su trabajo. Todos los niños hospitalizados tienen el derecho de vivir su infancia en un ambiente digno. Uno de los objetivos de este proyecto es crear conciencia en la comunidad para empatizar con las necesidades de las personas que son atendidas en instituciones del sector público. Es probable que nunca hayas dimensionado el poder de una pared en un hospital, por ello HOY tu donación representa la oportunidad de transformar la estancia hospitalaria de más de 50 niños ubicados en las áreas de Cardiología y Medicina Interna Pediátrica ubicadas en el octavo piso del Hospital General del CMN La Raza. Esta transformación tiene un costo de $193,242.67 pesos mexicanos. La transformación consiste en el suministro e instalación de viniles para muros con 7 años de durabilidad e impresión digital de alta calidad con tintas eco-solventes, que son amigables con el ambiente y certificadas con los más altos estándares a nivel internacional. Ya se han transformado 25 salas de hospitalización obteniendo resultados que han impactado en la salud de los niños y en el acompañamiento de todos los que rodean al paciente. Aún faltan más de 20 salas y los pasillos pediátricos. La enfermedad en los niños nos coloca siempre en un lugar de frustración, todos sabemos que su lugar es en los parques, en las escuelas, en hogares llenos de amor donde puedan jugar y desarrollarse como seres humanos felices. ¡TU PUEDES CAMBIAR LA VISIÓN DE UN NIÑO HOSPITALIZADO! ¡CONVIÉRTETE EN UN GRAN ABRAZO QUE SANARÁ EL CORAZÓN DE UN NIÑO ENFERMO! ¡GRACIAS!</t>
  </si>
  <si>
    <t>Total de m2Precio IVA Piso 8A Sala 145.81713.45 32,683.72 5,229.39 37,913.11Piso 8A Sala 245.60713.45 32,529.90 5,204.78 37,734.68Piso 8A Sala 344.59713.45 31,814.52 5,090.32 36,904.84Piso 8A Sala 449.10713.45 35,030.68 5,604.91 40,635.59Piso 8A Sala 546.92713.45 33,472.65 5,355.62 38,828.27Piso 8A Sala 646.20713.45 32,960.75 5,273.72 38,234.47Piso 8A Sala 746.69713.45 33,309.91 5,329.59 38,639.50 268,890.46 Pagos AXO Transferencia 20-jul-1837,913.11 KIPLING Transferencia 28-ago-1837,734.68 RESTA POR PAGAR 193,242.67</t>
  </si>
  <si>
    <t>Ayuda a personas a que cumplan el sueño de tener una vivienda digna, simple y propia, donde se toca el cielo con las manos</t>
  </si>
  <si>
    <t>funzueta@fullercenterbolivia.org</t>
  </si>
  <si>
    <t>Ayuda a niños de Venezuela</t>
  </si>
  <si>
    <t>darisyarling@hotmail.com</t>
  </si>
  <si>
    <t>¡Ayudemos a mi madre con el sueño de construir su casa!</t>
  </si>
  <si>
    <t>Ayuda a los pacientes reumáticos venezolanos</t>
  </si>
  <si>
    <t>redasopan@gmail.com</t>
  </si>
  <si>
    <t>¡Ayúdanos a mejorar la vida de personas con discapacidad!</t>
  </si>
  <si>
    <t>¡Argentina te necesita! Ayudanos a llevar agua a Chaco</t>
  </si>
  <si>
    <t>ayuda a estudiantes</t>
  </si>
  <si>
    <t>exploradorv5@outlook.com</t>
  </si>
  <si>
    <t>¡Argentina te necesita!</t>
  </si>
  <si>
    <t>ONG Pura Vida</t>
  </si>
  <si>
    <t>Inscripción en DPPJ: Legajo N° 193134 Matrícula N° 39012</t>
  </si>
  <si>
    <t>https://hipgive.org/wp-content/uploads/2018/11/Folio-de-inscripción-Nº-82477.pdf</t>
  </si>
  <si>
    <t>Ayuda a Beatriz</t>
  </si>
  <si>
    <t>Necesitamos de tu ayuda</t>
  </si>
  <si>
    <t>Beatriz González sufre de una enfermedad llamada neurocisticercosis,&amp;nbsp;es una enfermedad del sistema nervioso central de origen parasitaria que genera una alta morbilidad. Es causada por el cisticerco del cerdo.&amp;nbsp;Por lo que necesita ser operado de la columna y de la cabeza, esperamos puedan ayudarnos</t>
  </si>
  <si>
    <t>Operacion de Columna&amp;nbsp;Operacion de columna&amp;nbsp;radiografias&amp;nbsp;</t>
  </si>
  <si>
    <t>gonzalezmariana263@gmail.com</t>
  </si>
  <si>
    <t>Mariano</t>
  </si>
  <si>
    <t>info@undiaparadar.org.ar</t>
  </si>
  <si>
    <t>(549) 115-64146218</t>
  </si>
  <si>
    <t>Capital Federal, CABA, Argentina</t>
  </si>
  <si>
    <t>Necesitamos de la mano de todos ustedes para hacer frente a las situaciones críticas que nos tocan vivir en Argentina.</t>
  </si>
  <si>
    <t>Atención Psicológica para estudiantes del Centro Escolar El Cafetalito</t>
  </si>
  <si>
    <t>¿Qué es Pura Vida? Somos una Organización No Gubernamental consolidada desde hace 9 años, venimos trabajando en la implementación de proyectos de inclusión social. Durante todo este tiempo, hemos concretado más de 20 misiones de manera exitosa y transparente en distintos puntos de nuestro país. Las personas de Chaco están en riesgo Este año la misión es llevar agua a una comunidad de Concepción del Bermejo, en Chaco. Esta localidad, ubicada a 226 Kilómetros de la capital, sufre el flagelo de la contaminación, por lo que 60 familias de una comunidad rural deben recurrir al centro comunitario para poder sobrevivir, donde más de 120 niños reciben merienda y cena. El agua de napa y de río se encuentra contaminada por arsénico, lo que provoca también la corrosión de los suelos y obliga a las poblaciones de zonas rurales a vivir en condiciones deplorables .Al no poder recurrir al agua de pozo, se prevé instalar una red de agua pluvial, de manera tal que se pueda garantizar el sistema de distribución de agua para el bien de la comunidad y disponer el terreno para que en un futuro funcione una huerta comunitaria, que provea de alimento de manera sostenida. Las temperaturas máximas que en verano oscilan entre 32 ° y 35 ° grados, sumados a la dificultad para acceder al agua, y la inexistencia de una red de cloacas, componen el peor panorama posible para que un niño crezca sano y pueda desarrollarse. Ya son 19 los casos de niños que tienen bajo peso como consecuencias de la desnutrición. El agua es un elemento esencial no solo para la vida humana, sino para el ecosistema, su polución con lleva un impacto en el ambiente y en el entorno que puede traer consecuencias graves, como la degradaciones de la flora y la fauna, la vida de los animales y su impacto en la economía diaria. Su ausencia produce graves consecuencias en la población, que no tiene la posibilidad de higienizarse, hidratarse, y debe recurrir al agua envenenada como único recurso de supervivencia, asegurándose de esta manera el riesgo de contraer enfermedades. ¡Te necesitamos! Allí donde el estado no da cobertura, queremos llegar a aportar al cambio que hará mejorar la calidad de vida de los habitantes y podrá alcanzarles posibilidades y un entorno digno para poder desarrollarse. Como argentinos, sabemos lo que es pasar por un momento de crisis, y el sentimiento que nos une como parte de lo mismo nos hace más fuerte para enfrentar situaciones adversas. Por más que estés viviendo en otro país y tu realidad sea otra, podés sumar para que la realidad de muchos cambie. Tu ayuda, aunque te parezca poca, nos significa mucho en el camino de conseguir una sociedad más justa para todos, en especial los más necesitados, cuya vida está en juego por su entorno. Sin agua no hay vida. ¡Sumate a colaborar con nosotros! &amp;nbsp;</t>
  </si>
  <si>
    <t>enriqueolmedo@psicologia7.net</t>
  </si>
  <si>
    <t>¡Alto al dolor en niños con cáncer!</t>
  </si>
  <si>
    <t>ASADOR PLEGABLE</t>
  </si>
  <si>
    <t>¡¡TODOS los derechos para TODAS las JUVENTUDES!!</t>
  </si>
  <si>
    <t>Asociación Red de Jóvenes para la Incidencia Política INCIDEJOVEN</t>
  </si>
  <si>
    <t>6857111-9</t>
  </si>
  <si>
    <t>14020002@upgto.edu.mx</t>
  </si>
  <si>
    <t>https://hipgive.org/wp-content/uploads/2018/10/ESTATUTOS-incidejoven.pdf</t>
  </si>
  <si>
    <t>Arteterapia, otra forma de sanar</t>
  </si>
  <si>
    <t>Kendra</t>
  </si>
  <si>
    <t>incidencia@incidejoven.org</t>
  </si>
  <si>
    <t>marruf03@hotmail.com</t>
  </si>
  <si>
    <t>(502) 475-01208</t>
  </si>
  <si>
    <t>coordinacion@incidejoven.org</t>
  </si>
  <si>
    <t>Arte en las Calles</t>
  </si>
  <si>
    <t>talia.nassau@gmail.com</t>
  </si>
  <si>
    <t>https://hipgive.org/wp-content/uploads/2018/10/JUNTA-DIRECTIVA-2018.pdf</t>
  </si>
  <si>
    <t>Art Knitting to Conserve Traditions</t>
  </si>
  <si>
    <t>RIE TABASCO AC</t>
  </si>
  <si>
    <t>https://hipgive.org/wp-content/uploads/2018/10/estados-de-cuenta-pdf-unificado.pdf</t>
  </si>
  <si>
    <t>https://hipgive.org/wp-content/uploads/2019/02/CLUNI_RIETABASCO.pdf</t>
  </si>
  <si>
    <t>Judith</t>
  </si>
  <si>
    <t>https://hipgive.org/wp-content/uploads/2018/10/Presupuesto-INCIDEJOVEN.xlsx</t>
  </si>
  <si>
    <t>hola@rietabasco.org</t>
  </si>
  <si>
    <t>(521) 993-1475452</t>
  </si>
  <si>
    <t>https://hipgive.org/wp-content/uploads/2018/10/ConstanciaRTU_68571119.pdf</t>
  </si>
  <si>
    <t>Arizona Leaders Rise</t>
  </si>
  <si>
    <t>Technical Assistance Partnership of Arizona</t>
  </si>
  <si>
    <t>86-0975231</t>
  </si>
  <si>
    <t>https://hipgive.org/wp-content/uploads/2019/01/Fiscal-Sponsor-IRS-Letter.pdf</t>
  </si>
  <si>
    <t>Holder:Asociación Red de Jóvenes para la Incidencia Política INCIDEJOVEN - Address:18 calle 11-31 D Colonia Ciudad Nueva zona 2, Guatemala - Bank:Banco Industrial, S.A. - Number:- - Routing:- - Swift:INDLGTGC</t>
  </si>
  <si>
    <t>Bank:Bank of America - Swift:Bofaus3m - Phone:-</t>
  </si>
  <si>
    <t>&amp;#8220; El sueño de un campeón ´´.</t>
  </si>
  <si>
    <t>jrubiorincon02@gmail.com</t>
  </si>
  <si>
    <t>Aprendiendo a hablar contigo</t>
  </si>
  <si>
    <t>https://hipgive.org/wp-content/uploads/2019/06/NOMBRAMIENTO-ESTUARDO-TRUJILLO---FUNDACIÓN-OPERACIÓN-SONRISA-2019-2021-(1).pdf</t>
  </si>
  <si>
    <t>Aprendiendo a hablar contigo.</t>
  </si>
  <si>
    <t>Cuando apadrinas a un niño con labio y paladar hendido lo ayudas a que pueda comer mejor, que ya no le den enfermedades respiratorias y a que tenga una mejor apariencia. Después de la cirugía los niños necesitan tener terapias del habla, ya que al no haber tenido paladar por mucho tiempo, se les dificulta hablar. Ayúdanos a equipar nuestra sala de terapia del habla con instrumentos sensoriales, tarjetas, mesas de juego, tablets, harmonicas, títeres y otro tipo de instrumentos para que los niños terminen su tratamiento y puedan hablar bien. #terapiadelhabla #GuatemalaGivingChallenge #aprendiahablarcontigo #operacionsonrisagt &amp;nbsp;</t>
  </si>
  <si>
    <t>APOYO PARA LA SOCIEDAD INFANTIL VULNERABLE</t>
  </si>
  <si>
    <t>APOYO POR LA SOCIEDAD INFANTIL VULNERABLE</t>
  </si>
  <si>
    <t>J-315037882</t>
  </si>
  <si>
    <t>https://hipgive.org/wp-content/uploads/2019/04/15873593_1293252830762566_2409035495803804984_n.jpg</t>
  </si>
  <si>
    <t>FRANCISCO</t>
  </si>
  <si>
    <t>franciscoslas21@gmail.com</t>
  </si>
  <si>
    <t>(927) 269-665</t>
  </si>
  <si>
    <t>CONTRIBUTE YOUR GRANITE OF SAND SO THAT ALL THESE CAN MAKE YOUR DREAMS REALITY.</t>
  </si>
  <si>
    <t>APORTA TU GRANITO DE ARENA PARA QUE TODOS ESTOS PUEDAN HACER SU SUEÑOS REALIDAD.</t>
  </si>
  <si>
    <t>https://hipgive.org/wp-content/uploads/2019/05/estatutos_.pdf</t>
  </si>
  <si>
    <t>Apoyo para Harvard</t>
  </si>
  <si>
    <t>cecylerma@gmail.com</t>
  </si>
  <si>
    <t>Apoyo a comunidad en Oaxaca</t>
  </si>
  <si>
    <t>alabi16@hotmail.com</t>
  </si>
  <si>
    <t>Apoyemos a Emprender a Lourdes Blanco</t>
  </si>
  <si>
    <t>monycka.delc@outlook.com</t>
  </si>
  <si>
    <t>Apoyemos a Daniel: te apuesto a que sí podemos</t>
  </si>
  <si>
    <t>miguelitovives@hotmail.com</t>
  </si>
  <si>
    <t>Apoyando La Educación en Aldea El.Rosario SCP</t>
  </si>
  <si>
    <t>02-24-2019</t>
  </si>
  <si>
    <t>APOYANDO A JÓVENES MUJERES LENCA VICTIMAS DE VIOLENCIA</t>
  </si>
  <si>
    <t>CENTRO DESARROLLO HUMANO CDH</t>
  </si>
  <si>
    <t>https://hipgive.org/wp-content/uploads/2019/02/7-001-(1).jpg</t>
  </si>
  <si>
    <t>Adelina</t>
  </si>
  <si>
    <t>adevalo@hotmail.com</t>
  </si>
  <si>
    <t>(504) 986-18836</t>
  </si>
  <si>
    <t>Region Sur y Centro-Occidente, Honduras</t>
  </si>
  <si>
    <t>Brindamos apoyo integral a mujeres victimas, jóvenes e indígenas, para recuperarse de la violencia y exigir justicia</t>
  </si>
  <si>
    <t>Resumen de la campaña: Honduras es uno de los países con mayores índices de violencia hacia las mujeres. Las tasas de violencia aumentan en asociación a otras variables: ser indígena, ser joven, ser pobre. En la región Centro Occidental de Honduras, sobre todo en sus comunidades rurales, hay una fuerte componente de población indígena, que vive en condiciones de pobreza; las mujeres son a menudo víctimas de violencia, de vario tipo: física, sexual, psicológica y económica; entre ellas, las jóvenes entre 10 y 14 años son las más expuestas a violencia sexual. Las causas de esta violencia residen en la cultura machista y patriarcal profundamente enraizada, en la falta de capacitación de las instituciones locales para brindar prevención y apoyo, en la impunidad generalizada. Pero lo que aún es peor, es la doble victimización que sufren las víctimas, que a menudo sufren de doble discriminación o maltrato, al hacer público y denunciar el abuso sufrido; cuestión por la cual, la mayoría de las mujeres no denuncian. Esto implica que los crimines quedan impunes, que la cultura de violencia se perpetua sin posibilidad de cambio. El Centro de Desarrollo Humano y sus sostenedores creen que un mundo con violencia de género es un mundo en el que los derechos humanos no son respetados y que no puede alcanzar un desarrollo sostenible y justo. Es un mundo sin justicia y que está dejando oprimiendo al 50% de sus habitantes (las mujeres en primera instancia), implicando una pérdida de oportunidades a nivel colectivo. Nuestro proyecto apunta a fortalecer los servicios de apoyo local a víctimas de violencia, mayoritariamente mujeres y jóvenes indígenas de la etnia lenca que vive en las zonas del proyecto, brindándoles apoyo legal y psicológico con profesionales especializados que acampanen su proceso desde el sufrimiento de la violencia hacia el camino jurídico y la rehabilitación psico-social, visitas médicas, apoyo logístico para atender a centros de refugio, dirigirse a instancias jurídicas, participar a sesiones de rehabilitación social y auto-ayuda ¿Cómo pondremos tus donaciones en acción? Las donaciones servirán a financiar paquetes de apoyo a 20 mujeres víctimas de violencia, del departamento de Intibucá, La Paz, La Esperanza de la región Centro-Occidente y del departamento de Choluteca y Valle de la region Sur. Los paquetes serán flexibles según los casos, per podrán cubrir: Gastos de logística para trasladar y brindar primer auxilio y permanencia en los centros de refugio para victimas Gastos médicos para daños Gastos para apoyo especializado del punto de vista legal y psicológico Gastos logísticos para participar en grupos de auto-ayuda y soporte social El proyecto apunta a brindar apoyo a 20 mujeres de las zonas ante detalladas. De no lograr el monto pedido, se reducirá el apoyo a la cantidad de beneficiaria que los recursos disponibles permitan, sin afectar a la puesta en marcha en sí de la acción. Los casos serán priorizados según criterios de edad, pobreza, vulnerabilidad de las víctimas y gravedad/emergencia de los casos Por qué importa: El apoyo y acompañamiento eficaz a mujeres víctimas de violencia constituirá casos emblemáticos de éxito que llegaran a varios objetivos: proteger y reparar la víctima; hacer justicia y combatir la cultura de impunidad; rehabilitar socialmente la victima cambiando patrones basados en una cultura de violencia, machista y patriarcal. Estos casos constituyen antecedentes clave para demostrar la eficacia de soluciones integrales de apoyo, visibilizar el problema, y así incidir en políticas públicas y normativa, y asi cambiar el sistema de forma estructural, combatiendo la violencia desde sus raíces. Centro de desarrollo Humano trabaja en promoción de derechos humanos y organiza a las comunidades para que exijan el respeto de sus derechos; en particular trabaja con mujeres desde los años &amp;#8217;80 y ha contribuido a la constitución de redes de mujeres en 5 regiones del país, que a la fecha luchan por sus derechos y ponen en marcha mecanismos solidarios para enfrentar la vida con dignidad aumentando su resiliencia. Desafíos potenciales: CDH esta sujeto a auditorias anuales, y esta soportado por partner internacionales con los cuales ha creado redes de confianzas basada en relaciones de larga duración en donde la rendición de cuenta es clave. Apóyanos, y bríndanos tu ayuda, sea nuestro embajador: difunde nuestro mensaje, recuerde a la gente mensaje cuales: ¡stop a la violencia de genero! ¡Ya basta con niñas y mujeres víctimas de violencia! ¡Apoya a niñas y adolescentes a rehabilitarse de un abuso y encontrar justicia! Acerca de nuestra organización: El CDH se crea en 1985, como una institución orientada a brindar servicios de asesoría/acompañamiento estratégico a las organizaciones populares, especialmente del sector campesino y sindical. Su misión en este sentido está referida a fortalecer y consolidar las organizaciones populares, para el fortalecimiento de la democracia en el país y región. En el período 1990 – 2000, frente al empeoramiento de la situación socioeconómica y a procesos de empobrecimiento de vastos sectores de la población, CDH decide apoyar a los sectores que han sido excluidos por el modelo, alcanzando el desarrollo de modelos de economía solidaria, basados en aseguramiento básico de medios de vida, focalizando en mujeres y jóvenes. A partir del 2005, CDH capitaliza el trabajo con las redes campesinas de jóvenes y mujeres y las fortalece también desde el punto de vista político, y comienza a trabajar temas específico de defensa de sus derechos, entre ellos, los de violencia de género. A partir de 2015, CDH enfoca su trabajo con poblaciones indígenas, especialmente lenca, apoyándoles a enfrentar violaciones de derechos humanos. El equipo de CDH es conformado por dirigentes y coordinadoras comprometidas/os, y por promotoras activistas de derechos de las mujeres, ya miembros de redes de mujeres, asociaciones de la sociedad civil.</t>
  </si>
  <si>
    <t>Apoyo Legal: 100 USD por 20 casos = 2000 USD Apoyo Medico : 100 USD por 20 casos = 2000 USD Apoyo Legal: 100 USD por 20 casos = 2000 USD Apoyo logistico/humanitario para asistir a casa refugio : 100 USD por 20 casos = 2000 USD Apoyo Logistico para acompañamiento psico-social/grupos de auto-ayuda: 50 USD por 20 casos = 1000 USD Coordinación de la acción: 50 USD por 20 casos = 1000 USD &amp;nbsp; TOTAL : 10.000 USD</t>
  </si>
  <si>
    <t>ApoyoAVictimasCDH</t>
  </si>
  <si>
    <t>honduras.bonometti@mlal.org</t>
  </si>
  <si>
    <t>https://hipgive.org/wp-content/uploads/2019/04/CDH.-MIEMBROS-CONSEJO-DE-DIRECCION-Y-CV.-RESUMEN.pdf</t>
  </si>
  <si>
    <t>https://hipgive.org/wp-content/uploads/2019/04/ESTADOS-FINANCIEROS-2018056.pdf</t>
  </si>
  <si>
    <t>https://hipgive.org/wp-content/uploads/2019/04/INFO-PROYECTOS-CDH-a-Febrero.-2019-con-fuente-y-Psto.1.pdf</t>
  </si>
  <si>
    <t>Holder:CDH - institucional - Address:Colonia Matamoros, Circuito Gallegos, Calle Santander, Casa 2919 - Bank:banco de occidente - Number:021000089 (DEL Banco Intermediario, CITIBANK) - Routing:00000 - Swift:BOCCHNTEXXX</t>
  </si>
  <si>
    <t>Bank:CITIBANK - Swift:CITIUS33XXX - Phone:0000000</t>
  </si>
  <si>
    <t>Apoya en la Educacion de Niños y Jovenes de Aldea Piedra Parada El Rosario</t>
  </si>
  <si>
    <t>Aldea Piedra Parada El Rosario, Santa Catarina Pinula, Guatemala</t>
  </si>
  <si>
    <t>With Donation to Donation, we will manage to bring Education to our population.</t>
  </si>
  <si>
    <t>Con Donativo a Donativo, lograremos llevar Educacion a nuestra población</t>
  </si>
  <si>
    <t>Summary of the campaign:1. Currently, our Village does not have Centers where education, care, tutures and training for our children, youth and adults are provided. In addition, some of our young people stop studying at basic and diversified levels due to lack of money to cover expenses.2.For our team, it is important to provide these services as this will ensure that our children and young people prepare themselves in a better way to develop themselves to improve their future.3. Our goal is to find people who want to support the education of our children, youth and adults, through their financial support.How will we put your donations in action?Explaining how much money you need and how it will be used.1. What will the donations cover? Be clear and specific to build trust in your followers. With donations we will cover the payment of Salaries of People of our community for the care of children and provide tutoring and training for young people and adults. In addition to payment of internet payment services, purchase of computer equipment, and support material.2. If by some chance we do not obtain the totality of the requested amount, it will be used for the payment of scholarships for basic and diversified students.3. Tell people about your unique advantages or levels of donation for your project. Donate to our cause, it will bring the opportunity that working mothers leave their children from 2 to 5 years in a center with people prepared to provide care and education. That students of the primary, basic and diversified levels have the opportunity to strengthen the knowledge acquired in the normal classes and thereby improve their understanding and understanding. Prepare adults through training through the internet of technical or diploma courses and thereby improve their life status.Why it matters:Use this section to give more details and talk about the goal in general.1. When our project becomes reality, we will have the improvement of more than 450 students at primary, basic and diversified levels through tutorials. Care for more than 80 students aged 2 to 5 years preparing them to enter formal education in a more appropriate way. That adults prepare themselves in areas where they can perform and improve their standard of living. And by offering scholarships to support young people from basic and diversified levels to cover their study expenses. Our programs will be measured through the improvement of grades and understanding of the educational curriculum.2. Explain why your project is valuable to your donors and to the world (or to the Latino community). For the donor to give their support is valuable because it will fill a space in the education of our country in the areas that the MINEDUC does not cover or support. This will support in the improvement of our students with respect to the students who acquire education in the countries of the first world.3. Why should people trust you? Provide references of success statistics of similar projects or mention the history of your organization. Our donors can trust me, because during the year 2018 the donation support of 70 computers was obtained for 4 schools in our municipality, which were requested by me. I am currently in charge of the Computer Lab of School No. 821 of the Stone Village Parada El Rosario, in it I found during this year the flaws that I am seeking to correct with the proposed programs.Potential challenges:Transparency is key to building trust among potential donors. Use this section to show that you have considered the potential risks and obstacles you may face in trying to reach your goal and what you plan to do to overcome these challenges.If you do not have money to donate, you can support us by sending us:1. Toys to be able to give them at the end of the year at the end of the year party.2. Uniform clothing and footwear to meet the needs of children who do not have to cover the need to have a presentable uniform.3. School supplies, you can send us school supplies to be distributed to students with limited economic resources.4. Computer Equipment to establish a laboratory where training is provided to youth and adults.5. Furniture and Equipment, if you have furniture and equipment that does not serve you, you can send it and we will give it a good use in our center.If you can not donate cash or give equipment or furniture, you can also help and support us- Promote our project in social networks. FB, Twitter, Instagram, Whatsapp- Use the HIPGive social sharing tools- We invite you to become our ambassador or volunteer to promote our project nationally or internationallyAbout our organization:We are a group of people who live in Aldea Piedra Parada El Rosario, we have seen the great shortcomings we have in Education and if we hope that the government will try to improve we will be waiting for years or centuries, first for the lack of interest and then for the budget.Our team is composed of educators, community leaders and graduates in education who seek to improve education and above all to improve the development of our children, youth and adults and thereby achieve a better standard of living and income.We have found that by carrying out and implementing our programs we will make the future of today's children the best citizens of the future.</t>
  </si>
  <si>
    <t>Resumen de la campaña: 1.Actualmente nuestra Aldea no cuenta con Centros en donde se les brinde educación, cuidado, tuturias y capacitación para nuestros niños, jovenes y adultos. Ademas que algunos de nuestros jóvenes dejan de estudiar en los niveles básicos y diversificado por falta de dinero para sufragar los gastos. 2.Para nuestro equipo es importante dar estos servicios ya que con ello lograremos que nuestros niños y jóvenes se preparen de una mejor manera para desarrollarse para mejorar su futuro. 3. Nuestro objetivo es encontrar personas que deseen apoyar la educación de nuestros niños, jovenes y adultos, que atraves de su apoyo económico.&amp;nbsp; ¿Cómo pondremos tus donaciones en acción? Explicando cuánto dinero necesitas y cómo se utilizará. 1. ¿Qué cubrirán las donaciones? Sé claro y específico para generar confianza en tus seguidores. Con las donaciones cubriremos el pago de Salarios de Personas de nuestra comunidad para el cuidado de los niños y brindar tutorias y capacitaciones para jovenes y adultos. Ademas de pago de servicios de pago de internet, compra de equipo de computo, y material de apoyo. 2. Si por alguna casualidad no logremos obtener la totalidad de la cantidad solicitada, servira para el pago de becas de estudio para alumnos de Nivel Básico y Diversificado. 3. Cuéntale a la gente sobre tus ventajas únicas o niveles de donación para tu proyecto. Donar a nuestra causa, traera la oportunidad que madres trabajadoras dejen a sus hijos de 2 a 5 años en un centro con personas preparadas para brindar cuidado y educación. Que alumnos de los niveles de nivel primario, básico y diversificado cuenten con la oportunidad de fortalecer los conocimientos adquiridos en las clases normales y con ello mejorar su compresion y entendimiento. Preparar a los adultos por medio de capacitaciones por medio de internet de carreras tecnicas o diplomados y con ello mejorar su status de vida. Por qué importa: Utiliza esta sección para dar más detalles y hablar del objetivo en general. 1. Al hacerse realidad nuestro proyecto en realidad tendremos el mejorarmiento de mas de 450 alumnos de niveles primario, basico y diversificado por medio de las tutorias. Cuidado a mas de 80 alumnos en edades de 2 a 5 años preparandolos para que al ingresar a a educacion formal de una manera mas adecuada. Que los adultos se preparen en areas en donde pueden desempeñarse y mejorar su nivel de vida. Y al brindar becas de estudio se apoyen a los jovenes de niveles de basico y diversificado a cubrir sus gastos de estudio. Nuestros programas se mediran por medio del mejoramiento de las notas y comprensión de la curricula educativa. 2. Explica por qué tu proyecto es valioso para tus donadores y para el mundo (o para la comunidad latina). Para el donante dar su apoyo es valioso porque llenara un espacio en la educación de nuestro pais en las áreas que el MINEDUC no cubre o apoya, Esto apoyara en el mejoramiento de nuestros alumnos con respecto a los alumnos que adquieren educación en los países del primer mundo. 3. ¿Por qué la gente debería confiar en ti? Proporciona referencias de estadísticas de éxito de proyectos similares o menciona el historial de tu organización. Nuestros donadores pueden confiar en mi persona, ya que durante el año 2018 se consiguio el apoyo de donativo de 70 computadoras para 4 escuelas de nuestro municipio, las cuales fueron solicitadas por mi persona. Actualmente estoy a cargo del Laboratorio de Computación de la Escuela No. 821 de la Aldea Piedra Parada El Rosario, en ella he durante este año encontré las falencias que estoy buscando subsanar con los programas planteados. Desafíos potenciales: La transparencia es clave para generar confianza entre los donadores potenciales. Utiliza esta sección para mostrar que has considerado los riesgos y obstáculos potenciales que puedes enfrentar al tratar de alcanzar tu objetivo y qué planeas hacer para superar estos retos. Si tu no cuentas con dinero para donar, puedes apoyarnos enviandonos:1. Juguetes para poder darlos a fin de año en la fiesta de fin de año.2. Ropa y Calzado de uniformes para cubrir las necesidades de niños que no tienen para cubrir la necesidad de tener un Uniforme presentable.3. Utiles Escolares, pueden enviarnos utiles escolares para poder repartirlos a los alumnos de escasos recursos economicos.4. Equipo de Computación para establecer un laboratorio en donde se brinde capacitacion a jovenes y adultos.5. Mobiliario y Equipo, si tienes mobiliario y equipo que no te sierva puedes enviarlo y nosotros le daremos un buen uso en nuestro centro.Si&amp;nbsp;no puedes donar efectivo o dar equipo o mobiliario, tambien nos puedes ayudar y apoyar - Promociona nuestro proyecto en redes sociales. FB, Twitter, Instagram, Whatsapp - Utiliza las herramientas de intercambio social de HIPGive - Te invitamos a convertirte en nuestro embajador o voluntario para promover nuestro proyecto a nivel nacional o internacional Acerca de nuestra organización: Somos un grupo de personas que vivimos en Aldea Piedra Parada El Rosario, que hemos visto las grandes falencias que tenemos en la Educación y que si esperamos que el gobierno trate de mejorar estaremos esperando por años o siglos, primero por la falta de interes y despues por el presupuesto.Nuestro equipo esta integrado por personas educadoras, lideres comunitarios y licenciados en educacion los que buscamos mejorar la educacion y ante todo mejorar el desenvolvimiento de nuestros niños, jóvenes y adultos y con ello logren tener un mejor nivel de vida y de ingresos.Hemos encontrado que al llevar a cabo y poner en práctica nuestros programas lograremos que el futuro de los niños de hoy sean lo mejores ciudadanos del futuro.</t>
  </si>
  <si>
    <t>Equipo de Computación &amp;nbsp; &amp;nbsp; &amp;nbsp; &amp;nbsp; &amp;nbsp; &amp;nbsp; &amp;nbsp; &amp;nbsp; &amp;nbsp; Q 20,000.00&amp;nbsp;Salarios &amp;nbsp; &amp;nbsp; &amp;nbsp; &amp;nbsp; &amp;nbsp; &amp;nbsp; &amp;nbsp; &amp;nbsp; &amp;nbsp; &amp;nbsp; &amp;nbsp; &amp;nbsp; &amp;nbsp; &amp;nbsp; &amp;nbsp; &amp;nbsp; &amp;nbsp; &amp;nbsp; &amp;nbsp; &amp;nbsp; &amp;nbsp; &amp;nbsp; &amp;nbsp;172,000.00Servicios Basicos &amp;nbsp; &amp;nbsp; &amp;nbsp; &amp;nbsp; &amp;nbsp; &amp;nbsp; &amp;nbsp; &amp;nbsp; &amp;nbsp; &amp;nbsp; &amp;nbsp; &amp;nbsp; &amp;nbsp; &amp;nbsp; &amp;nbsp; &amp;nbsp; &amp;nbsp;58,000.00</t>
  </si>
  <si>
    <t>APOYA A LOS ADULTOS MAYORES QUE SE ENCUENTRAN EN COMPLETO ABANDONO</t>
  </si>
  <si>
    <t>asociacion santandereana de centros de bienestar del adulto mayor</t>
  </si>
  <si>
    <t>https://hipgive.org/wp-content/uploads/2019/07/RUT-ASCBAM.pdf</t>
  </si>
  <si>
    <t>08-21-2019</t>
  </si>
  <si>
    <t>ASCBAM</t>
  </si>
  <si>
    <t>admonascbam@hotmail.com</t>
  </si>
  <si>
    <t>(310) 248-4372</t>
  </si>
  <si>
    <t>Bucaramanga, Santander, Colombia</t>
  </si>
  <si>
    <t>Support older adults to have a dignified old age</t>
  </si>
  <si>
    <t>apoyar a los adultos mayores a tener una vejez digna</t>
  </si>
  <si>
    <t>SUMMARY OF THE CAMPAIGN PROBLEM Taking into account the current state of the welfare centers of the elderly in Santander and seeing that these institutions are not a priority for government agencies, it is necessary to carry out the search for possible benefactors that seeks to obtain resources to solve the main needs of the adult higher. To achieve this purpose, it is essential to have a bank of benefactors, which is a tool that allows to find in an organized way, investors that support the cause for which ASCBAM works. Through this project we seek to implement the bank of benefactors, which will be achieved with thorough and detailed research of all entities, individuals, companies, organizations, corporations and in general, any body that supports projects that benefit the elderly population and that they comply with the requirements established in the project department. BACKGROUND 13 years ago, for the CBA welfare centers of Santander to maintain dignified conditions, with quality of life of the older adult was really a very laborious job, the extensive days of the administrators and the ability to make use of the scarce resources they receive were not enough. . The state had forgotten about its institutionalized octogenarian population, which have mostly suffered from extreme poverty; With this problem each institution tried to make itself felt, but its voice did not transcend effectively. At the initiative of some institutions committed to the defense of the rights of the elderly, who saw the need to join individual efforts and work in a network so that the needs of their elders could be heard, the Santandereana Association was founded on June 8, 2006 of welfare centers of the older adult ASCBAM, a guild of more than 60 institutions, works with 400 employees and serves about 5000 senior citizens. Once the ASCBAM was created, the short, medium and long-term objectives were created, according to the primordial needs of both the elderly and those who have the responsibility to take care of them. ASCBAM is financed by apostolates of its associates, monthly the 60 affiliated welfare centers contribute for the operation of the association. The patrimony of the Association is made up of economic contributions, donations and quotas of its members, contributions, subsidies or permitted legacies made by natural or juridical persons, national or foreign and that ASCBAM accepts; the help they receive from public or private, national and foreign entities; and for all other goods, that for any valid concept or title, enter the Association. However, the sum of all the grants does not reach to satisfy the annual budget of sustainability of the health centers of Santander, because the percentage of annual deficit exceeds even 50%, it is then that ASCBAM decides to implement the department of bank of benefactors, own as of May 2019, with the aim of through projects that can generate resources that benefit the adult population in Santander. JUSTIFICATION Currently, ASCBAM does not count on benefactors to support it, the main source of resources obtained by the welfare centers of the elderly is charity. According to the report made in the needs bank, it could be determined that the welfare centers of the elderly have an annual deficit of 10% and as time goes by, their level of indebtedness increases; 49% of its budget is made up of own resources that come mostly by the donations of participants and by money from their officials. For the Santandereana Association of Adult Welfare Centers ASCBAM, the projects are a means to manage activities that help to strengthen the welfare centers of the elderly and the association, generating a higher quality of life for the members. There are national and international organizations that support projects of a social nature but that until now have not been explored by ASCBAM, with the creation of the bank of benefactors, as well as the conditions and the means to be beneficiaries of public and private resources, since have information on the type of projects and population that they support, you can participate in the calls. ASCBAM has the Projects department, which is stipulated the step by step that must be followed to carry out the achievement of associative projects, which promote sustainable development in the welfare centers of the elderly. MAIN OBJECTIVE OF THE PROJECT THE SANTANDEREAN ASSOCIATION OF WELL-BEING CENTERS FOR THE ELDERLY ADULT (ASCBAM) was born more than 8 years ago with the great desire and desire to work for one of the most vulnerable and neglected sectors such as the elderly in circumstances of manifest weakness, forgotten by its own family, state and society, currently ASCBAM serves 62 institutions that shelter and serve more than 6,300 older adults of which around 60% of these are disabled. With the passage of time and with the gradual growth of our association, we have seen the need to improve day by day the latent needs that our partner institutions have been presenting, since we are aware that each day services and services must be improved. the quality of life of our elderly population attended It is for this reason that today we take the boldness to knock on their doors and request their collaboration, so that we study the possibility and feasibility of approving our project of ACQUISITION OF: CHAIRS FOR BATHROOM OF THE ELDERLY ADULTS SERVED AT ADULT BINESTAR CENTERS ASOBAM ASOCIADOS ASSOCIATE this in order to provide at least three (3) chairs for bathing of older adults in each welfare center affiliated with ASCBAM, and facilitate the bathing of the sickest and prostrate. 1. With these chairs for bathroom can help to improve one of the latent needs that are presented by each of the partner institutions in terms of daily bathing of older adults since their delicate health and physical disability is quite difficult Mobility for your daily bath and grooming. 2. With these bath chairs you can also help to improve the daily work done by the health personnel or caregivers who care for the elderly as it facilitates more the transfer of each older adult at the time of taking them to the bathroom for the realization of their physiological needs and also provides more comfort and comfort to each older adult improving their quality of life. It is for this reason that today we request your valuable collaboration, to be taken into account our project ACQUISITION OF: CHAIRS FOR BATH OF THE ELDERLY ADDRESSED AT THE WELL-BEING CENTERS OF THE ELDERLY ASSOCIATED ASCBAM, which would greatly benefit the quality of life of our vulnerable older adult population in the department of Santander. OVERALL OBJECTIVE The project has the following objective • Document, implement and execute the bank of benefactors of the projects department of the santandereana association of welfare centers for the elderly. SPECIFIC OBJECTIVES To achieve the general objective, the following specific objectives have been established: • Search for national or international organizations that support the work of ASCBAM. • Create a database with our benefactors. • Determine the activities to be carried out within the bank of benefactors. HOW WILL WE PUT YOUR DONATIONS INTO ACTION? ASCBAM requires to seek donations of $ 44,505,720 Million pesos to buy bath chairs for people with disabilities to improve one of the latent needs that each of the associated institutions is presenting regarding the daily bath of the elderly. 1. What will cover the donations? It will cover part of the purchase of chairs to deliver 3 chairs for each institution. 2. In the event that donations do not reach ASCBAM, it will try to carry out the event with the monies collected or to obtain the purchase of the chairs</t>
  </si>
  <si>
    <t>CÓMO PONDREMOS TUS DONACIONES EN ACCIÓN? ASCBAM requiere buscar donaciones por $44´505.720 Millones de peso para comprar sillas de baño para personas con discapacidad a mejorar una de las necesidades latentes que vienen presentando cada una de las instituciones asociadas en cuanto al baño diario de los adultos mayores. 1. que cubrira las donaciones? Cubrira parte de la compra de las sillas para entregar 3 sillas por cada institucion. 2. En caso de que no alcancen las donaciones ASCBAM tratara de realizar el evento con los dineros recaudados o para lograr la compra de las sillas.</t>
  </si>
  <si>
    <t>ITEM Unidad de Médida Cantidad Valor unitario ($) Valor Total ($) Recursos Propios (Valor en $) % Fundaciones Ramírez Moreno (Valor en $) % Otros Recursos (Valor en $) % Control SILLAS PARA BAÑO DE AM 1 189 235.480 44.505.720 4.450.572 10% 40.055.148 90% 0% &amp;#8211; Total 44.505.720 4.450.572 10% 40.055.148 90% &amp;#8211; 0% &amp;#8211;</t>
  </si>
  <si>
    <t>Ana Luiza quiere escuchar</t>
  </si>
  <si>
    <t>Ana Luiza Donaciones</t>
  </si>
  <si>
    <t>https://hipgive.org/wp-content/uploads/2019/03/6531ife-Erwin.jpg</t>
  </si>
  <si>
    <t>Ana Luiza</t>
  </si>
  <si>
    <t>erwingfalcon@yahoo.com.br</t>
  </si>
  <si>
    <t>(523) 322-199742</t>
  </si>
  <si>
    <t>¡Hola! Mi nombre es Ana Luiza Garrido Pedroni y a los 5 meses fui diagnosticada con Hipoacusia bilateral profunda, lo</t>
  </si>
  <si>
    <t>CAMAPAÑA PARA IMPLANTES COCLEARES DE ANA LUIZA ¿Cómo pondremos tus donaciones en acción? necesitamos&amp;nbsp; 1 millon quinientos de pesos MXN para ambos implantes cocleares, estas donaciones nos ayudaran para comprar los implantes, cirujia y rehabilitacion del habla cuando ella logre comenzar a escuchar, caso no logremos juntar el total solo colcaremos un solo implante para que por lo menos pueda lograr escuchar de un solo oido.&amp;nbsp; Por qué importa: Es muy Importante ya que sin esta cirujia Ana Luiza no podra escuchar y a la ves tambien no podra desarrollar el habla como cualquier niño o niña, decea mucho escuchar la voz de sus papas y la de todo lo que le rodea. Desafíos potenciales: para mi bebe es muy importante puedan difundir este mensage o apoyar con cualquier granito de arena asi como sus oraciones a Dios para que el pueda actuar en la vida de mi bebe y en la de mi familia Acerca de nuestra organización: Creo que este tipo de paginas sirven mucho de apoyo para diversar cosas a quienes no podemos llegar con facildada</t>
  </si>
  <si>
    <t>Implantes cocleares + cirujia $1,450,000&amp;nbsp; + terapias de lenguajes $350.00 mxn x hora</t>
  </si>
  <si>
    <t>Amor a 360 grados: llevando cultura, arte y sonrisas</t>
  </si>
  <si>
    <t>Amor a 360 grados</t>
  </si>
  <si>
    <t>ATS180725122.00</t>
  </si>
  <si>
    <t>https://hipgive.org/wp-content/uploads/2019/04/acta-constitutiva-219059.pdf</t>
  </si>
  <si>
    <t>Eduardo Edmundo</t>
  </si>
  <si>
    <t>amor.a.360.grados@gmail.com</t>
  </si>
  <si>
    <t>(556) 737-4489</t>
  </si>
  <si>
    <t>Amisadac AC</t>
  </si>
  <si>
    <t>htvilla@hotmail.com</t>
  </si>
  <si>
    <t>amigo animal</t>
  </si>
  <si>
    <t>es30059@gmail.com</t>
  </si>
  <si>
    <t>Alma Migrante, A.C.</t>
  </si>
  <si>
    <t>AMI180405RAA</t>
  </si>
  <si>
    <t>https://hipgive.org/wp-content/uploads/2019/03/2018-08-29-11-01-10---Alma-Migrante-(1).pdf</t>
  </si>
  <si>
    <t>graciela.zamudio@almamigrante.org</t>
  </si>
  <si>
    <t>(552) 686-3273</t>
  </si>
  <si>
    <t>xally.uribe@almamigrante.org</t>
  </si>
  <si>
    <t>Alimentamos Sonrisas</t>
  </si>
  <si>
    <t>procurador@bamac.com.mx</t>
  </si>
  <si>
    <t>ALIMENTA Y TEJE MÁS SONRISAS EN NIÑAS Y MUJERES DE SILOÉ.</t>
  </si>
  <si>
    <t>Fundación Créalo</t>
  </si>
  <si>
    <t>https://hipgive.org/wp-content/uploads/2019/01/Camara-de-Comercio-FCrealo-2019.pdf</t>
  </si>
  <si>
    <t>fundacioncrealo@gmail.com</t>
  </si>
  <si>
    <t>(573) 187-216879</t>
  </si>
  <si>
    <t>SÉ DUEÑO DE ESTE SUEÑO: POR UNA CASA QUE ALIMENTE Y TEJA MÁS SONRISAS EN SILOÉ</t>
  </si>
  <si>
    <t>Nuestro sueño es seguir mejorando el futuro de niños, niñas, mujeres y de familias enteras que luchan por salir adelante ante todas las adversidades. Siloé, Sueña un espacio propio, donde funcione mejor el comedor comunitario, el espacio de formación textil con madres cabeza de hogar, la escuela de formación con niñas, generar nuevas sonrisas y tejer sueños con todos los niños y mujeres.: Un Centro de Desarrollo Comunitario de todos y para todos. Este proyecto tiene como propósito adquirir de una casa para construir un Centro de Desarrollo Comunitario con las condiciones adecuadas para fortalecer el desarrollo del Comedor Comunitario Reconciliémonos, y el taller de formación y emprendimiento en confección textil de mujeres de madres cabeza de hogar en condiciones de vulnerabilidad del barrio Siloé de la Comuna 20 de la ciudad de Cali, Colombia. La fundación Créalo, es una organización sin ánimo de lucro que busca transformar y construir formas comunitarias acordes a la realidad social del país, aportar a la equidad de género, la exigibilidad de los derechos humanos y ambientales, el empoderamiento de la sociedad civil, reivindicación étnica y campesina, y al cambio social continuo, a través de acciones de formación, investigación, participación e incidencia en las diferentes áreas que aporten al desarrollo local de los territorios y entornos específicos. El comedor comunitario beneficia a más de 100 personas entre ellas niños, adultos mayores y madres lactantes, que no cuentan con los recursos necesarios para adquirir una adecuada alimentación, diariamente se le brinda el almuerzo a esta comunidad, con el fin de mejorar su condición nutricional pero también su calidad de vida en general. Alimentanando sonrisas diariamente. Mujer Unidas por un Sueño, en un programa de confección y patronaje Textil que busca formar y generar nuevos emprendimientos comunitarios, que permita generar los recursos económicos suficientes a las familias para obtener las providencias necesarias para tener una vida digna. Tejiendo muchas sonrisas. Objetivo general: Fortalecer el programa de alimentación y formación textil y patronaje, mediante la adquisición de una casa con el espacio adecuado para desarrollar con condiciones dignas estos programas, y beneficiar a muchos más niños y mujeres en el barrio Tierra Blanca. Objetivos Específicos: 1. Brindar alimentación a más de 100 niños, niñas, adultos mayores y comunidad en general de lunes a viernes para mejorar las condiciones nutricionales de los mismos. 2. Fortalecer la formación y emprendimientos a mujeres en condición de vulnerabilidad en confección y patronales textil 3. Propiciar un espacio de desarrollo comunitario para toda la comuna Justificación El barrio Siloé está ubicado en la comuna 20 de la ciudad de Cali. Comuna la cual cuenta con una población según el DANE 2005 con proyección 20185 de 69.0000 habitantes, pero que en proyecciones realizadas por la comunidad llega a ser de más de 100.000 habitantes. Esta comuna, es rotulada como zona roja, clasificación que refiere que a dicho lugar no se puede ingresar de forma desprevenida, y que lo índices de consumo de sustancias psicoactivas y violencia son altas. La comuna 20 se encuentra en el occidente de la ciudad. La comuna 20 no cuenta con un espacio de desarrollo comunitario, que le permita a la comunidad desarrollar prácticas culturales, deportivas, educativas y económicas de forma adecuada, el espacio público con el que se cuenta es en promedio de 5 centímetros por persona, la necesidad de tener un espacio adecuado para el desarrollo de actividades de impacto social en Siloé es una necesidad apremiante y un sueño en común de todos. Únete y sueña con nosotros. SÉ DUEÑO DE ESTE SUEÑO: POR UNA CASA QUE ALIMENTE Y TEJA MÁS SONRISAS EN SILOÉ En caso de no recaudar el 100% de nuestro objetivo económico haremos lo siguiente: CON EL 10% Cuota Inicial para Adquisición de sede para Centro de Desarrollo Comunitario En Siloé CON EL 25% Cuota Inicial para Adquisición de sede para Centro de Desarrollo Comunitario En Siloé CON EL 50% Cuota Inicial para Adquisición de sede para Centro de Desarrollo Comunitario En Siloé CON EL 75% Cuota Inicial para Adquisición de sede para Centro de Desarrollo Comunitario En Siloé &amp;nbsp;</t>
  </si>
  <si>
    <t>$25.000 Fortalecer el programa de alimentación y formación textil y patronaje, mediante la adquisición de una casa con el espacio adecuado para desarrollar con condiciones dignas estos programas, y beneficiar a muchos más niños y mujeres en el barrio Tierra Blanca.</t>
  </si>
  <si>
    <t>fundacioncrealo</t>
  </si>
  <si>
    <t>ALIMENTA Y TEJE MÁS SONRISAS EN NIÑAS Y MUJERES DE SILOÉ</t>
  </si>
  <si>
    <t>Alimenta Venezuela</t>
  </si>
  <si>
    <t>LATAM Freedom &amp; Development Foundation</t>
  </si>
  <si>
    <t>https://hipgive.org/wp-content/uploads/2019/03/LATAMFDF-501c3.pdf</t>
  </si>
  <si>
    <t>claudiaelenaperez@gmail.com</t>
  </si>
  <si>
    <t>(604) 174-15</t>
  </si>
  <si>
    <t>4400 N.W 107th Ave. Unit 104 Doral, FL</t>
  </si>
  <si>
    <t>Atender la grave problemática de desnutrición infantil en Venezuela</t>
  </si>
  <si>
    <t>Nuestro programa de ayuda humanitaria atiende la grave problemática de desnutrición infantil en Venezuela. A través de alianzas con organizaciones como: Alimenta la Solidaridad Petare, Sin Tabú, Alimenta la Pasión, Proyecto Nodrizas, Nutriendo la Esperanza y Compartir Solidario, garantizamos que más de 600 beneficiados reciban un plato de comida balanceada al día en nuestros comedores comunitarios. Todos nuestros menús están aprobado por la escuela de nutrición de la UCV. Actualmente brindamos 10.000 almuerzos mensuales a 500 niños y niñas (entre 0 y 12 años) y 25 madres lactantes, quienes son previamente diagnosticados con algún grado de desnutrición. Otros requisitos necesarios para ser parte de nuestro programa es que estén escolarizados y que cumplan con asistencia diaria a los comedores y actividades complementarias. Las madres de cada niño son las encargadas de cocinar y mantener la limpieza de los comedores, turnándose entre ellas por semana para garantizar corresponsabilidad entre nuestro programa y los representantes. Nuestro programa cuenta con jornadas médicas realizadas por un equipo de médicos voluntarios que visitan los comedores trimestralmente para el estudio antropométrico de control de peso, talla y condiciones de salud general de cada niño. Así como actividades integrales educativas y recreativas.</t>
  </si>
  <si>
    <t>latamfdf</t>
  </si>
  <si>
    <t>latamfdf@gmail.com</t>
  </si>
  <si>
    <t>albergue de talentos</t>
  </si>
  <si>
    <t>psicarq_@hotmail.com</t>
  </si>
  <si>
    <t>Aisha&amp;#8217;s Herbal</t>
  </si>
  <si>
    <t>memoherdez_elnegro@hotmail.com</t>
  </si>
  <si>
    <t>Agua y Vida</t>
  </si>
  <si>
    <t>Agua para Todos</t>
  </si>
  <si>
    <t>ceprodecultsa internacional asociación civil</t>
  </si>
  <si>
    <t>https://hipgive.org/wp-content/uploads/2019/01/7442acta-notarial.jpg</t>
  </si>
  <si>
    <t>christian</t>
  </si>
  <si>
    <t>christian_brazilian@hotmail.com</t>
  </si>
  <si>
    <t>(962) 170-9788</t>
  </si>
  <si>
    <t>ceprodecultsa_internacional@hotmail.com</t>
  </si>
  <si>
    <t>Agua Limpia, Cuerpo Limpio</t>
  </si>
  <si>
    <t>ruizmartinez090@gmail.com</t>
  </si>
  <si>
    <t>Africa Unpublished</t>
  </si>
  <si>
    <t>kdhoro@yahoo.com</t>
  </si>
  <si>
    <t>Adolescentes y Jóvenes con Propósito de Vida</t>
  </si>
  <si>
    <t>Fundac</t>
  </si>
  <si>
    <t>FJO100914CK7</t>
  </si>
  <si>
    <t>https://hipgive.org/wp-content/uploads/2019/02/Copia-de-RFC-FUNDACION-JOMAR.pdf</t>
  </si>
  <si>
    <t>Eugenia</t>
  </si>
  <si>
    <t>epalacios@propositodevida.org</t>
  </si>
  <si>
    <t>(521) 818-4658217</t>
  </si>
  <si>
    <t>https://hipgive.org/wp-content/uploads/2019/02/anual17complementaria.pdf</t>
  </si>
  <si>
    <t>Adolescent Girls for an Inclusive Society in Human Rights</t>
  </si>
  <si>
    <t>Fundación Nueva Esperanza/Voces y Manos</t>
  </si>
  <si>
    <t>3340080-6</t>
  </si>
  <si>
    <t>https://hipgive.org/wp-content/uploads/2019/02/Acta-de-Constitución-y-Escritura-Pública.docx</t>
  </si>
  <si>
    <t>04-23-2019</t>
  </si>
  <si>
    <t>Yenifer</t>
  </si>
  <si>
    <t>gomezadje@gmail.com</t>
  </si>
  <si>
    <t>(313) 598-88</t>
  </si>
  <si>
    <t>Rabinal, Baja Verapaz, Guatemala</t>
  </si>
  <si>
    <t>I was born to be informed, listened to and valued.</t>
  </si>
  <si>
    <t>Yo nací para ser informada, escuchada y valorada.</t>
  </si>
  <si>
    <t>Young women for an inclusive society in Human Rights Our project will benefit young women to continue their studies at the secondary level and empower themselves as community leaders, the young ladies will be equipped with tools on human rights, sexual and reproductive health, political advocacy. Investing in adolescent girls will improve their living conditions in four levels. Individual level: have better living conditions (Education, Health, Food Security and Sources of employment) Family level: creating greater opportunities not to continue with the same circle of poverty and educational limitations) Community level: to develop projects that improve the conditions of their community, provide knowledge and skills to the people. Political level: to influence political spaces and make decisions that influence positive changes in society. Life Histories My name is: Astrid Cirila Tista Xitumul, I am 16 years old, I live in the community of Chuategua, lower part of Rabinal Baja Verapaz, I am the ninth sister of 13 brothers, my mom is dedicated to the sale of napkins, bags and purses, Hold up because my dad suffers paralysis in the spine. Despite all my limitations, I am very excited because now I am studying the career of Expert in Community Development, I love it because I have learned to develop my skills in planting subsistence products, taking care of animals and especially to form myself as a community leadership. Hello my name is Lidia Verónica Raxcacó López, I am from the chuaperol community of the municipality of Rabinal, I am 16 years old, I live with my 85 year old grandfather and my 55 year old mother, we are dedicated to the weaving of typical napkins and the planting of vegetables, especially the onion, although in the dry seasons we lose our crops and we can not get money for our expenses, I am very keen to continue studying in order to be a professional and support my mom in the future, but I also know that the resources of my mom are very limited to give me this opportunity. Currently the 4th course. Teacher of Preprimary Education and I am learning a lot about how to be a Master, I have been taught many methods and strategies to teach, I am very excited because I am fulfilling my dream of continuing studying. Visit us social media links Web: http://www.vocesymanos.org/ Blog: https://programadebecasvocesymanos.jimdo.com/ Facebook: Voces y Manos por el Derecho a la Salud</t>
  </si>
  <si>
    <t>Las niñas adolescentes principalmente de las comunidades rurales e indígenas no tienen las oportunidades de continuar estudiando una carrera que apoye a profesionalizarse, principalmente porque las situaciones económicas son muy precarias en sus familias y el mayor porcentaje de estas solamente se dedican a la agricultura, seguidamente porque aún en las comunidades sobre salta el machismo lo que impide que las niñas adolescentes puedan continuar estudiando porque están condenadas a matrimonios y embarazos a temprana edad lo que determina acabar con sus sueños. ¿En qué beneficia Nuestro Proyecto? Brindamos becas escolares que permite a las adolescentes jóvenes a continuar sus estudios a nivel secundaria y empoderarse como lideresas comunitarias, las señoritas son equipadas de herramientas en derechos humanos, salud sexual y reproductiva, incidencia política. Invertir en niñas adolescentes mejorará sus condiciones de vida en cuatro niveles; Nivel individual a optar por mejores oportunidades educacionales, condiciones económicas, salud y seguridad alimentaria. Nivel familiar creando mejores oportunidades de no continuar con el mismo circulo de vida (pobreza), reducir los embarazos y los matrimonios a temprana edad. Nivel comunitario desarrollar proyectos que mejoren las condiciones de su comunidad, facilitar conocimientos y habilidades a los comunitarios. Nivel político a influir en espacios políticos y tomar decisiones que influyan en cambios positivos en otras adolescentes. Nuestro Impacto Nuestro fin último de la educación de las jóvenes es que desarrollen su propia capacidad para contribuir al mejoramiento de su vida personal, la de sus comunidades e influir a nivel político en las decisiones en favor de otras adolescentes. ¿Cómo puedes ayudar? Con tu donación, apoyas a financiar la oportunidad de que niñas adolescentes puedan acceder a la educación media y romper los estereotipos que limitan sus oportunidades, creando espacios de incidencia, liderazgo y desarrollo profesional. &amp;nbsp; ¡Exprésate y sé parte de nuestra voz¡ &amp;nbsp; Forma Parte de Nuestro Equipo Puedes formar parte de nuestro equipo como Voluntario durante nuestras semanas de formaciones en los temas de liderazgo y acompañar el crecimiento de nuestras niñas adolescentes en su formación personal y profesional y ver como alcanzan sus sueños. Historias de Vida Mi nombre es Astrid Cirila Tista Xitumul, tengo 16 años de edad, vivo en la comunidad Chuategua parte baja de Rabinal Baja Verapaz, soy la novena hermana de 13 hermanos, mi mamá se dedica a la venta de servilletas, bolsas y monederos, para sostenernos porque mi papá sufre de una parálisis en la columna vertebral y ya no puede moverse desde hace 3 años. Por es estas limitantes que mi familia afronta día con día mis hermanos y yo no podemos continuar nuestros estudios. A pesar de toda mis limitaciones me siento muy entusiasmada porque ahora estudio la carrera de Perito en Desarrollo comunitario, me encanta porque he aprendido muchas cosas nuevas. Hola mi nombre es Lidia Verónica Raxcacó López, soy de la comunidad de chuaperol del municipio de Rabinal, tengo 16 años, vivo con mi abuelo de 85 años y mi mamá de 55 años, nos dedicamos a el tejido de servilletas típicas y a la siembra de hortalizas especialmente la cebolla aunque en las temporadas muy secas perdemos nuestras siembras y no logramos obtener dinero para nuestros gastos, tengo muchos deseos de continuar estudiando para poder ser una profesional y apoyar a mi mamá en un futuro, pero mi familia dicen que no debo de estudiar por ser mujer y la mujeres como yo solo debemos estar en la casa y aprender los oficios domésticos (lavar, cocinar, planchas, otros). Sin embargo ahora curso el 4to. Maestra de Educación Preprimaria y estoy aprendiendo mucho acerca de cómo ser una Maestra, me han enseñado muchos métodos y estrategias para dar clases, me siento muy emocionada porque estoy cumpliendo mi sueño de continuar estudiando. &amp;nbsp; Visítanos Web: http://www.vocesymanos.org/ Blog: https://programadebecasvocesymanos.jimdo.com/ Facebook: Voces y Manos por el Derecho a la Salud</t>
  </si>
  <si>
    <t>&amp;nbsp; Categoria de Gasto Costo por beca No. De Becas Sub-total Becas Escolares Inscripción $14.00 15.00 $210.00 Colegiatura $172.00 15.00 $2,580.00 Uniforme Escolar $41.00 15.00 $615.00 Útiles escolares $200.00 15.00 $3,000.00 Hospedaje $18.00 15.00 $270.00 Papelría y útiles (fotocopias, impresiones) $325.00 1.00 $325.00 $0.00 subtotal: $7,000.00 Costos operacionales totales $7,000.00 Costos Totales de Proyecto. $7,000.00</t>
  </si>
  <si>
    <t>https://hipgive.org/wp-content/uploads/2019/03/Listado-de-Miembros-de-Junta-Directiva-Fundación-Nueva-Esperanza.docx</t>
  </si>
  <si>
    <t>https://hipgive.org/wp-content/uploads/2019/06/Acta-de-Constitución-y-Escritura-Pública-1.pdf</t>
  </si>
  <si>
    <t>https://hipgive.org/wp-content/uploads/2019/03/3542Estados-Financieros_2017.pdf</t>
  </si>
  <si>
    <t>https://hipgive.org/wp-content/uploads/2019/03/Proyección-2019.xlsx</t>
  </si>
  <si>
    <t>https://hipgive.org/wp-content/uploads/2019/02/carta-001.jpg</t>
  </si>
  <si>
    <t>Holder:FUNDACION NUEVA ESPERANZA/VOCES Y MANOS - Address:7ma. avenida 1-102, zona 2 Rabinal, Baja Verapaz - Bank:BANK OF AMERICA - Number:026009593 - Routing: - Swift:</t>
  </si>
  <si>
    <t>Bank:Banco de América Central S.A. - Swift:AMCNGTGT - Phone:</t>
  </si>
  <si>
    <t>Acaeronet</t>
  </si>
  <si>
    <t>Abusadas con el abuso</t>
  </si>
  <si>
    <t>luisomaravendanodiaz@gmail.com</t>
  </si>
  <si>
    <t>A Volar!!</t>
  </si>
  <si>
    <t>yosoydonador@hotmail.com</t>
  </si>
  <si>
    <t>A step towards career advancement and stability</t>
  </si>
  <si>
    <t>26-1254255</t>
  </si>
  <si>
    <t>https://hipgive.org/wp-content/uploads/2019/02/BSP-IRS-authorizaiton-letter.pdf</t>
  </si>
  <si>
    <t>Julissa</t>
  </si>
  <si>
    <t>jsanchez@buildingskills.org</t>
  </si>
  <si>
    <t>(213) 284-7705</t>
  </si>
  <si>
    <t>Empower janitor women in education and training for future success</t>
  </si>
  <si>
    <t>The Resilience of Janitor Women Janitors work hard everyday to keep our buildings and offices clean. According to BSP survey data, the janitorial industry is dominated by female workers who make up 65% of the workforce and are majority immigrants from Mexico and Central America. Janitor women work from 6:00 p.m. until 2:30 a.m., getting limited amounts of sleep to tend to their day-time responsibilities as mothers, caregivers, and the primary breadwinners in their household. Despite this exhausting schedule, janitor women exhibit incredible perseverance to provide and support their families and are often seen as superheroes in the eyes of their children. We believe education and training make a world of difference in improving the stability, health, and opportunities for working women and their families. Support Mujeres in the Janitorial Industry on International Women&amp;#8217;s Day Building Skills Partnership is a California nonprofit that works to bridge the basic skills gap for low-income janitors, helping them to succeed in their personal and professional lives. 92% of the janitors in our programs are from Mexico and Central America and 65% of the workforce are women. Janitor women face significant barriers to becoming participating members of their communities due to their schedules that provide little to no time for education and training. Building Skills Partnership believes the solution is educational access that paves a road to career advancement, financial stability, physical health, linguistic integration, and naturalization. On March 8, BSP will stand in solidarity with Latina serving organizations around the world and hold a campaign to support mujeres in the janitorial industry. We invite you to join us on this global day of recognition to celebrate the strength and contributions of janitor women! Why it matters According to survey data collected from over 4,000 of the janitors in our programs, janitor women make up 65% of the workforce. 65% of all participants have less than a high-school diploma and 41% have less than an 8th grade education. These women have left their home country for a variety of reasons, some to escape violence and war, others to attain better opportunities for their families. Janitors provide a tangible benefit to our workplaces by ensuring that spaces of work are clean and safe for the next day. Investing in this workforce is an investment in our communities and economies. How the funds will be used The janitor women in our programs have celebrated successes such as attaining a promotion at work, becoming a new American citizen, instilling healthy eating habits in their household, and accomplishing a financial savings goal. Donations will directly support programming that currently benefits over 4,000 immigrant janitors. Janitors participate in classes at their work site or at their local BSP office. Our unique partnership model with building owners, janitorial employers, and community organizations allows BSP to meet workers where they are. For over a decade, we have established a trusted reputation to successfully reach this hard-to-reach population. Invest in a program that matters to you: English as a Second Language Financial Capability Health and Wellness Digital Literacy Citizenship Parent Engagement &amp;nbsp;</t>
  </si>
  <si>
    <t>A step closer to Madrid</t>
  </si>
  <si>
    <t>mfbo1195@gmail.com</t>
  </si>
  <si>
    <t>a second chance to live / una segunda oprtunidad para vivir</t>
  </si>
  <si>
    <t>A house for change</t>
  </si>
  <si>
    <t>https://hipgive.org/wp-content/uploads/2019/03/ActaConstitutivaBalance-2001.pdf</t>
  </si>
  <si>
    <t>Oriana</t>
  </si>
  <si>
    <t>direccion@balancemx.org</t>
  </si>
  <si>
    <t>Let's build freedom for women!</t>
  </si>
  <si>
    <t>¡Construyamos libertad para las mujeres!</t>
  </si>
  <si>
    <t>We know that achieving economic women's independence and financial stability is a vital element to reduce gender inequality. Similarly, the organizations who work for women rights need spaces that will alow us to continue developing strategies and implementing projects that will improve the social and political context. We want to keep on improving our context, we want to achieve sexual justice, and having our own safe space will allow us to dream about new ways in which we can resist, organize and innovate.Why your donation matters:We want to buy a house where we can work from, so our goal is to raise 300,000. Having our own space will allow us to do better work and will bring us strength and courage. Your donation is an investment that will go towards transforming the present context, an investment that will make it possible that more women live free and pleasurable sexualities.Our organization:Balance is a feminist non-profit that has contributed for more than 20 years to the construction of free and pleasurable sexualities. With the transformation of actions, programs and policies, Balance has influenced in a national, regional and international level through its four programs:Women, Sexual Rights and HIVSexual IdentityTeenagers, Autonomy and SexualityAbortion Fund MARIAEach one of these programs seeks to achieve Sexual and Reproductive Justice in Mexico, specially among women with HIV, non-heterosexual women and teenagers. Through emancipation, strategic communication and advocacy, Balance transforms the present context so that the sexual rights of mexican women are guaranteed.</t>
  </si>
  <si>
    <t>Sabemos que lograr la estabilidad e independencia económica de las mujeres, es un componente elemental para reducir la desigualdad de género. De la misma forma, las organizaciones que trabajamos por los derechos de las mujeres necesitamos de espacios que nos permitan seguir desarrollando estrategias e implementando proyectos que mejoren el contexto político y social.. Queremos seguir mejorando el contexto, queremos lograr la justicia sexual, contar con un espacio seguro y propio nos permitirá soñar nuevas formas de resistir, de organizarnos y de innovar.Tus donativos en acción: Nuestra meta final son 300,000 dólares para comprar&amp;nbsp; una casa desde la cual trabajar. Tener un espacio propio nos permitirá hacer nuestro trabajo mejor y nos dará solidez y fuerza. Tu donativo es&amp;nbsp;invertir para transformar el contexto actual, una inversión para que cada día sea más posible que las mujeres podamos vivir sexualidades libres y placenteras. Acerca de nuestra organización:Balance es una asociación civil feminista que ha contribuido por más de 20 años a la construcción de sexualidades libres y placenteras. Con la transformación de políticas, programas y acciones, Balance incide a nivel nacional, regional e internacional a través de sus cuatro programas:Mujeres, Derechos Sexuales y VIHIdentidad SexualAdolescentes, Autonomía y SexualidadFondo de Aborto para la Justicia Social MARIA&amp;nbsp;Cada uno de estos programas busca lograr la Justicia Sexual y Reproductiva en México, especialmente para las mujeres con VIH, las mujeres no-heterosexuales y&amp;nbsp;las adolescentes. A través de la emancipación, la comunicación estratégica y la incidencia política, Balance transforma el contexto actual para que los derechos sexuales de las mujeres mexicanas se garanticen.</t>
  </si>
  <si>
    <t>balancejoven</t>
  </si>
  <si>
    <t>9 como tú</t>
  </si>
  <si>
    <t>Espacio Mujeres para una Vida Digna Libre de Violencia, A.C.</t>
  </si>
  <si>
    <t>EMU080910LX8</t>
  </si>
  <si>
    <t>https://hipgive.org/wp-content/uploads/2019/03/EMU-Acta-Constitutiva.pdf</t>
  </si>
  <si>
    <t>Regina</t>
  </si>
  <si>
    <t>reginakuri@gmail.com</t>
  </si>
  <si>
    <t>(555) 217-3021</t>
  </si>
  <si>
    <t>Hoy puedes salvar 9 vidas. Dona y cambia la vida de 9 mujeres.</t>
  </si>
  <si>
    <t>Violence escalates to death. 9 women are killed every day. Give refuge to 9 women with their children who are in extreme violence and risk of death. Provide them with the tools so they can rebuild their lives. This cause is very important due to the high rates of violence that women live every day and the few actions that exist on the part of the government to combat it. Shelters are a mechanism that prevents femicides. It is necessary to have a space for survivors of violence to have somewhere to go, receive professional attention and rebuild their lives. The Objective is to gather enough to provide a decent and safe space for psychological, legal and medical care of 9 women, as well as courses and workshops, to help them create tools so they can have an independent life and free of violence. Your donation will cover the basic needs of shelter, food, hot water, electricity, medicines and medical consultations, psychological therapy, legal advice, procedures. We will support the number of women who with this amount can receive comprehensive care according to our model. We have a model of comprehensive care that allows women to find the strength and the reasons to rebuild their lives. All the people who work at Espacio Mujeres are women specialists in their field, from a gender perspective and a human rights approach. The impact will be measured through indicators that show their processes during the stay in the Refuge and the corresponding follow-ups established in our model of care, which include psychological, legal and labor reintegration and independent living. This project is valuable because it saves women&amp;#8217;s lives as well as giving them opportunities that resignify their future. Espacio Mujeres has been fulfilling its mission for 10 years. Violence against women is a problem deeply rooted in our culture and society, and we seek to eradicate it through our work supporting women, girls and boys and adolescents who experience gender-based violence in the domestic sphere, to take them to a place where they can exercise their full exercise of their rights. We are pioneers in the fight against violence, our model has been used as a replica in other institutions. We are part of the National Shelter Network. In 10 years more than 25,000 people have been served through the Care Center, Shelter and Transition House. About us The Espacio Mujeres team is a multidisciplinary team, with a gender perspective and a human rights approach that has a broad trajectory in the comprehensive care of women victims of violence, their children. We believe in making a space where it is possible to build a society of equity for the full respect and exercise of the rights of women, girls, boys and adolescents, so that they can live a life free of violence protected within a legal and constitutional framework with cultural values ​​that promote gender equity, equality and favor their development, dignity and integrity. #SalvaUnaVida #HoyCambiaUnaVida # 9ComoTú</t>
  </si>
  <si>
    <t>La violencia escala hasta llegar a la muerte. 9 mujeres son asesinadas todos los días. Dar refugio a 9 mujeres con sus hijas e hijos que se encuentren violencia extrema y riesgo de muerte. Brindarles las herramientas para que puedan rehacer su vida. Esta causa es muy importante debido a los altos índices de violencia que vivimos las mujeres todos los días y las pocas acciones que existen por parte del gobierno para combatirla. Los refugios son un mecanismo que previene los feminicidios. Es necesario tener un espacio para que las sobrevivientes de violencia tengan a donde ir, recibir atención profesional y reconstruir su vida. El objetivo es reunir la cantidad suficiente para brindar un espacio digno y seguro para la atención psicológica, jurídica y médica, de 9 mujeres, así como cursos y talleres, que les ayuden a crear herramientas para que puedan tener una vida independiente y libre de violencia. Tu donación cubrirá las necesidades básicas de cobijo, comida, agua caliente, electricidad, medicinas y consultas médicas, terapia psicológica, asesoramiento jurídico, trámites. Se apoyará al número de mujeres que con dicha cantidad puedan recibir atención integral de acuerdo a nuestro modelo. Tenemos un modelo de atención integral que permite a las mujeres encontrar la fuerza y los motivos para reconstruir su vida. Todas las personas que trabajan en Espacio Mujeres son mujeres especialistas en su ramo, desde la perspectiva de género y enfoque de derechos humanos. El impacto se medirá a través de indicadores que muestren sus procesos durante la estancia en el Refugio y los seguimientos correspondientes establecidos en nuestro modelo de atención, que incluyen, atención psicológica, jurídica y de reinserción laboral y vida independiente. Este proyecto es valioso porque salva la vida de mujeres además de brindarles oportunidades que resignifiquen su futuro. Espacio Mujeres lleva 10 años cumpliendo su misión. La violencia contra la mujer es un problema profundamente arraigado en nuestra cultura y sociedad, y buscamos erradicarlo con nuestro trabajo apoyando a mujeres, niñas, niños y adolescentes que viven violencia de género en el ámbito doméstico, para llevarlos a un espacio donde puedan ejercer el pleno ejercicio de sus derechos. Somos pioneras en el combate a la violencia, nuestro modelo se ha usado como réplica en otras instituciones. Somos parte de la Red Nacional de Refugios. En 10 años se han atendido a más de 25,000 personas a través del Centro de Atención, Refugio y Casa de transición. Acerca de nosotros El equipo de Espacio Mujeres es un equipo multidisciplinario, con perspectiva de género y enfoque de derechos humanos que tiene una amplia trayectoria en la atención integral a mujeres víctimas de violencia, sus hijas e hijos. Creemos en hacer un espacio donde sea posible construir una sociedad de equidad para el pleno respeto y ejercicio de los derechos de las mujeres, niñas, niños y adolescentes, para que puedan vivir una vida libre de violencia protegidos dentro de un marco legal y constitucional con valores culturales que promuevan la equidad de género, la igualdad y favorezcan su desarrollo, dignidad e integridad. #SalvaUnaVida #HoyCambiaUnaVida #9ComoTú</t>
  </si>
  <si>
    <t>https://hipgive.org/wp-content/uploads/2019/04/Mesa-Directiva-EMU.pdf</t>
  </si>
  <si>
    <t>https://hipgive.org/wp-content/uploads/2019/04/Estados-Financieros-Auditados-2017-Espacio-Mujeres.pdf</t>
  </si>
  <si>
    <t>https://hipgive.org/wp-content/uploads/2019/04/Proyeccion-de-Gastos-2018-EMU.xlsx</t>
  </si>
  <si>
    <t>https://hipgive.org/wp-content/uploads/2019/04/HIP-Carta-para-Transferencia-EMU080910LX8.pdf</t>
  </si>
  <si>
    <t>Holder:ESPACIO MUJERES PARA UNA VIDA DIGNA LIBRE DE VIOLENCIA AC - Address:ACANCEH MZ 176 LT. JARDINES DEL AJUSCO DELEGACIÓN TLALPAN CP 14200 - Bank:BANCO INBURSA SA - Number:021000021 - Routing:036180500225457330 - Swift:INBUMXMM</t>
  </si>
  <si>
    <t>8M STOP THE WAR AGAINST WOMEN: DEFENDING OUR LIVES, BODIES AND TERRITORIES</t>
  </si>
  <si>
    <t>ASOCIACIÓN MOVIMIENTO FEMINISTA POR LA PAZ RUTA PACIFICA DE LAS MUJERES</t>
  </si>
  <si>
    <t>9 0 0 6 8 3 9 4 2-8</t>
  </si>
  <si>
    <t>https://hipgive.org/wp-content/uploads/2019/03/1.Camara_Comercio_Asociacion_Ruta_Pacifica_14.01.2019.pdf</t>
  </si>
  <si>
    <t>Nasaret</t>
  </si>
  <si>
    <t>(310) 210-9518</t>
  </si>
  <si>
    <t>8M PARAR LA GUERRA CONTRA LAS MUJERES: DEFENDER NUESTRAS VIDAS, CUERPOS Y TERRITORIOS.</t>
  </si>
  <si>
    <t>Campaign summary: People fund projects they feel passionate about and believe in. Use this section to grab their attention, peak their interest and make sure they want to read more. Here are some things to include: Introduce the issue, opportunity or problem you want to address with this project 8M STOP THE WAR AGAINST WOMEN: DEFENDING OUR LIVES, BODIES AND TERRITORIES In Colombia, women continue to be the victims not only of the armed conflict but also of various types of violence, especially sexual violence and femicide. During 2018, Colombia was declared one of the most dangerous places for women and girls in Latin American. &amp;nbsp; National regulations such as Law 1257/08, Law 1719/14 and Femicide Law 1761/15 are some regulations that in Colombia typify crimes against women but they are not enough; the obstacles to access to care routes, re-victimization by public officials, impunity in the judicial process and mainly social naturalization make the situations of violence of different kinds suffered by women and girls in Colombia continue in complete impunity and forgetfulness. It is URGENT in Colombia to maintain the campaigns, actions, complaints about violence against girls and women. SUPPORT OUR CAMPAIGN, WE NEED TO KEEP OUR ACTIONS AND THAT THE VOICE OF THE WOMEN IS LISTENED. Why is this important to you, your team, or your organization? For the Ruta Pacífica de las Mujeres and for Colombian women it is URGENT and IMPORTANT that the actions of public denunciation of the violence suffered by girls and women be maintained. That we can not be on the Street, in the media with our slogans and claims, deepens the silence that the Colombian State maintains regarding this situation. For this, we seek the support of all people so that on March 8, the International Day of Human Rights of Women, we can go out into the 10 departments in which we have a presence and say NO MORE VIOLENCE AGAINST WOMEN. Not only we will do it next March 8, without the last Tuesday of each month throughout the year 2019. &amp;nbsp; WE ARE IN RESISTANCE, PERSISTENCE, AND NEVER DESIRED TO DENOUNCE VIOLENCE AGAINST WOMEN IN COLOMBIA What is your goal, how do you plan to accomplish it and how can people’s support/donations help you get there? Objective: Through the social mobilization, the Ruta Pacifica de las Mujeres places in the public scenario in 10 Colombian departments, the situation of violence, discrimination and inequality in which women and girls are found in the country. The saplings, marches, radio programs, workshops, forums, communications, among other actions are the way the Ruta Pacifica positions its commitment to a life free of violence for women. We require support for March 8 to manage 10 actions in each of our regional, in order to hold talks, sit-ins, marches, mobilizations, radio campaigns and social networks, with symbolic and political bets. Women in Black Additionally, the Ruta Pacífica de las Mujeres after establishing an International and National alliance, installed as a symbolic-political practice the Women in Black seedlings the last Tuesday of each month, performing them in public spaces and representative places in the main Colombian cities where it is present. This practice has consolidated regional and national mobilizations where 2,000 to 10,000 women participate, as a contribution to the construction of women as social and political subjects that manifest themselves peacefully and permanently against armed conflicts and against violence that for years They have put women as spoils of war. How we’ll put your donations to work Explain how much money you need and where it is going. What will funds cover? Be transparent and specific to build trust in your supporters. National badges, for women: scarves, shirts and artistic makeup. Regarding advertising: banners and posters alluding to the theme. Delivery of pedagogical flyers about violence against women in Colombia. We require transportation to mobilize women from their places of residence to places of actions on the street. We need refreshments and snacks for women We require 10 thousand dollars Describe where your funds will go if you don’t reach your entire goal. Conducting conversations and workshops for women from the Ruta Pacífica regional to prepare advocacy, mobilization and training for women. The strategies of movilization and simbolics activities are maintained throughout the year on the last Tuesday of each month, and the money would then be used for this. Tell people about your unique perks or giving levels for donating to your project. All the support we receive is useful, it will be used in an efficient and transparent manner and the territories where women have more economic disadvantages such as Chocó, Putumayo are prioritized . Supporting the Ruta Pacifica in its symbolic actions and mobilization is to support more than 300 women organizations and 10,000 women in 10 departments of Colombia. You are NOT supporting one organization, you are supporting A SOCIAL MOVEMENT OF WOMEN IN COLOMBIA Feel free to add photos or videos in any section to help your contributors visualize your story. Why it matters: Use this section to give more details and talk about the big picture. What impact will you have if this project becomes a reality? How will you measure the impact? The Ruta Pacifica is the women&amp;#8217;s movement against war that has been fighting for more than 20 years in Colombia because women live free of violence and the armed conflict is resolved by negotiation and a stable and lasting peace is built The actions undertaken by Ruta Pacífica are a guarantee of social mobilization, inclusive participation of the diversity of women and their territories and this has positioned it as a unique movement of its kind in Colombia. Therefore, the impact is national, is to have in 10 regions of the country women in the street permanently pronouncing for violence against women. The impact will be measured by the reports of the coordinators in each region, by the photographic record and attendance lists. &amp;nbsp; Explain why your project is valuable to your supporters and the world (or the Latino community). It is valuable because a world where women suffer discrimination, violence and inequality is a world that is neither FAIR nor EQUALITARY. Therefore, everything that is done from society to denounce and make visible what is happening against women and girls is important, necessary and urgent. &amp;nbsp; Why should people trust you? Reference success stats from similar projects or point to your organization’s track record. There are many international agencies and entities that know our actions, our responsible action and our reliable transparency in the management of resources and finances. Some of these agencies are UN Women, Mundubat &amp;#8211; AECID, ICCO Netherlands, USAID, UNHCR, EM2030, Oxfam. The Embassies of Dutch, Norway, Sweden in Colombia. In addition, for the contribution in the search for negotiated peace and the construction of peace from the participation and contribution of women, the Ruta Pacífica has received 11 important national and international awards. See information web page. Likewise, the Ruta regionals have received various awards in their territories for their work in favor of peace and the defense of women&amp;#8217;s rights. Potential Challenges: Transparency is key to build trust among potential donors. Use this section to show that you have thought about the potential risks and obstacles you might face trying to achieve your goal and what you plan to do to overcome these challenges. Other ways people can help: Some people might not be able to make a donation, but they can help you in other ways that can go a long way. Let them know you are aware of this, and show them what other ways they can get involved. For example: Ask people to help you get out the word To the followers of the Facebook pages of each regional, Twitter and youtube, who share our project. Provide sample social media language Remind them to use the HIPGive social sharing tools Invite them to become an official campaign ambassador or volunteer. About our organization: Share a very brief summary of the organization and the team behind this project and show your donors why you have the right tools and skills to attack this problem. The Ruta Pacífica de las Mujeres, emerged publicly in 1996 as a response to the serious situation of violence in which women found themselves in conflict zones, both in rural and urban areas. Since its formation a citizen movement has been part of national and international peace, which has said NO to war. It is a feminist, pacifist, anti-militarist and constructing movement of an ethics of Non-Violence in which justice, peace, equity, autonomy, freedom and the recognition of otherness are fundamental principles, it is integrated by more than 300 organizations and groups of women from different social sectors, with direct presence in nine regional and 142 municipalities of the country, from there work so that women position themselves not only as victims of the war, but as social and political actors of the negotiation process and of building Peace and has in SOCIAL MOBILIZATION the way to reaffirm to Colombian society that peace is not only the result of the negotiation of the armed conflict, but the moral, ethical and cultural reconstruction of each town, city or region. &amp;nbsp; That is it! Feel free to get creative and make this section as engaging as you want! &amp;nbsp;</t>
  </si>
  <si>
    <t>Resumen de la campaña: La gente financia proyectos que le apasionan y en los que cree. Utiliza esta sección para captar su atención, aumentar su interés y asegurarte que quieran leer más. A continuación hay algunas cosas que deben incluirse: Presenta la problemática, oportunidad o problema que quieres abordar con este proyecto. 8M PARAR LA GUERRA CONTRA LAS MUJERES: DEFENDER NUESTRAS VIDAS, CUERPOS Y TERRITORIOS En Colombia las mujeres siguen siendo las víctimas no solo del conflicto armado sino de diversas violencias, especialmente violencia sexual y feminicidios. Durante el 2018 fue declarada Colombia como una de los lugares más peligrosos para las mujeres y las niñas. Las normativas nacionales como la ley 1257/08, la ley 1719/14 y la ley de feminicidio 1761/15 son algunas normativas que en Colombia tipifican los delitos contra las mujeres pero no son suficientes; los obstáculos para el acceso a las rutas de atención, la re-victimización por parte de funcionarios/as públicos, la impunidad en la judicialización y principalmente la naturalización social hacen que las situaciones de violencias de diferente índole que sufren las mujeres y las niñas en Colombia sigan en la completa impunidad y olvido. Es URGENTE en Colombia mantener las campañas, acciones, denuncias sobre las violencias contra las niñas y las mujeres. APOYA NUESTRA CAMPAÑA, NECESITAMOS MANTENER NUESTRAS ACCIONES Y QUE LA VOZ DE LAS MUJERES SE ESCUCHE. &amp;nbsp; ¿Por qué es importante para ti, tu equipo o para tu organización? Para la Ruta Pacífica de las Mujeres y para las mujeres Colombianas es URGENTE e IMPORTANTE que se mantengan las acciones de denuncia pública sobre las violencias de que son víctimas las niñas y las mujeres. El que no podamos estar en la Calle, en los medios de comunicación con nuestras consignas y reclamaciones, profundiza el silencio que el Estado Colombiano mantiene respecto a esta situación. Por esto, buscamos el apoyo de todas las personas para que el 8 de Marzo, el día internacional de los Derechos Humanos de las Mujeres, podamos salir a la calle en los 10 departamentos en que tenemos presencia y digamos NO MAS VIOLENCIAS CONTRA LAS MUJERES. No solo lo haremos el próximo 8 de marzo, sin el último martes de cada mes durante todo el año 2019. ESTAMOS EN RESISTENCIA, PERSISTENCIA, Y NUNCA DESISTIMOS DE DENUNCIAR LAS VIOLENCIAS CONTRA LAS MUJERES EN COLOMBIA ¿Cuál es tu objetivo? Cómo piensas lograrlo y cómo es que el apoyo/donaciones de la gente te pueden ayudar a conseguirlo? Objetivo: Por medio de la movilización social, la Ruta Pacífica coloca en el escenario público en 10 departamentos de Colombia, la situación de violencias, discriminación y desigualdad en que se encuentran las mujeres y las niñas en el país. Los plantones, marchas, programas radiales, talleres, foros, comunicados, entre otras acciones son la vía como la Ruta Pacífica posiciona su apuesta por una vida libre de violencias para las mujeres. Requerimos el apoyo para el 8 de marzo gestionar 10 acciones en cada una de nuestras regionales, con el fin de realizar conversatorios, plantones, marchas, movilizaciones, campañas radiales y en redes sociales, con apuestas simbólicas y políticas. Plantones Mujeres de Negro &amp;nbsp; Adicionalmente, la Ruta Pacífica tras establecer alianza Internacional y nacional, instaló como una práctica simbólico-política los plantones de Mujeres de Negro los últimos martes de cada mes, realizándolos en espacios públicos y lugares representativos de las principales ciudades colombianas en donde hace presencia. Esta práctica, ha consolidado movilizaciones regionales y nacionales donde participan de 2.000 a 10.000 mujeres, como un aporte a la construcción de las mujeres como sujetas sociales y políticas que se manifiestan pacíficamente y permanentemente en contra de los conflictos armados y contra las violencias que por años han puesto a las mujeres como botín de guerra. ¿Cómo pondremos tus donaciones en acción? Explicando cuánto dinero necesitas y cómo se utilizará. ¿Qué cubrirán las donaciones? Sé claro y específico para generar confianza en tus seguidores. Distintivos nacionales, para las mujeres: pañoletas, camisetas y maquillaje artístico. Al respecto de publicidad: pendones y carteles alusivos a la temática. Entrega de volantes pedagógicos sobre las violencias contra las mujeres en Colombia. Requerimos transporte para movilizar las mujeres desde sus lugares de vivienda a los lugares de las acciones en la calle. Necesitamos refrigerios para las mujeres Requerimos 10 mil dólares Describe en qué se utilizarán tus donaciones en caso de que no alcances tu meta final. En realización de conversatorios y talleres a mujeres de las regionales de Ruta Pacífica para preparar acciones de incidencia, movilización y formación para las mujeres. Los plantones se mantienen durante todo el año el último martes de cada mes, y el dinero entonces se utilizaría para esto. Cuéntale a la gente sobre tus ventajas únicas o niveles de donación para tu proyecto. Todo el apoyo que recibamos es útil, se utilizará de manera eficaz y transparente y se priorizan los territorios en donde las mujeres tienen más desventajas económicas como Chocó, Putumayo. Apoyar a la Ruta Pacífica en sus acciones simbólicas y de movilización es apoyar a más de 300 organizaciones y 10 mil mujeres en 10 departamentos de Colombia. NO estás apoyando una organización, estás apoyando UN MOVIMIENTO SOCIAL DE MUJERES EN COLOMBIA Siéntete libre de añadir fotos o videos en cualquier sección para ayudarle a tus contribuidores a visualizar tu historia. Por qué importa: Utiliza esta sección para dar más detalles y hablar del objetivo en general. ¿Qué impacto tendrás si este proyecto se convierte en una realidad? ¿Cómo medirías el impacto? La Ruta Pacifica es el movimiento de mujeres contra la guerra que tiene más de 20 años en Colombia luchando porque las mujeres vivan libres de violencias y el conflicto armado se resuelva por la negociación y se construya una paz estable y duradera. Las acciones que emprende la Ruta Pacífica son garantía de movilización social, de participación inclusiva de la diversidad de las mujeres y sus territorios y esto la ha posicionado como un movimiento único en su tipo en Colombia. Por lo tanto, el impacto es nacional, es tener en 10 regiones del país mujeres en la calle de manera permanente pronunciándose por las violencias contra las mujeres. El impacto se medirá por los reportes de las coordinadoras en cada región, por el registro fotográfico y los listados de asistencia. Explica por qué tu proyecto es valioso para tus donadores y para el mundo (o para la comunidad latina). Es valioso porque un mundo en donde las mujeres sufran discriminación, violencias y desigualdad es un mundo que no es JUSTO ni IGUALITARIO. Por lo tanto, todo lo que se hagan desde la sociedad para denunciar y hacer visibles lo que pasa contra las mujeres y las niñas es importante, necesario y urgente. ¿Por qué la gente debería confiar en ti? Proporciona referencias de estadísticas de éxito de proyectos similares o menciona el historial de tu organización. Son muchas las agencias y entidades internacionales que conocen nuestro actuar, nuestra acción responsable y nuestra confiable transparencia del manejo de los recursos y finanzas. Algunas de estas agencias son ONU Mujeres, Mundubat – AECID, ICCO Holanda, USAID, ACNUR, EM2030, Oxfam. Las Embajadas de Holanda, Noruega, Suecia en Colombia. Además, por la contribución en la búsqueda de la paz negociada y la construcción de paz desde la participación y el aporte de las mujeres, la Ruta Pacífica ha recibido 11 premios importantes nacionales e internacionales. Ver información página web. Así mismo las regionales de la Ruta han recibido diversos reconocimientos en sus territorios por su labor a favor de la paz y la defensa de los derechos de las mujeres. Desafíos potenciales: La transparencia es clave para generar confianza entre los donadores potenciales. Utiliza esta sección para mostrar que has considerado los riesgos y obstáculos potenciales que puedes enfrentar al tratar de alcanzar tu objetivo y qué planeas hacer para superar estos retos. Otras formas en las que la gente puede ayudar: Algunas personas no podrán realizar una donación, pero te pueden ayudar de otras formas que realmente trasciendan. Déjales saber que estás consciente de esto y enséñales de qué otras formas pueden involucrarse. Por ejemplo: Pídele a la gente que te ayude a difundir tu mensaje A los seguidores de las páginas de Facebook de cada regional, de Twitter y de you tube, que compartan nuestro proyecto. Proporciona ejemplos de lenguaje en redes sociales Recuérdales utilizar las herramientas de intercambio social de HIPGive Invítalos a convertirse en embajadores oficiales de la campaña o voluntarios Acerca de nuestra organización: Comparte un resumen muy breve de la organización y el equipo detrás de este proyecto y muéstrale a tus donadores por qué tienes las herramientas correctas y habilidades para atacar esta problemática. La Ruta Pacífica de las Mujeres surge públicamente en 1996 como respuesta a la grave situación de violencia en la que se encontraban las mujeres en las zonas de conflicto, tanto en las áreas rurales como urbanas. Desde su conformación hace parte movimiento ciudadano por la paz nacional e internacional, que ha dicho NO a la guerra. Es un movimiento feminista, pacifista, antimilitarista y constructora de una ética de la No Violencia en la que la justicia, la paz, la equidad, la autonomía, la libertad y el reconocimiento de la otredad son principios fundamentales, está integrada por más de 300 organizaciones y grupos de mujeres de diversos sectores sociales, con presencia directa en nueve regionales y 142 municipios del país, desde allí trabaja para que las mujeres se posicionen no solo como víctimas de la guerra, sino como actoras sociales y políticas del proceso de negociación y de construcción de la Paz y tiene en LA MOVILIZACIÓN SOCIAL la forma de reafirmar a la sociedad colombiana que la paz no es sólo el resultado de la negociación del conflicto armado, sino la reconstrucción moral, ética y cultural de cada pueblo, ciudad o región. ¡Eso es todo! Siéntete libre de usar tu creatividad y hacer esta sección tan atractiva como desees.</t>
  </si>
  <si>
    <t>valor unitario cantidad total Camisetas 3,2 500 1616,4 Pañoletas 1,0 500 484,9 Maquillaje artístico 1,6 500 808,2 Pendones 6,5 20 129,3 Carteles 1,6 40 64,7 Volantes 0,3 10000 2586,3 Transporte 2,6 500 1293,2 Refrigerio 3,2 500 1616,4 Día persona logística 16,2 20 323,3 8922,8</t>
  </si>
  <si>
    <t>RutaPacificaM</t>
  </si>
  <si>
    <t>1 MILLION WOMEN WITHOUT JOBS</t>
  </si>
  <si>
    <t>Fundación Transforma Internacional</t>
  </si>
  <si>
    <t>https://hipgive.org/wp-content/uploads/2019/03/Transforma-Datos-importantes.pdf</t>
  </si>
  <si>
    <t>Vanessa</t>
  </si>
  <si>
    <t>vanessa@transformacr.org</t>
  </si>
  <si>
    <t>(506) 888-00705</t>
  </si>
  <si>
    <t>San José Province, San José, Costa Rica</t>
  </si>
  <si>
    <t>Together we can provide opportunities to women living in poverty, social injustice and discrimination in Costa Rica.</t>
  </si>
  <si>
    <t>Juntos podemos brindarle oportunidades a mujeres viviendo en pobreza, injusticia social y discriminación en Costa Rica.</t>
  </si>
  <si>
    <t>EMPOWERED Is a program created to provide an opportunity for families in poverty and socially excluded so they can rebuild their lives, become self-sufficient and come from under the strains of emotional, relational, mental, physical and economic poverty. Last year, together with donors, we were able to impact more than 42 communities in extreme poverty in Costa Rica. We firmly believe that education is one of the most important tools to get out of poverty. Our programs not only seek to impact the lives of the participants, but also their families, communities and our country. Your contribution and support is extremely important for us. You can give the opportunity to a woman and her family to get out of poverty and achieve who list transformational change and development. For more than 4 years, we have been creating leaders among those in poverty, social injustice and discrimination. December 31st, 2018 government report shows that Costa Rica has a high share of women suffering from deprivations, including the incidence of income poverty. The report explains that if we were to mobilize men the poverty line of 21.8% would come down to 17%, but if we were to mobilize women the it would reduce to 13%. Also, low educational attainment (60.6%) and the share of women with no one to count on (10%), unemployment rate 50% higher among women relative to men, and the incidence of low pay among women being 80% higher than men, make the programs of TRANSFORMA a solution for Costa Rica. For every $ 50 per month, 1 woman can join our program for 1 month. With $ 500, 1 woman will receive full education for 1 year. This amount includes courses of work-technical skill development for basic competencies so that they can work, materials for the courses, entrepreneurial training, values teaching, human formation, leadership courses and a follow-up to each one of the participants, by our group of volunteers. In addition, we include child care and food during the coffee break for every woman and their children. Due to the high demand from women and their families to receive the program and the need for growth we present as a foundation, we believe that your contribution can make a difference and transform lives. We know that this work and impact wouldn’t be possible without you. About us Transforma is an NGO that provides a solution for women and families in Costa Rica living in poverty, immigrants with limited options, older adults, and women in social inclusion. You can contact us through our website: www.transformacr.org, where you can learn more about what we do, and some of the testimonies of our participants. You can also find us on Facebook, Instagram and YouTube as: Transforma Costa Rica, as well call or text us by WhatsApp to our phones: +506 8880 0705 and +506 8693 414 or write us an email to: mercadeo@transformacr.org &amp;amp; mercadeotransforma@gmail.com. We thank you for your contribution and trust in Transforma and we welcome you to our TRANSFORMA´s family.</t>
  </si>
  <si>
    <t>EMPODERADAS El programa Empoderadas es creado para brindar una oportunidad a las familias en pobres y socialmente excluidas para que puedan reconstruir sus vidas, convertirse auto suficientes y salir de la pobreza emocional, relacional, mental, física y económica. El año pasado junto a los donantes pudimos impactar a más de 42 comunidades en pobreza extrema en Costa Rica. Creemos firmemente que la educación es una de las herramientas más importantes para salir de la pobreza. Nuestros programas no solamente buscan impactar la vida de estas mujeres, sino también la de sus familias, comunidades y el país. Tu contribución y apoyo es sumamente importante para nosotros. Vos podés brindarle la oportunidad a una mujer y su familia de salir de la pobreza y lograr desarrollarse como personas integrales y con valores. Por más de 4 años hemos creado y desarrollado a líderes de impacto social entre aquellos que viven en pobreza, injusticia social y discriminación. El 31 de diciembre del 2018, el informe del Gobierno muestro que Costa Rica tiene una alta proporción demujeres que sufren de privaciones, incluida la frecuencia de la falta de ingresos. El informe explica que si movilizáramos a los hombres, la línea de pobreza del 21,8% se reduciría al 17%, pero si movilizáramos a las mujeres, se reduciría al 13%. También el bajo nivel educativo (60.6%) y la proporción de mujeres sin nadie con quien contar (10%), la tasa de desempleo es 50% más alta entre las mujeres en comparación con los hombres y la incidencia de salarios bajos entre las mujeres es 80% más alta que los hombres. Por eso nuestros programas son esenciales para la crisis que existe en Costa Rica actualmente. Por cada $50 al mes podremos sumar a una mujer a nuestro programa y brindarle herramientas de educación. Con $500, 1 mujer recibirá el programa completo durante 1 año. Este monto incluye cursos de: desarrollo de habilidades técnicas de competencias básicas para que puedan trabajar y subsistir, materiales para los cursos, entrenamiento de emprendimientos, enseñanza de valores, formación humana, cursos de liderazgo y un seguimiento a cada una de las participantes, por parte de nuestro grupo de voluntarios. Además, se les ofrece cuidado de niños y alimentación durante el receso del café para las mujeres y sus niños. Debido a la alta demanda que tenemos por parte de mujeres y sus familias para recibir el programa y la necesidad de crecimiento que presentamos, creemos que tu aporte puede hacer la diferencia y transformar vidas. Reconocemos que este trabajo e impacto no sería posible sin vos. Acerca de nosotros: Fundación Transforma es una ONG que provee una solución para las mujeres y familias de Costa Rica en estado de pobreza, inmigrantes con opciones limitadas, adultas mayores, y mujeres en inclusión social. Nos podés contactar a través de nuestro website: www.transformacr.org , en donde podrás conocer más acerca de lo que hacemos, y algunos de los testimonios de nuestras participantes. También podés buscarnos en Facebook, Instragram y Youtube como: Transforma Costa Rica o llamarnos o escribirnos por whatsapp a nuestros teléfonos: +506 8880 0705 o +506 8693 4141. Nuestros correos son: mercadeo@transformacr.org y mercadeotransforma@gmail.com Te agradecemos por tu aporte y confianza en Transforma y te damos la bienvenida a nuestra familia. &amp;nbsp;</t>
  </si>
  <si>
    <t>mercadeotransforma@gmail.com</t>
  </si>
  <si>
    <t>https://hipgive.org/wp-content/uploads/2019/03/MIEMBROS-JUNTA-DIRECTIVA.docx</t>
  </si>
  <si>
    <t>https://hipgive.org/wp-content/uploads/2019/07/_E.F.-Mayo-de-2019.pdf</t>
  </si>
  <si>
    <t>#UnidasSomosMás</t>
  </si>
  <si>
    <t>#ParityNow</t>
  </si>
  <si>
    <t>ceicparaguay@gmail.com</t>
  </si>
  <si>
    <t>#GoMujeres2019 HIP MX</t>
  </si>
  <si>
    <t>jazminc@gmail.com</t>
  </si>
  <si>
    <t>#GoMujeres2019 HIP</t>
  </si>
  <si>
    <t>#BuildEquality</t>
  </si>
  <si>
    <t>Save the Children Mexico</t>
  </si>
  <si>
    <t>FMA9204241R1</t>
  </si>
  <si>
    <t>https://hipgive.org/wp-content/uploads/2019/02/IdcGeneraConstancia.pdf</t>
  </si>
  <si>
    <t>NIVIA SUSANA</t>
  </si>
  <si>
    <t>nivia.gonzalez@savethechildren.org</t>
  </si>
  <si>
    <t>(555) 902-6526</t>
  </si>
  <si>
    <t>Puebla, Puebla, Ciudad de México, CDMX, México, Yucatán</t>
  </si>
  <si>
    <t>Help us build equality on menstruation with more and better information, safe and clean toilets. #ConstruyeIgualdad</t>
  </si>
  <si>
    <t>#ConstruyeIgualdad sobre la menstruación con más y mejor información, baños seguros y limpios para niñas y niños.</t>
  </si>
  <si>
    <t>Paty is 11 years old and a few months ago she realized that she was entering puberty. She felt very embarrased and did not want to share it with her mother. In the sessions that her teacher learned with Save the Children, they talked about menstruation and she explained it is a natural process, so she should not be ashamed. Thanks to the atmosphere of trust in which girls and boys know about the subject and respect each other, Paty now participates actively in her classes and feels confident to talk about it. We want more girls to have the same opportunity as Paty! Each month, Mexican girls miss at least one day of school during their period due to the lack of adequate conditions to manage their menstruation. In addition, when there are no hygiene products, no clean and adequate bathrooms, and much fear or stress, they participate less affecting their school performance. Can you imagine this situation every month? Our Project Save the Children works through the project #ConstruyeIgualdad on education for puberty in 15 public elementary schools in Mexico City, Puebla, and Yucatan to prevent girls from having bad experiences during their menstruation. Through some surveys we&amp;#8217;ve made for #ConstruyeIgualdad, we noticed that 75% of girls are concerned about using the school bathroom. 56.3% are worried because there was not enough water to use the bathroom. 66.7% asked themselves how to dispose of their sanitary napkins. 28.4% do not feel confident about getting a sanitary napkin at school. So we need to ensure their right to a safe and dignified environment with: Correct and timely information. Personal prepared in whom to trust. Access to safe and comfortable menstrual hygiene products. Safe and private sanitary spaces that allow the change of menstrual hygiene products. Safe and hygienic spaces to dispose of the products. Access to health services. A safe environment with positive social norms regarding menstruation. Your donation makes the difference Our goal is to get $ 5,000 USD and reach: 4 schools 824 girls 852 children 48 teachers With: Supplies for school campaign cleaning toilets Supplies for hygiene kits in each room (soap, gel, toilet paper) Menstrual hygiene campaign for girls from 4th to 6th grade Improvement in bathroom facilities (safe doors, mirrors, trash cans with lid, paper dispensers) Sensitization to the school community (visual materials with key messages) In Save the Children we believe that every child and adolescent in Mexico deserves a healthy start, the opportunity to learn and to have protection. Having access to safe environments and having the necessary information for their healthy development is also their right. Can you help us get it? &amp;nbsp; About Save the Children We are the leading organization in defending the rights of children, protecting them from child violence, malnutrition, harassment, abuse, and exploitation. Every day and in particular in times of crisis and emergencies, we work to transform your life, the present, and the future that we share. In Mexico, we have been working since 1973 improving access to development opportunities for children and adolescents. Only last year we directly benefited more than 395,000 girls and boys in education, health and nutrition, protection, migration, and political advocacy programs.</t>
  </si>
  <si>
    <t>Paty tiene 11 años y hace unos meses fue su primera menstruación. Ella sentía mucha pena y no lo quería compartir con su mamá. Gracias a las sesiones que su maestra aprendió con Save the Children, Paty comprendí que no debía avergonzarse de su periodo ya que era un proceso natural. Las sesiones han logrado que exista un ambiente de confianza en el salon de Paty y las niñas y los niños se respetan mutuamente. Ahora participa y habla sobre el tema, incluso comparte lo que sabe con su mamá. Queremos que más niñas tengan la misma oportunidad que Paty tuvo. Cada mes, las niñas mexicanas faltan al menos un día a la escuela durante su período debido a la falta de condiciones adecuadas para manejar su menstruación. Además, cuando no hay productos de higiene, tampoco baños limpios y adecuados, y mucho miedo o estrés, participan menos afectando su desempeño escolar. ¿Te imaginas vivir esto mes a mes? #ConstruyeIgualdad Save the Children trabaja mediante el proyecto #ConstruyeIgualdad sobre educación para la pubertad en 15 escuelas primarias públicas de Ciudad de México, Puebla y Yucatán para evitar que las niñas tengan malas experiencias durante su menstruación y asegurar su derecho a un ambiente seguro y digno. Al realizar una encuesta sobre la experiencia de las niñas respecto a su menstruación, los resultados fueron: 75% de las niñas está preocupada por usar el baño de la escuela. 56.3%porque no hubiera suficiente agua para usar el baño. . 66.7% se preguntaba como desechar su toalla.. 28.4% no estaban seguras de poder conseguir una toalla sanitaria en su escuela. Para conseguirlo, trabajamos para brindar: Información correcta y oportuna. Personal preparado en quien confiar. Acceso a productos de higiene menstrual seguros y cómodos. Espacios sanitarios seguros y privados que permitan el cambio de los productos de higiene menstrual. Espacios seguros e higiénicos para poder desechar los productos. Acceso a servicios de salud. Un ambiente seguro con normas sociales positivas respecto a la menstruación. Tu donativo hace la diferencia Nuestra meta es conseguir $ 5,000 USD ($100,000.00 MXN aproximadamente) y beneficiar a: 4 escuelas 824 niñas 852 niños 48 docentes Con: Insumos para campaña escolar de limpieza de baños Insumos para kits de higiene en cada salon (jabón, gel, papel de baño) Campaña de higiene menstrual para niñas de 4º a 6º de primaria (entrega de productos e información para su uso) Mejora en las instalaciones de baños (seguros en las puertas, espejos, botes de basura con tapa, dispensadores de papel) Sensibilización a la comunidad escolar (materiales visuales con mensajes clave) En Save the Children creemos que cada niña, niño y adolescente mexicano merece un comienzo saludable, la oportunidad de aprender y tener protección; además de poder contar con ambientes seguros y con la información necesaria para su sano desarrollo. ¿Nos ayudas a conseguirlo? Sobre Save the Children Somos la organización líder en defender los derechos de la niñez, protegiendolos de violencia infantil, desnutrición, acoso, maltrato y explotación. Todos los días y en particular en momentos de crisis y emergencias, trabajamos para que transformen su vida, el presente y futuro que compartimos. En México trabajamos desde 1973 mejorando el acceso a oportunidades de desarrollo para niños, niñas y adolescentes. Tan sólo el año pasado logramos beneficiar de manera directa a más de 395,000 niñas y niños en programas de educación, salud y nutrición, protección, migración e incidencia política. Con más de 157 millones de niños, niñas y adolescentes beneficiados en 123 países y 56 millones de manera directa somos la organización líder en la defensa de los Derechos de la Niñez. A esto sumamos el compromiso de miles de personas como tú. En caso de no alcanzar nuestra meta final, el dinero recaudado será utilizado para beneficiar a menor número de escuelas. En este link podrás encontrar las equivalencias: https://bit.ly/2TrQ71Z</t>
  </si>
  <si>
    <t>$ $ x escuela Escuelas Beneficiarias (aproximado)* Descripción Niñas Niños Docentes 10mil 5mil 2 412 426 24 &amp;#8211; Insumos para campaña escolar de limpieza de baños (artículos de limpieza para la escuela) &amp;#8211; Sensibilización a la comunidad escolar (materiales visuales con mensajes clave) 20mil 5 mil 4 824 852 48 &amp;#8211; Insumos para campaña escolar de limpieza de baños (artículos de limpieza para la escuela) &amp;#8211; Sensibilización a la comunidad escolar (materiales visuales con mensajes clave) 30mil 7.5 mil 4 824 852 48 &amp;#8211; Insumos para campaña escolar de limpieza de baños (artículos de limpieza para la escuela) &amp;#8211; Insumos para kits de higiene en cada salón (jabón, gel, papel higiénico) &amp;#8211; Sensibilización a la comunidad escolar (materiales visuales con mensajes clave) 40mil 8mil 5 1030 1065 60 &amp;#8211; Insumos para campaña escolar de limpieza de baños (artículos de limpieza para la escuela) &amp;#8211; Insumos para kits de higiene en cada salón (jabón, gel, papel higiénico) &amp;#8211; Sensibilización a la comunidad escolar (materiales visuales con mensajes clave) 50mil 12.5mil 4 824 852 48 &amp;#8211; Insumos para campaña escolar de limpieza de baños (artículos de limpieza para la escuela) &amp;#8211; Insumos para kits de higiene en cada salón (jabón, gel, papel higiénico) &amp;#8211; Campaña de higiene menstrual para niñas de 4to a 6to (entrega de productos e información sobre su uso) &amp;#8211; Sensibilización a la comunidad escolar (materiales visuales con mensajes clave) 60mil 12mil 5 1030 1065 60 &amp;#8211; Insumos para campaña escolar de limpieza de baños (artículos de limpieza para la escuela) &amp;#8211; Insumos para kits de higiene en cada salón (jabón, gel, papel higiénico) &amp;#8211; Campaña de higiene menstrual para niñas de 4to a 6to (entrega de productos e información sobre su uso) &amp;#8211; Sensibilización a la comunidad escolar (materiales visuales con mensajes clave) 80mil 20mil 4 824 852 48 &amp;#8211; Insumos para campaña escolar de limpieza de baños (artículos de limpieza para la escuela) &amp;#8211; Mejora en instalaciones de baño (seguros en las puertas, espejos, botes de basura con tapa, dispensadores de papel) &amp;#8211; Sensibilización a la comunidad escolar (materiales visuales con mensajes clave) 100mil 25mil 4 824 852 48 &amp;#8211; Insumos para campaña escolar de limpieza de baños (artículos de limpieza para la escuela) &amp;#8211; Insumos para kits de higiene en cada salón (jabón, gel, papel higiénico) &amp;#8211; Campaña de higiene menstrual para niñas de 4to a 6to (entrega de productos e información sobre su uso) &amp;#8211; Mejora en instalaciones de baño (seguros en las puertas, espejos, botes de basura con tapa, dispensadores de papel) &amp;#8211; Sensibilización a la comunidad escolar (materiales visuales con mensajes clave)</t>
  </si>
  <si>
    <t>SaveChildrenMx</t>
  </si>
  <si>
    <t>#AquiEstoyYo/ #HereIAm</t>
  </si>
  <si>
    <t>https://hipgive.org/wp-content/uploads/2019/06/RTU-FUNDACION-AMMAR.pdf</t>
  </si>
  <si>
    <t>ayudando@fundacionammarayudando</t>
  </si>
  <si>
    <t>Providing quality of life for all who suffer a terminal illness and their families.</t>
  </si>
  <si>
    <t>Brindando calidad de vida para todos los que sufren una enfermedad terminal y sus familias.</t>
  </si>
  <si>
    <t>After months or years of treatment, unfortunately the phrase &amp;#8220;there is nothing to do&amp;#8221; can arrive; However, STILL THERE IS A LOT TO OFFER. In Hospicie Villa de la Esperanza of Fundación Ammar Ayudando patients are reborn, even if they are dying. Through your donation patients will be taken care of and not only the illness; providing physical, emotional, spiritual support and financial support with funeral services; help that impacts them and their family. The integral attention our patients receive is the following: · One private room per patient · Medications to control symptoms · Medical care · Nursing care 24/7 &amp;#8211; 365 days a year. · Food for the patient and a family member. · Emotional and spiritual support. · Closing circles: a way to fulfill an unresolved wish (from the time their dad comes to visit them, to getting to know the ocean) · Cleaning, security and maintenance · Funeral service support and transfer of their loved one one to their community, when they transcend · Home support, when the patient can’t move to the hospice. When you donate more than US$ 5.00 to the campaign #AquiEstoyYo, you are helping us to generate funds to provide quality of life at the end of life of all Guatemalans with limited resources with a terminal illness and, only in the month of July, each donation It is one more opportunity for Fundación Ammar Ayudando to be the winner of US$ 5,000.00 more, regardless of your donations; 1 donor = 1 opportunity. Help us reach our goal, $ 6,000.00, with which we can provide 6 months of comprehensive care to many people with a terminal illness that deserves to transcend with dignity, peace, pain control and accompanied by their loved ones.</t>
  </si>
  <si>
    <t>Luego de meses o años de tratamiento, lamentablemente puede llegar la frase &amp;#8221; ya no hay nada que hacer &amp;#8220;; sin embargo, AÚN HAY MUCHO POR OFRECER. En el Hospicio Villa de la Esperanza de Fundación Ammar Ayudando los pacientes renacen, aunque estén muriendo. A través de tu donación se atenderá a la persona y no solo a la enfermedad; brindándole apoyo físico, emocional, espiritual y apoyo económico con los servicios funerarios; ayuda que impacta en ellos y en su familia. La atención integral que reciben nuestros pacientes es la siguiente: · Una habitación privada por paciente · Medicamentos para el control de síntomas · Atención medica · Atención de enfermería 24/7 – 365 días del año. · Alimentación para el paciente y un familiar. · Apoyo emocional y espiritual. · Cerrando círculos: una forma de cumplirles un deseo pendiente (desde que venga su papá a verlo, hasta conocer el mar) · Limpieza, seguridad y mantenimiento · Apoyo de servicio funerario y traslado de su pequeño a su comunidad, al fallecer · Apoyo a domicilio, cuando el paciente no se puede trasladar al Hospicio. Cuando donas más de US$5.00 a la campaña #AquiEstoyYo, nos estas ayudando a generar fondos para brindar calidad de vida al final de la vida de todos aquellos guatemaltecos de escasos recursos con una enfermedad en etapa terminal y, solo en el mes de Julio cada donación es una oportunidad más para que fundación Ammar Ayudando sea el ganador de US$5,000.00 más, independiente a tus donaciones; 1 donante = 1 oportunidad. Ayúdanos a llegar a nuestra meta, US$6,000.00, con lo que podremos brindar 6 meses de atención integral a muchas personas con una enfermedad terminal que merece trascender dignamente, en paz, sin dolor y acompañados por sus seres queridos.</t>
  </si>
  <si>
    <t>A través de esta camapaña, #aquiestoyyo, queremos generar fondos para brindar calidad de vida al final de la vida de todos aquellos con una enfermedad en etapa terminal y, mientras más personas donan a nuestra campaña, más oportunidades tenemos para ganar una donación de $5,000.00 extras a sus donaciones. 1 donante = 1 oportunidad Sólo serán validos donativos de $5USD o más realizados a nuestra campaña oficial, #aquiestoyyo , en https://hipgive.org/project/aquiestoyyo/ entre 00:00 del 1 de julio y 23:59 del 31 de julio (Horario Guatemala). Sólo cuenta el primer donativo de cada persona (se revisará nombre y correo). Con tu donativo nos ayudaras a: el mantenimiento del Hospicio Villa de la Esperanza y seguir brindando calidad de vida al final de la vida de todos aquellos pacientes que no tienen la oportunidad de trascender dignamente, en paz , sin dolor y apoyados 100% por sus familiares.</t>
  </si>
  <si>
    <t>AMMARayudando</t>
  </si>
  <si>
    <t>01-15-2019</t>
  </si>
  <si>
    <t>#ApoyaALosCampeones a llegar a Abu Dabi!</t>
  </si>
  <si>
    <t>Special Olympics Latin America</t>
  </si>
  <si>
    <t>RUC587589-1-20399 DV56</t>
  </si>
  <si>
    <t>https://hipgive.org/wp-content/uploads/2019/01/Personeria-Juridica-SOLA-v2.pdf</t>
  </si>
  <si>
    <t>Olimpiadas Especiales</t>
  </si>
  <si>
    <t>mmislov@specialolympics.org</t>
  </si>
  <si>
    <t>(507) 214-4500</t>
  </si>
  <si>
    <t>With your help, the whole world will witness the strength and determination of our athletes!</t>
  </si>
  <si>
    <t>¡Con tu donación permites que el mundo entero presencie la fuerza de nuestros atletas!</t>
  </si>
  <si>
    <t>The doctor told&amp;nbsp;Tania Chura&amp;#8216;s parents that she would never be able to walk, and that, with luck, she&amp;#8217;d be able to sit in a wheelchair. Today, Tania not only walks everywhere, but she&amp;#8217;s also representing Bolivia in Athletics during the Abu Dhabi World Games 2019! The young athlete trains every day, and confessed to us how proud her family is of her, being the first one to participate in an international competition! With your help, Tania can show everyone that all her efforts have not been in vain, and proudly return to her country and family with some victory gold! Aquiles Heredia, a Venezuelan athlete, has dreamed of representing his country internationally for years. Neither his intellectual disability, nor his cerebral palsy or quadriplegia stopped Aquiles from conquering each and every obstacle he faced to classify and represent Venezuela in swimming during the Abu Dhabi World Games 2019. You can help him finish his journey! Aldo Jesús López Santana&amp;nbsp;was born prematurely, and spent 40 days in the neonatal intensive care unit (NICU). He was diagnosed with a heart murmur and pulmonary atresia. He receives medical treatment for his epileptic seizures. He has Chiari malformation and intellectual disability. But Aldo also obtained&amp;nbsp;gold,&amp;nbsp;silver&amp;nbsp;and&amp;nbsp;bronze&amp;nbsp;medals&amp;nbsp;in the Puebla National Games 2018. He practices a variety of sports: swimming, horse-riding, softball, handball and discus throw. And he will&amp;nbsp;represent Mexico&amp;nbsp;in Cycling during the&amp;nbsp;Special Olympics World Games Abu Dhabi 2019. 25 year-old&amp;nbsp;Fátima Guadalupe Espinoza Zeledón&amp;nbsp;shows us all an athlete can achieve with dedication, perseverance and a joyful spirit. Winner of&amp;nbsp;dozens of national and international medals&amp;nbsp;in Artistic Gymnastics, Fátima is also a part of the&amp;nbsp;Athlete Leaderprogram in&amp;nbsp;El Salvador, and she works as a teacher’s assistant and jewelry artist. The government of El Salvador bestowed her with the ‘Prominent Sportsperson of El Salvador’ award, in honor of her outstanding achievements and invaluable contributions to sports. She is an iconic personality of the Special Olympics movement in her country, frequently invited to TV and radio shows. Fátima’s disability has not stopped her; it has made her stronger. And she will proudly represent&amp;nbsp;El Salvador&amp;nbsp;and&amp;nbsp;Latin America&amp;nbsp;in the&amp;nbsp;Special Olympics World Games Abu Dhabi 2019. They have the burning desire to win and the unbreakable will to ensure their victory. Their disabilities have not slowed them down: instead, it sparked the fire within them, making them reach higher and further, both in and out of the field. But, to show the world all they’re capable of, Special Olympics needs&amp;nbsp;your help. THE ROAD TO ABU DHABI: The Special Olympics World Games are iconic events for the movement. They are held every two years, alternating between Summer and Winter games. Thousands of athletes, coaches, volunteers and fans attend to witness and cheer the skills and achievements of people with intellectual disabilities. With your donation, you will support over 530 Latin American athletes and their efforts to participate in the&amp;nbsp;Special Olympics World Games Abu Dhabi 2019,&amp;nbsp;the biggest sports celebration of inclusion, respect and empowerment the region has ever seen, with over7,000&amp;nbsp;athletes representing more than&amp;nbsp;170&amp;nbsp;countries around the world. The World Games, held on&amp;nbsp;March 14 through 21, will also be the biggest global stage in the history of Special Olympics, with dozens of international media outlets from all continents and regions covering the event. Choose to include. Support our determined heroes with a donation and let the whole world witness the strength of these champions. HOW CAN I HELP? With your donation, you help Special Olympics fund the travel expenses for Latin American athletes that will represent their country and región in the&amp;nbsp;Special Olympics World Games Abu Dhabi 2019.&amp;nbsp;Our initial goal ensures various athletes from the region will be able to participate in the Games, where they can show the whole world the passion for their discipline, their unbreakable determination and the strength and beauty of the human spirit. Helps us reach that goal! Share this page in social media and show it to your family and friends. Our athletes are determined to be champions; with your support, you’ll see them triumph! ABOUT OUR ORGANIZATION: Special Olympics Latin America&amp;nbsp;can be found in 20 countries in the region, with over 334 thousand athletes participating in over 7,000 sports competitions each year. Special Olympics Latin America encompasses a broad variety of cultures, languages and customs, but with a single common purpose – a passionate commitment to the promotion of respect, acceptance, inclusion and human dignity for people with intellectual disabilities, through the power of sports. Follow us on&amp;nbsp;Facebook,&amp;nbsp;Twitter,&amp;nbsp;Youtube,&amp;nbsp;Instagram&amp;nbsp;and&amp;nbsp;Flickr.</t>
  </si>
  <si>
    <t>El médico de Tania Chura le dijo a sus padres que ella jamás podría caminar, y que, con mucha suerte, podría sentarse en una silla de ruedas. Hoy en día, Tania no solo camina, ¡sino que representará a Bolivia en la disciplina de Atletismo durante los Juegos Mundiales Abu Dabi 2019! La joven atleta entrena todos los días, y nos confiesa que es el mayor orgullo de su familia, ya que es la primera en salir adelante y participar en una competencia internacional. Con tu ayuda, Tania podrá demostrar en la pista que todo su esfuerzo no ha sido en vano, y orgullosamente regresar a su país y su familia con el oro de la victoria. Aquiles Heredia es un atleta venezolano que ha soñado por años en representar a su país a nivel internacional. Ni su discapacidad intelectual, ni su parálisis cerebral, ni su cuadriplejia, impidieron que Aquiles conquistara cada uno de los obstáculos frente a él y clasificara para representar a Venezuela en la disciplina de natación durante los Juegos Mundiales Abu Dabi 2019. ¡Tú puedes ayudarle a terminar esta travesía! Aldo Jesús López Santana nació prematuro y permaneció 40 días en incubadora. Fue diagnosticado con un soplo cardiaco y atresia pulmonar. Recibe tratamiento médico para su epilepsia con convulsiones. Tiene malformación de Chiari y discapacidad intelectual. Pero Aldo también obtuvo medallas de oro, plata y bronce en los Juegos Nacionales de Puebla 2018. Practica natación, equinoterapia, softball, balón mano y lanzamiento de disco. Y representará a México en la disciplina de ciclismo durante los Juegos Mundiales Abu Dabi 2019. Con sólo 25 años, Fátima Guadalupe Espinoza Zeledón, es una atleta que nos demuestra lo que se puede lograr con dedicación y un espíritu alegre y perseverante. Ganadora de docenas de medallas a nivel nacional e internacional en Gimnasia Artística, Fátima también forma parte del programa Atleta Líder de El Salvador, y es auxiliar de maestra y artesana de bisutería. El gobierno de El Salvador le otorgó a Fátima la distinción honorífica “Notable Deportista de El Salvador”, en virtud de sus sobresalientes logros e invaluable aporte al deporte. Es una personalidad emblemática del movimiento de Olimpiadas Especiales, y frecuentemente invitada a programas en televisión y radio. La discapacidad de Fátima no la ha detenido; la ha fortalecido. Y orgullosamente representará a El Salvador y América Latina en los Juegos Mundiales Abu Dabi 2019. Ellos tienen el deseo de triunfar y la voluntad irrompible para asegurar esa victoria. Están motivados por una determinación de hierro, forjada de sudor y perseverancia.&amp;nbsp; Su discapacidad no los ha ralentizado: los ha llevado a aspirar a más, dentro y fuera del campo de juego. Pero para poder demostrar al mundo todo lo que pueden ofrecer, Olimpiadas Especiales necesita tu ayuda. El camino a Abu Dabi: Los Juegos Mundiales son eventos emblemáticos para el movimiento de Olimpiadas Especiales. Se celebran cada dos años y se alternan entre los juegos de verano y de invierno. Miles de atletas, entrenadores, voluntarios y simpatizantes asisten para ver y animar las habilidades y los logros de las personas con discapacidad intelectual. Con tu donación, estarás apoyando a más de 530 atletas latinoamericanos para que puedan participar en los Juegos Mundiales Abu Dabi 2019, la celebración deportiva de inclusión, respeto y empoderamiento más grande que la región haya visto jamás, con más de 7,000 atletas representando a más de&amp;nbsp;170&amp;nbsp;países de todo el mundo. Los Juegos Mundiales, celebrados del 14 al 21 de marzo, también serán el escenario global más grande en la historia de Olimpiadas Especiales, con una cobertura mediática de docenas de medios internacionales abarcando todos los continentes y regiones de la Tierra. Elige incluir. Apoya a nuestros determinados héroes con una donación y deja que el mundo entero presencie la fuerza de estos campeones. &amp;nbsp; ¿Cómo puedes ayudar? Con tu donación, apoyas a&amp;nbsp;Olimpiadas Especiales&amp;nbsp;a financiar los gastos de viaje para los atletas latinoamericanos que estarán representando a su país y a la región en los Juegos Mundiales Abu Dabi 2019. Nuestra meta inicial asegura que varios atletas de la región&amp;nbsp;podrán participar en los Juegos, en donde mostrarán al mundo entero la pasión por su disciplina, su inquebrantable determinación, y la fuerza y belleza del espíritu humano. ¡Ayúdanos a alcanzar nuestra meta! Comparte esta página en redes sociales y muéstrasela a tus familiares y amigos. Nuestros atletas están determinados a ser campeones; ¡con tu apoyo, los verás triunfar! &amp;nbsp; Acerca de nuestra organización: Olimpiadas Especiales América Latina tiene presencia en 20 países de la región, tiene mas de 334 mil atletas que participan en más de 7,000 competencias deportivas cada año. Olimpiadas Especiales América Latina abarca una gran variedad de culturas, lenguas y costumbres, pero con un propósito en común – un compromiso apasionado con la promoción del respeto, la aceptación, la inclusión y la dignidad humana de las personas con discapacidad intelectual a través del deporte. Conecte con nosotros en: Facebook: fb.com/OlimpiadasEspeciales, Twitter @OEamericalatina, youtube.com/OlimpiadasEspecialesAmericaLatina, instagram.com/OlimpiadasEspeciales, www.flickr.com/OlimpiadasEspeciales. &amp;nbsp; Al momento de realizar tu donación, recuerda escribir en &amp;#8220;País de donación&amp;#8221; el país al que quieres que vaya tu donación.</t>
  </si>
  <si>
    <t>OEamericalatina</t>
  </si>
  <si>
    <t>“UN MEJOR FUTURO A PASOS FIRMES”</t>
  </si>
  <si>
    <t>Centro para el desarrollo del potencial humano, A.C.</t>
  </si>
  <si>
    <t>CDP951212DT7</t>
  </si>
  <si>
    <t>https://hipgive.org/wp-content/uploads/2019/04/Acta.137.pdf</t>
  </si>
  <si>
    <t>Emilio</t>
  </si>
  <si>
    <t>e.aranda@cdphac.com</t>
  </si>
  <si>
    <t>(811) 749-3300</t>
  </si>
  <si>
    <t>“INTERNATIONAL FORUM OF BLACK WOMEN AMONG NETWORKS IN LATIN AMERICA AND THE CARIBBEAN”</t>
  </si>
  <si>
    <t>FUNDACION VIDA - GRUPO ECOLOGICO VERDE</t>
  </si>
  <si>
    <t>SPAIN</t>
  </si>
  <si>
    <t>https://hipgive.org/wp-content/uploads/2019/02/1---Certificado-de-registro-FV-GEV-Colombia---1.pdf</t>
  </si>
  <si>
    <t>DRA. LILIANA</t>
  </si>
  <si>
    <t>cidhcne@mail.com</t>
  </si>
  <si>
    <t>(001) 856-6009897</t>
  </si>
  <si>
    <t>ACHIEVING HOMOLOGATION AND COMPREHENSIVE MANAGEMENT OF PUBLIC POLICIES OF EQUAL TREATMENT AND EQUAL OPPORTUNITIESGLOBAL.</t>
  </si>
  <si>
    <t>LOGRAR LA HOMOLOGACIÓN Y LA GESTIÓN INTEGRAL DE LAS POLÍTICAS PÚBLICAS DE IGUALDAD DE TRATO E IGUALDAD DE OPORTUNIDADES</t>
  </si>
  <si>
    <t>PRESENTATION Why and why is this contest ?: It is an open debate on the EUROPEAN scenario to the promotion of the inherent Human Rights of Ethnic Minorities, to promote, and disseminate the defense in European Social, Civil, Cultural, Religious, Economic Rights , Political, Environmental and Fundamental Freedoms that corresponds to the collective interests of the SOCIAL DIVERSITY, multiculturalism and pluri-ethnicity as a strategy to combat racism and racial segregation established in all spheres of public power. INTRODUCTION THEME: Comparative study between Anglophone and Hispanic WORLD On one side, the American continent and the Caribbean islands, in the Anglo-Saxon world BLACK PEOPLE cling to their idols, heroes and black martyrs. On the Hispanic side in the Americas BLACK PEOPLE cling to their idols, martyrs and heroes of the criollismo and to the ideals and postulates of the EUROCENTRISM. On one side of the American continent and the Caribbean islands, in the Anglo-Saxon world, BLACK PEOPLE are a thriving in a society that stands out above the acute racial differences in all fields of human development and progress. On the other side of the American continent and the Caribbean islands in the Hispanic world, BLACK PEOPLE, the substantial denial of the black identity prevails as a principle with which the AFRO-DESCENDANTS seek to be accepted by the society that oppresses, marginalizes and segregates them and imposes the nullity systematic and structural with public policies of racial assimilation. WHAT is currently being done in the international cooperation by the SPAINISH Kingdom to remedy the current situation of descendants of enslaved people in defense of their human rights? In 2005, it was included in the AECID, Afro-descendants, on the way to becoming its International Policies. General Objective: ØTo raise awareness in the international level through the forum of the socio-political, cultural, economic and environmental conditions that exacerbate the seriousness of the vulnerability of black women in the Hispano-American world. Specific Objectives: Ø1. To sensitize the international community and human rights organizations on the living conditions of Afro-descendant women. Ø2. Promote public policies in the states involved that allow the improvement of the living conditions of Afro-descendant women. Ø3. Promote the creation of an economic fund to support initiatives of economic enterprises of Afro-descendant women in Latin America Ø4. Link the corporate social responsibility of the companies that have presence in the predominant territories of Afro-descendant people for the development of the life projects of the black women. Ø5. Generate socio-economic stimuli that allow access and permanence of Afro-descendant women to higher education and subsequent realization from their studies. JUSTIFICATION This forum plans to be a global impact in which organizations will achieve the sensitivity of leaders in order to give answers to the design of public policies that contribute to eliminate institutional barriers, to fight poverty, inequality, injustice, racism and all related forms of segregation, marginalization and systematic elimination of black women. Thematic axes of the forum: Ø1. Human rights, equal treatment and equal opportunities Ø2. Political participation of black women Ø3. Education and quality of life Ø4. Environment and community Ø5. Children, adolescents and families of African descent</t>
  </si>
  <si>
    <t>PRESENTATION Why and why is this contest ?: It is an open debate on the EUROPEAN scenario to the promotion of the inherent Human Rights of Ethnic Minorities, to promote, and disseminate the defense in European Social, Civil, Cultural, Religious, Economic Rights , Political, Environmental and Fundamental Freedoms that corresponds to the collective interests of the SOCIAL DIVERSITY, multiculturalism and pluri-ethnicity as a strategy to combat racism and racial segregation established in all spheres of public power. INTRODUCTION THEME: Comparative study between Anglophone and Hispanic WORLD On one side, the American continent and the Caribbean islands, in the Anglo-Saxon world BLACK PEOPLE cling to their idols, heroes and black martyrs. On the Hispanic side in the Americas BLACK PEOPLE cling to their idols, martyrs and heroes of the criollismo and to the ideals and postulates of the EUROCENTRISM. On one side of the American continent and the Caribbean islands, in the Anglo-Saxon world, BLACK PEOPLE are a thriving in a society that stands out above the acute racial differences in all fields of human development and progress. On the other side of the American continent and the Caribbean islands in the Hispanic world, BLACK PEOPLE, the substantial denial of the black identity prevails as a principle with which the AFRO-DESCENDANTS seek to be accepted by the society that oppresses, marginalizes and segregates them and imposes the nullity systematic and structural with public policies of racial assimilation. WHAT is currently being done in the international cooperation by the SPAINISH Kingdom to remedy the current situation of descendants of enslaved people in defense of their human rights? In 2005, it was included in the AECID, Afro-descendants, on the way to becoming its International Policies. General Objective: ØTo raise awareness in the international level through the forum of the socio-political, cultural, economic and environmental conditions that exacerbate the seriousness of the vulnerability of black women in the Hispano-American world. Specific Objectives: Ø1. To sensitize the international community and human rights organizations on the living conditions of Afro-descendant women. Ø2. Promote public policies in the states involved that allow the improvement of the living conditions of Afro-descendant women. Ø3. Promote the creation of an economic fund to support initiatives of economic enterprises of Afro-descendant women in Latin America Ø4. Link the corporate social responsibility of the companies that have presence in the predominant territories of Afro-descendant people for the development of the life projects of the black women. Ø5. Generate socio-economic stimuli that allow access and permanence of Afro-descendant women to higher education and subsequent realization from their studies. JUSTIFICATION This forum plans to be a global impact in which organizations will achieve the sensitivity of leaders in order to give answers to the design of public policies that contribute to eliminate institutional barriers, to fight poverty, inequality, injustice, racism and all related forms of segregation, marginalization and systematic elimination of black women. Thematic axes of the forum: Ø1. Human rights, equal treatment and equal opportunities Ø2. Political participation of black women Ø3. Education and quality of life Ø4. Environment and community Ø5. Children, adolescents and families of African descent Objetivo general: Ø Sensibilizar a nivel internacional a través del foro de las condiciones sociopolíticas, culturales, económicas y ambientales que exacerban la gravedad de la vulnerabilidad de las mujeres negras en el mundo hispanoamericano. Objetivos específicos: Ø1. Sensibilizar a la comunidad internacional y las organizaciones de derechos humanos sobre las condiciones de vida de las mujeres afrodescendientes. Ø2. Promover políticas públicas en los estados involucrados que permitan mejorar las condiciones de vida de las mujeres afrodescendientes. Ø3. Promover la creación de un fondo económico para apoyar iniciativas de empresas económicas de mujeres afrodescendientes en América Latina. Ø4. Vincular la responsabilidad social corporativa de las empresas que tienen presencia en los territorios predominantes de Personas afrodescendientes para el desarrollo de los proyectos de vida de las mujeres negras. Ø5. Generar estímulos socioeconómicos que permitan el acceso y la permanencia de las mujeres afrodescendientes a la educación superior y la posterior realización de sus estudios. JUSTIFICACIÓN Este foro planea ser un impacto global en el que las organizaciones lograrán la sensibilidad de los líderes para dar respuestas al diseño de políticas públicas que contribuyen a eliminar las barreras institucionales, a combatir la pobreza, la desigualdad, la injusticia, el racismo y todas las formas relacionadas de segregación. , marginación y eliminación sistemática de las mujeres negras. Ejes temáticos del foro: Ø1. Derechos humanos, igualdad de trato e igualdad de oportunidades. Ø2. Participación política de mujeres negras. Ø3. Educación y calidad de vida. Ø4. Medio ambiente y comunidad Ø5. Niños, adolescentes y familias afrodescendientes.</t>
  </si>
  <si>
    <t>Nuestro objetivos es conseguir recursos económicos para financiar EL I FORO INTERNACIONAL DE LA MUJER NEGRA ENTRE REDES DE SOLIDARIDAD EN AMÉRICA LATINA, a llevarse a cabo en la ciudad de New York &amp;#8211; 8 y 9 Agosto de 2019 favorecer la participación de 350 mujeres lideres de la expresión asociativa de la Comunidad Negra AFRODESCENDIENTES en las Américas y el Caribe, África, Europa y Asia, quienes podráan asistir a este certamen. &amp;nbsp; DE PROMOCIÓN DE LOS DERECHOS HUMANOS DE LAS MUJERES NEGRAS DIVULGAR CAMPAÑAS DE IGUALDAD DE TRATO E IGUALDAD DE OPORTUNIDADES EN LAS MUJERES NEGRAS GASTOS DE: &amp;nbsp; Transporte Aéreo Transporte Terrestre Alojamiento Manutención &amp;nbsp; &amp;nbsp;</t>
  </si>
  <si>
    <t>&amp;#8220;Reforestar para respirar&amp;#8221;</t>
  </si>
  <si>
    <t>Fundacion ixaya, A.C.</t>
  </si>
  <si>
    <t>FIX280818R9A</t>
  </si>
  <si>
    <t>https://hipgive.org/wp-content/uploads/2019/06/RFC-Ixaya.pdf</t>
  </si>
  <si>
    <t>(843) 609-91</t>
  </si>
  <si>
    <t>&amp;#8220;EDUACION ES SUPERACION&amp;#8221;</t>
  </si>
  <si>
    <t>¡Thank you teacher!</t>
  </si>
  <si>
    <t>En la Comunidad Encuentro de Occidente AC</t>
  </si>
  <si>
    <t>https://hipgive.org/wp-content/uploads/2019/03/2.1-Acta-Constitutiva.pdf</t>
  </si>
  <si>
    <t>¿Would your life be the same without a teacher? You know 1 teacher can make the difference</t>
  </si>
  <si>
    <t>¿Qué sería de ti sin un maestro? Probablemente no estarías donde estás hoy 1 maestro puede hacer la diferencia</t>
  </si>
  <si>
    <t>In Jalisco there are 94,156 teachers of public schools, which educate 90% of the population of the state&amp;#8230; You know 1 teacher can make the difference, inspire you or demotivate you. Today, Mary has decided to continue preparing to be a better preschool teacher, she has decided to leave mediocrity and her comfort zone to be a true leader who inspires all the students she has each year, would you help her? The salary of a person like Mary is 8,000 pesos, so she believes that it is impossible to study a master&amp;#8217;s degree that gives her more tools to work with parents for the benefit of the child, will you show her that it is possible? If you decide today to contribute with 2,500 pesos per month, Mary would have the opportunity to study the Master in Family Education at Enlace Occidente Enlace Occidente has 25 years of training the best teachers in Jalisco thanks to many people concerned about education in Jalisco, as well as you Will you join us? Why does it matter? A teacher impacts an average of 5,000 people during their working life. Every student become key influencers: parents, husbands, directors, managers, workers. Can you imagine the impact? Mexico needs inspiring teachers, who positively influence all of our children How does your contribution help us? Each peso that you invest will give opportunity to people like Mary to pursue the Master in Family Education, the goal is to grant half a scholarship during the two years of the program to a teacher who will acquire the tools he needs to be the best teacher for his students and achieve a synergy with parents &amp;nbsp; About the Organization: Since 1994 Enlace Occidente we have trained our public school teachers in inspiring and committed educational leaders. Our mission is simple: to influence just where we have most impact. In Enlace we are working to create a battalion of influencers. With our programs, public school teachers are now educational leaders, with heart, mind and vision working in synergy with parents to change to Mexico. &amp;nbsp; &amp;nbsp;</t>
  </si>
  <si>
    <t>En Jalisco hay 94,156 maestros de escuelas públicas, los cuales educan al 90% de la población de Jalisco… 1 maestro puede hacer la diferencia, inspirarte o desmotivarte, lo sabes bien no? Hoy, Mary ha decidido seguirse preparando para ser mejor maestra de Preescolar, ha decidido dejar la mediocridad y su zona de confort para ser una verdadera líder que inspire a todos los alumnos que tiene cada año, la ayudas? El sueldo de una persona como Mary es de 8,000 pesos, por lo que le cree que es imposible estudiar una maestría que le de más herramientas para trabajar con los padres de familia en beneficio del niño, ¿y si le demostramos que es posible? Si hoy decides aportar 2,500 pesos mensuales, Mary tendría la posibilidad de estudiar la maestría en ciencias de la educación familiar en Enlace Occidente Enlace Occidente tiene 25 años formando a los mejores maestros de Jalisco gracias a muchas personas preocupadas por la educación de Jalisco, así como tú ¿Te sumas? Por qué importa? Un maestro impacta un promedio de 5,000 personas durante su vida laboral. Que estos a su vez se convierten en influenciadores clave: Padres, esposos, directores, gerentes, trabajadores. ¿Te imaginas el impacto? México necesita maestros inspiradores, que influyan positivamente a todos nuestros niños Cómo nos ayuda tu aportación? Cada peso que inviertas, le dará oportunidad a personas como Mary de cursar la Maestría en Ciencias de la Educación Familiar, la meta es otorgar media beca durante los dos años del programa a un maestro que va a adquirir las herramientas que necesita para ser el mejor maestro para sus alumnos y lograr una sinergia con los padres de familia. &amp;nbsp; Acerca de la Organización: Desde 1994 en Enlace Occidente formamos a nuestros maestros de escuelas públicas en líderes educativos inspiradores y comprometidos. Nuestra misión es simple : influir justo donde más impacto tengamos. En Enlace estamos trabajando para crear un batallón de influenciadores. Con nuestros programas los maestros de escuelas públicas ahora son líderes educativos, con corazón, mente y visión que trabajan en sinergia con los padres de familia para cambiar a México. &amp;nbsp; &amp;nbsp;</t>
  </si>
  <si>
    <t>¡Su periodo no las deja aprender, #ConstruyeIgualdad!</t>
  </si>
  <si>
    <t>https://hipgive.org/wp-content/uploads/2019/03/IdcGeneraConstancia.pdf</t>
  </si>
  <si>
    <t>Nivia</t>
  </si>
  <si>
    <t>Puebla, Ciudad de México y Yucatán</t>
  </si>
  <si>
    <t>No permitamos que algo tan natural como la menstruación limite los estudios de las niñas mexicanas.</t>
  </si>
  <si>
    <t>Their period doesn&amp;#8217;t let them learn, #BuildEquality! &amp;nbsp; Paty is 11 years old, and a few months ago was her first menstruation. She felt very embarrassed and didn&amp;#8217;t want to share it with her mother. A perfectly normal situation became really stressful. She didn&amp;#8217;t understand the changes that were happening in her body. She even missed school. Can you imagine this happening to you? Not knowing how to act when you have your period generates inequality. Fortunately, Save the Children gave her support. Paty today is not ashamed of her period, she has sanitary pads at school and good hygiene. In addition, the sessions at her classroom have achieved an atmosphere of trust between girls and boys, so they respect each other and build equality. Paty is no longer absent when she has her period. Today, we need you to keep reaching girls like Paty. We want to continue fighting for equality! Join our project and collaborate. Each month, Mexican girls miss at least one day of school during their period. In addition, when there are no hygiene products, clean and adequate bathrooms, girls suffer fear and stress, affecting their school performance. Don&amp;#8217;t let something as natural as menstruation limit their studies. Build equality and donate now! Our project Save the Children, through the project #ConstruyeIgualdad on education for puberty, works in 15 public elementary schools in Mexico City, Puebla, and Yucatán to inform girls and boys through workshops about puberty and menstruation. We also ensure their right to a safe and dignified environment. When we conducted a survey on the experience of girls regarding their menstruation, we found that: 75% of girls were worried about using the school bathroom. 56.3% feel stressed because there wasn&amp;#8217;t enough water to use the bathroom. 66.7% asked themselves how to throw away their towel. 28.4% were not sure they could get a sanitary pad at school. With you, we can change this reality! What we do to ensure that they have a safe and dignified environment: Provide them correct information. Prepare personnel girls can trust. Give access to safe and comfortable menstrual products. Provide safe and private sanitary spaces that allow the change of menstrual products. Provide safe and hygienic spaces to throw away pads. Give access to health services. A safe environment with positive social norms about menstruation. &amp;nbsp; You make it possible, support them this Women&amp;#8217;s Day! Your donation will make a difference Our goal is to get $ 5,000 USD and reach: 4 schools 824 girls 852 children 48 teachers With: Supplies for cleaning toilets at schools Supplies for hygiene kits in each bathroom (soap, gel, toilet paper) Menstrual hygiene campaign for girls from 4th to 6th grade of school Improvement in bathroom facilities (door locks, mirrors, trash cans, paper dispensers) Sensitization to the school community (visual materials with key messages) &amp;nbsp; At Save the Children we believe that every Mexican girl, boy, and adolescent deserves the same opportunities to grow protected and reach their maximum potential. Can you help us achieve it? About Save the Children We are the leading organization defending the rights of children, protecting them from violence, malnutrition, harassment, abuse, and exploitation. Every day and in particular in times of crisis and emergencies, we work to transform your life, the present, and the future that we share. In Mexico, we have been working since 1973 improving access to development opportunities for children and adolescents. Only last year we directly benefited more than 395,000 girls and boys in education, health and nutrition, protection, migration, and political advocacy programs.</t>
  </si>
  <si>
    <t>Paty tiene 11 años y hace unos meses fue su primera menstruación. Ella sentía mucha pena y no lo quería compartir con su mamá. Una situación perfectamente normal se convirtió en algo realmente estresante. No comprendía bien los cambios que sucedían en su cuerpo. Incluso faltó a la escuela. ¿Imaginas que te hubiera sucedido a ti? No saber cómo actuar cuando tienes el periodo también genera desigualdad. Afortunadamente recibió el apoyo Save the Children. Paty hoy no se avergüenza de su periodo, tiene toallas sanitarias en la escuela y una buena higiene. Además las sesiones en el salón han logrado que exista un ambiente de confianza y las niñas y los niños se respetan y juntos construyen igualdad. Paty ya no falta a la escuela cuando tiene su periodo. ¡Hoy te necesitamos para llegar a más niñas como Paty y para seguir luchando por la igualdad! Súmate a nuestro proyecto y colabora. Cada mes, las niñas mexicanas faltan al menos un día a la escuela durante su período. Además, cuando no hay productos de higiene, tampoco baños limpios y adecuados, las niñas sufren miedo y estrés, esto afecta su desempeño escolar. No permitamos que algo tan natural como la menstruación limite sus estudios. &amp;nbsp; ¡Construye igualdad y dona ahora! Nuestro proyecto Save the Children, mediante el proyecto #ConstruyeIgualdad sobre educación para la pubertad trabaja en 15 escuelas primarias públicas de Ciudad de México, Puebla y Yucatán para informar mediante talleres y sesiones lúdicas a niñas y niños sobre la pubertad, la menstruación y asegurar su derecho a un ambiente seguro y digno. Al realizar una encuesta sobre la experiencia de las niñas respecto a su menstruación, encontramos que: 75% de las niñas están preocupadas por usar el baño de la escuela. 56.3% porque no hubiera suficiente agua para usar el baño. 66.7% se preguntaba como desechar su toalla. 28.4% no estaban seguras de poder conseguir una toalla sanitaria en su escuela. ¡Contigo podemos cambiar esta realidad! Qué hacemos para conseguir que tengan un ambiente seguro y digno Información correcta y oportuna. Personal preparado en quien puedan confiar. Acceso a productos de higiene menstrual seguros y cómodos. Espacios sanitarios seguros y privados que permitan el cambio de los productos de higiene menstrual. Espacios seguros e higienicos para poder desechar los productos. Acceso a servicios de salud. Un ambiente seguro con normas sociales positivas respecto a la menstruación. ¡Tú lo haces posible, apóyalas este día de la mujer! Tú donativo hace la diferencia Nuestra meta es conseguir $ 5,000 USD ($100,000.00 MXN aproximadamente) y beneficiar a: 4 escuelas 824 niñas 852 niños 48 docentes Con: Insumos para campaña escolar de limpieza de baños Insumos para kits de higiene en cada salon (jabón, gel, papel de baño) Campaña de higiene menstrual para niñas de 4º a 6º de primaria (entrega de productos e informacion para su uso) Mejora en las instalaciones de baños (seguros en las puertas, espejos, botes de basura con tapa, dispensadores de papel) Sensibilización a la comunidad escolar (vmateriales visuales con mensajes clave) En Save the Children creemos que cada niña, niño y adolescente mexicano merece las mismas oportunidades para crecer protegidos y alcanzar su máximo potencial. ¿Nos ayudas a conseguirlo? Sobre Save the Children Somos la organización líder en defener los derechos de la niñez, protegiéndolos de violencia, desnutrición, acoso, maltrato y explotación. Todos los días y en particular en momentos de crisis y emergencias, trabajamos para que transformen su vida, el presente y futuro que compartimos. En México trabajamos desde 1973 mejorando el acceso a oportunidades de desarrollo para niños, niñas y adolescentes. Tan sólo el año pasado logramos beneficiar de manera directa a más de 395,000 niñas y niños en programas de educación, salud y nutrición, protección, migración e incidencia política. &amp;nbsp; &amp;nbsp;</t>
  </si>
  <si>
    <t>¡RESPÉTAME!</t>
  </si>
  <si>
    <t>https://hipgive.org/wp-content/uploads/2019/02/Acta-constitutiva-1a-Parte---reducida.pdf</t>
  </si>
  <si>
    <t>chass.arceo@gmail.com</t>
  </si>
  <si>
    <t>(656) 312-2497</t>
  </si>
  <si>
    <t>Ciudad Juárez, Chihuahua, México</t>
  </si>
  <si>
    <t>Terminemos con la violencia empezando por las niñas y los niños.</t>
  </si>
  <si>
    <t>Resumen de la campaña: Trabajamos en una zona de Ciudad Juárez, donde la violencia hacia la mujer es una realidad cotidiana. El número de mujeres violentadas en nuestra ciudad, desafortunadamente no decrece. La Red Mesa de Mujeres monitoreo en 2018, 98 feminicidios, expresión máxima de la violencia contra la mujer, que empieza a gestarse dentro del hogar. Para las Hormigas el tema de la prevención de la violencia, especialmente hacia las mujeres y las niñas es vital, pues nuestro trabajo de crecimiento y desarrollo humano tiene que ver con el empoderamiento de ellas. Que las niñas aprendan desde pequeñas a pedir que se les respete es básico para que puedan hacer oír su voz y hacerse respetar con toda la dignidad que ya poseen. Una niña respetada será el día de mañana una mujer reconocida y valorada. Y una mujer empoderada podrá educar y formar a niñas y niños que se relacionen en el respeto, la equidad y el amor. En las Hormigas trabajamos el tema de la prevención de la violencia, no sólo con las y los niños, sino también desde el acompañamiento en terapia a las mujeres adultas. Es ahí donde se fortalecen, y las apoyamos para ir a buscar a sus niñas internas –que son ellas mismas- para fortalecerlas y sanarlas. Sólo así ellas podrán sanar, fortalecer y empoderar a sus hijas, El apoyo de los donantes fortalece nuestro trabajo. Quienes trabajamos en Las Hormigas tenemos la formación, la vocación, y el amor por lo que hacemos. Mucha gente quiere que la violencia contra las mujeres termine de una vez por todas. Sin embargo sus quehaceres no le permiten involucrarse en trabajo profundo. En Las Hormigas ponemos el granito de arena que podemos. Nos falta la energía que circula por nuestros bolsillos y carteras que nos permita continuar con este maravilloso e importantísimo trabajo. ¿Cómo pondremos tus donaciones en acción? Necesitamos $62,700 pesos ($3,300.00 dólares) Al llegar a la meta podremos disponer para el entrenamiento total y capacitación de nuestras Guías educativas en la ciudad de México, así como los viáticos y hospedaje. Comprar materiales Montessori para avanzar en el trabajo con las y los niños. En caso de no llegar a la meta, compraremos materiales educativos auxiliares. Los donativos que recibimos nos han permitido costear entrenamientos presenciales y certificaciones con expertas de clase mundial en el área educativa y terapéutica. Por qué importa: El impacto de nuestro Proyecto lo mediremos observando los cambios en la interacción entre niñas y niños, de modo que se observe un trato más respetuoso, así como en el aumento de la autoestima de las niñas, de manera especial, para pedir y manifestar respeto. El proyecto es importante porque estamos fomentando a través de nuestras usuarias, niñas y adultas, el cambio de creencias y de prácticas, que en un entorno como en el que trabajamos, hace tanta falta. Es por eso que promovemos el cambio individual, personal, y familiar, para lograr el cambio a nivel social . Hay datos que avalan los resultados de nuestro trabajo desde las hojas de registro de las usuarias y los cambios que se han generado en el proceso. Más del 50 % de las usuarias que vienen a Las Hormigas pertenecen a la zona de Anapra. El 23% de ellas refieren haber bajado en su vida diaria los niveles de violencia dentro de su ámbito familiar. Niñas que llegaron con una autoestima muy baja, son capaces de hablar con mayor seguridad. Niños que se relacionaban con violencia, son capaces de interactuar con respeto y armonía. Desafíos potenciales: Es posible que no todos los donantes puedan apoyarnos con grandes cantidades para llegar a la meta. También es posible que muchas personas quieran aportar pero no cuenten con el dinero en ese momento. Deseamos que el proyecto tenga tantos simpatizantes que poco a poco lo logremos. Sin embargo hay otras formas en que nos pueden apoyar. ¿cómo? Ayudando a difundir el mensaje de nuestro Proyecto por todos los medios a tu alcance. El día que Hip doble los donativos que lleguen, aprovéchalo para hacer tu donativo. De esa manera tu cantidad se multiplicará. Hagan suya la campaña y hablen de ella e inviten a sus conocidos a donar. Acerca de nuestra organización: El deseo más profundo para el cual nació Las Hormigas, es que cambie la realidad desajustada, violenta y desarmonizada, al cambiar las personas y evolucionar. Sólo si hay un cambio personal se dará un cambio social. Eso creemos, y para eso nació Las Hormigas. Compartimos varios testimonios de actores clave que tienen relación con Las Hormigas: Mujer 30 años. Directora de escuela primaria “Todos los niños avanzan. Algunos niños que mandamos eran muy agresivos y otros que no querían ni agarrar el lápiz y ahora están leyendo”. Mujer 34 años. Trabaja en Sembradores de Paz, A.C. “Las personas que participan en los programas de las Hormigas se vuelven más conscientes de la realidad y cómo hacer cambios en su vida para poder vivir sin violencia y aspiran más”. Mujer Profesora Investigadora de la Universidad Autónoma de Cd. Juárez “Las Hormigas generan en las personas que atienden conocimiento de sí mismos, saber quiénes son, ubicarse en un sistema social. Generan conciencia y hablan desde ahí (desde Anapra), reconociendo los sistemas de inequidad. Se posicionan para no pretextar violencia, buscan otras alternativas para sanar la desigualdad. Las niñas y los niños aprenden a socializar, a conocer su valor humano, sin estigma (burros, papá borracho, mamá cantinera, violento). Aprenden que no necesitan de la violencia para escuchar y ser escuchados. Niños y niñas en situación de vulnerabilidad acceden a espacios educativos. Fuera de la escuela ya no entran en espacios de maltrato y desatención. Las mujeres que van a terapia salen valorándose y reinventándose para lograr una vida mejor dentro de su familia, sin violencia, sin insultos, solas, no siendo lastimadas”. &amp;nbsp;</t>
  </si>
  <si>
    <t>$3,300.00 dólares equivalen a $ 62,700.00 pesos Curso Capacitación Asistente Montessori &amp;#8230;&amp;#8230;&amp;#8230;&amp;#8230;&amp;#8230;&amp;#8230;&amp;#8230;&amp;#8230;&amp;#8230;&amp;#8230;&amp;#8230;&amp;#8230;&amp;#8230;&amp;#8230;&amp;#8230;&amp;#8230;.. $10,500.00 Boletos de avión (2 en abril y 2 en junio) &amp;#8230;&amp;#8230;&amp;#8230;&amp;#8230;&amp;#8230;&amp;#8230;&amp;#8230;&amp;#8230;&amp;#8230;&amp;#8230;&amp;#8230;&amp;#8230;&amp;#8230;&amp;#8230;&amp;#8230;&amp;#8230; $ 10,000.00 Libros para curso &amp;#8230;&amp;#8230;&amp;#8230;&amp;#8230;&amp;#8230;&amp;#8230;&amp;#8230;&amp;#8230;&amp;#8230;&amp;#8230;&amp;#8230;&amp;#8230;&amp;#8230;&amp;#8230;&amp;#8230;&amp;#8230;&amp;#8230;&amp;#8230;&amp;#8230;&amp;#8230;&amp;#8230;&amp;#8230;&amp;#8230;&amp;#8230;&amp;#8230;&amp;#8230;&amp;#8230;&amp;#8230;.. $ 2,090.00 Viáticos 15 días &amp;#8230;&amp;#8230;&amp;#8230;&amp;#8230;&amp;#8230;&amp;#8230;&amp;#8230;&amp;#8230;&amp;#8230;&amp;#8230;&amp;#8230;&amp;#8230;&amp;#8230;&amp;#8230;&amp;#8230;&amp;#8230;&amp;#8230;&amp;#8230;&amp;#8230;&amp;#8230;&amp;#8230;&amp;#8230;&amp;#8230;&amp;#8230;&amp;#8230;&amp;#8230;&amp;#8230;&amp;#8230;&amp;#8230; $ 10,000.00 Materiales Montessori &amp;#8230;&amp;#8230;&amp;#8230;&amp;#8230;&amp;#8230;&amp;#8230;&amp;#8230;&amp;#8230;&amp;#8230;&amp;#8230;&amp;#8230;&amp;#8230;&amp;#8230;&amp;#8230;&amp;#8230;&amp;#8230;&amp;#8230;&amp;#8230;&amp;#8230;&amp;#8230;&amp;#8230;&amp;#8230;&amp;#8230;&amp;#8230;&amp;#8230;&amp;#8230; $ 30,110.00</t>
  </si>
  <si>
    <t>¡OBRA DON GUANELLA GIVING CHALLENGE POR LA FISIOTERAPIA!</t>
  </si>
  <si>
    <t>SIERVOS DE LA CARIDAD - OBRA DON GUANELLA</t>
  </si>
  <si>
    <t>1996227-4</t>
  </si>
  <si>
    <t>https://hipgive.org/wp-content/uploads/2019/07/Estatutos.rar</t>
  </si>
  <si>
    <t>09-13-2019</t>
  </si>
  <si>
    <t>Evangelina</t>
  </si>
  <si>
    <t>gestion@donguanella.org.gt</t>
  </si>
  <si>
    <t>(580) 889-88</t>
  </si>
  <si>
    <t>Nueva Santa Rosa, Guatemala</t>
  </si>
  <si>
    <t>Help us reach our goal to be able to contract our first Physical Therapist one of our many proyects we want to start</t>
  </si>
  <si>
    <t>NECESITAMOS FISIOTERAPISTA Y EQUIPO PARA LOS JOVENES, UNA DE LAS MUCHAS METAS QUE DESEAMOS ALCANZAR</t>
  </si>
  <si>
    <t>¡Muxeres, Si Se Puede!</t>
  </si>
  <si>
    <t>95-2703575</t>
  </si>
  <si>
    <t>https://hipgive.org/wp-content/uploads/2019/03/IRS-Letter-UFW-Foundation-(1)-(1).pdf</t>
  </si>
  <si>
    <t>jalbarran@ufwfoundation.org</t>
  </si>
  <si>
    <t>(909) 288-3620</t>
  </si>
  <si>
    <t>California, USA</t>
  </si>
  <si>
    <t>This International Women&amp;#8217;s Day, support the UFW Foundation and its work empowering our young girls, women, and leaders!</t>
  </si>
  <si>
    <t>Este Dia Internacional De La Muxer, apoye a la Fundacion de La Union de Campesinos, quien apoderan a mujeres y lideres!</t>
  </si>
  <si>
    <t>Help us to reach our $5,000 USD goal to provide even more low cost immigration services this year and help us naturalize even more community leaders that will be ready to fight for change this upcoming year! You contributions will help us provide reduced fees and waivers to the many women and families we see throughout the year. Donate to help more Muxeres! If we reach our goal 10 women or girls with full fee waivers for DACA renewals, 4 full fee waivers for adjustment status, 6 full fee waivers for citizenship and 8 full fee waivers for U- Visas &amp;nbsp;</t>
  </si>
  <si>
    <t>¡Ayudanos a lograr nuestra meta de $5,000 USD y proveer aun más servicios de inmigración de bajo costo y ayudar a más lideres de la comunidad a hacerse cuidadanas listas para triunfar este año! Tus contribuciones nos ayudarán a ofrecer servicios de bajo costo a las mujeres y niñas que asistimos a través del año. ¡Dona para ayudar a mas Muxeres! Si alcanzamos nuestra meta 10 mujeres o niñas con exenciones de tarifa completa para renovaciones de DACA, 4 exenciones de tarifa completa para el estado de ajuste, 6 exenciones de tarifa completa para ciudadanía y 8 exenciones de tarifa completa para U-Visas.</t>
  </si>
  <si>
    <t>https://hipgive.org/wp-content/uploads/2019/03/Board-of-Directors.pdf</t>
  </si>
  <si>
    <t>¡MUJERES EN MARCHA Rompiendo Barreras!</t>
  </si>
  <si>
    <t>Academia America Inc.</t>
  </si>
  <si>
    <t>https://hipgive.org/wp-content/uploads/2019/02/IRS-Letter-LR.pdf</t>
  </si>
  <si>
    <t>mcompean@academiaamerica.org</t>
  </si>
  <si>
    <t>(210) 556-8901</t>
  </si>
  <si>
    <t>¡Mujer! Porta tus derechos, supera la situación de calle y reconstruye tu proyecto de vida.</t>
  </si>
  <si>
    <t>emercado@gentedelacalle.cl</t>
  </si>
  <si>
    <t>¡Mis estudios Universitarios!</t>
  </si>
  <si>
    <t>gildasiquinajaym@gmail.com</t>
  </si>
  <si>
    <t>¡Llevando Comida a los más necesitados!</t>
  </si>
  <si>
    <t>rieles.ic@gmail.com</t>
  </si>
  <si>
    <t>¡Help build a world without trafficking in persons!</t>
  </si>
  <si>
    <t>Corporación Tamar</t>
  </si>
  <si>
    <t>900742583-0</t>
  </si>
  <si>
    <t>https://hipgive.org/wp-content/uploads/2019/01/CERTIFICADO-DE-CAMARA-DE-COMERCIO-2018.pdf</t>
  </si>
  <si>
    <t>Nancy Edith</t>
  </si>
  <si>
    <t>direccion@corporaciontamar.org</t>
  </si>
  <si>
    <t>(321) 240-5780</t>
  </si>
  <si>
    <t>In Colombia the 87% of the slavery victims are women and girls, ¡help us to prevent trafficking in persons!</t>
  </si>
  <si>
    <t>En Colombia el 87% de las victimas esclavizadas son mujeres y niñas, ¡Ayúdanos a prevenir la trata de personas!</t>
  </si>
  <si>
    <t>With all its armed conflicts and social problems, Colombia is an easy target for traffickers. In recent years, the problem continues to be alarming, according to the Ministry of the Interior between 2016 and 2017 there have been 174 victims of trafficking, however, most data are only estimates because underreporting prevails in Colombia. This is why Corporación Tamar is committed to carrying out prevention programs, with different actions such as leader training sessions and change agents establishment, with the intention of addressing structural causes (social, economic and family factors) and present tools to vulnerable communities so they don’t become victims of trafficking in persons. &amp;nbsp; Our objective: Achieve an interdisciplinary team of 10 people to acquire the skills to design audiovisual pieces to be used in sensitization and training processes of young people from schools and universities in order to identify risk situations and avoid trafficking in persons. Likewise to create a communication strategy within the framework of the “No comas cuento, pilas con la trata” campaign. How are we going to invest the money? 2000 usd: Skill building- 10 people + communication strategies and material design to raise awareness 1000 usd: Skill buiding &amp;#8211; 5 people + Design a communicative piece Less of 1000 usd: Strengthen awareness actiones againts trafficking in persons in the framework of the campaign “No comas cuento, Pilas con la Trata” Why is it important to help us? With this project you can help to achieve that: *An interdisciplinary group of 10 young people can identify the risks of trafficking in persons, get engaged with the project and recognize themselves as change agents. *Spread information and develop educational processes about trafficking in persons with a different population. *Approach people to the issue so they know about it and get involved in actions and attitudes to fight against trafficking in persons *Create appropriate audiovisual material to prevent trafficking in persons. *Identify any possible case of trafficking in persons through the educational processes. Trafficking in persons in Colombia is more common than we can imagine. *Reduce possible cases of trafficking in persons in Bogota. SUPPORT THIS ADVENTURE (CAUSE) *Help us to low the number of women and girls victims of trafficking in persons. Your financial support is very important to achieve this goal. *There are other ways to help as well. *Become a volunteer. *Be one of the ambassadors for this campaign. *Get to know more about trafficking in persons and what it implies. *Help us to share our messages in your social networks, we need more people to help others to not become victims of trafficking. &amp;nbsp; Get more information on: www.corporaciontamar.org &amp;nbsp; ABOUT OUR ORGANIZATION: Tamar is a non-profit organization and civil society whose social purpose is the creation of a fairer society where the protection of human rights prevails, fighting against gender inequity and contributing to counteract trafficking in persons. Currently, Tamar is linked to various participation scenarios such as Alliance of civil society organizations against trafficking in persons and the Colombia Chapter of the Latin American Observatory on Human Trafficking. It has supported the carrying out of investigations and political control on actions and omissions made by the State in relation to the fight against trafficking in persons, as well as contributing to the demand for declaring the unconstitutionality of the demand for denunciation so that the victims of trafficking in persons received assistance and the restoration of their rights. &amp;nbsp; FIND US IN: https://www.facebook.com/corporaciontamarhttps://twitter.com/Corptamarwww.corporaciontamar.org</t>
  </si>
  <si>
    <t>Con el conflicto armado y los problemas sociales, Colombia es atrayente para la trata de personas. Recientemente, la problemática continúa siendo alarmante, para el Ministerio del Interior entre el 2016 y 2017 se han registrado 174 víctimas de trata, aunque la mayoría de datos son tan solo estimativos y el subregistro es lo imperante en Colombia. Es por esto que Corporación Tamar le apuesta a realizar programas de prevención, con diferentes acciones como por ejemplo jornadas de formación de líderes(as) y agentes de cambio, con la intención de abordar causas estructurales (factores sociales, económicos y familiares) y presentar herramientas a las comunidades vulnerables para no ser víctimas de trata de personas. &amp;nbsp; NUESTRO OBJETIVO Lograr que un equipo interdisciplinario de 10 personas adquieran las habilidades para el diseño de piezas audiovisuales que sean utilizadas en la sensibilizacion y en procesos de formación con poblacion joven de colegios y universidad y así lograr que identifiquen situaciones de riesgo y evitar la trata de personas; ademàs crear una estrategia de comunicacion en el marco de la campaña &amp;#8220;No comas cuento, pilas con la trata&amp;#8221; &amp;nbsp; ¿POR QUÉ ES IMPORTANTE AYUDARNOS? Con este proyecto se puede lograr que: &amp;nbsp; *Un grupo de 10 jóvenes puedan identificar los riesgos de la trata de personas. *Un equipo interdisciplinario se comprometa y se reconozcan como agentes de campo *Se multiplique la información y se desarrollen procesos de formación sobre trata de personas con diferentes poblaciones, *comprometer a la sociedad en general por la lucha contra la trata de personas. *Se cuente con material audiovisual idóneo para la prevención de la trata de personas *En los procesos de formación y en el desarrollo de la campaña se identifiquen casos de trata de personas *Reducción de los posibles casos de trata de personas en Bogotá &amp;nbsp; ¿COMO VAMOS A INVERTIR EL DINERO? 2000 Dólares: Fortalecimiento de capacidades de 10 personas + Estrategia de comunicación y diseño de varios productos para la sensibilización de la población. 1000 Dólares: Fortalecimiento de capacidades de 5 personas + Diseño de una pieza comunicativa para la sensibilización de la población Menos de 1000 Dólares: Fortalecimiento de las acciones de sensibilización en el marco de la Campaña &amp;#8220;No comas cuento, Pilas con la Trata&amp;#8221; APOYANOS EN ESTA AVENTURA Ayúdanos para que menos mujeres y niñas sean víctimas de trata de personas, tu donación es muy importante para que lo logremos.También hay otras formas de apoyarnos, &amp;nbsp; *Vincúlate a la organización como voluntario *Se una(o) de nuestras(os) embajadores de esta campaña *Infórmate sobre la trata de personas y lo que implica *Ayúdanos a compartir nuestros mensajes en redes sociales, necesitamos que más personas ayuden a otras para que no sean víctimas de trata. Infórmate en www.corporaciontamar.org &amp;nbsp; ACERCA DE NUESTRA ORGANIZACIÓN: Tamar es una organización sin ánimo de lucro y de la sociedad civil que tiene como objeto social, contribuir a la conformación de una sociedad más justa donde prevalezca la protección de los derechos humanos, la equidad de género, así como aportar para contrarrestar la trata de personas.Actualmente, Tamar está vinculada a diversos escenarios de participación como Alianza de las organizaciones de la sociedad civil contra la trata de personas y del Capítulo Colombia del Observatorio Latinoamericano sobre Trata de personas. Ha apoyado la realización de investigaciones y control político frente a las actuaciones y omisiones del Estado con relación a la lucha contra la trata de personas, además de coadyuvar a la demanda para que se declarara la inconstitucionalidad de la exigencia de la denuncia para que la víctima de trata de personas recibiera asistencia y el restablecimiento de derechos. ENCUENTRANOS EN: https://www.facebook.com/corporaciontamarhttps://twitter.com/Corptamarwww.corporaciontamar.org &amp;nbsp;</t>
  </si>
  <si>
    <t>Concepto valor pesos colombianos Dolares Formación (talleristas, papeleria, transporte, refrigerios) 2000000 635 Creacion de estrategia de comunicación campaña 1000000 317 Diseño de productos e impresiones 3000000 952 Imprevistos 39000 95 Total proyecto 2000</t>
  </si>
  <si>
    <t>Corptamar</t>
  </si>
  <si>
    <t>https://hipgive.org/wp-content/uploads/2019/03/juntadirectiva3.png</t>
  </si>
  <si>
    <t>https://hipgive.org/wp-content/uploads/2019/03/estadosfinacieros2018.pdf</t>
  </si>
  <si>
    <t>https://hipgive.org/wp-content/uploads/2019/03/Revised-budget-2019-format-Corp-Tamar-(1).xlsx</t>
  </si>
  <si>
    <t>¡Guatemala Giving Challenge por las Ancianitas!</t>
  </si>
  <si>
    <t>Hogar Margarita Cruz Ruíz, (Asociación Amigas de San Vicente)</t>
  </si>
  <si>
    <t>https://hipgive.org/wp-content/uploads/2019/06/acta-de-constitucion-10786.jpg</t>
  </si>
  <si>
    <t>(410) 998-42</t>
  </si>
  <si>
    <t>¡Let´s win the Guatemala Giving Challenge for our dear ladies at Hogar Margarita Cruz Ruíz!</t>
  </si>
  <si>
    <t>¡Ganemos el Guatemala Giving Challenge por nuestras ancianitas del Hogar Margarita Cruz Ruíz!</t>
  </si>
  <si>
    <t>¡Let&amp;#8217;s win the Guatemala Giving Challenge for our dear ladies at Hogar Margarita Cruz Ruíz! Help us win the Guatemala Giving Challenge and the $5,000 grand prize! We at Hogar Margarita Cruz Ruíz care for elderly women in need of a place to call home. We strive to give them the best care we can, by caring from their bodies to their souls. This journey to help, has taken us to meet great, wonderful people who want to make a difference in the world by giving disinterestedly. All of those contributors are responsible for the long lasting labor our home has been able to do through out 43 years. We believe everyone has something to share. Wether is time, money, a special talent, smiles, hope, prayers or some other thing valuable to give to our elderly the best time here. Our goal is to gather at least 50 donations from 50 of these amazing people like you, interested in making a differences, donating as little as $5.00 to how much as you wish. This will give us 50 chances to win the $5,000 to be raffled by HIP Give and TIGO Foundation, within all participant organizations. With your help we can extend the shaded area in our gardens The Home has many needs, but our goal right now is to expand the shady areas through out the gardens so there is more space for our residents to enjoy being in open air. Enjoying time outside, surrounded by nature can be one of the most beneficial activities to do for our elderly. But today we have a limited space where to take them to. For us is very important they get some time breathing fresh air every day. So if we win this prize, our dear ladies will have the opportunity to enjoy more of this time outside. If we get to our $1,000 goal we will be able to buy a small awning with shade enough for two persons. If we win the $5,000 price, we will be able to build a large pergola with enough shade to fit 10! About Hogar Margarita Cruz Ruíz We have been working for the elderly since 1976. The vision of our founder, Margarita Cruz Ruíz, was to bring love and help to those in more need. Still to this date, being elderly, woman, with limited to any resources is one of the most vulnerable profiles in our country and in many others. Our organization is the legacy of this extraordinary human being, who chose to make a difference every day of her life. Is our deepest wish to keep her memory and her work alive for generations to come. Other ways to help You can also help us by spreading the word around about our project! If you can, please share this information with other wonderful people like you! Also! Get in touch with us if you want to share with us your time, your talent, your help, or any other thing valuable to bring love, and a better life to our dear ladies! Thank you for sharing with us a bit of your wonderful self!</t>
  </si>
  <si>
    <t>¡Ganemos el Guatemala Giving Challenge por nuestras ancianitas del Hogar Margarita Cruz Ruíz! En Hogar Margarita Cruz Ruíz atendemos a mujeres ancianas que necesitan un lugar al que llamar hogar. Nos esforzamos por brindarles la mejor atención posible, cuidando de sus cuerpos a sus almas. Este viaje para ayudar nos ha llevado a conocer a personas maravillosas que desean hacer una diferencia en el mundo al dar desinteresadamente. Todos esos colaboradores son responsables de la labor duradera que nuestra casa ha podido hacer durante 43 años. Creemos que todos tienen algo que compartir. Así sea tiempo, dinero, un talento especial, sonrisas, esperanza, oraciones o alguna otra cosa valiosa para dar a nuestras ancianas el mejor momento aquí. Nuestro objetivo es reunir al menos 50 donaciones de 50 de estas increíbles personas como usted, interesadas en hacer una diferencia, donando tan poco como $ 5.00 a la cantidad que desee. Esto nos dará 50 posibilidades de ganar $ 5,000 para ser sorteados por HIPGive y TIGO Foundation, dentro de todas las organizaciones participantes. Con tu apoyo ampliaremos el espacio de sombra en los jardines Disfrutar del tiempo al aire libre, rodeado de naturaleza, puede ser una de las actividades más beneficiosas para nuestras ancianas. Hoy tenemos un espacio limitado a donde llevarlas. Para nosotros es muy importante que tengan un poco de tiempo respirando aire fresco todos los días. Por ello, todo tu apoyo será invertido en expandir las áreas con sombra a través de los jardines para que haya más espacio para que nuestras residentes disfruten al aire libre. Si alcanzamos nuestra meta de $1,000 podremos comprar un toldo pequeño con sombra suficiente para dos personas. Si ganamos el premio de $ 5,000, ¡podremos construir una pérgola grande con suficiente sombra para que quepan 10 personas! Acerca de nosotras Hogar Margarita Cruz Ruíz se ha dedicado a esta labor desde 1976. La visión de nuestra fundadora, Margarita Cruz Ruíz, fue brindar amor y ayuda a quienes más lo necesitan. Aún a esta fecha, ser una mujer mayor, con recursos limitados, es uno de los perfiles más vulnerables en nuestro país y en muchos otros. Nuestra organización es el legado de este extraordinario ser humano, que eligió marcar la diferencia cada día de su vida. Es nuestro deseo más profundo mantener su memoria y su trabajo vivo para las generaciones venideras. Otras maneras de ayudar ¡También puedes ayudarnos difundiendo la información sobre nuestro proyecto! ¡Si puedes, comparte esta información con otras personas maravillosas como tú! Puedes ponerte en contacto con nosotros también si deseas compartir con nosotros tu tiempo, tu talento, tu ayuda o cualquier otra cosa valiosa para traer amor, y una vida mejor a nuestras queridas damas. ¡Gracias por compartir con nosotros un poco de tu maravilloso ser!</t>
  </si>
  <si>
    <t>¡Está en tus manos! Una biblioteca de tablets para jóvenes centroamericanos</t>
  </si>
  <si>
    <t>https://hipgive.org/wp-content/uploads/2019/05/TSI-legal-Status-2015.pdf</t>
  </si>
  <si>
    <t>Nicaragua y Costa Rica</t>
  </si>
  <si>
    <t>Está en tus manos la disminución del embarazo adolescente.</t>
  </si>
  <si>
    <t>¿Sabía usted que Nicaragua es el país latinoamericano con la tasa más alta de embarazo adolescente? NECESITAMOS SU AYUDA. Está en tus manos cambiar esta estadística. ¡Ayúdanos a construir una biblioteca virtual para más de 300 adolescentes, que les empodere a tomar las mejores decisiones! Gracias a una reciente subvención de Grand Challenges Canada, TeenSmart trabajará en estrecha colaboración con 300 adolescentes en Nicaragua con el fin de posponer el inicio de la actividad sexual y promover la igualdad de género en sus comunidades. Debido al conflicto interno que está ocurriendo en dicho país, las familias tienen cada vez más estrés económico y psicológico y nuestros adolescentes se ven afectados de manera desproporcionada. Muchos de ellos no tienen acceso a Internet confiable o las herramientas (tabletas o teléfonos inteligentes) para acceder a los servicios de TeenSmart. Por eso pondremos en sus manos- literalmente- el poder transformador de los servicios en línea de TeenSmart y les daremos las herramientas que necesitan para prosperar. Su donación hoy, ayudará a crear una biblioteca rotativa para préstamo de teléfonos inteligentes y tabletas, además de: Una beca para completar un curso de destrezas para la vida en 4 meses Consejería/coaching 24/7 con expertos en salud. 2 mensajes de texto a la semana motivará y dará pistas a nuestros jóvenes sobre cómo evitar comportamientos de riesgo y convertirse en líderes* &amp;nbsp; Debemos construir la biblioteca antes de junio para comenzar a trabajar estrechamente con adolescentes a través de tecnología. ¡Tu donación hoy hará que este proyecto sea posible y te necesitamos! Haga su donación hoy haciendo clic en el botón Donar o eligiendo una de las opciones a continuación: Otras maneras de hacer su donación: TeenSmart International es una organización sin fines de lucro 501c3, por lo que su donación es deducible de impuestos en los Estados Unidos. También puede hacer una donación deducible de impuestos en Costa Rica. Si desea hacerlo, escríbanos (mcoffman@teensmart.net) para recibir instrucciones detalladas. &amp;nbsp; Donaciones por transferencia bancaria Costa Rica Scotiabank S.A. Costa Rica &amp;nbsp; TeenSmart Internacional Cédula jurídica 3-013-468741 Cuenta de Dolares CR 67012300180000005663 Número de Cuenta SINPE 12300180000005663 &amp;nbsp; DaVivienda Costa Rica TeenSmart Internacional Cédula jurídica 3-013-468741 Cuenta de Colones 10401640502769610 &amp;nbsp; Nicaragua Bac-Credomatic Nicaragua TeenSmart Internacional Cuenta #362287856 CIF 926463 &amp;nbsp; Estados Unidos Información bancaria de los EEUU esta disponible escribiendo a Mary Coffman: mcoffman@teensmart.net. &amp;nbsp;</t>
  </si>
  <si>
    <t>¡Cambia la historia de una mujer!</t>
  </si>
  <si>
    <t>Dress For Success Guatemala City</t>
  </si>
  <si>
    <t>https://hipgive.org/wp-content/uploads/2019/06/Escritura-de-Constitución-y-ampliaciones-y-razón-de-registro.pdf</t>
  </si>
  <si>
    <t>Sonia</t>
  </si>
  <si>
    <t>guatemalacity@dressforsuccess.org</t>
  </si>
  <si>
    <t>(502) 520-83292</t>
  </si>
  <si>
    <t>¡impacta una vida, dona hoy!</t>
  </si>
  <si>
    <t>&amp;nbsp; &amp;#8220;Tu historia se parece a la mía&amp;#8221;; eso fue lo que pensé cuando descubrí que hay muchas mujeres vulnerables que se enfrentan cada día con pocas herramientas, pero con muchas ganas de salir adelante. Decidí que quiero cambiar la historia de más mujeres, y en mi búsqueda encontré a Dress For Success; una organización internacional que empodera a mujeres en desventaja para lograr su independencia económica, proporcionando una red de apoyo, atuendo profesional y brinda herramientas de desarrollo para prosperar en su trabajo y en la vida. Soy Sonia Hurtarte y desde el año 2018 hemos empoderado a muchas mujeres guatemaltecas a tener una vida próspera, enfrentando su vida con dignidad. El equipo de Dress For Success Guatemala City, está listo para la siguiente fase del proyecto, ésta incluye la implementación del centro de capacitación, el cual ayudará a continuar desarrollando a nuestras beneficiadas y apoyarlas a seguir abriéndose puertas en su vida profesional. Queremos seguir cambiando la vida de más mujeres, y para esto necesitamos fondos para implementar y equipar el centro de capacitación. Apóyanos a cambiar la historia de una mujer haciendo tu donación en esta plataforma y así ganar el reto. Impacta una vida, dona hoy. ¿Qué cubrirán las donaciones: Con este aporte convertiremos nuestro centro de capacitación en un área con un ambiente confortable, con acceso a 4 computadoras, impresoras, y programas profesionales que en la actualidad no tenemos disponibles. Será un centro multifuncional ya que también instalaremos espejos para la capacitación de temas de vestuario e imagen, tendremos una pantalla para las presentaciones, black out que controle la iluminación y accesorios adecuados. Así lograremos continuar transformando las vidas de las mujeres, desarrollándolas profesionalmente. Por qué importa: Nuestra asociación opera a través de donaciones, y voluntariado. Ver la transformación de una mujer que ha recuperado la confianza y seguridad en sí misma nos motiva a seguir adelante. Sin embargo, este cambio necesita un seguimiento y una constante capacitación. Hemos tenido la experiencia de ver como, al abrirle la puerta a una mujer cambia su vida y la de su núcleo familiar, transformando la vida de los que la rodean, sus hijos, hermanitos, papás, abuelitos. Con el centro de capacitación funcionando podremos dar talleres mensuales durante todo el año con el apoyo de todos los profesionales que voluntariamente donan su tiempo. Desafíos potenciales: Tu apoyo es importante para conseguir la meta de ganar los $.5mil dólares, también queremos que más personas se sumen, además de donar puedes apoyarnos siendo nuestros embajadores, compartiendo esta pagina y siguiéndonos en nuestras redes sociales Facebook e Instagram como @dressforsuccessGT o visita nuestra pagina https://guatemalacity.dressforsuccess.org Acerca de nuestra organización: Es una organización internacional con sede en más de 150 ciudades en el mundo que inicia operaciones en Guatemala en el 2018 bajo el nombre Dress For Success Guatemala City. Su objetivo es lograr la independencia económica, de mujeres en desventaja, proporcionando una red de apoyo, atuendo profesional y herramientas de desarrollo para prosperar en el trabajo y en la vida. Servimos a mujeres que están listas para trabajar, que son referidas por organizaciones gubernamentales y no gubernamentales, que incluyen agencias contra la violencia doméstica, programas de entrenamiento para empleos y asociaciones que trabajan con jóvenes que están saliendo adelante. &amp;nbsp;</t>
  </si>
  <si>
    <t>Presupuesto PROYECTO Centro de Capacitación DECRIPCION VALOR UNITARIO UNIDADES TOTAL 1 Butaca 200 1 200.00 4 Sillas 300 4 1200.00 1 Espejo Grande 1500 1 1500.00 2 cortinas Enrollables 375 3 1125.00 2 Islas de tres personas 5,000.00 2 10000.00 1 pantalla 3,500 1 3500.00 6 espejos para Isla con Luces 1,000.00 6 6000.00 4 Computadoras 4,000.00 4 16000.00 Pintura y accesorios 475 N/A 475.00 TOTAL Q. 40000</t>
  </si>
  <si>
    <t>https://hipgive.org/wp-content/uploads/2019/06/JD-DFS-Guatemala-City.pdf</t>
  </si>
  <si>
    <t>https://hipgive.org/wp-content/uploads/2019/06/Resolución-exoneración-Sat--07-08-2018.pdf - https://hipgive.org/wp-content/uploads/2019/06/RTU-de-la-entidad-Dress-For-Succes.pdf</t>
  </si>
  <si>
    <t>¡Ayúdame a tener un hogar lejos de casa!</t>
  </si>
  <si>
    <t>Fundación Infantil Ronald McDonald México</t>
  </si>
  <si>
    <t>https://hipgive.org/wp-content/uploads/2019/03/Acta-Constitutiva-Fundación-AC-88537.pdf</t>
  </si>
  <si>
    <t>Dulce</t>
  </si>
  <si>
    <t>dulce.torres@casaronald.org.mx</t>
  </si>
  <si>
    <t>¡Tú puedes ayudar a mujeres que están atravesando uno de los momentos más difíciles de sus vidas, tener un hijo enfermo!</t>
  </si>
  <si>
    <t>Imagina que tu hijo ha sido diagnosticado con una enfermedad que amenaza su vida, ustedes viven en una pequeña comunidad en el interior de la República Mexicana. El personal médico de tu ciudad les avisa que no pueden hacer algo por su hijo con los recursos que tienen. El doctor recomienda que busques tratamiento especializado en un Hospital en una Ciudad lejos de tu comunidad. Este es el escenario al que se han enfrentado más de 100,000 mujeres en México cuando llegan a tocar las puertas de la Fundación Infantil Ronald McDonald. Cuando las madres y sus niños tienen que viajar distancias muy lejanas para poder acceder a mejores cuidados médicos, el alojamiento para las familias puede ser muy costos o no estar disponible. Con tu apoyo podremos llegar a más mujeres y sus hijos que necesitan el apoyo del programa Casa Ronald McDonald para: Servir como puente de acceso a atención médica especializada para los niños gravemente enfermos que deben viajar largas distancias para ser atendidos. Ofrecer confort físico, emocional y en general apoyo a las mujeres y sus hijos. Mejorar la experiencia en el hospital para las madres y sus hijos. Optimizar la manera en que la familia enfrenta la crisis médica y permanece unida y la recuperación del niño. La Fundación Infantil Ronald McDonald es un aliado en facilitar la atención centrada en la familia, nos esforzamos por ser parte de la solución para mejorar la vida de los niños y mamás que por lo general son las que asisten con sus hijos, al proporcionarles programas que los fortalecen en tiempos difíciles. Nuestro principal programa: Casa Ronald McDonald, ayuda a las madres de familia a que permanezcan cerca de sus hijos enfermos o lesionados, aumentando su capacidad de pasar más tiempo con ellos, interactuar con su equipo médico y participar activamente en las decisiones acerca del tratamiento. Los servicios que reciben las familias en las Casas de Ronald McDonald son compatibles con un dormitorio familiar que incluyen: comidas saludables caseras, dormitorio privado con baño, salas de juegos y actividades recreativas para niños, suites especiales para niños con sistemas inmunitarios reprimidos, transporte a hospitales y servicios de asistencia no clínicos. ¿Por qué importa lo que hacemos en este proyecto? Las Casas Ronald McDonald proporcionan alojamiento a las familias reduciendo el estrés y la carga financiera Proximidad al hospital proporciona importantes beneficios psicosociales Las Casas Ronald McDonald ayudan a mejorar la calidad de vida de las madres y sus hijos Las Casas Ronald ayuda a fortalecer la habilidad de enfrentar la crisis médica Las madres pueden dormir mejorar en las Casas Ronald McDonald ¿Qué vamos a hacer específicamente en este proyecto? Apoyo para cubrir el costo de cuidar a nuestras familias alojadas en una habitación por un año, cada habitación está ocupada por al menos 30 familias en un año. Proporcionar tres comidas al día para al menos 30 familias en un año Proporcionar transporte de / a hospitales a 30 familias en un año. Respaldar los servicios de lavandería y limpieza de un dormitorio familiar durante un año. Como vamos a invertir el apoyo: Sueldos y salarios de gerente de la Casa, cocineras, chofer y trabajadora social &amp;#8211; $ 6,000 Dólares Gasolina para el transporte &amp;#8211; $ 2,000 Dólares Seguridad y vigilancia &amp;#8211; $ 2,000 Dólares ¿Quiénes somos? La Fundación Infantil Ronald McDonald cuenta con dos programas, las Casas de Ronald McDonald proporcionan un &amp;#8220;Hogar lejos del hogar&amp;#8221; para las familias cuyos niños están bajo tratamiento médico por enfermedades o lesiones graves, brindando hospedaje, alimentación y transporte sin costo. Contamos con 3 Casas Ronald McDonald ubicadas en CDMX, Estado de México y Puebla. También operamos las Salas Familiares Ronald McDonald, un espacio donde los niños juegan, estudian y se divierten mientras están hospitalizados. Existen 6 Salas Familiares en hospitales públicos de diferentes estados de la República. A través de la alianza que tenemos con la Secretaría de Salud y la Secretaría de Educación, el programa “Sigamos aprendiendo en el Hospital” se imparte en nuestras salas brindando la oportunidad de continuar con sus estudios a niños y adolescentes. Paralelamente las salas son un remanso de descanso para los padres mientras acompañan a sus hijos en el hospital. En ambos programas, desde su apertura en 1997 a la fecha, hemos beneficiado a más de 102,000 niños. ¿Quieres involucrarte con la Fundación Infantil Ronald McDonald? Puede visitarnos en alguna de nuestras Casas Ronald McDonald Tlalpan, Tlalnepantla y Puebla Visita nuestro sitio web: www.rmhcamericalatina.org/Mexico Danos “Me gusta” en Facebook www.facebook.com/FundacionRonaldMcDonaldMx ¡Súmate y CAMBIA LA VIDA DE UN NIÑO, con sólo $ 200 PESOS AL MES HACES LA DIFERENCIA! Para mayores informes comunícate a: comunicacion@casaronald.org.mx</t>
  </si>
  <si>
    <t>https://youtu.be/E4R1sYF3-GE</t>
  </si>
  <si>
    <t>Dulce Torres</t>
  </si>
  <si>
    <t>https://hipgive.org/wp-content/uploads/2019/04/Relación-MIembros-Consejo-Fundación.pdf</t>
  </si>
  <si>
    <t>https://hipgive.org/wp-content/uploads/2019/04/Estados-financieros-dictaminados-2017-Fundacion-Infantil.pdf</t>
  </si>
  <si>
    <t>https://hipgive.org/wp-content/uploads/2019/04/Presupuesto-2019.pdf</t>
  </si>
  <si>
    <t>¡&amp;#8221;SI&amp;#8221; a los derechos sexuales de las niñas y adolescentes!</t>
  </si>
  <si>
    <t>APA170130MK5</t>
  </si>
  <si>
    <t>https://hipgive.org/wp-content/uploads/2019/01/Acta-Constitutiva-APAV-AC-(1).pdf</t>
  </si>
  <si>
    <t>!Respetame!</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</si>
</sst>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dd-mm-yyyy"/>
    <numFmt numFmtId="165" formatCode="d-m-yyyy"/>
    <numFmt numFmtId="166" formatCode="yyyy-mm-dd"/>
    <numFmt numFmtId="167" formatCode="&quot;$&quot;#,##0.00"/>
  </numFmts>
  <fonts count="8">
    <font>
      <sz val="10.0"/>
      <color rgb="FF000000"/>
      <name val="Arial"/>
    </font>
    <font/>
    <font>
      <b/>
      <color rgb="FF000000"/>
      <name val="Helvetica Neue"/>
    </font>
    <font>
      <color rgb="FF000000"/>
      <name val="Helvetica Neue"/>
    </font>
    <font>
      <u/>
      <color rgb="FF000000"/>
      <name val="Helvetica Neue"/>
    </font>
    <font>
      <u/>
      <color rgb="FF000000"/>
      <name val="Helvetica Neue"/>
    </font>
    <font>
      <u/>
      <color rgb="FF0000FF"/>
    </font>
    <font>
      <u/>
      <color rgb="FF000000"/>
      <name val="Helvetica Neue"/>
    </font>
  </fonts>
  <fills count="4">
    <fill>
      <patternFill patternType="none"/>
    </fill>
    <fill>
      <patternFill patternType="lightGray"/>
    </fill>
    <fill>
      <patternFill patternType="solid">
        <fgColor rgb="FFB0B3B2"/>
        <bgColor rgb="FFB0B3B2"/>
      </patternFill>
    </fill>
    <fill>
      <patternFill patternType="solid">
        <fgColor rgb="FFD4D4D4"/>
        <bgColor rgb="FFD4D4D4"/>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1">
    <xf borderId="0" fillId="0" fontId="0" numFmtId="0" xfId="0" applyAlignment="1" applyFont="1">
      <alignment readingOrder="0" shrinkToFit="0" vertical="bottom" wrapText="0"/>
    </xf>
    <xf borderId="0" fillId="0" fontId="1" numFmtId="0" xfId="0" applyAlignment="1" applyFont="1">
      <alignment readingOrder="0"/>
    </xf>
    <xf borderId="1" fillId="2" fontId="2" numFmtId="0" xfId="0" applyAlignment="1" applyBorder="1" applyFill="1" applyFont="1">
      <alignment horizontal="center" readingOrder="0" shrinkToFit="0" vertical="top" wrapText="0"/>
    </xf>
    <xf borderId="1" fillId="2" fontId="2" numFmtId="0" xfId="0" applyAlignment="1" applyBorder="1" applyFont="1">
      <alignment readingOrder="0" shrinkToFit="0" vertical="top" wrapText="0"/>
    </xf>
    <xf borderId="1" fillId="2" fontId="1" numFmtId="0" xfId="0" applyAlignment="1" applyBorder="1" applyFont="1">
      <alignment shrinkToFit="0" vertical="top" wrapText="0"/>
    </xf>
    <xf borderId="1" fillId="3" fontId="2" numFmtId="0" xfId="0" applyAlignment="1" applyBorder="1" applyFill="1" applyFont="1">
      <alignment horizontal="center" readingOrder="0" shrinkToFit="0" vertical="top" wrapText="0"/>
    </xf>
    <xf borderId="1" fillId="0" fontId="3" numFmtId="0" xfId="0" applyAlignment="1" applyBorder="1" applyFont="1">
      <alignment horizontal="center" readingOrder="0" shrinkToFit="0" vertical="top" wrapText="0"/>
    </xf>
    <xf borderId="1" fillId="0" fontId="3" numFmtId="0" xfId="0" applyAlignment="1" applyBorder="1" applyFont="1">
      <alignment readingOrder="0" shrinkToFit="0" vertical="top" wrapText="0"/>
    </xf>
    <xf borderId="1" fillId="0" fontId="1" numFmtId="0" xfId="0" applyAlignment="1" applyBorder="1" applyFont="1">
      <alignment shrinkToFit="0" vertical="top" wrapText="0"/>
    </xf>
    <xf borderId="1" fillId="0" fontId="3" numFmtId="164" xfId="0" applyAlignment="1" applyBorder="1" applyFont="1" applyNumberFormat="1">
      <alignment readingOrder="0" shrinkToFit="0" vertical="top" wrapText="0"/>
    </xf>
    <xf borderId="1" fillId="3" fontId="2" numFmtId="0" xfId="0" applyAlignment="1" applyBorder="1" applyFont="1">
      <alignment readingOrder="0" shrinkToFit="0" vertical="top" wrapText="0"/>
    </xf>
    <xf borderId="1" fillId="0" fontId="4" numFmtId="0" xfId="0" applyAlignment="1" applyBorder="1" applyFont="1">
      <alignment readingOrder="0" shrinkToFit="0" vertical="top" wrapText="0"/>
    </xf>
    <xf borderId="1" fillId="0" fontId="3" numFmtId="164" xfId="0" applyAlignment="1" applyBorder="1" applyFont="1" applyNumberFormat="1">
      <alignment horizontal="center" readingOrder="0" shrinkToFit="0" vertical="top" wrapText="0"/>
    </xf>
    <xf borderId="1" fillId="0" fontId="1" numFmtId="0" xfId="0" applyAlignment="1" applyBorder="1" applyFont="1">
      <alignment readingOrder="0" shrinkToFit="0" vertical="top" wrapText="0"/>
    </xf>
    <xf borderId="1" fillId="0" fontId="3" numFmtId="165" xfId="0" applyAlignment="1" applyBorder="1" applyFont="1" applyNumberFormat="1">
      <alignment readingOrder="0" shrinkToFit="0" vertical="top" wrapText="0"/>
    </xf>
    <xf borderId="1" fillId="0" fontId="3" numFmtId="0" xfId="0" applyAlignment="1" applyBorder="1" applyFont="1">
      <alignment shrinkToFit="0" vertical="top" wrapText="0"/>
    </xf>
    <xf borderId="1" fillId="0" fontId="3" numFmtId="165" xfId="0" applyAlignment="1" applyBorder="1" applyFont="1" applyNumberFormat="1">
      <alignment horizontal="center" readingOrder="0" shrinkToFit="0" vertical="top" wrapText="0"/>
    </xf>
    <xf borderId="1" fillId="0" fontId="3" numFmtId="166" xfId="0" applyAlignment="1" applyBorder="1" applyFont="1" applyNumberFormat="1">
      <alignment readingOrder="0" shrinkToFit="0" vertical="top" wrapText="0"/>
    </xf>
    <xf quotePrefix="1" borderId="1" fillId="0" fontId="3" numFmtId="0" xfId="0" applyAlignment="1" applyBorder="1" applyFont="1">
      <alignment readingOrder="0" shrinkToFit="0" vertical="top" wrapText="0"/>
    </xf>
    <xf borderId="1" fillId="0" fontId="3" numFmtId="167" xfId="0" applyAlignment="1" applyBorder="1" applyFont="1" applyNumberFormat="1">
      <alignment readingOrder="0" shrinkToFit="0" vertical="top" wrapText="0"/>
    </xf>
    <xf borderId="0" fillId="0" fontId="1" numFmtId="0" xfId="0" applyAlignment="1" applyFont="1">
      <alignment horizontal="center"/>
    </xf>
    <xf borderId="1" fillId="2" fontId="1" numFmtId="0" xfId="0" applyAlignment="1" applyBorder="1" applyFont="1">
      <alignment horizontal="center" shrinkToFit="0" vertical="top" wrapText="0"/>
    </xf>
    <xf borderId="1" fillId="0" fontId="5" numFmtId="0" xfId="0" applyAlignment="1" applyBorder="1" applyFont="1">
      <alignment horizontal="center" readingOrder="0" shrinkToFit="0" vertical="top" wrapText="0"/>
    </xf>
    <xf borderId="1" fillId="0" fontId="1" numFmtId="0" xfId="0" applyAlignment="1" applyBorder="1" applyFont="1">
      <alignment horizontal="center" shrinkToFit="0" vertical="top" wrapText="0"/>
    </xf>
    <xf borderId="1" fillId="0" fontId="3" numFmtId="0" xfId="0" applyAlignment="1" applyBorder="1" applyFont="1">
      <alignment horizontal="center" shrinkToFit="0" vertical="top" wrapText="0"/>
    </xf>
    <xf borderId="1" fillId="0" fontId="1" numFmtId="0" xfId="0" applyAlignment="1" applyBorder="1" applyFont="1">
      <alignment horizontal="center" readingOrder="0" shrinkToFit="0" vertical="top" wrapText="0"/>
    </xf>
    <xf borderId="1" fillId="0" fontId="3" numFmtId="3" xfId="0" applyAlignment="1" applyBorder="1" applyFont="1" applyNumberFormat="1">
      <alignment readingOrder="0" shrinkToFit="0" vertical="top" wrapText="0"/>
    </xf>
    <xf borderId="1" fillId="0" fontId="3" numFmtId="3" xfId="0" applyAlignment="1" applyBorder="1" applyFont="1" applyNumberFormat="1">
      <alignment horizontal="center" readingOrder="0" shrinkToFit="0" vertical="top" wrapText="0"/>
    </xf>
    <xf borderId="1" fillId="0" fontId="6" numFmtId="0" xfId="0" applyAlignment="1" applyBorder="1" applyFont="1">
      <alignment readingOrder="0" shrinkToFit="0" vertical="top" wrapText="0"/>
    </xf>
    <xf borderId="1" fillId="2" fontId="2" numFmtId="0" xfId="0" applyAlignment="1" applyBorder="1" applyFont="1">
      <alignment horizontal="right" readingOrder="0" shrinkToFit="0" vertical="top" wrapText="0"/>
    </xf>
    <xf borderId="1" fillId="2" fontId="2" numFmtId="0" xfId="0" applyAlignment="1" applyBorder="1" applyFont="1">
      <alignment horizontal="left" readingOrder="0" shrinkToFit="0" vertical="top" wrapText="0"/>
    </xf>
    <xf borderId="1" fillId="2" fontId="1" numFmtId="0" xfId="0" applyAlignment="1" applyBorder="1" applyFont="1">
      <alignment vertical="top"/>
    </xf>
    <xf borderId="1" fillId="3" fontId="2" numFmtId="0" xfId="0" applyAlignment="1" applyBorder="1" applyFont="1">
      <alignment horizontal="right" readingOrder="0" shrinkToFit="0" vertical="top" wrapText="0"/>
    </xf>
    <xf borderId="1" fillId="0" fontId="3" numFmtId="164" xfId="0" applyAlignment="1" applyBorder="1" applyFont="1" applyNumberFormat="1">
      <alignment horizontal="left" readingOrder="0" shrinkToFit="0" vertical="top" wrapText="0"/>
    </xf>
    <xf borderId="1" fillId="0" fontId="3" numFmtId="0" xfId="0" applyAlignment="1" applyBorder="1" applyFont="1">
      <alignment horizontal="left" readingOrder="0" shrinkToFit="0" vertical="top" wrapText="0"/>
    </xf>
    <xf borderId="1" fillId="0" fontId="7" numFmtId="0" xfId="0" applyAlignment="1" applyBorder="1" applyFont="1">
      <alignment horizontal="left" readingOrder="0" shrinkToFit="0" vertical="top" wrapText="0"/>
    </xf>
    <xf borderId="1" fillId="0" fontId="1" numFmtId="0" xfId="0" applyAlignment="1" applyBorder="1" applyFont="1">
      <alignment horizontal="left" shrinkToFit="0" vertical="top" wrapText="0"/>
    </xf>
    <xf borderId="1" fillId="0" fontId="1" numFmtId="0" xfId="0" applyAlignment="1" applyBorder="1" applyFont="1">
      <alignment vertical="top"/>
    </xf>
    <xf borderId="1" fillId="0" fontId="3" numFmtId="3" xfId="0" applyAlignment="1" applyBorder="1" applyFont="1" applyNumberFormat="1">
      <alignment horizontal="left" readingOrder="0" shrinkToFit="0" vertical="top" wrapText="0"/>
    </xf>
    <xf borderId="1" fillId="0" fontId="1" numFmtId="0" xfId="0" applyAlignment="1" applyBorder="1" applyFont="1">
      <alignment horizontal="left" readingOrder="0" shrinkToFit="0" vertical="top" wrapText="0"/>
    </xf>
    <xf borderId="0" fillId="0" fontId="1" numFmtId="0" xfId="0" applyAlignment="1" applyFont="1">
      <alignment horizontal="right"/>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90" Type="http://schemas.openxmlformats.org/officeDocument/2006/relationships/hyperlink" Target="https://hipgive.org/wp-content/uploads/2017/01/6.30.16-draft.pdf" TargetMode="External"/><Relationship Id="rId194" Type="http://schemas.openxmlformats.org/officeDocument/2006/relationships/hyperlink" Target="mailto:lcamarillo@svrep.org" TargetMode="External"/><Relationship Id="rId193" Type="http://schemas.openxmlformats.org/officeDocument/2006/relationships/hyperlink" Target="https://youtu.be/YN95tyeubOI" TargetMode="External"/><Relationship Id="rId192" Type="http://schemas.openxmlformats.org/officeDocument/2006/relationships/hyperlink" Target="mailto:lcamarillo@svrep.org" TargetMode="External"/><Relationship Id="rId191" Type="http://schemas.openxmlformats.org/officeDocument/2006/relationships/hyperlink" Target="https://hipgive.org/wp-content/uploads/2017/01/FY17-Budget-Overview-Budget---FY17-P&amp;L-w-Capital-Improvements.pdf" TargetMode="External"/><Relationship Id="rId187" Type="http://schemas.openxmlformats.org/officeDocument/2006/relationships/hyperlink" Target="mailto:justin@myneighborhoodproject.org" TargetMode="External"/><Relationship Id="rId186" Type="http://schemas.openxmlformats.org/officeDocument/2006/relationships/hyperlink" Target="mailto:mixbalac@gmail.com" TargetMode="External"/><Relationship Id="rId185" Type="http://schemas.openxmlformats.org/officeDocument/2006/relationships/hyperlink" Target="https://youtu.be/0k3_-J_-kEg" TargetMode="External"/><Relationship Id="rId184" Type="http://schemas.openxmlformats.org/officeDocument/2006/relationships/hyperlink" Target="mailto:mixbalac@gmail.com" TargetMode="External"/><Relationship Id="rId189" Type="http://schemas.openxmlformats.org/officeDocument/2006/relationships/hyperlink" Target="https://hipgive.org/wp-content/uploads/2017/01/NSNP_501(c)3-status.pdf" TargetMode="External"/><Relationship Id="rId188" Type="http://schemas.openxmlformats.org/officeDocument/2006/relationships/hyperlink" Target="https://hipgive.org/wp-content/uploads/2017/01/NSNP-Board-of-Directors---FY17--names-titles-affiliations-only.pdf" TargetMode="External"/><Relationship Id="rId183" Type="http://schemas.openxmlformats.org/officeDocument/2006/relationships/hyperlink" Target="mailto:anapatricia@chicagoyouthboxingclub.org" TargetMode="External"/><Relationship Id="rId182" Type="http://schemas.openxmlformats.org/officeDocument/2006/relationships/hyperlink" Target="https://youtu.be/rmMeEARcLjw" TargetMode="External"/><Relationship Id="rId181" Type="http://schemas.openxmlformats.org/officeDocument/2006/relationships/hyperlink" Target="mailto:anapatricia@chicagoyouthboxingclub.org" TargetMode="External"/><Relationship Id="rId180" Type="http://schemas.openxmlformats.org/officeDocument/2006/relationships/hyperlink" Target="mailto:rmaldonado@pcrcweb.org" TargetMode="External"/><Relationship Id="rId176" Type="http://schemas.openxmlformats.org/officeDocument/2006/relationships/hyperlink" Target="https://youtu.be/opxnI60uEkQ" TargetMode="External"/><Relationship Id="rId297" Type="http://schemas.openxmlformats.org/officeDocument/2006/relationships/hyperlink" Target="https://youtu.be/yJ-Fi7bJuhI" TargetMode="External"/><Relationship Id="rId175" Type="http://schemas.openxmlformats.org/officeDocument/2006/relationships/hyperlink" Target="mailto:karla.meyers@maketheroadny.org" TargetMode="External"/><Relationship Id="rId296" Type="http://schemas.openxmlformats.org/officeDocument/2006/relationships/hyperlink" Target="mailto:andrea.mendez@oportunidades.org.sv" TargetMode="External"/><Relationship Id="rId174" Type="http://schemas.openxmlformats.org/officeDocument/2006/relationships/hyperlink" Target="mailto:manuelmelendez121@gmail.com" TargetMode="External"/><Relationship Id="rId295" Type="http://schemas.openxmlformats.org/officeDocument/2006/relationships/hyperlink" Target="mailto:schicas@missioncouncil.org" TargetMode="External"/><Relationship Id="rId173" Type="http://schemas.openxmlformats.org/officeDocument/2006/relationships/hyperlink" Target="mailto:manuelmelendez121@gmail.com" TargetMode="External"/><Relationship Id="rId294" Type="http://schemas.openxmlformats.org/officeDocument/2006/relationships/hyperlink" Target="mailto:schicas@missioncouncil.org" TargetMode="External"/><Relationship Id="rId179" Type="http://schemas.openxmlformats.org/officeDocument/2006/relationships/hyperlink" Target="mailto:ekhin@pcrcweb.org" TargetMode="External"/><Relationship Id="rId178" Type="http://schemas.openxmlformats.org/officeDocument/2006/relationships/hyperlink" Target="mailto:katherine@share-elsalvador.org" TargetMode="External"/><Relationship Id="rId299" Type="http://schemas.openxmlformats.org/officeDocument/2006/relationships/hyperlink" Target="mailto:obed@ccate.org" TargetMode="External"/><Relationship Id="rId177" Type="http://schemas.openxmlformats.org/officeDocument/2006/relationships/hyperlink" Target="mailto:Chloe.Tribich@maketheroadny.org" TargetMode="External"/><Relationship Id="rId298" Type="http://schemas.openxmlformats.org/officeDocument/2006/relationships/hyperlink" Target="mailto:zuleyma.alvarado@oportunidades.org.sv" TargetMode="External"/><Relationship Id="rId198" Type="http://schemas.openxmlformats.org/officeDocument/2006/relationships/hyperlink" Target="http://www.elcentronc.org" TargetMode="External"/><Relationship Id="rId197" Type="http://schemas.openxmlformats.org/officeDocument/2006/relationships/hyperlink" Target="mailto:fduque@elcentronc.org" TargetMode="External"/><Relationship Id="rId196" Type="http://schemas.openxmlformats.org/officeDocument/2006/relationships/hyperlink" Target="mailto:casasanjuan.ish@gmail.com" TargetMode="External"/><Relationship Id="rId195" Type="http://schemas.openxmlformats.org/officeDocument/2006/relationships/hyperlink" Target="mailto:casasanjuan.ish@gmail.com" TargetMode="External"/><Relationship Id="rId199" Type="http://schemas.openxmlformats.org/officeDocument/2006/relationships/hyperlink" Target="http://www.elcentronc.org" TargetMode="External"/><Relationship Id="rId150" Type="http://schemas.openxmlformats.org/officeDocument/2006/relationships/hyperlink" Target="https://hipgive.org/wp-content/uploads/2019/04/Board-of-Directors-Trustees-3-2019.docx" TargetMode="External"/><Relationship Id="rId271" Type="http://schemas.openxmlformats.org/officeDocument/2006/relationships/hyperlink" Target="mailto:focacomunica@gmail.com" TargetMode="External"/><Relationship Id="rId392" Type="http://schemas.openxmlformats.org/officeDocument/2006/relationships/hyperlink" Target="mailto:comunicacion@casa-alianzamexico.org" TargetMode="External"/><Relationship Id="rId270" Type="http://schemas.openxmlformats.org/officeDocument/2006/relationships/hyperlink" Target="https://youtu.be/iWEW6GKgH5U" TargetMode="External"/><Relationship Id="rId391" Type="http://schemas.openxmlformats.org/officeDocument/2006/relationships/hyperlink" Target="mailto:noemi@mujeresunidas.net" TargetMode="External"/><Relationship Id="rId390" Type="http://schemas.openxmlformats.org/officeDocument/2006/relationships/hyperlink" Target="mailto:aide@mujeresunidas.net" TargetMode="External"/><Relationship Id="rId1" Type="http://schemas.openxmlformats.org/officeDocument/2006/relationships/hyperlink" Target="mailto:edytra.proyectos@gmail.com" TargetMode="External"/><Relationship Id="rId2" Type="http://schemas.openxmlformats.org/officeDocument/2006/relationships/hyperlink" Target="https://youtu.be/m9NPVhkADt0" TargetMode="External"/><Relationship Id="rId3" Type="http://schemas.openxmlformats.org/officeDocument/2006/relationships/hyperlink" Target="mailto:edytra.proyectos@gmail.com" TargetMode="External"/><Relationship Id="rId149" Type="http://schemas.openxmlformats.org/officeDocument/2006/relationships/hyperlink" Target="mailto:development@museo.org" TargetMode="External"/><Relationship Id="rId4" Type="http://schemas.openxmlformats.org/officeDocument/2006/relationships/hyperlink" Target="mailto:lblatinocivic@yahoo.com" TargetMode="External"/><Relationship Id="rId148" Type="http://schemas.openxmlformats.org/officeDocument/2006/relationships/hyperlink" Target="mailto:development@museo.org" TargetMode="External"/><Relationship Id="rId269" Type="http://schemas.openxmlformats.org/officeDocument/2006/relationships/hyperlink" Target="mailto:focacomunica@gmail.com" TargetMode="External"/><Relationship Id="rId9" Type="http://schemas.openxmlformats.org/officeDocument/2006/relationships/hyperlink" Target="mailto:mrcain@sanmigueldc.org" TargetMode="External"/><Relationship Id="rId143" Type="http://schemas.openxmlformats.org/officeDocument/2006/relationships/hyperlink" Target="mailto:alfonso-ruiz@hotmail.com" TargetMode="External"/><Relationship Id="rId264" Type="http://schemas.openxmlformats.org/officeDocument/2006/relationships/hyperlink" Target="mailto:karina@projectboon.org" TargetMode="External"/><Relationship Id="rId385" Type="http://schemas.openxmlformats.org/officeDocument/2006/relationships/hyperlink" Target="mailto:sli@unc.edu" TargetMode="External"/><Relationship Id="rId142" Type="http://schemas.openxmlformats.org/officeDocument/2006/relationships/hyperlink" Target="mailto:john.yap@hiponline.org" TargetMode="External"/><Relationship Id="rId263" Type="http://schemas.openxmlformats.org/officeDocument/2006/relationships/hyperlink" Target="mailto:luis@buildingskills.org" TargetMode="External"/><Relationship Id="rId384" Type="http://schemas.openxmlformats.org/officeDocument/2006/relationships/hyperlink" Target="mailto:elainemt2002@gmail.com" TargetMode="External"/><Relationship Id="rId141" Type="http://schemas.openxmlformats.org/officeDocument/2006/relationships/hyperlink" Target="mailto:john.yap@hiponline.org" TargetMode="External"/><Relationship Id="rId262" Type="http://schemas.openxmlformats.org/officeDocument/2006/relationships/hyperlink" Target="mailto:luis@buildingskills.org" TargetMode="External"/><Relationship Id="rId383" Type="http://schemas.openxmlformats.org/officeDocument/2006/relationships/hyperlink" Target="mailto:katiae.gomez@gmail.com" TargetMode="External"/><Relationship Id="rId140" Type="http://schemas.openxmlformats.org/officeDocument/2006/relationships/hyperlink" Target="mailto:garciaj4@SFUSD.edu" TargetMode="External"/><Relationship Id="rId261" Type="http://schemas.openxmlformats.org/officeDocument/2006/relationships/hyperlink" Target="mailto:kelsea@prosperacoops.org" TargetMode="External"/><Relationship Id="rId382" Type="http://schemas.openxmlformats.org/officeDocument/2006/relationships/hyperlink" Target="https://youtu.be/F8Y8Ijhhe68" TargetMode="External"/><Relationship Id="rId5" Type="http://schemas.openxmlformats.org/officeDocument/2006/relationships/hyperlink" Target="mailto:lblatinocivic@yahoo.com" TargetMode="External"/><Relationship Id="rId147" Type="http://schemas.openxmlformats.org/officeDocument/2006/relationships/hyperlink" Target="mailto:grants@friendsofelsol.org" TargetMode="External"/><Relationship Id="rId268" Type="http://schemas.openxmlformats.org/officeDocument/2006/relationships/hyperlink" Target="mailto:cocampo@ffsj.org" TargetMode="External"/><Relationship Id="rId389" Type="http://schemas.openxmlformats.org/officeDocument/2006/relationships/hyperlink" Target="https://hipgive.org/wp-content/uploads/2016/11/2015-SLI-Operational-Budget.xlsx" TargetMode="External"/><Relationship Id="rId6" Type="http://schemas.openxmlformats.org/officeDocument/2006/relationships/hyperlink" Target="mailto:infocula@gmail.com" TargetMode="External"/><Relationship Id="rId146" Type="http://schemas.openxmlformats.org/officeDocument/2006/relationships/hyperlink" Target="mailto:steven@friendsofelsol.org" TargetMode="External"/><Relationship Id="rId267" Type="http://schemas.openxmlformats.org/officeDocument/2006/relationships/hyperlink" Target="mailto:snunez@ffsj.org" TargetMode="External"/><Relationship Id="rId388" Type="http://schemas.openxmlformats.org/officeDocument/2006/relationships/hyperlink" Target="https://hipgive.org/wp-content/uploads/2016/11/2014-UNC-Audited-Financial-Statements.pdf" TargetMode="External"/><Relationship Id="rId7" Type="http://schemas.openxmlformats.org/officeDocument/2006/relationships/hyperlink" Target="mailto:mrcain@sanmigueldc.org" TargetMode="External"/><Relationship Id="rId145" Type="http://schemas.openxmlformats.org/officeDocument/2006/relationships/hyperlink" Target="mailto:wsmith@latinamericancoalition.org" TargetMode="External"/><Relationship Id="rId266" Type="http://schemas.openxmlformats.org/officeDocument/2006/relationships/hyperlink" Target="mailto:karina@projectboon.org" TargetMode="External"/><Relationship Id="rId387" Type="http://schemas.openxmlformats.org/officeDocument/2006/relationships/hyperlink" Target="https://hipgive.org/wp-content/uploads/2016/11/Tax-Exempt-Letter-Official.pdf" TargetMode="External"/><Relationship Id="rId8" Type="http://schemas.openxmlformats.org/officeDocument/2006/relationships/hyperlink" Target="https://www.youtube.com/watch?v=EZH4YAEg5Ts" TargetMode="External"/><Relationship Id="rId144" Type="http://schemas.openxmlformats.org/officeDocument/2006/relationships/hyperlink" Target="mailto:Alfonso-ruiz@hotmail.com" TargetMode="External"/><Relationship Id="rId265" Type="http://schemas.openxmlformats.org/officeDocument/2006/relationships/hyperlink" Target="https://www.youtube.com/watch?v=klxR4QIEoho" TargetMode="External"/><Relationship Id="rId386" Type="http://schemas.openxmlformats.org/officeDocument/2006/relationships/hyperlink" Target="https://hipgive.org/wp-content/uploads/2017/01/SLI-Board-2015-2016.doc" TargetMode="External"/><Relationship Id="rId260" Type="http://schemas.openxmlformats.org/officeDocument/2006/relationships/hyperlink" Target="mailto:jhammer@funsepa.org" TargetMode="External"/><Relationship Id="rId381" Type="http://schemas.openxmlformats.org/officeDocument/2006/relationships/hyperlink" Target="mailto:katia@educate2envision.org" TargetMode="External"/><Relationship Id="rId380" Type="http://schemas.openxmlformats.org/officeDocument/2006/relationships/hyperlink" Target="https://hipgive.org/wp-content/uploads/2018/01/Copy-of-VM-poli%CC%81tica_conflictos.pdf" TargetMode="External"/><Relationship Id="rId139" Type="http://schemas.openxmlformats.org/officeDocument/2006/relationships/hyperlink" Target="mailto:garciaj4@SFUSD.edu" TargetMode="External"/><Relationship Id="rId138" Type="http://schemas.openxmlformats.org/officeDocument/2006/relationships/hyperlink" Target="mailto:Ruth.Ortega@outlook.com" TargetMode="External"/><Relationship Id="rId259" Type="http://schemas.openxmlformats.org/officeDocument/2006/relationships/hyperlink" Target="https://youtu.be/2dUEuA8in5I" TargetMode="External"/><Relationship Id="rId137" Type="http://schemas.openxmlformats.org/officeDocument/2006/relationships/hyperlink" Target="mailto:Ruth.Ortega@outlook.com" TargetMode="External"/><Relationship Id="rId258" Type="http://schemas.openxmlformats.org/officeDocument/2006/relationships/hyperlink" Target="mailto:info@funsepa.org" TargetMode="External"/><Relationship Id="rId379" Type="http://schemas.openxmlformats.org/officeDocument/2006/relationships/hyperlink" Target="https://hipgive.org/wp-content/uploads/2018/01/Copy-of-VM-Balance_financiero.doc" TargetMode="External"/><Relationship Id="rId132" Type="http://schemas.openxmlformats.org/officeDocument/2006/relationships/hyperlink" Target="mailto:Ruth.Ortega@outlook.com" TargetMode="External"/><Relationship Id="rId253" Type="http://schemas.openxmlformats.org/officeDocument/2006/relationships/hyperlink" Target="https://hipgive.org/wp-content/uploads/2019/02/Plan-Pais-Inc---IRS-Determination-Letter.pdf" TargetMode="External"/><Relationship Id="rId374" Type="http://schemas.openxmlformats.org/officeDocument/2006/relationships/hyperlink" Target="mailto:riotallianceorg@gmail.com" TargetMode="External"/><Relationship Id="rId495" Type="http://schemas.openxmlformats.org/officeDocument/2006/relationships/hyperlink" Target="mailto:tere.vertiz@chatsocial.mx" TargetMode="External"/><Relationship Id="rId131" Type="http://schemas.openxmlformats.org/officeDocument/2006/relationships/hyperlink" Target="mailto:ceo@latinascontracancer.org" TargetMode="External"/><Relationship Id="rId252" Type="http://schemas.openxmlformats.org/officeDocument/2006/relationships/hyperlink" Target="https://hipgive.org/wp-content/uploads/2019/02/Plan-Pais---2018-Operating-Budget-.pdf" TargetMode="External"/><Relationship Id="rId373" Type="http://schemas.openxmlformats.org/officeDocument/2006/relationships/hyperlink" Target="mailto:icfamwell@gmail.com" TargetMode="External"/><Relationship Id="rId494" Type="http://schemas.openxmlformats.org/officeDocument/2006/relationships/hyperlink" Target="mailto:john.yap@hiponline.org" TargetMode="External"/><Relationship Id="rId130" Type="http://schemas.openxmlformats.org/officeDocument/2006/relationships/hyperlink" Target="mailto:radovan@esperanzadelmanana.org" TargetMode="External"/><Relationship Id="rId251" Type="http://schemas.openxmlformats.org/officeDocument/2006/relationships/hyperlink" Target="https://hipgive.org/wp-content/uploads/2019/02/Plan-Pais---990-EZ.pdf" TargetMode="External"/><Relationship Id="rId372" Type="http://schemas.openxmlformats.org/officeDocument/2006/relationships/hyperlink" Target="mailto:alyssa@caircoalition.org" TargetMode="External"/><Relationship Id="rId493" Type="http://schemas.openxmlformats.org/officeDocument/2006/relationships/hyperlink" Target="mailto:john.yap@hiponline.org" TargetMode="External"/><Relationship Id="rId250" Type="http://schemas.openxmlformats.org/officeDocument/2006/relationships/hyperlink" Target="https://hipgive.org/wp-content/uploads/2019/02/Plan-Pais-Inc-IRS-Determination-Letter.pdf" TargetMode="External"/><Relationship Id="rId371" Type="http://schemas.openxmlformats.org/officeDocument/2006/relationships/hyperlink" Target="http://www.caircoalition.org" TargetMode="External"/><Relationship Id="rId492" Type="http://schemas.openxmlformats.org/officeDocument/2006/relationships/hyperlink" Target="mailto:cadavidafoundation@cadavida.org" TargetMode="External"/><Relationship Id="rId136" Type="http://schemas.openxmlformats.org/officeDocument/2006/relationships/hyperlink" Target="http://youtu.be/9j0AFQ0zKcg" TargetMode="External"/><Relationship Id="rId257" Type="http://schemas.openxmlformats.org/officeDocument/2006/relationships/hyperlink" Target="mailto:alfonso.aguilar@cgdv.org" TargetMode="External"/><Relationship Id="rId378" Type="http://schemas.openxmlformats.org/officeDocument/2006/relationships/hyperlink" Target="https://hipgive.org/wp-content/uploads/2018/01/Copy-of-VM-Consejo_Directivo.doc" TargetMode="External"/><Relationship Id="rId499" Type="http://schemas.openxmlformats.org/officeDocument/2006/relationships/hyperlink" Target="mailto:maira.pedraza@cdla.org.mx" TargetMode="External"/><Relationship Id="rId135" Type="http://schemas.openxmlformats.org/officeDocument/2006/relationships/hyperlink" Target="mailto:Ruth.Ortega@outlook.com" TargetMode="External"/><Relationship Id="rId256" Type="http://schemas.openxmlformats.org/officeDocument/2006/relationships/hyperlink" Target="mailto:alfonso.aguilar@cgdv.org" TargetMode="External"/><Relationship Id="rId377" Type="http://schemas.openxmlformats.org/officeDocument/2006/relationships/hyperlink" Target="mailto:comunicacion@vocesmesoamericanas.org" TargetMode="External"/><Relationship Id="rId498" Type="http://schemas.openxmlformats.org/officeDocument/2006/relationships/hyperlink" Target="mailto:libia.jimenez@cdla.org.mx" TargetMode="External"/><Relationship Id="rId134" Type="http://schemas.openxmlformats.org/officeDocument/2006/relationships/hyperlink" Target="mailto:Ruth.Ortega@outlook.com" TargetMode="External"/><Relationship Id="rId255" Type="http://schemas.openxmlformats.org/officeDocument/2006/relationships/hyperlink" Target="mailto:schdesign@sc4housing.org" TargetMode="External"/><Relationship Id="rId376" Type="http://schemas.openxmlformats.org/officeDocument/2006/relationships/hyperlink" Target="mailto:comunicacion@vocesmesoamericanas.org" TargetMode="External"/><Relationship Id="rId497" Type="http://schemas.openxmlformats.org/officeDocument/2006/relationships/hyperlink" Target="mailto:contacto@chatsocial.mx" TargetMode="External"/><Relationship Id="rId133" Type="http://schemas.openxmlformats.org/officeDocument/2006/relationships/hyperlink" Target="https://www.youtube.com/watch?v=G5TXQuzAYOA" TargetMode="External"/><Relationship Id="rId254" Type="http://schemas.openxmlformats.org/officeDocument/2006/relationships/hyperlink" Target="mailto:schdesign@sc4housing.org" TargetMode="External"/><Relationship Id="rId375" Type="http://schemas.openxmlformats.org/officeDocument/2006/relationships/hyperlink" Target="mailto:comunicacion@vocesmesoamericanas.org" TargetMode="External"/><Relationship Id="rId496" Type="http://schemas.openxmlformats.org/officeDocument/2006/relationships/hyperlink" Target="https://www.youtube.com/watch?v=laGh3JrfkG8" TargetMode="External"/><Relationship Id="rId172" Type="http://schemas.openxmlformats.org/officeDocument/2006/relationships/hyperlink" Target="mailto:rlopez@fmym.org" TargetMode="External"/><Relationship Id="rId293" Type="http://schemas.openxmlformats.org/officeDocument/2006/relationships/hyperlink" Target="mailto:rosemary@aguilayouth.org" TargetMode="External"/><Relationship Id="rId171" Type="http://schemas.openxmlformats.org/officeDocument/2006/relationships/hyperlink" Target="https://www.youtube.com/watch?v=P8yr-wzeIIw" TargetMode="External"/><Relationship Id="rId292" Type="http://schemas.openxmlformats.org/officeDocument/2006/relationships/hyperlink" Target="mailto:rosemary@aguilayouth.org" TargetMode="External"/><Relationship Id="rId170" Type="http://schemas.openxmlformats.org/officeDocument/2006/relationships/hyperlink" Target="mailto:rlopez@fmym.org" TargetMode="External"/><Relationship Id="rId291" Type="http://schemas.openxmlformats.org/officeDocument/2006/relationships/hyperlink" Target="mailto:rosemary@aguilayouth.org" TargetMode="External"/><Relationship Id="rId290" Type="http://schemas.openxmlformats.org/officeDocument/2006/relationships/hyperlink" Target="mailto:rosemary@aguilayouth.org" TargetMode="External"/><Relationship Id="rId165" Type="http://schemas.openxmlformats.org/officeDocument/2006/relationships/hyperlink" Target="mailto:jtorrano@hotmail.com" TargetMode="External"/><Relationship Id="rId286" Type="http://schemas.openxmlformats.org/officeDocument/2006/relationships/hyperlink" Target="mailto:alejo.campos@ojca.info" TargetMode="External"/><Relationship Id="rId164" Type="http://schemas.openxmlformats.org/officeDocument/2006/relationships/hyperlink" Target="mailto:semillamagazine@hotmail.com" TargetMode="External"/><Relationship Id="rId285" Type="http://schemas.openxmlformats.org/officeDocument/2006/relationships/hyperlink" Target="http://www.ojca.info" TargetMode="External"/><Relationship Id="rId163" Type="http://schemas.openxmlformats.org/officeDocument/2006/relationships/hyperlink" Target="mailto:jennifermiller@centrolegal.org" TargetMode="External"/><Relationship Id="rId284" Type="http://schemas.openxmlformats.org/officeDocument/2006/relationships/hyperlink" Target="http://www.ojca.info" TargetMode="External"/><Relationship Id="rId162" Type="http://schemas.openxmlformats.org/officeDocument/2006/relationships/hyperlink" Target="mailto:funding@bewize.org" TargetMode="External"/><Relationship Id="rId283" Type="http://schemas.openxmlformats.org/officeDocument/2006/relationships/hyperlink" Target="mailto:jae@streetlevelhealth.org" TargetMode="External"/><Relationship Id="rId169" Type="http://schemas.openxmlformats.org/officeDocument/2006/relationships/hyperlink" Target="mailto:miguel@alumni.ls.berkeley.edu" TargetMode="External"/><Relationship Id="rId168" Type="http://schemas.openxmlformats.org/officeDocument/2006/relationships/hyperlink" Target="mailto:miguel@alumni.ls.berkeley.edu" TargetMode="External"/><Relationship Id="rId289" Type="http://schemas.openxmlformats.org/officeDocument/2006/relationships/hyperlink" Target="mailto:kingdavidinc@bellsouth.net" TargetMode="External"/><Relationship Id="rId167" Type="http://schemas.openxmlformats.org/officeDocument/2006/relationships/hyperlink" Target="mailto:zachary@slff.org" TargetMode="External"/><Relationship Id="rId288" Type="http://schemas.openxmlformats.org/officeDocument/2006/relationships/hyperlink" Target="mailto:memd@bellsouth.net" TargetMode="External"/><Relationship Id="rId166" Type="http://schemas.openxmlformats.org/officeDocument/2006/relationships/hyperlink" Target="mailto:zachary@slff.org" TargetMode="External"/><Relationship Id="rId287" Type="http://schemas.openxmlformats.org/officeDocument/2006/relationships/hyperlink" Target="mailto:alejo.campos@ojca.info" TargetMode="External"/><Relationship Id="rId161" Type="http://schemas.openxmlformats.org/officeDocument/2006/relationships/hyperlink" Target="https://vimeo.com/148052122" TargetMode="External"/><Relationship Id="rId282" Type="http://schemas.openxmlformats.org/officeDocument/2006/relationships/hyperlink" Target="mailto:jae@streetlevelhealth.org" TargetMode="External"/><Relationship Id="rId160" Type="http://schemas.openxmlformats.org/officeDocument/2006/relationships/hyperlink" Target="mailto:funding@bewize.org" TargetMode="External"/><Relationship Id="rId281" Type="http://schemas.openxmlformats.org/officeDocument/2006/relationships/hyperlink" Target="mailto:hhilton@hispanicinterest.org" TargetMode="External"/><Relationship Id="rId280" Type="http://schemas.openxmlformats.org/officeDocument/2006/relationships/hyperlink" Target="mailto:hhilton@hispanicinterest.org" TargetMode="External"/><Relationship Id="rId159" Type="http://schemas.openxmlformats.org/officeDocument/2006/relationships/hyperlink" Target="mailto:noemi@mujeresunidas.net" TargetMode="External"/><Relationship Id="rId154" Type="http://schemas.openxmlformats.org/officeDocument/2006/relationships/hyperlink" Target="mailto:e.valdez.vargas@gmail.com" TargetMode="External"/><Relationship Id="rId275" Type="http://schemas.openxmlformats.org/officeDocument/2006/relationships/hyperlink" Target="mailto:icfamwell@gmail.com" TargetMode="External"/><Relationship Id="rId396" Type="http://schemas.openxmlformats.org/officeDocument/2006/relationships/hyperlink" Target="https://hipgive.org/wp-content/uploads/2017/01/ROSTER-SCCV-Board-of-Directors.xlsx" TargetMode="External"/><Relationship Id="rId153" Type="http://schemas.openxmlformats.org/officeDocument/2006/relationships/hyperlink" Target="mailto:e.valdez.vargas@gmail.com" TargetMode="External"/><Relationship Id="rId274" Type="http://schemas.openxmlformats.org/officeDocument/2006/relationships/hyperlink" Target="mailto:Michelle.Saldivar@neighborslinkstamford.org" TargetMode="External"/><Relationship Id="rId395" Type="http://schemas.openxmlformats.org/officeDocument/2006/relationships/hyperlink" Target="mailto:maria.cadenas@sccvonline.org" TargetMode="External"/><Relationship Id="rId152" Type="http://schemas.openxmlformats.org/officeDocument/2006/relationships/hyperlink" Target="https://hipgive.org/wp-content/uploads/2019/05/Museo-Projected-Budget-18-19-(2)-(2).xlsx" TargetMode="External"/><Relationship Id="rId273" Type="http://schemas.openxmlformats.org/officeDocument/2006/relationships/hyperlink" Target="https://youtu.be/alKXiCZ7kfw" TargetMode="External"/><Relationship Id="rId394" Type="http://schemas.openxmlformats.org/officeDocument/2006/relationships/hyperlink" Target="mailto:maria.cadenas@scccu.org" TargetMode="External"/><Relationship Id="rId151" Type="http://schemas.openxmlformats.org/officeDocument/2006/relationships/hyperlink" Target="https://hipgive.org/wp-content/uploads/2019/04/5699990---Final-03-04-2019.pdf" TargetMode="External"/><Relationship Id="rId272" Type="http://schemas.openxmlformats.org/officeDocument/2006/relationships/hyperlink" Target="mailto:michelle.saldivar@neighborslinkstamford.org" TargetMode="External"/><Relationship Id="rId393" Type="http://schemas.openxmlformats.org/officeDocument/2006/relationships/hyperlink" Target="mailto:info@12plus.org" TargetMode="External"/><Relationship Id="rId158" Type="http://schemas.openxmlformats.org/officeDocument/2006/relationships/hyperlink" Target="mailto:aide@mujeresunidas.net" TargetMode="External"/><Relationship Id="rId279" Type="http://schemas.openxmlformats.org/officeDocument/2006/relationships/hyperlink" Target="https://youtu.be/FRj8N8Q9euo" TargetMode="External"/><Relationship Id="rId157" Type="http://schemas.openxmlformats.org/officeDocument/2006/relationships/hyperlink" Target="mailto:amcanarney@evhnc.org" TargetMode="External"/><Relationship Id="rId278" Type="http://schemas.openxmlformats.org/officeDocument/2006/relationships/hyperlink" Target="https://twitter.com/HICAtweets" TargetMode="External"/><Relationship Id="rId399" Type="http://schemas.openxmlformats.org/officeDocument/2006/relationships/hyperlink" Target="https://hipgive.org/wp-content/uploads/2017/01/16262016-Budget.pdf" TargetMode="External"/><Relationship Id="rId156" Type="http://schemas.openxmlformats.org/officeDocument/2006/relationships/hyperlink" Target="mailto:mwiggins@duke.edu" TargetMode="External"/><Relationship Id="rId277" Type="http://schemas.openxmlformats.org/officeDocument/2006/relationships/hyperlink" Target="mailto:hhilton@hispanicinterest.org" TargetMode="External"/><Relationship Id="rId398" Type="http://schemas.openxmlformats.org/officeDocument/2006/relationships/hyperlink" Target="https://hipgive.org/wp-content/uploads/2017/01/2015_990_AR.pdf" TargetMode="External"/><Relationship Id="rId155" Type="http://schemas.openxmlformats.org/officeDocument/2006/relationships/hyperlink" Target="mailto:Sarah@ayuda.com" TargetMode="External"/><Relationship Id="rId276" Type="http://schemas.openxmlformats.org/officeDocument/2006/relationships/hyperlink" Target="mailto:riotallianceorg@gmail.com" TargetMode="External"/><Relationship Id="rId397" Type="http://schemas.openxmlformats.org/officeDocument/2006/relationships/hyperlink" Target="https://hipgive.org/wp-content/uploads/2017/01/501C3.pdf" TargetMode="External"/><Relationship Id="rId40" Type="http://schemas.openxmlformats.org/officeDocument/2006/relationships/hyperlink" Target="mailto:planpais2015@gmail.com" TargetMode="External"/><Relationship Id="rId42" Type="http://schemas.openxmlformats.org/officeDocument/2006/relationships/hyperlink" Target="https://hipgive.org/wp-content/uploads/2019/02/Plan-Pais---Board-Member-List-.pdf" TargetMode="External"/><Relationship Id="rId41" Type="http://schemas.openxmlformats.org/officeDocument/2006/relationships/hyperlink" Target="mailto:UF@planpais.com" TargetMode="External"/><Relationship Id="rId44" Type="http://schemas.openxmlformats.org/officeDocument/2006/relationships/hyperlink" Target="https://hipgive.org/wp-content/uploads/2019/02/Plan-Pais---990-EZ.pdf" TargetMode="External"/><Relationship Id="rId43" Type="http://schemas.openxmlformats.org/officeDocument/2006/relationships/hyperlink" Target="https://hipgive.org/wp-content/uploads/2019/02/Plan-Pais-Inc-IRS-Determination-Letter.pdf" TargetMode="External"/><Relationship Id="rId46" Type="http://schemas.openxmlformats.org/officeDocument/2006/relationships/hyperlink" Target="https://hipgive.org/wp-content/uploads/2019/02/Plan-Pais-Inc---IRS-Determination-Letter.pdf" TargetMode="External"/><Relationship Id="rId45" Type="http://schemas.openxmlformats.org/officeDocument/2006/relationships/hyperlink" Target="https://hipgive.org/wp-content/uploads/2019/02/Plan-Pais---2018-Operating-Budget-.pdf" TargetMode="External"/><Relationship Id="rId509" Type="http://schemas.openxmlformats.org/officeDocument/2006/relationships/hyperlink" Target="mailto:rtobar@carecensf.org" TargetMode="External"/><Relationship Id="rId508" Type="http://schemas.openxmlformats.org/officeDocument/2006/relationships/hyperlink" Target="mailto:vanessa@carecensf.org" TargetMode="External"/><Relationship Id="rId629" Type="http://schemas.openxmlformats.org/officeDocument/2006/relationships/hyperlink" Target="https://youtu.be/Br6pku6in1M" TargetMode="External"/><Relationship Id="rId503" Type="http://schemas.openxmlformats.org/officeDocument/2006/relationships/hyperlink" Target="mailto:maira.pedraza@cdla.org.mx" TargetMode="External"/><Relationship Id="rId624" Type="http://schemas.openxmlformats.org/officeDocument/2006/relationships/hyperlink" Target="mailto:kim.schultz@hpgm.org" TargetMode="External"/><Relationship Id="rId745" Type="http://schemas.openxmlformats.org/officeDocument/2006/relationships/hyperlink" Target="mailto:anabelcasique@prodigy.net.mx" TargetMode="External"/><Relationship Id="rId502" Type="http://schemas.openxmlformats.org/officeDocument/2006/relationships/hyperlink" Target="mailto:libia.jimenez@cdla.org.mx" TargetMode="External"/><Relationship Id="rId623" Type="http://schemas.openxmlformats.org/officeDocument/2006/relationships/hyperlink" Target="mailto:kim.schultz@hpgm.org" TargetMode="External"/><Relationship Id="rId744" Type="http://schemas.openxmlformats.org/officeDocument/2006/relationships/hyperlink" Target="mailto:anabelcasique@prodigy.net.mx" TargetMode="External"/><Relationship Id="rId501" Type="http://schemas.openxmlformats.org/officeDocument/2006/relationships/hyperlink" Target="https://youtu.be/QGQ57jJqhgI" TargetMode="External"/><Relationship Id="rId622" Type="http://schemas.openxmlformats.org/officeDocument/2006/relationships/hyperlink" Target="mailto:nherrera@laef.org" TargetMode="External"/><Relationship Id="rId743" Type="http://schemas.openxmlformats.org/officeDocument/2006/relationships/hyperlink" Target="mailto:melynn@santafeyouthworks.org" TargetMode="External"/><Relationship Id="rId500" Type="http://schemas.openxmlformats.org/officeDocument/2006/relationships/hyperlink" Target="mailto:veronica.espinosa@cdla.org.mx" TargetMode="External"/><Relationship Id="rId621" Type="http://schemas.openxmlformats.org/officeDocument/2006/relationships/hyperlink" Target="https://vimeo.com/144918780" TargetMode="External"/><Relationship Id="rId742" Type="http://schemas.openxmlformats.org/officeDocument/2006/relationships/hyperlink" Target="mailto:melynn@santafeyouthworks.org" TargetMode="External"/><Relationship Id="rId507" Type="http://schemas.openxmlformats.org/officeDocument/2006/relationships/hyperlink" Target="mailto:olga@chicanalatina.org" TargetMode="External"/><Relationship Id="rId628" Type="http://schemas.openxmlformats.org/officeDocument/2006/relationships/hyperlink" Target="mailto:gigi.rose@conamericas.com" TargetMode="External"/><Relationship Id="rId749" Type="http://schemas.openxmlformats.org/officeDocument/2006/relationships/hyperlink" Target="mailto:andrea@hiponline.org" TargetMode="External"/><Relationship Id="rId506" Type="http://schemas.openxmlformats.org/officeDocument/2006/relationships/hyperlink" Target="mailto:mrcain@sanmigueldc.org" TargetMode="External"/><Relationship Id="rId627" Type="http://schemas.openxmlformats.org/officeDocument/2006/relationships/hyperlink" Target="https://hipgive.org/wp-content/uploads/2017/12/2015-HPGM-Budget-Final.pdf" TargetMode="External"/><Relationship Id="rId748" Type="http://schemas.openxmlformats.org/officeDocument/2006/relationships/hyperlink" Target="mailto:andrea@hiponline.org" TargetMode="External"/><Relationship Id="rId505" Type="http://schemas.openxmlformats.org/officeDocument/2006/relationships/hyperlink" Target="https://youtu.be/NQeMN8PVsto" TargetMode="External"/><Relationship Id="rId626" Type="http://schemas.openxmlformats.org/officeDocument/2006/relationships/hyperlink" Target="https://hipgive.org/wp-content/uploads/2017/12/2013-Public-Form-990-Hispanic-Professionals-of-Greater-Milwaukee.pdf" TargetMode="External"/><Relationship Id="rId747" Type="http://schemas.openxmlformats.org/officeDocument/2006/relationships/hyperlink" Target="mailto:gloria@hiponline.org" TargetMode="External"/><Relationship Id="rId504" Type="http://schemas.openxmlformats.org/officeDocument/2006/relationships/hyperlink" Target="mailto:mrcain@sanmigueldc.org" TargetMode="External"/><Relationship Id="rId625" Type="http://schemas.openxmlformats.org/officeDocument/2006/relationships/hyperlink" Target="https://hipgive.org/wp-content/uploads/2017/12/Board-of-Directors.pdf" TargetMode="External"/><Relationship Id="rId746" Type="http://schemas.openxmlformats.org/officeDocument/2006/relationships/hyperlink" Target="mailto:anabelcasique@prodigy.net.mx" TargetMode="External"/><Relationship Id="rId48" Type="http://schemas.openxmlformats.org/officeDocument/2006/relationships/hyperlink" Target="mailto:jessiegodoy@yahoo.com" TargetMode="External"/><Relationship Id="rId47" Type="http://schemas.openxmlformats.org/officeDocument/2006/relationships/hyperlink" Target="mailto:jgodoy@farecoh.org" TargetMode="External"/><Relationship Id="rId49" Type="http://schemas.openxmlformats.org/officeDocument/2006/relationships/hyperlink" Target="mailto:theresaglaplazita@gmail.com" TargetMode="External"/><Relationship Id="rId620" Type="http://schemas.openxmlformats.org/officeDocument/2006/relationships/hyperlink" Target="mailto:karguello@laef.org" TargetMode="External"/><Relationship Id="rId741" Type="http://schemas.openxmlformats.org/officeDocument/2006/relationships/hyperlink" Target="mailto:tgonzalez@chirla.org" TargetMode="External"/><Relationship Id="rId740" Type="http://schemas.openxmlformats.org/officeDocument/2006/relationships/hyperlink" Target="mailto:tortuno@sumaporlaeducacion.org.mx" TargetMode="External"/><Relationship Id="rId31" Type="http://schemas.openxmlformats.org/officeDocument/2006/relationships/hyperlink" Target="mailto:Lrobles@vipmujeres.org" TargetMode="External"/><Relationship Id="rId30" Type="http://schemas.openxmlformats.org/officeDocument/2006/relationships/hyperlink" Target="mailto:jzambrano@vipmujeres.org" TargetMode="External"/><Relationship Id="rId33" Type="http://schemas.openxmlformats.org/officeDocument/2006/relationships/hyperlink" Target="https://www.youtube.com/watch?v=yiLITrObMdo" TargetMode="External"/><Relationship Id="rId32" Type="http://schemas.openxmlformats.org/officeDocument/2006/relationships/hyperlink" Target="mailto:mujereshaciendocine@gmail.com" TargetMode="External"/><Relationship Id="rId35" Type="http://schemas.openxmlformats.org/officeDocument/2006/relationships/hyperlink" Target="mailto:tpunaro@uneteya.org" TargetMode="External"/><Relationship Id="rId34" Type="http://schemas.openxmlformats.org/officeDocument/2006/relationships/hyperlink" Target="mailto:fondocentroamericanodemujeres@gmail.com" TargetMode="External"/><Relationship Id="rId619" Type="http://schemas.openxmlformats.org/officeDocument/2006/relationships/hyperlink" Target="https://hipgive.org/wp-content/uploads/2016/12/Budget-ConTextos-2016.pdf" TargetMode="External"/><Relationship Id="rId618" Type="http://schemas.openxmlformats.org/officeDocument/2006/relationships/hyperlink" Target="https://hipgive.org/wp-content/uploads/2016/12/2014-Audited-Financial-Statements.pdf" TargetMode="External"/><Relationship Id="rId739" Type="http://schemas.openxmlformats.org/officeDocument/2006/relationships/hyperlink" Target="mailto:gloria@hiponline.org" TargetMode="External"/><Relationship Id="rId613" Type="http://schemas.openxmlformats.org/officeDocument/2006/relationships/hyperlink" Target="mailto:asossa@flapillinois.org" TargetMode="External"/><Relationship Id="rId734" Type="http://schemas.openxmlformats.org/officeDocument/2006/relationships/hyperlink" Target="mailto:vmoser@lawanc.org" TargetMode="External"/><Relationship Id="rId612" Type="http://schemas.openxmlformats.org/officeDocument/2006/relationships/hyperlink" Target="http://youtu.be/LQHhS8VLDBA" TargetMode="External"/><Relationship Id="rId733" Type="http://schemas.openxmlformats.org/officeDocument/2006/relationships/hyperlink" Target="mailto:monica.jaramillo@southvalleyprep.org" TargetMode="External"/><Relationship Id="rId611" Type="http://schemas.openxmlformats.org/officeDocument/2006/relationships/hyperlink" Target="mailto:asossa@flapillinois.org" TargetMode="External"/><Relationship Id="rId732" Type="http://schemas.openxmlformats.org/officeDocument/2006/relationships/hyperlink" Target="https://youtu.be/6E-fJNDLiks" TargetMode="External"/><Relationship Id="rId610" Type="http://schemas.openxmlformats.org/officeDocument/2006/relationships/hyperlink" Target="mailto:richardson@aceloans.org" TargetMode="External"/><Relationship Id="rId731" Type="http://schemas.openxmlformats.org/officeDocument/2006/relationships/hyperlink" Target="mailto:monica.jaramillo@southvalleyprep.org" TargetMode="External"/><Relationship Id="rId617" Type="http://schemas.openxmlformats.org/officeDocument/2006/relationships/hyperlink" Target="https://hipgive.org/wp-content/uploads/2016/12/Determination-Letter.pdf" TargetMode="External"/><Relationship Id="rId738" Type="http://schemas.openxmlformats.org/officeDocument/2006/relationships/hyperlink" Target="mailto:procurador@solcomunac.org" TargetMode="External"/><Relationship Id="rId616" Type="http://schemas.openxmlformats.org/officeDocument/2006/relationships/hyperlink" Target="https://hipgive.org/wp-content/uploads/2018/01/Diligencias-de-Traducci%C3%B3n-Estatutos-Contextos.pdf" TargetMode="External"/><Relationship Id="rId737" Type="http://schemas.openxmlformats.org/officeDocument/2006/relationships/hyperlink" Target="https://www.youtube.com/watch?v=DqqEXNHdt4I" TargetMode="External"/><Relationship Id="rId615" Type="http://schemas.openxmlformats.org/officeDocument/2006/relationships/hyperlink" Target="https://hipgive.org/wp-content/uploads/2016/12/Board-Members-Oct2016.docx" TargetMode="External"/><Relationship Id="rId736" Type="http://schemas.openxmlformats.org/officeDocument/2006/relationships/hyperlink" Target="https://twitter.com/SolComunAC" TargetMode="External"/><Relationship Id="rId614" Type="http://schemas.openxmlformats.org/officeDocument/2006/relationships/hyperlink" Target="mailto:alejandra@contextos.org" TargetMode="External"/><Relationship Id="rId735" Type="http://schemas.openxmlformats.org/officeDocument/2006/relationships/hyperlink" Target="mailto:procurador@solcomunac.org" TargetMode="External"/><Relationship Id="rId37" Type="http://schemas.openxmlformats.org/officeDocument/2006/relationships/hyperlink" Target="mailto:tpunaro@uneteya.org" TargetMode="External"/><Relationship Id="rId36" Type="http://schemas.openxmlformats.org/officeDocument/2006/relationships/hyperlink" Target="https://youtu.be/u8B1kb2s5O0" TargetMode="External"/><Relationship Id="rId39" Type="http://schemas.openxmlformats.org/officeDocument/2006/relationships/hyperlink" Target="mailto:funcovulc@hotmail.com" TargetMode="External"/><Relationship Id="rId38" Type="http://schemas.openxmlformats.org/officeDocument/2006/relationships/hyperlink" Target="mailto:funcovulc@hotmail.com" TargetMode="External"/><Relationship Id="rId730" Type="http://schemas.openxmlformats.org/officeDocument/2006/relationships/hyperlink" Target="mailto:jae@streetlevelhealth.org" TargetMode="External"/><Relationship Id="rId20" Type="http://schemas.openxmlformats.org/officeDocument/2006/relationships/hyperlink" Target="https://hipgive.org/wp-content/uploads/2017/01/BOD-2016.xlsx" TargetMode="External"/><Relationship Id="rId22" Type="http://schemas.openxmlformats.org/officeDocument/2006/relationships/hyperlink" Target="https://hipgive.org/wp-content/uploads/2017/01/2014-990-Prosperity-1.pdf" TargetMode="External"/><Relationship Id="rId21" Type="http://schemas.openxmlformats.org/officeDocument/2006/relationships/hyperlink" Target="https://hipgive.org/wp-content/uploads/2017/01/7363501c3-Letter.pdf" TargetMode="External"/><Relationship Id="rId24" Type="http://schemas.openxmlformats.org/officeDocument/2006/relationships/hyperlink" Target="mailto:andrea@hiponline.org" TargetMode="External"/><Relationship Id="rId23" Type="http://schemas.openxmlformats.org/officeDocument/2006/relationships/hyperlink" Target="https://hipgive.org/wp-content/uploads/2017/01/FY17-Budget_Proposed-1.xls" TargetMode="External"/><Relationship Id="rId409" Type="http://schemas.openxmlformats.org/officeDocument/2006/relationships/hyperlink" Target="mailto:joel@streetlevelhealth.org" TargetMode="External"/><Relationship Id="rId404" Type="http://schemas.openxmlformats.org/officeDocument/2006/relationships/hyperlink" Target="mailto:libia.jimenez@cdla.org.mx" TargetMode="External"/><Relationship Id="rId525" Type="http://schemas.openxmlformats.org/officeDocument/2006/relationships/hyperlink" Target="mailto:saulomeis@esperanzadelmanana.org" TargetMode="External"/><Relationship Id="rId646" Type="http://schemas.openxmlformats.org/officeDocument/2006/relationships/hyperlink" Target="https://hipgive.org/wp-content/uploads/2017/01/Homies-Unidos-Budget-2016.jpg" TargetMode="External"/><Relationship Id="rId403" Type="http://schemas.openxmlformats.org/officeDocument/2006/relationships/hyperlink" Target="https://www.youtube.com/watch?v=9uw-3lTK1qU" TargetMode="External"/><Relationship Id="rId524" Type="http://schemas.openxmlformats.org/officeDocument/2006/relationships/hyperlink" Target="mailto:jceille@floc.com" TargetMode="External"/><Relationship Id="rId645" Type="http://schemas.openxmlformats.org/officeDocument/2006/relationships/hyperlink" Target="https://hipgive.org/wp-content/uploads/2017/01/Homies-Unidos-990-2013.pdf" TargetMode="External"/><Relationship Id="rId402" Type="http://schemas.openxmlformats.org/officeDocument/2006/relationships/hyperlink" Target="mailto:libia.jimenez@cdla.org.mx" TargetMode="External"/><Relationship Id="rId523" Type="http://schemas.openxmlformats.org/officeDocument/2006/relationships/hyperlink" Target="https://youtu.be/cvxLW0-S2Wc" TargetMode="External"/><Relationship Id="rId644" Type="http://schemas.openxmlformats.org/officeDocument/2006/relationships/hyperlink" Target="https://hipgive.org/wp-content/uploads/2017/01/Homies-Unidos-Tax-Exempt.pdf" TargetMode="External"/><Relationship Id="rId401" Type="http://schemas.openxmlformats.org/officeDocument/2006/relationships/hyperlink" Target="mailto:jorge1112092@hotmail.com" TargetMode="External"/><Relationship Id="rId522" Type="http://schemas.openxmlformats.org/officeDocument/2006/relationships/hyperlink" Target="mailto:jceille@floc.com" TargetMode="External"/><Relationship Id="rId643" Type="http://schemas.openxmlformats.org/officeDocument/2006/relationships/hyperlink" Target="https://hipgive.org/wp-content/uploads/2017/01/Homies-Unidos-Tax-Exempt.pdf" TargetMode="External"/><Relationship Id="rId408" Type="http://schemas.openxmlformats.org/officeDocument/2006/relationships/hyperlink" Target="mailto:admin@puentesno.org" TargetMode="External"/><Relationship Id="rId529" Type="http://schemas.openxmlformats.org/officeDocument/2006/relationships/hyperlink" Target="mailto:grants@friendsofelsol.org" TargetMode="External"/><Relationship Id="rId407" Type="http://schemas.openxmlformats.org/officeDocument/2006/relationships/hyperlink" Target="mailto:admin@puentesno.org" TargetMode="External"/><Relationship Id="rId528" Type="http://schemas.openxmlformats.org/officeDocument/2006/relationships/hyperlink" Target="mailto:dianat@ufwfoundation.org" TargetMode="External"/><Relationship Id="rId649" Type="http://schemas.openxmlformats.org/officeDocument/2006/relationships/hyperlink" Target="mailto:asanchez@homiesunidos.org" TargetMode="External"/><Relationship Id="rId406" Type="http://schemas.openxmlformats.org/officeDocument/2006/relationships/hyperlink" Target="mailto:admin@puentesno.org" TargetMode="External"/><Relationship Id="rId527" Type="http://schemas.openxmlformats.org/officeDocument/2006/relationships/hyperlink" Target="mailto:iand@ufwfoundation.org" TargetMode="External"/><Relationship Id="rId648" Type="http://schemas.openxmlformats.org/officeDocument/2006/relationships/hyperlink" Target="mailto:asanchez@homiesunidos.org" TargetMode="External"/><Relationship Id="rId405" Type="http://schemas.openxmlformats.org/officeDocument/2006/relationships/hyperlink" Target="mailto:maira.pedraza@cdla.org.mx" TargetMode="External"/><Relationship Id="rId526" Type="http://schemas.openxmlformats.org/officeDocument/2006/relationships/hyperlink" Target="mailto:saulomeis@esperanzadelmanana.org" TargetMode="External"/><Relationship Id="rId647" Type="http://schemas.openxmlformats.org/officeDocument/2006/relationships/hyperlink" Target="https://hipgive.org/wp-content/uploads/2017/01/2525Tax-Exempt.pdf" TargetMode="External"/><Relationship Id="rId26" Type="http://schemas.openxmlformats.org/officeDocument/2006/relationships/hyperlink" Target="https://hipgive.org/wp-content/uploads/2017/06/Untitled-design.png" TargetMode="External"/><Relationship Id="rId25" Type="http://schemas.openxmlformats.org/officeDocument/2006/relationships/hyperlink" Target="mailto:andrea@hiponline.org" TargetMode="External"/><Relationship Id="rId28" Type="http://schemas.openxmlformats.org/officeDocument/2006/relationships/hyperlink" Target="https://hipgive.org/wp-content/uploads/2017/06/7983Untitled-design.png" TargetMode="External"/><Relationship Id="rId27" Type="http://schemas.openxmlformats.org/officeDocument/2006/relationships/hyperlink" Target="https://hipgive.org/wp-content/uploads/2017/06/6788Untitled-design.png" TargetMode="External"/><Relationship Id="rId400" Type="http://schemas.openxmlformats.org/officeDocument/2006/relationships/hyperlink" Target="mailto:jorge1112092@hotmail.com" TargetMode="External"/><Relationship Id="rId521" Type="http://schemas.openxmlformats.org/officeDocument/2006/relationships/hyperlink" Target="https://hipgive.org/wp-content/uploads/2018/03/IMG_0003.pdf" TargetMode="External"/><Relationship Id="rId642" Type="http://schemas.openxmlformats.org/officeDocument/2006/relationships/hyperlink" Target="https://hipgive.org/wp-content/uploads/2017/01/Homies-Unidos-Board-of-Directors.pdf" TargetMode="External"/><Relationship Id="rId29" Type="http://schemas.openxmlformats.org/officeDocument/2006/relationships/hyperlink" Target="https://hipgive.org/wp-content/uploads/2017/06/2868Untitled-design.png" TargetMode="External"/><Relationship Id="rId520" Type="http://schemas.openxmlformats.org/officeDocument/2006/relationships/hyperlink" Target="https://hipgive.org/wp-content/uploads/2018/03/IMG_0002.pdf" TargetMode="External"/><Relationship Id="rId641" Type="http://schemas.openxmlformats.org/officeDocument/2006/relationships/hyperlink" Target="mailto:asanchez@homiesunidos.org" TargetMode="External"/><Relationship Id="rId640" Type="http://schemas.openxmlformats.org/officeDocument/2006/relationships/hyperlink" Target="mailto:asanchez@homiesunidos.org" TargetMode="External"/><Relationship Id="rId11" Type="http://schemas.openxmlformats.org/officeDocument/2006/relationships/hyperlink" Target="mailto:atafolla@yahoo.com" TargetMode="External"/><Relationship Id="rId10" Type="http://schemas.openxmlformats.org/officeDocument/2006/relationships/hyperlink" Target="mailto:atafolla@yahoo.com" TargetMode="External"/><Relationship Id="rId13" Type="http://schemas.openxmlformats.org/officeDocument/2006/relationships/hyperlink" Target="mailto:infocula@gmail.com" TargetMode="External"/><Relationship Id="rId12" Type="http://schemas.openxmlformats.org/officeDocument/2006/relationships/hyperlink" Target="mailto:infocula@gmail.com" TargetMode="External"/><Relationship Id="rId519" Type="http://schemas.openxmlformats.org/officeDocument/2006/relationships/hyperlink" Target="https://hipgive.org/wp-content/uploads/2018/03/IMG_0001-1.pdf" TargetMode="External"/><Relationship Id="rId514" Type="http://schemas.openxmlformats.org/officeDocument/2006/relationships/hyperlink" Target="mailto:elicia@galaei.org" TargetMode="External"/><Relationship Id="rId635" Type="http://schemas.openxmlformats.org/officeDocument/2006/relationships/hyperlink" Target="mailto:astoriello@laciudaddelasninasindigenas.com" TargetMode="External"/><Relationship Id="rId513" Type="http://schemas.openxmlformats.org/officeDocument/2006/relationships/hyperlink" Target="mailto:katherine@share-elsalvador.org" TargetMode="External"/><Relationship Id="rId634" Type="http://schemas.openxmlformats.org/officeDocument/2006/relationships/hyperlink" Target="mailto:bill@centrosavila.com" TargetMode="External"/><Relationship Id="rId512" Type="http://schemas.openxmlformats.org/officeDocument/2006/relationships/hyperlink" Target="mailto:katherine@share-elsalvador.org" TargetMode="External"/><Relationship Id="rId633" Type="http://schemas.openxmlformats.org/officeDocument/2006/relationships/hyperlink" Target="mailto:bill@centrosavila.org" TargetMode="External"/><Relationship Id="rId754" Type="http://schemas.openxmlformats.org/officeDocument/2006/relationships/drawing" Target="../drawings/drawing2.xml"/><Relationship Id="rId511" Type="http://schemas.openxmlformats.org/officeDocument/2006/relationships/hyperlink" Target="mailto:anna-lisa@communitiesunited.org" TargetMode="External"/><Relationship Id="rId632" Type="http://schemas.openxmlformats.org/officeDocument/2006/relationships/hyperlink" Target="mailto:ldavison@familylifeedu.org" TargetMode="External"/><Relationship Id="rId753" Type="http://schemas.openxmlformats.org/officeDocument/2006/relationships/hyperlink" Target="https://hipgive.org/wp-content/uploads/2017/06/2868Untitled-design.png" TargetMode="External"/><Relationship Id="rId518" Type="http://schemas.openxmlformats.org/officeDocument/2006/relationships/hyperlink" Target="https://hipgive.org/wp-content/uploads/2018/03/IMG-1.pdf" TargetMode="External"/><Relationship Id="rId639" Type="http://schemas.openxmlformats.org/officeDocument/2006/relationships/hyperlink" Target="https://youtu.be/ym4iyTOKr94" TargetMode="External"/><Relationship Id="rId517" Type="http://schemas.openxmlformats.org/officeDocument/2006/relationships/hyperlink" Target="mailto:hacan.info@gmail.com" TargetMode="External"/><Relationship Id="rId638" Type="http://schemas.openxmlformats.org/officeDocument/2006/relationships/hyperlink" Target="mailto:asanchez@homiesunidos.org" TargetMode="External"/><Relationship Id="rId516" Type="http://schemas.openxmlformats.org/officeDocument/2006/relationships/hyperlink" Target="mailto:frosmexinc@gmail.com" TargetMode="External"/><Relationship Id="rId637" Type="http://schemas.openxmlformats.org/officeDocument/2006/relationships/hyperlink" Target="https://hipgive.org/wp-content/uploads/2016/11/Tax-Exempt.pdf" TargetMode="External"/><Relationship Id="rId515" Type="http://schemas.openxmlformats.org/officeDocument/2006/relationships/hyperlink" Target="mailto:frosmexinc@gmail.com" TargetMode="External"/><Relationship Id="rId636" Type="http://schemas.openxmlformats.org/officeDocument/2006/relationships/hyperlink" Target="mailto:astoriello@laciudaddelasninasindigenas.com" TargetMode="External"/><Relationship Id="rId15" Type="http://schemas.openxmlformats.org/officeDocument/2006/relationships/hyperlink" Target="https://vimeo.com/111648284" TargetMode="External"/><Relationship Id="rId14" Type="http://schemas.openxmlformats.org/officeDocument/2006/relationships/hyperlink" Target="mailto:kiley@prosperityworks.net" TargetMode="External"/><Relationship Id="rId17" Type="http://schemas.openxmlformats.org/officeDocument/2006/relationships/hyperlink" Target="mailto:kiley.moran@gmail.com" TargetMode="External"/><Relationship Id="rId16" Type="http://schemas.openxmlformats.org/officeDocument/2006/relationships/hyperlink" Target="mailto:kiley.moran@gmail.com" TargetMode="External"/><Relationship Id="rId19" Type="http://schemas.openxmlformats.org/officeDocument/2006/relationships/hyperlink" Target="mailto:sarah@prosperityworks.net" TargetMode="External"/><Relationship Id="rId510" Type="http://schemas.openxmlformats.org/officeDocument/2006/relationships/hyperlink" Target="mailto:jenny@communitiesunited.org" TargetMode="External"/><Relationship Id="rId631" Type="http://schemas.openxmlformats.org/officeDocument/2006/relationships/hyperlink" Target="mailto:circledeluz@gmail.com" TargetMode="External"/><Relationship Id="rId752" Type="http://schemas.openxmlformats.org/officeDocument/2006/relationships/hyperlink" Target="https://hipgive.org/wp-content/uploads/2017/06/7983Untitled-design.png" TargetMode="External"/><Relationship Id="rId18" Type="http://schemas.openxmlformats.org/officeDocument/2006/relationships/hyperlink" Target="mailto:kiley@prosperityworks.net" TargetMode="External"/><Relationship Id="rId630" Type="http://schemas.openxmlformats.org/officeDocument/2006/relationships/hyperlink" Target="mailto:hola@conamericas.com" TargetMode="External"/><Relationship Id="rId751" Type="http://schemas.openxmlformats.org/officeDocument/2006/relationships/hyperlink" Target="https://hipgive.org/wp-content/uploads/2017/06/6788Untitled-design.png" TargetMode="External"/><Relationship Id="rId750" Type="http://schemas.openxmlformats.org/officeDocument/2006/relationships/hyperlink" Target="https://hipgive.org/wp-content/uploads/2017/06/Untitled-design.png" TargetMode="External"/><Relationship Id="rId84" Type="http://schemas.openxmlformats.org/officeDocument/2006/relationships/hyperlink" Target="mailto:andrea@hiponline.org" TargetMode="External"/><Relationship Id="rId83" Type="http://schemas.openxmlformats.org/officeDocument/2006/relationships/hyperlink" Target="mailto:herb@unitycoalition.org" TargetMode="External"/><Relationship Id="rId86" Type="http://schemas.openxmlformats.org/officeDocument/2006/relationships/hyperlink" Target="https://hipgive.org/wp-content/uploads/2017/06/Untitled-design.png" TargetMode="External"/><Relationship Id="rId85" Type="http://schemas.openxmlformats.org/officeDocument/2006/relationships/hyperlink" Target="mailto:andrea@hiponline.org" TargetMode="External"/><Relationship Id="rId88" Type="http://schemas.openxmlformats.org/officeDocument/2006/relationships/hyperlink" Target="https://hipgive.org/wp-content/uploads/2017/06/7983Untitled-design.png" TargetMode="External"/><Relationship Id="rId87" Type="http://schemas.openxmlformats.org/officeDocument/2006/relationships/hyperlink" Target="https://hipgive.org/wp-content/uploads/2017/06/6788Untitled-design.png" TargetMode="External"/><Relationship Id="rId89" Type="http://schemas.openxmlformats.org/officeDocument/2006/relationships/hyperlink" Target="https://hipgive.org/wp-content/uploads/2017/06/2868Untitled-design.png" TargetMode="External"/><Relationship Id="rId709" Type="http://schemas.openxmlformats.org/officeDocument/2006/relationships/hyperlink" Target="mailto:mwoltjen@uchicago.edu" TargetMode="External"/><Relationship Id="rId708" Type="http://schemas.openxmlformats.org/officeDocument/2006/relationships/hyperlink" Target="mailto:rosemary@aguilayouth.org" TargetMode="External"/><Relationship Id="rId707" Type="http://schemas.openxmlformats.org/officeDocument/2006/relationships/hyperlink" Target="mailto:ecolorado@superselectos.com.sv" TargetMode="External"/><Relationship Id="rId706" Type="http://schemas.openxmlformats.org/officeDocument/2006/relationships/hyperlink" Target="mailto:ecolorado@superselectos.com.sv" TargetMode="External"/><Relationship Id="rId80" Type="http://schemas.openxmlformats.org/officeDocument/2006/relationships/hyperlink" Target="mailto:johndaniel.encuentro@gmail.com" TargetMode="External"/><Relationship Id="rId82" Type="http://schemas.openxmlformats.org/officeDocument/2006/relationships/hyperlink" Target="mailto:benbenbenbenben55@gmail.com" TargetMode="External"/><Relationship Id="rId81" Type="http://schemas.openxmlformats.org/officeDocument/2006/relationships/hyperlink" Target="mailto:trial@yahoo.com" TargetMode="External"/><Relationship Id="rId701" Type="http://schemas.openxmlformats.org/officeDocument/2006/relationships/hyperlink" Target="http://inegiu.org.mx" TargetMode="External"/><Relationship Id="rId700" Type="http://schemas.openxmlformats.org/officeDocument/2006/relationships/hyperlink" Target="http://inegi.org.mx" TargetMode="External"/><Relationship Id="rId705" Type="http://schemas.openxmlformats.org/officeDocument/2006/relationships/hyperlink" Target="mailto:artesanafoundation@gmail.com" TargetMode="External"/><Relationship Id="rId704" Type="http://schemas.openxmlformats.org/officeDocument/2006/relationships/hyperlink" Target="https://youtu.be/rM4j7rlV7as" TargetMode="External"/><Relationship Id="rId703" Type="http://schemas.openxmlformats.org/officeDocument/2006/relationships/hyperlink" Target="mailto:artesanafoundation@gmail.com" TargetMode="External"/><Relationship Id="rId702" Type="http://schemas.openxmlformats.org/officeDocument/2006/relationships/hyperlink" Target="mailto:inglesamericanoirapuato@gmail.com" TargetMode="External"/><Relationship Id="rId73" Type="http://schemas.openxmlformats.org/officeDocument/2006/relationships/hyperlink" Target="http://www.teatrovision.org" TargetMode="External"/><Relationship Id="rId72" Type="http://schemas.openxmlformats.org/officeDocument/2006/relationships/hyperlink" Target="mailto:peter@teatrovision.org" TargetMode="External"/><Relationship Id="rId75" Type="http://schemas.openxmlformats.org/officeDocument/2006/relationships/hyperlink" Target="mailto:leigh@teatrovision.org" TargetMode="External"/><Relationship Id="rId74" Type="http://schemas.openxmlformats.org/officeDocument/2006/relationships/hyperlink" Target="http://www.teatrovision.org" TargetMode="External"/><Relationship Id="rId77" Type="http://schemas.openxmlformats.org/officeDocument/2006/relationships/hyperlink" Target="https://hipgive.org/wp-content/uploads/2017/01/Teatro-Vision-IRS-Letter-1.pdf" TargetMode="External"/><Relationship Id="rId76" Type="http://schemas.openxmlformats.org/officeDocument/2006/relationships/hyperlink" Target="https://hipgive.org/wp-content/uploads/2017/01/Teatro-Vision-Board-of-Directors.pdf" TargetMode="External"/><Relationship Id="rId79" Type="http://schemas.openxmlformats.org/officeDocument/2006/relationships/hyperlink" Target="https://hipgive.org/wp-content/uploads/2017/01/Teatro-Visio%CC%81n-Operating-Budget-FY1516.pdf" TargetMode="External"/><Relationship Id="rId78" Type="http://schemas.openxmlformats.org/officeDocument/2006/relationships/hyperlink" Target="https://hipgive.org/wp-content/uploads/2017/01/TV-FY2014-15-financial-report.pdf" TargetMode="External"/><Relationship Id="rId71" Type="http://schemas.openxmlformats.org/officeDocument/2006/relationships/hyperlink" Target="mailto:claudia.vasquez@pauta.org.mx" TargetMode="External"/><Relationship Id="rId70" Type="http://schemas.openxmlformats.org/officeDocument/2006/relationships/hyperlink" Target="http://www.pauta.org.mx" TargetMode="External"/><Relationship Id="rId62" Type="http://schemas.openxmlformats.org/officeDocument/2006/relationships/hyperlink" Target="mailto:ayudameasonreir.cancer@gmail.com" TargetMode="External"/><Relationship Id="rId61" Type="http://schemas.openxmlformats.org/officeDocument/2006/relationships/hyperlink" Target="mailto:jordanlugoo@gmail.com" TargetMode="External"/><Relationship Id="rId64" Type="http://schemas.openxmlformats.org/officeDocument/2006/relationships/hyperlink" Target="mailto:lisettegu40@yahoo.com" TargetMode="External"/><Relationship Id="rId63" Type="http://schemas.openxmlformats.org/officeDocument/2006/relationships/hyperlink" Target="https://www.youtube.com/watch?v=n5YqHPQKKA4&amp;" TargetMode="External"/><Relationship Id="rId66" Type="http://schemas.openxmlformats.org/officeDocument/2006/relationships/hyperlink" Target="https://hipgive.org/wp-content/uploads/2019/01/ASAC-estados-financieros-2017-2016.pdf" TargetMode="External"/><Relationship Id="rId65" Type="http://schemas.openxmlformats.org/officeDocument/2006/relationships/hyperlink" Target="https://hipgive.org/wp-content/uploads/2019/01/Organigrama-ASAC.pdf" TargetMode="External"/><Relationship Id="rId68" Type="http://schemas.openxmlformats.org/officeDocument/2006/relationships/hyperlink" Target="mailto:claudia.vasquez@pauta.org.mx" TargetMode="External"/><Relationship Id="rId67" Type="http://schemas.openxmlformats.org/officeDocument/2006/relationships/hyperlink" Target="https://hipgive.org/wp-content/uploads/2019/01/COLOREA-DE-SONRISAS-TU-HOSPITAL-PISO-8A-CARDIOLOGIA.pdf" TargetMode="External"/><Relationship Id="rId609" Type="http://schemas.openxmlformats.org/officeDocument/2006/relationships/hyperlink" Target="mailto:Richardson@aceloans.org" TargetMode="External"/><Relationship Id="rId608" Type="http://schemas.openxmlformats.org/officeDocument/2006/relationships/hyperlink" Target="mailto:educacionparaeldesarrollo@itesm.mx" TargetMode="External"/><Relationship Id="rId729" Type="http://schemas.openxmlformats.org/officeDocument/2006/relationships/hyperlink" Target="https://vimeo.com/146948707" TargetMode="External"/><Relationship Id="rId607" Type="http://schemas.openxmlformats.org/officeDocument/2006/relationships/hyperlink" Target="mailto:educacionparaeldesarrollo@itesm.mx" TargetMode="External"/><Relationship Id="rId728" Type="http://schemas.openxmlformats.org/officeDocument/2006/relationships/hyperlink" Target="mailto:jae@streetlevelhealth.org" TargetMode="External"/><Relationship Id="rId60" Type="http://schemas.openxmlformats.org/officeDocument/2006/relationships/hyperlink" Target="mailto:JORDANLUGOO@GMAIL.COM" TargetMode="External"/><Relationship Id="rId602" Type="http://schemas.openxmlformats.org/officeDocument/2006/relationships/hyperlink" Target="mailto:info@latinosunidos.org" TargetMode="External"/><Relationship Id="rId723" Type="http://schemas.openxmlformats.org/officeDocument/2006/relationships/hyperlink" Target="mailto:csobolik@nmilc.org" TargetMode="External"/><Relationship Id="rId601" Type="http://schemas.openxmlformats.org/officeDocument/2006/relationships/hyperlink" Target="mailto:marcela@hiponline.org" TargetMode="External"/><Relationship Id="rId722" Type="http://schemas.openxmlformats.org/officeDocument/2006/relationships/hyperlink" Target="mailto:caranda@nmilc.org" TargetMode="External"/><Relationship Id="rId600" Type="http://schemas.openxmlformats.org/officeDocument/2006/relationships/hyperlink" Target="mailto:marcela@hiponline.org" TargetMode="External"/><Relationship Id="rId721" Type="http://schemas.openxmlformats.org/officeDocument/2006/relationships/hyperlink" Target="mailto:info@nmilc.org" TargetMode="External"/><Relationship Id="rId720" Type="http://schemas.openxmlformats.org/officeDocument/2006/relationships/hyperlink" Target="mailto:gardrond@outlook.com" TargetMode="External"/><Relationship Id="rId606" Type="http://schemas.openxmlformats.org/officeDocument/2006/relationships/hyperlink" Target="http://www.tecvirtual.mx/ded" TargetMode="External"/><Relationship Id="rId727" Type="http://schemas.openxmlformats.org/officeDocument/2006/relationships/hyperlink" Target="https://hipgive.org/wp-content/uploads/2017/01/2016-Budget.pdf" TargetMode="External"/><Relationship Id="rId605" Type="http://schemas.openxmlformats.org/officeDocument/2006/relationships/hyperlink" Target="http://www.tecvirtual.mx/ded" TargetMode="External"/><Relationship Id="rId726" Type="http://schemas.openxmlformats.org/officeDocument/2006/relationships/hyperlink" Target="https://hipgive.org/wp-content/uploads/2017/01/2014-990s.pdf" TargetMode="External"/><Relationship Id="rId604" Type="http://schemas.openxmlformats.org/officeDocument/2006/relationships/hyperlink" Target="mailto:grants@kernefc.org" TargetMode="External"/><Relationship Id="rId725" Type="http://schemas.openxmlformats.org/officeDocument/2006/relationships/hyperlink" Target="https://hipgive.org/wp-content/uploads/2017/01/IRS_501c3_-Determination-Letter-06_29_2013-1.pdf" TargetMode="External"/><Relationship Id="rId603" Type="http://schemas.openxmlformats.org/officeDocument/2006/relationships/hyperlink" Target="mailto:m.flores@kernefc.org" TargetMode="External"/><Relationship Id="rId724" Type="http://schemas.openxmlformats.org/officeDocument/2006/relationships/hyperlink" Target="https://hipgive.org/wp-content/uploads/2017/01/List-Center-Board-of-Directors-2014-06-30.doc" TargetMode="External"/><Relationship Id="rId69" Type="http://schemas.openxmlformats.org/officeDocument/2006/relationships/hyperlink" Target="http://www.pauta.org.mx" TargetMode="External"/><Relationship Id="rId51" Type="http://schemas.openxmlformats.org/officeDocument/2006/relationships/hyperlink" Target="mailto:theresaglaplazita@gmail.com" TargetMode="External"/><Relationship Id="rId50" Type="http://schemas.openxmlformats.org/officeDocument/2006/relationships/hyperlink" Target="https://youtu.be/-GU76P617ms" TargetMode="External"/><Relationship Id="rId53" Type="http://schemas.openxmlformats.org/officeDocument/2006/relationships/hyperlink" Target="http://www.uchastings.edu/centers/cgrs-docs/treacherous_journey_cgrs_kind_report.pdf" TargetMode="External"/><Relationship Id="rId52" Type="http://schemas.openxmlformats.org/officeDocument/2006/relationships/hyperlink" Target="mailto:emily@socialjusticecollaborative.org" TargetMode="External"/><Relationship Id="rId55" Type="http://schemas.openxmlformats.org/officeDocument/2006/relationships/hyperlink" Target="mailto:admin@eastbaysanctuary.org" TargetMode="External"/><Relationship Id="rId54" Type="http://schemas.openxmlformats.org/officeDocument/2006/relationships/hyperlink" Target="http://www.uchastings.edu/centers/cgrs-docs/treacherous_journey_cgrs_kind_report.pdf" TargetMode="External"/><Relationship Id="rId57" Type="http://schemas.openxmlformats.org/officeDocument/2006/relationships/hyperlink" Target="https://hipgive.org/wp-content/uploads/2017/01/501c3-letter-EBSC_July2015-1.pdf" TargetMode="External"/><Relationship Id="rId56" Type="http://schemas.openxmlformats.org/officeDocument/2006/relationships/hyperlink" Target="https://hipgive.org/wp-content/uploads/2017/01/Board-of-Directors-EBSC_July2015.pdf" TargetMode="External"/><Relationship Id="rId719" Type="http://schemas.openxmlformats.org/officeDocument/2006/relationships/hyperlink" Target="mailto:jgodoy@farecoh.org" TargetMode="External"/><Relationship Id="rId718" Type="http://schemas.openxmlformats.org/officeDocument/2006/relationships/hyperlink" Target="mailto:dianat@ufwfoundation.org" TargetMode="External"/><Relationship Id="rId717" Type="http://schemas.openxmlformats.org/officeDocument/2006/relationships/hyperlink" Target="mailto:iand@ufwfoundation.org" TargetMode="External"/><Relationship Id="rId712" Type="http://schemas.openxmlformats.org/officeDocument/2006/relationships/hyperlink" Target="mailto:csobolik@nmilc.org" TargetMode="External"/><Relationship Id="rId711" Type="http://schemas.openxmlformats.org/officeDocument/2006/relationships/hyperlink" Target="mailto:caranda@nmilc.org" TargetMode="External"/><Relationship Id="rId710" Type="http://schemas.openxmlformats.org/officeDocument/2006/relationships/hyperlink" Target="http://listonm.org" TargetMode="External"/><Relationship Id="rId716" Type="http://schemas.openxmlformats.org/officeDocument/2006/relationships/hyperlink" Target="https://hipgive.org/wp-content/uploads/2017/01/2016-Budget.pdf" TargetMode="External"/><Relationship Id="rId715" Type="http://schemas.openxmlformats.org/officeDocument/2006/relationships/hyperlink" Target="https://hipgive.org/wp-content/uploads/2017/01/2014-990s.pdf" TargetMode="External"/><Relationship Id="rId714" Type="http://schemas.openxmlformats.org/officeDocument/2006/relationships/hyperlink" Target="https://hipgive.org/wp-content/uploads/2017/01/IRS_501c3_-Determination-Letter-06_29_2013-1.pdf" TargetMode="External"/><Relationship Id="rId713" Type="http://schemas.openxmlformats.org/officeDocument/2006/relationships/hyperlink" Target="https://hipgive.org/wp-content/uploads/2017/01/List-Center-Board-of-Directors-2014-06-30.doc" TargetMode="External"/><Relationship Id="rId59" Type="http://schemas.openxmlformats.org/officeDocument/2006/relationships/hyperlink" Target="https://hipgive.org/wp-content/uploads/2017/01/EBSC-Detail-Organization-Budget_2016_05Feb2016.pdf" TargetMode="External"/><Relationship Id="rId58" Type="http://schemas.openxmlformats.org/officeDocument/2006/relationships/hyperlink" Target="https://hipgive.org/wp-content/uploads/2017/01/EBSC-2014-Form-990.pdf" TargetMode="External"/><Relationship Id="rId590" Type="http://schemas.openxmlformats.org/officeDocument/2006/relationships/hyperlink" Target="mailto:joelledeschamps@oxfammexico.org" TargetMode="External"/><Relationship Id="rId107" Type="http://schemas.openxmlformats.org/officeDocument/2006/relationships/hyperlink" Target="http://milpacollective.org" TargetMode="External"/><Relationship Id="rId228" Type="http://schemas.openxmlformats.org/officeDocument/2006/relationships/hyperlink" Target="mailto:marcela@hiponline.org" TargetMode="External"/><Relationship Id="rId349" Type="http://schemas.openxmlformats.org/officeDocument/2006/relationships/hyperlink" Target="mailto:aschambach@pahofoundation.org" TargetMode="External"/><Relationship Id="rId106" Type="http://schemas.openxmlformats.org/officeDocument/2006/relationships/hyperlink" Target="mailto:rtapia@milpacollective.org" TargetMode="External"/><Relationship Id="rId227" Type="http://schemas.openxmlformats.org/officeDocument/2006/relationships/hyperlink" Target="mailto:marcela@hiponline.org" TargetMode="External"/><Relationship Id="rId348" Type="http://schemas.openxmlformats.org/officeDocument/2006/relationships/hyperlink" Target="mailto:aschambach@pahofoundation.org" TargetMode="External"/><Relationship Id="rId469" Type="http://schemas.openxmlformats.org/officeDocument/2006/relationships/hyperlink" Target="mailto:development@thegrowhaus.org" TargetMode="External"/><Relationship Id="rId105" Type="http://schemas.openxmlformats.org/officeDocument/2006/relationships/hyperlink" Target="mailto:jlopez@ensenapores.org" TargetMode="External"/><Relationship Id="rId226" Type="http://schemas.openxmlformats.org/officeDocument/2006/relationships/hyperlink" Target="mailto:jennifermiller@centrolegal.org" TargetMode="External"/><Relationship Id="rId347" Type="http://schemas.openxmlformats.org/officeDocument/2006/relationships/hyperlink" Target="mailto:annied@aplacetobehealthy.org" TargetMode="External"/><Relationship Id="rId468" Type="http://schemas.openxmlformats.org/officeDocument/2006/relationships/hyperlink" Target="https://youtu.be/10qPdZWdk-w" TargetMode="External"/><Relationship Id="rId589" Type="http://schemas.openxmlformats.org/officeDocument/2006/relationships/hyperlink" Target="mailto:nicolasslemenson@yahoo.com.ar" TargetMode="External"/><Relationship Id="rId104" Type="http://schemas.openxmlformats.org/officeDocument/2006/relationships/hyperlink" Target="mailto:tgonzalez@chirla.org" TargetMode="External"/><Relationship Id="rId225" Type="http://schemas.openxmlformats.org/officeDocument/2006/relationships/hyperlink" Target="mailto:pchavez@centroelgal.org" TargetMode="External"/><Relationship Id="rId346" Type="http://schemas.openxmlformats.org/officeDocument/2006/relationships/hyperlink" Target="http://bit.ly/Nurse_Run_CHEER" TargetMode="External"/><Relationship Id="rId467" Type="http://schemas.openxmlformats.org/officeDocument/2006/relationships/hyperlink" Target="mailto:allyson@thegrowhaus.org" TargetMode="External"/><Relationship Id="rId588" Type="http://schemas.openxmlformats.org/officeDocument/2006/relationships/hyperlink" Target="https://www.youtube.com/watch?v=w0aYNyTdlGk" TargetMode="External"/><Relationship Id="rId109" Type="http://schemas.openxmlformats.org/officeDocument/2006/relationships/hyperlink" Target="mailto:jgomez@milpacollective.org" TargetMode="External"/><Relationship Id="rId108" Type="http://schemas.openxmlformats.org/officeDocument/2006/relationships/hyperlink" Target="http://youtu.be/Rgeb-hcfe6I" TargetMode="External"/><Relationship Id="rId229" Type="http://schemas.openxmlformats.org/officeDocument/2006/relationships/hyperlink" Target="http://www.digitalnatives.com.mx" TargetMode="External"/><Relationship Id="rId220" Type="http://schemas.openxmlformats.org/officeDocument/2006/relationships/hyperlink" Target="mailto:gloria@hiponline.org" TargetMode="External"/><Relationship Id="rId341" Type="http://schemas.openxmlformats.org/officeDocument/2006/relationships/hyperlink" Target="mailto:alopez@aprendesnyc.org" TargetMode="External"/><Relationship Id="rId462" Type="http://schemas.openxmlformats.org/officeDocument/2006/relationships/hyperlink" Target="mailto:miguel@alumni.ls.berkeley.edu" TargetMode="External"/><Relationship Id="rId583" Type="http://schemas.openxmlformats.org/officeDocument/2006/relationships/hyperlink" Target="mailto:contacto@fipan.org.ve" TargetMode="External"/><Relationship Id="rId340" Type="http://schemas.openxmlformats.org/officeDocument/2006/relationships/hyperlink" Target="https://hipgive.org/wp-content/uploads/2017/01/2-ECH-FY2016-2017-Board-Approved-Budget.pdf" TargetMode="External"/><Relationship Id="rId461" Type="http://schemas.openxmlformats.org/officeDocument/2006/relationships/hyperlink" Target="mailto:miguel@alumni.ls.berkeley.edu" TargetMode="External"/><Relationship Id="rId582" Type="http://schemas.openxmlformats.org/officeDocument/2006/relationships/hyperlink" Target="mailto:apoyosybeneficiosparatuzona.ac@gmail.com" TargetMode="External"/><Relationship Id="rId460" Type="http://schemas.openxmlformats.org/officeDocument/2006/relationships/hyperlink" Target="mailto:miguel@alumni.ls.berkeley.edu" TargetMode="External"/><Relationship Id="rId581" Type="http://schemas.openxmlformats.org/officeDocument/2006/relationships/hyperlink" Target="mailto:apoyosybeneficiosparatuzona.ac@gmail.com" TargetMode="External"/><Relationship Id="rId580" Type="http://schemas.openxmlformats.org/officeDocument/2006/relationships/hyperlink" Target="mailto:aolaniezs@gmail.com" TargetMode="External"/><Relationship Id="rId103" Type="http://schemas.openxmlformats.org/officeDocument/2006/relationships/hyperlink" Target="mailto:brayfield@chirla.org" TargetMode="External"/><Relationship Id="rId224" Type="http://schemas.openxmlformats.org/officeDocument/2006/relationships/hyperlink" Target="mailto:proyectolaequidad@gmail.com" TargetMode="External"/><Relationship Id="rId345" Type="http://schemas.openxmlformats.org/officeDocument/2006/relationships/hyperlink" Target="http://bit.ly/Nurse_Run_CHEER" TargetMode="External"/><Relationship Id="rId466" Type="http://schemas.openxmlformats.org/officeDocument/2006/relationships/hyperlink" Target="mailto:development@thegrowhaus.org" TargetMode="External"/><Relationship Id="rId587" Type="http://schemas.openxmlformats.org/officeDocument/2006/relationships/hyperlink" Target="mailto:nicolasslemenson@yahoo.com.ar" TargetMode="External"/><Relationship Id="rId102" Type="http://schemas.openxmlformats.org/officeDocument/2006/relationships/hyperlink" Target="mailto:l.gil@tlaltoka.org" TargetMode="External"/><Relationship Id="rId223" Type="http://schemas.openxmlformats.org/officeDocument/2006/relationships/hyperlink" Target="mailto:proyectolaequidad@gmail.com" TargetMode="External"/><Relationship Id="rId344" Type="http://schemas.openxmlformats.org/officeDocument/2006/relationships/hyperlink" Target="http://bit.ly/Nurse_Run_CHEER" TargetMode="External"/><Relationship Id="rId465" Type="http://schemas.openxmlformats.org/officeDocument/2006/relationships/hyperlink" Target="https://www.youtube.com/watch?v=10qPdZWdk-w" TargetMode="External"/><Relationship Id="rId586" Type="http://schemas.openxmlformats.org/officeDocument/2006/relationships/hyperlink" Target="mailto:agalindo@medasf.org" TargetMode="External"/><Relationship Id="rId101" Type="http://schemas.openxmlformats.org/officeDocument/2006/relationships/hyperlink" Target="https://www.facebook.com/Fundacin-Tlaltoka-AC-138608414894/timeline/?ref=hl" TargetMode="External"/><Relationship Id="rId222" Type="http://schemas.openxmlformats.org/officeDocument/2006/relationships/hyperlink" Target="mailto:fsmundial@aol.com" TargetMode="External"/><Relationship Id="rId343" Type="http://schemas.openxmlformats.org/officeDocument/2006/relationships/hyperlink" Target="mailto:suzanne.cole@bbutterfly.org" TargetMode="External"/><Relationship Id="rId464" Type="http://schemas.openxmlformats.org/officeDocument/2006/relationships/hyperlink" Target="http://www.twitter.com/growhaus" TargetMode="External"/><Relationship Id="rId585" Type="http://schemas.openxmlformats.org/officeDocument/2006/relationships/hyperlink" Target="http://medasf.org/" TargetMode="External"/><Relationship Id="rId100" Type="http://schemas.openxmlformats.org/officeDocument/2006/relationships/hyperlink" Target="https://www.facebook.com/Fundacin-Tlaltoka-AC-138608414894/timeline/?ref=hl" TargetMode="External"/><Relationship Id="rId221" Type="http://schemas.openxmlformats.org/officeDocument/2006/relationships/hyperlink" Target="mailto:fsmundial@aol.com" TargetMode="External"/><Relationship Id="rId342" Type="http://schemas.openxmlformats.org/officeDocument/2006/relationships/hyperlink" Target="mailto:suzanne.cole@bbutterfly.org" TargetMode="External"/><Relationship Id="rId463" Type="http://schemas.openxmlformats.org/officeDocument/2006/relationships/hyperlink" Target="mailto:development@thegrowhaus.org" TargetMode="External"/><Relationship Id="rId584" Type="http://schemas.openxmlformats.org/officeDocument/2006/relationships/hyperlink" Target="mailto:agalindo@medasf.org" TargetMode="External"/><Relationship Id="rId217" Type="http://schemas.openxmlformats.org/officeDocument/2006/relationships/hyperlink" Target="http://soccertoursandcamps.wix.com/home" TargetMode="External"/><Relationship Id="rId338" Type="http://schemas.openxmlformats.org/officeDocument/2006/relationships/hyperlink" Target="https://hipgive.org/wp-content/uploads/2017/01/1-ECH-501c3-Verification-Letter-1.pdf" TargetMode="External"/><Relationship Id="rId459" Type="http://schemas.openxmlformats.org/officeDocument/2006/relationships/hyperlink" Target="mailto:gmontiel@latinohealthaccess.org" TargetMode="External"/><Relationship Id="rId216" Type="http://schemas.openxmlformats.org/officeDocument/2006/relationships/hyperlink" Target="http://soccertoursandcamps.wix.com/home" TargetMode="External"/><Relationship Id="rId337" Type="http://schemas.openxmlformats.org/officeDocument/2006/relationships/hyperlink" Target="https://hipgive.org/wp-content/uploads/2017/01/3-ECH-2016-2017-Board-of-Directors-1.pdf" TargetMode="External"/><Relationship Id="rId458" Type="http://schemas.openxmlformats.org/officeDocument/2006/relationships/hyperlink" Target="mailto:dbruxvoort@friendshipbridge.org" TargetMode="External"/><Relationship Id="rId579" Type="http://schemas.openxmlformats.org/officeDocument/2006/relationships/hyperlink" Target="http://www.youtube.com/watch?v=_ObOsR6A5yA&amp;" TargetMode="External"/><Relationship Id="rId215" Type="http://schemas.openxmlformats.org/officeDocument/2006/relationships/hyperlink" Target="mailto:coachisaac@soccertoursandcamps.com" TargetMode="External"/><Relationship Id="rId336" Type="http://schemas.openxmlformats.org/officeDocument/2006/relationships/hyperlink" Target="mailto:fduque@elcentronc.org" TargetMode="External"/><Relationship Id="rId457" Type="http://schemas.openxmlformats.org/officeDocument/2006/relationships/hyperlink" Target="mailto:dbruxvoort@friendshipbridge.org" TargetMode="External"/><Relationship Id="rId578" Type="http://schemas.openxmlformats.org/officeDocument/2006/relationships/hyperlink" Target="mailto:aolaniez@gmail.com" TargetMode="External"/><Relationship Id="rId699" Type="http://schemas.openxmlformats.org/officeDocument/2006/relationships/hyperlink" Target="mailto:inglesamericanoirapuato@gmail.com" TargetMode="External"/><Relationship Id="rId214" Type="http://schemas.openxmlformats.org/officeDocument/2006/relationships/hyperlink" Target="mailto:amorales@jovenesenriesgopr.org" TargetMode="External"/><Relationship Id="rId335" Type="http://schemas.openxmlformats.org/officeDocument/2006/relationships/hyperlink" Target="mailto:fduque@elcentronc.org" TargetMode="External"/><Relationship Id="rId456" Type="http://schemas.openxmlformats.org/officeDocument/2006/relationships/hyperlink" Target="mailto:info@dignityinschools.org" TargetMode="External"/><Relationship Id="rId577" Type="http://schemas.openxmlformats.org/officeDocument/2006/relationships/hyperlink" Target="mailto:ggutierrez@cofem.org" TargetMode="External"/><Relationship Id="rId698" Type="http://schemas.openxmlformats.org/officeDocument/2006/relationships/hyperlink" Target="mailto:director@elprimerpaso.org" TargetMode="External"/><Relationship Id="rId219" Type="http://schemas.openxmlformats.org/officeDocument/2006/relationships/hyperlink" Target="mailto:gloria@hiponline.org" TargetMode="External"/><Relationship Id="rId218" Type="http://schemas.openxmlformats.org/officeDocument/2006/relationships/hyperlink" Target="mailto:coachisaac@soccertoursandcamps.com" TargetMode="External"/><Relationship Id="rId339" Type="http://schemas.openxmlformats.org/officeDocument/2006/relationships/hyperlink" Target="https://hipgive.org/wp-content/uploads/2017/01/4-ECH-IRS-990-FY2014-2015-pg-1.pdf" TargetMode="External"/><Relationship Id="rId330" Type="http://schemas.openxmlformats.org/officeDocument/2006/relationships/hyperlink" Target="https://hipgive.org/wp-content/uploads/2017/01/Board-of-Directors-EBSC_July2015.pdf" TargetMode="External"/><Relationship Id="rId451" Type="http://schemas.openxmlformats.org/officeDocument/2006/relationships/hyperlink" Target="https://youtu.be/djorD2j4ohE" TargetMode="External"/><Relationship Id="rId572" Type="http://schemas.openxmlformats.org/officeDocument/2006/relationships/hyperlink" Target="mailto:leslie@dlenm.org" TargetMode="External"/><Relationship Id="rId693" Type="http://schemas.openxmlformats.org/officeDocument/2006/relationships/hyperlink" Target="mailto:marcela@hiponline.org" TargetMode="External"/><Relationship Id="rId450" Type="http://schemas.openxmlformats.org/officeDocument/2006/relationships/hyperlink" Target="mailto:tere.vertiz@chatsocial.mx" TargetMode="External"/><Relationship Id="rId571" Type="http://schemas.openxmlformats.org/officeDocument/2006/relationships/hyperlink" Target="mailto:nicole@sanjuancitizens.org" TargetMode="External"/><Relationship Id="rId692" Type="http://schemas.openxmlformats.org/officeDocument/2006/relationships/hyperlink" Target="mailto:marcela@hiponline.org" TargetMode="External"/><Relationship Id="rId570" Type="http://schemas.openxmlformats.org/officeDocument/2006/relationships/hyperlink" Target="https://hipgive.org/wp-content/uploads/2019/02/PRESUPUESTO-2018-Hoja1.pdf" TargetMode="External"/><Relationship Id="rId691" Type="http://schemas.openxmlformats.org/officeDocument/2006/relationships/hyperlink" Target="mailto:gloria@hiponline.org" TargetMode="External"/><Relationship Id="rId690" Type="http://schemas.openxmlformats.org/officeDocument/2006/relationships/hyperlink" Target="mailto:theresaglaplazita@gmail.com" TargetMode="External"/><Relationship Id="rId213" Type="http://schemas.openxmlformats.org/officeDocument/2006/relationships/hyperlink" Target="https://youtu.be/JKc1fLoPMjY" TargetMode="External"/><Relationship Id="rId334" Type="http://schemas.openxmlformats.org/officeDocument/2006/relationships/hyperlink" Target="mailto:csanderson@esperanza-la.org" TargetMode="External"/><Relationship Id="rId455" Type="http://schemas.openxmlformats.org/officeDocument/2006/relationships/hyperlink" Target="mailto:natalie@dignityinschools.org" TargetMode="External"/><Relationship Id="rId576" Type="http://schemas.openxmlformats.org/officeDocument/2006/relationships/hyperlink" Target="mailto:kstalberg@unc.edu" TargetMode="External"/><Relationship Id="rId697" Type="http://schemas.openxmlformats.org/officeDocument/2006/relationships/hyperlink" Target="mailto:director@elprimerpaso.org" TargetMode="External"/><Relationship Id="rId212" Type="http://schemas.openxmlformats.org/officeDocument/2006/relationships/hyperlink" Target="mailto:amorales@jovenesenriesgopr.org" TargetMode="External"/><Relationship Id="rId333" Type="http://schemas.openxmlformats.org/officeDocument/2006/relationships/hyperlink" Target="https://hipgive.org/wp-content/uploads/2017/01/EBSC-Detail-Organization-Budget_2016_05Feb2016.pdf" TargetMode="External"/><Relationship Id="rId454" Type="http://schemas.openxmlformats.org/officeDocument/2006/relationships/hyperlink" Target="mailto:mexicofundraisingac@gmail.com" TargetMode="External"/><Relationship Id="rId575" Type="http://schemas.openxmlformats.org/officeDocument/2006/relationships/hyperlink" Target="mailto:leslie@dlenm.org" TargetMode="External"/><Relationship Id="rId696" Type="http://schemas.openxmlformats.org/officeDocument/2006/relationships/hyperlink" Target="mailto:marcela@hiponline.org" TargetMode="External"/><Relationship Id="rId211" Type="http://schemas.openxmlformats.org/officeDocument/2006/relationships/hyperlink" Target="mailto:catamlh@aol.com" TargetMode="External"/><Relationship Id="rId332" Type="http://schemas.openxmlformats.org/officeDocument/2006/relationships/hyperlink" Target="https://hipgive.org/wp-content/uploads/2017/01/EBSC-2014-Form-990.pdf" TargetMode="External"/><Relationship Id="rId453" Type="http://schemas.openxmlformats.org/officeDocument/2006/relationships/hyperlink" Target="mailto:moralesm.israel@gmail.com" TargetMode="External"/><Relationship Id="rId574" Type="http://schemas.openxmlformats.org/officeDocument/2006/relationships/hyperlink" Target="http://www.dlenm.org" TargetMode="External"/><Relationship Id="rId695" Type="http://schemas.openxmlformats.org/officeDocument/2006/relationships/hyperlink" Target="mailto:marcela@hiponline.org" TargetMode="External"/><Relationship Id="rId210" Type="http://schemas.openxmlformats.org/officeDocument/2006/relationships/hyperlink" Target="mailto:sebasmelo25@gmail.com" TargetMode="External"/><Relationship Id="rId331" Type="http://schemas.openxmlformats.org/officeDocument/2006/relationships/hyperlink" Target="https://hipgive.org/wp-content/uploads/2017/01/501c3-letter-EBSC_July2015-1.pdf" TargetMode="External"/><Relationship Id="rId452" Type="http://schemas.openxmlformats.org/officeDocument/2006/relationships/hyperlink" Target="mailto:tere.vertiz@chatsocial.mx" TargetMode="External"/><Relationship Id="rId573" Type="http://schemas.openxmlformats.org/officeDocument/2006/relationships/hyperlink" Target="http://www.dlenm.org" TargetMode="External"/><Relationship Id="rId694" Type="http://schemas.openxmlformats.org/officeDocument/2006/relationships/hyperlink" Target="mailto:marcela@hiponline.org" TargetMode="External"/><Relationship Id="rId370" Type="http://schemas.openxmlformats.org/officeDocument/2006/relationships/hyperlink" Target="http://www.caircoalition.org" TargetMode="External"/><Relationship Id="rId491" Type="http://schemas.openxmlformats.org/officeDocument/2006/relationships/hyperlink" Target="mailto:cadavidafoundation@cadavida.org" TargetMode="External"/><Relationship Id="rId490" Type="http://schemas.openxmlformats.org/officeDocument/2006/relationships/hyperlink" Target="mailto:cadavidafoundation@cadavida.org" TargetMode="External"/><Relationship Id="rId129" Type="http://schemas.openxmlformats.org/officeDocument/2006/relationships/hyperlink" Target="mailto:migueloropeza@berkeley.edu" TargetMode="External"/><Relationship Id="rId128" Type="http://schemas.openxmlformats.org/officeDocument/2006/relationships/hyperlink" Target="mailto:migueloropeza@berkeley.edu" TargetMode="External"/><Relationship Id="rId249" Type="http://schemas.openxmlformats.org/officeDocument/2006/relationships/hyperlink" Target="https://hipgive.org/wp-content/uploads/2019/02/Plan-Pais---Board-Member-List-.pdf" TargetMode="External"/><Relationship Id="rId127" Type="http://schemas.openxmlformats.org/officeDocument/2006/relationships/hyperlink" Target="https://www.youtube.com/watch?v=_A8uWR6Cyd4" TargetMode="External"/><Relationship Id="rId248" Type="http://schemas.openxmlformats.org/officeDocument/2006/relationships/hyperlink" Target="mailto:UF@planpais.com" TargetMode="External"/><Relationship Id="rId369" Type="http://schemas.openxmlformats.org/officeDocument/2006/relationships/hyperlink" Target="mailto:gardrond@outlook.com" TargetMode="External"/><Relationship Id="rId126" Type="http://schemas.openxmlformats.org/officeDocument/2006/relationships/hyperlink" Target="mailto:miguel@alumni.ls.berkeley.edu" TargetMode="External"/><Relationship Id="rId247" Type="http://schemas.openxmlformats.org/officeDocument/2006/relationships/hyperlink" Target="mailto:planpais2015@gmail.com" TargetMode="External"/><Relationship Id="rId368" Type="http://schemas.openxmlformats.org/officeDocument/2006/relationships/hyperlink" Target="mailto:gardrond@outlook.com" TargetMode="External"/><Relationship Id="rId489" Type="http://schemas.openxmlformats.org/officeDocument/2006/relationships/hyperlink" Target="mailto:viviana.cadavid@cadavida.org" TargetMode="External"/><Relationship Id="rId121" Type="http://schemas.openxmlformats.org/officeDocument/2006/relationships/hyperlink" Target="mailto:gloria@hiponline.org" TargetMode="External"/><Relationship Id="rId242" Type="http://schemas.openxmlformats.org/officeDocument/2006/relationships/hyperlink" Target="https://hipgive.org/wp-content/uploads/2016/12/Determination-Letter.pdf" TargetMode="External"/><Relationship Id="rId363" Type="http://schemas.openxmlformats.org/officeDocument/2006/relationships/hyperlink" Target="mailto:castano@calpullidance.org" TargetMode="External"/><Relationship Id="rId484" Type="http://schemas.openxmlformats.org/officeDocument/2006/relationships/hyperlink" Target="mailto:GSCHOONMAKER@GMAIL.COM" TargetMode="External"/><Relationship Id="rId120" Type="http://schemas.openxmlformats.org/officeDocument/2006/relationships/hyperlink" Target="mailto:john.yap@hiponline.org" TargetMode="External"/><Relationship Id="rId241" Type="http://schemas.openxmlformats.org/officeDocument/2006/relationships/hyperlink" Target="https://hipgive.org/wp-content/uploads/2018/01/Diligencias-de-Traducci%C3%B3n-Estatutos-Contextos.pdf" TargetMode="External"/><Relationship Id="rId362" Type="http://schemas.openxmlformats.org/officeDocument/2006/relationships/hyperlink" Target="https://youtu.be/B1TKI419mQI" TargetMode="External"/><Relationship Id="rId483" Type="http://schemas.openxmlformats.org/officeDocument/2006/relationships/hyperlink" Target="https://www.youtube.com/watch?v=k2dx7envKN8" TargetMode="External"/><Relationship Id="rId240" Type="http://schemas.openxmlformats.org/officeDocument/2006/relationships/hyperlink" Target="https://hipgive.org/wp-content/uploads/2016/12/Board-Members-Oct2016.docx" TargetMode="External"/><Relationship Id="rId361" Type="http://schemas.openxmlformats.org/officeDocument/2006/relationships/hyperlink" Target="http://www.calpullidance.org" TargetMode="External"/><Relationship Id="rId482" Type="http://schemas.openxmlformats.org/officeDocument/2006/relationships/hyperlink" Target="mailto:jgomez@milpacollective.org" TargetMode="External"/><Relationship Id="rId360" Type="http://schemas.openxmlformats.org/officeDocument/2006/relationships/hyperlink" Target="http://www.calpullidance.org" TargetMode="External"/><Relationship Id="rId481" Type="http://schemas.openxmlformats.org/officeDocument/2006/relationships/hyperlink" Target="mailto:rtapia@milpacollective.org" TargetMode="External"/><Relationship Id="rId125" Type="http://schemas.openxmlformats.org/officeDocument/2006/relationships/hyperlink" Target="mailto:craig@ensenapormexico.org" TargetMode="External"/><Relationship Id="rId246" Type="http://schemas.openxmlformats.org/officeDocument/2006/relationships/hyperlink" Target="mailto:UF@planpais.com" TargetMode="External"/><Relationship Id="rId367" Type="http://schemas.openxmlformats.org/officeDocument/2006/relationships/hyperlink" Target="https://hipgive.org/wp-content/uploads/2017/01/OperatingandProjectedBudgets_Calpulli_FY13-15.pdf" TargetMode="External"/><Relationship Id="rId488" Type="http://schemas.openxmlformats.org/officeDocument/2006/relationships/hyperlink" Target="mailto:mparedes@cpresente.org" TargetMode="External"/><Relationship Id="rId124" Type="http://schemas.openxmlformats.org/officeDocument/2006/relationships/hyperlink" Target="mailto:jschneider@clinicacolorado.org" TargetMode="External"/><Relationship Id="rId245" Type="http://schemas.openxmlformats.org/officeDocument/2006/relationships/hyperlink" Target="https://hipgive.org/wp-content/uploads/2016/11/IRS" TargetMode="External"/><Relationship Id="rId366" Type="http://schemas.openxmlformats.org/officeDocument/2006/relationships/hyperlink" Target="https://hipgive.org/wp-content/uploads/2017/01/Calpulli990_2013_signed.pdf" TargetMode="External"/><Relationship Id="rId487" Type="http://schemas.openxmlformats.org/officeDocument/2006/relationships/hyperlink" Target="mailto:gloria@hiponline.org" TargetMode="External"/><Relationship Id="rId123" Type="http://schemas.openxmlformats.org/officeDocument/2006/relationships/hyperlink" Target="mailto:gloria@hiponline.org" TargetMode="External"/><Relationship Id="rId244" Type="http://schemas.openxmlformats.org/officeDocument/2006/relationships/hyperlink" Target="https://hipgive.org/wp-content/uploads/2016/12/Budget-ConTextos-2016.pdf" TargetMode="External"/><Relationship Id="rId365" Type="http://schemas.openxmlformats.org/officeDocument/2006/relationships/hyperlink" Target="https://hipgive.org/wp-content/uploads/2017/01/Calpulli_501c3page1.pdf" TargetMode="External"/><Relationship Id="rId486" Type="http://schemas.openxmlformats.org/officeDocument/2006/relationships/hyperlink" Target="http://www.facebook.com" TargetMode="External"/><Relationship Id="rId122" Type="http://schemas.openxmlformats.org/officeDocument/2006/relationships/hyperlink" Target="mailto:gloria@hiponline.org" TargetMode="External"/><Relationship Id="rId243" Type="http://schemas.openxmlformats.org/officeDocument/2006/relationships/hyperlink" Target="https://hipgive.org/wp-content/uploads/2016/12/2014-Audited-Financial-Statements.pdf" TargetMode="External"/><Relationship Id="rId364" Type="http://schemas.openxmlformats.org/officeDocument/2006/relationships/hyperlink" Target="https://hipgive.org/wp-content/uploads/2017/01/201411_CalpulliBoardList.pdf" TargetMode="External"/><Relationship Id="rId485" Type="http://schemas.openxmlformats.org/officeDocument/2006/relationships/hyperlink" Target="mailto:gloria@hiponline.org" TargetMode="External"/><Relationship Id="rId95" Type="http://schemas.openxmlformats.org/officeDocument/2006/relationships/hyperlink" Target="mailto:cocampo@ffsj.org" TargetMode="External"/><Relationship Id="rId94" Type="http://schemas.openxmlformats.org/officeDocument/2006/relationships/hyperlink" Target="https://youtu.be/iwGYIbc4Dqg" TargetMode="External"/><Relationship Id="rId97" Type="http://schemas.openxmlformats.org/officeDocument/2006/relationships/hyperlink" Target="http://youtu.be/TAZ1XA0qpcE" TargetMode="External"/><Relationship Id="rId96" Type="http://schemas.openxmlformats.org/officeDocument/2006/relationships/hyperlink" Target="mailto:Star10497@aol.com" TargetMode="External"/><Relationship Id="rId99" Type="http://schemas.openxmlformats.org/officeDocument/2006/relationships/hyperlink" Target="mailto:gamontserrat@tlaltoka.org" TargetMode="External"/><Relationship Id="rId480" Type="http://schemas.openxmlformats.org/officeDocument/2006/relationships/hyperlink" Target="mailto:jgomez@milpacollective.org" TargetMode="External"/><Relationship Id="rId98" Type="http://schemas.openxmlformats.org/officeDocument/2006/relationships/hyperlink" Target="mailto:Star10497@aol.com" TargetMode="External"/><Relationship Id="rId91" Type="http://schemas.openxmlformats.org/officeDocument/2006/relationships/hyperlink" Target="https://www.youtube.com/watch?v=LMoFN3PYw3o" TargetMode="External"/><Relationship Id="rId90" Type="http://schemas.openxmlformats.org/officeDocument/2006/relationships/hyperlink" Target="mailto:fcbajio@gmail.com" TargetMode="External"/><Relationship Id="rId93" Type="http://schemas.openxmlformats.org/officeDocument/2006/relationships/hyperlink" Target="mailto:cocampo@ffsj.org" TargetMode="External"/><Relationship Id="rId92" Type="http://schemas.openxmlformats.org/officeDocument/2006/relationships/hyperlink" Target="mailto:fcbajio@gmail.com" TargetMode="External"/><Relationship Id="rId118" Type="http://schemas.openxmlformats.org/officeDocument/2006/relationships/hyperlink" Target="mailto:lkjasdlkj@kajlkajd.net" TargetMode="External"/><Relationship Id="rId239" Type="http://schemas.openxmlformats.org/officeDocument/2006/relationships/hyperlink" Target="mailto:alejandra@contextos.org" TargetMode="External"/><Relationship Id="rId117" Type="http://schemas.openxmlformats.org/officeDocument/2006/relationships/hyperlink" Target="mailto:john.yap@hiponline.org" TargetMode="External"/><Relationship Id="rId238" Type="http://schemas.openxmlformats.org/officeDocument/2006/relationships/hyperlink" Target="https://vimeo.com/133354224" TargetMode="External"/><Relationship Id="rId359" Type="http://schemas.openxmlformats.org/officeDocument/2006/relationships/hyperlink" Target="mailto:info@calpullidance.org" TargetMode="External"/><Relationship Id="rId116" Type="http://schemas.openxmlformats.org/officeDocument/2006/relationships/hyperlink" Target="mailto:john.yap@hiponline.org" TargetMode="External"/><Relationship Id="rId237" Type="http://schemas.openxmlformats.org/officeDocument/2006/relationships/hyperlink" Target="mailto:alejandra@contextos.org" TargetMode="External"/><Relationship Id="rId358" Type="http://schemas.openxmlformats.org/officeDocument/2006/relationships/hyperlink" Target="https://hipgive.org/wp-content/uploads/2017/01/2016-Budget.pdf" TargetMode="External"/><Relationship Id="rId479" Type="http://schemas.openxmlformats.org/officeDocument/2006/relationships/hyperlink" Target="mailto:rtapia@milpacollective.org" TargetMode="External"/><Relationship Id="rId115" Type="http://schemas.openxmlformats.org/officeDocument/2006/relationships/hyperlink" Target="mailto:gloria@hiponline.org" TargetMode="External"/><Relationship Id="rId236" Type="http://schemas.openxmlformats.org/officeDocument/2006/relationships/hyperlink" Target="mailto:pame@faiguanajuato.org" TargetMode="External"/><Relationship Id="rId357" Type="http://schemas.openxmlformats.org/officeDocument/2006/relationships/hyperlink" Target="https://hipgive.org/wp-content/uploads/2017/01/2014-990s.pdf" TargetMode="External"/><Relationship Id="rId478" Type="http://schemas.openxmlformats.org/officeDocument/2006/relationships/hyperlink" Target="mailto:05nonni@cox.net" TargetMode="External"/><Relationship Id="rId599" Type="http://schemas.openxmlformats.org/officeDocument/2006/relationships/hyperlink" Target="mailto:jbmuy@yahoo.com" TargetMode="External"/><Relationship Id="rId119" Type="http://schemas.openxmlformats.org/officeDocument/2006/relationships/hyperlink" Target="mailto:john.yap@hiponline.org" TargetMode="External"/><Relationship Id="rId110" Type="http://schemas.openxmlformats.org/officeDocument/2006/relationships/hyperlink" Target="mailto:jennifermiller@centrolegal.org" TargetMode="External"/><Relationship Id="rId231" Type="http://schemas.openxmlformats.org/officeDocument/2006/relationships/hyperlink" Target="mailto:francomariana@gmail.com" TargetMode="External"/><Relationship Id="rId352" Type="http://schemas.openxmlformats.org/officeDocument/2006/relationships/hyperlink" Target="mailto:caranda@nmilc.org" TargetMode="External"/><Relationship Id="rId473" Type="http://schemas.openxmlformats.org/officeDocument/2006/relationships/hyperlink" Target="mailto:adriana.portillo@fusal.org" TargetMode="External"/><Relationship Id="rId594" Type="http://schemas.openxmlformats.org/officeDocument/2006/relationships/hyperlink" Target="http://www.galeriamuy.com" TargetMode="External"/><Relationship Id="rId230" Type="http://schemas.openxmlformats.org/officeDocument/2006/relationships/hyperlink" Target="http://www.digitalnatives.com.mx" TargetMode="External"/><Relationship Id="rId351" Type="http://schemas.openxmlformats.org/officeDocument/2006/relationships/hyperlink" Target="mailto:samantham@amexcannc.org" TargetMode="External"/><Relationship Id="rId472" Type="http://schemas.openxmlformats.org/officeDocument/2006/relationships/hyperlink" Target="mailto:richard@theplusmeproject.org" TargetMode="External"/><Relationship Id="rId593" Type="http://schemas.openxmlformats.org/officeDocument/2006/relationships/hyperlink" Target="mailto:jbmuy@yahoo.com" TargetMode="External"/><Relationship Id="rId350" Type="http://schemas.openxmlformats.org/officeDocument/2006/relationships/hyperlink" Target="mailto:juvenciorp@amexcannc.org" TargetMode="External"/><Relationship Id="rId471" Type="http://schemas.openxmlformats.org/officeDocument/2006/relationships/hyperlink" Target="https://www.youtube.com/watch?v=jGwMC5EuR24" TargetMode="External"/><Relationship Id="rId592" Type="http://schemas.openxmlformats.org/officeDocument/2006/relationships/hyperlink" Target="mailto:gloria@hiponline.org" TargetMode="External"/><Relationship Id="rId470" Type="http://schemas.openxmlformats.org/officeDocument/2006/relationships/hyperlink" Target="mailto:richard@theplusmeproject.org" TargetMode="External"/><Relationship Id="rId591" Type="http://schemas.openxmlformats.org/officeDocument/2006/relationships/hyperlink" Target="mailto:Ollin.calli.cm@gmail.com" TargetMode="External"/><Relationship Id="rId114" Type="http://schemas.openxmlformats.org/officeDocument/2006/relationships/hyperlink" Target="mailto:gloria@hiponline.org" TargetMode="External"/><Relationship Id="rId235" Type="http://schemas.openxmlformats.org/officeDocument/2006/relationships/hyperlink" Target="mailto:pame@faiguanajuato.org" TargetMode="External"/><Relationship Id="rId356" Type="http://schemas.openxmlformats.org/officeDocument/2006/relationships/hyperlink" Target="https://hipgive.org/wp-content/uploads/2017/01/IRS_501c3_-Determination-Letter-06_29_2013-1.pdf" TargetMode="External"/><Relationship Id="rId477" Type="http://schemas.openxmlformats.org/officeDocument/2006/relationships/hyperlink" Target="mailto:05nonni@cox.net" TargetMode="External"/><Relationship Id="rId598" Type="http://schemas.openxmlformats.org/officeDocument/2006/relationships/hyperlink" Target="https://www.youtube.com/watch?v=M3IAZDRsxL4" TargetMode="External"/><Relationship Id="rId113" Type="http://schemas.openxmlformats.org/officeDocument/2006/relationships/hyperlink" Target="mailto:GLORIA@HIPONLINE.ORG" TargetMode="External"/><Relationship Id="rId234" Type="http://schemas.openxmlformats.org/officeDocument/2006/relationships/hyperlink" Target="mailto:pame@faiguanajuato.org" TargetMode="External"/><Relationship Id="rId355" Type="http://schemas.openxmlformats.org/officeDocument/2006/relationships/hyperlink" Target="https://hipgive.org/wp-content/uploads/2017/01/List-Center-Board-of-Directors-2014-06-30.doc" TargetMode="External"/><Relationship Id="rId476" Type="http://schemas.openxmlformats.org/officeDocument/2006/relationships/hyperlink" Target="mailto:andrea@hiponline.org" TargetMode="External"/><Relationship Id="rId597" Type="http://schemas.openxmlformats.org/officeDocument/2006/relationships/hyperlink" Target="http://www.galeriamuy.com" TargetMode="External"/><Relationship Id="rId112" Type="http://schemas.openxmlformats.org/officeDocument/2006/relationships/hyperlink" Target="mailto:gelterich@snet.net" TargetMode="External"/><Relationship Id="rId233" Type="http://schemas.openxmlformats.org/officeDocument/2006/relationships/hyperlink" Target="mailto:rrodriguez.csn@gmail.com" TargetMode="External"/><Relationship Id="rId354" Type="http://schemas.openxmlformats.org/officeDocument/2006/relationships/hyperlink" Target="mailto:csobolik@nmilc.org" TargetMode="External"/><Relationship Id="rId475" Type="http://schemas.openxmlformats.org/officeDocument/2006/relationships/hyperlink" Target="mailto:karla.argueta@fusal.org" TargetMode="External"/><Relationship Id="rId596" Type="http://schemas.openxmlformats.org/officeDocument/2006/relationships/hyperlink" Target="http://www.galeriamuy.org" TargetMode="External"/><Relationship Id="rId111" Type="http://schemas.openxmlformats.org/officeDocument/2006/relationships/hyperlink" Target="mailto:gelterich@snet.net" TargetMode="External"/><Relationship Id="rId232" Type="http://schemas.openxmlformats.org/officeDocument/2006/relationships/hyperlink" Target="mailto:paty-barron@hotmail.com" TargetMode="External"/><Relationship Id="rId353" Type="http://schemas.openxmlformats.org/officeDocument/2006/relationships/hyperlink" Target="mailto:caranda@nmilc.org" TargetMode="External"/><Relationship Id="rId474" Type="http://schemas.openxmlformats.org/officeDocument/2006/relationships/hyperlink" Target="http://fusal.es" TargetMode="External"/><Relationship Id="rId595" Type="http://schemas.openxmlformats.org/officeDocument/2006/relationships/hyperlink" Target="http://www.galeriamuy.org" TargetMode="External"/><Relationship Id="rId305" Type="http://schemas.openxmlformats.org/officeDocument/2006/relationships/hyperlink" Target="mailto:mwiggins@duke.edu" TargetMode="External"/><Relationship Id="rId426" Type="http://schemas.openxmlformats.org/officeDocument/2006/relationships/hyperlink" Target="mailto:info@raicesculturales.org" TargetMode="External"/><Relationship Id="rId547" Type="http://schemas.openxmlformats.org/officeDocument/2006/relationships/hyperlink" Target="mailto:Lanaea@thefeatherstonefoundation.org" TargetMode="External"/><Relationship Id="rId668" Type="http://schemas.openxmlformats.org/officeDocument/2006/relationships/hyperlink" Target="https://hipgive.org/wp-content/uploads/2017/01/201411_CalpulliBoardList.pdf" TargetMode="External"/><Relationship Id="rId304" Type="http://schemas.openxmlformats.org/officeDocument/2006/relationships/hyperlink" Target="mailto:stacy@wecahn.org" TargetMode="External"/><Relationship Id="rId425" Type="http://schemas.openxmlformats.org/officeDocument/2006/relationships/hyperlink" Target="mailto:wilsonsocorro@yahoo.com" TargetMode="External"/><Relationship Id="rId546" Type="http://schemas.openxmlformats.org/officeDocument/2006/relationships/hyperlink" Target="mailto:erikarivas@mnhc.org" TargetMode="External"/><Relationship Id="rId667" Type="http://schemas.openxmlformats.org/officeDocument/2006/relationships/hyperlink" Target="mailto:castano@calpullidance.org" TargetMode="External"/><Relationship Id="rId303" Type="http://schemas.openxmlformats.org/officeDocument/2006/relationships/hyperlink" Target="mailto:stacy@wecahn.org" TargetMode="External"/><Relationship Id="rId424" Type="http://schemas.openxmlformats.org/officeDocument/2006/relationships/hyperlink" Target="mailto:wilsonsocorro@yahoo.com" TargetMode="External"/><Relationship Id="rId545" Type="http://schemas.openxmlformats.org/officeDocument/2006/relationships/hyperlink" Target="mailto:erikarivas@mnhc.org" TargetMode="External"/><Relationship Id="rId666" Type="http://schemas.openxmlformats.org/officeDocument/2006/relationships/hyperlink" Target="https://hipgive.org/wp-content/uploads/2017/01/OperatingandProjectedBudgets_Calpulli_FY13-15.pdf" TargetMode="External"/><Relationship Id="rId302" Type="http://schemas.openxmlformats.org/officeDocument/2006/relationships/hyperlink" Target="mailto:ablewitt@unmundo.org" TargetMode="External"/><Relationship Id="rId423" Type="http://schemas.openxmlformats.org/officeDocument/2006/relationships/hyperlink" Target="mailto:john.yap@hiponline.org" TargetMode="External"/><Relationship Id="rId544" Type="http://schemas.openxmlformats.org/officeDocument/2006/relationships/hyperlink" Target="mailto:estefania@centrocommunity.org" TargetMode="External"/><Relationship Id="rId665" Type="http://schemas.openxmlformats.org/officeDocument/2006/relationships/hyperlink" Target="https://hipgive.org/wp-content/uploads/2017/01/Calpulli990_2013_signed.pdf" TargetMode="External"/><Relationship Id="rId309" Type="http://schemas.openxmlformats.org/officeDocument/2006/relationships/hyperlink" Target="https://hipgive.org/wp-content/uploads/2018/04/Ce%CC%81dula.pdf" TargetMode="External"/><Relationship Id="rId308" Type="http://schemas.openxmlformats.org/officeDocument/2006/relationships/hyperlink" Target="https://hipgive.org/wp-content/uploads/2018/04/Lista-consejo.docx" TargetMode="External"/><Relationship Id="rId429" Type="http://schemas.openxmlformats.org/officeDocument/2006/relationships/hyperlink" Target="mailto:asanchez@homiesunidos.org" TargetMode="External"/><Relationship Id="rId307" Type="http://schemas.openxmlformats.org/officeDocument/2006/relationships/hyperlink" Target="mailto:proyectos@comunidad.org.mx" TargetMode="External"/><Relationship Id="rId428" Type="http://schemas.openxmlformats.org/officeDocument/2006/relationships/hyperlink" Target="mailto:asanchez@homiesunidos.org" TargetMode="External"/><Relationship Id="rId549" Type="http://schemas.openxmlformats.org/officeDocument/2006/relationships/hyperlink" Target="mailto:lanaea@thefeatherstonefoundation.org" TargetMode="External"/><Relationship Id="rId306" Type="http://schemas.openxmlformats.org/officeDocument/2006/relationships/hyperlink" Target="mailto:proyectos@comunidad.org.mx" TargetMode="External"/><Relationship Id="rId427" Type="http://schemas.openxmlformats.org/officeDocument/2006/relationships/hyperlink" Target="mailto:sanchez@homiesunidos.org" TargetMode="External"/><Relationship Id="rId548" Type="http://schemas.openxmlformats.org/officeDocument/2006/relationships/hyperlink" Target="mailto:lanaea@thefeatherstonefoundation.org" TargetMode="External"/><Relationship Id="rId669" Type="http://schemas.openxmlformats.org/officeDocument/2006/relationships/hyperlink" Target="https://hipgive.org/wp-content/uploads/2017/01/Calpulli_501c3page1.pdf" TargetMode="External"/><Relationship Id="rId660" Type="http://schemas.openxmlformats.org/officeDocument/2006/relationships/hyperlink" Target="http://www.carecen-la.org" TargetMode="External"/><Relationship Id="rId301" Type="http://schemas.openxmlformats.org/officeDocument/2006/relationships/hyperlink" Target="mailto:ablewitt@unmundo.org" TargetMode="External"/><Relationship Id="rId422" Type="http://schemas.openxmlformats.org/officeDocument/2006/relationships/hyperlink" Target="mailto:john.yap@hiponline.org" TargetMode="External"/><Relationship Id="rId543" Type="http://schemas.openxmlformats.org/officeDocument/2006/relationships/hyperlink" Target="https://www.youtube.com/watch?v=DWr7aQw59go" TargetMode="External"/><Relationship Id="rId664" Type="http://schemas.openxmlformats.org/officeDocument/2006/relationships/hyperlink" Target="https://hipgive.org/wp-content/uploads/2017/01/Calpulli_501c3page1.pdf" TargetMode="External"/><Relationship Id="rId300" Type="http://schemas.openxmlformats.org/officeDocument/2006/relationships/hyperlink" Target="mailto:obed@ccate.org" TargetMode="External"/><Relationship Id="rId421" Type="http://schemas.openxmlformats.org/officeDocument/2006/relationships/hyperlink" Target="mailto:sheilab@lsc-sf.org" TargetMode="External"/><Relationship Id="rId542" Type="http://schemas.openxmlformats.org/officeDocument/2006/relationships/hyperlink" Target="mailto:elena@centrocommunity.org" TargetMode="External"/><Relationship Id="rId663" Type="http://schemas.openxmlformats.org/officeDocument/2006/relationships/hyperlink" Target="https://hipgive.org/wp-content/uploads/2017/01/201411_CalpulliBoardList.pdf" TargetMode="External"/><Relationship Id="rId420" Type="http://schemas.openxmlformats.org/officeDocument/2006/relationships/hyperlink" Target="https://hipgive.org/wp-content/uploads/2017/01/EBSC-Detail-Organization-Budget_2016_05Feb2016.pdf" TargetMode="External"/><Relationship Id="rId541" Type="http://schemas.openxmlformats.org/officeDocument/2006/relationships/hyperlink" Target="mailto:info@12plus.org" TargetMode="External"/><Relationship Id="rId662" Type="http://schemas.openxmlformats.org/officeDocument/2006/relationships/hyperlink" Target="mailto:castano@calpullidance.org" TargetMode="External"/><Relationship Id="rId540" Type="http://schemas.openxmlformats.org/officeDocument/2006/relationships/hyperlink" Target="mailto:ktzeng@12plus.org" TargetMode="External"/><Relationship Id="rId661" Type="http://schemas.openxmlformats.org/officeDocument/2006/relationships/hyperlink" Target="mailto:tborden@carecen-la.org" TargetMode="External"/><Relationship Id="rId415" Type="http://schemas.openxmlformats.org/officeDocument/2006/relationships/hyperlink" Target="mailto:admin@eastbaysanctuary.org" TargetMode="External"/><Relationship Id="rId536" Type="http://schemas.openxmlformats.org/officeDocument/2006/relationships/hyperlink" Target="https://hipgive.org/wp-content/uploads/2017/01/SLI-Board-2015-2016.doc" TargetMode="External"/><Relationship Id="rId657" Type="http://schemas.openxmlformats.org/officeDocument/2006/relationships/hyperlink" Target="mailto:fbustamante@centerforhumanrights.org" TargetMode="External"/><Relationship Id="rId414" Type="http://schemas.openxmlformats.org/officeDocument/2006/relationships/hyperlink" Target="mailto:admin@eastbaysanctuary.org" TargetMode="External"/><Relationship Id="rId535" Type="http://schemas.openxmlformats.org/officeDocument/2006/relationships/hyperlink" Target="mailto:sli@unc.edu" TargetMode="External"/><Relationship Id="rId656" Type="http://schemas.openxmlformats.org/officeDocument/2006/relationships/hyperlink" Target="mailto:john.keller@ilcm.org" TargetMode="External"/><Relationship Id="rId413" Type="http://schemas.openxmlformats.org/officeDocument/2006/relationships/hyperlink" Target="mailto:admin@eastbaysanctuary.org" TargetMode="External"/><Relationship Id="rId534" Type="http://schemas.openxmlformats.org/officeDocument/2006/relationships/hyperlink" Target="mailto:elainemt2002@gmail.com" TargetMode="External"/><Relationship Id="rId655" Type="http://schemas.openxmlformats.org/officeDocument/2006/relationships/hyperlink" Target="https://hipgive.org/wp-content/uploads/2017/01/Homies-Unidos-Budget-2016.jpg" TargetMode="External"/><Relationship Id="rId412" Type="http://schemas.openxmlformats.org/officeDocument/2006/relationships/hyperlink" Target="mailto:dianat@ufwfoundation.org" TargetMode="External"/><Relationship Id="rId533" Type="http://schemas.openxmlformats.org/officeDocument/2006/relationships/hyperlink" Target="https://www.youtube.com/watch?v=fXKkHjgEKK0" TargetMode="External"/><Relationship Id="rId654" Type="http://schemas.openxmlformats.org/officeDocument/2006/relationships/hyperlink" Target="https://hipgive.org/wp-content/uploads/2017/01/Homies-Unidos-990-2013.pdf" TargetMode="External"/><Relationship Id="rId419" Type="http://schemas.openxmlformats.org/officeDocument/2006/relationships/hyperlink" Target="https://hipgive.org/wp-content/uploads/2017/01/EBSC-2014-Form-990.pdf" TargetMode="External"/><Relationship Id="rId418" Type="http://schemas.openxmlformats.org/officeDocument/2006/relationships/hyperlink" Target="https://hipgive.org/wp-content/uploads/2017/01/501c3-letter-EBSC_July2015-1.pdf" TargetMode="External"/><Relationship Id="rId539" Type="http://schemas.openxmlformats.org/officeDocument/2006/relationships/hyperlink" Target="https://hipgive.org/wp-content/uploads/2016/11/2015-SLI-Operational-Budget.xlsx" TargetMode="External"/><Relationship Id="rId417" Type="http://schemas.openxmlformats.org/officeDocument/2006/relationships/hyperlink" Target="https://hipgive.org/wp-content/uploads/2017/01/Board-of-Directors-EBSC_July2015.pdf" TargetMode="External"/><Relationship Id="rId538" Type="http://schemas.openxmlformats.org/officeDocument/2006/relationships/hyperlink" Target="https://hipgive.org/wp-content/uploads/2016/11/2014-UNC-Audited-Financial-Statements.pdf" TargetMode="External"/><Relationship Id="rId659" Type="http://schemas.openxmlformats.org/officeDocument/2006/relationships/hyperlink" Target="mailto:fbustamante@centerforhumanrights.org" TargetMode="External"/><Relationship Id="rId416" Type="http://schemas.openxmlformats.org/officeDocument/2006/relationships/hyperlink" Target="mailto:admin@eastbaysanctuary.org" TargetMode="External"/><Relationship Id="rId537" Type="http://schemas.openxmlformats.org/officeDocument/2006/relationships/hyperlink" Target="https://hipgive.org/wp-content/uploads/2016/11/Tax-Exempt-Letter-Official.pdf" TargetMode="External"/><Relationship Id="rId658" Type="http://schemas.openxmlformats.org/officeDocument/2006/relationships/hyperlink" Target="mailto:fbustamante@centerforhumanrights.org" TargetMode="External"/><Relationship Id="rId411" Type="http://schemas.openxmlformats.org/officeDocument/2006/relationships/hyperlink" Target="mailto:iand@ufwfoundation.org" TargetMode="External"/><Relationship Id="rId532" Type="http://schemas.openxmlformats.org/officeDocument/2006/relationships/hyperlink" Target="mailto:rhurtado@unc.edu" TargetMode="External"/><Relationship Id="rId653" Type="http://schemas.openxmlformats.org/officeDocument/2006/relationships/hyperlink" Target="https://hipgive.org/wp-content/uploads/2017/01/Homies-Unidos-Tax-Exempt.pdf" TargetMode="External"/><Relationship Id="rId410" Type="http://schemas.openxmlformats.org/officeDocument/2006/relationships/hyperlink" Target="mailto:joel@streetlevelhealth.org" TargetMode="External"/><Relationship Id="rId531" Type="http://schemas.openxmlformats.org/officeDocument/2006/relationships/hyperlink" Target="mailto:mgeli2168@gmail.com" TargetMode="External"/><Relationship Id="rId652" Type="http://schemas.openxmlformats.org/officeDocument/2006/relationships/hyperlink" Target="https://hipgive.org/wp-content/uploads/2017/01/Homies-Unidos-Tax-Exempt.pdf" TargetMode="External"/><Relationship Id="rId530" Type="http://schemas.openxmlformats.org/officeDocument/2006/relationships/hyperlink" Target="mailto:mgeli2168@gmail.com" TargetMode="External"/><Relationship Id="rId651" Type="http://schemas.openxmlformats.org/officeDocument/2006/relationships/hyperlink" Target="https://hipgive.org/wp-content/uploads/2017/01/Homies-Unidos-Board-of-Directors.pdf" TargetMode="External"/><Relationship Id="rId650" Type="http://schemas.openxmlformats.org/officeDocument/2006/relationships/hyperlink" Target="mailto:asanchez@homiesunidos.org" TargetMode="External"/><Relationship Id="rId206" Type="http://schemas.openxmlformats.org/officeDocument/2006/relationships/hyperlink" Target="https://hipgive.org/wp-content/uploads/2017/01/2-ECH-FY2016-2017-Board-Approved-Budget.pdf" TargetMode="External"/><Relationship Id="rId327" Type="http://schemas.openxmlformats.org/officeDocument/2006/relationships/hyperlink" Target="mailto:sarademaselli@sinergianoj.org" TargetMode="External"/><Relationship Id="rId448" Type="http://schemas.openxmlformats.org/officeDocument/2006/relationships/hyperlink" Target="mailto:eugenioenunc@hotmail.com" TargetMode="External"/><Relationship Id="rId569" Type="http://schemas.openxmlformats.org/officeDocument/2006/relationships/hyperlink" Target="mailto:helene@hrffoundation.org" TargetMode="External"/><Relationship Id="rId205" Type="http://schemas.openxmlformats.org/officeDocument/2006/relationships/hyperlink" Target="https://hipgive.org/wp-content/uploads/2017/01/4-ECH-IRS-990-FY2014-2015-pg-1.pdf" TargetMode="External"/><Relationship Id="rId326" Type="http://schemas.openxmlformats.org/officeDocument/2006/relationships/hyperlink" Target="https://www.youtube.com/watch?v=8KPlcHs9qf8" TargetMode="External"/><Relationship Id="rId447" Type="http://schemas.openxmlformats.org/officeDocument/2006/relationships/hyperlink" Target="mailto:procuraciondefondos@vercontigo.org" TargetMode="External"/><Relationship Id="rId568" Type="http://schemas.openxmlformats.org/officeDocument/2006/relationships/hyperlink" Target="mailto:hss1942@gmail.com" TargetMode="External"/><Relationship Id="rId689" Type="http://schemas.openxmlformats.org/officeDocument/2006/relationships/hyperlink" Target="https://youtu.be/-GU76P617ms" TargetMode="External"/><Relationship Id="rId204" Type="http://schemas.openxmlformats.org/officeDocument/2006/relationships/hyperlink" Target="https://hipgive.org/wp-content/uploads/2017/01/1-ECH-501c3-Verification-Letter-1.pdf" TargetMode="External"/><Relationship Id="rId325" Type="http://schemas.openxmlformats.org/officeDocument/2006/relationships/hyperlink" Target="mailto:contacto@sinergianoj.org" TargetMode="External"/><Relationship Id="rId446" Type="http://schemas.openxmlformats.org/officeDocument/2006/relationships/hyperlink" Target="mailto:procuraciondefondos@vercontigo.org" TargetMode="External"/><Relationship Id="rId567" Type="http://schemas.openxmlformats.org/officeDocument/2006/relationships/hyperlink" Target="https://hipgive.org/wp-content/uploads/2018/01/Copy-of-VM-poli%CC%81tica_conflictos.pdf" TargetMode="External"/><Relationship Id="rId688" Type="http://schemas.openxmlformats.org/officeDocument/2006/relationships/hyperlink" Target="mailto:theresaglaplazita@gmail.com" TargetMode="External"/><Relationship Id="rId203" Type="http://schemas.openxmlformats.org/officeDocument/2006/relationships/hyperlink" Target="https://hipgive.org/wp-content/uploads/2017/01/3-ECH-2016-2017-Board-of-Directors-1.pdf" TargetMode="External"/><Relationship Id="rId324" Type="http://schemas.openxmlformats.org/officeDocument/2006/relationships/hyperlink" Target="mailto:courtney@aspireafterschool.org" TargetMode="External"/><Relationship Id="rId445" Type="http://schemas.openxmlformats.org/officeDocument/2006/relationships/hyperlink" Target="https://hipgive.org/wp-content/uploads/2017/01/FY17-Budget-Overview-Budget---FY17-P&amp;L-w-Capital-Improvements.pdf" TargetMode="External"/><Relationship Id="rId566" Type="http://schemas.openxmlformats.org/officeDocument/2006/relationships/hyperlink" Target="https://hipgive.org/wp-content/uploads/2018/01/Copy-of-VM-Balance_financiero.doc" TargetMode="External"/><Relationship Id="rId687" Type="http://schemas.openxmlformats.org/officeDocument/2006/relationships/hyperlink" Target="mailto:mmoran@sea-ny.org" TargetMode="External"/><Relationship Id="rId209" Type="http://schemas.openxmlformats.org/officeDocument/2006/relationships/hyperlink" Target="http://www.rainbowcommunitysupportproject.org" TargetMode="External"/><Relationship Id="rId208" Type="http://schemas.openxmlformats.org/officeDocument/2006/relationships/hyperlink" Target="http://www.rainbowcommunitysupportproject.org" TargetMode="External"/><Relationship Id="rId329" Type="http://schemas.openxmlformats.org/officeDocument/2006/relationships/hyperlink" Target="mailto:admin@eastbaysanctuary.org" TargetMode="External"/><Relationship Id="rId207" Type="http://schemas.openxmlformats.org/officeDocument/2006/relationships/hyperlink" Target="mailto:sebasmelo25@gmail.com" TargetMode="External"/><Relationship Id="rId328" Type="http://schemas.openxmlformats.org/officeDocument/2006/relationships/hyperlink" Target="mailto:admin@eastbaysanctuary.org" TargetMode="External"/><Relationship Id="rId449" Type="http://schemas.openxmlformats.org/officeDocument/2006/relationships/hyperlink" Target="mailto:alexhabkouk1@gmail.com" TargetMode="External"/><Relationship Id="rId440" Type="http://schemas.openxmlformats.org/officeDocument/2006/relationships/hyperlink" Target="mailto:amanda@myneighborhoodproject.org" TargetMode="External"/><Relationship Id="rId561" Type="http://schemas.openxmlformats.org/officeDocument/2006/relationships/hyperlink" Target="https://hipgive.org/wp-content/uploads/2018/01/Copy-of-VM-poli%CC%81tica_conflictos.pdf" TargetMode="External"/><Relationship Id="rId682" Type="http://schemas.openxmlformats.org/officeDocument/2006/relationships/hyperlink" Target="mailto:bridgeinternational3@gmail.com" TargetMode="External"/><Relationship Id="rId560" Type="http://schemas.openxmlformats.org/officeDocument/2006/relationships/hyperlink" Target="https://hipgive.org/wp-content/uploads/2018/01/Copy-of-VM-Balance_financiero.doc" TargetMode="External"/><Relationship Id="rId681" Type="http://schemas.openxmlformats.org/officeDocument/2006/relationships/hyperlink" Target="mailto:jon@yspaniola.org" TargetMode="External"/><Relationship Id="rId680" Type="http://schemas.openxmlformats.org/officeDocument/2006/relationships/hyperlink" Target="mailto:emmaw@yspaniola.org" TargetMode="External"/><Relationship Id="rId202" Type="http://schemas.openxmlformats.org/officeDocument/2006/relationships/hyperlink" Target="mailto:fduque@elcentronc.org" TargetMode="External"/><Relationship Id="rId323" Type="http://schemas.openxmlformats.org/officeDocument/2006/relationships/hyperlink" Target="mailto:lindsay@greenbrierlearning.org" TargetMode="External"/><Relationship Id="rId444" Type="http://schemas.openxmlformats.org/officeDocument/2006/relationships/hyperlink" Target="https://hipgive.org/wp-content/uploads/2017/01/6.30.16-draft.pdf" TargetMode="External"/><Relationship Id="rId565" Type="http://schemas.openxmlformats.org/officeDocument/2006/relationships/hyperlink" Target="https://hipgive.org/wp-content/uploads/2018/01/Copy-of-VM-Consejo_Directivo.doc" TargetMode="External"/><Relationship Id="rId686" Type="http://schemas.openxmlformats.org/officeDocument/2006/relationships/hyperlink" Target="mailto:bridgeinternational3@gmail.com" TargetMode="External"/><Relationship Id="rId201" Type="http://schemas.openxmlformats.org/officeDocument/2006/relationships/hyperlink" Target="mailto:fduque@elcentronc.org" TargetMode="External"/><Relationship Id="rId322" Type="http://schemas.openxmlformats.org/officeDocument/2006/relationships/hyperlink" Target="mailto:courtney@aspireafterschool.org" TargetMode="External"/><Relationship Id="rId443" Type="http://schemas.openxmlformats.org/officeDocument/2006/relationships/hyperlink" Target="https://hipgive.org/wp-content/uploads/2017/01/NSNP_501(c)3-status.pdf" TargetMode="External"/><Relationship Id="rId564" Type="http://schemas.openxmlformats.org/officeDocument/2006/relationships/hyperlink" Target="mailto:comunicacion@vocesmesoamericanas.org" TargetMode="External"/><Relationship Id="rId685" Type="http://schemas.openxmlformats.org/officeDocument/2006/relationships/hyperlink" Target="https://youtu.be/50dfHrBs1Es" TargetMode="External"/><Relationship Id="rId200" Type="http://schemas.openxmlformats.org/officeDocument/2006/relationships/hyperlink" Target="https://youtu.be/8Vz-Qa5qtBQ" TargetMode="External"/><Relationship Id="rId321" Type="http://schemas.openxmlformats.org/officeDocument/2006/relationships/hyperlink" Target="mailto:courtney@aspireafterschool.org" TargetMode="External"/><Relationship Id="rId442" Type="http://schemas.openxmlformats.org/officeDocument/2006/relationships/hyperlink" Target="https://hipgive.org/wp-content/uploads/2017/01/NSNP-Board-of-Directors---FY17--names-titles-affiliations-only.pdf" TargetMode="External"/><Relationship Id="rId563" Type="http://schemas.openxmlformats.org/officeDocument/2006/relationships/hyperlink" Target="mailto:comunicacion@vocesmesoamericanas.org" TargetMode="External"/><Relationship Id="rId684" Type="http://schemas.openxmlformats.org/officeDocument/2006/relationships/hyperlink" Target="http://www.sam.gov" TargetMode="External"/><Relationship Id="rId320" Type="http://schemas.openxmlformats.org/officeDocument/2006/relationships/hyperlink" Target="mailto:lindsay@greenbrierlearning.org" TargetMode="External"/><Relationship Id="rId441" Type="http://schemas.openxmlformats.org/officeDocument/2006/relationships/hyperlink" Target="mailto:justin@myneighborhoodproject.org" TargetMode="External"/><Relationship Id="rId562" Type="http://schemas.openxmlformats.org/officeDocument/2006/relationships/hyperlink" Target="mailto:comunicacion@vocesmesoamericanas.org" TargetMode="External"/><Relationship Id="rId683" Type="http://schemas.openxmlformats.org/officeDocument/2006/relationships/hyperlink" Target="http://www.sam.gov" TargetMode="External"/><Relationship Id="rId316" Type="http://schemas.openxmlformats.org/officeDocument/2006/relationships/hyperlink" Target="mailto:leah.montange@gmail.com" TargetMode="External"/><Relationship Id="rId437" Type="http://schemas.openxmlformats.org/officeDocument/2006/relationships/hyperlink" Target="mailto:polimarsova@gmail.com" TargetMode="External"/><Relationship Id="rId558" Type="http://schemas.openxmlformats.org/officeDocument/2006/relationships/hyperlink" Target="mailto:comunicacion@vocesmesoamericanas.org" TargetMode="External"/><Relationship Id="rId679" Type="http://schemas.openxmlformats.org/officeDocument/2006/relationships/hyperlink" Target="mailto:kheilman@tallerpr.org" TargetMode="External"/><Relationship Id="rId315" Type="http://schemas.openxmlformats.org/officeDocument/2006/relationships/hyperlink" Target="http://hipgive.org" TargetMode="External"/><Relationship Id="rId436" Type="http://schemas.openxmlformats.org/officeDocument/2006/relationships/hyperlink" Target="https://youtu.be/y7Y9rdJNnog" TargetMode="External"/><Relationship Id="rId557" Type="http://schemas.openxmlformats.org/officeDocument/2006/relationships/hyperlink" Target="mailto:comunicacion@vocesmesoamericanas.org" TargetMode="External"/><Relationship Id="rId678" Type="http://schemas.openxmlformats.org/officeDocument/2006/relationships/hyperlink" Target="mailto:miguel@alumni.ls.berkeley.edu" TargetMode="External"/><Relationship Id="rId314" Type="http://schemas.openxmlformats.org/officeDocument/2006/relationships/hyperlink" Target="mailto:beatrizleyvac@gmail.com" TargetMode="External"/><Relationship Id="rId435" Type="http://schemas.openxmlformats.org/officeDocument/2006/relationships/hyperlink" Target="mailto:polimarsova@gmail.com" TargetMode="External"/><Relationship Id="rId556" Type="http://schemas.openxmlformats.org/officeDocument/2006/relationships/hyperlink" Target="mailto:axelmiranda09@gmail.com" TargetMode="External"/><Relationship Id="rId677" Type="http://schemas.openxmlformats.org/officeDocument/2006/relationships/hyperlink" Target="mailto:miguel@alumni.ls.berkeley.edu" TargetMode="External"/><Relationship Id="rId313" Type="http://schemas.openxmlformats.org/officeDocument/2006/relationships/hyperlink" Target="mailto:beatriz@bahiainc.com" TargetMode="External"/><Relationship Id="rId434" Type="http://schemas.openxmlformats.org/officeDocument/2006/relationships/hyperlink" Target="https://hipgive.org/wp-content/uploads/2017/01/Homies-Unidos-Budget-2016.jpg" TargetMode="External"/><Relationship Id="rId555" Type="http://schemas.openxmlformats.org/officeDocument/2006/relationships/hyperlink" Target="mailto:axelmiranda09@gmail.com" TargetMode="External"/><Relationship Id="rId676" Type="http://schemas.openxmlformats.org/officeDocument/2006/relationships/hyperlink" Target="mailto:miguel@alumni.ls.berkeley.edu" TargetMode="External"/><Relationship Id="rId319" Type="http://schemas.openxmlformats.org/officeDocument/2006/relationships/hyperlink" Target="mailto:mcortazar@appleseedmexico.org" TargetMode="External"/><Relationship Id="rId318" Type="http://schemas.openxmlformats.org/officeDocument/2006/relationships/hyperlink" Target="http://www.cdhfraymatias.org/quienes-somos" TargetMode="External"/><Relationship Id="rId439" Type="http://schemas.openxmlformats.org/officeDocument/2006/relationships/hyperlink" Target="mailto:veronicagarcia@las-americas.org" TargetMode="External"/><Relationship Id="rId317" Type="http://schemas.openxmlformats.org/officeDocument/2006/relationships/hyperlink" Target="http://www.cdhfraymatias.org/quienes-somos" TargetMode="External"/><Relationship Id="rId438" Type="http://schemas.openxmlformats.org/officeDocument/2006/relationships/hyperlink" Target="mailto:veronica@manitasverdes.com" TargetMode="External"/><Relationship Id="rId559" Type="http://schemas.openxmlformats.org/officeDocument/2006/relationships/hyperlink" Target="https://hipgive.org/wp-content/uploads/2018/01/Copy-of-VM-Consejo_Directivo.doc" TargetMode="External"/><Relationship Id="rId550" Type="http://schemas.openxmlformats.org/officeDocument/2006/relationships/hyperlink" Target="mailto:iand@ufwfoundation.org" TargetMode="External"/><Relationship Id="rId671" Type="http://schemas.openxmlformats.org/officeDocument/2006/relationships/hyperlink" Target="https://hipgive.org/wp-content/uploads/2017/01/OperatingandProjectedBudgets_Calpulli_FY13-15.pdf" TargetMode="External"/><Relationship Id="rId670" Type="http://schemas.openxmlformats.org/officeDocument/2006/relationships/hyperlink" Target="https://hipgive.org/wp-content/uploads/2017/01/Calpulli990_2013_signed.pdf" TargetMode="External"/><Relationship Id="rId312" Type="http://schemas.openxmlformats.org/officeDocument/2006/relationships/hyperlink" Target="mailto:obed@ccate.org" TargetMode="External"/><Relationship Id="rId433" Type="http://schemas.openxmlformats.org/officeDocument/2006/relationships/hyperlink" Target="https://hipgive.org/wp-content/uploads/2017/01/Homies-Unidos-990-2013.pdf" TargetMode="External"/><Relationship Id="rId554" Type="http://schemas.openxmlformats.org/officeDocument/2006/relationships/hyperlink" Target="mailto:shannon.frech@elvalor.net" TargetMode="External"/><Relationship Id="rId675" Type="http://schemas.openxmlformats.org/officeDocument/2006/relationships/hyperlink" Target="mailto:jennifermiller@centrolegal.org" TargetMode="External"/><Relationship Id="rId311" Type="http://schemas.openxmlformats.org/officeDocument/2006/relationships/hyperlink" Target="mailto:obed@ccate.org" TargetMode="External"/><Relationship Id="rId432" Type="http://schemas.openxmlformats.org/officeDocument/2006/relationships/hyperlink" Target="https://hipgive.org/wp-content/uploads/2017/01/Homies-Unidos-Tax-Exempt.pdf" TargetMode="External"/><Relationship Id="rId553" Type="http://schemas.openxmlformats.org/officeDocument/2006/relationships/hyperlink" Target="mailto:shannon.frech@elvalor.net" TargetMode="External"/><Relationship Id="rId674" Type="http://schemas.openxmlformats.org/officeDocument/2006/relationships/hyperlink" Target="mailto:bwolff@centrolegal.org" TargetMode="External"/><Relationship Id="rId310" Type="http://schemas.openxmlformats.org/officeDocument/2006/relationships/hyperlink" Target="https://hipgive.org/wp-content/uploads/2018/04/Presupuesto-anual-Comunidad.xlsx" TargetMode="External"/><Relationship Id="rId431" Type="http://schemas.openxmlformats.org/officeDocument/2006/relationships/hyperlink" Target="https://hipgive.org/wp-content/uploads/2017/01/Homies-Unidos-Tax-Exempt.pdf" TargetMode="External"/><Relationship Id="rId552" Type="http://schemas.openxmlformats.org/officeDocument/2006/relationships/hyperlink" Target="mailto:dianat@ufwfoundation.org" TargetMode="External"/><Relationship Id="rId673" Type="http://schemas.openxmlformats.org/officeDocument/2006/relationships/hyperlink" Target="mailto:jennifermiller@centrolegal.org" TargetMode="External"/><Relationship Id="rId430" Type="http://schemas.openxmlformats.org/officeDocument/2006/relationships/hyperlink" Target="https://hipgive.org/wp-content/uploads/2017/01/Homies-Unidos-Board-of-Directors.pdf" TargetMode="External"/><Relationship Id="rId551" Type="http://schemas.openxmlformats.org/officeDocument/2006/relationships/hyperlink" Target="https://www.youtube.com/watch?v=omzx5yp5jC8" TargetMode="External"/><Relationship Id="rId672" Type="http://schemas.openxmlformats.org/officeDocument/2006/relationships/hyperlink" Target="mailto:jennifermiller@centrolegal.org" TargetMode="External"/></Relationships>
</file>

<file path=xl/worksheets/_rels/sheet3.xml.rels><?xml version="1.0" encoding="UTF-8" standalone="yes"?><Relationships xmlns="http://schemas.openxmlformats.org/package/2006/relationships"><Relationship Id="rId392" Type="http://schemas.openxmlformats.org/officeDocument/2006/relationships/hyperlink" Target="mailto:nayeonkim@las-americas.org" TargetMode="External"/><Relationship Id="rId391" Type="http://schemas.openxmlformats.org/officeDocument/2006/relationships/hyperlink" Target="mailto:nayeonkim@las-americas.org" TargetMode="External"/><Relationship Id="rId390" Type="http://schemas.openxmlformats.org/officeDocument/2006/relationships/hyperlink" Target="mailto:nayeonkim@las-americas.org" TargetMode="External"/><Relationship Id="rId1" Type="http://schemas.openxmlformats.org/officeDocument/2006/relationships/hyperlink" Target="mailto:info@ziomo.com" TargetMode="External"/><Relationship Id="rId2" Type="http://schemas.openxmlformats.org/officeDocument/2006/relationships/hyperlink" Target="mailto:info@ziomo.com" TargetMode="External"/><Relationship Id="rId3" Type="http://schemas.openxmlformats.org/officeDocument/2006/relationships/hyperlink" Target="https://hipgive.org/wp-content/uploads/2017/03/8501ASACVoluntarios-1.png" TargetMode="External"/><Relationship Id="rId4" Type="http://schemas.openxmlformats.org/officeDocument/2006/relationships/hyperlink" Target="https://hipgive.org/wp-content/uploads/2016/12/wp_focus_dic_2016.sql" TargetMode="External"/><Relationship Id="rId9" Type="http://schemas.openxmlformats.org/officeDocument/2006/relationships/hyperlink" Target="mailto:jdizio@gmail.com" TargetMode="External"/><Relationship Id="rId385" Type="http://schemas.openxmlformats.org/officeDocument/2006/relationships/hyperlink" Target="mailto:nvillalba@ciudaddelosninos.edu.mx" TargetMode="External"/><Relationship Id="rId384" Type="http://schemas.openxmlformats.org/officeDocument/2006/relationships/hyperlink" Target="mailto:alexis199718@hotmail.com" TargetMode="External"/><Relationship Id="rId383" Type="http://schemas.openxmlformats.org/officeDocument/2006/relationships/hyperlink" Target="mailto:alexis199718@hotmail.com" TargetMode="External"/><Relationship Id="rId382" Type="http://schemas.openxmlformats.org/officeDocument/2006/relationships/hyperlink" Target="mailto:maribonabb@gmail.com" TargetMode="External"/><Relationship Id="rId5" Type="http://schemas.openxmlformats.org/officeDocument/2006/relationships/hyperlink" Target="https://hipgive.org/wp-content/uploads/2017/02/Irvine-Fdn-Logo.jpg" TargetMode="External"/><Relationship Id="rId389" Type="http://schemas.openxmlformats.org/officeDocument/2006/relationships/hyperlink" Target="mailto:cschonenberg@squashparatodos.com" TargetMode="External"/><Relationship Id="rId6" Type="http://schemas.openxmlformats.org/officeDocument/2006/relationships/hyperlink" Target="https://hipgive.org/wp-content/uploads/2017/03/1810Contextos.jpeg" TargetMode="External"/><Relationship Id="rId388" Type="http://schemas.openxmlformats.org/officeDocument/2006/relationships/hyperlink" Target="mailto:cschonenberg@squashparatodos.com" TargetMode="External"/><Relationship Id="rId7" Type="http://schemas.openxmlformats.org/officeDocument/2006/relationships/hyperlink" Target="https://hipgive.org/wp-content/uploads/2017/06/Donaciones-despues.png" TargetMode="External"/><Relationship Id="rId387" Type="http://schemas.openxmlformats.org/officeDocument/2006/relationships/hyperlink" Target="mailto:nvillalba@ciudaddelosninos.edu.mx" TargetMode="External"/><Relationship Id="rId8" Type="http://schemas.openxmlformats.org/officeDocument/2006/relationships/hyperlink" Target="mailto:info@ziomo.com" TargetMode="External"/><Relationship Id="rId386" Type="http://schemas.openxmlformats.org/officeDocument/2006/relationships/hyperlink" Target="https://youtu.be/OSzyKS1hB6k" TargetMode="External"/><Relationship Id="rId381" Type="http://schemas.openxmlformats.org/officeDocument/2006/relationships/hyperlink" Target="mailto:daniel.arellano07@gmail.com" TargetMode="External"/><Relationship Id="rId380" Type="http://schemas.openxmlformats.org/officeDocument/2006/relationships/hyperlink" Target="mailto:refuerzaelhilo@gmail.com" TargetMode="External"/><Relationship Id="rId379" Type="http://schemas.openxmlformats.org/officeDocument/2006/relationships/hyperlink" Target="https://www.youtube.com/watch?v=av_G7GH3vOw&amp;" TargetMode="External"/><Relationship Id="rId374" Type="http://schemas.openxmlformats.org/officeDocument/2006/relationships/hyperlink" Target="mailto:rsanchez@fcbajio.org" TargetMode="External"/><Relationship Id="rId373" Type="http://schemas.openxmlformats.org/officeDocument/2006/relationships/hyperlink" Target="https://www.youtube.com/user/fcbajio" TargetMode="External"/><Relationship Id="rId372" Type="http://schemas.openxmlformats.org/officeDocument/2006/relationships/hyperlink" Target="mailto:rsanchez@fcbajio.org" TargetMode="External"/><Relationship Id="rId371" Type="http://schemas.openxmlformats.org/officeDocument/2006/relationships/hyperlink" Target="mailto:tdeavours@ushli.org" TargetMode="External"/><Relationship Id="rId378" Type="http://schemas.openxmlformats.org/officeDocument/2006/relationships/hyperlink" Target="mailto:refuerzaelhilo@gmail.com" TargetMode="External"/><Relationship Id="rId377" Type="http://schemas.openxmlformats.org/officeDocument/2006/relationships/hyperlink" Target="mailto:bill@centrosavila.com" TargetMode="External"/><Relationship Id="rId376" Type="http://schemas.openxmlformats.org/officeDocument/2006/relationships/hyperlink" Target="mailto:bill@centrosavila.com" TargetMode="External"/><Relationship Id="rId375" Type="http://schemas.openxmlformats.org/officeDocument/2006/relationships/hyperlink" Target="https://hipgive.org/wp-content/uploads/2016/11/7558TSC_IRS_EIN.pdf" TargetMode="External"/><Relationship Id="rId396" Type="http://schemas.openxmlformats.org/officeDocument/2006/relationships/hyperlink" Target="mailto:artesanafoundation@gmail.com" TargetMode="External"/><Relationship Id="rId395" Type="http://schemas.openxmlformats.org/officeDocument/2006/relationships/hyperlink" Target="https://youtu.be/DOERKXrLXFA" TargetMode="External"/><Relationship Id="rId394" Type="http://schemas.openxmlformats.org/officeDocument/2006/relationships/hyperlink" Target="https://hipgive.org/wp-content/uploads/2016/11/Letter-from-IRS-re-tax-exempt-status-5-29-151-1.pdf" TargetMode="External"/><Relationship Id="rId393" Type="http://schemas.openxmlformats.org/officeDocument/2006/relationships/hyperlink" Target="mailto:nayeonkim@las-americas.org" TargetMode="External"/><Relationship Id="rId399" Type="http://schemas.openxmlformats.org/officeDocument/2006/relationships/hyperlink" Target="mailto:bohemianbabushka@gmail.com" TargetMode="External"/><Relationship Id="rId398" Type="http://schemas.openxmlformats.org/officeDocument/2006/relationships/hyperlink" Target="mailto:karla.argueta@fusal.org" TargetMode="External"/><Relationship Id="rId397" Type="http://schemas.openxmlformats.org/officeDocument/2006/relationships/hyperlink" Target="http://fusal.es" TargetMode="External"/><Relationship Id="rId1730" Type="http://schemas.openxmlformats.org/officeDocument/2006/relationships/hyperlink" Target="https://hipgive.org/wp-content/uploads/2017/01/Estados-Financieros.pdf" TargetMode="External"/><Relationship Id="rId1731" Type="http://schemas.openxmlformats.org/officeDocument/2006/relationships/hyperlink" Target="https://hipgive.org/wp-content/uploads/2017/01/PRESUPUESTO-AYUVI-2016-ASAMBLEA-002.pdf" TargetMode="External"/><Relationship Id="rId1732" Type="http://schemas.openxmlformats.org/officeDocument/2006/relationships/hyperlink" Target="https://hipgive.org/wp-content/uploads/2016/11/WINGS-IRS-501c3-Letter.pdf" TargetMode="External"/><Relationship Id="rId1733" Type="http://schemas.openxmlformats.org/officeDocument/2006/relationships/hyperlink" Target="mailto:info@wingsguate.org" TargetMode="External"/><Relationship Id="rId1734" Type="http://schemas.openxmlformats.org/officeDocument/2006/relationships/hyperlink" Target="mailto:rbarillas@wingsguate.org" TargetMode="External"/><Relationship Id="rId1735" Type="http://schemas.openxmlformats.org/officeDocument/2006/relationships/hyperlink" Target="mailto:info@calpullidance.org" TargetMode="External"/><Relationship Id="rId1736" Type="http://schemas.openxmlformats.org/officeDocument/2006/relationships/hyperlink" Target="https://vimeo.com/188145165" TargetMode="External"/><Relationship Id="rId1737" Type="http://schemas.openxmlformats.org/officeDocument/2006/relationships/hyperlink" Target="mailto:castano@calpullidance.org" TargetMode="External"/><Relationship Id="rId1738" Type="http://schemas.openxmlformats.org/officeDocument/2006/relationships/hyperlink" Target="https://hipgive.org/wp-content/uploads/2017/01/201411_CalpulliBoardList.pdf" TargetMode="External"/><Relationship Id="rId1739" Type="http://schemas.openxmlformats.org/officeDocument/2006/relationships/hyperlink" Target="https://hipgive.org/wp-content/uploads/2017/01/Calpulli_501c3page1.pdf" TargetMode="External"/><Relationship Id="rId1720" Type="http://schemas.openxmlformats.org/officeDocument/2006/relationships/hyperlink" Target="https://hipgive.org/wp-content/uploads/2017/06/7983Untitled-design.png" TargetMode="External"/><Relationship Id="rId1721" Type="http://schemas.openxmlformats.org/officeDocument/2006/relationships/hyperlink" Target="https://hipgive.org/wp-content/uploads/2017/06/2868Untitled-design.png" TargetMode="External"/><Relationship Id="rId1722" Type="http://schemas.openxmlformats.org/officeDocument/2006/relationships/hyperlink" Target="https://hipgive.org/wp-content/uploads/2016/11/Razo%CC%81n-Inscripcio%CC%81n-en-el-REPEJU-AYUVI-.pdf" TargetMode="External"/><Relationship Id="rId1723" Type="http://schemas.openxmlformats.org/officeDocument/2006/relationships/hyperlink" Target="mailto:proyectos02@ayuvi.org.gt" TargetMode="External"/><Relationship Id="rId1724" Type="http://schemas.openxmlformats.org/officeDocument/2006/relationships/hyperlink" Target="http://www.ayuvi.org.gt" TargetMode="External"/><Relationship Id="rId1725" Type="http://schemas.openxmlformats.org/officeDocument/2006/relationships/hyperlink" Target="http://www.ayuvi.org.gt" TargetMode="External"/><Relationship Id="rId1726" Type="http://schemas.openxmlformats.org/officeDocument/2006/relationships/hyperlink" Target="https://www.youtube.com/watch?v=kZIHo49xXUg" TargetMode="External"/><Relationship Id="rId1727" Type="http://schemas.openxmlformats.org/officeDocument/2006/relationships/hyperlink" Target="mailto:proyectos02@ayuvi.org.gt" TargetMode="External"/><Relationship Id="rId1728" Type="http://schemas.openxmlformats.org/officeDocument/2006/relationships/hyperlink" Target="https://hipgive.org/wp-content/uploads/2017/01/JUNTA-DIRECTIVA.pdf" TargetMode="External"/><Relationship Id="rId1729" Type="http://schemas.openxmlformats.org/officeDocument/2006/relationships/hyperlink" Target="https://hipgive.org/wp-content/uploads/2017/01/Razo%CC%81n-Inscripcio%CC%81n-en-el-REPEJU-AYUVI-2.pdf" TargetMode="External"/><Relationship Id="rId1752" Type="http://schemas.openxmlformats.org/officeDocument/2006/relationships/hyperlink" Target="mailto:claudia.chacon@fundaciongloriakriete.org" TargetMode="External"/><Relationship Id="rId1753" Type="http://schemas.openxmlformats.org/officeDocument/2006/relationships/hyperlink" Target="https://vimeo.com/193789871" TargetMode="External"/><Relationship Id="rId1754" Type="http://schemas.openxmlformats.org/officeDocument/2006/relationships/hyperlink" Target="mailto:claudia.chacon@fundaciongloriakriete.org" TargetMode="External"/><Relationship Id="rId1755" Type="http://schemas.openxmlformats.org/officeDocument/2006/relationships/hyperlink" Target="mailto:claudia.chacon@fundaciongloriakriete.org" TargetMode="External"/><Relationship Id="rId1756" Type="http://schemas.openxmlformats.org/officeDocument/2006/relationships/hyperlink" Target="https://hipgive.org/wp-content/uploads/2017/03/" TargetMode="External"/><Relationship Id="rId1757" Type="http://schemas.openxmlformats.org/officeDocument/2006/relationships/hyperlink" Target="https://hipgive.org/wp-content/uploads/2017/03/Total-Budget---FGK.xlsx" TargetMode="External"/><Relationship Id="rId1758" Type="http://schemas.openxmlformats.org/officeDocument/2006/relationships/hyperlink" Target="mailto:tacomex2001@gmail.com" TargetMode="External"/><Relationship Id="rId1759" Type="http://schemas.openxmlformats.org/officeDocument/2006/relationships/hyperlink" Target="https://www.youtube.com/watch?v=tWT9teuWAik&amp;" TargetMode="External"/><Relationship Id="rId808" Type="http://schemas.openxmlformats.org/officeDocument/2006/relationships/hyperlink" Target="https://hipgive.org/wp-content/uploads/2017/02/Irvine-Fdn-Logo.jpg" TargetMode="External"/><Relationship Id="rId807" Type="http://schemas.openxmlformats.org/officeDocument/2006/relationships/hyperlink" Target="https://hipgive.org/wp-content/uploads/2016/12/wp_focus_dic_2016.sql" TargetMode="External"/><Relationship Id="rId806" Type="http://schemas.openxmlformats.org/officeDocument/2006/relationships/hyperlink" Target="https://hipgive.org/wp-content/uploads/2017/03/8501ASACVoluntarios-1.png" TargetMode="External"/><Relationship Id="rId805" Type="http://schemas.openxmlformats.org/officeDocument/2006/relationships/hyperlink" Target="mailto:info@ziomo.com" TargetMode="External"/><Relationship Id="rId809" Type="http://schemas.openxmlformats.org/officeDocument/2006/relationships/hyperlink" Target="https://hipgive.org/wp-content/uploads/2017/03/1810Contextos.jpeg" TargetMode="External"/><Relationship Id="rId800" Type="http://schemas.openxmlformats.org/officeDocument/2006/relationships/hyperlink" Target="https://hipgive.org/wp-content/uploads/2017/03/1810Contextos.jpeg" TargetMode="External"/><Relationship Id="rId804" Type="http://schemas.openxmlformats.org/officeDocument/2006/relationships/hyperlink" Target="mailto:info@ziomo.com" TargetMode="External"/><Relationship Id="rId803" Type="http://schemas.openxmlformats.org/officeDocument/2006/relationships/hyperlink" Target="mailto:maru@narizroja.org" TargetMode="External"/><Relationship Id="rId802" Type="http://schemas.openxmlformats.org/officeDocument/2006/relationships/hyperlink" Target="https://vimeo.com/183595115" TargetMode="External"/><Relationship Id="rId801" Type="http://schemas.openxmlformats.org/officeDocument/2006/relationships/hyperlink" Target="https://hipgive.org/wp-content/uploads/2017/06/Donaciones-despues.png" TargetMode="External"/><Relationship Id="rId1750" Type="http://schemas.openxmlformats.org/officeDocument/2006/relationships/hyperlink" Target="http://juntodos.com" TargetMode="External"/><Relationship Id="rId1751" Type="http://schemas.openxmlformats.org/officeDocument/2006/relationships/hyperlink" Target="https://hipgive.org/wp-content/uploads/2016/12/9514ESTATUTOS-FUNDACION-GLORIA-KRIETE.pdf" TargetMode="External"/><Relationship Id="rId1741" Type="http://schemas.openxmlformats.org/officeDocument/2006/relationships/hyperlink" Target="https://hipgive.org/wp-content/uploads/2017/01/OperatingandProjectedBudgets_Calpulli_FY13-15.pdf" TargetMode="External"/><Relationship Id="rId1742" Type="http://schemas.openxmlformats.org/officeDocument/2006/relationships/hyperlink" Target="mailto:amigranteszacapu@gmail.com" TargetMode="External"/><Relationship Id="rId1743" Type="http://schemas.openxmlformats.org/officeDocument/2006/relationships/hyperlink" Target="mailto:amigranteszacapu@gmail.com" TargetMode="External"/><Relationship Id="rId1744" Type="http://schemas.openxmlformats.org/officeDocument/2006/relationships/hyperlink" Target="https://hipgive.org/wp-content/uploads/2016/11/AYUVI-Estuardo-Mini-doc01937320161128170730.pdf" TargetMode="External"/><Relationship Id="rId1745" Type="http://schemas.openxmlformats.org/officeDocument/2006/relationships/hyperlink" Target="mailto:kittyboschs@gmail.com" TargetMode="External"/><Relationship Id="rId1746" Type="http://schemas.openxmlformats.org/officeDocument/2006/relationships/hyperlink" Target="mailto:kittyboschs@gmail.com" TargetMode="External"/><Relationship Id="rId1747" Type="http://schemas.openxmlformats.org/officeDocument/2006/relationships/hyperlink" Target="mailto:faba35@gmail.com" TargetMode="External"/><Relationship Id="rId1748" Type="http://schemas.openxmlformats.org/officeDocument/2006/relationships/hyperlink" Target="mailto:faba35@gmail.com" TargetMode="External"/><Relationship Id="rId1749" Type="http://schemas.openxmlformats.org/officeDocument/2006/relationships/hyperlink" Target="mailto:gflores@mensajedelcielo.com" TargetMode="External"/><Relationship Id="rId1740" Type="http://schemas.openxmlformats.org/officeDocument/2006/relationships/hyperlink" Target="https://hipgive.org/wp-content/uploads/2017/01/Calpulli990_2013_signed.pdf" TargetMode="External"/><Relationship Id="rId1710" Type="http://schemas.openxmlformats.org/officeDocument/2006/relationships/hyperlink" Target="mailto:caminatura@hotmail.com" TargetMode="External"/><Relationship Id="rId1711" Type="http://schemas.openxmlformats.org/officeDocument/2006/relationships/hyperlink" Target="mailto:niki_rvh@yahoo.com" TargetMode="External"/><Relationship Id="rId1712" Type="http://schemas.openxmlformats.org/officeDocument/2006/relationships/hyperlink" Target="mailto:niki_rvh@yahoo.com" TargetMode="External"/><Relationship Id="rId1713" Type="http://schemas.openxmlformats.org/officeDocument/2006/relationships/hyperlink" Target="mailto:dman_a@hotmail.com" TargetMode="External"/><Relationship Id="rId1714" Type="http://schemas.openxmlformats.org/officeDocument/2006/relationships/hyperlink" Target="mailto:dman_a@hotmail.com" TargetMode="External"/><Relationship Id="rId1715" Type="http://schemas.openxmlformats.org/officeDocument/2006/relationships/hyperlink" Target="mailto:andrea@hiponline.org" TargetMode="External"/><Relationship Id="rId1716" Type="http://schemas.openxmlformats.org/officeDocument/2006/relationships/hyperlink" Target="mailto:andrea@hiponline.org" TargetMode="External"/><Relationship Id="rId1717" Type="http://schemas.openxmlformats.org/officeDocument/2006/relationships/hyperlink" Target="mailto:andrea@hiponline.org" TargetMode="External"/><Relationship Id="rId1718" Type="http://schemas.openxmlformats.org/officeDocument/2006/relationships/hyperlink" Target="https://hipgive.org/wp-content/uploads/2017/06/Untitled-design.png" TargetMode="External"/><Relationship Id="rId1719" Type="http://schemas.openxmlformats.org/officeDocument/2006/relationships/hyperlink" Target="https://hipgive.org/wp-content/uploads/2017/06/6788Untitled-design.png" TargetMode="External"/><Relationship Id="rId1700" Type="http://schemas.openxmlformats.org/officeDocument/2006/relationships/hyperlink" Target="https://hipgive.org/wp-content/uploads/2019/06/2017_770600_Rosa_Solorzano_Client_Copy_Return_990.pdf" TargetMode="External"/><Relationship Id="rId1701" Type="http://schemas.openxmlformats.org/officeDocument/2006/relationships/hyperlink" Target="https://hipgive.org/wp-content/uploads/2016/11/9680PRCF---IRS-Determination-Letter-2015.pdf" TargetMode="External"/><Relationship Id="rId1702" Type="http://schemas.openxmlformats.org/officeDocument/2006/relationships/hyperlink" Target="mailto:csalazar@fcpr.org" TargetMode="External"/><Relationship Id="rId1703" Type="http://schemas.openxmlformats.org/officeDocument/2006/relationships/hyperlink" Target="http://bmoc.org" TargetMode="External"/><Relationship Id="rId1704" Type="http://schemas.openxmlformats.org/officeDocument/2006/relationships/hyperlink" Target="http://bmoc.org" TargetMode="External"/><Relationship Id="rId1705" Type="http://schemas.openxmlformats.org/officeDocument/2006/relationships/hyperlink" Target="mailto:csalazar@fcpr.org" TargetMode="External"/><Relationship Id="rId1706" Type="http://schemas.openxmlformats.org/officeDocument/2006/relationships/hyperlink" Target="mailto:csalazar@fcpr.org" TargetMode="External"/><Relationship Id="rId1707" Type="http://schemas.openxmlformats.org/officeDocument/2006/relationships/hyperlink" Target="https://hipgive.org/wp-content/uploads/2016/11/7594Autorizacion.pdf" TargetMode="External"/><Relationship Id="rId1708" Type="http://schemas.openxmlformats.org/officeDocument/2006/relationships/hyperlink" Target="mailto:jlbaldiviez@gmail.com" TargetMode="External"/><Relationship Id="rId1709" Type="http://schemas.openxmlformats.org/officeDocument/2006/relationships/hyperlink" Target="mailto:caminatura@hotmail.com" TargetMode="External"/><Relationship Id="rId40" Type="http://schemas.openxmlformats.org/officeDocument/2006/relationships/hyperlink" Target="https://hipgive.org/wp-content/uploads/2016/12/wp_focus_dic_2016.sql" TargetMode="External"/><Relationship Id="rId1334" Type="http://schemas.openxmlformats.org/officeDocument/2006/relationships/hyperlink" Target="mailto:julissa@buildingskills.org" TargetMode="External"/><Relationship Id="rId1335" Type="http://schemas.openxmlformats.org/officeDocument/2006/relationships/hyperlink" Target="mailto:julissa@buildingskills.org" TargetMode="External"/><Relationship Id="rId42" Type="http://schemas.openxmlformats.org/officeDocument/2006/relationships/hyperlink" Target="https://hipgive.org/wp-content/uploads/2017/03/1810Contextos.jpeg" TargetMode="External"/><Relationship Id="rId1336" Type="http://schemas.openxmlformats.org/officeDocument/2006/relationships/hyperlink" Target="mailto:julissa@buildingskills.org" TargetMode="External"/><Relationship Id="rId41" Type="http://schemas.openxmlformats.org/officeDocument/2006/relationships/hyperlink" Target="https://hipgive.org/wp-content/uploads/2017/02/Irvine-Fdn-Logo.jpg" TargetMode="External"/><Relationship Id="rId1337" Type="http://schemas.openxmlformats.org/officeDocument/2006/relationships/hyperlink" Target="https://hipgive.org/wp-content/uploads/2016/11/Enlace-de-Familias-501c3-tax-exempt-form.pdf" TargetMode="External"/><Relationship Id="rId44" Type="http://schemas.openxmlformats.org/officeDocument/2006/relationships/hyperlink" Target="https://www.youtube.com/channel/UCrmRr67fcSTkAs-LoclPTjA" TargetMode="External"/><Relationship Id="rId1338" Type="http://schemas.openxmlformats.org/officeDocument/2006/relationships/hyperlink" Target="http://www.masslive.com/news/index.ssf/2016/07/nurturing_fathers_program_cele.html" TargetMode="External"/><Relationship Id="rId43" Type="http://schemas.openxmlformats.org/officeDocument/2006/relationships/hyperlink" Target="https://hipgive.org/wp-content/uploads/2017/06/Donaciones-despues.png" TargetMode="External"/><Relationship Id="rId1339" Type="http://schemas.openxmlformats.org/officeDocument/2006/relationships/hyperlink" Target="http://www.masslive.com/news/index.ssf/2016/07/nurturing_fathers_program_cele.html" TargetMode="External"/><Relationship Id="rId46" Type="http://schemas.openxmlformats.org/officeDocument/2006/relationships/hyperlink" Target="mailto:Pzuniga@donboscoworkers.org" TargetMode="External"/><Relationship Id="rId45" Type="http://schemas.openxmlformats.org/officeDocument/2006/relationships/hyperlink" Target="mailto:info@estusha.com" TargetMode="External"/><Relationship Id="rId745" Type="http://schemas.openxmlformats.org/officeDocument/2006/relationships/hyperlink" Target="https://hipgive.org/wp-content/uploads/2017/01/LISTADO-MIEMBROS-DEL-CONSEJO.pdf" TargetMode="External"/><Relationship Id="rId744" Type="http://schemas.openxmlformats.org/officeDocument/2006/relationships/hyperlink" Target="mailto:markarellano0@gmail.com" TargetMode="External"/><Relationship Id="rId743" Type="http://schemas.openxmlformats.org/officeDocument/2006/relationships/hyperlink" Target="mailto:ingridcdiencavi@gmail.com" TargetMode="External"/><Relationship Id="rId742" Type="http://schemas.openxmlformats.org/officeDocument/2006/relationships/hyperlink" Target="mailto:visfoun.sv@gmail.com" TargetMode="External"/><Relationship Id="rId749" Type="http://schemas.openxmlformats.org/officeDocument/2006/relationships/hyperlink" Target="https://youtu.be/laqisr8KZbI" TargetMode="External"/><Relationship Id="rId748" Type="http://schemas.openxmlformats.org/officeDocument/2006/relationships/hyperlink" Target="https://hipgive.org/wp-content/uploads/2017/01/PRESUPUESTO-PROYECTO-2017.pdf" TargetMode="External"/><Relationship Id="rId747" Type="http://schemas.openxmlformats.org/officeDocument/2006/relationships/hyperlink" Target="https://hipgive.org/wp-content/uploads/2017/01/Documento137043551.pdf" TargetMode="External"/><Relationship Id="rId746" Type="http://schemas.openxmlformats.org/officeDocument/2006/relationships/hyperlink" Target="https://hipgive.org/wp-content/uploads/2017/01/img003.jpg" TargetMode="External"/><Relationship Id="rId48" Type="http://schemas.openxmlformats.org/officeDocument/2006/relationships/hyperlink" Target="mailto:adyharley@gmail.com" TargetMode="External"/><Relationship Id="rId47" Type="http://schemas.openxmlformats.org/officeDocument/2006/relationships/hyperlink" Target="mailto:pzuniga@donboscoworkers.org" TargetMode="External"/><Relationship Id="rId49" Type="http://schemas.openxmlformats.org/officeDocument/2006/relationships/hyperlink" Target="mailto:adyharley@gmail.com" TargetMode="External"/><Relationship Id="rId741" Type="http://schemas.openxmlformats.org/officeDocument/2006/relationships/hyperlink" Target="https://youtu.be/tuDZqIjSD9s" TargetMode="External"/><Relationship Id="rId1330" Type="http://schemas.openxmlformats.org/officeDocument/2006/relationships/hyperlink" Target="mailto:jvargas@glasswing.org" TargetMode="External"/><Relationship Id="rId740" Type="http://schemas.openxmlformats.org/officeDocument/2006/relationships/hyperlink" Target="mailto:aceremoniale@visfoundation.org" TargetMode="External"/><Relationship Id="rId1331" Type="http://schemas.openxmlformats.org/officeDocument/2006/relationships/hyperlink" Target="https://www.youtube.com/watch?v=D7-OdzDaf8U&amp;" TargetMode="External"/><Relationship Id="rId1332" Type="http://schemas.openxmlformats.org/officeDocument/2006/relationships/hyperlink" Target="mailto:jaquino@glasswing.org" TargetMode="External"/><Relationship Id="rId1333" Type="http://schemas.openxmlformats.org/officeDocument/2006/relationships/hyperlink" Target="mailto:jaquino@glasswing.org" TargetMode="External"/><Relationship Id="rId1323" Type="http://schemas.openxmlformats.org/officeDocument/2006/relationships/hyperlink" Target="https://hipgive.org/wp-content/uploads/2016/11/ACTA-CONSTITUTIVA-3-DEFINITIVA-(2).pdf" TargetMode="External"/><Relationship Id="rId1324" Type="http://schemas.openxmlformats.org/officeDocument/2006/relationships/hyperlink" Target="mailto:migrantes.scalabrinianas@gmail.com" TargetMode="External"/><Relationship Id="rId31" Type="http://schemas.openxmlformats.org/officeDocument/2006/relationships/hyperlink" Target="mailto:andrea@hiponline.org" TargetMode="External"/><Relationship Id="rId1325" Type="http://schemas.openxmlformats.org/officeDocument/2006/relationships/hyperlink" Target="https://www.youtube.com/watch?v=xZqNvQTVDRA" TargetMode="External"/><Relationship Id="rId30" Type="http://schemas.openxmlformats.org/officeDocument/2006/relationships/hyperlink" Target="mailto:eugenia@catolicas.com.ar" TargetMode="External"/><Relationship Id="rId1326" Type="http://schemas.openxmlformats.org/officeDocument/2006/relationships/hyperlink" Target="mailto:faba35@gmail.com" TargetMode="External"/><Relationship Id="rId33" Type="http://schemas.openxmlformats.org/officeDocument/2006/relationships/hyperlink" Target="https://hipgive.org/wp-content/uploads/2017/06/Untitled-design.png" TargetMode="External"/><Relationship Id="rId1327" Type="http://schemas.openxmlformats.org/officeDocument/2006/relationships/hyperlink" Target="mailto:jdiziohip@gmail.com" TargetMode="External"/><Relationship Id="rId32" Type="http://schemas.openxmlformats.org/officeDocument/2006/relationships/hyperlink" Target="mailto:andrea@hiponline.org" TargetMode="External"/><Relationship Id="rId1328" Type="http://schemas.openxmlformats.org/officeDocument/2006/relationships/hyperlink" Target="mailto:jdizio+hip@gmail.com" TargetMode="External"/><Relationship Id="rId35" Type="http://schemas.openxmlformats.org/officeDocument/2006/relationships/hyperlink" Target="https://hipgive.org/wp-content/uploads/2017/06/7983Untitled-design.png" TargetMode="External"/><Relationship Id="rId1329" Type="http://schemas.openxmlformats.org/officeDocument/2006/relationships/hyperlink" Target="https://hipgive.org/wp-content/uploads/2016/11/Escritura-de-constituci%C3%B3n.pdf" TargetMode="External"/><Relationship Id="rId34" Type="http://schemas.openxmlformats.org/officeDocument/2006/relationships/hyperlink" Target="https://hipgive.org/wp-content/uploads/2017/06/6788Untitled-design.png" TargetMode="External"/><Relationship Id="rId739" Type="http://schemas.openxmlformats.org/officeDocument/2006/relationships/hyperlink" Target="https://hipgive.org/wp-content/uploads/2016/09/VIS-Escritura-de-Constitucion.compressed.pdf" TargetMode="External"/><Relationship Id="rId734" Type="http://schemas.openxmlformats.org/officeDocument/2006/relationships/hyperlink" Target="mailto:jdizio+test@gmail.com" TargetMode="External"/><Relationship Id="rId733" Type="http://schemas.openxmlformats.org/officeDocument/2006/relationships/hyperlink" Target="mailto:karine@recicla-tu-ropa.org" TargetMode="External"/><Relationship Id="rId732" Type="http://schemas.openxmlformats.org/officeDocument/2006/relationships/hyperlink" Target="mailto:karine@recicla-tu-ropa.org" TargetMode="External"/><Relationship Id="rId731" Type="http://schemas.openxmlformats.org/officeDocument/2006/relationships/hyperlink" Target="mailto:info@recicla-tu-ropa.org" TargetMode="External"/><Relationship Id="rId738" Type="http://schemas.openxmlformats.org/officeDocument/2006/relationships/hyperlink" Target="mailto:ashumahi.441@gmail.com" TargetMode="External"/><Relationship Id="rId737" Type="http://schemas.openxmlformats.org/officeDocument/2006/relationships/hyperlink" Target="mailto:jdizio+pruebadeemail@gmail.com" TargetMode="External"/><Relationship Id="rId736" Type="http://schemas.openxmlformats.org/officeDocument/2006/relationships/hyperlink" Target="mailto:jdizio+pruebadeemail@gmail.com" TargetMode="External"/><Relationship Id="rId735" Type="http://schemas.openxmlformats.org/officeDocument/2006/relationships/hyperlink" Target="mailto:jdizio+test@gmail.com" TargetMode="External"/><Relationship Id="rId37" Type="http://schemas.openxmlformats.org/officeDocument/2006/relationships/hyperlink" Target="mailto:info@ziomo.com" TargetMode="External"/><Relationship Id="rId36" Type="http://schemas.openxmlformats.org/officeDocument/2006/relationships/hyperlink" Target="https://hipgive.org/wp-content/uploads/2017/06/2868Untitled-design.png" TargetMode="External"/><Relationship Id="rId39" Type="http://schemas.openxmlformats.org/officeDocument/2006/relationships/hyperlink" Target="https://hipgive.org/wp-content/uploads/2017/03/8501ASACVoluntarios-1.png" TargetMode="External"/><Relationship Id="rId38" Type="http://schemas.openxmlformats.org/officeDocument/2006/relationships/hyperlink" Target="mailto:info@ziomo.com" TargetMode="External"/><Relationship Id="rId730" Type="http://schemas.openxmlformats.org/officeDocument/2006/relationships/hyperlink" Target="https://hipgive.org/wp-content/uploads/2016/11/EES_acta_const_br.pdf" TargetMode="External"/><Relationship Id="rId1320" Type="http://schemas.openxmlformats.org/officeDocument/2006/relationships/hyperlink" Target="mailto:al_vel_legis@hotmail.com" TargetMode="External"/><Relationship Id="rId1321" Type="http://schemas.openxmlformats.org/officeDocument/2006/relationships/hyperlink" Target="mailto:al_vel_legis@hotmail.com" TargetMode="External"/><Relationship Id="rId1322" Type="http://schemas.openxmlformats.org/officeDocument/2006/relationships/hyperlink" Target="mailto:katielittman1@gmail.com" TargetMode="External"/><Relationship Id="rId1356" Type="http://schemas.openxmlformats.org/officeDocument/2006/relationships/hyperlink" Target="http://www.worldbank.org/content/dam/Worldbank/document/Gender/GenderAtWork_web.pdf" TargetMode="External"/><Relationship Id="rId1357" Type="http://schemas.openxmlformats.org/officeDocument/2006/relationships/hyperlink" Target="https://youtu.be/Yp2Alfjh-mo" TargetMode="External"/><Relationship Id="rId20" Type="http://schemas.openxmlformats.org/officeDocument/2006/relationships/hyperlink" Target="mailto:jill@hispanicaccess.org" TargetMode="External"/><Relationship Id="rId1358" Type="http://schemas.openxmlformats.org/officeDocument/2006/relationships/hyperlink" Target="mailto:tessa@mariposasmexico.org" TargetMode="External"/><Relationship Id="rId1359" Type="http://schemas.openxmlformats.org/officeDocument/2006/relationships/hyperlink" Target="https://hipgive.org/wp-content/uploads/2019/03/List-of-Board-Members-Mariposas.pdf" TargetMode="External"/><Relationship Id="rId22" Type="http://schemas.openxmlformats.org/officeDocument/2006/relationships/hyperlink" Target="https://hipgive.org/wp-content/uploads/2016/12/HispanicAccessFoundation-IRS-Determination-Letter-8610-(3).pdf" TargetMode="External"/><Relationship Id="rId21" Type="http://schemas.openxmlformats.org/officeDocument/2006/relationships/hyperlink" Target="https://hipgive.org/wp-content/uploads/2016/12/HAF-Board-of-Directors---Sept-2016.pdf" TargetMode="External"/><Relationship Id="rId24" Type="http://schemas.openxmlformats.org/officeDocument/2006/relationships/hyperlink" Target="https://hipgive.org/wp-content/uploads/2016/12/HAF-2016-Budget.pdf" TargetMode="External"/><Relationship Id="rId23" Type="http://schemas.openxmlformats.org/officeDocument/2006/relationships/hyperlink" Target="https://hipgive.org/wp-content/uploads/2016/12/2015-Form-990_PD.PDF" TargetMode="External"/><Relationship Id="rId767" Type="http://schemas.openxmlformats.org/officeDocument/2006/relationships/hyperlink" Target="mailto:email@email.com" TargetMode="External"/><Relationship Id="rId766" Type="http://schemas.openxmlformats.org/officeDocument/2006/relationships/hyperlink" Target="mailto:MiguelV@openmailbox.org" TargetMode="External"/><Relationship Id="rId765" Type="http://schemas.openxmlformats.org/officeDocument/2006/relationships/hyperlink" Target="mailto:MiguelV@openmailbox.org" TargetMode="External"/><Relationship Id="rId764" Type="http://schemas.openxmlformats.org/officeDocument/2006/relationships/hyperlink" Target="https://hipgive.org/wp-content/uploads/2018/12/presetnacio%CC%81n-RE-EPDV.pptx" TargetMode="External"/><Relationship Id="rId769" Type="http://schemas.openxmlformats.org/officeDocument/2006/relationships/hyperlink" Target="mailto:jdizio+hip@gmail.com" TargetMode="External"/><Relationship Id="rId768" Type="http://schemas.openxmlformats.org/officeDocument/2006/relationships/hyperlink" Target="mailto:jdiziohip@gmail.com" TargetMode="External"/><Relationship Id="rId26" Type="http://schemas.openxmlformats.org/officeDocument/2006/relationships/hyperlink" Target="mailto:melissa@puertasabiertasnapa.org" TargetMode="External"/><Relationship Id="rId25" Type="http://schemas.openxmlformats.org/officeDocument/2006/relationships/hyperlink" Target="https://hipgive.org/wp-content/uploads/2017/01/US-Sponsorship-NA.pdf" TargetMode="External"/><Relationship Id="rId28" Type="http://schemas.openxmlformats.org/officeDocument/2006/relationships/hyperlink" Target="http://www.catolicas.org.ar" TargetMode="External"/><Relationship Id="rId1350" Type="http://schemas.openxmlformats.org/officeDocument/2006/relationships/hyperlink" Target="mailto:fernanda.garcia@enlaceoccidente.edu.mx" TargetMode="External"/><Relationship Id="rId27" Type="http://schemas.openxmlformats.org/officeDocument/2006/relationships/hyperlink" Target="mailto:eugenia@catolicas.com.ar" TargetMode="External"/><Relationship Id="rId1351" Type="http://schemas.openxmlformats.org/officeDocument/2006/relationships/hyperlink" Target="https://hipgive.org/wp-content/uploads/2017/01/BOARD-MEMBER-LIST.pdf" TargetMode="External"/><Relationship Id="rId763" Type="http://schemas.openxmlformats.org/officeDocument/2006/relationships/hyperlink" Target="https://hipgive.org/wp-content/uploads/2018/12/17X_B03029CLNT_V1.PDF" TargetMode="External"/><Relationship Id="rId1352" Type="http://schemas.openxmlformats.org/officeDocument/2006/relationships/hyperlink" Target="https://hipgive.org/wp-content/uploads/2017/01/Acta-Constitutiva.pdf" TargetMode="External"/><Relationship Id="rId29" Type="http://schemas.openxmlformats.org/officeDocument/2006/relationships/hyperlink" Target="http://www.catolicas.org.ar" TargetMode="External"/><Relationship Id="rId762" Type="http://schemas.openxmlformats.org/officeDocument/2006/relationships/hyperlink" Target="https://hipgive.org/wp-content/uploads/2017/01/IRS-501c3-Determination-Letter.pdf" TargetMode="External"/><Relationship Id="rId1353" Type="http://schemas.openxmlformats.org/officeDocument/2006/relationships/hyperlink" Target="https://hipgive.org/wp-content/uploads/2017/01/Dictamen-2015-Enlace-PDF.pdf" TargetMode="External"/><Relationship Id="rId761" Type="http://schemas.openxmlformats.org/officeDocument/2006/relationships/hyperlink" Target="https://hipgive.org/wp-content/uploads/2017/01/Board-Member-List.pdf" TargetMode="External"/><Relationship Id="rId1354" Type="http://schemas.openxmlformats.org/officeDocument/2006/relationships/hyperlink" Target="https://hipgive.org/wp-content/uploads/2017/01/Estado--de--Resultados--Proyectado--2017.pdf" TargetMode="External"/><Relationship Id="rId760" Type="http://schemas.openxmlformats.org/officeDocument/2006/relationships/hyperlink" Target="mailto:sarah.mackenzie@elpozodevida.org.mx" TargetMode="External"/><Relationship Id="rId1355" Type="http://schemas.openxmlformats.org/officeDocument/2006/relationships/hyperlink" Target="mailto:tessa@mariposasmexico.org" TargetMode="External"/><Relationship Id="rId1345" Type="http://schemas.openxmlformats.org/officeDocument/2006/relationships/hyperlink" Target="https://hipgive.org/wp-content/uploads/2017/04/FY-16-Financial-Review.pdf" TargetMode="External"/><Relationship Id="rId1346" Type="http://schemas.openxmlformats.org/officeDocument/2006/relationships/hyperlink" Target="https://hipgive.org/wp-content/uploads/2016/11/Acta-Constitutiva-1-3.pdf" TargetMode="External"/><Relationship Id="rId1347" Type="http://schemas.openxmlformats.org/officeDocument/2006/relationships/hyperlink" Target="mailto:fernanda.garcia@enlaceoccidente.edu.mx" TargetMode="External"/><Relationship Id="rId1348" Type="http://schemas.openxmlformats.org/officeDocument/2006/relationships/hyperlink" Target="https://youtu.be/qE-ubOVMhTI" TargetMode="External"/><Relationship Id="rId11" Type="http://schemas.openxmlformats.org/officeDocument/2006/relationships/hyperlink" Target="mailto:alejandra@unitedwedream.org" TargetMode="External"/><Relationship Id="rId1349" Type="http://schemas.openxmlformats.org/officeDocument/2006/relationships/hyperlink" Target="mailto:fernanda.garcia@enlaceoccidente.edu.mx" TargetMode="External"/><Relationship Id="rId10" Type="http://schemas.openxmlformats.org/officeDocument/2006/relationships/hyperlink" Target="mailto:alejandra@unitedwedream.org" TargetMode="External"/><Relationship Id="rId13" Type="http://schemas.openxmlformats.org/officeDocument/2006/relationships/hyperlink" Target="https://hipgive.org/wp-content/uploads/2017/01/9789UWD-IRS-c3-Letter-2-28-2014.pdf" TargetMode="External"/><Relationship Id="rId12" Type="http://schemas.openxmlformats.org/officeDocument/2006/relationships/hyperlink" Target="https://hipgive.org/wp-content/uploads/2017/01/UWD-Board-Roster-11-2016.pdf" TargetMode="External"/><Relationship Id="rId756" Type="http://schemas.openxmlformats.org/officeDocument/2006/relationships/hyperlink" Target="mailto:soyalguien_16@hotmail.com" TargetMode="External"/><Relationship Id="rId755" Type="http://schemas.openxmlformats.org/officeDocument/2006/relationships/hyperlink" Target="mailto:soyalguien_16@hotmail.com" TargetMode="External"/><Relationship Id="rId754" Type="http://schemas.openxmlformats.org/officeDocument/2006/relationships/hyperlink" Target="https://hipgive.org/wp-content/uploads/2017/01/PRESUPUESTO-ANUAL.jpg" TargetMode="External"/><Relationship Id="rId753" Type="http://schemas.openxmlformats.org/officeDocument/2006/relationships/hyperlink" Target="https://hipgive.org/wp-content/uploads/2017/01/ESTADOS-FINANCIEROS-1.pdf" TargetMode="External"/><Relationship Id="rId759" Type="http://schemas.openxmlformats.org/officeDocument/2006/relationships/hyperlink" Target="mailto:sarah.mackenzie@elpozodevida.org.mx" TargetMode="External"/><Relationship Id="rId758" Type="http://schemas.openxmlformats.org/officeDocument/2006/relationships/hyperlink" Target="mailto:sarah.mackenzie@elpozodevida.org.mx" TargetMode="External"/><Relationship Id="rId757" Type="http://schemas.openxmlformats.org/officeDocument/2006/relationships/hyperlink" Target="https://hipgive.org/wp-content/uploads/2016/11/2981IRS-501c3-Determination-Letter.pdf" TargetMode="External"/><Relationship Id="rId15" Type="http://schemas.openxmlformats.org/officeDocument/2006/relationships/hyperlink" Target="https://hipgive.org/wp-content/uploads/2017/01/UWD_Estimated-2017-Budget.pdf" TargetMode="External"/><Relationship Id="rId14" Type="http://schemas.openxmlformats.org/officeDocument/2006/relationships/hyperlink" Target="https://hipgive.org/wp-content/uploads/2017/01/UWD-2015-Form-990.PDF" TargetMode="External"/><Relationship Id="rId17" Type="http://schemas.openxmlformats.org/officeDocument/2006/relationships/hyperlink" Target="mailto:jill@hispanicaccess.org" TargetMode="External"/><Relationship Id="rId16" Type="http://schemas.openxmlformats.org/officeDocument/2006/relationships/hyperlink" Target="https://hipgive.org/wp-content/uploads/2016/11/HispanicAccessFoundation-IRS-Determination-Letter-8610-(3).pdf" TargetMode="External"/><Relationship Id="rId1340" Type="http://schemas.openxmlformats.org/officeDocument/2006/relationships/hyperlink" Target="https://youtu.be/NwBU_WlTeYs" TargetMode="External"/><Relationship Id="rId19" Type="http://schemas.openxmlformats.org/officeDocument/2006/relationships/hyperlink" Target="mailto:jill@hispanicaccess.org" TargetMode="External"/><Relationship Id="rId752" Type="http://schemas.openxmlformats.org/officeDocument/2006/relationships/hyperlink" Target="https://hipgive.org/wp-content/uploads/2017/01/ACTA-CONSTITUTIVA-CON-CLAUSULA-DE-DISOLUCIO%CC%81N.pdf" TargetMode="External"/><Relationship Id="rId1341" Type="http://schemas.openxmlformats.org/officeDocument/2006/relationships/hyperlink" Target="mailto:enlace.betty@gmail.com" TargetMode="External"/><Relationship Id="rId18" Type="http://schemas.openxmlformats.org/officeDocument/2006/relationships/hyperlink" Target="https://youtu.be/4cC6G1LyITc" TargetMode="External"/><Relationship Id="rId751" Type="http://schemas.openxmlformats.org/officeDocument/2006/relationships/hyperlink" Target="https://hipgive.org/wp-content/uploads/2017/01/JUNTA-DIRECTIVA.jpg" TargetMode="External"/><Relationship Id="rId1342" Type="http://schemas.openxmlformats.org/officeDocument/2006/relationships/hyperlink" Target="https://hipgive.org/wp-content/uploads/2017/02/Enlace-de-Familias-Board-Members.docx" TargetMode="External"/><Relationship Id="rId750" Type="http://schemas.openxmlformats.org/officeDocument/2006/relationships/hyperlink" Target="mailto:ecuestas@hpvg.org.sv" TargetMode="External"/><Relationship Id="rId1343" Type="http://schemas.openxmlformats.org/officeDocument/2006/relationships/hyperlink" Target="https://hipgive.org/wp-content/uploads/2017/04/Enlace-de-Familias-501c3-tax-exempt-form.pdf" TargetMode="External"/><Relationship Id="rId1344" Type="http://schemas.openxmlformats.org/officeDocument/2006/relationships/hyperlink" Target="https://hipgive.org/wp-content/uploads/2017/04/FY-16-Financial-Review.pdf" TargetMode="External"/><Relationship Id="rId84" Type="http://schemas.openxmlformats.org/officeDocument/2006/relationships/hyperlink" Target="mailto:hangielo20@hotmail.com" TargetMode="External"/><Relationship Id="rId1774" Type="http://schemas.openxmlformats.org/officeDocument/2006/relationships/hyperlink" Target="mailto:mujeressabanadeoccidente@yahoo.com.co" TargetMode="External"/><Relationship Id="rId83" Type="http://schemas.openxmlformats.org/officeDocument/2006/relationships/hyperlink" Target="mailto:hangielo20@hotmail.com" TargetMode="External"/><Relationship Id="rId1775" Type="http://schemas.openxmlformats.org/officeDocument/2006/relationships/hyperlink" Target="mailto:mujeressabanadeoccidente@yahoo.com.co" TargetMode="External"/><Relationship Id="rId86" Type="http://schemas.openxmlformats.org/officeDocument/2006/relationships/hyperlink" Target="https://hipgive.org/wp-content/uploads/2016/12/4758RUT-fcf.jpg" TargetMode="External"/><Relationship Id="rId1776" Type="http://schemas.openxmlformats.org/officeDocument/2006/relationships/hyperlink" Target="mailto:wp@hyperarts.com" TargetMode="External"/><Relationship Id="rId85" Type="http://schemas.openxmlformats.org/officeDocument/2006/relationships/hyperlink" Target="mailto:Jocryn2005@hotmail.fr" TargetMode="External"/><Relationship Id="rId1777" Type="http://schemas.openxmlformats.org/officeDocument/2006/relationships/hyperlink" Target="mailto:info@ziomo.com" TargetMode="External"/><Relationship Id="rId88" Type="http://schemas.openxmlformats.org/officeDocument/2006/relationships/hyperlink" Target="mailto:mjrodriguez_md@icloud.com" TargetMode="External"/><Relationship Id="rId1778" Type="http://schemas.openxmlformats.org/officeDocument/2006/relationships/hyperlink" Target="mailto:info@ziomo.com" TargetMode="External"/><Relationship Id="rId87" Type="http://schemas.openxmlformats.org/officeDocument/2006/relationships/hyperlink" Target="mailto:migueljoserodriguezrey@gmail.com" TargetMode="External"/><Relationship Id="rId1779" Type="http://schemas.openxmlformats.org/officeDocument/2006/relationships/hyperlink" Target="https://hipgive.org/wp-content/uploads/2017/03/8501ASACVoluntarios-1.png" TargetMode="External"/><Relationship Id="rId89" Type="http://schemas.openxmlformats.org/officeDocument/2006/relationships/hyperlink" Target="mailto:mjrodriguez_md@icloud.com" TargetMode="External"/><Relationship Id="rId709" Type="http://schemas.openxmlformats.org/officeDocument/2006/relationships/hyperlink" Target="mailto:cantemosfusagasuga@hotmail.com" TargetMode="External"/><Relationship Id="rId708" Type="http://schemas.openxmlformats.org/officeDocument/2006/relationships/hyperlink" Target="https://hipgive.org/wp-content/uploads/2019/02/Plan-Pais-Inc---IRS-Determination-Letter.pdf" TargetMode="External"/><Relationship Id="rId707" Type="http://schemas.openxmlformats.org/officeDocument/2006/relationships/hyperlink" Target="https://hipgive.org/wp-content/uploads/2019/02/Plan-Pais---2018-Operating-Budget-.pdf" TargetMode="External"/><Relationship Id="rId706" Type="http://schemas.openxmlformats.org/officeDocument/2006/relationships/hyperlink" Target="https://hipgive.org/wp-content/uploads/2019/02/Plan-Pais---990-EZ.pdf" TargetMode="External"/><Relationship Id="rId80" Type="http://schemas.openxmlformats.org/officeDocument/2006/relationships/hyperlink" Target="https://hipgive.org/wp-content/uploads/2017/01/c-3_Determination-Letter.pdf" TargetMode="External"/><Relationship Id="rId82" Type="http://schemas.openxmlformats.org/officeDocument/2006/relationships/hyperlink" Target="https://hipgive.org/wp-content/uploads/2017/01/MFV-Current-Fiscal-Year-Organizational-Budget.docx" TargetMode="External"/><Relationship Id="rId81" Type="http://schemas.openxmlformats.org/officeDocument/2006/relationships/hyperlink" Target="https://hipgive.org/wp-content/uploads/2017/01/2015-MFVc3-990.pdf" TargetMode="External"/><Relationship Id="rId701" Type="http://schemas.openxmlformats.org/officeDocument/2006/relationships/hyperlink" Target="mailto:uf@planpais.com" TargetMode="External"/><Relationship Id="rId700" Type="http://schemas.openxmlformats.org/officeDocument/2006/relationships/hyperlink" Target="https://hipgive.org/wp-content/uploads/2016/11/IRS" TargetMode="External"/><Relationship Id="rId705" Type="http://schemas.openxmlformats.org/officeDocument/2006/relationships/hyperlink" Target="https://hipgive.org/wp-content/uploads/2019/02/Plan-Pais-Inc-IRS-Determination-Letter.pdf" TargetMode="External"/><Relationship Id="rId704" Type="http://schemas.openxmlformats.org/officeDocument/2006/relationships/hyperlink" Target="https://hipgive.org/wp-content/uploads/2019/02/Plan-Pais---Board-Member-List-.pdf" TargetMode="External"/><Relationship Id="rId703" Type="http://schemas.openxmlformats.org/officeDocument/2006/relationships/hyperlink" Target="mailto:UF@planpais.com" TargetMode="External"/><Relationship Id="rId702" Type="http://schemas.openxmlformats.org/officeDocument/2006/relationships/hyperlink" Target="mailto:planpais2015@gmail.com" TargetMode="External"/><Relationship Id="rId1770" Type="http://schemas.openxmlformats.org/officeDocument/2006/relationships/hyperlink" Target="https://hipgive.org/wp-content/uploads/2017/01/Board-of-Directors-FY15.pdf" TargetMode="External"/><Relationship Id="rId1771" Type="http://schemas.openxmlformats.org/officeDocument/2006/relationships/hyperlink" Target="https://hipgive.org/wp-content/uploads/2017/01/Letter-of-Determination-GLC.pdf" TargetMode="External"/><Relationship Id="rId1772" Type="http://schemas.openxmlformats.org/officeDocument/2006/relationships/hyperlink" Target="https://hipgive.org/wp-content/uploads/2017/01/GBLC-990-6-30-13.pdf" TargetMode="External"/><Relationship Id="rId1773" Type="http://schemas.openxmlformats.org/officeDocument/2006/relationships/hyperlink" Target="https://hipgive.org/wp-content/uploads/2017/01/GLC-Org-Budget-FY15.pdf" TargetMode="External"/><Relationship Id="rId73" Type="http://schemas.openxmlformats.org/officeDocument/2006/relationships/hyperlink" Target="mailto:procuraciondefondos@vercontigo.org" TargetMode="External"/><Relationship Id="rId1763" Type="http://schemas.openxmlformats.org/officeDocument/2006/relationships/hyperlink" Target="mailto:sostenibilidadcreativa@sanacionqanil.org.gt" TargetMode="External"/><Relationship Id="rId72" Type="http://schemas.openxmlformats.org/officeDocument/2006/relationships/hyperlink" Target="https://youtu.be/QQiwwbIsLXk" TargetMode="External"/><Relationship Id="rId1764" Type="http://schemas.openxmlformats.org/officeDocument/2006/relationships/hyperlink" Target="mailto:sostenibilidadcreativa@sanacionqanil.org.gt" TargetMode="External"/><Relationship Id="rId75" Type="http://schemas.openxmlformats.org/officeDocument/2006/relationships/hyperlink" Target="mailto:tylerg@wepay.com" TargetMode="External"/><Relationship Id="rId1765" Type="http://schemas.openxmlformats.org/officeDocument/2006/relationships/hyperlink" Target="mailto:jdizio+test11@gmail.com" TargetMode="External"/><Relationship Id="rId74" Type="http://schemas.openxmlformats.org/officeDocument/2006/relationships/hyperlink" Target="mailto:tylerg@wepay.com" TargetMode="External"/><Relationship Id="rId1766" Type="http://schemas.openxmlformats.org/officeDocument/2006/relationships/hyperlink" Target="mailto:jdizio+test11@gmail.com" TargetMode="External"/><Relationship Id="rId77" Type="http://schemas.openxmlformats.org/officeDocument/2006/relationships/hyperlink" Target="mailto:juanae@mifamiliavota.org" TargetMode="External"/><Relationship Id="rId1767" Type="http://schemas.openxmlformats.org/officeDocument/2006/relationships/hyperlink" Target="https://hipgive.org/wp-content/uploads/2016/11/GLC-IRS-Determination-Letter.pdf" TargetMode="External"/><Relationship Id="rId76" Type="http://schemas.openxmlformats.org/officeDocument/2006/relationships/hyperlink" Target="https://hipgive.org/wp-content/uploads/2016/11/4090MFV_c-3_Determination" TargetMode="External"/><Relationship Id="rId1768" Type="http://schemas.openxmlformats.org/officeDocument/2006/relationships/hyperlink" Target="mailto:marshane@aspireafterschool.org" TargetMode="External"/><Relationship Id="rId79" Type="http://schemas.openxmlformats.org/officeDocument/2006/relationships/hyperlink" Target="https://hipgive.org/wp-content/uploads/2017/01/MFVEFBoardofDirectors.docx" TargetMode="External"/><Relationship Id="rId1769" Type="http://schemas.openxmlformats.org/officeDocument/2006/relationships/hyperlink" Target="https://twitter.com/aspirearlington" TargetMode="External"/><Relationship Id="rId78" Type="http://schemas.openxmlformats.org/officeDocument/2006/relationships/hyperlink" Target="mailto:juanae@mifamiliavota.org" TargetMode="External"/><Relationship Id="rId71" Type="http://schemas.openxmlformats.org/officeDocument/2006/relationships/hyperlink" Target="mailto:procuraciondefondos@vercontigo.org" TargetMode="External"/><Relationship Id="rId70" Type="http://schemas.openxmlformats.org/officeDocument/2006/relationships/hyperlink" Target="https://hipgive.org/wp-content/uploads/2017/01/EBSC-Detail-Organization-Budget_2016_05Feb2016.pdf" TargetMode="External"/><Relationship Id="rId1760" Type="http://schemas.openxmlformats.org/officeDocument/2006/relationships/hyperlink" Target="mailto:tacomex2001@gmail.com" TargetMode="External"/><Relationship Id="rId1761" Type="http://schemas.openxmlformats.org/officeDocument/2006/relationships/hyperlink" Target="https://hipgive.org/wp-content/uploads/2016/11/estatutos-Q'anil.pdf" TargetMode="External"/><Relationship Id="rId1762" Type="http://schemas.openxmlformats.org/officeDocument/2006/relationships/hyperlink" Target="mailto:sostenibilidadcreativa@sanacionqanil.org.gt" TargetMode="External"/><Relationship Id="rId62" Type="http://schemas.openxmlformats.org/officeDocument/2006/relationships/hyperlink" Target="mailto:gabytellez2003@gmail.com" TargetMode="External"/><Relationship Id="rId1312" Type="http://schemas.openxmlformats.org/officeDocument/2006/relationships/hyperlink" Target="https://hipgive.org/wp-content/uploads/2017/01/2016-Budget.pdf" TargetMode="External"/><Relationship Id="rId1796" Type="http://schemas.openxmlformats.org/officeDocument/2006/relationships/hyperlink" Target="https://youtu.be/JPBYAluYkow" TargetMode="External"/><Relationship Id="rId61" Type="http://schemas.openxmlformats.org/officeDocument/2006/relationships/hyperlink" Target="mailto:proempleo_gdl@proempleo.org.mx" TargetMode="External"/><Relationship Id="rId1313" Type="http://schemas.openxmlformats.org/officeDocument/2006/relationships/hyperlink" Target="mailto:info@ziomo.com" TargetMode="External"/><Relationship Id="rId1797" Type="http://schemas.openxmlformats.org/officeDocument/2006/relationships/hyperlink" Target="mailto:zarza_jeremias@hotmail.com" TargetMode="External"/><Relationship Id="rId64" Type="http://schemas.openxmlformats.org/officeDocument/2006/relationships/hyperlink" Target="mailto:giselle@eastbaysanctuary.org" TargetMode="External"/><Relationship Id="rId1314" Type="http://schemas.openxmlformats.org/officeDocument/2006/relationships/hyperlink" Target="mailto:info@ziomo.com" TargetMode="External"/><Relationship Id="rId1798" Type="http://schemas.openxmlformats.org/officeDocument/2006/relationships/hyperlink" Target="mailto:autismax.iap2009@gmail.com" TargetMode="External"/><Relationship Id="rId63" Type="http://schemas.openxmlformats.org/officeDocument/2006/relationships/hyperlink" Target="mailto:gabytellez2003@gmail.com" TargetMode="External"/><Relationship Id="rId1315" Type="http://schemas.openxmlformats.org/officeDocument/2006/relationships/hyperlink" Target="https://hipgive.org/wp-content/uploads/2017/03/8501ASACVoluntarios-1.png" TargetMode="External"/><Relationship Id="rId1799" Type="http://schemas.openxmlformats.org/officeDocument/2006/relationships/hyperlink" Target="mailto:andrea@hiponline.org" TargetMode="External"/><Relationship Id="rId66" Type="http://schemas.openxmlformats.org/officeDocument/2006/relationships/hyperlink" Target="mailto:giselle@eastbaysanctuary.org" TargetMode="External"/><Relationship Id="rId1316" Type="http://schemas.openxmlformats.org/officeDocument/2006/relationships/hyperlink" Target="https://hipgive.org/wp-content/uploads/2016/12/wp_focus_dic_2016.sql" TargetMode="External"/><Relationship Id="rId65" Type="http://schemas.openxmlformats.org/officeDocument/2006/relationships/hyperlink" Target="http://www.uchastings.edu/centers/cgrs-docs/treacherous_journey_cgrs_kind_report.pdf" TargetMode="External"/><Relationship Id="rId1317" Type="http://schemas.openxmlformats.org/officeDocument/2006/relationships/hyperlink" Target="https://hipgive.org/wp-content/uploads/2017/02/Irvine-Fdn-Logo.jpg" TargetMode="External"/><Relationship Id="rId68" Type="http://schemas.openxmlformats.org/officeDocument/2006/relationships/hyperlink" Target="https://hipgive.org/wp-content/uploads/2017/01/501c3-letter-EBSC_July2015-1.pdf" TargetMode="External"/><Relationship Id="rId1318" Type="http://schemas.openxmlformats.org/officeDocument/2006/relationships/hyperlink" Target="https://hipgive.org/wp-content/uploads/2017/03/1810Contextos.jpeg" TargetMode="External"/><Relationship Id="rId67" Type="http://schemas.openxmlformats.org/officeDocument/2006/relationships/hyperlink" Target="https://hipgive.org/wp-content/uploads/2017/01/Board-of-Directors-EBSC_July2015.pdf" TargetMode="External"/><Relationship Id="rId1319" Type="http://schemas.openxmlformats.org/officeDocument/2006/relationships/hyperlink" Target="https://hipgive.org/wp-content/uploads/2017/06/Donaciones-despues.png" TargetMode="External"/><Relationship Id="rId729" Type="http://schemas.openxmlformats.org/officeDocument/2006/relationships/hyperlink" Target="mailto:revillamarissa@gmail.com" TargetMode="External"/><Relationship Id="rId728" Type="http://schemas.openxmlformats.org/officeDocument/2006/relationships/hyperlink" Target="https://youtu.be/1_4SJi_z9V4" TargetMode="External"/><Relationship Id="rId60" Type="http://schemas.openxmlformats.org/officeDocument/2006/relationships/hyperlink" Target="mailto:desarrollo@sjsocial.org" TargetMode="External"/><Relationship Id="rId723" Type="http://schemas.openxmlformats.org/officeDocument/2006/relationships/hyperlink" Target="mailto:alisastrategy@gmail.com" TargetMode="External"/><Relationship Id="rId722" Type="http://schemas.openxmlformats.org/officeDocument/2006/relationships/hyperlink" Target="mailto:alisastrategy@gmail.com" TargetMode="External"/><Relationship Id="rId721" Type="http://schemas.openxmlformats.org/officeDocument/2006/relationships/hyperlink" Target="mailto:trasoac@yahoo.com" TargetMode="External"/><Relationship Id="rId720" Type="http://schemas.openxmlformats.org/officeDocument/2006/relationships/hyperlink" Target="mailto:trasoac@yahoo.com" TargetMode="External"/><Relationship Id="rId727" Type="http://schemas.openxmlformats.org/officeDocument/2006/relationships/hyperlink" Target="mailto:focacomunica@gmail.com" TargetMode="External"/><Relationship Id="rId726" Type="http://schemas.openxmlformats.org/officeDocument/2006/relationships/hyperlink" Target="mailto:josefernandobarrerapalencia@yahoo.com" TargetMode="External"/><Relationship Id="rId725" Type="http://schemas.openxmlformats.org/officeDocument/2006/relationships/hyperlink" Target="mailto:adriman1@yahoo.es" TargetMode="External"/><Relationship Id="rId724" Type="http://schemas.openxmlformats.org/officeDocument/2006/relationships/hyperlink" Target="mailto:adriman1@yahoo.es" TargetMode="External"/><Relationship Id="rId69" Type="http://schemas.openxmlformats.org/officeDocument/2006/relationships/hyperlink" Target="https://hipgive.org/wp-content/uploads/2017/01/EBSC-2014-Form-990.pdf" TargetMode="External"/><Relationship Id="rId1790" Type="http://schemas.openxmlformats.org/officeDocument/2006/relationships/hyperlink" Target="https://hipgive.org/wp-content/uploads/2017/06/Donaciones-despues.png" TargetMode="External"/><Relationship Id="rId1791" Type="http://schemas.openxmlformats.org/officeDocument/2006/relationships/hyperlink" Target="mailto:maxmayor@hotmail.com" TargetMode="External"/><Relationship Id="rId1792" Type="http://schemas.openxmlformats.org/officeDocument/2006/relationships/hyperlink" Target="mailto:maxmayor@hotmail.com" TargetMode="External"/><Relationship Id="rId1793" Type="http://schemas.openxmlformats.org/officeDocument/2006/relationships/hyperlink" Target="mailto:marisolhuddleston@gmail.com" TargetMode="External"/><Relationship Id="rId1310" Type="http://schemas.openxmlformats.org/officeDocument/2006/relationships/hyperlink" Target="https://hipgive.org/wp-content/uploads/2017/01/IRS_501c3_-Determination-Letter-06_29_2013-1.pdf" TargetMode="External"/><Relationship Id="rId1794" Type="http://schemas.openxmlformats.org/officeDocument/2006/relationships/hyperlink" Target="https://www.youtube.com/watch?v=f2NQyC3uG7U" TargetMode="External"/><Relationship Id="rId1311" Type="http://schemas.openxmlformats.org/officeDocument/2006/relationships/hyperlink" Target="https://hipgive.org/wp-content/uploads/2017/01/2014-990s.pdf" TargetMode="External"/><Relationship Id="rId1795" Type="http://schemas.openxmlformats.org/officeDocument/2006/relationships/hyperlink" Target="mailto:marisolhuddleston@gmail.com" TargetMode="External"/><Relationship Id="rId51" Type="http://schemas.openxmlformats.org/officeDocument/2006/relationships/hyperlink" Target="mailto:zory@fedecmiusa.com" TargetMode="External"/><Relationship Id="rId1301" Type="http://schemas.openxmlformats.org/officeDocument/2006/relationships/hyperlink" Target="mailto:csobolik@nmilc.org" TargetMode="External"/><Relationship Id="rId1785" Type="http://schemas.openxmlformats.org/officeDocument/2006/relationships/hyperlink" Target="mailto:info@ziomo.com" TargetMode="External"/><Relationship Id="rId50" Type="http://schemas.openxmlformats.org/officeDocument/2006/relationships/hyperlink" Target="mailto:zory@fedecmiusa.com" TargetMode="External"/><Relationship Id="rId1302" Type="http://schemas.openxmlformats.org/officeDocument/2006/relationships/hyperlink" Target="https://hipgive.org/wp-content/uploads/2017/01/List-Center-Board-of-Directors-2014-06-30.doc" TargetMode="External"/><Relationship Id="rId1786" Type="http://schemas.openxmlformats.org/officeDocument/2006/relationships/hyperlink" Target="https://hipgive.org/wp-content/uploads/2017/03/8501ASACVoluntarios-1.png" TargetMode="External"/><Relationship Id="rId53" Type="http://schemas.openxmlformats.org/officeDocument/2006/relationships/hyperlink" Target="https://www.youtube.com/watch?v=JFchbAuNCSo" TargetMode="External"/><Relationship Id="rId1303" Type="http://schemas.openxmlformats.org/officeDocument/2006/relationships/hyperlink" Target="https://hipgive.org/wp-content/uploads/2017/01/IRS_501c3_-Determination-Letter-06_29_2013-1.pdf" TargetMode="External"/><Relationship Id="rId1787" Type="http://schemas.openxmlformats.org/officeDocument/2006/relationships/hyperlink" Target="https://hipgive.org/wp-content/uploads/2016/12/wp_focus_dic_2016.sql" TargetMode="External"/><Relationship Id="rId52" Type="http://schemas.openxmlformats.org/officeDocument/2006/relationships/hyperlink" Target="mailto:mulyd.ac@gmail.com" TargetMode="External"/><Relationship Id="rId1304" Type="http://schemas.openxmlformats.org/officeDocument/2006/relationships/hyperlink" Target="https://hipgive.org/wp-content/uploads/2017/01/2014-990s.pdf" TargetMode="External"/><Relationship Id="rId1788" Type="http://schemas.openxmlformats.org/officeDocument/2006/relationships/hyperlink" Target="https://hipgive.org/wp-content/uploads/2017/02/Irvine-Fdn-Logo.jpg" TargetMode="External"/><Relationship Id="rId55" Type="http://schemas.openxmlformats.org/officeDocument/2006/relationships/hyperlink" Target="mailto:karla.argueta@fusal.org" TargetMode="External"/><Relationship Id="rId1305" Type="http://schemas.openxmlformats.org/officeDocument/2006/relationships/hyperlink" Target="https://hipgive.org/wp-content/uploads/2017/01/2016-Budget.pdf" TargetMode="External"/><Relationship Id="rId1789" Type="http://schemas.openxmlformats.org/officeDocument/2006/relationships/hyperlink" Target="https://hipgive.org/wp-content/uploads/2017/03/1810Contextos.jpeg" TargetMode="External"/><Relationship Id="rId54" Type="http://schemas.openxmlformats.org/officeDocument/2006/relationships/hyperlink" Target="mailto:montseoarc@hotmail.com" TargetMode="External"/><Relationship Id="rId1306" Type="http://schemas.openxmlformats.org/officeDocument/2006/relationships/hyperlink" Target="https://hipgive.org/wp-content/uploads/2016/11/IRS_501c3_-Determination-Letter-06_29_2013.pdf" TargetMode="External"/><Relationship Id="rId57" Type="http://schemas.openxmlformats.org/officeDocument/2006/relationships/hyperlink" Target="mailto:karla.argueta@fusal.org" TargetMode="External"/><Relationship Id="rId1307" Type="http://schemas.openxmlformats.org/officeDocument/2006/relationships/hyperlink" Target="mailto:sostrowski@nmilc.org" TargetMode="External"/><Relationship Id="rId56" Type="http://schemas.openxmlformats.org/officeDocument/2006/relationships/hyperlink" Target="http://fusal.es" TargetMode="External"/><Relationship Id="rId1308" Type="http://schemas.openxmlformats.org/officeDocument/2006/relationships/hyperlink" Target="mailto:steffi.ostrowski@gmail.com" TargetMode="External"/><Relationship Id="rId1309" Type="http://schemas.openxmlformats.org/officeDocument/2006/relationships/hyperlink" Target="https://hipgive.org/wp-content/uploads/2017/01/List-Center-Board-of-Directors-2014-06-30.doc" TargetMode="External"/><Relationship Id="rId719" Type="http://schemas.openxmlformats.org/officeDocument/2006/relationships/hyperlink" Target="https://hipgive.org/wp-content/uploads/2016/12/Balance-2015-Fundacio%CC%81n-PH15.pdf" TargetMode="External"/><Relationship Id="rId718" Type="http://schemas.openxmlformats.org/officeDocument/2006/relationships/hyperlink" Target="https://hipgive.org/wp-content/uploads/2016/12/balanceb.jpg" TargetMode="External"/><Relationship Id="rId717" Type="http://schemas.openxmlformats.org/officeDocument/2006/relationships/hyperlink" Target="https://hipgive.org/wp-content/uploads/2016/12/estatuto.pdf" TargetMode="External"/><Relationship Id="rId712" Type="http://schemas.openxmlformats.org/officeDocument/2006/relationships/hyperlink" Target="https://hipgive.org/wp-content/uploads/2016/11/estatuto.pdf" TargetMode="External"/><Relationship Id="rId711" Type="http://schemas.openxmlformats.org/officeDocument/2006/relationships/hyperlink" Target="mailto:cantemosfusagasuga@gmail.com" TargetMode="External"/><Relationship Id="rId710" Type="http://schemas.openxmlformats.org/officeDocument/2006/relationships/hyperlink" Target="mailto:cantemosfusagasuga@gmail.com" TargetMode="External"/><Relationship Id="rId716" Type="http://schemas.openxmlformats.org/officeDocument/2006/relationships/hyperlink" Target="mailto:info@ph15.org.ar" TargetMode="External"/><Relationship Id="rId715" Type="http://schemas.openxmlformats.org/officeDocument/2006/relationships/hyperlink" Target="https://www.youtube.com/watch?v=nIjkS9fxIbk" TargetMode="External"/><Relationship Id="rId714" Type="http://schemas.openxmlformats.org/officeDocument/2006/relationships/hyperlink" Target="http://www.ph15.org.ar/en/" TargetMode="External"/><Relationship Id="rId713" Type="http://schemas.openxmlformats.org/officeDocument/2006/relationships/hyperlink" Target="mailto:info@ph15.org.ar" TargetMode="External"/><Relationship Id="rId59" Type="http://schemas.openxmlformats.org/officeDocument/2006/relationships/hyperlink" Target="https://www.youtube.com/watch?v=JbQeARl0YGw" TargetMode="External"/><Relationship Id="rId58" Type="http://schemas.openxmlformats.org/officeDocument/2006/relationships/hyperlink" Target="mailto:desarrollo@sjsocial.org" TargetMode="External"/><Relationship Id="rId1780" Type="http://schemas.openxmlformats.org/officeDocument/2006/relationships/hyperlink" Target="https://hipgive.org/wp-content/uploads/2016/12/wp_focus_dic_2016.sql" TargetMode="External"/><Relationship Id="rId1781" Type="http://schemas.openxmlformats.org/officeDocument/2006/relationships/hyperlink" Target="https://hipgive.org/wp-content/uploads/2017/02/Irvine-Fdn-Logo.jpg" TargetMode="External"/><Relationship Id="rId1782" Type="http://schemas.openxmlformats.org/officeDocument/2006/relationships/hyperlink" Target="https://hipgive.org/wp-content/uploads/2017/03/1810Contextos.jpeg" TargetMode="External"/><Relationship Id="rId1783" Type="http://schemas.openxmlformats.org/officeDocument/2006/relationships/hyperlink" Target="https://hipgive.org/wp-content/uploads/2017/06/Donaciones-despues.png" TargetMode="External"/><Relationship Id="rId1300" Type="http://schemas.openxmlformats.org/officeDocument/2006/relationships/hyperlink" Target="mailto:caranda@nmilc.org" TargetMode="External"/><Relationship Id="rId1784" Type="http://schemas.openxmlformats.org/officeDocument/2006/relationships/hyperlink" Target="mailto:info@ziomo.com" TargetMode="External"/><Relationship Id="rId349" Type="http://schemas.openxmlformats.org/officeDocument/2006/relationships/hyperlink" Target="https://hipgive.org/wp-content/uploads/2017/01/Board-Member-List_LM.docx" TargetMode="External"/><Relationship Id="rId348" Type="http://schemas.openxmlformats.org/officeDocument/2006/relationships/hyperlink" Target="https://hipgive.org/wp-content/uploads/2017/01/Board-Member-List_LM.docx" TargetMode="External"/><Relationship Id="rId347" Type="http://schemas.openxmlformats.org/officeDocument/2006/relationships/hyperlink" Target="mailto:cris.alonso@gmail.com" TargetMode="External"/><Relationship Id="rId346" Type="http://schemas.openxmlformats.org/officeDocument/2006/relationships/hyperlink" Target="https://www.facebook.com/lunamayadf/?fref=ts" TargetMode="External"/><Relationship Id="rId341" Type="http://schemas.openxmlformats.org/officeDocument/2006/relationships/hyperlink" Target="https://hipgive.org/wp-content/uploads/2017/01/JUNTA-DIRECTIVA.jpg" TargetMode="External"/><Relationship Id="rId340" Type="http://schemas.openxmlformats.org/officeDocument/2006/relationships/hyperlink" Target="mailto:hogarpadrevitoguarato@gmail.com" TargetMode="External"/><Relationship Id="rId345" Type="http://schemas.openxmlformats.org/officeDocument/2006/relationships/hyperlink" Target="mailto:cris.alonso@gmail.com" TargetMode="External"/><Relationship Id="rId344" Type="http://schemas.openxmlformats.org/officeDocument/2006/relationships/hyperlink" Target="https://hipgive.org/wp-content/uploads/2017/01/PRESUPUESTO-ANUAL.jpg" TargetMode="External"/><Relationship Id="rId343" Type="http://schemas.openxmlformats.org/officeDocument/2006/relationships/hyperlink" Target="https://hipgive.org/wp-content/uploads/2017/01/ESTADOS-FINANCIEROS-1.pdf" TargetMode="External"/><Relationship Id="rId342" Type="http://schemas.openxmlformats.org/officeDocument/2006/relationships/hyperlink" Target="https://hipgive.org/wp-content/uploads/2017/01/ACTA-CONSTITUTIVA-CON-CLAUSULA-DE-DISOLUCIO%CC%81N.pdf" TargetMode="External"/><Relationship Id="rId338" Type="http://schemas.openxmlformats.org/officeDocument/2006/relationships/hyperlink" Target="http://www.hogarpadrevito.org.sv/" TargetMode="External"/><Relationship Id="rId337" Type="http://schemas.openxmlformats.org/officeDocument/2006/relationships/hyperlink" Target="http://www.hogarpadrevito.org.sv/index.php?lang=en" TargetMode="External"/><Relationship Id="rId336" Type="http://schemas.openxmlformats.org/officeDocument/2006/relationships/hyperlink" Target="https://www.youtube.com/watch?v=PEWSdis_apM" TargetMode="External"/><Relationship Id="rId335" Type="http://schemas.openxmlformats.org/officeDocument/2006/relationships/hyperlink" Target="https://www.youtube.com/watch?v=laqisr8KZbI" TargetMode="External"/><Relationship Id="rId339" Type="http://schemas.openxmlformats.org/officeDocument/2006/relationships/hyperlink" Target="https://www.youtube.com/watch?v=laqisr8KZbI" TargetMode="External"/><Relationship Id="rId330" Type="http://schemas.openxmlformats.org/officeDocument/2006/relationships/hyperlink" Target="https://hipgive.org/wp-content/uploads/2017/01/CI-IRS-501(c)(3)-letter.pdf" TargetMode="External"/><Relationship Id="rId334" Type="http://schemas.openxmlformats.org/officeDocument/2006/relationships/hyperlink" Target="mailto:ecuestas@hpvg.org.sv" TargetMode="External"/><Relationship Id="rId333" Type="http://schemas.openxmlformats.org/officeDocument/2006/relationships/hyperlink" Target="https://hipgive.org/wp-content/uploads/2017/01/6352-FSP-Transfer-Agreement-Final.pdf" TargetMode="External"/><Relationship Id="rId332" Type="http://schemas.openxmlformats.org/officeDocument/2006/relationships/hyperlink" Target="https://hipgive.org/wp-content/uploads/2017/01/El-La-Budget-2016-17.pdf" TargetMode="External"/><Relationship Id="rId331" Type="http://schemas.openxmlformats.org/officeDocument/2006/relationships/hyperlink" Target="https://hipgive.org/wp-content/uploads/2017/01/FY15-990-Community-Initiatives-verjo.pdf" TargetMode="External"/><Relationship Id="rId370" Type="http://schemas.openxmlformats.org/officeDocument/2006/relationships/hyperlink" Target="https://www.youtube.com/watch?v=bFrtWumHoeA" TargetMode="External"/><Relationship Id="rId369" Type="http://schemas.openxmlformats.org/officeDocument/2006/relationships/hyperlink" Target="mailto:tdeavours@ushli.org" TargetMode="External"/><Relationship Id="rId368" Type="http://schemas.openxmlformats.org/officeDocument/2006/relationships/hyperlink" Target="mailto:info@mycodr.org" TargetMode="External"/><Relationship Id="rId363" Type="http://schemas.openxmlformats.org/officeDocument/2006/relationships/hyperlink" Target="mailto:celloadolfo98@gmail.com" TargetMode="External"/><Relationship Id="rId362" Type="http://schemas.openxmlformats.org/officeDocument/2006/relationships/hyperlink" Target="mailto:celloadolfo98@gmail.com" TargetMode="External"/><Relationship Id="rId361" Type="http://schemas.openxmlformats.org/officeDocument/2006/relationships/hyperlink" Target="mailto:antonioguzmanemaus@gmail.com" TargetMode="External"/><Relationship Id="rId360" Type="http://schemas.openxmlformats.org/officeDocument/2006/relationships/hyperlink" Target="https://youtu.be/OH4tQo06sHs" TargetMode="External"/><Relationship Id="rId367" Type="http://schemas.openxmlformats.org/officeDocument/2006/relationships/hyperlink" Target="mailto:info@mycodr.org" TargetMode="External"/><Relationship Id="rId366" Type="http://schemas.openxmlformats.org/officeDocument/2006/relationships/hyperlink" Target="https://vimeo.com/192752535" TargetMode="External"/><Relationship Id="rId365" Type="http://schemas.openxmlformats.org/officeDocument/2006/relationships/hyperlink" Target="mailto:info@mycodr.org" TargetMode="External"/><Relationship Id="rId364" Type="http://schemas.openxmlformats.org/officeDocument/2006/relationships/hyperlink" Target="https://hipgive.org/wp-content/uploads/2016/11/IRS-notification-to-CODR.pdf" TargetMode="External"/><Relationship Id="rId95" Type="http://schemas.openxmlformats.org/officeDocument/2006/relationships/hyperlink" Target="https://hipgive.org/wp-content/uploads/2016/11/Acta" TargetMode="External"/><Relationship Id="rId94" Type="http://schemas.openxmlformats.org/officeDocument/2006/relationships/hyperlink" Target="mailto:estefanylg12@gmail.com" TargetMode="External"/><Relationship Id="rId97" Type="http://schemas.openxmlformats.org/officeDocument/2006/relationships/hyperlink" Target="https://youtu.be/VKqDVGcGQuY" TargetMode="External"/><Relationship Id="rId96" Type="http://schemas.openxmlformats.org/officeDocument/2006/relationships/hyperlink" Target="mailto:fnuncadejesdevolarbere@gmail.com" TargetMode="External"/><Relationship Id="rId99" Type="http://schemas.openxmlformats.org/officeDocument/2006/relationships/hyperlink" Target="mailto:fnuncadejesdevolarbere@gmail.com" TargetMode="External"/><Relationship Id="rId98" Type="http://schemas.openxmlformats.org/officeDocument/2006/relationships/hyperlink" Target="mailto:fnuncadejesdevolarbere@gmail.com" TargetMode="External"/><Relationship Id="rId91" Type="http://schemas.openxmlformats.org/officeDocument/2006/relationships/hyperlink" Target="mailto:rubzz4.dr@gmail.com" TargetMode="External"/><Relationship Id="rId90" Type="http://schemas.openxmlformats.org/officeDocument/2006/relationships/hyperlink" Target="mailto:rubzz4.dr@gmail.com" TargetMode="External"/><Relationship Id="rId93" Type="http://schemas.openxmlformats.org/officeDocument/2006/relationships/hyperlink" Target="mailto:rubzz4.dr@gmail.com" TargetMode="External"/><Relationship Id="rId92" Type="http://schemas.openxmlformats.org/officeDocument/2006/relationships/hyperlink" Target="mailto:rubzz4.dr@gmail.com" TargetMode="External"/><Relationship Id="rId359" Type="http://schemas.openxmlformats.org/officeDocument/2006/relationships/hyperlink" Target="mailto:aperroni@upsrj.edu.mx" TargetMode="External"/><Relationship Id="rId358" Type="http://schemas.openxmlformats.org/officeDocument/2006/relationships/hyperlink" Target="https://www.youtube.com/watch?v=LKzyElSN1Tw" TargetMode="External"/><Relationship Id="rId357" Type="http://schemas.openxmlformats.org/officeDocument/2006/relationships/hyperlink" Target="mailto:dianat@ufwfoundation.org" TargetMode="External"/><Relationship Id="rId352" Type="http://schemas.openxmlformats.org/officeDocument/2006/relationships/hyperlink" Target="mailto:MarSue@SLFF.org" TargetMode="External"/><Relationship Id="rId351" Type="http://schemas.openxmlformats.org/officeDocument/2006/relationships/hyperlink" Target="https://hipgive.org/wp-content/uploads/2017/01/Organizational-Budget.pdf" TargetMode="External"/><Relationship Id="rId350" Type="http://schemas.openxmlformats.org/officeDocument/2006/relationships/hyperlink" Target="https://hipgive.org/wp-content/uploads/2017/01/INGRESOS-Y-EGRESOS-GLOBALES-CENTRO-DE-PARTOS-2015-3.xlsx" TargetMode="External"/><Relationship Id="rId356" Type="http://schemas.openxmlformats.org/officeDocument/2006/relationships/hyperlink" Target="mailto:iand@ufwfoundation.org" TargetMode="External"/><Relationship Id="rId355" Type="http://schemas.openxmlformats.org/officeDocument/2006/relationships/hyperlink" Target="mailto:jorge@slff.org" TargetMode="External"/><Relationship Id="rId354" Type="http://schemas.openxmlformats.org/officeDocument/2006/relationships/hyperlink" Target="https://vimeo.com/20850337" TargetMode="External"/><Relationship Id="rId353" Type="http://schemas.openxmlformats.org/officeDocument/2006/relationships/hyperlink" Target="https://twitter.com/SeattleLatinoFF" TargetMode="External"/><Relationship Id="rId1378" Type="http://schemas.openxmlformats.org/officeDocument/2006/relationships/hyperlink" Target="mailto:xochitlespinosa@gmail.com" TargetMode="External"/><Relationship Id="rId1379" Type="http://schemas.openxmlformats.org/officeDocument/2006/relationships/hyperlink" Target="https://hipgive.org/wp-content/uploads/2016/11/Tax-Exempt-Letter---501(c)3-(1).pdf" TargetMode="External"/><Relationship Id="rId305" Type="http://schemas.openxmlformats.org/officeDocument/2006/relationships/hyperlink" Target="mailto:elmurillo67@hotmail.com" TargetMode="External"/><Relationship Id="rId789" Type="http://schemas.openxmlformats.org/officeDocument/2006/relationships/hyperlink" Target="mailto:dwharton@venturatraininginstitute.com" TargetMode="External"/><Relationship Id="rId304" Type="http://schemas.openxmlformats.org/officeDocument/2006/relationships/hyperlink" Target="mailto:christopher@togetherforbrothers.org" TargetMode="External"/><Relationship Id="rId788" Type="http://schemas.openxmlformats.org/officeDocument/2006/relationships/hyperlink" Target="https://hipgive.org/wp-content/uploads/2017/01/2016-Budget.pdf" TargetMode="External"/><Relationship Id="rId303" Type="http://schemas.openxmlformats.org/officeDocument/2006/relationships/hyperlink" Target="mailto:christopher@togetherforbrothers.org" TargetMode="External"/><Relationship Id="rId787" Type="http://schemas.openxmlformats.org/officeDocument/2006/relationships/hyperlink" Target="https://hipgive.org/wp-content/uploads/2017/01/2014-990s.pdf" TargetMode="External"/><Relationship Id="rId302" Type="http://schemas.openxmlformats.org/officeDocument/2006/relationships/hyperlink" Target="mailto:christopher@togetherforbrothers.org" TargetMode="External"/><Relationship Id="rId786" Type="http://schemas.openxmlformats.org/officeDocument/2006/relationships/hyperlink" Target="https://hipgive.org/wp-content/uploads/2017/01/IRS_501c3_-Determination-Letter-06_29_2013-1.pdf" TargetMode="External"/><Relationship Id="rId309" Type="http://schemas.openxmlformats.org/officeDocument/2006/relationships/hyperlink" Target="mailto:rhurtado@unc.edu" TargetMode="External"/><Relationship Id="rId308" Type="http://schemas.openxmlformats.org/officeDocument/2006/relationships/hyperlink" Target="https://hipgive.org/wp-content/uploads/2016/11/Tax-Exempt-Letter-Official.pdf" TargetMode="External"/><Relationship Id="rId307" Type="http://schemas.openxmlformats.org/officeDocument/2006/relationships/hyperlink" Target="mailto:sandra_rodriguez@gmx.net" TargetMode="External"/><Relationship Id="rId306" Type="http://schemas.openxmlformats.org/officeDocument/2006/relationships/hyperlink" Target="mailto:sandra_rodriguez@gmx.net" TargetMode="External"/><Relationship Id="rId781" Type="http://schemas.openxmlformats.org/officeDocument/2006/relationships/hyperlink" Target="mailto:proyectosgalilea@gmail.com" TargetMode="External"/><Relationship Id="rId1370" Type="http://schemas.openxmlformats.org/officeDocument/2006/relationships/hyperlink" Target="https://hipgive.org/wp-content/uploads/2017/02/LBI-990n-Financial-2015.pdf" TargetMode="External"/><Relationship Id="rId780" Type="http://schemas.openxmlformats.org/officeDocument/2006/relationships/hyperlink" Target="https://www.youtube.com/watch?v=9aHOjJHlROo" TargetMode="External"/><Relationship Id="rId1371" Type="http://schemas.openxmlformats.org/officeDocument/2006/relationships/hyperlink" Target="https://hipgive.org/wp-content/uploads/2017/02/LBI-2015-to-2017-Budget-Official-Jan-2017.xlsx" TargetMode="External"/><Relationship Id="rId1372" Type="http://schemas.openxmlformats.org/officeDocument/2006/relationships/hyperlink" Target="mailto:u201214033@upc.edu.pe" TargetMode="External"/><Relationship Id="rId1373" Type="http://schemas.openxmlformats.org/officeDocument/2006/relationships/hyperlink" Target="mailto:patricio_roman94@hotmail.com" TargetMode="External"/><Relationship Id="rId301" Type="http://schemas.openxmlformats.org/officeDocument/2006/relationships/hyperlink" Target="mailto:christopher@togetherforbrothers.org" TargetMode="External"/><Relationship Id="rId785" Type="http://schemas.openxmlformats.org/officeDocument/2006/relationships/hyperlink" Target="https://hipgive.org/wp-content/uploads/2017/01/List-Center-Board-of-Directors-2014-06-30.doc" TargetMode="External"/><Relationship Id="rId1374" Type="http://schemas.openxmlformats.org/officeDocument/2006/relationships/hyperlink" Target="mailto:direccion@agarrandovuelo.org" TargetMode="External"/><Relationship Id="rId300" Type="http://schemas.openxmlformats.org/officeDocument/2006/relationships/hyperlink" Target="mailto:katherine@hiponline.org" TargetMode="External"/><Relationship Id="rId784" Type="http://schemas.openxmlformats.org/officeDocument/2006/relationships/hyperlink" Target="mailto:csobolik@nmilc.org" TargetMode="External"/><Relationship Id="rId1375" Type="http://schemas.openxmlformats.org/officeDocument/2006/relationships/hyperlink" Target="mailto:direccion@agarrandovuelo.org" TargetMode="External"/><Relationship Id="rId783" Type="http://schemas.openxmlformats.org/officeDocument/2006/relationships/hyperlink" Target="mailto:caranda@nmilc.org" TargetMode="External"/><Relationship Id="rId1376" Type="http://schemas.openxmlformats.org/officeDocument/2006/relationships/hyperlink" Target="mailto:xochitlespinosa@gmail.com" TargetMode="External"/><Relationship Id="rId782" Type="http://schemas.openxmlformats.org/officeDocument/2006/relationships/hyperlink" Target="mailto:caranda@nmilc.org" TargetMode="External"/><Relationship Id="rId1377" Type="http://schemas.openxmlformats.org/officeDocument/2006/relationships/hyperlink" Target="https://www.youtube.com/watch?v=cZFmmiwRMPI&amp;" TargetMode="External"/><Relationship Id="rId1367" Type="http://schemas.openxmlformats.org/officeDocument/2006/relationships/hyperlink" Target="mailto:delechuga@yahoo.com" TargetMode="External"/><Relationship Id="rId1368" Type="http://schemas.openxmlformats.org/officeDocument/2006/relationships/hyperlink" Target="mailto:latinbusinessinstitute@gmail.com" TargetMode="External"/><Relationship Id="rId1369" Type="http://schemas.openxmlformats.org/officeDocument/2006/relationships/hyperlink" Target="https://hipgive.org/wp-content/uploads/2017/02/LBI-IRS-Determination-Letter-1.pdf" TargetMode="External"/><Relationship Id="rId778" Type="http://schemas.openxmlformats.org/officeDocument/2006/relationships/hyperlink" Target="mailto:karla.argueta@fusal.org" TargetMode="External"/><Relationship Id="rId777" Type="http://schemas.openxmlformats.org/officeDocument/2006/relationships/hyperlink" Target="http://fusal.es" TargetMode="External"/><Relationship Id="rId776" Type="http://schemas.openxmlformats.org/officeDocument/2006/relationships/hyperlink" Target="http://www.fusal.org" TargetMode="External"/><Relationship Id="rId775" Type="http://schemas.openxmlformats.org/officeDocument/2006/relationships/hyperlink" Target="mailto:karla.argueta@fusal.org" TargetMode="External"/><Relationship Id="rId779" Type="http://schemas.openxmlformats.org/officeDocument/2006/relationships/hyperlink" Target="mailto:proyectosgalilea@gmail.com" TargetMode="External"/><Relationship Id="rId770" Type="http://schemas.openxmlformats.org/officeDocument/2006/relationships/hyperlink" Target="mailto:jdizio+pruebadeemail@gmail.com" TargetMode="External"/><Relationship Id="rId1360" Type="http://schemas.openxmlformats.org/officeDocument/2006/relationships/hyperlink" Target="https://hipgive.org/wp-content/uploads/2019/03/Mariposas-IRS-Filing-Acceptance-Notice.pdf" TargetMode="External"/><Relationship Id="rId1361" Type="http://schemas.openxmlformats.org/officeDocument/2006/relationships/hyperlink" Target="https://hipgive.org/wp-content/uploads/2019/03/e-Postcard_2018-Tax-Year.pdf" TargetMode="External"/><Relationship Id="rId1362" Type="http://schemas.openxmlformats.org/officeDocument/2006/relationships/hyperlink" Target="mailto:dashamaskienki@gmail.com" TargetMode="External"/><Relationship Id="rId774" Type="http://schemas.openxmlformats.org/officeDocument/2006/relationships/hyperlink" Target="https://hipgive.org/wp-content/uploads/2016/11/ESCRITURA-CONSTITUCION-FUSAL.pdf" TargetMode="External"/><Relationship Id="rId1363" Type="http://schemas.openxmlformats.org/officeDocument/2006/relationships/hyperlink" Target="mailto:dashamaskienki@gmail.com" TargetMode="External"/><Relationship Id="rId773" Type="http://schemas.openxmlformats.org/officeDocument/2006/relationships/hyperlink" Target="mailto:anahupes@hotmail.com" TargetMode="External"/><Relationship Id="rId1364" Type="http://schemas.openxmlformats.org/officeDocument/2006/relationships/hyperlink" Target="mailto:apb@probusqueda.org.sv" TargetMode="External"/><Relationship Id="rId772" Type="http://schemas.openxmlformats.org/officeDocument/2006/relationships/hyperlink" Target="mailto:anahupes@hotmail.com" TargetMode="External"/><Relationship Id="rId1365" Type="http://schemas.openxmlformats.org/officeDocument/2006/relationships/hyperlink" Target="mailto:apb@probusqueda.org.sv" TargetMode="External"/><Relationship Id="rId771" Type="http://schemas.openxmlformats.org/officeDocument/2006/relationships/hyperlink" Target="mailto:jdizio+pruebadeemail@gmail.com" TargetMode="External"/><Relationship Id="rId1366" Type="http://schemas.openxmlformats.org/officeDocument/2006/relationships/hyperlink" Target="https://hipgive.org/wp-content/uploads/2016/11/LBI-determination-letter.pdf" TargetMode="External"/><Relationship Id="rId327" Type="http://schemas.openxmlformats.org/officeDocument/2006/relationships/hyperlink" Target="mailto:susana@ellaparatranslatinas.org" TargetMode="External"/><Relationship Id="rId326" Type="http://schemas.openxmlformats.org/officeDocument/2006/relationships/hyperlink" Target="mailto:susana@ellaparatranslatinas.org" TargetMode="External"/><Relationship Id="rId325" Type="http://schemas.openxmlformats.org/officeDocument/2006/relationships/hyperlink" Target="https://hipgive.org/wp-content/uploads/2016/11/9064CI" TargetMode="External"/><Relationship Id="rId324" Type="http://schemas.openxmlformats.org/officeDocument/2006/relationships/hyperlink" Target="mailto:raul@publik.mx" TargetMode="External"/><Relationship Id="rId329" Type="http://schemas.openxmlformats.org/officeDocument/2006/relationships/hyperlink" Target="https://hipgive.org/wp-content/uploads/2017/01/CI-Board-List-with-Affiliations-2016-updated-04-21-16.pdf" TargetMode="External"/><Relationship Id="rId1390" Type="http://schemas.openxmlformats.org/officeDocument/2006/relationships/hyperlink" Target="mailto:info@latinocommunityassociation.org" TargetMode="External"/><Relationship Id="rId328" Type="http://schemas.openxmlformats.org/officeDocument/2006/relationships/hyperlink" Target="mailto:susana@ellaparatranslatinas.org" TargetMode="External"/><Relationship Id="rId1391" Type="http://schemas.openxmlformats.org/officeDocument/2006/relationships/hyperlink" Target="mailto:info@latinocommunityassociation.org" TargetMode="External"/><Relationship Id="rId1392" Type="http://schemas.openxmlformats.org/officeDocument/2006/relationships/hyperlink" Target="mailto:brad@latinocommunityassociation.org" TargetMode="External"/><Relationship Id="rId1393" Type="http://schemas.openxmlformats.org/officeDocument/2006/relationships/hyperlink" Target="https://hipgive.org/wp-content/uploads/2016/12/LCA-Board-of-Directors-7-16.doc" TargetMode="External"/><Relationship Id="rId1394" Type="http://schemas.openxmlformats.org/officeDocument/2006/relationships/hyperlink" Target="https://hipgive.org/wp-content/uploads/2016/12/LCA-Determination-Letters-5-2000.pdf" TargetMode="External"/><Relationship Id="rId1395" Type="http://schemas.openxmlformats.org/officeDocument/2006/relationships/hyperlink" Target="https://hipgive.org/wp-content/uploads/2016/12/LCA-2014-990.pdf" TargetMode="External"/><Relationship Id="rId323" Type="http://schemas.openxmlformats.org/officeDocument/2006/relationships/hyperlink" Target="mailto:adriman1@yahoo.es" TargetMode="External"/><Relationship Id="rId1396" Type="http://schemas.openxmlformats.org/officeDocument/2006/relationships/hyperlink" Target="https://hipgive.org/wp-content/uploads/2016/12/LCA-FY2016-17-Operating-Budget.docx" TargetMode="External"/><Relationship Id="rId322" Type="http://schemas.openxmlformats.org/officeDocument/2006/relationships/hyperlink" Target="mailto:adriman1@yahoo.es" TargetMode="External"/><Relationship Id="rId1397" Type="http://schemas.openxmlformats.org/officeDocument/2006/relationships/hyperlink" Target="https://youtu.be/K3f4bLs7MUc" TargetMode="External"/><Relationship Id="rId321" Type="http://schemas.openxmlformats.org/officeDocument/2006/relationships/hyperlink" Target="mailto:elly@wakeinternational.org" TargetMode="External"/><Relationship Id="rId1398" Type="http://schemas.openxmlformats.org/officeDocument/2006/relationships/hyperlink" Target="mailto:elainemt2002@gmail.com" TargetMode="External"/><Relationship Id="rId320" Type="http://schemas.openxmlformats.org/officeDocument/2006/relationships/hyperlink" Target="mailto:elly@wakeinternational.org" TargetMode="External"/><Relationship Id="rId1399" Type="http://schemas.openxmlformats.org/officeDocument/2006/relationships/hyperlink" Target="mailto:sli@unc.edu" TargetMode="External"/><Relationship Id="rId1389" Type="http://schemas.openxmlformats.org/officeDocument/2006/relationships/hyperlink" Target="mailto:brad@latinocommunityassociation.org" TargetMode="External"/><Relationship Id="rId316" Type="http://schemas.openxmlformats.org/officeDocument/2006/relationships/hyperlink" Target="mailto:viajes82@yahoo.com" TargetMode="External"/><Relationship Id="rId315" Type="http://schemas.openxmlformats.org/officeDocument/2006/relationships/hyperlink" Target="https://hipgive.org/wp-content/uploads/2016/11/2015-SLI-Operational-Budget.xlsx" TargetMode="External"/><Relationship Id="rId799" Type="http://schemas.openxmlformats.org/officeDocument/2006/relationships/hyperlink" Target="https://hipgive.org/wp-content/uploads/2017/02/Irvine-Fdn-Logo.jpg" TargetMode="External"/><Relationship Id="rId314" Type="http://schemas.openxmlformats.org/officeDocument/2006/relationships/hyperlink" Target="https://hipgive.org/wp-content/uploads/2016/11/2014-UNC-Audited-Financial-Statements.pdf" TargetMode="External"/><Relationship Id="rId798" Type="http://schemas.openxmlformats.org/officeDocument/2006/relationships/hyperlink" Target="https://hipgive.org/wp-content/uploads/2016/12/wp_focus_dic_2016.sql" TargetMode="External"/><Relationship Id="rId313" Type="http://schemas.openxmlformats.org/officeDocument/2006/relationships/hyperlink" Target="https://hipgive.org/wp-content/uploads/2016/11/Tax-Exempt-Letter-Official.pdf" TargetMode="External"/><Relationship Id="rId797" Type="http://schemas.openxmlformats.org/officeDocument/2006/relationships/hyperlink" Target="https://hipgive.org/wp-content/uploads/2017/03/8501ASACVoluntarios-1.png" TargetMode="External"/><Relationship Id="rId319" Type="http://schemas.openxmlformats.org/officeDocument/2006/relationships/hyperlink" Target="mailto:elly@wakeinternational.org" TargetMode="External"/><Relationship Id="rId318" Type="http://schemas.openxmlformats.org/officeDocument/2006/relationships/hyperlink" Target="mailto:viajes82@yahoo.com" TargetMode="External"/><Relationship Id="rId317" Type="http://schemas.openxmlformats.org/officeDocument/2006/relationships/hyperlink" Target="https://www.youtube.com/watch?v=EWqFxVpVFNY" TargetMode="External"/><Relationship Id="rId1380" Type="http://schemas.openxmlformats.org/officeDocument/2006/relationships/hyperlink" Target="mailto:brendascott2008@gmail.com" TargetMode="External"/><Relationship Id="rId792" Type="http://schemas.openxmlformats.org/officeDocument/2006/relationships/hyperlink" Target="mailto:pattyvmena@gmail.com" TargetMode="External"/><Relationship Id="rId1381" Type="http://schemas.openxmlformats.org/officeDocument/2006/relationships/hyperlink" Target="mailto:brendascott2008@gmail.com" TargetMode="External"/><Relationship Id="rId791" Type="http://schemas.openxmlformats.org/officeDocument/2006/relationships/hyperlink" Target="mailto:pattyvmena@gmail.com" TargetMode="External"/><Relationship Id="rId1382" Type="http://schemas.openxmlformats.org/officeDocument/2006/relationships/hyperlink" Target="mailto:l.elkneralfaro@barbarachambers.org" TargetMode="External"/><Relationship Id="rId790" Type="http://schemas.openxmlformats.org/officeDocument/2006/relationships/hyperlink" Target="mailto:dwharton@venturatraininginstitute.com" TargetMode="External"/><Relationship Id="rId1383" Type="http://schemas.openxmlformats.org/officeDocument/2006/relationships/hyperlink" Target="http://nces.ed.gov/naal/pdf/2006470_1.pdf" TargetMode="External"/><Relationship Id="rId1384" Type="http://schemas.openxmlformats.org/officeDocument/2006/relationships/hyperlink" Target="http://nces.ed.gov/naal/pdf/2006470_1.pdf" TargetMode="External"/><Relationship Id="rId312" Type="http://schemas.openxmlformats.org/officeDocument/2006/relationships/hyperlink" Target="https://hipgive.org/wp-content/uploads/2017/01/SLI-Board-2015-2016.doc" TargetMode="External"/><Relationship Id="rId796" Type="http://schemas.openxmlformats.org/officeDocument/2006/relationships/hyperlink" Target="mailto:info@ziomo.com" TargetMode="External"/><Relationship Id="rId1385" Type="http://schemas.openxmlformats.org/officeDocument/2006/relationships/hyperlink" Target="mailto:l.elkneralfaro@barbarachambers.org" TargetMode="External"/><Relationship Id="rId311" Type="http://schemas.openxmlformats.org/officeDocument/2006/relationships/hyperlink" Target="mailto:sli@unc.edu" TargetMode="External"/><Relationship Id="rId795" Type="http://schemas.openxmlformats.org/officeDocument/2006/relationships/hyperlink" Target="mailto:info@ziomo.com" TargetMode="External"/><Relationship Id="rId1386" Type="http://schemas.openxmlformats.org/officeDocument/2006/relationships/hyperlink" Target="mailto:ktzeng@12plus.org" TargetMode="External"/><Relationship Id="rId310" Type="http://schemas.openxmlformats.org/officeDocument/2006/relationships/hyperlink" Target="https://www.youtube.com/watch?v=VoGqFyp-M90&amp;" TargetMode="External"/><Relationship Id="rId794" Type="http://schemas.openxmlformats.org/officeDocument/2006/relationships/hyperlink" Target="mailto:hector@actionnc.org" TargetMode="External"/><Relationship Id="rId1387" Type="http://schemas.openxmlformats.org/officeDocument/2006/relationships/hyperlink" Target="mailto:info@12plus.org" TargetMode="External"/><Relationship Id="rId793" Type="http://schemas.openxmlformats.org/officeDocument/2006/relationships/hyperlink" Target="mailto:danhv19@gmail.com" TargetMode="External"/><Relationship Id="rId1388" Type="http://schemas.openxmlformats.org/officeDocument/2006/relationships/hyperlink" Target="https://hipgive.org/wp-content/uploads/2016/11/LCA-Determination-Letters-5-2000.pdf" TargetMode="External"/><Relationship Id="rId297" Type="http://schemas.openxmlformats.org/officeDocument/2006/relationships/hyperlink" Target="mailto:desarrollo@ipoderac.org.mx" TargetMode="External"/><Relationship Id="rId296" Type="http://schemas.openxmlformats.org/officeDocument/2006/relationships/hyperlink" Target="mailto:karlatamara10@hotmail.com" TargetMode="External"/><Relationship Id="rId295" Type="http://schemas.openxmlformats.org/officeDocument/2006/relationships/hyperlink" Target="https://www.facebook.com/adriandroidi/videos/10207829298071667/" TargetMode="External"/><Relationship Id="rId294" Type="http://schemas.openxmlformats.org/officeDocument/2006/relationships/hyperlink" Target="mailto:ecobotpuebla@hotmail.com" TargetMode="External"/><Relationship Id="rId299" Type="http://schemas.openxmlformats.org/officeDocument/2006/relationships/hyperlink" Target="https://youtu.be/KNxN4Zt_v9w" TargetMode="External"/><Relationship Id="rId298" Type="http://schemas.openxmlformats.org/officeDocument/2006/relationships/hyperlink" Target="mailto:dana.preston@hiponline.org" TargetMode="External"/><Relationship Id="rId271" Type="http://schemas.openxmlformats.org/officeDocument/2006/relationships/hyperlink" Target="https://hipgive.org/wp-content/uploads/2017/01/ROSTER-SCCV-Board-of-Directors.xlsx" TargetMode="External"/><Relationship Id="rId270" Type="http://schemas.openxmlformats.org/officeDocument/2006/relationships/hyperlink" Target="mailto:maria.cadenas@scccu.org" TargetMode="External"/><Relationship Id="rId269" Type="http://schemas.openxmlformats.org/officeDocument/2006/relationships/hyperlink" Target="mailto:maria.cadenas@sccvonline.org" TargetMode="External"/><Relationship Id="rId264" Type="http://schemas.openxmlformats.org/officeDocument/2006/relationships/hyperlink" Target="https://hipgive.org/wp-content/uploads/2017/06/Donaciones-despues.png" TargetMode="External"/><Relationship Id="rId263" Type="http://schemas.openxmlformats.org/officeDocument/2006/relationships/hyperlink" Target="https://hipgive.org/wp-content/uploads/2017/03/1810Contextos.jpeg" TargetMode="External"/><Relationship Id="rId262" Type="http://schemas.openxmlformats.org/officeDocument/2006/relationships/hyperlink" Target="https://hipgive.org/wp-content/uploads/2017/02/Irvine-Fdn-Logo.jpg" TargetMode="External"/><Relationship Id="rId261" Type="http://schemas.openxmlformats.org/officeDocument/2006/relationships/hyperlink" Target="https://hipgive.org/wp-content/uploads/2016/12/wp_focus_dic_2016.sql" TargetMode="External"/><Relationship Id="rId268" Type="http://schemas.openxmlformats.org/officeDocument/2006/relationships/hyperlink" Target="https://hipgive.org/wp-content/uploads/2016/11/501C3.pdf" TargetMode="External"/><Relationship Id="rId267" Type="http://schemas.openxmlformats.org/officeDocument/2006/relationships/hyperlink" Target="mailto:terryterry@hotmail.es" TargetMode="External"/><Relationship Id="rId266" Type="http://schemas.openxmlformats.org/officeDocument/2006/relationships/hyperlink" Target="mailto:terryterry@hotmail.es" TargetMode="External"/><Relationship Id="rId265" Type="http://schemas.openxmlformats.org/officeDocument/2006/relationships/hyperlink" Target="mailto:terryterry@hotmail.es" TargetMode="External"/><Relationship Id="rId260" Type="http://schemas.openxmlformats.org/officeDocument/2006/relationships/hyperlink" Target="https://hipgive.org/wp-content/uploads/2017/03/8501ASACVoluntarios-1.png" TargetMode="External"/><Relationship Id="rId259" Type="http://schemas.openxmlformats.org/officeDocument/2006/relationships/hyperlink" Target="mailto:info@ziomo.com" TargetMode="External"/><Relationship Id="rId258" Type="http://schemas.openxmlformats.org/officeDocument/2006/relationships/hyperlink" Target="mailto:info@ziomo.com" TargetMode="External"/><Relationship Id="rId253" Type="http://schemas.openxmlformats.org/officeDocument/2006/relationships/hyperlink" Target="https://hipgive.org/wp-content/uploads/2017/03/8501ASACVoluntarios-1.png" TargetMode="External"/><Relationship Id="rId252" Type="http://schemas.openxmlformats.org/officeDocument/2006/relationships/hyperlink" Target="mailto:info@ziomo.com" TargetMode="External"/><Relationship Id="rId251" Type="http://schemas.openxmlformats.org/officeDocument/2006/relationships/hyperlink" Target="mailto:info@ziomo.com" TargetMode="External"/><Relationship Id="rId250" Type="http://schemas.openxmlformats.org/officeDocument/2006/relationships/hyperlink" Target="https://hipgive.org/wp-content/uploads/2017/06/Donaciones-despues.png" TargetMode="External"/><Relationship Id="rId257" Type="http://schemas.openxmlformats.org/officeDocument/2006/relationships/hyperlink" Target="https://hipgive.org/wp-content/uploads/2017/06/Donaciones-despues.png" TargetMode="External"/><Relationship Id="rId256" Type="http://schemas.openxmlformats.org/officeDocument/2006/relationships/hyperlink" Target="https://hipgive.org/wp-content/uploads/2017/03/1810Contextos.jpeg" TargetMode="External"/><Relationship Id="rId255" Type="http://schemas.openxmlformats.org/officeDocument/2006/relationships/hyperlink" Target="https://hipgive.org/wp-content/uploads/2017/02/Irvine-Fdn-Logo.jpg" TargetMode="External"/><Relationship Id="rId254" Type="http://schemas.openxmlformats.org/officeDocument/2006/relationships/hyperlink" Target="https://hipgive.org/wp-content/uploads/2016/12/wp_focus_dic_2016.sql" TargetMode="External"/><Relationship Id="rId293" Type="http://schemas.openxmlformats.org/officeDocument/2006/relationships/hyperlink" Target="mailto:tin-tan_@hotmail.com" TargetMode="External"/><Relationship Id="rId292" Type="http://schemas.openxmlformats.org/officeDocument/2006/relationships/hyperlink" Target="mailto:tin-tan_@hotmail.com" TargetMode="External"/><Relationship Id="rId291" Type="http://schemas.openxmlformats.org/officeDocument/2006/relationships/hyperlink" Target="mailto:tin-tan_@hotmail.com" TargetMode="External"/><Relationship Id="rId290" Type="http://schemas.openxmlformats.org/officeDocument/2006/relationships/hyperlink" Target="mailto:mujeresapomuh@gmail.com" TargetMode="External"/><Relationship Id="rId286" Type="http://schemas.openxmlformats.org/officeDocument/2006/relationships/hyperlink" Target="mailto:mujeresapomuh@gmail.com" TargetMode="External"/><Relationship Id="rId285" Type="http://schemas.openxmlformats.org/officeDocument/2006/relationships/hyperlink" Target="mailto:mujeresapomuh@gmail.com" TargetMode="External"/><Relationship Id="rId284" Type="http://schemas.openxmlformats.org/officeDocument/2006/relationships/hyperlink" Target="mailto:mujeresapomuh@gmail.com" TargetMode="External"/><Relationship Id="rId283" Type="http://schemas.openxmlformats.org/officeDocument/2006/relationships/hyperlink" Target="mailto:idhsv.ong@outlook.es" TargetMode="External"/><Relationship Id="rId289" Type="http://schemas.openxmlformats.org/officeDocument/2006/relationships/hyperlink" Target="https://www.youtube.com/watch?v=TNnSObj3gA4" TargetMode="External"/><Relationship Id="rId288" Type="http://schemas.openxmlformats.org/officeDocument/2006/relationships/hyperlink" Target="mailto:mujeresapomuh@gmail.com" TargetMode="External"/><Relationship Id="rId287" Type="http://schemas.openxmlformats.org/officeDocument/2006/relationships/hyperlink" Target="mailto:mujeresapomuh@gmail.com" TargetMode="External"/><Relationship Id="rId282" Type="http://schemas.openxmlformats.org/officeDocument/2006/relationships/hyperlink" Target="mailto:idhsv.ong@outlook.es" TargetMode="External"/><Relationship Id="rId281" Type="http://schemas.openxmlformats.org/officeDocument/2006/relationships/hyperlink" Target="https://hipgive.org/wp-content/uploads/2018/01/Porcentajes-de-ingresos-presupuesto.pdf" TargetMode="External"/><Relationship Id="rId280" Type="http://schemas.openxmlformats.org/officeDocument/2006/relationships/hyperlink" Target="https://hipgive.org/wp-content/uploads/2018/01/Solvencia-Fiscal-sept-2016.pdf" TargetMode="External"/><Relationship Id="rId275" Type="http://schemas.openxmlformats.org/officeDocument/2006/relationships/hyperlink" Target="https://www.youtube.com/watch?v=2NS4G3c586k" TargetMode="External"/><Relationship Id="rId274" Type="http://schemas.openxmlformats.org/officeDocument/2006/relationships/hyperlink" Target="https://hipgive.org/wp-content/uploads/2017/01/16262016-Budget.pdf" TargetMode="External"/><Relationship Id="rId273" Type="http://schemas.openxmlformats.org/officeDocument/2006/relationships/hyperlink" Target="https://hipgive.org/wp-content/uploads/2017/01/2015_990_AR.pdf" TargetMode="External"/><Relationship Id="rId272" Type="http://schemas.openxmlformats.org/officeDocument/2006/relationships/hyperlink" Target="https://hipgive.org/wp-content/uploads/2017/01/501C3.pdf" TargetMode="External"/><Relationship Id="rId279" Type="http://schemas.openxmlformats.org/officeDocument/2006/relationships/hyperlink" Target="https://hipgive.org/wp-content/uploads/2018/01/RTU-ING-2016-Rene.pdf" TargetMode="External"/><Relationship Id="rId278" Type="http://schemas.openxmlformats.org/officeDocument/2006/relationships/hyperlink" Target="https://hipgive.org/wp-content/uploads/2018/01/JUNTA-DIRECTIVA-2016-1.docx" TargetMode="External"/><Relationship Id="rId277" Type="http://schemas.openxmlformats.org/officeDocument/2006/relationships/hyperlink" Target="mailto:rrpp@institutoneurologicodeguatemala.org" TargetMode="External"/><Relationship Id="rId276" Type="http://schemas.openxmlformats.org/officeDocument/2006/relationships/hyperlink" Target="https://www.youtube.com/watch?v=6GXF3sil0dM" TargetMode="External"/><Relationship Id="rId1851" Type="http://schemas.openxmlformats.org/officeDocument/2006/relationships/hyperlink" Target="mailto:proyalfa@gmail.com" TargetMode="External"/><Relationship Id="rId1852" Type="http://schemas.openxmlformats.org/officeDocument/2006/relationships/hyperlink" Target="mailto:proyalfa@gmail.com" TargetMode="External"/><Relationship Id="rId1853" Type="http://schemas.openxmlformats.org/officeDocument/2006/relationships/hyperlink" Target="mailto:salans11@hotmail.com" TargetMode="External"/><Relationship Id="rId1854" Type="http://schemas.openxmlformats.org/officeDocument/2006/relationships/hyperlink" Target="mailto:salans11@hotmail.com" TargetMode="External"/><Relationship Id="rId1855" Type="http://schemas.openxmlformats.org/officeDocument/2006/relationships/hyperlink" Target="mailto:verdugo.ramon@gmail.com" TargetMode="External"/><Relationship Id="rId1856" Type="http://schemas.openxmlformats.org/officeDocument/2006/relationships/hyperlink" Target="https://youtu.be/S32B-2BPKxE" TargetMode="External"/><Relationship Id="rId1857" Type="http://schemas.openxmlformats.org/officeDocument/2006/relationships/hyperlink" Target="mailto:verdugo.ramon@gmail.com" TargetMode="External"/><Relationship Id="rId1858" Type="http://schemas.openxmlformats.org/officeDocument/2006/relationships/hyperlink" Target="mailto:veronica.espinosa@cdla.org.mx" TargetMode="External"/><Relationship Id="rId1859" Type="http://schemas.openxmlformats.org/officeDocument/2006/relationships/hyperlink" Target="https://www.youtube.com/watch?v=lV7fin7hWaI" TargetMode="External"/><Relationship Id="rId1850" Type="http://schemas.openxmlformats.org/officeDocument/2006/relationships/hyperlink" Target="https://hipgive.org/wp-content/uploads/2016/12/8708ACTA-CONSTITUTIVA-110214.pdf" TargetMode="External"/><Relationship Id="rId1840" Type="http://schemas.openxmlformats.org/officeDocument/2006/relationships/hyperlink" Target="https://hipgive.org/wp-content/uploads/2017/01/Dictamen-Estados-Financieros-Auditados-al-31-12-2014-INCEDES.pdf" TargetMode="External"/><Relationship Id="rId1841" Type="http://schemas.openxmlformats.org/officeDocument/2006/relationships/hyperlink" Target="https://hipgive.org/wp-content/uploads/2017/01/Prespuesto-Institucional-Administrativo-Anual-2016-INCEDES-consolidado.docx" TargetMode="External"/><Relationship Id="rId1842" Type="http://schemas.openxmlformats.org/officeDocument/2006/relationships/hyperlink" Target="mailto:irenevilar@gmail.com" TargetMode="External"/><Relationship Id="rId1843" Type="http://schemas.openxmlformats.org/officeDocument/2006/relationships/hyperlink" Target="mailto:maria.estrada@tnc.org" TargetMode="External"/><Relationship Id="rId1844" Type="http://schemas.openxmlformats.org/officeDocument/2006/relationships/hyperlink" Target="mailto:andrea@hiponline.org" TargetMode="External"/><Relationship Id="rId1845" Type="http://schemas.openxmlformats.org/officeDocument/2006/relationships/hyperlink" Target="mailto:andrea@hiponline.org" TargetMode="External"/><Relationship Id="rId1846" Type="http://schemas.openxmlformats.org/officeDocument/2006/relationships/hyperlink" Target="https://hipgive.org/wp-content/uploads/2017/06/Untitled-design.png" TargetMode="External"/><Relationship Id="rId1847" Type="http://schemas.openxmlformats.org/officeDocument/2006/relationships/hyperlink" Target="https://hipgive.org/wp-content/uploads/2017/06/6788Untitled-design.png" TargetMode="External"/><Relationship Id="rId1848" Type="http://schemas.openxmlformats.org/officeDocument/2006/relationships/hyperlink" Target="https://hipgive.org/wp-content/uploads/2017/06/7983Untitled-design.png" TargetMode="External"/><Relationship Id="rId1849" Type="http://schemas.openxmlformats.org/officeDocument/2006/relationships/hyperlink" Target="https://hipgive.org/wp-content/uploads/2017/06/2868Untitled-design.png" TargetMode="External"/><Relationship Id="rId1873" Type="http://schemas.openxmlformats.org/officeDocument/2006/relationships/hyperlink" Target="https://hipgive.org/wp-content/uploads/2017/02/Irvine-Fdn-Logo.jpg" TargetMode="External"/><Relationship Id="rId1874" Type="http://schemas.openxmlformats.org/officeDocument/2006/relationships/hyperlink" Target="https://hipgive.org/wp-content/uploads/2017/03/1810Contextos.jpeg" TargetMode="External"/><Relationship Id="rId1875" Type="http://schemas.openxmlformats.org/officeDocument/2006/relationships/hyperlink" Target="https://hipgive.org/wp-content/uploads/2017/06/Donaciones-despues.png" TargetMode="External"/><Relationship Id="rId1876" Type="http://schemas.openxmlformats.org/officeDocument/2006/relationships/hyperlink" Target="mailto:info@ziomo.com" TargetMode="External"/><Relationship Id="rId1877" Type="http://schemas.openxmlformats.org/officeDocument/2006/relationships/hyperlink" Target="mailto:info@ziomo.com" TargetMode="External"/><Relationship Id="rId1878" Type="http://schemas.openxmlformats.org/officeDocument/2006/relationships/hyperlink" Target="https://hipgive.org/wp-content/uploads/2017/03/8501ASACVoluntarios-1.png" TargetMode="External"/><Relationship Id="rId1879" Type="http://schemas.openxmlformats.org/officeDocument/2006/relationships/hyperlink" Target="https://hipgive.org/wp-content/uploads/2016/12/wp_focus_dic_2016.sql" TargetMode="External"/><Relationship Id="rId1870" Type="http://schemas.openxmlformats.org/officeDocument/2006/relationships/hyperlink" Target="mailto:info@ziomo.com" TargetMode="External"/><Relationship Id="rId1871" Type="http://schemas.openxmlformats.org/officeDocument/2006/relationships/hyperlink" Target="https://hipgive.org/wp-content/uploads/2017/03/8501ASACVoluntarios-1.png" TargetMode="External"/><Relationship Id="rId1872" Type="http://schemas.openxmlformats.org/officeDocument/2006/relationships/hyperlink" Target="https://hipgive.org/wp-content/uploads/2016/12/wp_focus_dic_2016.sql" TargetMode="External"/><Relationship Id="rId1862" Type="http://schemas.openxmlformats.org/officeDocument/2006/relationships/hyperlink" Target="mailto:info@ziomo.com" TargetMode="External"/><Relationship Id="rId1863" Type="http://schemas.openxmlformats.org/officeDocument/2006/relationships/hyperlink" Target="mailto:info@ziomo.com" TargetMode="External"/><Relationship Id="rId1864" Type="http://schemas.openxmlformats.org/officeDocument/2006/relationships/hyperlink" Target="https://hipgive.org/wp-content/uploads/2017/03/8501ASACVoluntarios-1.png" TargetMode="External"/><Relationship Id="rId1865" Type="http://schemas.openxmlformats.org/officeDocument/2006/relationships/hyperlink" Target="https://hipgive.org/wp-content/uploads/2016/12/wp_focus_dic_2016.sql" TargetMode="External"/><Relationship Id="rId1866" Type="http://schemas.openxmlformats.org/officeDocument/2006/relationships/hyperlink" Target="https://hipgive.org/wp-content/uploads/2017/02/Irvine-Fdn-Logo.jpg" TargetMode="External"/><Relationship Id="rId1867" Type="http://schemas.openxmlformats.org/officeDocument/2006/relationships/hyperlink" Target="https://hipgive.org/wp-content/uploads/2017/03/1810Contextos.jpeg" TargetMode="External"/><Relationship Id="rId1868" Type="http://schemas.openxmlformats.org/officeDocument/2006/relationships/hyperlink" Target="https://hipgive.org/wp-content/uploads/2017/06/Donaciones-despues.png" TargetMode="External"/><Relationship Id="rId1869" Type="http://schemas.openxmlformats.org/officeDocument/2006/relationships/hyperlink" Target="mailto:info@ziomo.com" TargetMode="External"/><Relationship Id="rId1860" Type="http://schemas.openxmlformats.org/officeDocument/2006/relationships/hyperlink" Target="mailto:libia.jimenez@cdla.org.mx" TargetMode="External"/><Relationship Id="rId1861" Type="http://schemas.openxmlformats.org/officeDocument/2006/relationships/hyperlink" Target="mailto:maira.pedraza@cdla.org.mx" TargetMode="External"/><Relationship Id="rId1810" Type="http://schemas.openxmlformats.org/officeDocument/2006/relationships/hyperlink" Target="https://hipgive.org/wp-content/uploads/2017/06/2868Untitled-design.png" TargetMode="External"/><Relationship Id="rId1811" Type="http://schemas.openxmlformats.org/officeDocument/2006/relationships/hyperlink" Target="mailto:andrea@hiponline.org" TargetMode="External"/><Relationship Id="rId1812" Type="http://schemas.openxmlformats.org/officeDocument/2006/relationships/hyperlink" Target="mailto:andrea@hiponline.org" TargetMode="External"/><Relationship Id="rId1813" Type="http://schemas.openxmlformats.org/officeDocument/2006/relationships/hyperlink" Target="mailto:andrea@hiponline.org" TargetMode="External"/><Relationship Id="rId1814" Type="http://schemas.openxmlformats.org/officeDocument/2006/relationships/hyperlink" Target="https://hipgive.org/wp-content/uploads/2017/06/Untitled-design.png" TargetMode="External"/><Relationship Id="rId1815" Type="http://schemas.openxmlformats.org/officeDocument/2006/relationships/hyperlink" Target="https://hipgive.org/wp-content/uploads/2017/06/6788Untitled-design.png" TargetMode="External"/><Relationship Id="rId1816" Type="http://schemas.openxmlformats.org/officeDocument/2006/relationships/hyperlink" Target="https://hipgive.org/wp-content/uploads/2017/06/7983Untitled-design.png" TargetMode="External"/><Relationship Id="rId1817" Type="http://schemas.openxmlformats.org/officeDocument/2006/relationships/hyperlink" Target="https://hipgive.org/wp-content/uploads/2017/06/2868Untitled-design.png" TargetMode="External"/><Relationship Id="rId1818" Type="http://schemas.openxmlformats.org/officeDocument/2006/relationships/hyperlink" Target="https://youtu.be/9wpWkPOjK4k" TargetMode="External"/><Relationship Id="rId1819" Type="http://schemas.openxmlformats.org/officeDocument/2006/relationships/hyperlink" Target="mailto:kamilla@pomonaimpact.com" TargetMode="External"/><Relationship Id="rId1800" Type="http://schemas.openxmlformats.org/officeDocument/2006/relationships/hyperlink" Target="mailto:andrea@hiponline.org" TargetMode="External"/><Relationship Id="rId1801" Type="http://schemas.openxmlformats.org/officeDocument/2006/relationships/hyperlink" Target="https://hipgive.org/wp-content/uploads/2017/06/Untitled-design.png" TargetMode="External"/><Relationship Id="rId1802" Type="http://schemas.openxmlformats.org/officeDocument/2006/relationships/hyperlink" Target="https://hipgive.org/wp-content/uploads/2017/06/6788Untitled-design.png" TargetMode="External"/><Relationship Id="rId1803" Type="http://schemas.openxmlformats.org/officeDocument/2006/relationships/hyperlink" Target="https://hipgive.org/wp-content/uploads/2017/06/7983Untitled-design.png" TargetMode="External"/><Relationship Id="rId1804" Type="http://schemas.openxmlformats.org/officeDocument/2006/relationships/hyperlink" Target="https://hipgive.org/wp-content/uploads/2017/06/2868Untitled-design.png" TargetMode="External"/><Relationship Id="rId1805" Type="http://schemas.openxmlformats.org/officeDocument/2006/relationships/hyperlink" Target="mailto:andrea@hiponline.org" TargetMode="External"/><Relationship Id="rId1806" Type="http://schemas.openxmlformats.org/officeDocument/2006/relationships/hyperlink" Target="mailto:andrea@hiponline.org" TargetMode="External"/><Relationship Id="rId1807" Type="http://schemas.openxmlformats.org/officeDocument/2006/relationships/hyperlink" Target="https://hipgive.org/wp-content/uploads/2017/06/Untitled-design.png" TargetMode="External"/><Relationship Id="rId1808" Type="http://schemas.openxmlformats.org/officeDocument/2006/relationships/hyperlink" Target="https://hipgive.org/wp-content/uploads/2017/06/6788Untitled-design.png" TargetMode="External"/><Relationship Id="rId1809" Type="http://schemas.openxmlformats.org/officeDocument/2006/relationships/hyperlink" Target="https://hipgive.org/wp-content/uploads/2017/06/7983Untitled-design.png" TargetMode="External"/><Relationship Id="rId1830" Type="http://schemas.openxmlformats.org/officeDocument/2006/relationships/hyperlink" Target="mailto:andrea@hiponline.org" TargetMode="External"/><Relationship Id="rId1831" Type="http://schemas.openxmlformats.org/officeDocument/2006/relationships/hyperlink" Target="https://hipgive.org/wp-content/uploads/2017/06/Untitled-design.png" TargetMode="External"/><Relationship Id="rId1832" Type="http://schemas.openxmlformats.org/officeDocument/2006/relationships/hyperlink" Target="https://hipgive.org/wp-content/uploads/2017/06/6788Untitled-design.png" TargetMode="External"/><Relationship Id="rId1833" Type="http://schemas.openxmlformats.org/officeDocument/2006/relationships/hyperlink" Target="https://hipgive.org/wp-content/uploads/2017/06/7983Untitled-design.png" TargetMode="External"/><Relationship Id="rId1834" Type="http://schemas.openxmlformats.org/officeDocument/2006/relationships/hyperlink" Target="https://hipgive.org/wp-content/uploads/2017/06/2868Untitled-design.png" TargetMode="External"/><Relationship Id="rId1835" Type="http://schemas.openxmlformats.org/officeDocument/2006/relationships/hyperlink" Target="mailto:brighten.the.barrio@gmail.com" TargetMode="External"/><Relationship Id="rId1836" Type="http://schemas.openxmlformats.org/officeDocument/2006/relationships/hyperlink" Target="https://www.youtube.com/watch?v=9u9JcZJRTYk&amp;" TargetMode="External"/><Relationship Id="rId1837" Type="http://schemas.openxmlformats.org/officeDocument/2006/relationships/hyperlink" Target="mailto:led.incedes@gmail.com" TargetMode="External"/><Relationship Id="rId1838" Type="http://schemas.openxmlformats.org/officeDocument/2006/relationships/hyperlink" Target="https://hipgive.org/wp-content/uploads/2017/01/2014-2016-Junta-Directiva-INCEDES.doc" TargetMode="External"/><Relationship Id="rId1839" Type="http://schemas.openxmlformats.org/officeDocument/2006/relationships/hyperlink" Target="https://hipgive.org/wp-content/uploads/2017/01/ACTA-CONSTITUTIVA-INCEDES.pdf" TargetMode="External"/><Relationship Id="rId1820" Type="http://schemas.openxmlformats.org/officeDocument/2006/relationships/hyperlink" Target="about:blank" TargetMode="External"/><Relationship Id="rId1821" Type="http://schemas.openxmlformats.org/officeDocument/2006/relationships/hyperlink" Target="mailto:info@ziomo.com" TargetMode="External"/><Relationship Id="rId1822" Type="http://schemas.openxmlformats.org/officeDocument/2006/relationships/hyperlink" Target="mailto:info@ziomo.com" TargetMode="External"/><Relationship Id="rId1823" Type="http://schemas.openxmlformats.org/officeDocument/2006/relationships/hyperlink" Target="https://hipgive.org/wp-content/uploads/2017/03/8501ASACVoluntarios-1.png" TargetMode="External"/><Relationship Id="rId1824" Type="http://schemas.openxmlformats.org/officeDocument/2006/relationships/hyperlink" Target="https://hipgive.org/wp-content/uploads/2016/12/wp_focus_dic_2016.sql" TargetMode="External"/><Relationship Id="rId1825" Type="http://schemas.openxmlformats.org/officeDocument/2006/relationships/hyperlink" Target="https://hipgive.org/wp-content/uploads/2017/02/Irvine-Fdn-Logo.jpg" TargetMode="External"/><Relationship Id="rId1826" Type="http://schemas.openxmlformats.org/officeDocument/2006/relationships/hyperlink" Target="https://hipgive.org/wp-content/uploads/2017/03/1810Contextos.jpeg" TargetMode="External"/><Relationship Id="rId1827" Type="http://schemas.openxmlformats.org/officeDocument/2006/relationships/hyperlink" Target="https://hipgive.org/wp-content/uploads/2017/06/Donaciones-despues.png" TargetMode="External"/><Relationship Id="rId1828" Type="http://schemas.openxmlformats.org/officeDocument/2006/relationships/hyperlink" Target="mailto:andrea@hiponline.org" TargetMode="External"/><Relationship Id="rId1829" Type="http://schemas.openxmlformats.org/officeDocument/2006/relationships/hyperlink" Target="mailto:andrea@hiponline.org" TargetMode="External"/><Relationship Id="rId1455" Type="http://schemas.openxmlformats.org/officeDocument/2006/relationships/hyperlink" Target="mailto:csalazar@fcpr.org" TargetMode="External"/><Relationship Id="rId1456" Type="http://schemas.openxmlformats.org/officeDocument/2006/relationships/hyperlink" Target="mailto:csalazar@fcpr.org" TargetMode="External"/><Relationship Id="rId1457" Type="http://schemas.openxmlformats.org/officeDocument/2006/relationships/hyperlink" Target="mailto:youngblood.67@hotmail.com" TargetMode="External"/><Relationship Id="rId1458" Type="http://schemas.openxmlformats.org/officeDocument/2006/relationships/hyperlink" Target="mailto:elmurillo67@hotmail.com" TargetMode="External"/><Relationship Id="rId1459" Type="http://schemas.openxmlformats.org/officeDocument/2006/relationships/hyperlink" Target="mailto:elmurillo67@hotmail.com" TargetMode="External"/><Relationship Id="rId629" Type="http://schemas.openxmlformats.org/officeDocument/2006/relationships/hyperlink" Target="mailto:jdizio+pruebadeemail@gmail.com" TargetMode="External"/><Relationship Id="rId624" Type="http://schemas.openxmlformats.org/officeDocument/2006/relationships/hyperlink" Target="https://hipgive.org/wp-content/uploads/2017/06/Donaciones-despues.png" TargetMode="External"/><Relationship Id="rId623" Type="http://schemas.openxmlformats.org/officeDocument/2006/relationships/hyperlink" Target="https://hipgive.org/wp-content/uploads/2017/03/1810Contextos.jpeg" TargetMode="External"/><Relationship Id="rId622" Type="http://schemas.openxmlformats.org/officeDocument/2006/relationships/hyperlink" Target="https://hipgive.org/wp-content/uploads/2017/02/Irvine-Fdn-Logo.jpg" TargetMode="External"/><Relationship Id="rId621" Type="http://schemas.openxmlformats.org/officeDocument/2006/relationships/hyperlink" Target="https://hipgive.org/wp-content/uploads/2016/12/wp_focus_dic_2016.sql" TargetMode="External"/><Relationship Id="rId628" Type="http://schemas.openxmlformats.org/officeDocument/2006/relationships/hyperlink" Target="mailto:jdizio+pruebadeemail@gmail.com" TargetMode="External"/><Relationship Id="rId627" Type="http://schemas.openxmlformats.org/officeDocument/2006/relationships/hyperlink" Target="mailto:jdizio+hip@gmail.com" TargetMode="External"/><Relationship Id="rId626" Type="http://schemas.openxmlformats.org/officeDocument/2006/relationships/hyperlink" Target="mailto:jdiziohip@gmail.com" TargetMode="External"/><Relationship Id="rId625" Type="http://schemas.openxmlformats.org/officeDocument/2006/relationships/hyperlink" Target="mailto:jdizio@example.com" TargetMode="External"/><Relationship Id="rId1450" Type="http://schemas.openxmlformats.org/officeDocument/2006/relationships/hyperlink" Target="mailto:Tanisamar@gmail.com" TargetMode="External"/><Relationship Id="rId620" Type="http://schemas.openxmlformats.org/officeDocument/2006/relationships/hyperlink" Target="https://hipgive.org/wp-content/uploads/2017/03/8501ASACVoluntarios-1.png" TargetMode="External"/><Relationship Id="rId1451" Type="http://schemas.openxmlformats.org/officeDocument/2006/relationships/hyperlink" Target="mailto:Tanisamar@gmail.com" TargetMode="External"/><Relationship Id="rId1452" Type="http://schemas.openxmlformats.org/officeDocument/2006/relationships/hyperlink" Target="mailto:rdorian43@gmail.com" TargetMode="External"/><Relationship Id="rId1453" Type="http://schemas.openxmlformats.org/officeDocument/2006/relationships/hyperlink" Target="mailto:sii.quetzaltenango@gmail.com" TargetMode="External"/><Relationship Id="rId1454" Type="http://schemas.openxmlformats.org/officeDocument/2006/relationships/hyperlink" Target="mailto:csalazar@fcpr.org" TargetMode="External"/><Relationship Id="rId1444" Type="http://schemas.openxmlformats.org/officeDocument/2006/relationships/hyperlink" Target="mailto:yeflores@kantayaperu.com" TargetMode="External"/><Relationship Id="rId1445" Type="http://schemas.openxmlformats.org/officeDocument/2006/relationships/hyperlink" Target="https://www.youtube.com/watch?v=OFVz3e6JNoI&amp;" TargetMode="External"/><Relationship Id="rId1446" Type="http://schemas.openxmlformats.org/officeDocument/2006/relationships/hyperlink" Target="mailto:comunicacion@vocesmesoamericanas.org" TargetMode="External"/><Relationship Id="rId1447" Type="http://schemas.openxmlformats.org/officeDocument/2006/relationships/hyperlink" Target="https://hipgive.org/wp-content/uploads/2018/01/Copy-of-VM-Consejo_Directivo.doc" TargetMode="External"/><Relationship Id="rId1448" Type="http://schemas.openxmlformats.org/officeDocument/2006/relationships/hyperlink" Target="https://hipgive.org/wp-content/uploads/2018/01/Copy-of-VM-Balance_financiero.doc" TargetMode="External"/><Relationship Id="rId1449" Type="http://schemas.openxmlformats.org/officeDocument/2006/relationships/hyperlink" Target="https://hipgive.org/wp-content/uploads/2018/01/Copy-of-VM-poli%CC%81tica_conflictos.pdf" TargetMode="External"/><Relationship Id="rId619" Type="http://schemas.openxmlformats.org/officeDocument/2006/relationships/hyperlink" Target="mailto:info@ziomo.com" TargetMode="External"/><Relationship Id="rId618" Type="http://schemas.openxmlformats.org/officeDocument/2006/relationships/hyperlink" Target="mailto:info@ziomo.com" TargetMode="External"/><Relationship Id="rId613" Type="http://schemas.openxmlformats.org/officeDocument/2006/relationships/hyperlink" Target="https://hipgive.org/wp-content/uploads/2017/03/8501ASACVoluntarios-1.png" TargetMode="External"/><Relationship Id="rId612" Type="http://schemas.openxmlformats.org/officeDocument/2006/relationships/hyperlink" Target="mailto:info@ziomo.com" TargetMode="External"/><Relationship Id="rId611" Type="http://schemas.openxmlformats.org/officeDocument/2006/relationships/hyperlink" Target="mailto:info@ziomo.com" TargetMode="External"/><Relationship Id="rId610" Type="http://schemas.openxmlformats.org/officeDocument/2006/relationships/hyperlink" Target="mailto:ntoledo@thencshp.org" TargetMode="External"/><Relationship Id="rId617" Type="http://schemas.openxmlformats.org/officeDocument/2006/relationships/hyperlink" Target="https://hipgive.org/wp-content/uploads/2017/06/Donaciones-despues.png" TargetMode="External"/><Relationship Id="rId616" Type="http://schemas.openxmlformats.org/officeDocument/2006/relationships/hyperlink" Target="https://hipgive.org/wp-content/uploads/2017/03/1810Contextos.jpeg" TargetMode="External"/><Relationship Id="rId615" Type="http://schemas.openxmlformats.org/officeDocument/2006/relationships/hyperlink" Target="https://hipgive.org/wp-content/uploads/2017/02/Irvine-Fdn-Logo.jpg" TargetMode="External"/><Relationship Id="rId614" Type="http://schemas.openxmlformats.org/officeDocument/2006/relationships/hyperlink" Target="https://hipgive.org/wp-content/uploads/2016/12/wp_focus_dic_2016.sql" TargetMode="External"/><Relationship Id="rId1440" Type="http://schemas.openxmlformats.org/officeDocument/2006/relationships/hyperlink" Target="https://hipgive.org/wp-content/uploads/2016/11/Resoluci%C3%B3n-Ministerial.pdf" TargetMode="External"/><Relationship Id="rId1441" Type="http://schemas.openxmlformats.org/officeDocument/2006/relationships/hyperlink" Target="mailto:yeflores@kantayaperu.com" TargetMode="External"/><Relationship Id="rId1442" Type="http://schemas.openxmlformats.org/officeDocument/2006/relationships/hyperlink" Target="https://youtu.be/qMtDKkO3_NI" TargetMode="External"/><Relationship Id="rId1443" Type="http://schemas.openxmlformats.org/officeDocument/2006/relationships/hyperlink" Target="mailto:yeflores@kantayaperu.com" TargetMode="External"/><Relationship Id="rId1477" Type="http://schemas.openxmlformats.org/officeDocument/2006/relationships/hyperlink" Target="mailto:sonial@greenlining.org" TargetMode="External"/><Relationship Id="rId1478" Type="http://schemas.openxmlformats.org/officeDocument/2006/relationships/hyperlink" Target="mailto:verdugo.ramon@gmail.com" TargetMode="External"/><Relationship Id="rId1479" Type="http://schemas.openxmlformats.org/officeDocument/2006/relationships/hyperlink" Target="https://www.youtube.com/watch?v=3OBF0RfRh50" TargetMode="External"/><Relationship Id="rId646" Type="http://schemas.openxmlformats.org/officeDocument/2006/relationships/hyperlink" Target="https://hipgive.org/wp-content/uploads/2017/02/Irvine-Fdn-Logo.jpg" TargetMode="External"/><Relationship Id="rId645" Type="http://schemas.openxmlformats.org/officeDocument/2006/relationships/hyperlink" Target="https://hipgive.org/wp-content/uploads/2016/12/wp_focus_dic_2016.sql" TargetMode="External"/><Relationship Id="rId644" Type="http://schemas.openxmlformats.org/officeDocument/2006/relationships/hyperlink" Target="https://hipgive.org/wp-content/uploads/2017/03/8501ASACVoluntarios-1.png" TargetMode="External"/><Relationship Id="rId643" Type="http://schemas.openxmlformats.org/officeDocument/2006/relationships/hyperlink" Target="mailto:info@ziomo.com" TargetMode="External"/><Relationship Id="rId649" Type="http://schemas.openxmlformats.org/officeDocument/2006/relationships/hyperlink" Target="mailto:info@ziomo.com" TargetMode="External"/><Relationship Id="rId648" Type="http://schemas.openxmlformats.org/officeDocument/2006/relationships/hyperlink" Target="https://hipgive.org/wp-content/uploads/2017/06/Donaciones-despues.png" TargetMode="External"/><Relationship Id="rId647" Type="http://schemas.openxmlformats.org/officeDocument/2006/relationships/hyperlink" Target="https://hipgive.org/wp-content/uploads/2017/03/1810Contextos.jpeg" TargetMode="External"/><Relationship Id="rId1470" Type="http://schemas.openxmlformats.org/officeDocument/2006/relationships/hyperlink" Target="https://hipgive.org/wp-content/uploads/2016/11/IRS-Tax-Exempt-Determination-Letter.pdf" TargetMode="External"/><Relationship Id="rId1471" Type="http://schemas.openxmlformats.org/officeDocument/2006/relationships/hyperlink" Target="mailto:ruben@svdreamacademy.org" TargetMode="External"/><Relationship Id="rId1472" Type="http://schemas.openxmlformats.org/officeDocument/2006/relationships/hyperlink" Target="http://www.svdreamacademy.org" TargetMode="External"/><Relationship Id="rId642" Type="http://schemas.openxmlformats.org/officeDocument/2006/relationships/hyperlink" Target="mailto:info@ziomo.com" TargetMode="External"/><Relationship Id="rId1473" Type="http://schemas.openxmlformats.org/officeDocument/2006/relationships/hyperlink" Target="http://www.svdreamacademy.org" TargetMode="External"/><Relationship Id="rId641" Type="http://schemas.openxmlformats.org/officeDocument/2006/relationships/hyperlink" Target="mailto:test@tst.com" TargetMode="External"/><Relationship Id="rId1474" Type="http://schemas.openxmlformats.org/officeDocument/2006/relationships/hyperlink" Target="mailto:ruben@svdreamacademy.org" TargetMode="External"/><Relationship Id="rId640" Type="http://schemas.openxmlformats.org/officeDocument/2006/relationships/hyperlink" Target="mailto:esthercitasiempre@yahoo.com" TargetMode="External"/><Relationship Id="rId1475" Type="http://schemas.openxmlformats.org/officeDocument/2006/relationships/hyperlink" Target="mailto:ruben@svdreamacademy.org" TargetMode="External"/><Relationship Id="rId1476" Type="http://schemas.openxmlformats.org/officeDocument/2006/relationships/hyperlink" Target="mailto:sonial@greenlining.org" TargetMode="External"/><Relationship Id="rId1466" Type="http://schemas.openxmlformats.org/officeDocument/2006/relationships/hyperlink" Target="http://sdespierto.org" TargetMode="External"/><Relationship Id="rId1467" Type="http://schemas.openxmlformats.org/officeDocument/2006/relationships/hyperlink" Target="http://sdespierto.org" TargetMode="External"/><Relationship Id="rId1468" Type="http://schemas.openxmlformats.org/officeDocument/2006/relationships/hyperlink" Target="http://www.sdespierto.org" TargetMode="External"/><Relationship Id="rId1469" Type="http://schemas.openxmlformats.org/officeDocument/2006/relationships/hyperlink" Target="mailto:sdespiertomcbo@gmail.com" TargetMode="External"/><Relationship Id="rId635" Type="http://schemas.openxmlformats.org/officeDocument/2006/relationships/hyperlink" Target="https://hipgive.org/wp-content/uploads/2017/03/8501ASACVoluntarios-1.png" TargetMode="External"/><Relationship Id="rId634" Type="http://schemas.openxmlformats.org/officeDocument/2006/relationships/hyperlink" Target="mailto:info@ziomo.com" TargetMode="External"/><Relationship Id="rId633" Type="http://schemas.openxmlformats.org/officeDocument/2006/relationships/hyperlink" Target="mailto:info@ziomo.com" TargetMode="External"/><Relationship Id="rId632" Type="http://schemas.openxmlformats.org/officeDocument/2006/relationships/hyperlink" Target="mailto:jdizio+hip@gmail.com" TargetMode="External"/><Relationship Id="rId639" Type="http://schemas.openxmlformats.org/officeDocument/2006/relationships/hyperlink" Target="https://hipgive.org/wp-content/uploads/2017/06/Donaciones-despues.png" TargetMode="External"/><Relationship Id="rId638" Type="http://schemas.openxmlformats.org/officeDocument/2006/relationships/hyperlink" Target="https://hipgive.org/wp-content/uploads/2017/03/1810Contextos.jpeg" TargetMode="External"/><Relationship Id="rId637" Type="http://schemas.openxmlformats.org/officeDocument/2006/relationships/hyperlink" Target="https://hipgive.org/wp-content/uploads/2017/02/Irvine-Fdn-Logo.jpg" TargetMode="External"/><Relationship Id="rId636" Type="http://schemas.openxmlformats.org/officeDocument/2006/relationships/hyperlink" Target="https://hipgive.org/wp-content/uploads/2016/12/wp_focus_dic_2016.sql" TargetMode="External"/><Relationship Id="rId1460" Type="http://schemas.openxmlformats.org/officeDocument/2006/relationships/hyperlink" Target="mailto:jazvillavela@gmail.com" TargetMode="External"/><Relationship Id="rId1461" Type="http://schemas.openxmlformats.org/officeDocument/2006/relationships/hyperlink" Target="https://www.youtube.com/watch?v=2ESIG9JdYHI&amp;" TargetMode="External"/><Relationship Id="rId631" Type="http://schemas.openxmlformats.org/officeDocument/2006/relationships/hyperlink" Target="mailto:jdiziohip@gmail.com" TargetMode="External"/><Relationship Id="rId1462" Type="http://schemas.openxmlformats.org/officeDocument/2006/relationships/hyperlink" Target="mailto:jazvillavela@gmail.com" TargetMode="External"/><Relationship Id="rId630" Type="http://schemas.openxmlformats.org/officeDocument/2006/relationships/hyperlink" Target="mailto:Na@na.com" TargetMode="External"/><Relationship Id="rId1463" Type="http://schemas.openxmlformats.org/officeDocument/2006/relationships/hyperlink" Target="mailto:majose20052010@hotmail.com" TargetMode="External"/><Relationship Id="rId1464" Type="http://schemas.openxmlformats.org/officeDocument/2006/relationships/hyperlink" Target="mailto:majose20052010@hotmail.com" TargetMode="External"/><Relationship Id="rId1465" Type="http://schemas.openxmlformats.org/officeDocument/2006/relationships/hyperlink" Target="mailto:desousacuenca@gmail.com" TargetMode="External"/><Relationship Id="rId1411" Type="http://schemas.openxmlformats.org/officeDocument/2006/relationships/hyperlink" Target="mailto:sabina_luna2003@hotmail.com" TargetMode="External"/><Relationship Id="rId1895" Type="http://schemas.openxmlformats.org/officeDocument/2006/relationships/hyperlink" Target="mailto:martamichelle@accesslatina.com" TargetMode="External"/><Relationship Id="rId1412" Type="http://schemas.openxmlformats.org/officeDocument/2006/relationships/hyperlink" Target="https://youtu.be/FcGcHtv5pbs" TargetMode="External"/><Relationship Id="rId1896" Type="http://schemas.openxmlformats.org/officeDocument/2006/relationships/hyperlink" Target="mailto:martamichelle@accesslatina.com" TargetMode="External"/><Relationship Id="rId1413" Type="http://schemas.openxmlformats.org/officeDocument/2006/relationships/hyperlink" Target="mailto:cofemo@yahoo.com.mx" TargetMode="External"/><Relationship Id="rId1897" Type="http://schemas.openxmlformats.org/officeDocument/2006/relationships/hyperlink" Target="mailto:ricardo_salazar_r@hotmail.com" TargetMode="External"/><Relationship Id="rId1414" Type="http://schemas.openxmlformats.org/officeDocument/2006/relationships/hyperlink" Target="mailto:adelaguilar123@gmail.com" TargetMode="External"/><Relationship Id="rId1898" Type="http://schemas.openxmlformats.org/officeDocument/2006/relationships/hyperlink" Target="https://hipgive.org/wp-content/uploads/2016/11/Acta_Asamblea_Jta_Directiva_GNDOM_2014.pdf" TargetMode="External"/><Relationship Id="rId1415" Type="http://schemas.openxmlformats.org/officeDocument/2006/relationships/hyperlink" Target="mailto:adelaguilar123@gmail.com" TargetMode="External"/><Relationship Id="rId1899" Type="http://schemas.openxmlformats.org/officeDocument/2006/relationships/hyperlink" Target="mailto:donaciones@goodneighbors.do" TargetMode="External"/><Relationship Id="rId1416" Type="http://schemas.openxmlformats.org/officeDocument/2006/relationships/hyperlink" Target="mailto:lucuz2013@hotmail.com" TargetMode="External"/><Relationship Id="rId1417" Type="http://schemas.openxmlformats.org/officeDocument/2006/relationships/hyperlink" Target="mailto:lucuz2013@hotmail.com" TargetMode="External"/><Relationship Id="rId1418" Type="http://schemas.openxmlformats.org/officeDocument/2006/relationships/hyperlink" Target="https://hipgive.org/wp-content/uploads/2016/12/3100501%C2%A9-3-Approval.pdf" TargetMode="External"/><Relationship Id="rId1419" Type="http://schemas.openxmlformats.org/officeDocument/2006/relationships/hyperlink" Target="mailto:cjanney8@gmail.com" TargetMode="External"/><Relationship Id="rId1890" Type="http://schemas.openxmlformats.org/officeDocument/2006/relationships/hyperlink" Target="mailto:lensorzano@gmail.com" TargetMode="External"/><Relationship Id="rId1891" Type="http://schemas.openxmlformats.org/officeDocument/2006/relationships/hyperlink" Target="mailto:israel.galvan@niteo.org.mx" TargetMode="External"/><Relationship Id="rId1892" Type="http://schemas.openxmlformats.org/officeDocument/2006/relationships/hyperlink" Target="mailto:israelgalvanbobadilla@gmail.com" TargetMode="External"/><Relationship Id="rId1893" Type="http://schemas.openxmlformats.org/officeDocument/2006/relationships/hyperlink" Target="mailto:videotplp@gmail.com" TargetMode="External"/><Relationship Id="rId1410" Type="http://schemas.openxmlformats.org/officeDocument/2006/relationships/hyperlink" Target="mailto:gracia@hiponline.org" TargetMode="External"/><Relationship Id="rId1894" Type="http://schemas.openxmlformats.org/officeDocument/2006/relationships/hyperlink" Target="mailto:videotplp@gmail.com" TargetMode="External"/><Relationship Id="rId1400" Type="http://schemas.openxmlformats.org/officeDocument/2006/relationships/hyperlink" Target="https://hipgive.org/wp-content/uploads/2017/01/SLI-Board-2015-2016.doc" TargetMode="External"/><Relationship Id="rId1884" Type="http://schemas.openxmlformats.org/officeDocument/2006/relationships/hyperlink" Target="mailto:email@example.com" TargetMode="External"/><Relationship Id="rId1401" Type="http://schemas.openxmlformats.org/officeDocument/2006/relationships/hyperlink" Target="https://hipgive.org/wp-content/uploads/2016/11/Tax-Exempt-Letter-Official.pdf" TargetMode="External"/><Relationship Id="rId1885" Type="http://schemas.openxmlformats.org/officeDocument/2006/relationships/hyperlink" Target="mailto:jdiziohip@gmail.com" TargetMode="External"/><Relationship Id="rId1402" Type="http://schemas.openxmlformats.org/officeDocument/2006/relationships/hyperlink" Target="https://hipgive.org/wp-content/uploads/2016/11/2014-UNC-Audited-Financial-Statements.pdf" TargetMode="External"/><Relationship Id="rId1886" Type="http://schemas.openxmlformats.org/officeDocument/2006/relationships/hyperlink" Target="mailto:jdizio+hip@gmail.com" TargetMode="External"/><Relationship Id="rId1403" Type="http://schemas.openxmlformats.org/officeDocument/2006/relationships/hyperlink" Target="https://hipgive.org/wp-content/uploads/2016/11/2015-SLI-Operational-Budget.xlsx" TargetMode="External"/><Relationship Id="rId1887" Type="http://schemas.openxmlformats.org/officeDocument/2006/relationships/hyperlink" Target="mailto:fasprilla26@gmail.com" TargetMode="External"/><Relationship Id="rId1404" Type="http://schemas.openxmlformats.org/officeDocument/2006/relationships/hyperlink" Target="http://listos.org" TargetMode="External"/><Relationship Id="rId1888" Type="http://schemas.openxmlformats.org/officeDocument/2006/relationships/hyperlink" Target="http://radioteca.net/audio/organizacion-social-de-comunidades-negras-angela-d/" TargetMode="External"/><Relationship Id="rId1405" Type="http://schemas.openxmlformats.org/officeDocument/2006/relationships/hyperlink" Target="mailto:graciehuerta@gmail.com" TargetMode="External"/><Relationship Id="rId1889" Type="http://schemas.openxmlformats.org/officeDocument/2006/relationships/hyperlink" Target="mailto:jball@jamii.co" TargetMode="External"/><Relationship Id="rId1406" Type="http://schemas.openxmlformats.org/officeDocument/2006/relationships/hyperlink" Target="mailto:graciehuerta@gmail.com" TargetMode="External"/><Relationship Id="rId1407" Type="http://schemas.openxmlformats.org/officeDocument/2006/relationships/hyperlink" Target="mailto:ldhernan53@gmail.com" TargetMode="External"/><Relationship Id="rId1408" Type="http://schemas.openxmlformats.org/officeDocument/2006/relationships/hyperlink" Target="mailto:ldhernan53@gmail.com" TargetMode="External"/><Relationship Id="rId1409" Type="http://schemas.openxmlformats.org/officeDocument/2006/relationships/hyperlink" Target="mailto:katherine@hiponline.org" TargetMode="External"/><Relationship Id="rId1880" Type="http://schemas.openxmlformats.org/officeDocument/2006/relationships/hyperlink" Target="https://hipgive.org/wp-content/uploads/2017/02/Irvine-Fdn-Logo.jpg" TargetMode="External"/><Relationship Id="rId1881" Type="http://schemas.openxmlformats.org/officeDocument/2006/relationships/hyperlink" Target="https://hipgive.org/wp-content/uploads/2017/03/1810Contextos.jpeg" TargetMode="External"/><Relationship Id="rId1882" Type="http://schemas.openxmlformats.org/officeDocument/2006/relationships/hyperlink" Target="https://hipgive.org/wp-content/uploads/2017/06/Donaciones-despues.png" TargetMode="External"/><Relationship Id="rId1883" Type="http://schemas.openxmlformats.org/officeDocument/2006/relationships/hyperlink" Target="https://hipgive.org/wp-content/uploads/2016/11/AL_Investor_Day_Websitesdedit_3_4_16_v2.pdf" TargetMode="External"/><Relationship Id="rId1433" Type="http://schemas.openxmlformats.org/officeDocument/2006/relationships/hyperlink" Target="https://hipgive.org/wp-content/uploads/2017/03/8771501%C2%A9-3-Approval.pdf" TargetMode="External"/><Relationship Id="rId1434" Type="http://schemas.openxmlformats.org/officeDocument/2006/relationships/hyperlink" Target="https://hipgive.org/wp-content/uploads/2017/03/Posibilidad-2015-990PF.pdf" TargetMode="External"/><Relationship Id="rId1435" Type="http://schemas.openxmlformats.org/officeDocument/2006/relationships/hyperlink" Target="https://hipgive.org/wp-content/uploads/2017/03/Posibilidad-Estimated-2017-Budget.rtf" TargetMode="External"/><Relationship Id="rId1436" Type="http://schemas.openxmlformats.org/officeDocument/2006/relationships/hyperlink" Target="https://hipgive.org/wp-content/uploads/2016/11/4206PRCF---IRS-Determination-Letter-2015.pdf" TargetMode="External"/><Relationship Id="rId1437" Type="http://schemas.openxmlformats.org/officeDocument/2006/relationships/hyperlink" Target="mailto:csalazar@gmail.com" TargetMode="External"/><Relationship Id="rId1438" Type="http://schemas.openxmlformats.org/officeDocument/2006/relationships/hyperlink" Target="mailto:csalazar@fcpr.org" TargetMode="External"/><Relationship Id="rId1439" Type="http://schemas.openxmlformats.org/officeDocument/2006/relationships/hyperlink" Target="mailto:csalazar@fcpr.org" TargetMode="External"/><Relationship Id="rId609" Type="http://schemas.openxmlformats.org/officeDocument/2006/relationships/hyperlink" Target="mailto:ntoledo@thencshp.org" TargetMode="External"/><Relationship Id="rId608" Type="http://schemas.openxmlformats.org/officeDocument/2006/relationships/hyperlink" Target="mailto:maritzah@sas.upenn.edu" TargetMode="External"/><Relationship Id="rId607" Type="http://schemas.openxmlformats.org/officeDocument/2006/relationships/hyperlink" Target="mailto:info@vamosjuntos.org" TargetMode="External"/><Relationship Id="rId602" Type="http://schemas.openxmlformats.org/officeDocument/2006/relationships/hyperlink" Target="mailto:cgarcia@alianzaamericas.org" TargetMode="External"/><Relationship Id="rId601" Type="http://schemas.openxmlformats.org/officeDocument/2006/relationships/hyperlink" Target="https://hipgive.org/wp-content/uploads/2016/11/AlianzaAmericas-IRS-Determination.pdf" TargetMode="External"/><Relationship Id="rId600" Type="http://schemas.openxmlformats.org/officeDocument/2006/relationships/hyperlink" Target="mailto:alioskaperezbaldovinos@gmail.com" TargetMode="External"/><Relationship Id="rId606" Type="http://schemas.openxmlformats.org/officeDocument/2006/relationships/hyperlink" Target="https://hipgive.org/wp-content/uploads/2016/11/4087501c3-Juntos-2003.pdf" TargetMode="External"/><Relationship Id="rId605" Type="http://schemas.openxmlformats.org/officeDocument/2006/relationships/hyperlink" Target="https://hipgive.org/wp-content/uploads/2017/12/2017AlianzaAmericas-Board.xlsx" TargetMode="External"/><Relationship Id="rId604" Type="http://schemas.openxmlformats.org/officeDocument/2006/relationships/hyperlink" Target="mailto:mlemay@alianzaamericas.org" TargetMode="External"/><Relationship Id="rId603" Type="http://schemas.openxmlformats.org/officeDocument/2006/relationships/hyperlink" Target="mailto:cgarcia@alianzaamericas.org" TargetMode="External"/><Relationship Id="rId1430" Type="http://schemas.openxmlformats.org/officeDocument/2006/relationships/hyperlink" Target="mailto:cjanney8@gmail.com" TargetMode="External"/><Relationship Id="rId1431" Type="http://schemas.openxmlformats.org/officeDocument/2006/relationships/hyperlink" Target="mailto:cjanney8@gmail.com" TargetMode="External"/><Relationship Id="rId1432" Type="http://schemas.openxmlformats.org/officeDocument/2006/relationships/hyperlink" Target="https://hipgive.org/wp-content/uploads/2017/03/Posibilidad-Board-of-Directors.rtf" TargetMode="External"/><Relationship Id="rId1422" Type="http://schemas.openxmlformats.org/officeDocument/2006/relationships/hyperlink" Target="mailto:cjanney8@gmail.com" TargetMode="External"/><Relationship Id="rId1423" Type="http://schemas.openxmlformats.org/officeDocument/2006/relationships/hyperlink" Target="https://hipgive.org/wp-content/uploads/2017/03/Posibilidad-Board-of-Directors.rtf" TargetMode="External"/><Relationship Id="rId1424" Type="http://schemas.openxmlformats.org/officeDocument/2006/relationships/hyperlink" Target="https://hipgive.org/wp-content/uploads/2017/03/8771501%C2%A9-3-Approval.pdf" TargetMode="External"/><Relationship Id="rId1425" Type="http://schemas.openxmlformats.org/officeDocument/2006/relationships/hyperlink" Target="https://hipgive.org/wp-content/uploads/2017/03/Posibilidad-2015-990PF.pdf" TargetMode="External"/><Relationship Id="rId1426" Type="http://schemas.openxmlformats.org/officeDocument/2006/relationships/hyperlink" Target="https://hipgive.org/wp-content/uploads/2017/03/Posibilidad-Estimated-2017-Budget.rtf" TargetMode="External"/><Relationship Id="rId1427" Type="http://schemas.openxmlformats.org/officeDocument/2006/relationships/hyperlink" Target="https://hipgive.org/wp-content/uploads/2016/12/501%C2%A9-3-Approval.pdf" TargetMode="External"/><Relationship Id="rId1428" Type="http://schemas.openxmlformats.org/officeDocument/2006/relationships/hyperlink" Target="mailto:cjanney8@gmail.com" TargetMode="External"/><Relationship Id="rId1429" Type="http://schemas.openxmlformats.org/officeDocument/2006/relationships/hyperlink" Target="https://www.youtube.com/watch?v=Cz_TYlNMA6Q&amp;amp;feature=youtu.be" TargetMode="External"/><Relationship Id="rId1420" Type="http://schemas.openxmlformats.org/officeDocument/2006/relationships/hyperlink" Target="https://youtu.be/Cz_TYlNMA6Q" TargetMode="External"/><Relationship Id="rId1421" Type="http://schemas.openxmlformats.org/officeDocument/2006/relationships/hyperlink" Target="mailto:cjanney8@gmail.com" TargetMode="External"/><Relationship Id="rId1059" Type="http://schemas.openxmlformats.org/officeDocument/2006/relationships/hyperlink" Target="https://vimeo.com/193786811" TargetMode="External"/><Relationship Id="rId228" Type="http://schemas.openxmlformats.org/officeDocument/2006/relationships/hyperlink" Target="https://hipgive.org/wp-content/uploads/2017/06/Donaciones-despues.png" TargetMode="External"/><Relationship Id="rId227" Type="http://schemas.openxmlformats.org/officeDocument/2006/relationships/hyperlink" Target="https://hipgive.org/wp-content/uploads/2017/03/1810Contextos.jpeg" TargetMode="External"/><Relationship Id="rId226" Type="http://schemas.openxmlformats.org/officeDocument/2006/relationships/hyperlink" Target="https://hipgive.org/wp-content/uploads/2017/02/Irvine-Fdn-Logo.jpg" TargetMode="External"/><Relationship Id="rId225" Type="http://schemas.openxmlformats.org/officeDocument/2006/relationships/hyperlink" Target="https://hipgive.org/wp-content/uploads/2016/12/wp_focus_dic_2016.sql" TargetMode="External"/><Relationship Id="rId229" Type="http://schemas.openxmlformats.org/officeDocument/2006/relationships/hyperlink" Target="mailto:dmorerag@hotmail.com" TargetMode="External"/><Relationship Id="rId1050" Type="http://schemas.openxmlformats.org/officeDocument/2006/relationships/hyperlink" Target="https://hipgive.org/wp-content/uploads/2016/12/7879ESTATUTOS-FUNDACION-GLORIA-KRIETE.pdf" TargetMode="External"/><Relationship Id="rId220" Type="http://schemas.openxmlformats.org/officeDocument/2006/relationships/hyperlink" Target="https://hipgive.org/wp-content/uploads/2017/06/Donaciones-despues.png" TargetMode="External"/><Relationship Id="rId1051" Type="http://schemas.openxmlformats.org/officeDocument/2006/relationships/hyperlink" Target="mailto:Claudia.chacon@fundaciongloriakriete.org" TargetMode="External"/><Relationship Id="rId1052" Type="http://schemas.openxmlformats.org/officeDocument/2006/relationships/hyperlink" Target="https://vimeo.com/193788542" TargetMode="External"/><Relationship Id="rId1053" Type="http://schemas.openxmlformats.org/officeDocument/2006/relationships/hyperlink" Target="mailto:claudia.chacon@fundaciongloriakriete.org" TargetMode="External"/><Relationship Id="rId1054" Type="http://schemas.openxmlformats.org/officeDocument/2006/relationships/hyperlink" Target="mailto:claudia.chacon@fundaciongloriakriete.org" TargetMode="External"/><Relationship Id="rId224" Type="http://schemas.openxmlformats.org/officeDocument/2006/relationships/hyperlink" Target="https://hipgive.org/wp-content/uploads/2017/03/8501ASACVoluntarios-1.png" TargetMode="External"/><Relationship Id="rId1055" Type="http://schemas.openxmlformats.org/officeDocument/2006/relationships/hyperlink" Target="https://hipgive.org/wp-content/uploads/2017/03/" TargetMode="External"/><Relationship Id="rId223" Type="http://schemas.openxmlformats.org/officeDocument/2006/relationships/hyperlink" Target="mailto:info@ziomo.com" TargetMode="External"/><Relationship Id="rId1056" Type="http://schemas.openxmlformats.org/officeDocument/2006/relationships/hyperlink" Target="https://hipgive.org/wp-content/uploads/2017/03/Total-Budget---FGK.xlsx" TargetMode="External"/><Relationship Id="rId222" Type="http://schemas.openxmlformats.org/officeDocument/2006/relationships/hyperlink" Target="mailto:info@ziomo.com" TargetMode="External"/><Relationship Id="rId1057" Type="http://schemas.openxmlformats.org/officeDocument/2006/relationships/hyperlink" Target="https://hipgive.org/wp-content/uploads/2016/12/3372ESTATUTOS-FUNDACION-GLORIA-KRIETE.pdf" TargetMode="External"/><Relationship Id="rId221" Type="http://schemas.openxmlformats.org/officeDocument/2006/relationships/hyperlink" Target="mailto:test@test.com" TargetMode="External"/><Relationship Id="rId1058" Type="http://schemas.openxmlformats.org/officeDocument/2006/relationships/hyperlink" Target="mailto:claudia.chacon@fundaciongloriakriete.org" TargetMode="External"/><Relationship Id="rId1048" Type="http://schemas.openxmlformats.org/officeDocument/2006/relationships/hyperlink" Target="mailto:jdiziohip@gmail.com" TargetMode="External"/><Relationship Id="rId1049" Type="http://schemas.openxmlformats.org/officeDocument/2006/relationships/hyperlink" Target="mailto:jdizio+hip@gmail.com" TargetMode="External"/><Relationship Id="rId217" Type="http://schemas.openxmlformats.org/officeDocument/2006/relationships/hyperlink" Target="https://hipgive.org/wp-content/uploads/2016/12/wp_focus_dic_2016.sql" TargetMode="External"/><Relationship Id="rId216" Type="http://schemas.openxmlformats.org/officeDocument/2006/relationships/hyperlink" Target="https://hipgive.org/wp-content/uploads/2017/03/8501ASACVoluntarios-1.png" TargetMode="External"/><Relationship Id="rId215" Type="http://schemas.openxmlformats.org/officeDocument/2006/relationships/hyperlink" Target="mailto:info@ziomo.com" TargetMode="External"/><Relationship Id="rId699" Type="http://schemas.openxmlformats.org/officeDocument/2006/relationships/hyperlink" Target="https://hipgive.org/wp-content/uploads/2019/02/Plan-Pais-Inc---IRS-Determination-Letter.pdf" TargetMode="External"/><Relationship Id="rId214" Type="http://schemas.openxmlformats.org/officeDocument/2006/relationships/hyperlink" Target="mailto:info@ziomo.com" TargetMode="External"/><Relationship Id="rId698" Type="http://schemas.openxmlformats.org/officeDocument/2006/relationships/hyperlink" Target="https://hipgive.org/wp-content/uploads/2019/02/Plan-Pais---2018-Operating-Budget-.pdf" TargetMode="External"/><Relationship Id="rId219" Type="http://schemas.openxmlformats.org/officeDocument/2006/relationships/hyperlink" Target="https://hipgive.org/wp-content/uploads/2017/03/1810Contextos.jpeg" TargetMode="External"/><Relationship Id="rId218" Type="http://schemas.openxmlformats.org/officeDocument/2006/relationships/hyperlink" Target="https://hipgive.org/wp-content/uploads/2017/02/Irvine-Fdn-Logo.jpg" TargetMode="External"/><Relationship Id="rId693" Type="http://schemas.openxmlformats.org/officeDocument/2006/relationships/hyperlink" Target="mailto:planpais2015@gmail.com" TargetMode="External"/><Relationship Id="rId1040" Type="http://schemas.openxmlformats.org/officeDocument/2006/relationships/hyperlink" Target="mailto:bernal.harley@gmail.com" TargetMode="External"/><Relationship Id="rId692" Type="http://schemas.openxmlformats.org/officeDocument/2006/relationships/hyperlink" Target="mailto:nashandreina02@gmail.com" TargetMode="External"/><Relationship Id="rId1041" Type="http://schemas.openxmlformats.org/officeDocument/2006/relationships/hyperlink" Target="mailto:adyharley@gmail.com" TargetMode="External"/><Relationship Id="rId691" Type="http://schemas.openxmlformats.org/officeDocument/2006/relationships/hyperlink" Target="https://hipgive.org/wp-content/uploads/2016/11/IRS-Determination-Letter.pdf" TargetMode="External"/><Relationship Id="rId1042" Type="http://schemas.openxmlformats.org/officeDocument/2006/relationships/hyperlink" Target="mailto:adyharley@gmail.com" TargetMode="External"/><Relationship Id="rId690" Type="http://schemas.openxmlformats.org/officeDocument/2006/relationships/hyperlink" Target="mailto:vick140289@gmail.com" TargetMode="External"/><Relationship Id="rId1043" Type="http://schemas.openxmlformats.org/officeDocument/2006/relationships/hyperlink" Target="mailto:Lizzie@Latnet.org" TargetMode="External"/><Relationship Id="rId213" Type="http://schemas.openxmlformats.org/officeDocument/2006/relationships/hyperlink" Target="https://hipgive.org/wp-content/uploads/2017/06/Donaciones-despues.png" TargetMode="External"/><Relationship Id="rId697" Type="http://schemas.openxmlformats.org/officeDocument/2006/relationships/hyperlink" Target="https://hipgive.org/wp-content/uploads/2019/02/Plan-Pais---990-EZ.pdf" TargetMode="External"/><Relationship Id="rId1044" Type="http://schemas.openxmlformats.org/officeDocument/2006/relationships/hyperlink" Target="mailto:Lizzie@Latnet.org" TargetMode="External"/><Relationship Id="rId212" Type="http://schemas.openxmlformats.org/officeDocument/2006/relationships/hyperlink" Target="https://hipgive.org/wp-content/uploads/2017/03/1810Contextos.jpeg" TargetMode="External"/><Relationship Id="rId696" Type="http://schemas.openxmlformats.org/officeDocument/2006/relationships/hyperlink" Target="https://hipgive.org/wp-content/uploads/2019/02/Plan-Pais-Inc-IRS-Determination-Letter.pdf" TargetMode="External"/><Relationship Id="rId1045" Type="http://schemas.openxmlformats.org/officeDocument/2006/relationships/hyperlink" Target="http://mismos.se" TargetMode="External"/><Relationship Id="rId211" Type="http://schemas.openxmlformats.org/officeDocument/2006/relationships/hyperlink" Target="https://hipgive.org/wp-content/uploads/2017/02/Irvine-Fdn-Logo.jpg" TargetMode="External"/><Relationship Id="rId695" Type="http://schemas.openxmlformats.org/officeDocument/2006/relationships/hyperlink" Target="https://hipgive.org/wp-content/uploads/2019/02/Plan-Pais---Board-Member-List-.pdf" TargetMode="External"/><Relationship Id="rId1046" Type="http://schemas.openxmlformats.org/officeDocument/2006/relationships/hyperlink" Target="https://www.facebook.com/AprendamosJuntosAC/videos/920901131315312/" TargetMode="External"/><Relationship Id="rId210" Type="http://schemas.openxmlformats.org/officeDocument/2006/relationships/hyperlink" Target="https://hipgive.org/wp-content/uploads/2016/12/wp_focus_dic_2016.sql" TargetMode="External"/><Relationship Id="rId694" Type="http://schemas.openxmlformats.org/officeDocument/2006/relationships/hyperlink" Target="mailto:UF@planpais.com" TargetMode="External"/><Relationship Id="rId1047" Type="http://schemas.openxmlformats.org/officeDocument/2006/relationships/hyperlink" Target="mailto:aprendamosjuntoscont@yahoo.com" TargetMode="External"/><Relationship Id="rId249" Type="http://schemas.openxmlformats.org/officeDocument/2006/relationships/hyperlink" Target="https://hipgive.org/wp-content/uploads/2017/03/1810Contextos.jpeg" TargetMode="External"/><Relationship Id="rId248" Type="http://schemas.openxmlformats.org/officeDocument/2006/relationships/hyperlink" Target="https://hipgive.org/wp-content/uploads/2017/02/Irvine-Fdn-Logo.jpg" TargetMode="External"/><Relationship Id="rId247" Type="http://schemas.openxmlformats.org/officeDocument/2006/relationships/hyperlink" Target="https://hipgive.org/wp-content/uploads/2016/12/wp_focus_dic_2016.sql" TargetMode="External"/><Relationship Id="rId1070" Type="http://schemas.openxmlformats.org/officeDocument/2006/relationships/hyperlink" Target="mailto:dg.isaacescobar@gmail.com" TargetMode="External"/><Relationship Id="rId1071" Type="http://schemas.openxmlformats.org/officeDocument/2006/relationships/hyperlink" Target="mailto:dg.isaacescobar@gmail.com" TargetMode="External"/><Relationship Id="rId1072" Type="http://schemas.openxmlformats.org/officeDocument/2006/relationships/hyperlink" Target="mailto:dg.isaacescobar@gmail.com" TargetMode="External"/><Relationship Id="rId242" Type="http://schemas.openxmlformats.org/officeDocument/2006/relationships/hyperlink" Target="https://hipgive.org/wp-content/uploads/2017/03/1810Contextos.jpeg" TargetMode="External"/><Relationship Id="rId1073" Type="http://schemas.openxmlformats.org/officeDocument/2006/relationships/hyperlink" Target="mailto:diegoduque760@gmail.com" TargetMode="External"/><Relationship Id="rId241" Type="http://schemas.openxmlformats.org/officeDocument/2006/relationships/hyperlink" Target="https://hipgive.org/wp-content/uploads/2017/02/Irvine-Fdn-Logo.jpg" TargetMode="External"/><Relationship Id="rId1074" Type="http://schemas.openxmlformats.org/officeDocument/2006/relationships/hyperlink" Target="mailto:martinez.mj2@gmail.com" TargetMode="External"/><Relationship Id="rId240" Type="http://schemas.openxmlformats.org/officeDocument/2006/relationships/hyperlink" Target="https://hipgive.org/wp-content/uploads/2016/12/wp_focus_dic_2016.sql" TargetMode="External"/><Relationship Id="rId1075" Type="http://schemas.openxmlformats.org/officeDocument/2006/relationships/hyperlink" Target="mailto:martinez.mj2@gmail.com" TargetMode="External"/><Relationship Id="rId1076" Type="http://schemas.openxmlformats.org/officeDocument/2006/relationships/hyperlink" Target="mailto:francescocardo@gmail.com" TargetMode="External"/><Relationship Id="rId246" Type="http://schemas.openxmlformats.org/officeDocument/2006/relationships/hyperlink" Target="https://hipgive.org/wp-content/uploads/2017/03/8501ASACVoluntarios-1.png" TargetMode="External"/><Relationship Id="rId1077" Type="http://schemas.openxmlformats.org/officeDocument/2006/relationships/hyperlink" Target="mailto:rioisquizal@hotmail.com" TargetMode="External"/><Relationship Id="rId245" Type="http://schemas.openxmlformats.org/officeDocument/2006/relationships/hyperlink" Target="mailto:info@ziomo.com" TargetMode="External"/><Relationship Id="rId1078" Type="http://schemas.openxmlformats.org/officeDocument/2006/relationships/hyperlink" Target="mailto:juntadirectivadeamris@gmail.com" TargetMode="External"/><Relationship Id="rId244" Type="http://schemas.openxmlformats.org/officeDocument/2006/relationships/hyperlink" Target="mailto:info@ziomo.com" TargetMode="External"/><Relationship Id="rId1079" Type="http://schemas.openxmlformats.org/officeDocument/2006/relationships/hyperlink" Target="mailto:hwntelpaso@gmail.com" TargetMode="External"/><Relationship Id="rId243" Type="http://schemas.openxmlformats.org/officeDocument/2006/relationships/hyperlink" Target="https://hipgive.org/wp-content/uploads/2017/06/Donaciones-despues.png" TargetMode="External"/><Relationship Id="rId239" Type="http://schemas.openxmlformats.org/officeDocument/2006/relationships/hyperlink" Target="https://hipgive.org/wp-content/uploads/2017/03/8501ASACVoluntarios-1.png" TargetMode="External"/><Relationship Id="rId238" Type="http://schemas.openxmlformats.org/officeDocument/2006/relationships/hyperlink" Target="mailto:info@ziomo.com" TargetMode="External"/><Relationship Id="rId237" Type="http://schemas.openxmlformats.org/officeDocument/2006/relationships/hyperlink" Target="mailto:info@ziomo.com" TargetMode="External"/><Relationship Id="rId236" Type="http://schemas.openxmlformats.org/officeDocument/2006/relationships/hyperlink" Target="mailto:fatima@hiponline.org" TargetMode="External"/><Relationship Id="rId1060" Type="http://schemas.openxmlformats.org/officeDocument/2006/relationships/hyperlink" Target="mailto:claudia.chacon@fundaciongloriakriete.org" TargetMode="External"/><Relationship Id="rId1061" Type="http://schemas.openxmlformats.org/officeDocument/2006/relationships/hyperlink" Target="mailto:claudia.chacon@fundaciongloriakriete.org" TargetMode="External"/><Relationship Id="rId231" Type="http://schemas.openxmlformats.org/officeDocument/2006/relationships/hyperlink" Target="mailto:dmorerag@hotmail.com" TargetMode="External"/><Relationship Id="rId1062" Type="http://schemas.openxmlformats.org/officeDocument/2006/relationships/hyperlink" Target="https://hipgive.org/wp-content/uploads/2017/03/" TargetMode="External"/><Relationship Id="rId230" Type="http://schemas.openxmlformats.org/officeDocument/2006/relationships/hyperlink" Target="mailto:dmorerag@hotmail.com" TargetMode="External"/><Relationship Id="rId1063" Type="http://schemas.openxmlformats.org/officeDocument/2006/relationships/hyperlink" Target="https://hipgive.org/wp-content/uploads/2017/03/Total-Budget---FGK.xlsx" TargetMode="External"/><Relationship Id="rId1064" Type="http://schemas.openxmlformats.org/officeDocument/2006/relationships/hyperlink" Target="mailto:maricela@siren-bayarea.org" TargetMode="External"/><Relationship Id="rId1065" Type="http://schemas.openxmlformats.org/officeDocument/2006/relationships/hyperlink" Target="mailto:maricela@siren-bayarea.org" TargetMode="External"/><Relationship Id="rId235" Type="http://schemas.openxmlformats.org/officeDocument/2006/relationships/hyperlink" Target="mailto:fatima@hiponline.org" TargetMode="External"/><Relationship Id="rId1066" Type="http://schemas.openxmlformats.org/officeDocument/2006/relationships/hyperlink" Target="https://hipgive.org/wp-content/uploads/2016/12/2-2-elasticidad-precio-ingreso-y-cruzada.pdf" TargetMode="External"/><Relationship Id="rId234" Type="http://schemas.openxmlformats.org/officeDocument/2006/relationships/hyperlink" Target="mailto:dmorerag@hotmail.com" TargetMode="External"/><Relationship Id="rId1067" Type="http://schemas.openxmlformats.org/officeDocument/2006/relationships/hyperlink" Target="mailto:dank64@hotmail.es" TargetMode="External"/><Relationship Id="rId233" Type="http://schemas.openxmlformats.org/officeDocument/2006/relationships/hyperlink" Target="mailto:dmorerag@hotmail.com" TargetMode="External"/><Relationship Id="rId1068" Type="http://schemas.openxmlformats.org/officeDocument/2006/relationships/hyperlink" Target="mailto:dank64@hotmail.es" TargetMode="External"/><Relationship Id="rId232" Type="http://schemas.openxmlformats.org/officeDocument/2006/relationships/hyperlink" Target="mailto:dmorerag@hotmail.com" TargetMode="External"/><Relationship Id="rId1069" Type="http://schemas.openxmlformats.org/officeDocument/2006/relationships/hyperlink" Target="mailto:dank64@hotmail.es" TargetMode="External"/><Relationship Id="rId1015" Type="http://schemas.openxmlformats.org/officeDocument/2006/relationships/hyperlink" Target="mailto:ada@prosperacoops.org" TargetMode="External"/><Relationship Id="rId1499" Type="http://schemas.openxmlformats.org/officeDocument/2006/relationships/hyperlink" Target="mailto:Sandy@colectivalegal.org" TargetMode="External"/><Relationship Id="rId1016" Type="http://schemas.openxmlformats.org/officeDocument/2006/relationships/hyperlink" Target="https://hipgive.org/wp-content/uploads/2016/11/6640RFC.pdf" TargetMode="External"/><Relationship Id="rId1017" Type="http://schemas.openxmlformats.org/officeDocument/2006/relationships/hyperlink" Target="mailto:convocatorias@aquinadieserinde.org.mx" TargetMode="External"/><Relationship Id="rId1018" Type="http://schemas.openxmlformats.org/officeDocument/2006/relationships/hyperlink" Target="mailto:convocatorias@aquinadieserinde.org.mx" TargetMode="External"/><Relationship Id="rId1019" Type="http://schemas.openxmlformats.org/officeDocument/2006/relationships/hyperlink" Target="mailto:buyiphone7free@gmail.com" TargetMode="External"/><Relationship Id="rId668" Type="http://schemas.openxmlformats.org/officeDocument/2006/relationships/hyperlink" Target="https://hipgive.org/wp-content/uploads/2017/03/Total-Budget---FGK.xlsx" TargetMode="External"/><Relationship Id="rId667" Type="http://schemas.openxmlformats.org/officeDocument/2006/relationships/hyperlink" Target="https://hipgive.org/wp-content/uploads/2017/03/" TargetMode="External"/><Relationship Id="rId666" Type="http://schemas.openxmlformats.org/officeDocument/2006/relationships/hyperlink" Target="mailto:claudia.chacon@fundaciongloriakriete.org" TargetMode="External"/><Relationship Id="rId665" Type="http://schemas.openxmlformats.org/officeDocument/2006/relationships/hyperlink" Target="mailto:claudia.chacon@fundaciongloriakriete.org" TargetMode="External"/><Relationship Id="rId669" Type="http://schemas.openxmlformats.org/officeDocument/2006/relationships/hyperlink" Target="mailto:anahupes@hotmail.com" TargetMode="External"/><Relationship Id="rId1490" Type="http://schemas.openxmlformats.org/officeDocument/2006/relationships/hyperlink" Target="https://hipgive.org/wp-content/uploads/2017/03/8501ASACVoluntarios-1.png" TargetMode="External"/><Relationship Id="rId660" Type="http://schemas.openxmlformats.org/officeDocument/2006/relationships/hyperlink" Target="https://youtu.be/fu2mBTUdj8Q" TargetMode="External"/><Relationship Id="rId1491" Type="http://schemas.openxmlformats.org/officeDocument/2006/relationships/hyperlink" Target="https://hipgive.org/wp-content/uploads/2016/12/wp_focus_dic_2016.sql" TargetMode="External"/><Relationship Id="rId1492" Type="http://schemas.openxmlformats.org/officeDocument/2006/relationships/hyperlink" Target="https://hipgive.org/wp-content/uploads/2017/02/Irvine-Fdn-Logo.jpg" TargetMode="External"/><Relationship Id="rId1493" Type="http://schemas.openxmlformats.org/officeDocument/2006/relationships/hyperlink" Target="https://hipgive.org/wp-content/uploads/2017/03/1810Contextos.jpeg" TargetMode="External"/><Relationship Id="rId1010" Type="http://schemas.openxmlformats.org/officeDocument/2006/relationships/hyperlink" Target="mailto:jorge@elcentroamistad.org" TargetMode="External"/><Relationship Id="rId1494" Type="http://schemas.openxmlformats.org/officeDocument/2006/relationships/hyperlink" Target="https://hipgive.org/wp-content/uploads/2017/06/Donaciones-despues.png" TargetMode="External"/><Relationship Id="rId664" Type="http://schemas.openxmlformats.org/officeDocument/2006/relationships/hyperlink" Target="https://vimeo.com/193766582" TargetMode="External"/><Relationship Id="rId1011" Type="http://schemas.openxmlformats.org/officeDocument/2006/relationships/hyperlink" Target="mailto:almadtroncoso@yahoo.com.mx" TargetMode="External"/><Relationship Id="rId1495" Type="http://schemas.openxmlformats.org/officeDocument/2006/relationships/hyperlink" Target="mailto:almadtroncoso@yahoo.com.mx" TargetMode="External"/><Relationship Id="rId663" Type="http://schemas.openxmlformats.org/officeDocument/2006/relationships/hyperlink" Target="mailto:claudia.chacon@fundaciongloriakriete.org" TargetMode="External"/><Relationship Id="rId1012" Type="http://schemas.openxmlformats.org/officeDocument/2006/relationships/hyperlink" Target="mailto:MiguelV@openmailbox.org" TargetMode="External"/><Relationship Id="rId1496" Type="http://schemas.openxmlformats.org/officeDocument/2006/relationships/hyperlink" Target="https://hipgive.org/wp-content/uploads/2016/11/501c3" TargetMode="External"/><Relationship Id="rId662" Type="http://schemas.openxmlformats.org/officeDocument/2006/relationships/hyperlink" Target="https://hipgive.org/wp-content/uploads/2016/12/CREDENCIAL-FUNDACION-GLORIA-DE-KRIETE.pdf" TargetMode="External"/><Relationship Id="rId1013" Type="http://schemas.openxmlformats.org/officeDocument/2006/relationships/hyperlink" Target="mailto:MiguelV@openmailbox.org" TargetMode="External"/><Relationship Id="rId1497" Type="http://schemas.openxmlformats.org/officeDocument/2006/relationships/hyperlink" Target="mailto:victoria@colectivalegal.org" TargetMode="External"/><Relationship Id="rId661" Type="http://schemas.openxmlformats.org/officeDocument/2006/relationships/hyperlink" Target="mailto:joseluis.sanabria@fundafam.org.sv" TargetMode="External"/><Relationship Id="rId1014" Type="http://schemas.openxmlformats.org/officeDocument/2006/relationships/hyperlink" Target="mailto:info@prospercoops.org" TargetMode="External"/><Relationship Id="rId1498" Type="http://schemas.openxmlformats.org/officeDocument/2006/relationships/hyperlink" Target="http://hipgive.org" TargetMode="External"/><Relationship Id="rId1004" Type="http://schemas.openxmlformats.org/officeDocument/2006/relationships/hyperlink" Target="mailto:adela@salvati.org.mx" TargetMode="External"/><Relationship Id="rId1488" Type="http://schemas.openxmlformats.org/officeDocument/2006/relationships/hyperlink" Target="mailto:info@ziomo.com" TargetMode="External"/><Relationship Id="rId1005" Type="http://schemas.openxmlformats.org/officeDocument/2006/relationships/hyperlink" Target="https://hipgive.org/wp-content/uploads/2016/11/IRS-Letter-AMISTAD.pdf" TargetMode="External"/><Relationship Id="rId1489" Type="http://schemas.openxmlformats.org/officeDocument/2006/relationships/hyperlink" Target="mailto:info@ziomo.com" TargetMode="External"/><Relationship Id="rId1006" Type="http://schemas.openxmlformats.org/officeDocument/2006/relationships/hyperlink" Target="mailto:jorge@elcentroamistad.org" TargetMode="External"/><Relationship Id="rId1007" Type="http://schemas.openxmlformats.org/officeDocument/2006/relationships/hyperlink" Target="http://www.justiciarefrescante.com" TargetMode="External"/><Relationship Id="rId1008" Type="http://schemas.openxmlformats.org/officeDocument/2006/relationships/hyperlink" Target="http://www.justiciarefrescante.com" TargetMode="External"/><Relationship Id="rId1009" Type="http://schemas.openxmlformats.org/officeDocument/2006/relationships/hyperlink" Target="https://vimeo.com/188692780" TargetMode="External"/><Relationship Id="rId657" Type="http://schemas.openxmlformats.org/officeDocument/2006/relationships/hyperlink" Target="mailto:josemoreno.mkt@gmail.com" TargetMode="External"/><Relationship Id="rId656" Type="http://schemas.openxmlformats.org/officeDocument/2006/relationships/hyperlink" Target="mailto:josemoreno.mkt@gmail.com" TargetMode="External"/><Relationship Id="rId655" Type="http://schemas.openxmlformats.org/officeDocument/2006/relationships/hyperlink" Target="https://hipgive.org/wp-content/uploads/2017/06/Donaciones-despues.png" TargetMode="External"/><Relationship Id="rId654" Type="http://schemas.openxmlformats.org/officeDocument/2006/relationships/hyperlink" Target="https://hipgive.org/wp-content/uploads/2017/03/1810Contextos.jpeg" TargetMode="External"/><Relationship Id="rId659" Type="http://schemas.openxmlformats.org/officeDocument/2006/relationships/hyperlink" Target="mailto:joseluis.sanabria@fundafam.org.sv" TargetMode="External"/><Relationship Id="rId658" Type="http://schemas.openxmlformats.org/officeDocument/2006/relationships/hyperlink" Target="https://hipgive.org/wp-content/uploads/2016/11/Estatutos-originales-escaneados.pdf" TargetMode="External"/><Relationship Id="rId1480" Type="http://schemas.openxmlformats.org/officeDocument/2006/relationships/hyperlink" Target="mailto:verdugo.ramon@gmail.com" TargetMode="External"/><Relationship Id="rId1481" Type="http://schemas.openxmlformats.org/officeDocument/2006/relationships/hyperlink" Target="mailto:info@ziomo.com" TargetMode="External"/><Relationship Id="rId1482" Type="http://schemas.openxmlformats.org/officeDocument/2006/relationships/hyperlink" Target="mailto:info@ziomo.com" TargetMode="External"/><Relationship Id="rId1483" Type="http://schemas.openxmlformats.org/officeDocument/2006/relationships/hyperlink" Target="https://hipgive.org/wp-content/uploads/2017/03/8501ASACVoluntarios-1.png" TargetMode="External"/><Relationship Id="rId653" Type="http://schemas.openxmlformats.org/officeDocument/2006/relationships/hyperlink" Target="https://hipgive.org/wp-content/uploads/2017/02/Irvine-Fdn-Logo.jpg" TargetMode="External"/><Relationship Id="rId1000" Type="http://schemas.openxmlformats.org/officeDocument/2006/relationships/hyperlink" Target="https://hipgive.org/wp-content/uploads/2017/01/NSNP_501(c)3-status.pdf" TargetMode="External"/><Relationship Id="rId1484" Type="http://schemas.openxmlformats.org/officeDocument/2006/relationships/hyperlink" Target="https://hipgive.org/wp-content/uploads/2016/12/wp_focus_dic_2016.sql" TargetMode="External"/><Relationship Id="rId652" Type="http://schemas.openxmlformats.org/officeDocument/2006/relationships/hyperlink" Target="https://hipgive.org/wp-content/uploads/2016/12/wp_focus_dic_2016.sql" TargetMode="External"/><Relationship Id="rId1001" Type="http://schemas.openxmlformats.org/officeDocument/2006/relationships/hyperlink" Target="https://hipgive.org/wp-content/uploads/2017/01/6.30.16-draft.pdf" TargetMode="External"/><Relationship Id="rId1485" Type="http://schemas.openxmlformats.org/officeDocument/2006/relationships/hyperlink" Target="https://hipgive.org/wp-content/uploads/2017/02/Irvine-Fdn-Logo.jpg" TargetMode="External"/><Relationship Id="rId651" Type="http://schemas.openxmlformats.org/officeDocument/2006/relationships/hyperlink" Target="https://hipgive.org/wp-content/uploads/2017/03/8501ASACVoluntarios-1.png" TargetMode="External"/><Relationship Id="rId1002" Type="http://schemas.openxmlformats.org/officeDocument/2006/relationships/hyperlink" Target="https://hipgive.org/wp-content/uploads/2017/01/FY17-Budget-Overview-Budget---FY17-P&amp;L-w-Capital-Improvements.pdf" TargetMode="External"/><Relationship Id="rId1486" Type="http://schemas.openxmlformats.org/officeDocument/2006/relationships/hyperlink" Target="https://hipgive.org/wp-content/uploads/2017/03/1810Contextos.jpeg" TargetMode="External"/><Relationship Id="rId650" Type="http://schemas.openxmlformats.org/officeDocument/2006/relationships/hyperlink" Target="mailto:info@ziomo.com" TargetMode="External"/><Relationship Id="rId1003" Type="http://schemas.openxmlformats.org/officeDocument/2006/relationships/hyperlink" Target="https://www.youtube.com/watch?v=sSqZyVVxRS4" TargetMode="External"/><Relationship Id="rId1487" Type="http://schemas.openxmlformats.org/officeDocument/2006/relationships/hyperlink" Target="https://hipgive.org/wp-content/uploads/2017/06/Donaciones-despues.png" TargetMode="External"/><Relationship Id="rId1037" Type="http://schemas.openxmlformats.org/officeDocument/2006/relationships/hyperlink" Target="http://mayaversatil.simplesite.com/418508316http://mayaversatil.simplesite.com/418507503The" TargetMode="External"/><Relationship Id="rId1038" Type="http://schemas.openxmlformats.org/officeDocument/2006/relationships/hyperlink" Target="mailto:mayaversatil@gmail.com" TargetMode="External"/><Relationship Id="rId1039" Type="http://schemas.openxmlformats.org/officeDocument/2006/relationships/hyperlink" Target="https://hipgive.org/wp-content/uploads/2016/11/Acta-Constitutiva-Pro-Nin%CC%83ez..compressed.pdf" TargetMode="External"/><Relationship Id="rId206" Type="http://schemas.openxmlformats.org/officeDocument/2006/relationships/hyperlink" Target="mailto:Mary@hipinline.org" TargetMode="External"/><Relationship Id="rId205" Type="http://schemas.openxmlformats.org/officeDocument/2006/relationships/hyperlink" Target="mailto:Mary@hipinline.org" TargetMode="External"/><Relationship Id="rId689" Type="http://schemas.openxmlformats.org/officeDocument/2006/relationships/hyperlink" Target="mailto:fabrisio_lokillo@hotmail.com" TargetMode="External"/><Relationship Id="rId204" Type="http://schemas.openxmlformats.org/officeDocument/2006/relationships/hyperlink" Target="mailto:Mary@hiponline.org" TargetMode="External"/><Relationship Id="rId688" Type="http://schemas.openxmlformats.org/officeDocument/2006/relationships/hyperlink" Target="mailto:fabrisio_lokillo@hotmail.com" TargetMode="External"/><Relationship Id="rId203" Type="http://schemas.openxmlformats.org/officeDocument/2006/relationships/hyperlink" Target="https://hipgive.org/wp-content/uploads/2017/06/Donaciones-despues.png" TargetMode="External"/><Relationship Id="rId687" Type="http://schemas.openxmlformats.org/officeDocument/2006/relationships/hyperlink" Target="https://hipgive.org/wp-content/uploads/2017/06/Donaciones-despues.png" TargetMode="External"/><Relationship Id="rId209" Type="http://schemas.openxmlformats.org/officeDocument/2006/relationships/hyperlink" Target="https://hipgive.org/wp-content/uploads/2017/03/8501ASACVoluntarios-1.png" TargetMode="External"/><Relationship Id="rId208" Type="http://schemas.openxmlformats.org/officeDocument/2006/relationships/hyperlink" Target="mailto:info@ziomo.com" TargetMode="External"/><Relationship Id="rId207" Type="http://schemas.openxmlformats.org/officeDocument/2006/relationships/hyperlink" Target="mailto:info@ziomo.com" TargetMode="External"/><Relationship Id="rId682" Type="http://schemas.openxmlformats.org/officeDocument/2006/relationships/hyperlink" Target="mailto:info@ziomo.com" TargetMode="External"/><Relationship Id="rId681" Type="http://schemas.openxmlformats.org/officeDocument/2006/relationships/hyperlink" Target="mailto:info@ziomo.com" TargetMode="External"/><Relationship Id="rId1030" Type="http://schemas.openxmlformats.org/officeDocument/2006/relationships/hyperlink" Target="mailto:antsetikac@yahoo.com" TargetMode="External"/><Relationship Id="rId680" Type="http://schemas.openxmlformats.org/officeDocument/2006/relationships/hyperlink" Target="mailto:asd@asd.casd" TargetMode="External"/><Relationship Id="rId1031" Type="http://schemas.openxmlformats.org/officeDocument/2006/relationships/hyperlink" Target="mailto:antsetikac@yahoo.com" TargetMode="External"/><Relationship Id="rId1032" Type="http://schemas.openxmlformats.org/officeDocument/2006/relationships/hyperlink" Target="mailto:victor.delapava@puntomaxter.com" TargetMode="External"/><Relationship Id="rId202" Type="http://schemas.openxmlformats.org/officeDocument/2006/relationships/hyperlink" Target="https://hipgive.org/wp-content/uploads/2017/03/1810Contextos.jpeg" TargetMode="External"/><Relationship Id="rId686" Type="http://schemas.openxmlformats.org/officeDocument/2006/relationships/hyperlink" Target="https://hipgive.org/wp-content/uploads/2017/03/1810Contextos.jpeg" TargetMode="External"/><Relationship Id="rId1033" Type="http://schemas.openxmlformats.org/officeDocument/2006/relationships/hyperlink" Target="mailto:victor.delapava@puntomaxter.com" TargetMode="External"/><Relationship Id="rId201" Type="http://schemas.openxmlformats.org/officeDocument/2006/relationships/hyperlink" Target="https://hipgive.org/wp-content/uploads/2017/02/Irvine-Fdn-Logo.jpg" TargetMode="External"/><Relationship Id="rId685" Type="http://schemas.openxmlformats.org/officeDocument/2006/relationships/hyperlink" Target="https://hipgive.org/wp-content/uploads/2017/02/Irvine-Fdn-Logo.jpg" TargetMode="External"/><Relationship Id="rId1034" Type="http://schemas.openxmlformats.org/officeDocument/2006/relationships/hyperlink" Target="mailto:flaviomalheirosjr@gmail.com" TargetMode="External"/><Relationship Id="rId200" Type="http://schemas.openxmlformats.org/officeDocument/2006/relationships/hyperlink" Target="https://hipgive.org/wp-content/uploads/2016/12/wp_focus_dic_2016.sql" TargetMode="External"/><Relationship Id="rId684" Type="http://schemas.openxmlformats.org/officeDocument/2006/relationships/hyperlink" Target="https://hipgive.org/wp-content/uploads/2016/12/wp_focus_dic_2016.sql" TargetMode="External"/><Relationship Id="rId1035" Type="http://schemas.openxmlformats.org/officeDocument/2006/relationships/hyperlink" Target="mailto:flaviomalheirosjr@gmail.com" TargetMode="External"/><Relationship Id="rId683" Type="http://schemas.openxmlformats.org/officeDocument/2006/relationships/hyperlink" Target="https://hipgive.org/wp-content/uploads/2017/03/8501ASACVoluntarios-1.png" TargetMode="External"/><Relationship Id="rId1036" Type="http://schemas.openxmlformats.org/officeDocument/2006/relationships/hyperlink" Target="mailto:mayaversatil@gmail.com" TargetMode="External"/><Relationship Id="rId1026" Type="http://schemas.openxmlformats.org/officeDocument/2006/relationships/hyperlink" Target="mailto:mwiggins@duke.edu" TargetMode="External"/><Relationship Id="rId1027" Type="http://schemas.openxmlformats.org/officeDocument/2006/relationships/hyperlink" Target="mailto:unidos@feetin2worlds.org" TargetMode="External"/><Relationship Id="rId1028" Type="http://schemas.openxmlformats.org/officeDocument/2006/relationships/hyperlink" Target="mailto:eduardohdzing@gmail.com" TargetMode="External"/><Relationship Id="rId1029" Type="http://schemas.openxmlformats.org/officeDocument/2006/relationships/hyperlink" Target="mailto:eduardohdzing@gmail.com" TargetMode="External"/><Relationship Id="rId679" Type="http://schemas.openxmlformats.org/officeDocument/2006/relationships/hyperlink" Target="https://hipgive.org/wp-content/uploads/2019/04/IRS-letter-of-determination.pdf" TargetMode="External"/><Relationship Id="rId678" Type="http://schemas.openxmlformats.org/officeDocument/2006/relationships/hyperlink" Target="https://hipgive.org/wp-content/uploads/2019/06/Enlace-Comunitario-W-9.pdf" TargetMode="External"/><Relationship Id="rId677" Type="http://schemas.openxmlformats.org/officeDocument/2006/relationships/hyperlink" Target="https://hipgive.org/wp-content/uploads/2019/04/EC-Board-of-Directors-One-Page-Updated-January-2019.pdf" TargetMode="External"/><Relationship Id="rId676" Type="http://schemas.openxmlformats.org/officeDocument/2006/relationships/hyperlink" Target="mailto:jsalinas@enlacenm.org" TargetMode="External"/><Relationship Id="rId671" Type="http://schemas.openxmlformats.org/officeDocument/2006/relationships/hyperlink" Target="mailto:fundecom_1@yahoo.com" TargetMode="External"/><Relationship Id="rId670" Type="http://schemas.openxmlformats.org/officeDocument/2006/relationships/hyperlink" Target="mailto:anahupes@hotmail.com" TargetMode="External"/><Relationship Id="rId1020" Type="http://schemas.openxmlformats.org/officeDocument/2006/relationships/hyperlink" Target="mailto:buyiphone7free@gmail.com" TargetMode="External"/><Relationship Id="rId1021" Type="http://schemas.openxmlformats.org/officeDocument/2006/relationships/hyperlink" Target="mailto:karen@namaste-direct.org" TargetMode="External"/><Relationship Id="rId675" Type="http://schemas.openxmlformats.org/officeDocument/2006/relationships/hyperlink" Target="mailto:jsalinas@enlacenm.org" TargetMode="External"/><Relationship Id="rId1022" Type="http://schemas.openxmlformats.org/officeDocument/2006/relationships/hyperlink" Target="https://twitter.com/NamasteGuate" TargetMode="External"/><Relationship Id="rId674" Type="http://schemas.openxmlformats.org/officeDocument/2006/relationships/hyperlink" Target="mailto:Ollin.calli.cm@gmail.com" TargetMode="External"/><Relationship Id="rId1023" Type="http://schemas.openxmlformats.org/officeDocument/2006/relationships/hyperlink" Target="mailto:karen@namaste-direct.org" TargetMode="External"/><Relationship Id="rId673" Type="http://schemas.openxmlformats.org/officeDocument/2006/relationships/hyperlink" Target="mailto:felicitalainez@hotmail.com" TargetMode="External"/><Relationship Id="rId1024" Type="http://schemas.openxmlformats.org/officeDocument/2006/relationships/hyperlink" Target="mailto:mwiggins@duke.edu" TargetMode="External"/><Relationship Id="rId672" Type="http://schemas.openxmlformats.org/officeDocument/2006/relationships/hyperlink" Target="https://www.youtube.com/watch?v=WepBrdYWZfk&amp;" TargetMode="External"/><Relationship Id="rId1025" Type="http://schemas.openxmlformats.org/officeDocument/2006/relationships/hyperlink" Target="https://twitter.com/safistas" TargetMode="External"/><Relationship Id="rId190" Type="http://schemas.openxmlformats.org/officeDocument/2006/relationships/hyperlink" Target="https://hipgive.org/wp-content/uploads/2018/07/Organizational-Budget-18-19.xls" TargetMode="External"/><Relationship Id="rId194" Type="http://schemas.openxmlformats.org/officeDocument/2006/relationships/hyperlink" Target="mailto:anthonzamb@gmail.com" TargetMode="External"/><Relationship Id="rId193" Type="http://schemas.openxmlformats.org/officeDocument/2006/relationships/hyperlink" Target="mailto:zoilagos@gmail.com" TargetMode="External"/><Relationship Id="rId192" Type="http://schemas.openxmlformats.org/officeDocument/2006/relationships/hyperlink" Target="https://youtu.be/Jf6h1C_I_gk" TargetMode="External"/><Relationship Id="rId191" Type="http://schemas.openxmlformats.org/officeDocument/2006/relationships/hyperlink" Target="mailto:zoilagos@gmail.com" TargetMode="External"/><Relationship Id="rId187" Type="http://schemas.openxmlformats.org/officeDocument/2006/relationships/hyperlink" Target="mailto:carmen@circulodevida.org" TargetMode="External"/><Relationship Id="rId186" Type="http://schemas.openxmlformats.org/officeDocument/2006/relationships/hyperlink" Target="mailto:carmen@circulodevida.org" TargetMode="External"/><Relationship Id="rId185" Type="http://schemas.openxmlformats.org/officeDocument/2006/relationships/hyperlink" Target="mailto:mariana@risingfarmworkers.org" TargetMode="External"/><Relationship Id="rId184" Type="http://schemas.openxmlformats.org/officeDocument/2006/relationships/hyperlink" Target="mailto:mariana@risingfarmworkers.org" TargetMode="External"/><Relationship Id="rId189" Type="http://schemas.openxmlformats.org/officeDocument/2006/relationships/hyperlink" Target="https://hipgive.org/wp-content/uploads/2018/07/16-17.pdf" TargetMode="External"/><Relationship Id="rId188" Type="http://schemas.openxmlformats.org/officeDocument/2006/relationships/hyperlink" Target="https://hipgive.org/wp-content/uploads/2018/07/Board-17-18.docx" TargetMode="External"/><Relationship Id="rId183" Type="http://schemas.openxmlformats.org/officeDocument/2006/relationships/hyperlink" Target="mailto:martin@myecfo.com" TargetMode="External"/><Relationship Id="rId182" Type="http://schemas.openxmlformats.org/officeDocument/2006/relationships/hyperlink" Target="https://hipgive.org/wp-content/uploads/2016/11/2015-770572762-0cb64057-F.pdf" TargetMode="External"/><Relationship Id="rId181" Type="http://schemas.openxmlformats.org/officeDocument/2006/relationships/hyperlink" Target="mailto:luis.garzon@umad.edu.mx" TargetMode="External"/><Relationship Id="rId180" Type="http://schemas.openxmlformats.org/officeDocument/2006/relationships/hyperlink" Target="https://youtu.be/n3LPEjdr3tc" TargetMode="External"/><Relationship Id="rId176" Type="http://schemas.openxmlformats.org/officeDocument/2006/relationships/hyperlink" Target="mailto:communications@latinostudentfund.org" TargetMode="External"/><Relationship Id="rId175" Type="http://schemas.openxmlformats.org/officeDocument/2006/relationships/hyperlink" Target="https://www.youtube.com/watch?v=g3MejGhlZvY&amp;" TargetMode="External"/><Relationship Id="rId174" Type="http://schemas.openxmlformats.org/officeDocument/2006/relationships/hyperlink" Target="mailto:vrey@latinostudentfund.org" TargetMode="External"/><Relationship Id="rId173" Type="http://schemas.openxmlformats.org/officeDocument/2006/relationships/hyperlink" Target="https://hipgive.org/wp-content/uploads/2016/11/IRS-501c3-Determination-Letter.pdf" TargetMode="External"/><Relationship Id="rId179" Type="http://schemas.openxmlformats.org/officeDocument/2006/relationships/hyperlink" Target="https://twitter.com/umadpuebla" TargetMode="External"/><Relationship Id="rId178" Type="http://schemas.openxmlformats.org/officeDocument/2006/relationships/hyperlink" Target="mailto:latinocoun@aol.com" TargetMode="External"/><Relationship Id="rId177" Type="http://schemas.openxmlformats.org/officeDocument/2006/relationships/hyperlink" Target="mailto:communications@latinostudentfund.org" TargetMode="External"/><Relationship Id="rId1910" Type="http://schemas.openxmlformats.org/officeDocument/2006/relationships/hyperlink" Target="http://www.thegaap.org/how-to-help/adollaraday&amp;nbsp" TargetMode="External"/><Relationship Id="rId1911" Type="http://schemas.openxmlformats.org/officeDocument/2006/relationships/hyperlink" Target="http://www.thegaap.org/how-to-help/adollaraday" TargetMode="External"/><Relationship Id="rId1912" Type="http://schemas.openxmlformats.org/officeDocument/2006/relationships/hyperlink" Target="mailto:development@thegaap.org" TargetMode="External"/><Relationship Id="rId1913" Type="http://schemas.openxmlformats.org/officeDocument/2006/relationships/hyperlink" Target="mailto:development@thegaap.org" TargetMode="External"/><Relationship Id="rId1914" Type="http://schemas.openxmlformats.org/officeDocument/2006/relationships/hyperlink" Target="mailto:gaby.villanueva@hotmail.com" TargetMode="External"/><Relationship Id="rId1915" Type="http://schemas.openxmlformats.org/officeDocument/2006/relationships/hyperlink" Target="https://youtu.be/Uym6ht3BonM" TargetMode="External"/><Relationship Id="rId1916" Type="http://schemas.openxmlformats.org/officeDocument/2006/relationships/hyperlink" Target="mailto:montsehampshire@hotmail.com" TargetMode="External"/><Relationship Id="rId1917" Type="http://schemas.openxmlformats.org/officeDocument/2006/relationships/hyperlink" Target="mailto:theresaglaplazita@gmail.com" TargetMode="External"/><Relationship Id="rId1918" Type="http://schemas.openxmlformats.org/officeDocument/2006/relationships/hyperlink" Target="mailto:theresaglaplazita@gmail.com" TargetMode="External"/><Relationship Id="rId1919" Type="http://schemas.openxmlformats.org/officeDocument/2006/relationships/hyperlink" Target="mailto:ana@epicqueen.com" TargetMode="External"/><Relationship Id="rId1900" Type="http://schemas.openxmlformats.org/officeDocument/2006/relationships/hyperlink" Target="mailto:comunicaciones@goodneighbors.do" TargetMode="External"/><Relationship Id="rId1901" Type="http://schemas.openxmlformats.org/officeDocument/2006/relationships/hyperlink" Target="mailto:comunicaciones@goodneighbors.do" TargetMode="External"/><Relationship Id="rId1902" Type="http://schemas.openxmlformats.org/officeDocument/2006/relationships/hyperlink" Target="mailto:allan.garcia.88@gmail.com" TargetMode="External"/><Relationship Id="rId1903" Type="http://schemas.openxmlformats.org/officeDocument/2006/relationships/hyperlink" Target="mailto:allan.garcia.88@gmail.com" TargetMode="External"/><Relationship Id="rId1904" Type="http://schemas.openxmlformats.org/officeDocument/2006/relationships/hyperlink" Target="mailto:jjhuaytalla@gmail.com" TargetMode="External"/><Relationship Id="rId1905" Type="http://schemas.openxmlformats.org/officeDocument/2006/relationships/hyperlink" Target="mailto:jjhuaytalla@gmail.com" TargetMode="External"/><Relationship Id="rId1906" Type="http://schemas.openxmlformats.org/officeDocument/2006/relationships/hyperlink" Target="mailto:dvqe_14_1993@hotmail.com" TargetMode="External"/><Relationship Id="rId1907" Type="http://schemas.openxmlformats.org/officeDocument/2006/relationships/hyperlink" Target="mailto:rebeacevedo7@gmail.com" TargetMode="External"/><Relationship Id="rId1908" Type="http://schemas.openxmlformats.org/officeDocument/2006/relationships/hyperlink" Target="https://hipgive.org/wp-content/uploads/2016/11/GAAP-Proof-of-NGO-status-in-Chile.pdf" TargetMode="External"/><Relationship Id="rId1909" Type="http://schemas.openxmlformats.org/officeDocument/2006/relationships/hyperlink" Target="mailto:development@thegaap.org" TargetMode="External"/><Relationship Id="rId198" Type="http://schemas.openxmlformats.org/officeDocument/2006/relationships/hyperlink" Target="mailto:info@ziomo.com" TargetMode="External"/><Relationship Id="rId197" Type="http://schemas.openxmlformats.org/officeDocument/2006/relationships/hyperlink" Target="mailto:info@ziomo.com" TargetMode="External"/><Relationship Id="rId196" Type="http://schemas.openxmlformats.org/officeDocument/2006/relationships/hyperlink" Target="mailto:mcpirmero@asdad.com" TargetMode="External"/><Relationship Id="rId195" Type="http://schemas.openxmlformats.org/officeDocument/2006/relationships/hyperlink" Target="mailto:anthonzamb@gmail.com" TargetMode="External"/><Relationship Id="rId199" Type="http://schemas.openxmlformats.org/officeDocument/2006/relationships/hyperlink" Target="https://hipgive.org/wp-content/uploads/2017/03/8501ASACVoluntarios-1.png" TargetMode="External"/><Relationship Id="rId150" Type="http://schemas.openxmlformats.org/officeDocument/2006/relationships/hyperlink" Target="mailto:jdiziohip@gmail.com" TargetMode="External"/><Relationship Id="rId149" Type="http://schemas.openxmlformats.org/officeDocument/2006/relationships/hyperlink" Target="mailto:dinorah.deharo@solmar.com" TargetMode="External"/><Relationship Id="rId148" Type="http://schemas.openxmlformats.org/officeDocument/2006/relationships/hyperlink" Target="https://vimeo.com/110819791" TargetMode="External"/><Relationship Id="rId1090" Type="http://schemas.openxmlformats.org/officeDocument/2006/relationships/hyperlink" Target="mailto:mariovillegass@hotmail.com" TargetMode="External"/><Relationship Id="rId1091" Type="http://schemas.openxmlformats.org/officeDocument/2006/relationships/hyperlink" Target="https://hipgive.org/wp-content/uploads/2017/01/8957IRS-Letter-of-Exemption.pdf" TargetMode="External"/><Relationship Id="rId1092" Type="http://schemas.openxmlformats.org/officeDocument/2006/relationships/hyperlink" Target="mailto:sjohnson@lorainelcentro.org" TargetMode="External"/><Relationship Id="rId1093" Type="http://schemas.openxmlformats.org/officeDocument/2006/relationships/hyperlink" Target="mailto:sjohnson@lorainelcentro.org" TargetMode="External"/><Relationship Id="rId1094" Type="http://schemas.openxmlformats.org/officeDocument/2006/relationships/hyperlink" Target="mailto:sjohnson@lorainelcentro.org" TargetMode="External"/><Relationship Id="rId143" Type="http://schemas.openxmlformats.org/officeDocument/2006/relationships/hyperlink" Target="mailto:fbustamante@centerforhumanrights.org" TargetMode="External"/><Relationship Id="rId1095" Type="http://schemas.openxmlformats.org/officeDocument/2006/relationships/hyperlink" Target="https://hipgive.org/wp-content/uploads/2017/01/El-Centro-Board-of-Directors.docx" TargetMode="External"/><Relationship Id="rId142" Type="http://schemas.openxmlformats.org/officeDocument/2006/relationships/hyperlink" Target="mailto:fbustamante@centerforhumanrights.org" TargetMode="External"/><Relationship Id="rId1096" Type="http://schemas.openxmlformats.org/officeDocument/2006/relationships/hyperlink" Target="https://hipgive.org/wp-content/uploads/2017/01/3199IRS-Letter-of-Exemption.pdf" TargetMode="External"/><Relationship Id="rId141" Type="http://schemas.openxmlformats.org/officeDocument/2006/relationships/hyperlink" Target="https://youtu.be/20ErlmkuIfQ" TargetMode="External"/><Relationship Id="rId1097" Type="http://schemas.openxmlformats.org/officeDocument/2006/relationships/hyperlink" Target="https://hipgive.org/wp-content/uploads/2017/01/Audit---06.30.15.pdf" TargetMode="External"/><Relationship Id="rId140" Type="http://schemas.openxmlformats.org/officeDocument/2006/relationships/hyperlink" Target="mailto:fbustamante@centerforhumanrights.org" TargetMode="External"/><Relationship Id="rId1098" Type="http://schemas.openxmlformats.org/officeDocument/2006/relationships/hyperlink" Target="https://hipgive.org/wp-content/uploads/2017/01/Budget-2016-2017-Agency.pdf" TargetMode="External"/><Relationship Id="rId147" Type="http://schemas.openxmlformats.org/officeDocument/2006/relationships/hyperlink" Target="mailto:dinorah.deharo@solmar.com" TargetMode="External"/><Relationship Id="rId1099" Type="http://schemas.openxmlformats.org/officeDocument/2006/relationships/hyperlink" Target="mailto:airwin@centrolegal.org" TargetMode="External"/><Relationship Id="rId146" Type="http://schemas.openxmlformats.org/officeDocument/2006/relationships/hyperlink" Target="mailto:maribonabb@gmail.com" TargetMode="External"/><Relationship Id="rId145" Type="http://schemas.openxmlformats.org/officeDocument/2006/relationships/hyperlink" Target="https://www.youtube.com/watch?v=SUwhb7xRP00" TargetMode="External"/><Relationship Id="rId144" Type="http://schemas.openxmlformats.org/officeDocument/2006/relationships/hyperlink" Target="mailto:daniel.arellano07@gmail.com" TargetMode="External"/><Relationship Id="rId139" Type="http://schemas.openxmlformats.org/officeDocument/2006/relationships/hyperlink" Target="https://hipgive.org/wp-content/uploads/2016/11/CHRCL-INC-501(c)(3).pdf" TargetMode="External"/><Relationship Id="rId138" Type="http://schemas.openxmlformats.org/officeDocument/2006/relationships/hyperlink" Target="mailto:ricardo.pereda72@gmail.com" TargetMode="External"/><Relationship Id="rId137" Type="http://schemas.openxmlformats.org/officeDocument/2006/relationships/hyperlink" Target="mailto:ricardo.pereda72@gmail.com" TargetMode="External"/><Relationship Id="rId1080" Type="http://schemas.openxmlformats.org/officeDocument/2006/relationships/hyperlink" Target="mailto:hwntelpaso@gmail.com" TargetMode="External"/><Relationship Id="rId1081" Type="http://schemas.openxmlformats.org/officeDocument/2006/relationships/hyperlink" Target="https://hipgive.org/wp-content/uploads/2016/12/4513ESTATUTOS-FUNDACION-GLORIA-KRIETE.pdf" TargetMode="External"/><Relationship Id="rId1082" Type="http://schemas.openxmlformats.org/officeDocument/2006/relationships/hyperlink" Target="mailto:CLAUDIA.CHACON@FUNDACIONGLORIAKRIETE.ORG" TargetMode="External"/><Relationship Id="rId1083" Type="http://schemas.openxmlformats.org/officeDocument/2006/relationships/hyperlink" Target="https://vimeo.com/193931693" TargetMode="External"/><Relationship Id="rId132" Type="http://schemas.openxmlformats.org/officeDocument/2006/relationships/hyperlink" Target="http://www.tusreqrdos.com" TargetMode="External"/><Relationship Id="rId1084" Type="http://schemas.openxmlformats.org/officeDocument/2006/relationships/hyperlink" Target="mailto:claudia.chacon@fundaciongloriakriete.org" TargetMode="External"/><Relationship Id="rId131" Type="http://schemas.openxmlformats.org/officeDocument/2006/relationships/hyperlink" Target="mailto:ron.oliver@tusreqrdos.com" TargetMode="External"/><Relationship Id="rId1085" Type="http://schemas.openxmlformats.org/officeDocument/2006/relationships/hyperlink" Target="mailto:claudia.chacon@fundaciongloriakriete.org" TargetMode="External"/><Relationship Id="rId130" Type="http://schemas.openxmlformats.org/officeDocument/2006/relationships/hyperlink" Target="mailto:alanlegui@hotmail.com" TargetMode="External"/><Relationship Id="rId1086" Type="http://schemas.openxmlformats.org/officeDocument/2006/relationships/hyperlink" Target="https://hipgive.org/wp-content/uploads/2017/03/" TargetMode="External"/><Relationship Id="rId1087" Type="http://schemas.openxmlformats.org/officeDocument/2006/relationships/hyperlink" Target="https://hipgive.org/wp-content/uploads/2017/03/Total-Budget---FGK.xlsx" TargetMode="External"/><Relationship Id="rId136" Type="http://schemas.openxmlformats.org/officeDocument/2006/relationships/hyperlink" Target="mailto:ron.oliver@tusreqrdos.com" TargetMode="External"/><Relationship Id="rId1088" Type="http://schemas.openxmlformats.org/officeDocument/2006/relationships/hyperlink" Target="mailto:mariovillegass@hotmail.com" TargetMode="External"/><Relationship Id="rId135" Type="http://schemas.openxmlformats.org/officeDocument/2006/relationships/hyperlink" Target="http://www.tusreqrdos.com" TargetMode="External"/><Relationship Id="rId1089" Type="http://schemas.openxmlformats.org/officeDocument/2006/relationships/hyperlink" Target="https://twitter.com/elmesiasmx" TargetMode="External"/><Relationship Id="rId134" Type="http://schemas.openxmlformats.org/officeDocument/2006/relationships/hyperlink" Target="http://www.tusreqrdos.com" TargetMode="External"/><Relationship Id="rId133" Type="http://schemas.openxmlformats.org/officeDocument/2006/relationships/hyperlink" Target="http://www.tusreqrdos.com" TargetMode="External"/><Relationship Id="rId172" Type="http://schemas.openxmlformats.org/officeDocument/2006/relationships/hyperlink" Target="mailto:laurita.tellado@gmail.com" TargetMode="External"/><Relationship Id="rId171" Type="http://schemas.openxmlformats.org/officeDocument/2006/relationships/hyperlink" Target="https://www.facebook.com/pg/LauritaSpinaBifidaProject" TargetMode="External"/><Relationship Id="rId170" Type="http://schemas.openxmlformats.org/officeDocument/2006/relationships/hyperlink" Target="mailto:laurita.tellado@gmail.com" TargetMode="External"/><Relationship Id="rId165" Type="http://schemas.openxmlformats.org/officeDocument/2006/relationships/hyperlink" Target="https://hipgive.org/wp-content/uploads/2016/11/PRCF---IRS-Determination-Letter-2015.pdf" TargetMode="External"/><Relationship Id="rId164" Type="http://schemas.openxmlformats.org/officeDocument/2006/relationships/hyperlink" Target="mailto:guevaraluis133@gmail.com" TargetMode="External"/><Relationship Id="rId163" Type="http://schemas.openxmlformats.org/officeDocument/2006/relationships/hyperlink" Target="mailto:guevaraluis133@gmail.com" TargetMode="External"/><Relationship Id="rId162" Type="http://schemas.openxmlformats.org/officeDocument/2006/relationships/hyperlink" Target="mailto:ecolorado@superselectos.com.sv" TargetMode="External"/><Relationship Id="rId169" Type="http://schemas.openxmlformats.org/officeDocument/2006/relationships/hyperlink" Target="https://hipgive.org/wp-content/uploads/2016/11/IRS_501c3_letter.pdf" TargetMode="External"/><Relationship Id="rId168" Type="http://schemas.openxmlformats.org/officeDocument/2006/relationships/hyperlink" Target="mailto:csalazar@fcpr.org" TargetMode="External"/><Relationship Id="rId167" Type="http://schemas.openxmlformats.org/officeDocument/2006/relationships/hyperlink" Target="mailto:csalazar@fcpr.org" TargetMode="External"/><Relationship Id="rId166" Type="http://schemas.openxmlformats.org/officeDocument/2006/relationships/hyperlink" Target="mailto:csalazar@fcpr.org" TargetMode="External"/><Relationship Id="rId161" Type="http://schemas.openxmlformats.org/officeDocument/2006/relationships/hyperlink" Target="https://www.youtube.com/watch?v=ZjSJt6SS_UU" TargetMode="External"/><Relationship Id="rId160" Type="http://schemas.openxmlformats.org/officeDocument/2006/relationships/hyperlink" Target="mailto:ecolorado@superselectos.com.sv" TargetMode="External"/><Relationship Id="rId159" Type="http://schemas.openxmlformats.org/officeDocument/2006/relationships/hyperlink" Target="https://hipgive.org/wp-content/uploads/2016/11/Registro-Asociaciones-y-Fundaciones-sin-Fines-de-Lucro.pdf" TargetMode="External"/><Relationship Id="rId154" Type="http://schemas.openxmlformats.org/officeDocument/2006/relationships/hyperlink" Target="https://youtu.be/S32B-2BPKxE" TargetMode="External"/><Relationship Id="rId153" Type="http://schemas.openxmlformats.org/officeDocument/2006/relationships/hyperlink" Target="mailto:verdugo.ramon@gmail.com" TargetMode="External"/><Relationship Id="rId152" Type="http://schemas.openxmlformats.org/officeDocument/2006/relationships/hyperlink" Target="https://hipgive.org/wp-content/uploads/2016/11/sat.pdf" TargetMode="External"/><Relationship Id="rId151" Type="http://schemas.openxmlformats.org/officeDocument/2006/relationships/hyperlink" Target="mailto:jdizio+hip@gmail.com" TargetMode="External"/><Relationship Id="rId158" Type="http://schemas.openxmlformats.org/officeDocument/2006/relationships/hyperlink" Target="mailto:don@elbuenpastorlcs.org" TargetMode="External"/><Relationship Id="rId157" Type="http://schemas.openxmlformats.org/officeDocument/2006/relationships/hyperlink" Target="mailto:don@elbuenpastorlcs.org" TargetMode="External"/><Relationship Id="rId156" Type="http://schemas.openxmlformats.org/officeDocument/2006/relationships/hyperlink" Target="mailto:verdugo.ramon@gmail.com" TargetMode="External"/><Relationship Id="rId155" Type="http://schemas.openxmlformats.org/officeDocument/2006/relationships/hyperlink" Target="mailto:verdugo.ramon@gmail.com" TargetMode="External"/><Relationship Id="rId1972" Type="http://schemas.openxmlformats.org/officeDocument/2006/relationships/hyperlink" Target="https://hipgive.org/wp-content/uploads/2017/01/UWD-IRS-c3-Letter-2-28-2014.pdf" TargetMode="External"/><Relationship Id="rId1973" Type="http://schemas.openxmlformats.org/officeDocument/2006/relationships/hyperlink" Target="mailto:alejandra@unitedwedream.org" TargetMode="External"/><Relationship Id="rId1974" Type="http://schemas.openxmlformats.org/officeDocument/2006/relationships/hyperlink" Target="mailto:alejandra@unitedwedream.org" TargetMode="External"/><Relationship Id="rId1975" Type="http://schemas.openxmlformats.org/officeDocument/2006/relationships/hyperlink" Target="mailto:alejandra@unitedwedream.org" TargetMode="External"/><Relationship Id="rId1976" Type="http://schemas.openxmlformats.org/officeDocument/2006/relationships/hyperlink" Target="https://hipgive.org/wp-content/uploads/2017/01/UWD-Board-Roster-11-2016.pdf" TargetMode="External"/><Relationship Id="rId1977" Type="http://schemas.openxmlformats.org/officeDocument/2006/relationships/hyperlink" Target="https://hipgive.org/wp-content/uploads/2017/01/9789UWD-IRS-c3-Letter-2-28-2014.pdf" TargetMode="External"/><Relationship Id="rId1978" Type="http://schemas.openxmlformats.org/officeDocument/2006/relationships/hyperlink" Target="https://hipgive.org/wp-content/uploads/2017/01/UWD-2015-Form-990.PDF" TargetMode="External"/><Relationship Id="rId1979" Type="http://schemas.openxmlformats.org/officeDocument/2006/relationships/hyperlink" Target="https://hipgive.org/wp-content/uploads/2017/01/UWD_Estimated-2017-Budget.pdf" TargetMode="External"/><Relationship Id="rId1970" Type="http://schemas.openxmlformats.org/officeDocument/2006/relationships/hyperlink" Target="mailto:coordinacion@elclosetdesorjuana.org.mx" TargetMode="External"/><Relationship Id="rId1971" Type="http://schemas.openxmlformats.org/officeDocument/2006/relationships/hyperlink" Target="mailto:closet.sorjuana@gmail.com" TargetMode="External"/><Relationship Id="rId1961" Type="http://schemas.openxmlformats.org/officeDocument/2006/relationships/hyperlink" Target="https://hipgive.org/wp-content/uploads/2017/06/Donaciones-despues.png" TargetMode="External"/><Relationship Id="rId1962" Type="http://schemas.openxmlformats.org/officeDocument/2006/relationships/hyperlink" Target="https://hipgive.org/wp-content/uploads/2016/11/F.-420-Inscripcio%CC%81n-de-personeri%CC%81a-juri%CC%81dica-AFIP.pdf" TargetMode="External"/><Relationship Id="rId1963" Type="http://schemas.openxmlformats.org/officeDocument/2006/relationships/hyperlink" Target="mailto:undiaparadar@proyectopuravida.org" TargetMode="External"/><Relationship Id="rId1964" Type="http://schemas.openxmlformats.org/officeDocument/2006/relationships/hyperlink" Target="http://www.undiaparadar.org.ar" TargetMode="External"/><Relationship Id="rId1965" Type="http://schemas.openxmlformats.org/officeDocument/2006/relationships/hyperlink" Target="http://www.undiaparadar.org.ar" TargetMode="External"/><Relationship Id="rId1966" Type="http://schemas.openxmlformats.org/officeDocument/2006/relationships/hyperlink" Target="https://www.youtube.com/watch?v=suaI2Vtg84g" TargetMode="External"/><Relationship Id="rId1967" Type="http://schemas.openxmlformats.org/officeDocument/2006/relationships/hyperlink" Target="mailto:igaldos@proyectopuravida.org" TargetMode="External"/><Relationship Id="rId1968" Type="http://schemas.openxmlformats.org/officeDocument/2006/relationships/hyperlink" Target="mailto:mujeres_7@yahoo.com" TargetMode="External"/><Relationship Id="rId1969" Type="http://schemas.openxmlformats.org/officeDocument/2006/relationships/hyperlink" Target="mailto:ncm3somebody@yahoo.com" TargetMode="External"/><Relationship Id="rId1960" Type="http://schemas.openxmlformats.org/officeDocument/2006/relationships/hyperlink" Target="https://hipgive.org/wp-content/uploads/2017/03/1810Contextos.jpeg" TargetMode="External"/><Relationship Id="rId1510" Type="http://schemas.openxmlformats.org/officeDocument/2006/relationships/hyperlink" Target="mailto:almadtroncoso@yahoo.com.mx" TargetMode="External"/><Relationship Id="rId1994" Type="http://schemas.openxmlformats.org/officeDocument/2006/relationships/hyperlink" Target="mailto:amapolith@gmail.com" TargetMode="External"/><Relationship Id="rId1511" Type="http://schemas.openxmlformats.org/officeDocument/2006/relationships/hyperlink" Target="mailto:dios.teama.18@hotmail.com" TargetMode="External"/><Relationship Id="rId1995" Type="http://schemas.openxmlformats.org/officeDocument/2006/relationships/hyperlink" Target="https://youtu.be/CXmd0xp0TeI" TargetMode="External"/><Relationship Id="rId1512" Type="http://schemas.openxmlformats.org/officeDocument/2006/relationships/hyperlink" Target="mailto:dios.teama.18@hotmail.com" TargetMode="External"/><Relationship Id="rId1996" Type="http://schemas.openxmlformats.org/officeDocument/2006/relationships/hyperlink" Target="mailto:trasoac@yahoo.com" TargetMode="External"/><Relationship Id="rId1513" Type="http://schemas.openxmlformats.org/officeDocument/2006/relationships/hyperlink" Target="mailto:dios.teama.18@hotmail.com" TargetMode="External"/><Relationship Id="rId1997" Type="http://schemas.openxmlformats.org/officeDocument/2006/relationships/hyperlink" Target="mailto:ex.bueno.bs@outlook.com" TargetMode="External"/><Relationship Id="rId1514" Type="http://schemas.openxmlformats.org/officeDocument/2006/relationships/hyperlink" Target="https://hipgive.org/wp-content/uploads/2016/11/*Plaza-501c3-Letter.pdf" TargetMode="External"/><Relationship Id="rId1998" Type="http://schemas.openxmlformats.org/officeDocument/2006/relationships/hyperlink" Target="mailto:ex.bueno.bs@outlook.com" TargetMode="External"/><Relationship Id="rId1515" Type="http://schemas.openxmlformats.org/officeDocument/2006/relationships/hyperlink" Target="mailto:maria.jimenez@plazadelaraza.org" TargetMode="External"/><Relationship Id="rId1999" Type="http://schemas.openxmlformats.org/officeDocument/2006/relationships/hyperlink" Target="mailto:adda@somosunpueblounido.org" TargetMode="External"/><Relationship Id="rId1516" Type="http://schemas.openxmlformats.org/officeDocument/2006/relationships/hyperlink" Target="mailto:maria.jimenez@plazadelaraza.org" TargetMode="External"/><Relationship Id="rId1517" Type="http://schemas.openxmlformats.org/officeDocument/2006/relationships/hyperlink" Target="mailto:maria.jimenez@plazadelaraza.org" TargetMode="External"/><Relationship Id="rId1518" Type="http://schemas.openxmlformats.org/officeDocument/2006/relationships/hyperlink" Target="https://hipgive.org/wp-content/uploads/2017/01/PDLR-BOD-shortList-2017.pdf" TargetMode="External"/><Relationship Id="rId1519" Type="http://schemas.openxmlformats.org/officeDocument/2006/relationships/hyperlink" Target="https://hipgive.org/wp-content/uploads/2017/01/*Plaza-501c3-Letter.pdf" TargetMode="External"/><Relationship Id="rId1990" Type="http://schemas.openxmlformats.org/officeDocument/2006/relationships/hyperlink" Target="https://youtu.be/QvEgBYUzJ8Y" TargetMode="External"/><Relationship Id="rId1991" Type="http://schemas.openxmlformats.org/officeDocument/2006/relationships/hyperlink" Target="mailto:micoachmxcareerplanning@gmail.com" TargetMode="External"/><Relationship Id="rId1992" Type="http://schemas.openxmlformats.org/officeDocument/2006/relationships/hyperlink" Target="mailto:amapolith@gmail.com" TargetMode="External"/><Relationship Id="rId1993" Type="http://schemas.openxmlformats.org/officeDocument/2006/relationships/hyperlink" Target="https://www.youtube.com/watch?v=St17zmOpzzo&amp;" TargetMode="External"/><Relationship Id="rId1983" Type="http://schemas.openxmlformats.org/officeDocument/2006/relationships/hyperlink" Target="mailto:dgutx@icloud.com" TargetMode="External"/><Relationship Id="rId1500" Type="http://schemas.openxmlformats.org/officeDocument/2006/relationships/hyperlink" Target="https://hipgive.org/wp-content/uploads/2016/12/ColectivaBoardMembers.pdf" TargetMode="External"/><Relationship Id="rId1984" Type="http://schemas.openxmlformats.org/officeDocument/2006/relationships/hyperlink" Target="mailto:email@example.com" TargetMode="External"/><Relationship Id="rId1501" Type="http://schemas.openxmlformats.org/officeDocument/2006/relationships/hyperlink" Target="https://hipgive.org/wp-content/uploads/2016/12/501c3-Status.pdf" TargetMode="External"/><Relationship Id="rId1985" Type="http://schemas.openxmlformats.org/officeDocument/2006/relationships/hyperlink" Target="mailto:jdiziohip@gmail.com" TargetMode="External"/><Relationship Id="rId1502" Type="http://schemas.openxmlformats.org/officeDocument/2006/relationships/hyperlink" Target="https://hipgive.org/wp-content/uploads/2016/12/990Information.pdf" TargetMode="External"/><Relationship Id="rId1986" Type="http://schemas.openxmlformats.org/officeDocument/2006/relationships/hyperlink" Target="mailto:jdizio+hip@gmail.com" TargetMode="External"/><Relationship Id="rId1503" Type="http://schemas.openxmlformats.org/officeDocument/2006/relationships/hyperlink" Target="https://hipgive.org/wp-content/uploads/2016/12/CLPAnnualOperatingBudget2016Updated.pdf" TargetMode="External"/><Relationship Id="rId1987" Type="http://schemas.openxmlformats.org/officeDocument/2006/relationships/hyperlink" Target="mailto:info@operacultura.org" TargetMode="External"/><Relationship Id="rId1504" Type="http://schemas.openxmlformats.org/officeDocument/2006/relationships/hyperlink" Target="mailto:victoria@colectivalegal.org" TargetMode="External"/><Relationship Id="rId1988" Type="http://schemas.openxmlformats.org/officeDocument/2006/relationships/hyperlink" Target="https://hipgive.org/wp-content/uploads/2016/11/determination-letter.pdf" TargetMode="External"/><Relationship Id="rId1505" Type="http://schemas.openxmlformats.org/officeDocument/2006/relationships/hyperlink" Target="mailto:Sandy@colectivalegal.org" TargetMode="External"/><Relationship Id="rId1989" Type="http://schemas.openxmlformats.org/officeDocument/2006/relationships/hyperlink" Target="mailto:fuerzalatinapodcast@gmail.com" TargetMode="External"/><Relationship Id="rId1506" Type="http://schemas.openxmlformats.org/officeDocument/2006/relationships/hyperlink" Target="https://hipgive.org/wp-content/uploads/2016/12/ColectivaBoardMembers.pdf" TargetMode="External"/><Relationship Id="rId1507" Type="http://schemas.openxmlformats.org/officeDocument/2006/relationships/hyperlink" Target="https://hipgive.org/wp-content/uploads/2016/12/501c3-Status.pdf" TargetMode="External"/><Relationship Id="rId1508" Type="http://schemas.openxmlformats.org/officeDocument/2006/relationships/hyperlink" Target="https://hipgive.org/wp-content/uploads/2016/12/990Information.pdf" TargetMode="External"/><Relationship Id="rId1509" Type="http://schemas.openxmlformats.org/officeDocument/2006/relationships/hyperlink" Target="https://hipgive.org/wp-content/uploads/2016/12/CLPAnnualOperatingBudget2016Updated.pdf" TargetMode="External"/><Relationship Id="rId1980" Type="http://schemas.openxmlformats.org/officeDocument/2006/relationships/hyperlink" Target="mailto:amanda@asechicago.org" TargetMode="External"/><Relationship Id="rId1981" Type="http://schemas.openxmlformats.org/officeDocument/2006/relationships/hyperlink" Target="mailto:amanda@asechicago.org" TargetMode="External"/><Relationship Id="rId1982" Type="http://schemas.openxmlformats.org/officeDocument/2006/relationships/hyperlink" Target="mailto:dgutx@icloud.com" TargetMode="External"/><Relationship Id="rId1930" Type="http://schemas.openxmlformats.org/officeDocument/2006/relationships/hyperlink" Target="mailto:jdizio+pruebadeemail@gmail.com" TargetMode="External"/><Relationship Id="rId1931" Type="http://schemas.openxmlformats.org/officeDocument/2006/relationships/hyperlink" Target="mailto:andrea@hiponline.org" TargetMode="External"/><Relationship Id="rId1932" Type="http://schemas.openxmlformats.org/officeDocument/2006/relationships/hyperlink" Target="mailto:andrea@hiponline.org" TargetMode="External"/><Relationship Id="rId1933" Type="http://schemas.openxmlformats.org/officeDocument/2006/relationships/hyperlink" Target="https://hipgive.org/wp-content/uploads/2017/06/Untitled-design.png" TargetMode="External"/><Relationship Id="rId1934" Type="http://schemas.openxmlformats.org/officeDocument/2006/relationships/hyperlink" Target="https://hipgive.org/wp-content/uploads/2017/06/6788Untitled-design.png" TargetMode="External"/><Relationship Id="rId1935" Type="http://schemas.openxmlformats.org/officeDocument/2006/relationships/hyperlink" Target="https://hipgive.org/wp-content/uploads/2017/06/7983Untitled-design.png" TargetMode="External"/><Relationship Id="rId1936" Type="http://schemas.openxmlformats.org/officeDocument/2006/relationships/hyperlink" Target="https://hipgive.org/wp-content/uploads/2017/06/2868Untitled-design.png" TargetMode="External"/><Relationship Id="rId1937" Type="http://schemas.openxmlformats.org/officeDocument/2006/relationships/hyperlink" Target="mailto:jdizio+pruebadeemail@gmail.com" TargetMode="External"/><Relationship Id="rId1938" Type="http://schemas.openxmlformats.org/officeDocument/2006/relationships/hyperlink" Target="mailto:jdizio+pruebadeemail@gmail.com" TargetMode="External"/><Relationship Id="rId1939" Type="http://schemas.openxmlformats.org/officeDocument/2006/relationships/hyperlink" Target="mailto:Nancyg100hw@gmail.com" TargetMode="External"/><Relationship Id="rId1920" Type="http://schemas.openxmlformats.org/officeDocument/2006/relationships/hyperlink" Target="mailto:ana@epicqueen.com" TargetMode="External"/><Relationship Id="rId1921" Type="http://schemas.openxmlformats.org/officeDocument/2006/relationships/hyperlink" Target="mailto:melissa@chicanalatina.org" TargetMode="External"/><Relationship Id="rId1922" Type="http://schemas.openxmlformats.org/officeDocument/2006/relationships/hyperlink" Target="mailto:melissa@chicanalatina.org" TargetMode="External"/><Relationship Id="rId1923" Type="http://schemas.openxmlformats.org/officeDocument/2006/relationships/hyperlink" Target="mailto:fineassaul@gmail.com" TargetMode="External"/><Relationship Id="rId1924" Type="http://schemas.openxmlformats.org/officeDocument/2006/relationships/hyperlink" Target="mailto:grupo.y.si@gmail.com" TargetMode="External"/><Relationship Id="rId1925" Type="http://schemas.openxmlformats.org/officeDocument/2006/relationships/hyperlink" Target="mailto:grupo.y.si@gmail.com" TargetMode="External"/><Relationship Id="rId1926" Type="http://schemas.openxmlformats.org/officeDocument/2006/relationships/hyperlink" Target="mailto:cschweitzer@newhavenleon.org" TargetMode="External"/><Relationship Id="rId1927" Type="http://schemas.openxmlformats.org/officeDocument/2006/relationships/hyperlink" Target="https://youtu.be/5Y_3LkXzFlc" TargetMode="External"/><Relationship Id="rId1928" Type="http://schemas.openxmlformats.org/officeDocument/2006/relationships/hyperlink" Target="mailto:nh@newhavenleon.org" TargetMode="External"/><Relationship Id="rId1929" Type="http://schemas.openxmlformats.org/officeDocument/2006/relationships/hyperlink" Target="mailto:jdizio+pruebadeemail@gmail.com" TargetMode="External"/><Relationship Id="rId1950" Type="http://schemas.openxmlformats.org/officeDocument/2006/relationships/hyperlink" Target="mailto:vicky@latinitasmagazine.org" TargetMode="External"/><Relationship Id="rId1951" Type="http://schemas.openxmlformats.org/officeDocument/2006/relationships/hyperlink" Target="mailto:vicky@latinitasmagazine.org" TargetMode="External"/><Relationship Id="rId1952" Type="http://schemas.openxmlformats.org/officeDocument/2006/relationships/hyperlink" Target="mailto:rvargas@usmexicofound.org" TargetMode="External"/><Relationship Id="rId1953" Type="http://schemas.openxmlformats.org/officeDocument/2006/relationships/hyperlink" Target="https://www.youtube.com/watch?v=vtmVQZ72XQk" TargetMode="External"/><Relationship Id="rId1954" Type="http://schemas.openxmlformats.org/officeDocument/2006/relationships/hyperlink" Target="mailto:kperez@usmexicofound.org" TargetMode="External"/><Relationship Id="rId1955" Type="http://schemas.openxmlformats.org/officeDocument/2006/relationships/hyperlink" Target="mailto:info@ziomo.com" TargetMode="External"/><Relationship Id="rId1956" Type="http://schemas.openxmlformats.org/officeDocument/2006/relationships/hyperlink" Target="mailto:info@ziomo.com" TargetMode="External"/><Relationship Id="rId1957" Type="http://schemas.openxmlformats.org/officeDocument/2006/relationships/hyperlink" Target="https://hipgive.org/wp-content/uploads/2017/03/8501ASACVoluntarios-1.png" TargetMode="External"/><Relationship Id="rId1958" Type="http://schemas.openxmlformats.org/officeDocument/2006/relationships/hyperlink" Target="https://hipgive.org/wp-content/uploads/2016/12/wp_focus_dic_2016.sql" TargetMode="External"/><Relationship Id="rId1959" Type="http://schemas.openxmlformats.org/officeDocument/2006/relationships/hyperlink" Target="https://hipgive.org/wp-content/uploads/2017/02/Irvine-Fdn-Logo.jpg" TargetMode="External"/><Relationship Id="rId1940" Type="http://schemas.openxmlformats.org/officeDocument/2006/relationships/hyperlink" Target="mailto:lynn@webcitygirls.com" TargetMode="External"/><Relationship Id="rId1941" Type="http://schemas.openxmlformats.org/officeDocument/2006/relationships/hyperlink" Target="mailto:lynn@webcitygirls.com" TargetMode="External"/><Relationship Id="rId1942" Type="http://schemas.openxmlformats.org/officeDocument/2006/relationships/hyperlink" Target="mailto:monica.gonzalez@operationsmile.org" TargetMode="External"/><Relationship Id="rId1943" Type="http://schemas.openxmlformats.org/officeDocument/2006/relationships/hyperlink" Target="https://hipgive.org/wp-content/uploads/2019/02/Junta-Directiva-OSG_2018.docx" TargetMode="External"/><Relationship Id="rId1944" Type="http://schemas.openxmlformats.org/officeDocument/2006/relationships/hyperlink" Target="https://hipgive.org/wp-content/uploads/2017/12/RTU-FEB-2017.pdf" TargetMode="External"/><Relationship Id="rId1945" Type="http://schemas.openxmlformats.org/officeDocument/2006/relationships/hyperlink" Target="https://hipgive.org/wp-content/uploads/2017/12/ACUERDO-GUBERNATIVO-OPERACION-SONRISA-1.pdf" TargetMode="External"/><Relationship Id="rId1946" Type="http://schemas.openxmlformats.org/officeDocument/2006/relationships/hyperlink" Target="https://hipgive.org/wp-content/uploads/2019/02/Buget-2018.pdf" TargetMode="External"/><Relationship Id="rId1947" Type="http://schemas.openxmlformats.org/officeDocument/2006/relationships/hyperlink" Target="https://hipgive.org/wp-content/uploads/2016/11/Latinitas-501C3-Form.pdf" TargetMode="External"/><Relationship Id="rId1948" Type="http://schemas.openxmlformats.org/officeDocument/2006/relationships/hyperlink" Target="mailto:vicky@latinitasmagazine.org" TargetMode="External"/><Relationship Id="rId1949" Type="http://schemas.openxmlformats.org/officeDocument/2006/relationships/hyperlink" Target="https://www.youtube.com/watch?v=2wMVHpNvqdg" TargetMode="External"/><Relationship Id="rId1576" Type="http://schemas.openxmlformats.org/officeDocument/2006/relationships/hyperlink" Target="mailto:acotchi@yahoo.com" TargetMode="External"/><Relationship Id="rId1577" Type="http://schemas.openxmlformats.org/officeDocument/2006/relationships/hyperlink" Target="mailto:acotchi@yahoo.com" TargetMode="External"/><Relationship Id="rId1578" Type="http://schemas.openxmlformats.org/officeDocument/2006/relationships/hyperlink" Target="mailto:srsanz@gmail.com" TargetMode="External"/><Relationship Id="rId1579" Type="http://schemas.openxmlformats.org/officeDocument/2006/relationships/hyperlink" Target="mailto:srsanz@gmail.com" TargetMode="External"/><Relationship Id="rId509" Type="http://schemas.openxmlformats.org/officeDocument/2006/relationships/hyperlink" Target="https://hipgive.org/wp-content/uploads/2017/01/Nomina_JD_FICA_2014-16-1-1.docx" TargetMode="External"/><Relationship Id="rId508" Type="http://schemas.openxmlformats.org/officeDocument/2006/relationships/hyperlink" Target="mailto:carmengiammattei@gmail.com" TargetMode="External"/><Relationship Id="rId503" Type="http://schemas.openxmlformats.org/officeDocument/2006/relationships/hyperlink" Target="mailto:pcpcultura@nabolom.org" TargetMode="External"/><Relationship Id="rId987" Type="http://schemas.openxmlformats.org/officeDocument/2006/relationships/hyperlink" Target="https://hipgive.org/wp-content/uploads/2017/01/B--IRS-Nonprofit-501(c)(3)-Determination-Letter-(1).pdf" TargetMode="External"/><Relationship Id="rId502" Type="http://schemas.openxmlformats.org/officeDocument/2006/relationships/hyperlink" Target="mailto:pcpcultura@nabolom.org" TargetMode="External"/><Relationship Id="rId986" Type="http://schemas.openxmlformats.org/officeDocument/2006/relationships/hyperlink" Target="mailto:alegalvan.w@gmail.com" TargetMode="External"/><Relationship Id="rId501" Type="http://schemas.openxmlformats.org/officeDocument/2006/relationships/hyperlink" Target="https://hipgive.org/wp-content/uploads/2017/06/2868Untitled-design.png" TargetMode="External"/><Relationship Id="rId985" Type="http://schemas.openxmlformats.org/officeDocument/2006/relationships/hyperlink" Target="mailto:alegalvan.w@gmail.com" TargetMode="External"/><Relationship Id="rId500" Type="http://schemas.openxmlformats.org/officeDocument/2006/relationships/hyperlink" Target="https://hipgive.org/wp-content/uploads/2017/06/7983Untitled-design.png" TargetMode="External"/><Relationship Id="rId984" Type="http://schemas.openxmlformats.org/officeDocument/2006/relationships/hyperlink" Target="mailto:kheilman@tallerpr.org" TargetMode="External"/><Relationship Id="rId507" Type="http://schemas.openxmlformats.org/officeDocument/2006/relationships/hyperlink" Target="mailto:joelpacojo@gmail.com" TargetMode="External"/><Relationship Id="rId506" Type="http://schemas.openxmlformats.org/officeDocument/2006/relationships/hyperlink" Target="mailto:escudero.serapio@gmail.com" TargetMode="External"/><Relationship Id="rId505" Type="http://schemas.openxmlformats.org/officeDocument/2006/relationships/hyperlink" Target="mailto:escudero.serapio@gmail.com" TargetMode="External"/><Relationship Id="rId989" Type="http://schemas.openxmlformats.org/officeDocument/2006/relationships/hyperlink" Target="http://www.mexicanmuseum.org" TargetMode="External"/><Relationship Id="rId504" Type="http://schemas.openxmlformats.org/officeDocument/2006/relationships/hyperlink" Target="mailto:escudero.serapio@gmail.com" TargetMode="External"/><Relationship Id="rId988" Type="http://schemas.openxmlformats.org/officeDocument/2006/relationships/hyperlink" Target="mailto:tbleiweiss@mexicanmuseum.org" TargetMode="External"/><Relationship Id="rId1570" Type="http://schemas.openxmlformats.org/officeDocument/2006/relationships/hyperlink" Target="https://hipgive.org/wp-content/uploads/2017/12/Balance-General-Condesado-Edulibre-2016-1.pdf" TargetMode="External"/><Relationship Id="rId1571" Type="http://schemas.openxmlformats.org/officeDocument/2006/relationships/hyperlink" Target="https://hipgive.org/wp-content/uploads/2017/12/DatosparatransferenciaBancariaES.pdf" TargetMode="External"/><Relationship Id="rId983" Type="http://schemas.openxmlformats.org/officeDocument/2006/relationships/hyperlink" Target="mailto:kheilman@tallerpr.org" TargetMode="External"/><Relationship Id="rId1572" Type="http://schemas.openxmlformats.org/officeDocument/2006/relationships/hyperlink" Target="mailto:haddictive@gmail.com" TargetMode="External"/><Relationship Id="rId982" Type="http://schemas.openxmlformats.org/officeDocument/2006/relationships/hyperlink" Target="mailto:maria@kids-vision.org" TargetMode="External"/><Relationship Id="rId1573" Type="http://schemas.openxmlformats.org/officeDocument/2006/relationships/hyperlink" Target="mailto:haddictive@gmail.com" TargetMode="External"/><Relationship Id="rId981" Type="http://schemas.openxmlformats.org/officeDocument/2006/relationships/hyperlink" Target="mailto:maria@kids-vision.org" TargetMode="External"/><Relationship Id="rId1574" Type="http://schemas.openxmlformats.org/officeDocument/2006/relationships/hyperlink" Target="mailto:casafortaleza@outlook.com" TargetMode="External"/><Relationship Id="rId980" Type="http://schemas.openxmlformats.org/officeDocument/2006/relationships/hyperlink" Target="https://youtu.be/cEqrA0kw4a8" TargetMode="External"/><Relationship Id="rId1575" Type="http://schemas.openxmlformats.org/officeDocument/2006/relationships/hyperlink" Target="mailto:casafortaleza@outlook.com" TargetMode="External"/><Relationship Id="rId1565" Type="http://schemas.openxmlformats.org/officeDocument/2006/relationships/hyperlink" Target="https://youtu.be/06aeIqVL67c" TargetMode="External"/><Relationship Id="rId1566" Type="http://schemas.openxmlformats.org/officeDocument/2006/relationships/hyperlink" Target="mailto:info@edulibre.net" TargetMode="External"/><Relationship Id="rId1567" Type="http://schemas.openxmlformats.org/officeDocument/2006/relationships/hyperlink" Target="https://hipgive.org/wp-content/uploads/2017/02/Acta-de-la-Asamblea-Ordinaria.pdf" TargetMode="External"/><Relationship Id="rId1568" Type="http://schemas.openxmlformats.org/officeDocument/2006/relationships/hyperlink" Target="https://hipgive.org/wp-content/uploads/2017/02/Asociaci%C3%B3n-Civil-Edulibre---Estatutos-Inscritos.pdf" TargetMode="External"/><Relationship Id="rId1569" Type="http://schemas.openxmlformats.org/officeDocument/2006/relationships/hyperlink" Target="https://hipgive.org/wp-content/uploads/2017/12/Estado-de-Resultados-Condensado-Edulibre-2016.pdf" TargetMode="External"/><Relationship Id="rId976" Type="http://schemas.openxmlformats.org/officeDocument/2006/relationships/hyperlink" Target="mailto:colectivocoami@gmail.com" TargetMode="External"/><Relationship Id="rId975" Type="http://schemas.openxmlformats.org/officeDocument/2006/relationships/hyperlink" Target="https://hipgive.org/wp-content/uploads/2016/12/IRS-Name-Change-Tax-Letter.jpeg" TargetMode="External"/><Relationship Id="rId974" Type="http://schemas.openxmlformats.org/officeDocument/2006/relationships/hyperlink" Target="https://hipgive.org/wp-content/uploads/2016/12/2016-HL-Board-Contact-List-UPDATE-11.8.16" TargetMode="External"/><Relationship Id="rId973" Type="http://schemas.openxmlformats.org/officeDocument/2006/relationships/hyperlink" Target="mailto:sonsera@hispanicleague.org" TargetMode="External"/><Relationship Id="rId979" Type="http://schemas.openxmlformats.org/officeDocument/2006/relationships/hyperlink" Target="mailto:maria@kids-vision.org" TargetMode="External"/><Relationship Id="rId978" Type="http://schemas.openxmlformats.org/officeDocument/2006/relationships/hyperlink" Target="https://hipgive.org/wp-content/uploads/2016/11/Kid-vision-501c3-Status-Letter-Kids-Vision.pdf" TargetMode="External"/><Relationship Id="rId977" Type="http://schemas.openxmlformats.org/officeDocument/2006/relationships/hyperlink" Target="mailto:natsn28@gmail.com" TargetMode="External"/><Relationship Id="rId1560" Type="http://schemas.openxmlformats.org/officeDocument/2006/relationships/hyperlink" Target="https://hipgive.org/wp-content/uploads/2018/12/501C3-Letter-and-Certificate.pdf" TargetMode="External"/><Relationship Id="rId972" Type="http://schemas.openxmlformats.org/officeDocument/2006/relationships/hyperlink" Target="mailto:sonsera@hispanicleague.org" TargetMode="External"/><Relationship Id="rId1561" Type="http://schemas.openxmlformats.org/officeDocument/2006/relationships/hyperlink" Target="https://hipgive.org/wp-content/uploads/2018/12/2017-WFP-USA-Audited-Financials.pdf" TargetMode="External"/><Relationship Id="rId971" Type="http://schemas.openxmlformats.org/officeDocument/2006/relationships/hyperlink" Target="mailto:sonsera@hispanicleague.org" TargetMode="External"/><Relationship Id="rId1562" Type="http://schemas.openxmlformats.org/officeDocument/2006/relationships/hyperlink" Target="https://hipgive.org/wp-content/uploads/2018/12/2019-WFP-USA-Budget.pdf" TargetMode="External"/><Relationship Id="rId970" Type="http://schemas.openxmlformats.org/officeDocument/2006/relationships/hyperlink" Target="https://hipgive.org/wp-content/uploads/2016/11/IRS-Tax-Exempt-Letter.jpeg" TargetMode="External"/><Relationship Id="rId1563" Type="http://schemas.openxmlformats.org/officeDocument/2006/relationships/hyperlink" Target="https://hipgive.org/wp-content/uploads/2016/11/Asociaci%C3%B3n-Civil-Edulibre---Estatutos-Inscritos.pdf" TargetMode="External"/><Relationship Id="rId1564" Type="http://schemas.openxmlformats.org/officeDocument/2006/relationships/hyperlink" Target="mailto:javier.hernandez@edulibre.net" TargetMode="External"/><Relationship Id="rId1114" Type="http://schemas.openxmlformats.org/officeDocument/2006/relationships/hyperlink" Target="mailto:felicitalainez@hotmail.com" TargetMode="External"/><Relationship Id="rId1598" Type="http://schemas.openxmlformats.org/officeDocument/2006/relationships/hyperlink" Target="https://hipgive.org/wp-content/uploads/2016/11/IRS-501(c)-3.pdf" TargetMode="External"/><Relationship Id="rId1115" Type="http://schemas.openxmlformats.org/officeDocument/2006/relationships/hyperlink" Target="mailto:fundecom_1@yahoo.com" TargetMode="External"/><Relationship Id="rId1599" Type="http://schemas.openxmlformats.org/officeDocument/2006/relationships/hyperlink" Target="mailto:alberto@loftinstitute.org" TargetMode="External"/><Relationship Id="rId1116" Type="http://schemas.openxmlformats.org/officeDocument/2006/relationships/hyperlink" Target="mailto:fundecom_1@yahoo.com" TargetMode="External"/><Relationship Id="rId1117" Type="http://schemas.openxmlformats.org/officeDocument/2006/relationships/hyperlink" Target="mailto:manuel.rangel@gmail.com" TargetMode="External"/><Relationship Id="rId1118" Type="http://schemas.openxmlformats.org/officeDocument/2006/relationships/hyperlink" Target="mailto:manuel.rangel@gmail.com" TargetMode="External"/><Relationship Id="rId1119" Type="http://schemas.openxmlformats.org/officeDocument/2006/relationships/hyperlink" Target="https://hipgive.org/wp-content/uploads/2016/12/4048ESTATUTOS-FUNDACION-GLORIA-KRIETE.pdf" TargetMode="External"/><Relationship Id="rId525" Type="http://schemas.openxmlformats.org/officeDocument/2006/relationships/hyperlink" Target="https://hipgive.org/wp-content/uploads/2017/01/Presupuesto2016.pdf" TargetMode="External"/><Relationship Id="rId524" Type="http://schemas.openxmlformats.org/officeDocument/2006/relationships/hyperlink" Target="https://hipgive.org/wp-content/uploads/2017/01/DICTAMEN-SPN-2013-compresed.pdf" TargetMode="External"/><Relationship Id="rId523" Type="http://schemas.openxmlformats.org/officeDocument/2006/relationships/hyperlink" Target="https://hipgive.org/wp-content/uploads/2017/01/tres-hojas-Acta-Constitutiva-SPN-.pdf" TargetMode="External"/><Relationship Id="rId522" Type="http://schemas.openxmlformats.org/officeDocument/2006/relationships/hyperlink" Target="https://hipgive.org/wp-content/uploads/2017/01/JDirectiva16-001.jpg" TargetMode="External"/><Relationship Id="rId529" Type="http://schemas.openxmlformats.org/officeDocument/2006/relationships/hyperlink" Target="mailto:dss@hffh.com" TargetMode="External"/><Relationship Id="rId528" Type="http://schemas.openxmlformats.org/officeDocument/2006/relationships/hyperlink" Target="mailto:donantes@educacionintegral.org" TargetMode="External"/><Relationship Id="rId527" Type="http://schemas.openxmlformats.org/officeDocument/2006/relationships/hyperlink" Target="mailto:caballeromiguelfernando@gmail.com" TargetMode="External"/><Relationship Id="rId526" Type="http://schemas.openxmlformats.org/officeDocument/2006/relationships/hyperlink" Target="https://hipgive.org/wp-content/uploads/2016/11/Prueba-de-501-c-3_FEMINCA.pdf" TargetMode="External"/><Relationship Id="rId1590" Type="http://schemas.openxmlformats.org/officeDocument/2006/relationships/hyperlink" Target="mailto:cesartrx@politicas.unam.mx" TargetMode="External"/><Relationship Id="rId1591" Type="http://schemas.openxmlformats.org/officeDocument/2006/relationships/hyperlink" Target="https://www.researchgate.net/profile/Julio_Cesar_Garcia_Toxqui" TargetMode="External"/><Relationship Id="rId1592" Type="http://schemas.openxmlformats.org/officeDocument/2006/relationships/hyperlink" Target="https://www.researchgate.net/profile/Julio_Cesar_Garcia_Toxqui" TargetMode="External"/><Relationship Id="rId1593" Type="http://schemas.openxmlformats.org/officeDocument/2006/relationships/hyperlink" Target="mailto:cesartrx@politicas.unam.mx" TargetMode="External"/><Relationship Id="rId521" Type="http://schemas.openxmlformats.org/officeDocument/2006/relationships/hyperlink" Target="mailto:c.merida@spn.org.gt" TargetMode="External"/><Relationship Id="rId1110" Type="http://schemas.openxmlformats.org/officeDocument/2006/relationships/hyperlink" Target="https://hipgive.org/wp-content/uploads/2017/01/2014-2016-Junta-Directiva-INCEDES.doc" TargetMode="External"/><Relationship Id="rId1594" Type="http://schemas.openxmlformats.org/officeDocument/2006/relationships/hyperlink" Target="mailto:gerardoah189@hotmail.com" TargetMode="External"/><Relationship Id="rId520" Type="http://schemas.openxmlformats.org/officeDocument/2006/relationships/hyperlink" Target="mailto:c.merida@spn.org.gt" TargetMode="External"/><Relationship Id="rId1111" Type="http://schemas.openxmlformats.org/officeDocument/2006/relationships/hyperlink" Target="https://hipgive.org/wp-content/uploads/2017/01/ACTA-CONSTITUTIVA-INCEDES.pdf" TargetMode="External"/><Relationship Id="rId1595" Type="http://schemas.openxmlformats.org/officeDocument/2006/relationships/hyperlink" Target="mailto:gerardoah189@hotmail.com" TargetMode="External"/><Relationship Id="rId1112" Type="http://schemas.openxmlformats.org/officeDocument/2006/relationships/hyperlink" Target="https://hipgive.org/wp-content/uploads/2017/01/Dictamen-Estados-Financieros-Auditados-al-31-12-2014-INCEDES.pdf" TargetMode="External"/><Relationship Id="rId1596" Type="http://schemas.openxmlformats.org/officeDocument/2006/relationships/hyperlink" Target="mailto:hemedicionessderl@yahoo.com" TargetMode="External"/><Relationship Id="rId1113" Type="http://schemas.openxmlformats.org/officeDocument/2006/relationships/hyperlink" Target="https://hipgive.org/wp-content/uploads/2017/01/Prespuesto-Institucional-Administrativo-Anual-2016-INCEDES-consolidado.docx" TargetMode="External"/><Relationship Id="rId1597" Type="http://schemas.openxmlformats.org/officeDocument/2006/relationships/hyperlink" Target="mailto:hemedicionessderl@yahoo.com" TargetMode="External"/><Relationship Id="rId1103" Type="http://schemas.openxmlformats.org/officeDocument/2006/relationships/hyperlink" Target="mailto:desarrollo@oyehonduras.org" TargetMode="External"/><Relationship Id="rId1587" Type="http://schemas.openxmlformats.org/officeDocument/2006/relationships/hyperlink" Target="mailto:murillo.eliana@gmail.com" TargetMode="External"/><Relationship Id="rId1104" Type="http://schemas.openxmlformats.org/officeDocument/2006/relationships/hyperlink" Target="mailto:desarrollo@oyehonduras.org" TargetMode="External"/><Relationship Id="rId1588" Type="http://schemas.openxmlformats.org/officeDocument/2006/relationships/hyperlink" Target="mailto:jshahrezaei@girlsincdenver.org" TargetMode="External"/><Relationship Id="rId1105" Type="http://schemas.openxmlformats.org/officeDocument/2006/relationships/hyperlink" Target="https://hipgive.org/wp-content/uploads/2018/02/OYE-Board-of-Directors.pdf" TargetMode="External"/><Relationship Id="rId1589" Type="http://schemas.openxmlformats.org/officeDocument/2006/relationships/hyperlink" Target="mailto:jshahrezaei@girlsincdenver.org" TargetMode="External"/><Relationship Id="rId1106" Type="http://schemas.openxmlformats.org/officeDocument/2006/relationships/hyperlink" Target="https://hipgive.org/wp-content/uploads/2018/02/OYE-Form-990.pdf" TargetMode="External"/><Relationship Id="rId1107" Type="http://schemas.openxmlformats.org/officeDocument/2006/relationships/hyperlink" Target="https://hipgive.org/wp-content/uploads/2018/02/OYE-Budget-Summary-2018.pdf" TargetMode="External"/><Relationship Id="rId1108" Type="http://schemas.openxmlformats.org/officeDocument/2006/relationships/hyperlink" Target="mailto:eileen.sandoval.incedes@gmail.com" TargetMode="External"/><Relationship Id="rId1109" Type="http://schemas.openxmlformats.org/officeDocument/2006/relationships/hyperlink" Target="mailto:brighten.the.barrio@gmail.com" TargetMode="External"/><Relationship Id="rId519" Type="http://schemas.openxmlformats.org/officeDocument/2006/relationships/hyperlink" Target="https://hipgive.org/wp-content/uploads/2016/11/Acta-Constitutiva-SPN-min.pdf" TargetMode="External"/><Relationship Id="rId514" Type="http://schemas.openxmlformats.org/officeDocument/2006/relationships/hyperlink" Target="mailto:ronald@caracun.com" TargetMode="External"/><Relationship Id="rId998" Type="http://schemas.openxmlformats.org/officeDocument/2006/relationships/hyperlink" Target="mailto:justin@myneighborhoodproject.org" TargetMode="External"/><Relationship Id="rId513" Type="http://schemas.openxmlformats.org/officeDocument/2006/relationships/hyperlink" Target="http://salud.gt" TargetMode="External"/><Relationship Id="rId997" Type="http://schemas.openxmlformats.org/officeDocument/2006/relationships/hyperlink" Target="mailto:katherine@myneighborhoodproject.org" TargetMode="External"/><Relationship Id="rId512" Type="http://schemas.openxmlformats.org/officeDocument/2006/relationships/hyperlink" Target="https://hipgive.org/wp-content/uploads/2017/01/PRESUPUESTO_2016_10_2016-1.xlsx" TargetMode="External"/><Relationship Id="rId996" Type="http://schemas.openxmlformats.org/officeDocument/2006/relationships/hyperlink" Target="https://hipgive.org/wp-content/uploads/2017/01/4595NSNP_501(c)3-status.pdf" TargetMode="External"/><Relationship Id="rId511" Type="http://schemas.openxmlformats.org/officeDocument/2006/relationships/hyperlink" Target="https://hipgive.org/wp-content/uploads/2017/01/Estados-Financieros-2015-2.pdf" TargetMode="External"/><Relationship Id="rId995" Type="http://schemas.openxmlformats.org/officeDocument/2006/relationships/hyperlink" Target="https://hipgive.org/wp-content/uploads/2017/02/2016-TMM-Simplified-Operating-Budget-Sheet1.pdf" TargetMode="External"/><Relationship Id="rId518" Type="http://schemas.openxmlformats.org/officeDocument/2006/relationships/hyperlink" Target="mailto:daniel.altschuler@maketheroadny.org" TargetMode="External"/><Relationship Id="rId517" Type="http://schemas.openxmlformats.org/officeDocument/2006/relationships/hyperlink" Target="mailto:daniel.altschuler@maketheroadny.org" TargetMode="External"/><Relationship Id="rId516" Type="http://schemas.openxmlformats.org/officeDocument/2006/relationships/hyperlink" Target="mailto:daniel.altschuler@maketheroadny.org" TargetMode="External"/><Relationship Id="rId515" Type="http://schemas.openxmlformats.org/officeDocument/2006/relationships/hyperlink" Target="mailto:daniel.altschuler@maketheroadny.org" TargetMode="External"/><Relationship Id="rId999" Type="http://schemas.openxmlformats.org/officeDocument/2006/relationships/hyperlink" Target="https://hipgive.org/wp-content/uploads/2017/01/NSNP-Board-of-Directors---FY17--names-titles-affiliations-only.pdf" TargetMode="External"/><Relationship Id="rId990" Type="http://schemas.openxmlformats.org/officeDocument/2006/relationships/hyperlink" Target="mailto:sbeavers@mexicanmuseum.org" TargetMode="External"/><Relationship Id="rId1580" Type="http://schemas.openxmlformats.org/officeDocument/2006/relationships/hyperlink" Target="mailto:ayudameasonreir.cancer@gmail.com" TargetMode="External"/><Relationship Id="rId1581" Type="http://schemas.openxmlformats.org/officeDocument/2006/relationships/hyperlink" Target="https://www.youtube.com/watch?v=n5YqHPQKKA4" TargetMode="External"/><Relationship Id="rId1582" Type="http://schemas.openxmlformats.org/officeDocument/2006/relationships/hyperlink" Target="mailto:lisettegu40@yahoo.com" TargetMode="External"/><Relationship Id="rId510" Type="http://schemas.openxmlformats.org/officeDocument/2006/relationships/hyperlink" Target="https://hipgive.org/wp-content/uploads/2017/01/NIT-1.pdf" TargetMode="External"/><Relationship Id="rId994" Type="http://schemas.openxmlformats.org/officeDocument/2006/relationships/hyperlink" Target="https://hipgive.org/wp-content/uploads/2017/02/2015-990-The-Mexican-Museum-2015-Form-990.pdf" TargetMode="External"/><Relationship Id="rId1583" Type="http://schemas.openxmlformats.org/officeDocument/2006/relationships/hyperlink" Target="https://hipgive.org/wp-content/uploads/2019/01/Organigrama-ASAC.pdf" TargetMode="External"/><Relationship Id="rId993" Type="http://schemas.openxmlformats.org/officeDocument/2006/relationships/hyperlink" Target="https://hipgive.org/wp-content/uploads/2017/02/4494B-IRS-Nonprofit-501c3-Determination-Letter-1.pdf" TargetMode="External"/><Relationship Id="rId1100" Type="http://schemas.openxmlformats.org/officeDocument/2006/relationships/hyperlink" Target="https://youtu.be/B5g4qlPRRTA" TargetMode="External"/><Relationship Id="rId1584" Type="http://schemas.openxmlformats.org/officeDocument/2006/relationships/hyperlink" Target="https://hipgive.org/wp-content/uploads/2019/01/ASAC-estados-financieros-2017-2016.pdf" TargetMode="External"/><Relationship Id="rId992" Type="http://schemas.openxmlformats.org/officeDocument/2006/relationships/hyperlink" Target="https://hipgive.org/wp-content/uploads/2017/02/Board-of-Directors-2017.pdf" TargetMode="External"/><Relationship Id="rId1101" Type="http://schemas.openxmlformats.org/officeDocument/2006/relationships/hyperlink" Target="mailto:airwin@centrolegal.org" TargetMode="External"/><Relationship Id="rId1585" Type="http://schemas.openxmlformats.org/officeDocument/2006/relationships/hyperlink" Target="https://hipgive.org/wp-content/uploads/2019/01/COLOREA-DE-SONRISAS-TU-HOSPITAL-PISO-8A-CARDIOLOGIA.pdf" TargetMode="External"/><Relationship Id="rId991" Type="http://schemas.openxmlformats.org/officeDocument/2006/relationships/hyperlink" Target="mailto:sbeavers@mexicanmuseum.org" TargetMode="External"/><Relationship Id="rId1102" Type="http://schemas.openxmlformats.org/officeDocument/2006/relationships/hyperlink" Target="mailto:airwin@centrolegal.org" TargetMode="External"/><Relationship Id="rId1586" Type="http://schemas.openxmlformats.org/officeDocument/2006/relationships/hyperlink" Target="mailto:murillo.eliana@gmail.com" TargetMode="External"/><Relationship Id="rId1532" Type="http://schemas.openxmlformats.org/officeDocument/2006/relationships/hyperlink" Target="mailto:mara@mdcruz.com" TargetMode="External"/><Relationship Id="rId1533" Type="http://schemas.openxmlformats.org/officeDocument/2006/relationships/hyperlink" Target="mailto:mara@mdcruz.com" TargetMode="External"/><Relationship Id="rId1534" Type="http://schemas.openxmlformats.org/officeDocument/2006/relationships/hyperlink" Target="mailto:fundacion.busquedayrescate@gmail.com" TargetMode="External"/><Relationship Id="rId1535" Type="http://schemas.openxmlformats.org/officeDocument/2006/relationships/hyperlink" Target="https://youtu.be/IT8wK1Rvnnw" TargetMode="External"/><Relationship Id="rId1536" Type="http://schemas.openxmlformats.org/officeDocument/2006/relationships/hyperlink" Target="mailto:fundacion.busquedayrescate@gmail.com" TargetMode="External"/><Relationship Id="rId1537" Type="http://schemas.openxmlformats.org/officeDocument/2006/relationships/hyperlink" Target="mailto:elabil_1997@hotmail.com" TargetMode="External"/><Relationship Id="rId1538" Type="http://schemas.openxmlformats.org/officeDocument/2006/relationships/hyperlink" Target="mailto:elabil_1997@hotmail.com" TargetMode="External"/><Relationship Id="rId1539" Type="http://schemas.openxmlformats.org/officeDocument/2006/relationships/hyperlink" Target="mailto:Perdomo1781@gmail.com" TargetMode="External"/><Relationship Id="rId949" Type="http://schemas.openxmlformats.org/officeDocument/2006/relationships/hyperlink" Target="mailto:katydelagarzach@televisafoundation.org" TargetMode="External"/><Relationship Id="rId948" Type="http://schemas.openxmlformats.org/officeDocument/2006/relationships/hyperlink" Target="http://www.technolochicas.org" TargetMode="External"/><Relationship Id="rId943" Type="http://schemas.openxmlformats.org/officeDocument/2006/relationships/hyperlink" Target="mailto:michelle@elpueblo.org" TargetMode="External"/><Relationship Id="rId942" Type="http://schemas.openxmlformats.org/officeDocument/2006/relationships/hyperlink" Target="mailto:michelle@elpueblo.org" TargetMode="External"/><Relationship Id="rId941" Type="http://schemas.openxmlformats.org/officeDocument/2006/relationships/hyperlink" Target="mailto:michelle@elpueblo.org" TargetMode="External"/><Relationship Id="rId940" Type="http://schemas.openxmlformats.org/officeDocument/2006/relationships/hyperlink" Target="https://hipgive.org/wp-content/uploads/2016/11/El-Pueblo-501c3-Letter.pdf" TargetMode="External"/><Relationship Id="rId947" Type="http://schemas.openxmlformats.org/officeDocument/2006/relationships/hyperlink" Target="http://www.technolochicas.org" TargetMode="External"/><Relationship Id="rId946" Type="http://schemas.openxmlformats.org/officeDocument/2006/relationships/hyperlink" Target="mailto:katydelagarzach@televisafoundation.org" TargetMode="External"/><Relationship Id="rId945" Type="http://schemas.openxmlformats.org/officeDocument/2006/relationships/hyperlink" Target="mailto:reyna.elea@gmail.com" TargetMode="External"/><Relationship Id="rId944" Type="http://schemas.openxmlformats.org/officeDocument/2006/relationships/hyperlink" Target="mailto:reyna.elea@gmail.com" TargetMode="External"/><Relationship Id="rId1530" Type="http://schemas.openxmlformats.org/officeDocument/2006/relationships/hyperlink" Target="https://hipgive.org/wp-content/uploads/2016/11/501-C-3.pdf" TargetMode="External"/><Relationship Id="rId1531" Type="http://schemas.openxmlformats.org/officeDocument/2006/relationships/hyperlink" Target="mailto:mara@mdcruz.com" TargetMode="External"/><Relationship Id="rId1521" Type="http://schemas.openxmlformats.org/officeDocument/2006/relationships/hyperlink" Target="https://hipgive.org/wp-content/uploads/2017/01/PDLR-Budget-2016.pdf" TargetMode="External"/><Relationship Id="rId1522" Type="http://schemas.openxmlformats.org/officeDocument/2006/relationships/hyperlink" Target="https://hipgive.org/wp-content/uploads/2016/11/Constancia-de-deducibilidad.pdf" TargetMode="External"/><Relationship Id="rId1523" Type="http://schemas.openxmlformats.org/officeDocument/2006/relationships/hyperlink" Target="mailto:barbara@terrapeninsular.org" TargetMode="External"/><Relationship Id="rId1524" Type="http://schemas.openxmlformats.org/officeDocument/2006/relationships/hyperlink" Target="https://youtu.be/CtNpPS-WFFs" TargetMode="External"/><Relationship Id="rId1525" Type="http://schemas.openxmlformats.org/officeDocument/2006/relationships/hyperlink" Target="mailto:info@terrapeninsular.org" TargetMode="External"/><Relationship Id="rId1526" Type="http://schemas.openxmlformats.org/officeDocument/2006/relationships/hyperlink" Target="https://hipgive.org/wp-content/uploads/2017/01/Lista-de-miembros-del-Consejo-Directivo-de-Terra-Peninsular.pdf" TargetMode="External"/><Relationship Id="rId1527" Type="http://schemas.openxmlformats.org/officeDocument/2006/relationships/hyperlink" Target="https://hipgive.org/wp-content/uploads/2017/01/Constancia-de-deducibilidad.pdf" TargetMode="External"/><Relationship Id="rId1528" Type="http://schemas.openxmlformats.org/officeDocument/2006/relationships/hyperlink" Target="https://hipgive.org/wp-content/uploads/2017/01/Estados-financieros.pdf" TargetMode="External"/><Relationship Id="rId1529" Type="http://schemas.openxmlformats.org/officeDocument/2006/relationships/hyperlink" Target="https://hipgive.org/wp-content/uploads/2017/01/Jul-2016--Jun-2017.O2.pdf" TargetMode="External"/><Relationship Id="rId939" Type="http://schemas.openxmlformats.org/officeDocument/2006/relationships/hyperlink" Target="mailto:jucumaritarija@gmail.com" TargetMode="External"/><Relationship Id="rId938" Type="http://schemas.openxmlformats.org/officeDocument/2006/relationships/hyperlink" Target="mailto:jucumaritarija@gmail.com" TargetMode="External"/><Relationship Id="rId937" Type="http://schemas.openxmlformats.org/officeDocument/2006/relationships/hyperlink" Target="mailto:jonathanarmas94@gmail.com" TargetMode="External"/><Relationship Id="rId932" Type="http://schemas.openxmlformats.org/officeDocument/2006/relationships/hyperlink" Target="https://hipgive.org/wp-content/uploads/2017/11/Inscripc.-Asociacio%CC%81n-Learning-Spot.pdf" TargetMode="External"/><Relationship Id="rId931" Type="http://schemas.openxmlformats.org/officeDocument/2006/relationships/hyperlink" Target="mailto:info@learningspotguatemala.com" TargetMode="External"/><Relationship Id="rId930" Type="http://schemas.openxmlformats.org/officeDocument/2006/relationships/hyperlink" Target="mailto:info@learningspotguatemala.com" TargetMode="External"/><Relationship Id="rId936" Type="http://schemas.openxmlformats.org/officeDocument/2006/relationships/hyperlink" Target="mailto:jonathanarmas94@gmail.com" TargetMode="External"/><Relationship Id="rId935" Type="http://schemas.openxmlformats.org/officeDocument/2006/relationships/hyperlink" Target="mailto:nicklozanov@gmail.com" TargetMode="External"/><Relationship Id="rId934" Type="http://schemas.openxmlformats.org/officeDocument/2006/relationships/hyperlink" Target="mailto:nicklozanov@gmail.com" TargetMode="External"/><Relationship Id="rId933" Type="http://schemas.openxmlformats.org/officeDocument/2006/relationships/hyperlink" Target="https://hipgive.org/wp-content/uploads/2017/03/International-payment.xls" TargetMode="External"/><Relationship Id="rId1520" Type="http://schemas.openxmlformats.org/officeDocument/2006/relationships/hyperlink" Target="https://hipgive.org/wp-content/uploads/2017/01/PDLR-990-2015.pdf" TargetMode="External"/><Relationship Id="rId1554" Type="http://schemas.openxmlformats.org/officeDocument/2006/relationships/hyperlink" Target="https://hipgive.org/wp-content/uploads/2018/12/2017-WFP-USA-Audited-Financials.pdf" TargetMode="External"/><Relationship Id="rId1555" Type="http://schemas.openxmlformats.org/officeDocument/2006/relationships/hyperlink" Target="https://hipgive.org/wp-content/uploads/2018/12/2019-WFP-USA-Budget.pdf" TargetMode="External"/><Relationship Id="rId1556" Type="http://schemas.openxmlformats.org/officeDocument/2006/relationships/hyperlink" Target="https://hipgive.org/wp-content/uploads/2016/11/501C3-Letter-and-Certificate.pdf" TargetMode="External"/><Relationship Id="rId1557" Type="http://schemas.openxmlformats.org/officeDocument/2006/relationships/hyperlink" Target="mailto:rugarte@wfpusa.org" TargetMode="External"/><Relationship Id="rId1558" Type="http://schemas.openxmlformats.org/officeDocument/2006/relationships/hyperlink" Target="mailto:Rugarte@wfpusa.org" TargetMode="External"/><Relationship Id="rId1559" Type="http://schemas.openxmlformats.org/officeDocument/2006/relationships/hyperlink" Target="https://hipgive.org/wp-content/uploads/2018/12/WFP-USA-Board-Members.png" TargetMode="External"/><Relationship Id="rId965" Type="http://schemas.openxmlformats.org/officeDocument/2006/relationships/hyperlink" Target="https://twitter.com/anserac?lang=es" TargetMode="External"/><Relationship Id="rId964" Type="http://schemas.openxmlformats.org/officeDocument/2006/relationships/hyperlink" Target="http://www.aquinadieserinde.org.mx/" TargetMode="External"/><Relationship Id="rId963" Type="http://schemas.openxmlformats.org/officeDocument/2006/relationships/hyperlink" Target="http://www.aquinadieserinde.org.mx/" TargetMode="External"/><Relationship Id="rId962" Type="http://schemas.openxmlformats.org/officeDocument/2006/relationships/hyperlink" Target="mailto:maria.estrada@tnc.org" TargetMode="External"/><Relationship Id="rId969" Type="http://schemas.openxmlformats.org/officeDocument/2006/relationships/hyperlink" Target="mailto:kamicatoon@gmail.com" TargetMode="External"/><Relationship Id="rId968" Type="http://schemas.openxmlformats.org/officeDocument/2006/relationships/hyperlink" Target="mailto:kamicatoon@gmail.com" TargetMode="External"/><Relationship Id="rId967" Type="http://schemas.openxmlformats.org/officeDocument/2006/relationships/hyperlink" Target="mailto:convocatorias@aquinadieserinde.org.mx" TargetMode="External"/><Relationship Id="rId966" Type="http://schemas.openxmlformats.org/officeDocument/2006/relationships/hyperlink" Target="https://youtu.be/1AqZjwhbJfE" TargetMode="External"/><Relationship Id="rId961" Type="http://schemas.openxmlformats.org/officeDocument/2006/relationships/hyperlink" Target="mailto:maria.estrada@tnc.org" TargetMode="External"/><Relationship Id="rId1550" Type="http://schemas.openxmlformats.org/officeDocument/2006/relationships/hyperlink" Target="https://hipgive.org/wp-content/uploads/2017/01/2.-LAWA-Current-Organization-OperationalBudget-2016-17.pdf" TargetMode="External"/><Relationship Id="rId960" Type="http://schemas.openxmlformats.org/officeDocument/2006/relationships/hyperlink" Target="mailto:hwntelpaso@gmail.com" TargetMode="External"/><Relationship Id="rId1551" Type="http://schemas.openxmlformats.org/officeDocument/2006/relationships/hyperlink" Target="mailto:Rugarte@wfpusa.org" TargetMode="External"/><Relationship Id="rId1552" Type="http://schemas.openxmlformats.org/officeDocument/2006/relationships/hyperlink" Target="https://hipgive.org/wp-content/uploads/2018/12/WFP-USA-Board-Members.png" TargetMode="External"/><Relationship Id="rId1553" Type="http://schemas.openxmlformats.org/officeDocument/2006/relationships/hyperlink" Target="https://hipgive.org/wp-content/uploads/2018/12/501C3-Letter-and-Certificate.pdf" TargetMode="External"/><Relationship Id="rId1543" Type="http://schemas.openxmlformats.org/officeDocument/2006/relationships/hyperlink" Target="mailto:cata_echeverry@yahoo.com" TargetMode="External"/><Relationship Id="rId1544" Type="http://schemas.openxmlformats.org/officeDocument/2006/relationships/hyperlink" Target="https://vimeo.com/189974533" TargetMode="External"/><Relationship Id="rId1545" Type="http://schemas.openxmlformats.org/officeDocument/2006/relationships/hyperlink" Target="mailto:cata_echeverry@yahoo.com" TargetMode="External"/><Relationship Id="rId1546" Type="http://schemas.openxmlformats.org/officeDocument/2006/relationships/hyperlink" Target="https://hipgive.org/wp-content/uploads/2017/01/3.-LAWA-Board-List-2016.pdf" TargetMode="External"/><Relationship Id="rId1547" Type="http://schemas.openxmlformats.org/officeDocument/2006/relationships/hyperlink" Target="https://hipgive.org/wp-content/uploads/2017/01/1.-LAWA-501c3-tax-exempt-status-letter.pdf" TargetMode="External"/><Relationship Id="rId1548" Type="http://schemas.openxmlformats.org/officeDocument/2006/relationships/hyperlink" Target="https://hipgive.org/wp-content/uploads/2017/01/1.-LAWA-501c3-tax-exempt-status-letter.pdf" TargetMode="External"/><Relationship Id="rId1549" Type="http://schemas.openxmlformats.org/officeDocument/2006/relationships/hyperlink" Target="https://hipgive.org/wp-content/uploads/2017/01/4.-LAWA-Financial-Documents.pdf" TargetMode="External"/><Relationship Id="rId959" Type="http://schemas.openxmlformats.org/officeDocument/2006/relationships/hyperlink" Target="mailto:hwntelpaso@gmail.com" TargetMode="External"/><Relationship Id="rId954" Type="http://schemas.openxmlformats.org/officeDocument/2006/relationships/hyperlink" Target="https://hipgive.org/wp-content/uploads/2017/01/IRS-Letter-of-501c3-determination.pdf" TargetMode="External"/><Relationship Id="rId953" Type="http://schemas.openxmlformats.org/officeDocument/2006/relationships/hyperlink" Target="https://hipgive.org/wp-content/uploads/2017/01/ACF-Board.docx" TargetMode="External"/><Relationship Id="rId952" Type="http://schemas.openxmlformats.org/officeDocument/2006/relationships/hyperlink" Target="mailto:joyce@doughertyfoundation.com" TargetMode="External"/><Relationship Id="rId951" Type="http://schemas.openxmlformats.org/officeDocument/2006/relationships/hyperlink" Target="mailto:joyce@doughertyfoundation.com" TargetMode="External"/><Relationship Id="rId958" Type="http://schemas.openxmlformats.org/officeDocument/2006/relationships/hyperlink" Target="mailto:hwntelpaso@gmail.com" TargetMode="External"/><Relationship Id="rId957" Type="http://schemas.openxmlformats.org/officeDocument/2006/relationships/hyperlink" Target="https://hipgive.org/wp-content/uploads/2017/01/Latina-Giving-Circle-Endowment-Collaborative-Fund-Agreement.pdf" TargetMode="External"/><Relationship Id="rId956" Type="http://schemas.openxmlformats.org/officeDocument/2006/relationships/hyperlink" Target="https://hipgive.org/wp-content/uploads/2017/01/Financial-Summary-ACF.docx" TargetMode="External"/><Relationship Id="rId955" Type="http://schemas.openxmlformats.org/officeDocument/2006/relationships/hyperlink" Target="https://hipgive.org/wp-content/uploads/2017/01/ACF-990-2015.pdf" TargetMode="External"/><Relationship Id="rId950" Type="http://schemas.openxmlformats.org/officeDocument/2006/relationships/hyperlink" Target="https://hipgive.org/wp-content/uploads/2016/11/IRS-Letter-of-501c3-determination.pdf" TargetMode="External"/><Relationship Id="rId1540" Type="http://schemas.openxmlformats.org/officeDocument/2006/relationships/hyperlink" Target="mailto:perdomo1781@gmail.com" TargetMode="External"/><Relationship Id="rId1541" Type="http://schemas.openxmlformats.org/officeDocument/2006/relationships/hyperlink" Target="mailto:opcionred@gmail.com" TargetMode="External"/><Relationship Id="rId1542" Type="http://schemas.openxmlformats.org/officeDocument/2006/relationships/hyperlink" Target="mailto:opcionred@gmail.com" TargetMode="External"/><Relationship Id="rId590" Type="http://schemas.openxmlformats.org/officeDocument/2006/relationships/hyperlink" Target="mailto:goodcreativos@gmail.com" TargetMode="External"/><Relationship Id="rId107" Type="http://schemas.openxmlformats.org/officeDocument/2006/relationships/hyperlink" Target="mailto:navoooa@gmail.com" TargetMode="External"/><Relationship Id="rId106" Type="http://schemas.openxmlformats.org/officeDocument/2006/relationships/hyperlink" Target="mailto:eugene@loscenzontles.com" TargetMode="External"/><Relationship Id="rId105" Type="http://schemas.openxmlformats.org/officeDocument/2006/relationships/hyperlink" Target="https://www.youtube.com/watch?v=Tdba7x1q6QYhttps://www.youtube.com/watch?v=gdR7x8VJ9FQhttps://www.youtube.com/watch?v=rni4NC-Goushttps://www.youtube.com/watch?v=HJPuDY1ss2g" TargetMode="External"/><Relationship Id="rId589" Type="http://schemas.openxmlformats.org/officeDocument/2006/relationships/hyperlink" Target="http://capitang.com" TargetMode="External"/><Relationship Id="rId104" Type="http://schemas.openxmlformats.org/officeDocument/2006/relationships/hyperlink" Target="https://www.youtube.com/watch?v=Tdba7x1q6QYhttps://www.youtube.com/watch?v=gdR7x8VJ9FQhttps://www.youtube.com/watch?v=rni4NC-Goushttps://www.youtube.com/watch?v=HJPuDY1ss2g&amp;nbsp" TargetMode="External"/><Relationship Id="rId588" Type="http://schemas.openxmlformats.org/officeDocument/2006/relationships/hyperlink" Target="mailto:las.bellas.artes@gmail.com" TargetMode="External"/><Relationship Id="rId109" Type="http://schemas.openxmlformats.org/officeDocument/2006/relationships/hyperlink" Target="mailto:navoooa@gmail.com" TargetMode="External"/><Relationship Id="rId1170" Type="http://schemas.openxmlformats.org/officeDocument/2006/relationships/hyperlink" Target="mailto:zuandres@gmail.com" TargetMode="External"/><Relationship Id="rId108" Type="http://schemas.openxmlformats.org/officeDocument/2006/relationships/hyperlink" Target="mailto:navoooa@gmail.com" TargetMode="External"/><Relationship Id="rId1171" Type="http://schemas.openxmlformats.org/officeDocument/2006/relationships/hyperlink" Target="mailto:zuandres@gmail.com" TargetMode="External"/><Relationship Id="rId583" Type="http://schemas.openxmlformats.org/officeDocument/2006/relationships/hyperlink" Target="mailto:gloria@hiponline.org" TargetMode="External"/><Relationship Id="rId1172" Type="http://schemas.openxmlformats.org/officeDocument/2006/relationships/hyperlink" Target="https://hipgive.org/wp-content/uploads/2016/11/Inscripci%C3%B3n-MINGOB.PDF" TargetMode="External"/><Relationship Id="rId582" Type="http://schemas.openxmlformats.org/officeDocument/2006/relationships/hyperlink" Target="https://hipgive.org/wp-content/uploads/2017/06/Donaciones-despues.png" TargetMode="External"/><Relationship Id="rId1173" Type="http://schemas.openxmlformats.org/officeDocument/2006/relationships/hyperlink" Target="mailto:franciscoluna2803@gmail.com" TargetMode="External"/><Relationship Id="rId581" Type="http://schemas.openxmlformats.org/officeDocument/2006/relationships/hyperlink" Target="https://hipgive.org/wp-content/uploads/2017/03/1810Contextos.jpeg" TargetMode="External"/><Relationship Id="rId1174" Type="http://schemas.openxmlformats.org/officeDocument/2006/relationships/hyperlink" Target="mailto:asoc.generando@gmail.com" TargetMode="External"/><Relationship Id="rId580" Type="http://schemas.openxmlformats.org/officeDocument/2006/relationships/hyperlink" Target="https://hipgive.org/wp-content/uploads/2017/02/Irvine-Fdn-Logo.jpg" TargetMode="External"/><Relationship Id="rId1175" Type="http://schemas.openxmlformats.org/officeDocument/2006/relationships/hyperlink" Target="mailto:zero95_vl@outlook.es" TargetMode="External"/><Relationship Id="rId103" Type="http://schemas.openxmlformats.org/officeDocument/2006/relationships/hyperlink" Target="mailto:A01152543@itesm.mx" TargetMode="External"/><Relationship Id="rId587" Type="http://schemas.openxmlformats.org/officeDocument/2006/relationships/hyperlink" Target="mailto:las.bellas.artes@gmail.com" TargetMode="External"/><Relationship Id="rId1176" Type="http://schemas.openxmlformats.org/officeDocument/2006/relationships/hyperlink" Target="mailto:zero95_vl@outlook.es" TargetMode="External"/><Relationship Id="rId102" Type="http://schemas.openxmlformats.org/officeDocument/2006/relationships/hyperlink" Target="mailto:Icalixm@yahoo.com" TargetMode="External"/><Relationship Id="rId586" Type="http://schemas.openxmlformats.org/officeDocument/2006/relationships/hyperlink" Target="mailto:agustindavid@gmail.com" TargetMode="External"/><Relationship Id="rId1177" Type="http://schemas.openxmlformats.org/officeDocument/2006/relationships/hyperlink" Target="mailto:meylamwong@gmail.com" TargetMode="External"/><Relationship Id="rId101" Type="http://schemas.openxmlformats.org/officeDocument/2006/relationships/hyperlink" Target="mailto:Icalixm@yahoo.com" TargetMode="External"/><Relationship Id="rId585" Type="http://schemas.openxmlformats.org/officeDocument/2006/relationships/hyperlink" Target="mailto:agustindavid@gmail.com" TargetMode="External"/><Relationship Id="rId1178" Type="http://schemas.openxmlformats.org/officeDocument/2006/relationships/hyperlink" Target="mailto:meylamwong@gmail.com" TargetMode="External"/><Relationship Id="rId100" Type="http://schemas.openxmlformats.org/officeDocument/2006/relationships/hyperlink" Target="mailto:icalixm@yahoo.com" TargetMode="External"/><Relationship Id="rId584" Type="http://schemas.openxmlformats.org/officeDocument/2006/relationships/hyperlink" Target="mailto:gloria@hiponline.org" TargetMode="External"/><Relationship Id="rId1179" Type="http://schemas.openxmlformats.org/officeDocument/2006/relationships/hyperlink" Target="mailto:info@prospercoops.org" TargetMode="External"/><Relationship Id="rId1169" Type="http://schemas.openxmlformats.org/officeDocument/2006/relationships/hyperlink" Target="mailto:paucolio@gmail.com" TargetMode="External"/><Relationship Id="rId579" Type="http://schemas.openxmlformats.org/officeDocument/2006/relationships/hyperlink" Target="https://hipgive.org/wp-content/uploads/2016/12/wp_focus_dic_2016.sql" TargetMode="External"/><Relationship Id="rId578" Type="http://schemas.openxmlformats.org/officeDocument/2006/relationships/hyperlink" Target="https://hipgive.org/wp-content/uploads/2017/03/8501ASACVoluntarios-1.png" TargetMode="External"/><Relationship Id="rId577" Type="http://schemas.openxmlformats.org/officeDocument/2006/relationships/hyperlink" Target="mailto:info@ziomo.com" TargetMode="External"/><Relationship Id="rId1160" Type="http://schemas.openxmlformats.org/officeDocument/2006/relationships/hyperlink" Target="mailto:mrdurumo@gmail.com" TargetMode="External"/><Relationship Id="rId572" Type="http://schemas.openxmlformats.org/officeDocument/2006/relationships/hyperlink" Target="https://hipgive.org/wp-content/uploads/2016/12/wp_focus_dic_2016.sql" TargetMode="External"/><Relationship Id="rId1161" Type="http://schemas.openxmlformats.org/officeDocument/2006/relationships/hyperlink" Target="https://youtu.be/__WoAe97W8A" TargetMode="External"/><Relationship Id="rId571" Type="http://schemas.openxmlformats.org/officeDocument/2006/relationships/hyperlink" Target="https://hipgive.org/wp-content/uploads/2017/03/8501ASACVoluntarios-1.png" TargetMode="External"/><Relationship Id="rId1162" Type="http://schemas.openxmlformats.org/officeDocument/2006/relationships/hyperlink" Target="mailto:antonioguzman@hogaremaus.org" TargetMode="External"/><Relationship Id="rId570" Type="http://schemas.openxmlformats.org/officeDocument/2006/relationships/hyperlink" Target="mailto:info@ziomo.com" TargetMode="External"/><Relationship Id="rId1163" Type="http://schemas.openxmlformats.org/officeDocument/2006/relationships/hyperlink" Target="mailto:Jocryn2005@hotmail.fr" TargetMode="External"/><Relationship Id="rId2010" Type="http://schemas.openxmlformats.org/officeDocument/2006/relationships/hyperlink" Target="https://hipgive.org/wp-content/uploads/2018/08/CLRJ-FY2018-Operating-Budget-Summary-4.03.18-CONFIDENTIAL-(V2).pdf" TargetMode="External"/><Relationship Id="rId1164" Type="http://schemas.openxmlformats.org/officeDocument/2006/relationships/hyperlink" Target="mailto:Jocryn2005@hotmail.fr" TargetMode="External"/><Relationship Id="rId2011" Type="http://schemas.openxmlformats.org/officeDocument/2006/relationships/drawing" Target="../drawings/drawing3.xml"/><Relationship Id="rId576" Type="http://schemas.openxmlformats.org/officeDocument/2006/relationships/hyperlink" Target="mailto:info@ziomo.com" TargetMode="External"/><Relationship Id="rId1165" Type="http://schemas.openxmlformats.org/officeDocument/2006/relationships/hyperlink" Target="mailto:inagib@lcdp.org" TargetMode="External"/><Relationship Id="rId575" Type="http://schemas.openxmlformats.org/officeDocument/2006/relationships/hyperlink" Target="https://hipgive.org/wp-content/uploads/2017/06/Donaciones-despues.png" TargetMode="External"/><Relationship Id="rId1166" Type="http://schemas.openxmlformats.org/officeDocument/2006/relationships/hyperlink" Target="mailto:info@lcdp.org" TargetMode="External"/><Relationship Id="rId574" Type="http://schemas.openxmlformats.org/officeDocument/2006/relationships/hyperlink" Target="https://hipgive.org/wp-content/uploads/2017/03/1810Contextos.jpeg" TargetMode="External"/><Relationship Id="rId1167" Type="http://schemas.openxmlformats.org/officeDocument/2006/relationships/hyperlink" Target="mailto:d.institucional@mesondelamisericordia.org" TargetMode="External"/><Relationship Id="rId573" Type="http://schemas.openxmlformats.org/officeDocument/2006/relationships/hyperlink" Target="https://hipgive.org/wp-content/uploads/2017/02/Irvine-Fdn-Logo.jpg" TargetMode="External"/><Relationship Id="rId1168" Type="http://schemas.openxmlformats.org/officeDocument/2006/relationships/hyperlink" Target="https://youtu.be/YRdPX5znMFk" TargetMode="External"/><Relationship Id="rId129" Type="http://schemas.openxmlformats.org/officeDocument/2006/relationships/hyperlink" Target="mailto:alanlegui@hotmail.com" TargetMode="External"/><Relationship Id="rId128" Type="http://schemas.openxmlformats.org/officeDocument/2006/relationships/hyperlink" Target="mailto:faba35@gmail.com" TargetMode="External"/><Relationship Id="rId127" Type="http://schemas.openxmlformats.org/officeDocument/2006/relationships/hyperlink" Target="mailto:jaquino@glasswing.org" TargetMode="External"/><Relationship Id="rId126" Type="http://schemas.openxmlformats.org/officeDocument/2006/relationships/hyperlink" Target="mailto:jaquino@glasswing.org" TargetMode="External"/><Relationship Id="rId1190" Type="http://schemas.openxmlformats.org/officeDocument/2006/relationships/hyperlink" Target="https://hipgive.org/wp-content/uploads/2017/01/INGRESOS-Y-EGRESOS-GLOBALES-CENTRO-DE-PARTOS-2015-3.xlsx" TargetMode="External"/><Relationship Id="rId1191" Type="http://schemas.openxmlformats.org/officeDocument/2006/relationships/hyperlink" Target="https://hipgive.org/wp-content/uploads/2017/01/Organizational-Budget.pdf" TargetMode="External"/><Relationship Id="rId1192" Type="http://schemas.openxmlformats.org/officeDocument/2006/relationships/hyperlink" Target="https://hipgive.org/wp-content/uploads/2016/11/11.9_Pro_Onboarding_1.pdf" TargetMode="External"/><Relationship Id="rId1193" Type="http://schemas.openxmlformats.org/officeDocument/2006/relationships/hyperlink" Target="mailto:jdizio+give@gmail.com" TargetMode="External"/><Relationship Id="rId121" Type="http://schemas.openxmlformats.org/officeDocument/2006/relationships/hyperlink" Target="mailto:Cat90etel@hotmail.com" TargetMode="External"/><Relationship Id="rId1194" Type="http://schemas.openxmlformats.org/officeDocument/2006/relationships/hyperlink" Target="mailto:jdiziohip@gmail.com" TargetMode="External"/><Relationship Id="rId120" Type="http://schemas.openxmlformats.org/officeDocument/2006/relationships/hyperlink" Target="mailto:Cat90etel@hotmail.com" TargetMode="External"/><Relationship Id="rId1195" Type="http://schemas.openxmlformats.org/officeDocument/2006/relationships/hyperlink" Target="mailto:jdizio+hip@gmail.com" TargetMode="External"/><Relationship Id="rId1196" Type="http://schemas.openxmlformats.org/officeDocument/2006/relationships/hyperlink" Target="mailto:iluminamividaac@gmail.com" TargetMode="External"/><Relationship Id="rId1197" Type="http://schemas.openxmlformats.org/officeDocument/2006/relationships/hyperlink" Target="http://www.iluminamividaac.org" TargetMode="External"/><Relationship Id="rId125" Type="http://schemas.openxmlformats.org/officeDocument/2006/relationships/hyperlink" Target="mailto:fundacionvidaflorida@gmail.com" TargetMode="External"/><Relationship Id="rId1198" Type="http://schemas.openxmlformats.org/officeDocument/2006/relationships/hyperlink" Target="http://www.iluminamividaac.org" TargetMode="External"/><Relationship Id="rId124" Type="http://schemas.openxmlformats.org/officeDocument/2006/relationships/hyperlink" Target="mailto:fundacionvidaflorida@gmail.com" TargetMode="External"/><Relationship Id="rId1199" Type="http://schemas.openxmlformats.org/officeDocument/2006/relationships/hyperlink" Target="mailto:angel.masterdl@gmail.com" TargetMode="External"/><Relationship Id="rId123" Type="http://schemas.openxmlformats.org/officeDocument/2006/relationships/hyperlink" Target="mailto:tgclark@unm.edu" TargetMode="External"/><Relationship Id="rId122" Type="http://schemas.openxmlformats.org/officeDocument/2006/relationships/hyperlink" Target="mailto:kiru2u@yahoo.com" TargetMode="External"/><Relationship Id="rId118" Type="http://schemas.openxmlformats.org/officeDocument/2006/relationships/hyperlink" Target="https://hipgive.org/wp-content/uploads/2016/11/7362inscripcion.jpg" TargetMode="External"/><Relationship Id="rId117" Type="http://schemas.openxmlformats.org/officeDocument/2006/relationships/hyperlink" Target="mailto:yamith62@hotmail.com" TargetMode="External"/><Relationship Id="rId116" Type="http://schemas.openxmlformats.org/officeDocument/2006/relationships/hyperlink" Target="mailto:yamith62@hotmail.com" TargetMode="External"/><Relationship Id="rId115" Type="http://schemas.openxmlformats.org/officeDocument/2006/relationships/hyperlink" Target="mailto:c.grace@seres.org" TargetMode="External"/><Relationship Id="rId599" Type="http://schemas.openxmlformats.org/officeDocument/2006/relationships/hyperlink" Target="mailto:mariaisabelblanco25@gmail.com" TargetMode="External"/><Relationship Id="rId1180" Type="http://schemas.openxmlformats.org/officeDocument/2006/relationships/hyperlink" Target="https://hipgive.org/wp-content/uploads/2016/11/Autorizaci%C3%B3n" TargetMode="External"/><Relationship Id="rId1181" Type="http://schemas.openxmlformats.org/officeDocument/2006/relationships/hyperlink" Target="mailto:audeliav@corazondenino.org" TargetMode="External"/><Relationship Id="rId119" Type="http://schemas.openxmlformats.org/officeDocument/2006/relationships/hyperlink" Target="mailto:info.asocicoun@gmail.com" TargetMode="External"/><Relationship Id="rId1182" Type="http://schemas.openxmlformats.org/officeDocument/2006/relationships/hyperlink" Target="https://youtu.be/btOKS6zQjfQ" TargetMode="External"/><Relationship Id="rId110" Type="http://schemas.openxmlformats.org/officeDocument/2006/relationships/hyperlink" Target="mailto:cabimas82@gmail.com" TargetMode="External"/><Relationship Id="rId594" Type="http://schemas.openxmlformats.org/officeDocument/2006/relationships/hyperlink" Target="mailto:jonathan.saes@fees.cl" TargetMode="External"/><Relationship Id="rId1183" Type="http://schemas.openxmlformats.org/officeDocument/2006/relationships/hyperlink" Target="mailto:audeliav@corazondenino.org" TargetMode="External"/><Relationship Id="rId593" Type="http://schemas.openxmlformats.org/officeDocument/2006/relationships/hyperlink" Target="mailto:viviana_doggi@hotmail.com" TargetMode="External"/><Relationship Id="rId1184" Type="http://schemas.openxmlformats.org/officeDocument/2006/relationships/hyperlink" Target="https://hipgive.org/wp-content/uploads/2016/11/Centro-de-Partos-de-San-Cristobal-Acta-ilovepdf-compressed.pdf" TargetMode="External"/><Relationship Id="rId592" Type="http://schemas.openxmlformats.org/officeDocument/2006/relationships/hyperlink" Target="mailto:viviana_doggi@hotmail.com" TargetMode="External"/><Relationship Id="rId1185" Type="http://schemas.openxmlformats.org/officeDocument/2006/relationships/hyperlink" Target="mailto:cris.alonso@gmail.com" TargetMode="External"/><Relationship Id="rId591" Type="http://schemas.openxmlformats.org/officeDocument/2006/relationships/hyperlink" Target="mailto:goodcreativos@gmail.com" TargetMode="External"/><Relationship Id="rId1186" Type="http://schemas.openxmlformats.org/officeDocument/2006/relationships/hyperlink" Target="https://www.youtube.com/watch?v=OV4rzk01P0I" TargetMode="External"/><Relationship Id="rId114" Type="http://schemas.openxmlformats.org/officeDocument/2006/relationships/hyperlink" Target="mailto:c.grace@seres.org" TargetMode="External"/><Relationship Id="rId598" Type="http://schemas.openxmlformats.org/officeDocument/2006/relationships/hyperlink" Target="mailto:colegio@cca.edu.mx" TargetMode="External"/><Relationship Id="rId1187" Type="http://schemas.openxmlformats.org/officeDocument/2006/relationships/hyperlink" Target="mailto:cris.alonso@gmail.com" TargetMode="External"/><Relationship Id="rId113" Type="http://schemas.openxmlformats.org/officeDocument/2006/relationships/hyperlink" Target="mailto:cabimas82@gmail.com" TargetMode="External"/><Relationship Id="rId597" Type="http://schemas.openxmlformats.org/officeDocument/2006/relationships/hyperlink" Target="mailto:mcuriel@nucleartrek.com" TargetMode="External"/><Relationship Id="rId1188" Type="http://schemas.openxmlformats.org/officeDocument/2006/relationships/hyperlink" Target="https://hipgive.org/wp-content/uploads/2017/01/Board-Member-List_LM.docx" TargetMode="External"/><Relationship Id="rId112" Type="http://schemas.openxmlformats.org/officeDocument/2006/relationships/hyperlink" Target="mailto:cabimas82@gmail.com" TargetMode="External"/><Relationship Id="rId596" Type="http://schemas.openxmlformats.org/officeDocument/2006/relationships/hyperlink" Target="mailto:mcuriel@nucleartrek.com" TargetMode="External"/><Relationship Id="rId1189" Type="http://schemas.openxmlformats.org/officeDocument/2006/relationships/hyperlink" Target="https://hipgive.org/wp-content/uploads/2017/01/Board-Member-List_LM.docx" TargetMode="External"/><Relationship Id="rId111" Type="http://schemas.openxmlformats.org/officeDocument/2006/relationships/hyperlink" Target="mailto:cabimas82@gmail.com" TargetMode="External"/><Relationship Id="rId595" Type="http://schemas.openxmlformats.org/officeDocument/2006/relationships/hyperlink" Target="mailto:blaze1470@gmail.com" TargetMode="External"/><Relationship Id="rId1136" Type="http://schemas.openxmlformats.org/officeDocument/2006/relationships/hyperlink" Target="mailto:faba35@gmail.com" TargetMode="External"/><Relationship Id="rId1137" Type="http://schemas.openxmlformats.org/officeDocument/2006/relationships/hyperlink" Target="mailto:marcela@hiponline.org" TargetMode="External"/><Relationship Id="rId1138" Type="http://schemas.openxmlformats.org/officeDocument/2006/relationships/hyperlink" Target="mailto:marcela@hiponline.org" TargetMode="External"/><Relationship Id="rId1139" Type="http://schemas.openxmlformats.org/officeDocument/2006/relationships/hyperlink" Target="mailto:marcela@hiponline.org" TargetMode="External"/><Relationship Id="rId547" Type="http://schemas.openxmlformats.org/officeDocument/2006/relationships/hyperlink" Target="mailto:GERARDORUIZJACOBSON@YMAIL.COM" TargetMode="External"/><Relationship Id="rId546" Type="http://schemas.openxmlformats.org/officeDocument/2006/relationships/hyperlink" Target="https://hipgive.org/wp-content/uploads/2017/01/2-ECH-FY2016-2017-Board-Approved-Budget.pdf" TargetMode="External"/><Relationship Id="rId545" Type="http://schemas.openxmlformats.org/officeDocument/2006/relationships/hyperlink" Target="https://hipgive.org/wp-content/uploads/2017/01/4-ECH-IRS-990-FY2014-2015-pg-1.pdf" TargetMode="External"/><Relationship Id="rId544" Type="http://schemas.openxmlformats.org/officeDocument/2006/relationships/hyperlink" Target="https://hipgive.org/wp-content/uploads/2017/01/1-ECH-501c3-Verification-Letter-1.pdf" TargetMode="External"/><Relationship Id="rId549" Type="http://schemas.openxmlformats.org/officeDocument/2006/relationships/hyperlink" Target="mailto:cruzverdesalvadorena@gmail.com" TargetMode="External"/><Relationship Id="rId548" Type="http://schemas.openxmlformats.org/officeDocument/2006/relationships/hyperlink" Target="mailto:gerardoruizjacobson@ymail.com" TargetMode="External"/><Relationship Id="rId1130" Type="http://schemas.openxmlformats.org/officeDocument/2006/relationships/hyperlink" Target="https://www.youtube.com/user/almasproducciones" TargetMode="External"/><Relationship Id="rId1131" Type="http://schemas.openxmlformats.org/officeDocument/2006/relationships/hyperlink" Target="mailto:jcorrea@guardianes.org.mx" TargetMode="External"/><Relationship Id="rId543" Type="http://schemas.openxmlformats.org/officeDocument/2006/relationships/hyperlink" Target="https://hipgive.org/wp-content/uploads/2017/01/3-ECH-2016-2017-Board-of-Directors-1.pdf" TargetMode="External"/><Relationship Id="rId1132" Type="http://schemas.openxmlformats.org/officeDocument/2006/relationships/hyperlink" Target="mailto:faba35@gmail.com" TargetMode="External"/><Relationship Id="rId542" Type="http://schemas.openxmlformats.org/officeDocument/2006/relationships/hyperlink" Target="mailto:fduque@elcentronc.org" TargetMode="External"/><Relationship Id="rId1133" Type="http://schemas.openxmlformats.org/officeDocument/2006/relationships/hyperlink" Target="mailto:faba35@gmail.com" TargetMode="External"/><Relationship Id="rId541" Type="http://schemas.openxmlformats.org/officeDocument/2006/relationships/hyperlink" Target="https://www.youtube.com/watch?v=BeNGXLPo0yA" TargetMode="External"/><Relationship Id="rId1134" Type="http://schemas.openxmlformats.org/officeDocument/2006/relationships/hyperlink" Target="mailto:faba35@gmail.com" TargetMode="External"/><Relationship Id="rId540" Type="http://schemas.openxmlformats.org/officeDocument/2006/relationships/hyperlink" Target="mailto:fduque@elcentronc.org" TargetMode="External"/><Relationship Id="rId1135" Type="http://schemas.openxmlformats.org/officeDocument/2006/relationships/hyperlink" Target="https://youtu.be/SVu5zg9M2nk" TargetMode="External"/><Relationship Id="rId1125" Type="http://schemas.openxmlformats.org/officeDocument/2006/relationships/hyperlink" Target="https://hipgive.org/wp-content/uploads/2017/03/Total-Budget---FGK.xlsx" TargetMode="External"/><Relationship Id="rId1126" Type="http://schemas.openxmlformats.org/officeDocument/2006/relationships/hyperlink" Target="mailto:ashley@thencshp.org" TargetMode="External"/><Relationship Id="rId1127" Type="http://schemas.openxmlformats.org/officeDocument/2006/relationships/hyperlink" Target="mailto:ashley@thencshp.org" TargetMode="External"/><Relationship Id="rId1128" Type="http://schemas.openxmlformats.org/officeDocument/2006/relationships/hyperlink" Target="mailto:padborjas@gmail.com" TargetMode="External"/><Relationship Id="rId1129" Type="http://schemas.openxmlformats.org/officeDocument/2006/relationships/hyperlink" Target="mailto:padborjas@gmail.com" TargetMode="External"/><Relationship Id="rId536" Type="http://schemas.openxmlformats.org/officeDocument/2006/relationships/hyperlink" Target="mailto:thaysonamaral@gmail.com" TargetMode="External"/><Relationship Id="rId535" Type="http://schemas.openxmlformats.org/officeDocument/2006/relationships/hyperlink" Target="mailto:almadtroncoso@yahoo.com.mx" TargetMode="External"/><Relationship Id="rId534" Type="http://schemas.openxmlformats.org/officeDocument/2006/relationships/hyperlink" Target="mailto:bill@centrosavila.com" TargetMode="External"/><Relationship Id="rId533" Type="http://schemas.openxmlformats.org/officeDocument/2006/relationships/hyperlink" Target="mailto:bill@centrosavila.com" TargetMode="External"/><Relationship Id="rId539" Type="http://schemas.openxmlformats.org/officeDocument/2006/relationships/hyperlink" Target="https://hipgive.org/wp-content/uploads/2016/11/ECH-501(c)(3)-1.pdf" TargetMode="External"/><Relationship Id="rId538" Type="http://schemas.openxmlformats.org/officeDocument/2006/relationships/hyperlink" Target="mailto:thaysonamaral@gmail.com" TargetMode="External"/><Relationship Id="rId537" Type="http://schemas.openxmlformats.org/officeDocument/2006/relationships/hyperlink" Target="https://youtu.be/9xrbAGp7nco" TargetMode="External"/><Relationship Id="rId1120" Type="http://schemas.openxmlformats.org/officeDocument/2006/relationships/hyperlink" Target="mailto:claudia.chacon@fundaciongloriakriete.org" TargetMode="External"/><Relationship Id="rId532" Type="http://schemas.openxmlformats.org/officeDocument/2006/relationships/hyperlink" Target="https://hipgive.org/wp-content/uploads/2016/11/TheSavCollab_EIN_IRS_Conf_Ltr.pdf" TargetMode="External"/><Relationship Id="rId1121" Type="http://schemas.openxmlformats.org/officeDocument/2006/relationships/hyperlink" Target="https://vimeo.com/193792868" TargetMode="External"/><Relationship Id="rId531" Type="http://schemas.openxmlformats.org/officeDocument/2006/relationships/hyperlink" Target="mailto:cristoavilez@gmail.com" TargetMode="External"/><Relationship Id="rId1122" Type="http://schemas.openxmlformats.org/officeDocument/2006/relationships/hyperlink" Target="mailto:claudia.chacon@fundaciongloriakriete.org" TargetMode="External"/><Relationship Id="rId530" Type="http://schemas.openxmlformats.org/officeDocument/2006/relationships/hyperlink" Target="mailto:dss@hffh.com" TargetMode="External"/><Relationship Id="rId1123" Type="http://schemas.openxmlformats.org/officeDocument/2006/relationships/hyperlink" Target="mailto:claudia.chacon@fundaciongloriakriete.org" TargetMode="External"/><Relationship Id="rId1124" Type="http://schemas.openxmlformats.org/officeDocument/2006/relationships/hyperlink" Target="https://hipgive.org/wp-content/uploads/2017/03/" TargetMode="External"/><Relationship Id="rId1158" Type="http://schemas.openxmlformats.org/officeDocument/2006/relationships/hyperlink" Target="https://hipgive.org/wp-content/uploads/2017/02/Presupuesto-anual-2017-(3).pdf" TargetMode="External"/><Relationship Id="rId2005" Type="http://schemas.openxmlformats.org/officeDocument/2006/relationships/hyperlink" Target="mailto:jose.medina@anahuac.mx" TargetMode="External"/><Relationship Id="rId1159" Type="http://schemas.openxmlformats.org/officeDocument/2006/relationships/hyperlink" Target="mailto:Ignacioserna2040@yahoo.com.mx" TargetMode="External"/><Relationship Id="rId2006" Type="http://schemas.openxmlformats.org/officeDocument/2006/relationships/hyperlink" Target="mailto:laura@clrj.org" TargetMode="External"/><Relationship Id="rId2007" Type="http://schemas.openxmlformats.org/officeDocument/2006/relationships/hyperlink" Target="mailto:laura@clrj.org" TargetMode="External"/><Relationship Id="rId2008" Type="http://schemas.openxmlformats.org/officeDocument/2006/relationships/hyperlink" Target="https://hipgive.org/wp-content/uploads/2018/08/CLRJ-Board-List-rev.-8.2018.docx" TargetMode="External"/><Relationship Id="rId2009" Type="http://schemas.openxmlformats.org/officeDocument/2006/relationships/hyperlink" Target="https://hipgive.org/wp-content/uploads/2018/08/CLRJ-FY2016-IRS-990-FINAL-8.18.17.PDF" TargetMode="External"/><Relationship Id="rId569" Type="http://schemas.openxmlformats.org/officeDocument/2006/relationships/hyperlink" Target="mailto:info@ziomo.com" TargetMode="External"/><Relationship Id="rId568" Type="http://schemas.openxmlformats.org/officeDocument/2006/relationships/hyperlink" Target="mailto:andreu@ziomo.com" TargetMode="External"/><Relationship Id="rId567" Type="http://schemas.openxmlformats.org/officeDocument/2006/relationships/hyperlink" Target="https://hipgive.org/wp-content/uploads/2016/11/FormInterations.mov" TargetMode="External"/><Relationship Id="rId566" Type="http://schemas.openxmlformats.org/officeDocument/2006/relationships/hyperlink" Target="mailto:emma.rodriguez@epsd.org.mx" TargetMode="External"/><Relationship Id="rId561" Type="http://schemas.openxmlformats.org/officeDocument/2006/relationships/hyperlink" Target="https://hipgive.org/wp-content/uploads/2017/01/Credencial-vigente-2015-2017-1.pdf" TargetMode="External"/><Relationship Id="rId1150" Type="http://schemas.openxmlformats.org/officeDocument/2006/relationships/hyperlink" Target="mailto:erikarivas@mnhc.org" TargetMode="External"/><Relationship Id="rId560" Type="http://schemas.openxmlformats.org/officeDocument/2006/relationships/hyperlink" Target="https://hipgive.org/wp-content/uploads/2017/01/Nomina-Funzel2.jpg" TargetMode="External"/><Relationship Id="rId1151" Type="http://schemas.openxmlformats.org/officeDocument/2006/relationships/hyperlink" Target="https://hipgive.org/wp-content/uploads/2016/11/3351RTU" TargetMode="External"/><Relationship Id="rId1152" Type="http://schemas.openxmlformats.org/officeDocument/2006/relationships/hyperlink" Target="mailto:futurovivo.guatemala@gmail.com" TargetMode="External"/><Relationship Id="rId1153" Type="http://schemas.openxmlformats.org/officeDocument/2006/relationships/hyperlink" Target="https://www.youtube.com/watch?v=uAspoxcm-z8" TargetMode="External"/><Relationship Id="rId2000" Type="http://schemas.openxmlformats.org/officeDocument/2006/relationships/hyperlink" Target="https://hipgive.org/wp-content/uploads/2016/12/BOARD-MEMBERS-2015.doc" TargetMode="External"/><Relationship Id="rId565" Type="http://schemas.openxmlformats.org/officeDocument/2006/relationships/hyperlink" Target="https://youtu.be/Eu-hD_JCPUw" TargetMode="External"/><Relationship Id="rId1154" Type="http://schemas.openxmlformats.org/officeDocument/2006/relationships/hyperlink" Target="mailto:futurovivo.guatemala@gmail.com" TargetMode="External"/><Relationship Id="rId2001" Type="http://schemas.openxmlformats.org/officeDocument/2006/relationships/hyperlink" Target="https://hipgive.org/wp-content/uploads/2016/12/501C3letter.pdf" TargetMode="External"/><Relationship Id="rId564" Type="http://schemas.openxmlformats.org/officeDocument/2006/relationships/hyperlink" Target="https://twitter.com/epsd_ssdpMX" TargetMode="External"/><Relationship Id="rId1155" Type="http://schemas.openxmlformats.org/officeDocument/2006/relationships/hyperlink" Target="https://hipgive.org/wp-content/uploads/2017/02/Junta-Directiva-2017.doc" TargetMode="External"/><Relationship Id="rId2002" Type="http://schemas.openxmlformats.org/officeDocument/2006/relationships/hyperlink" Target="https://hipgive.org/wp-content/uploads/2016/12/990--14-15TaxReturn.pdf" TargetMode="External"/><Relationship Id="rId563" Type="http://schemas.openxmlformats.org/officeDocument/2006/relationships/hyperlink" Target="https://hipgive.org/wp-content/uploads/2017/01/Presupuestos-operativo-contrapartida-corrales-FUNZEL-2015-2016_-revision-Teresa.xlsx" TargetMode="External"/><Relationship Id="rId1156" Type="http://schemas.openxmlformats.org/officeDocument/2006/relationships/hyperlink" Target="https://hipgive.org/wp-content/uploads/2017/02/RTU-AGOSTO-2016-Futuro-Vivo-II-(1).pdf" TargetMode="External"/><Relationship Id="rId2003" Type="http://schemas.openxmlformats.org/officeDocument/2006/relationships/hyperlink" Target="https://hipgive.org/wp-content/uploads/2016/12/16-17AdjBudget.xlsx" TargetMode="External"/><Relationship Id="rId562" Type="http://schemas.openxmlformats.org/officeDocument/2006/relationships/hyperlink" Target="https://hipgive.org/wp-content/uploads/2017/01/Esta.-Financieros-2015.pdf" TargetMode="External"/><Relationship Id="rId1157" Type="http://schemas.openxmlformats.org/officeDocument/2006/relationships/hyperlink" Target="https://hipgive.org/wp-content/uploads/2017/02/Estados-financieros-FUTURO-VIVO-2016-.pdf" TargetMode="External"/><Relationship Id="rId2004" Type="http://schemas.openxmlformats.org/officeDocument/2006/relationships/hyperlink" Target="mailto:Tatiana.Castillo@anahuac.mx" TargetMode="External"/><Relationship Id="rId1147" Type="http://schemas.openxmlformats.org/officeDocument/2006/relationships/hyperlink" Target="mailto:davidcuadratriplett@gmail.com" TargetMode="External"/><Relationship Id="rId1148" Type="http://schemas.openxmlformats.org/officeDocument/2006/relationships/hyperlink" Target="mailto:emilygardner@mnhc.org" TargetMode="External"/><Relationship Id="rId1149" Type="http://schemas.openxmlformats.org/officeDocument/2006/relationships/hyperlink" Target="https://www.youtube.com/watch?v=rraLHsXSUAs" TargetMode="External"/><Relationship Id="rId558" Type="http://schemas.openxmlformats.org/officeDocument/2006/relationships/hyperlink" Target="https://hipgive.org/wp-content/uploads/2016/11/Credencial-vigente-2015-2017.pdf" TargetMode="External"/><Relationship Id="rId557" Type="http://schemas.openxmlformats.org/officeDocument/2006/relationships/hyperlink" Target="mailto:juanchavezmontalvan@gmail.com" TargetMode="External"/><Relationship Id="rId556" Type="http://schemas.openxmlformats.org/officeDocument/2006/relationships/hyperlink" Target="mailto:alabarge@hyperarts.com" TargetMode="External"/><Relationship Id="rId555" Type="http://schemas.openxmlformats.org/officeDocument/2006/relationships/hyperlink" Target="mailto:sobriedademocionala.c@yahoo.com" TargetMode="External"/><Relationship Id="rId559" Type="http://schemas.openxmlformats.org/officeDocument/2006/relationships/hyperlink" Target="mailto:jalfaro@funzel.org" TargetMode="External"/><Relationship Id="rId550" Type="http://schemas.openxmlformats.org/officeDocument/2006/relationships/hyperlink" Target="mailto:cruzverdesalvadorena@gmail.com" TargetMode="External"/><Relationship Id="rId1140" Type="http://schemas.openxmlformats.org/officeDocument/2006/relationships/hyperlink" Target="mailto:appazmino@gmail.com" TargetMode="External"/><Relationship Id="rId1141" Type="http://schemas.openxmlformats.org/officeDocument/2006/relationships/hyperlink" Target="http://unidadlatinanj.org/get-involved/donate/" TargetMode="External"/><Relationship Id="rId1142" Type="http://schemas.openxmlformats.org/officeDocument/2006/relationships/hyperlink" Target="http://unidadlatinanj.org/get-involved/donate/" TargetMode="External"/><Relationship Id="rId554" Type="http://schemas.openxmlformats.org/officeDocument/2006/relationships/hyperlink" Target="mailto:sobriedademocionala.c@yahoo.com" TargetMode="External"/><Relationship Id="rId1143" Type="http://schemas.openxmlformats.org/officeDocument/2006/relationships/hyperlink" Target="http://unidadlatinanj.org/get-involved/donate/" TargetMode="External"/><Relationship Id="rId553" Type="http://schemas.openxmlformats.org/officeDocument/2006/relationships/hyperlink" Target="mailto:saoirsoenya@gmail.com" TargetMode="External"/><Relationship Id="rId1144" Type="http://schemas.openxmlformats.org/officeDocument/2006/relationships/hyperlink" Target="mailto:appazmino@gmail.com" TargetMode="External"/><Relationship Id="rId552" Type="http://schemas.openxmlformats.org/officeDocument/2006/relationships/hyperlink" Target="mailto:saoirsoenya@gmail.com" TargetMode="External"/><Relationship Id="rId1145" Type="http://schemas.openxmlformats.org/officeDocument/2006/relationships/hyperlink" Target="mailto:appazmino@gmail.com" TargetMode="External"/><Relationship Id="rId551" Type="http://schemas.openxmlformats.org/officeDocument/2006/relationships/hyperlink" Target="mailto:Jociryn2005@yahoo.fr" TargetMode="External"/><Relationship Id="rId1146" Type="http://schemas.openxmlformats.org/officeDocument/2006/relationships/hyperlink" Target="mailto:chich50@hotmail.com" TargetMode="External"/><Relationship Id="rId495" Type="http://schemas.openxmlformats.org/officeDocument/2006/relationships/hyperlink" Target="mailto:andrea@hiponline.org" TargetMode="External"/><Relationship Id="rId494" Type="http://schemas.openxmlformats.org/officeDocument/2006/relationships/hyperlink" Target="https://hipgive.org/wp-content/uploads/2016/11/7973unnamed.jpg" TargetMode="External"/><Relationship Id="rId493" Type="http://schemas.openxmlformats.org/officeDocument/2006/relationships/hyperlink" Target="https://hipgive.org/wp-content/uploads/2017/01/Budget-Cash-Flow2016-2017.xlsx" TargetMode="External"/><Relationship Id="rId492" Type="http://schemas.openxmlformats.org/officeDocument/2006/relationships/hyperlink" Target="https://hipgive.org/wp-content/uploads/2017/01/doc.-Contador.pdf" TargetMode="External"/><Relationship Id="rId499" Type="http://schemas.openxmlformats.org/officeDocument/2006/relationships/hyperlink" Target="https://hipgive.org/wp-content/uploads/2017/06/6788Untitled-design.png" TargetMode="External"/><Relationship Id="rId498" Type="http://schemas.openxmlformats.org/officeDocument/2006/relationships/hyperlink" Target="https://hipgive.org/wp-content/uploads/2017/06/Untitled-design.png" TargetMode="External"/><Relationship Id="rId497" Type="http://schemas.openxmlformats.org/officeDocument/2006/relationships/hyperlink" Target="mailto:andrea@hiponline.org" TargetMode="External"/><Relationship Id="rId496" Type="http://schemas.openxmlformats.org/officeDocument/2006/relationships/hyperlink" Target="mailto:andrea@hiponline.org" TargetMode="External"/><Relationship Id="rId1610" Type="http://schemas.openxmlformats.org/officeDocument/2006/relationships/hyperlink" Target="mailto:redmujcg@yahoo.es" TargetMode="External"/><Relationship Id="rId1611" Type="http://schemas.openxmlformats.org/officeDocument/2006/relationships/hyperlink" Target="mailto:azablahv@trinity.edu" TargetMode="External"/><Relationship Id="rId1612" Type="http://schemas.openxmlformats.org/officeDocument/2006/relationships/hyperlink" Target="mailto:azablahv@trinity.edu" TargetMode="External"/><Relationship Id="rId1613" Type="http://schemas.openxmlformats.org/officeDocument/2006/relationships/hyperlink" Target="https://hipgive.org/wp-content/uploads/2016/11/CBOB-IRS.pdf" TargetMode="External"/><Relationship Id="rId1614" Type="http://schemas.openxmlformats.org/officeDocument/2006/relationships/hyperlink" Target="mailto:andreao@chbob.org" TargetMode="External"/><Relationship Id="rId1615" Type="http://schemas.openxmlformats.org/officeDocument/2006/relationships/hyperlink" Target="mailto:fundraising@chbob.org" TargetMode="External"/><Relationship Id="rId1616" Type="http://schemas.openxmlformats.org/officeDocument/2006/relationships/hyperlink" Target="mailto:fundraising@chbob.org" TargetMode="External"/><Relationship Id="rId907" Type="http://schemas.openxmlformats.org/officeDocument/2006/relationships/hyperlink" Target="mailto:mercedparacrecer@gmail.com" TargetMode="External"/><Relationship Id="rId1617" Type="http://schemas.openxmlformats.org/officeDocument/2006/relationships/hyperlink" Target="mailto:fundraising@chbob.org" TargetMode="External"/><Relationship Id="rId906" Type="http://schemas.openxmlformats.org/officeDocument/2006/relationships/hyperlink" Target="https://hipgive.org/wp-content/uploads/2016/11/3810Exentos-de-impuestos.pdf" TargetMode="External"/><Relationship Id="rId1618" Type="http://schemas.openxmlformats.org/officeDocument/2006/relationships/hyperlink" Target="mailto:dgamboa@bread.org" TargetMode="External"/><Relationship Id="rId905" Type="http://schemas.openxmlformats.org/officeDocument/2006/relationships/hyperlink" Target="mailto:anwardacosta@gmail.com" TargetMode="External"/><Relationship Id="rId1619" Type="http://schemas.openxmlformats.org/officeDocument/2006/relationships/hyperlink" Target="mailto:dgamboa@bread.org" TargetMode="External"/><Relationship Id="rId904" Type="http://schemas.openxmlformats.org/officeDocument/2006/relationships/hyperlink" Target="mailto:anwardacosta@gmail.com" TargetMode="External"/><Relationship Id="rId909" Type="http://schemas.openxmlformats.org/officeDocument/2006/relationships/hyperlink" Target="mailto:proyectosycooperacion.mpc@gmail.com" TargetMode="External"/><Relationship Id="rId908" Type="http://schemas.openxmlformats.org/officeDocument/2006/relationships/hyperlink" Target="https://www.youtube.com/watch?v=v1f5jvCe0X8" TargetMode="External"/><Relationship Id="rId903" Type="http://schemas.openxmlformats.org/officeDocument/2006/relationships/hyperlink" Target="mailto:gilhurtadorichar@gmail.com" TargetMode="External"/><Relationship Id="rId902" Type="http://schemas.openxmlformats.org/officeDocument/2006/relationships/hyperlink" Target="mailto:gilhurtadorichar@gmail.com" TargetMode="External"/><Relationship Id="rId901" Type="http://schemas.openxmlformats.org/officeDocument/2006/relationships/hyperlink" Target="mailto:fundecanoficina@gmail.com" TargetMode="External"/><Relationship Id="rId900" Type="http://schemas.openxmlformats.org/officeDocument/2006/relationships/hyperlink" Target="https://www.youtube.com/watch?v=lCGXRGw2Ew0" TargetMode="External"/><Relationship Id="rId1600" Type="http://schemas.openxmlformats.org/officeDocument/2006/relationships/hyperlink" Target="https://www.youtube.com/watch?v=wobxvi3zgOQ&amp;" TargetMode="External"/><Relationship Id="rId1601" Type="http://schemas.openxmlformats.org/officeDocument/2006/relationships/hyperlink" Target="mailto:alberto@loftinstitute.org" TargetMode="External"/><Relationship Id="rId1602" Type="http://schemas.openxmlformats.org/officeDocument/2006/relationships/hyperlink" Target="mailto:alberto@loftinstitute.org" TargetMode="External"/><Relationship Id="rId1603" Type="http://schemas.openxmlformats.org/officeDocument/2006/relationships/hyperlink" Target="https://hipgive.org/wp-content/uploads/2017/01/HHF-Board-Members-%E2%80%93-HIPGIVE.xlsx" TargetMode="External"/><Relationship Id="rId1604" Type="http://schemas.openxmlformats.org/officeDocument/2006/relationships/hyperlink" Target="https://hipgive.org/wp-content/uploads/2017/01/IRS-501(c)-3.pdf" TargetMode="External"/><Relationship Id="rId1605" Type="http://schemas.openxmlformats.org/officeDocument/2006/relationships/hyperlink" Target="https://hipgive.org/wp-content/uploads/2017/01/HHF-FORM-990-FY2015---SD.pdf" TargetMode="External"/><Relationship Id="rId1606" Type="http://schemas.openxmlformats.org/officeDocument/2006/relationships/hyperlink" Target="https://hipgive.org/wp-content/uploads/2017/01/FY2017-HHF-Projected--Operational--Budget.xlsx" TargetMode="External"/><Relationship Id="rId1607" Type="http://schemas.openxmlformats.org/officeDocument/2006/relationships/hyperlink" Target="mailto:redmujc@yahoo.es" TargetMode="External"/><Relationship Id="rId1608" Type="http://schemas.openxmlformats.org/officeDocument/2006/relationships/hyperlink" Target="mailto:redmujcg@yahoo.es" TargetMode="External"/><Relationship Id="rId1609" Type="http://schemas.openxmlformats.org/officeDocument/2006/relationships/hyperlink" Target="mailto:redmujc@yahoo.es" TargetMode="External"/><Relationship Id="rId1631" Type="http://schemas.openxmlformats.org/officeDocument/2006/relationships/hyperlink" Target="https://hipgive.org/wp-content/uploads/2017/01/Homies-Unidos-Board-of-Directors.pdf" TargetMode="External"/><Relationship Id="rId1632" Type="http://schemas.openxmlformats.org/officeDocument/2006/relationships/hyperlink" Target="https://hipgive.org/wp-content/uploads/2017/01/Homies-Unidos-Tax-Exempt.pdf" TargetMode="External"/><Relationship Id="rId1633" Type="http://schemas.openxmlformats.org/officeDocument/2006/relationships/hyperlink" Target="https://hipgive.org/wp-content/uploads/2017/01/Homies-Unidos-Tax-Exempt.pdf" TargetMode="External"/><Relationship Id="rId1634" Type="http://schemas.openxmlformats.org/officeDocument/2006/relationships/hyperlink" Target="https://hipgive.org/wp-content/uploads/2017/01/Homies-Unidos-990-2013.pdf" TargetMode="External"/><Relationship Id="rId1635" Type="http://schemas.openxmlformats.org/officeDocument/2006/relationships/hyperlink" Target="https://hipgive.org/wp-content/uploads/2017/01/Homies-Unidos-Budget-2016.jpg" TargetMode="External"/><Relationship Id="rId1636" Type="http://schemas.openxmlformats.org/officeDocument/2006/relationships/hyperlink" Target="mailto:misordia@homiesunidos.org" TargetMode="External"/><Relationship Id="rId1637" Type="http://schemas.openxmlformats.org/officeDocument/2006/relationships/hyperlink" Target="https://youtu.be/skCOov54f34" TargetMode="External"/><Relationship Id="rId1638" Type="http://schemas.openxmlformats.org/officeDocument/2006/relationships/hyperlink" Target="mailto:mportillo@homiesunidos.org" TargetMode="External"/><Relationship Id="rId929" Type="http://schemas.openxmlformats.org/officeDocument/2006/relationships/hyperlink" Target="https://www.youtube.com/watch?v=xZuR5ombeN0" TargetMode="External"/><Relationship Id="rId1639" Type="http://schemas.openxmlformats.org/officeDocument/2006/relationships/hyperlink" Target="mailto:mportillo@homiesunidos.org" TargetMode="External"/><Relationship Id="rId928" Type="http://schemas.openxmlformats.org/officeDocument/2006/relationships/hyperlink" Target="mailto:dmonzon@learningspotguatemala.com" TargetMode="External"/><Relationship Id="rId927" Type="http://schemas.openxmlformats.org/officeDocument/2006/relationships/hyperlink" Target="https://hipgive.org/wp-content/uploads/2016/11/Documento-SAT.pdf" TargetMode="External"/><Relationship Id="rId926" Type="http://schemas.openxmlformats.org/officeDocument/2006/relationships/hyperlink" Target="mailto:danichapuz@gmail.com" TargetMode="External"/><Relationship Id="rId921" Type="http://schemas.openxmlformats.org/officeDocument/2006/relationships/hyperlink" Target="https://hipgive.org/wp-content/uploads/2018/04/Estado-de-perdidas-y-ganancias-Hogar-de-nin%CC%83os-Fa%CC%81tima.png" TargetMode="External"/><Relationship Id="rId920" Type="http://schemas.openxmlformats.org/officeDocument/2006/relationships/hyperlink" Target="https://hipgive.org/wp-content/uploads/2017/01/Registro-de-Personas-Juridicas.pdf" TargetMode="External"/><Relationship Id="rId925" Type="http://schemas.openxmlformats.org/officeDocument/2006/relationships/hyperlink" Target="mailto:danichapuz@gmail.com" TargetMode="External"/><Relationship Id="rId924" Type="http://schemas.openxmlformats.org/officeDocument/2006/relationships/hyperlink" Target="mailto:terejun27@gmail.com" TargetMode="External"/><Relationship Id="rId923" Type="http://schemas.openxmlformats.org/officeDocument/2006/relationships/hyperlink" Target="https://youtu.be/BQ_9Y9iHGQk" TargetMode="External"/><Relationship Id="rId922" Type="http://schemas.openxmlformats.org/officeDocument/2006/relationships/hyperlink" Target="https://hipgive.org/wp-content/uploads/2017/01/Proyecci%C3%B3n-Presupuestaria-2016-2017.pdf" TargetMode="External"/><Relationship Id="rId1630" Type="http://schemas.openxmlformats.org/officeDocument/2006/relationships/hyperlink" Target="mailto:asanchez@homiesunidos.org" TargetMode="External"/><Relationship Id="rId1620" Type="http://schemas.openxmlformats.org/officeDocument/2006/relationships/hyperlink" Target="https://hipgive.org/wp-content/uploads/2016/11/img003.jpg" TargetMode="External"/><Relationship Id="rId1621" Type="http://schemas.openxmlformats.org/officeDocument/2006/relationships/hyperlink" Target="mailto:manosdesalvacion2015@gmail.com" TargetMode="External"/><Relationship Id="rId1622" Type="http://schemas.openxmlformats.org/officeDocument/2006/relationships/hyperlink" Target="mailto:manosdesalvacion2015@gmail.com" TargetMode="External"/><Relationship Id="rId1623" Type="http://schemas.openxmlformats.org/officeDocument/2006/relationships/hyperlink" Target="mailto:manosdesalvacion2015@gmail.com" TargetMode="External"/><Relationship Id="rId1624" Type="http://schemas.openxmlformats.org/officeDocument/2006/relationships/hyperlink" Target="https://hipgive.org/wp-content/uploads/2016/11/Constancia-de-Autorizaci%C3%B3n-para-Recibir-Donativos-Deducibles.pdf" TargetMode="External"/><Relationship Id="rId1625" Type="http://schemas.openxmlformats.org/officeDocument/2006/relationships/hyperlink" Target="mailto:coordinacionsecuelas@rinoq.org" TargetMode="External"/><Relationship Id="rId1626" Type="http://schemas.openxmlformats.org/officeDocument/2006/relationships/hyperlink" Target="mailto:contacto@rinoq.org" TargetMode="External"/><Relationship Id="rId1627" Type="http://schemas.openxmlformats.org/officeDocument/2006/relationships/hyperlink" Target="mailto:yihsiuteng@outlook.com" TargetMode="External"/><Relationship Id="rId918" Type="http://schemas.openxmlformats.org/officeDocument/2006/relationships/hyperlink" Target="mailto:director@fatima.org.gt" TargetMode="External"/><Relationship Id="rId1628" Type="http://schemas.openxmlformats.org/officeDocument/2006/relationships/hyperlink" Target="mailto:yihsiuteng@outlook.com" TargetMode="External"/><Relationship Id="rId917" Type="http://schemas.openxmlformats.org/officeDocument/2006/relationships/hyperlink" Target="https://youtu.be/uNYFxDpq7Ng" TargetMode="External"/><Relationship Id="rId1629" Type="http://schemas.openxmlformats.org/officeDocument/2006/relationships/hyperlink" Target="mailto:asanchez@homiesunidos.org" TargetMode="External"/><Relationship Id="rId916" Type="http://schemas.openxmlformats.org/officeDocument/2006/relationships/hyperlink" Target="https://hipgive.org/wp-content/uploads/2017/03/Total-Budget---FGK.xlsx" TargetMode="External"/><Relationship Id="rId915" Type="http://schemas.openxmlformats.org/officeDocument/2006/relationships/hyperlink" Target="https://hipgive.org/wp-content/uploads/2017/03/" TargetMode="External"/><Relationship Id="rId919" Type="http://schemas.openxmlformats.org/officeDocument/2006/relationships/hyperlink" Target="https://hipgive.org/wp-content/uploads/2017/01/HOGAR-DE-NI%C3%91OS-FATIMA-BOARD.pdf" TargetMode="External"/><Relationship Id="rId910" Type="http://schemas.openxmlformats.org/officeDocument/2006/relationships/hyperlink" Target="https://hipgive.org/wp-content/uploads/2016/12/ESTATUTOS-FUNDACION-GLORIA-KRIETE.pdf" TargetMode="External"/><Relationship Id="rId914" Type="http://schemas.openxmlformats.org/officeDocument/2006/relationships/hyperlink" Target="mailto:claudia.chacon@fundaciongloriakriete.org" TargetMode="External"/><Relationship Id="rId913" Type="http://schemas.openxmlformats.org/officeDocument/2006/relationships/hyperlink" Target="mailto:claudia.chacon@fundaciongloriakriete.org" TargetMode="External"/><Relationship Id="rId912" Type="http://schemas.openxmlformats.org/officeDocument/2006/relationships/hyperlink" Target="https://vimeo.com/193791506" TargetMode="External"/><Relationship Id="rId911" Type="http://schemas.openxmlformats.org/officeDocument/2006/relationships/hyperlink" Target="mailto:Claudia.chacon@fundaciongloriakriete.org" TargetMode="External"/><Relationship Id="rId1213" Type="http://schemas.openxmlformats.org/officeDocument/2006/relationships/hyperlink" Target="mailto:collinswdave@gmail.com" TargetMode="External"/><Relationship Id="rId1697" Type="http://schemas.openxmlformats.org/officeDocument/2006/relationships/hyperlink" Target="mailto:mcoffman@teensmart.net" TargetMode="External"/><Relationship Id="rId1214" Type="http://schemas.openxmlformats.org/officeDocument/2006/relationships/hyperlink" Target="https://hipgive.org/wp-content/uploads/2016/11/Planilla" TargetMode="External"/><Relationship Id="rId1698" Type="http://schemas.openxmlformats.org/officeDocument/2006/relationships/hyperlink" Target="mailto:mcoffman@teensmart.net" TargetMode="External"/><Relationship Id="rId1215" Type="http://schemas.openxmlformats.org/officeDocument/2006/relationships/hyperlink" Target="mailto:administracion@partnerselsalvador.org" TargetMode="External"/><Relationship Id="rId1699" Type="http://schemas.openxmlformats.org/officeDocument/2006/relationships/hyperlink" Target="https://hipgive.org/wp-content/uploads/2019/06/List-Board-of-Directors-TSI.pdf" TargetMode="External"/><Relationship Id="rId1216" Type="http://schemas.openxmlformats.org/officeDocument/2006/relationships/hyperlink" Target="https://youtu.be/wT8yLsvXTMA" TargetMode="External"/><Relationship Id="rId1217" Type="http://schemas.openxmlformats.org/officeDocument/2006/relationships/hyperlink" Target="mailto:carmengiammattei@gmail.com" TargetMode="External"/><Relationship Id="rId1218" Type="http://schemas.openxmlformats.org/officeDocument/2006/relationships/hyperlink" Target="https://hipgive.org/wp-content/uploads/2017/01/Nomina_JD_FICA_2014-16-1-1.docx" TargetMode="External"/><Relationship Id="rId1219" Type="http://schemas.openxmlformats.org/officeDocument/2006/relationships/hyperlink" Target="https://hipgive.org/wp-content/uploads/2017/01/NIT-1.pdf" TargetMode="External"/><Relationship Id="rId866" Type="http://schemas.openxmlformats.org/officeDocument/2006/relationships/hyperlink" Target="mailto:snumash@gmail.com" TargetMode="External"/><Relationship Id="rId865" Type="http://schemas.openxmlformats.org/officeDocument/2006/relationships/hyperlink" Target="https://youtu.be/RPl7fxOiILk" TargetMode="External"/><Relationship Id="rId864" Type="http://schemas.openxmlformats.org/officeDocument/2006/relationships/hyperlink" Target="mailto:snumash@gmail.com" TargetMode="External"/><Relationship Id="rId863" Type="http://schemas.openxmlformats.org/officeDocument/2006/relationships/hyperlink" Target="mailto:elisaglz.c@gmail.com" TargetMode="External"/><Relationship Id="rId869" Type="http://schemas.openxmlformats.org/officeDocument/2006/relationships/hyperlink" Target="mailto:mary@hiponline.org" TargetMode="External"/><Relationship Id="rId868" Type="http://schemas.openxmlformats.org/officeDocument/2006/relationships/hyperlink" Target="https://hipgive.org/wp-content/uploads/2016/11/8322Test" TargetMode="External"/><Relationship Id="rId867" Type="http://schemas.openxmlformats.org/officeDocument/2006/relationships/hyperlink" Target="mailto:snumash@gmail.com" TargetMode="External"/><Relationship Id="rId1690" Type="http://schemas.openxmlformats.org/officeDocument/2006/relationships/hyperlink" Target="http://www.cambiandovidasammscav.org" TargetMode="External"/><Relationship Id="rId1691" Type="http://schemas.openxmlformats.org/officeDocument/2006/relationships/hyperlink" Target="http://www.cambiandovidasammscav.org" TargetMode="External"/><Relationship Id="rId1692" Type="http://schemas.openxmlformats.org/officeDocument/2006/relationships/hyperlink" Target="mailto:clinicavidamatagalpa@gmail.com" TargetMode="External"/><Relationship Id="rId862" Type="http://schemas.openxmlformats.org/officeDocument/2006/relationships/hyperlink" Target="mailto:elisaglz.c@gmail.com" TargetMode="External"/><Relationship Id="rId1693" Type="http://schemas.openxmlformats.org/officeDocument/2006/relationships/hyperlink" Target="mailto:clinicavidamatagalpa@gmail.com" TargetMode="External"/><Relationship Id="rId861" Type="http://schemas.openxmlformats.org/officeDocument/2006/relationships/hyperlink" Target="mailto:patricia@mentorperu.org" TargetMode="External"/><Relationship Id="rId1210" Type="http://schemas.openxmlformats.org/officeDocument/2006/relationships/hyperlink" Target="http://www.ncbi.nlm.nih.gov/pmc/articles/PMC2716544/" TargetMode="External"/><Relationship Id="rId1694" Type="http://schemas.openxmlformats.org/officeDocument/2006/relationships/hyperlink" Target="mailto:psic.evi@gmail.com" TargetMode="External"/><Relationship Id="rId860" Type="http://schemas.openxmlformats.org/officeDocument/2006/relationships/hyperlink" Target="mailto:patricia@mentorperu.org" TargetMode="External"/><Relationship Id="rId1211" Type="http://schemas.openxmlformats.org/officeDocument/2006/relationships/hyperlink" Target="https://vimeo.com/142660261" TargetMode="External"/><Relationship Id="rId1695" Type="http://schemas.openxmlformats.org/officeDocument/2006/relationships/hyperlink" Target="mailto:psic.evi@gmail.com" TargetMode="External"/><Relationship Id="rId1212" Type="http://schemas.openxmlformats.org/officeDocument/2006/relationships/hyperlink" Target="mailto:favio@elcentronyc.org" TargetMode="External"/><Relationship Id="rId1696" Type="http://schemas.openxmlformats.org/officeDocument/2006/relationships/hyperlink" Target="https://hipgive.org/wp-content/uploads/2016/11/TeenSmart-IRS-Determination-Letter.pdf" TargetMode="External"/><Relationship Id="rId1202" Type="http://schemas.openxmlformats.org/officeDocument/2006/relationships/hyperlink" Target="mailto:mlemay@alianzaamericas.org" TargetMode="External"/><Relationship Id="rId1686" Type="http://schemas.openxmlformats.org/officeDocument/2006/relationships/hyperlink" Target="https://hipgive.org/wp-content/uploads/2017/01/cifras-b%C3%A1sicas-2014-2015.pdf" TargetMode="External"/><Relationship Id="rId1203" Type="http://schemas.openxmlformats.org/officeDocument/2006/relationships/hyperlink" Target="https://hipgive.org/wp-content/uploads/2017/12/2017AlianzaAmericas-Board.xlsx" TargetMode="External"/><Relationship Id="rId1687" Type="http://schemas.openxmlformats.org/officeDocument/2006/relationships/hyperlink" Target="https://hipgive.org/wp-content/uploads/2017/01/AttGIRS-letter.pdf" TargetMode="External"/><Relationship Id="rId1204" Type="http://schemas.openxmlformats.org/officeDocument/2006/relationships/hyperlink" Target="mailto:asesoria@unidosporchivis.org" TargetMode="External"/><Relationship Id="rId1688" Type="http://schemas.openxmlformats.org/officeDocument/2006/relationships/hyperlink" Target="https://hipgive.org/wp-content/uploads/2016/12/donacion-1.jpg" TargetMode="External"/><Relationship Id="rId1205" Type="http://schemas.openxmlformats.org/officeDocument/2006/relationships/hyperlink" Target="mailto:blanquelena@gmail.com" TargetMode="External"/><Relationship Id="rId1689" Type="http://schemas.openxmlformats.org/officeDocument/2006/relationships/hyperlink" Target="mailto:clinicavidamatagalpa@gmail.com" TargetMode="External"/><Relationship Id="rId1206" Type="http://schemas.openxmlformats.org/officeDocument/2006/relationships/hyperlink" Target="https://hipgive.org/wp-content/uploads/2016/11/Fundacio%CC%81n-Salud-Oral-baja-resolucio%CC%81n.jpeg" TargetMode="External"/><Relationship Id="rId1207" Type="http://schemas.openxmlformats.org/officeDocument/2006/relationships/hyperlink" Target="mailto:drluiscastillo@fundaso.org.gt" TargetMode="External"/><Relationship Id="rId1208" Type="http://schemas.openxmlformats.org/officeDocument/2006/relationships/hyperlink" Target="mailto:favio@elcentronyc.org" TargetMode="External"/><Relationship Id="rId1209" Type="http://schemas.openxmlformats.org/officeDocument/2006/relationships/hyperlink" Target="http://www.ncbi.nlm.nih.gov/pmc/articles/PMC2716544/" TargetMode="External"/><Relationship Id="rId855" Type="http://schemas.openxmlformats.org/officeDocument/2006/relationships/hyperlink" Target="mailto:ivantrujilloa@hotmail.com" TargetMode="External"/><Relationship Id="rId854" Type="http://schemas.openxmlformats.org/officeDocument/2006/relationships/hyperlink" Target="mailto:julian.orjuela@vml.com" TargetMode="External"/><Relationship Id="rId853" Type="http://schemas.openxmlformats.org/officeDocument/2006/relationships/hyperlink" Target="mailto:julian.orjuela@vml.com" TargetMode="External"/><Relationship Id="rId852" Type="http://schemas.openxmlformats.org/officeDocument/2006/relationships/hyperlink" Target="mailto:mikegeezee@hotmail.com" TargetMode="External"/><Relationship Id="rId859" Type="http://schemas.openxmlformats.org/officeDocument/2006/relationships/hyperlink" Target="mailto:patricia@mentorperu.org" TargetMode="External"/><Relationship Id="rId858" Type="http://schemas.openxmlformats.org/officeDocument/2006/relationships/hyperlink" Target="mailto:patricia@mentorperu.org" TargetMode="External"/><Relationship Id="rId857" Type="http://schemas.openxmlformats.org/officeDocument/2006/relationships/hyperlink" Target="https://hipgive.org/wp-content/uploads/2016/11/Inscripcion-en-Registros-Publicos.pdf" TargetMode="External"/><Relationship Id="rId856" Type="http://schemas.openxmlformats.org/officeDocument/2006/relationships/hyperlink" Target="mailto:ivantrujilloa@hotmail.com" TargetMode="External"/><Relationship Id="rId1680" Type="http://schemas.openxmlformats.org/officeDocument/2006/relationships/hyperlink" Target="https://hipgive.org/wp-content/uploads/2016/11/1037cluni-001.jpg" TargetMode="External"/><Relationship Id="rId1681" Type="http://schemas.openxmlformats.org/officeDocument/2006/relationships/hyperlink" Target="mailto:mercedesdelvalle@xn--proeducacin-zeb.org.mx" TargetMode="External"/><Relationship Id="rId851" Type="http://schemas.openxmlformats.org/officeDocument/2006/relationships/hyperlink" Target="mailto:mikegeezee@hotmail.com" TargetMode="External"/><Relationship Id="rId1682" Type="http://schemas.openxmlformats.org/officeDocument/2006/relationships/hyperlink" Target="mailto:mercedesdelvalle@proeducacion.org.mx" TargetMode="External"/><Relationship Id="rId850" Type="http://schemas.openxmlformats.org/officeDocument/2006/relationships/hyperlink" Target="mailto:michael@hiponline.org" TargetMode="External"/><Relationship Id="rId1683" Type="http://schemas.openxmlformats.org/officeDocument/2006/relationships/hyperlink" Target="https://hipgive.org/wp-content/uploads/2017/01/DIRECTORIO-PATRONATO-2016-(1).xlsx" TargetMode="External"/><Relationship Id="rId1200" Type="http://schemas.openxmlformats.org/officeDocument/2006/relationships/hyperlink" Target="mailto:ynunez@alianzaamericas.org" TargetMode="External"/><Relationship Id="rId1684" Type="http://schemas.openxmlformats.org/officeDocument/2006/relationships/hyperlink" Target="https://hipgive.org/wp-content/uploads/2017/01/ACTA-CONSTITUTIVA-18009-(1)-(j).pdf" TargetMode="External"/><Relationship Id="rId1201" Type="http://schemas.openxmlformats.org/officeDocument/2006/relationships/hyperlink" Target="mailto:cgarcia@alianzaamericas.org" TargetMode="External"/><Relationship Id="rId1685" Type="http://schemas.openxmlformats.org/officeDocument/2006/relationships/hyperlink" Target="https://hipgive.org/wp-content/uploads/2017/01/ESTADOS-FINANCIEROS-DICTAMINADOS-PROEDUCACION-I-A-P--2015.pdf" TargetMode="External"/><Relationship Id="rId1235" Type="http://schemas.openxmlformats.org/officeDocument/2006/relationships/hyperlink" Target="mailto:proyectosgalilea@gmail.com" TargetMode="External"/><Relationship Id="rId1236" Type="http://schemas.openxmlformats.org/officeDocument/2006/relationships/hyperlink" Target="mailto:rodricasados@hotmail.com" TargetMode="External"/><Relationship Id="rId1237" Type="http://schemas.openxmlformats.org/officeDocument/2006/relationships/hyperlink" Target="http://youtu.be/Nvb0TL-VAp8" TargetMode="External"/><Relationship Id="rId1238" Type="http://schemas.openxmlformats.org/officeDocument/2006/relationships/hyperlink" Target="mailto:gma4music@hotmail.com" TargetMode="External"/><Relationship Id="rId1239" Type="http://schemas.openxmlformats.org/officeDocument/2006/relationships/hyperlink" Target="mailto:info@ziomo.com" TargetMode="External"/><Relationship Id="rId409" Type="http://schemas.openxmlformats.org/officeDocument/2006/relationships/hyperlink" Target="mailto:sombrillaarteycircosocial@gmail.com" TargetMode="External"/><Relationship Id="rId404" Type="http://schemas.openxmlformats.org/officeDocument/2006/relationships/hyperlink" Target="https://hipgive.org/wp-content/uploads/2016/12/BOARD-MEMBERS-2015.doc" TargetMode="External"/><Relationship Id="rId888" Type="http://schemas.openxmlformats.org/officeDocument/2006/relationships/hyperlink" Target="mailto:angelssubliminals_009@hotmail.com" TargetMode="External"/><Relationship Id="rId403" Type="http://schemas.openxmlformats.org/officeDocument/2006/relationships/hyperlink" Target="mailto:adda@somosunpueblounido.org" TargetMode="External"/><Relationship Id="rId887" Type="http://schemas.openxmlformats.org/officeDocument/2006/relationships/hyperlink" Target="https://hipgive.org/wp-content/uploads/2017/01/FUSALMO-SP-(1).PDF" TargetMode="External"/><Relationship Id="rId402" Type="http://schemas.openxmlformats.org/officeDocument/2006/relationships/hyperlink" Target="mailto:neza@somosunpueblounido.org" TargetMode="External"/><Relationship Id="rId886" Type="http://schemas.openxmlformats.org/officeDocument/2006/relationships/hyperlink" Target="https://hipgive.org/wp-content/uploads/2017/01/FUSALMO-PRESUPUESTO-GENERAL-2016.pdf" TargetMode="External"/><Relationship Id="rId401" Type="http://schemas.openxmlformats.org/officeDocument/2006/relationships/hyperlink" Target="https://hipgive.org/wp-content/uploads/2016/11/Somos-501c-3.pdf" TargetMode="External"/><Relationship Id="rId885" Type="http://schemas.openxmlformats.org/officeDocument/2006/relationships/hyperlink" Target="https://hipgive.org/wp-content/uploads/2017/01/Informe-de-auditoria-2015-(1).pdf" TargetMode="External"/><Relationship Id="rId408" Type="http://schemas.openxmlformats.org/officeDocument/2006/relationships/hyperlink" Target="mailto:sombrillaarteycircosocial@gmail.com" TargetMode="External"/><Relationship Id="rId407" Type="http://schemas.openxmlformats.org/officeDocument/2006/relationships/hyperlink" Target="https://hipgive.org/wp-content/uploads/2016/12/16-17AdjBudget.xlsx" TargetMode="External"/><Relationship Id="rId406" Type="http://schemas.openxmlformats.org/officeDocument/2006/relationships/hyperlink" Target="https://hipgive.org/wp-content/uploads/2016/12/990--14-15TaxReturn.pdf" TargetMode="External"/><Relationship Id="rId405" Type="http://schemas.openxmlformats.org/officeDocument/2006/relationships/hyperlink" Target="https://hipgive.org/wp-content/uploads/2016/12/501C3letter.pdf" TargetMode="External"/><Relationship Id="rId889" Type="http://schemas.openxmlformats.org/officeDocument/2006/relationships/hyperlink" Target="mailto:angelssubliminals_009@hotmail.com" TargetMode="External"/><Relationship Id="rId880" Type="http://schemas.openxmlformats.org/officeDocument/2006/relationships/hyperlink" Target="mailto:fusalmo@fusalmo.org" TargetMode="External"/><Relationship Id="rId1230" Type="http://schemas.openxmlformats.org/officeDocument/2006/relationships/hyperlink" Target="mailto:ceciliamoraza@gmail.com" TargetMode="External"/><Relationship Id="rId400" Type="http://schemas.openxmlformats.org/officeDocument/2006/relationships/hyperlink" Target="mailto:bohemianbabushka@gmail.com" TargetMode="External"/><Relationship Id="rId884" Type="http://schemas.openxmlformats.org/officeDocument/2006/relationships/hyperlink" Target="https://hipgive.org/wp-content/uploads/2017/01/Diario-Oficial-FUSALMO.pdf" TargetMode="External"/><Relationship Id="rId1231" Type="http://schemas.openxmlformats.org/officeDocument/2006/relationships/hyperlink" Target="mailto:ceciliamoraza@gmail.com" TargetMode="External"/><Relationship Id="rId883" Type="http://schemas.openxmlformats.org/officeDocument/2006/relationships/hyperlink" Target="https://hipgive.org/wp-content/uploads/2017/01/Credencial-Junta-Directiva.-2014-2017.pdf" TargetMode="External"/><Relationship Id="rId1232" Type="http://schemas.openxmlformats.org/officeDocument/2006/relationships/hyperlink" Target="https://youtu.be/uMFOT9RQxc8" TargetMode="External"/><Relationship Id="rId882" Type="http://schemas.openxmlformats.org/officeDocument/2006/relationships/hyperlink" Target="mailto:fusalmo@fusalmo.org" TargetMode="External"/><Relationship Id="rId1233" Type="http://schemas.openxmlformats.org/officeDocument/2006/relationships/hyperlink" Target="mailto:marketing.kanankab@gmail.com" TargetMode="External"/><Relationship Id="rId881" Type="http://schemas.openxmlformats.org/officeDocument/2006/relationships/hyperlink" Target="https://www.youtube.com/watch?v=vFHj92Iuv20" TargetMode="External"/><Relationship Id="rId1234" Type="http://schemas.openxmlformats.org/officeDocument/2006/relationships/hyperlink" Target="https://youtu.be/HrY5caYQ0bE" TargetMode="External"/><Relationship Id="rId1224" Type="http://schemas.openxmlformats.org/officeDocument/2006/relationships/hyperlink" Target="mailto:cecatherine@surgeonsofhope.org" TargetMode="External"/><Relationship Id="rId1225" Type="http://schemas.openxmlformats.org/officeDocument/2006/relationships/hyperlink" Target="mailto:lrobles@vipmujeres.org" TargetMode="External"/><Relationship Id="rId1226" Type="http://schemas.openxmlformats.org/officeDocument/2006/relationships/hyperlink" Target="mailto:Lrobles@vipmujeres.org" TargetMode="External"/><Relationship Id="rId1227" Type="http://schemas.openxmlformats.org/officeDocument/2006/relationships/hyperlink" Target="mailto:antoine@doctorsoftheworld.org" TargetMode="External"/><Relationship Id="rId1228" Type="http://schemas.openxmlformats.org/officeDocument/2006/relationships/hyperlink" Target="https://hipgive.org/wp-content/uploads/2017/01/IRS-Federal-and-State-tax-exempt--letters.pdf" TargetMode="External"/><Relationship Id="rId1229" Type="http://schemas.openxmlformats.org/officeDocument/2006/relationships/hyperlink" Target="mailto:ceciliamoraza@gmail.com" TargetMode="External"/><Relationship Id="rId877" Type="http://schemas.openxmlformats.org/officeDocument/2006/relationships/hyperlink" Target="mailto:verachris@gmail.com" TargetMode="External"/><Relationship Id="rId876" Type="http://schemas.openxmlformats.org/officeDocument/2006/relationships/hyperlink" Target="mailto:proyalfa@gmail.com" TargetMode="External"/><Relationship Id="rId875" Type="http://schemas.openxmlformats.org/officeDocument/2006/relationships/hyperlink" Target="mailto:Mariposamendoza@yahoo.comcom" TargetMode="External"/><Relationship Id="rId874" Type="http://schemas.openxmlformats.org/officeDocument/2006/relationships/hyperlink" Target="mailto:Mariposamendoza@yahoo.comcom" TargetMode="External"/><Relationship Id="rId879" Type="http://schemas.openxmlformats.org/officeDocument/2006/relationships/hyperlink" Target="https://hipgive.org/wp-content/uploads/2016/11/Acuerdo-Ejecutivo.pdf" TargetMode="External"/><Relationship Id="rId878" Type="http://schemas.openxmlformats.org/officeDocument/2006/relationships/hyperlink" Target="mailto:verachris@gmail.com" TargetMode="External"/><Relationship Id="rId873" Type="http://schemas.openxmlformats.org/officeDocument/2006/relationships/hyperlink" Target="mailto:Marymariemendoza@yahoo.com" TargetMode="External"/><Relationship Id="rId1220" Type="http://schemas.openxmlformats.org/officeDocument/2006/relationships/hyperlink" Target="https://hipgive.org/wp-content/uploads/2017/01/Estados-Financieros-2015-2.pdf" TargetMode="External"/><Relationship Id="rId872" Type="http://schemas.openxmlformats.org/officeDocument/2006/relationships/hyperlink" Target="https://hipgive.org/wp-content/uploads/2016/11/image.jpg" TargetMode="External"/><Relationship Id="rId1221" Type="http://schemas.openxmlformats.org/officeDocument/2006/relationships/hyperlink" Target="https://hipgive.org/wp-content/uploads/2017/01/PRESUPUESTO_2016_10_2016-1.xlsx" TargetMode="External"/><Relationship Id="rId871" Type="http://schemas.openxmlformats.org/officeDocument/2006/relationships/hyperlink" Target="mailto:mary@hiponline.org" TargetMode="External"/><Relationship Id="rId1222" Type="http://schemas.openxmlformats.org/officeDocument/2006/relationships/hyperlink" Target="mailto:cecatherine@surgeonsofhope.org" TargetMode="External"/><Relationship Id="rId870" Type="http://schemas.openxmlformats.org/officeDocument/2006/relationships/hyperlink" Target="mailto:mary@hiponline.org" TargetMode="External"/><Relationship Id="rId1223" Type="http://schemas.openxmlformats.org/officeDocument/2006/relationships/hyperlink" Target="https://www.youtube.com/watch?v=Zr7i4FocVnA" TargetMode="External"/><Relationship Id="rId1653" Type="http://schemas.openxmlformats.org/officeDocument/2006/relationships/hyperlink" Target="mailto:laura@clrj.org" TargetMode="External"/><Relationship Id="rId1654" Type="http://schemas.openxmlformats.org/officeDocument/2006/relationships/hyperlink" Target="mailto:laura@clrj.org" TargetMode="External"/><Relationship Id="rId1655" Type="http://schemas.openxmlformats.org/officeDocument/2006/relationships/hyperlink" Target="https://hipgive.org/wp-content/uploads/2018/08/CLRJ-Board-List-rev.-8.2018.docx" TargetMode="External"/><Relationship Id="rId1656" Type="http://schemas.openxmlformats.org/officeDocument/2006/relationships/hyperlink" Target="https://hipgive.org/wp-content/uploads/2018/08/CLRJ-FY2016-IRS-990-FINAL-8.18.17.PDF" TargetMode="External"/><Relationship Id="rId1657" Type="http://schemas.openxmlformats.org/officeDocument/2006/relationships/hyperlink" Target="https://hipgive.org/wp-content/uploads/2018/08/CLRJ-FY2018-Operating-Budget-Summary-4.03.18-CONFIDENTIAL-(V2).pdf" TargetMode="External"/><Relationship Id="rId1658" Type="http://schemas.openxmlformats.org/officeDocument/2006/relationships/hyperlink" Target="mailto:andrea@hiponline.org" TargetMode="External"/><Relationship Id="rId1659" Type="http://schemas.openxmlformats.org/officeDocument/2006/relationships/hyperlink" Target="mailto:andrea@hiponline.org" TargetMode="External"/><Relationship Id="rId829" Type="http://schemas.openxmlformats.org/officeDocument/2006/relationships/hyperlink" Target="https://hipgive.org/wp-content/uploads/2017/01/2014-990s.pdf" TargetMode="External"/><Relationship Id="rId828" Type="http://schemas.openxmlformats.org/officeDocument/2006/relationships/hyperlink" Target="https://hipgive.org/wp-content/uploads/2017/01/IRS_501c3_-Determination-Letter-06_29_2013-1.pdf" TargetMode="External"/><Relationship Id="rId827" Type="http://schemas.openxmlformats.org/officeDocument/2006/relationships/hyperlink" Target="https://hipgive.org/wp-content/uploads/2017/01/List-Center-Board-of-Directors-2014-06-30.doc" TargetMode="External"/><Relationship Id="rId822" Type="http://schemas.openxmlformats.org/officeDocument/2006/relationships/hyperlink" Target="https://youtu.be/GNbUT1zGsdk" TargetMode="External"/><Relationship Id="rId821" Type="http://schemas.openxmlformats.org/officeDocument/2006/relationships/hyperlink" Target="mailto:latinitaselpaso@yahoo.com" TargetMode="External"/><Relationship Id="rId820" Type="http://schemas.openxmlformats.org/officeDocument/2006/relationships/hyperlink" Target="https://youtu.be/_a5YaneC5jk" TargetMode="External"/><Relationship Id="rId826" Type="http://schemas.openxmlformats.org/officeDocument/2006/relationships/hyperlink" Target="mailto:steffi.ostrowski@gmail.com" TargetMode="External"/><Relationship Id="rId825" Type="http://schemas.openxmlformats.org/officeDocument/2006/relationships/hyperlink" Target="mailto:avilatobar98@gmail.com" TargetMode="External"/><Relationship Id="rId824" Type="http://schemas.openxmlformats.org/officeDocument/2006/relationships/hyperlink" Target="mailto:avilatobar98@gmail.com" TargetMode="External"/><Relationship Id="rId823" Type="http://schemas.openxmlformats.org/officeDocument/2006/relationships/hyperlink" Target="mailto:prevencion@anthus.org.mx" TargetMode="External"/><Relationship Id="rId1650" Type="http://schemas.openxmlformats.org/officeDocument/2006/relationships/hyperlink" Target="mailto:philipluyo@hotmail.com" TargetMode="External"/><Relationship Id="rId1651" Type="http://schemas.openxmlformats.org/officeDocument/2006/relationships/hyperlink" Target="mailto:philipluyo@hotmail.com" TargetMode="External"/><Relationship Id="rId1652" Type="http://schemas.openxmlformats.org/officeDocument/2006/relationships/hyperlink" Target="mailto:philipluyo@hotmail.com" TargetMode="External"/><Relationship Id="rId1642" Type="http://schemas.openxmlformats.org/officeDocument/2006/relationships/hyperlink" Target="mailto:NirwinUrdanetaGNB@hotmail.com" TargetMode="External"/><Relationship Id="rId1643" Type="http://schemas.openxmlformats.org/officeDocument/2006/relationships/hyperlink" Target="mailto:anita@hiponline.org" TargetMode="External"/><Relationship Id="rId1644" Type="http://schemas.openxmlformats.org/officeDocument/2006/relationships/hyperlink" Target="mailto:anitagallagher@gmail.com" TargetMode="External"/><Relationship Id="rId1645" Type="http://schemas.openxmlformats.org/officeDocument/2006/relationships/hyperlink" Target="mailto:comunicacion@mujeresdelsur.org" TargetMode="External"/><Relationship Id="rId1646" Type="http://schemas.openxmlformats.org/officeDocument/2006/relationships/hyperlink" Target="mailto:droctaviovillalobos@gmail.com" TargetMode="External"/><Relationship Id="rId1647" Type="http://schemas.openxmlformats.org/officeDocument/2006/relationships/hyperlink" Target="http://www.droctaviovillalobos.org" TargetMode="External"/><Relationship Id="rId1648" Type="http://schemas.openxmlformats.org/officeDocument/2006/relationships/hyperlink" Target="http://www.droctaviovillalobos.org" TargetMode="External"/><Relationship Id="rId1649" Type="http://schemas.openxmlformats.org/officeDocument/2006/relationships/hyperlink" Target="mailto:droctaviovillalobos@gmail.com" TargetMode="External"/><Relationship Id="rId819" Type="http://schemas.openxmlformats.org/officeDocument/2006/relationships/hyperlink" Target="http://latinitasmagazine.org" TargetMode="External"/><Relationship Id="rId818" Type="http://schemas.openxmlformats.org/officeDocument/2006/relationships/hyperlink" Target="mailto:alicia@latinitasmagazine.org" TargetMode="External"/><Relationship Id="rId817" Type="http://schemas.openxmlformats.org/officeDocument/2006/relationships/hyperlink" Target="mailto:contacto@ilab.net" TargetMode="External"/><Relationship Id="rId816" Type="http://schemas.openxmlformats.org/officeDocument/2006/relationships/hyperlink" Target="mailto:contacto@ilab.net" TargetMode="External"/><Relationship Id="rId811" Type="http://schemas.openxmlformats.org/officeDocument/2006/relationships/hyperlink" Target="mailto:yariparedes@hotmail.com" TargetMode="External"/><Relationship Id="rId810" Type="http://schemas.openxmlformats.org/officeDocument/2006/relationships/hyperlink" Target="https://hipgive.org/wp-content/uploads/2017/06/Donaciones-despues.png" TargetMode="External"/><Relationship Id="rId815" Type="http://schemas.openxmlformats.org/officeDocument/2006/relationships/hyperlink" Target="mailto:desarrolloinstitucional@prodesc.org.mx" TargetMode="External"/><Relationship Id="rId814" Type="http://schemas.openxmlformats.org/officeDocument/2006/relationships/hyperlink" Target="mailto:desarrolloinstitucional@prodesc.org.mx" TargetMode="External"/><Relationship Id="rId813" Type="http://schemas.openxmlformats.org/officeDocument/2006/relationships/hyperlink" Target="mailto:nice_utk@hotmail.com" TargetMode="External"/><Relationship Id="rId812" Type="http://schemas.openxmlformats.org/officeDocument/2006/relationships/hyperlink" Target="mailto:nice_utk@hotmail.es" TargetMode="External"/><Relationship Id="rId1640" Type="http://schemas.openxmlformats.org/officeDocument/2006/relationships/hyperlink" Target="mailto:nirwinurdanetagnb@hotmail.com" TargetMode="External"/><Relationship Id="rId1641" Type="http://schemas.openxmlformats.org/officeDocument/2006/relationships/hyperlink" Target="mailto:NirwinUrdanetaGNB@hotmail.com" TargetMode="External"/><Relationship Id="rId1675" Type="http://schemas.openxmlformats.org/officeDocument/2006/relationships/hyperlink" Target="https://hipgive.org/wp-content/uploads/2017/01/c-3_Determination-Letter.pdf" TargetMode="External"/><Relationship Id="rId1676" Type="http://schemas.openxmlformats.org/officeDocument/2006/relationships/hyperlink" Target="https://hipgive.org/wp-content/uploads/2017/01/2015-MFVc3-990.pdf" TargetMode="External"/><Relationship Id="rId1677" Type="http://schemas.openxmlformats.org/officeDocument/2006/relationships/hyperlink" Target="https://hipgive.org/wp-content/uploads/2017/01/MFV-Current-Fiscal-Year-Organizational-Budget.docx" TargetMode="External"/><Relationship Id="rId1678" Type="http://schemas.openxmlformats.org/officeDocument/2006/relationships/hyperlink" Target="mailto:e_garcia_beltran@hotmail.com" TargetMode="External"/><Relationship Id="rId1679" Type="http://schemas.openxmlformats.org/officeDocument/2006/relationships/hyperlink" Target="mailto:e_garcia_beltran@hotmail.com" TargetMode="External"/><Relationship Id="rId849" Type="http://schemas.openxmlformats.org/officeDocument/2006/relationships/hyperlink" Target="https://hipgive.org/wp-content/uploads/2017/07/Carta.pdf" TargetMode="External"/><Relationship Id="rId844" Type="http://schemas.openxmlformats.org/officeDocument/2006/relationships/hyperlink" Target="mailto:cxtransparencia@gmail.com" TargetMode="External"/><Relationship Id="rId843" Type="http://schemas.openxmlformats.org/officeDocument/2006/relationships/hyperlink" Target="mailto:cxtransparencia@gmail.com" TargetMode="External"/><Relationship Id="rId842" Type="http://schemas.openxmlformats.org/officeDocument/2006/relationships/hyperlink" Target="https://www.youtube.com/watch?v=L5tmXaCM-TE" TargetMode="External"/><Relationship Id="rId841" Type="http://schemas.openxmlformats.org/officeDocument/2006/relationships/hyperlink" Target="mailto:yctransparente@gmail.com" TargetMode="External"/><Relationship Id="rId848" Type="http://schemas.openxmlformats.org/officeDocument/2006/relationships/hyperlink" Target="https://hipgive.org/wp-content/uploads/2017/07/Comparativos-de-Ingresos-2014--2015-y-2016-Hoja1.pdf" TargetMode="External"/><Relationship Id="rId847" Type="http://schemas.openxmlformats.org/officeDocument/2006/relationships/hyperlink" Target="https://hipgive.org/wp-content/uploads/2017/07/OPINION-DE-CUMPLIMIENTO-25.ENERO.2017.pdf" TargetMode="External"/><Relationship Id="rId846" Type="http://schemas.openxmlformats.org/officeDocument/2006/relationships/hyperlink" Target="https://hipgive.org/wp-content/uploads/2017/07/4.-RFC.pdf" TargetMode="External"/><Relationship Id="rId845" Type="http://schemas.openxmlformats.org/officeDocument/2006/relationships/hyperlink" Target="https://hipgive.org/wp-content/uploads/2017/07/LISTA-DE-MIEMBROS.docx" TargetMode="External"/><Relationship Id="rId1670" Type="http://schemas.openxmlformats.org/officeDocument/2006/relationships/hyperlink" Target="mailto:cahearn@antirecidivism.org" TargetMode="External"/><Relationship Id="rId840" Type="http://schemas.openxmlformats.org/officeDocument/2006/relationships/hyperlink" Target="https://hipgive.org/wp-content/uploads/2016/11/CAMBIO-DE-DOMICILIO-FISCAL-ACTUAL.pdf" TargetMode="External"/><Relationship Id="rId1671" Type="http://schemas.openxmlformats.org/officeDocument/2006/relationships/hyperlink" Target="mailto:cahearn@antirecidivism.org" TargetMode="External"/><Relationship Id="rId1672" Type="http://schemas.openxmlformats.org/officeDocument/2006/relationships/hyperlink" Target="mailto:cahearn@antirecidivism.org" TargetMode="External"/><Relationship Id="rId1673" Type="http://schemas.openxmlformats.org/officeDocument/2006/relationships/hyperlink" Target="mailto:juanae@mifamiliavota.org" TargetMode="External"/><Relationship Id="rId1674" Type="http://schemas.openxmlformats.org/officeDocument/2006/relationships/hyperlink" Target="https://hipgive.org/wp-content/uploads/2017/01/MFVEFBoardofDirectors.docx" TargetMode="External"/><Relationship Id="rId1664" Type="http://schemas.openxmlformats.org/officeDocument/2006/relationships/hyperlink" Target="mailto:julio_carrera@hotmail.es" TargetMode="External"/><Relationship Id="rId1665" Type="http://schemas.openxmlformats.org/officeDocument/2006/relationships/hyperlink" Target="mailto:jeanblu2302@gmail.com" TargetMode="External"/><Relationship Id="rId1666" Type="http://schemas.openxmlformats.org/officeDocument/2006/relationships/hyperlink" Target="mailto:jeanblu2302@gmail.com" TargetMode="External"/><Relationship Id="rId1667" Type="http://schemas.openxmlformats.org/officeDocument/2006/relationships/hyperlink" Target="mailto:mujeres_7@yahoo.com" TargetMode="External"/><Relationship Id="rId1668" Type="http://schemas.openxmlformats.org/officeDocument/2006/relationships/hyperlink" Target="mailto:ncm3somebody@yahoo.com" TargetMode="External"/><Relationship Id="rId1669" Type="http://schemas.openxmlformats.org/officeDocument/2006/relationships/hyperlink" Target="https://hipgive.org/wp-content/uploads/2016/11/ARC-IRS-Approval-Letter.pdf" TargetMode="External"/><Relationship Id="rId839" Type="http://schemas.openxmlformats.org/officeDocument/2006/relationships/hyperlink" Target="mailto:goodcreativos@gmail.com" TargetMode="External"/><Relationship Id="rId838" Type="http://schemas.openxmlformats.org/officeDocument/2006/relationships/hyperlink" Target="mailto:goodcreativos@gmail.com" TargetMode="External"/><Relationship Id="rId833" Type="http://schemas.openxmlformats.org/officeDocument/2006/relationships/hyperlink" Target="mailto:artdesign@prodigy.net.mx" TargetMode="External"/><Relationship Id="rId832" Type="http://schemas.openxmlformats.org/officeDocument/2006/relationships/hyperlink" Target="mailto:artdesign@prodigy.net.mx" TargetMode="External"/><Relationship Id="rId831" Type="http://schemas.openxmlformats.org/officeDocument/2006/relationships/hyperlink" Target="http://artdesignmx.com" TargetMode="External"/><Relationship Id="rId830" Type="http://schemas.openxmlformats.org/officeDocument/2006/relationships/hyperlink" Target="https://hipgive.org/wp-content/uploads/2017/01/2016-Budget.pdf" TargetMode="External"/><Relationship Id="rId837" Type="http://schemas.openxmlformats.org/officeDocument/2006/relationships/hyperlink" Target="http://capitang.com" TargetMode="External"/><Relationship Id="rId836" Type="http://schemas.openxmlformats.org/officeDocument/2006/relationships/hyperlink" Target="mailto:partnercare@capitang.com" TargetMode="External"/><Relationship Id="rId835" Type="http://schemas.openxmlformats.org/officeDocument/2006/relationships/hyperlink" Target="https://hipgive.org/wp-content/uploads/2017/01/6404Certificado-de-Existencia-Good-Creativos-segundo.jpg" TargetMode="External"/><Relationship Id="rId834" Type="http://schemas.openxmlformats.org/officeDocument/2006/relationships/hyperlink" Target="http://capitang.com" TargetMode="External"/><Relationship Id="rId1660" Type="http://schemas.openxmlformats.org/officeDocument/2006/relationships/hyperlink" Target="https://hipgive.org/wp-content/uploads/2017/06/Untitled-design.png" TargetMode="External"/><Relationship Id="rId1661" Type="http://schemas.openxmlformats.org/officeDocument/2006/relationships/hyperlink" Target="https://hipgive.org/wp-content/uploads/2017/06/6788Untitled-design.png" TargetMode="External"/><Relationship Id="rId1662" Type="http://schemas.openxmlformats.org/officeDocument/2006/relationships/hyperlink" Target="https://hipgive.org/wp-content/uploads/2017/06/7983Untitled-design.png" TargetMode="External"/><Relationship Id="rId1663" Type="http://schemas.openxmlformats.org/officeDocument/2006/relationships/hyperlink" Target="https://hipgive.org/wp-content/uploads/2017/06/2868Untitled-design.png" TargetMode="External"/><Relationship Id="rId469" Type="http://schemas.openxmlformats.org/officeDocument/2006/relationships/hyperlink" Target="mailto:andreu@ziomo.com" TargetMode="External"/><Relationship Id="rId468" Type="http://schemas.openxmlformats.org/officeDocument/2006/relationships/hyperlink" Target="https://hipgive.org/wp-content/uploads/2017/06/Donaciones-despues.png" TargetMode="External"/><Relationship Id="rId467" Type="http://schemas.openxmlformats.org/officeDocument/2006/relationships/hyperlink" Target="https://hipgive.org/wp-content/uploads/2017/03/1810Contextos.jpeg" TargetMode="External"/><Relationship Id="rId1290" Type="http://schemas.openxmlformats.org/officeDocument/2006/relationships/hyperlink" Target="mailto:otselsalvador2004@gmail.com" TargetMode="External"/><Relationship Id="rId1291" Type="http://schemas.openxmlformats.org/officeDocument/2006/relationships/hyperlink" Target="mailto:info@dentalmex.org" TargetMode="External"/><Relationship Id="rId1292" Type="http://schemas.openxmlformats.org/officeDocument/2006/relationships/hyperlink" Target="mailto:drmac@dentalmex.org" TargetMode="External"/><Relationship Id="rId462" Type="http://schemas.openxmlformats.org/officeDocument/2006/relationships/hyperlink" Target="mailto:info@ziomo.com" TargetMode="External"/><Relationship Id="rId1293" Type="http://schemas.openxmlformats.org/officeDocument/2006/relationships/hyperlink" Target="mailto:info@dentalmex.org" TargetMode="External"/><Relationship Id="rId461" Type="http://schemas.openxmlformats.org/officeDocument/2006/relationships/hyperlink" Target="https://hipgive.org/wp-content/uploads/2017/06/Donaciones-despues.png" TargetMode="External"/><Relationship Id="rId1294" Type="http://schemas.openxmlformats.org/officeDocument/2006/relationships/hyperlink" Target="mailto:drmac@dentalmex.org" TargetMode="External"/><Relationship Id="rId460" Type="http://schemas.openxmlformats.org/officeDocument/2006/relationships/hyperlink" Target="https://hipgive.org/wp-content/uploads/2017/03/1810Contextos.jpeg" TargetMode="External"/><Relationship Id="rId1295" Type="http://schemas.openxmlformats.org/officeDocument/2006/relationships/hyperlink" Target="mailto:mariferstortolero@gmail.com" TargetMode="External"/><Relationship Id="rId1296" Type="http://schemas.openxmlformats.org/officeDocument/2006/relationships/hyperlink" Target="mailto:ejgarciacar@gmail.com" TargetMode="External"/><Relationship Id="rId466" Type="http://schemas.openxmlformats.org/officeDocument/2006/relationships/hyperlink" Target="https://hipgive.org/wp-content/uploads/2017/02/Irvine-Fdn-Logo.jpg" TargetMode="External"/><Relationship Id="rId1297" Type="http://schemas.openxmlformats.org/officeDocument/2006/relationships/hyperlink" Target="https://www.youtube.com/watch?v=14Zq3E7q4Dg" TargetMode="External"/><Relationship Id="rId465" Type="http://schemas.openxmlformats.org/officeDocument/2006/relationships/hyperlink" Target="https://hipgive.org/wp-content/uploads/2016/12/wp_focus_dic_2016.sql" TargetMode="External"/><Relationship Id="rId1298" Type="http://schemas.openxmlformats.org/officeDocument/2006/relationships/hyperlink" Target="mailto:ejgarciacar@gmail.com" TargetMode="External"/><Relationship Id="rId464" Type="http://schemas.openxmlformats.org/officeDocument/2006/relationships/hyperlink" Target="https://hipgive.org/wp-content/uploads/2017/03/8501ASACVoluntarios-1.png" TargetMode="External"/><Relationship Id="rId1299" Type="http://schemas.openxmlformats.org/officeDocument/2006/relationships/hyperlink" Target="mailto:caranda@nmilc.org" TargetMode="External"/><Relationship Id="rId463" Type="http://schemas.openxmlformats.org/officeDocument/2006/relationships/hyperlink" Target="mailto:info@ziomo.com" TargetMode="External"/><Relationship Id="rId459" Type="http://schemas.openxmlformats.org/officeDocument/2006/relationships/hyperlink" Target="https://hipgive.org/wp-content/uploads/2017/02/Irvine-Fdn-Logo.jpg" TargetMode="External"/><Relationship Id="rId458" Type="http://schemas.openxmlformats.org/officeDocument/2006/relationships/hyperlink" Target="https://hipgive.org/wp-content/uploads/2016/12/wp_focus_dic_2016.sql" TargetMode="External"/><Relationship Id="rId457" Type="http://schemas.openxmlformats.org/officeDocument/2006/relationships/hyperlink" Target="https://hipgive.org/wp-content/uploads/2017/03/8501ASACVoluntarios-1.png" TargetMode="External"/><Relationship Id="rId456" Type="http://schemas.openxmlformats.org/officeDocument/2006/relationships/hyperlink" Target="mailto:info@ziomo.com" TargetMode="External"/><Relationship Id="rId1280" Type="http://schemas.openxmlformats.org/officeDocument/2006/relationships/hyperlink" Target="mailto:info@funsepa.org" TargetMode="External"/><Relationship Id="rId1281" Type="http://schemas.openxmlformats.org/officeDocument/2006/relationships/hyperlink" Target="mailto:jav.olm2630@gmail.com" TargetMode="External"/><Relationship Id="rId451" Type="http://schemas.openxmlformats.org/officeDocument/2006/relationships/hyperlink" Target="https://hipgive.org/wp-content/uploads/2017/01/2014-990-Prosperity-1.pdf" TargetMode="External"/><Relationship Id="rId1282" Type="http://schemas.openxmlformats.org/officeDocument/2006/relationships/hyperlink" Target="mailto:jav.olm2630@gmail.com" TargetMode="External"/><Relationship Id="rId450" Type="http://schemas.openxmlformats.org/officeDocument/2006/relationships/hyperlink" Target="https://hipgive.org/wp-content/uploads/2017/01/7363501c3-Letter.pdf" TargetMode="External"/><Relationship Id="rId1283" Type="http://schemas.openxmlformats.org/officeDocument/2006/relationships/hyperlink" Target="mailto:jdizio+biasetti@gmail.com" TargetMode="External"/><Relationship Id="rId1284" Type="http://schemas.openxmlformats.org/officeDocument/2006/relationships/hyperlink" Target="mailto:jdizio+biasetti@gmail.com" TargetMode="External"/><Relationship Id="rId1285" Type="http://schemas.openxmlformats.org/officeDocument/2006/relationships/hyperlink" Target="mailto:bzd2302@gmail.com" TargetMode="External"/><Relationship Id="rId455" Type="http://schemas.openxmlformats.org/officeDocument/2006/relationships/hyperlink" Target="mailto:info@ziomo.com" TargetMode="External"/><Relationship Id="rId1286" Type="http://schemas.openxmlformats.org/officeDocument/2006/relationships/hyperlink" Target="mailto:bzd2302@gmail.com" TargetMode="External"/><Relationship Id="rId454" Type="http://schemas.openxmlformats.org/officeDocument/2006/relationships/hyperlink" Target="mailto:mateo.monsalve@gmail.com" TargetMode="External"/><Relationship Id="rId1287" Type="http://schemas.openxmlformats.org/officeDocument/2006/relationships/hyperlink" Target="mailto:braymar22@gmail.com" TargetMode="External"/><Relationship Id="rId453" Type="http://schemas.openxmlformats.org/officeDocument/2006/relationships/hyperlink" Target="mailto:mateo.monsalve@gmail.com" TargetMode="External"/><Relationship Id="rId1288" Type="http://schemas.openxmlformats.org/officeDocument/2006/relationships/hyperlink" Target="mailto:braymar22@gmail.com" TargetMode="External"/><Relationship Id="rId452" Type="http://schemas.openxmlformats.org/officeDocument/2006/relationships/hyperlink" Target="https://hipgive.org/wp-content/uploads/2017/01/FY17-Budget_Proposed-1.xls" TargetMode="External"/><Relationship Id="rId1289" Type="http://schemas.openxmlformats.org/officeDocument/2006/relationships/hyperlink" Target="mailto:crisba_123@yahoo.com" TargetMode="External"/><Relationship Id="rId491" Type="http://schemas.openxmlformats.org/officeDocument/2006/relationships/hyperlink" Target="https://hipgive.org/wp-content/uploads/2017/01/aUTORIZACION-3.pdf" TargetMode="External"/><Relationship Id="rId490" Type="http://schemas.openxmlformats.org/officeDocument/2006/relationships/hyperlink" Target="https://hipgive.org/wp-content/uploads/2017/01/MIEMBROS-DEL-CONSEJO1.jpg" TargetMode="External"/><Relationship Id="rId489" Type="http://schemas.openxmlformats.org/officeDocument/2006/relationships/hyperlink" Target="mailto:jupete49@hotmail.com" TargetMode="External"/><Relationship Id="rId484" Type="http://schemas.openxmlformats.org/officeDocument/2006/relationships/hyperlink" Target="https://hipgive.org/wp-content/uploads/2017/01/Budget-Cash-Flow2016-2017.xlsx" TargetMode="External"/><Relationship Id="rId483" Type="http://schemas.openxmlformats.org/officeDocument/2006/relationships/hyperlink" Target="https://hipgive.org/wp-content/uploads/2017/01/doc.-Contador.pdf" TargetMode="External"/><Relationship Id="rId482" Type="http://schemas.openxmlformats.org/officeDocument/2006/relationships/hyperlink" Target="https://hipgive.org/wp-content/uploads/2017/01/aUTORIZACION-3.pdf" TargetMode="External"/><Relationship Id="rId481" Type="http://schemas.openxmlformats.org/officeDocument/2006/relationships/hyperlink" Target="https://hipgive.org/wp-content/uploads/2017/01/MIEMBROS-DEL-CONSEJO1.jpg" TargetMode="External"/><Relationship Id="rId488" Type="http://schemas.openxmlformats.org/officeDocument/2006/relationships/hyperlink" Target="mailto:jupete49@hotmail.com" TargetMode="External"/><Relationship Id="rId487" Type="http://schemas.openxmlformats.org/officeDocument/2006/relationships/hyperlink" Target="https://www.youtube.com/watch?v=wx5NjtDngfM&amp;" TargetMode="External"/><Relationship Id="rId486" Type="http://schemas.openxmlformats.org/officeDocument/2006/relationships/hyperlink" Target="mailto:jupete49@hotmail.com" TargetMode="External"/><Relationship Id="rId485" Type="http://schemas.openxmlformats.org/officeDocument/2006/relationships/hyperlink" Target="https://hipgive.org/wp-content/uploads/2017/01/BANK-INFORMATION-FOR-U.docx" TargetMode="External"/><Relationship Id="rId480" Type="http://schemas.openxmlformats.org/officeDocument/2006/relationships/hyperlink" Target="mailto:jupete49@hotmail.com" TargetMode="External"/><Relationship Id="rId479" Type="http://schemas.openxmlformats.org/officeDocument/2006/relationships/hyperlink" Target="mailto:jupete49@hotmail.com" TargetMode="External"/><Relationship Id="rId478" Type="http://schemas.openxmlformats.org/officeDocument/2006/relationships/hyperlink" Target="mailto:mrcain@sanmigueldc.org" TargetMode="External"/><Relationship Id="rId473" Type="http://schemas.openxmlformats.org/officeDocument/2006/relationships/hyperlink" Target="https://hipgive.org/wp-content/uploads/2016/12/wp_focus_dic_2016.sql" TargetMode="External"/><Relationship Id="rId472" Type="http://schemas.openxmlformats.org/officeDocument/2006/relationships/hyperlink" Target="https://hipgive.org/wp-content/uploads/2017/03/8501ASACVoluntarios-1.png" TargetMode="External"/><Relationship Id="rId471" Type="http://schemas.openxmlformats.org/officeDocument/2006/relationships/hyperlink" Target="mailto:info@ziomo.com" TargetMode="External"/><Relationship Id="rId470" Type="http://schemas.openxmlformats.org/officeDocument/2006/relationships/hyperlink" Target="mailto:info@ziomo.com" TargetMode="External"/><Relationship Id="rId477" Type="http://schemas.openxmlformats.org/officeDocument/2006/relationships/hyperlink" Target="mailto:mrcain@sanmigueldc.org" TargetMode="External"/><Relationship Id="rId476" Type="http://schemas.openxmlformats.org/officeDocument/2006/relationships/hyperlink" Target="https://hipgive.org/wp-content/uploads/2017/06/Donaciones-despues.png" TargetMode="External"/><Relationship Id="rId475" Type="http://schemas.openxmlformats.org/officeDocument/2006/relationships/hyperlink" Target="https://hipgive.org/wp-content/uploads/2017/03/1810Contextos.jpeg" TargetMode="External"/><Relationship Id="rId474" Type="http://schemas.openxmlformats.org/officeDocument/2006/relationships/hyperlink" Target="https://hipgive.org/wp-content/uploads/2017/02/Irvine-Fdn-Logo.jpg" TargetMode="External"/><Relationship Id="rId1257" Type="http://schemas.openxmlformats.org/officeDocument/2006/relationships/hyperlink" Target="https://hipgive.org/wp-content/uploads/2017/03/Posibilidad-Estimated-2017-Budget.rtf" TargetMode="External"/><Relationship Id="rId1258" Type="http://schemas.openxmlformats.org/officeDocument/2006/relationships/hyperlink" Target="mailto:rodolfo.jauregui@outlook.com" TargetMode="External"/><Relationship Id="rId1259" Type="http://schemas.openxmlformats.org/officeDocument/2006/relationships/hyperlink" Target="mailto:rodolfo.jauregui@outlook.com" TargetMode="External"/><Relationship Id="rId426" Type="http://schemas.openxmlformats.org/officeDocument/2006/relationships/hyperlink" Target="mailto:leigh@teatrovision.org" TargetMode="External"/><Relationship Id="rId425" Type="http://schemas.openxmlformats.org/officeDocument/2006/relationships/hyperlink" Target="https://youtu.be/a0PeNK1ZYIA" TargetMode="External"/><Relationship Id="rId424" Type="http://schemas.openxmlformats.org/officeDocument/2006/relationships/hyperlink" Target="mailto:leigh@teatrovision.org" TargetMode="External"/><Relationship Id="rId423" Type="http://schemas.openxmlformats.org/officeDocument/2006/relationships/hyperlink" Target="https://hipgive.org/wp-content/uploads/2016/11/9836Tax" TargetMode="External"/><Relationship Id="rId429" Type="http://schemas.openxmlformats.org/officeDocument/2006/relationships/hyperlink" Target="https://hipgive.org/wp-content/uploads/2017/01/TV-FY2014-15-financial-report.pdf" TargetMode="External"/><Relationship Id="rId428" Type="http://schemas.openxmlformats.org/officeDocument/2006/relationships/hyperlink" Target="https://hipgive.org/wp-content/uploads/2017/01/Teatro-Vision-IRS-Letter-1.pdf" TargetMode="External"/><Relationship Id="rId427" Type="http://schemas.openxmlformats.org/officeDocument/2006/relationships/hyperlink" Target="https://hipgive.org/wp-content/uploads/2017/01/Teatro-Vision-Board-of-Directors.pdf" TargetMode="External"/><Relationship Id="rId1250" Type="http://schemas.openxmlformats.org/officeDocument/2006/relationships/hyperlink" Target="https://hipgive.org/wp-content/uploads/2017/02/2015-990-The-Mexican-Museum-2015-Form-990.pdf" TargetMode="External"/><Relationship Id="rId1251" Type="http://schemas.openxmlformats.org/officeDocument/2006/relationships/hyperlink" Target="https://hipgive.org/wp-content/uploads/2017/02/2016-TMM-Simplified-Operating-Budget-Sheet1.pdf" TargetMode="External"/><Relationship Id="rId1252" Type="http://schemas.openxmlformats.org/officeDocument/2006/relationships/hyperlink" Target="mailto:cjanney8@gmail.com" TargetMode="External"/><Relationship Id="rId422" Type="http://schemas.openxmlformats.org/officeDocument/2006/relationships/hyperlink" Target="mailto:jchavez@doloreshuerta.org" TargetMode="External"/><Relationship Id="rId1253" Type="http://schemas.openxmlformats.org/officeDocument/2006/relationships/hyperlink" Target="mailto:cjanney8@gmail.com" TargetMode="External"/><Relationship Id="rId421" Type="http://schemas.openxmlformats.org/officeDocument/2006/relationships/hyperlink" Target="https://youtu.be/exuTRabtCis" TargetMode="External"/><Relationship Id="rId1254" Type="http://schemas.openxmlformats.org/officeDocument/2006/relationships/hyperlink" Target="https://hipgive.org/wp-content/uploads/2017/03/Posibilidad-Board-of-Directors.rtf" TargetMode="External"/><Relationship Id="rId420" Type="http://schemas.openxmlformats.org/officeDocument/2006/relationships/hyperlink" Target="http://www.doloreshuerta.org" TargetMode="External"/><Relationship Id="rId1255" Type="http://schemas.openxmlformats.org/officeDocument/2006/relationships/hyperlink" Target="https://hipgive.org/wp-content/uploads/2017/03/8771501%C2%A9-3-Approval.pdf" TargetMode="External"/><Relationship Id="rId1256" Type="http://schemas.openxmlformats.org/officeDocument/2006/relationships/hyperlink" Target="https://hipgive.org/wp-content/uploads/2017/03/Posibilidad-2015-990PF.pdf" TargetMode="External"/><Relationship Id="rId1246" Type="http://schemas.openxmlformats.org/officeDocument/2006/relationships/hyperlink" Target="mailto:sbeavers@mexicanmuseum.org" TargetMode="External"/><Relationship Id="rId1247" Type="http://schemas.openxmlformats.org/officeDocument/2006/relationships/hyperlink" Target="mailto:sbeavers@mexicanmuseum.org" TargetMode="External"/><Relationship Id="rId1248" Type="http://schemas.openxmlformats.org/officeDocument/2006/relationships/hyperlink" Target="https://hipgive.org/wp-content/uploads/2017/02/Board-of-Directors-2017.pdf" TargetMode="External"/><Relationship Id="rId1249" Type="http://schemas.openxmlformats.org/officeDocument/2006/relationships/hyperlink" Target="https://hipgive.org/wp-content/uploads/2017/02/4494B-IRS-Nonprofit-501c3-Determination-Letter-1.pdf" TargetMode="External"/><Relationship Id="rId415" Type="http://schemas.openxmlformats.org/officeDocument/2006/relationships/hyperlink" Target="mailto:claudia.chacon@fundaciongloriakriete.org" TargetMode="External"/><Relationship Id="rId899" Type="http://schemas.openxmlformats.org/officeDocument/2006/relationships/hyperlink" Target="mailto:fundecanoficina@gmail.com" TargetMode="External"/><Relationship Id="rId414" Type="http://schemas.openxmlformats.org/officeDocument/2006/relationships/hyperlink" Target="https://vimeo.com/193787384" TargetMode="External"/><Relationship Id="rId898" Type="http://schemas.openxmlformats.org/officeDocument/2006/relationships/hyperlink" Target="https://hipgive.org/wp-content/uploads/2016/11/logo.jpg" TargetMode="External"/><Relationship Id="rId413" Type="http://schemas.openxmlformats.org/officeDocument/2006/relationships/hyperlink" Target="mailto:Claudia.Chacon@fundaciongloriakriete.org" TargetMode="External"/><Relationship Id="rId897" Type="http://schemas.openxmlformats.org/officeDocument/2006/relationships/hyperlink" Target="mailto:becasaltalento@gmail.com" TargetMode="External"/><Relationship Id="rId412" Type="http://schemas.openxmlformats.org/officeDocument/2006/relationships/hyperlink" Target="https://hipgive.org/wp-content/uploads/2016/12/5233ESTATUTOS-FUNDACION-GLORIA-KRIETE.pdf" TargetMode="External"/><Relationship Id="rId896" Type="http://schemas.openxmlformats.org/officeDocument/2006/relationships/hyperlink" Target="https://hipgive.org/wp-content/uploads/2016/12/Budget-ConTextos-2016.pdf" TargetMode="External"/><Relationship Id="rId419" Type="http://schemas.openxmlformats.org/officeDocument/2006/relationships/hyperlink" Target="http://www.doloreshuerta.org" TargetMode="External"/><Relationship Id="rId418" Type="http://schemas.openxmlformats.org/officeDocument/2006/relationships/hyperlink" Target="https://hipgive.org/wp-content/uploads/2017/03/Total-Budget---FGK.xlsx" TargetMode="External"/><Relationship Id="rId417" Type="http://schemas.openxmlformats.org/officeDocument/2006/relationships/hyperlink" Target="https://hipgive.org/wp-content/uploads/2017/03/" TargetMode="External"/><Relationship Id="rId416" Type="http://schemas.openxmlformats.org/officeDocument/2006/relationships/hyperlink" Target="mailto:claudia.chacon@fundaciongloriakriete.org" TargetMode="External"/><Relationship Id="rId891" Type="http://schemas.openxmlformats.org/officeDocument/2006/relationships/hyperlink" Target="mailto:alejandra@contextos.org" TargetMode="External"/><Relationship Id="rId890" Type="http://schemas.openxmlformats.org/officeDocument/2006/relationships/hyperlink" Target="mailto:alejandra@contextos.org" TargetMode="External"/><Relationship Id="rId1240" Type="http://schemas.openxmlformats.org/officeDocument/2006/relationships/hyperlink" Target="mailto:info@ziomo.com" TargetMode="External"/><Relationship Id="rId1241" Type="http://schemas.openxmlformats.org/officeDocument/2006/relationships/hyperlink" Target="https://hipgive.org/wp-content/uploads/2017/03/8501ASACVoluntarios-1.png" TargetMode="External"/><Relationship Id="rId411" Type="http://schemas.openxmlformats.org/officeDocument/2006/relationships/hyperlink" Target="mailto:fabiolafernandezvasquez@gmail.com" TargetMode="External"/><Relationship Id="rId895" Type="http://schemas.openxmlformats.org/officeDocument/2006/relationships/hyperlink" Target="https://hipgive.org/wp-content/uploads/2016/12/2014-Audited-Financial-Statements.pdf" TargetMode="External"/><Relationship Id="rId1242" Type="http://schemas.openxmlformats.org/officeDocument/2006/relationships/hyperlink" Target="https://hipgive.org/wp-content/uploads/2016/12/wp_focus_dic_2016.sql" TargetMode="External"/><Relationship Id="rId410" Type="http://schemas.openxmlformats.org/officeDocument/2006/relationships/hyperlink" Target="mailto:fabiolafernandezvasquez@gmail.com" TargetMode="External"/><Relationship Id="rId894" Type="http://schemas.openxmlformats.org/officeDocument/2006/relationships/hyperlink" Target="https://hipgive.org/wp-content/uploads/2016/12/Determination-Letter.pdf" TargetMode="External"/><Relationship Id="rId1243" Type="http://schemas.openxmlformats.org/officeDocument/2006/relationships/hyperlink" Target="https://hipgive.org/wp-content/uploads/2017/02/Irvine-Fdn-Logo.jpg" TargetMode="External"/><Relationship Id="rId893" Type="http://schemas.openxmlformats.org/officeDocument/2006/relationships/hyperlink" Target="https://hipgive.org/wp-content/uploads/2018/01/Diligencias-de-Traducci%C3%B3n-Estatutos-Contextos.pdf" TargetMode="External"/><Relationship Id="rId1244" Type="http://schemas.openxmlformats.org/officeDocument/2006/relationships/hyperlink" Target="https://hipgive.org/wp-content/uploads/2017/03/1810Contextos.jpeg" TargetMode="External"/><Relationship Id="rId892" Type="http://schemas.openxmlformats.org/officeDocument/2006/relationships/hyperlink" Target="https://hipgive.org/wp-content/uploads/2016/12/Board-Members-Oct2016.docx" TargetMode="External"/><Relationship Id="rId1245" Type="http://schemas.openxmlformats.org/officeDocument/2006/relationships/hyperlink" Target="https://hipgive.org/wp-content/uploads/2017/06/Donaciones-despues.png" TargetMode="External"/><Relationship Id="rId1279" Type="http://schemas.openxmlformats.org/officeDocument/2006/relationships/hyperlink" Target="https://www.youtube.com/watch?v=tLx8_hl5Xps" TargetMode="External"/><Relationship Id="rId448" Type="http://schemas.openxmlformats.org/officeDocument/2006/relationships/hyperlink" Target="mailto:sarah@prosperityworks.net" TargetMode="External"/><Relationship Id="rId447" Type="http://schemas.openxmlformats.org/officeDocument/2006/relationships/hyperlink" Target="https://youtu.be/ydZFYnt1leo" TargetMode="External"/><Relationship Id="rId446" Type="http://schemas.openxmlformats.org/officeDocument/2006/relationships/hyperlink" Target="mailto:sarah@prosperityworks.net" TargetMode="External"/><Relationship Id="rId445" Type="http://schemas.openxmlformats.org/officeDocument/2006/relationships/hyperlink" Target="https://hipgive.org/wp-content/uploads/2016/11/7363501(c)(3)-Letter.pdf" TargetMode="External"/><Relationship Id="rId449" Type="http://schemas.openxmlformats.org/officeDocument/2006/relationships/hyperlink" Target="https://hipgive.org/wp-content/uploads/2017/01/BOD-2016.xlsx" TargetMode="External"/><Relationship Id="rId1270" Type="http://schemas.openxmlformats.org/officeDocument/2006/relationships/hyperlink" Target="mailto:aletzg@itelcel.com" TargetMode="External"/><Relationship Id="rId440" Type="http://schemas.openxmlformats.org/officeDocument/2006/relationships/hyperlink" Target="https://www.youtube.com/watch?v=UqKcW8-sIzI" TargetMode="External"/><Relationship Id="rId1271" Type="http://schemas.openxmlformats.org/officeDocument/2006/relationships/hyperlink" Target="https://youtu.be/gX7aP2-58gk" TargetMode="External"/><Relationship Id="rId1272" Type="http://schemas.openxmlformats.org/officeDocument/2006/relationships/hyperlink" Target="mailto:aletzg@itelcel.com" TargetMode="External"/><Relationship Id="rId1273" Type="http://schemas.openxmlformats.org/officeDocument/2006/relationships/hyperlink" Target="mailto:casarama14@gmail.com" TargetMode="External"/><Relationship Id="rId1274" Type="http://schemas.openxmlformats.org/officeDocument/2006/relationships/hyperlink" Target="mailto:casarama14@gmail.com" TargetMode="External"/><Relationship Id="rId444" Type="http://schemas.openxmlformats.org/officeDocument/2006/relationships/hyperlink" Target="mailto:moefeliu@cienciapr.org" TargetMode="External"/><Relationship Id="rId1275" Type="http://schemas.openxmlformats.org/officeDocument/2006/relationships/hyperlink" Target="mailto:charlynali@hotmail.com" TargetMode="External"/><Relationship Id="rId443" Type="http://schemas.openxmlformats.org/officeDocument/2006/relationships/hyperlink" Target="mailto:moefeliu@cienciapr.org" TargetMode="External"/><Relationship Id="rId1276" Type="http://schemas.openxmlformats.org/officeDocument/2006/relationships/hyperlink" Target="mailto:charlynali@hotmail.com" TargetMode="External"/><Relationship Id="rId442" Type="http://schemas.openxmlformats.org/officeDocument/2006/relationships/hyperlink" Target="mailto:mlau@seo-usa.org" TargetMode="External"/><Relationship Id="rId1277" Type="http://schemas.openxmlformats.org/officeDocument/2006/relationships/hyperlink" Target="https://www.youtube.com/watch?v=J8E73qEWumc" TargetMode="External"/><Relationship Id="rId441" Type="http://schemas.openxmlformats.org/officeDocument/2006/relationships/hyperlink" Target="mailto:mlau@seo-usa.org" TargetMode="External"/><Relationship Id="rId1278" Type="http://schemas.openxmlformats.org/officeDocument/2006/relationships/hyperlink" Target="mailto:fernandoperez9306@hotmail.com" TargetMode="External"/><Relationship Id="rId1268" Type="http://schemas.openxmlformats.org/officeDocument/2006/relationships/hyperlink" Target="https://hipgive.org/wp-content/uploads/2017/01/EBSC-2014-Form-990.pdf" TargetMode="External"/><Relationship Id="rId1269" Type="http://schemas.openxmlformats.org/officeDocument/2006/relationships/hyperlink" Target="https://hipgive.org/wp-content/uploads/2017/01/EBSC-Detail-Organization-Budget_2016_05Feb2016.pdf" TargetMode="External"/><Relationship Id="rId437" Type="http://schemas.openxmlformats.org/officeDocument/2006/relationships/hyperlink" Target="https://hipgive.org/wp-content/uploads/2017/06/Donaciones-despues.png" TargetMode="External"/><Relationship Id="rId436" Type="http://schemas.openxmlformats.org/officeDocument/2006/relationships/hyperlink" Target="https://hipgive.org/wp-content/uploads/2017/03/1810Contextos.jpeg" TargetMode="External"/><Relationship Id="rId435" Type="http://schemas.openxmlformats.org/officeDocument/2006/relationships/hyperlink" Target="https://hipgive.org/wp-content/uploads/2017/02/Irvine-Fdn-Logo.jpg" TargetMode="External"/><Relationship Id="rId434" Type="http://schemas.openxmlformats.org/officeDocument/2006/relationships/hyperlink" Target="https://hipgive.org/wp-content/uploads/2016/12/wp_focus_dic_2016.sql" TargetMode="External"/><Relationship Id="rId439" Type="http://schemas.openxmlformats.org/officeDocument/2006/relationships/hyperlink" Target="mailto:mlau@seo-usa.org" TargetMode="External"/><Relationship Id="rId438" Type="http://schemas.openxmlformats.org/officeDocument/2006/relationships/hyperlink" Target="https://hipgive.org/wp-content/uploads/2016/11/SEO-501-C3-Letter.pdf" TargetMode="External"/><Relationship Id="rId1260" Type="http://schemas.openxmlformats.org/officeDocument/2006/relationships/hyperlink" Target="mailto:alejandro.romeromx@gmail.com" TargetMode="External"/><Relationship Id="rId1261" Type="http://schemas.openxmlformats.org/officeDocument/2006/relationships/hyperlink" Target="mailto:alejandro.romeromx@gmail.com" TargetMode="External"/><Relationship Id="rId1262" Type="http://schemas.openxmlformats.org/officeDocument/2006/relationships/hyperlink" Target="mailto:admin@eastbaysanctuary.org" TargetMode="External"/><Relationship Id="rId1263" Type="http://schemas.openxmlformats.org/officeDocument/2006/relationships/hyperlink" Target="mailto:admin@eastbaysanctuary.org" TargetMode="External"/><Relationship Id="rId433" Type="http://schemas.openxmlformats.org/officeDocument/2006/relationships/hyperlink" Target="https://hipgive.org/wp-content/uploads/2017/03/8501ASACVoluntarios-1.png" TargetMode="External"/><Relationship Id="rId1264" Type="http://schemas.openxmlformats.org/officeDocument/2006/relationships/hyperlink" Target="mailto:admin@eastbaysanctuary.org" TargetMode="External"/><Relationship Id="rId432" Type="http://schemas.openxmlformats.org/officeDocument/2006/relationships/hyperlink" Target="mailto:info@ziomo.com" TargetMode="External"/><Relationship Id="rId1265" Type="http://schemas.openxmlformats.org/officeDocument/2006/relationships/hyperlink" Target="mailto:admin@eastbaysanctuary.org" TargetMode="External"/><Relationship Id="rId431" Type="http://schemas.openxmlformats.org/officeDocument/2006/relationships/hyperlink" Target="mailto:info@ziomo.com" TargetMode="External"/><Relationship Id="rId1266" Type="http://schemas.openxmlformats.org/officeDocument/2006/relationships/hyperlink" Target="https://hipgive.org/wp-content/uploads/2017/01/Board-of-Directors-EBSC_July2015.pdf" TargetMode="External"/><Relationship Id="rId430" Type="http://schemas.openxmlformats.org/officeDocument/2006/relationships/hyperlink" Target="https://hipgive.org/wp-content/uploads/2017/01/Teatro-Visio%CC%81n-Operating-Budget-FY1516.pdf" TargetMode="External"/><Relationship Id="rId1267" Type="http://schemas.openxmlformats.org/officeDocument/2006/relationships/hyperlink" Target="https://hipgive.org/wp-content/uploads/2017/01/501c3-letter-EBSC_July2015-1.pdf" TargetMode="External"/></Relationships>
</file>

<file path=xl/worksheets/_rels/sheet4.xml.rels><?xml version="1.0" encoding="UTF-8" standalone="yes"?><Relationships xmlns="http://schemas.openxmlformats.org/package/2006/relationships"><Relationship Id="rId392" Type="http://schemas.openxmlformats.org/officeDocument/2006/relationships/hyperlink" Target="mailto:e.gonzalez@unesco.org" TargetMode="External"/><Relationship Id="rId391" Type="http://schemas.openxmlformats.org/officeDocument/2006/relationships/hyperlink" Target="mailto:e.gonzalez@unesco.org" TargetMode="External"/><Relationship Id="rId390" Type="http://schemas.openxmlformats.org/officeDocument/2006/relationships/hyperlink" Target="mailto:e.gonzalez@unesco.org" TargetMode="External"/><Relationship Id="rId1" Type="http://schemas.openxmlformats.org/officeDocument/2006/relationships/hyperlink" Target="mailto:lexsank@xnn.com.ve" TargetMode="External"/><Relationship Id="rId2" Type="http://schemas.openxmlformats.org/officeDocument/2006/relationships/hyperlink" Target="mailto:lexsank@xnn.com.ve" TargetMode="External"/><Relationship Id="rId3" Type="http://schemas.openxmlformats.org/officeDocument/2006/relationships/hyperlink" Target="mailto:larasaldanafrancisco@gmail.com" TargetMode="External"/><Relationship Id="rId4" Type="http://schemas.openxmlformats.org/officeDocument/2006/relationships/hyperlink" Target="mailto:larasaldanafrancisco@gmail.com" TargetMode="External"/><Relationship Id="rId2180" Type="http://schemas.openxmlformats.org/officeDocument/2006/relationships/hyperlink" Target="mailto:dayan@dayrom.com" TargetMode="External"/><Relationship Id="rId2181" Type="http://schemas.openxmlformats.org/officeDocument/2006/relationships/hyperlink" Target="mailto:dayan@dayrom.com" TargetMode="External"/><Relationship Id="rId2182" Type="http://schemas.openxmlformats.org/officeDocument/2006/relationships/hyperlink" Target="mailto:danielgarcia461@hotmail.com" TargetMode="External"/><Relationship Id="rId2183" Type="http://schemas.openxmlformats.org/officeDocument/2006/relationships/hyperlink" Target="mailto:danielgarcia461@hotmail.com" TargetMode="External"/><Relationship Id="rId9" Type="http://schemas.openxmlformats.org/officeDocument/2006/relationships/hyperlink" Target="mailto:colectivaactoras2004@gmail.com" TargetMode="External"/><Relationship Id="rId385" Type="http://schemas.openxmlformats.org/officeDocument/2006/relationships/hyperlink" Target="mailto:jtercero2011@hotmail.com" TargetMode="External"/><Relationship Id="rId2184" Type="http://schemas.openxmlformats.org/officeDocument/2006/relationships/hyperlink" Target="mailto:existenciaonline@gmail.com" TargetMode="External"/><Relationship Id="rId384" Type="http://schemas.openxmlformats.org/officeDocument/2006/relationships/hyperlink" Target="mailto:jtercero2011@hotmail.com" TargetMode="External"/><Relationship Id="rId2185" Type="http://schemas.openxmlformats.org/officeDocument/2006/relationships/hyperlink" Target="mailto:existenciaonline@gmail.com" TargetMode="External"/><Relationship Id="rId383" Type="http://schemas.openxmlformats.org/officeDocument/2006/relationships/hyperlink" Target="https://hipgive.org/wp-content/uploads/2019/03/2019-COLOR-Final-Budget----board-approved-11.16.18.pdf" TargetMode="External"/><Relationship Id="rId2186" Type="http://schemas.openxmlformats.org/officeDocument/2006/relationships/hyperlink" Target="mailto:imagen_sergraf@yahoo.com.mx" TargetMode="External"/><Relationship Id="rId382" Type="http://schemas.openxmlformats.org/officeDocument/2006/relationships/hyperlink" Target="https://hipgive.org/wp-content/uploads/2019/03/2015-COLOR-990.PDF" TargetMode="External"/><Relationship Id="rId2187" Type="http://schemas.openxmlformats.org/officeDocument/2006/relationships/hyperlink" Target="mailto:imagen_sergraf@yahoo.com.mx" TargetMode="External"/><Relationship Id="rId5" Type="http://schemas.openxmlformats.org/officeDocument/2006/relationships/hyperlink" Target="https://hipgive.org/wp-content/uploads/2017/11/Escritura-de-constitucio%CC%81n-y-estatutos.pdf" TargetMode="External"/><Relationship Id="rId389" Type="http://schemas.openxmlformats.org/officeDocument/2006/relationships/hyperlink" Target="https://hipgive.org/wp-content/uploads/2017/12/ACTA-NUMERO-14-Acta-constitutiva-IIARS.pdf" TargetMode="External"/><Relationship Id="rId2188" Type="http://schemas.openxmlformats.org/officeDocument/2006/relationships/hyperlink" Target="https://hipgive.org/wp-content/uploads/2017/11/Acta-de-la-Asamblea-Ordinaria.pdf" TargetMode="External"/><Relationship Id="rId6" Type="http://schemas.openxmlformats.org/officeDocument/2006/relationships/hyperlink" Target="mailto:comunicaciones.actoras@gmail.com" TargetMode="External"/><Relationship Id="rId388" Type="http://schemas.openxmlformats.org/officeDocument/2006/relationships/hyperlink" Target="mailto:neloalislam@gmail.com" TargetMode="External"/><Relationship Id="rId2189" Type="http://schemas.openxmlformats.org/officeDocument/2006/relationships/hyperlink" Target="mailto:javier.hernandez@edulibre.net" TargetMode="External"/><Relationship Id="rId7" Type="http://schemas.openxmlformats.org/officeDocument/2006/relationships/hyperlink" Target="http://www.actorasdecambio.org" TargetMode="External"/><Relationship Id="rId387" Type="http://schemas.openxmlformats.org/officeDocument/2006/relationships/hyperlink" Target="mailto:neloalislam@gmail.com" TargetMode="External"/><Relationship Id="rId8" Type="http://schemas.openxmlformats.org/officeDocument/2006/relationships/hyperlink" Target="mailto:colectivaactoras2004@gmail.com" TargetMode="External"/><Relationship Id="rId386" Type="http://schemas.openxmlformats.org/officeDocument/2006/relationships/hyperlink" Target="mailto:neloalislam@gmail.com" TargetMode="External"/><Relationship Id="rId381" Type="http://schemas.openxmlformats.org/officeDocument/2006/relationships/hyperlink" Target="https://hipgive.org/wp-content/uploads/2019/03/COLOR-Board-of-Directors-Rev-1.24.2019.docx" TargetMode="External"/><Relationship Id="rId380" Type="http://schemas.openxmlformats.org/officeDocument/2006/relationships/hyperlink" Target="mailto:victoria@colorlatina.org" TargetMode="External"/><Relationship Id="rId379" Type="http://schemas.openxmlformats.org/officeDocument/2006/relationships/hyperlink" Target="mailto:marie@colorlatina.org" TargetMode="External"/><Relationship Id="rId2170" Type="http://schemas.openxmlformats.org/officeDocument/2006/relationships/hyperlink" Target="mailto:rocio@alianzaportusderechos.org" TargetMode="External"/><Relationship Id="rId2171" Type="http://schemas.openxmlformats.org/officeDocument/2006/relationships/hyperlink" Target="mailto:rocio@alianzaportusderechos.org" TargetMode="External"/><Relationship Id="rId2172" Type="http://schemas.openxmlformats.org/officeDocument/2006/relationships/hyperlink" Target="mailto:direccion@agape.org.mx" TargetMode="External"/><Relationship Id="rId374" Type="http://schemas.openxmlformats.org/officeDocument/2006/relationships/hyperlink" Target="mailto:atticus@accionlatina.org" TargetMode="External"/><Relationship Id="rId2173" Type="http://schemas.openxmlformats.org/officeDocument/2006/relationships/hyperlink" Target="mailto:direccion@agape.org.mx" TargetMode="External"/><Relationship Id="rId373" Type="http://schemas.openxmlformats.org/officeDocument/2006/relationships/hyperlink" Target="mailto:atticus@accionlatina.org" TargetMode="External"/><Relationship Id="rId2174" Type="http://schemas.openxmlformats.org/officeDocument/2006/relationships/hyperlink" Target="https://hipgive.org/wp-content/uploads/2017/08/2012-ACTA-Constitutiva-AGAPE.pdf" TargetMode="External"/><Relationship Id="rId372" Type="http://schemas.openxmlformats.org/officeDocument/2006/relationships/hyperlink" Target="mailto:elsacoral@gmail.com" TargetMode="External"/><Relationship Id="rId2175" Type="http://schemas.openxmlformats.org/officeDocument/2006/relationships/hyperlink" Target="https://hipgive.org/wp-content/uploads/2017/08/Autorizaci%C3%B3n-donataria-2.pdf" TargetMode="External"/><Relationship Id="rId371" Type="http://schemas.openxmlformats.org/officeDocument/2006/relationships/hyperlink" Target="mailto:elsacoral@gmail.com" TargetMode="External"/><Relationship Id="rId2176" Type="http://schemas.openxmlformats.org/officeDocument/2006/relationships/hyperlink" Target="https://hipgive.org/wp-content/uploads/2017/08/Estado-Finaniero-y-C%C3%A9dula-Contador.pdf" TargetMode="External"/><Relationship Id="rId378" Type="http://schemas.openxmlformats.org/officeDocument/2006/relationships/hyperlink" Target="mailto:marie@colorlatinal.org" TargetMode="External"/><Relationship Id="rId2177" Type="http://schemas.openxmlformats.org/officeDocument/2006/relationships/hyperlink" Target="https://hipgive.org/wp-content/uploads/2017/08/ESTADO-DE-CUENTA.pdf" TargetMode="External"/><Relationship Id="rId377" Type="http://schemas.openxmlformats.org/officeDocument/2006/relationships/hyperlink" Target="https://hipgive.org/wp-content/uploads/2017/11/2051IRS-Determination-Letter-(1).pdf" TargetMode="External"/><Relationship Id="rId2178" Type="http://schemas.openxmlformats.org/officeDocument/2006/relationships/hyperlink" Target="mailto:Mauricioalexander95@hotmail.com" TargetMode="External"/><Relationship Id="rId376" Type="http://schemas.openxmlformats.org/officeDocument/2006/relationships/hyperlink" Target="mailto:iramos20@hotmail.com" TargetMode="External"/><Relationship Id="rId2179" Type="http://schemas.openxmlformats.org/officeDocument/2006/relationships/hyperlink" Target="mailto:Mauricioalexander95@hotmail.com" TargetMode="External"/><Relationship Id="rId375" Type="http://schemas.openxmlformats.org/officeDocument/2006/relationships/hyperlink" Target="mailto:iramos20@hotmail.com" TargetMode="External"/><Relationship Id="rId2190" Type="http://schemas.openxmlformats.org/officeDocument/2006/relationships/hyperlink" Target="https://youtu.be/Ow-xRJ_3Slk" TargetMode="External"/><Relationship Id="rId2191" Type="http://schemas.openxmlformats.org/officeDocument/2006/relationships/hyperlink" Target="mailto:andrea.ortiz@edulibre.net" TargetMode="External"/><Relationship Id="rId2192" Type="http://schemas.openxmlformats.org/officeDocument/2006/relationships/hyperlink" Target="https://hipgive.org/wp-content/uploads/2017/02/Acta-de-la-Asamblea-Ordinaria.pdf" TargetMode="External"/><Relationship Id="rId2193" Type="http://schemas.openxmlformats.org/officeDocument/2006/relationships/hyperlink" Target="https://hipgive.org/wp-content/uploads/2017/02/Asociaci%C3%B3n-Civil-Edulibre---Estatutos-Inscritos.pdf" TargetMode="External"/><Relationship Id="rId2194" Type="http://schemas.openxmlformats.org/officeDocument/2006/relationships/hyperlink" Target="https://hipgive.org/wp-content/uploads/2017/12/Estado-de-Resultados-Condensado-Edulibre-2016.pdf" TargetMode="External"/><Relationship Id="rId396" Type="http://schemas.openxmlformats.org/officeDocument/2006/relationships/hyperlink" Target="mailto:alekxs.aguirre@gmail.com" TargetMode="External"/><Relationship Id="rId2195" Type="http://schemas.openxmlformats.org/officeDocument/2006/relationships/hyperlink" Target="https://hipgive.org/wp-content/uploads/2017/12/Balance-General-Condesado-Edulibre-2016-1.pdf" TargetMode="External"/><Relationship Id="rId395" Type="http://schemas.openxmlformats.org/officeDocument/2006/relationships/hyperlink" Target="mailto:alekxs.aguirre@gmail.com" TargetMode="External"/><Relationship Id="rId2196" Type="http://schemas.openxmlformats.org/officeDocument/2006/relationships/hyperlink" Target="https://hipgive.org/wp-content/uploads/2017/12/DatosparatransferenciaBancariaES.pdf" TargetMode="External"/><Relationship Id="rId394" Type="http://schemas.openxmlformats.org/officeDocument/2006/relationships/hyperlink" Target="mailto:juansan2016@outlook.com" TargetMode="External"/><Relationship Id="rId2197" Type="http://schemas.openxmlformats.org/officeDocument/2006/relationships/hyperlink" Target="https://hipgive.org/wp-content/uploads/2017/11/Calpulli_501c3page1.pdf" TargetMode="External"/><Relationship Id="rId393" Type="http://schemas.openxmlformats.org/officeDocument/2006/relationships/hyperlink" Target="mailto:juansan2016@outlook.com" TargetMode="External"/><Relationship Id="rId2198" Type="http://schemas.openxmlformats.org/officeDocument/2006/relationships/hyperlink" Target="mailto:castano@calpullidance.org" TargetMode="External"/><Relationship Id="rId2199" Type="http://schemas.openxmlformats.org/officeDocument/2006/relationships/hyperlink" Target="mailto:castano@calpullidance.org" TargetMode="External"/><Relationship Id="rId399" Type="http://schemas.openxmlformats.org/officeDocument/2006/relationships/hyperlink" Target="mailto:centralmexicoyouthfund@gmail.com" TargetMode="External"/><Relationship Id="rId398" Type="http://schemas.openxmlformats.org/officeDocument/2006/relationships/hyperlink" Target="mailto:centralmexicoyouthfund@gmail.com" TargetMode="External"/><Relationship Id="rId397" Type="http://schemas.openxmlformats.org/officeDocument/2006/relationships/hyperlink" Target="https://hipgive.org/wp-content/uploads/2017/04/IRS-determination-letter.pdf" TargetMode="External"/><Relationship Id="rId1730" Type="http://schemas.openxmlformats.org/officeDocument/2006/relationships/hyperlink" Target="mailto:firelez@gmail.com" TargetMode="External"/><Relationship Id="rId1731" Type="http://schemas.openxmlformats.org/officeDocument/2006/relationships/hyperlink" Target="mailto:les_bost@yahoo.com" TargetMode="External"/><Relationship Id="rId1732" Type="http://schemas.openxmlformats.org/officeDocument/2006/relationships/hyperlink" Target="mailto:javjgop@gmail.com" TargetMode="External"/><Relationship Id="rId1733" Type="http://schemas.openxmlformats.org/officeDocument/2006/relationships/hyperlink" Target="mailto:javjgop@gmail.com" TargetMode="External"/><Relationship Id="rId1734" Type="http://schemas.openxmlformats.org/officeDocument/2006/relationships/hyperlink" Target="https://hipgive.org/wp-content/uploads/2017/11/inee.jpg" TargetMode="External"/><Relationship Id="rId1735" Type="http://schemas.openxmlformats.org/officeDocument/2006/relationships/hyperlink" Target="mailto:gilberto.15@outlook.com" TargetMode="External"/><Relationship Id="rId1736" Type="http://schemas.openxmlformats.org/officeDocument/2006/relationships/hyperlink" Target="mailto:gilberto.15@outlook.com" TargetMode="External"/><Relationship Id="rId1737" Type="http://schemas.openxmlformats.org/officeDocument/2006/relationships/hyperlink" Target="mailto:gilberto.15@outlook.com" TargetMode="External"/><Relationship Id="rId1738" Type="http://schemas.openxmlformats.org/officeDocument/2006/relationships/hyperlink" Target="mailto:Funjuandi@gmail.com" TargetMode="External"/><Relationship Id="rId1739" Type="http://schemas.openxmlformats.org/officeDocument/2006/relationships/hyperlink" Target="mailto:Funjuandi@gmail.com" TargetMode="External"/><Relationship Id="rId1720" Type="http://schemas.openxmlformats.org/officeDocument/2006/relationships/hyperlink" Target="mailto:garrido.avila.vicente@gmail.com" TargetMode="External"/><Relationship Id="rId1721" Type="http://schemas.openxmlformats.org/officeDocument/2006/relationships/hyperlink" Target="mailto:jhrlr6@gmail.com" TargetMode="External"/><Relationship Id="rId1722" Type="http://schemas.openxmlformats.org/officeDocument/2006/relationships/hyperlink" Target="mailto:jhrlr6@gmail.com" TargetMode="External"/><Relationship Id="rId1723" Type="http://schemas.openxmlformats.org/officeDocument/2006/relationships/hyperlink" Target="https://hipgive.org/wp-content/uploads/2018/06/Junta-Directiva.docx" TargetMode="External"/><Relationship Id="rId1724" Type="http://schemas.openxmlformats.org/officeDocument/2006/relationships/hyperlink" Target="https://hipgive.org/wp-content/uploads/2018/06/PRESUPUESTO-ANUAL--ESTIMADO-2018.docx" TargetMode="External"/><Relationship Id="rId1725" Type="http://schemas.openxmlformats.org/officeDocument/2006/relationships/hyperlink" Target="mailto:shiller@unca.edu" TargetMode="External"/><Relationship Id="rId1726" Type="http://schemas.openxmlformats.org/officeDocument/2006/relationships/hyperlink" Target="mailto:shiller@unca.edu" TargetMode="External"/><Relationship Id="rId1727" Type="http://schemas.openxmlformats.org/officeDocument/2006/relationships/hyperlink" Target="mailto:Leo.17.cardenas@gmail.com" TargetMode="External"/><Relationship Id="rId1728" Type="http://schemas.openxmlformats.org/officeDocument/2006/relationships/hyperlink" Target="mailto:Leo.17.cardenas@gmail.com" TargetMode="External"/><Relationship Id="rId1729" Type="http://schemas.openxmlformats.org/officeDocument/2006/relationships/hyperlink" Target="mailto:firelez@gmail.com" TargetMode="External"/><Relationship Id="rId1752" Type="http://schemas.openxmlformats.org/officeDocument/2006/relationships/hyperlink" Target="mailto:ricardo@eligevivir.org" TargetMode="External"/><Relationship Id="rId1753" Type="http://schemas.openxmlformats.org/officeDocument/2006/relationships/hyperlink" Target="mailto:ricardo@eligevivir.org" TargetMode="External"/><Relationship Id="rId2600" Type="http://schemas.openxmlformats.org/officeDocument/2006/relationships/hyperlink" Target="mailto:procuracion@rednacionalderefugios.org" TargetMode="External"/><Relationship Id="rId1754" Type="http://schemas.openxmlformats.org/officeDocument/2006/relationships/hyperlink" Target="mailto:mariadejesus.rojas@caaarem.mx" TargetMode="External"/><Relationship Id="rId2601" Type="http://schemas.openxmlformats.org/officeDocument/2006/relationships/hyperlink" Target="mailto:procuracion@rednacionalderefugios.org" TargetMode="External"/><Relationship Id="rId1755" Type="http://schemas.openxmlformats.org/officeDocument/2006/relationships/hyperlink" Target="mailto:moises.ramosnieto@gmail.com" TargetMode="External"/><Relationship Id="rId2602" Type="http://schemas.openxmlformats.org/officeDocument/2006/relationships/hyperlink" Target="mailto:mclammoglia@hotmai.com" TargetMode="External"/><Relationship Id="rId1756" Type="http://schemas.openxmlformats.org/officeDocument/2006/relationships/hyperlink" Target="mailto:moises.ramosnieto@gmail.com" TargetMode="External"/><Relationship Id="rId2603" Type="http://schemas.openxmlformats.org/officeDocument/2006/relationships/hyperlink" Target="mailto:mclammoglia@hotmai.com" TargetMode="External"/><Relationship Id="rId1757" Type="http://schemas.openxmlformats.org/officeDocument/2006/relationships/hyperlink" Target="mailto:erika@coloradoimmigrant.org" TargetMode="External"/><Relationship Id="rId2604" Type="http://schemas.openxmlformats.org/officeDocument/2006/relationships/hyperlink" Target="mailto:gerardo.gomez00@gmail.com" TargetMode="External"/><Relationship Id="rId1758" Type="http://schemas.openxmlformats.org/officeDocument/2006/relationships/hyperlink" Target="mailto:erika@coloradoimmigrant.org" TargetMode="External"/><Relationship Id="rId2605" Type="http://schemas.openxmlformats.org/officeDocument/2006/relationships/hyperlink" Target="mailto:gerardo.gomez00@gmail.com" TargetMode="External"/><Relationship Id="rId1759" Type="http://schemas.openxmlformats.org/officeDocument/2006/relationships/hyperlink" Target="mailto:claudia.chacon@fundaciongloriakriete.org" TargetMode="External"/><Relationship Id="rId2606" Type="http://schemas.openxmlformats.org/officeDocument/2006/relationships/hyperlink" Target="mailto:gerardo.gomez00@gmail.com" TargetMode="External"/><Relationship Id="rId808" Type="http://schemas.openxmlformats.org/officeDocument/2006/relationships/hyperlink" Target="https://hipgive.org/wp-content/uploads/2017/02/Irvine-Fdn-Logo.jpg" TargetMode="External"/><Relationship Id="rId2607" Type="http://schemas.openxmlformats.org/officeDocument/2006/relationships/hyperlink" Target="mailto:gerardo.gomez00@gmail.com" TargetMode="External"/><Relationship Id="rId807" Type="http://schemas.openxmlformats.org/officeDocument/2006/relationships/hyperlink" Target="https://hipgive.org/wp-content/uploads/2016/12/wp_focus_dic_2016.sql" TargetMode="External"/><Relationship Id="rId2608" Type="http://schemas.openxmlformats.org/officeDocument/2006/relationships/hyperlink" Target="mailto:gerardo.gomez00@gmail.com" TargetMode="External"/><Relationship Id="rId806" Type="http://schemas.openxmlformats.org/officeDocument/2006/relationships/hyperlink" Target="https://hipgive.org/wp-content/uploads/2017/03/8501ASACVoluntarios-1.png" TargetMode="External"/><Relationship Id="rId2609" Type="http://schemas.openxmlformats.org/officeDocument/2006/relationships/hyperlink" Target="mailto:gerardo.gomez00@gmail.com" TargetMode="External"/><Relationship Id="rId805" Type="http://schemas.openxmlformats.org/officeDocument/2006/relationships/hyperlink" Target="mailto:info@ziomo.com" TargetMode="External"/><Relationship Id="rId809" Type="http://schemas.openxmlformats.org/officeDocument/2006/relationships/hyperlink" Target="https://hipgive.org/wp-content/uploads/2017/03/1810Contextos.jpeg" TargetMode="External"/><Relationship Id="rId800" Type="http://schemas.openxmlformats.org/officeDocument/2006/relationships/hyperlink" Target="https://hipgive.org/wp-content/uploads/2017/02/Irvine-Fdn-Logo.jpg" TargetMode="External"/><Relationship Id="rId804" Type="http://schemas.openxmlformats.org/officeDocument/2006/relationships/hyperlink" Target="mailto:info@ziomo.com" TargetMode="External"/><Relationship Id="rId803" Type="http://schemas.openxmlformats.org/officeDocument/2006/relationships/hyperlink" Target="mailto:email@email.com" TargetMode="External"/><Relationship Id="rId802" Type="http://schemas.openxmlformats.org/officeDocument/2006/relationships/hyperlink" Target="https://hipgive.org/wp-content/uploads/2017/06/Donaciones-despues.png" TargetMode="External"/><Relationship Id="rId801" Type="http://schemas.openxmlformats.org/officeDocument/2006/relationships/hyperlink" Target="https://hipgive.org/wp-content/uploads/2017/03/1810Contextos.jpeg" TargetMode="External"/><Relationship Id="rId1750" Type="http://schemas.openxmlformats.org/officeDocument/2006/relationships/hyperlink" Target="https://hipgive.org/wp-content/uploads/2017/04/RFC.pdf" TargetMode="External"/><Relationship Id="rId1751" Type="http://schemas.openxmlformats.org/officeDocument/2006/relationships/hyperlink" Target="mailto:ricardo@eligevivir.org" TargetMode="External"/><Relationship Id="rId1741" Type="http://schemas.openxmlformats.org/officeDocument/2006/relationships/hyperlink" Target="mailto:vanep11@hotmail.com" TargetMode="External"/><Relationship Id="rId1742" Type="http://schemas.openxmlformats.org/officeDocument/2006/relationships/hyperlink" Target="mailto:jessicaluciofer@hotmail.com" TargetMode="External"/><Relationship Id="rId1743" Type="http://schemas.openxmlformats.org/officeDocument/2006/relationships/hyperlink" Target="mailto:jessicaluciofer@hotmail.com" TargetMode="External"/><Relationship Id="rId1744" Type="http://schemas.openxmlformats.org/officeDocument/2006/relationships/hyperlink" Target="https://hipgive.org/wp-content/uploads/2017/11/SAT--FUNDEGUA-Exension-de-IVA-abr-17.pdf" TargetMode="External"/><Relationship Id="rId1745" Type="http://schemas.openxmlformats.org/officeDocument/2006/relationships/hyperlink" Target="mailto:gabriela.asturias@fundegua.org" TargetMode="External"/><Relationship Id="rId1746" Type="http://schemas.openxmlformats.org/officeDocument/2006/relationships/hyperlink" Target="mailto:gabriela.asturias@fundegua.org" TargetMode="External"/><Relationship Id="rId1747" Type="http://schemas.openxmlformats.org/officeDocument/2006/relationships/hyperlink" Target="mailto:gabriela.asturias@fundegua.org" TargetMode="External"/><Relationship Id="rId1748" Type="http://schemas.openxmlformats.org/officeDocument/2006/relationships/hyperlink" Target="https://hipgive.org/wp-content/uploads/2018/01/FUNDEGUA-BoardMemberList.docx" TargetMode="External"/><Relationship Id="rId1749" Type="http://schemas.openxmlformats.org/officeDocument/2006/relationships/hyperlink" Target="https://hipgive.org/wp-content/uploads/2018/01/Escritura-de-Constitucio%CC%81n-(1).pdf" TargetMode="External"/><Relationship Id="rId1740" Type="http://schemas.openxmlformats.org/officeDocument/2006/relationships/hyperlink" Target="mailto:vanep11@hotmail.com" TargetMode="External"/><Relationship Id="rId1710" Type="http://schemas.openxmlformats.org/officeDocument/2006/relationships/hyperlink" Target="https://hipgive.org/wp-content/uploads/2018/01/-IDM_WJI-Budget-2017-18.xlsx" TargetMode="External"/><Relationship Id="rId1711" Type="http://schemas.openxmlformats.org/officeDocument/2006/relationships/hyperlink" Target="mailto:shilpa.o.kothari@gmail.com" TargetMode="External"/><Relationship Id="rId1712" Type="http://schemas.openxmlformats.org/officeDocument/2006/relationships/hyperlink" Target="mailto:shilpa.o.kothari@gmail.com" TargetMode="External"/><Relationship Id="rId1713" Type="http://schemas.openxmlformats.org/officeDocument/2006/relationships/hyperlink" Target="mailto:simplywolf890@gmail.com" TargetMode="External"/><Relationship Id="rId1714" Type="http://schemas.openxmlformats.org/officeDocument/2006/relationships/hyperlink" Target="mailto:simplywolf890@gmail.com" TargetMode="External"/><Relationship Id="rId1715" Type="http://schemas.openxmlformats.org/officeDocument/2006/relationships/hyperlink" Target="mailto:rodrigo@flsanjose.org" TargetMode="External"/><Relationship Id="rId1716" Type="http://schemas.openxmlformats.org/officeDocument/2006/relationships/hyperlink" Target="mailto:rodrigo@flsanjose.org" TargetMode="External"/><Relationship Id="rId1717" Type="http://schemas.openxmlformats.org/officeDocument/2006/relationships/hyperlink" Target="https://hipgive.org/wp-content/uploads/2019/05/Curriculum-Vitae-2019-(WEB).pdf" TargetMode="External"/><Relationship Id="rId1718" Type="http://schemas.openxmlformats.org/officeDocument/2006/relationships/hyperlink" Target="https://hipgive.org/wp-content/uploads/2019/05/Presupuesto-anual-2019.pdf" TargetMode="External"/><Relationship Id="rId1719" Type="http://schemas.openxmlformats.org/officeDocument/2006/relationships/hyperlink" Target="mailto:garrido.avila.vicente@gmail.com" TargetMode="External"/><Relationship Id="rId1700" Type="http://schemas.openxmlformats.org/officeDocument/2006/relationships/hyperlink" Target="mailto:Cbecerra@im20.org" TargetMode="External"/><Relationship Id="rId1701" Type="http://schemas.openxmlformats.org/officeDocument/2006/relationships/hyperlink" Target="mailto:Cbecerra@im20.org" TargetMode="External"/><Relationship Id="rId1702" Type="http://schemas.openxmlformats.org/officeDocument/2006/relationships/hyperlink" Target="mailto:wsalazar@aida-americas.org" TargetMode="External"/><Relationship Id="rId1703" Type="http://schemas.openxmlformats.org/officeDocument/2006/relationships/hyperlink" Target="mailto:wsalazar@aida-americas.org" TargetMode="External"/><Relationship Id="rId1704" Type="http://schemas.openxmlformats.org/officeDocument/2006/relationships/hyperlink" Target="https://hipgive.org/wp-content/uploads/2017/03/IRS-Determination-Letter-001.pdf" TargetMode="External"/><Relationship Id="rId1705" Type="http://schemas.openxmlformats.org/officeDocument/2006/relationships/hyperlink" Target="mailto:info@womens-justice.org" TargetMode="External"/><Relationship Id="rId1706" Type="http://schemas.openxmlformats.org/officeDocument/2006/relationships/hyperlink" Target="mailto:info@womens-justice.org" TargetMode="External"/><Relationship Id="rId1707" Type="http://schemas.openxmlformats.org/officeDocument/2006/relationships/hyperlink" Target="mailto:info@womens-justice.org" TargetMode="External"/><Relationship Id="rId1708" Type="http://schemas.openxmlformats.org/officeDocument/2006/relationships/hyperlink" Target="https://hipgive.org/wp-content/uploads/2018/01/I.WJI-BoardMembers2017.docx" TargetMode="External"/><Relationship Id="rId1709" Type="http://schemas.openxmlformats.org/officeDocument/2006/relationships/hyperlink" Target="https://hipgive.org/wp-content/uploads/2018/01/Womens-Justice-Initiative-Inc-2015-Tax-Return-(to-be-mailed)-2.pdf" TargetMode="External"/><Relationship Id="rId40" Type="http://schemas.openxmlformats.org/officeDocument/2006/relationships/hyperlink" Target="mailto:financiacion@casa-amiga.org.mx" TargetMode="External"/><Relationship Id="rId1334" Type="http://schemas.openxmlformats.org/officeDocument/2006/relationships/hyperlink" Target="mailto:patrizia.carrocerias@gmail.com" TargetMode="External"/><Relationship Id="rId2665" Type="http://schemas.openxmlformats.org/officeDocument/2006/relationships/hyperlink" Target="mailto:Salvadoravilae@hotmail.com" TargetMode="External"/><Relationship Id="rId1335" Type="http://schemas.openxmlformats.org/officeDocument/2006/relationships/hyperlink" Target="mailto:patrizia.carrocerias@gmail.com" TargetMode="External"/><Relationship Id="rId2666" Type="http://schemas.openxmlformats.org/officeDocument/2006/relationships/hyperlink" Target="mailto:Salvadoravilae@hotmail.com" TargetMode="External"/><Relationship Id="rId42" Type="http://schemas.openxmlformats.org/officeDocument/2006/relationships/hyperlink" Target="mailto:jorge@elcentroamistad.org" TargetMode="External"/><Relationship Id="rId1336" Type="http://schemas.openxmlformats.org/officeDocument/2006/relationships/hyperlink" Target="mailto:christy@gratondaylabor.org" TargetMode="External"/><Relationship Id="rId2667" Type="http://schemas.openxmlformats.org/officeDocument/2006/relationships/hyperlink" Target="https://hipgive.org/wp-content/uploads/2017/11/ATSJO-SSC-DD-1384-2017.pdf" TargetMode="External"/><Relationship Id="rId41" Type="http://schemas.openxmlformats.org/officeDocument/2006/relationships/hyperlink" Target="https://hipgive.org/wp-content/uploads/2017/11/IRS-Letter-AMISTAD.pdf" TargetMode="External"/><Relationship Id="rId1337" Type="http://schemas.openxmlformats.org/officeDocument/2006/relationships/hyperlink" Target="mailto:christy@gratondaylabor.org" TargetMode="External"/><Relationship Id="rId2668" Type="http://schemas.openxmlformats.org/officeDocument/2006/relationships/hyperlink" Target="mailto:asaynecr1@gmail.com" TargetMode="External"/><Relationship Id="rId44" Type="http://schemas.openxmlformats.org/officeDocument/2006/relationships/hyperlink" Target="https://hipgive.org/wp-content/uploads/2017/11/1361Estatutos-JAH.pdf" TargetMode="External"/><Relationship Id="rId1338" Type="http://schemas.openxmlformats.org/officeDocument/2006/relationships/hyperlink" Target="mailto:danyprz96@hotmail.com" TargetMode="External"/><Relationship Id="rId2669" Type="http://schemas.openxmlformats.org/officeDocument/2006/relationships/hyperlink" Target="https://asaynecr1.wixsite.com/asayne" TargetMode="External"/><Relationship Id="rId43" Type="http://schemas.openxmlformats.org/officeDocument/2006/relationships/hyperlink" Target="mailto:jorge@elcentroamistad.org" TargetMode="External"/><Relationship Id="rId1339" Type="http://schemas.openxmlformats.org/officeDocument/2006/relationships/hyperlink" Target="mailto:danyprz96@hotmail.com" TargetMode="External"/><Relationship Id="rId46" Type="http://schemas.openxmlformats.org/officeDocument/2006/relationships/hyperlink" Target="mailto:csanchez@ja.hn" TargetMode="External"/><Relationship Id="rId45" Type="http://schemas.openxmlformats.org/officeDocument/2006/relationships/hyperlink" Target="mailto:csanchez@ja.hn" TargetMode="External"/><Relationship Id="rId745" Type="http://schemas.openxmlformats.org/officeDocument/2006/relationships/hyperlink" Target="https://hipgive.org/wp-content/uploads/2017/06/2868Untitled-design.png" TargetMode="External"/><Relationship Id="rId744" Type="http://schemas.openxmlformats.org/officeDocument/2006/relationships/hyperlink" Target="https://hipgive.org/wp-content/uploads/2017/06/7983Untitled-design.png" TargetMode="External"/><Relationship Id="rId743" Type="http://schemas.openxmlformats.org/officeDocument/2006/relationships/hyperlink" Target="https://hipgive.org/wp-content/uploads/2017/06/6788Untitled-design.png" TargetMode="External"/><Relationship Id="rId742" Type="http://schemas.openxmlformats.org/officeDocument/2006/relationships/hyperlink" Target="https://hipgive.org/wp-content/uploads/2017/06/Untitled-design.png" TargetMode="External"/><Relationship Id="rId749" Type="http://schemas.openxmlformats.org/officeDocument/2006/relationships/hyperlink" Target="mailto:alexandermartinezj@gmail.com" TargetMode="External"/><Relationship Id="rId748" Type="http://schemas.openxmlformats.org/officeDocument/2006/relationships/hyperlink" Target="mailto:brayanjcharlesj@gmail.com" TargetMode="External"/><Relationship Id="rId747" Type="http://schemas.openxmlformats.org/officeDocument/2006/relationships/hyperlink" Target="mailto:brayanjcharlesj@gmail.com" TargetMode="External"/><Relationship Id="rId746" Type="http://schemas.openxmlformats.org/officeDocument/2006/relationships/hyperlink" Target="mailto:Karla@dommo.mx" TargetMode="External"/><Relationship Id="rId48" Type="http://schemas.openxmlformats.org/officeDocument/2006/relationships/hyperlink" Target="https://hipgive.org/wp-content/uploads/2017/11/Junta-Directiva-2017-2019.pdf" TargetMode="External"/><Relationship Id="rId47" Type="http://schemas.openxmlformats.org/officeDocument/2006/relationships/hyperlink" Target="mailto:csanchez@ja.hn" TargetMode="External"/><Relationship Id="rId49" Type="http://schemas.openxmlformats.org/officeDocument/2006/relationships/hyperlink" Target="https://hipgive.org/wp-content/uploads/2017/11/RTN-JAH.pdf" TargetMode="External"/><Relationship Id="rId2660" Type="http://schemas.openxmlformats.org/officeDocument/2006/relationships/hyperlink" Target="mailto:alfonsohm87@gmail.com" TargetMode="External"/><Relationship Id="rId741" Type="http://schemas.openxmlformats.org/officeDocument/2006/relationships/hyperlink" Target="mailto:andrea@hiponline.org" TargetMode="External"/><Relationship Id="rId1330" Type="http://schemas.openxmlformats.org/officeDocument/2006/relationships/hyperlink" Target="mailto:bruno@cimawnc.org" TargetMode="External"/><Relationship Id="rId2661" Type="http://schemas.openxmlformats.org/officeDocument/2006/relationships/hyperlink" Target="mailto:virchyburgos@gmail.com" TargetMode="External"/><Relationship Id="rId740" Type="http://schemas.openxmlformats.org/officeDocument/2006/relationships/hyperlink" Target="mailto:andrea@hiponline.org" TargetMode="External"/><Relationship Id="rId1331" Type="http://schemas.openxmlformats.org/officeDocument/2006/relationships/hyperlink" Target="mailto:bruno@cimawnc.org" TargetMode="External"/><Relationship Id="rId2662" Type="http://schemas.openxmlformats.org/officeDocument/2006/relationships/hyperlink" Target="mailto:virchyburgos@gmail.com" TargetMode="External"/><Relationship Id="rId1332" Type="http://schemas.openxmlformats.org/officeDocument/2006/relationships/hyperlink" Target="mailto:dana.preston@hiponline.org" TargetMode="External"/><Relationship Id="rId2663" Type="http://schemas.openxmlformats.org/officeDocument/2006/relationships/hyperlink" Target="https://hipgive.org/wp-content/uploads/2017/11/ActaCompletaContasPDF.pdf" TargetMode="External"/><Relationship Id="rId1333" Type="http://schemas.openxmlformats.org/officeDocument/2006/relationships/hyperlink" Target="mailto:dana.preston@hiponline.org" TargetMode="External"/><Relationship Id="rId2664" Type="http://schemas.openxmlformats.org/officeDocument/2006/relationships/hyperlink" Target="mailto:salvadoravilae@hotmail.com" TargetMode="External"/><Relationship Id="rId1323" Type="http://schemas.openxmlformats.org/officeDocument/2006/relationships/hyperlink" Target="https://twitter.com/AsoPuenteGT" TargetMode="External"/><Relationship Id="rId2654" Type="http://schemas.openxmlformats.org/officeDocument/2006/relationships/hyperlink" Target="https://hipgive.org/wp-content/uploads/2017/03/2612IRS-Letter.pdf" TargetMode="External"/><Relationship Id="rId1324" Type="http://schemas.openxmlformats.org/officeDocument/2006/relationships/hyperlink" Target="mailto:direccion@puente.org.gt" TargetMode="External"/><Relationship Id="rId2655" Type="http://schemas.openxmlformats.org/officeDocument/2006/relationships/hyperlink" Target="https://hipgive.org/wp-content/uploads/2017/03/cast-990-public-disclosure.pdf" TargetMode="External"/><Relationship Id="rId31" Type="http://schemas.openxmlformats.org/officeDocument/2006/relationships/hyperlink" Target="mailto:vvopham@pahofoundation.org" TargetMode="External"/><Relationship Id="rId1325" Type="http://schemas.openxmlformats.org/officeDocument/2006/relationships/hyperlink" Target="mailto:direccion@puente.org.gt" TargetMode="External"/><Relationship Id="rId2656" Type="http://schemas.openxmlformats.org/officeDocument/2006/relationships/hyperlink" Target="https://hipgive.org/wp-content/uploads/2017/03/FY16-17-Approved-Budget.pdf" TargetMode="External"/><Relationship Id="rId30" Type="http://schemas.openxmlformats.org/officeDocument/2006/relationships/hyperlink" Target="https://hipgive.org/wp-content/uploads/2017/10/PAHO-Foundation-ID_IRS-Notification.pdf" TargetMode="External"/><Relationship Id="rId1326" Type="http://schemas.openxmlformats.org/officeDocument/2006/relationships/hyperlink" Target="mailto:glopezcol@gmail.com" TargetMode="External"/><Relationship Id="rId2657" Type="http://schemas.openxmlformats.org/officeDocument/2006/relationships/hyperlink" Target="mailto:alfonsohm87@gmail.com" TargetMode="External"/><Relationship Id="rId33" Type="http://schemas.openxmlformats.org/officeDocument/2006/relationships/hyperlink" Target="mailto:vvopham@pahofoundation.org" TargetMode="External"/><Relationship Id="rId1327" Type="http://schemas.openxmlformats.org/officeDocument/2006/relationships/hyperlink" Target="mailto:glopezcol@gmail.com" TargetMode="External"/><Relationship Id="rId2658" Type="http://schemas.openxmlformats.org/officeDocument/2006/relationships/hyperlink" Target="mailto:alfonsohm87@gmail.com" TargetMode="External"/><Relationship Id="rId32" Type="http://schemas.openxmlformats.org/officeDocument/2006/relationships/hyperlink" Target="mailto:vvopham@pahofoundation.org" TargetMode="External"/><Relationship Id="rId1328" Type="http://schemas.openxmlformats.org/officeDocument/2006/relationships/hyperlink" Target="https://hipgive.org/wp-content/uploads/2017/11/501-(c)3-Exempt-Letter-I.pdf" TargetMode="External"/><Relationship Id="rId2659" Type="http://schemas.openxmlformats.org/officeDocument/2006/relationships/hyperlink" Target="mailto:alfonsohm87@gmail.com" TargetMode="External"/><Relationship Id="rId35" Type="http://schemas.openxmlformats.org/officeDocument/2006/relationships/hyperlink" Target="https://hipgive.org/wp-content/uploads/2017/12/2016-Form-990_Signed.pdf" TargetMode="External"/><Relationship Id="rId1329" Type="http://schemas.openxmlformats.org/officeDocument/2006/relationships/hyperlink" Target="mailto:bruno@cimawnc.org" TargetMode="External"/><Relationship Id="rId34" Type="http://schemas.openxmlformats.org/officeDocument/2006/relationships/hyperlink" Target="https://hipgive.org/wp-content/uploads/2017/12/PAHO-Foundation-Board-of-Trustees-List-for-HIPGive.pdf" TargetMode="External"/><Relationship Id="rId739" Type="http://schemas.openxmlformats.org/officeDocument/2006/relationships/hyperlink" Target="mailto:andrea@hiponline.org" TargetMode="External"/><Relationship Id="rId734" Type="http://schemas.openxmlformats.org/officeDocument/2006/relationships/hyperlink" Target="https://hipgive.org/wp-content/uploads/2017/06/Untitled-design.png" TargetMode="External"/><Relationship Id="rId733" Type="http://schemas.openxmlformats.org/officeDocument/2006/relationships/hyperlink" Target="mailto:andrea@hiponline.org" TargetMode="External"/><Relationship Id="rId732" Type="http://schemas.openxmlformats.org/officeDocument/2006/relationships/hyperlink" Target="mailto:andrea@hiponline.org" TargetMode="External"/><Relationship Id="rId731" Type="http://schemas.openxmlformats.org/officeDocument/2006/relationships/hyperlink" Target="mailto:andrea@hiponline.org" TargetMode="External"/><Relationship Id="rId738" Type="http://schemas.openxmlformats.org/officeDocument/2006/relationships/hyperlink" Target="https://hipgive.org/wp-content/uploads/2017/11/Donate_%E2%80%93_HIPGive-TIPHIP.png" TargetMode="External"/><Relationship Id="rId737" Type="http://schemas.openxmlformats.org/officeDocument/2006/relationships/hyperlink" Target="https://hipgive.org/wp-content/uploads/2017/06/2868Untitled-design.png" TargetMode="External"/><Relationship Id="rId736" Type="http://schemas.openxmlformats.org/officeDocument/2006/relationships/hyperlink" Target="https://hipgive.org/wp-content/uploads/2017/06/7983Untitled-design.png" TargetMode="External"/><Relationship Id="rId735" Type="http://schemas.openxmlformats.org/officeDocument/2006/relationships/hyperlink" Target="https://hipgive.org/wp-content/uploads/2017/06/6788Untitled-design.png" TargetMode="External"/><Relationship Id="rId37" Type="http://schemas.openxmlformats.org/officeDocument/2006/relationships/hyperlink" Target="https://hipgive.org/wp-content/uploads/2017/10/Acta-constitutiva-2347.pdf" TargetMode="External"/><Relationship Id="rId36" Type="http://schemas.openxmlformats.org/officeDocument/2006/relationships/hyperlink" Target="https://hipgive.org/wp-content/uploads/2017/12/2017-Fiscal-Yr-Budget.pdf" TargetMode="External"/><Relationship Id="rId39" Type="http://schemas.openxmlformats.org/officeDocument/2006/relationships/hyperlink" Target="mailto:financiacion@casa-amiga.org.mx" TargetMode="External"/><Relationship Id="rId38" Type="http://schemas.openxmlformats.org/officeDocument/2006/relationships/hyperlink" Target="mailto:direccion@casa-amiga.org.mx" TargetMode="External"/><Relationship Id="rId730" Type="http://schemas.openxmlformats.org/officeDocument/2006/relationships/hyperlink" Target="https://hipgive.org/wp-content/uploads/2017/04/Technology-Fellow.docx" TargetMode="External"/><Relationship Id="rId2650" Type="http://schemas.openxmlformats.org/officeDocument/2006/relationships/hyperlink" Target="https://youtu.be/04XiI2KFn8U" TargetMode="External"/><Relationship Id="rId1320" Type="http://schemas.openxmlformats.org/officeDocument/2006/relationships/hyperlink" Target="mailto:direccion@puente.org.gt" TargetMode="External"/><Relationship Id="rId2651" Type="http://schemas.openxmlformats.org/officeDocument/2006/relationships/hyperlink" Target="mailto:jennifer@castla.org" TargetMode="External"/><Relationship Id="rId1321" Type="http://schemas.openxmlformats.org/officeDocument/2006/relationships/hyperlink" Target="http://www.puente.org.gt/casa-digna/" TargetMode="External"/><Relationship Id="rId2652" Type="http://schemas.openxmlformats.org/officeDocument/2006/relationships/hyperlink" Target="mailto:jennifer@castla.org" TargetMode="External"/><Relationship Id="rId1322" Type="http://schemas.openxmlformats.org/officeDocument/2006/relationships/hyperlink" Target="http://www.puente.org.gt/casa-digna/" TargetMode="External"/><Relationship Id="rId2653" Type="http://schemas.openxmlformats.org/officeDocument/2006/relationships/hyperlink" Target="https://hipgive.org/wp-content/uploads/2017/03/Board-of-Directors-2017.pdf" TargetMode="External"/><Relationship Id="rId1356" Type="http://schemas.openxmlformats.org/officeDocument/2006/relationships/hyperlink" Target="https://hipgive.org/wp-content/uploads/2016/12/990--14-15TaxReturn.pdf" TargetMode="External"/><Relationship Id="rId2203" Type="http://schemas.openxmlformats.org/officeDocument/2006/relationships/hyperlink" Target="https://hipgive.org/wp-content/uploads/2017/01/OperatingandProjectedBudgets_Calpulli_FY13-15.pdf" TargetMode="External"/><Relationship Id="rId2687" Type="http://schemas.openxmlformats.org/officeDocument/2006/relationships/hyperlink" Target="https://hipgive.org/wp-content/uploads/2017/06/6788Untitled-design.png" TargetMode="External"/><Relationship Id="rId1357" Type="http://schemas.openxmlformats.org/officeDocument/2006/relationships/hyperlink" Target="https://hipgive.org/wp-content/uploads/2016/12/16-17AdjBudget.xlsx" TargetMode="External"/><Relationship Id="rId2204" Type="http://schemas.openxmlformats.org/officeDocument/2006/relationships/hyperlink" Target="mailto:castano@calpullidance.org" TargetMode="External"/><Relationship Id="rId2688" Type="http://schemas.openxmlformats.org/officeDocument/2006/relationships/hyperlink" Target="https://hipgive.org/wp-content/uploads/2017/06/7983Untitled-design.png" TargetMode="External"/><Relationship Id="rId20" Type="http://schemas.openxmlformats.org/officeDocument/2006/relationships/hyperlink" Target="https://hipgive.org/wp-content/uploads/2018/02/Infrome-de-Auditoria--al-31-de-diciembre-de-2016y-2015.pdf" TargetMode="External"/><Relationship Id="rId1358" Type="http://schemas.openxmlformats.org/officeDocument/2006/relationships/hyperlink" Target="https://hipgive.org/wp-content/uploads/2017/11/Somos-501c-3.pdf" TargetMode="External"/><Relationship Id="rId2205" Type="http://schemas.openxmlformats.org/officeDocument/2006/relationships/hyperlink" Target="https://hipgive.org/wp-content/uploads/2017/01/201411_CalpulliBoardList.pdf" TargetMode="External"/><Relationship Id="rId2689" Type="http://schemas.openxmlformats.org/officeDocument/2006/relationships/hyperlink" Target="https://hipgive.org/wp-content/uploads/2017/06/2868Untitled-design.png" TargetMode="External"/><Relationship Id="rId1359" Type="http://schemas.openxmlformats.org/officeDocument/2006/relationships/hyperlink" Target="mailto:eleal.santillan@gmail.com" TargetMode="External"/><Relationship Id="rId2206" Type="http://schemas.openxmlformats.org/officeDocument/2006/relationships/hyperlink" Target="https://hipgive.org/wp-content/uploads/2017/01/Calpulli_501c3page1.pdf" TargetMode="External"/><Relationship Id="rId22" Type="http://schemas.openxmlformats.org/officeDocument/2006/relationships/hyperlink" Target="https://hipgive.org/wp-content/uploads/2017/11/MACLA-2017-2018-IRS-Letter.pdf" TargetMode="External"/><Relationship Id="rId2207" Type="http://schemas.openxmlformats.org/officeDocument/2006/relationships/hyperlink" Target="https://hipgive.org/wp-content/uploads/2017/01/Calpulli990_2013_signed.pdf" TargetMode="External"/><Relationship Id="rId21" Type="http://schemas.openxmlformats.org/officeDocument/2006/relationships/hyperlink" Target="https://hipgive.org/wp-content/uploads/2018/02/PRESUPUESTO-INSTITUCIONAL.xlsx" TargetMode="External"/><Relationship Id="rId2208" Type="http://schemas.openxmlformats.org/officeDocument/2006/relationships/hyperlink" Target="https://hipgive.org/wp-content/uploads/2017/01/OperatingandProjectedBudgets_Calpulli_FY13-15.pdf" TargetMode="External"/><Relationship Id="rId24" Type="http://schemas.openxmlformats.org/officeDocument/2006/relationships/hyperlink" Target="mailto:melany@maclaarte.org" TargetMode="External"/><Relationship Id="rId2209" Type="http://schemas.openxmlformats.org/officeDocument/2006/relationships/hyperlink" Target="mailto:trexmb02@gmail.com" TargetMode="External"/><Relationship Id="rId23" Type="http://schemas.openxmlformats.org/officeDocument/2006/relationships/hyperlink" Target="mailto:melany@maclaarte.org" TargetMode="External"/><Relationship Id="rId767" Type="http://schemas.openxmlformats.org/officeDocument/2006/relationships/hyperlink" Target="mailto:fortalecimientoimumi@imumi.org" TargetMode="External"/><Relationship Id="rId766" Type="http://schemas.openxmlformats.org/officeDocument/2006/relationships/hyperlink" Target="https://hipgive.org/wp-content/uploads/2017/10/Presupuesto-Anual-2017-(1).xls" TargetMode="External"/><Relationship Id="rId765" Type="http://schemas.openxmlformats.org/officeDocument/2006/relationships/hyperlink" Target="https://hipgive.org/wp-content/uploads/2017/10/Informe-Auditoria-IMUMI-2016-CUADERNILLO-(1).pdf" TargetMode="External"/><Relationship Id="rId764" Type="http://schemas.openxmlformats.org/officeDocument/2006/relationships/hyperlink" Target="https://hipgive.org/wp-content/uploads/2017/10/Consejo-IMUMI.docx" TargetMode="External"/><Relationship Id="rId769" Type="http://schemas.openxmlformats.org/officeDocument/2006/relationships/hyperlink" Target="https://hipgive.org/wp-content/uploads/2017/10/Consejo-IMUMI.docx" TargetMode="External"/><Relationship Id="rId768" Type="http://schemas.openxmlformats.org/officeDocument/2006/relationships/hyperlink" Target="mailto:fortalecimientoimumi@imumi.org" TargetMode="External"/><Relationship Id="rId26" Type="http://schemas.openxmlformats.org/officeDocument/2006/relationships/hyperlink" Target="mailto:viva.direccion@gmail.com" TargetMode="External"/><Relationship Id="rId25" Type="http://schemas.openxmlformats.org/officeDocument/2006/relationships/hyperlink" Target="mailto:melany@maclaarte.org" TargetMode="External"/><Relationship Id="rId2680" Type="http://schemas.openxmlformats.org/officeDocument/2006/relationships/hyperlink" Target="mailto:melissa@chicanalatina.org" TargetMode="External"/><Relationship Id="rId28" Type="http://schemas.openxmlformats.org/officeDocument/2006/relationships/hyperlink" Target="mailto:Mauricioalexander95@hotmail.com" TargetMode="External"/><Relationship Id="rId1350" Type="http://schemas.openxmlformats.org/officeDocument/2006/relationships/hyperlink" Target="mailto:Wayh639@gmail.com" TargetMode="External"/><Relationship Id="rId2681" Type="http://schemas.openxmlformats.org/officeDocument/2006/relationships/hyperlink" Target="mailto:Coralia132@hotmail.com" TargetMode="External"/><Relationship Id="rId27" Type="http://schemas.openxmlformats.org/officeDocument/2006/relationships/hyperlink" Target="mailto:viva.direccion@gmail.com" TargetMode="External"/><Relationship Id="rId1351" Type="http://schemas.openxmlformats.org/officeDocument/2006/relationships/hyperlink" Target="mailto:Wayh639@gmail.com" TargetMode="External"/><Relationship Id="rId2682" Type="http://schemas.openxmlformats.org/officeDocument/2006/relationships/hyperlink" Target="mailto:Coralia132@hotmail.com" TargetMode="External"/><Relationship Id="rId763" Type="http://schemas.openxmlformats.org/officeDocument/2006/relationships/hyperlink" Target="mailto:fortalecimientoimumi@imumi.org" TargetMode="External"/><Relationship Id="rId1352" Type="http://schemas.openxmlformats.org/officeDocument/2006/relationships/hyperlink" Target="mailto:adda@somosunpueblounido.org" TargetMode="External"/><Relationship Id="rId2683" Type="http://schemas.openxmlformats.org/officeDocument/2006/relationships/hyperlink" Target="mailto:andrea@hiponline.org" TargetMode="External"/><Relationship Id="rId29" Type="http://schemas.openxmlformats.org/officeDocument/2006/relationships/hyperlink" Target="mailto:Mauricioalexander95@hotmail.com" TargetMode="External"/><Relationship Id="rId762" Type="http://schemas.openxmlformats.org/officeDocument/2006/relationships/hyperlink" Target="mailto:fortalecimientoimumi@imumi.org" TargetMode="External"/><Relationship Id="rId1353" Type="http://schemas.openxmlformats.org/officeDocument/2006/relationships/hyperlink" Target="mailto:adda@somosunpueblounido.org" TargetMode="External"/><Relationship Id="rId2200" Type="http://schemas.openxmlformats.org/officeDocument/2006/relationships/hyperlink" Target="https://hipgive.org/wp-content/uploads/2017/01/201411_CalpulliBoardList.pdf" TargetMode="External"/><Relationship Id="rId2684" Type="http://schemas.openxmlformats.org/officeDocument/2006/relationships/hyperlink" Target="mailto:andrea@hiponline.org" TargetMode="External"/><Relationship Id="rId761" Type="http://schemas.openxmlformats.org/officeDocument/2006/relationships/hyperlink" Target="mailto:golondrinasmat1@yahoo.com" TargetMode="External"/><Relationship Id="rId1354" Type="http://schemas.openxmlformats.org/officeDocument/2006/relationships/hyperlink" Target="https://hipgive.org/wp-content/uploads/2016/12/BOARD-MEMBERS-2015.doc" TargetMode="External"/><Relationship Id="rId2201" Type="http://schemas.openxmlformats.org/officeDocument/2006/relationships/hyperlink" Target="https://hipgive.org/wp-content/uploads/2017/01/Calpulli_501c3page1.pdf" TargetMode="External"/><Relationship Id="rId2685" Type="http://schemas.openxmlformats.org/officeDocument/2006/relationships/hyperlink" Target="mailto:andrea@hiponline.org" TargetMode="External"/><Relationship Id="rId760" Type="http://schemas.openxmlformats.org/officeDocument/2006/relationships/hyperlink" Target="mailto:golondrinasmat1@yahoo.com" TargetMode="External"/><Relationship Id="rId1355" Type="http://schemas.openxmlformats.org/officeDocument/2006/relationships/hyperlink" Target="https://hipgive.org/wp-content/uploads/2016/12/501C3letter.pdf" TargetMode="External"/><Relationship Id="rId2202" Type="http://schemas.openxmlformats.org/officeDocument/2006/relationships/hyperlink" Target="https://hipgive.org/wp-content/uploads/2017/01/Calpulli990_2013_signed.pdf" TargetMode="External"/><Relationship Id="rId2686" Type="http://schemas.openxmlformats.org/officeDocument/2006/relationships/hyperlink" Target="https://hipgive.org/wp-content/uploads/2017/06/Untitled-design.png" TargetMode="External"/><Relationship Id="rId1345" Type="http://schemas.openxmlformats.org/officeDocument/2006/relationships/hyperlink" Target="mailto:daniela.sanmiguel@upb.edu.co" TargetMode="External"/><Relationship Id="rId2676" Type="http://schemas.openxmlformats.org/officeDocument/2006/relationships/hyperlink" Target="mailto:patriciabn_1974@hotmail.com" TargetMode="External"/><Relationship Id="rId1346" Type="http://schemas.openxmlformats.org/officeDocument/2006/relationships/hyperlink" Target="mailto:salvador@mojecasaartesanal.com" TargetMode="External"/><Relationship Id="rId2677" Type="http://schemas.openxmlformats.org/officeDocument/2006/relationships/hyperlink" Target="mailto:patriciabn_1974@hotmail.com" TargetMode="External"/><Relationship Id="rId1347" Type="http://schemas.openxmlformats.org/officeDocument/2006/relationships/hyperlink" Target="mailto:salvador@mojecasaartesanal.com" TargetMode="External"/><Relationship Id="rId2678" Type="http://schemas.openxmlformats.org/officeDocument/2006/relationships/hyperlink" Target="https://hipgive.org/wp-content/uploads/2017/02/Non-profit-EIN-number-letter.jpg" TargetMode="External"/><Relationship Id="rId1348" Type="http://schemas.openxmlformats.org/officeDocument/2006/relationships/hyperlink" Target="mailto:feceve22@gmail.com" TargetMode="External"/><Relationship Id="rId2679" Type="http://schemas.openxmlformats.org/officeDocument/2006/relationships/hyperlink" Target="mailto:melissa@chicanalatina.org" TargetMode="External"/><Relationship Id="rId11" Type="http://schemas.openxmlformats.org/officeDocument/2006/relationships/hyperlink" Target="https://hipgive.org/wp-content/uploads/2018/02/Costancia-de-inscripcion-y-modificacion-al-registro-tributario-unificado.pdf" TargetMode="External"/><Relationship Id="rId1349" Type="http://schemas.openxmlformats.org/officeDocument/2006/relationships/hyperlink" Target="mailto:feceve22@gmail.com" TargetMode="External"/><Relationship Id="rId10" Type="http://schemas.openxmlformats.org/officeDocument/2006/relationships/hyperlink" Target="https://hipgive.org/wp-content/uploads/2018/02/Listado-de-Junta-Directiva.pdf" TargetMode="External"/><Relationship Id="rId13" Type="http://schemas.openxmlformats.org/officeDocument/2006/relationships/hyperlink" Target="https://hipgive.org/wp-content/uploads/2018/02/PRESUPUESTO-INSTITUCIONAL.xlsx" TargetMode="External"/><Relationship Id="rId12" Type="http://schemas.openxmlformats.org/officeDocument/2006/relationships/hyperlink" Target="https://hipgive.org/wp-content/uploads/2018/02/Infrome-de-Auditoria--al-31-de-diciembre-de-2016y-2015.pdf" TargetMode="External"/><Relationship Id="rId756" Type="http://schemas.openxmlformats.org/officeDocument/2006/relationships/hyperlink" Target="mailto:eryan@catholicmigration.org" TargetMode="External"/><Relationship Id="rId755" Type="http://schemas.openxmlformats.org/officeDocument/2006/relationships/hyperlink" Target="mailto:marianaosunam@gmail.com" TargetMode="External"/><Relationship Id="rId754" Type="http://schemas.openxmlformats.org/officeDocument/2006/relationships/hyperlink" Target="mailto:marianaosunam@gmail.com" TargetMode="External"/><Relationship Id="rId753" Type="http://schemas.openxmlformats.org/officeDocument/2006/relationships/hyperlink" Target="mailto:marianaosunam@gmail.com" TargetMode="External"/><Relationship Id="rId759" Type="http://schemas.openxmlformats.org/officeDocument/2006/relationships/hyperlink" Target="mailto:rafaelmubent860@gmail.com" TargetMode="External"/><Relationship Id="rId758" Type="http://schemas.openxmlformats.org/officeDocument/2006/relationships/hyperlink" Target="mailto:rafaelmubent860@gmail.com" TargetMode="External"/><Relationship Id="rId757" Type="http://schemas.openxmlformats.org/officeDocument/2006/relationships/hyperlink" Target="mailto:eryan@catholicmigration.org" TargetMode="External"/><Relationship Id="rId15" Type="http://schemas.openxmlformats.org/officeDocument/2006/relationships/hyperlink" Target="mailto:colectivaactoras2004@gmail.com" TargetMode="External"/><Relationship Id="rId14" Type="http://schemas.openxmlformats.org/officeDocument/2006/relationships/hyperlink" Target="https://hipgive.org/wp-content/uploads/2017/03/3244Personeria-Juridica-Colectiva-Actoras-de-Cambio.pdf" TargetMode="External"/><Relationship Id="rId17" Type="http://schemas.openxmlformats.org/officeDocument/2006/relationships/hyperlink" Target="mailto:colectivaactoras2004@gmail.com" TargetMode="External"/><Relationship Id="rId2670" Type="http://schemas.openxmlformats.org/officeDocument/2006/relationships/hyperlink" Target="https://asaynecr1.wixsite.com/asayne" TargetMode="External"/><Relationship Id="rId16" Type="http://schemas.openxmlformats.org/officeDocument/2006/relationships/hyperlink" Target="mailto:colectivaactoras2004@gmail.com" TargetMode="External"/><Relationship Id="rId1340" Type="http://schemas.openxmlformats.org/officeDocument/2006/relationships/hyperlink" Target="mailto:jhernan4@ncsu.edu" TargetMode="External"/><Relationship Id="rId2671" Type="http://schemas.openxmlformats.org/officeDocument/2006/relationships/hyperlink" Target="https://twitter.com/AsayneCR" TargetMode="External"/><Relationship Id="rId19" Type="http://schemas.openxmlformats.org/officeDocument/2006/relationships/hyperlink" Target="https://hipgive.org/wp-content/uploads/2018/02/Costancia-de-inscripcion-y-modificacion-al-registro-tributario-unificado.pdf" TargetMode="External"/><Relationship Id="rId752" Type="http://schemas.openxmlformats.org/officeDocument/2006/relationships/hyperlink" Target="mailto:marianaosunam@gmail.com" TargetMode="External"/><Relationship Id="rId1341" Type="http://schemas.openxmlformats.org/officeDocument/2006/relationships/hyperlink" Target="mailto:jhernan4@ncsu.edu" TargetMode="External"/><Relationship Id="rId2672" Type="http://schemas.openxmlformats.org/officeDocument/2006/relationships/hyperlink" Target="mailto:asaynecr1@gmail.com" TargetMode="External"/><Relationship Id="rId18" Type="http://schemas.openxmlformats.org/officeDocument/2006/relationships/hyperlink" Target="https://hipgive.org/wp-content/uploads/2018/02/Listado-de-Junta-Directiva.pdf" TargetMode="External"/><Relationship Id="rId751" Type="http://schemas.openxmlformats.org/officeDocument/2006/relationships/hyperlink" Target="mailto:fsmundial@aol.com" TargetMode="External"/><Relationship Id="rId1342" Type="http://schemas.openxmlformats.org/officeDocument/2006/relationships/hyperlink" Target="mailto:jhernan4@ncsu.edu" TargetMode="External"/><Relationship Id="rId2673" Type="http://schemas.openxmlformats.org/officeDocument/2006/relationships/hyperlink" Target="mailto:asaynecr1@gmail.com" TargetMode="External"/><Relationship Id="rId750" Type="http://schemas.openxmlformats.org/officeDocument/2006/relationships/hyperlink" Target="mailto:alexandermartinezj@gmail.com" TargetMode="External"/><Relationship Id="rId1343" Type="http://schemas.openxmlformats.org/officeDocument/2006/relationships/hyperlink" Target="mailto:jhernan4@ncsu.edu" TargetMode="External"/><Relationship Id="rId2674" Type="http://schemas.openxmlformats.org/officeDocument/2006/relationships/hyperlink" Target="mailto:richardgreenhalgh031@gmail.com" TargetMode="External"/><Relationship Id="rId1344" Type="http://schemas.openxmlformats.org/officeDocument/2006/relationships/hyperlink" Target="mailto:daniela.sanmiguel@upb.edu.co" TargetMode="External"/><Relationship Id="rId2675" Type="http://schemas.openxmlformats.org/officeDocument/2006/relationships/hyperlink" Target="mailto:richardgreenhalgh031@gmail.com" TargetMode="External"/><Relationship Id="rId84" Type="http://schemas.openxmlformats.org/officeDocument/2006/relationships/hyperlink" Target="mailto:molina.ajuclam@gmail.com" TargetMode="External"/><Relationship Id="rId1774" Type="http://schemas.openxmlformats.org/officeDocument/2006/relationships/hyperlink" Target="mailto:publicidadfudehu@gmail.com" TargetMode="External"/><Relationship Id="rId2621" Type="http://schemas.openxmlformats.org/officeDocument/2006/relationships/hyperlink" Target="mailto:grupo.pro.ninez@gmail.com" TargetMode="External"/><Relationship Id="rId83" Type="http://schemas.openxmlformats.org/officeDocument/2006/relationships/hyperlink" Target="mailto:molina.ajuclam@gmail.com" TargetMode="External"/><Relationship Id="rId1775" Type="http://schemas.openxmlformats.org/officeDocument/2006/relationships/hyperlink" Target="mailto:publicidadfudehu@gmail.com" TargetMode="External"/><Relationship Id="rId2622" Type="http://schemas.openxmlformats.org/officeDocument/2006/relationships/hyperlink" Target="mailto:katiae.gomez@gmail.com" TargetMode="External"/><Relationship Id="rId86" Type="http://schemas.openxmlformats.org/officeDocument/2006/relationships/hyperlink" Target="mailto:sarah.trautman@ilcm.org" TargetMode="External"/><Relationship Id="rId1776" Type="http://schemas.openxmlformats.org/officeDocument/2006/relationships/hyperlink" Target="https://hipgive.org/wp-content/uploads/2017/11/Documento-sin-t%C3%ADtulo.pdf" TargetMode="External"/><Relationship Id="rId2623" Type="http://schemas.openxmlformats.org/officeDocument/2006/relationships/hyperlink" Target="https://hipgive.org/wp-content/uploads/2017/11/acta-constitutiva.pdf" TargetMode="External"/><Relationship Id="rId85" Type="http://schemas.openxmlformats.org/officeDocument/2006/relationships/hyperlink" Target="mailto:molina.ajuclam@gmail.com" TargetMode="External"/><Relationship Id="rId1777" Type="http://schemas.openxmlformats.org/officeDocument/2006/relationships/hyperlink" Target="mailto:titiritlan@yahoo.com" TargetMode="External"/><Relationship Id="rId2624" Type="http://schemas.openxmlformats.org/officeDocument/2006/relationships/hyperlink" Target="mailto:teregutierrez@concieo.org" TargetMode="External"/><Relationship Id="rId88" Type="http://schemas.openxmlformats.org/officeDocument/2006/relationships/hyperlink" Target="mailto:sarah.trautman@ilcm.org" TargetMode="External"/><Relationship Id="rId1778" Type="http://schemas.openxmlformats.org/officeDocument/2006/relationships/hyperlink" Target="http://titiritlan.blogspot.com" TargetMode="External"/><Relationship Id="rId2625" Type="http://schemas.openxmlformats.org/officeDocument/2006/relationships/hyperlink" Target="mailto:teregutierrez@concieo.org" TargetMode="External"/><Relationship Id="rId87" Type="http://schemas.openxmlformats.org/officeDocument/2006/relationships/hyperlink" Target="mailto:sarah.trautman@ilcm.org" TargetMode="External"/><Relationship Id="rId1779" Type="http://schemas.openxmlformats.org/officeDocument/2006/relationships/hyperlink" Target="http://titiritlan.blogspot.com" TargetMode="External"/><Relationship Id="rId2626" Type="http://schemas.openxmlformats.org/officeDocument/2006/relationships/hyperlink" Target="https://hipgive.org/wp-content/uploads/2018/01/Miembros-de-la-junta-Concieo.jpeg" TargetMode="External"/><Relationship Id="rId2627" Type="http://schemas.openxmlformats.org/officeDocument/2006/relationships/hyperlink" Target="https://hipgive.org/wp-content/uploads/2018/01/acta-constitutiva.pdf" TargetMode="External"/><Relationship Id="rId89" Type="http://schemas.openxmlformats.org/officeDocument/2006/relationships/hyperlink" Target="mailto:sarah.trautman@ilcm.org" TargetMode="External"/><Relationship Id="rId2628" Type="http://schemas.openxmlformats.org/officeDocument/2006/relationships/hyperlink" Target="https://hipgive.org/wp-content/uploads/2018/01/Planeacio%CC%81n-financiero-2018-2019-Concieo.xlsx" TargetMode="External"/><Relationship Id="rId709" Type="http://schemas.openxmlformats.org/officeDocument/2006/relationships/hyperlink" Target="mailto:info@ziomo.com" TargetMode="External"/><Relationship Id="rId2629" Type="http://schemas.openxmlformats.org/officeDocument/2006/relationships/hyperlink" Target="https://hipgive.org/wp-content/uploads/2018/01/OpiniA%CC%83" TargetMode="External"/><Relationship Id="rId708" Type="http://schemas.openxmlformats.org/officeDocument/2006/relationships/hyperlink" Target="https://hipgive.org/wp-content/uploads/2017/06/Donaciones-despues.png" TargetMode="External"/><Relationship Id="rId707" Type="http://schemas.openxmlformats.org/officeDocument/2006/relationships/hyperlink" Target="https://hipgive.org/wp-content/uploads/2017/03/1810Contextos.jpeg" TargetMode="External"/><Relationship Id="rId706" Type="http://schemas.openxmlformats.org/officeDocument/2006/relationships/hyperlink" Target="https://hipgive.org/wp-content/uploads/2017/02/Irvine-Fdn-Logo.jpg" TargetMode="External"/><Relationship Id="rId80" Type="http://schemas.openxmlformats.org/officeDocument/2006/relationships/hyperlink" Target="mailto:adrian_mkt10@hotmail.com" TargetMode="External"/><Relationship Id="rId82" Type="http://schemas.openxmlformats.org/officeDocument/2006/relationships/hyperlink" Target="https://hipgive.org/wp-content/uploads/2017/11/7095ACTA-DE-CONSTITUCION.pdf" TargetMode="External"/><Relationship Id="rId81" Type="http://schemas.openxmlformats.org/officeDocument/2006/relationships/hyperlink" Target="mailto:adrian_mkt10@hotmail.com" TargetMode="External"/><Relationship Id="rId701" Type="http://schemas.openxmlformats.org/officeDocument/2006/relationships/hyperlink" Target="https://hipgive.org/wp-content/uploads/2017/06/2868Untitled-design.png" TargetMode="External"/><Relationship Id="rId700" Type="http://schemas.openxmlformats.org/officeDocument/2006/relationships/hyperlink" Target="https://hipgive.org/wp-content/uploads/2017/06/7983Untitled-design.png" TargetMode="External"/><Relationship Id="rId705" Type="http://schemas.openxmlformats.org/officeDocument/2006/relationships/hyperlink" Target="https://hipgive.org/wp-content/uploads/2016/12/wp_focus_dic_2016.sql" TargetMode="External"/><Relationship Id="rId704" Type="http://schemas.openxmlformats.org/officeDocument/2006/relationships/hyperlink" Target="https://hipgive.org/wp-content/uploads/2017/03/8501ASACVoluntarios-1.png" TargetMode="External"/><Relationship Id="rId703" Type="http://schemas.openxmlformats.org/officeDocument/2006/relationships/hyperlink" Target="mailto:info@ziomo.com" TargetMode="External"/><Relationship Id="rId702" Type="http://schemas.openxmlformats.org/officeDocument/2006/relationships/hyperlink" Target="mailto:info@ziomo.com" TargetMode="External"/><Relationship Id="rId1770" Type="http://schemas.openxmlformats.org/officeDocument/2006/relationships/hyperlink" Target="mailto:direccion@rednacionalderefugios.org.mx" TargetMode="External"/><Relationship Id="rId1771" Type="http://schemas.openxmlformats.org/officeDocument/2006/relationships/hyperlink" Target="https://youtu.be/Fn3fidsEbHw" TargetMode="External"/><Relationship Id="rId1772" Type="http://schemas.openxmlformats.org/officeDocument/2006/relationships/hyperlink" Target="mailto:procuracion@rednacionalderefugios.org.mx" TargetMode="External"/><Relationship Id="rId1773" Type="http://schemas.openxmlformats.org/officeDocument/2006/relationships/hyperlink" Target="mailto:sayetzi@yahoo.com" TargetMode="External"/><Relationship Id="rId2620" Type="http://schemas.openxmlformats.org/officeDocument/2006/relationships/hyperlink" Target="mailto:grupo.pro.ninez@gmail.com" TargetMode="External"/><Relationship Id="rId73" Type="http://schemas.openxmlformats.org/officeDocument/2006/relationships/hyperlink" Target="mailto:andreabt21@gmail.com" TargetMode="External"/><Relationship Id="rId1763" Type="http://schemas.openxmlformats.org/officeDocument/2006/relationships/hyperlink" Target="https://hipgive.org/wp-content/uploads/2017/03/" TargetMode="External"/><Relationship Id="rId2610" Type="http://schemas.openxmlformats.org/officeDocument/2006/relationships/hyperlink" Target="mailto:Cristianwtc@hotmail.com" TargetMode="External"/><Relationship Id="rId72" Type="http://schemas.openxmlformats.org/officeDocument/2006/relationships/hyperlink" Target="mailto:andreabt21@gmail.com" TargetMode="External"/><Relationship Id="rId1764" Type="http://schemas.openxmlformats.org/officeDocument/2006/relationships/hyperlink" Target="https://hipgive.org/wp-content/uploads/2017/03/Total-Budget---FGK.xlsx" TargetMode="External"/><Relationship Id="rId2611" Type="http://schemas.openxmlformats.org/officeDocument/2006/relationships/hyperlink" Target="mailto:Cristianwtc@hotmail.com" TargetMode="External"/><Relationship Id="rId75" Type="http://schemas.openxmlformats.org/officeDocument/2006/relationships/hyperlink" Target="mailto:victormonteslopez@hotmail.com" TargetMode="External"/><Relationship Id="rId1765" Type="http://schemas.openxmlformats.org/officeDocument/2006/relationships/hyperlink" Target="https://hipgive.org/wp-content/uploads/2017/11/TU-501c3-letter.pdf" TargetMode="External"/><Relationship Id="rId2612" Type="http://schemas.openxmlformats.org/officeDocument/2006/relationships/hyperlink" Target="mailto:david_z_99@hotmail.com" TargetMode="External"/><Relationship Id="rId74" Type="http://schemas.openxmlformats.org/officeDocument/2006/relationships/hyperlink" Target="mailto:victormonteslopez@hotmail.com" TargetMode="External"/><Relationship Id="rId1766" Type="http://schemas.openxmlformats.org/officeDocument/2006/relationships/hyperlink" Target="mailto:sally@teachersunite.net" TargetMode="External"/><Relationship Id="rId2613" Type="http://schemas.openxmlformats.org/officeDocument/2006/relationships/hyperlink" Target="mailto:david_z_99@hotmail.com" TargetMode="External"/><Relationship Id="rId77" Type="http://schemas.openxmlformats.org/officeDocument/2006/relationships/hyperlink" Target="mailto:gerline03@yahoo.com" TargetMode="External"/><Relationship Id="rId1767" Type="http://schemas.openxmlformats.org/officeDocument/2006/relationships/hyperlink" Target="mailto:sally@teachersunite.net" TargetMode="External"/><Relationship Id="rId2614" Type="http://schemas.openxmlformats.org/officeDocument/2006/relationships/hyperlink" Target="https://hipgive.org/wp-content/uploads/2017/02/c-fabian.pdf" TargetMode="External"/><Relationship Id="rId76" Type="http://schemas.openxmlformats.org/officeDocument/2006/relationships/hyperlink" Target="https://hipgive.org/wp-content/uploads/2017/02/MUJER-TAXEXEMPT.pdf" TargetMode="External"/><Relationship Id="rId1768" Type="http://schemas.openxmlformats.org/officeDocument/2006/relationships/hyperlink" Target="mailto:sally@teachersunite.net" TargetMode="External"/><Relationship Id="rId2615" Type="http://schemas.openxmlformats.org/officeDocument/2006/relationships/hyperlink" Target="mailto:guillini123@gmail.com" TargetMode="External"/><Relationship Id="rId79" Type="http://schemas.openxmlformats.org/officeDocument/2006/relationships/hyperlink" Target="mailto:gerline03@yahoo.com" TargetMode="External"/><Relationship Id="rId1769" Type="http://schemas.openxmlformats.org/officeDocument/2006/relationships/hyperlink" Target="https://hipgive.org/wp-content/uploads/2017/03/7949CONSTANCIA-RFC-RNR.pdf" TargetMode="External"/><Relationship Id="rId2616" Type="http://schemas.openxmlformats.org/officeDocument/2006/relationships/hyperlink" Target="mailto:guillini123@gmail.com" TargetMode="External"/><Relationship Id="rId78" Type="http://schemas.openxmlformats.org/officeDocument/2006/relationships/hyperlink" Target="mailto:gerline03@yahoo.com" TargetMode="External"/><Relationship Id="rId2617" Type="http://schemas.openxmlformats.org/officeDocument/2006/relationships/hyperlink" Target="mailto:guillini123@gmail.com" TargetMode="External"/><Relationship Id="rId2618" Type="http://schemas.openxmlformats.org/officeDocument/2006/relationships/hyperlink" Target="mailto:kkhandekar@hrionline.org" TargetMode="External"/><Relationship Id="rId2619" Type="http://schemas.openxmlformats.org/officeDocument/2006/relationships/hyperlink" Target="mailto:kkhandekar@hrionline.org" TargetMode="External"/><Relationship Id="rId71" Type="http://schemas.openxmlformats.org/officeDocument/2006/relationships/hyperlink" Target="https://hipgive.org/wp-content/uploads/2019/01/BALANZA-CECIG-2018-1.pdf" TargetMode="External"/><Relationship Id="rId70" Type="http://schemas.openxmlformats.org/officeDocument/2006/relationships/hyperlink" Target="mailto:bmmayela@gmail.com" TargetMode="External"/><Relationship Id="rId1760" Type="http://schemas.openxmlformats.org/officeDocument/2006/relationships/hyperlink" Target="https://vimeo.com/210687395" TargetMode="External"/><Relationship Id="rId1761" Type="http://schemas.openxmlformats.org/officeDocument/2006/relationships/hyperlink" Target="mailto:claudia.chacon@fundaciongloriakriete.org" TargetMode="External"/><Relationship Id="rId1762" Type="http://schemas.openxmlformats.org/officeDocument/2006/relationships/hyperlink" Target="mailto:claudia.chacon@fundaciongloriakriete.org" TargetMode="External"/><Relationship Id="rId62" Type="http://schemas.openxmlformats.org/officeDocument/2006/relationships/hyperlink" Target="mailto:rafael.mekler@gmail.com" TargetMode="External"/><Relationship Id="rId1312" Type="http://schemas.openxmlformats.org/officeDocument/2006/relationships/hyperlink" Target="mailto:nathacaceres@gmail.com" TargetMode="External"/><Relationship Id="rId1796" Type="http://schemas.openxmlformats.org/officeDocument/2006/relationships/hyperlink" Target="mailto:conacuicola@gmail.com" TargetMode="External"/><Relationship Id="rId2643" Type="http://schemas.openxmlformats.org/officeDocument/2006/relationships/hyperlink" Target="mailto:designsandlife@gmail.com" TargetMode="External"/><Relationship Id="rId61" Type="http://schemas.openxmlformats.org/officeDocument/2006/relationships/hyperlink" Target="mailto:rafael.mekler@gmail.com" TargetMode="External"/><Relationship Id="rId1313" Type="http://schemas.openxmlformats.org/officeDocument/2006/relationships/hyperlink" Target="mailto:damian.carolina@gmail.com" TargetMode="External"/><Relationship Id="rId1797" Type="http://schemas.openxmlformats.org/officeDocument/2006/relationships/hyperlink" Target="mailto:conacuicola@gmail.com" TargetMode="External"/><Relationship Id="rId2644" Type="http://schemas.openxmlformats.org/officeDocument/2006/relationships/hyperlink" Target="mailto:maryirico@hotmail.com" TargetMode="External"/><Relationship Id="rId64" Type="http://schemas.openxmlformats.org/officeDocument/2006/relationships/hyperlink" Target="mailto:bmmayela@gmail.com" TargetMode="External"/><Relationship Id="rId1314" Type="http://schemas.openxmlformats.org/officeDocument/2006/relationships/hyperlink" Target="mailto:damian.carolina@gmail.com" TargetMode="External"/><Relationship Id="rId1798" Type="http://schemas.openxmlformats.org/officeDocument/2006/relationships/hyperlink" Target="mailto:conacuicola@gmail.com" TargetMode="External"/><Relationship Id="rId2645" Type="http://schemas.openxmlformats.org/officeDocument/2006/relationships/hyperlink" Target="mailto:maryirico@hotmail.com" TargetMode="External"/><Relationship Id="rId63" Type="http://schemas.openxmlformats.org/officeDocument/2006/relationships/hyperlink" Target="https://hipgive.org/wp-content/uploads/2017/07/acta-con-registro.pdf" TargetMode="External"/><Relationship Id="rId1315" Type="http://schemas.openxmlformats.org/officeDocument/2006/relationships/hyperlink" Target="mailto:damian.carolina@gmail.com" TargetMode="External"/><Relationship Id="rId1799" Type="http://schemas.openxmlformats.org/officeDocument/2006/relationships/hyperlink" Target="https://hipgive.org/wp-content/uploads/2017/10/9976YP-SIN-FONDO---PANTALLA-03.png" TargetMode="External"/><Relationship Id="rId2646" Type="http://schemas.openxmlformats.org/officeDocument/2006/relationships/hyperlink" Target="mailto:kenytenas@gmail.com" TargetMode="External"/><Relationship Id="rId66" Type="http://schemas.openxmlformats.org/officeDocument/2006/relationships/hyperlink" Target="mailto:bmmayela@gmail.com" TargetMode="External"/><Relationship Id="rId1316" Type="http://schemas.openxmlformats.org/officeDocument/2006/relationships/hyperlink" Target="mailto:damian.carolina@gmail.com" TargetMode="External"/><Relationship Id="rId2647" Type="http://schemas.openxmlformats.org/officeDocument/2006/relationships/hyperlink" Target="mailto:kenytenas@gmail.com" TargetMode="External"/><Relationship Id="rId65" Type="http://schemas.openxmlformats.org/officeDocument/2006/relationships/hyperlink" Target="mailto:bmmayela@gmail.com" TargetMode="External"/><Relationship Id="rId1317" Type="http://schemas.openxmlformats.org/officeDocument/2006/relationships/hyperlink" Target="mailto:unasse@gmail.com" TargetMode="External"/><Relationship Id="rId2648" Type="http://schemas.openxmlformats.org/officeDocument/2006/relationships/hyperlink" Target="https://hipgive.org/wp-content/uploads/2017/03/IRS-Letter.pdf" TargetMode="External"/><Relationship Id="rId68" Type="http://schemas.openxmlformats.org/officeDocument/2006/relationships/hyperlink" Target="mailto:bmmayela@gmail.com" TargetMode="External"/><Relationship Id="rId1318" Type="http://schemas.openxmlformats.org/officeDocument/2006/relationships/hyperlink" Target="mailto:unasse@gmail.com" TargetMode="External"/><Relationship Id="rId2649" Type="http://schemas.openxmlformats.org/officeDocument/2006/relationships/hyperlink" Target="mailto:jennifer@castla.org" TargetMode="External"/><Relationship Id="rId67" Type="http://schemas.openxmlformats.org/officeDocument/2006/relationships/hyperlink" Target="https://hipgive.org/wp-content/uploads/2019/01/BALANZA-CECIG-2018-1.pdf" TargetMode="External"/><Relationship Id="rId1319" Type="http://schemas.openxmlformats.org/officeDocument/2006/relationships/hyperlink" Target="https://hipgive.org/wp-content/uploads/2017/12/Recaudaci%C3%B3n-de-Fondos-a-trav%C3%A9s-de-transferencia-electr%C3%B3nicas.docx" TargetMode="External"/><Relationship Id="rId729" Type="http://schemas.openxmlformats.org/officeDocument/2006/relationships/hyperlink" Target="https://hipgive.org/wp-content/uploads/2017/07/3962Account.txt" TargetMode="External"/><Relationship Id="rId728" Type="http://schemas.openxmlformats.org/officeDocument/2006/relationships/hyperlink" Target="https://hipgive.org/wp-content/uploads/2017/07/8872Account.txt" TargetMode="External"/><Relationship Id="rId60" Type="http://schemas.openxmlformats.org/officeDocument/2006/relationships/hyperlink" Target="mailto:rafael.mekler@gmail.com" TargetMode="External"/><Relationship Id="rId723" Type="http://schemas.openxmlformats.org/officeDocument/2006/relationships/hyperlink" Target="mailto:jdizio+hipdocs@gmail.com" TargetMode="External"/><Relationship Id="rId722" Type="http://schemas.openxmlformats.org/officeDocument/2006/relationships/hyperlink" Target="https://hipgive.org/wp-content/uploads/2017/06/Donaciones-despues.png" TargetMode="External"/><Relationship Id="rId721" Type="http://schemas.openxmlformats.org/officeDocument/2006/relationships/hyperlink" Target="https://hipgive.org/wp-content/uploads/2017/03/1810Contextos.jpeg" TargetMode="External"/><Relationship Id="rId720" Type="http://schemas.openxmlformats.org/officeDocument/2006/relationships/hyperlink" Target="https://hipgive.org/wp-content/uploads/2017/02/Irvine-Fdn-Logo.jpg" TargetMode="External"/><Relationship Id="rId727" Type="http://schemas.openxmlformats.org/officeDocument/2006/relationships/hyperlink" Target="https://hipgive.org/wp-content/uploads/2017/07/Account.txt" TargetMode="External"/><Relationship Id="rId726" Type="http://schemas.openxmlformats.org/officeDocument/2006/relationships/hyperlink" Target="https://hipgive.org/wp-content/uploads/2017/07/2044Account.txt" TargetMode="External"/><Relationship Id="rId725" Type="http://schemas.openxmlformats.org/officeDocument/2006/relationships/hyperlink" Target="mailto:jdizio+hipdocs@gmail.com" TargetMode="External"/><Relationship Id="rId724" Type="http://schemas.openxmlformats.org/officeDocument/2006/relationships/hyperlink" Target="mailto:jdizio+hipdocs@gmail.com" TargetMode="External"/><Relationship Id="rId69" Type="http://schemas.openxmlformats.org/officeDocument/2006/relationships/hyperlink" Target="mailto:bmmayela@gmail.com" TargetMode="External"/><Relationship Id="rId1790" Type="http://schemas.openxmlformats.org/officeDocument/2006/relationships/hyperlink" Target="mailto:p_mivi@hotmail.com" TargetMode="External"/><Relationship Id="rId1791" Type="http://schemas.openxmlformats.org/officeDocument/2006/relationships/hyperlink" Target="mailto:p_mivi@hotmail.com" TargetMode="External"/><Relationship Id="rId1792" Type="http://schemas.openxmlformats.org/officeDocument/2006/relationships/hyperlink" Target="mailto:joszxc22@gmail.com" TargetMode="External"/><Relationship Id="rId1793" Type="http://schemas.openxmlformats.org/officeDocument/2006/relationships/hyperlink" Target="mailto:joszxc22@gmail.com" TargetMode="External"/><Relationship Id="rId2640" Type="http://schemas.openxmlformats.org/officeDocument/2006/relationships/hyperlink" Target="mailto:jrwshades@outlook.com" TargetMode="External"/><Relationship Id="rId1310" Type="http://schemas.openxmlformats.org/officeDocument/2006/relationships/hyperlink" Target="mailto:redmujeresjadd@gmail.com" TargetMode="External"/><Relationship Id="rId1794" Type="http://schemas.openxmlformats.org/officeDocument/2006/relationships/hyperlink" Target="mailto:fsiempreunidos.cali@gmail.com" TargetMode="External"/><Relationship Id="rId2641" Type="http://schemas.openxmlformats.org/officeDocument/2006/relationships/hyperlink" Target="mailto:jrwshades@outlook.com" TargetMode="External"/><Relationship Id="rId1311" Type="http://schemas.openxmlformats.org/officeDocument/2006/relationships/hyperlink" Target="mailto:nathacaceres@gmail.com" TargetMode="External"/><Relationship Id="rId1795" Type="http://schemas.openxmlformats.org/officeDocument/2006/relationships/hyperlink" Target="mailto:fsiempreunidos.cali@gmail.com" TargetMode="External"/><Relationship Id="rId2642" Type="http://schemas.openxmlformats.org/officeDocument/2006/relationships/hyperlink" Target="mailto:designsandlife@gmail.com" TargetMode="External"/><Relationship Id="rId51" Type="http://schemas.openxmlformats.org/officeDocument/2006/relationships/hyperlink" Target="https://hipgive.org/wp-content/uploads/2017/11/Women-for-Development-2017-2018-JA-Budget.xlsx" TargetMode="External"/><Relationship Id="rId1301" Type="http://schemas.openxmlformats.org/officeDocument/2006/relationships/hyperlink" Target="https://hipgive.org/wp-content/uploads/2017/08/Final-FY18-budget.pdf" TargetMode="External"/><Relationship Id="rId1785" Type="http://schemas.openxmlformats.org/officeDocument/2006/relationships/hyperlink" Target="mailto:ebarreda26@gmail.com" TargetMode="External"/><Relationship Id="rId2632" Type="http://schemas.openxmlformats.org/officeDocument/2006/relationships/hyperlink" Target="mailto:rosamariaperez30@msn.com" TargetMode="External"/><Relationship Id="rId50" Type="http://schemas.openxmlformats.org/officeDocument/2006/relationships/hyperlink" Target="https://hipgive.org/wp-content/uploads/2018/01/Estados-Financieros-JA.pdf" TargetMode="External"/><Relationship Id="rId1302" Type="http://schemas.openxmlformats.org/officeDocument/2006/relationships/hyperlink" Target="mailto:manuela.ita@outlook.com" TargetMode="External"/><Relationship Id="rId1786" Type="http://schemas.openxmlformats.org/officeDocument/2006/relationships/hyperlink" Target="mailto:ebarreda26@gmail.com" TargetMode="External"/><Relationship Id="rId2633" Type="http://schemas.openxmlformats.org/officeDocument/2006/relationships/hyperlink" Target="mailto:rosamariaperez30@msn.com" TargetMode="External"/><Relationship Id="rId53" Type="http://schemas.openxmlformats.org/officeDocument/2006/relationships/hyperlink" Target="mailto:alberto.280192@hotmail.es" TargetMode="External"/><Relationship Id="rId1303" Type="http://schemas.openxmlformats.org/officeDocument/2006/relationships/hyperlink" Target="mailto:manuela.ita@outlook.com" TargetMode="External"/><Relationship Id="rId1787" Type="http://schemas.openxmlformats.org/officeDocument/2006/relationships/hyperlink" Target="mailto:ebarreda26@gmail.com" TargetMode="External"/><Relationship Id="rId2634" Type="http://schemas.openxmlformats.org/officeDocument/2006/relationships/hyperlink" Target="mailto:bluzmis@gmail.com" TargetMode="External"/><Relationship Id="rId52" Type="http://schemas.openxmlformats.org/officeDocument/2006/relationships/hyperlink" Target="https://hipgive.org/wp-content/uploads/2017/03/acta-constitutiva.docx" TargetMode="External"/><Relationship Id="rId1304" Type="http://schemas.openxmlformats.org/officeDocument/2006/relationships/hyperlink" Target="mailto:byper1508@gmail.com" TargetMode="External"/><Relationship Id="rId1788" Type="http://schemas.openxmlformats.org/officeDocument/2006/relationships/hyperlink" Target="mailto:blackheartlab@gmail.com" TargetMode="External"/><Relationship Id="rId2635" Type="http://schemas.openxmlformats.org/officeDocument/2006/relationships/hyperlink" Target="mailto:bluzmis@gmail.com" TargetMode="External"/><Relationship Id="rId55" Type="http://schemas.openxmlformats.org/officeDocument/2006/relationships/hyperlink" Target="mailto:losamates.ajuclam@gmail.com" TargetMode="External"/><Relationship Id="rId1305" Type="http://schemas.openxmlformats.org/officeDocument/2006/relationships/hyperlink" Target="mailto:byper1508@gmail.com" TargetMode="External"/><Relationship Id="rId1789" Type="http://schemas.openxmlformats.org/officeDocument/2006/relationships/hyperlink" Target="mailto:blackheartlab@gmail.com" TargetMode="External"/><Relationship Id="rId2636" Type="http://schemas.openxmlformats.org/officeDocument/2006/relationships/hyperlink" Target="mailto:videotplp@gmail.com" TargetMode="External"/><Relationship Id="rId54" Type="http://schemas.openxmlformats.org/officeDocument/2006/relationships/hyperlink" Target="https://youtu.be/NuBKThm1ffk" TargetMode="External"/><Relationship Id="rId1306" Type="http://schemas.openxmlformats.org/officeDocument/2006/relationships/hyperlink" Target="https://hipgive.org/wp-content/uploads/2017/11/ADRIANA.docx" TargetMode="External"/><Relationship Id="rId2637" Type="http://schemas.openxmlformats.org/officeDocument/2006/relationships/hyperlink" Target="mailto:videotplp@gmail.com" TargetMode="External"/><Relationship Id="rId57" Type="http://schemas.openxmlformats.org/officeDocument/2006/relationships/hyperlink" Target="https://hipgive.org/wp-content/uploads/2018/01/AJUCLAM-CREDENCIAL-.pdf" TargetMode="External"/><Relationship Id="rId1307" Type="http://schemas.openxmlformats.org/officeDocument/2006/relationships/hyperlink" Target="mailto:redmujeresjadd@gmail.com" TargetMode="External"/><Relationship Id="rId2638" Type="http://schemas.openxmlformats.org/officeDocument/2006/relationships/hyperlink" Target="mailto:atticus@accionlatina.org" TargetMode="External"/><Relationship Id="rId56" Type="http://schemas.openxmlformats.org/officeDocument/2006/relationships/hyperlink" Target="mailto:losamates.ajuclam@gmail.com" TargetMode="External"/><Relationship Id="rId1308" Type="http://schemas.openxmlformats.org/officeDocument/2006/relationships/hyperlink" Target="https://youtu.be/nmpBJbWy-Cc" TargetMode="External"/><Relationship Id="rId2639" Type="http://schemas.openxmlformats.org/officeDocument/2006/relationships/hyperlink" Target="mailto:atticus@accionlatina.org" TargetMode="External"/><Relationship Id="rId1309" Type="http://schemas.openxmlformats.org/officeDocument/2006/relationships/hyperlink" Target="mailto:redmujeresjadd@gmail.com" TargetMode="External"/><Relationship Id="rId719" Type="http://schemas.openxmlformats.org/officeDocument/2006/relationships/hyperlink" Target="https://hipgive.org/wp-content/uploads/2016/12/wp_focus_dic_2016.sql" TargetMode="External"/><Relationship Id="rId718" Type="http://schemas.openxmlformats.org/officeDocument/2006/relationships/hyperlink" Target="https://hipgive.org/wp-content/uploads/2017/03/8501ASACVoluntarios-1.png" TargetMode="External"/><Relationship Id="rId717" Type="http://schemas.openxmlformats.org/officeDocument/2006/relationships/hyperlink" Target="mailto:info@ziomo.com" TargetMode="External"/><Relationship Id="rId712" Type="http://schemas.openxmlformats.org/officeDocument/2006/relationships/hyperlink" Target="https://hipgive.org/wp-content/uploads/2016/12/wp_focus_dic_2016.sql" TargetMode="External"/><Relationship Id="rId711" Type="http://schemas.openxmlformats.org/officeDocument/2006/relationships/hyperlink" Target="https://hipgive.org/wp-content/uploads/2017/03/8501ASACVoluntarios-1.png" TargetMode="External"/><Relationship Id="rId710" Type="http://schemas.openxmlformats.org/officeDocument/2006/relationships/hyperlink" Target="mailto:info@ziomo.com" TargetMode="External"/><Relationship Id="rId716" Type="http://schemas.openxmlformats.org/officeDocument/2006/relationships/hyperlink" Target="mailto:info@ziomo.com" TargetMode="External"/><Relationship Id="rId715" Type="http://schemas.openxmlformats.org/officeDocument/2006/relationships/hyperlink" Target="https://hipgive.org/wp-content/uploads/2017/06/Donaciones-despues.png" TargetMode="External"/><Relationship Id="rId714" Type="http://schemas.openxmlformats.org/officeDocument/2006/relationships/hyperlink" Target="https://hipgive.org/wp-content/uploads/2017/03/1810Contextos.jpeg" TargetMode="External"/><Relationship Id="rId713" Type="http://schemas.openxmlformats.org/officeDocument/2006/relationships/hyperlink" Target="https://hipgive.org/wp-content/uploads/2017/02/Irvine-Fdn-Logo.jpg" TargetMode="External"/><Relationship Id="rId59" Type="http://schemas.openxmlformats.org/officeDocument/2006/relationships/hyperlink" Target="https://hipgive.org/wp-content/uploads/2017/12/reanudacion-y-cambio-dom-jul16.pdf" TargetMode="External"/><Relationship Id="rId58" Type="http://schemas.openxmlformats.org/officeDocument/2006/relationships/hyperlink" Target="https://hipgive.org/wp-content/uploads/2018/01/inscripcion-.pdf" TargetMode="External"/><Relationship Id="rId1780" Type="http://schemas.openxmlformats.org/officeDocument/2006/relationships/hyperlink" Target="mailto:titiritlan@yahoo.com" TargetMode="External"/><Relationship Id="rId1781" Type="http://schemas.openxmlformats.org/officeDocument/2006/relationships/hyperlink" Target="mailto:titiritlan@yahoo.com" TargetMode="External"/><Relationship Id="rId1782" Type="http://schemas.openxmlformats.org/officeDocument/2006/relationships/hyperlink" Target="https://hipgive.org/wp-content/uploads/2017/11/6667Documento-sin-t%C3%ADtulo.pdf" TargetMode="External"/><Relationship Id="rId1783" Type="http://schemas.openxmlformats.org/officeDocument/2006/relationships/hyperlink" Target="https://hipgive.org/wp-content/uploads/2017/11/7503Documento-sin-t%C3%ADtulo.pdf" TargetMode="External"/><Relationship Id="rId2630" Type="http://schemas.openxmlformats.org/officeDocument/2006/relationships/hyperlink" Target="mailto:rosamariaperez30@msn.com" TargetMode="External"/><Relationship Id="rId1300" Type="http://schemas.openxmlformats.org/officeDocument/2006/relationships/hyperlink" Target="https://hipgive.org/wp-content/uploads/2017/08/FY16-990-Signed.pdf" TargetMode="External"/><Relationship Id="rId1784" Type="http://schemas.openxmlformats.org/officeDocument/2006/relationships/hyperlink" Target="https://hipgive.org/wp-content/uploads/2017/11/FCAM-ENREDADAS.docx" TargetMode="External"/><Relationship Id="rId2631" Type="http://schemas.openxmlformats.org/officeDocument/2006/relationships/hyperlink" Target="mailto:rosamariaperez30@msn.com" TargetMode="External"/><Relationship Id="rId2269" Type="http://schemas.openxmlformats.org/officeDocument/2006/relationships/hyperlink" Target="https://hipgive.org/wp-content/uploads/2017/11/IRS-501(c)(3)-Letter-of-Determination.pdf" TargetMode="External"/><Relationship Id="rId349" Type="http://schemas.openxmlformats.org/officeDocument/2006/relationships/hyperlink" Target="mailto:donenrique75@gmail.com" TargetMode="External"/><Relationship Id="rId348" Type="http://schemas.openxmlformats.org/officeDocument/2006/relationships/hyperlink" Target="mailto:donenrique75@gmail.com" TargetMode="External"/><Relationship Id="rId347" Type="http://schemas.openxmlformats.org/officeDocument/2006/relationships/hyperlink" Target="mailto:salvador@mojecasaartesanal.com" TargetMode="External"/><Relationship Id="rId346" Type="http://schemas.openxmlformats.org/officeDocument/2006/relationships/hyperlink" Target="mailto:salvador@mojecasaartesanal.com" TargetMode="External"/><Relationship Id="rId2260" Type="http://schemas.openxmlformats.org/officeDocument/2006/relationships/hyperlink" Target="mailto:jrwshades@outlook.com" TargetMode="External"/><Relationship Id="rId341" Type="http://schemas.openxmlformats.org/officeDocument/2006/relationships/hyperlink" Target="https://hipgive.org/wp-content/uploads/2016/12/Balance-2015-Fundacio%CC%81n-PH15.pdf" TargetMode="External"/><Relationship Id="rId2261" Type="http://schemas.openxmlformats.org/officeDocument/2006/relationships/hyperlink" Target="https://hipgive.org/wp-content/uploads/2017/09/COCO6.jpg" TargetMode="External"/><Relationship Id="rId340" Type="http://schemas.openxmlformats.org/officeDocument/2006/relationships/hyperlink" Target="https://hipgive.org/wp-content/uploads/2016/12/balanceb.jpg" TargetMode="External"/><Relationship Id="rId2262" Type="http://schemas.openxmlformats.org/officeDocument/2006/relationships/hyperlink" Target="mailto:juanita_francisbone@hotmail.com" TargetMode="External"/><Relationship Id="rId2263" Type="http://schemas.openxmlformats.org/officeDocument/2006/relationships/hyperlink" Target="mailto:juanita_francisbone@hotmail.com" TargetMode="External"/><Relationship Id="rId2264" Type="http://schemas.openxmlformats.org/officeDocument/2006/relationships/hyperlink" Target="mailto:juanita_francisbone@hotmail.com" TargetMode="External"/><Relationship Id="rId345" Type="http://schemas.openxmlformats.org/officeDocument/2006/relationships/hyperlink" Target="mailto:leoyacucisneros@yahoo.com" TargetMode="External"/><Relationship Id="rId2265" Type="http://schemas.openxmlformats.org/officeDocument/2006/relationships/hyperlink" Target="https://hipgive.org/wp-content/uploads/2017/11/Yumajai-RUT.pdf" TargetMode="External"/><Relationship Id="rId344" Type="http://schemas.openxmlformats.org/officeDocument/2006/relationships/hyperlink" Target="mailto:leoyacucisneros@yahoo.com" TargetMode="External"/><Relationship Id="rId2266" Type="http://schemas.openxmlformats.org/officeDocument/2006/relationships/hyperlink" Target="mailto:dev@yumajai.com" TargetMode="External"/><Relationship Id="rId343" Type="http://schemas.openxmlformats.org/officeDocument/2006/relationships/hyperlink" Target="mailto:ricardo1304@gmail.com" TargetMode="External"/><Relationship Id="rId2267" Type="http://schemas.openxmlformats.org/officeDocument/2006/relationships/hyperlink" Target="mailto:Dev@yumajai.com" TargetMode="External"/><Relationship Id="rId342" Type="http://schemas.openxmlformats.org/officeDocument/2006/relationships/hyperlink" Target="mailto:ricardo1304@gmail.com" TargetMode="External"/><Relationship Id="rId2268" Type="http://schemas.openxmlformats.org/officeDocument/2006/relationships/hyperlink" Target="mailto:Dev@yumajai.com" TargetMode="External"/><Relationship Id="rId2258" Type="http://schemas.openxmlformats.org/officeDocument/2006/relationships/hyperlink" Target="mailto:pomelo-r@hotmail.com" TargetMode="External"/><Relationship Id="rId2259" Type="http://schemas.openxmlformats.org/officeDocument/2006/relationships/hyperlink" Target="mailto:jrwshades@outlook.com" TargetMode="External"/><Relationship Id="rId338" Type="http://schemas.openxmlformats.org/officeDocument/2006/relationships/hyperlink" Target="mailto:info@ph15.org.ar" TargetMode="External"/><Relationship Id="rId337" Type="http://schemas.openxmlformats.org/officeDocument/2006/relationships/hyperlink" Target="http://www.ph15.org.ar/en/" TargetMode="External"/><Relationship Id="rId336" Type="http://schemas.openxmlformats.org/officeDocument/2006/relationships/hyperlink" Target="https://hipgive.org/wp-content/uploads/2018/01/Porcentajes-de-ingresos-presupuesto.pdf" TargetMode="External"/><Relationship Id="rId335" Type="http://schemas.openxmlformats.org/officeDocument/2006/relationships/hyperlink" Target="https://hipgive.org/wp-content/uploads/2018/01/Solvencia-Fiscal-sept-2016.pdf" TargetMode="External"/><Relationship Id="rId339" Type="http://schemas.openxmlformats.org/officeDocument/2006/relationships/hyperlink" Target="https://hipgive.org/wp-content/uploads/2016/12/estatuto.pdf" TargetMode="External"/><Relationship Id="rId330" Type="http://schemas.openxmlformats.org/officeDocument/2006/relationships/hyperlink" Target="mailto:rrpp@institutoneurologicodeguatemala.org" TargetMode="External"/><Relationship Id="rId2250" Type="http://schemas.openxmlformats.org/officeDocument/2006/relationships/hyperlink" Target="mailto:quees@yahoo.com.mx" TargetMode="External"/><Relationship Id="rId2251" Type="http://schemas.openxmlformats.org/officeDocument/2006/relationships/hyperlink" Target="https://hipgive.org/wp-content/uploads/2017/11/Institute-of-Legal-Training.pdf" TargetMode="External"/><Relationship Id="rId2252" Type="http://schemas.openxmlformats.org/officeDocument/2006/relationships/hyperlink" Target="mailto:joaquin@institutolegal.org" TargetMode="External"/><Relationship Id="rId2253" Type="http://schemas.openxmlformats.org/officeDocument/2006/relationships/hyperlink" Target="mailto:joaquin@institutolegal.org" TargetMode="External"/><Relationship Id="rId334" Type="http://schemas.openxmlformats.org/officeDocument/2006/relationships/hyperlink" Target="https://hipgive.org/wp-content/uploads/2018/01/RTU-ING-2016-Rene.pdf" TargetMode="External"/><Relationship Id="rId2254" Type="http://schemas.openxmlformats.org/officeDocument/2006/relationships/hyperlink" Target="mailto:joaquin@institutolegal.org" TargetMode="External"/><Relationship Id="rId333" Type="http://schemas.openxmlformats.org/officeDocument/2006/relationships/hyperlink" Target="https://hipgive.org/wp-content/uploads/2018/01/JUNTA-DIRECTIVA-2016-1.docx" TargetMode="External"/><Relationship Id="rId2255" Type="http://schemas.openxmlformats.org/officeDocument/2006/relationships/hyperlink" Target="https://hipgive.org/wp-content/uploads/2017/09/ComprobanteConsultaCBU.pdf" TargetMode="External"/><Relationship Id="rId332" Type="http://schemas.openxmlformats.org/officeDocument/2006/relationships/hyperlink" Target="mailto:rrpp@institutoneurologicodeguatemala.org" TargetMode="External"/><Relationship Id="rId2256" Type="http://schemas.openxmlformats.org/officeDocument/2006/relationships/hyperlink" Target="mailto:jara.lautaro@gmail.com" TargetMode="External"/><Relationship Id="rId331" Type="http://schemas.openxmlformats.org/officeDocument/2006/relationships/hyperlink" Target="https://www.youtube.com/watch?v=2NS4G3c586k" TargetMode="External"/><Relationship Id="rId2257" Type="http://schemas.openxmlformats.org/officeDocument/2006/relationships/hyperlink" Target="mailto:pomelo-r@hotmail.com" TargetMode="External"/><Relationship Id="rId370" Type="http://schemas.openxmlformats.org/officeDocument/2006/relationships/hyperlink" Target="https://hipgive.org/wp-content/uploads/2017/06/Donaciones-despues.png" TargetMode="External"/><Relationship Id="rId369" Type="http://schemas.openxmlformats.org/officeDocument/2006/relationships/hyperlink" Target="https://hipgive.org/wp-content/uploads/2017/03/1810Contextos.jpeg" TargetMode="External"/><Relationship Id="rId368" Type="http://schemas.openxmlformats.org/officeDocument/2006/relationships/hyperlink" Target="https://hipgive.org/wp-content/uploads/2017/02/Irvine-Fdn-Logo.jpg" TargetMode="External"/><Relationship Id="rId2280" Type="http://schemas.openxmlformats.org/officeDocument/2006/relationships/hyperlink" Target="https://vimeo.com/217028287" TargetMode="External"/><Relationship Id="rId2281" Type="http://schemas.openxmlformats.org/officeDocument/2006/relationships/hyperlink" Target="mailto:acapulco@ninosenalegria.org.mx" TargetMode="External"/><Relationship Id="rId2282" Type="http://schemas.openxmlformats.org/officeDocument/2006/relationships/hyperlink" Target="mailto:acapulco@ninosenalegria.org.mx" TargetMode="External"/><Relationship Id="rId363" Type="http://schemas.openxmlformats.org/officeDocument/2006/relationships/hyperlink" Target="https://hipgive.org/wp-content/uploads/2017/06/Donaciones-despues.png" TargetMode="External"/><Relationship Id="rId2283" Type="http://schemas.openxmlformats.org/officeDocument/2006/relationships/hyperlink" Target="https://hipgive.org/wp-content/uploads/2018/02/Lista-Consejo-NEA.pdf" TargetMode="External"/><Relationship Id="rId362" Type="http://schemas.openxmlformats.org/officeDocument/2006/relationships/hyperlink" Target="https://hipgive.org/wp-content/uploads/2017/03/1810Contextos.jpeg" TargetMode="External"/><Relationship Id="rId2284" Type="http://schemas.openxmlformats.org/officeDocument/2006/relationships/hyperlink" Target="https://hipgive.org/wp-content/uploads/2018/02/Acuse-de-recibo-de-aviso-electronico.pdf" TargetMode="External"/><Relationship Id="rId361" Type="http://schemas.openxmlformats.org/officeDocument/2006/relationships/hyperlink" Target="https://hipgive.org/wp-content/uploads/2017/02/Irvine-Fdn-Logo.jpg" TargetMode="External"/><Relationship Id="rId2285" Type="http://schemas.openxmlformats.org/officeDocument/2006/relationships/hyperlink" Target="https://hipgive.org/wp-content/uploads/2018/02/30847-NI%C3%91OS-EN-ALEGRIA-EFD-2015.pdf" TargetMode="External"/><Relationship Id="rId360" Type="http://schemas.openxmlformats.org/officeDocument/2006/relationships/hyperlink" Target="https://hipgive.org/wp-content/uploads/2016/12/wp_focus_dic_2016.sql" TargetMode="External"/><Relationship Id="rId2286" Type="http://schemas.openxmlformats.org/officeDocument/2006/relationships/hyperlink" Target="https://hipgive.org/wp-content/uploads/2018/02/Resumen-presupuesto-2018.xlsx" TargetMode="External"/><Relationship Id="rId367" Type="http://schemas.openxmlformats.org/officeDocument/2006/relationships/hyperlink" Target="https://hipgive.org/wp-content/uploads/2016/12/wp_focus_dic_2016.sql" TargetMode="External"/><Relationship Id="rId2287" Type="http://schemas.openxmlformats.org/officeDocument/2006/relationships/hyperlink" Target="mailto:losamates.ajuclam@gmail.com" TargetMode="External"/><Relationship Id="rId366" Type="http://schemas.openxmlformats.org/officeDocument/2006/relationships/hyperlink" Target="https://hipgive.org/wp-content/uploads/2017/03/8501ASACVoluntarios-1.png" TargetMode="External"/><Relationship Id="rId2288" Type="http://schemas.openxmlformats.org/officeDocument/2006/relationships/hyperlink" Target="mailto:losamates.ajuclam@gmail.com" TargetMode="External"/><Relationship Id="rId365" Type="http://schemas.openxmlformats.org/officeDocument/2006/relationships/hyperlink" Target="mailto:info@ziomo.com" TargetMode="External"/><Relationship Id="rId2289" Type="http://schemas.openxmlformats.org/officeDocument/2006/relationships/hyperlink" Target="https://hipgive.org/wp-content/uploads/2018/01/AJUCLAM-CREDENCIAL-.pdf" TargetMode="External"/><Relationship Id="rId364" Type="http://schemas.openxmlformats.org/officeDocument/2006/relationships/hyperlink" Target="mailto:info@ziomo.com" TargetMode="External"/><Relationship Id="rId95" Type="http://schemas.openxmlformats.org/officeDocument/2006/relationships/hyperlink" Target="mailto:cect_20@hotmail.com" TargetMode="External"/><Relationship Id="rId94" Type="http://schemas.openxmlformats.org/officeDocument/2006/relationships/hyperlink" Target="mailto:daniela.sanmiguel@upb.edu.co" TargetMode="External"/><Relationship Id="rId97" Type="http://schemas.openxmlformats.org/officeDocument/2006/relationships/hyperlink" Target="mailto:cect_20@hotmail.com" TargetMode="External"/><Relationship Id="rId96" Type="http://schemas.openxmlformats.org/officeDocument/2006/relationships/hyperlink" Target="mailto:cect_20@hotmail.com" TargetMode="External"/><Relationship Id="rId99" Type="http://schemas.openxmlformats.org/officeDocument/2006/relationships/hyperlink" Target="https://hipgive.org/wp-content/uploads/2017/07/acta-54098.pdf" TargetMode="External"/><Relationship Id="rId98" Type="http://schemas.openxmlformats.org/officeDocument/2006/relationships/hyperlink" Target="mailto:cect_20@hotmail.com" TargetMode="External"/><Relationship Id="rId91" Type="http://schemas.openxmlformats.org/officeDocument/2006/relationships/hyperlink" Target="mailto:pgonzales@wcvi.org" TargetMode="External"/><Relationship Id="rId90" Type="http://schemas.openxmlformats.org/officeDocument/2006/relationships/hyperlink" Target="https://hipgive.org/wp-content/uploads/2017/11/WCVI501c3-5.pdf" TargetMode="External"/><Relationship Id="rId93" Type="http://schemas.openxmlformats.org/officeDocument/2006/relationships/hyperlink" Target="mailto:daniela.sanmiguel@upb.edu.co" TargetMode="External"/><Relationship Id="rId92" Type="http://schemas.openxmlformats.org/officeDocument/2006/relationships/hyperlink" Target="mailto:pgonzales@wcvi.org" TargetMode="External"/><Relationship Id="rId359" Type="http://schemas.openxmlformats.org/officeDocument/2006/relationships/hyperlink" Target="https://hipgive.org/wp-content/uploads/2017/03/8501ASACVoluntarios-1.png" TargetMode="External"/><Relationship Id="rId358" Type="http://schemas.openxmlformats.org/officeDocument/2006/relationships/hyperlink" Target="mailto:info@ziomo.com" TargetMode="External"/><Relationship Id="rId357" Type="http://schemas.openxmlformats.org/officeDocument/2006/relationships/hyperlink" Target="mailto:info@ziomo.com" TargetMode="External"/><Relationship Id="rId2270" Type="http://schemas.openxmlformats.org/officeDocument/2006/relationships/hyperlink" Target="mailto:valerie@girlsclub.org" TargetMode="External"/><Relationship Id="rId2271" Type="http://schemas.openxmlformats.org/officeDocument/2006/relationships/hyperlink" Target="mailto:valerie@girlsclub.org" TargetMode="External"/><Relationship Id="rId352" Type="http://schemas.openxmlformats.org/officeDocument/2006/relationships/hyperlink" Target="https://hipgive.org/wp-content/uploads/2017/03/8501ASACVoluntarios-1.png" TargetMode="External"/><Relationship Id="rId2272" Type="http://schemas.openxmlformats.org/officeDocument/2006/relationships/hyperlink" Target="mailto:valerie@girlsclub.org" TargetMode="External"/><Relationship Id="rId351" Type="http://schemas.openxmlformats.org/officeDocument/2006/relationships/hyperlink" Target="mailto:info@ziomo.com" TargetMode="External"/><Relationship Id="rId2273" Type="http://schemas.openxmlformats.org/officeDocument/2006/relationships/hyperlink" Target="https://hipgive.org/wp-content/uploads/2017/12/2017-LESGC-Board-Members-&amp;-Affiliations-Updated.pdf" TargetMode="External"/><Relationship Id="rId350" Type="http://schemas.openxmlformats.org/officeDocument/2006/relationships/hyperlink" Target="mailto:info@ziomo.com" TargetMode="External"/><Relationship Id="rId2274" Type="http://schemas.openxmlformats.org/officeDocument/2006/relationships/hyperlink" Target="https://hipgive.org/wp-content/uploads/2017/12/FY16-Consolidated-Audit-Report.pdf" TargetMode="External"/><Relationship Id="rId2275" Type="http://schemas.openxmlformats.org/officeDocument/2006/relationships/hyperlink" Target="https://hipgive.org/wp-content/uploads/2017/12/FY18-OrganizationalBudgetFINAL.pdf" TargetMode="External"/><Relationship Id="rId356" Type="http://schemas.openxmlformats.org/officeDocument/2006/relationships/hyperlink" Target="https://hipgive.org/wp-content/uploads/2017/06/Donaciones-despues.png" TargetMode="External"/><Relationship Id="rId2276" Type="http://schemas.openxmlformats.org/officeDocument/2006/relationships/hyperlink" Target="https://hipgive.org/wp-content/uploads/2017/05/4148Acta-constitutiva-NEA.pdf" TargetMode="External"/><Relationship Id="rId355" Type="http://schemas.openxmlformats.org/officeDocument/2006/relationships/hyperlink" Target="https://hipgive.org/wp-content/uploads/2017/03/1810Contextos.jpeg" TargetMode="External"/><Relationship Id="rId2277" Type="http://schemas.openxmlformats.org/officeDocument/2006/relationships/hyperlink" Target="mailto:elisa@ninosenalegria.org.mx" TargetMode="External"/><Relationship Id="rId354" Type="http://schemas.openxmlformats.org/officeDocument/2006/relationships/hyperlink" Target="https://hipgive.org/wp-content/uploads/2017/02/Irvine-Fdn-Logo.jpg" TargetMode="External"/><Relationship Id="rId2278" Type="http://schemas.openxmlformats.org/officeDocument/2006/relationships/hyperlink" Target="http://www.ninosenalegria.org.mx" TargetMode="External"/><Relationship Id="rId353" Type="http://schemas.openxmlformats.org/officeDocument/2006/relationships/hyperlink" Target="https://hipgive.org/wp-content/uploads/2016/12/wp_focus_dic_2016.sql" TargetMode="External"/><Relationship Id="rId2279" Type="http://schemas.openxmlformats.org/officeDocument/2006/relationships/hyperlink" Target="http://www.ninosenalegria.org.mx" TargetMode="External"/><Relationship Id="rId1378" Type="http://schemas.openxmlformats.org/officeDocument/2006/relationships/hyperlink" Target="https://hipgive.org/wp-content/uploads/2017/01/HOGAR-DE-NI%C3%91OS-FATIMA-BOARD.pdf" TargetMode="External"/><Relationship Id="rId2225" Type="http://schemas.openxmlformats.org/officeDocument/2006/relationships/hyperlink" Target="mailto:junmartell7@gmail.com" TargetMode="External"/><Relationship Id="rId1379" Type="http://schemas.openxmlformats.org/officeDocument/2006/relationships/hyperlink" Target="https://hipgive.org/wp-content/uploads/2017/01/Registro-de-Personas-Juridicas.pdf" TargetMode="External"/><Relationship Id="rId2226" Type="http://schemas.openxmlformats.org/officeDocument/2006/relationships/hyperlink" Target="mailto:labradorproducciones@gmail.com" TargetMode="External"/><Relationship Id="rId2227" Type="http://schemas.openxmlformats.org/officeDocument/2006/relationships/hyperlink" Target="mailto:labradorproducciones@gmail.com" TargetMode="External"/><Relationship Id="rId2228" Type="http://schemas.openxmlformats.org/officeDocument/2006/relationships/hyperlink" Target="mailto:meliza.p26@gmail.com" TargetMode="External"/><Relationship Id="rId2229" Type="http://schemas.openxmlformats.org/officeDocument/2006/relationships/hyperlink" Target="mailto:meliza.p26@gmail.com" TargetMode="External"/><Relationship Id="rId305" Type="http://schemas.openxmlformats.org/officeDocument/2006/relationships/hyperlink" Target="mailto:andrea@hiponline.org" TargetMode="External"/><Relationship Id="rId789" Type="http://schemas.openxmlformats.org/officeDocument/2006/relationships/hyperlink" Target="mailto:info@mycodr.org" TargetMode="External"/><Relationship Id="rId304" Type="http://schemas.openxmlformats.org/officeDocument/2006/relationships/hyperlink" Target="mailto:andrea@hiponline.org" TargetMode="External"/><Relationship Id="rId788" Type="http://schemas.openxmlformats.org/officeDocument/2006/relationships/hyperlink" Target="mailto:info@mycodr.org" TargetMode="External"/><Relationship Id="rId303" Type="http://schemas.openxmlformats.org/officeDocument/2006/relationships/hyperlink" Target="https://hipgive.org/wp-content/uploads/2017/03/Gala-Picture-3.png" TargetMode="External"/><Relationship Id="rId787" Type="http://schemas.openxmlformats.org/officeDocument/2006/relationships/hyperlink" Target="mailto:seidyzc@gmail.com" TargetMode="External"/><Relationship Id="rId302" Type="http://schemas.openxmlformats.org/officeDocument/2006/relationships/hyperlink" Target="mailto:Karla@dommo.mx" TargetMode="External"/><Relationship Id="rId786" Type="http://schemas.openxmlformats.org/officeDocument/2006/relationships/hyperlink" Target="mailto:seidyzc@gmail.com" TargetMode="External"/><Relationship Id="rId309" Type="http://schemas.openxmlformats.org/officeDocument/2006/relationships/hyperlink" Target="https://hipgive.org/wp-content/uploads/2017/06/7983Untitled-design.png" TargetMode="External"/><Relationship Id="rId308" Type="http://schemas.openxmlformats.org/officeDocument/2006/relationships/hyperlink" Target="https://hipgive.org/wp-content/uploads/2017/06/6788Untitled-design.png" TargetMode="External"/><Relationship Id="rId307" Type="http://schemas.openxmlformats.org/officeDocument/2006/relationships/hyperlink" Target="https://hipgive.org/wp-content/uploads/2017/06/Untitled-design.png" TargetMode="External"/><Relationship Id="rId306" Type="http://schemas.openxmlformats.org/officeDocument/2006/relationships/hyperlink" Target="mailto:andrea@hiponline.org" TargetMode="External"/><Relationship Id="rId781" Type="http://schemas.openxmlformats.org/officeDocument/2006/relationships/hyperlink" Target="mailto:gabrielladuran17@yahoo.com" TargetMode="External"/><Relationship Id="rId1370" Type="http://schemas.openxmlformats.org/officeDocument/2006/relationships/hyperlink" Target="https://hipgive.org/wp-content/uploads/2017/10/Acta-constitutiva-Caritas-de-Bna.pdf" TargetMode="External"/><Relationship Id="rId780" Type="http://schemas.openxmlformats.org/officeDocument/2006/relationships/hyperlink" Target="mailto:vincent.james.viveros@gmail.com" TargetMode="External"/><Relationship Id="rId1371" Type="http://schemas.openxmlformats.org/officeDocument/2006/relationships/hyperlink" Target="mailto:ajvd.97@gmail.com" TargetMode="External"/><Relationship Id="rId1372" Type="http://schemas.openxmlformats.org/officeDocument/2006/relationships/hyperlink" Target="mailto:ajvd.97@gmail.com" TargetMode="External"/><Relationship Id="rId1373" Type="http://schemas.openxmlformats.org/officeDocument/2006/relationships/hyperlink" Target="mailto:ajvd.97@gmail.com" TargetMode="External"/><Relationship Id="rId2220" Type="http://schemas.openxmlformats.org/officeDocument/2006/relationships/hyperlink" Target="mailto:info@friendsofpuertorico.org" TargetMode="External"/><Relationship Id="rId301" Type="http://schemas.openxmlformats.org/officeDocument/2006/relationships/hyperlink" Target="mailto:hector@dommo.mx" TargetMode="External"/><Relationship Id="rId785" Type="http://schemas.openxmlformats.org/officeDocument/2006/relationships/hyperlink" Target="mailto:seidyzc@gmail.com" TargetMode="External"/><Relationship Id="rId1374" Type="http://schemas.openxmlformats.org/officeDocument/2006/relationships/hyperlink" Target="https://hipgive.org/wp-content/uploads/2017/10/Registro-de-Personas-Juridicas.pdf" TargetMode="External"/><Relationship Id="rId2221" Type="http://schemas.openxmlformats.org/officeDocument/2006/relationships/hyperlink" Target="mailto:07ramon07@gmail.com" TargetMode="External"/><Relationship Id="rId300" Type="http://schemas.openxmlformats.org/officeDocument/2006/relationships/hyperlink" Target="https://hipgive.org/wp-content/uploads/2017/11/5567581363main_PIA00013_full.jpg" TargetMode="External"/><Relationship Id="rId784" Type="http://schemas.openxmlformats.org/officeDocument/2006/relationships/hyperlink" Target="mailto:seidyzc@gmail.com" TargetMode="External"/><Relationship Id="rId1375" Type="http://schemas.openxmlformats.org/officeDocument/2006/relationships/hyperlink" Target="mailto:international@fatima.org.gt" TargetMode="External"/><Relationship Id="rId2222" Type="http://schemas.openxmlformats.org/officeDocument/2006/relationships/hyperlink" Target="mailto:07ramon07@gmail.com" TargetMode="External"/><Relationship Id="rId783" Type="http://schemas.openxmlformats.org/officeDocument/2006/relationships/hyperlink" Target="mailto:seidyzc@gmail.com" TargetMode="External"/><Relationship Id="rId1376" Type="http://schemas.openxmlformats.org/officeDocument/2006/relationships/hyperlink" Target="mailto:director@fatima.org.gt" TargetMode="External"/><Relationship Id="rId2223" Type="http://schemas.openxmlformats.org/officeDocument/2006/relationships/hyperlink" Target="mailto:junmartell7@gmail.com" TargetMode="External"/><Relationship Id="rId782" Type="http://schemas.openxmlformats.org/officeDocument/2006/relationships/hyperlink" Target="mailto:gabrielladuran17@yahoo.com" TargetMode="External"/><Relationship Id="rId1377" Type="http://schemas.openxmlformats.org/officeDocument/2006/relationships/hyperlink" Target="mailto:director@fatima.org.gt" TargetMode="External"/><Relationship Id="rId2224" Type="http://schemas.openxmlformats.org/officeDocument/2006/relationships/hyperlink" Target="mailto:junmartell7@gmail.com" TargetMode="External"/><Relationship Id="rId1367" Type="http://schemas.openxmlformats.org/officeDocument/2006/relationships/hyperlink" Target="mailto:olaindependientemex@gmail.com" TargetMode="External"/><Relationship Id="rId2214" Type="http://schemas.openxmlformats.org/officeDocument/2006/relationships/hyperlink" Target="mailto:cesar-rhz@hotmail.com" TargetMode="External"/><Relationship Id="rId2698" Type="http://schemas.openxmlformats.org/officeDocument/2006/relationships/hyperlink" Target="mailto:contacto@funcaya.org" TargetMode="External"/><Relationship Id="rId1368" Type="http://schemas.openxmlformats.org/officeDocument/2006/relationships/hyperlink" Target="mailto:mariag@sociedadlatina.org" TargetMode="External"/><Relationship Id="rId2215" Type="http://schemas.openxmlformats.org/officeDocument/2006/relationships/hyperlink" Target="mailto:cesar-rhz@hotmail.com" TargetMode="External"/><Relationship Id="rId2699" Type="http://schemas.openxmlformats.org/officeDocument/2006/relationships/hyperlink" Target="mailto:funcaya@gmail.com" TargetMode="External"/><Relationship Id="rId1369" Type="http://schemas.openxmlformats.org/officeDocument/2006/relationships/hyperlink" Target="mailto:mariag@sociedadlatina.org" TargetMode="External"/><Relationship Id="rId2216" Type="http://schemas.openxmlformats.org/officeDocument/2006/relationships/hyperlink" Target="mailto:cesar-rhz@hotmail.com" TargetMode="External"/><Relationship Id="rId2217" Type="http://schemas.openxmlformats.org/officeDocument/2006/relationships/hyperlink" Target="mailto:jeremydanielsscorp@gmail.com" TargetMode="External"/><Relationship Id="rId2218" Type="http://schemas.openxmlformats.org/officeDocument/2006/relationships/hyperlink" Target="mailto:jeremydanielsscorp@gmail.com" TargetMode="External"/><Relationship Id="rId2219" Type="http://schemas.openxmlformats.org/officeDocument/2006/relationships/hyperlink" Target="mailto:info@friendsofpuertorico.org" TargetMode="External"/><Relationship Id="rId778" Type="http://schemas.openxmlformats.org/officeDocument/2006/relationships/hyperlink" Target="mailto:vincent.james.viveros@gmail.com" TargetMode="External"/><Relationship Id="rId777" Type="http://schemas.openxmlformats.org/officeDocument/2006/relationships/hyperlink" Target="https://hipgive.org/wp-content/uploads/2017/11/ILI---IRS-Letter.pdf" TargetMode="External"/><Relationship Id="rId776" Type="http://schemas.openxmlformats.org/officeDocument/2006/relationships/hyperlink" Target="mailto:vincent.james.viveros@gmail.com" TargetMode="External"/><Relationship Id="rId775" Type="http://schemas.openxmlformats.org/officeDocument/2006/relationships/hyperlink" Target="mailto:vincent.james.viveros@gmail.com" TargetMode="External"/><Relationship Id="rId779" Type="http://schemas.openxmlformats.org/officeDocument/2006/relationships/hyperlink" Target="mailto:vincent.james.viveros@gmail.com" TargetMode="External"/><Relationship Id="rId770" Type="http://schemas.openxmlformats.org/officeDocument/2006/relationships/hyperlink" Target="https://hipgive.org/wp-content/uploads/2017/10/Informe-Auditoria-IMUMI-2016-CUADERNILLO-(1).pdf" TargetMode="External"/><Relationship Id="rId2690" Type="http://schemas.openxmlformats.org/officeDocument/2006/relationships/hyperlink" Target="mailto:arnoldo@texasvictoryproject.com" TargetMode="External"/><Relationship Id="rId1360" Type="http://schemas.openxmlformats.org/officeDocument/2006/relationships/hyperlink" Target="mailto:adda@somosunpueblounido.org" TargetMode="External"/><Relationship Id="rId2691" Type="http://schemas.openxmlformats.org/officeDocument/2006/relationships/hyperlink" Target="mailto:arnoldo@texasvictoryproject.com" TargetMode="External"/><Relationship Id="rId1361" Type="http://schemas.openxmlformats.org/officeDocument/2006/relationships/hyperlink" Target="mailto:adda@somosunpueblounido.org" TargetMode="External"/><Relationship Id="rId2692" Type="http://schemas.openxmlformats.org/officeDocument/2006/relationships/hyperlink" Target="https://hipgive.org/wp-content/uploads/2017/05/3770501c3-letter.PDF" TargetMode="External"/><Relationship Id="rId1362" Type="http://schemas.openxmlformats.org/officeDocument/2006/relationships/hyperlink" Target="https://hipgive.org/wp-content/uploads/2016/12/BOARD-MEMBERS-2015.doc" TargetMode="External"/><Relationship Id="rId2693" Type="http://schemas.openxmlformats.org/officeDocument/2006/relationships/hyperlink" Target="mailto:development@clsepa.org" TargetMode="External"/><Relationship Id="rId774" Type="http://schemas.openxmlformats.org/officeDocument/2006/relationships/hyperlink" Target="http://www.projectsteppingstone.org" TargetMode="External"/><Relationship Id="rId1363" Type="http://schemas.openxmlformats.org/officeDocument/2006/relationships/hyperlink" Target="https://hipgive.org/wp-content/uploads/2016/12/501C3letter.pdf" TargetMode="External"/><Relationship Id="rId2210" Type="http://schemas.openxmlformats.org/officeDocument/2006/relationships/hyperlink" Target="mailto:trexmb02@gmail.com" TargetMode="External"/><Relationship Id="rId2694" Type="http://schemas.openxmlformats.org/officeDocument/2006/relationships/hyperlink" Target="mailto:development@clsepa.org" TargetMode="External"/><Relationship Id="rId773" Type="http://schemas.openxmlformats.org/officeDocument/2006/relationships/hyperlink" Target="mailto:vincent.james.viveros@gmail.com" TargetMode="External"/><Relationship Id="rId1364" Type="http://schemas.openxmlformats.org/officeDocument/2006/relationships/hyperlink" Target="https://hipgive.org/wp-content/uploads/2016/12/990--14-15TaxReturn.pdf" TargetMode="External"/><Relationship Id="rId2211" Type="http://schemas.openxmlformats.org/officeDocument/2006/relationships/hyperlink" Target="mailto:joszxc22@gmail.com" TargetMode="External"/><Relationship Id="rId2695" Type="http://schemas.openxmlformats.org/officeDocument/2006/relationships/hyperlink" Target="mailto:development@clsepa.org" TargetMode="External"/><Relationship Id="rId772" Type="http://schemas.openxmlformats.org/officeDocument/2006/relationships/hyperlink" Target="https://hipgive.org/wp-content/uploads/2017/11/2567ILI---IRS-Letter.pdf" TargetMode="External"/><Relationship Id="rId1365" Type="http://schemas.openxmlformats.org/officeDocument/2006/relationships/hyperlink" Target="https://hipgive.org/wp-content/uploads/2016/12/16-17AdjBudget.xlsx" TargetMode="External"/><Relationship Id="rId2212" Type="http://schemas.openxmlformats.org/officeDocument/2006/relationships/hyperlink" Target="mailto:joszxc22@gmail.com" TargetMode="External"/><Relationship Id="rId2696" Type="http://schemas.openxmlformats.org/officeDocument/2006/relationships/hyperlink" Target="https://hipgive.org/wp-content/uploads/2017/04/5777Acta-Constitutiva-Fundacion-CAZA.pdf" TargetMode="External"/><Relationship Id="rId771" Type="http://schemas.openxmlformats.org/officeDocument/2006/relationships/hyperlink" Target="https://hipgive.org/wp-content/uploads/2017/10/Presupuesto-Anual-2017-(1).xls" TargetMode="External"/><Relationship Id="rId1366" Type="http://schemas.openxmlformats.org/officeDocument/2006/relationships/hyperlink" Target="mailto:olaindependientemex@gmail.com" TargetMode="External"/><Relationship Id="rId2213" Type="http://schemas.openxmlformats.org/officeDocument/2006/relationships/hyperlink" Target="mailto:cesar-rhz@hotmail.com" TargetMode="External"/><Relationship Id="rId2697" Type="http://schemas.openxmlformats.org/officeDocument/2006/relationships/hyperlink" Target="mailto:gaby_carrasco@yahoo.com" TargetMode="External"/><Relationship Id="rId2247" Type="http://schemas.openxmlformats.org/officeDocument/2006/relationships/hyperlink" Target="mailto:p_mivi@hotmail.com" TargetMode="External"/><Relationship Id="rId2248" Type="http://schemas.openxmlformats.org/officeDocument/2006/relationships/hyperlink" Target="mailto:p_mivi@hotmail.com" TargetMode="External"/><Relationship Id="rId2249" Type="http://schemas.openxmlformats.org/officeDocument/2006/relationships/hyperlink" Target="mailto:es@yahoo.com.mx" TargetMode="External"/><Relationship Id="rId327" Type="http://schemas.openxmlformats.org/officeDocument/2006/relationships/hyperlink" Target="mailto:fabiolabermudezj12@gmail.com" TargetMode="External"/><Relationship Id="rId326" Type="http://schemas.openxmlformats.org/officeDocument/2006/relationships/hyperlink" Target="mailto:soveniadonaciones@gmail.com" TargetMode="External"/><Relationship Id="rId325" Type="http://schemas.openxmlformats.org/officeDocument/2006/relationships/hyperlink" Target="mailto:sovenia@gmail.com" TargetMode="External"/><Relationship Id="rId324" Type="http://schemas.openxmlformats.org/officeDocument/2006/relationships/hyperlink" Target="mailto:Marcelofassino09@hotmail.com" TargetMode="External"/><Relationship Id="rId329" Type="http://schemas.openxmlformats.org/officeDocument/2006/relationships/hyperlink" Target="https://hipgive.org/wp-content/uploads/2017/11/Inscripcion-Gobernaci%C3%B3n.pdf" TargetMode="External"/><Relationship Id="rId1390" Type="http://schemas.openxmlformats.org/officeDocument/2006/relationships/hyperlink" Target="mailto:samantha@latinosforeducation.org" TargetMode="External"/><Relationship Id="rId328" Type="http://schemas.openxmlformats.org/officeDocument/2006/relationships/hyperlink" Target="mailto:fabiolabermudezj12@gmail.com" TargetMode="External"/><Relationship Id="rId1391" Type="http://schemas.openxmlformats.org/officeDocument/2006/relationships/hyperlink" Target="mailto:samantha@latinosforeducation.org" TargetMode="External"/><Relationship Id="rId1392" Type="http://schemas.openxmlformats.org/officeDocument/2006/relationships/hyperlink" Target="mailto:cam@claslance.com" TargetMode="External"/><Relationship Id="rId1393" Type="http://schemas.openxmlformats.org/officeDocument/2006/relationships/hyperlink" Target="mailto:cam@claslance.com" TargetMode="External"/><Relationship Id="rId2240" Type="http://schemas.openxmlformats.org/officeDocument/2006/relationships/hyperlink" Target="mailto:valencia.ajuclam@gmail.com" TargetMode="External"/><Relationship Id="rId1394" Type="http://schemas.openxmlformats.org/officeDocument/2006/relationships/hyperlink" Target="mailto:asomcafamoc@gmail.com" TargetMode="External"/><Relationship Id="rId2241" Type="http://schemas.openxmlformats.org/officeDocument/2006/relationships/hyperlink" Target="https://hipgive.org/wp-content/uploads/2017/04/Koala.jpg" TargetMode="External"/><Relationship Id="rId1395" Type="http://schemas.openxmlformats.org/officeDocument/2006/relationships/hyperlink" Target="mailto:asomcafamoc@gmail.com" TargetMode="External"/><Relationship Id="rId2242" Type="http://schemas.openxmlformats.org/officeDocument/2006/relationships/hyperlink" Target="mailto:david@hiponline.org" TargetMode="External"/><Relationship Id="rId323" Type="http://schemas.openxmlformats.org/officeDocument/2006/relationships/hyperlink" Target="mailto:Marcelofassino09@hotmail.com" TargetMode="External"/><Relationship Id="rId1396" Type="http://schemas.openxmlformats.org/officeDocument/2006/relationships/hyperlink" Target="mailto:cam@claslance.com" TargetMode="External"/><Relationship Id="rId2243" Type="http://schemas.openxmlformats.org/officeDocument/2006/relationships/hyperlink" Target="mailto:david@hiponline.org" TargetMode="External"/><Relationship Id="rId322" Type="http://schemas.openxmlformats.org/officeDocument/2006/relationships/hyperlink" Target="mailto:evelyn@tenoli.org" TargetMode="External"/><Relationship Id="rId1397" Type="http://schemas.openxmlformats.org/officeDocument/2006/relationships/hyperlink" Target="mailto:cam@claslance.com" TargetMode="External"/><Relationship Id="rId2244" Type="http://schemas.openxmlformats.org/officeDocument/2006/relationships/hyperlink" Target="mailto:david@hiponline.org" TargetMode="External"/><Relationship Id="rId321" Type="http://schemas.openxmlformats.org/officeDocument/2006/relationships/hyperlink" Target="mailto:evelyn@tenoli.org" TargetMode="External"/><Relationship Id="rId1398" Type="http://schemas.openxmlformats.org/officeDocument/2006/relationships/hyperlink" Target="mailto:raidani45@hotmail.com" TargetMode="External"/><Relationship Id="rId2245" Type="http://schemas.openxmlformats.org/officeDocument/2006/relationships/hyperlink" Target="https://hipgive.org/wp-content/uploads/2017/06/2662FAH_CLUNI_c.pdf" TargetMode="External"/><Relationship Id="rId320" Type="http://schemas.openxmlformats.org/officeDocument/2006/relationships/hyperlink" Target="mailto:Csantizoarmas1@gmail.com" TargetMode="External"/><Relationship Id="rId1399" Type="http://schemas.openxmlformats.org/officeDocument/2006/relationships/hyperlink" Target="mailto:raidani45@hotmail.com" TargetMode="External"/><Relationship Id="rId2246" Type="http://schemas.openxmlformats.org/officeDocument/2006/relationships/hyperlink" Target="mailto:josgutie@aahora.org" TargetMode="External"/><Relationship Id="rId1389" Type="http://schemas.openxmlformats.org/officeDocument/2006/relationships/hyperlink" Target="mailto:samantha@latinosforeducation.org" TargetMode="External"/><Relationship Id="rId2236" Type="http://schemas.openxmlformats.org/officeDocument/2006/relationships/hyperlink" Target="mailto:loscabos@vifac.org" TargetMode="External"/><Relationship Id="rId2237" Type="http://schemas.openxmlformats.org/officeDocument/2006/relationships/hyperlink" Target="https://hipgive.org/wp-content/uploads/2017/11/6511ACTA-CONSTITUTIVA-Asoc-Juvenil-Canton-Los-Amates.compressed.pdf" TargetMode="External"/><Relationship Id="rId2238" Type="http://schemas.openxmlformats.org/officeDocument/2006/relationships/hyperlink" Target="mailto:valencia.ajuclam@gmail.com" TargetMode="External"/><Relationship Id="rId2239" Type="http://schemas.openxmlformats.org/officeDocument/2006/relationships/hyperlink" Target="mailto:valencia.ajuclam@gmail.com" TargetMode="External"/><Relationship Id="rId316" Type="http://schemas.openxmlformats.org/officeDocument/2006/relationships/hyperlink" Target="mailto:Carlos_sgt15@hotmail.com" TargetMode="External"/><Relationship Id="rId315" Type="http://schemas.openxmlformats.org/officeDocument/2006/relationships/hyperlink" Target="https://hipgive.org/wp-content/uploads/2018/05/LPB-FY-2017-Budget.pdf" TargetMode="External"/><Relationship Id="rId799" Type="http://schemas.openxmlformats.org/officeDocument/2006/relationships/hyperlink" Target="https://hipgive.org/wp-content/uploads/2016/12/wp_focus_dic_2016.sql" TargetMode="External"/><Relationship Id="rId314" Type="http://schemas.openxmlformats.org/officeDocument/2006/relationships/hyperlink" Target="https://hipgive.org/wp-content/uploads/2018/05/LPB-17-FINAL-FS.pdf" TargetMode="External"/><Relationship Id="rId798" Type="http://schemas.openxmlformats.org/officeDocument/2006/relationships/hyperlink" Target="https://hipgive.org/wp-content/uploads/2017/03/8501ASACVoluntarios-1.png" TargetMode="External"/><Relationship Id="rId313" Type="http://schemas.openxmlformats.org/officeDocument/2006/relationships/hyperlink" Target="https://hipgive.org/wp-content/uploads/2018/05/Board-of-Directors-Full-Directory-01.02.2017.pdf" TargetMode="External"/><Relationship Id="rId797" Type="http://schemas.openxmlformats.org/officeDocument/2006/relationships/hyperlink" Target="mailto:info@ziomo.com" TargetMode="External"/><Relationship Id="rId319" Type="http://schemas.openxmlformats.org/officeDocument/2006/relationships/hyperlink" Target="mailto:Csantizoarmas1@gmail.com" TargetMode="External"/><Relationship Id="rId318" Type="http://schemas.openxmlformats.org/officeDocument/2006/relationships/hyperlink" Target="mailto:Csantizoarmas1@gmail.com" TargetMode="External"/><Relationship Id="rId317" Type="http://schemas.openxmlformats.org/officeDocument/2006/relationships/hyperlink" Target="mailto:Csantizoarmas1@gmail.com" TargetMode="External"/><Relationship Id="rId1380" Type="http://schemas.openxmlformats.org/officeDocument/2006/relationships/hyperlink" Target="https://hipgive.org/wp-content/uploads/2018/04/Estado-de-perdidas-y-ganancias-Hogar-de-nin%CC%83os-Fa%CC%81tima.png" TargetMode="External"/><Relationship Id="rId792" Type="http://schemas.openxmlformats.org/officeDocument/2006/relationships/hyperlink" Target="mailto:saraedward095@gmail.com" TargetMode="External"/><Relationship Id="rId1381" Type="http://schemas.openxmlformats.org/officeDocument/2006/relationships/hyperlink" Target="https://hipgive.org/wp-content/uploads/2017/01/Proyecci%C3%B3n-Presupuestaria-2016-2017.pdf" TargetMode="External"/><Relationship Id="rId791" Type="http://schemas.openxmlformats.org/officeDocument/2006/relationships/hyperlink" Target="mailto:alfredomerino4@gmail.com" TargetMode="External"/><Relationship Id="rId1382" Type="http://schemas.openxmlformats.org/officeDocument/2006/relationships/hyperlink" Target="https://hipgive.org/wp-content/uploads/2017/11/Screen-Shot-2017-11-21-at-7.33.17-PM.png" TargetMode="External"/><Relationship Id="rId790" Type="http://schemas.openxmlformats.org/officeDocument/2006/relationships/hyperlink" Target="mailto:alfredomerino4@gmail.com" TargetMode="External"/><Relationship Id="rId1383" Type="http://schemas.openxmlformats.org/officeDocument/2006/relationships/hyperlink" Target="mailto:yoganahata@gmail.com" TargetMode="External"/><Relationship Id="rId2230" Type="http://schemas.openxmlformats.org/officeDocument/2006/relationships/hyperlink" Target="mailto:meliza.p26@gmail.com" TargetMode="External"/><Relationship Id="rId1384" Type="http://schemas.openxmlformats.org/officeDocument/2006/relationships/hyperlink" Target="mailto:Yoganahata@gmail.com" TargetMode="External"/><Relationship Id="rId2231" Type="http://schemas.openxmlformats.org/officeDocument/2006/relationships/hyperlink" Target="https://hipgive.org/wp-content/uploads/2017/05/escritura5.jpg" TargetMode="External"/><Relationship Id="rId312" Type="http://schemas.openxmlformats.org/officeDocument/2006/relationships/hyperlink" Target="mailto:luis.ortiz@lpbp.org" TargetMode="External"/><Relationship Id="rId796" Type="http://schemas.openxmlformats.org/officeDocument/2006/relationships/hyperlink" Target="mailto:info@ziomo.com" TargetMode="External"/><Relationship Id="rId1385" Type="http://schemas.openxmlformats.org/officeDocument/2006/relationships/hyperlink" Target="mailto:Yoganahata@gmail.com" TargetMode="External"/><Relationship Id="rId2232" Type="http://schemas.openxmlformats.org/officeDocument/2006/relationships/hyperlink" Target="mailto:jvillasur@outlook.com" TargetMode="External"/><Relationship Id="rId311" Type="http://schemas.openxmlformats.org/officeDocument/2006/relationships/hyperlink" Target="mailto:luis.ortiz@lpbp.org" TargetMode="External"/><Relationship Id="rId795" Type="http://schemas.openxmlformats.org/officeDocument/2006/relationships/hyperlink" Target="mailto:probando@docupload.com" TargetMode="External"/><Relationship Id="rId1386" Type="http://schemas.openxmlformats.org/officeDocument/2006/relationships/hyperlink" Target="mailto:roberto@ucbclaa.org" TargetMode="External"/><Relationship Id="rId2233" Type="http://schemas.openxmlformats.org/officeDocument/2006/relationships/hyperlink" Target="mailto:lenincasco@yahoo.com" TargetMode="External"/><Relationship Id="rId310" Type="http://schemas.openxmlformats.org/officeDocument/2006/relationships/hyperlink" Target="https://hipgive.org/wp-content/uploads/2017/06/2868Untitled-design.png" TargetMode="External"/><Relationship Id="rId794" Type="http://schemas.openxmlformats.org/officeDocument/2006/relationships/hyperlink" Target="mailto:saraedward095@gmail.com" TargetMode="External"/><Relationship Id="rId1387" Type="http://schemas.openxmlformats.org/officeDocument/2006/relationships/hyperlink" Target="mailto:roberto@ucbclaa.org" TargetMode="External"/><Relationship Id="rId2234" Type="http://schemas.openxmlformats.org/officeDocument/2006/relationships/hyperlink" Target="mailto:lenincasco@yahoo.com" TargetMode="External"/><Relationship Id="rId793" Type="http://schemas.openxmlformats.org/officeDocument/2006/relationships/hyperlink" Target="mailto:saraedward095@gmail.com" TargetMode="External"/><Relationship Id="rId1388" Type="http://schemas.openxmlformats.org/officeDocument/2006/relationships/hyperlink" Target="https://hipgive.org/wp-content/uploads/2017/11/L4E-501c3-Approval.pdf" TargetMode="External"/><Relationship Id="rId2235" Type="http://schemas.openxmlformats.org/officeDocument/2006/relationships/hyperlink" Target="mailto:loscabos@vifac.org" TargetMode="External"/><Relationship Id="rId297" Type="http://schemas.openxmlformats.org/officeDocument/2006/relationships/hyperlink" Target="https://hipgive.org/wp-content/uploads/2017/06/6788Untitled-design.png" TargetMode="External"/><Relationship Id="rId296" Type="http://schemas.openxmlformats.org/officeDocument/2006/relationships/hyperlink" Target="https://hipgive.org/wp-content/uploads/2017/06/Untitled-design.png" TargetMode="External"/><Relationship Id="rId295" Type="http://schemas.openxmlformats.org/officeDocument/2006/relationships/hyperlink" Target="mailto:andrea@hiponline.org" TargetMode="External"/><Relationship Id="rId294" Type="http://schemas.openxmlformats.org/officeDocument/2006/relationships/hyperlink" Target="mailto:andrea@hiponline.org" TargetMode="External"/><Relationship Id="rId299" Type="http://schemas.openxmlformats.org/officeDocument/2006/relationships/hyperlink" Target="https://hipgive.org/wp-content/uploads/2017/06/2868Untitled-design.png" TargetMode="External"/><Relationship Id="rId298" Type="http://schemas.openxmlformats.org/officeDocument/2006/relationships/hyperlink" Target="https://hipgive.org/wp-content/uploads/2017/06/7983Untitled-design.png" TargetMode="External"/><Relationship Id="rId271" Type="http://schemas.openxmlformats.org/officeDocument/2006/relationships/hyperlink" Target="mailto:nscher@urbanjustice.org" TargetMode="External"/><Relationship Id="rId270" Type="http://schemas.openxmlformats.org/officeDocument/2006/relationships/hyperlink" Target="mailto:nscher@urbanjustice.org" TargetMode="External"/><Relationship Id="rId269" Type="http://schemas.openxmlformats.org/officeDocument/2006/relationships/hyperlink" Target="https://hipgive.org/wp-content/uploads/2017/12/FY18-OrganizationalBudgetFINAL.pdf" TargetMode="External"/><Relationship Id="rId264" Type="http://schemas.openxmlformats.org/officeDocument/2006/relationships/hyperlink" Target="mailto:manuela.ita@outlook.com" TargetMode="External"/><Relationship Id="rId263" Type="http://schemas.openxmlformats.org/officeDocument/2006/relationships/hyperlink" Target="mailto:manuela.ita@outlook.com" TargetMode="External"/><Relationship Id="rId262" Type="http://schemas.openxmlformats.org/officeDocument/2006/relationships/hyperlink" Target="mailto:manuela.ita@outlook.com" TargetMode="External"/><Relationship Id="rId261" Type="http://schemas.openxmlformats.org/officeDocument/2006/relationships/hyperlink" Target="https://hipgive.org/wp-content/uploads/2017/11/Derecho-a-la-comunicaci%C3%B3n.jpg" TargetMode="External"/><Relationship Id="rId268" Type="http://schemas.openxmlformats.org/officeDocument/2006/relationships/hyperlink" Target="https://hipgive.org/wp-content/uploads/2017/12/FY16-Consolidated-Audit-Report.pdf" TargetMode="External"/><Relationship Id="rId267" Type="http://schemas.openxmlformats.org/officeDocument/2006/relationships/hyperlink" Target="https://hipgive.org/wp-content/uploads/2017/12/2017-LESGC-Board-Members-&amp;-Affiliations-Updated.pdf" TargetMode="External"/><Relationship Id="rId266" Type="http://schemas.openxmlformats.org/officeDocument/2006/relationships/hyperlink" Target="mailto:valerie@girlsclub.org" TargetMode="External"/><Relationship Id="rId265" Type="http://schemas.openxmlformats.org/officeDocument/2006/relationships/hyperlink" Target="mailto:valerie@girlsclub.org" TargetMode="External"/><Relationship Id="rId260" Type="http://schemas.openxmlformats.org/officeDocument/2006/relationships/hyperlink" Target="mailto:sar.mex.coord@gmail.com" TargetMode="External"/><Relationship Id="rId259" Type="http://schemas.openxmlformats.org/officeDocument/2006/relationships/hyperlink" Target="mailto:sar.mex.coord@gmail.com" TargetMode="External"/><Relationship Id="rId258" Type="http://schemas.openxmlformats.org/officeDocument/2006/relationships/hyperlink" Target="mailto:siumayo14@gmail.com" TargetMode="External"/><Relationship Id="rId2290" Type="http://schemas.openxmlformats.org/officeDocument/2006/relationships/hyperlink" Target="https://hipgive.org/wp-content/uploads/2018/01/inscripcion-.pdf" TargetMode="External"/><Relationship Id="rId2291" Type="http://schemas.openxmlformats.org/officeDocument/2006/relationships/hyperlink" Target="https://hipgive.org/wp-content/uploads/2017/11/DPI-VERONICA.pdf" TargetMode="External"/><Relationship Id="rId2292" Type="http://schemas.openxmlformats.org/officeDocument/2006/relationships/hyperlink" Target="mailto:veronica.sacalxot@gmail.com" TargetMode="External"/><Relationship Id="rId2293" Type="http://schemas.openxmlformats.org/officeDocument/2006/relationships/hyperlink" Target="mailto:veronica.sacalxot@gmail.com" TargetMode="External"/><Relationship Id="rId253" Type="http://schemas.openxmlformats.org/officeDocument/2006/relationships/hyperlink" Target="mailto:gestionpaz1@gmail.com" TargetMode="External"/><Relationship Id="rId2294" Type="http://schemas.openxmlformats.org/officeDocument/2006/relationships/hyperlink" Target="mailto:veronica.sacalxot@gmail.com" TargetMode="External"/><Relationship Id="rId252" Type="http://schemas.openxmlformats.org/officeDocument/2006/relationships/hyperlink" Target="https://hipgive.org/wp-content/uploads/2017/09/NIT-GPD---Sep-2017.pdf" TargetMode="External"/><Relationship Id="rId2295" Type="http://schemas.openxmlformats.org/officeDocument/2006/relationships/hyperlink" Target="https://hipgive.org/wp-content/uploads/2017/11/4237501-(c)3-Exempt-Letter-I.pdf" TargetMode="External"/><Relationship Id="rId251" Type="http://schemas.openxmlformats.org/officeDocument/2006/relationships/hyperlink" Target="mailto:balmacedaj5@gmail.com" TargetMode="External"/><Relationship Id="rId2296" Type="http://schemas.openxmlformats.org/officeDocument/2006/relationships/hyperlink" Target="mailto:bruno@cimawnc.org" TargetMode="External"/><Relationship Id="rId250" Type="http://schemas.openxmlformats.org/officeDocument/2006/relationships/hyperlink" Target="mailto:balmacedaj5@gmail.com" TargetMode="External"/><Relationship Id="rId2297" Type="http://schemas.openxmlformats.org/officeDocument/2006/relationships/hyperlink" Target="mailto:bruno@cimawnc.org" TargetMode="External"/><Relationship Id="rId257" Type="http://schemas.openxmlformats.org/officeDocument/2006/relationships/hyperlink" Target="mailto:siumayo14@gmail.com" TargetMode="External"/><Relationship Id="rId2298" Type="http://schemas.openxmlformats.org/officeDocument/2006/relationships/hyperlink" Target="mailto:bruno@cimawnc.org" TargetMode="External"/><Relationship Id="rId256" Type="http://schemas.openxmlformats.org/officeDocument/2006/relationships/hyperlink" Target="mailto:gestionpaz1@gmail.com" TargetMode="External"/><Relationship Id="rId2299" Type="http://schemas.openxmlformats.org/officeDocument/2006/relationships/hyperlink" Target="mailto:bruno@cimawnc.org" TargetMode="External"/><Relationship Id="rId255" Type="http://schemas.openxmlformats.org/officeDocument/2006/relationships/hyperlink" Target="mailto:gestionpaz1@gmail.com" TargetMode="External"/><Relationship Id="rId254" Type="http://schemas.openxmlformats.org/officeDocument/2006/relationships/hyperlink" Target="http://www.paisrural.org" TargetMode="External"/><Relationship Id="rId293" Type="http://schemas.openxmlformats.org/officeDocument/2006/relationships/hyperlink" Target="mailto:david@hiponline.org" TargetMode="External"/><Relationship Id="rId292" Type="http://schemas.openxmlformats.org/officeDocument/2006/relationships/hyperlink" Target="mailto:david@hiponline.org" TargetMode="External"/><Relationship Id="rId291" Type="http://schemas.openxmlformats.org/officeDocument/2006/relationships/hyperlink" Target="mailto:stephanie@hiponline.org" TargetMode="External"/><Relationship Id="rId290" Type="http://schemas.openxmlformats.org/officeDocument/2006/relationships/hyperlink" Target="mailto:VSolano@habitat.org" TargetMode="External"/><Relationship Id="rId286" Type="http://schemas.openxmlformats.org/officeDocument/2006/relationships/hyperlink" Target="mailto:marielisaviz123@gmail.com" TargetMode="External"/><Relationship Id="rId285" Type="http://schemas.openxmlformats.org/officeDocument/2006/relationships/hyperlink" Target="mailto:marielisaviz123@gmail.com" TargetMode="External"/><Relationship Id="rId284" Type="http://schemas.openxmlformats.org/officeDocument/2006/relationships/hyperlink" Target="mailto:marcryes@gmail.com" TargetMode="External"/><Relationship Id="rId283" Type="http://schemas.openxmlformats.org/officeDocument/2006/relationships/hyperlink" Target="mailto:marcryes@gmail.com" TargetMode="External"/><Relationship Id="rId289" Type="http://schemas.openxmlformats.org/officeDocument/2006/relationships/hyperlink" Target="mailto:VSolano@habitat.org" TargetMode="External"/><Relationship Id="rId288" Type="http://schemas.openxmlformats.org/officeDocument/2006/relationships/hyperlink" Target="mailto:arnoldo@texasvictoryproject.com" TargetMode="External"/><Relationship Id="rId287" Type="http://schemas.openxmlformats.org/officeDocument/2006/relationships/hyperlink" Target="mailto:arnoldo@texasvictoryproject.com" TargetMode="External"/><Relationship Id="rId282" Type="http://schemas.openxmlformats.org/officeDocument/2006/relationships/hyperlink" Target="mailto:yoseph_fernando@hotmail.com" TargetMode="External"/><Relationship Id="rId281" Type="http://schemas.openxmlformats.org/officeDocument/2006/relationships/hyperlink" Target="mailto:yoseph_fernando@hotmail.com" TargetMode="External"/><Relationship Id="rId280" Type="http://schemas.openxmlformats.org/officeDocument/2006/relationships/hyperlink" Target="https://hipgive.org/wp-content/uploads/2018/01/Presupuesto-Innovando_2018-(versio%CC%81n-1).xlsx" TargetMode="External"/><Relationship Id="rId275" Type="http://schemas.openxmlformats.org/officeDocument/2006/relationships/hyperlink" Target="mailto:kythzia@1050grados.com" TargetMode="External"/><Relationship Id="rId274" Type="http://schemas.openxmlformats.org/officeDocument/2006/relationships/hyperlink" Target="mailto:info@innovandolatradicion.org" TargetMode="External"/><Relationship Id="rId273" Type="http://schemas.openxmlformats.org/officeDocument/2006/relationships/hyperlink" Target="mailto:kythzia@1050grados.com" TargetMode="External"/><Relationship Id="rId272" Type="http://schemas.openxmlformats.org/officeDocument/2006/relationships/hyperlink" Target="https://hipgive.org/wp-content/uploads/2017/12/INNOVANDO-REFORMA-ART-25-30MARZO2017.pdf" TargetMode="External"/><Relationship Id="rId279" Type="http://schemas.openxmlformats.org/officeDocument/2006/relationships/hyperlink" Target="https://hipgive.org/wp-content/uploads/2018/01/Opinion-de-Cumplimiento-innovando.pdf" TargetMode="External"/><Relationship Id="rId278" Type="http://schemas.openxmlformats.org/officeDocument/2006/relationships/hyperlink" Target="https://hipgive.org/wp-content/uploads/2018/01/autorizacio%CC%81n-definitiva-octubre-extr-2017.pdf" TargetMode="External"/><Relationship Id="rId277" Type="http://schemas.openxmlformats.org/officeDocument/2006/relationships/hyperlink" Target="https://hipgive.org/wp-content/uploads/2018/01/BOARD-INNOVANDO-LA-TRADICION-AC-2018.docx" TargetMode="External"/><Relationship Id="rId276" Type="http://schemas.openxmlformats.org/officeDocument/2006/relationships/hyperlink" Target="mailto:kythzia@1050grados.com" TargetMode="External"/><Relationship Id="rId1851" Type="http://schemas.openxmlformats.org/officeDocument/2006/relationships/hyperlink" Target="mailto:fernandezponce@yahoo.com.mx" TargetMode="External"/><Relationship Id="rId1852" Type="http://schemas.openxmlformats.org/officeDocument/2006/relationships/hyperlink" Target="mailto:jcesario@crlaf.org" TargetMode="External"/><Relationship Id="rId1853" Type="http://schemas.openxmlformats.org/officeDocument/2006/relationships/hyperlink" Target="mailto:jcesario@crlaf.org" TargetMode="External"/><Relationship Id="rId2700" Type="http://schemas.openxmlformats.org/officeDocument/2006/relationships/hyperlink" Target="mailto:funcaya@gmail.com" TargetMode="External"/><Relationship Id="rId1854" Type="http://schemas.openxmlformats.org/officeDocument/2006/relationships/hyperlink" Target="https://hipgive.org/wp-content/uploads/2018/08/CRLAF-Board-of-Directors-Roster-March-2018.pdf" TargetMode="External"/><Relationship Id="rId2701" Type="http://schemas.openxmlformats.org/officeDocument/2006/relationships/hyperlink" Target="mailto:anakrizmerc1725@gmail.com" TargetMode="External"/><Relationship Id="rId1855" Type="http://schemas.openxmlformats.org/officeDocument/2006/relationships/hyperlink" Target="https://hipgive.org/wp-content/uploads/2018/08/CRLAF-Organizational-Budget-FY-2018.pdf" TargetMode="External"/><Relationship Id="rId2702" Type="http://schemas.openxmlformats.org/officeDocument/2006/relationships/hyperlink" Target="mailto:anakrizmerc1725@gmail.com" TargetMode="External"/><Relationship Id="rId1856" Type="http://schemas.openxmlformats.org/officeDocument/2006/relationships/hyperlink" Target="https://hipgive.org/wp-content/uploads/2017/05/501(C)(3)-Letter.pdf" TargetMode="External"/><Relationship Id="rId2703" Type="http://schemas.openxmlformats.org/officeDocument/2006/relationships/hyperlink" Target="mailto:jennifer@castla.org" TargetMode="External"/><Relationship Id="rId1857" Type="http://schemas.openxmlformats.org/officeDocument/2006/relationships/hyperlink" Target="mailto:bgoldstein@farmworkerjustice.org" TargetMode="External"/><Relationship Id="rId2704" Type="http://schemas.openxmlformats.org/officeDocument/2006/relationships/hyperlink" Target="mailto:jennifer@castla.org" TargetMode="External"/><Relationship Id="rId1858" Type="http://schemas.openxmlformats.org/officeDocument/2006/relationships/hyperlink" Target="mailto:bgoldstein@farmworkerjustice.org" TargetMode="External"/><Relationship Id="rId2705" Type="http://schemas.openxmlformats.org/officeDocument/2006/relationships/hyperlink" Target="https://hipgive.org/wp-content/uploads/2017/03/Board-of-Directors-2017.pdf" TargetMode="External"/><Relationship Id="rId1859" Type="http://schemas.openxmlformats.org/officeDocument/2006/relationships/hyperlink" Target="mailto:bgoldstein@farmworkerjustice.org" TargetMode="External"/><Relationship Id="rId2706" Type="http://schemas.openxmlformats.org/officeDocument/2006/relationships/hyperlink" Target="https://hipgive.org/wp-content/uploads/2017/03/2612IRS-Letter.pdf" TargetMode="External"/><Relationship Id="rId2707" Type="http://schemas.openxmlformats.org/officeDocument/2006/relationships/hyperlink" Target="https://hipgive.org/wp-content/uploads/2017/03/cast-990-public-disclosure.pdf" TargetMode="External"/><Relationship Id="rId2708" Type="http://schemas.openxmlformats.org/officeDocument/2006/relationships/hyperlink" Target="https://hipgive.org/wp-content/uploads/2017/03/FY16-17-Approved-Budget.pdf" TargetMode="External"/><Relationship Id="rId2709" Type="http://schemas.openxmlformats.org/officeDocument/2006/relationships/hyperlink" Target="https://hipgive.org/wp-content/uploads/2017/07/Autorizaci%C3%B3n-donataria-2.pdf" TargetMode="External"/><Relationship Id="rId1850" Type="http://schemas.openxmlformats.org/officeDocument/2006/relationships/hyperlink" Target="mailto:fernandezponce@yahoo.com.mx" TargetMode="External"/><Relationship Id="rId1840" Type="http://schemas.openxmlformats.org/officeDocument/2006/relationships/hyperlink" Target="mailto:tierraperuana@gmail.com" TargetMode="External"/><Relationship Id="rId1841" Type="http://schemas.openxmlformats.org/officeDocument/2006/relationships/hyperlink" Target="mailto:magdalemorales@gmail.com" TargetMode="External"/><Relationship Id="rId1842" Type="http://schemas.openxmlformats.org/officeDocument/2006/relationships/hyperlink" Target="mailto:magdalemorales@gmail.com" TargetMode="External"/><Relationship Id="rId1843" Type="http://schemas.openxmlformats.org/officeDocument/2006/relationships/hyperlink" Target="mailto:gestion@hogaremaus.org" TargetMode="External"/><Relationship Id="rId1844" Type="http://schemas.openxmlformats.org/officeDocument/2006/relationships/hyperlink" Target="mailto:gestion@hogaremaus.org" TargetMode="External"/><Relationship Id="rId1845" Type="http://schemas.openxmlformats.org/officeDocument/2006/relationships/hyperlink" Target="https://hipgive.org/wp-content/uploads/2017/12/RGB-FONMAC.pdf" TargetMode="External"/><Relationship Id="rId1846" Type="http://schemas.openxmlformats.org/officeDocument/2006/relationships/hyperlink" Target="mailto:imaratheon@gmail.com" TargetMode="External"/><Relationship Id="rId1847" Type="http://schemas.openxmlformats.org/officeDocument/2006/relationships/hyperlink" Target="http://fonmac.org" TargetMode="External"/><Relationship Id="rId1848" Type="http://schemas.openxmlformats.org/officeDocument/2006/relationships/hyperlink" Target="mailto:imaratheon@gmail.com" TargetMode="External"/><Relationship Id="rId1849" Type="http://schemas.openxmlformats.org/officeDocument/2006/relationships/hyperlink" Target="mailto:imaratheon@gmail.com" TargetMode="External"/><Relationship Id="rId1873" Type="http://schemas.openxmlformats.org/officeDocument/2006/relationships/hyperlink" Target="mailto:ddardis@hfsv.org" TargetMode="External"/><Relationship Id="rId2720" Type="http://schemas.openxmlformats.org/officeDocument/2006/relationships/hyperlink" Target="mailto:atticus@accionlatina.org" TargetMode="External"/><Relationship Id="rId1874" Type="http://schemas.openxmlformats.org/officeDocument/2006/relationships/hyperlink" Target="mailto:ddardis@hfsv.org" TargetMode="External"/><Relationship Id="rId2721" Type="http://schemas.openxmlformats.org/officeDocument/2006/relationships/hyperlink" Target="mailto:atticus@accionlatina.org" TargetMode="External"/><Relationship Id="rId1875" Type="http://schemas.openxmlformats.org/officeDocument/2006/relationships/hyperlink" Target="mailto:ddardis@hfsv.org" TargetMode="External"/><Relationship Id="rId2722" Type="http://schemas.openxmlformats.org/officeDocument/2006/relationships/hyperlink" Target="https://hipgive.org/wp-content/uploads/2017/11/img002.pdf" TargetMode="External"/><Relationship Id="rId1876" Type="http://schemas.openxmlformats.org/officeDocument/2006/relationships/hyperlink" Target="https://hipgive.org/wp-content/uploads/2017/08/ACTA-CONSTITUTIVA-Asoc-Juvenil-Canton-Los-Amates.compressed.pdf" TargetMode="External"/><Relationship Id="rId2723" Type="http://schemas.openxmlformats.org/officeDocument/2006/relationships/hyperlink" Target="mailto:jonathan_alq@outlook.com" TargetMode="External"/><Relationship Id="rId1877" Type="http://schemas.openxmlformats.org/officeDocument/2006/relationships/hyperlink" Target="mailto:losamates.ajuclam@gmail.com" TargetMode="External"/><Relationship Id="rId2724" Type="http://schemas.openxmlformats.org/officeDocument/2006/relationships/hyperlink" Target="mailto:jonathan_alq@outlook.com" TargetMode="External"/><Relationship Id="rId1878" Type="http://schemas.openxmlformats.org/officeDocument/2006/relationships/hyperlink" Target="mailto:losamates.ajuclam@gmail.com" TargetMode="External"/><Relationship Id="rId2725" Type="http://schemas.openxmlformats.org/officeDocument/2006/relationships/hyperlink" Target="mailto:jonathan_alq@outlook.com" TargetMode="External"/><Relationship Id="rId1879" Type="http://schemas.openxmlformats.org/officeDocument/2006/relationships/hyperlink" Target="mailto:losamates.ajuclam@gmail.com" TargetMode="External"/><Relationship Id="rId2726" Type="http://schemas.openxmlformats.org/officeDocument/2006/relationships/hyperlink" Target="mailto:ritarubielar@gmail.com" TargetMode="External"/><Relationship Id="rId2727" Type="http://schemas.openxmlformats.org/officeDocument/2006/relationships/hyperlink" Target="mailto:ritarubielar@gmail.com" TargetMode="External"/><Relationship Id="rId2728" Type="http://schemas.openxmlformats.org/officeDocument/2006/relationships/hyperlink" Target="mailto:fundacionsemillitasdedios@gmail.com" TargetMode="External"/><Relationship Id="rId2729" Type="http://schemas.openxmlformats.org/officeDocument/2006/relationships/hyperlink" Target="mailto:fundacionsemillitasdedios@gmail.com" TargetMode="External"/><Relationship Id="rId1870" Type="http://schemas.openxmlformats.org/officeDocument/2006/relationships/hyperlink" Target="mailto:ahoffman@cabrilloedc.org" TargetMode="External"/><Relationship Id="rId1871" Type="http://schemas.openxmlformats.org/officeDocument/2006/relationships/hyperlink" Target="mailto:ahoffman@cabrilloedc.org" TargetMode="External"/><Relationship Id="rId1872" Type="http://schemas.openxmlformats.org/officeDocument/2006/relationships/hyperlink" Target="https://hipgive.org/wp-content/uploads/2017/11/Aug.-1998-IRS-EIN-Letter.pdf" TargetMode="External"/><Relationship Id="rId1862" Type="http://schemas.openxmlformats.org/officeDocument/2006/relationships/hyperlink" Target="https://hipgive.org/wp-content/uploads/2017/05/FJ-2015-Audit-UG-Report.pdf" TargetMode="External"/><Relationship Id="rId1863" Type="http://schemas.openxmlformats.org/officeDocument/2006/relationships/hyperlink" Target="https://hipgive.org/wp-content/uploads/2017/05/2017FJ-orgexpensebudget.docx" TargetMode="External"/><Relationship Id="rId2710" Type="http://schemas.openxmlformats.org/officeDocument/2006/relationships/hyperlink" Target="mailto:direccion@agape.org.mx" TargetMode="External"/><Relationship Id="rId1864" Type="http://schemas.openxmlformats.org/officeDocument/2006/relationships/hyperlink" Target="mailto:bgoldstein@farmworkerjustice.org" TargetMode="External"/><Relationship Id="rId2711" Type="http://schemas.openxmlformats.org/officeDocument/2006/relationships/hyperlink" Target="https://www.youtube.com/watch?v=XUIjXlB9BlU" TargetMode="External"/><Relationship Id="rId1865" Type="http://schemas.openxmlformats.org/officeDocument/2006/relationships/hyperlink" Target="mailto:bgoldstein@farmworkerjustice.org" TargetMode="External"/><Relationship Id="rId2712" Type="http://schemas.openxmlformats.org/officeDocument/2006/relationships/hyperlink" Target="mailto:direccion@agape.org.mx" TargetMode="External"/><Relationship Id="rId1866" Type="http://schemas.openxmlformats.org/officeDocument/2006/relationships/hyperlink" Target="https://hipgive.org/wp-content/uploads/2017/05/FJ-BODMembers2017.doc" TargetMode="External"/><Relationship Id="rId2713" Type="http://schemas.openxmlformats.org/officeDocument/2006/relationships/hyperlink" Target="mailto:direccion@agape.org.mx" TargetMode="External"/><Relationship Id="rId1867" Type="http://schemas.openxmlformats.org/officeDocument/2006/relationships/hyperlink" Target="https://hipgive.org/wp-content/uploads/2017/05/8119501(C)(3)-Letter.pdf" TargetMode="External"/><Relationship Id="rId2714" Type="http://schemas.openxmlformats.org/officeDocument/2006/relationships/hyperlink" Target="https://hipgive.org/wp-content/uploads/2017/08/2012-ACTA-Constitutiva-AGAPE.pdf" TargetMode="External"/><Relationship Id="rId1868" Type="http://schemas.openxmlformats.org/officeDocument/2006/relationships/hyperlink" Target="https://hipgive.org/wp-content/uploads/2017/05/FJ-2015-Audit-UG-Report.pdf" TargetMode="External"/><Relationship Id="rId2715" Type="http://schemas.openxmlformats.org/officeDocument/2006/relationships/hyperlink" Target="https://hipgive.org/wp-content/uploads/2017/08/Autorizaci%C3%B3n-donataria-2.pdf" TargetMode="External"/><Relationship Id="rId1869" Type="http://schemas.openxmlformats.org/officeDocument/2006/relationships/hyperlink" Target="https://hipgive.org/wp-content/uploads/2017/05/2017FJ-orgexpensebudget.docx" TargetMode="External"/><Relationship Id="rId2716" Type="http://schemas.openxmlformats.org/officeDocument/2006/relationships/hyperlink" Target="https://hipgive.org/wp-content/uploads/2017/08/Estado-Finaniero-y-C%C3%A9dula-Contador.pdf" TargetMode="External"/><Relationship Id="rId2717" Type="http://schemas.openxmlformats.org/officeDocument/2006/relationships/hyperlink" Target="https://hipgive.org/wp-content/uploads/2017/08/ESTADO-DE-CUENTA.pdf" TargetMode="External"/><Relationship Id="rId2718" Type="http://schemas.openxmlformats.org/officeDocument/2006/relationships/hyperlink" Target="https://hipgive.org/wp-content/uploads/2017/11/accion-Latina-IRS_Letter.pdf" TargetMode="External"/><Relationship Id="rId2719" Type="http://schemas.openxmlformats.org/officeDocument/2006/relationships/hyperlink" Target="mailto:jrojas@accionlatina.org" TargetMode="External"/><Relationship Id="rId1860" Type="http://schemas.openxmlformats.org/officeDocument/2006/relationships/hyperlink" Target="https://hipgive.org/wp-content/uploads/2017/05/FJ-BODMembers2017.doc" TargetMode="External"/><Relationship Id="rId1861" Type="http://schemas.openxmlformats.org/officeDocument/2006/relationships/hyperlink" Target="https://hipgive.org/wp-content/uploads/2017/05/8119501(C)(3)-Letter.pdf" TargetMode="External"/><Relationship Id="rId1810" Type="http://schemas.openxmlformats.org/officeDocument/2006/relationships/hyperlink" Target="mailto:junueth@hiponline.org" TargetMode="External"/><Relationship Id="rId1811" Type="http://schemas.openxmlformats.org/officeDocument/2006/relationships/hyperlink" Target="https://hipgive.org/wp-content/uploads/2018/02/Lista-de-miembros-Junta-directiva.pdf" TargetMode="External"/><Relationship Id="rId1812" Type="http://schemas.openxmlformats.org/officeDocument/2006/relationships/hyperlink" Target="https://hipgive.org/wp-content/uploads/2018/02/FUNDACION-HOLCIM-MEXICO-constancia-fiscal.pdf" TargetMode="External"/><Relationship Id="rId1813" Type="http://schemas.openxmlformats.org/officeDocument/2006/relationships/hyperlink" Target="https://hipgive.org/wp-content/uploads/2018/02/EstadosFinancierosCECAF2016.pdf" TargetMode="External"/><Relationship Id="rId1814" Type="http://schemas.openxmlformats.org/officeDocument/2006/relationships/hyperlink" Target="https://hipgive.org/wp-content/uploads/2018/02/2145EstadosFinancierosCECAF2016.pdf" TargetMode="External"/><Relationship Id="rId1815" Type="http://schemas.openxmlformats.org/officeDocument/2006/relationships/hyperlink" Target="https://hipgive.org/wp-content/uploads/2017/01/IdcGeneraAcuse.pdf" TargetMode="External"/><Relationship Id="rId1816" Type="http://schemas.openxmlformats.org/officeDocument/2006/relationships/hyperlink" Target="mailto:jimmyescaliermentor@gmail.com" TargetMode="External"/><Relationship Id="rId1817" Type="http://schemas.openxmlformats.org/officeDocument/2006/relationships/hyperlink" Target="mailto:jimmyescaliermentor@gmail.com" TargetMode="External"/><Relationship Id="rId1818" Type="http://schemas.openxmlformats.org/officeDocument/2006/relationships/hyperlink" Target="mailto:jimmyescaliermentor@gmail.com" TargetMode="External"/><Relationship Id="rId1819" Type="http://schemas.openxmlformats.org/officeDocument/2006/relationships/hyperlink" Target="https://hipgive.org/wp-content/uploads/2017/12/DCET---IRS-501(c)3-Letter-of-determination.pdf" TargetMode="External"/><Relationship Id="rId1800" Type="http://schemas.openxmlformats.org/officeDocument/2006/relationships/hyperlink" Target="mailto:yellowpointong@gmail.com" TargetMode="External"/><Relationship Id="rId1801" Type="http://schemas.openxmlformats.org/officeDocument/2006/relationships/hyperlink" Target="mailto:yellowpointorg@gmail.com" TargetMode="External"/><Relationship Id="rId1802" Type="http://schemas.openxmlformats.org/officeDocument/2006/relationships/hyperlink" Target="mailto:yellowpointorg@gmail.com" TargetMode="External"/><Relationship Id="rId1803" Type="http://schemas.openxmlformats.org/officeDocument/2006/relationships/hyperlink" Target="mailto:vanep11@hotmail.com" TargetMode="External"/><Relationship Id="rId1804" Type="http://schemas.openxmlformats.org/officeDocument/2006/relationships/hyperlink" Target="mailto:vanep11@hotmail.com" TargetMode="External"/><Relationship Id="rId1805" Type="http://schemas.openxmlformats.org/officeDocument/2006/relationships/hyperlink" Target="mailto:ac.avessoc@gmail.com" TargetMode="External"/><Relationship Id="rId1806" Type="http://schemas.openxmlformats.org/officeDocument/2006/relationships/hyperlink" Target="mailto:ac.avessoc@gmail.com" TargetMode="External"/><Relationship Id="rId1807" Type="http://schemas.openxmlformats.org/officeDocument/2006/relationships/hyperlink" Target="https://hipgive.org/wp-content/uploads/2017/12/Estatutos-CECAF---Nuevo-objeto-social-Sep2015.pdf" TargetMode="External"/><Relationship Id="rId1808" Type="http://schemas.openxmlformats.org/officeDocument/2006/relationships/hyperlink" Target="mailto:carlos.juarezl@lafargeholcim.com" TargetMode="External"/><Relationship Id="rId1809" Type="http://schemas.openxmlformats.org/officeDocument/2006/relationships/hyperlink" Target="mailto:junueth@hiponline.org" TargetMode="External"/><Relationship Id="rId1830" Type="http://schemas.openxmlformats.org/officeDocument/2006/relationships/hyperlink" Target="mailto:diaz.luzana@gmail.com" TargetMode="External"/><Relationship Id="rId1831" Type="http://schemas.openxmlformats.org/officeDocument/2006/relationships/hyperlink" Target="https://hipgive.org/wp-content/uploads/2017/04/IRS-Determination-Letter-06_29_2013.pdf" TargetMode="External"/><Relationship Id="rId1832" Type="http://schemas.openxmlformats.org/officeDocument/2006/relationships/hyperlink" Target="mailto:sostrowski@nmilc.org" TargetMode="External"/><Relationship Id="rId1833" Type="http://schemas.openxmlformats.org/officeDocument/2006/relationships/hyperlink" Target="mailto:caranda@nmilc.org" TargetMode="External"/><Relationship Id="rId1834" Type="http://schemas.openxmlformats.org/officeDocument/2006/relationships/hyperlink" Target="mailto:csobolik@nmilc.org" TargetMode="External"/><Relationship Id="rId1835" Type="http://schemas.openxmlformats.org/officeDocument/2006/relationships/hyperlink" Target="https://hipgive.org/wp-content/uploads/2017/01/List-Center-Board-of-Directors-2014-06-30.doc" TargetMode="External"/><Relationship Id="rId1836" Type="http://schemas.openxmlformats.org/officeDocument/2006/relationships/hyperlink" Target="https://hipgive.org/wp-content/uploads/2017/01/IRS_501c3_-Determination-Letter-06_29_2013-1.pdf" TargetMode="External"/><Relationship Id="rId1837" Type="http://schemas.openxmlformats.org/officeDocument/2006/relationships/hyperlink" Target="https://hipgive.org/wp-content/uploads/2017/01/2014-990s.pdf" TargetMode="External"/><Relationship Id="rId1838" Type="http://schemas.openxmlformats.org/officeDocument/2006/relationships/hyperlink" Target="https://hipgive.org/wp-content/uploads/2017/01/2016-Budget.pdf" TargetMode="External"/><Relationship Id="rId1839" Type="http://schemas.openxmlformats.org/officeDocument/2006/relationships/hyperlink" Target="mailto:tierraperuana@gmail.com" TargetMode="External"/><Relationship Id="rId1820" Type="http://schemas.openxmlformats.org/officeDocument/2006/relationships/hyperlink" Target="mailto:dcenti1@sbcglobal.net" TargetMode="External"/><Relationship Id="rId1821" Type="http://schemas.openxmlformats.org/officeDocument/2006/relationships/hyperlink" Target="https://www.facebook.com/laescuelitadedcet" TargetMode="External"/><Relationship Id="rId1822" Type="http://schemas.openxmlformats.org/officeDocument/2006/relationships/hyperlink" Target="https://www.facebook.com/laescuelitadedcet" TargetMode="External"/><Relationship Id="rId1823" Type="http://schemas.openxmlformats.org/officeDocument/2006/relationships/hyperlink" Target="https://twitter.com/dcenti1" TargetMode="External"/><Relationship Id="rId1824" Type="http://schemas.openxmlformats.org/officeDocument/2006/relationships/hyperlink" Target="https://www.youtube.com/watch?v=J5zdp1kDW40" TargetMode="External"/><Relationship Id="rId1825" Type="http://schemas.openxmlformats.org/officeDocument/2006/relationships/hyperlink" Target="mailto:dcenti1@sbcglobal.net" TargetMode="External"/><Relationship Id="rId1826" Type="http://schemas.openxmlformats.org/officeDocument/2006/relationships/hyperlink" Target="https://hipgive.org/wp-content/uploads/2017/10/CC-LUza.pdf" TargetMode="External"/><Relationship Id="rId1827" Type="http://schemas.openxmlformats.org/officeDocument/2006/relationships/hyperlink" Target="mailto:diaz.luzana@gmail.com" TargetMode="External"/><Relationship Id="rId1828" Type="http://schemas.openxmlformats.org/officeDocument/2006/relationships/hyperlink" Target="mailto:luzana.diaz@icloud.com" TargetMode="External"/><Relationship Id="rId1829" Type="http://schemas.openxmlformats.org/officeDocument/2006/relationships/hyperlink" Target="mailto:diaz.luzana@gmail.com" TargetMode="External"/><Relationship Id="rId1455" Type="http://schemas.openxmlformats.org/officeDocument/2006/relationships/hyperlink" Target="mailto:Monica.Gonzalez@operationsmile.org" TargetMode="External"/><Relationship Id="rId2302" Type="http://schemas.openxmlformats.org/officeDocument/2006/relationships/hyperlink" Target="mailto:giovanna.guerrero@cienciapr.org" TargetMode="External"/><Relationship Id="rId1456" Type="http://schemas.openxmlformats.org/officeDocument/2006/relationships/hyperlink" Target="mailto:monica.gonzalez@operationsmile.org" TargetMode="External"/><Relationship Id="rId2303" Type="http://schemas.openxmlformats.org/officeDocument/2006/relationships/hyperlink" Target="https://hipgive.org/wp-content/uploads/2018/06/01_Board_Biographies_Current.pdf" TargetMode="External"/><Relationship Id="rId1457" Type="http://schemas.openxmlformats.org/officeDocument/2006/relationships/hyperlink" Target="https://hipgive.org/wp-content/uploads/2019/02/Junta-Directiva-OSG_2018.docx" TargetMode="External"/><Relationship Id="rId2304" Type="http://schemas.openxmlformats.org/officeDocument/2006/relationships/hyperlink" Target="https://hipgive.org/wp-content/uploads/2018/06/Stamped-Financial-Statements-12-31-17&amp;16-Ciencia-PR.pdf" TargetMode="External"/><Relationship Id="rId1458" Type="http://schemas.openxmlformats.org/officeDocument/2006/relationships/hyperlink" Target="https://hipgive.org/wp-content/uploads/2017/12/RTU-FEB-2017.pdf" TargetMode="External"/><Relationship Id="rId2305" Type="http://schemas.openxmlformats.org/officeDocument/2006/relationships/hyperlink" Target="https://hipgive.org/wp-content/uploads/2018/06/00_CienciaPR-2018-Budget-and-Actuals.pdf" TargetMode="External"/><Relationship Id="rId1459" Type="http://schemas.openxmlformats.org/officeDocument/2006/relationships/hyperlink" Target="https://hipgive.org/wp-content/uploads/2017/12/ACUERDO-GUBERNATIVO-OPERACION-SONRISA-1.pdf" TargetMode="External"/><Relationship Id="rId2306" Type="http://schemas.openxmlformats.org/officeDocument/2006/relationships/hyperlink" Target="mailto:reduardo817@outlook.com" TargetMode="External"/><Relationship Id="rId2307" Type="http://schemas.openxmlformats.org/officeDocument/2006/relationships/hyperlink" Target="mailto:reduardo817@outlook.com" TargetMode="External"/><Relationship Id="rId2308" Type="http://schemas.openxmlformats.org/officeDocument/2006/relationships/hyperlink" Target="mailto:caortegape@gmail.com" TargetMode="External"/><Relationship Id="rId2309" Type="http://schemas.openxmlformats.org/officeDocument/2006/relationships/hyperlink" Target="mailto:caortegape@gmail.com" TargetMode="External"/><Relationship Id="rId629" Type="http://schemas.openxmlformats.org/officeDocument/2006/relationships/hyperlink" Target="https://hipgive.org/wp-content/uploads/2017/11/RESOLUCI%C3%93N-INSCRIPCI%C3%93N-Y-PODER-INSCRITO-SCHOOLS.pdf" TargetMode="External"/><Relationship Id="rId624" Type="http://schemas.openxmlformats.org/officeDocument/2006/relationships/hyperlink" Target="mailto:lalo@rioslimpios.org" TargetMode="External"/><Relationship Id="rId623" Type="http://schemas.openxmlformats.org/officeDocument/2006/relationships/hyperlink" Target="mailto:lalo@rioslimpios.org" TargetMode="External"/><Relationship Id="rId622" Type="http://schemas.openxmlformats.org/officeDocument/2006/relationships/hyperlink" Target="mailto:juansan2016@outlook.com" TargetMode="External"/><Relationship Id="rId621" Type="http://schemas.openxmlformats.org/officeDocument/2006/relationships/hyperlink" Target="mailto:juansan2016@outlook.com" TargetMode="External"/><Relationship Id="rId628" Type="http://schemas.openxmlformats.org/officeDocument/2006/relationships/hyperlink" Target="mailto:ing.javierpb.79@gmail.com" TargetMode="External"/><Relationship Id="rId627" Type="http://schemas.openxmlformats.org/officeDocument/2006/relationships/hyperlink" Target="mailto:ing.javierpb.79@gmail.com" TargetMode="External"/><Relationship Id="rId626" Type="http://schemas.openxmlformats.org/officeDocument/2006/relationships/hyperlink" Target="mailto:estrategiausure@gmail.com" TargetMode="External"/><Relationship Id="rId625" Type="http://schemas.openxmlformats.org/officeDocument/2006/relationships/hyperlink" Target="mailto:estrategiausure@gmail.com" TargetMode="External"/><Relationship Id="rId2780" Type="http://schemas.openxmlformats.org/officeDocument/2006/relationships/hyperlink" Target="mailto:abuelosapoyo.fundacionmaria@gmail.com" TargetMode="External"/><Relationship Id="rId1450" Type="http://schemas.openxmlformats.org/officeDocument/2006/relationships/hyperlink" Target="https://hipgive.org/wp-content/uploads/2017/10/WhatsApp-Image-2017-10-29-at-7.32.12-PM-(1).jpeg" TargetMode="External"/><Relationship Id="rId2781" Type="http://schemas.openxmlformats.org/officeDocument/2006/relationships/drawing" Target="../drawings/drawing4.xml"/><Relationship Id="rId620" Type="http://schemas.openxmlformats.org/officeDocument/2006/relationships/hyperlink" Target="mailto:juansan2016@outlook.com" TargetMode="External"/><Relationship Id="rId1451" Type="http://schemas.openxmlformats.org/officeDocument/2006/relationships/hyperlink" Target="mailto:miguelweffer2016@gmail.com" TargetMode="External"/><Relationship Id="rId1452" Type="http://schemas.openxmlformats.org/officeDocument/2006/relationships/hyperlink" Target="mailto:miguelweffer2016@gmail.com" TargetMode="External"/><Relationship Id="rId1453" Type="http://schemas.openxmlformats.org/officeDocument/2006/relationships/hyperlink" Target="mailto:miguelweffer2016@gmail.com" TargetMode="External"/><Relationship Id="rId2300" Type="http://schemas.openxmlformats.org/officeDocument/2006/relationships/hyperlink" Target="mailto:bruno@cimawnc.org" TargetMode="External"/><Relationship Id="rId1454" Type="http://schemas.openxmlformats.org/officeDocument/2006/relationships/hyperlink" Target="https://hipgive.org/wp-content/uploads/2017/11/RTU-FEB-2017.pdf" TargetMode="External"/><Relationship Id="rId2301" Type="http://schemas.openxmlformats.org/officeDocument/2006/relationships/hyperlink" Target="mailto:giovanna.guerrero@cienciapr.org" TargetMode="External"/><Relationship Id="rId1444" Type="http://schemas.openxmlformats.org/officeDocument/2006/relationships/hyperlink" Target="mailto:brianbraindiseno@gmail.com" TargetMode="External"/><Relationship Id="rId2775" Type="http://schemas.openxmlformats.org/officeDocument/2006/relationships/hyperlink" Target="mailto:yasminvaldez@ufm.edu" TargetMode="External"/><Relationship Id="rId1445" Type="http://schemas.openxmlformats.org/officeDocument/2006/relationships/hyperlink" Target="https://www.behance.net/soybrianbrain" TargetMode="External"/><Relationship Id="rId2776" Type="http://schemas.openxmlformats.org/officeDocument/2006/relationships/hyperlink" Target="mailto:yasminvaldez@ufm.edu" TargetMode="External"/><Relationship Id="rId1446" Type="http://schemas.openxmlformats.org/officeDocument/2006/relationships/hyperlink" Target="mailto:brianbraindiseno@gmail.com" TargetMode="External"/><Relationship Id="rId2777" Type="http://schemas.openxmlformats.org/officeDocument/2006/relationships/hyperlink" Target="mailto:esperanzaparati1@hotmail.com" TargetMode="External"/><Relationship Id="rId1447" Type="http://schemas.openxmlformats.org/officeDocument/2006/relationships/hyperlink" Target="mailto:brianbraindiseno@gmail.com" TargetMode="External"/><Relationship Id="rId2778" Type="http://schemas.openxmlformats.org/officeDocument/2006/relationships/hyperlink" Target="mailto:esperanzaparati1@hotmail.com" TargetMode="External"/><Relationship Id="rId1448" Type="http://schemas.openxmlformats.org/officeDocument/2006/relationships/hyperlink" Target="mailto:isabelmeyer@cox.net" TargetMode="External"/><Relationship Id="rId2779" Type="http://schemas.openxmlformats.org/officeDocument/2006/relationships/hyperlink" Target="mailto:abuelosapoyo.fundacionmaria@gmail.com" TargetMode="External"/><Relationship Id="rId1449" Type="http://schemas.openxmlformats.org/officeDocument/2006/relationships/hyperlink" Target="mailto:isabelmeyer@cox.net" TargetMode="External"/><Relationship Id="rId619" Type="http://schemas.openxmlformats.org/officeDocument/2006/relationships/hyperlink" Target="https://hipgive.org/wp-content/uploads/2017/09/406720170917_154357.jpg" TargetMode="External"/><Relationship Id="rId618" Type="http://schemas.openxmlformats.org/officeDocument/2006/relationships/hyperlink" Target="mailto:preparafamilia.proyectos@gmail.com" TargetMode="External"/><Relationship Id="rId613" Type="http://schemas.openxmlformats.org/officeDocument/2006/relationships/hyperlink" Target="mailto:a.ayala@spectra.cl" TargetMode="External"/><Relationship Id="rId612" Type="http://schemas.openxmlformats.org/officeDocument/2006/relationships/hyperlink" Target="mailto:lis.r_cv@hotmail.com" TargetMode="External"/><Relationship Id="rId611" Type="http://schemas.openxmlformats.org/officeDocument/2006/relationships/hyperlink" Target="mailto:lis.r_cv@hotmail.com" TargetMode="External"/><Relationship Id="rId610" Type="http://schemas.openxmlformats.org/officeDocument/2006/relationships/hyperlink" Target="mailto:Galoflores@gmail.com" TargetMode="External"/><Relationship Id="rId617" Type="http://schemas.openxmlformats.org/officeDocument/2006/relationships/hyperlink" Target="mailto:preparafamilia.proyectos@gmail.com" TargetMode="External"/><Relationship Id="rId616" Type="http://schemas.openxmlformats.org/officeDocument/2006/relationships/hyperlink" Target="mailto:anapaula@reeducamexico.org" TargetMode="External"/><Relationship Id="rId615" Type="http://schemas.openxmlformats.org/officeDocument/2006/relationships/hyperlink" Target="mailto:anapaula@reeducamexico.org" TargetMode="External"/><Relationship Id="rId614" Type="http://schemas.openxmlformats.org/officeDocument/2006/relationships/hyperlink" Target="mailto:a.ayala@spectra.cl" TargetMode="External"/><Relationship Id="rId2770" Type="http://schemas.openxmlformats.org/officeDocument/2006/relationships/hyperlink" Target="mailto:sabina@cf.org.mx" TargetMode="External"/><Relationship Id="rId1440" Type="http://schemas.openxmlformats.org/officeDocument/2006/relationships/hyperlink" Target="mailto:mariposa153@yahoo.com.mx" TargetMode="External"/><Relationship Id="rId2771" Type="http://schemas.openxmlformats.org/officeDocument/2006/relationships/hyperlink" Target="mailto:lunacrearte@hotmail.es" TargetMode="External"/><Relationship Id="rId1441" Type="http://schemas.openxmlformats.org/officeDocument/2006/relationships/hyperlink" Target="mailto:mariposa153@gmail.com" TargetMode="External"/><Relationship Id="rId2772" Type="http://schemas.openxmlformats.org/officeDocument/2006/relationships/hyperlink" Target="mailto:lunacrearte@hotmail.es" TargetMode="External"/><Relationship Id="rId1442" Type="http://schemas.openxmlformats.org/officeDocument/2006/relationships/hyperlink" Target="mailto:mariposa153@gmail.com" TargetMode="External"/><Relationship Id="rId2773" Type="http://schemas.openxmlformats.org/officeDocument/2006/relationships/hyperlink" Target="mailto:y.beltran@feyalegria.org.sv" TargetMode="External"/><Relationship Id="rId1443" Type="http://schemas.openxmlformats.org/officeDocument/2006/relationships/hyperlink" Target="https://hipgive.org/wp-content/uploads/2017/02/DSCN5465.JPG" TargetMode="External"/><Relationship Id="rId2774" Type="http://schemas.openxmlformats.org/officeDocument/2006/relationships/hyperlink" Target="mailto:y.beltran@feyalegria.org.sv" TargetMode="External"/><Relationship Id="rId1477" Type="http://schemas.openxmlformats.org/officeDocument/2006/relationships/hyperlink" Target="mailto:mafeciam@gmail.com" TargetMode="External"/><Relationship Id="rId2324" Type="http://schemas.openxmlformats.org/officeDocument/2006/relationships/hyperlink" Target="mailto:changeyourcoin@gmail.com" TargetMode="External"/><Relationship Id="rId1478" Type="http://schemas.openxmlformats.org/officeDocument/2006/relationships/hyperlink" Target="https://hipgive.org/wp-content/uploads/2018/01/INTEGRANTES-CONSEJO-DIRECTIVO.docx" TargetMode="External"/><Relationship Id="rId2325" Type="http://schemas.openxmlformats.org/officeDocument/2006/relationships/hyperlink" Target="mailto:changeyourcoin@gmail.com" TargetMode="External"/><Relationship Id="rId1479" Type="http://schemas.openxmlformats.org/officeDocument/2006/relationships/hyperlink" Target="https://hipgive.org/wp-content/uploads/2018/01/ActaConstitutiva15572.pdf" TargetMode="External"/><Relationship Id="rId2326" Type="http://schemas.openxmlformats.org/officeDocument/2006/relationships/hyperlink" Target="mailto:cesar_malave@hotmail.com" TargetMode="External"/><Relationship Id="rId2327" Type="http://schemas.openxmlformats.org/officeDocument/2006/relationships/hyperlink" Target="mailto:cesar_malave@hotmail.com" TargetMode="External"/><Relationship Id="rId2328" Type="http://schemas.openxmlformats.org/officeDocument/2006/relationships/hyperlink" Target="mailto:cesar_malave@hotmail.com" TargetMode="External"/><Relationship Id="rId2329" Type="http://schemas.openxmlformats.org/officeDocument/2006/relationships/hyperlink" Target="mailto:jvalverde@ywcalawrence.org" TargetMode="External"/><Relationship Id="rId646" Type="http://schemas.openxmlformats.org/officeDocument/2006/relationships/hyperlink" Target="mailto:info@ziomo.com" TargetMode="External"/><Relationship Id="rId645" Type="http://schemas.openxmlformats.org/officeDocument/2006/relationships/hyperlink" Target="mailto:info@ziomo.com" TargetMode="External"/><Relationship Id="rId644" Type="http://schemas.openxmlformats.org/officeDocument/2006/relationships/hyperlink" Target="mailto:Kitita062@gmail.com" TargetMode="External"/><Relationship Id="rId643" Type="http://schemas.openxmlformats.org/officeDocument/2006/relationships/hyperlink" Target="mailto:Kitita062@gmail.com" TargetMode="External"/><Relationship Id="rId649" Type="http://schemas.openxmlformats.org/officeDocument/2006/relationships/hyperlink" Target="https://hipgive.org/wp-content/uploads/2017/02/Irvine-Fdn-Logo.jpg" TargetMode="External"/><Relationship Id="rId648" Type="http://schemas.openxmlformats.org/officeDocument/2006/relationships/hyperlink" Target="https://hipgive.org/wp-content/uploads/2016/12/wp_focus_dic_2016.sql" TargetMode="External"/><Relationship Id="rId647" Type="http://schemas.openxmlformats.org/officeDocument/2006/relationships/hyperlink" Target="https://hipgive.org/wp-content/uploads/2017/03/8501ASACVoluntarios-1.png" TargetMode="External"/><Relationship Id="rId1470" Type="http://schemas.openxmlformats.org/officeDocument/2006/relationships/hyperlink" Target="mailto:Coralia132@hotmail.com" TargetMode="External"/><Relationship Id="rId1471" Type="http://schemas.openxmlformats.org/officeDocument/2006/relationships/hyperlink" Target="https://hipgive.org/wp-content/uploads/2017/01/15494055_10210447769206813_2025912098_n.jpg" TargetMode="External"/><Relationship Id="rId1472" Type="http://schemas.openxmlformats.org/officeDocument/2006/relationships/hyperlink" Target="mailto:mirna.navascorea@gmail.com" TargetMode="External"/><Relationship Id="rId642" Type="http://schemas.openxmlformats.org/officeDocument/2006/relationships/hyperlink" Target="mailto:direccion@ciamslp.com" TargetMode="External"/><Relationship Id="rId1473" Type="http://schemas.openxmlformats.org/officeDocument/2006/relationships/hyperlink" Target="mailto:mirna.navascorea@gmail.com" TargetMode="External"/><Relationship Id="rId2320" Type="http://schemas.openxmlformats.org/officeDocument/2006/relationships/hyperlink" Target="https://hipgive.org/wp-content/uploads/2017/07/Autorizaci%C3%B3n-Deducible-de-impuestos.1.pdf" TargetMode="External"/><Relationship Id="rId641" Type="http://schemas.openxmlformats.org/officeDocument/2006/relationships/hyperlink" Target="mailto:direccion@ciamslp.com" TargetMode="External"/><Relationship Id="rId1474" Type="http://schemas.openxmlformats.org/officeDocument/2006/relationships/hyperlink" Target="mailto:mirna.navascorea@gmail.com" TargetMode="External"/><Relationship Id="rId2321" Type="http://schemas.openxmlformats.org/officeDocument/2006/relationships/hyperlink" Target="https://hipgive.org/wp-content/uploads/2017/10/ESTADO-DE-RESULTADOS-INTEGRAL-AL-31-DE-AGOSTO-DE-2017-1.pdf" TargetMode="External"/><Relationship Id="rId640" Type="http://schemas.openxmlformats.org/officeDocument/2006/relationships/hyperlink" Target="mailto:direccion@ciamslp.comTel" TargetMode="External"/><Relationship Id="rId1475" Type="http://schemas.openxmlformats.org/officeDocument/2006/relationships/hyperlink" Target="https://hipgive.org/wp-content/uploads/2017/11/ActaConstitutiva15572-1.pdf" TargetMode="External"/><Relationship Id="rId2322" Type="http://schemas.openxmlformats.org/officeDocument/2006/relationships/hyperlink" Target="https://hipgive.org/wp-content/uploads/2017/10/BALANCE-AL-31-DE-AGOSTO-DE-2017.pdf" TargetMode="External"/><Relationship Id="rId1476" Type="http://schemas.openxmlformats.org/officeDocument/2006/relationships/hyperlink" Target="mailto:mafeciam@gmail.com" TargetMode="External"/><Relationship Id="rId2323" Type="http://schemas.openxmlformats.org/officeDocument/2006/relationships/hyperlink" Target="http://changeyourcoin.com" TargetMode="External"/><Relationship Id="rId1466" Type="http://schemas.openxmlformats.org/officeDocument/2006/relationships/hyperlink" Target="mailto:decoratuparedcomve@gmail.com" TargetMode="External"/><Relationship Id="rId2313" Type="http://schemas.openxmlformats.org/officeDocument/2006/relationships/hyperlink" Target="mailto:daguinag@yahoo.com" TargetMode="External"/><Relationship Id="rId1467" Type="http://schemas.openxmlformats.org/officeDocument/2006/relationships/hyperlink" Target="mailto:decoratuparedcomve@gmail.com" TargetMode="External"/><Relationship Id="rId2314" Type="http://schemas.openxmlformats.org/officeDocument/2006/relationships/hyperlink" Target="https://www.facebook.com/Con-Amor-Venceras" TargetMode="External"/><Relationship Id="rId1468" Type="http://schemas.openxmlformats.org/officeDocument/2006/relationships/hyperlink" Target="mailto:decoratuparedcomve@gmail.com" TargetMode="External"/><Relationship Id="rId2315" Type="http://schemas.openxmlformats.org/officeDocument/2006/relationships/hyperlink" Target="https://www.facebook.com/Con-Amor-Venceras" TargetMode="External"/><Relationship Id="rId1469" Type="http://schemas.openxmlformats.org/officeDocument/2006/relationships/hyperlink" Target="mailto:Coralia132@hotmail.com" TargetMode="External"/><Relationship Id="rId2316" Type="http://schemas.openxmlformats.org/officeDocument/2006/relationships/hyperlink" Target="https://www.youtube.com/watch?v=3sfp9oPnYaY&amp;" TargetMode="External"/><Relationship Id="rId2317" Type="http://schemas.openxmlformats.org/officeDocument/2006/relationships/hyperlink" Target="mailto:daguinag@yahoo.com" TargetMode="External"/><Relationship Id="rId2318" Type="http://schemas.openxmlformats.org/officeDocument/2006/relationships/hyperlink" Target="mailto:daguinag@yahoo.com" TargetMode="External"/><Relationship Id="rId2319" Type="http://schemas.openxmlformats.org/officeDocument/2006/relationships/hyperlink" Target="https://hipgive.org/wp-content/uploads/2017/07/ORGANIGRAMA-MUJER-M%C3%89XICO.pdf" TargetMode="External"/><Relationship Id="rId635" Type="http://schemas.openxmlformats.org/officeDocument/2006/relationships/hyperlink" Target="https://hipgive.org/wp-content/uploads/2018/01/ESTA.-FINAN.-SCHOOLS-FUTURE-2016.pdf" TargetMode="External"/><Relationship Id="rId634" Type="http://schemas.openxmlformats.org/officeDocument/2006/relationships/hyperlink" Target="https://hipgive.org/wp-content/uploads/2018/01/RESOLUCI%C3%93N-INSCRIPCI%C3%93N-Y-PODER-INSCRITO-SCHOOLS.pdf" TargetMode="External"/><Relationship Id="rId633" Type="http://schemas.openxmlformats.org/officeDocument/2006/relationships/hyperlink" Target="https://hipgive.org/wp-content/uploads/2018/01/Junta-Directiva-2017-2018.pdf" TargetMode="External"/><Relationship Id="rId632" Type="http://schemas.openxmlformats.org/officeDocument/2006/relationships/hyperlink" Target="mailto:luis@schoolsforthefuture.org" TargetMode="External"/><Relationship Id="rId639" Type="http://schemas.openxmlformats.org/officeDocument/2006/relationships/hyperlink" Target="mailto:direccion@ciamslp.com" TargetMode="External"/><Relationship Id="rId638" Type="http://schemas.openxmlformats.org/officeDocument/2006/relationships/hyperlink" Target="mailto:direccion@ciamslp.com" TargetMode="External"/><Relationship Id="rId637" Type="http://schemas.openxmlformats.org/officeDocument/2006/relationships/hyperlink" Target="https://hipgive.org/wp-content/uploads/2017/07/ConstitutiveAct_3pages.png" TargetMode="External"/><Relationship Id="rId636" Type="http://schemas.openxmlformats.org/officeDocument/2006/relationships/hyperlink" Target="https://hipgive.org/wp-content/uploads/2018/01/BUDGET-2017.pdf" TargetMode="External"/><Relationship Id="rId1460" Type="http://schemas.openxmlformats.org/officeDocument/2006/relationships/hyperlink" Target="https://hipgive.org/wp-content/uploads/2019/02/Buget-2018.pdf" TargetMode="External"/><Relationship Id="rId1461" Type="http://schemas.openxmlformats.org/officeDocument/2006/relationships/hyperlink" Target="mailto:cristhianvillanueva13@gmail.com" TargetMode="External"/><Relationship Id="rId631" Type="http://schemas.openxmlformats.org/officeDocument/2006/relationships/hyperlink" Target="mailto:luis@schoolsforthefuture.org" TargetMode="External"/><Relationship Id="rId1462" Type="http://schemas.openxmlformats.org/officeDocument/2006/relationships/hyperlink" Target="mailto:cristhianvillanueva13@gmail.com" TargetMode="External"/><Relationship Id="rId630" Type="http://schemas.openxmlformats.org/officeDocument/2006/relationships/hyperlink" Target="mailto:luis@schoolsforthefuture.org" TargetMode="External"/><Relationship Id="rId1463" Type="http://schemas.openxmlformats.org/officeDocument/2006/relationships/hyperlink" Target="mailto:Cristhianvillanueva13@gmail.com" TargetMode="External"/><Relationship Id="rId2310" Type="http://schemas.openxmlformats.org/officeDocument/2006/relationships/hyperlink" Target="mailto:GUILLERMOMARCIA64@GMAIL.COM" TargetMode="External"/><Relationship Id="rId1464" Type="http://schemas.openxmlformats.org/officeDocument/2006/relationships/hyperlink" Target="mailto:Cristhianvillanueva13@gmail.com" TargetMode="External"/><Relationship Id="rId2311" Type="http://schemas.openxmlformats.org/officeDocument/2006/relationships/hyperlink" Target="mailto:GUILLERMOMARCIA64@GMAIL.COM" TargetMode="External"/><Relationship Id="rId1465" Type="http://schemas.openxmlformats.org/officeDocument/2006/relationships/hyperlink" Target="https://hipgive.org/wp-content/uploads/2017/10/7054Screenshot_20171026-152538.png" TargetMode="External"/><Relationship Id="rId2312" Type="http://schemas.openxmlformats.org/officeDocument/2006/relationships/hyperlink" Target="https://hipgive.org/wp-content/uploads/2017/07/SAT(RFC)-FMPYSM.pdf" TargetMode="External"/><Relationship Id="rId1411" Type="http://schemas.openxmlformats.org/officeDocument/2006/relationships/hyperlink" Target="mailto:j.leonard@newsettlement.org" TargetMode="External"/><Relationship Id="rId1895" Type="http://schemas.openxmlformats.org/officeDocument/2006/relationships/hyperlink" Target="mailto:luismarcelovp@gmail.com" TargetMode="External"/><Relationship Id="rId2742" Type="http://schemas.openxmlformats.org/officeDocument/2006/relationships/hyperlink" Target="http://www.foca.org.mx" TargetMode="External"/><Relationship Id="rId1412" Type="http://schemas.openxmlformats.org/officeDocument/2006/relationships/hyperlink" Target="mailto:j.leonard@newsettlement.org" TargetMode="External"/><Relationship Id="rId1896" Type="http://schemas.openxmlformats.org/officeDocument/2006/relationships/hyperlink" Target="mailto:luismarcelovp@gmail.com" TargetMode="External"/><Relationship Id="rId2743" Type="http://schemas.openxmlformats.org/officeDocument/2006/relationships/hyperlink" Target="http://www.foca.org.mx" TargetMode="External"/><Relationship Id="rId1413" Type="http://schemas.openxmlformats.org/officeDocument/2006/relationships/hyperlink" Target="mailto:mariadejesus.rojas@caaarem.mx" TargetMode="External"/><Relationship Id="rId1897" Type="http://schemas.openxmlformats.org/officeDocument/2006/relationships/hyperlink" Target="mailto:enlace.betty@gmail.com" TargetMode="External"/><Relationship Id="rId2744" Type="http://schemas.openxmlformats.org/officeDocument/2006/relationships/hyperlink" Target="https://vimeo.com/230699858" TargetMode="External"/><Relationship Id="rId1414" Type="http://schemas.openxmlformats.org/officeDocument/2006/relationships/hyperlink" Target="mailto:admin@eastbaysanctuary.org" TargetMode="External"/><Relationship Id="rId1898" Type="http://schemas.openxmlformats.org/officeDocument/2006/relationships/hyperlink" Target="https://hipgive.org/wp-content/uploads/2017/02/Enlace-de-Familias-Board-Members.docx" TargetMode="External"/><Relationship Id="rId2745" Type="http://schemas.openxmlformats.org/officeDocument/2006/relationships/hyperlink" Target="mailto:damian.carolina@gmail.com" TargetMode="External"/><Relationship Id="rId1415" Type="http://schemas.openxmlformats.org/officeDocument/2006/relationships/hyperlink" Target="https://hipgive.org/wp-content/uploads/2017/01/Board-of-Directors-EBSC_July2015.pdf" TargetMode="External"/><Relationship Id="rId1899" Type="http://schemas.openxmlformats.org/officeDocument/2006/relationships/hyperlink" Target="https://hipgive.org/wp-content/uploads/2017/04/Enlace-de-Familias-501c3-tax-exempt-form.pdf" TargetMode="External"/><Relationship Id="rId2746" Type="http://schemas.openxmlformats.org/officeDocument/2006/relationships/hyperlink" Target="mailto:damian.carolina@gmail.com" TargetMode="External"/><Relationship Id="rId1416" Type="http://schemas.openxmlformats.org/officeDocument/2006/relationships/hyperlink" Target="https://hipgive.org/wp-content/uploads/2017/01/501c3-letter-EBSC_July2015-1.pdf" TargetMode="External"/><Relationship Id="rId2747" Type="http://schemas.openxmlformats.org/officeDocument/2006/relationships/hyperlink" Target="mailto:ebugg@chs-adphila.org" TargetMode="External"/><Relationship Id="rId1417" Type="http://schemas.openxmlformats.org/officeDocument/2006/relationships/hyperlink" Target="https://hipgive.org/wp-content/uploads/2017/01/EBSC-2014-Form-990.pdf" TargetMode="External"/><Relationship Id="rId2748" Type="http://schemas.openxmlformats.org/officeDocument/2006/relationships/hyperlink" Target="mailto:ebugg@chs-adphila.org" TargetMode="External"/><Relationship Id="rId1418" Type="http://schemas.openxmlformats.org/officeDocument/2006/relationships/hyperlink" Target="https://hipgive.org/wp-content/uploads/2017/01/EBSC-Detail-Organization-Budget_2016_05Feb2016.pdf" TargetMode="External"/><Relationship Id="rId2749" Type="http://schemas.openxmlformats.org/officeDocument/2006/relationships/hyperlink" Target="mailto:gheymann@hispaniccoalition.org" TargetMode="External"/><Relationship Id="rId1419" Type="http://schemas.openxmlformats.org/officeDocument/2006/relationships/hyperlink" Target="https://hipgive.org/wp-content/uploads/2017/11/IRS-2017-501-c-3-letter.pdf" TargetMode="External"/><Relationship Id="rId1890" Type="http://schemas.openxmlformats.org/officeDocument/2006/relationships/hyperlink" Target="mailto:davidluque17@hotmail.com" TargetMode="External"/><Relationship Id="rId1891" Type="http://schemas.openxmlformats.org/officeDocument/2006/relationships/hyperlink" Target="mailto:nellydelardila@gmail.com" TargetMode="External"/><Relationship Id="rId1892" Type="http://schemas.openxmlformats.org/officeDocument/2006/relationships/hyperlink" Target="mailto:nellydelardila@gmail.com" TargetMode="External"/><Relationship Id="rId1893" Type="http://schemas.openxmlformats.org/officeDocument/2006/relationships/hyperlink" Target="mailto:info@pasionyarteflamenco.org" TargetMode="External"/><Relationship Id="rId2740" Type="http://schemas.openxmlformats.org/officeDocument/2006/relationships/hyperlink" Target="https://hipgive.org/wp-content/uploads/2017/08/carta-constitutiva-foca.jpg" TargetMode="External"/><Relationship Id="rId1410" Type="http://schemas.openxmlformats.org/officeDocument/2006/relationships/hyperlink" Target="mailto:ddaymor@gmail.com" TargetMode="External"/><Relationship Id="rId1894" Type="http://schemas.openxmlformats.org/officeDocument/2006/relationships/hyperlink" Target="mailto:info@pasionyarteflamenco.org" TargetMode="External"/><Relationship Id="rId2741" Type="http://schemas.openxmlformats.org/officeDocument/2006/relationships/hyperlink" Target="mailto:comunicacion@foca.org.mx" TargetMode="External"/><Relationship Id="rId1400" Type="http://schemas.openxmlformats.org/officeDocument/2006/relationships/hyperlink" Target="https://hipgive.org/wp-content/uploads/2017/11/OCH-IRS-exemption-letter.pdf" TargetMode="External"/><Relationship Id="rId1884" Type="http://schemas.openxmlformats.org/officeDocument/2006/relationships/hyperlink" Target="mailto:Osneymary@gmail.com" TargetMode="External"/><Relationship Id="rId2731" Type="http://schemas.openxmlformats.org/officeDocument/2006/relationships/hyperlink" Target="mailto:info@payachay.org" TargetMode="External"/><Relationship Id="rId1401" Type="http://schemas.openxmlformats.org/officeDocument/2006/relationships/hyperlink" Target="mailto:tami@onecommonheart.org" TargetMode="External"/><Relationship Id="rId1885" Type="http://schemas.openxmlformats.org/officeDocument/2006/relationships/hyperlink" Target="mailto:obuntufundacion@gmail.com" TargetMode="External"/><Relationship Id="rId2732" Type="http://schemas.openxmlformats.org/officeDocument/2006/relationships/hyperlink" Target="mailto:info@payachay.org" TargetMode="External"/><Relationship Id="rId1402" Type="http://schemas.openxmlformats.org/officeDocument/2006/relationships/hyperlink" Target="mailto:soamba.panama@gmail.com" TargetMode="External"/><Relationship Id="rId1886" Type="http://schemas.openxmlformats.org/officeDocument/2006/relationships/hyperlink" Target="mailto:obuntufundacion@gmail.com" TargetMode="External"/><Relationship Id="rId2733" Type="http://schemas.openxmlformats.org/officeDocument/2006/relationships/hyperlink" Target="https://hipgive.org/wp-content/uploads/2018/11/Testimonio.pdf" TargetMode="External"/><Relationship Id="rId1403" Type="http://schemas.openxmlformats.org/officeDocument/2006/relationships/hyperlink" Target="mailto:soamba.panama@gmail.com" TargetMode="External"/><Relationship Id="rId1887" Type="http://schemas.openxmlformats.org/officeDocument/2006/relationships/hyperlink" Target="mailto:jorge@familiatqlm.org" TargetMode="External"/><Relationship Id="rId2734" Type="http://schemas.openxmlformats.org/officeDocument/2006/relationships/hyperlink" Target="mailto:avelsa@hotmail.com" TargetMode="External"/><Relationship Id="rId1404" Type="http://schemas.openxmlformats.org/officeDocument/2006/relationships/hyperlink" Target="https://hipgive.org/wp-content/uploads/2017/11/OCH-Board-Members.docx" TargetMode="External"/><Relationship Id="rId1888" Type="http://schemas.openxmlformats.org/officeDocument/2006/relationships/hyperlink" Target="mailto:jorge@familiatqlm.org" TargetMode="External"/><Relationship Id="rId2735" Type="http://schemas.openxmlformats.org/officeDocument/2006/relationships/hyperlink" Target="mailto:avelsa@hotmail.com" TargetMode="External"/><Relationship Id="rId1405" Type="http://schemas.openxmlformats.org/officeDocument/2006/relationships/hyperlink" Target="https://hipgive.org/wp-content/uploads/2017/11/2016-990-form.png" TargetMode="External"/><Relationship Id="rId1889" Type="http://schemas.openxmlformats.org/officeDocument/2006/relationships/hyperlink" Target="mailto:davidluque17@hotmail.com" TargetMode="External"/><Relationship Id="rId2736" Type="http://schemas.openxmlformats.org/officeDocument/2006/relationships/hyperlink" Target="https://hipgive.org/wp-content/uploads/2017/03/LA-VIDA-UNA-SINFONIA-GENERAL.docx" TargetMode="External"/><Relationship Id="rId1406" Type="http://schemas.openxmlformats.org/officeDocument/2006/relationships/hyperlink" Target="https://hipgive.org/wp-content/uploads/2017/11/OCH-Operating-Budget-2017.docx" TargetMode="External"/><Relationship Id="rId2737" Type="http://schemas.openxmlformats.org/officeDocument/2006/relationships/hyperlink" Target="mailto:juancbedoyagiraldo@gmail.com" TargetMode="External"/><Relationship Id="rId1407" Type="http://schemas.openxmlformats.org/officeDocument/2006/relationships/hyperlink" Target="https://hipgive.org/wp-content/uploads/2017/11/ACTA-CONSTITUTIVA-13938-VIDA----INDEPENDIENTE.pdf" TargetMode="External"/><Relationship Id="rId2738" Type="http://schemas.openxmlformats.org/officeDocument/2006/relationships/hyperlink" Target="mailto:juancbedoyagiraldo@gmail.com" TargetMode="External"/><Relationship Id="rId1408" Type="http://schemas.openxmlformats.org/officeDocument/2006/relationships/hyperlink" Target="mailto:ddaymor@gmail.com" TargetMode="External"/><Relationship Id="rId2739" Type="http://schemas.openxmlformats.org/officeDocument/2006/relationships/hyperlink" Target="mailto:juancbedoyagiraldo@gmail.com" TargetMode="External"/><Relationship Id="rId1409" Type="http://schemas.openxmlformats.org/officeDocument/2006/relationships/hyperlink" Target="mailto:ddaymor@gmail.com" TargetMode="External"/><Relationship Id="rId1880" Type="http://schemas.openxmlformats.org/officeDocument/2006/relationships/hyperlink" Target="https://hipgive.org/wp-content/uploads/2018/01/AJUCLAM-CREDENCIAL-.pdf" TargetMode="External"/><Relationship Id="rId1881" Type="http://schemas.openxmlformats.org/officeDocument/2006/relationships/hyperlink" Target="https://hipgive.org/wp-content/uploads/2018/01/inscripcion-.pdf" TargetMode="External"/><Relationship Id="rId1882" Type="http://schemas.openxmlformats.org/officeDocument/2006/relationships/hyperlink" Target="mailto:Osneymary@gmail.com" TargetMode="External"/><Relationship Id="rId1883" Type="http://schemas.openxmlformats.org/officeDocument/2006/relationships/hyperlink" Target="mailto:Osneymary@gmail.com" TargetMode="External"/><Relationship Id="rId2730" Type="http://schemas.openxmlformats.org/officeDocument/2006/relationships/hyperlink" Target="mailto:canalvoluntariostv@gmail.com" TargetMode="External"/><Relationship Id="rId1433" Type="http://schemas.openxmlformats.org/officeDocument/2006/relationships/hyperlink" Target="https://hipgive.org/wp-content/uploads/2017/01/4-ECH-IRS-990-FY2014-2015-pg-1.pdf" TargetMode="External"/><Relationship Id="rId2764" Type="http://schemas.openxmlformats.org/officeDocument/2006/relationships/hyperlink" Target="https://hipgive.org/wp-content/uploads/2018/01/Anexo-donataria-autorizada-2017-9-DE-ENERO.pdf" TargetMode="External"/><Relationship Id="rId1434" Type="http://schemas.openxmlformats.org/officeDocument/2006/relationships/hyperlink" Target="https://hipgive.org/wp-content/uploads/2017/01/2-ECH-FY2016-2017-Board-Approved-Budget.pdf" TargetMode="External"/><Relationship Id="rId2765" Type="http://schemas.openxmlformats.org/officeDocument/2006/relationships/hyperlink" Target="https://hipgive.org/wp-content/uploads/2018/01/2016-Estados-Financ-auditados.-Ingles.pdf" TargetMode="External"/><Relationship Id="rId1435" Type="http://schemas.openxmlformats.org/officeDocument/2006/relationships/hyperlink" Target="mailto:kkhandekar@hrionline.org" TargetMode="External"/><Relationship Id="rId2766" Type="http://schemas.openxmlformats.org/officeDocument/2006/relationships/hyperlink" Target="https://hipgive.org/wp-content/uploads/2018/01/PRESUPUESTO-ANUAL-2018.pdf" TargetMode="External"/><Relationship Id="rId1436" Type="http://schemas.openxmlformats.org/officeDocument/2006/relationships/hyperlink" Target="mailto:kkhandekar@hrionline.org" TargetMode="External"/><Relationship Id="rId2767" Type="http://schemas.openxmlformats.org/officeDocument/2006/relationships/hyperlink" Target="mailto:semillasdenuevacreacion@gmail.com" TargetMode="External"/><Relationship Id="rId1437" Type="http://schemas.openxmlformats.org/officeDocument/2006/relationships/hyperlink" Target="mailto:development@esperanza.us" TargetMode="External"/><Relationship Id="rId2768" Type="http://schemas.openxmlformats.org/officeDocument/2006/relationships/hyperlink" Target="mailto:semillasdenuevacreacion@gmail.com" TargetMode="External"/><Relationship Id="rId1438" Type="http://schemas.openxmlformats.org/officeDocument/2006/relationships/hyperlink" Target="mailto:development@esperanza.us" TargetMode="External"/><Relationship Id="rId2769" Type="http://schemas.openxmlformats.org/officeDocument/2006/relationships/hyperlink" Target="mailto:sabina@cf.org.mx" TargetMode="External"/><Relationship Id="rId1439" Type="http://schemas.openxmlformats.org/officeDocument/2006/relationships/hyperlink" Target="mailto:mariposa153@yahoo.com.mx" TargetMode="External"/><Relationship Id="rId609" Type="http://schemas.openxmlformats.org/officeDocument/2006/relationships/hyperlink" Target="mailto:Galoflores@gmail.com" TargetMode="External"/><Relationship Id="rId608" Type="http://schemas.openxmlformats.org/officeDocument/2006/relationships/hyperlink" Target="mailto:Pikolazz@gmail.com" TargetMode="External"/><Relationship Id="rId607" Type="http://schemas.openxmlformats.org/officeDocument/2006/relationships/hyperlink" Target="mailto:Pikolazz@gmail.com" TargetMode="External"/><Relationship Id="rId602" Type="http://schemas.openxmlformats.org/officeDocument/2006/relationships/hyperlink" Target="mailto:eerm@live.com.mx" TargetMode="External"/><Relationship Id="rId601" Type="http://schemas.openxmlformats.org/officeDocument/2006/relationships/hyperlink" Target="mailto:eerm@live.com.mx" TargetMode="External"/><Relationship Id="rId600" Type="http://schemas.openxmlformats.org/officeDocument/2006/relationships/hyperlink" Target="mailto:gattokatt@gmail.com" TargetMode="External"/><Relationship Id="rId606" Type="http://schemas.openxmlformats.org/officeDocument/2006/relationships/hyperlink" Target="mailto:asomcafamoc@gmail.com" TargetMode="External"/><Relationship Id="rId605" Type="http://schemas.openxmlformats.org/officeDocument/2006/relationships/hyperlink" Target="mailto:asomcafamoc@gmail.com" TargetMode="External"/><Relationship Id="rId604" Type="http://schemas.openxmlformats.org/officeDocument/2006/relationships/hyperlink" Target="mailto:asomcafamoc@gmail.com" TargetMode="External"/><Relationship Id="rId603" Type="http://schemas.openxmlformats.org/officeDocument/2006/relationships/hyperlink" Target="mailto:asomcafamoc@gmail.com" TargetMode="External"/><Relationship Id="rId2760" Type="http://schemas.openxmlformats.org/officeDocument/2006/relationships/hyperlink" Target="http://www.lashormigascomunidad.org" TargetMode="External"/><Relationship Id="rId1430" Type="http://schemas.openxmlformats.org/officeDocument/2006/relationships/hyperlink" Target="mailto:fduque@elcentronc.org" TargetMode="External"/><Relationship Id="rId2761" Type="http://schemas.openxmlformats.org/officeDocument/2006/relationships/hyperlink" Target="mailto:linabels@yahoo.com.mx" TargetMode="External"/><Relationship Id="rId1431" Type="http://schemas.openxmlformats.org/officeDocument/2006/relationships/hyperlink" Target="https://hipgive.org/wp-content/uploads/2017/01/3-ECH-2016-2017-Board-of-Directors-1.pdf" TargetMode="External"/><Relationship Id="rId2762" Type="http://schemas.openxmlformats.org/officeDocument/2006/relationships/hyperlink" Target="mailto:linabels@yahoo.com.mx" TargetMode="External"/><Relationship Id="rId1432" Type="http://schemas.openxmlformats.org/officeDocument/2006/relationships/hyperlink" Target="https://hipgive.org/wp-content/uploads/2017/01/1-ECH-501c3-Verification-Letter-1.pdf" TargetMode="External"/><Relationship Id="rId2763" Type="http://schemas.openxmlformats.org/officeDocument/2006/relationships/hyperlink" Target="https://hipgive.org/wp-content/uploads/2018/01/CONSEJO-DIRECTIVO-PROTOCOLIZADO--2017.pdf" TargetMode="External"/><Relationship Id="rId1422" Type="http://schemas.openxmlformats.org/officeDocument/2006/relationships/hyperlink" Target="mailto:fduque@elcentronc.org" TargetMode="External"/><Relationship Id="rId2753" Type="http://schemas.openxmlformats.org/officeDocument/2006/relationships/hyperlink" Target="mailto:closet.sorjuana@gmail.com" TargetMode="External"/><Relationship Id="rId1423" Type="http://schemas.openxmlformats.org/officeDocument/2006/relationships/hyperlink" Target="https://hipgive.org/wp-content/uploads/2017/01/3-ECH-2016-2017-Board-of-Directors-1.pdf" TargetMode="External"/><Relationship Id="rId2754" Type="http://schemas.openxmlformats.org/officeDocument/2006/relationships/hyperlink" Target="mailto:closet.sorjuana@gmail.com" TargetMode="External"/><Relationship Id="rId1424" Type="http://schemas.openxmlformats.org/officeDocument/2006/relationships/hyperlink" Target="https://hipgive.org/wp-content/uploads/2017/01/1-ECH-501c3-Verification-Letter-1.pdf" TargetMode="External"/><Relationship Id="rId2755" Type="http://schemas.openxmlformats.org/officeDocument/2006/relationships/hyperlink" Target="mailto:gabbyetirado@gmail.com" TargetMode="External"/><Relationship Id="rId1425" Type="http://schemas.openxmlformats.org/officeDocument/2006/relationships/hyperlink" Target="https://hipgive.org/wp-content/uploads/2017/01/4-ECH-IRS-990-FY2014-2015-pg-1.pdf" TargetMode="External"/><Relationship Id="rId2756" Type="http://schemas.openxmlformats.org/officeDocument/2006/relationships/hyperlink" Target="mailto:gabbyetirado@gmail.com" TargetMode="External"/><Relationship Id="rId1426" Type="http://schemas.openxmlformats.org/officeDocument/2006/relationships/hyperlink" Target="https://hipgive.org/wp-content/uploads/2017/01/2-ECH-FY2016-2017-Board-Approved-Budget.pdf" TargetMode="External"/><Relationship Id="rId2757" Type="http://schemas.openxmlformats.org/officeDocument/2006/relationships/hyperlink" Target="https://hipgive.org/wp-content/uploads/2017/11/Acta-constitutiva-1a-Parte---reducida.pdf" TargetMode="External"/><Relationship Id="rId1427" Type="http://schemas.openxmlformats.org/officeDocument/2006/relationships/hyperlink" Target="https://hipgive.org/wp-content/uploads/2017/11/IRS-2017-02132017172811.pdf" TargetMode="External"/><Relationship Id="rId2758" Type="http://schemas.openxmlformats.org/officeDocument/2006/relationships/hyperlink" Target="mailto:linabels@yahoo.com.mx" TargetMode="External"/><Relationship Id="rId1428" Type="http://schemas.openxmlformats.org/officeDocument/2006/relationships/hyperlink" Target="mailto:fduque@elcentronc.org" TargetMode="External"/><Relationship Id="rId2759" Type="http://schemas.openxmlformats.org/officeDocument/2006/relationships/hyperlink" Target="http://www.lashormigascomunidad.org" TargetMode="External"/><Relationship Id="rId1429" Type="http://schemas.openxmlformats.org/officeDocument/2006/relationships/hyperlink" Target="mailto:fduque@elcentronc.org" TargetMode="External"/><Relationship Id="rId2750" Type="http://schemas.openxmlformats.org/officeDocument/2006/relationships/hyperlink" Target="mailto:gheymann@hispaniccoalition.org" TargetMode="External"/><Relationship Id="rId1420" Type="http://schemas.openxmlformats.org/officeDocument/2006/relationships/hyperlink" Target="mailto:fduque@elcentronc.org" TargetMode="External"/><Relationship Id="rId2751" Type="http://schemas.openxmlformats.org/officeDocument/2006/relationships/hyperlink" Target="mailto:feltincnyc@gmail.com" TargetMode="External"/><Relationship Id="rId1421" Type="http://schemas.openxmlformats.org/officeDocument/2006/relationships/hyperlink" Target="mailto:fduque@elcentronc.org" TargetMode="External"/><Relationship Id="rId2752" Type="http://schemas.openxmlformats.org/officeDocument/2006/relationships/hyperlink" Target="mailto:feltincnyc@gmail.com" TargetMode="External"/><Relationship Id="rId1059" Type="http://schemas.openxmlformats.org/officeDocument/2006/relationships/hyperlink" Target="mailto:sonylemus.94@hotmail.com" TargetMode="External"/><Relationship Id="rId228" Type="http://schemas.openxmlformats.org/officeDocument/2006/relationships/hyperlink" Target="mailto:dennismarquez13@gmail.com" TargetMode="External"/><Relationship Id="rId227" Type="http://schemas.openxmlformats.org/officeDocument/2006/relationships/hyperlink" Target="mailto:dennismarquez13@gmail.com" TargetMode="External"/><Relationship Id="rId226" Type="http://schemas.openxmlformats.org/officeDocument/2006/relationships/hyperlink" Target="mailto:dennismarquez13@gmail.com" TargetMode="External"/><Relationship Id="rId225" Type="http://schemas.openxmlformats.org/officeDocument/2006/relationships/hyperlink" Target="mailto:dennismarquez13@gmail.com" TargetMode="External"/><Relationship Id="rId2380" Type="http://schemas.openxmlformats.org/officeDocument/2006/relationships/hyperlink" Target="https://hipgive.org/wp-content/uploads/2017/11/Constituci%C3%B3n-de-Asociaci%C3%B3n.pdf" TargetMode="External"/><Relationship Id="rId229" Type="http://schemas.openxmlformats.org/officeDocument/2006/relationships/hyperlink" Target="mailto:dennismarquez13@gmail.com" TargetMode="External"/><Relationship Id="rId1050" Type="http://schemas.openxmlformats.org/officeDocument/2006/relationships/hyperlink" Target="mailto:hernansaraceni@hotmail.com.ar" TargetMode="External"/><Relationship Id="rId2381" Type="http://schemas.openxmlformats.org/officeDocument/2006/relationships/hyperlink" Target="mailto:romeo@worldpossible.org" TargetMode="External"/><Relationship Id="rId220" Type="http://schemas.openxmlformats.org/officeDocument/2006/relationships/hyperlink" Target="mailto:existenciaonline@gmail.com" TargetMode="External"/><Relationship Id="rId1051" Type="http://schemas.openxmlformats.org/officeDocument/2006/relationships/hyperlink" Target="mailto:hernansaraceni@hotmail.com.ar" TargetMode="External"/><Relationship Id="rId2382" Type="http://schemas.openxmlformats.org/officeDocument/2006/relationships/hyperlink" Target="http://worldpossible.org" TargetMode="External"/><Relationship Id="rId1052" Type="http://schemas.openxmlformats.org/officeDocument/2006/relationships/hyperlink" Target="mailto:Nannabaudelaire@hotmail.com" TargetMode="External"/><Relationship Id="rId2383" Type="http://schemas.openxmlformats.org/officeDocument/2006/relationships/hyperlink" Target="http://worldpossible.org" TargetMode="External"/><Relationship Id="rId1053" Type="http://schemas.openxmlformats.org/officeDocument/2006/relationships/hyperlink" Target="mailto:Nannabaudelaire@hotmail.com" TargetMode="External"/><Relationship Id="rId2384" Type="http://schemas.openxmlformats.org/officeDocument/2006/relationships/hyperlink" Target="mailto:romeo@worldpossible.org" TargetMode="External"/><Relationship Id="rId1054" Type="http://schemas.openxmlformats.org/officeDocument/2006/relationships/hyperlink" Target="mailto:mentemocional@hotmail.com" TargetMode="External"/><Relationship Id="rId2385" Type="http://schemas.openxmlformats.org/officeDocument/2006/relationships/hyperlink" Target="mailto:romeo@worldpossible.org" TargetMode="External"/><Relationship Id="rId224" Type="http://schemas.openxmlformats.org/officeDocument/2006/relationships/hyperlink" Target="mailto:existenciaonline@gmail.com" TargetMode="External"/><Relationship Id="rId1055" Type="http://schemas.openxmlformats.org/officeDocument/2006/relationships/hyperlink" Target="mailto:mentemocional@hotmail.com" TargetMode="External"/><Relationship Id="rId2386" Type="http://schemas.openxmlformats.org/officeDocument/2006/relationships/hyperlink" Target="mailto:jorgecole@gmail.com" TargetMode="External"/><Relationship Id="rId223" Type="http://schemas.openxmlformats.org/officeDocument/2006/relationships/hyperlink" Target="mailto:existenciaonline@gmail.com" TargetMode="External"/><Relationship Id="rId1056" Type="http://schemas.openxmlformats.org/officeDocument/2006/relationships/hyperlink" Target="mailto:dolores@mazarte.org" TargetMode="External"/><Relationship Id="rId2387" Type="http://schemas.openxmlformats.org/officeDocument/2006/relationships/hyperlink" Target="mailto:jorgecole@gmail.com" TargetMode="External"/><Relationship Id="rId222" Type="http://schemas.openxmlformats.org/officeDocument/2006/relationships/hyperlink" Target="mailto:existenciaonline@gmail.com" TargetMode="External"/><Relationship Id="rId1057" Type="http://schemas.openxmlformats.org/officeDocument/2006/relationships/hyperlink" Target="mailto:dolores@mazarte.org" TargetMode="External"/><Relationship Id="rId2388" Type="http://schemas.openxmlformats.org/officeDocument/2006/relationships/hyperlink" Target="mailto:jschneider@clinicacolorado.org" TargetMode="External"/><Relationship Id="rId221" Type="http://schemas.openxmlformats.org/officeDocument/2006/relationships/hyperlink" Target="mailto:existenciaonline@gmail.com" TargetMode="External"/><Relationship Id="rId1058" Type="http://schemas.openxmlformats.org/officeDocument/2006/relationships/hyperlink" Target="mailto:sonylemus.94@hotmail.com" TargetMode="External"/><Relationship Id="rId2389" Type="http://schemas.openxmlformats.org/officeDocument/2006/relationships/hyperlink" Target="mailto:ana@gendes.org.mx" TargetMode="External"/><Relationship Id="rId1048" Type="http://schemas.openxmlformats.org/officeDocument/2006/relationships/hyperlink" Target="mailto:fiorellapaulillo@gmail.com" TargetMode="External"/><Relationship Id="rId2379" Type="http://schemas.openxmlformats.org/officeDocument/2006/relationships/hyperlink" Target="mailto:mclammoglia@hotmail.com" TargetMode="External"/><Relationship Id="rId1049" Type="http://schemas.openxmlformats.org/officeDocument/2006/relationships/hyperlink" Target="mailto:fiorellapaulillo@gmail.com" TargetMode="External"/><Relationship Id="rId217" Type="http://schemas.openxmlformats.org/officeDocument/2006/relationships/hyperlink" Target="https://hipgive.org/wp-content/uploads/2017/03/Total-Budget---FGK.xlsx" TargetMode="External"/><Relationship Id="rId216" Type="http://schemas.openxmlformats.org/officeDocument/2006/relationships/hyperlink" Target="https://hipgive.org/wp-content/uploads/2017/03/" TargetMode="External"/><Relationship Id="rId215" Type="http://schemas.openxmlformats.org/officeDocument/2006/relationships/hyperlink" Target="mailto:claudia.chacon@fundaciongloriakriete.org" TargetMode="External"/><Relationship Id="rId699" Type="http://schemas.openxmlformats.org/officeDocument/2006/relationships/hyperlink" Target="https://hipgive.org/wp-content/uploads/2017/06/6788Untitled-design.png" TargetMode="External"/><Relationship Id="rId214" Type="http://schemas.openxmlformats.org/officeDocument/2006/relationships/hyperlink" Target="mailto:claudia.chacon@fundaciongloriakriete.org" TargetMode="External"/><Relationship Id="rId698" Type="http://schemas.openxmlformats.org/officeDocument/2006/relationships/hyperlink" Target="https://hipgive.org/wp-content/uploads/2017/06/Untitled-design.png" TargetMode="External"/><Relationship Id="rId219" Type="http://schemas.openxmlformats.org/officeDocument/2006/relationships/hyperlink" Target="mailto:existenciaonline@gmail.com" TargetMode="External"/><Relationship Id="rId218" Type="http://schemas.openxmlformats.org/officeDocument/2006/relationships/hyperlink" Target="http://propuestalaboral.com" TargetMode="External"/><Relationship Id="rId2370" Type="http://schemas.openxmlformats.org/officeDocument/2006/relationships/hyperlink" Target="mailto:jvillanueva@cabrilloedc.org" TargetMode="External"/><Relationship Id="rId693" Type="http://schemas.openxmlformats.org/officeDocument/2006/relationships/hyperlink" Target="https://hipgive.org/wp-content/uploads/2018/02/2145EstadosFinancierosCECAF2016.pdf" TargetMode="External"/><Relationship Id="rId1040" Type="http://schemas.openxmlformats.org/officeDocument/2006/relationships/hyperlink" Target="mailto:dleon2406@gmail.com" TargetMode="External"/><Relationship Id="rId2371" Type="http://schemas.openxmlformats.org/officeDocument/2006/relationships/hyperlink" Target="mailto:ahoffman@cabrilloedc.org" TargetMode="External"/><Relationship Id="rId692" Type="http://schemas.openxmlformats.org/officeDocument/2006/relationships/hyperlink" Target="https://hipgive.org/wp-content/uploads/2018/02/EstadosFinancierosCECAF2016.pdf" TargetMode="External"/><Relationship Id="rId1041" Type="http://schemas.openxmlformats.org/officeDocument/2006/relationships/hyperlink" Target="mailto:dleon2406@gmail.com" TargetMode="External"/><Relationship Id="rId2372" Type="http://schemas.openxmlformats.org/officeDocument/2006/relationships/hyperlink" Target="mailto:ahoffman@cabrilloedc.org" TargetMode="External"/><Relationship Id="rId691" Type="http://schemas.openxmlformats.org/officeDocument/2006/relationships/hyperlink" Target="https://hipgive.org/wp-content/uploads/2018/02/FUNDACION-HOLCIM-MEXICO-constancia-fiscal.pdf" TargetMode="External"/><Relationship Id="rId1042" Type="http://schemas.openxmlformats.org/officeDocument/2006/relationships/hyperlink" Target="https://hipgive.org/wp-content/uploads/2017/12/cuerpo-humano-conexion-.jpg" TargetMode="External"/><Relationship Id="rId2373" Type="http://schemas.openxmlformats.org/officeDocument/2006/relationships/hyperlink" Target="mailto:elissagross@hotmail.com" TargetMode="External"/><Relationship Id="rId690" Type="http://schemas.openxmlformats.org/officeDocument/2006/relationships/hyperlink" Target="https://hipgive.org/wp-content/uploads/2018/02/Lista-de-miembros-Junta-directiva.pdf" TargetMode="External"/><Relationship Id="rId1043" Type="http://schemas.openxmlformats.org/officeDocument/2006/relationships/hyperlink" Target="mailto:andresarcemontero11@gmail.com" TargetMode="External"/><Relationship Id="rId2374" Type="http://schemas.openxmlformats.org/officeDocument/2006/relationships/hyperlink" Target="mailto:elissagross@hotmail.com" TargetMode="External"/><Relationship Id="rId213" Type="http://schemas.openxmlformats.org/officeDocument/2006/relationships/hyperlink" Target="https://vimeo.com/210690616" TargetMode="External"/><Relationship Id="rId697" Type="http://schemas.openxmlformats.org/officeDocument/2006/relationships/hyperlink" Target="mailto:andrea@hiponline.org" TargetMode="External"/><Relationship Id="rId1044" Type="http://schemas.openxmlformats.org/officeDocument/2006/relationships/hyperlink" Target="mailto:andresarcemontero11@gmail.com" TargetMode="External"/><Relationship Id="rId2375" Type="http://schemas.openxmlformats.org/officeDocument/2006/relationships/hyperlink" Target="mailto:Mariaerik13@hotmail.com" TargetMode="External"/><Relationship Id="rId212" Type="http://schemas.openxmlformats.org/officeDocument/2006/relationships/hyperlink" Target="mailto:Claudia.chacon@fundaciongloriakriete.org" TargetMode="External"/><Relationship Id="rId696" Type="http://schemas.openxmlformats.org/officeDocument/2006/relationships/hyperlink" Target="mailto:andrea@hiponline.org" TargetMode="External"/><Relationship Id="rId1045" Type="http://schemas.openxmlformats.org/officeDocument/2006/relationships/hyperlink" Target="mailto:andresarcemontero11@gmail.com" TargetMode="External"/><Relationship Id="rId2376" Type="http://schemas.openxmlformats.org/officeDocument/2006/relationships/hyperlink" Target="mailto:mariaerik13@hotmail.com" TargetMode="External"/><Relationship Id="rId211" Type="http://schemas.openxmlformats.org/officeDocument/2006/relationships/hyperlink" Target="https://hipgive.org/wp-content/uploads/2017/03/7958ESTATUTOS-FGK-DIARIO-OFICIAL.pdf" TargetMode="External"/><Relationship Id="rId695" Type="http://schemas.openxmlformats.org/officeDocument/2006/relationships/hyperlink" Target="mailto:andrea@hiponline.org" TargetMode="External"/><Relationship Id="rId1046" Type="http://schemas.openxmlformats.org/officeDocument/2006/relationships/hyperlink" Target="mailto:andresarcemontero11@gmail.com" TargetMode="External"/><Relationship Id="rId2377" Type="http://schemas.openxmlformats.org/officeDocument/2006/relationships/hyperlink" Target="mailto:mariaerik13@hotmail.com" TargetMode="External"/><Relationship Id="rId210" Type="http://schemas.openxmlformats.org/officeDocument/2006/relationships/hyperlink" Target="mailto:fundexport@gmail.com" TargetMode="External"/><Relationship Id="rId694" Type="http://schemas.openxmlformats.org/officeDocument/2006/relationships/hyperlink" Target="https://hipgive.org/wp-content/uploads/2017/11/9970Donate_%E2%80%93_HIPGive-TIPHIP.png" TargetMode="External"/><Relationship Id="rId1047" Type="http://schemas.openxmlformats.org/officeDocument/2006/relationships/hyperlink" Target="mailto:andresarcemontero11@gmail.com" TargetMode="External"/><Relationship Id="rId2378" Type="http://schemas.openxmlformats.org/officeDocument/2006/relationships/hyperlink" Target="mailto:mclammoglia@hotmail.com" TargetMode="External"/><Relationship Id="rId249" Type="http://schemas.openxmlformats.org/officeDocument/2006/relationships/hyperlink" Target="mailto:tierrayvalleparalosninos@gmail.com" TargetMode="External"/><Relationship Id="rId248" Type="http://schemas.openxmlformats.org/officeDocument/2006/relationships/hyperlink" Target="mailto:tierrayvalleparalosninos@gmail.com" TargetMode="External"/><Relationship Id="rId247" Type="http://schemas.openxmlformats.org/officeDocument/2006/relationships/hyperlink" Target="https://hipgive.org/wp-content/uploads/2017/06/Donaciones-despues.png" TargetMode="External"/><Relationship Id="rId1070" Type="http://schemas.openxmlformats.org/officeDocument/2006/relationships/hyperlink" Target="mailto:movimientolidia8@yahoo.es" TargetMode="External"/><Relationship Id="rId1071" Type="http://schemas.openxmlformats.org/officeDocument/2006/relationships/hyperlink" Target="mailto:movimientolidia8@yahoo.es" TargetMode="External"/><Relationship Id="rId1072" Type="http://schemas.openxmlformats.org/officeDocument/2006/relationships/hyperlink" Target="mailto:anakrizmerc1725@gmail.com" TargetMode="External"/><Relationship Id="rId242" Type="http://schemas.openxmlformats.org/officeDocument/2006/relationships/hyperlink" Target="mailto:info@ziomo.com" TargetMode="External"/><Relationship Id="rId1073" Type="http://schemas.openxmlformats.org/officeDocument/2006/relationships/hyperlink" Target="mailto:anakrizmerc1725@gmail.com" TargetMode="External"/><Relationship Id="rId241" Type="http://schemas.openxmlformats.org/officeDocument/2006/relationships/hyperlink" Target="mailto:info@ziomo.com" TargetMode="External"/><Relationship Id="rId1074" Type="http://schemas.openxmlformats.org/officeDocument/2006/relationships/hyperlink" Target="https://hipgive.org/wp-content/uploads/2017/11/Acta-constitutiva-2347.pdf" TargetMode="External"/><Relationship Id="rId240" Type="http://schemas.openxmlformats.org/officeDocument/2006/relationships/hyperlink" Target="mailto:andadreu@ziomo.com" TargetMode="External"/><Relationship Id="rId1075" Type="http://schemas.openxmlformats.org/officeDocument/2006/relationships/hyperlink" Target="mailto:direccion@casa-amiga.org.mx" TargetMode="External"/><Relationship Id="rId1076" Type="http://schemas.openxmlformats.org/officeDocument/2006/relationships/hyperlink" Target="https://youtu.be/35k2mZH34UM" TargetMode="External"/><Relationship Id="rId246" Type="http://schemas.openxmlformats.org/officeDocument/2006/relationships/hyperlink" Target="https://hipgive.org/wp-content/uploads/2017/03/1810Contextos.jpeg" TargetMode="External"/><Relationship Id="rId1077" Type="http://schemas.openxmlformats.org/officeDocument/2006/relationships/hyperlink" Target="mailto:casamigac@gmail.com" TargetMode="External"/><Relationship Id="rId245" Type="http://schemas.openxmlformats.org/officeDocument/2006/relationships/hyperlink" Target="https://hipgive.org/wp-content/uploads/2017/02/Irvine-Fdn-Logo.jpg" TargetMode="External"/><Relationship Id="rId1078" Type="http://schemas.openxmlformats.org/officeDocument/2006/relationships/hyperlink" Target="mailto:casamigac@gmail.com" TargetMode="External"/><Relationship Id="rId244" Type="http://schemas.openxmlformats.org/officeDocument/2006/relationships/hyperlink" Target="https://hipgive.org/wp-content/uploads/2016/12/wp_focus_dic_2016.sql" TargetMode="External"/><Relationship Id="rId1079" Type="http://schemas.openxmlformats.org/officeDocument/2006/relationships/hyperlink" Target="https://hipgive.org/wp-content/uploads/2018/02/CASA-AMIGA-DIRECTORIO-CONSEJO-DIRECTIVO.pdf" TargetMode="External"/><Relationship Id="rId243" Type="http://schemas.openxmlformats.org/officeDocument/2006/relationships/hyperlink" Target="https://hipgive.org/wp-content/uploads/2017/03/8501ASACVoluntarios-1.png" TargetMode="External"/><Relationship Id="rId239" Type="http://schemas.openxmlformats.org/officeDocument/2006/relationships/hyperlink" Target="mailto:procuracion@construyendosonrisas.org" TargetMode="External"/><Relationship Id="rId238" Type="http://schemas.openxmlformats.org/officeDocument/2006/relationships/hyperlink" Target="mailto:procuracion@construyendosonrisas.org" TargetMode="External"/><Relationship Id="rId237" Type="http://schemas.openxmlformats.org/officeDocument/2006/relationships/hyperlink" Target="mailto:procuracion@construyendosonrisas.org" TargetMode="External"/><Relationship Id="rId236" Type="http://schemas.openxmlformats.org/officeDocument/2006/relationships/hyperlink" Target="https://hipgive.org/wp-content/uploads/2017/04/1981Acta-Constitutiva.pdf" TargetMode="External"/><Relationship Id="rId2390" Type="http://schemas.openxmlformats.org/officeDocument/2006/relationships/hyperlink" Target="mailto:ana@gendes.org.mx" TargetMode="External"/><Relationship Id="rId1060" Type="http://schemas.openxmlformats.org/officeDocument/2006/relationships/hyperlink" Target="mailto:sonylemus.94@hotmail.com" TargetMode="External"/><Relationship Id="rId2391" Type="http://schemas.openxmlformats.org/officeDocument/2006/relationships/hyperlink" Target="https://hipgive.org/wp-content/uploads/2017/12/GENDES_TrusteesConstactDetails_2017.pdf" TargetMode="External"/><Relationship Id="rId1061" Type="http://schemas.openxmlformats.org/officeDocument/2006/relationships/hyperlink" Target="mailto:sonylemus.94@hotmail.com" TargetMode="External"/><Relationship Id="rId2392" Type="http://schemas.openxmlformats.org/officeDocument/2006/relationships/hyperlink" Target="https://hipgive.org/wp-content/uploads/2017/12/CLUNI-GENDES,-A.C..pdf" TargetMode="External"/><Relationship Id="rId231" Type="http://schemas.openxmlformats.org/officeDocument/2006/relationships/hyperlink" Target="https://hipgive.org/wp-content/uploads/2017/11/Personeria-Juridica-CMJ_pj.1.jpg" TargetMode="External"/><Relationship Id="rId1062" Type="http://schemas.openxmlformats.org/officeDocument/2006/relationships/hyperlink" Target="mailto:encuentro@imase.org.mx" TargetMode="External"/><Relationship Id="rId2393" Type="http://schemas.openxmlformats.org/officeDocument/2006/relationships/hyperlink" Target="https://hipgive.org/wp-content/uploads/2017/12/GEN080603TP9-2016.pdf" TargetMode="External"/><Relationship Id="rId230" Type="http://schemas.openxmlformats.org/officeDocument/2006/relationships/hyperlink" Target="mailto:dennismarquez13@gmail.com" TargetMode="External"/><Relationship Id="rId1063" Type="http://schemas.openxmlformats.org/officeDocument/2006/relationships/hyperlink" Target="mailto:encuentro@imase.org.mx" TargetMode="External"/><Relationship Id="rId2394" Type="http://schemas.openxmlformats.org/officeDocument/2006/relationships/hyperlink" Target="https://hipgive.org/wp-content/uploads/2017/12/PROY-FINANCIERA-ENERO-DICIEMBRE-2017.xlsx" TargetMode="External"/><Relationship Id="rId1064" Type="http://schemas.openxmlformats.org/officeDocument/2006/relationships/hyperlink" Target="mailto:encuentro@imase.org.mx" TargetMode="External"/><Relationship Id="rId2395" Type="http://schemas.openxmlformats.org/officeDocument/2006/relationships/hyperlink" Target="mailto:luisminiello1@gmail.com" TargetMode="External"/><Relationship Id="rId1065" Type="http://schemas.openxmlformats.org/officeDocument/2006/relationships/hyperlink" Target="mailto:encuentro@imase.org.mx" TargetMode="External"/><Relationship Id="rId2396" Type="http://schemas.openxmlformats.org/officeDocument/2006/relationships/hyperlink" Target="mailto:luisminiello1@gmail.com" TargetMode="External"/><Relationship Id="rId235" Type="http://schemas.openxmlformats.org/officeDocument/2006/relationships/hyperlink" Target="mailto:jasarf2003@yahoo.com" TargetMode="External"/><Relationship Id="rId1066" Type="http://schemas.openxmlformats.org/officeDocument/2006/relationships/hyperlink" Target="https://hipgive.org/wp-content/uploads/2017/11/Acuerdo-de-Cooperacion-fcam---2017.docx" TargetMode="External"/><Relationship Id="rId2397" Type="http://schemas.openxmlformats.org/officeDocument/2006/relationships/hyperlink" Target="http://comencemos.org" TargetMode="External"/><Relationship Id="rId234" Type="http://schemas.openxmlformats.org/officeDocument/2006/relationships/hyperlink" Target="mailto:jasarf2003@yahoo.com" TargetMode="External"/><Relationship Id="rId1067" Type="http://schemas.openxmlformats.org/officeDocument/2006/relationships/hyperlink" Target="mailto:movimientolidia8@yahoo.com" TargetMode="External"/><Relationship Id="rId2398" Type="http://schemas.openxmlformats.org/officeDocument/2006/relationships/hyperlink" Target="https://hipgive.org/wp-content/uploads/2017/01/15555773_1822296004711222_1345942923_n.jpg" TargetMode="External"/><Relationship Id="rId233" Type="http://schemas.openxmlformats.org/officeDocument/2006/relationships/hyperlink" Target="https://www.youtube.com/watch?v=XLypGKT4hmc&amp;" TargetMode="External"/><Relationship Id="rId1068" Type="http://schemas.openxmlformats.org/officeDocument/2006/relationships/hyperlink" Target="mailto:movimientolidia8@yahoo.es" TargetMode="External"/><Relationship Id="rId2399" Type="http://schemas.openxmlformats.org/officeDocument/2006/relationships/hyperlink" Target="mailto:estrada.rene@comencemos.org" TargetMode="External"/><Relationship Id="rId232" Type="http://schemas.openxmlformats.org/officeDocument/2006/relationships/hyperlink" Target="mailto:jasarf2003@yahoo.com" TargetMode="External"/><Relationship Id="rId1069" Type="http://schemas.openxmlformats.org/officeDocument/2006/relationships/hyperlink" Target="mailto:movimientolidia8@yahoo.es" TargetMode="External"/><Relationship Id="rId1015" Type="http://schemas.openxmlformats.org/officeDocument/2006/relationships/hyperlink" Target="https://hipgive.org/wp-content/uploads/2017/11/IRS-notification-to-CODR.pdf" TargetMode="External"/><Relationship Id="rId1499" Type="http://schemas.openxmlformats.org/officeDocument/2006/relationships/hyperlink" Target="mailto:ajimenez@hub170.com" TargetMode="External"/><Relationship Id="rId2346" Type="http://schemas.openxmlformats.org/officeDocument/2006/relationships/hyperlink" Target="https://hipgive.org/wp-content/uploads/2017/01/Homies-Unidos-Board-of-Directors.pdf" TargetMode="External"/><Relationship Id="rId1016" Type="http://schemas.openxmlformats.org/officeDocument/2006/relationships/hyperlink" Target="mailto:hardy@mycodr.org" TargetMode="External"/><Relationship Id="rId2347" Type="http://schemas.openxmlformats.org/officeDocument/2006/relationships/hyperlink" Target="https://hipgive.org/wp-content/uploads/2017/01/Homies-Unidos-Tax-Exempt.pdf" TargetMode="External"/><Relationship Id="rId1017" Type="http://schemas.openxmlformats.org/officeDocument/2006/relationships/hyperlink" Target="mailto:info@mycodr.org" TargetMode="External"/><Relationship Id="rId2348" Type="http://schemas.openxmlformats.org/officeDocument/2006/relationships/hyperlink" Target="https://hipgive.org/wp-content/uploads/2017/01/Homies-Unidos-Tax-Exempt.pdf" TargetMode="External"/><Relationship Id="rId1018" Type="http://schemas.openxmlformats.org/officeDocument/2006/relationships/hyperlink" Target="mailto:info@mycodr.org" TargetMode="External"/><Relationship Id="rId2349" Type="http://schemas.openxmlformats.org/officeDocument/2006/relationships/hyperlink" Target="https://hipgive.org/wp-content/uploads/2017/01/Homies-Unidos-990-2013.pdf" TargetMode="External"/><Relationship Id="rId1019" Type="http://schemas.openxmlformats.org/officeDocument/2006/relationships/hyperlink" Target="mailto:fp.yo.yo@hotmail.com" TargetMode="External"/><Relationship Id="rId668" Type="http://schemas.openxmlformats.org/officeDocument/2006/relationships/hyperlink" Target="https://hipgive.org/wp-content/uploads/2017/10/501c3.pdf" TargetMode="External"/><Relationship Id="rId667" Type="http://schemas.openxmlformats.org/officeDocument/2006/relationships/hyperlink" Target="mailto:javier.leon@qolpharma.com" TargetMode="External"/><Relationship Id="rId666" Type="http://schemas.openxmlformats.org/officeDocument/2006/relationships/hyperlink" Target="mailto:javier.leon@qolpharma.com" TargetMode="External"/><Relationship Id="rId665" Type="http://schemas.openxmlformats.org/officeDocument/2006/relationships/hyperlink" Target="mailto:javier.leon@qolpharma.com" TargetMode="External"/><Relationship Id="rId669" Type="http://schemas.openxmlformats.org/officeDocument/2006/relationships/hyperlink" Target="mailto:contabilidad@proyectomatria.org" TargetMode="External"/><Relationship Id="rId1490" Type="http://schemas.openxmlformats.org/officeDocument/2006/relationships/hyperlink" Target="https://hipgive.org/wp-content/uploads/2017/09/170831-Z-AH923-007C.JPG" TargetMode="External"/><Relationship Id="rId660" Type="http://schemas.openxmlformats.org/officeDocument/2006/relationships/hyperlink" Target="https://hipgive.org/wp-content/uploads/2018/01/CONSEJO-DIRECTIVO-PROTOCOLIZADO--2017.pdf" TargetMode="External"/><Relationship Id="rId1491" Type="http://schemas.openxmlformats.org/officeDocument/2006/relationships/hyperlink" Target="mailto:andrea@hiponline.org" TargetMode="External"/><Relationship Id="rId1492" Type="http://schemas.openxmlformats.org/officeDocument/2006/relationships/hyperlink" Target="mailto:andrea@hiponline.org" TargetMode="External"/><Relationship Id="rId1493" Type="http://schemas.openxmlformats.org/officeDocument/2006/relationships/hyperlink" Target="mailto:andrea@hiponline.org" TargetMode="External"/><Relationship Id="rId2340" Type="http://schemas.openxmlformats.org/officeDocument/2006/relationships/hyperlink" Target="mailto:sauldeguatemala@yahoo.com" TargetMode="External"/><Relationship Id="rId1010" Type="http://schemas.openxmlformats.org/officeDocument/2006/relationships/hyperlink" Target="mailto:csobolik@nmilc.org" TargetMode="External"/><Relationship Id="rId1494" Type="http://schemas.openxmlformats.org/officeDocument/2006/relationships/hyperlink" Target="https://hipgive.org/wp-content/uploads/2017/06/Untitled-design.png" TargetMode="External"/><Relationship Id="rId2341" Type="http://schemas.openxmlformats.org/officeDocument/2006/relationships/hyperlink" Target="https://hipgive.org/wp-content/uploads/2017/07/Tax-Exempt.pdf" TargetMode="External"/><Relationship Id="rId664" Type="http://schemas.openxmlformats.org/officeDocument/2006/relationships/hyperlink" Target="https://hipgive.org/wp-content/uploads/2017/04/RNPDIGITAL-6492317-2017.pdf" TargetMode="External"/><Relationship Id="rId1011" Type="http://schemas.openxmlformats.org/officeDocument/2006/relationships/hyperlink" Target="https://hipgive.org/wp-content/uploads/2017/01/List-Center-Board-of-Directors-2014-06-30.doc" TargetMode="External"/><Relationship Id="rId1495" Type="http://schemas.openxmlformats.org/officeDocument/2006/relationships/hyperlink" Target="https://hipgive.org/wp-content/uploads/2017/06/6788Untitled-design.png" TargetMode="External"/><Relationship Id="rId2342" Type="http://schemas.openxmlformats.org/officeDocument/2006/relationships/hyperlink" Target="mailto:mportillo@homiesunidos.org" TargetMode="External"/><Relationship Id="rId663" Type="http://schemas.openxmlformats.org/officeDocument/2006/relationships/hyperlink" Target="https://hipgive.org/wp-content/uploads/2018/01/PRESUPUESTO-ANUAL-2018.pdf" TargetMode="External"/><Relationship Id="rId1012" Type="http://schemas.openxmlformats.org/officeDocument/2006/relationships/hyperlink" Target="https://hipgive.org/wp-content/uploads/2017/01/IRS_501c3_-Determination-Letter-06_29_2013-1.pdf" TargetMode="External"/><Relationship Id="rId1496" Type="http://schemas.openxmlformats.org/officeDocument/2006/relationships/hyperlink" Target="https://hipgive.org/wp-content/uploads/2017/06/7983Untitled-design.png" TargetMode="External"/><Relationship Id="rId2343" Type="http://schemas.openxmlformats.org/officeDocument/2006/relationships/hyperlink" Target="https://www.youtube.com/watch?v=vkqPKWRmb3Q&amp;" TargetMode="External"/><Relationship Id="rId662" Type="http://schemas.openxmlformats.org/officeDocument/2006/relationships/hyperlink" Target="https://hipgive.org/wp-content/uploads/2018/01/2016-Estados-Financ-auditados.-Ingles.pdf" TargetMode="External"/><Relationship Id="rId1013" Type="http://schemas.openxmlformats.org/officeDocument/2006/relationships/hyperlink" Target="https://hipgive.org/wp-content/uploads/2017/01/2014-990s.pdf" TargetMode="External"/><Relationship Id="rId1497" Type="http://schemas.openxmlformats.org/officeDocument/2006/relationships/hyperlink" Target="https://hipgive.org/wp-content/uploads/2017/06/2868Untitled-design.png" TargetMode="External"/><Relationship Id="rId2344" Type="http://schemas.openxmlformats.org/officeDocument/2006/relationships/hyperlink" Target="mailto:asanchez@homiesunidos.org" TargetMode="External"/><Relationship Id="rId661" Type="http://schemas.openxmlformats.org/officeDocument/2006/relationships/hyperlink" Target="https://hipgive.org/wp-content/uploads/2018/01/Anexo-donataria-autorizada-2017-9-DE-ENERO.pdf" TargetMode="External"/><Relationship Id="rId1014" Type="http://schemas.openxmlformats.org/officeDocument/2006/relationships/hyperlink" Target="https://hipgive.org/wp-content/uploads/2017/01/2016-Budget.pdf" TargetMode="External"/><Relationship Id="rId1498" Type="http://schemas.openxmlformats.org/officeDocument/2006/relationships/hyperlink" Target="mailto:ajimenez@hub170.com" TargetMode="External"/><Relationship Id="rId2345" Type="http://schemas.openxmlformats.org/officeDocument/2006/relationships/hyperlink" Target="mailto:asanchez@homiesunidos.org" TargetMode="External"/><Relationship Id="rId1004" Type="http://schemas.openxmlformats.org/officeDocument/2006/relationships/hyperlink" Target="mailto:myrna@jamestownsf.org" TargetMode="External"/><Relationship Id="rId1488" Type="http://schemas.openxmlformats.org/officeDocument/2006/relationships/hyperlink" Target="https://hipgive.org/wp-content/uploads/2017/06/7983Untitled-design.png" TargetMode="External"/><Relationship Id="rId2335" Type="http://schemas.openxmlformats.org/officeDocument/2006/relationships/hyperlink" Target="mailto:isaacelenosaldivar@gmail.com" TargetMode="External"/><Relationship Id="rId1005" Type="http://schemas.openxmlformats.org/officeDocument/2006/relationships/hyperlink" Target="mailto:leonor@lckreators.com" TargetMode="External"/><Relationship Id="rId1489" Type="http://schemas.openxmlformats.org/officeDocument/2006/relationships/hyperlink" Target="https://hipgive.org/wp-content/uploads/2017/06/2868Untitled-design.png" TargetMode="External"/><Relationship Id="rId2336" Type="http://schemas.openxmlformats.org/officeDocument/2006/relationships/hyperlink" Target="mailto:isaacelenosaldivar@gmail.com" TargetMode="External"/><Relationship Id="rId1006" Type="http://schemas.openxmlformats.org/officeDocument/2006/relationships/hyperlink" Target="mailto:leonor@lckreators.com" TargetMode="External"/><Relationship Id="rId2337" Type="http://schemas.openxmlformats.org/officeDocument/2006/relationships/hyperlink" Target="mailto:sauldeguatemala@yahoo.com" TargetMode="External"/><Relationship Id="rId1007" Type="http://schemas.openxmlformats.org/officeDocument/2006/relationships/hyperlink" Target="https://hipgive.org/wp-content/uploads/2017/11/24-IRS-Determination-Letter-06_29_2013.pdf" TargetMode="External"/><Relationship Id="rId2338" Type="http://schemas.openxmlformats.org/officeDocument/2006/relationships/hyperlink" Target="mailto:sauldeguatemala@yahoo.com" TargetMode="External"/><Relationship Id="rId1008" Type="http://schemas.openxmlformats.org/officeDocument/2006/relationships/hyperlink" Target="mailto:sostrowski@nmilc.org" TargetMode="External"/><Relationship Id="rId2339" Type="http://schemas.openxmlformats.org/officeDocument/2006/relationships/hyperlink" Target="mailto:sauldeguatemala@yahoo.com" TargetMode="External"/><Relationship Id="rId1009" Type="http://schemas.openxmlformats.org/officeDocument/2006/relationships/hyperlink" Target="mailto:caranda@nmilc.org" TargetMode="External"/><Relationship Id="rId657" Type="http://schemas.openxmlformats.org/officeDocument/2006/relationships/hyperlink" Target="mailto:patriciabn_1974@hotmail.com" TargetMode="External"/><Relationship Id="rId656" Type="http://schemas.openxmlformats.org/officeDocument/2006/relationships/hyperlink" Target="mailto:patriciabn_1974@hotmail.com" TargetMode="External"/><Relationship Id="rId655" Type="http://schemas.openxmlformats.org/officeDocument/2006/relationships/hyperlink" Target="mailto:patriciabn_1974@hotmail.com" TargetMode="External"/><Relationship Id="rId654" Type="http://schemas.openxmlformats.org/officeDocument/2006/relationships/hyperlink" Target="https://hipgive.org/wp-content/uploads/2017/10/Icfes-Angela.doc" TargetMode="External"/><Relationship Id="rId659" Type="http://schemas.openxmlformats.org/officeDocument/2006/relationships/hyperlink" Target="mailto:linabels@yahoo.com.mx" TargetMode="External"/><Relationship Id="rId658" Type="http://schemas.openxmlformats.org/officeDocument/2006/relationships/hyperlink" Target="mailto:linabels@yahoo.com.mx" TargetMode="External"/><Relationship Id="rId1480" Type="http://schemas.openxmlformats.org/officeDocument/2006/relationships/hyperlink" Target="https://hipgive.org/wp-content/uploads/2018/01/EDOS.-FINANCIEROS-2016.pdf" TargetMode="External"/><Relationship Id="rId1481" Type="http://schemas.openxmlformats.org/officeDocument/2006/relationships/hyperlink" Target="https://hipgive.org/wp-content/uploads/2018/01/PRESUPUESTO-HIP.xlsx" TargetMode="External"/><Relationship Id="rId1482" Type="http://schemas.openxmlformats.org/officeDocument/2006/relationships/hyperlink" Target="https://hipgive.org/wp-content/uploads/2017/09/1504714665653.jpg" TargetMode="External"/><Relationship Id="rId1483" Type="http://schemas.openxmlformats.org/officeDocument/2006/relationships/hyperlink" Target="mailto:andrea@hiponline.org" TargetMode="External"/><Relationship Id="rId2330" Type="http://schemas.openxmlformats.org/officeDocument/2006/relationships/hyperlink" Target="mailto:jvalverde@ywcalawrence.org" TargetMode="External"/><Relationship Id="rId653" Type="http://schemas.openxmlformats.org/officeDocument/2006/relationships/hyperlink" Target="mailto:jads_15_1988@hotmail.com" TargetMode="External"/><Relationship Id="rId1000" Type="http://schemas.openxmlformats.org/officeDocument/2006/relationships/hyperlink" Target="mailto:GUILLERMOMARCIA64@GMAIL.COM" TargetMode="External"/><Relationship Id="rId1484" Type="http://schemas.openxmlformats.org/officeDocument/2006/relationships/hyperlink" Target="mailto:andrea@hiponline.org" TargetMode="External"/><Relationship Id="rId2331" Type="http://schemas.openxmlformats.org/officeDocument/2006/relationships/hyperlink" Target="mailto:bicaaicu@gmail.com" TargetMode="External"/><Relationship Id="rId652" Type="http://schemas.openxmlformats.org/officeDocument/2006/relationships/hyperlink" Target="mailto:jads_15_1988@hotmail.com" TargetMode="External"/><Relationship Id="rId1001" Type="http://schemas.openxmlformats.org/officeDocument/2006/relationships/hyperlink" Target="mailto:communications@nhmc.org" TargetMode="External"/><Relationship Id="rId1485" Type="http://schemas.openxmlformats.org/officeDocument/2006/relationships/hyperlink" Target="mailto:andrea@hiponline.org" TargetMode="External"/><Relationship Id="rId2332" Type="http://schemas.openxmlformats.org/officeDocument/2006/relationships/hyperlink" Target="mailto:bicaaicu@gmail.com" TargetMode="External"/><Relationship Id="rId651" Type="http://schemas.openxmlformats.org/officeDocument/2006/relationships/hyperlink" Target="https://hipgive.org/wp-content/uploads/2017/06/Donaciones-despues.png" TargetMode="External"/><Relationship Id="rId1002" Type="http://schemas.openxmlformats.org/officeDocument/2006/relationships/hyperlink" Target="mailto:sbaca@nhmc.org" TargetMode="External"/><Relationship Id="rId1486" Type="http://schemas.openxmlformats.org/officeDocument/2006/relationships/hyperlink" Target="https://hipgive.org/wp-content/uploads/2017/06/Untitled-design.png" TargetMode="External"/><Relationship Id="rId2333" Type="http://schemas.openxmlformats.org/officeDocument/2006/relationships/hyperlink" Target="mailto:centrodecirugiacesca@gmail.com" TargetMode="External"/><Relationship Id="rId650" Type="http://schemas.openxmlformats.org/officeDocument/2006/relationships/hyperlink" Target="https://hipgive.org/wp-content/uploads/2017/03/1810Contextos.jpeg" TargetMode="External"/><Relationship Id="rId1003" Type="http://schemas.openxmlformats.org/officeDocument/2006/relationships/hyperlink" Target="mailto:myrna@jamestownsf.org" TargetMode="External"/><Relationship Id="rId1487" Type="http://schemas.openxmlformats.org/officeDocument/2006/relationships/hyperlink" Target="https://hipgive.org/wp-content/uploads/2017/06/6788Untitled-design.png" TargetMode="External"/><Relationship Id="rId2334" Type="http://schemas.openxmlformats.org/officeDocument/2006/relationships/hyperlink" Target="mailto:centrodecirugiacesca@gmail.com" TargetMode="External"/><Relationship Id="rId1037" Type="http://schemas.openxmlformats.org/officeDocument/2006/relationships/hyperlink" Target="mailto:pcardona@glasswing.org" TargetMode="External"/><Relationship Id="rId2368" Type="http://schemas.openxmlformats.org/officeDocument/2006/relationships/hyperlink" Target="mailto:airbus71@hotmail.com" TargetMode="External"/><Relationship Id="rId1038" Type="http://schemas.openxmlformats.org/officeDocument/2006/relationships/hyperlink" Target="mailto:jaquino@glasswing.org" TargetMode="External"/><Relationship Id="rId2369" Type="http://schemas.openxmlformats.org/officeDocument/2006/relationships/hyperlink" Target="https://hipgive.org/wp-content/uploads/2017/11/IRS-501(c)(3)-status---CEDC-June-2016.pdf" TargetMode="External"/><Relationship Id="rId1039" Type="http://schemas.openxmlformats.org/officeDocument/2006/relationships/hyperlink" Target="mailto:jaquino@glasswing.org" TargetMode="External"/><Relationship Id="rId206" Type="http://schemas.openxmlformats.org/officeDocument/2006/relationships/hyperlink" Target="mailto:a.ayala@spectra.cl" TargetMode="External"/><Relationship Id="rId205" Type="http://schemas.openxmlformats.org/officeDocument/2006/relationships/hyperlink" Target="mailto:a.ayala@spectra.cl" TargetMode="External"/><Relationship Id="rId689" Type="http://schemas.openxmlformats.org/officeDocument/2006/relationships/hyperlink" Target="mailto:junueth@hiponline.org" TargetMode="External"/><Relationship Id="rId204" Type="http://schemas.openxmlformats.org/officeDocument/2006/relationships/hyperlink" Target="mailto:andyschgarcia@hotmail.com" TargetMode="External"/><Relationship Id="rId688" Type="http://schemas.openxmlformats.org/officeDocument/2006/relationships/hyperlink" Target="mailto:junueth@hiponline.org" TargetMode="External"/><Relationship Id="rId203" Type="http://schemas.openxmlformats.org/officeDocument/2006/relationships/hyperlink" Target="mailto:andyschgarcia@hotmail.com" TargetMode="External"/><Relationship Id="rId687" Type="http://schemas.openxmlformats.org/officeDocument/2006/relationships/hyperlink" Target="https://hipgive.org/wp-content/uploads/2017/06/2868Untitled-design.png" TargetMode="External"/><Relationship Id="rId209" Type="http://schemas.openxmlformats.org/officeDocument/2006/relationships/hyperlink" Target="mailto:fundexport@gmail.com" TargetMode="External"/><Relationship Id="rId208" Type="http://schemas.openxmlformats.org/officeDocument/2006/relationships/hyperlink" Target="mailto:a.ayala@spectra.cl" TargetMode="External"/><Relationship Id="rId207" Type="http://schemas.openxmlformats.org/officeDocument/2006/relationships/hyperlink" Target="mailto:a.ayala@spectra.cl" TargetMode="External"/><Relationship Id="rId682" Type="http://schemas.openxmlformats.org/officeDocument/2006/relationships/hyperlink" Target="mailto:andrea@hiponline.org" TargetMode="External"/><Relationship Id="rId2360" Type="http://schemas.openxmlformats.org/officeDocument/2006/relationships/hyperlink" Target="https://hipgive.org/wp-content/uploads/2017/10/RTU.pdf" TargetMode="External"/><Relationship Id="rId681" Type="http://schemas.openxmlformats.org/officeDocument/2006/relationships/hyperlink" Target="mailto:andrea@hiponline.org" TargetMode="External"/><Relationship Id="rId1030" Type="http://schemas.openxmlformats.org/officeDocument/2006/relationships/hyperlink" Target="mailto:Nannabaudelaire@hotmail.com" TargetMode="External"/><Relationship Id="rId2361" Type="http://schemas.openxmlformats.org/officeDocument/2006/relationships/hyperlink" Target="mailto:futurovivo.guatemala@gmail.com" TargetMode="External"/><Relationship Id="rId680" Type="http://schemas.openxmlformats.org/officeDocument/2006/relationships/hyperlink" Target="https://hipgive.org/wp-content/uploads/2017/04/8026Dashboard_%E2%80%93_HIPGive2.png" TargetMode="External"/><Relationship Id="rId1031" Type="http://schemas.openxmlformats.org/officeDocument/2006/relationships/hyperlink" Target="mailto:Nannabaudelaire@hotmail.com" TargetMode="External"/><Relationship Id="rId2362" Type="http://schemas.openxmlformats.org/officeDocument/2006/relationships/hyperlink" Target="mailto:futurovivo.guatemala@gmail.com" TargetMode="External"/><Relationship Id="rId1032" Type="http://schemas.openxmlformats.org/officeDocument/2006/relationships/hyperlink" Target="https://hipgive.org/wp-content/uploads/2017/11/IMG_20171116_175156_657.jpg" TargetMode="External"/><Relationship Id="rId2363" Type="http://schemas.openxmlformats.org/officeDocument/2006/relationships/hyperlink" Target="https://hipgive.org/wp-content/uploads/2017/02/Junta-Directiva-2017.doc" TargetMode="External"/><Relationship Id="rId202" Type="http://schemas.openxmlformats.org/officeDocument/2006/relationships/hyperlink" Target="mailto:pjara1979@gmail.com" TargetMode="External"/><Relationship Id="rId686" Type="http://schemas.openxmlformats.org/officeDocument/2006/relationships/hyperlink" Target="https://hipgive.org/wp-content/uploads/2017/06/7983Untitled-design.png" TargetMode="External"/><Relationship Id="rId1033" Type="http://schemas.openxmlformats.org/officeDocument/2006/relationships/hyperlink" Target="mailto:candresr0609@gmail.com" TargetMode="External"/><Relationship Id="rId2364" Type="http://schemas.openxmlformats.org/officeDocument/2006/relationships/hyperlink" Target="https://hipgive.org/wp-content/uploads/2017/02/RTU-AGOSTO-2016-Futuro-Vivo-II-(1).pdf" TargetMode="External"/><Relationship Id="rId201" Type="http://schemas.openxmlformats.org/officeDocument/2006/relationships/hyperlink" Target="mailto:pjara1979@gmail.com" TargetMode="External"/><Relationship Id="rId685" Type="http://schemas.openxmlformats.org/officeDocument/2006/relationships/hyperlink" Target="https://hipgive.org/wp-content/uploads/2017/06/6788Untitled-design.png" TargetMode="External"/><Relationship Id="rId1034" Type="http://schemas.openxmlformats.org/officeDocument/2006/relationships/hyperlink" Target="mailto:Candresr0609@gmail.com" TargetMode="External"/><Relationship Id="rId2365" Type="http://schemas.openxmlformats.org/officeDocument/2006/relationships/hyperlink" Target="https://hipgive.org/wp-content/uploads/2017/02/Estados-financieros-FUTURO-VIVO-2016-.pdf" TargetMode="External"/><Relationship Id="rId200" Type="http://schemas.openxmlformats.org/officeDocument/2006/relationships/hyperlink" Target="mailto:isamoro001@hotmail.com" TargetMode="External"/><Relationship Id="rId684" Type="http://schemas.openxmlformats.org/officeDocument/2006/relationships/hyperlink" Target="https://hipgive.org/wp-content/uploads/2017/06/Untitled-design.png" TargetMode="External"/><Relationship Id="rId1035" Type="http://schemas.openxmlformats.org/officeDocument/2006/relationships/hyperlink" Target="mailto:Candresr0609@gmail.com" TargetMode="External"/><Relationship Id="rId2366" Type="http://schemas.openxmlformats.org/officeDocument/2006/relationships/hyperlink" Target="https://hipgive.org/wp-content/uploads/2017/02/Presupuesto-anual-2017-(3).pdf" TargetMode="External"/><Relationship Id="rId683" Type="http://schemas.openxmlformats.org/officeDocument/2006/relationships/hyperlink" Target="mailto:andrea@hiponline.org" TargetMode="External"/><Relationship Id="rId1036" Type="http://schemas.openxmlformats.org/officeDocument/2006/relationships/hyperlink" Target="https://hipgive.org/wp-content/uploads/2017/11/Declaracion-Jurada-(1).pdf" TargetMode="External"/><Relationship Id="rId2367" Type="http://schemas.openxmlformats.org/officeDocument/2006/relationships/hyperlink" Target="mailto:airbus71@hotmail.com" TargetMode="External"/><Relationship Id="rId1026" Type="http://schemas.openxmlformats.org/officeDocument/2006/relationships/hyperlink" Target="mailto:oraworldwide@cox.net" TargetMode="External"/><Relationship Id="rId2357" Type="http://schemas.openxmlformats.org/officeDocument/2006/relationships/hyperlink" Target="mailto:normkatz1@gmail.com" TargetMode="External"/><Relationship Id="rId1027" Type="http://schemas.openxmlformats.org/officeDocument/2006/relationships/hyperlink" Target="mailto:info@nlaboxing.com" TargetMode="External"/><Relationship Id="rId2358" Type="http://schemas.openxmlformats.org/officeDocument/2006/relationships/hyperlink" Target="mailto:cooperacion.sv@techo.org" TargetMode="External"/><Relationship Id="rId1028" Type="http://schemas.openxmlformats.org/officeDocument/2006/relationships/hyperlink" Target="mailto:info@nlaboxing.com" TargetMode="External"/><Relationship Id="rId2359" Type="http://schemas.openxmlformats.org/officeDocument/2006/relationships/hyperlink" Target="mailto:cooperacion.sv@techo.org" TargetMode="External"/><Relationship Id="rId1029" Type="http://schemas.openxmlformats.org/officeDocument/2006/relationships/hyperlink" Target="mailto:maru@narizroja.org" TargetMode="External"/><Relationship Id="rId679" Type="http://schemas.openxmlformats.org/officeDocument/2006/relationships/hyperlink" Target="https://hipgive.org/wp-content/uploads/2017/10/BALANCE-AL-31-DE-AGOSTO-DE-2017.pdf" TargetMode="External"/><Relationship Id="rId678" Type="http://schemas.openxmlformats.org/officeDocument/2006/relationships/hyperlink" Target="https://hipgive.org/wp-content/uploads/2017/10/ESTADO-DE-RESULTADOS-INTEGRAL-AL-31-DE-AGOSTO-DE-2017-1.pdf" TargetMode="External"/><Relationship Id="rId677" Type="http://schemas.openxmlformats.org/officeDocument/2006/relationships/hyperlink" Target="https://hipgive.org/wp-content/uploads/2017/07/Autorizaci%C3%B3n-Deducible-de-impuestos.1.pdf" TargetMode="External"/><Relationship Id="rId676" Type="http://schemas.openxmlformats.org/officeDocument/2006/relationships/hyperlink" Target="https://hipgive.org/wp-content/uploads/2017/07/ORGANIGRAMA-MUJER-M%C3%89XICO.pdf" TargetMode="External"/><Relationship Id="rId671" Type="http://schemas.openxmlformats.org/officeDocument/2006/relationships/hyperlink" Target="mailto:contabilidad@proyectomatria.org" TargetMode="External"/><Relationship Id="rId670" Type="http://schemas.openxmlformats.org/officeDocument/2006/relationships/hyperlink" Target="mailto:contabilidad@proyectomatria.org" TargetMode="External"/><Relationship Id="rId2350" Type="http://schemas.openxmlformats.org/officeDocument/2006/relationships/hyperlink" Target="https://hipgive.org/wp-content/uploads/2017/01/Homies-Unidos-Budget-2016.jpg" TargetMode="External"/><Relationship Id="rId1020" Type="http://schemas.openxmlformats.org/officeDocument/2006/relationships/hyperlink" Target="mailto:fp.yo.yo@hotmail.com" TargetMode="External"/><Relationship Id="rId2351" Type="http://schemas.openxmlformats.org/officeDocument/2006/relationships/hyperlink" Target="mailto:pablo@fundacionmad.org" TargetMode="External"/><Relationship Id="rId1021" Type="http://schemas.openxmlformats.org/officeDocument/2006/relationships/hyperlink" Target="mailto:gabsaleman@gmail.com" TargetMode="External"/><Relationship Id="rId2352" Type="http://schemas.openxmlformats.org/officeDocument/2006/relationships/hyperlink" Target="mailto:pablo@fundacionmad.org" TargetMode="External"/><Relationship Id="rId675" Type="http://schemas.openxmlformats.org/officeDocument/2006/relationships/hyperlink" Target="mailto:daguinag@yahoo.com" TargetMode="External"/><Relationship Id="rId1022" Type="http://schemas.openxmlformats.org/officeDocument/2006/relationships/hyperlink" Target="mailto:gabsaleman@gmail.com" TargetMode="External"/><Relationship Id="rId2353" Type="http://schemas.openxmlformats.org/officeDocument/2006/relationships/hyperlink" Target="mailto:shivaugn.ahern@ca-hi.org" TargetMode="External"/><Relationship Id="rId674" Type="http://schemas.openxmlformats.org/officeDocument/2006/relationships/hyperlink" Target="mailto:daguinag@yahoo.com" TargetMode="External"/><Relationship Id="rId1023" Type="http://schemas.openxmlformats.org/officeDocument/2006/relationships/hyperlink" Target="mailto:tinocoscar_11@live.com" TargetMode="External"/><Relationship Id="rId2354" Type="http://schemas.openxmlformats.org/officeDocument/2006/relationships/hyperlink" Target="mailto:shivaugn.ahern@ca-hi.org" TargetMode="External"/><Relationship Id="rId673" Type="http://schemas.openxmlformats.org/officeDocument/2006/relationships/hyperlink" Target="mailto:vincent.james.viveros@gmail.com" TargetMode="External"/><Relationship Id="rId1024" Type="http://schemas.openxmlformats.org/officeDocument/2006/relationships/hyperlink" Target="mailto:tinocoscar_11@live.com" TargetMode="External"/><Relationship Id="rId2355" Type="http://schemas.openxmlformats.org/officeDocument/2006/relationships/hyperlink" Target="mailto:normkatz1@gmail.com" TargetMode="External"/><Relationship Id="rId672" Type="http://schemas.openxmlformats.org/officeDocument/2006/relationships/hyperlink" Target="mailto:vincent.james.viveros@gmail.com" TargetMode="External"/><Relationship Id="rId1025" Type="http://schemas.openxmlformats.org/officeDocument/2006/relationships/hyperlink" Target="mailto:oraworldwide@cox.net" TargetMode="External"/><Relationship Id="rId2356" Type="http://schemas.openxmlformats.org/officeDocument/2006/relationships/hyperlink" Target="mailto:normkatz1@gmail.com" TargetMode="External"/><Relationship Id="rId190" Type="http://schemas.openxmlformats.org/officeDocument/2006/relationships/hyperlink" Target="mailto:Mauricioalexander95@hotmail.com" TargetMode="External"/><Relationship Id="rId194" Type="http://schemas.openxmlformats.org/officeDocument/2006/relationships/hyperlink" Target="mailto:changeyourcoin@gmail.com" TargetMode="External"/><Relationship Id="rId193" Type="http://schemas.openxmlformats.org/officeDocument/2006/relationships/hyperlink" Target="mailto:changeyourcoin@gmail.com" TargetMode="External"/><Relationship Id="rId192" Type="http://schemas.openxmlformats.org/officeDocument/2006/relationships/hyperlink" Target="mailto:diana.encuentro@gmail.com" TargetMode="External"/><Relationship Id="rId191" Type="http://schemas.openxmlformats.org/officeDocument/2006/relationships/hyperlink" Target="mailto:diana.encuentro@gmail.com" TargetMode="External"/><Relationship Id="rId187" Type="http://schemas.openxmlformats.org/officeDocument/2006/relationships/hyperlink" Target="mailto:Mauricioalexander95@hotmail.com" TargetMode="External"/><Relationship Id="rId186" Type="http://schemas.openxmlformats.org/officeDocument/2006/relationships/hyperlink" Target="https://hipgive.org/wp-content/uploads/2018/04/DICTAMEN-PMV-2017-1-001.jpg" TargetMode="External"/><Relationship Id="rId185" Type="http://schemas.openxmlformats.org/officeDocument/2006/relationships/hyperlink" Target="mailto:victortello7@hotmail.com" TargetMode="External"/><Relationship Id="rId184" Type="http://schemas.openxmlformats.org/officeDocument/2006/relationships/hyperlink" Target="mailto:victortello7@hotmail.com" TargetMode="External"/><Relationship Id="rId189" Type="http://schemas.openxmlformats.org/officeDocument/2006/relationships/hyperlink" Target="mailto:Mauricioalexander95@hotmail.com" TargetMode="External"/><Relationship Id="rId188" Type="http://schemas.openxmlformats.org/officeDocument/2006/relationships/hyperlink" Target="mailto:Mauricioalexander95@hotmail.com" TargetMode="External"/><Relationship Id="rId183" Type="http://schemas.openxmlformats.org/officeDocument/2006/relationships/hyperlink" Target="https://vimeo.com/238451987" TargetMode="External"/><Relationship Id="rId182" Type="http://schemas.openxmlformats.org/officeDocument/2006/relationships/hyperlink" Target="mailto:victortello7@hotmail.com" TargetMode="External"/><Relationship Id="rId181" Type="http://schemas.openxmlformats.org/officeDocument/2006/relationships/hyperlink" Target="https://hipgive.org/wp-content/uploads/2017/10/Promotora-Mexicana-Valores-Deportes-Acta.pdf" TargetMode="External"/><Relationship Id="rId180" Type="http://schemas.openxmlformats.org/officeDocument/2006/relationships/hyperlink" Target="mailto:ponce.mavarez@gmail.com" TargetMode="External"/><Relationship Id="rId176" Type="http://schemas.openxmlformats.org/officeDocument/2006/relationships/hyperlink" Target="mailto:cabimas82@gmail.com" TargetMode="External"/><Relationship Id="rId175" Type="http://schemas.openxmlformats.org/officeDocument/2006/relationships/hyperlink" Target="mailto:cabimas82@gmail.com" TargetMode="External"/><Relationship Id="rId174" Type="http://schemas.openxmlformats.org/officeDocument/2006/relationships/hyperlink" Target="mailto:rosamariaperez30@msn.com" TargetMode="External"/><Relationship Id="rId173" Type="http://schemas.openxmlformats.org/officeDocument/2006/relationships/hyperlink" Target="mailto:rosamariaperez30@msn.com" TargetMode="External"/><Relationship Id="rId179" Type="http://schemas.openxmlformats.org/officeDocument/2006/relationships/hyperlink" Target="mailto:ponce.mavarez@gmail.com" TargetMode="External"/><Relationship Id="rId178" Type="http://schemas.openxmlformats.org/officeDocument/2006/relationships/hyperlink" Target="mailto:santamartaamj@gmail.com" TargetMode="External"/><Relationship Id="rId177" Type="http://schemas.openxmlformats.org/officeDocument/2006/relationships/hyperlink" Target="mailto:santamartaamj@gmail.com" TargetMode="External"/><Relationship Id="rId1910" Type="http://schemas.openxmlformats.org/officeDocument/2006/relationships/hyperlink" Target="https://hipgive.org/wp-content/uploads/2017/04/FY-16-Financial-Review.pdf" TargetMode="External"/><Relationship Id="rId1911" Type="http://schemas.openxmlformats.org/officeDocument/2006/relationships/hyperlink" Target="mailto:andressalgado36@hotmail.com" TargetMode="External"/><Relationship Id="rId1912" Type="http://schemas.openxmlformats.org/officeDocument/2006/relationships/hyperlink" Target="mailto:andressalgado36@hotmail.com" TargetMode="External"/><Relationship Id="rId1913" Type="http://schemas.openxmlformats.org/officeDocument/2006/relationships/hyperlink" Target="https://hipgive.org/wp-content/uploads/2017/11/501-(c)-3.pdf" TargetMode="External"/><Relationship Id="rId1914" Type="http://schemas.openxmlformats.org/officeDocument/2006/relationships/hyperlink" Target="mailto:medios1971@gmail.com" TargetMode="External"/><Relationship Id="rId1915" Type="http://schemas.openxmlformats.org/officeDocument/2006/relationships/hyperlink" Target="mailto:medios1971@gmail.com" TargetMode="External"/><Relationship Id="rId1916" Type="http://schemas.openxmlformats.org/officeDocument/2006/relationships/hyperlink" Target="mailto:medios1971@gmail.com" TargetMode="External"/><Relationship Id="rId1917" Type="http://schemas.openxmlformats.org/officeDocument/2006/relationships/hyperlink" Target="mailto:elsalopezmedina@gmail.com" TargetMode="External"/><Relationship Id="rId1918" Type="http://schemas.openxmlformats.org/officeDocument/2006/relationships/hyperlink" Target="mailto:elsalopezmedina@gmail.com" TargetMode="External"/><Relationship Id="rId1919" Type="http://schemas.openxmlformats.org/officeDocument/2006/relationships/hyperlink" Target="https://hipgive.org/wp-content/uploads/2017/11/Esperanza-501c3-determination-letter-(1).pdf" TargetMode="External"/><Relationship Id="rId1900" Type="http://schemas.openxmlformats.org/officeDocument/2006/relationships/hyperlink" Target="https://hipgive.org/wp-content/uploads/2017/04/FY-16-Financial-Review.pdf" TargetMode="External"/><Relationship Id="rId1901" Type="http://schemas.openxmlformats.org/officeDocument/2006/relationships/hyperlink" Target="https://hipgive.org/wp-content/uploads/2017/04/FY-16-Financial-Review.pdf" TargetMode="External"/><Relationship Id="rId1902" Type="http://schemas.openxmlformats.org/officeDocument/2006/relationships/hyperlink" Target="https://hipgive.org/wp-content/uploads/2017/11/Enlace-de-Familias-501c3-tax-exempt-form.pdf" TargetMode="External"/><Relationship Id="rId1903" Type="http://schemas.openxmlformats.org/officeDocument/2006/relationships/hyperlink" Target="http://www.masslive.com/news/index.ssf/2016/07/nurturing_fathers_program_cele.html" TargetMode="External"/><Relationship Id="rId1904" Type="http://schemas.openxmlformats.org/officeDocument/2006/relationships/hyperlink" Target="http://www.masslive.com/news/index.ssf/2016/07/nurturing_fathers_program_cele.html" TargetMode="External"/><Relationship Id="rId1905" Type="http://schemas.openxmlformats.org/officeDocument/2006/relationships/hyperlink" Target="https://youtu.be/NwBU_WlTeYs" TargetMode="External"/><Relationship Id="rId1906" Type="http://schemas.openxmlformats.org/officeDocument/2006/relationships/hyperlink" Target="mailto:enlace.betty@gmail.com" TargetMode="External"/><Relationship Id="rId1907" Type="http://schemas.openxmlformats.org/officeDocument/2006/relationships/hyperlink" Target="https://hipgive.org/wp-content/uploads/2017/02/Enlace-de-Familias-Board-Members.docx" TargetMode="External"/><Relationship Id="rId1908" Type="http://schemas.openxmlformats.org/officeDocument/2006/relationships/hyperlink" Target="https://hipgive.org/wp-content/uploads/2017/04/Enlace-de-Familias-501c3-tax-exempt-form.pdf" TargetMode="External"/><Relationship Id="rId1909" Type="http://schemas.openxmlformats.org/officeDocument/2006/relationships/hyperlink" Target="https://hipgive.org/wp-content/uploads/2017/04/FY-16-Financial-Review.pdf" TargetMode="External"/><Relationship Id="rId198" Type="http://schemas.openxmlformats.org/officeDocument/2006/relationships/hyperlink" Target="mailto:lori@trueridge.org" TargetMode="External"/><Relationship Id="rId197" Type="http://schemas.openxmlformats.org/officeDocument/2006/relationships/hyperlink" Target="mailto:lori@trueridge.org" TargetMode="External"/><Relationship Id="rId196" Type="http://schemas.openxmlformats.org/officeDocument/2006/relationships/hyperlink" Target="mailto:lori@trueridge.org" TargetMode="External"/><Relationship Id="rId195" Type="http://schemas.openxmlformats.org/officeDocument/2006/relationships/hyperlink" Target="mailto:lori@trueridge.org" TargetMode="External"/><Relationship Id="rId199" Type="http://schemas.openxmlformats.org/officeDocument/2006/relationships/hyperlink" Target="mailto:isamoro001@hotmail.com" TargetMode="External"/><Relationship Id="rId150" Type="http://schemas.openxmlformats.org/officeDocument/2006/relationships/hyperlink" Target="mailto:Pikolazz@gmail.com" TargetMode="External"/><Relationship Id="rId149" Type="http://schemas.openxmlformats.org/officeDocument/2006/relationships/hyperlink" Target="mailto:Pikolazz@gmail.com" TargetMode="External"/><Relationship Id="rId148" Type="http://schemas.openxmlformats.org/officeDocument/2006/relationships/hyperlink" Target="mailto:eventos@lospilaresdelafamilia.org" TargetMode="External"/><Relationship Id="rId1090" Type="http://schemas.openxmlformats.org/officeDocument/2006/relationships/hyperlink" Target="mailto:na.lu79@hotmail.com" TargetMode="External"/><Relationship Id="rId1091" Type="http://schemas.openxmlformats.org/officeDocument/2006/relationships/hyperlink" Target="mailto:na.lu79@hotmail.com" TargetMode="External"/><Relationship Id="rId1092" Type="http://schemas.openxmlformats.org/officeDocument/2006/relationships/hyperlink" Target="mailto:brendaleee567@gmail.com" TargetMode="External"/><Relationship Id="rId1093" Type="http://schemas.openxmlformats.org/officeDocument/2006/relationships/hyperlink" Target="mailto:brendaleee567@gmail.com" TargetMode="External"/><Relationship Id="rId1094" Type="http://schemas.openxmlformats.org/officeDocument/2006/relationships/hyperlink" Target="mailto:siempreportiazul@gmail.com" TargetMode="External"/><Relationship Id="rId143" Type="http://schemas.openxmlformats.org/officeDocument/2006/relationships/hyperlink" Target="https://hipgive.org/wp-content/uploads/2017/07/Datos-bancarios-Casa-Hogar-Ni%C3%B1as-Invidentes.docx" TargetMode="External"/><Relationship Id="rId1095" Type="http://schemas.openxmlformats.org/officeDocument/2006/relationships/hyperlink" Target="mailto:siempreportiazul@gmail.com" TargetMode="External"/><Relationship Id="rId142" Type="http://schemas.openxmlformats.org/officeDocument/2006/relationships/hyperlink" Target="mailto:teregues@hotmail.com" TargetMode="External"/><Relationship Id="rId1096" Type="http://schemas.openxmlformats.org/officeDocument/2006/relationships/hyperlink" Target="https://hipgive.org/wp-content/uploads/2017/11/Nombramiento-Representante-Legal-LEARNING-SPOT.jpg" TargetMode="External"/><Relationship Id="rId141" Type="http://schemas.openxmlformats.org/officeDocument/2006/relationships/hyperlink" Target="mailto:teregues@hotmail.com" TargetMode="External"/><Relationship Id="rId1097" Type="http://schemas.openxmlformats.org/officeDocument/2006/relationships/hyperlink" Target="mailto:info@learningspotguatemala.com" TargetMode="External"/><Relationship Id="rId140" Type="http://schemas.openxmlformats.org/officeDocument/2006/relationships/hyperlink" Target="https://hipgive.org/wp-content/uploads/2017/12/PROY-FINANCIERA-ENERO-DICIEMBRE-2017.xlsx" TargetMode="External"/><Relationship Id="rId1098" Type="http://schemas.openxmlformats.org/officeDocument/2006/relationships/hyperlink" Target="mailto:info@learningspotguatemala.com" TargetMode="External"/><Relationship Id="rId147" Type="http://schemas.openxmlformats.org/officeDocument/2006/relationships/hyperlink" Target="mailto:eventos@lospilaresdelafamilia.org" TargetMode="External"/><Relationship Id="rId1099" Type="http://schemas.openxmlformats.org/officeDocument/2006/relationships/hyperlink" Target="https://hipgive.org/wp-content/uploads/2017/11/Inscripc.-Asociacio%CC%81n-Learning-Spot.pdf" TargetMode="External"/><Relationship Id="rId146" Type="http://schemas.openxmlformats.org/officeDocument/2006/relationships/hyperlink" Target="mailto:gabbyetirado@gmail.com" TargetMode="External"/><Relationship Id="rId145" Type="http://schemas.openxmlformats.org/officeDocument/2006/relationships/hyperlink" Target="mailto:gabbyetirado@gmail.com" TargetMode="External"/><Relationship Id="rId144" Type="http://schemas.openxmlformats.org/officeDocument/2006/relationships/hyperlink" Target="mailto:casahogardelvalle@gmail.com" TargetMode="External"/><Relationship Id="rId139" Type="http://schemas.openxmlformats.org/officeDocument/2006/relationships/hyperlink" Target="https://hipgive.org/wp-content/uploads/2017/12/GEN080603TP9-2016.pdf" TargetMode="External"/><Relationship Id="rId138" Type="http://schemas.openxmlformats.org/officeDocument/2006/relationships/hyperlink" Target="https://hipgive.org/wp-content/uploads/2017/12/CLUNI-GENDES,-A.C..pdf" TargetMode="External"/><Relationship Id="rId137" Type="http://schemas.openxmlformats.org/officeDocument/2006/relationships/hyperlink" Target="https://hipgive.org/wp-content/uploads/2017/12/GENDES_TrusteesConstactDetails_2017.pdf" TargetMode="External"/><Relationship Id="rId1080" Type="http://schemas.openxmlformats.org/officeDocument/2006/relationships/hyperlink" Target="https://hipgive.org/wp-content/uploads/2018/02/CASA-AMIGA-Dictamen-auditoria-2015compressed.pdf" TargetMode="External"/><Relationship Id="rId1081" Type="http://schemas.openxmlformats.org/officeDocument/2006/relationships/hyperlink" Target="https://hipgive.org/wp-content/uploads/2018/02/CASA-AMIGA-Formato-de-Presupuesto-Organizacional-2.xlsx" TargetMode="External"/><Relationship Id="rId1082" Type="http://schemas.openxmlformats.org/officeDocument/2006/relationships/hyperlink" Target="mailto:nayarit.tierra@gmail.com" TargetMode="External"/><Relationship Id="rId1083" Type="http://schemas.openxmlformats.org/officeDocument/2006/relationships/hyperlink" Target="mailto:nayarit.tierra@gmail.com" TargetMode="External"/><Relationship Id="rId132" Type="http://schemas.openxmlformats.org/officeDocument/2006/relationships/hyperlink" Target="mailto:fiorellapaulillo@gmail.com" TargetMode="External"/><Relationship Id="rId1084" Type="http://schemas.openxmlformats.org/officeDocument/2006/relationships/hyperlink" Target="https://hipgive.org/wp-content/uploads/2017/11/No023.pdf" TargetMode="External"/><Relationship Id="rId131" Type="http://schemas.openxmlformats.org/officeDocument/2006/relationships/hyperlink" Target="mailto:fiorellapaulillo@gmail.com" TargetMode="External"/><Relationship Id="rId1085" Type="http://schemas.openxmlformats.org/officeDocument/2006/relationships/hyperlink" Target="mailto:nponce78@hotmail.com" TargetMode="External"/><Relationship Id="rId130" Type="http://schemas.openxmlformats.org/officeDocument/2006/relationships/hyperlink" Target="mailto:escudero.serapio@gmail.com" TargetMode="External"/><Relationship Id="rId1086" Type="http://schemas.openxmlformats.org/officeDocument/2006/relationships/hyperlink" Target="mailto:nponce78@hotmail.com" TargetMode="External"/><Relationship Id="rId1087" Type="http://schemas.openxmlformats.org/officeDocument/2006/relationships/hyperlink" Target="mailto:nponce78@hotmail.com" TargetMode="External"/><Relationship Id="rId136" Type="http://schemas.openxmlformats.org/officeDocument/2006/relationships/hyperlink" Target="mailto:ana@gendes.org.mx" TargetMode="External"/><Relationship Id="rId1088" Type="http://schemas.openxmlformats.org/officeDocument/2006/relationships/hyperlink" Target="mailto:leerespoder@gmail.com" TargetMode="External"/><Relationship Id="rId135" Type="http://schemas.openxmlformats.org/officeDocument/2006/relationships/hyperlink" Target="mailto:ana@gendes.org.mx" TargetMode="External"/><Relationship Id="rId1089" Type="http://schemas.openxmlformats.org/officeDocument/2006/relationships/hyperlink" Target="mailto:leerespoder@gmail.com" TargetMode="External"/><Relationship Id="rId134" Type="http://schemas.openxmlformats.org/officeDocument/2006/relationships/hyperlink" Target="mailto:patrikare@gmail.com" TargetMode="External"/><Relationship Id="rId133" Type="http://schemas.openxmlformats.org/officeDocument/2006/relationships/hyperlink" Target="mailto:patrikare@gmail.com" TargetMode="External"/><Relationship Id="rId172" Type="http://schemas.openxmlformats.org/officeDocument/2006/relationships/hyperlink" Target="mailto:jsgr78@gmail.com" TargetMode="External"/><Relationship Id="rId171" Type="http://schemas.openxmlformats.org/officeDocument/2006/relationships/hyperlink" Target="mailto:jsgr78@gmail.com" TargetMode="External"/><Relationship Id="rId170" Type="http://schemas.openxmlformats.org/officeDocument/2006/relationships/hyperlink" Target="mailto:desarrollo@nuevo-comienzo.org" TargetMode="External"/><Relationship Id="rId165" Type="http://schemas.openxmlformats.org/officeDocument/2006/relationships/hyperlink" Target="mailto:santikno6227@gmail.com" TargetMode="External"/><Relationship Id="rId164" Type="http://schemas.openxmlformats.org/officeDocument/2006/relationships/hyperlink" Target="mailto:harmony@gcir.org" TargetMode="External"/><Relationship Id="rId163" Type="http://schemas.openxmlformats.org/officeDocument/2006/relationships/hyperlink" Target="mailto:harmony@gcir.org" TargetMode="External"/><Relationship Id="rId162" Type="http://schemas.openxmlformats.org/officeDocument/2006/relationships/hyperlink" Target="mailto:harmony@gcir.org" TargetMode="External"/><Relationship Id="rId169" Type="http://schemas.openxmlformats.org/officeDocument/2006/relationships/hyperlink" Target="mailto:desarrollo@nuevo-comienzo.org" TargetMode="External"/><Relationship Id="rId168" Type="http://schemas.openxmlformats.org/officeDocument/2006/relationships/hyperlink" Target="mailto:kcana@lacasadellibro.org" TargetMode="External"/><Relationship Id="rId167" Type="http://schemas.openxmlformats.org/officeDocument/2006/relationships/hyperlink" Target="mailto:kcana@lacasadellibro.org" TargetMode="External"/><Relationship Id="rId166" Type="http://schemas.openxmlformats.org/officeDocument/2006/relationships/hyperlink" Target="mailto:santikno6227@gmail.com" TargetMode="External"/><Relationship Id="rId161" Type="http://schemas.openxmlformats.org/officeDocument/2006/relationships/hyperlink" Target="https://hipgive.org/wp-content/uploads/2017/11/GCIR-501(c)(3)-Letter.pdf" TargetMode="External"/><Relationship Id="rId160" Type="http://schemas.openxmlformats.org/officeDocument/2006/relationships/hyperlink" Target="mailto:mayela.garcia@fumeni.org.mx" TargetMode="External"/><Relationship Id="rId159" Type="http://schemas.openxmlformats.org/officeDocument/2006/relationships/hyperlink" Target="mailto:mayela.garcia@fumeni.org.mx" TargetMode="External"/><Relationship Id="rId154" Type="http://schemas.openxmlformats.org/officeDocument/2006/relationships/hyperlink" Target="mailto:lsanchez@afsc.org" TargetMode="External"/><Relationship Id="rId153" Type="http://schemas.openxmlformats.org/officeDocument/2006/relationships/hyperlink" Target="mailto:lsanchez@afsc.org" TargetMode="External"/><Relationship Id="rId152" Type="http://schemas.openxmlformats.org/officeDocument/2006/relationships/hyperlink" Target="mailto:Pikolazz@gmail.com" TargetMode="External"/><Relationship Id="rId151" Type="http://schemas.openxmlformats.org/officeDocument/2006/relationships/hyperlink" Target="mailto:Pikolazz@gmail.com" TargetMode="External"/><Relationship Id="rId158" Type="http://schemas.openxmlformats.org/officeDocument/2006/relationships/hyperlink" Target="mailto:info@cdmigrante.org" TargetMode="External"/><Relationship Id="rId157" Type="http://schemas.openxmlformats.org/officeDocument/2006/relationships/hyperlink" Target="mailto:info@cdmigrante.org" TargetMode="External"/><Relationship Id="rId156" Type="http://schemas.openxmlformats.org/officeDocument/2006/relationships/hyperlink" Target="mailto:rachel@cdmigrante.org" TargetMode="External"/><Relationship Id="rId155" Type="http://schemas.openxmlformats.org/officeDocument/2006/relationships/hyperlink" Target="https://hipgive.org/wp-content/uploads/2017/11/501(c)(3)Letter.pdf" TargetMode="External"/><Relationship Id="rId1972" Type="http://schemas.openxmlformats.org/officeDocument/2006/relationships/hyperlink" Target="mailto:avivirac17@gmail.com" TargetMode="External"/><Relationship Id="rId1973" Type="http://schemas.openxmlformats.org/officeDocument/2006/relationships/hyperlink" Target="https://hipgive.org/wp-content/uploads/2017/12/HIP-501-(c)-(3).pdf" TargetMode="External"/><Relationship Id="rId1974" Type="http://schemas.openxmlformats.org/officeDocument/2006/relationships/hyperlink" Target="mailto:katherine@hiponline.org" TargetMode="External"/><Relationship Id="rId1975" Type="http://schemas.openxmlformats.org/officeDocument/2006/relationships/hyperlink" Target="mailto:katherine@hiponline.org" TargetMode="External"/><Relationship Id="rId1976" Type="http://schemas.openxmlformats.org/officeDocument/2006/relationships/hyperlink" Target="https://hipgive.org/wp-content/uploads/2017/09/SAT-R-Carrasco-Hernandez-(1).pdf" TargetMode="External"/><Relationship Id="rId1977" Type="http://schemas.openxmlformats.org/officeDocument/2006/relationships/hyperlink" Target="mailto:rocio_c_hernandez@yahoo.com" TargetMode="External"/><Relationship Id="rId1978" Type="http://schemas.openxmlformats.org/officeDocument/2006/relationships/hyperlink" Target="mailto:rocio_c_hernandez@yahoo.com" TargetMode="External"/><Relationship Id="rId1979" Type="http://schemas.openxmlformats.org/officeDocument/2006/relationships/hyperlink" Target="mailto:rocio_c_hernandez@yahoo.com" TargetMode="External"/><Relationship Id="rId1970" Type="http://schemas.openxmlformats.org/officeDocument/2006/relationships/hyperlink" Target="mailto:manuel.perez.rodriguez73@gmail.com" TargetMode="External"/><Relationship Id="rId1971" Type="http://schemas.openxmlformats.org/officeDocument/2006/relationships/hyperlink" Target="mailto:avivirac17@gmail.com" TargetMode="External"/><Relationship Id="rId1961" Type="http://schemas.openxmlformats.org/officeDocument/2006/relationships/hyperlink" Target="mailto:ana@gendes.org.mx" TargetMode="External"/><Relationship Id="rId1962" Type="http://schemas.openxmlformats.org/officeDocument/2006/relationships/hyperlink" Target="mailto:ana@gendes.org.mx" TargetMode="External"/><Relationship Id="rId1963" Type="http://schemas.openxmlformats.org/officeDocument/2006/relationships/hyperlink" Target="https://hipgive.org/wp-content/uploads/2017/12/GENDES_TrusteesConstactDetails_2017.pdf" TargetMode="External"/><Relationship Id="rId1964" Type="http://schemas.openxmlformats.org/officeDocument/2006/relationships/hyperlink" Target="https://hipgive.org/wp-content/uploads/2017/12/CLUNI-GENDES,-A.C..pdf" TargetMode="External"/><Relationship Id="rId1965" Type="http://schemas.openxmlformats.org/officeDocument/2006/relationships/hyperlink" Target="https://hipgive.org/wp-content/uploads/2017/12/GEN080603TP9-2016.pdf" TargetMode="External"/><Relationship Id="rId1966" Type="http://schemas.openxmlformats.org/officeDocument/2006/relationships/hyperlink" Target="https://hipgive.org/wp-content/uploads/2017/12/PROY-FINANCIERA-ENERO-DICIEMBRE-2017.xlsx" TargetMode="External"/><Relationship Id="rId1967" Type="http://schemas.openxmlformats.org/officeDocument/2006/relationships/hyperlink" Target="mailto:raidani45@hotmail.com" TargetMode="External"/><Relationship Id="rId1968" Type="http://schemas.openxmlformats.org/officeDocument/2006/relationships/hyperlink" Target="mailto:raidani45@hotmail.com" TargetMode="External"/><Relationship Id="rId1969" Type="http://schemas.openxmlformats.org/officeDocument/2006/relationships/hyperlink" Target="https://hipgive.org/wp-content/uploads/2017/06/acta.pdf" TargetMode="External"/><Relationship Id="rId1960" Type="http://schemas.openxmlformats.org/officeDocument/2006/relationships/hyperlink" Target="mailto:ana@gendes.org.mx" TargetMode="External"/><Relationship Id="rId1510" Type="http://schemas.openxmlformats.org/officeDocument/2006/relationships/hyperlink" Target="mailto:GUILLERMOMARCIA64@GMAIL.COM" TargetMode="External"/><Relationship Id="rId1994" Type="http://schemas.openxmlformats.org/officeDocument/2006/relationships/hyperlink" Target="mailto:maricarmenpu@yahoo.es" TargetMode="External"/><Relationship Id="rId1511" Type="http://schemas.openxmlformats.org/officeDocument/2006/relationships/hyperlink" Target="mailto:donenrique75@gmail.com" TargetMode="External"/><Relationship Id="rId1995" Type="http://schemas.openxmlformats.org/officeDocument/2006/relationships/hyperlink" Target="mailto:maricarmenpu@yahoo.es" TargetMode="External"/><Relationship Id="rId1512" Type="http://schemas.openxmlformats.org/officeDocument/2006/relationships/hyperlink" Target="mailto:donenrique75@gmail.com" TargetMode="External"/><Relationship Id="rId1996" Type="http://schemas.openxmlformats.org/officeDocument/2006/relationships/hyperlink" Target="mailto:maricarmenpu@yahoo.es" TargetMode="External"/><Relationship Id="rId1513" Type="http://schemas.openxmlformats.org/officeDocument/2006/relationships/hyperlink" Target="https://hipgive.org/wp-content/uploads/2017/11/ACTA-CONSTITUTIVA---REGLAMENTO-INCEDES.pdf" TargetMode="External"/><Relationship Id="rId1997" Type="http://schemas.openxmlformats.org/officeDocument/2006/relationships/hyperlink" Target="mailto:maricarmenpu@yahoo.es" TargetMode="External"/><Relationship Id="rId1514" Type="http://schemas.openxmlformats.org/officeDocument/2006/relationships/hyperlink" Target="mailto:natyortizb@gmail.com" TargetMode="External"/><Relationship Id="rId1998" Type="http://schemas.openxmlformats.org/officeDocument/2006/relationships/hyperlink" Target="mailto:miapara39@gmail.com" TargetMode="External"/><Relationship Id="rId1515" Type="http://schemas.openxmlformats.org/officeDocument/2006/relationships/hyperlink" Target="mailto:led.incedes@gmail.com" TargetMode="External"/><Relationship Id="rId1999" Type="http://schemas.openxmlformats.org/officeDocument/2006/relationships/hyperlink" Target="mailto:miapara39@gmail.com" TargetMode="External"/><Relationship Id="rId1516" Type="http://schemas.openxmlformats.org/officeDocument/2006/relationships/hyperlink" Target="https://hipgive.org/wp-content/uploads/2017/01/2014-2016-Junta-Directiva-INCEDES.doc" TargetMode="External"/><Relationship Id="rId1517" Type="http://schemas.openxmlformats.org/officeDocument/2006/relationships/hyperlink" Target="https://hipgive.org/wp-content/uploads/2017/01/ACTA-CONSTITUTIVA-INCEDES.pdf" TargetMode="External"/><Relationship Id="rId1518" Type="http://schemas.openxmlformats.org/officeDocument/2006/relationships/hyperlink" Target="https://hipgive.org/wp-content/uploads/2017/01/Dictamen-Estados-Financieros-Auditados-al-31-12-2014-INCEDES.pdf" TargetMode="External"/><Relationship Id="rId1519" Type="http://schemas.openxmlformats.org/officeDocument/2006/relationships/hyperlink" Target="https://hipgive.org/wp-content/uploads/2017/01/Prespuesto-Institucional-Administrativo-Anual-2016-INCEDES-consolidado.docx" TargetMode="External"/><Relationship Id="rId1990" Type="http://schemas.openxmlformats.org/officeDocument/2006/relationships/hyperlink" Target="mailto:lilia_mayorga_balcazar@hotmail.com" TargetMode="External"/><Relationship Id="rId1991" Type="http://schemas.openxmlformats.org/officeDocument/2006/relationships/hyperlink" Target="https://hipgive.org/wp-content/uploads/2018/12/MIEMBROS-DEL-CONCEJO-DIRECTIVO.doc" TargetMode="External"/><Relationship Id="rId1992" Type="http://schemas.openxmlformats.org/officeDocument/2006/relationships/hyperlink" Target="https://hipgive.org/wp-content/uploads/2018/12/BALANCE-GENERAL-2017.pdf" TargetMode="External"/><Relationship Id="rId1993" Type="http://schemas.openxmlformats.org/officeDocument/2006/relationships/hyperlink" Target="https://hipgive.org/wp-content/uploads/2018/12/PRESUPUESTO-INSTITUCIONAL-2018.doc" TargetMode="External"/><Relationship Id="rId1983" Type="http://schemas.openxmlformats.org/officeDocument/2006/relationships/hyperlink" Target="mailto:claudia.chacon@fundaciongloriakriete.org" TargetMode="External"/><Relationship Id="rId1500" Type="http://schemas.openxmlformats.org/officeDocument/2006/relationships/hyperlink" Target="mailto:ajimenez@hub170.com" TargetMode="External"/><Relationship Id="rId1984" Type="http://schemas.openxmlformats.org/officeDocument/2006/relationships/hyperlink" Target="mailto:claudia.chacon@fundaciongloriakriete.org" TargetMode="External"/><Relationship Id="rId1501" Type="http://schemas.openxmlformats.org/officeDocument/2006/relationships/hyperlink" Target="mailto:ajimenez@hub170.com" TargetMode="External"/><Relationship Id="rId1985" Type="http://schemas.openxmlformats.org/officeDocument/2006/relationships/hyperlink" Target="https://hipgive.org/wp-content/uploads/2017/03/" TargetMode="External"/><Relationship Id="rId1502" Type="http://schemas.openxmlformats.org/officeDocument/2006/relationships/hyperlink" Target="https://hipgive.org/wp-content/uploads/2017/11/LetterofDetermination-(2).pdf" TargetMode="External"/><Relationship Id="rId1986" Type="http://schemas.openxmlformats.org/officeDocument/2006/relationships/hyperlink" Target="https://hipgive.org/wp-content/uploads/2017/03/Total-Budget---FGK.xlsx" TargetMode="External"/><Relationship Id="rId1503" Type="http://schemas.openxmlformats.org/officeDocument/2006/relationships/hyperlink" Target="mailto:kim.schultz@hpgm.org" TargetMode="External"/><Relationship Id="rId1987" Type="http://schemas.openxmlformats.org/officeDocument/2006/relationships/hyperlink" Target="https://hipgive.org/wp-content/uploads/2017/11/Minuta_de_constitucion--PDF.pdf" TargetMode="External"/><Relationship Id="rId1504" Type="http://schemas.openxmlformats.org/officeDocument/2006/relationships/hyperlink" Target="mailto:kim.schultz@hpgm.org" TargetMode="External"/><Relationship Id="rId1988" Type="http://schemas.openxmlformats.org/officeDocument/2006/relationships/hyperlink" Target="mailto:lilia_mayorga_balcazar@hotmail.com" TargetMode="External"/><Relationship Id="rId1505" Type="http://schemas.openxmlformats.org/officeDocument/2006/relationships/hyperlink" Target="mailto:kim.schultz@hpgm.org" TargetMode="External"/><Relationship Id="rId1989" Type="http://schemas.openxmlformats.org/officeDocument/2006/relationships/hyperlink" Target="mailto:lilia_mayorga_balcazar@hotmail.com" TargetMode="External"/><Relationship Id="rId1506" Type="http://schemas.openxmlformats.org/officeDocument/2006/relationships/hyperlink" Target="https://hipgive.org/wp-content/uploads/2017/12/Board-of-Directors.pdf" TargetMode="External"/><Relationship Id="rId1507" Type="http://schemas.openxmlformats.org/officeDocument/2006/relationships/hyperlink" Target="https://hipgive.org/wp-content/uploads/2017/12/2013-Public-Form-990-Hispanic-Professionals-of-Greater-Milwaukee.pdf" TargetMode="External"/><Relationship Id="rId1508" Type="http://schemas.openxmlformats.org/officeDocument/2006/relationships/hyperlink" Target="https://hipgive.org/wp-content/uploads/2017/12/2015-HPGM-Budget-Final.pdf" TargetMode="External"/><Relationship Id="rId1509" Type="http://schemas.openxmlformats.org/officeDocument/2006/relationships/hyperlink" Target="mailto:GUILLERMOMARCIA64@GMAIL.COM" TargetMode="External"/><Relationship Id="rId1980" Type="http://schemas.openxmlformats.org/officeDocument/2006/relationships/hyperlink" Target="https://hipgive.org/wp-content/uploads/2017/03/2222ESTATUTOS-FGK-DIARIO-OFICIAL.pdf" TargetMode="External"/><Relationship Id="rId1981" Type="http://schemas.openxmlformats.org/officeDocument/2006/relationships/hyperlink" Target="mailto:claudia.chacon@fundaciongloriakriete.org" TargetMode="External"/><Relationship Id="rId1982" Type="http://schemas.openxmlformats.org/officeDocument/2006/relationships/hyperlink" Target="https://vimeo.com/210689189" TargetMode="External"/><Relationship Id="rId1930" Type="http://schemas.openxmlformats.org/officeDocument/2006/relationships/hyperlink" Target="mailto:bnagel@duckfeetdesigns.com" TargetMode="External"/><Relationship Id="rId1931" Type="http://schemas.openxmlformats.org/officeDocument/2006/relationships/hyperlink" Target="mailto:real70_ace@hotmail.com" TargetMode="External"/><Relationship Id="rId1932" Type="http://schemas.openxmlformats.org/officeDocument/2006/relationships/hyperlink" Target="mailto:real70_ace@hotmail.com" TargetMode="External"/><Relationship Id="rId1933" Type="http://schemas.openxmlformats.org/officeDocument/2006/relationships/hyperlink" Target="mailto:comunicacionesteusaradio@gmail.com" TargetMode="External"/><Relationship Id="rId1934" Type="http://schemas.openxmlformats.org/officeDocument/2006/relationships/hyperlink" Target="mailto:comunicacionesteusaradio@gmail.com" TargetMode="External"/><Relationship Id="rId1935" Type="http://schemas.openxmlformats.org/officeDocument/2006/relationships/hyperlink" Target="mailto:areagestion@coldiba.org" TargetMode="External"/><Relationship Id="rId1936" Type="http://schemas.openxmlformats.org/officeDocument/2006/relationships/hyperlink" Target="mailto:areagestion@coldiba.org" TargetMode="External"/><Relationship Id="rId1937" Type="http://schemas.openxmlformats.org/officeDocument/2006/relationships/hyperlink" Target="https://hipgive.org/wp-content/uploads/2017/11/NFA17_Org_IRS_exemption_letter_p1-and-p2.pdf" TargetMode="External"/><Relationship Id="rId1938" Type="http://schemas.openxmlformats.org/officeDocument/2006/relationships/hyperlink" Target="mailto:somossubmissions@gmail.com" TargetMode="External"/><Relationship Id="rId1939" Type="http://schemas.openxmlformats.org/officeDocument/2006/relationships/hyperlink" Target="http://www.somosenescrito.com/" TargetMode="External"/><Relationship Id="rId1920" Type="http://schemas.openxmlformats.org/officeDocument/2006/relationships/hyperlink" Target="mailto:francella.chinchilla@esperanzafund.org" TargetMode="External"/><Relationship Id="rId1921" Type="http://schemas.openxmlformats.org/officeDocument/2006/relationships/hyperlink" Target="mailto:lissette.flores@esperanzafund.org" TargetMode="External"/><Relationship Id="rId1922" Type="http://schemas.openxmlformats.org/officeDocument/2006/relationships/hyperlink" Target="mailto:lissette.flores@esperanzafund.org" TargetMode="External"/><Relationship Id="rId1923" Type="http://schemas.openxmlformats.org/officeDocument/2006/relationships/hyperlink" Target="https://hipgive.org/wp-content/uploads/2019/01/letterhead.pdf" TargetMode="External"/><Relationship Id="rId1924" Type="http://schemas.openxmlformats.org/officeDocument/2006/relationships/hyperlink" Target="https://hipgive.org/wp-content/uploads/2019/01/501c3-2014.pdf" TargetMode="External"/><Relationship Id="rId1925" Type="http://schemas.openxmlformats.org/officeDocument/2006/relationships/hyperlink" Target="https://hipgive.org/wp-content/uploads/2019/01/Esperanza-990-draft-11.14.18.pdf" TargetMode="External"/><Relationship Id="rId1926" Type="http://schemas.openxmlformats.org/officeDocument/2006/relationships/hyperlink" Target="https://hipgive.org/wp-content/uploads/2019/01/Doc1.pdf" TargetMode="External"/><Relationship Id="rId1927" Type="http://schemas.openxmlformats.org/officeDocument/2006/relationships/hyperlink" Target="mailto:wamedms.learning@gmail.com" TargetMode="External"/><Relationship Id="rId1928" Type="http://schemas.openxmlformats.org/officeDocument/2006/relationships/hyperlink" Target="mailto:wamedms.learning@gmail.com" TargetMode="External"/><Relationship Id="rId1929" Type="http://schemas.openxmlformats.org/officeDocument/2006/relationships/hyperlink" Target="mailto:bnagel@duckfeetdesigns.com" TargetMode="External"/><Relationship Id="rId1950" Type="http://schemas.openxmlformats.org/officeDocument/2006/relationships/hyperlink" Target="mailto:administracion@briccancun.org" TargetMode="External"/><Relationship Id="rId1951" Type="http://schemas.openxmlformats.org/officeDocument/2006/relationships/hyperlink" Target="mailto:katieclancy@themuskokafoundation.org" TargetMode="External"/><Relationship Id="rId1952" Type="http://schemas.openxmlformats.org/officeDocument/2006/relationships/hyperlink" Target="mailto:katieclancy@themuskokafoundation.org" TargetMode="External"/><Relationship Id="rId1953" Type="http://schemas.openxmlformats.org/officeDocument/2006/relationships/hyperlink" Target="mailto:randall.urena@gmail.com" TargetMode="External"/><Relationship Id="rId1954" Type="http://schemas.openxmlformats.org/officeDocument/2006/relationships/hyperlink" Target="mailto:randall.urena@gmail.com" TargetMode="External"/><Relationship Id="rId1955" Type="http://schemas.openxmlformats.org/officeDocument/2006/relationships/hyperlink" Target="mailto:cmattison@familiesinschools.org" TargetMode="External"/><Relationship Id="rId1956" Type="http://schemas.openxmlformats.org/officeDocument/2006/relationships/hyperlink" Target="mailto:cmattison@familiesinschools.org" TargetMode="External"/><Relationship Id="rId1957" Type="http://schemas.openxmlformats.org/officeDocument/2006/relationships/hyperlink" Target="mailto:Spccolo@aol.com" TargetMode="External"/><Relationship Id="rId1958" Type="http://schemas.openxmlformats.org/officeDocument/2006/relationships/hyperlink" Target="mailto:Spccolo@aol.com" TargetMode="External"/><Relationship Id="rId1959" Type="http://schemas.openxmlformats.org/officeDocument/2006/relationships/hyperlink" Target="https://hipgive.org/wp-content/uploads/2017/10/C%C3%A9dula-Identificaci%C3%B3n-Fiscal-(RFC)-GENDES,-A.C..pdf" TargetMode="External"/><Relationship Id="rId1940" Type="http://schemas.openxmlformats.org/officeDocument/2006/relationships/hyperlink" Target="mailto:armandobrendon@gmail.com" TargetMode="External"/><Relationship Id="rId1941" Type="http://schemas.openxmlformats.org/officeDocument/2006/relationships/hyperlink" Target="mailto:armandobrendon@gmail.com" TargetMode="External"/><Relationship Id="rId1942" Type="http://schemas.openxmlformats.org/officeDocument/2006/relationships/hyperlink" Target="https://hipgive.org/wp-content/uploads/2018/01/Somos-Advisory-Board.docx" TargetMode="External"/><Relationship Id="rId1943" Type="http://schemas.openxmlformats.org/officeDocument/2006/relationships/hyperlink" Target="https://hipgive.org/wp-content/uploads/2018/01/Fundraising-990-N-form-to-IRS-2016.jpeg" TargetMode="External"/><Relationship Id="rId1944" Type="http://schemas.openxmlformats.org/officeDocument/2006/relationships/hyperlink" Target="https://hipgive.org/wp-content/uploads/2018/01/Somos-Budget-for-HIPGive.xlsx" TargetMode="External"/><Relationship Id="rId1945" Type="http://schemas.openxmlformats.org/officeDocument/2006/relationships/hyperlink" Target="mailto:pitamaria2000@hotmail.com" TargetMode="External"/><Relationship Id="rId1946" Type="http://schemas.openxmlformats.org/officeDocument/2006/relationships/hyperlink" Target="mailto:pitamaria2000@hotmail.com" TargetMode="External"/><Relationship Id="rId1947" Type="http://schemas.openxmlformats.org/officeDocument/2006/relationships/hyperlink" Target="mailto:rosamariaperez30@msn.com" TargetMode="External"/><Relationship Id="rId1948" Type="http://schemas.openxmlformats.org/officeDocument/2006/relationships/hyperlink" Target="mailto:rosamariaperez30@msn.com" TargetMode="External"/><Relationship Id="rId1949" Type="http://schemas.openxmlformats.org/officeDocument/2006/relationships/hyperlink" Target="mailto:administracion@briccancun.org" TargetMode="External"/><Relationship Id="rId1576" Type="http://schemas.openxmlformats.org/officeDocument/2006/relationships/hyperlink" Target="mailto:jdizio+hipgive@gmail.com" TargetMode="External"/><Relationship Id="rId2423" Type="http://schemas.openxmlformats.org/officeDocument/2006/relationships/hyperlink" Target="https://hipgive.org/wp-content/uploads/2017/01/Teatro-Vision-Board-of-Directors.pdf" TargetMode="External"/><Relationship Id="rId1577" Type="http://schemas.openxmlformats.org/officeDocument/2006/relationships/hyperlink" Target="mailto:jdizio@gmail.com" TargetMode="External"/><Relationship Id="rId2424" Type="http://schemas.openxmlformats.org/officeDocument/2006/relationships/hyperlink" Target="https://hipgive.org/wp-content/uploads/2017/01/Teatro-Vision-IRS-Letter-1.pdf" TargetMode="External"/><Relationship Id="rId1578" Type="http://schemas.openxmlformats.org/officeDocument/2006/relationships/hyperlink" Target="https://hipgive.org/wp-content/uploads/2017/11/exemption-letter.pdf" TargetMode="External"/><Relationship Id="rId2425" Type="http://schemas.openxmlformats.org/officeDocument/2006/relationships/hyperlink" Target="https://hipgive.org/wp-content/uploads/2017/01/TV-FY2014-15-financial-report.pdf" TargetMode="External"/><Relationship Id="rId1579" Type="http://schemas.openxmlformats.org/officeDocument/2006/relationships/hyperlink" Target="mailto:lauren@ninosdelsol.org" TargetMode="External"/><Relationship Id="rId2426" Type="http://schemas.openxmlformats.org/officeDocument/2006/relationships/hyperlink" Target="https://hipgive.org/wp-content/uploads/2017/01/Teatro-Visio%CC%81n-Operating-Budget-FY1516.pdf" TargetMode="External"/><Relationship Id="rId2427" Type="http://schemas.openxmlformats.org/officeDocument/2006/relationships/hyperlink" Target="https://hipgive.org/wp-content/uploads/2017/11/Fundacion-Humana-Seniat-Documento-Exencion-ISLR.pdf" TargetMode="External"/><Relationship Id="rId2428" Type="http://schemas.openxmlformats.org/officeDocument/2006/relationships/hyperlink" Target="mailto:ricbrav@gmail.com" TargetMode="External"/><Relationship Id="rId2429" Type="http://schemas.openxmlformats.org/officeDocument/2006/relationships/hyperlink" Target="mailto:undhumana@gmail.com" TargetMode="External"/><Relationship Id="rId509" Type="http://schemas.openxmlformats.org/officeDocument/2006/relationships/hyperlink" Target="mailto:shametz@casitamaria.org" TargetMode="External"/><Relationship Id="rId508" Type="http://schemas.openxmlformats.org/officeDocument/2006/relationships/hyperlink" Target="https://hipgive.org/wp-content/uploads/2018/02/GrupodeaccionddhhPresupuesto-Organizacional.xlsx" TargetMode="External"/><Relationship Id="rId503" Type="http://schemas.openxmlformats.org/officeDocument/2006/relationships/hyperlink" Target="https://hipgive.org/wp-content/uploads/2018/02/GrupodeaccionddhhPresupuesto-Organizacional.xlsx" TargetMode="External"/><Relationship Id="rId987" Type="http://schemas.openxmlformats.org/officeDocument/2006/relationships/hyperlink" Target="mailto:olga.aros@nlci.org" TargetMode="External"/><Relationship Id="rId502" Type="http://schemas.openxmlformats.org/officeDocument/2006/relationships/hyperlink" Target="https://hipgive.org/wp-content/uploads/2018/02/GrupodeaccionddhhEstados-financieros20152016-1.pdf" TargetMode="External"/><Relationship Id="rId986" Type="http://schemas.openxmlformats.org/officeDocument/2006/relationships/hyperlink" Target="mailto:yamilita077h@gmail.com" TargetMode="External"/><Relationship Id="rId501" Type="http://schemas.openxmlformats.org/officeDocument/2006/relationships/hyperlink" Target="https://hipgive.org/wp-content/uploads/2018/02/Grupodeaccionddhh-Organigrama.pdf" TargetMode="External"/><Relationship Id="rId985" Type="http://schemas.openxmlformats.org/officeDocument/2006/relationships/hyperlink" Target="mailto:yamilita077h@gmail.com" TargetMode="External"/><Relationship Id="rId500" Type="http://schemas.openxmlformats.org/officeDocument/2006/relationships/hyperlink" Target="mailto:laura_har@hotmail.com" TargetMode="External"/><Relationship Id="rId984" Type="http://schemas.openxmlformats.org/officeDocument/2006/relationships/hyperlink" Target="mailto:pgarcia@abetterbalance.org" TargetMode="External"/><Relationship Id="rId507" Type="http://schemas.openxmlformats.org/officeDocument/2006/relationships/hyperlink" Target="https://hipgive.org/wp-content/uploads/2018/02/GrupodeaccionddhhEstados-financieros20152016-1.pdf" TargetMode="External"/><Relationship Id="rId506" Type="http://schemas.openxmlformats.org/officeDocument/2006/relationships/hyperlink" Target="https://hipgive.org/wp-content/uploads/2018/02/Grupodeaccionddhh-Organigrama.pdf" TargetMode="External"/><Relationship Id="rId505" Type="http://schemas.openxmlformats.org/officeDocument/2006/relationships/hyperlink" Target="mailto:laura_har@hotmail.com" TargetMode="External"/><Relationship Id="rId989" Type="http://schemas.openxmlformats.org/officeDocument/2006/relationships/hyperlink" Target="https://hipgive.org/wp-content/uploads/2017/04/Dashboard_%E2%80%93_HIPGive2.png" TargetMode="External"/><Relationship Id="rId504" Type="http://schemas.openxmlformats.org/officeDocument/2006/relationships/hyperlink" Target="mailto:laura_har@hotmail.com" TargetMode="External"/><Relationship Id="rId988" Type="http://schemas.openxmlformats.org/officeDocument/2006/relationships/hyperlink" Target="mailto:olga.aros@nlci.org" TargetMode="External"/><Relationship Id="rId1570" Type="http://schemas.openxmlformats.org/officeDocument/2006/relationships/hyperlink" Target="https://hipgive.org/wp-content/uploads/2018/11/Testimonio.pdf" TargetMode="External"/><Relationship Id="rId1571" Type="http://schemas.openxmlformats.org/officeDocument/2006/relationships/hyperlink" Target="mailto:Stephanyagarciap@gmail.com" TargetMode="External"/><Relationship Id="rId983" Type="http://schemas.openxmlformats.org/officeDocument/2006/relationships/hyperlink" Target="mailto:pgarcia@abetterbalance.org" TargetMode="External"/><Relationship Id="rId1572" Type="http://schemas.openxmlformats.org/officeDocument/2006/relationships/hyperlink" Target="mailto:Stephanyagarciap@gmail.com" TargetMode="External"/><Relationship Id="rId982" Type="http://schemas.openxmlformats.org/officeDocument/2006/relationships/hyperlink" Target="mailto:info@abetterbalance.org" TargetMode="External"/><Relationship Id="rId1573" Type="http://schemas.openxmlformats.org/officeDocument/2006/relationships/hyperlink" Target="https://hipgive.org/wp-content/uploads/2017/12/articles-of-incorporation.pdf" TargetMode="External"/><Relationship Id="rId2420" Type="http://schemas.openxmlformats.org/officeDocument/2006/relationships/hyperlink" Target="http://www.teatrovision.org" TargetMode="External"/><Relationship Id="rId981" Type="http://schemas.openxmlformats.org/officeDocument/2006/relationships/hyperlink" Target="mailto:info@abetterbalance.org" TargetMode="External"/><Relationship Id="rId1574" Type="http://schemas.openxmlformats.org/officeDocument/2006/relationships/hyperlink" Target="mailto:dcenti1@sbcglobal.net" TargetMode="External"/><Relationship Id="rId2421" Type="http://schemas.openxmlformats.org/officeDocument/2006/relationships/hyperlink" Target="http://www.teatrovision.org" TargetMode="External"/><Relationship Id="rId980" Type="http://schemas.openxmlformats.org/officeDocument/2006/relationships/hyperlink" Target="mailto:pgarcia@abetterbalance.org" TargetMode="External"/><Relationship Id="rId1575" Type="http://schemas.openxmlformats.org/officeDocument/2006/relationships/hyperlink" Target="mailto:dcenti1@sbcglobal.net" TargetMode="External"/><Relationship Id="rId2422" Type="http://schemas.openxmlformats.org/officeDocument/2006/relationships/hyperlink" Target="mailto:leigh@teatrovision.org" TargetMode="External"/><Relationship Id="rId1565" Type="http://schemas.openxmlformats.org/officeDocument/2006/relationships/hyperlink" Target="mailto:notables2005@gmail.com" TargetMode="External"/><Relationship Id="rId2412" Type="http://schemas.openxmlformats.org/officeDocument/2006/relationships/hyperlink" Target="mailto:claudia@lovementoring.org" TargetMode="External"/><Relationship Id="rId1566" Type="http://schemas.openxmlformats.org/officeDocument/2006/relationships/hyperlink" Target="https://hipgive.org/wp-content/uploads/2018/11/RRPP.pdf" TargetMode="External"/><Relationship Id="rId2413" Type="http://schemas.openxmlformats.org/officeDocument/2006/relationships/hyperlink" Target="http://www.lovementoring.org" TargetMode="External"/><Relationship Id="rId1567" Type="http://schemas.openxmlformats.org/officeDocument/2006/relationships/hyperlink" Target="mailto:info@payachay.org" TargetMode="External"/><Relationship Id="rId2414" Type="http://schemas.openxmlformats.org/officeDocument/2006/relationships/hyperlink" Target="http://www.lovementoring.org" TargetMode="External"/><Relationship Id="rId1568" Type="http://schemas.openxmlformats.org/officeDocument/2006/relationships/hyperlink" Target="mailto:info@payachay.org" TargetMode="External"/><Relationship Id="rId2415" Type="http://schemas.openxmlformats.org/officeDocument/2006/relationships/hyperlink" Target="https://twitter.com/LOVEmentoring" TargetMode="External"/><Relationship Id="rId1569" Type="http://schemas.openxmlformats.org/officeDocument/2006/relationships/hyperlink" Target="mailto:info@payachay.org" TargetMode="External"/><Relationship Id="rId2416" Type="http://schemas.openxmlformats.org/officeDocument/2006/relationships/hyperlink" Target="mailto:claudia@lovementoring.org" TargetMode="External"/><Relationship Id="rId2417" Type="http://schemas.openxmlformats.org/officeDocument/2006/relationships/hyperlink" Target="mailto:claudia@lovementoring.org" TargetMode="External"/><Relationship Id="rId2418" Type="http://schemas.openxmlformats.org/officeDocument/2006/relationships/hyperlink" Target="https://hipgive.org/wp-content/uploads/2017/11/Teatro-Vision_501c3-status.pdf" TargetMode="External"/><Relationship Id="rId2419" Type="http://schemas.openxmlformats.org/officeDocument/2006/relationships/hyperlink" Target="mailto:leigh@teatrovision.org" TargetMode="External"/><Relationship Id="rId976" Type="http://schemas.openxmlformats.org/officeDocument/2006/relationships/hyperlink" Target="https://hipgive.org/wp-content/uploads/2017/10/Cedula-Ev.pdf" TargetMode="External"/><Relationship Id="rId975" Type="http://schemas.openxmlformats.org/officeDocument/2006/relationships/hyperlink" Target="https://hipgive.org/wp-content/uploads/2017/06/2868Untitled-design.png" TargetMode="External"/><Relationship Id="rId974" Type="http://schemas.openxmlformats.org/officeDocument/2006/relationships/hyperlink" Target="https://hipgive.org/wp-content/uploads/2017/06/7983Untitled-design.png" TargetMode="External"/><Relationship Id="rId973" Type="http://schemas.openxmlformats.org/officeDocument/2006/relationships/hyperlink" Target="https://hipgive.org/wp-content/uploads/2017/06/6788Untitled-design.png" TargetMode="External"/><Relationship Id="rId979" Type="http://schemas.openxmlformats.org/officeDocument/2006/relationships/hyperlink" Target="mailto:sabina@cf.org.mx" TargetMode="External"/><Relationship Id="rId978" Type="http://schemas.openxmlformats.org/officeDocument/2006/relationships/hyperlink" Target="mailto:sabina@cf.org.mx" TargetMode="External"/><Relationship Id="rId977" Type="http://schemas.openxmlformats.org/officeDocument/2006/relationships/hyperlink" Target="mailto:sabina@cf.org.mx" TargetMode="External"/><Relationship Id="rId1560" Type="http://schemas.openxmlformats.org/officeDocument/2006/relationships/hyperlink" Target="https://hipgive.org/wp-content/uploads/2017/12/fcprod1050.pdf" TargetMode="External"/><Relationship Id="rId972" Type="http://schemas.openxmlformats.org/officeDocument/2006/relationships/hyperlink" Target="https://hipgive.org/wp-content/uploads/2017/06/Untitled-design.png" TargetMode="External"/><Relationship Id="rId1561" Type="http://schemas.openxmlformats.org/officeDocument/2006/relationships/hyperlink" Target="mailto:notables2005@gmail.com" TargetMode="External"/><Relationship Id="rId971" Type="http://schemas.openxmlformats.org/officeDocument/2006/relationships/hyperlink" Target="mailto:andrea@hiponline.org" TargetMode="External"/><Relationship Id="rId1562" Type="http://schemas.openxmlformats.org/officeDocument/2006/relationships/hyperlink" Target="http://hipgive.org" TargetMode="External"/><Relationship Id="rId970" Type="http://schemas.openxmlformats.org/officeDocument/2006/relationships/hyperlink" Target="mailto:andrea@hiponline.org" TargetMode="External"/><Relationship Id="rId1563" Type="http://schemas.openxmlformats.org/officeDocument/2006/relationships/hyperlink" Target="http://hipgive.org" TargetMode="External"/><Relationship Id="rId2410" Type="http://schemas.openxmlformats.org/officeDocument/2006/relationships/hyperlink" Target="mailto:pame@faiguanajuato.org" TargetMode="External"/><Relationship Id="rId1564" Type="http://schemas.openxmlformats.org/officeDocument/2006/relationships/hyperlink" Target="mailto:notables2005@gmail.com" TargetMode="External"/><Relationship Id="rId2411" Type="http://schemas.openxmlformats.org/officeDocument/2006/relationships/hyperlink" Target="https://hipgive.org/wp-content/uploads/2017/11/L.O.V.E.IRSTAXEXEMPT.pdf" TargetMode="External"/><Relationship Id="rId1114" Type="http://schemas.openxmlformats.org/officeDocument/2006/relationships/hyperlink" Target="mailto:antoine@doctorsoftheworld.org" TargetMode="External"/><Relationship Id="rId1598" Type="http://schemas.openxmlformats.org/officeDocument/2006/relationships/hyperlink" Target="mailto:please.help.suicide@gmail.com" TargetMode="External"/><Relationship Id="rId2445" Type="http://schemas.openxmlformats.org/officeDocument/2006/relationships/hyperlink" Target="mailto:FABIANZANOTTY81@HOTMAIL.COM" TargetMode="External"/><Relationship Id="rId1115" Type="http://schemas.openxmlformats.org/officeDocument/2006/relationships/hyperlink" Target="mailto:antoine@doctorsoftheworld.org" TargetMode="External"/><Relationship Id="rId1599" Type="http://schemas.openxmlformats.org/officeDocument/2006/relationships/hyperlink" Target="mailto:please.help.suicide@gmail.com" TargetMode="External"/><Relationship Id="rId2446" Type="http://schemas.openxmlformats.org/officeDocument/2006/relationships/hyperlink" Target="mailto:jacn.blog@gmail.com" TargetMode="External"/><Relationship Id="rId1116" Type="http://schemas.openxmlformats.org/officeDocument/2006/relationships/hyperlink" Target="mailto:chayito.97@hotmail.com" TargetMode="External"/><Relationship Id="rId2447" Type="http://schemas.openxmlformats.org/officeDocument/2006/relationships/hyperlink" Target="mailto:jacn.blog@gmail.com" TargetMode="External"/><Relationship Id="rId1117" Type="http://schemas.openxmlformats.org/officeDocument/2006/relationships/hyperlink" Target="mailto:chayito.97@hotmail.com" TargetMode="External"/><Relationship Id="rId2448" Type="http://schemas.openxmlformats.org/officeDocument/2006/relationships/hyperlink" Target="https://hipgive.org/wp-content/uploads/2017/08/10-diploma-min-gob-(1).pdf" TargetMode="External"/><Relationship Id="rId1118" Type="http://schemas.openxmlformats.org/officeDocument/2006/relationships/hyperlink" Target="mailto:autismo_mochis@outlook.com" TargetMode="External"/><Relationship Id="rId2449" Type="http://schemas.openxmlformats.org/officeDocument/2006/relationships/hyperlink" Target="mailto:daniel@tetengoencuenta.org" TargetMode="External"/><Relationship Id="rId1119" Type="http://schemas.openxmlformats.org/officeDocument/2006/relationships/hyperlink" Target="mailto:autismo_mochis@outlook.com" TargetMode="External"/><Relationship Id="rId525" Type="http://schemas.openxmlformats.org/officeDocument/2006/relationships/hyperlink" Target="mailto:Jesus.nzy@gmail.com" TargetMode="External"/><Relationship Id="rId524" Type="http://schemas.openxmlformats.org/officeDocument/2006/relationships/hyperlink" Target="https://hipgive.org/wp-content/uploads/2017/12/received_907162096116076.jpeg" TargetMode="External"/><Relationship Id="rId523" Type="http://schemas.openxmlformats.org/officeDocument/2006/relationships/hyperlink" Target="mailto:agares_000@hotmail.com" TargetMode="External"/><Relationship Id="rId522" Type="http://schemas.openxmlformats.org/officeDocument/2006/relationships/hyperlink" Target="mailto:agares_000@hotmail.com" TargetMode="External"/><Relationship Id="rId529" Type="http://schemas.openxmlformats.org/officeDocument/2006/relationships/hyperlink" Target="mailto:donenrique75@gmail.com" TargetMode="External"/><Relationship Id="rId528" Type="http://schemas.openxmlformats.org/officeDocument/2006/relationships/hyperlink" Target="mailto:donenrique75@gmail.com" TargetMode="External"/><Relationship Id="rId527" Type="http://schemas.openxmlformats.org/officeDocument/2006/relationships/hyperlink" Target="mailto:Jesus.nzy@gmail.com" TargetMode="External"/><Relationship Id="rId526" Type="http://schemas.openxmlformats.org/officeDocument/2006/relationships/hyperlink" Target="mailto:Jesus.nzy@gmail.com" TargetMode="External"/><Relationship Id="rId1590" Type="http://schemas.openxmlformats.org/officeDocument/2006/relationships/hyperlink" Target="https://hipgive.org/wp-content/uploads/2018/04/Ce%CC%81dula.pdf" TargetMode="External"/><Relationship Id="rId1591" Type="http://schemas.openxmlformats.org/officeDocument/2006/relationships/hyperlink" Target="https://hipgive.org/wp-content/uploads/2018/04/Presupuesto-anual-Comunidad.xlsx" TargetMode="External"/><Relationship Id="rId1592" Type="http://schemas.openxmlformats.org/officeDocument/2006/relationships/hyperlink" Target="mailto:bethoveen007@hotmail.com" TargetMode="External"/><Relationship Id="rId1593" Type="http://schemas.openxmlformats.org/officeDocument/2006/relationships/hyperlink" Target="mailto:bethoveen007@hotmail.com" TargetMode="External"/><Relationship Id="rId2440" Type="http://schemas.openxmlformats.org/officeDocument/2006/relationships/hyperlink" Target="mailto:losamates.ajuclam@gmail.com" TargetMode="External"/><Relationship Id="rId521" Type="http://schemas.openxmlformats.org/officeDocument/2006/relationships/hyperlink" Target="mailto:francisco_cossio@hotmail.com" TargetMode="External"/><Relationship Id="rId1110" Type="http://schemas.openxmlformats.org/officeDocument/2006/relationships/hyperlink" Target="mailto:Yahiralb@hotmail.com" TargetMode="External"/><Relationship Id="rId1594" Type="http://schemas.openxmlformats.org/officeDocument/2006/relationships/hyperlink" Target="mailto:farrellceped@hotmail.com" TargetMode="External"/><Relationship Id="rId2441" Type="http://schemas.openxmlformats.org/officeDocument/2006/relationships/hyperlink" Target="mailto:losamates.ajuclam@gmail.com" TargetMode="External"/><Relationship Id="rId520" Type="http://schemas.openxmlformats.org/officeDocument/2006/relationships/hyperlink" Target="mailto:francisco_cossio@hotmail.com" TargetMode="External"/><Relationship Id="rId1111" Type="http://schemas.openxmlformats.org/officeDocument/2006/relationships/hyperlink" Target="mailto:Yahiralb@hotmail.com" TargetMode="External"/><Relationship Id="rId1595" Type="http://schemas.openxmlformats.org/officeDocument/2006/relationships/hyperlink" Target="mailto:farrellceped@hotmail.com" TargetMode="External"/><Relationship Id="rId2442" Type="http://schemas.openxmlformats.org/officeDocument/2006/relationships/hyperlink" Target="https://hipgive.org/wp-content/uploads/2018/01/AJUCLAM-CREDENCIAL-.pdf" TargetMode="External"/><Relationship Id="rId1112" Type="http://schemas.openxmlformats.org/officeDocument/2006/relationships/hyperlink" Target="https://hipgive.org/wp-content/uploads/2017/01/7572501-c3-DoW.pdf" TargetMode="External"/><Relationship Id="rId1596" Type="http://schemas.openxmlformats.org/officeDocument/2006/relationships/hyperlink" Target="mailto:a.j.b.r.78@gmail.com" TargetMode="External"/><Relationship Id="rId2443" Type="http://schemas.openxmlformats.org/officeDocument/2006/relationships/hyperlink" Target="https://hipgive.org/wp-content/uploads/2018/01/inscripcion-.pdf" TargetMode="External"/><Relationship Id="rId1113" Type="http://schemas.openxmlformats.org/officeDocument/2006/relationships/hyperlink" Target="mailto:francoise@doctorsoftheworld.org" TargetMode="External"/><Relationship Id="rId1597" Type="http://schemas.openxmlformats.org/officeDocument/2006/relationships/hyperlink" Target="mailto:a.j.b.r.78@gmail.com" TargetMode="External"/><Relationship Id="rId2444" Type="http://schemas.openxmlformats.org/officeDocument/2006/relationships/hyperlink" Target="mailto:FABIANZANOTTY81@HOTMAIL.COM" TargetMode="External"/><Relationship Id="rId1103" Type="http://schemas.openxmlformats.org/officeDocument/2006/relationships/hyperlink" Target="mailto:erika140611@hotmail.com" TargetMode="External"/><Relationship Id="rId1587" Type="http://schemas.openxmlformats.org/officeDocument/2006/relationships/hyperlink" Target="https://www.youtube.com/watch?v=f9B8k92SfTs&amp;#038;index=2&amp;#038;list=UUEh1KD0yT4sx-FH0hFIsUFg" TargetMode="External"/><Relationship Id="rId2434" Type="http://schemas.openxmlformats.org/officeDocument/2006/relationships/hyperlink" Target="mailto:arteterapiamar@gmail.com" TargetMode="External"/><Relationship Id="rId1104" Type="http://schemas.openxmlformats.org/officeDocument/2006/relationships/hyperlink" Target="mailto:erika140611@hotmail.com" TargetMode="External"/><Relationship Id="rId1588" Type="http://schemas.openxmlformats.org/officeDocument/2006/relationships/hyperlink" Target="mailto:proyectos@comunidad.org.mx" TargetMode="External"/><Relationship Id="rId2435" Type="http://schemas.openxmlformats.org/officeDocument/2006/relationships/hyperlink" Target="mailto:info@banapar.com" TargetMode="External"/><Relationship Id="rId1105" Type="http://schemas.openxmlformats.org/officeDocument/2006/relationships/hyperlink" Target="mailto:erika140611@hotmail.com" TargetMode="External"/><Relationship Id="rId1589" Type="http://schemas.openxmlformats.org/officeDocument/2006/relationships/hyperlink" Target="https://hipgive.org/wp-content/uploads/2018/04/Lista-consejo.docx" TargetMode="External"/><Relationship Id="rId2436" Type="http://schemas.openxmlformats.org/officeDocument/2006/relationships/hyperlink" Target="mailto:Info@Banapar.com" TargetMode="External"/><Relationship Id="rId1106" Type="http://schemas.openxmlformats.org/officeDocument/2006/relationships/hyperlink" Target="mailto:erika140611@hotmail.com" TargetMode="External"/><Relationship Id="rId2437" Type="http://schemas.openxmlformats.org/officeDocument/2006/relationships/hyperlink" Target="mailto:Info@Banapar.com" TargetMode="External"/><Relationship Id="rId1107" Type="http://schemas.openxmlformats.org/officeDocument/2006/relationships/hyperlink" Target="mailto:contact@hacer-mn.org" TargetMode="External"/><Relationship Id="rId2438" Type="http://schemas.openxmlformats.org/officeDocument/2006/relationships/hyperlink" Target="https://hipgive.org/wp-content/uploads/2017/10/ACTA-CONSTITUTIVA-Asoc-Juvenil-Canton-Los-Amates.compressed.pdf" TargetMode="External"/><Relationship Id="rId1108" Type="http://schemas.openxmlformats.org/officeDocument/2006/relationships/hyperlink" Target="mailto:contact@hacer-mn.org" TargetMode="External"/><Relationship Id="rId2439" Type="http://schemas.openxmlformats.org/officeDocument/2006/relationships/hyperlink" Target="mailto:molina.ajuclam@gmail.com" TargetMode="External"/><Relationship Id="rId1109" Type="http://schemas.openxmlformats.org/officeDocument/2006/relationships/hyperlink" Target="mailto:flaviomalheirosjr@gmail.com" TargetMode="External"/><Relationship Id="rId519" Type="http://schemas.openxmlformats.org/officeDocument/2006/relationships/hyperlink" Target="mailto:Isidro.rocua@gmail.com" TargetMode="External"/><Relationship Id="rId514" Type="http://schemas.openxmlformats.org/officeDocument/2006/relationships/hyperlink" Target="mailto:claudia.chacon@fundaciongloriakriete.org" TargetMode="External"/><Relationship Id="rId998" Type="http://schemas.openxmlformats.org/officeDocument/2006/relationships/hyperlink" Target="mailto:eduardo.moisa@cruzrojasal.org.sv" TargetMode="External"/><Relationship Id="rId513" Type="http://schemas.openxmlformats.org/officeDocument/2006/relationships/hyperlink" Target="https://vimeo.com/210692660" TargetMode="External"/><Relationship Id="rId997" Type="http://schemas.openxmlformats.org/officeDocument/2006/relationships/hyperlink" Target="mailto:eduardo.moisa@cruzrojasal.org.sv" TargetMode="External"/><Relationship Id="rId512" Type="http://schemas.openxmlformats.org/officeDocument/2006/relationships/hyperlink" Target="mailto:Claudia.Chacon@fundaciongloriakriete.org" TargetMode="External"/><Relationship Id="rId996" Type="http://schemas.openxmlformats.org/officeDocument/2006/relationships/hyperlink" Target="https://hipgive.org/wp-content/uploads/2017/06/2868Untitled-design.png" TargetMode="External"/><Relationship Id="rId511" Type="http://schemas.openxmlformats.org/officeDocument/2006/relationships/hyperlink" Target="https://hipgive.org/wp-content/uploads/2017/03/1485ESTATUTOS-FGK-DIARIO-OFICIAL.pdf" TargetMode="External"/><Relationship Id="rId995" Type="http://schemas.openxmlformats.org/officeDocument/2006/relationships/hyperlink" Target="https://hipgive.org/wp-content/uploads/2017/06/7983Untitled-design.png" TargetMode="External"/><Relationship Id="rId518" Type="http://schemas.openxmlformats.org/officeDocument/2006/relationships/hyperlink" Target="mailto:Isidro.rocua@gmail.com" TargetMode="External"/><Relationship Id="rId517" Type="http://schemas.openxmlformats.org/officeDocument/2006/relationships/hyperlink" Target="https://hipgive.org/wp-content/uploads/2017/03/Total-Budget---FGK.xlsx" TargetMode="External"/><Relationship Id="rId516" Type="http://schemas.openxmlformats.org/officeDocument/2006/relationships/hyperlink" Target="https://hipgive.org/wp-content/uploads/2017/03/" TargetMode="External"/><Relationship Id="rId515" Type="http://schemas.openxmlformats.org/officeDocument/2006/relationships/hyperlink" Target="mailto:claudia.chacon@fundaciongloriakriete.org" TargetMode="External"/><Relationship Id="rId999" Type="http://schemas.openxmlformats.org/officeDocument/2006/relationships/hyperlink" Target="mailto:GUILLERMOMARCIA64@GMAIL.COM" TargetMode="External"/><Relationship Id="rId990" Type="http://schemas.openxmlformats.org/officeDocument/2006/relationships/hyperlink" Target="mailto:andrea@hiponline.org" TargetMode="External"/><Relationship Id="rId1580" Type="http://schemas.openxmlformats.org/officeDocument/2006/relationships/hyperlink" Target="mailto:lauren@ninosdelsol.org" TargetMode="External"/><Relationship Id="rId1581" Type="http://schemas.openxmlformats.org/officeDocument/2006/relationships/hyperlink" Target="mailto:lauren@ninosdelsol.org" TargetMode="External"/><Relationship Id="rId1582" Type="http://schemas.openxmlformats.org/officeDocument/2006/relationships/hyperlink" Target="https://hipgive.org/wp-content/uploads/2017/11/board-Member-List.pdf" TargetMode="External"/><Relationship Id="rId510" Type="http://schemas.openxmlformats.org/officeDocument/2006/relationships/hyperlink" Target="mailto:shametz@casitamaria.org" TargetMode="External"/><Relationship Id="rId994" Type="http://schemas.openxmlformats.org/officeDocument/2006/relationships/hyperlink" Target="https://hipgive.org/wp-content/uploads/2017/06/6788Untitled-design.png" TargetMode="External"/><Relationship Id="rId1583" Type="http://schemas.openxmlformats.org/officeDocument/2006/relationships/hyperlink" Target="https://hipgive.org/wp-content/uploads/2017/11/2015_990EZ.pdf" TargetMode="External"/><Relationship Id="rId2430" Type="http://schemas.openxmlformats.org/officeDocument/2006/relationships/hyperlink" Target="mailto:undhumana@gmail.com" TargetMode="External"/><Relationship Id="rId993" Type="http://schemas.openxmlformats.org/officeDocument/2006/relationships/hyperlink" Target="https://hipgive.org/wp-content/uploads/2017/06/Untitled-design.png" TargetMode="External"/><Relationship Id="rId1100" Type="http://schemas.openxmlformats.org/officeDocument/2006/relationships/hyperlink" Target="https://hipgive.org/wp-content/uploads/2017/03/International-payment.xls" TargetMode="External"/><Relationship Id="rId1584" Type="http://schemas.openxmlformats.org/officeDocument/2006/relationships/hyperlink" Target="https://hipgive.org/wp-content/uploads/2017/11/2017-PRESUPUESTO--CUSCO-y-URUBAMBA.xlsx" TargetMode="External"/><Relationship Id="rId2431" Type="http://schemas.openxmlformats.org/officeDocument/2006/relationships/hyperlink" Target="mailto:arteterapiamar@gmail.com" TargetMode="External"/><Relationship Id="rId992" Type="http://schemas.openxmlformats.org/officeDocument/2006/relationships/hyperlink" Target="mailto:andrea@hiponline.org" TargetMode="External"/><Relationship Id="rId1101" Type="http://schemas.openxmlformats.org/officeDocument/2006/relationships/hyperlink" Target="mailto:pigmaliontrader@gmail.com" TargetMode="External"/><Relationship Id="rId1585" Type="http://schemas.openxmlformats.org/officeDocument/2006/relationships/hyperlink" Target="https://hipgive.org/wp-content/uploads/2017/11/protocolizacion-acta-2011.pdf" TargetMode="External"/><Relationship Id="rId2432" Type="http://schemas.openxmlformats.org/officeDocument/2006/relationships/hyperlink" Target="mailto:arteterapiamar@gmail.com" TargetMode="External"/><Relationship Id="rId991" Type="http://schemas.openxmlformats.org/officeDocument/2006/relationships/hyperlink" Target="mailto:andrea@hiponline.org" TargetMode="External"/><Relationship Id="rId1102" Type="http://schemas.openxmlformats.org/officeDocument/2006/relationships/hyperlink" Target="mailto:pigmaliontrader@gmail.com" TargetMode="External"/><Relationship Id="rId1586" Type="http://schemas.openxmlformats.org/officeDocument/2006/relationships/hyperlink" Target="mailto:direccion@comunidad.org.mx" TargetMode="External"/><Relationship Id="rId2433" Type="http://schemas.openxmlformats.org/officeDocument/2006/relationships/hyperlink" Target="mailto:arteterapiamar@gmail.com" TargetMode="External"/><Relationship Id="rId1532" Type="http://schemas.openxmlformats.org/officeDocument/2006/relationships/hyperlink" Target="mailto:guichoaf@gmail.com" TargetMode="External"/><Relationship Id="rId1533" Type="http://schemas.openxmlformats.org/officeDocument/2006/relationships/hyperlink" Target="mailto:jjgz@live.com.mx" TargetMode="External"/><Relationship Id="rId1534" Type="http://schemas.openxmlformats.org/officeDocument/2006/relationships/hyperlink" Target="mailto:jjgz@live.com.mx" TargetMode="External"/><Relationship Id="rId1535" Type="http://schemas.openxmlformats.org/officeDocument/2006/relationships/hyperlink" Target="mailto:gheymann@hispaniccoalition.org" TargetMode="External"/><Relationship Id="rId1536" Type="http://schemas.openxmlformats.org/officeDocument/2006/relationships/hyperlink" Target="mailto:gheymann@hispaniccoalition.org" TargetMode="External"/><Relationship Id="rId1537" Type="http://schemas.openxmlformats.org/officeDocument/2006/relationships/hyperlink" Target="https://hipgive.org/wp-content/uploads/2017/11/HACAN-501-c-3-IRS-letter.pdf" TargetMode="External"/><Relationship Id="rId1538" Type="http://schemas.openxmlformats.org/officeDocument/2006/relationships/hyperlink" Target="mailto:CrmnLF@aol.com" TargetMode="External"/><Relationship Id="rId1539" Type="http://schemas.openxmlformats.org/officeDocument/2006/relationships/hyperlink" Target="mailto:mary@causenetwork.com" TargetMode="External"/><Relationship Id="rId949" Type="http://schemas.openxmlformats.org/officeDocument/2006/relationships/hyperlink" Target="mailto:info@eastcentralministries.org" TargetMode="External"/><Relationship Id="rId948" Type="http://schemas.openxmlformats.org/officeDocument/2006/relationships/hyperlink" Target="mailto:info@eastcentralministries.org" TargetMode="External"/><Relationship Id="rId943" Type="http://schemas.openxmlformats.org/officeDocument/2006/relationships/hyperlink" Target="http://instagram.com/oldis1990" TargetMode="External"/><Relationship Id="rId942" Type="http://schemas.openxmlformats.org/officeDocument/2006/relationships/hyperlink" Target="mailto:info@aprodeperu.com" TargetMode="External"/><Relationship Id="rId941" Type="http://schemas.openxmlformats.org/officeDocument/2006/relationships/hyperlink" Target="mailto:info@aprodeperu.com" TargetMode="External"/><Relationship Id="rId940" Type="http://schemas.openxmlformats.org/officeDocument/2006/relationships/hyperlink" Target="mailto:info@aprodeperu.com" TargetMode="External"/><Relationship Id="rId947" Type="http://schemas.openxmlformats.org/officeDocument/2006/relationships/hyperlink" Target="mailto:Eastmontcenter1@aol.com" TargetMode="External"/><Relationship Id="rId946" Type="http://schemas.openxmlformats.org/officeDocument/2006/relationships/hyperlink" Target="mailto:Eastmontcenter1@aol.com" TargetMode="External"/><Relationship Id="rId945" Type="http://schemas.openxmlformats.org/officeDocument/2006/relationships/hyperlink" Target="mailto:romellrsas@gmail.com" TargetMode="External"/><Relationship Id="rId944" Type="http://schemas.openxmlformats.org/officeDocument/2006/relationships/hyperlink" Target="mailto:romellrsas@gmail.com" TargetMode="External"/><Relationship Id="rId1530" Type="http://schemas.openxmlformats.org/officeDocument/2006/relationships/hyperlink" Target="mailto:josmelj03@gmail.com" TargetMode="External"/><Relationship Id="rId1531" Type="http://schemas.openxmlformats.org/officeDocument/2006/relationships/hyperlink" Target="mailto:guichoaf@gmail.com" TargetMode="External"/><Relationship Id="rId1521" Type="http://schemas.openxmlformats.org/officeDocument/2006/relationships/hyperlink" Target="mailto:sbmorr@hotmail.com" TargetMode="External"/><Relationship Id="rId1522" Type="http://schemas.openxmlformats.org/officeDocument/2006/relationships/hyperlink" Target="mailto:sbmorr@hotmail.com" TargetMode="External"/><Relationship Id="rId1523" Type="http://schemas.openxmlformats.org/officeDocument/2006/relationships/hyperlink" Target="mailto:gflores@mensajedelcielo.com" TargetMode="External"/><Relationship Id="rId1524" Type="http://schemas.openxmlformats.org/officeDocument/2006/relationships/hyperlink" Target="mailto:brenda@i5freedomnetwork.org" TargetMode="External"/><Relationship Id="rId1525" Type="http://schemas.openxmlformats.org/officeDocument/2006/relationships/hyperlink" Target="mailto:brenda@i5freedomnetwork.org" TargetMode="External"/><Relationship Id="rId1526" Type="http://schemas.openxmlformats.org/officeDocument/2006/relationships/hyperlink" Target="https://hipgive.org/wp-content/uploads/2017/05/Logo-HIPWhite.png" TargetMode="External"/><Relationship Id="rId1527" Type="http://schemas.openxmlformats.org/officeDocument/2006/relationships/hyperlink" Target="mailto:training@hipgive.org" TargetMode="External"/><Relationship Id="rId1528" Type="http://schemas.openxmlformats.org/officeDocument/2006/relationships/hyperlink" Target="mailto:anita@hiponline.org" TargetMode="External"/><Relationship Id="rId1529" Type="http://schemas.openxmlformats.org/officeDocument/2006/relationships/hyperlink" Target="mailto:josmelj03@gmail.com" TargetMode="External"/><Relationship Id="rId939" Type="http://schemas.openxmlformats.org/officeDocument/2006/relationships/hyperlink" Target="https://hipgive.org/wp-content/uploads/2017/12/RESOLUCION-SUNAT.pdf" TargetMode="External"/><Relationship Id="rId938" Type="http://schemas.openxmlformats.org/officeDocument/2006/relationships/hyperlink" Target="https://hipgive.org/wp-content/uploads/2018/01/inscripcion-.pdf" TargetMode="External"/><Relationship Id="rId937" Type="http://schemas.openxmlformats.org/officeDocument/2006/relationships/hyperlink" Target="https://hipgive.org/wp-content/uploads/2018/01/AJUCLAM-CREDENCIAL-.pdf" TargetMode="External"/><Relationship Id="rId932" Type="http://schemas.openxmlformats.org/officeDocument/2006/relationships/hyperlink" Target="mailto:rfranco@oregoncf.org" TargetMode="External"/><Relationship Id="rId931" Type="http://schemas.openxmlformats.org/officeDocument/2006/relationships/hyperlink" Target="mailto:rfranco@oregoncf.org" TargetMode="External"/><Relationship Id="rId930" Type="http://schemas.openxmlformats.org/officeDocument/2006/relationships/hyperlink" Target="mailto:mujereshaciendocine@gmail.com" TargetMode="External"/><Relationship Id="rId936" Type="http://schemas.openxmlformats.org/officeDocument/2006/relationships/hyperlink" Target="mailto:losamates.ajuclam@gmail.com" TargetMode="External"/><Relationship Id="rId935" Type="http://schemas.openxmlformats.org/officeDocument/2006/relationships/hyperlink" Target="mailto:losamates.ajuclam@gmail.com" TargetMode="External"/><Relationship Id="rId934" Type="http://schemas.openxmlformats.org/officeDocument/2006/relationships/hyperlink" Target="mailto:losamates.ajuclam@gmail.com" TargetMode="External"/><Relationship Id="rId933" Type="http://schemas.openxmlformats.org/officeDocument/2006/relationships/hyperlink" Target="https://hipgive.org/wp-content/uploads/2017/11/ACTA-DE-CONSTITUCION.pdf" TargetMode="External"/><Relationship Id="rId1520" Type="http://schemas.openxmlformats.org/officeDocument/2006/relationships/hyperlink" Target="mailto:sbmorr@hotmail.com" TargetMode="External"/><Relationship Id="rId1554" Type="http://schemas.openxmlformats.org/officeDocument/2006/relationships/hyperlink" Target="https://hipgive.org/wp-content/uploads/2017/08/Certificacion-de-JD.pdf" TargetMode="External"/><Relationship Id="rId2401" Type="http://schemas.openxmlformats.org/officeDocument/2006/relationships/hyperlink" Target="mailto:estrada.rene@comencemos.org" TargetMode="External"/><Relationship Id="rId1555" Type="http://schemas.openxmlformats.org/officeDocument/2006/relationships/hyperlink" Target="https://hipgive.org/wp-content/uploads/2017/08/Annual-Accounts-FCAM-2014.pdf" TargetMode="External"/><Relationship Id="rId2402" Type="http://schemas.openxmlformats.org/officeDocument/2006/relationships/hyperlink" Target="mailto:henrycp.biblioburro@gmail.com" TargetMode="External"/><Relationship Id="rId1556" Type="http://schemas.openxmlformats.org/officeDocument/2006/relationships/hyperlink" Target="https://hipgive.org/wp-content/uploads/2017/08/FCAM-Registro-Pu%CC%81blico-La-Gaceta-1.pdf" TargetMode="External"/><Relationship Id="rId2403" Type="http://schemas.openxmlformats.org/officeDocument/2006/relationships/hyperlink" Target="mailto:henrycp.biblioburro@gmail.com" TargetMode="External"/><Relationship Id="rId1557" Type="http://schemas.openxmlformats.org/officeDocument/2006/relationships/hyperlink" Target="https://hipgive.org/wp-content/uploads/2017/08/Revenues-and-expenses-2015-Budget-2015.pdf" TargetMode="External"/><Relationship Id="rId2404" Type="http://schemas.openxmlformats.org/officeDocument/2006/relationships/hyperlink" Target="mailto:castanoingeniero@gmail.com" TargetMode="External"/><Relationship Id="rId1558" Type="http://schemas.openxmlformats.org/officeDocument/2006/relationships/hyperlink" Target="mailto:montessoricaballitodemar@gmail.com" TargetMode="External"/><Relationship Id="rId2405" Type="http://schemas.openxmlformats.org/officeDocument/2006/relationships/hyperlink" Target="mailto:castanoingeniero@gmail.com" TargetMode="External"/><Relationship Id="rId1559" Type="http://schemas.openxmlformats.org/officeDocument/2006/relationships/hyperlink" Target="mailto:montessoricaballitodemar@gmail.com" TargetMode="External"/><Relationship Id="rId2406" Type="http://schemas.openxmlformats.org/officeDocument/2006/relationships/hyperlink" Target="mailto:yomvambureh@gmail.com" TargetMode="External"/><Relationship Id="rId2407" Type="http://schemas.openxmlformats.org/officeDocument/2006/relationships/hyperlink" Target="mailto:yomvambureh@gmail.com" TargetMode="External"/><Relationship Id="rId2408" Type="http://schemas.openxmlformats.org/officeDocument/2006/relationships/hyperlink" Target="https://hipgive.org/wp-content/uploads/2017/03/Acta-Constitutiva-FAI-Guanajuato.pdf" TargetMode="External"/><Relationship Id="rId2409" Type="http://schemas.openxmlformats.org/officeDocument/2006/relationships/hyperlink" Target="mailto:pame@faiguanajuato.org" TargetMode="External"/><Relationship Id="rId965" Type="http://schemas.openxmlformats.org/officeDocument/2006/relationships/hyperlink" Target="mailto:jads_15_1988@hotmail.com" TargetMode="External"/><Relationship Id="rId964" Type="http://schemas.openxmlformats.org/officeDocument/2006/relationships/hyperlink" Target="mailto:jads_15_1988@hotmail.com" TargetMode="External"/><Relationship Id="rId963" Type="http://schemas.openxmlformats.org/officeDocument/2006/relationships/hyperlink" Target="mailto:mario@winguweb.org" TargetMode="External"/><Relationship Id="rId962" Type="http://schemas.openxmlformats.org/officeDocument/2006/relationships/hyperlink" Target="mailto:mario@winguweb.org" TargetMode="External"/><Relationship Id="rId969" Type="http://schemas.openxmlformats.org/officeDocument/2006/relationships/hyperlink" Target="mailto:yolimquevedo@gmail.com" TargetMode="External"/><Relationship Id="rId968" Type="http://schemas.openxmlformats.org/officeDocument/2006/relationships/hyperlink" Target="mailto:yolimquevedo@gmail.com" TargetMode="External"/><Relationship Id="rId967" Type="http://schemas.openxmlformats.org/officeDocument/2006/relationships/hyperlink" Target="mailto:gruponuestravoz@gmail.com" TargetMode="External"/><Relationship Id="rId966" Type="http://schemas.openxmlformats.org/officeDocument/2006/relationships/hyperlink" Target="mailto:gruponuestravoz@gmail.com" TargetMode="External"/><Relationship Id="rId961" Type="http://schemas.openxmlformats.org/officeDocument/2006/relationships/hyperlink" Target="mailto:mario@winguweb.org" TargetMode="External"/><Relationship Id="rId1550" Type="http://schemas.openxmlformats.org/officeDocument/2006/relationships/hyperlink" Target="https://hipgive.org/wp-content/uploads/2017/04/Escritura-y-Constitucion-FCAM.compressed.pdf" TargetMode="External"/><Relationship Id="rId960" Type="http://schemas.openxmlformats.org/officeDocument/2006/relationships/hyperlink" Target="mailto:adis6466@yahoo.com.mx" TargetMode="External"/><Relationship Id="rId1551" Type="http://schemas.openxmlformats.org/officeDocument/2006/relationships/hyperlink" Target="mailto:wendy@fcmujeres.org" TargetMode="External"/><Relationship Id="rId1552" Type="http://schemas.openxmlformats.org/officeDocument/2006/relationships/hyperlink" Target="mailto:wendy@fcmujeres.org" TargetMode="External"/><Relationship Id="rId1553" Type="http://schemas.openxmlformats.org/officeDocument/2006/relationships/hyperlink" Target="mailto:wendy@fcmujeres.org" TargetMode="External"/><Relationship Id="rId2400" Type="http://schemas.openxmlformats.org/officeDocument/2006/relationships/hyperlink" Target="mailto:estrada.rene@comencemos.org" TargetMode="External"/><Relationship Id="rId1543" Type="http://schemas.openxmlformats.org/officeDocument/2006/relationships/hyperlink" Target="https://hipgive.org/wp-content/uploads/2017/11/HACAN-2017-Budget.pdf" TargetMode="External"/><Relationship Id="rId1544" Type="http://schemas.openxmlformats.org/officeDocument/2006/relationships/hyperlink" Target="mailto:jorguerra@gmail.com" TargetMode="External"/><Relationship Id="rId1545" Type="http://schemas.openxmlformats.org/officeDocument/2006/relationships/hyperlink" Target="mailto:jorguerra@gmail.com" TargetMode="External"/><Relationship Id="rId1546" Type="http://schemas.openxmlformats.org/officeDocument/2006/relationships/hyperlink" Target="https://hipgive.org/wp-content/uploads/2017/09/CONSTITUCION-RECORRIENDO-MILLAS-PARA-TI.pdf" TargetMode="External"/><Relationship Id="rId1547" Type="http://schemas.openxmlformats.org/officeDocument/2006/relationships/hyperlink" Target="mailto:jesus90.jl@gmail.com" TargetMode="External"/><Relationship Id="rId1548" Type="http://schemas.openxmlformats.org/officeDocument/2006/relationships/hyperlink" Target="mailto:jesus90.jl@gmail.com" TargetMode="External"/><Relationship Id="rId1549" Type="http://schemas.openxmlformats.org/officeDocument/2006/relationships/hyperlink" Target="mailto:jesus90.jl@gmail.com" TargetMode="External"/><Relationship Id="rId959" Type="http://schemas.openxmlformats.org/officeDocument/2006/relationships/hyperlink" Target="mailto:info@promexvaldeportivosac.com" TargetMode="External"/><Relationship Id="rId954" Type="http://schemas.openxmlformats.org/officeDocument/2006/relationships/hyperlink" Target="https://hipgive.org/wp-content/uploads/2017/09/CONSTANCIA-SITUACION-FISCAL-2017-JUN.pdf" TargetMode="External"/><Relationship Id="rId953" Type="http://schemas.openxmlformats.org/officeDocument/2006/relationships/hyperlink" Target="mailto:nguida@nywf.org" TargetMode="External"/><Relationship Id="rId952" Type="http://schemas.openxmlformats.org/officeDocument/2006/relationships/hyperlink" Target="mailto:nguida@nywf.org" TargetMode="External"/><Relationship Id="rId951" Type="http://schemas.openxmlformats.org/officeDocument/2006/relationships/hyperlink" Target="mailto:newphoenix0507@gmail.com" TargetMode="External"/><Relationship Id="rId958" Type="http://schemas.openxmlformats.org/officeDocument/2006/relationships/hyperlink" Target="mailto:info@promexvaldeportivosac.com" TargetMode="External"/><Relationship Id="rId957" Type="http://schemas.openxmlformats.org/officeDocument/2006/relationships/hyperlink" Target="http://www.promexvaldeportivosac.com" TargetMode="External"/><Relationship Id="rId956" Type="http://schemas.openxmlformats.org/officeDocument/2006/relationships/hyperlink" Target="http://www.promexvaldeportivosac.com" TargetMode="External"/><Relationship Id="rId955" Type="http://schemas.openxmlformats.org/officeDocument/2006/relationships/hyperlink" Target="mailto:info@promexvaldeportivosac.com" TargetMode="External"/><Relationship Id="rId950" Type="http://schemas.openxmlformats.org/officeDocument/2006/relationships/hyperlink" Target="mailto:newphoenix0507@gmail.com" TargetMode="External"/><Relationship Id="rId1540" Type="http://schemas.openxmlformats.org/officeDocument/2006/relationships/hyperlink" Target="mailto:mary@causenetwork.com" TargetMode="External"/><Relationship Id="rId1541" Type="http://schemas.openxmlformats.org/officeDocument/2006/relationships/hyperlink" Target="https://hipgive.org/wp-content/uploads/2017/11/BOARD-OF-DIRECTORS.docx" TargetMode="External"/><Relationship Id="rId1542" Type="http://schemas.openxmlformats.org/officeDocument/2006/relationships/hyperlink" Target="https://hipgive.org/wp-content/uploads/2017/11/2017_HACAN2016_Form_990.pdf" TargetMode="External"/><Relationship Id="rId2027" Type="http://schemas.openxmlformats.org/officeDocument/2006/relationships/hyperlink" Target="mailto:saludalderecho@yahoo.es" TargetMode="External"/><Relationship Id="rId2028" Type="http://schemas.openxmlformats.org/officeDocument/2006/relationships/hyperlink" Target="mailto:andrea@hiponline.org" TargetMode="External"/><Relationship Id="rId2029" Type="http://schemas.openxmlformats.org/officeDocument/2006/relationships/hyperlink" Target="mailto:andrea@hiponline.org" TargetMode="External"/><Relationship Id="rId590" Type="http://schemas.openxmlformats.org/officeDocument/2006/relationships/hyperlink" Target="mailto:william032921@gmail.com" TargetMode="External"/><Relationship Id="rId107" Type="http://schemas.openxmlformats.org/officeDocument/2006/relationships/hyperlink" Target="http://change.org" TargetMode="External"/><Relationship Id="rId106" Type="http://schemas.openxmlformats.org/officeDocument/2006/relationships/hyperlink" Target="http://change.org" TargetMode="External"/><Relationship Id="rId105" Type="http://schemas.openxmlformats.org/officeDocument/2006/relationships/hyperlink" Target="mailto:laura_har@hotmail.com" TargetMode="External"/><Relationship Id="rId589" Type="http://schemas.openxmlformats.org/officeDocument/2006/relationships/hyperlink" Target="mailto:william032921@gmail.com" TargetMode="External"/><Relationship Id="rId104" Type="http://schemas.openxmlformats.org/officeDocument/2006/relationships/hyperlink" Target="https://hipgive.org/wp-content/uploads/2017/11/ACTA-CONSTITUTIVA-GRUPO-DE-ACCIO%E2%95%A0%C3%BCN-(1).pdf" TargetMode="External"/><Relationship Id="rId588" Type="http://schemas.openxmlformats.org/officeDocument/2006/relationships/hyperlink" Target="mailto:william032921@gmail.com" TargetMode="External"/><Relationship Id="rId109" Type="http://schemas.openxmlformats.org/officeDocument/2006/relationships/hyperlink" Target="mailto:laura_har@hotmail.com" TargetMode="External"/><Relationship Id="rId1170" Type="http://schemas.openxmlformats.org/officeDocument/2006/relationships/hyperlink" Target="mailto:brando@sccvonline.org" TargetMode="External"/><Relationship Id="rId108" Type="http://schemas.openxmlformats.org/officeDocument/2006/relationships/hyperlink" Target="mailto:laura_har@hotmail.com" TargetMode="External"/><Relationship Id="rId1171" Type="http://schemas.openxmlformats.org/officeDocument/2006/relationships/hyperlink" Target="mailto:jaqueline.berdugo@diageo.com" TargetMode="External"/><Relationship Id="rId583" Type="http://schemas.openxmlformats.org/officeDocument/2006/relationships/hyperlink" Target="mailto:molina.ajuclam@gmail.com" TargetMode="External"/><Relationship Id="rId1172" Type="http://schemas.openxmlformats.org/officeDocument/2006/relationships/hyperlink" Target="mailto:jaqueline.berdugo@diageo.com" TargetMode="External"/><Relationship Id="rId582" Type="http://schemas.openxmlformats.org/officeDocument/2006/relationships/hyperlink" Target="mailto:molina.ajuclam@gmail.com" TargetMode="External"/><Relationship Id="rId1173" Type="http://schemas.openxmlformats.org/officeDocument/2006/relationships/hyperlink" Target="mailto:pablo8cruz@hotmail.com" TargetMode="External"/><Relationship Id="rId2020" Type="http://schemas.openxmlformats.org/officeDocument/2006/relationships/hyperlink" Target="mailto:olga.aros@nlci.org" TargetMode="External"/><Relationship Id="rId581" Type="http://schemas.openxmlformats.org/officeDocument/2006/relationships/hyperlink" Target="mailto:kysbellais@gmail.com" TargetMode="External"/><Relationship Id="rId1174" Type="http://schemas.openxmlformats.org/officeDocument/2006/relationships/hyperlink" Target="mailto:pablo8cruz@hotmail.com" TargetMode="External"/><Relationship Id="rId2021" Type="http://schemas.openxmlformats.org/officeDocument/2006/relationships/hyperlink" Target="mailto:olga.aros@nlci.org" TargetMode="External"/><Relationship Id="rId580" Type="http://schemas.openxmlformats.org/officeDocument/2006/relationships/hyperlink" Target="mailto:kysbellais@gmail.com" TargetMode="External"/><Relationship Id="rId1175" Type="http://schemas.openxmlformats.org/officeDocument/2006/relationships/hyperlink" Target="mailto:pablo8cruz@hotmail.com" TargetMode="External"/><Relationship Id="rId2022" Type="http://schemas.openxmlformats.org/officeDocument/2006/relationships/hyperlink" Target="mailto:cm_soto430@hotmail.com" TargetMode="External"/><Relationship Id="rId103" Type="http://schemas.openxmlformats.org/officeDocument/2006/relationships/hyperlink" Target="mailto:fotografia.mlara@gmail.com" TargetMode="External"/><Relationship Id="rId587" Type="http://schemas.openxmlformats.org/officeDocument/2006/relationships/hyperlink" Target="mailto:william032921@gmail.com" TargetMode="External"/><Relationship Id="rId1176" Type="http://schemas.openxmlformats.org/officeDocument/2006/relationships/hyperlink" Target="mailto:vielkagisella@gmail.com" TargetMode="External"/><Relationship Id="rId2023" Type="http://schemas.openxmlformats.org/officeDocument/2006/relationships/hyperlink" Target="mailto:cm_soto430@hotmail.com" TargetMode="External"/><Relationship Id="rId102" Type="http://schemas.openxmlformats.org/officeDocument/2006/relationships/hyperlink" Target="mailto:fotografia.mlara@gmail.com" TargetMode="External"/><Relationship Id="rId586" Type="http://schemas.openxmlformats.org/officeDocument/2006/relationships/hyperlink" Target="mailto:william032921@gmail.com" TargetMode="External"/><Relationship Id="rId1177" Type="http://schemas.openxmlformats.org/officeDocument/2006/relationships/hyperlink" Target="mailto:vielkagisella@gmail.com" TargetMode="External"/><Relationship Id="rId2024" Type="http://schemas.openxmlformats.org/officeDocument/2006/relationships/hyperlink" Target="mailto:camianaduran@gmail.com" TargetMode="External"/><Relationship Id="rId101" Type="http://schemas.openxmlformats.org/officeDocument/2006/relationships/hyperlink" Target="https://vimeo.com/222700394" TargetMode="External"/><Relationship Id="rId585" Type="http://schemas.openxmlformats.org/officeDocument/2006/relationships/hyperlink" Target="mailto:omddda7@gmail.com" TargetMode="External"/><Relationship Id="rId1178" Type="http://schemas.openxmlformats.org/officeDocument/2006/relationships/hyperlink" Target="mailto:jackson.palmerkern@genmills.com" TargetMode="External"/><Relationship Id="rId2025" Type="http://schemas.openxmlformats.org/officeDocument/2006/relationships/hyperlink" Target="mailto:camianaduran@gmail.com" TargetMode="External"/><Relationship Id="rId100" Type="http://schemas.openxmlformats.org/officeDocument/2006/relationships/hyperlink" Target="mailto:prod@sinsentidofilms.com" TargetMode="External"/><Relationship Id="rId584" Type="http://schemas.openxmlformats.org/officeDocument/2006/relationships/hyperlink" Target="mailto:omddda7@gmail.com" TargetMode="External"/><Relationship Id="rId1179" Type="http://schemas.openxmlformats.org/officeDocument/2006/relationships/hyperlink" Target="mailto:jackson.palmerkern@genmills.com" TargetMode="External"/><Relationship Id="rId2026" Type="http://schemas.openxmlformats.org/officeDocument/2006/relationships/hyperlink" Target="mailto:saludalderecho@yahoo.es" TargetMode="External"/><Relationship Id="rId1169" Type="http://schemas.openxmlformats.org/officeDocument/2006/relationships/hyperlink" Target="mailto:brando@sccvonline.org" TargetMode="External"/><Relationship Id="rId2016" Type="http://schemas.openxmlformats.org/officeDocument/2006/relationships/hyperlink" Target="mailto:meliza.p26@gmail.com" TargetMode="External"/><Relationship Id="rId2017" Type="http://schemas.openxmlformats.org/officeDocument/2006/relationships/hyperlink" Target="mailto:meliza.p26@gmail.com" TargetMode="External"/><Relationship Id="rId2018" Type="http://schemas.openxmlformats.org/officeDocument/2006/relationships/hyperlink" Target="mailto:kevyn24camilo@gmail.com" TargetMode="External"/><Relationship Id="rId2019" Type="http://schemas.openxmlformats.org/officeDocument/2006/relationships/hyperlink" Target="mailto:kevyn24camilo@gmail.com" TargetMode="External"/><Relationship Id="rId579" Type="http://schemas.openxmlformats.org/officeDocument/2006/relationships/hyperlink" Target="mailto:SBenavides@LULAC.org" TargetMode="External"/><Relationship Id="rId578" Type="http://schemas.openxmlformats.org/officeDocument/2006/relationships/hyperlink" Target="mailto:SBenavides@LULAC.org" TargetMode="External"/><Relationship Id="rId577" Type="http://schemas.openxmlformats.org/officeDocument/2006/relationships/hyperlink" Target="mailto:carlosromeromayorga@gmail.com" TargetMode="External"/><Relationship Id="rId2490" Type="http://schemas.openxmlformats.org/officeDocument/2006/relationships/hyperlink" Target="mailto:reciclandome@gmail.com" TargetMode="External"/><Relationship Id="rId1160" Type="http://schemas.openxmlformats.org/officeDocument/2006/relationships/hyperlink" Target="mailto:amigosdelatierrapma@gmail.com" TargetMode="External"/><Relationship Id="rId2491" Type="http://schemas.openxmlformats.org/officeDocument/2006/relationships/hyperlink" Target="mailto:reciclandome@gmail.com" TargetMode="External"/><Relationship Id="rId572" Type="http://schemas.openxmlformats.org/officeDocument/2006/relationships/hyperlink" Target="mailto:estrada.rene@comencemos.org" TargetMode="External"/><Relationship Id="rId1161" Type="http://schemas.openxmlformats.org/officeDocument/2006/relationships/hyperlink" Target="mailto:amigosdelatierrapma@gmail.com" TargetMode="External"/><Relationship Id="rId2492" Type="http://schemas.openxmlformats.org/officeDocument/2006/relationships/hyperlink" Target="mailto:juli95@hotmail.com" TargetMode="External"/><Relationship Id="rId571" Type="http://schemas.openxmlformats.org/officeDocument/2006/relationships/hyperlink" Target="mailto:estrada.rene@comencemos.org" TargetMode="External"/><Relationship Id="rId1162" Type="http://schemas.openxmlformats.org/officeDocument/2006/relationships/hyperlink" Target="mailto:amigosdelatierrapma@gmail.com" TargetMode="External"/><Relationship Id="rId2493" Type="http://schemas.openxmlformats.org/officeDocument/2006/relationships/hyperlink" Target="mailto:juli95@hotmail.com" TargetMode="External"/><Relationship Id="rId570" Type="http://schemas.openxmlformats.org/officeDocument/2006/relationships/hyperlink" Target="https://hipgive.org/wp-content/uploads/2017/01/Acuerdo_284.jpeg" TargetMode="External"/><Relationship Id="rId1163" Type="http://schemas.openxmlformats.org/officeDocument/2006/relationships/hyperlink" Target="mailto:contactenos@fundacionesperanza.org" TargetMode="External"/><Relationship Id="rId2010" Type="http://schemas.openxmlformats.org/officeDocument/2006/relationships/hyperlink" Target="https://hipgive.org/wp-content/uploads/2017/03/Image-(2).jpg" TargetMode="External"/><Relationship Id="rId2494" Type="http://schemas.openxmlformats.org/officeDocument/2006/relationships/hyperlink" Target="mailto:iamjroot66@gmail.com" TargetMode="External"/><Relationship Id="rId1164" Type="http://schemas.openxmlformats.org/officeDocument/2006/relationships/hyperlink" Target="mailto:contactenos@fundacionesperanza.org" TargetMode="External"/><Relationship Id="rId2011" Type="http://schemas.openxmlformats.org/officeDocument/2006/relationships/hyperlink" Target="mailto:diluca2009@gmail.com" TargetMode="External"/><Relationship Id="rId2495" Type="http://schemas.openxmlformats.org/officeDocument/2006/relationships/hyperlink" Target="mailto:iamjroot66@gmail.com" TargetMode="External"/><Relationship Id="rId576" Type="http://schemas.openxmlformats.org/officeDocument/2006/relationships/hyperlink" Target="mailto:carlosromeromayorga@gmail.com" TargetMode="External"/><Relationship Id="rId1165" Type="http://schemas.openxmlformats.org/officeDocument/2006/relationships/hyperlink" Target="mailto:enotrubio@elpiche.org" TargetMode="External"/><Relationship Id="rId2012" Type="http://schemas.openxmlformats.org/officeDocument/2006/relationships/hyperlink" Target="mailto:diluca2009@gmail.com" TargetMode="External"/><Relationship Id="rId2496" Type="http://schemas.openxmlformats.org/officeDocument/2006/relationships/hyperlink" Target="mailto:iamjroot66@gmail.com" TargetMode="External"/><Relationship Id="rId575" Type="http://schemas.openxmlformats.org/officeDocument/2006/relationships/hyperlink" Target="mailto:elisa.pariente@hotmail.fr" TargetMode="External"/><Relationship Id="rId1166" Type="http://schemas.openxmlformats.org/officeDocument/2006/relationships/hyperlink" Target="mailto:enotrubio@elpiche.org" TargetMode="External"/><Relationship Id="rId2013" Type="http://schemas.openxmlformats.org/officeDocument/2006/relationships/hyperlink" Target="mailto:diluca2009@gmail.com" TargetMode="External"/><Relationship Id="rId2497" Type="http://schemas.openxmlformats.org/officeDocument/2006/relationships/hyperlink" Target="mailto:asaynecr1@gmail.com" TargetMode="External"/><Relationship Id="rId574" Type="http://schemas.openxmlformats.org/officeDocument/2006/relationships/hyperlink" Target="mailto:elisa.pariente@hotmail.fr" TargetMode="External"/><Relationship Id="rId1167" Type="http://schemas.openxmlformats.org/officeDocument/2006/relationships/hyperlink" Target="https://hipgive.org/wp-content/uploads/2017/11/501C3.pdf" TargetMode="External"/><Relationship Id="rId2014" Type="http://schemas.openxmlformats.org/officeDocument/2006/relationships/hyperlink" Target="mailto:diluca2009@gmail.com" TargetMode="External"/><Relationship Id="rId2498" Type="http://schemas.openxmlformats.org/officeDocument/2006/relationships/hyperlink" Target="mailto:asaynecr1@gmail.com" TargetMode="External"/><Relationship Id="rId573" Type="http://schemas.openxmlformats.org/officeDocument/2006/relationships/hyperlink" Target="mailto:estrada.rene@comencemos.org" TargetMode="External"/><Relationship Id="rId1168" Type="http://schemas.openxmlformats.org/officeDocument/2006/relationships/hyperlink" Target="mailto:maria.cadenas@sccvonline.org" TargetMode="External"/><Relationship Id="rId2015" Type="http://schemas.openxmlformats.org/officeDocument/2006/relationships/hyperlink" Target="mailto:diluca2009@gmail.com" TargetMode="External"/><Relationship Id="rId2499" Type="http://schemas.openxmlformats.org/officeDocument/2006/relationships/hyperlink" Target="mailto:info@ziomo.com" TargetMode="External"/><Relationship Id="rId2049" Type="http://schemas.openxmlformats.org/officeDocument/2006/relationships/hyperlink" Target="https://hipgive.org/wp-content/uploads/2017/12/Registro-de-inscripci%C3%B3n-y-Acta-Constitutiva-de-AMA.pdf" TargetMode="External"/><Relationship Id="rId129" Type="http://schemas.openxmlformats.org/officeDocument/2006/relationships/hyperlink" Target="mailto:escudero.serapio@gmail.com" TargetMode="External"/><Relationship Id="rId128" Type="http://schemas.openxmlformats.org/officeDocument/2006/relationships/hyperlink" Target="mailto:escudero.serapio@gmail.com" TargetMode="External"/><Relationship Id="rId127" Type="http://schemas.openxmlformats.org/officeDocument/2006/relationships/hyperlink" Target="mailto:tuliocomunicador@gmail.com" TargetMode="External"/><Relationship Id="rId126" Type="http://schemas.openxmlformats.org/officeDocument/2006/relationships/hyperlink" Target="mailto:tuliocomunicador@gmail.com" TargetMode="External"/><Relationship Id="rId1190" Type="http://schemas.openxmlformats.org/officeDocument/2006/relationships/hyperlink" Target="mailto:licenciadaflores@gmail.com" TargetMode="External"/><Relationship Id="rId1191" Type="http://schemas.openxmlformats.org/officeDocument/2006/relationships/hyperlink" Target="mailto:licenciadaflores@gmail.com" TargetMode="External"/><Relationship Id="rId1192" Type="http://schemas.openxmlformats.org/officeDocument/2006/relationships/hyperlink" Target="mailto:unasse@gmail.com" TargetMode="External"/><Relationship Id="rId1193" Type="http://schemas.openxmlformats.org/officeDocument/2006/relationships/hyperlink" Target="mailto:unasse@gmail.com" TargetMode="External"/><Relationship Id="rId2040" Type="http://schemas.openxmlformats.org/officeDocument/2006/relationships/hyperlink" Target="https://hipgive.org/wp-content/uploads/2017/06/7983Untitled-design.png" TargetMode="External"/><Relationship Id="rId121" Type="http://schemas.openxmlformats.org/officeDocument/2006/relationships/hyperlink" Target="mailto:faolguin@yahoo.com" TargetMode="External"/><Relationship Id="rId1194" Type="http://schemas.openxmlformats.org/officeDocument/2006/relationships/hyperlink" Target="mailto:Saturn.mc.one@gmail.com" TargetMode="External"/><Relationship Id="rId2041" Type="http://schemas.openxmlformats.org/officeDocument/2006/relationships/hyperlink" Target="https://hipgive.org/wp-content/uploads/2017/06/2868Untitled-design.png" TargetMode="External"/><Relationship Id="rId120" Type="http://schemas.openxmlformats.org/officeDocument/2006/relationships/hyperlink" Target="mailto:asomcafamoc@gmail.com" TargetMode="External"/><Relationship Id="rId1195" Type="http://schemas.openxmlformats.org/officeDocument/2006/relationships/hyperlink" Target="mailto:Saturn.mc.one@gmail.com" TargetMode="External"/><Relationship Id="rId2042" Type="http://schemas.openxmlformats.org/officeDocument/2006/relationships/hyperlink" Target="https://hipgive.org/wp-content/uploads/2017/11/Registro-de-inscripci%C3%B3n-y-Acta-Constitutiva-de-AMA.pdf" TargetMode="External"/><Relationship Id="rId1196" Type="http://schemas.openxmlformats.org/officeDocument/2006/relationships/hyperlink" Target="https://hipgive.org/wp-content/uploads/2017/11/1-Acta-13545_27-Septiembre-1994.pdf" TargetMode="External"/><Relationship Id="rId2043" Type="http://schemas.openxmlformats.org/officeDocument/2006/relationships/hyperlink" Target="mailto:lmejia@asociacionama.org.gt" TargetMode="External"/><Relationship Id="rId1197" Type="http://schemas.openxmlformats.org/officeDocument/2006/relationships/hyperlink" Target="mailto:teresa@centromujeres.org" TargetMode="External"/><Relationship Id="rId2044" Type="http://schemas.openxmlformats.org/officeDocument/2006/relationships/hyperlink" Target="https://hipgive.org/es/project/education-the-best-defence-against-violence/" TargetMode="External"/><Relationship Id="rId125" Type="http://schemas.openxmlformats.org/officeDocument/2006/relationships/hyperlink" Target="mailto:tuliocomunicador@gmail.com" TargetMode="External"/><Relationship Id="rId1198" Type="http://schemas.openxmlformats.org/officeDocument/2006/relationships/hyperlink" Target="mailto:cmherm91@gmail.com" TargetMode="External"/><Relationship Id="rId2045" Type="http://schemas.openxmlformats.org/officeDocument/2006/relationships/hyperlink" Target="https://hipgive.org/es/project/education-the-best-defence-against-violence/" TargetMode="External"/><Relationship Id="rId124" Type="http://schemas.openxmlformats.org/officeDocument/2006/relationships/hyperlink" Target="mailto:tuliocomunicador@gmail.com" TargetMode="External"/><Relationship Id="rId1199" Type="http://schemas.openxmlformats.org/officeDocument/2006/relationships/hyperlink" Target="mailto:cmherm91@gmail.com" TargetMode="External"/><Relationship Id="rId2046" Type="http://schemas.openxmlformats.org/officeDocument/2006/relationships/hyperlink" Target="mailto:fvalle@asociacionama.org.gt" TargetMode="External"/><Relationship Id="rId123" Type="http://schemas.openxmlformats.org/officeDocument/2006/relationships/hyperlink" Target="mailto:faolguin@yahoo.com" TargetMode="External"/><Relationship Id="rId2047" Type="http://schemas.openxmlformats.org/officeDocument/2006/relationships/hyperlink" Target="mailto:fvalle@asociacionama.org.gt" TargetMode="External"/><Relationship Id="rId122" Type="http://schemas.openxmlformats.org/officeDocument/2006/relationships/hyperlink" Target="mailto:faolguin@yahoo.com" TargetMode="External"/><Relationship Id="rId2048" Type="http://schemas.openxmlformats.org/officeDocument/2006/relationships/hyperlink" Target="https://hipgive.org/wp-content/uploads/2017/12/Junta-Directiva.docx" TargetMode="External"/><Relationship Id="rId2038" Type="http://schemas.openxmlformats.org/officeDocument/2006/relationships/hyperlink" Target="https://hipgive.org/wp-content/uploads/2017/06/Untitled-design.png" TargetMode="External"/><Relationship Id="rId2039" Type="http://schemas.openxmlformats.org/officeDocument/2006/relationships/hyperlink" Target="https://hipgive.org/wp-content/uploads/2017/06/6788Untitled-design.png" TargetMode="External"/><Relationship Id="rId118" Type="http://schemas.openxmlformats.org/officeDocument/2006/relationships/hyperlink" Target="mailto:superhombre09@gmail.com" TargetMode="External"/><Relationship Id="rId117" Type="http://schemas.openxmlformats.org/officeDocument/2006/relationships/hyperlink" Target="mailto:superhombre09@gmail.com" TargetMode="External"/><Relationship Id="rId116" Type="http://schemas.openxmlformats.org/officeDocument/2006/relationships/hyperlink" Target="mailto:dalarc36@gmail.com" TargetMode="External"/><Relationship Id="rId115" Type="http://schemas.openxmlformats.org/officeDocument/2006/relationships/hyperlink" Target="mailto:dalarc36@gmail.com" TargetMode="External"/><Relationship Id="rId599" Type="http://schemas.openxmlformats.org/officeDocument/2006/relationships/hyperlink" Target="mailto:gattokatt@gmail.com" TargetMode="External"/><Relationship Id="rId1180" Type="http://schemas.openxmlformats.org/officeDocument/2006/relationships/hyperlink" Target="mailto:Ainexis19@gmail.com" TargetMode="External"/><Relationship Id="rId1181" Type="http://schemas.openxmlformats.org/officeDocument/2006/relationships/hyperlink" Target="mailto:Ainexis19@gmail.com" TargetMode="External"/><Relationship Id="rId119" Type="http://schemas.openxmlformats.org/officeDocument/2006/relationships/hyperlink" Target="mailto:asomcafamoc@gmail.com" TargetMode="External"/><Relationship Id="rId1182" Type="http://schemas.openxmlformats.org/officeDocument/2006/relationships/hyperlink" Target="mailto:ccampos@manosdeamor.org" TargetMode="External"/><Relationship Id="rId110" Type="http://schemas.openxmlformats.org/officeDocument/2006/relationships/hyperlink" Target="https://hipgive.org/wp-content/uploads/2018/02/Grupodeaccionddhh-Organigrama.pdf" TargetMode="External"/><Relationship Id="rId594" Type="http://schemas.openxmlformats.org/officeDocument/2006/relationships/hyperlink" Target="mailto:carolinapazminovelez@gmail.com" TargetMode="External"/><Relationship Id="rId1183" Type="http://schemas.openxmlformats.org/officeDocument/2006/relationships/hyperlink" Target="mailto:ccampos@manosdeamor.org" TargetMode="External"/><Relationship Id="rId2030" Type="http://schemas.openxmlformats.org/officeDocument/2006/relationships/hyperlink" Target="https://hipgive.org/wp-content/uploads/2017/06/Untitled-design.png" TargetMode="External"/><Relationship Id="rId593" Type="http://schemas.openxmlformats.org/officeDocument/2006/relationships/hyperlink" Target="mailto:carolinapazminovelez@gmail.com" TargetMode="External"/><Relationship Id="rId1184" Type="http://schemas.openxmlformats.org/officeDocument/2006/relationships/hyperlink" Target="mailto:brrandon.2310@gmail.com" TargetMode="External"/><Relationship Id="rId2031" Type="http://schemas.openxmlformats.org/officeDocument/2006/relationships/hyperlink" Target="https://hipgive.org/wp-content/uploads/2017/06/6788Untitled-design.png" TargetMode="External"/><Relationship Id="rId592" Type="http://schemas.openxmlformats.org/officeDocument/2006/relationships/hyperlink" Target="mailto:carolinapazminovelez@gmail.com" TargetMode="External"/><Relationship Id="rId1185" Type="http://schemas.openxmlformats.org/officeDocument/2006/relationships/hyperlink" Target="mailto:brrandon.2310@gmail.com" TargetMode="External"/><Relationship Id="rId2032" Type="http://schemas.openxmlformats.org/officeDocument/2006/relationships/hyperlink" Target="https://hipgive.org/wp-content/uploads/2017/06/7983Untitled-design.png" TargetMode="External"/><Relationship Id="rId591" Type="http://schemas.openxmlformats.org/officeDocument/2006/relationships/hyperlink" Target="https://hipgive.org/wp-content/uploads/2017/06/2833a.jpg" TargetMode="External"/><Relationship Id="rId1186" Type="http://schemas.openxmlformats.org/officeDocument/2006/relationships/hyperlink" Target="mailto:bellezamanaba@gmail.com" TargetMode="External"/><Relationship Id="rId2033" Type="http://schemas.openxmlformats.org/officeDocument/2006/relationships/hyperlink" Target="https://hipgive.org/wp-content/uploads/2017/06/2868Untitled-design.png" TargetMode="External"/><Relationship Id="rId114" Type="http://schemas.openxmlformats.org/officeDocument/2006/relationships/hyperlink" Target="mailto:cfomaquiladoras@prodigy.net.mx" TargetMode="External"/><Relationship Id="rId598" Type="http://schemas.openxmlformats.org/officeDocument/2006/relationships/hyperlink" Target="mailto:direccion@germinalia.org.mx" TargetMode="External"/><Relationship Id="rId1187" Type="http://schemas.openxmlformats.org/officeDocument/2006/relationships/hyperlink" Target="mailto:bellezamanaba@gmail.com" TargetMode="External"/><Relationship Id="rId2034" Type="http://schemas.openxmlformats.org/officeDocument/2006/relationships/hyperlink" Target="https://hipgive.org/wp-content/uploads/2017/10/8513temp112016delriomexico4nfl_mezz_1280_1024.jpg" TargetMode="External"/><Relationship Id="rId113" Type="http://schemas.openxmlformats.org/officeDocument/2006/relationships/hyperlink" Target="mailto:cfomaquiladoras@prodigy.net.mx" TargetMode="External"/><Relationship Id="rId597" Type="http://schemas.openxmlformats.org/officeDocument/2006/relationships/hyperlink" Target="mailto:direccion@germinalia.org.mx" TargetMode="External"/><Relationship Id="rId1188" Type="http://schemas.openxmlformats.org/officeDocument/2006/relationships/hyperlink" Target="mailto:andres.thompson5@gmail.com" TargetMode="External"/><Relationship Id="rId2035" Type="http://schemas.openxmlformats.org/officeDocument/2006/relationships/hyperlink" Target="mailto:andrea@hiponline.org" TargetMode="External"/><Relationship Id="rId112" Type="http://schemas.openxmlformats.org/officeDocument/2006/relationships/hyperlink" Target="https://hipgive.org/wp-content/uploads/2018/02/GrupodeaccionddhhPresupuesto-Organizacional.xlsx" TargetMode="External"/><Relationship Id="rId596" Type="http://schemas.openxmlformats.org/officeDocument/2006/relationships/hyperlink" Target="mailto:carolinapazminovelez@gmail.com" TargetMode="External"/><Relationship Id="rId1189" Type="http://schemas.openxmlformats.org/officeDocument/2006/relationships/hyperlink" Target="mailto:andres.thompson5@gmail.com" TargetMode="External"/><Relationship Id="rId2036" Type="http://schemas.openxmlformats.org/officeDocument/2006/relationships/hyperlink" Target="mailto:andrea@hiponline.org" TargetMode="External"/><Relationship Id="rId111" Type="http://schemas.openxmlformats.org/officeDocument/2006/relationships/hyperlink" Target="https://hipgive.org/wp-content/uploads/2018/02/GrupodeaccionddhhEstados-financieros20152016-1.pdf" TargetMode="External"/><Relationship Id="rId595" Type="http://schemas.openxmlformats.org/officeDocument/2006/relationships/hyperlink" Target="mailto:carolinapazminovelez@gmail.com" TargetMode="External"/><Relationship Id="rId2037" Type="http://schemas.openxmlformats.org/officeDocument/2006/relationships/hyperlink" Target="mailto:andrea@hiponline.org" TargetMode="External"/><Relationship Id="rId1136" Type="http://schemas.openxmlformats.org/officeDocument/2006/relationships/hyperlink" Target="mailto:disabel17@hotmail.com" TargetMode="External"/><Relationship Id="rId2467" Type="http://schemas.openxmlformats.org/officeDocument/2006/relationships/hyperlink" Target="mailto:azcarragapaula@gmail.com" TargetMode="External"/><Relationship Id="rId1137" Type="http://schemas.openxmlformats.org/officeDocument/2006/relationships/hyperlink" Target="mailto:disabel17@hotmail.com" TargetMode="External"/><Relationship Id="rId2468" Type="http://schemas.openxmlformats.org/officeDocument/2006/relationships/hyperlink" Target="mailto:azcarragapaula@gmail.com" TargetMode="External"/><Relationship Id="rId1138" Type="http://schemas.openxmlformats.org/officeDocument/2006/relationships/hyperlink" Target="mailto:disabel17@hotmail.com" TargetMode="External"/><Relationship Id="rId2469" Type="http://schemas.openxmlformats.org/officeDocument/2006/relationships/hyperlink" Target="mailto:Kevin.Alec.EW@gmail.com" TargetMode="External"/><Relationship Id="rId1139" Type="http://schemas.openxmlformats.org/officeDocument/2006/relationships/hyperlink" Target="mailto:larasaldanafrancisco@gmail.com" TargetMode="External"/><Relationship Id="rId547" Type="http://schemas.openxmlformats.org/officeDocument/2006/relationships/hyperlink" Target="mailto:smoore@sanjorgechildrensfoundation.org" TargetMode="External"/><Relationship Id="rId546" Type="http://schemas.openxmlformats.org/officeDocument/2006/relationships/hyperlink" Target="mailto:smoore@sanjorgechildrensfoundation.org" TargetMode="External"/><Relationship Id="rId545" Type="http://schemas.openxmlformats.org/officeDocument/2006/relationships/hyperlink" Target="mailto:smoore@sanjorgechildrensfoundation.org" TargetMode="External"/><Relationship Id="rId544" Type="http://schemas.openxmlformats.org/officeDocument/2006/relationships/hyperlink" Target="https://hipgive.org/wp-content/uploads/2017/11/IRS-501c3.pdf" TargetMode="External"/><Relationship Id="rId549" Type="http://schemas.openxmlformats.org/officeDocument/2006/relationships/hyperlink" Target="https://hipgive.org/wp-content/uploads/2017/11/990-Year-2015-split.pdf" TargetMode="External"/><Relationship Id="rId548" Type="http://schemas.openxmlformats.org/officeDocument/2006/relationships/hyperlink" Target="https://hipgive.org/wp-content/uploads/2017/11/Board-SJCF-Legislativos-2017.pdf" TargetMode="External"/><Relationship Id="rId2460" Type="http://schemas.openxmlformats.org/officeDocument/2006/relationships/hyperlink" Target="mailto:valeria@burgos.me" TargetMode="External"/><Relationship Id="rId1130" Type="http://schemas.openxmlformats.org/officeDocument/2006/relationships/hyperlink" Target="mailto:mbuenfil@unete.org" TargetMode="External"/><Relationship Id="rId2461" Type="http://schemas.openxmlformats.org/officeDocument/2006/relationships/hyperlink" Target="mailto:valeria@burgos.me" TargetMode="External"/><Relationship Id="rId1131" Type="http://schemas.openxmlformats.org/officeDocument/2006/relationships/hyperlink" Target="mailto:mbuenfil@unete.org" TargetMode="External"/><Relationship Id="rId2462" Type="http://schemas.openxmlformats.org/officeDocument/2006/relationships/hyperlink" Target="mailto:valeria@burgos.me" TargetMode="External"/><Relationship Id="rId543" Type="http://schemas.openxmlformats.org/officeDocument/2006/relationships/hyperlink" Target="mailto:osmanpena4@gmail.com" TargetMode="External"/><Relationship Id="rId1132" Type="http://schemas.openxmlformats.org/officeDocument/2006/relationships/hyperlink" Target="mailto:amigos_sin_frontera@hotmail.com" TargetMode="External"/><Relationship Id="rId2463" Type="http://schemas.openxmlformats.org/officeDocument/2006/relationships/hyperlink" Target="mailto:valeria@burgos.me" TargetMode="External"/><Relationship Id="rId542" Type="http://schemas.openxmlformats.org/officeDocument/2006/relationships/hyperlink" Target="mailto:osmanpena4@gmail.com" TargetMode="External"/><Relationship Id="rId1133" Type="http://schemas.openxmlformats.org/officeDocument/2006/relationships/hyperlink" Target="mailto:ing.javierpb.79@gmail.com" TargetMode="External"/><Relationship Id="rId2464" Type="http://schemas.openxmlformats.org/officeDocument/2006/relationships/hyperlink" Target="http://mi.es" TargetMode="External"/><Relationship Id="rId541" Type="http://schemas.openxmlformats.org/officeDocument/2006/relationships/hyperlink" Target="mailto:Donate@savedetroit.org" TargetMode="External"/><Relationship Id="rId1134" Type="http://schemas.openxmlformats.org/officeDocument/2006/relationships/hyperlink" Target="mailto:ing.javierpb.79@gmail.com" TargetMode="External"/><Relationship Id="rId2465" Type="http://schemas.openxmlformats.org/officeDocument/2006/relationships/hyperlink" Target="mailto:remsi198705@hotmail.com" TargetMode="External"/><Relationship Id="rId540" Type="http://schemas.openxmlformats.org/officeDocument/2006/relationships/hyperlink" Target="mailto:Donate@savedetroit.org" TargetMode="External"/><Relationship Id="rId1135" Type="http://schemas.openxmlformats.org/officeDocument/2006/relationships/hyperlink" Target="mailto:disabel17@hotmail.com" TargetMode="External"/><Relationship Id="rId2466" Type="http://schemas.openxmlformats.org/officeDocument/2006/relationships/hyperlink" Target="mailto:remsi198705@hotmail.com" TargetMode="External"/><Relationship Id="rId1125" Type="http://schemas.openxmlformats.org/officeDocument/2006/relationships/hyperlink" Target="https://hipgive.org/wp-content/uploads/2017/12/PROY-FINANCIERA-ENERO-DICIEMBRE-2017.xlsx" TargetMode="External"/><Relationship Id="rId2456" Type="http://schemas.openxmlformats.org/officeDocument/2006/relationships/hyperlink" Target="mailto:angel.chicas96@gmail.com" TargetMode="External"/><Relationship Id="rId1126" Type="http://schemas.openxmlformats.org/officeDocument/2006/relationships/hyperlink" Target="mailto:williamgelys12@gmail.com" TargetMode="External"/><Relationship Id="rId2457" Type="http://schemas.openxmlformats.org/officeDocument/2006/relationships/hyperlink" Target="mailto:angel.chicas96@gmail.com" TargetMode="External"/><Relationship Id="rId1127" Type="http://schemas.openxmlformats.org/officeDocument/2006/relationships/hyperlink" Target="mailto:williamgelys12@gmail.com" TargetMode="External"/><Relationship Id="rId2458" Type="http://schemas.openxmlformats.org/officeDocument/2006/relationships/hyperlink" Target="mailto:steven.rodas15@outlook.com" TargetMode="External"/><Relationship Id="rId1128" Type="http://schemas.openxmlformats.org/officeDocument/2006/relationships/hyperlink" Target="https://hipgive.org/wp-content/uploads/2017/11/UNETE-Donatarias-Autorizadas-2017.pdf" TargetMode="External"/><Relationship Id="rId2459" Type="http://schemas.openxmlformats.org/officeDocument/2006/relationships/hyperlink" Target="mailto:steven.rodas15@outlook.com" TargetMode="External"/><Relationship Id="rId1129" Type="http://schemas.openxmlformats.org/officeDocument/2006/relationships/hyperlink" Target="mailto:mbuenfil@unete.org" TargetMode="External"/><Relationship Id="rId536" Type="http://schemas.openxmlformats.org/officeDocument/2006/relationships/hyperlink" Target="mailto:vanlust25@gmail.com" TargetMode="External"/><Relationship Id="rId535" Type="http://schemas.openxmlformats.org/officeDocument/2006/relationships/hyperlink" Target="mailto:vanlust25@gmail.com" TargetMode="External"/><Relationship Id="rId534" Type="http://schemas.openxmlformats.org/officeDocument/2006/relationships/hyperlink" Target="https://hipgive.org/wp-content/uploads/2017/07/IMG_20170614_133037.JPG" TargetMode="External"/><Relationship Id="rId533" Type="http://schemas.openxmlformats.org/officeDocument/2006/relationships/hyperlink" Target="mailto:moefeliu@cienciapr.org" TargetMode="External"/><Relationship Id="rId539" Type="http://schemas.openxmlformats.org/officeDocument/2006/relationships/hyperlink" Target="mailto:alexis.614@gmail.com" TargetMode="External"/><Relationship Id="rId538" Type="http://schemas.openxmlformats.org/officeDocument/2006/relationships/hyperlink" Target="mailto:alexis.614@gmail.com" TargetMode="External"/><Relationship Id="rId537" Type="http://schemas.openxmlformats.org/officeDocument/2006/relationships/hyperlink" Target="mailto:vanlust25@gmail.com" TargetMode="External"/><Relationship Id="rId2450" Type="http://schemas.openxmlformats.org/officeDocument/2006/relationships/hyperlink" Target="mailto:fttc@elisolutions.net" TargetMode="External"/><Relationship Id="rId1120" Type="http://schemas.openxmlformats.org/officeDocument/2006/relationships/hyperlink" Target="mailto:ana@gendes.org.mx" TargetMode="External"/><Relationship Id="rId2451" Type="http://schemas.openxmlformats.org/officeDocument/2006/relationships/hyperlink" Target="mailto:fttc@elisolutions.net" TargetMode="External"/><Relationship Id="rId532" Type="http://schemas.openxmlformats.org/officeDocument/2006/relationships/hyperlink" Target="mailto:moefeliu@cienciapr.org" TargetMode="External"/><Relationship Id="rId1121" Type="http://schemas.openxmlformats.org/officeDocument/2006/relationships/hyperlink" Target="mailto:ana@gendes.org.mx" TargetMode="External"/><Relationship Id="rId2452" Type="http://schemas.openxmlformats.org/officeDocument/2006/relationships/hyperlink" Target="mailto:fundep0203@gmail.com" TargetMode="External"/><Relationship Id="rId531" Type="http://schemas.openxmlformats.org/officeDocument/2006/relationships/hyperlink" Target="mailto:moefeliu@cienciapr.org" TargetMode="External"/><Relationship Id="rId1122" Type="http://schemas.openxmlformats.org/officeDocument/2006/relationships/hyperlink" Target="https://hipgive.org/wp-content/uploads/2017/12/GENDES_TrusteesConstactDetails_2017.pdf" TargetMode="External"/><Relationship Id="rId2453" Type="http://schemas.openxmlformats.org/officeDocument/2006/relationships/hyperlink" Target="mailto:fundep0203@gmail.com" TargetMode="External"/><Relationship Id="rId530" Type="http://schemas.openxmlformats.org/officeDocument/2006/relationships/hyperlink" Target="https://hipgive.org/wp-content/uploads/2017/11/Certificado-de-Existencia_ENG.pdf" TargetMode="External"/><Relationship Id="rId1123" Type="http://schemas.openxmlformats.org/officeDocument/2006/relationships/hyperlink" Target="https://hipgive.org/wp-content/uploads/2017/12/CLUNI-GENDES,-A.C..pdf" TargetMode="External"/><Relationship Id="rId2454" Type="http://schemas.openxmlformats.org/officeDocument/2006/relationships/hyperlink" Target="mailto:douglas.sandoval@hotmail.com" TargetMode="External"/><Relationship Id="rId1124" Type="http://schemas.openxmlformats.org/officeDocument/2006/relationships/hyperlink" Target="https://hipgive.org/wp-content/uploads/2017/12/GEN080603TP9-2016.pdf" TargetMode="External"/><Relationship Id="rId2455" Type="http://schemas.openxmlformats.org/officeDocument/2006/relationships/hyperlink" Target="mailto:douglas.sandoval@hotmail.com" TargetMode="External"/><Relationship Id="rId1158" Type="http://schemas.openxmlformats.org/officeDocument/2006/relationships/hyperlink" Target="mailto:grants@pacbell.net" TargetMode="External"/><Relationship Id="rId2005" Type="http://schemas.openxmlformats.org/officeDocument/2006/relationships/hyperlink" Target="mailto:comoeliminarlasestriaspro@gmail.com" TargetMode="External"/><Relationship Id="rId2489" Type="http://schemas.openxmlformats.org/officeDocument/2006/relationships/hyperlink" Target="mailto:montissac@yahoo.com" TargetMode="External"/><Relationship Id="rId1159" Type="http://schemas.openxmlformats.org/officeDocument/2006/relationships/hyperlink" Target="https://hipgive.org/wp-content/uploads/2017/11/DOCUMENTOS-ONG-AATAFTA.pdf" TargetMode="External"/><Relationship Id="rId2006" Type="http://schemas.openxmlformats.org/officeDocument/2006/relationships/hyperlink" Target="mailto:cvillacorta@forzaperu.com" TargetMode="External"/><Relationship Id="rId2007" Type="http://schemas.openxmlformats.org/officeDocument/2006/relationships/hyperlink" Target="mailto:cvillacorta@forzaperu.com" TargetMode="External"/><Relationship Id="rId2008" Type="http://schemas.openxmlformats.org/officeDocument/2006/relationships/hyperlink" Target="mailto:raygeraldo@gmail.com" TargetMode="External"/><Relationship Id="rId2009" Type="http://schemas.openxmlformats.org/officeDocument/2006/relationships/hyperlink" Target="mailto:raygeraldo@gmail.com" TargetMode="External"/><Relationship Id="rId569" Type="http://schemas.openxmlformats.org/officeDocument/2006/relationships/hyperlink" Target="http://comencemos.org" TargetMode="External"/><Relationship Id="rId568" Type="http://schemas.openxmlformats.org/officeDocument/2006/relationships/hyperlink" Target="http://comencemos.org" TargetMode="External"/><Relationship Id="rId567" Type="http://schemas.openxmlformats.org/officeDocument/2006/relationships/hyperlink" Target="mailto:ctorres@roybalfoundation.org" TargetMode="External"/><Relationship Id="rId566" Type="http://schemas.openxmlformats.org/officeDocument/2006/relationships/hyperlink" Target="mailto:ctorres@roybalfoundation.org" TargetMode="External"/><Relationship Id="rId2480" Type="http://schemas.openxmlformats.org/officeDocument/2006/relationships/hyperlink" Target="mailto:Elisa@LatinoLeadershipCouncil.org" TargetMode="External"/><Relationship Id="rId561" Type="http://schemas.openxmlformats.org/officeDocument/2006/relationships/hyperlink" Target="mailto:jessica.d@conamorvenceras.org" TargetMode="External"/><Relationship Id="rId1150" Type="http://schemas.openxmlformats.org/officeDocument/2006/relationships/hyperlink" Target="mailto:obuntufundacion@gmail.com" TargetMode="External"/><Relationship Id="rId2481" Type="http://schemas.openxmlformats.org/officeDocument/2006/relationships/hyperlink" Target="mailto:montissac@yahoo.com" TargetMode="External"/><Relationship Id="rId560" Type="http://schemas.openxmlformats.org/officeDocument/2006/relationships/hyperlink" Target="mailto:jessica.d@conamorvenceras.org" TargetMode="External"/><Relationship Id="rId1151" Type="http://schemas.openxmlformats.org/officeDocument/2006/relationships/hyperlink" Target="mailto:rocio@alianzaportusderechos.org" TargetMode="External"/><Relationship Id="rId2482" Type="http://schemas.openxmlformats.org/officeDocument/2006/relationships/hyperlink" Target="mailto:montissac@yahoo.com" TargetMode="External"/><Relationship Id="rId1152" Type="http://schemas.openxmlformats.org/officeDocument/2006/relationships/hyperlink" Target="mailto:rocio@alianzaportusderechos.org" TargetMode="External"/><Relationship Id="rId2483" Type="http://schemas.openxmlformats.org/officeDocument/2006/relationships/hyperlink" Target="mailto:montissac@yahoo.com" TargetMode="External"/><Relationship Id="rId1153" Type="http://schemas.openxmlformats.org/officeDocument/2006/relationships/hyperlink" Target="https://hipgive.org/wp-content/uploads/2017/11/Escritura-P%C3%BAblica-de-Constituci%C3%B3n-FEPMaya.pdf" TargetMode="External"/><Relationship Id="rId2000" Type="http://schemas.openxmlformats.org/officeDocument/2006/relationships/hyperlink" Target="mailto:leidy@ensenapormexico.org" TargetMode="External"/><Relationship Id="rId2484" Type="http://schemas.openxmlformats.org/officeDocument/2006/relationships/hyperlink" Target="mailto:montissac@yahoo.com" TargetMode="External"/><Relationship Id="rId565" Type="http://schemas.openxmlformats.org/officeDocument/2006/relationships/hyperlink" Target="mailto:ctorres@roybalfoundation.org" TargetMode="External"/><Relationship Id="rId1154" Type="http://schemas.openxmlformats.org/officeDocument/2006/relationships/hyperlink" Target="mailto:maricarmenpu@yahoo.es" TargetMode="External"/><Relationship Id="rId2001" Type="http://schemas.openxmlformats.org/officeDocument/2006/relationships/hyperlink" Target="mailto:leidy@ensenapormexico.org" TargetMode="External"/><Relationship Id="rId2485" Type="http://schemas.openxmlformats.org/officeDocument/2006/relationships/hyperlink" Target="https://hipgive.org/wp-content/uploads/2017/03/8160CAMARA-DE-COMERCIO.jpg" TargetMode="External"/><Relationship Id="rId564" Type="http://schemas.openxmlformats.org/officeDocument/2006/relationships/hyperlink" Target="https://hipgive.org/wp-content/uploads/2017/11/IRS-Letter-1986.PDF" TargetMode="External"/><Relationship Id="rId1155" Type="http://schemas.openxmlformats.org/officeDocument/2006/relationships/hyperlink" Target="mailto:maricarmenpu@yahoo.es" TargetMode="External"/><Relationship Id="rId2002" Type="http://schemas.openxmlformats.org/officeDocument/2006/relationships/hyperlink" Target="http://comoeliminarlasestriaspro.com/" TargetMode="External"/><Relationship Id="rId2486" Type="http://schemas.openxmlformats.org/officeDocument/2006/relationships/hyperlink" Target="mailto:info@polohubesinternationalfoundation.org" TargetMode="External"/><Relationship Id="rId563" Type="http://schemas.openxmlformats.org/officeDocument/2006/relationships/hyperlink" Target="mailto:mclammoglia@hotmai.com" TargetMode="External"/><Relationship Id="rId1156" Type="http://schemas.openxmlformats.org/officeDocument/2006/relationships/hyperlink" Target="mailto:maricarmenpu@yahoo.es" TargetMode="External"/><Relationship Id="rId2003" Type="http://schemas.openxmlformats.org/officeDocument/2006/relationships/hyperlink" Target="http://comoeliminarlasestriaspro.com/" TargetMode="External"/><Relationship Id="rId2487" Type="http://schemas.openxmlformats.org/officeDocument/2006/relationships/hyperlink" Target="https://www.youtube.com/watch?v=hnH7DJKZqQE&amp;" TargetMode="External"/><Relationship Id="rId562" Type="http://schemas.openxmlformats.org/officeDocument/2006/relationships/hyperlink" Target="mailto:mclammoglia@hotmai.com" TargetMode="External"/><Relationship Id="rId1157" Type="http://schemas.openxmlformats.org/officeDocument/2006/relationships/hyperlink" Target="mailto:grants@pacbell.net" TargetMode="External"/><Relationship Id="rId2004" Type="http://schemas.openxmlformats.org/officeDocument/2006/relationships/hyperlink" Target="mailto:comoeliminarlasestriaspro@gmail.com" TargetMode="External"/><Relationship Id="rId2488" Type="http://schemas.openxmlformats.org/officeDocument/2006/relationships/hyperlink" Target="mailto:montissac@yahoo.com" TargetMode="External"/><Relationship Id="rId1147" Type="http://schemas.openxmlformats.org/officeDocument/2006/relationships/hyperlink" Target="mailto:sarah@kgnu.org" TargetMode="External"/><Relationship Id="rId2478" Type="http://schemas.openxmlformats.org/officeDocument/2006/relationships/hyperlink" Target="mailto:jlalducin@gmail.com" TargetMode="External"/><Relationship Id="rId1148" Type="http://schemas.openxmlformats.org/officeDocument/2006/relationships/hyperlink" Target="mailto:sarah@kgnu.org" TargetMode="External"/><Relationship Id="rId2479" Type="http://schemas.openxmlformats.org/officeDocument/2006/relationships/hyperlink" Target="mailto:Elisa@LatinoLeadershipCouncil.org" TargetMode="External"/><Relationship Id="rId1149" Type="http://schemas.openxmlformats.org/officeDocument/2006/relationships/hyperlink" Target="mailto:obuntufundacion@gmail.com" TargetMode="External"/><Relationship Id="rId558" Type="http://schemas.openxmlformats.org/officeDocument/2006/relationships/hyperlink" Target="https://hipgive.org/wp-content/uploads/2017/06/7983Untitled-design.png" TargetMode="External"/><Relationship Id="rId557" Type="http://schemas.openxmlformats.org/officeDocument/2006/relationships/hyperlink" Target="https://hipgive.org/wp-content/uploads/2017/06/6788Untitled-design.png" TargetMode="External"/><Relationship Id="rId556" Type="http://schemas.openxmlformats.org/officeDocument/2006/relationships/hyperlink" Target="https://hipgive.org/wp-content/uploads/2017/06/Untitled-design.png" TargetMode="External"/><Relationship Id="rId555" Type="http://schemas.openxmlformats.org/officeDocument/2006/relationships/hyperlink" Target="mailto:andrea@hiponline.org" TargetMode="External"/><Relationship Id="rId559" Type="http://schemas.openxmlformats.org/officeDocument/2006/relationships/hyperlink" Target="https://hipgive.org/wp-content/uploads/2017/06/2868Untitled-design.png" TargetMode="External"/><Relationship Id="rId550" Type="http://schemas.openxmlformats.org/officeDocument/2006/relationships/hyperlink" Target="https://hipgive.org/wp-content/uploads/2017/11/san-jorge-budget-2017-EF.pdf" TargetMode="External"/><Relationship Id="rId2470" Type="http://schemas.openxmlformats.org/officeDocument/2006/relationships/hyperlink" Target="mailto:Kevin.Alec.EW@gmail.com" TargetMode="External"/><Relationship Id="rId1140" Type="http://schemas.openxmlformats.org/officeDocument/2006/relationships/hyperlink" Target="mailto:larasaldanafrancisco@gmail.com" TargetMode="External"/><Relationship Id="rId2471" Type="http://schemas.openxmlformats.org/officeDocument/2006/relationships/hyperlink" Target="mailto:MMARTINEZ@ORIGENAC.ORG" TargetMode="External"/><Relationship Id="rId1141" Type="http://schemas.openxmlformats.org/officeDocument/2006/relationships/hyperlink" Target="https://hipgive.org/wp-content/uploads/2017/11/ACTA_CONSTITUTIVA_RED.pdf" TargetMode="External"/><Relationship Id="rId2472" Type="http://schemas.openxmlformats.org/officeDocument/2006/relationships/hyperlink" Target="mailto:MMARTINEZ@ORIGENAC.ORG" TargetMode="External"/><Relationship Id="rId1142" Type="http://schemas.openxmlformats.org/officeDocument/2006/relationships/hyperlink" Target="mailto:proyectos@renacseniv.org.ve" TargetMode="External"/><Relationship Id="rId2473" Type="http://schemas.openxmlformats.org/officeDocument/2006/relationships/hyperlink" Target="mailto:lavacaestudio@gmail.com" TargetMode="External"/><Relationship Id="rId554" Type="http://schemas.openxmlformats.org/officeDocument/2006/relationships/hyperlink" Target="mailto:andrea@hiponline.org" TargetMode="External"/><Relationship Id="rId1143" Type="http://schemas.openxmlformats.org/officeDocument/2006/relationships/hyperlink" Target="mailto:jhrlr6@gmail.com" TargetMode="External"/><Relationship Id="rId2474" Type="http://schemas.openxmlformats.org/officeDocument/2006/relationships/hyperlink" Target="mailto:lavacaestudio@gmail.com" TargetMode="External"/><Relationship Id="rId553" Type="http://schemas.openxmlformats.org/officeDocument/2006/relationships/hyperlink" Target="mailto:andrea.daniela.perez@gmail.com" TargetMode="External"/><Relationship Id="rId1144" Type="http://schemas.openxmlformats.org/officeDocument/2006/relationships/hyperlink" Target="mailto:jhrlr6@gmail.com" TargetMode="External"/><Relationship Id="rId2475" Type="http://schemas.openxmlformats.org/officeDocument/2006/relationships/hyperlink" Target="mailto:preparafamilia.proyectos@gmail.com" TargetMode="External"/><Relationship Id="rId552" Type="http://schemas.openxmlformats.org/officeDocument/2006/relationships/hyperlink" Target="mailto:ajvd.97@gmail.com" TargetMode="External"/><Relationship Id="rId1145" Type="http://schemas.openxmlformats.org/officeDocument/2006/relationships/hyperlink" Target="https://hipgive.org/wp-content/uploads/2018/06/Junta-Directiva.docx" TargetMode="External"/><Relationship Id="rId2476" Type="http://schemas.openxmlformats.org/officeDocument/2006/relationships/hyperlink" Target="mailto:preparafamilia.proyectos@gmail.com" TargetMode="External"/><Relationship Id="rId551" Type="http://schemas.openxmlformats.org/officeDocument/2006/relationships/hyperlink" Target="mailto:ajvd.97@gmail.com" TargetMode="External"/><Relationship Id="rId1146" Type="http://schemas.openxmlformats.org/officeDocument/2006/relationships/hyperlink" Target="https://hipgive.org/wp-content/uploads/2018/06/PRESUPUESTO-ANUAL--ESTIMADO-2018.docx" TargetMode="External"/><Relationship Id="rId2477" Type="http://schemas.openxmlformats.org/officeDocument/2006/relationships/hyperlink" Target="mailto:jlalducin@gmail.com" TargetMode="External"/><Relationship Id="rId2090" Type="http://schemas.openxmlformats.org/officeDocument/2006/relationships/hyperlink" Target="mailto:rikimaru123789@hotmail.com" TargetMode="External"/><Relationship Id="rId2091" Type="http://schemas.openxmlformats.org/officeDocument/2006/relationships/hyperlink" Target="mailto:sydconsultoria@hotmail.com" TargetMode="External"/><Relationship Id="rId2092" Type="http://schemas.openxmlformats.org/officeDocument/2006/relationships/hyperlink" Target="mailto:sydconsultoria@hotmail.com" TargetMode="External"/><Relationship Id="rId2093" Type="http://schemas.openxmlformats.org/officeDocument/2006/relationships/hyperlink" Target="mailto:bernardoloose@hotmail.com" TargetMode="External"/><Relationship Id="rId2094" Type="http://schemas.openxmlformats.org/officeDocument/2006/relationships/hyperlink" Target="mailto:bernardoloose@hotmail.com" TargetMode="External"/><Relationship Id="rId2095" Type="http://schemas.openxmlformats.org/officeDocument/2006/relationships/hyperlink" Target="mailto:natalie.olmsted@khedf.org" TargetMode="External"/><Relationship Id="rId2096" Type="http://schemas.openxmlformats.org/officeDocument/2006/relationships/hyperlink" Target="mailto:natalie.olmsted@khedf.org" TargetMode="External"/><Relationship Id="rId2097" Type="http://schemas.openxmlformats.org/officeDocument/2006/relationships/hyperlink" Target="mailto:info@dommo.mx" TargetMode="External"/><Relationship Id="rId2098" Type="http://schemas.openxmlformats.org/officeDocument/2006/relationships/hyperlink" Target="mailto:info@dommo.mx" TargetMode="External"/><Relationship Id="rId2099" Type="http://schemas.openxmlformats.org/officeDocument/2006/relationships/hyperlink" Target="https://hipgive.org/wp-content/uploads/2017/11/3848Hola.txt" TargetMode="External"/><Relationship Id="rId2060" Type="http://schemas.openxmlformats.org/officeDocument/2006/relationships/hyperlink" Target="https://hipgive.org/wp-content/uploads/2018/01/Copy-of-VM-poli%CC%81tica_conflictos.pdf" TargetMode="External"/><Relationship Id="rId2061" Type="http://schemas.openxmlformats.org/officeDocument/2006/relationships/hyperlink" Target="mailto:tyancey@sociedadlatina.org" TargetMode="External"/><Relationship Id="rId2062" Type="http://schemas.openxmlformats.org/officeDocument/2006/relationships/hyperlink" Target="mailto:tyancey@sociedadlatina.org" TargetMode="External"/><Relationship Id="rId2063" Type="http://schemas.openxmlformats.org/officeDocument/2006/relationships/hyperlink" Target="mailto:shilpa.o.kothari@gmail.com" TargetMode="External"/><Relationship Id="rId2064" Type="http://schemas.openxmlformats.org/officeDocument/2006/relationships/hyperlink" Target="mailto:shilpa.o.kothari@gmail.com" TargetMode="External"/><Relationship Id="rId2065" Type="http://schemas.openxmlformats.org/officeDocument/2006/relationships/hyperlink" Target="https://hipgive.org/wp-content/uploads/2017/11/OYE_501c3.pdf" TargetMode="External"/><Relationship Id="rId2066" Type="http://schemas.openxmlformats.org/officeDocument/2006/relationships/hyperlink" Target="mailto:desarrollo@oyehonduras.org" TargetMode="External"/><Relationship Id="rId2067" Type="http://schemas.openxmlformats.org/officeDocument/2006/relationships/hyperlink" Target="mailto:desarrollo@oyehonduras.org" TargetMode="External"/><Relationship Id="rId2068" Type="http://schemas.openxmlformats.org/officeDocument/2006/relationships/hyperlink" Target="https://hipgive.org/wp-content/uploads/2018/02/OYE-Board-of-Directors.pdf" TargetMode="External"/><Relationship Id="rId2069" Type="http://schemas.openxmlformats.org/officeDocument/2006/relationships/hyperlink" Target="https://hipgive.org/wp-content/uploads/2018/02/OYE-Form-990.pdf" TargetMode="External"/><Relationship Id="rId2050" Type="http://schemas.openxmlformats.org/officeDocument/2006/relationships/hyperlink" Target="https://hipgive.org/wp-content/uploads/2017/12/Auditoria-AMA-2016.pdf" TargetMode="External"/><Relationship Id="rId2051" Type="http://schemas.openxmlformats.org/officeDocument/2006/relationships/hyperlink" Target="https://hipgive.org/wp-content/uploads/2017/12/Presupuesto-Asociaci%C3%B3n-AMA-2017.xlsx" TargetMode="External"/><Relationship Id="rId495" Type="http://schemas.openxmlformats.org/officeDocument/2006/relationships/hyperlink" Target="mailto:reedere1@sou.edu" TargetMode="External"/><Relationship Id="rId2052" Type="http://schemas.openxmlformats.org/officeDocument/2006/relationships/hyperlink" Target="mailto:cam@claslance.com" TargetMode="External"/><Relationship Id="rId494" Type="http://schemas.openxmlformats.org/officeDocument/2006/relationships/hyperlink" Target="mailto:bryan_firefox@hotmail.com" TargetMode="External"/><Relationship Id="rId2053" Type="http://schemas.openxmlformats.org/officeDocument/2006/relationships/hyperlink" Target="mailto:cam@claslance.com" TargetMode="External"/><Relationship Id="rId493" Type="http://schemas.openxmlformats.org/officeDocument/2006/relationships/hyperlink" Target="mailto:bryan_firefox@hotmail.com" TargetMode="External"/><Relationship Id="rId2054" Type="http://schemas.openxmlformats.org/officeDocument/2006/relationships/hyperlink" Target="https://hipgive.org/wp-content/uploads/2017/11/Acta-Constitutiva-VM-APM.pdf" TargetMode="External"/><Relationship Id="rId492" Type="http://schemas.openxmlformats.org/officeDocument/2006/relationships/hyperlink" Target="mailto:bryan_firefox@hotmail.com" TargetMode="External"/><Relationship Id="rId2055" Type="http://schemas.openxmlformats.org/officeDocument/2006/relationships/hyperlink" Target="mailto:comunicacion@vocesmesoamericanas.org" TargetMode="External"/><Relationship Id="rId499" Type="http://schemas.openxmlformats.org/officeDocument/2006/relationships/hyperlink" Target="mailto:laura_har@hotmail.com" TargetMode="External"/><Relationship Id="rId2056" Type="http://schemas.openxmlformats.org/officeDocument/2006/relationships/hyperlink" Target="mailto:comunicacion@vocesmesoamericanas.org" TargetMode="External"/><Relationship Id="rId498" Type="http://schemas.openxmlformats.org/officeDocument/2006/relationships/hyperlink" Target="mailto:stefanestudio@icloud.com" TargetMode="External"/><Relationship Id="rId2057" Type="http://schemas.openxmlformats.org/officeDocument/2006/relationships/hyperlink" Target="mailto:comunicacion@vocesmesoamericanas.org" TargetMode="External"/><Relationship Id="rId497" Type="http://schemas.openxmlformats.org/officeDocument/2006/relationships/hyperlink" Target="mailto:stefanestudio@icloud.com" TargetMode="External"/><Relationship Id="rId2058" Type="http://schemas.openxmlformats.org/officeDocument/2006/relationships/hyperlink" Target="https://hipgive.org/wp-content/uploads/2018/01/Copy-of-VM-Consejo_Directivo.doc" TargetMode="External"/><Relationship Id="rId496" Type="http://schemas.openxmlformats.org/officeDocument/2006/relationships/hyperlink" Target="mailto:reedere1@sou.edu" TargetMode="External"/><Relationship Id="rId2059" Type="http://schemas.openxmlformats.org/officeDocument/2006/relationships/hyperlink" Target="https://hipgive.org/wp-content/uploads/2018/01/Copy-of-VM-Balance_financiero.doc" TargetMode="External"/><Relationship Id="rId2080" Type="http://schemas.openxmlformats.org/officeDocument/2006/relationships/hyperlink" Target="mailto:dmontano1220@gmail.com" TargetMode="External"/><Relationship Id="rId2081" Type="http://schemas.openxmlformats.org/officeDocument/2006/relationships/hyperlink" Target="mailto:dmontano1220@gmail.com" TargetMode="External"/><Relationship Id="rId2082" Type="http://schemas.openxmlformats.org/officeDocument/2006/relationships/hyperlink" Target="mailto:valerin89@gmail.com" TargetMode="External"/><Relationship Id="rId2083" Type="http://schemas.openxmlformats.org/officeDocument/2006/relationships/hyperlink" Target="mailto:valerin89@gmail.com" TargetMode="External"/><Relationship Id="rId2084" Type="http://schemas.openxmlformats.org/officeDocument/2006/relationships/hyperlink" Target="mailto:moskitiaecoaventuras@yahoo.com" TargetMode="External"/><Relationship Id="rId2085" Type="http://schemas.openxmlformats.org/officeDocument/2006/relationships/hyperlink" Target="mailto:moskitiaecoaventuras@yahoo.com" TargetMode="External"/><Relationship Id="rId2086" Type="http://schemas.openxmlformats.org/officeDocument/2006/relationships/hyperlink" Target="mailto:junueth@hiponline.org" TargetMode="External"/><Relationship Id="rId2087" Type="http://schemas.openxmlformats.org/officeDocument/2006/relationships/hyperlink" Target="mailto:junmartell7@gmail.com" TargetMode="External"/><Relationship Id="rId2088" Type="http://schemas.openxmlformats.org/officeDocument/2006/relationships/hyperlink" Target="mailto:junmartell7@gmail.com" TargetMode="External"/><Relationship Id="rId2089" Type="http://schemas.openxmlformats.org/officeDocument/2006/relationships/hyperlink" Target="mailto:rikimaru123789@hotmail.com" TargetMode="External"/><Relationship Id="rId2070" Type="http://schemas.openxmlformats.org/officeDocument/2006/relationships/hyperlink" Target="https://hipgive.org/wp-content/uploads/2018/02/OYE-Budget-Summary-2018.pdf" TargetMode="External"/><Relationship Id="rId2071" Type="http://schemas.openxmlformats.org/officeDocument/2006/relationships/hyperlink" Target="mailto:d.acasas@yahoo.com" TargetMode="External"/><Relationship Id="rId2072" Type="http://schemas.openxmlformats.org/officeDocument/2006/relationships/hyperlink" Target="mailto:d.acasas@yahoo.com" TargetMode="External"/><Relationship Id="rId2073" Type="http://schemas.openxmlformats.org/officeDocument/2006/relationships/hyperlink" Target="mailto:d.acasas@yahoo.com" TargetMode="External"/><Relationship Id="rId2074" Type="http://schemas.openxmlformats.org/officeDocument/2006/relationships/hyperlink" Target="mailto:d.acasas@yahoo.com" TargetMode="External"/><Relationship Id="rId2075" Type="http://schemas.openxmlformats.org/officeDocument/2006/relationships/hyperlink" Target="mailto:cam@claslance.com" TargetMode="External"/><Relationship Id="rId2076" Type="http://schemas.openxmlformats.org/officeDocument/2006/relationships/hyperlink" Target="mailto:cam@claslance.com" TargetMode="External"/><Relationship Id="rId2077" Type="http://schemas.openxmlformats.org/officeDocument/2006/relationships/hyperlink" Target="mailto:meliza.p26@gmail.com" TargetMode="External"/><Relationship Id="rId2078" Type="http://schemas.openxmlformats.org/officeDocument/2006/relationships/hyperlink" Target="mailto:meliza.p26@gmail.com" TargetMode="External"/><Relationship Id="rId2079" Type="http://schemas.openxmlformats.org/officeDocument/2006/relationships/hyperlink" Target="mailto:anitagallagher@gmail.com" TargetMode="External"/><Relationship Id="rId1610" Type="http://schemas.openxmlformats.org/officeDocument/2006/relationships/hyperlink" Target="https://hipgive.org/wp-content/uploads/2018/01/Junta-directiva-2017.jpeg" TargetMode="External"/><Relationship Id="rId1611" Type="http://schemas.openxmlformats.org/officeDocument/2006/relationships/hyperlink" Target="https://hipgive.org/wp-content/uploads/2018/01/RTU-JUN-2017.pdf" TargetMode="External"/><Relationship Id="rId1612" Type="http://schemas.openxmlformats.org/officeDocument/2006/relationships/hyperlink" Target="https://hipgive.org/wp-content/uploads/2017/10/17554503_10207130650783119_1582655759248335112_n.jpg" TargetMode="External"/><Relationship Id="rId1613" Type="http://schemas.openxmlformats.org/officeDocument/2006/relationships/hyperlink" Target="mailto:amine5edma123@gmail.com" TargetMode="External"/><Relationship Id="rId1614" Type="http://schemas.openxmlformats.org/officeDocument/2006/relationships/hyperlink" Target="mailto:amine5edma123@gmail.com" TargetMode="External"/><Relationship Id="rId1615" Type="http://schemas.openxmlformats.org/officeDocument/2006/relationships/hyperlink" Target="mailto:amine5edma123@gmail.com" TargetMode="External"/><Relationship Id="rId1616" Type="http://schemas.openxmlformats.org/officeDocument/2006/relationships/hyperlink" Target="mailto:herdismex@gmail.com" TargetMode="External"/><Relationship Id="rId907" Type="http://schemas.openxmlformats.org/officeDocument/2006/relationships/hyperlink" Target="mailto:kreytuz123@gmail.com" TargetMode="External"/><Relationship Id="rId1617" Type="http://schemas.openxmlformats.org/officeDocument/2006/relationships/hyperlink" Target="mailto:herdismex@gmail.com" TargetMode="External"/><Relationship Id="rId906" Type="http://schemas.openxmlformats.org/officeDocument/2006/relationships/hyperlink" Target="mailto:albertodelcid@hotmail.com" TargetMode="External"/><Relationship Id="rId1618" Type="http://schemas.openxmlformats.org/officeDocument/2006/relationships/hyperlink" Target="mailto:Lauralizethc@gmail.com" TargetMode="External"/><Relationship Id="rId905" Type="http://schemas.openxmlformats.org/officeDocument/2006/relationships/hyperlink" Target="mailto:albertodelcid@hotmail.com" TargetMode="External"/><Relationship Id="rId1619" Type="http://schemas.openxmlformats.org/officeDocument/2006/relationships/hyperlink" Target="mailto:Lauralizethc@gmail.com" TargetMode="External"/><Relationship Id="rId904" Type="http://schemas.openxmlformats.org/officeDocument/2006/relationships/hyperlink" Target="mailto:payasbeth@outlook.com" TargetMode="External"/><Relationship Id="rId909" Type="http://schemas.openxmlformats.org/officeDocument/2006/relationships/hyperlink" Target="mailto:destinodruida@gmail.com" TargetMode="External"/><Relationship Id="rId908" Type="http://schemas.openxmlformats.org/officeDocument/2006/relationships/hyperlink" Target="mailto:kreytuz123@gmail.com" TargetMode="External"/><Relationship Id="rId903" Type="http://schemas.openxmlformats.org/officeDocument/2006/relationships/hyperlink" Target="mailto:payasbeth@outlook.com" TargetMode="External"/><Relationship Id="rId902" Type="http://schemas.openxmlformats.org/officeDocument/2006/relationships/hyperlink" Target="mailto:payasbeth@outlook.com" TargetMode="External"/><Relationship Id="rId901" Type="http://schemas.openxmlformats.org/officeDocument/2006/relationships/hyperlink" Target="https://hipgive.org/wp-content/uploads/2017/09/hiking-2.png" TargetMode="External"/><Relationship Id="rId900" Type="http://schemas.openxmlformats.org/officeDocument/2006/relationships/hyperlink" Target="mailto:andrea_teresacg@hotmail.com" TargetMode="External"/><Relationship Id="rId1600" Type="http://schemas.openxmlformats.org/officeDocument/2006/relationships/hyperlink" Target="mailto:felifreirev@gmail.com" TargetMode="External"/><Relationship Id="rId1601" Type="http://schemas.openxmlformats.org/officeDocument/2006/relationships/hyperlink" Target="mailto:felifreirev@gmail.com" TargetMode="External"/><Relationship Id="rId1602" Type="http://schemas.openxmlformats.org/officeDocument/2006/relationships/hyperlink" Target="mailto:marianaechevarriam@gmail.com" TargetMode="External"/><Relationship Id="rId1603" Type="http://schemas.openxmlformats.org/officeDocument/2006/relationships/hyperlink" Target="mailto:marianaechevarriam@gmail.com" TargetMode="External"/><Relationship Id="rId1604" Type="http://schemas.openxmlformats.org/officeDocument/2006/relationships/hyperlink" Target="https://hipgive.org/wp-content/uploads/2017/11/RTU-JUN-2017.pdf" TargetMode="External"/><Relationship Id="rId1605" Type="http://schemas.openxmlformats.org/officeDocument/2006/relationships/hyperlink" Target="mailto:asistentegsc@gmail.com" TargetMode="External"/><Relationship Id="rId1606" Type="http://schemas.openxmlformats.org/officeDocument/2006/relationships/hyperlink" Target="http://www.hipgive.org" TargetMode="External"/><Relationship Id="rId1607" Type="http://schemas.openxmlformats.org/officeDocument/2006/relationships/hyperlink" Target="http://www.hipgive.org" TargetMode="External"/><Relationship Id="rId1608" Type="http://schemas.openxmlformats.org/officeDocument/2006/relationships/hyperlink" Target="mailto:asistentegsc@gmail.com" TargetMode="External"/><Relationship Id="rId1609" Type="http://schemas.openxmlformats.org/officeDocument/2006/relationships/hyperlink" Target="mailto:asistentegsc@gmail.com" TargetMode="External"/><Relationship Id="rId1631" Type="http://schemas.openxmlformats.org/officeDocument/2006/relationships/hyperlink" Target="https://hipgive.org/wp-content/uploads/2017/02/7350A-1-Escritura-Constitutiva.pdf" TargetMode="External"/><Relationship Id="rId1632" Type="http://schemas.openxmlformats.org/officeDocument/2006/relationships/hyperlink" Target="mailto:k.dubois@fundaeco.org.gt" TargetMode="External"/><Relationship Id="rId1633" Type="http://schemas.openxmlformats.org/officeDocument/2006/relationships/hyperlink" Target="mailto:cm.barrios@fundaeco.org.gt" TargetMode="External"/><Relationship Id="rId1634" Type="http://schemas.openxmlformats.org/officeDocument/2006/relationships/hyperlink" Target="mailto:cm.barrios@fundaeco.org.gt" TargetMode="External"/><Relationship Id="rId1635" Type="http://schemas.openxmlformats.org/officeDocument/2006/relationships/hyperlink" Target="mailto:bscott@dwdc.org" TargetMode="External"/><Relationship Id="rId1636" Type="http://schemas.openxmlformats.org/officeDocument/2006/relationships/hyperlink" Target="mailto:bscott@dwdc.org" TargetMode="External"/><Relationship Id="rId1637" Type="http://schemas.openxmlformats.org/officeDocument/2006/relationships/hyperlink" Target="https://hipgive.org/wp-content/uploads/2017/04/CONSTITUTIVA-LOS-PILARES-DE-LA-FAMILIA-FUNDACION-ALCANFORES.PDF" TargetMode="External"/><Relationship Id="rId1638" Type="http://schemas.openxmlformats.org/officeDocument/2006/relationships/hyperlink" Target="mailto:gerencia@lospilaresdelafamilia.org" TargetMode="External"/><Relationship Id="rId929" Type="http://schemas.openxmlformats.org/officeDocument/2006/relationships/hyperlink" Target="mailto:mujereshaciendocine@gmail.com" TargetMode="External"/><Relationship Id="rId1639" Type="http://schemas.openxmlformats.org/officeDocument/2006/relationships/hyperlink" Target="mailto:eventos@lospilaresdelafamilia.org" TargetMode="External"/><Relationship Id="rId928" Type="http://schemas.openxmlformats.org/officeDocument/2006/relationships/hyperlink" Target="mailto:veronicaguardado@funpres.org.sv" TargetMode="External"/><Relationship Id="rId927" Type="http://schemas.openxmlformats.org/officeDocument/2006/relationships/hyperlink" Target="mailto:veronicaguardado@funpres.org.sv" TargetMode="External"/><Relationship Id="rId926" Type="http://schemas.openxmlformats.org/officeDocument/2006/relationships/hyperlink" Target="mailto:veronicaguardado@funpres.org.sv" TargetMode="External"/><Relationship Id="rId921" Type="http://schemas.openxmlformats.org/officeDocument/2006/relationships/hyperlink" Target="https://hipgive.org/wp-content/uploads/2017/01/Estados-Financieros.pdf" TargetMode="External"/><Relationship Id="rId920" Type="http://schemas.openxmlformats.org/officeDocument/2006/relationships/hyperlink" Target="https://hipgive.org/wp-content/uploads/2017/01/Razo%CC%81n-Inscripcio%CC%81n-en-el-REPEJU-AYUVI-2.pdf" TargetMode="External"/><Relationship Id="rId925" Type="http://schemas.openxmlformats.org/officeDocument/2006/relationships/hyperlink" Target="mailto:veronicaguardado@funpres.org.sv" TargetMode="External"/><Relationship Id="rId924" Type="http://schemas.openxmlformats.org/officeDocument/2006/relationships/hyperlink" Target="mailto:jonathangonzalezz@hotmail.com" TargetMode="External"/><Relationship Id="rId923" Type="http://schemas.openxmlformats.org/officeDocument/2006/relationships/hyperlink" Target="mailto:jonathangonzalezz@hotmail.com" TargetMode="External"/><Relationship Id="rId922" Type="http://schemas.openxmlformats.org/officeDocument/2006/relationships/hyperlink" Target="https://hipgive.org/wp-content/uploads/2017/01/PRESUPUESTO-AYUVI-2016-ASAMBLEA-002.pdf" TargetMode="External"/><Relationship Id="rId1630" Type="http://schemas.openxmlformats.org/officeDocument/2006/relationships/hyperlink" Target="mailto:Karla@dommo.mx" TargetMode="External"/><Relationship Id="rId1620" Type="http://schemas.openxmlformats.org/officeDocument/2006/relationships/hyperlink" Target="mailto:jjgz@live.com.mx" TargetMode="External"/><Relationship Id="rId1621" Type="http://schemas.openxmlformats.org/officeDocument/2006/relationships/hyperlink" Target="mailto:jjgz@live.com.mx" TargetMode="External"/><Relationship Id="rId1622" Type="http://schemas.openxmlformats.org/officeDocument/2006/relationships/hyperlink" Target="mailto:Marijose.tellezy@gmail.com" TargetMode="External"/><Relationship Id="rId1623" Type="http://schemas.openxmlformats.org/officeDocument/2006/relationships/hyperlink" Target="mailto:Marijose.tellezy@gmail.com" TargetMode="External"/><Relationship Id="rId1624" Type="http://schemas.openxmlformats.org/officeDocument/2006/relationships/hyperlink" Target="http://dificultades.de" TargetMode="External"/><Relationship Id="rId1625" Type="http://schemas.openxmlformats.org/officeDocument/2006/relationships/hyperlink" Target="mailto:acuadragon@gmail.com" TargetMode="External"/><Relationship Id="rId1626" Type="http://schemas.openxmlformats.org/officeDocument/2006/relationships/hyperlink" Target="mailto:acuadragon@gmail.com" TargetMode="External"/><Relationship Id="rId1627" Type="http://schemas.openxmlformats.org/officeDocument/2006/relationships/hyperlink" Target="mailto:Karla@dommo.mx" TargetMode="External"/><Relationship Id="rId918" Type="http://schemas.openxmlformats.org/officeDocument/2006/relationships/hyperlink" Target="mailto:proyectos02@ayuvi.org.gt" TargetMode="External"/><Relationship Id="rId1628" Type="http://schemas.openxmlformats.org/officeDocument/2006/relationships/hyperlink" Target="https://hipgive.org/wp-content/uploads/2017/11/5F479325-BB6F-406A-A731-261479E9CE44.jpeg" TargetMode="External"/><Relationship Id="rId917" Type="http://schemas.openxmlformats.org/officeDocument/2006/relationships/hyperlink" Target="mailto:proyectos02@ayuvi.org.gt" TargetMode="External"/><Relationship Id="rId1629" Type="http://schemas.openxmlformats.org/officeDocument/2006/relationships/hyperlink" Target="mailto:hector@dommo.mx" TargetMode="External"/><Relationship Id="rId916" Type="http://schemas.openxmlformats.org/officeDocument/2006/relationships/hyperlink" Target="mailto:proyectos02@ayuvi.org.gt" TargetMode="External"/><Relationship Id="rId915" Type="http://schemas.openxmlformats.org/officeDocument/2006/relationships/hyperlink" Target="mailto:proyectos02@ayuvi.org.gt" TargetMode="External"/><Relationship Id="rId919" Type="http://schemas.openxmlformats.org/officeDocument/2006/relationships/hyperlink" Target="https://hipgive.org/wp-content/uploads/2017/01/JUNTA-DIRECTIVA.pdf" TargetMode="External"/><Relationship Id="rId910" Type="http://schemas.openxmlformats.org/officeDocument/2006/relationships/hyperlink" Target="mailto:destinodruida@gmail.com" TargetMode="External"/><Relationship Id="rId914" Type="http://schemas.openxmlformats.org/officeDocument/2006/relationships/hyperlink" Target="mailto:carlos.velasquez@ayuvi.org.gt" TargetMode="External"/><Relationship Id="rId913" Type="http://schemas.openxmlformats.org/officeDocument/2006/relationships/hyperlink" Target="https://hipgive.org/wp-content/uploads/2017/11/Raz%C3%B3n-Inscripci%C3%B3n-en-el-REPEJU--AYUVI-.pdf" TargetMode="External"/><Relationship Id="rId912" Type="http://schemas.openxmlformats.org/officeDocument/2006/relationships/hyperlink" Target="mailto:roberta.phillips@hotmail.com" TargetMode="External"/><Relationship Id="rId911" Type="http://schemas.openxmlformats.org/officeDocument/2006/relationships/hyperlink" Target="mailto:roberta.phillips@hotmail.com" TargetMode="External"/><Relationship Id="rId1213" Type="http://schemas.openxmlformats.org/officeDocument/2006/relationships/hyperlink" Target="mailto:denniscepres@gmail.com" TargetMode="External"/><Relationship Id="rId1697" Type="http://schemas.openxmlformats.org/officeDocument/2006/relationships/hyperlink" Target="mailto:jtercero2011@hotmail.com" TargetMode="External"/><Relationship Id="rId2544" Type="http://schemas.openxmlformats.org/officeDocument/2006/relationships/hyperlink" Target="https://hipgive.org/wp-content/uploads/2017/06/7983Untitled-design.png" TargetMode="External"/><Relationship Id="rId1214" Type="http://schemas.openxmlformats.org/officeDocument/2006/relationships/hyperlink" Target="mailto:mariposa153@yahoo.com.mx" TargetMode="External"/><Relationship Id="rId1698" Type="http://schemas.openxmlformats.org/officeDocument/2006/relationships/hyperlink" Target="https://hipgive.org/wp-content/uploads/2017/12/2587mzajunnuLozPokI-1600x900-noPad.jpg" TargetMode="External"/><Relationship Id="rId2545" Type="http://schemas.openxmlformats.org/officeDocument/2006/relationships/hyperlink" Target="https://hipgive.org/wp-content/uploads/2017/06/2868Untitled-design.png" TargetMode="External"/><Relationship Id="rId1215" Type="http://schemas.openxmlformats.org/officeDocument/2006/relationships/hyperlink" Target="mailto:mariposa153@yahoo.com.mx" TargetMode="External"/><Relationship Id="rId1699" Type="http://schemas.openxmlformats.org/officeDocument/2006/relationships/hyperlink" Target="mailto:cbecerra@im20.org" TargetMode="External"/><Relationship Id="rId2546" Type="http://schemas.openxmlformats.org/officeDocument/2006/relationships/hyperlink" Target="mailto:atenea.acosta@nielsen.com" TargetMode="External"/><Relationship Id="rId1216" Type="http://schemas.openxmlformats.org/officeDocument/2006/relationships/hyperlink" Target="https://hipgive.org/wp-content/uploads/2017/04/TheChildrensPartnership_IRS-Determination.pdf" TargetMode="External"/><Relationship Id="rId2547" Type="http://schemas.openxmlformats.org/officeDocument/2006/relationships/hyperlink" Target="mailto:atenea.acosta@nielsen.com" TargetMode="External"/><Relationship Id="rId1217" Type="http://schemas.openxmlformats.org/officeDocument/2006/relationships/hyperlink" Target="mailto:kallen@childrenspartnership.org" TargetMode="External"/><Relationship Id="rId2548" Type="http://schemas.openxmlformats.org/officeDocument/2006/relationships/hyperlink" Target="mailto:asomcafamoc@gmail.com" TargetMode="External"/><Relationship Id="rId1218" Type="http://schemas.openxmlformats.org/officeDocument/2006/relationships/hyperlink" Target="mailto:kallen@childrenspartnership.org" TargetMode="External"/><Relationship Id="rId2549" Type="http://schemas.openxmlformats.org/officeDocument/2006/relationships/hyperlink" Target="mailto:asomcafamoc@gmail.com" TargetMode="External"/><Relationship Id="rId1219" Type="http://schemas.openxmlformats.org/officeDocument/2006/relationships/hyperlink" Target="mailto:kallen@childrenspartnership.org" TargetMode="External"/><Relationship Id="rId866" Type="http://schemas.openxmlformats.org/officeDocument/2006/relationships/hyperlink" Target="https://hipgive.org/wp-content/uploads/2017/01/PDLR-BOD-shortList-2017.pdf" TargetMode="External"/><Relationship Id="rId865" Type="http://schemas.openxmlformats.org/officeDocument/2006/relationships/hyperlink" Target="mailto:maria.jimenez@plazadelaraza.org" TargetMode="External"/><Relationship Id="rId864" Type="http://schemas.openxmlformats.org/officeDocument/2006/relationships/hyperlink" Target="mailto:maria.jimenez@plazadelaraza.org" TargetMode="External"/><Relationship Id="rId863" Type="http://schemas.openxmlformats.org/officeDocument/2006/relationships/hyperlink" Target="mailto:maria.jimenez@plazadelaraza.org" TargetMode="External"/><Relationship Id="rId869" Type="http://schemas.openxmlformats.org/officeDocument/2006/relationships/hyperlink" Target="https://hipgive.org/wp-content/uploads/2017/01/PDLR-Budget-2016.pdf" TargetMode="External"/><Relationship Id="rId868" Type="http://schemas.openxmlformats.org/officeDocument/2006/relationships/hyperlink" Target="https://hipgive.org/wp-content/uploads/2017/01/PDLR-990-2015.pdf" TargetMode="External"/><Relationship Id="rId867" Type="http://schemas.openxmlformats.org/officeDocument/2006/relationships/hyperlink" Target="https://hipgive.org/wp-content/uploads/2017/01/*Plaza-501c3-Letter.pdf" TargetMode="External"/><Relationship Id="rId1690" Type="http://schemas.openxmlformats.org/officeDocument/2006/relationships/hyperlink" Target="mailto:luis.ortiz@lpbp.org" TargetMode="External"/><Relationship Id="rId1691" Type="http://schemas.openxmlformats.org/officeDocument/2006/relationships/hyperlink" Target="https://hipgive.org/wp-content/uploads/2018/05/Board-of-Directors-Full-Directory-01.02.2017.pdf" TargetMode="External"/><Relationship Id="rId1692" Type="http://schemas.openxmlformats.org/officeDocument/2006/relationships/hyperlink" Target="https://hipgive.org/wp-content/uploads/2018/05/LPB-17-FINAL-FS.pdf" TargetMode="External"/><Relationship Id="rId862" Type="http://schemas.openxmlformats.org/officeDocument/2006/relationships/hyperlink" Target="https://hipgive.org/wp-content/uploads/2017/11/IRS-Letter-Plaza.pdf" TargetMode="External"/><Relationship Id="rId1693" Type="http://schemas.openxmlformats.org/officeDocument/2006/relationships/hyperlink" Target="https://hipgive.org/wp-content/uploads/2018/05/LPB-FY-2017-Budget.pdf" TargetMode="External"/><Relationship Id="rId2540" Type="http://schemas.openxmlformats.org/officeDocument/2006/relationships/hyperlink" Target="mailto:andrea@hiponline.org" TargetMode="External"/><Relationship Id="rId861" Type="http://schemas.openxmlformats.org/officeDocument/2006/relationships/hyperlink" Target="mailto:brenda@i5freedomnetwork.org" TargetMode="External"/><Relationship Id="rId1210" Type="http://schemas.openxmlformats.org/officeDocument/2006/relationships/hyperlink" Target="mailto:sebasmelo25@gmail.com" TargetMode="External"/><Relationship Id="rId1694" Type="http://schemas.openxmlformats.org/officeDocument/2006/relationships/hyperlink" Target="https://hipgive.org/wp-content/uploads/2017/11/EstatutosViva.pdf" TargetMode="External"/><Relationship Id="rId2541" Type="http://schemas.openxmlformats.org/officeDocument/2006/relationships/hyperlink" Target="mailto:andrea@hiponline.org" TargetMode="External"/><Relationship Id="rId860" Type="http://schemas.openxmlformats.org/officeDocument/2006/relationships/hyperlink" Target="mailto:brenda@i5freedomnetwork.org" TargetMode="External"/><Relationship Id="rId1211" Type="http://schemas.openxmlformats.org/officeDocument/2006/relationships/hyperlink" Target="http://www.casabierta.orgthe" TargetMode="External"/><Relationship Id="rId1695" Type="http://schemas.openxmlformats.org/officeDocument/2006/relationships/hyperlink" Target="mailto:jtercero2011@hotmail.com" TargetMode="External"/><Relationship Id="rId2542" Type="http://schemas.openxmlformats.org/officeDocument/2006/relationships/hyperlink" Target="https://hipgive.org/wp-content/uploads/2017/06/Untitled-design.png" TargetMode="External"/><Relationship Id="rId1212" Type="http://schemas.openxmlformats.org/officeDocument/2006/relationships/hyperlink" Target="mailto:denniscepres@gmail.com" TargetMode="External"/><Relationship Id="rId1696" Type="http://schemas.openxmlformats.org/officeDocument/2006/relationships/hyperlink" Target="mailto:jtercero2011@hotmail.com" TargetMode="External"/><Relationship Id="rId2543" Type="http://schemas.openxmlformats.org/officeDocument/2006/relationships/hyperlink" Target="https://hipgive.org/wp-content/uploads/2017/06/6788Untitled-design.png" TargetMode="External"/><Relationship Id="rId1202" Type="http://schemas.openxmlformats.org/officeDocument/2006/relationships/hyperlink" Target="mailto:carlosgrungemendez@gmail.com" TargetMode="External"/><Relationship Id="rId1686" Type="http://schemas.openxmlformats.org/officeDocument/2006/relationships/hyperlink" Target="mailto:caroline.roberts@oasislegalservices.org" TargetMode="External"/><Relationship Id="rId2533" Type="http://schemas.openxmlformats.org/officeDocument/2006/relationships/hyperlink" Target="mailto:sramos@earth.ac.cr" TargetMode="External"/><Relationship Id="rId1203" Type="http://schemas.openxmlformats.org/officeDocument/2006/relationships/hyperlink" Target="mailto:carlosgrungemendez@gmail.com" TargetMode="External"/><Relationship Id="rId1687" Type="http://schemas.openxmlformats.org/officeDocument/2006/relationships/hyperlink" Target="https://hipgive.org/wp-content/uploads/2017/11/LPB-501C3-Non-Profit-Status-Letter.pdf" TargetMode="External"/><Relationship Id="rId2534" Type="http://schemas.openxmlformats.org/officeDocument/2006/relationships/hyperlink" Target="mailto:sramos@earth.ac.cr" TargetMode="External"/><Relationship Id="rId1204" Type="http://schemas.openxmlformats.org/officeDocument/2006/relationships/hyperlink" Target="mailto:MQuiroga@Our-Fund.org" TargetMode="External"/><Relationship Id="rId1688" Type="http://schemas.openxmlformats.org/officeDocument/2006/relationships/hyperlink" Target="mailto:luis.ortiz@lpbp.org" TargetMode="External"/><Relationship Id="rId2535" Type="http://schemas.openxmlformats.org/officeDocument/2006/relationships/hyperlink" Target="mailto:sramos@earth.ac.cr" TargetMode="External"/><Relationship Id="rId1205" Type="http://schemas.openxmlformats.org/officeDocument/2006/relationships/hyperlink" Target="mailto:MQuiroga@Our-Fund.org" TargetMode="External"/><Relationship Id="rId1689" Type="http://schemas.openxmlformats.org/officeDocument/2006/relationships/hyperlink" Target="mailto:luis.ortiz@lpbp.org" TargetMode="External"/><Relationship Id="rId2536" Type="http://schemas.openxmlformats.org/officeDocument/2006/relationships/hyperlink" Target="mailto:sramos@earth.ac.cr" TargetMode="External"/><Relationship Id="rId1206" Type="http://schemas.openxmlformats.org/officeDocument/2006/relationships/hyperlink" Target="mailto:nscher@urbanjustice.org" TargetMode="External"/><Relationship Id="rId2537" Type="http://schemas.openxmlformats.org/officeDocument/2006/relationships/hyperlink" Target="mailto:maritzelpm@gmail.com" TargetMode="External"/><Relationship Id="rId1207" Type="http://schemas.openxmlformats.org/officeDocument/2006/relationships/hyperlink" Target="mailto:nscher@urbanjustice.org" TargetMode="External"/><Relationship Id="rId2538" Type="http://schemas.openxmlformats.org/officeDocument/2006/relationships/hyperlink" Target="mailto:orquestascomunitarias@gmail.com" TargetMode="External"/><Relationship Id="rId1208" Type="http://schemas.openxmlformats.org/officeDocument/2006/relationships/hyperlink" Target="https://hipgive.org/wp-content/uploads/2017/04/501-c3-IRS-determination-letter11052015.pdf" TargetMode="External"/><Relationship Id="rId2539" Type="http://schemas.openxmlformats.org/officeDocument/2006/relationships/hyperlink" Target="mailto:andrea.daniela.perez@gmail.com" TargetMode="External"/><Relationship Id="rId1209" Type="http://schemas.openxmlformats.org/officeDocument/2006/relationships/hyperlink" Target="mailto:info@olas-sanctuary.org" TargetMode="External"/><Relationship Id="rId855" Type="http://schemas.openxmlformats.org/officeDocument/2006/relationships/hyperlink" Target="mailto:please.help.suicide@gmail.com" TargetMode="External"/><Relationship Id="rId854" Type="http://schemas.openxmlformats.org/officeDocument/2006/relationships/hyperlink" Target="mailto:please.help.suicide@gmail.com" TargetMode="External"/><Relationship Id="rId853" Type="http://schemas.openxmlformats.org/officeDocument/2006/relationships/hyperlink" Target="mailto:dulce.ripar@gmail.com" TargetMode="External"/><Relationship Id="rId852" Type="http://schemas.openxmlformats.org/officeDocument/2006/relationships/hyperlink" Target="mailto:dulce.ripar@gmail.com" TargetMode="External"/><Relationship Id="rId859" Type="http://schemas.openxmlformats.org/officeDocument/2006/relationships/hyperlink" Target="mailto:brenda@i5freedomnetwork.org" TargetMode="External"/><Relationship Id="rId858" Type="http://schemas.openxmlformats.org/officeDocument/2006/relationships/hyperlink" Target="mailto:brenda@i5freedomnetwork.org" TargetMode="External"/><Relationship Id="rId857" Type="http://schemas.openxmlformats.org/officeDocument/2006/relationships/hyperlink" Target="mailto:brenda@i5freedomnetwork.org" TargetMode="External"/><Relationship Id="rId856" Type="http://schemas.openxmlformats.org/officeDocument/2006/relationships/hyperlink" Target="mailto:brenda@i5freedomnetwork.org" TargetMode="External"/><Relationship Id="rId1680" Type="http://schemas.openxmlformats.org/officeDocument/2006/relationships/hyperlink" Target="https://hipgive.org/wp-content/uploads/2017/11/Oasis-Board.docx" TargetMode="External"/><Relationship Id="rId1681" Type="http://schemas.openxmlformats.org/officeDocument/2006/relationships/hyperlink" Target="https://hipgive.org/wp-content/uploads/2017/11/Oasis-statement-re.-IRS-990.docx" TargetMode="External"/><Relationship Id="rId851" Type="http://schemas.openxmlformats.org/officeDocument/2006/relationships/hyperlink" Target="mailto:masaesenergia@gmail.com" TargetMode="External"/><Relationship Id="rId1682" Type="http://schemas.openxmlformats.org/officeDocument/2006/relationships/hyperlink" Target="https://hipgive.org/wp-content/uploads/2017/11/Oasis-2017-financial-statement.tiff" TargetMode="External"/><Relationship Id="rId850" Type="http://schemas.openxmlformats.org/officeDocument/2006/relationships/hyperlink" Target="mailto:masaesenergia@gmail.com" TargetMode="External"/><Relationship Id="rId1683" Type="http://schemas.openxmlformats.org/officeDocument/2006/relationships/hyperlink" Target="https://hipgive.org/wp-content/uploads/2017/11/1858IRS-501c3-determination-letter.pdf" TargetMode="External"/><Relationship Id="rId2530" Type="http://schemas.openxmlformats.org/officeDocument/2006/relationships/hyperlink" Target="mailto:vasquezgr4@gmail.com" TargetMode="External"/><Relationship Id="rId1200" Type="http://schemas.openxmlformats.org/officeDocument/2006/relationships/hyperlink" Target="mailto:crestrepo@fundaorth.org" TargetMode="External"/><Relationship Id="rId1684" Type="http://schemas.openxmlformats.org/officeDocument/2006/relationships/hyperlink" Target="mailto:anna.lijphart@oasislegalservices.org" TargetMode="External"/><Relationship Id="rId2531" Type="http://schemas.openxmlformats.org/officeDocument/2006/relationships/hyperlink" Target="mailto:sjauxf@gmail.com" TargetMode="External"/><Relationship Id="rId1201" Type="http://schemas.openxmlformats.org/officeDocument/2006/relationships/hyperlink" Target="mailto:crestrepo@fundaorth.org" TargetMode="External"/><Relationship Id="rId1685" Type="http://schemas.openxmlformats.org/officeDocument/2006/relationships/hyperlink" Target="mailto:caroline.roberts@oasislegalservices.org" TargetMode="External"/><Relationship Id="rId2532" Type="http://schemas.openxmlformats.org/officeDocument/2006/relationships/hyperlink" Target="mailto:sjauxf@gmail.com" TargetMode="External"/><Relationship Id="rId1235" Type="http://schemas.openxmlformats.org/officeDocument/2006/relationships/hyperlink" Target="https://hipgive.org/wp-content/uploads/2018/03/990-e-card-file-2016-1.pdf" TargetMode="External"/><Relationship Id="rId2566" Type="http://schemas.openxmlformats.org/officeDocument/2006/relationships/hyperlink" Target="mailto:masaesenergia@gmail.com" TargetMode="External"/><Relationship Id="rId1236" Type="http://schemas.openxmlformats.org/officeDocument/2006/relationships/hyperlink" Target="https://hipgive.org/wp-content/uploads/2018/03/990-e-card-file-2016.pdf" TargetMode="External"/><Relationship Id="rId2567" Type="http://schemas.openxmlformats.org/officeDocument/2006/relationships/hyperlink" Target="mailto:anita@hiponline.org" TargetMode="External"/><Relationship Id="rId1237" Type="http://schemas.openxmlformats.org/officeDocument/2006/relationships/hyperlink" Target="https://hipgive.org/wp-content/uploads/2018/03/2017-Operating-cost-budget-EXN.pdf" TargetMode="External"/><Relationship Id="rId2568" Type="http://schemas.openxmlformats.org/officeDocument/2006/relationships/hyperlink" Target="https://hipgive.org/wp-content/uploads/2017/06/2995501%C2%A9-3-Approval.pdf" TargetMode="External"/><Relationship Id="rId1238" Type="http://schemas.openxmlformats.org/officeDocument/2006/relationships/hyperlink" Target="mailto:aliadoscdmx@unidos.com.mx" TargetMode="External"/><Relationship Id="rId2569" Type="http://schemas.openxmlformats.org/officeDocument/2006/relationships/hyperlink" Target="mailto:cjanney8@gmail.com" TargetMode="External"/><Relationship Id="rId1239" Type="http://schemas.openxmlformats.org/officeDocument/2006/relationships/hyperlink" Target="mailto:aliadoscdmx@unidos.com.mx" TargetMode="External"/><Relationship Id="rId409" Type="http://schemas.openxmlformats.org/officeDocument/2006/relationships/hyperlink" Target="mailto:Ylipbvm@aol.com" TargetMode="External"/><Relationship Id="rId404" Type="http://schemas.openxmlformats.org/officeDocument/2006/relationships/hyperlink" Target="mailto:dleon2406@gmail.com" TargetMode="External"/><Relationship Id="rId888" Type="http://schemas.openxmlformats.org/officeDocument/2006/relationships/hyperlink" Target="https://hipgive.org/wp-content/uploads/2019/02/Plan-Pais---990-EZ.pdf" TargetMode="External"/><Relationship Id="rId403" Type="http://schemas.openxmlformats.org/officeDocument/2006/relationships/hyperlink" Target="https://hipgive.org/wp-content/uploads/2017/06/CMYF-2017-budget.xlsx" TargetMode="External"/><Relationship Id="rId887" Type="http://schemas.openxmlformats.org/officeDocument/2006/relationships/hyperlink" Target="https://hipgive.org/wp-content/uploads/2019/02/Plan-Pais-Inc-IRS-Determination-Letter.pdf" TargetMode="External"/><Relationship Id="rId402" Type="http://schemas.openxmlformats.org/officeDocument/2006/relationships/hyperlink" Target="https://hipgive.org/wp-content/uploads/2017/06/f990ezcopy.pdf" TargetMode="External"/><Relationship Id="rId886" Type="http://schemas.openxmlformats.org/officeDocument/2006/relationships/hyperlink" Target="https://hipgive.org/wp-content/uploads/2019/02/Plan-Pais---Board-Member-List-.pdf" TargetMode="External"/><Relationship Id="rId401" Type="http://schemas.openxmlformats.org/officeDocument/2006/relationships/hyperlink" Target="https://hipgive.org/wp-content/uploads/2017/06/IRS-determination-letter.pdf" TargetMode="External"/><Relationship Id="rId885" Type="http://schemas.openxmlformats.org/officeDocument/2006/relationships/hyperlink" Target="mailto:UF@planpais.com" TargetMode="External"/><Relationship Id="rId408" Type="http://schemas.openxmlformats.org/officeDocument/2006/relationships/hyperlink" Target="mailto:Ylipbvm@aol.com" TargetMode="External"/><Relationship Id="rId407" Type="http://schemas.openxmlformats.org/officeDocument/2006/relationships/hyperlink" Target="mailto:dleon2406@gmail.com" TargetMode="External"/><Relationship Id="rId406" Type="http://schemas.openxmlformats.org/officeDocument/2006/relationships/hyperlink" Target="mailto:dleon2406@gmail.com" TargetMode="External"/><Relationship Id="rId405" Type="http://schemas.openxmlformats.org/officeDocument/2006/relationships/hyperlink" Target="mailto:dleon2406@gmail.com" TargetMode="External"/><Relationship Id="rId889" Type="http://schemas.openxmlformats.org/officeDocument/2006/relationships/hyperlink" Target="https://hipgive.org/wp-content/uploads/2019/02/Plan-Pais---2018-Operating-Budget-.pdf" TargetMode="External"/><Relationship Id="rId880" Type="http://schemas.openxmlformats.org/officeDocument/2006/relationships/hyperlink" Target="mailto:ivargasjr@corazoncs.org" TargetMode="External"/><Relationship Id="rId2560" Type="http://schemas.openxmlformats.org/officeDocument/2006/relationships/hyperlink" Target="mailto:jhrlr6@gmail.com" TargetMode="External"/><Relationship Id="rId1230" Type="http://schemas.openxmlformats.org/officeDocument/2006/relationships/hyperlink" Target="mailto:esporlosninos@gmail.com" TargetMode="External"/><Relationship Id="rId2561" Type="http://schemas.openxmlformats.org/officeDocument/2006/relationships/hyperlink" Target="https://hipgive.org/wp-content/uploads/2018/06/Junta-Directiva.docx" TargetMode="External"/><Relationship Id="rId400" Type="http://schemas.openxmlformats.org/officeDocument/2006/relationships/hyperlink" Target="https://hipgive.org/wp-content/uploads/2017/06/Board-membership.docx" TargetMode="External"/><Relationship Id="rId884" Type="http://schemas.openxmlformats.org/officeDocument/2006/relationships/hyperlink" Target="mailto:planpais2015@gmail.com" TargetMode="External"/><Relationship Id="rId1231" Type="http://schemas.openxmlformats.org/officeDocument/2006/relationships/hyperlink" Target="mailto:esporlosninos@gmail.com" TargetMode="External"/><Relationship Id="rId2562" Type="http://schemas.openxmlformats.org/officeDocument/2006/relationships/hyperlink" Target="https://hipgive.org/wp-content/uploads/2018/06/PRESUPUESTO-ANUAL--ESTIMADO-2018.docx" TargetMode="External"/><Relationship Id="rId883" Type="http://schemas.openxmlformats.org/officeDocument/2006/relationships/hyperlink" Target="mailto:marondon@bu.edu" TargetMode="External"/><Relationship Id="rId1232" Type="http://schemas.openxmlformats.org/officeDocument/2006/relationships/hyperlink" Target="mailto:esporlosninos@gmail.com" TargetMode="External"/><Relationship Id="rId2563" Type="http://schemas.openxmlformats.org/officeDocument/2006/relationships/hyperlink" Target="https://hipgive.org/wp-content/uploads/2017/06/5648cedula-sat.pdf" TargetMode="External"/><Relationship Id="rId882" Type="http://schemas.openxmlformats.org/officeDocument/2006/relationships/hyperlink" Target="https://hipgive.org/wp-content/uploads/2017/11/IRS-Determination-Letter.pdf" TargetMode="External"/><Relationship Id="rId1233" Type="http://schemas.openxmlformats.org/officeDocument/2006/relationships/hyperlink" Target="https://hipgive.org/wp-content/uploads/2018/03/BOD-list-2017-2018.pdf" TargetMode="External"/><Relationship Id="rId2564" Type="http://schemas.openxmlformats.org/officeDocument/2006/relationships/hyperlink" Target="mailto:masaesenergia@gmail.com" TargetMode="External"/><Relationship Id="rId881" Type="http://schemas.openxmlformats.org/officeDocument/2006/relationships/hyperlink" Target="mailto:ivargasjr@corazoncs.org" TargetMode="External"/><Relationship Id="rId1234" Type="http://schemas.openxmlformats.org/officeDocument/2006/relationships/hyperlink" Target="https://hipgive.org/wp-content/uploads/2018/03/501c3-doc2.jpeg" TargetMode="External"/><Relationship Id="rId2565" Type="http://schemas.openxmlformats.org/officeDocument/2006/relationships/hyperlink" Target="mailto:masaesenergia@gmail.com" TargetMode="External"/><Relationship Id="rId1224" Type="http://schemas.openxmlformats.org/officeDocument/2006/relationships/hyperlink" Target="https://hipgive.org/wp-content/uploads/2017/03/Total-Budget---FGK.xlsx" TargetMode="External"/><Relationship Id="rId2555" Type="http://schemas.openxmlformats.org/officeDocument/2006/relationships/hyperlink" Target="mailto:antonio.verdin13@gmail.com" TargetMode="External"/><Relationship Id="rId1225" Type="http://schemas.openxmlformats.org/officeDocument/2006/relationships/hyperlink" Target="https://hipgive.org/wp-content/uploads/2017/10/ACUERDO-DE-COOPERACION-OLA-JOVEN-2017.pdf" TargetMode="External"/><Relationship Id="rId2556" Type="http://schemas.openxmlformats.org/officeDocument/2006/relationships/hyperlink" Target="mailto:antonio.verdin13@gmail.com" TargetMode="External"/><Relationship Id="rId1226" Type="http://schemas.openxmlformats.org/officeDocument/2006/relationships/hyperlink" Target="mailto:santamartaamj@gmail.com" TargetMode="External"/><Relationship Id="rId2557" Type="http://schemas.openxmlformats.org/officeDocument/2006/relationships/hyperlink" Target="mailto:dayliana.blancod@gmail.com" TargetMode="External"/><Relationship Id="rId1227" Type="http://schemas.openxmlformats.org/officeDocument/2006/relationships/hyperlink" Target="mailto:martha01_estudiante@yahoo.com" TargetMode="External"/><Relationship Id="rId2558" Type="http://schemas.openxmlformats.org/officeDocument/2006/relationships/hyperlink" Target="mailto:dayliana.blancod@gmail.com" TargetMode="External"/><Relationship Id="rId1228" Type="http://schemas.openxmlformats.org/officeDocument/2006/relationships/hyperlink" Target="mailto:martha01_estudiante@yahoo.com" TargetMode="External"/><Relationship Id="rId2559" Type="http://schemas.openxmlformats.org/officeDocument/2006/relationships/hyperlink" Target="mailto:jhrlr6@gmail.com" TargetMode="External"/><Relationship Id="rId1229" Type="http://schemas.openxmlformats.org/officeDocument/2006/relationships/hyperlink" Target="https://hipgive.org/wp-content/uploads/2017/11/501(c)3-doc1.jpeg" TargetMode="External"/><Relationship Id="rId877" Type="http://schemas.openxmlformats.org/officeDocument/2006/relationships/hyperlink" Target="mailto:ivargasjr@corazoncs.org" TargetMode="External"/><Relationship Id="rId876" Type="http://schemas.openxmlformats.org/officeDocument/2006/relationships/hyperlink" Target="https://hipgive.org/wp-content/uploads/2017/11/SKM_C554e17111417100.pdf" TargetMode="External"/><Relationship Id="rId875" Type="http://schemas.openxmlformats.org/officeDocument/2006/relationships/hyperlink" Target="mailto:mayrachiche@gmail.com" TargetMode="External"/><Relationship Id="rId874" Type="http://schemas.openxmlformats.org/officeDocument/2006/relationships/hyperlink" Target="mailto:mayrachiche@gmail.com" TargetMode="External"/><Relationship Id="rId879" Type="http://schemas.openxmlformats.org/officeDocument/2006/relationships/hyperlink" Target="http://www.corazoncs.org" TargetMode="External"/><Relationship Id="rId878" Type="http://schemas.openxmlformats.org/officeDocument/2006/relationships/hyperlink" Target="http://www.corazoncs.org" TargetMode="External"/><Relationship Id="rId2550" Type="http://schemas.openxmlformats.org/officeDocument/2006/relationships/hyperlink" Target="mailto:fonamih@yahoo.com" TargetMode="External"/><Relationship Id="rId873" Type="http://schemas.openxmlformats.org/officeDocument/2006/relationships/hyperlink" Target="mailto:proyectoplatolleno@gmail.com" TargetMode="External"/><Relationship Id="rId1220" Type="http://schemas.openxmlformats.org/officeDocument/2006/relationships/hyperlink" Target="mailto:Claudia.Chacon@fundaciongloriakriete.org" TargetMode="External"/><Relationship Id="rId2551" Type="http://schemas.openxmlformats.org/officeDocument/2006/relationships/hyperlink" Target="mailto:fonamih@yahoo.com" TargetMode="External"/><Relationship Id="rId872" Type="http://schemas.openxmlformats.org/officeDocument/2006/relationships/hyperlink" Target="mailto:proyectoplatolleno@gmail.com" TargetMode="External"/><Relationship Id="rId1221" Type="http://schemas.openxmlformats.org/officeDocument/2006/relationships/hyperlink" Target="mailto:claudia.chacon@fundaciongloriakriete.org" TargetMode="External"/><Relationship Id="rId2552" Type="http://schemas.openxmlformats.org/officeDocument/2006/relationships/hyperlink" Target="mailto:fonamih@yahoo.com" TargetMode="External"/><Relationship Id="rId871" Type="http://schemas.openxmlformats.org/officeDocument/2006/relationships/hyperlink" Target="mailto:bnagel@duckfeetdesigns.com" TargetMode="External"/><Relationship Id="rId1222" Type="http://schemas.openxmlformats.org/officeDocument/2006/relationships/hyperlink" Target="mailto:claudia.chacon@fundaciongloriakriete.org" TargetMode="External"/><Relationship Id="rId2553" Type="http://schemas.openxmlformats.org/officeDocument/2006/relationships/hyperlink" Target="mailto:fonamih@yahoo.com" TargetMode="External"/><Relationship Id="rId870" Type="http://schemas.openxmlformats.org/officeDocument/2006/relationships/hyperlink" Target="mailto:bnagel@duckfeetdesigns.com" TargetMode="External"/><Relationship Id="rId1223" Type="http://schemas.openxmlformats.org/officeDocument/2006/relationships/hyperlink" Target="https://hipgive.org/wp-content/uploads/2017/03/" TargetMode="External"/><Relationship Id="rId2554" Type="http://schemas.openxmlformats.org/officeDocument/2006/relationships/hyperlink" Target="mailto:Carlos_sgt15@hotmail.com" TargetMode="External"/><Relationship Id="rId1653" Type="http://schemas.openxmlformats.org/officeDocument/2006/relationships/hyperlink" Target="mailto:arlin.17.benedetti@gmail.com" TargetMode="External"/><Relationship Id="rId2500" Type="http://schemas.openxmlformats.org/officeDocument/2006/relationships/hyperlink" Target="mailto:info@ziomo.com" TargetMode="External"/><Relationship Id="rId1654" Type="http://schemas.openxmlformats.org/officeDocument/2006/relationships/hyperlink" Target="mailto:sofi.8820@gmail.com" TargetMode="External"/><Relationship Id="rId2501" Type="http://schemas.openxmlformats.org/officeDocument/2006/relationships/hyperlink" Target="https://hipgive.org/wp-content/uploads/2017/03/8501ASACVoluntarios-1.png" TargetMode="External"/><Relationship Id="rId1655" Type="http://schemas.openxmlformats.org/officeDocument/2006/relationships/hyperlink" Target="mailto:sofi.8820@gmail.com" TargetMode="External"/><Relationship Id="rId2502" Type="http://schemas.openxmlformats.org/officeDocument/2006/relationships/hyperlink" Target="https://hipgive.org/wp-content/uploads/2016/12/wp_focus_dic_2016.sql" TargetMode="External"/><Relationship Id="rId1656" Type="http://schemas.openxmlformats.org/officeDocument/2006/relationships/hyperlink" Target="mailto:info@guatemalaclimbingproject.com" TargetMode="External"/><Relationship Id="rId2503" Type="http://schemas.openxmlformats.org/officeDocument/2006/relationships/hyperlink" Target="https://hipgive.org/wp-content/uploads/2017/02/Irvine-Fdn-Logo.jpg" TargetMode="External"/><Relationship Id="rId1657" Type="http://schemas.openxmlformats.org/officeDocument/2006/relationships/hyperlink" Target="mailto:Info@guatemalaclimbingproject.com" TargetMode="External"/><Relationship Id="rId2504" Type="http://schemas.openxmlformats.org/officeDocument/2006/relationships/hyperlink" Target="https://hipgive.org/wp-content/uploads/2017/03/1810Contextos.jpeg" TargetMode="External"/><Relationship Id="rId1658" Type="http://schemas.openxmlformats.org/officeDocument/2006/relationships/hyperlink" Target="mailto:info@guatemalaclimbingproject.com" TargetMode="External"/><Relationship Id="rId2505" Type="http://schemas.openxmlformats.org/officeDocument/2006/relationships/hyperlink" Target="https://hipgive.org/wp-content/uploads/2017/06/Donaciones-despues.png" TargetMode="External"/><Relationship Id="rId1659" Type="http://schemas.openxmlformats.org/officeDocument/2006/relationships/hyperlink" Target="mailto:info@guatemalaclimbingproject.com" TargetMode="External"/><Relationship Id="rId2506" Type="http://schemas.openxmlformats.org/officeDocument/2006/relationships/hyperlink" Target="https://hipgive.org/wp-content/uploads/2017/03/4326ESTATUTOS-FGK-DIARIO-OFICIAL.pdf" TargetMode="External"/><Relationship Id="rId2507" Type="http://schemas.openxmlformats.org/officeDocument/2006/relationships/hyperlink" Target="mailto:Claudia.Chacon@fundaciongloriakriete.org" TargetMode="External"/><Relationship Id="rId2508" Type="http://schemas.openxmlformats.org/officeDocument/2006/relationships/hyperlink" Target="https://vimeo.com/210685792" TargetMode="External"/><Relationship Id="rId829" Type="http://schemas.openxmlformats.org/officeDocument/2006/relationships/hyperlink" Target="https://hipgive.org/wp-content/uploads/2017/07/8991PCI_501c3-IRS-Letter.pdf" TargetMode="External"/><Relationship Id="rId2509" Type="http://schemas.openxmlformats.org/officeDocument/2006/relationships/hyperlink" Target="mailto:claudia.chacon@fundaciongloriakriete.org" TargetMode="External"/><Relationship Id="rId828" Type="http://schemas.openxmlformats.org/officeDocument/2006/relationships/hyperlink" Target="https://hipgive.org/wp-content/uploads/2017/07/PCI_FY17_Board-of-Directors-Bios_01.18.17.docx" TargetMode="External"/><Relationship Id="rId827" Type="http://schemas.openxmlformats.org/officeDocument/2006/relationships/hyperlink" Target="mailto:aloson-ceballos@pciglobal.org" TargetMode="External"/><Relationship Id="rId822" Type="http://schemas.openxmlformats.org/officeDocument/2006/relationships/hyperlink" Target="https://hipgive.org/wp-content/uploads/2017/03/Total-Budget---FGK.xlsx" TargetMode="External"/><Relationship Id="rId821" Type="http://schemas.openxmlformats.org/officeDocument/2006/relationships/hyperlink" Target="https://hipgive.org/wp-content/uploads/2017/03/" TargetMode="External"/><Relationship Id="rId820" Type="http://schemas.openxmlformats.org/officeDocument/2006/relationships/hyperlink" Target="mailto:claudia.chacon@fundaciongloriakriete.org" TargetMode="External"/><Relationship Id="rId826" Type="http://schemas.openxmlformats.org/officeDocument/2006/relationships/hyperlink" Target="mailto:aloson-ceballos@pciglobal.org" TargetMode="External"/><Relationship Id="rId825" Type="http://schemas.openxmlformats.org/officeDocument/2006/relationships/hyperlink" Target="https://www.pciglobal.org/ar2016/" TargetMode="External"/><Relationship Id="rId824" Type="http://schemas.openxmlformats.org/officeDocument/2006/relationships/hyperlink" Target="mailto:aloson-ceballos@pciglobal.org" TargetMode="External"/><Relationship Id="rId823" Type="http://schemas.openxmlformats.org/officeDocument/2006/relationships/hyperlink" Target="https://hipgive.org/wp-content/uploads/2017/07/PCI_501c3-IRS-Letter.pdf" TargetMode="External"/><Relationship Id="rId1650" Type="http://schemas.openxmlformats.org/officeDocument/2006/relationships/hyperlink" Target="mailto:aguilera92.maldonado@gmail.com" TargetMode="External"/><Relationship Id="rId1651" Type="http://schemas.openxmlformats.org/officeDocument/2006/relationships/hyperlink" Target="mailto:aguilera92.maldonado@gmail.com" TargetMode="External"/><Relationship Id="rId1652" Type="http://schemas.openxmlformats.org/officeDocument/2006/relationships/hyperlink" Target="mailto:arlin.17.benedetti@gmail.com" TargetMode="External"/><Relationship Id="rId1642" Type="http://schemas.openxmlformats.org/officeDocument/2006/relationships/hyperlink" Target="mailto:alejandra@contextos.org" TargetMode="External"/><Relationship Id="rId1643" Type="http://schemas.openxmlformats.org/officeDocument/2006/relationships/hyperlink" Target="http://issuu.com/contextos-sv" TargetMode="External"/><Relationship Id="rId1644" Type="http://schemas.openxmlformats.org/officeDocument/2006/relationships/hyperlink" Target="mailto:alejandra@contextos.org" TargetMode="External"/><Relationship Id="rId1645" Type="http://schemas.openxmlformats.org/officeDocument/2006/relationships/hyperlink" Target="https://hipgive.org/wp-content/uploads/2016/12/Board-Members-Oct2016.docx" TargetMode="External"/><Relationship Id="rId1646" Type="http://schemas.openxmlformats.org/officeDocument/2006/relationships/hyperlink" Target="https://hipgive.org/wp-content/uploads/2018/01/Diligencias-de-Traducci%C3%B3n-Estatutos-Contextos.pdf" TargetMode="External"/><Relationship Id="rId1647" Type="http://schemas.openxmlformats.org/officeDocument/2006/relationships/hyperlink" Target="https://hipgive.org/wp-content/uploads/2016/12/Determination-Letter.pdf" TargetMode="External"/><Relationship Id="rId1648" Type="http://schemas.openxmlformats.org/officeDocument/2006/relationships/hyperlink" Target="https://hipgive.org/wp-content/uploads/2016/12/2014-Audited-Financial-Statements.pdf" TargetMode="External"/><Relationship Id="rId1649" Type="http://schemas.openxmlformats.org/officeDocument/2006/relationships/hyperlink" Target="https://hipgive.org/wp-content/uploads/2016/12/Budget-ConTextos-2016.pdf" TargetMode="External"/><Relationship Id="rId819" Type="http://schemas.openxmlformats.org/officeDocument/2006/relationships/hyperlink" Target="mailto:claudia.chacon@fundaciongloriakriete.org" TargetMode="External"/><Relationship Id="rId818" Type="http://schemas.openxmlformats.org/officeDocument/2006/relationships/hyperlink" Target="https://vimeo.com/210691689" TargetMode="External"/><Relationship Id="rId817" Type="http://schemas.openxmlformats.org/officeDocument/2006/relationships/hyperlink" Target="mailto:claudia.chacon@fundaciongloriakriete.org" TargetMode="External"/><Relationship Id="rId816" Type="http://schemas.openxmlformats.org/officeDocument/2006/relationships/hyperlink" Target="https://hipgive.org/wp-content/uploads/2017/03/7588ESTATUTOS-FGK-DIARIO-OFICIAL.pdf" TargetMode="External"/><Relationship Id="rId811" Type="http://schemas.openxmlformats.org/officeDocument/2006/relationships/hyperlink" Target="https://hipgive.org/wp-content/uploads/2017/07/Indesol-(1).pdf" TargetMode="External"/><Relationship Id="rId810" Type="http://schemas.openxmlformats.org/officeDocument/2006/relationships/hyperlink" Target="https://hipgive.org/wp-content/uploads/2017/06/Donaciones-despues.png" TargetMode="External"/><Relationship Id="rId815" Type="http://schemas.openxmlformats.org/officeDocument/2006/relationships/hyperlink" Target="mailto:paris.lezama@elpozodevida.org.mx" TargetMode="External"/><Relationship Id="rId814" Type="http://schemas.openxmlformats.org/officeDocument/2006/relationships/hyperlink" Target="mailto:paris.lezama@elpozodevida.org.mx" TargetMode="External"/><Relationship Id="rId813" Type="http://schemas.openxmlformats.org/officeDocument/2006/relationships/hyperlink" Target="https://drive.google.com/file/d/0BxOoqCJN2Vl7RUVBR1FLZ2lKYnIxa0plZjNOemF1NFR6bjFn/view?usp=sharing" TargetMode="External"/><Relationship Id="rId812" Type="http://schemas.openxmlformats.org/officeDocument/2006/relationships/hyperlink" Target="mailto:paris.lezama@elpozodevida.org.mx" TargetMode="External"/><Relationship Id="rId1640" Type="http://schemas.openxmlformats.org/officeDocument/2006/relationships/hyperlink" Target="mailto:eventos@lospilaresdelafamilia.org" TargetMode="External"/><Relationship Id="rId1641" Type="http://schemas.openxmlformats.org/officeDocument/2006/relationships/hyperlink" Target="https://hipgive.org/wp-content/uploads/2017/11/501c3_PROOF.pdf" TargetMode="External"/><Relationship Id="rId1675" Type="http://schemas.openxmlformats.org/officeDocument/2006/relationships/hyperlink" Target="https://hipgive.org/wp-content/uploads/2018/11/2016-Tax-Return-Documents-" TargetMode="External"/><Relationship Id="rId2522" Type="http://schemas.openxmlformats.org/officeDocument/2006/relationships/hyperlink" Target="mailto:marialemirandabazan@gmail.com" TargetMode="External"/><Relationship Id="rId1676" Type="http://schemas.openxmlformats.org/officeDocument/2006/relationships/hyperlink" Target="https://hipgive.org/wp-content/uploads/2017/11/IRS-501c3-determination-letter.pdf" TargetMode="External"/><Relationship Id="rId2523" Type="http://schemas.openxmlformats.org/officeDocument/2006/relationships/hyperlink" Target="mailto:iferro.urbano@gmail.com" TargetMode="External"/><Relationship Id="rId1677" Type="http://schemas.openxmlformats.org/officeDocument/2006/relationships/hyperlink" Target="mailto:anna.lijphart@oasislegalservices.org" TargetMode="External"/><Relationship Id="rId2524" Type="http://schemas.openxmlformats.org/officeDocument/2006/relationships/hyperlink" Target="mailto:iferro.urbano@gmail.com" TargetMode="External"/><Relationship Id="rId1678" Type="http://schemas.openxmlformats.org/officeDocument/2006/relationships/hyperlink" Target="mailto:anna.lijphart@oasislegalservices.org" TargetMode="External"/><Relationship Id="rId2525" Type="http://schemas.openxmlformats.org/officeDocument/2006/relationships/hyperlink" Target="mailto:falrojas@gmail.com" TargetMode="External"/><Relationship Id="rId1679" Type="http://schemas.openxmlformats.org/officeDocument/2006/relationships/hyperlink" Target="mailto:anna.lijphart@oasislegalservices.org" TargetMode="External"/><Relationship Id="rId2526" Type="http://schemas.openxmlformats.org/officeDocument/2006/relationships/hyperlink" Target="mailto:falrojas@gmail.com" TargetMode="External"/><Relationship Id="rId2527" Type="http://schemas.openxmlformats.org/officeDocument/2006/relationships/hyperlink" Target="mailto:dg.robinsonbarrios@gmail.com" TargetMode="External"/><Relationship Id="rId2528" Type="http://schemas.openxmlformats.org/officeDocument/2006/relationships/hyperlink" Target="mailto:dg.robinsonbarrios@gmail.com" TargetMode="External"/><Relationship Id="rId2529" Type="http://schemas.openxmlformats.org/officeDocument/2006/relationships/hyperlink" Target="mailto:vasquezgr4@gmail.com" TargetMode="External"/><Relationship Id="rId849" Type="http://schemas.openxmlformats.org/officeDocument/2006/relationships/hyperlink" Target="mailto:masaesenergia@gmail.com" TargetMode="External"/><Relationship Id="rId844" Type="http://schemas.openxmlformats.org/officeDocument/2006/relationships/hyperlink" Target="mailto:Mauricioalexander95@hotmail.com" TargetMode="External"/><Relationship Id="rId843" Type="http://schemas.openxmlformats.org/officeDocument/2006/relationships/hyperlink" Target="mailto:taylors5@sou.edu" TargetMode="External"/><Relationship Id="rId842" Type="http://schemas.openxmlformats.org/officeDocument/2006/relationships/hyperlink" Target="mailto:taylors5@sou.edu" TargetMode="External"/><Relationship Id="rId841" Type="http://schemas.openxmlformats.org/officeDocument/2006/relationships/hyperlink" Target="mailto:vasquezgr4@gmail.com" TargetMode="External"/><Relationship Id="rId848" Type="http://schemas.openxmlformats.org/officeDocument/2006/relationships/hyperlink" Target="mailto:masaesenergia@gmail.com" TargetMode="External"/><Relationship Id="rId847" Type="http://schemas.openxmlformats.org/officeDocument/2006/relationships/hyperlink" Target="mailto:teregues@hotmail.com" TargetMode="External"/><Relationship Id="rId846" Type="http://schemas.openxmlformats.org/officeDocument/2006/relationships/hyperlink" Target="mailto:teregues@hotmail.com" TargetMode="External"/><Relationship Id="rId845" Type="http://schemas.openxmlformats.org/officeDocument/2006/relationships/hyperlink" Target="mailto:Mauricioalexander95@hotmail.com" TargetMode="External"/><Relationship Id="rId1670" Type="http://schemas.openxmlformats.org/officeDocument/2006/relationships/hyperlink" Target="https://hipgive.org/wp-content/uploads/2017/11/1576LPRC-501(c)(3)-EIN-Letter.pdf" TargetMode="External"/><Relationship Id="rId840" Type="http://schemas.openxmlformats.org/officeDocument/2006/relationships/hyperlink" Target="mailto:vasquezgr4@gmail.com" TargetMode="External"/><Relationship Id="rId1671" Type="http://schemas.openxmlformats.org/officeDocument/2006/relationships/hyperlink" Target="mailto:mag@latinopublicradioconsortium.org" TargetMode="External"/><Relationship Id="rId1672" Type="http://schemas.openxmlformats.org/officeDocument/2006/relationships/hyperlink" Target="mailto:mag@latinopublicmedia.org" TargetMode="External"/><Relationship Id="rId1673" Type="http://schemas.openxmlformats.org/officeDocument/2006/relationships/hyperlink" Target="mailto:mag@latinopublicmedia.org" TargetMode="External"/><Relationship Id="rId2520" Type="http://schemas.openxmlformats.org/officeDocument/2006/relationships/hyperlink" Target="mailto:Arcade95@hotmail.com" TargetMode="External"/><Relationship Id="rId1674" Type="http://schemas.openxmlformats.org/officeDocument/2006/relationships/hyperlink" Target="https://hipgive.org/wp-content/uploads/2018/11/LPRC-Board-of-Directors-2018-.pdf" TargetMode="External"/><Relationship Id="rId2521" Type="http://schemas.openxmlformats.org/officeDocument/2006/relationships/hyperlink" Target="mailto:marialemirandabazan@gmail.com" TargetMode="External"/><Relationship Id="rId1664" Type="http://schemas.openxmlformats.org/officeDocument/2006/relationships/hyperlink" Target="http://www.vox-cantoris.com" TargetMode="External"/><Relationship Id="rId2511" Type="http://schemas.openxmlformats.org/officeDocument/2006/relationships/hyperlink" Target="https://hipgive.org/wp-content/uploads/2017/03/" TargetMode="External"/><Relationship Id="rId1665" Type="http://schemas.openxmlformats.org/officeDocument/2006/relationships/hyperlink" Target="https://www.youtube.com/watch?v=MApEUfaHRc0" TargetMode="External"/><Relationship Id="rId2512" Type="http://schemas.openxmlformats.org/officeDocument/2006/relationships/hyperlink" Target="https://hipgive.org/wp-content/uploads/2017/03/Total-Budget---FGK.xlsx" TargetMode="External"/><Relationship Id="rId1666" Type="http://schemas.openxmlformats.org/officeDocument/2006/relationships/hyperlink" Target="mailto:pmne.ileanaortiz@gmail.com" TargetMode="External"/><Relationship Id="rId2513" Type="http://schemas.openxmlformats.org/officeDocument/2006/relationships/hyperlink" Target="mailto:herotomania@hotmail.com" TargetMode="External"/><Relationship Id="rId1667" Type="http://schemas.openxmlformats.org/officeDocument/2006/relationships/hyperlink" Target="mailto:pmne.ileanaortiz@gmail.com" TargetMode="External"/><Relationship Id="rId2514" Type="http://schemas.openxmlformats.org/officeDocument/2006/relationships/hyperlink" Target="mailto:herotomania@hotmail.com" TargetMode="External"/><Relationship Id="rId1668" Type="http://schemas.openxmlformats.org/officeDocument/2006/relationships/hyperlink" Target="mailto:cmendoza5806@yahoo.com" TargetMode="External"/><Relationship Id="rId2515" Type="http://schemas.openxmlformats.org/officeDocument/2006/relationships/hyperlink" Target="mailto:hybridotho@gmail.com" TargetMode="External"/><Relationship Id="rId1669" Type="http://schemas.openxmlformats.org/officeDocument/2006/relationships/hyperlink" Target="mailto:cmendoza5806@yahoo.com" TargetMode="External"/><Relationship Id="rId2516" Type="http://schemas.openxmlformats.org/officeDocument/2006/relationships/hyperlink" Target="mailto:hybridotho@gmail.com" TargetMode="External"/><Relationship Id="rId2517" Type="http://schemas.openxmlformats.org/officeDocument/2006/relationships/hyperlink" Target="https://hipgive.org/wp-content/uploads/2017/12/images-(2).jpeg" TargetMode="External"/><Relationship Id="rId2518" Type="http://schemas.openxmlformats.org/officeDocument/2006/relationships/hyperlink" Target="mailto:arcade95@hotmail.com" TargetMode="External"/><Relationship Id="rId2519" Type="http://schemas.openxmlformats.org/officeDocument/2006/relationships/hyperlink" Target="mailto:Arcade95@hotmail.com" TargetMode="External"/><Relationship Id="rId839" Type="http://schemas.openxmlformats.org/officeDocument/2006/relationships/hyperlink" Target="mailto:vasquezgr4@gmail.com" TargetMode="External"/><Relationship Id="rId838" Type="http://schemas.openxmlformats.org/officeDocument/2006/relationships/hyperlink" Target="mailto:goadm77@gmail.com" TargetMode="External"/><Relationship Id="rId833" Type="http://schemas.openxmlformats.org/officeDocument/2006/relationships/hyperlink" Target="mailto:lopezhernandez68@hotmail.com" TargetMode="External"/><Relationship Id="rId832" Type="http://schemas.openxmlformats.org/officeDocument/2006/relationships/hyperlink" Target="mailto:pame@faiguanajuato.org" TargetMode="External"/><Relationship Id="rId831" Type="http://schemas.openxmlformats.org/officeDocument/2006/relationships/hyperlink" Target="https://hipgive.org/wp-content/uploads/2017/07/PCI_FY17_Approved-Organizational-Budget_Public-Version.pdf" TargetMode="External"/><Relationship Id="rId830" Type="http://schemas.openxmlformats.org/officeDocument/2006/relationships/hyperlink" Target="https://hipgive.org/wp-content/uploads/2017/07/PCI-990-9_30_2016-public-disclosure-version.pdf" TargetMode="External"/><Relationship Id="rId837" Type="http://schemas.openxmlformats.org/officeDocument/2006/relationships/hyperlink" Target="mailto:goadm77@gmail.com" TargetMode="External"/><Relationship Id="rId836" Type="http://schemas.openxmlformats.org/officeDocument/2006/relationships/hyperlink" Target="mailto:info@grupocreare.org" TargetMode="External"/><Relationship Id="rId835" Type="http://schemas.openxmlformats.org/officeDocument/2006/relationships/hyperlink" Target="mailto:info@grupocreare.org" TargetMode="External"/><Relationship Id="rId834" Type="http://schemas.openxmlformats.org/officeDocument/2006/relationships/hyperlink" Target="mailto:lopezhernandez68@hotmail.com" TargetMode="External"/><Relationship Id="rId1660" Type="http://schemas.openxmlformats.org/officeDocument/2006/relationships/hyperlink" Target="mailto:aidabeu@gmail.com" TargetMode="External"/><Relationship Id="rId1661" Type="http://schemas.openxmlformats.org/officeDocument/2006/relationships/hyperlink" Target="mailto:aidabeu@gmail.com" TargetMode="External"/><Relationship Id="rId1662" Type="http://schemas.openxmlformats.org/officeDocument/2006/relationships/hyperlink" Target="https://hipgive.org/wp-content/uploads/2017/08/Acta-constitutiva-AC--Baja.pdf" TargetMode="External"/><Relationship Id="rId1663" Type="http://schemas.openxmlformats.org/officeDocument/2006/relationships/hyperlink" Target="mailto:pmne.ileanaortiz@gmail.com" TargetMode="External"/><Relationship Id="rId2510" Type="http://schemas.openxmlformats.org/officeDocument/2006/relationships/hyperlink" Target="mailto:claudia.chacon@fundaciongloriakriete.org" TargetMode="External"/><Relationship Id="rId2148" Type="http://schemas.openxmlformats.org/officeDocument/2006/relationships/hyperlink" Target="mailto:imontero@probono.mx" TargetMode="External"/><Relationship Id="rId2149" Type="http://schemas.openxmlformats.org/officeDocument/2006/relationships/hyperlink" Target="mailto:demujer.mujer@hotmail.com" TargetMode="External"/><Relationship Id="rId469" Type="http://schemas.openxmlformats.org/officeDocument/2006/relationships/hyperlink" Target="mailto:mlemay@alianzaamericas.org" TargetMode="External"/><Relationship Id="rId468" Type="http://schemas.openxmlformats.org/officeDocument/2006/relationships/hyperlink" Target="mailto:cgarcia@alianzaamericas.org" TargetMode="External"/><Relationship Id="rId467" Type="http://schemas.openxmlformats.org/officeDocument/2006/relationships/hyperlink" Target="mailto:cgarcia@alianzaamericas.org" TargetMode="External"/><Relationship Id="rId1290" Type="http://schemas.openxmlformats.org/officeDocument/2006/relationships/hyperlink" Target="mailto:rxbarron@gmail.com" TargetMode="External"/><Relationship Id="rId1291" Type="http://schemas.openxmlformats.org/officeDocument/2006/relationships/hyperlink" Target="https://hipgive.org/wp-content/uploads/2017/12/Latino-Political-Network---Articles-of-Incorporation-(FIled).PDF" TargetMode="External"/><Relationship Id="rId1292" Type="http://schemas.openxmlformats.org/officeDocument/2006/relationships/hyperlink" Target="https://hipgive.org/wp-content/uploads/2017/12/2016-Taxes-LATINO-POLITICAL-NETWORK.pdf" TargetMode="External"/><Relationship Id="rId462" Type="http://schemas.openxmlformats.org/officeDocument/2006/relationships/hyperlink" Target="mailto:espinosaco@gmail.com" TargetMode="External"/><Relationship Id="rId1293" Type="http://schemas.openxmlformats.org/officeDocument/2006/relationships/hyperlink" Target="https://hipgive.org/wp-content/uploads/2017/12/2017-budget-and-expenses.xlsx" TargetMode="External"/><Relationship Id="rId2140" Type="http://schemas.openxmlformats.org/officeDocument/2006/relationships/hyperlink" Target="mailto:maranatha.gk@hotmail.com" TargetMode="External"/><Relationship Id="rId461" Type="http://schemas.openxmlformats.org/officeDocument/2006/relationships/hyperlink" Target="mailto:espinosaco@gmail.com" TargetMode="External"/><Relationship Id="rId1294" Type="http://schemas.openxmlformats.org/officeDocument/2006/relationships/hyperlink" Target="https://hipgive.org/wp-content/uploads/2017/03/tax-exempt-letter.pdf" TargetMode="External"/><Relationship Id="rId2141" Type="http://schemas.openxmlformats.org/officeDocument/2006/relationships/hyperlink" Target="https://hipgive.org/wp-content/uploads/2017/11/Camara-de-Comercio-Fundacio%CC%81n-Semillitas-de-Dios(1).pdf" TargetMode="External"/><Relationship Id="rId460" Type="http://schemas.openxmlformats.org/officeDocument/2006/relationships/hyperlink" Target="mailto:monica@seirn.org" TargetMode="External"/><Relationship Id="rId1295" Type="http://schemas.openxmlformats.org/officeDocument/2006/relationships/hyperlink" Target="mailto:rlee@asafeplaceforhelp.org" TargetMode="External"/><Relationship Id="rId2142" Type="http://schemas.openxmlformats.org/officeDocument/2006/relationships/hyperlink" Target="mailto:fundacionsemillitasdedios@gmail.com" TargetMode="External"/><Relationship Id="rId1296" Type="http://schemas.openxmlformats.org/officeDocument/2006/relationships/hyperlink" Target="mailto:rlee@asafeplaceforhelp.org" TargetMode="External"/><Relationship Id="rId2143" Type="http://schemas.openxmlformats.org/officeDocument/2006/relationships/hyperlink" Target="mailto:ritarubielar@gmail.com" TargetMode="External"/><Relationship Id="rId466" Type="http://schemas.openxmlformats.org/officeDocument/2006/relationships/hyperlink" Target="https://hipgive.org/wp-content/uploads/2017/04/AlianzaAmericas-IRS-Determination_namechange.pdf" TargetMode="External"/><Relationship Id="rId1297" Type="http://schemas.openxmlformats.org/officeDocument/2006/relationships/hyperlink" Target="mailto:rlee@asafeplaceforhelp.org" TargetMode="External"/><Relationship Id="rId2144" Type="http://schemas.openxmlformats.org/officeDocument/2006/relationships/hyperlink" Target="mailto:ritarubielar@gmail.com" TargetMode="External"/><Relationship Id="rId465" Type="http://schemas.openxmlformats.org/officeDocument/2006/relationships/hyperlink" Target="mailto:anita@innovasocial.mx" TargetMode="External"/><Relationship Id="rId1298" Type="http://schemas.openxmlformats.org/officeDocument/2006/relationships/hyperlink" Target="https://hipgive.org/wp-content/uploads/2017/08/2017-Board-of-Directors---May-2017.docx" TargetMode="External"/><Relationship Id="rId2145" Type="http://schemas.openxmlformats.org/officeDocument/2006/relationships/hyperlink" Target="mailto:imontero@probono.mx" TargetMode="External"/><Relationship Id="rId464" Type="http://schemas.openxmlformats.org/officeDocument/2006/relationships/hyperlink" Target="mailto:anita@innovasocial.mx" TargetMode="External"/><Relationship Id="rId1299" Type="http://schemas.openxmlformats.org/officeDocument/2006/relationships/hyperlink" Target="https://hipgive.org/wp-content/uploads/2017/08/A-Safe-Place-501c3-2017.pdf" TargetMode="External"/><Relationship Id="rId2146" Type="http://schemas.openxmlformats.org/officeDocument/2006/relationships/hyperlink" Target="mailto:imontero@probono.mx" TargetMode="External"/><Relationship Id="rId463" Type="http://schemas.openxmlformats.org/officeDocument/2006/relationships/hyperlink" Target="mailto:anita@hiponline.org" TargetMode="External"/><Relationship Id="rId2147" Type="http://schemas.openxmlformats.org/officeDocument/2006/relationships/hyperlink" Target="mailto:imontero@probono.mx" TargetMode="External"/><Relationship Id="rId2137" Type="http://schemas.openxmlformats.org/officeDocument/2006/relationships/hyperlink" Target="mailto:maranatha.gk@hotmail.com" TargetMode="External"/><Relationship Id="rId2138" Type="http://schemas.openxmlformats.org/officeDocument/2006/relationships/hyperlink" Target="mailto:maranatha.gk@hotmail.com" TargetMode="External"/><Relationship Id="rId2139" Type="http://schemas.openxmlformats.org/officeDocument/2006/relationships/hyperlink" Target="mailto:maranatha.gk@hotmail.com" TargetMode="External"/><Relationship Id="rId459" Type="http://schemas.openxmlformats.org/officeDocument/2006/relationships/hyperlink" Target="mailto:monica@seirn.org" TargetMode="External"/><Relationship Id="rId458" Type="http://schemas.openxmlformats.org/officeDocument/2006/relationships/hyperlink" Target="mailto:rcristello@latinocommunitycenter.org" TargetMode="External"/><Relationship Id="rId457" Type="http://schemas.openxmlformats.org/officeDocument/2006/relationships/hyperlink" Target="mailto:rcristello@latinocommunitycenter.org" TargetMode="External"/><Relationship Id="rId456" Type="http://schemas.openxmlformats.org/officeDocument/2006/relationships/hyperlink" Target="mailto:rcristello@latinocommunitycenter.org" TargetMode="External"/><Relationship Id="rId1280" Type="http://schemas.openxmlformats.org/officeDocument/2006/relationships/hyperlink" Target="https://hipgive.org/wp-content/uploads/2017/12/501c3.pdf" TargetMode="External"/><Relationship Id="rId1281" Type="http://schemas.openxmlformats.org/officeDocument/2006/relationships/hyperlink" Target="mailto:ylipbvm@aol.com" TargetMode="External"/><Relationship Id="rId451" Type="http://schemas.openxmlformats.org/officeDocument/2006/relationships/hyperlink" Target="mailto:christianjgv@gmail.com" TargetMode="External"/><Relationship Id="rId1282" Type="http://schemas.openxmlformats.org/officeDocument/2006/relationships/hyperlink" Target="mailto:Ylipbvm@aol.com" TargetMode="External"/><Relationship Id="rId450" Type="http://schemas.openxmlformats.org/officeDocument/2006/relationships/hyperlink" Target="mailto:dcenti1@sbcglobal.net" TargetMode="External"/><Relationship Id="rId1283" Type="http://schemas.openxmlformats.org/officeDocument/2006/relationships/hyperlink" Target="mailto:Ylipbvm@aol.com" TargetMode="External"/><Relationship Id="rId2130" Type="http://schemas.openxmlformats.org/officeDocument/2006/relationships/hyperlink" Target="https://hipgive.org/wp-content/uploads/2017/11/8562581363main_PIA00013_full.jpg" TargetMode="External"/><Relationship Id="rId1284" Type="http://schemas.openxmlformats.org/officeDocument/2006/relationships/hyperlink" Target="https://hipgive.org/wp-content/uploads/2018/01/Board-of-Trustee-Dec-2017.xlsx" TargetMode="External"/><Relationship Id="rId2131" Type="http://schemas.openxmlformats.org/officeDocument/2006/relationships/hyperlink" Target="mailto:hector@dommo.mx" TargetMode="External"/><Relationship Id="rId1285" Type="http://schemas.openxmlformats.org/officeDocument/2006/relationships/hyperlink" Target="https://hipgive.org/wp-content/uploads/2018/01/83117-AUDITED-FINANCIAL-2016-2017.pdf" TargetMode="External"/><Relationship Id="rId2132" Type="http://schemas.openxmlformats.org/officeDocument/2006/relationships/hyperlink" Target="mailto:hector@dommo.mx" TargetMode="External"/><Relationship Id="rId455" Type="http://schemas.openxmlformats.org/officeDocument/2006/relationships/hyperlink" Target="https://hipgive.org/wp-content/uploads/2017/11/Latino-C-C-501(c)3.pdf" TargetMode="External"/><Relationship Id="rId1286" Type="http://schemas.openxmlformats.org/officeDocument/2006/relationships/hyperlink" Target="https://hipgive.org/wp-content/uploads/2018/01/School--Budget-2017-18.xlsx" TargetMode="External"/><Relationship Id="rId2133" Type="http://schemas.openxmlformats.org/officeDocument/2006/relationships/hyperlink" Target="mailto:hector@dommo.mx" TargetMode="External"/><Relationship Id="rId454" Type="http://schemas.openxmlformats.org/officeDocument/2006/relationships/hyperlink" Target="mailto:chayito.97@hotmail.com" TargetMode="External"/><Relationship Id="rId1287" Type="http://schemas.openxmlformats.org/officeDocument/2006/relationships/hyperlink" Target="https://hipgive.org/wp-content/uploads/2017/11/Tax-Exempt-Letter.pdf" TargetMode="External"/><Relationship Id="rId2134" Type="http://schemas.openxmlformats.org/officeDocument/2006/relationships/hyperlink" Target="https://hipgive.org/wp-content/uploads/2018/02/Screenshot-2018-02-14-18.03.01.png" TargetMode="External"/><Relationship Id="rId453" Type="http://schemas.openxmlformats.org/officeDocument/2006/relationships/hyperlink" Target="mailto:chayito.97@hotmail.com" TargetMode="External"/><Relationship Id="rId1288" Type="http://schemas.openxmlformats.org/officeDocument/2006/relationships/hyperlink" Target="mailto:rxbarron@gmail.com" TargetMode="External"/><Relationship Id="rId2135" Type="http://schemas.openxmlformats.org/officeDocument/2006/relationships/hyperlink" Target="https://hipgive.org/wp-content/uploads/2018/02/7444Screenshot-2018-02-14-17.58.06.png" TargetMode="External"/><Relationship Id="rId452" Type="http://schemas.openxmlformats.org/officeDocument/2006/relationships/hyperlink" Target="mailto:christianjgv@gmail.com" TargetMode="External"/><Relationship Id="rId1289" Type="http://schemas.openxmlformats.org/officeDocument/2006/relationships/hyperlink" Target="mailto:rxbarron@gmail.com" TargetMode="External"/><Relationship Id="rId2136" Type="http://schemas.openxmlformats.org/officeDocument/2006/relationships/hyperlink" Target="https://hipgive.org/wp-content/uploads/2018/02/Screenshot-2018-02-14-17.58.06.png" TargetMode="External"/><Relationship Id="rId491" Type="http://schemas.openxmlformats.org/officeDocument/2006/relationships/hyperlink" Target="mailto:bryan_firefox@hotmail.com" TargetMode="External"/><Relationship Id="rId490" Type="http://schemas.openxmlformats.org/officeDocument/2006/relationships/hyperlink" Target="mailto:bryan_vasq@hotmail.com" TargetMode="External"/><Relationship Id="rId489" Type="http://schemas.openxmlformats.org/officeDocument/2006/relationships/hyperlink" Target="https://hipgive.org/wp-content/uploads/2018/09/Sin-t%C3%ADtulo.jpg" TargetMode="External"/><Relationship Id="rId2160" Type="http://schemas.openxmlformats.org/officeDocument/2006/relationships/hyperlink" Target="https://hipgive.org/wp-content/uploads/2017/01/JUNTA-DIRECTIVA.jpg" TargetMode="External"/><Relationship Id="rId2161" Type="http://schemas.openxmlformats.org/officeDocument/2006/relationships/hyperlink" Target="https://hipgive.org/wp-content/uploads/2017/01/ACTA-CONSTITUTIVA-CON-CLAUSULA-DE-DISOLUCIO%CC%81N.pdf" TargetMode="External"/><Relationship Id="rId484" Type="http://schemas.openxmlformats.org/officeDocument/2006/relationships/hyperlink" Target="mailto:gisela@logoutstore.mx" TargetMode="External"/><Relationship Id="rId2162" Type="http://schemas.openxmlformats.org/officeDocument/2006/relationships/hyperlink" Target="https://hipgive.org/wp-content/uploads/2017/01/ESTADOS-FINANCIEROS-1.pdf" TargetMode="External"/><Relationship Id="rId483" Type="http://schemas.openxmlformats.org/officeDocument/2006/relationships/hyperlink" Target="https://hipgive.org/wp-content/uploads/2017/10/BRSAM-ActaConst-22366-090366-BR.pdf" TargetMode="External"/><Relationship Id="rId2163" Type="http://schemas.openxmlformats.org/officeDocument/2006/relationships/hyperlink" Target="https://hipgive.org/wp-content/uploads/2017/01/PRESUPUESTO-ANUAL.jpg" TargetMode="External"/><Relationship Id="rId482" Type="http://schemas.openxmlformats.org/officeDocument/2006/relationships/hyperlink" Target="https://hipgive.org/wp-content/uploads/2018/02/CER-PPF-Fiscal-sponsorship-agreement-EXECUTED-10-19-2017.pdf" TargetMode="External"/><Relationship Id="rId2164" Type="http://schemas.openxmlformats.org/officeDocument/2006/relationships/hyperlink" Target="mailto:dana.preston@hiponline.org" TargetMode="External"/><Relationship Id="rId481" Type="http://schemas.openxmlformats.org/officeDocument/2006/relationships/hyperlink" Target="https://hipgive.org/wp-content/uploads/2018/02/5384CER-PPF-Fiscal-sponsorship-agreement-EXECUTED-10-19-2017.pdf" TargetMode="External"/><Relationship Id="rId2165" Type="http://schemas.openxmlformats.org/officeDocument/2006/relationships/hyperlink" Target="mailto:dana.preston@hiponline.org" TargetMode="External"/><Relationship Id="rId488" Type="http://schemas.openxmlformats.org/officeDocument/2006/relationships/hyperlink" Target="https://hipgive.org/wp-content/uploads/2018/09/BRSAM-ActaConst-22366-090366.pdf" TargetMode="External"/><Relationship Id="rId2166" Type="http://schemas.openxmlformats.org/officeDocument/2006/relationships/hyperlink" Target="mailto:dana.preston@hiponline.org" TargetMode="External"/><Relationship Id="rId487" Type="http://schemas.openxmlformats.org/officeDocument/2006/relationships/hyperlink" Target="https://hipgive.org/wp-content/uploads/2018/09/OFICIO-041-Solicitud-de-EUA.pdf" TargetMode="External"/><Relationship Id="rId2167" Type="http://schemas.openxmlformats.org/officeDocument/2006/relationships/hyperlink" Target="mailto:dana.preston@hiponline.org" TargetMode="External"/><Relationship Id="rId486" Type="http://schemas.openxmlformats.org/officeDocument/2006/relationships/hyperlink" Target="mailto:gisela@hectorponcedeleon.com" TargetMode="External"/><Relationship Id="rId2168" Type="http://schemas.openxmlformats.org/officeDocument/2006/relationships/hyperlink" Target="mailto:dana.preston@hiponline.org" TargetMode="External"/><Relationship Id="rId485" Type="http://schemas.openxmlformats.org/officeDocument/2006/relationships/hyperlink" Target="mailto:gisela@hectorponcedeleon.com" TargetMode="External"/><Relationship Id="rId2169" Type="http://schemas.openxmlformats.org/officeDocument/2006/relationships/hyperlink" Target="mailto:dana.preston@hiponline.org" TargetMode="External"/><Relationship Id="rId2159" Type="http://schemas.openxmlformats.org/officeDocument/2006/relationships/hyperlink" Target="mailto:hogarpadrevitoguarato@gmail.com" TargetMode="External"/><Relationship Id="rId480" Type="http://schemas.openxmlformats.org/officeDocument/2006/relationships/hyperlink" Target="https://hipgive.org/wp-content/uploads/2018/02/Players+Philanthropy+Fund+Review+2016-12+CON+Final+FS.PDF" TargetMode="External"/><Relationship Id="rId479" Type="http://schemas.openxmlformats.org/officeDocument/2006/relationships/hyperlink" Target="https://hipgive.org/wp-content/uploads/2018/02/Board-of-Trustees-18.docx" TargetMode="External"/><Relationship Id="rId478" Type="http://schemas.openxmlformats.org/officeDocument/2006/relationships/hyperlink" Target="mailto:info@energyrelief.org" TargetMode="External"/><Relationship Id="rId2150" Type="http://schemas.openxmlformats.org/officeDocument/2006/relationships/hyperlink" Target="mailto:demujer.mujer@hotmail.com" TargetMode="External"/><Relationship Id="rId473" Type="http://schemas.openxmlformats.org/officeDocument/2006/relationships/hyperlink" Target="mailto:sirmoreno23@gmail.com" TargetMode="External"/><Relationship Id="rId2151" Type="http://schemas.openxmlformats.org/officeDocument/2006/relationships/hyperlink" Target="mailto:hector@dommo.mx" TargetMode="External"/><Relationship Id="rId472" Type="http://schemas.openxmlformats.org/officeDocument/2006/relationships/hyperlink" Target="mailto:sirmoreno23@gmail.com" TargetMode="External"/><Relationship Id="rId2152" Type="http://schemas.openxmlformats.org/officeDocument/2006/relationships/hyperlink" Target="mailto:hector@dommo.mx" TargetMode="External"/><Relationship Id="rId471" Type="http://schemas.openxmlformats.org/officeDocument/2006/relationships/hyperlink" Target="mailto:sirmoreno23@gmail.com" TargetMode="External"/><Relationship Id="rId2153" Type="http://schemas.openxmlformats.org/officeDocument/2006/relationships/hyperlink" Target="https://hipgive.org/wp-content/uploads/2018/02/Screenshot-2018-02-14-18.03.01.png" TargetMode="External"/><Relationship Id="rId470" Type="http://schemas.openxmlformats.org/officeDocument/2006/relationships/hyperlink" Target="https://hipgive.org/wp-content/uploads/2017/12/2017AlianzaAmericas-Board.xlsx" TargetMode="External"/><Relationship Id="rId2154" Type="http://schemas.openxmlformats.org/officeDocument/2006/relationships/hyperlink" Target="https://hipgive.org/wp-content/uploads/2018/02/7444Screenshot-2018-02-14-17.58.06.png" TargetMode="External"/><Relationship Id="rId477" Type="http://schemas.openxmlformats.org/officeDocument/2006/relationships/hyperlink" Target="mailto:info@energyrelief.org" TargetMode="External"/><Relationship Id="rId2155" Type="http://schemas.openxmlformats.org/officeDocument/2006/relationships/hyperlink" Target="https://hipgive.org/wp-content/uploads/2018/02/Screenshot-2018-02-14-17.58.06.png" TargetMode="External"/><Relationship Id="rId476" Type="http://schemas.openxmlformats.org/officeDocument/2006/relationships/hyperlink" Target="https://energyrelief.org" TargetMode="External"/><Relationship Id="rId2156" Type="http://schemas.openxmlformats.org/officeDocument/2006/relationships/hyperlink" Target="mailto:danielle.sherman@hiponline.org" TargetMode="External"/><Relationship Id="rId475" Type="http://schemas.openxmlformats.org/officeDocument/2006/relationships/hyperlink" Target="mailto:info@energyrelief.org" TargetMode="External"/><Relationship Id="rId2157" Type="http://schemas.openxmlformats.org/officeDocument/2006/relationships/hyperlink" Target="mailto:danielle.sherman@hiponline.org" TargetMode="External"/><Relationship Id="rId474" Type="http://schemas.openxmlformats.org/officeDocument/2006/relationships/hyperlink" Target="https://hipgive.org/wp-content/uploads/2017/11/PPF-FS:Client-Confirmation.pdf" TargetMode="External"/><Relationship Id="rId2158" Type="http://schemas.openxmlformats.org/officeDocument/2006/relationships/hyperlink" Target="mailto:carevalo@hpvg.org.sv" TargetMode="External"/><Relationship Id="rId1257" Type="http://schemas.openxmlformats.org/officeDocument/2006/relationships/hyperlink" Target="mailto:andrea.encuentro@gmail.com" TargetMode="External"/><Relationship Id="rId2104" Type="http://schemas.openxmlformats.org/officeDocument/2006/relationships/hyperlink" Target="mailto:karla@dommo.mx" TargetMode="External"/><Relationship Id="rId2588" Type="http://schemas.openxmlformats.org/officeDocument/2006/relationships/hyperlink" Target="https://hipgive.org/wp-content/uploads/2018/02/Lista-de-miembros-Junta-directiva.pdf" TargetMode="External"/><Relationship Id="rId1258" Type="http://schemas.openxmlformats.org/officeDocument/2006/relationships/hyperlink" Target="https://hipgive.org/wp-content/uploads/2017/11/Puentes-Tax-Exempt-Letter.pdf" TargetMode="External"/><Relationship Id="rId2105" Type="http://schemas.openxmlformats.org/officeDocument/2006/relationships/hyperlink" Target="mailto:Karla@dommo.mx" TargetMode="External"/><Relationship Id="rId2589" Type="http://schemas.openxmlformats.org/officeDocument/2006/relationships/hyperlink" Target="https://hipgive.org/wp-content/uploads/2018/02/FUNDACION-HOLCIM-MEXICO-constancia-fiscal.pdf" TargetMode="External"/><Relationship Id="rId1259" Type="http://schemas.openxmlformats.org/officeDocument/2006/relationships/hyperlink" Target="mailto:admin@puentesneworleans.org" TargetMode="External"/><Relationship Id="rId2106" Type="http://schemas.openxmlformats.org/officeDocument/2006/relationships/hyperlink" Target="mailto:laura_har@hotmail.com" TargetMode="External"/><Relationship Id="rId2107" Type="http://schemas.openxmlformats.org/officeDocument/2006/relationships/hyperlink" Target="mailto:laura_har@hotmail.com" TargetMode="External"/><Relationship Id="rId2108" Type="http://schemas.openxmlformats.org/officeDocument/2006/relationships/hyperlink" Target="https://hipgive.org/wp-content/uploads/2018/02/Grupodeaccionddhh-Organigrama.pdf" TargetMode="External"/><Relationship Id="rId2109" Type="http://schemas.openxmlformats.org/officeDocument/2006/relationships/hyperlink" Target="https://hipgive.org/wp-content/uploads/2018/02/GrupodeaccionddhhEstados-financieros20152016-1.pdf" TargetMode="External"/><Relationship Id="rId426" Type="http://schemas.openxmlformats.org/officeDocument/2006/relationships/hyperlink" Target="https://hipgive.org/wp-content/uploads/2017/11/certificacion-censel.jpg" TargetMode="External"/><Relationship Id="rId425" Type="http://schemas.openxmlformats.org/officeDocument/2006/relationships/hyperlink" Target="mailto:raidani45@hotmail.com" TargetMode="External"/><Relationship Id="rId424" Type="http://schemas.openxmlformats.org/officeDocument/2006/relationships/hyperlink" Target="mailto:raidani45@hotmail.com" TargetMode="External"/><Relationship Id="rId423" Type="http://schemas.openxmlformats.org/officeDocument/2006/relationships/hyperlink" Target="mailto:vocesdos@gmail.com" TargetMode="External"/><Relationship Id="rId429" Type="http://schemas.openxmlformats.org/officeDocument/2006/relationships/hyperlink" Target="https://www.facebook.com/censelrd" TargetMode="External"/><Relationship Id="rId428" Type="http://schemas.openxmlformats.org/officeDocument/2006/relationships/hyperlink" Target="https://www.facebook.com/censelrd" TargetMode="External"/><Relationship Id="rId427" Type="http://schemas.openxmlformats.org/officeDocument/2006/relationships/hyperlink" Target="mailto:censel@claro.net.do" TargetMode="External"/><Relationship Id="rId2580" Type="http://schemas.openxmlformats.org/officeDocument/2006/relationships/hyperlink" Target="mailto:asociacionfemenil@yahoo.com.mx" TargetMode="External"/><Relationship Id="rId1250" Type="http://schemas.openxmlformats.org/officeDocument/2006/relationships/hyperlink" Target="https://hipgive.org/wp-content/uploads/2017/04/IRS_Notification_Letter.pdf" TargetMode="External"/><Relationship Id="rId2581" Type="http://schemas.openxmlformats.org/officeDocument/2006/relationships/hyperlink" Target="mailto:asociacionfemenil@yahoo.com.mx" TargetMode="External"/><Relationship Id="rId1251" Type="http://schemas.openxmlformats.org/officeDocument/2006/relationships/hyperlink" Target="mailto:sarah.trautman@ilcm.org" TargetMode="External"/><Relationship Id="rId2582" Type="http://schemas.openxmlformats.org/officeDocument/2006/relationships/hyperlink" Target="mailto:ren.garin@yahoo.com.mx" TargetMode="External"/><Relationship Id="rId1252" Type="http://schemas.openxmlformats.org/officeDocument/2006/relationships/hyperlink" Target="https://www.youtube.com/watch?v=QnhwLeLRDbQ" TargetMode="External"/><Relationship Id="rId2583" Type="http://schemas.openxmlformats.org/officeDocument/2006/relationships/hyperlink" Target="mailto:ren.garin@yahoo.com.mx" TargetMode="External"/><Relationship Id="rId422" Type="http://schemas.openxmlformats.org/officeDocument/2006/relationships/hyperlink" Target="mailto:vocesdos@gmail.com" TargetMode="External"/><Relationship Id="rId1253" Type="http://schemas.openxmlformats.org/officeDocument/2006/relationships/hyperlink" Target="mailto:meghan.pierce@ilcm.org" TargetMode="External"/><Relationship Id="rId2100" Type="http://schemas.openxmlformats.org/officeDocument/2006/relationships/hyperlink" Target="mailto:karla@dommo.mx" TargetMode="External"/><Relationship Id="rId2584" Type="http://schemas.openxmlformats.org/officeDocument/2006/relationships/hyperlink" Target="https://hipgive.org/wp-content/uploads/2017/10/Estatutos-CECAF---Nuevo-objeto-social-Sep2015.pdf" TargetMode="External"/><Relationship Id="rId421" Type="http://schemas.openxmlformats.org/officeDocument/2006/relationships/hyperlink" Target="mailto:panamadogrescue@gmail.com" TargetMode="External"/><Relationship Id="rId1254" Type="http://schemas.openxmlformats.org/officeDocument/2006/relationships/hyperlink" Target="mailto:meghan.pierce@ilcm.org" TargetMode="External"/><Relationship Id="rId2101" Type="http://schemas.openxmlformats.org/officeDocument/2006/relationships/hyperlink" Target="mailto:info@dommo.mx" TargetMode="External"/><Relationship Id="rId2585" Type="http://schemas.openxmlformats.org/officeDocument/2006/relationships/hyperlink" Target="mailto:junueth@hiponline.org" TargetMode="External"/><Relationship Id="rId420" Type="http://schemas.openxmlformats.org/officeDocument/2006/relationships/hyperlink" Target="mailto:panamadogrescue@gmail.com" TargetMode="External"/><Relationship Id="rId1255" Type="http://schemas.openxmlformats.org/officeDocument/2006/relationships/hyperlink" Target="https://hipgive.org/wp-content/uploads/2017/11/LPRC-501(c)(3)-EIN-Letter.pdf" TargetMode="External"/><Relationship Id="rId2102" Type="http://schemas.openxmlformats.org/officeDocument/2006/relationships/hyperlink" Target="mailto:info@dommo.mx" TargetMode="External"/><Relationship Id="rId2586" Type="http://schemas.openxmlformats.org/officeDocument/2006/relationships/hyperlink" Target="mailto:junueth@hiponline.org" TargetMode="External"/><Relationship Id="rId1256" Type="http://schemas.openxmlformats.org/officeDocument/2006/relationships/hyperlink" Target="mailto:mag@latinopublicmedia.org" TargetMode="External"/><Relationship Id="rId2103" Type="http://schemas.openxmlformats.org/officeDocument/2006/relationships/hyperlink" Target="https://hipgive.org/wp-content/uploads/2017/11/Hola.txt" TargetMode="External"/><Relationship Id="rId2587" Type="http://schemas.openxmlformats.org/officeDocument/2006/relationships/hyperlink" Target="mailto:junueth@hiponline.org" TargetMode="External"/><Relationship Id="rId1246" Type="http://schemas.openxmlformats.org/officeDocument/2006/relationships/hyperlink" Target="https://hipgive.org/wp-content/uploads/2017/10/Presupuesto-Anual-2017-(1).xls" TargetMode="External"/><Relationship Id="rId2577" Type="http://schemas.openxmlformats.org/officeDocument/2006/relationships/hyperlink" Target="https://hipgive.org/wp-content/uploads/2017/03/Posibilidad-Estimated-2017-Budget.rtf" TargetMode="External"/><Relationship Id="rId1247" Type="http://schemas.openxmlformats.org/officeDocument/2006/relationships/hyperlink" Target="mailto:slu@htprobono.org" TargetMode="External"/><Relationship Id="rId2578" Type="http://schemas.openxmlformats.org/officeDocument/2006/relationships/hyperlink" Target="mailto:israel@arquitecturaregenerativa.com" TargetMode="External"/><Relationship Id="rId1248" Type="http://schemas.openxmlformats.org/officeDocument/2006/relationships/hyperlink" Target="mailto:slu@htprobono.org" TargetMode="External"/><Relationship Id="rId2579" Type="http://schemas.openxmlformats.org/officeDocument/2006/relationships/hyperlink" Target="mailto:israel@arquitecturaregenerativa.com" TargetMode="External"/><Relationship Id="rId1249" Type="http://schemas.openxmlformats.org/officeDocument/2006/relationships/hyperlink" Target="mailto:slu@htprobono.org" TargetMode="External"/><Relationship Id="rId415" Type="http://schemas.openxmlformats.org/officeDocument/2006/relationships/hyperlink" Target="mailto:janet.amachajul@gmail.com" TargetMode="External"/><Relationship Id="rId899" Type="http://schemas.openxmlformats.org/officeDocument/2006/relationships/hyperlink" Target="mailto:andrea_teresacg@hotmail.com" TargetMode="External"/><Relationship Id="rId414" Type="http://schemas.openxmlformats.org/officeDocument/2006/relationships/hyperlink" Target="mailto:janet.amachajul@gmail.com" TargetMode="External"/><Relationship Id="rId898" Type="http://schemas.openxmlformats.org/officeDocument/2006/relationships/hyperlink" Target="mailto:andrea_teresacg@hotmail.com" TargetMode="External"/><Relationship Id="rId413" Type="http://schemas.openxmlformats.org/officeDocument/2006/relationships/hyperlink" Target="https://hipgive.org/wp-content/uploads/2017/11/NOMBRAMIENTO--2.pdf" TargetMode="External"/><Relationship Id="rId897" Type="http://schemas.openxmlformats.org/officeDocument/2006/relationships/hyperlink" Target="https://hipgive.org/wp-content/uploads/2018/04/Re_Gracias_por_enviarnos_tu_proyecto.zip" TargetMode="External"/><Relationship Id="rId412" Type="http://schemas.openxmlformats.org/officeDocument/2006/relationships/hyperlink" Target="https://hipgive.org/wp-content/uploads/2018/01/School--Budget-2017-18.xlsx" TargetMode="External"/><Relationship Id="rId896" Type="http://schemas.openxmlformats.org/officeDocument/2006/relationships/hyperlink" Target="mailto:dnassarruiz45@hotmail.com" TargetMode="External"/><Relationship Id="rId419" Type="http://schemas.openxmlformats.org/officeDocument/2006/relationships/hyperlink" Target="mailto:mcaso@sacredfirefoundation.org" TargetMode="External"/><Relationship Id="rId418" Type="http://schemas.openxmlformats.org/officeDocument/2006/relationships/hyperlink" Target="mailto:mcaso@sacredfirefoundation.org" TargetMode="External"/><Relationship Id="rId417" Type="http://schemas.openxmlformats.org/officeDocument/2006/relationships/hyperlink" Target="https://hipgive.org/wp-content/uploads/2017/12/Board-members-ASOCIATION-MAYACHAJULENSE.docx" TargetMode="External"/><Relationship Id="rId416" Type="http://schemas.openxmlformats.org/officeDocument/2006/relationships/hyperlink" Target="mailto:janet.machajul@gmail.com" TargetMode="External"/><Relationship Id="rId891" Type="http://schemas.openxmlformats.org/officeDocument/2006/relationships/hyperlink" Target="mailto:danielpalerma@gmail.com" TargetMode="External"/><Relationship Id="rId890" Type="http://schemas.openxmlformats.org/officeDocument/2006/relationships/hyperlink" Target="https://hipgive.org/wp-content/uploads/2019/02/Plan-Pais-Inc---IRS-Determination-Letter.pdf" TargetMode="External"/><Relationship Id="rId2570" Type="http://schemas.openxmlformats.org/officeDocument/2006/relationships/hyperlink" Target="http://wwwposibilidadnicaraguense.com" TargetMode="External"/><Relationship Id="rId1240" Type="http://schemas.openxmlformats.org/officeDocument/2006/relationships/hyperlink" Target="https://hipgive.org/wp-content/uploads/2017/07/7973Escrituras-IMUMI.pdf" TargetMode="External"/><Relationship Id="rId2571" Type="http://schemas.openxmlformats.org/officeDocument/2006/relationships/hyperlink" Target="https://youtu.be/ybMlmKz2r4M" TargetMode="External"/><Relationship Id="rId1241" Type="http://schemas.openxmlformats.org/officeDocument/2006/relationships/hyperlink" Target="mailto:fortalecimientoimumi@imumi.org" TargetMode="External"/><Relationship Id="rId2572" Type="http://schemas.openxmlformats.org/officeDocument/2006/relationships/hyperlink" Target="mailto:cjanney8@gmail.com" TargetMode="External"/><Relationship Id="rId411" Type="http://schemas.openxmlformats.org/officeDocument/2006/relationships/hyperlink" Target="https://hipgive.org/wp-content/uploads/2018/01/83117-AUDITED-FINANCIAL-2016-2017.pdf" TargetMode="External"/><Relationship Id="rId895" Type="http://schemas.openxmlformats.org/officeDocument/2006/relationships/hyperlink" Target="mailto:dnassarruiz45@hotmail.com" TargetMode="External"/><Relationship Id="rId1242" Type="http://schemas.openxmlformats.org/officeDocument/2006/relationships/hyperlink" Target="mailto:fortalecimientoimumi@imumi.org" TargetMode="External"/><Relationship Id="rId2573" Type="http://schemas.openxmlformats.org/officeDocument/2006/relationships/hyperlink" Target="mailto:cjanney8@gmail.com" TargetMode="External"/><Relationship Id="rId410" Type="http://schemas.openxmlformats.org/officeDocument/2006/relationships/hyperlink" Target="https://hipgive.org/wp-content/uploads/2018/01/Board-of-Trustee-Dec-2017.xlsx" TargetMode="External"/><Relationship Id="rId894" Type="http://schemas.openxmlformats.org/officeDocument/2006/relationships/hyperlink" Target="mailto:blackheartlab@gmail.com" TargetMode="External"/><Relationship Id="rId1243" Type="http://schemas.openxmlformats.org/officeDocument/2006/relationships/hyperlink" Target="mailto:fortalecimientoimumi@imumi.org" TargetMode="External"/><Relationship Id="rId2574" Type="http://schemas.openxmlformats.org/officeDocument/2006/relationships/hyperlink" Target="https://hipgive.org/wp-content/uploads/2017/03/Posibilidad-Board-of-Directors.rtf" TargetMode="External"/><Relationship Id="rId893" Type="http://schemas.openxmlformats.org/officeDocument/2006/relationships/hyperlink" Target="mailto:blackheartlab@gmail.com" TargetMode="External"/><Relationship Id="rId1244" Type="http://schemas.openxmlformats.org/officeDocument/2006/relationships/hyperlink" Target="https://hipgive.org/wp-content/uploads/2017/10/Consejo-IMUMI.docx" TargetMode="External"/><Relationship Id="rId2575" Type="http://schemas.openxmlformats.org/officeDocument/2006/relationships/hyperlink" Target="https://hipgive.org/wp-content/uploads/2017/03/8771501%C2%A9-3-Approval.pdf" TargetMode="External"/><Relationship Id="rId892" Type="http://schemas.openxmlformats.org/officeDocument/2006/relationships/hyperlink" Target="mailto:danielpalerma@gmail.com" TargetMode="External"/><Relationship Id="rId1245" Type="http://schemas.openxmlformats.org/officeDocument/2006/relationships/hyperlink" Target="https://hipgive.org/wp-content/uploads/2017/10/Informe-Auditoria-IMUMI-2016-CUADERNILLO-(1).pdf" TargetMode="External"/><Relationship Id="rId2576" Type="http://schemas.openxmlformats.org/officeDocument/2006/relationships/hyperlink" Target="https://hipgive.org/wp-content/uploads/2017/03/Posibilidad-2015-990PF.pdf" TargetMode="External"/><Relationship Id="rId1279" Type="http://schemas.openxmlformats.org/officeDocument/2006/relationships/hyperlink" Target="https://hipgive.org/wp-content/uploads/2018/02/ALF-LALA-Fiscal-Sponsorship-Co-Signed.pdf" TargetMode="External"/><Relationship Id="rId2126" Type="http://schemas.openxmlformats.org/officeDocument/2006/relationships/hyperlink" Target="mailto:antares9604@gmail.com" TargetMode="External"/><Relationship Id="rId2127" Type="http://schemas.openxmlformats.org/officeDocument/2006/relationships/hyperlink" Target="mailto:antares9604@gmail.com" TargetMode="External"/><Relationship Id="rId2128" Type="http://schemas.openxmlformats.org/officeDocument/2006/relationships/hyperlink" Target="mailto:antares9604@gmail.com" TargetMode="External"/><Relationship Id="rId2129" Type="http://schemas.openxmlformats.org/officeDocument/2006/relationships/hyperlink" Target="mailto:antares9604@gmail.com" TargetMode="External"/><Relationship Id="rId448" Type="http://schemas.openxmlformats.org/officeDocument/2006/relationships/hyperlink" Target="mailto:dcenti1@sbcglobal.net" TargetMode="External"/><Relationship Id="rId447" Type="http://schemas.openxmlformats.org/officeDocument/2006/relationships/hyperlink" Target="https://hipgive.org/wp-content/uploads/2017/12/DCET---IRS-501(c)3-Letter-of--determination.pdf" TargetMode="External"/><Relationship Id="rId446" Type="http://schemas.openxmlformats.org/officeDocument/2006/relationships/hyperlink" Target="mailto:isis.zaldivar@shufflecar.mx" TargetMode="External"/><Relationship Id="rId445" Type="http://schemas.openxmlformats.org/officeDocument/2006/relationships/hyperlink" Target="mailto:isis.zaldivar@shufflecar.mx" TargetMode="External"/><Relationship Id="rId449" Type="http://schemas.openxmlformats.org/officeDocument/2006/relationships/hyperlink" Target="https://twitter.com/dcenti1" TargetMode="External"/><Relationship Id="rId1270" Type="http://schemas.openxmlformats.org/officeDocument/2006/relationships/hyperlink" Target="mailto:diego44@stanford.edu" TargetMode="External"/><Relationship Id="rId440" Type="http://schemas.openxmlformats.org/officeDocument/2006/relationships/hyperlink" Target="mailto:selenia.bobadilla@aldeasinfantiles.org.do" TargetMode="External"/><Relationship Id="rId1271" Type="http://schemas.openxmlformats.org/officeDocument/2006/relationships/hyperlink" Target="mailto:leadcolombia2017@gmail.com" TargetMode="External"/><Relationship Id="rId1272" Type="http://schemas.openxmlformats.org/officeDocument/2006/relationships/hyperlink" Target="mailto:leadcolombia2017@gmail.com" TargetMode="External"/><Relationship Id="rId1273" Type="http://schemas.openxmlformats.org/officeDocument/2006/relationships/hyperlink" Target="mailto:leadcolombia2017@gmail.com" TargetMode="External"/><Relationship Id="rId2120" Type="http://schemas.openxmlformats.org/officeDocument/2006/relationships/hyperlink" Target="mailto:kissmodelu@gmail.com" TargetMode="External"/><Relationship Id="rId1274" Type="http://schemas.openxmlformats.org/officeDocument/2006/relationships/hyperlink" Target="https://hipgive.org/wp-content/uploads/2018/02/20171222_List-of-ALF-Board-Members-.pdf" TargetMode="External"/><Relationship Id="rId2121" Type="http://schemas.openxmlformats.org/officeDocument/2006/relationships/hyperlink" Target="mailto:kissmodelu@gmail.com" TargetMode="External"/><Relationship Id="rId444" Type="http://schemas.openxmlformats.org/officeDocument/2006/relationships/hyperlink" Target="https://hipgive.org/wp-content/uploads/2017/11/Acta-de-Junta-Directiva-2016.pdf" TargetMode="External"/><Relationship Id="rId1275" Type="http://schemas.openxmlformats.org/officeDocument/2006/relationships/hyperlink" Target="https://hipgive.org/wp-content/uploads/2018/02/ALF_IRS_Determination_Ltr-1-1.pdf" TargetMode="External"/><Relationship Id="rId2122" Type="http://schemas.openxmlformats.org/officeDocument/2006/relationships/hyperlink" Target="mailto:ochoajorge94@gmail.com" TargetMode="External"/><Relationship Id="rId443" Type="http://schemas.openxmlformats.org/officeDocument/2006/relationships/hyperlink" Target="mailto:selenia.bobadilla@aldeasinfantilessos.org.do" TargetMode="External"/><Relationship Id="rId1276" Type="http://schemas.openxmlformats.org/officeDocument/2006/relationships/hyperlink" Target="https://hipgive.org/wp-content/uploads/2018/02/ALF_IRS_Determination_Ltr-1.pdf" TargetMode="External"/><Relationship Id="rId2123" Type="http://schemas.openxmlformats.org/officeDocument/2006/relationships/hyperlink" Target="mailto:ochoajorge94@gmail.com" TargetMode="External"/><Relationship Id="rId442" Type="http://schemas.openxmlformats.org/officeDocument/2006/relationships/hyperlink" Target="mailto:selenia.bobadilla@aldeasinfantilessos.org.do" TargetMode="External"/><Relationship Id="rId1277" Type="http://schemas.openxmlformats.org/officeDocument/2006/relationships/hyperlink" Target="https://hipgive.org/wp-content/uploads/2018/02/E-file-Form-990-African-Leadership-Foundation.pdf" TargetMode="External"/><Relationship Id="rId2124" Type="http://schemas.openxmlformats.org/officeDocument/2006/relationships/hyperlink" Target="mailto:bosquepterocarpus@gmail.com" TargetMode="External"/><Relationship Id="rId441" Type="http://schemas.openxmlformats.org/officeDocument/2006/relationships/hyperlink" Target="https://www.youtube.com/watch?v=xaiDL51VyBI" TargetMode="External"/><Relationship Id="rId1278" Type="http://schemas.openxmlformats.org/officeDocument/2006/relationships/hyperlink" Target="https://hipgive.org/wp-content/uploads/2018/02/FY18-Board-Approved-Organizational-Budget_African-Leadership-Foundation.pdf" TargetMode="External"/><Relationship Id="rId2125" Type="http://schemas.openxmlformats.org/officeDocument/2006/relationships/hyperlink" Target="mailto:bosquepterocarpus@gmail.com" TargetMode="External"/><Relationship Id="rId1268" Type="http://schemas.openxmlformats.org/officeDocument/2006/relationships/hyperlink" Target="mailto:mgh@mariaghernandez.com" TargetMode="External"/><Relationship Id="rId2115" Type="http://schemas.openxmlformats.org/officeDocument/2006/relationships/hyperlink" Target="https://www.youtube.com/watch?v=roX0MnWc9wI" TargetMode="External"/><Relationship Id="rId2599" Type="http://schemas.openxmlformats.org/officeDocument/2006/relationships/hyperlink" Target="mailto:lenincasco@yahoo.com" TargetMode="External"/><Relationship Id="rId1269" Type="http://schemas.openxmlformats.org/officeDocument/2006/relationships/hyperlink" Target="https://hipgive.org/wp-content/uploads/2017/11/ALF_IRS_Determination_Ltr-1.pdf" TargetMode="External"/><Relationship Id="rId2116" Type="http://schemas.openxmlformats.org/officeDocument/2006/relationships/hyperlink" Target="mailto:proyectos@dar.org.gt" TargetMode="External"/><Relationship Id="rId2117" Type="http://schemas.openxmlformats.org/officeDocument/2006/relationships/hyperlink" Target="mailto:proyectos@dar.org.gt" TargetMode="External"/><Relationship Id="rId2118" Type="http://schemas.openxmlformats.org/officeDocument/2006/relationships/hyperlink" Target="https://hipgive.org/wp-content/uploads/2017/10/%C3%81cta-Constitutiva-PEV-2010.pdf" TargetMode="External"/><Relationship Id="rId2119" Type="http://schemas.openxmlformats.org/officeDocument/2006/relationships/hyperlink" Target="mailto:kissmodelu@gmail.com" TargetMode="External"/><Relationship Id="rId437" Type="http://schemas.openxmlformats.org/officeDocument/2006/relationships/hyperlink" Target="mailto:janet.machajul@gmail.com" TargetMode="External"/><Relationship Id="rId436" Type="http://schemas.openxmlformats.org/officeDocument/2006/relationships/hyperlink" Target="mailto:janet.amachajul@gmail.com" TargetMode="External"/><Relationship Id="rId435" Type="http://schemas.openxmlformats.org/officeDocument/2006/relationships/hyperlink" Target="https://hipgive.org/wp-content/uploads/2018/02/ESTADO-FINANCIERO-AUDITADO1.jpg" TargetMode="External"/><Relationship Id="rId434" Type="http://schemas.openxmlformats.org/officeDocument/2006/relationships/hyperlink" Target="https://hipgive.org/wp-content/uploads/2018/02/ESTADO-FINANCIERO-AUDITADO.jpg" TargetMode="External"/><Relationship Id="rId439" Type="http://schemas.openxmlformats.org/officeDocument/2006/relationships/hyperlink" Target="https://hipgive.org/wp-content/uploads/2017/11/Documentaci%C3%B3n_Legal_de_Aldeas_Infantiles_SOS.zip" TargetMode="External"/><Relationship Id="rId438" Type="http://schemas.openxmlformats.org/officeDocument/2006/relationships/hyperlink" Target="https://hipgive.org/wp-content/uploads/2017/12/Board-members-ASOCIATION-MAYACHAJULENSE.docx" TargetMode="External"/><Relationship Id="rId2590" Type="http://schemas.openxmlformats.org/officeDocument/2006/relationships/hyperlink" Target="https://hipgive.org/wp-content/uploads/2018/02/EstadosFinancierosCECAF2016.pdf" TargetMode="External"/><Relationship Id="rId1260" Type="http://schemas.openxmlformats.org/officeDocument/2006/relationships/hyperlink" Target="mailto:admin@puentesneworleans.org" TargetMode="External"/><Relationship Id="rId2591" Type="http://schemas.openxmlformats.org/officeDocument/2006/relationships/hyperlink" Target="https://hipgive.org/wp-content/uploads/2018/02/2145EstadosFinancierosCECAF2016.pdf" TargetMode="External"/><Relationship Id="rId1261" Type="http://schemas.openxmlformats.org/officeDocument/2006/relationships/hyperlink" Target="mailto:admin@puentesneworleans.org" TargetMode="External"/><Relationship Id="rId2592" Type="http://schemas.openxmlformats.org/officeDocument/2006/relationships/hyperlink" Target="https://hipgive.org/wp-content/uploads/2017/08/CHA-0010-11,440-ACTA-CONSTITUTIVA-Y-RFC-CASA-HOGAR-PARA-EL-ANCIANO,-A.C.-(1).pdf" TargetMode="External"/><Relationship Id="rId1262" Type="http://schemas.openxmlformats.org/officeDocument/2006/relationships/hyperlink" Target="https://hipgive.org/wp-content/uploads/2017/10/IRS-Confirmation-501c3-Status-LatinaVIDA.pdf" TargetMode="External"/><Relationship Id="rId2593" Type="http://schemas.openxmlformats.org/officeDocument/2006/relationships/hyperlink" Target="mailto:riichaardgl@gmail.com" TargetMode="External"/><Relationship Id="rId1263" Type="http://schemas.openxmlformats.org/officeDocument/2006/relationships/hyperlink" Target="mailto:info@latinavida.org" TargetMode="External"/><Relationship Id="rId2110" Type="http://schemas.openxmlformats.org/officeDocument/2006/relationships/hyperlink" Target="https://hipgive.org/wp-content/uploads/2018/02/GrupodeaccionddhhPresupuesto-Organizacional.xlsx" TargetMode="External"/><Relationship Id="rId2594" Type="http://schemas.openxmlformats.org/officeDocument/2006/relationships/hyperlink" Target="mailto:riichaardgl@gmail.com" TargetMode="External"/><Relationship Id="rId433" Type="http://schemas.openxmlformats.org/officeDocument/2006/relationships/hyperlink" Target="https://hipgive.org/wp-content/uploads/2018/02/CENSEL-RD-NONPROFIT-INC.pdf" TargetMode="External"/><Relationship Id="rId1264" Type="http://schemas.openxmlformats.org/officeDocument/2006/relationships/hyperlink" Target="mailto:mgh@mariaghernandez.com" TargetMode="External"/><Relationship Id="rId2111" Type="http://schemas.openxmlformats.org/officeDocument/2006/relationships/hyperlink" Target="mailto:ymellerg@gmail.com" TargetMode="External"/><Relationship Id="rId2595" Type="http://schemas.openxmlformats.org/officeDocument/2006/relationships/hyperlink" Target="mailto:riichaardgl@gmail.com" TargetMode="External"/><Relationship Id="rId432" Type="http://schemas.openxmlformats.org/officeDocument/2006/relationships/hyperlink" Target="https://hipgive.org/wp-content/uploads/2018/02/JUNTA-DIRECTIVA-CENSEL.bmp" TargetMode="External"/><Relationship Id="rId1265" Type="http://schemas.openxmlformats.org/officeDocument/2006/relationships/hyperlink" Target="mailto:mgh@mariaghernandez.com" TargetMode="External"/><Relationship Id="rId2112" Type="http://schemas.openxmlformats.org/officeDocument/2006/relationships/hyperlink" Target="mailto:ymellerg@gmail.com" TargetMode="External"/><Relationship Id="rId2596" Type="http://schemas.openxmlformats.org/officeDocument/2006/relationships/hyperlink" Target="mailto:riichaardgl@gmail.com" TargetMode="External"/><Relationship Id="rId431" Type="http://schemas.openxmlformats.org/officeDocument/2006/relationships/hyperlink" Target="mailto:censel@claro.net.do" TargetMode="External"/><Relationship Id="rId1266" Type="http://schemas.openxmlformats.org/officeDocument/2006/relationships/hyperlink" Target="mailto:mgh@mariaghernandez.com" TargetMode="External"/><Relationship Id="rId2113" Type="http://schemas.openxmlformats.org/officeDocument/2006/relationships/hyperlink" Target="https://hipgive.org/wp-content/uploads/2016/12/4343Inscripci%C3%B3n-en-gobernaci%C3%B3n-personas-jur%C3%ADdicas.pdf" TargetMode="External"/><Relationship Id="rId2597" Type="http://schemas.openxmlformats.org/officeDocument/2006/relationships/hyperlink" Target="mailto:jvillasur@outlook.com" TargetMode="External"/><Relationship Id="rId430" Type="http://schemas.openxmlformats.org/officeDocument/2006/relationships/hyperlink" Target="mailto:censel@claro.net.do" TargetMode="External"/><Relationship Id="rId1267" Type="http://schemas.openxmlformats.org/officeDocument/2006/relationships/hyperlink" Target="mailto:mgh@mariaghernandez.com" TargetMode="External"/><Relationship Id="rId2114" Type="http://schemas.openxmlformats.org/officeDocument/2006/relationships/hyperlink" Target="mailto:proyectos@dar.org.gt" TargetMode="External"/><Relationship Id="rId2598" Type="http://schemas.openxmlformats.org/officeDocument/2006/relationships/hyperlink" Target="mailto:lenincasco@yahoo.com" TargetMode="External"/></Relationships>
</file>

<file path=xl/worksheets/_rels/sheet5.xml.rels><?xml version="1.0" encoding="UTF-8" standalone="yes"?><Relationships xmlns="http://schemas.openxmlformats.org/package/2006/relationships"><Relationship Id="rId392" Type="http://schemas.openxmlformats.org/officeDocument/2006/relationships/hyperlink" Target="mailto:victoriagomez_166@hotmail.com" TargetMode="External"/><Relationship Id="rId391" Type="http://schemas.openxmlformats.org/officeDocument/2006/relationships/hyperlink" Target="mailto:victoriagomez_166@hotmail.com" TargetMode="External"/><Relationship Id="rId390" Type="http://schemas.openxmlformats.org/officeDocument/2006/relationships/hyperlink" Target="mailto:noris.chavarria@ifrsf.org" TargetMode="External"/><Relationship Id="rId1" Type="http://schemas.openxmlformats.org/officeDocument/2006/relationships/hyperlink" Target="https://hipgive.org/wp-content/uploads/2018/10/Acta-constitutiva.pdf" TargetMode="External"/><Relationship Id="rId2" Type="http://schemas.openxmlformats.org/officeDocument/2006/relationships/hyperlink" Target="mailto:rodrigogarher@gmail.com" TargetMode="External"/><Relationship Id="rId3" Type="http://schemas.openxmlformats.org/officeDocument/2006/relationships/hyperlink" Target="mailto:rodrigo@agendacero.org" TargetMode="External"/><Relationship Id="rId4" Type="http://schemas.openxmlformats.org/officeDocument/2006/relationships/hyperlink" Target="mailto:rodrigo@agendacero.org" TargetMode="External"/><Relationship Id="rId2180" Type="http://schemas.openxmlformats.org/officeDocument/2006/relationships/hyperlink" Target="https://hipgive.org/wp-content/uploads/2016/12/990--14-15TaxReturn.pdf" TargetMode="External"/><Relationship Id="rId2181" Type="http://schemas.openxmlformats.org/officeDocument/2006/relationships/hyperlink" Target="https://hipgive.org/wp-content/uploads/2016/12/16-17AdjBudget.xlsx" TargetMode="External"/><Relationship Id="rId2182" Type="http://schemas.openxmlformats.org/officeDocument/2006/relationships/hyperlink" Target="mailto:direccion@primeroporti.org" TargetMode="External"/><Relationship Id="rId2183" Type="http://schemas.openxmlformats.org/officeDocument/2006/relationships/hyperlink" Target="mailto:direccion@primeroporti.org" TargetMode="External"/><Relationship Id="rId9" Type="http://schemas.openxmlformats.org/officeDocument/2006/relationships/hyperlink" Target="mailto:dusacasa@protonmail.ch" TargetMode="External"/><Relationship Id="rId385" Type="http://schemas.openxmlformats.org/officeDocument/2006/relationships/hyperlink" Target="https://hipgive.org/wp-content/uploads/2018/02/59c180b4adf191.02188507.jpg" TargetMode="External"/><Relationship Id="rId2184" Type="http://schemas.openxmlformats.org/officeDocument/2006/relationships/hyperlink" Target="mailto:athaliasn@gmail.com" TargetMode="External"/><Relationship Id="rId384" Type="http://schemas.openxmlformats.org/officeDocument/2006/relationships/hyperlink" Target="mailto:sebadevida@gmail.com" TargetMode="External"/><Relationship Id="rId2185" Type="http://schemas.openxmlformats.org/officeDocument/2006/relationships/hyperlink" Target="mailto:athaliasn@gmail.com" TargetMode="External"/><Relationship Id="rId383" Type="http://schemas.openxmlformats.org/officeDocument/2006/relationships/hyperlink" Target="mailto:sebadevida@gmail.com" TargetMode="External"/><Relationship Id="rId2186" Type="http://schemas.openxmlformats.org/officeDocument/2006/relationships/hyperlink" Target="mailto:monica.deleon.go@gmail.com" TargetMode="External"/><Relationship Id="rId382" Type="http://schemas.openxmlformats.org/officeDocument/2006/relationships/hyperlink" Target="https://hipgive.org/wp-content/uploads/2018/07/2018-SGF-Budget.numbers" TargetMode="External"/><Relationship Id="rId2187" Type="http://schemas.openxmlformats.org/officeDocument/2006/relationships/hyperlink" Target="mailto:monica.deleon.go@gmail.com" TargetMode="External"/><Relationship Id="rId5" Type="http://schemas.openxmlformats.org/officeDocument/2006/relationships/hyperlink" Target="mailto:donaciones21@fundacionmargaritatejada.org" TargetMode="External"/><Relationship Id="rId389" Type="http://schemas.openxmlformats.org/officeDocument/2006/relationships/hyperlink" Target="mailto:noris.chavarria@ifrsf.org" TargetMode="External"/><Relationship Id="rId2188" Type="http://schemas.openxmlformats.org/officeDocument/2006/relationships/hyperlink" Target="mailto:harvismg@gmail.com" TargetMode="External"/><Relationship Id="rId6" Type="http://schemas.openxmlformats.org/officeDocument/2006/relationships/hyperlink" Target="mailto:donaciones21@fundacionmargaritatejada.org" TargetMode="External"/><Relationship Id="rId388" Type="http://schemas.openxmlformats.org/officeDocument/2006/relationships/hyperlink" Target="mailto:infosyssiddharth@gmail.com" TargetMode="External"/><Relationship Id="rId2189" Type="http://schemas.openxmlformats.org/officeDocument/2006/relationships/hyperlink" Target="mailto:harvismg@gmail.com" TargetMode="External"/><Relationship Id="rId7" Type="http://schemas.openxmlformats.org/officeDocument/2006/relationships/hyperlink" Target="https://hipgive.org/wp-content/uploads/2018/05/(00000-(1....1),.beso.jpg" TargetMode="External"/><Relationship Id="rId387" Type="http://schemas.openxmlformats.org/officeDocument/2006/relationships/hyperlink" Target="mailto:infosyssiddharth@gmail.com" TargetMode="External"/><Relationship Id="rId8" Type="http://schemas.openxmlformats.org/officeDocument/2006/relationships/hyperlink" Target="mailto:dusacasa@protonmail.ch" TargetMode="External"/><Relationship Id="rId386" Type="http://schemas.openxmlformats.org/officeDocument/2006/relationships/hyperlink" Target="mailto:infosyssiddharth@gmail.com" TargetMode="External"/><Relationship Id="rId381" Type="http://schemas.openxmlformats.org/officeDocument/2006/relationships/hyperlink" Target="https://hipgive.org/wp-content/uploads/2018/07/2016-990-signed.pdf" TargetMode="External"/><Relationship Id="rId380" Type="http://schemas.openxmlformats.org/officeDocument/2006/relationships/hyperlink" Target="https://hipgive.org/wp-content/uploads/2018/07/19-Board-Member-List.pages" TargetMode="External"/><Relationship Id="rId379" Type="http://schemas.openxmlformats.org/officeDocument/2006/relationships/hyperlink" Target="mailto:joyride2day@gmail.com" TargetMode="External"/><Relationship Id="rId2170" Type="http://schemas.openxmlformats.org/officeDocument/2006/relationships/hyperlink" Target="mailto:comunicacion@aldeasinfantiles.org" TargetMode="External"/><Relationship Id="rId2171" Type="http://schemas.openxmlformats.org/officeDocument/2006/relationships/hyperlink" Target="mailto:comunicacion@aldeasinfantiles.org" TargetMode="External"/><Relationship Id="rId2172" Type="http://schemas.openxmlformats.org/officeDocument/2006/relationships/hyperlink" Target="mailto:wwwrobert.r.r.r.73@gmail.com" TargetMode="External"/><Relationship Id="rId374" Type="http://schemas.openxmlformats.org/officeDocument/2006/relationships/hyperlink" Target="mailto:joyride2day@email.com" TargetMode="External"/><Relationship Id="rId2173" Type="http://schemas.openxmlformats.org/officeDocument/2006/relationships/hyperlink" Target="mailto:wwwrobert.r.r.r.73@gmail.com" TargetMode="External"/><Relationship Id="rId373" Type="http://schemas.openxmlformats.org/officeDocument/2006/relationships/hyperlink" Target="mailto:andres_csuarez@live.com" TargetMode="External"/><Relationship Id="rId2174" Type="http://schemas.openxmlformats.org/officeDocument/2006/relationships/hyperlink" Target="https://hipgive.org/wp-content/uploads/2018/06/Somos-501c-3.pdf" TargetMode="External"/><Relationship Id="rId372" Type="http://schemas.openxmlformats.org/officeDocument/2006/relationships/hyperlink" Target="mailto:andres_csuarez@live.com" TargetMode="External"/><Relationship Id="rId2175" Type="http://schemas.openxmlformats.org/officeDocument/2006/relationships/hyperlink" Target="mailto:eleal.santillan@gmail.com" TargetMode="External"/><Relationship Id="rId371" Type="http://schemas.openxmlformats.org/officeDocument/2006/relationships/hyperlink" Target="https://hipgive.org/wp-content/uploads/2018/10/3907234_Olga-Cadena-Vargas.jpg" TargetMode="External"/><Relationship Id="rId2176" Type="http://schemas.openxmlformats.org/officeDocument/2006/relationships/hyperlink" Target="mailto:adda@somosunpueblounido.org" TargetMode="External"/><Relationship Id="rId378" Type="http://schemas.openxmlformats.org/officeDocument/2006/relationships/hyperlink" Target="mailto:joyride2day@gmail.com" TargetMode="External"/><Relationship Id="rId2177" Type="http://schemas.openxmlformats.org/officeDocument/2006/relationships/hyperlink" Target="mailto:adda@somosunpueblounido.org" TargetMode="External"/><Relationship Id="rId377" Type="http://schemas.openxmlformats.org/officeDocument/2006/relationships/hyperlink" Target="mailto:alli@danzaclara.com" TargetMode="External"/><Relationship Id="rId2178" Type="http://schemas.openxmlformats.org/officeDocument/2006/relationships/hyperlink" Target="https://hipgive.org/wp-content/uploads/2016/12/BOARD-MEMBERS-2015.doc" TargetMode="External"/><Relationship Id="rId376" Type="http://schemas.openxmlformats.org/officeDocument/2006/relationships/hyperlink" Target="https://hipgive.org/wp-content/uploads/2018/07/1-IRS-Final-Determination-Letter-U.pdf" TargetMode="External"/><Relationship Id="rId2179" Type="http://schemas.openxmlformats.org/officeDocument/2006/relationships/hyperlink" Target="https://hipgive.org/wp-content/uploads/2016/12/501C3letter.pdf" TargetMode="External"/><Relationship Id="rId375" Type="http://schemas.openxmlformats.org/officeDocument/2006/relationships/hyperlink" Target="mailto:joyride2day@email.com" TargetMode="External"/><Relationship Id="rId2190" Type="http://schemas.openxmlformats.org/officeDocument/2006/relationships/hyperlink" Target="mailto:paty1620@live.com" TargetMode="External"/><Relationship Id="rId2191" Type="http://schemas.openxmlformats.org/officeDocument/2006/relationships/hyperlink" Target="mailto:paty1620@live.com" TargetMode="External"/><Relationship Id="rId2192" Type="http://schemas.openxmlformats.org/officeDocument/2006/relationships/hyperlink" Target="https://hipgive.org/wp-content/uploads/2018/10/acta-CONSTITUTIVA-AYUDAME-A-SONREIR.pdf" TargetMode="External"/><Relationship Id="rId2193" Type="http://schemas.openxmlformats.org/officeDocument/2006/relationships/hyperlink" Target="mailto:ayudameasonreir.cancer@gmail.com" TargetMode="External"/><Relationship Id="rId2194" Type="http://schemas.openxmlformats.org/officeDocument/2006/relationships/hyperlink" Target="mailto:lisettegu40@yahoo.com" TargetMode="External"/><Relationship Id="rId396" Type="http://schemas.openxmlformats.org/officeDocument/2006/relationships/hyperlink" Target="mailto:bxavi995alonso@hotmail.es" TargetMode="External"/><Relationship Id="rId2195" Type="http://schemas.openxmlformats.org/officeDocument/2006/relationships/hyperlink" Target="https://hipgive.org/wp-content/uploads/2019/01/Organigrama-ASAC.pdf" TargetMode="External"/><Relationship Id="rId395" Type="http://schemas.openxmlformats.org/officeDocument/2006/relationships/hyperlink" Target="mailto:bxavi995alonso@hotmail.es" TargetMode="External"/><Relationship Id="rId2196" Type="http://schemas.openxmlformats.org/officeDocument/2006/relationships/hyperlink" Target="https://hipgive.org/wp-content/uploads/2019/01/ASAC-estados-financieros-2017-2016.pdf" TargetMode="External"/><Relationship Id="rId394" Type="http://schemas.openxmlformats.org/officeDocument/2006/relationships/hyperlink" Target="mailto:marcoeds01@gmail.com" TargetMode="External"/><Relationship Id="rId2197" Type="http://schemas.openxmlformats.org/officeDocument/2006/relationships/hyperlink" Target="https://hipgive.org/wp-content/uploads/2019/01/COLOREA-DE-SONRISAS-TU-HOSPITAL-PISO-8A-CARDIOLOGIA.pdf" TargetMode="External"/><Relationship Id="rId393" Type="http://schemas.openxmlformats.org/officeDocument/2006/relationships/hyperlink" Target="mailto:marcoeds01@gmail.com" TargetMode="External"/><Relationship Id="rId2198" Type="http://schemas.openxmlformats.org/officeDocument/2006/relationships/hyperlink" Target="mailto:Cris200334@hotmail.com" TargetMode="External"/><Relationship Id="rId2199" Type="http://schemas.openxmlformats.org/officeDocument/2006/relationships/hyperlink" Target="mailto:Cris200334@hotmail.com" TargetMode="External"/><Relationship Id="rId399" Type="http://schemas.openxmlformats.org/officeDocument/2006/relationships/hyperlink" Target="https://hipgive.org/wp-content/uploads/2018/06/7213IRS_501c3_Determination_Letter_2008.pdf" TargetMode="External"/><Relationship Id="rId398" Type="http://schemas.openxmlformats.org/officeDocument/2006/relationships/hyperlink" Target="mailto:j.sanhueza.chamorro@gmail.com" TargetMode="External"/><Relationship Id="rId397" Type="http://schemas.openxmlformats.org/officeDocument/2006/relationships/hyperlink" Target="mailto:j.sanhueza.chamorro@gmail.com" TargetMode="External"/><Relationship Id="rId1730" Type="http://schemas.openxmlformats.org/officeDocument/2006/relationships/hyperlink" Target="mailto:keantone@gmail.com" TargetMode="External"/><Relationship Id="rId1731" Type="http://schemas.openxmlformats.org/officeDocument/2006/relationships/hyperlink" Target="mailto:pfondosfundaciontato@gmail.com" TargetMode="External"/><Relationship Id="rId1732" Type="http://schemas.openxmlformats.org/officeDocument/2006/relationships/hyperlink" Target="mailto:pfondosfundaciontato@gmail.com" TargetMode="External"/><Relationship Id="rId1733" Type="http://schemas.openxmlformats.org/officeDocument/2006/relationships/hyperlink" Target="https://hipgive.org/wp-content/uploads/2018/09/rtu-onlus.pdf" TargetMode="External"/><Relationship Id="rId1734" Type="http://schemas.openxmlformats.org/officeDocument/2006/relationships/hyperlink" Target="mailto:administracion@hermanatierra.org" TargetMode="External"/><Relationship Id="rId1735" Type="http://schemas.openxmlformats.org/officeDocument/2006/relationships/hyperlink" Target="mailto:administracion@hermanatierra.org" TargetMode="External"/><Relationship Id="rId1736" Type="http://schemas.openxmlformats.org/officeDocument/2006/relationships/hyperlink" Target="mailto:administracion@hermanatierra.org" TargetMode="External"/><Relationship Id="rId1737" Type="http://schemas.openxmlformats.org/officeDocument/2006/relationships/hyperlink" Target="https://hipgive.org/wp-content/uploads/2018/02/545110400827_75464400283_816_n.jpg" TargetMode="External"/><Relationship Id="rId1738" Type="http://schemas.openxmlformats.org/officeDocument/2006/relationships/hyperlink" Target="mailto:dr.ricardo.dorado@gmail.com" TargetMode="External"/><Relationship Id="rId1739" Type="http://schemas.openxmlformats.org/officeDocument/2006/relationships/hyperlink" Target="mailto:dr.ricardo.dorado@gmail.com" TargetMode="External"/><Relationship Id="rId1720" Type="http://schemas.openxmlformats.org/officeDocument/2006/relationships/hyperlink" Target="mailto:eloisa.arango@construyendoycreciendo.org" TargetMode="External"/><Relationship Id="rId1721" Type="http://schemas.openxmlformats.org/officeDocument/2006/relationships/hyperlink" Target="mailto:eloisa.arango@construyendoycreciendo.org" TargetMode="External"/><Relationship Id="rId1722" Type="http://schemas.openxmlformats.org/officeDocument/2006/relationships/hyperlink" Target="mailto:eloisa.arango@construyendoycreciendo.org" TargetMode="External"/><Relationship Id="rId1723" Type="http://schemas.openxmlformats.org/officeDocument/2006/relationships/hyperlink" Target="https://hipgive.org/wp-content/uploads/2018/10/Acta-REEDUCA.pdf" TargetMode="External"/><Relationship Id="rId1724" Type="http://schemas.openxmlformats.org/officeDocument/2006/relationships/hyperlink" Target="mailto:renatacasas71@gmail.com" TargetMode="External"/><Relationship Id="rId1725" Type="http://schemas.openxmlformats.org/officeDocument/2006/relationships/hyperlink" Target="mailto:contacto@reeducamexico.org" TargetMode="External"/><Relationship Id="rId1726" Type="http://schemas.openxmlformats.org/officeDocument/2006/relationships/hyperlink" Target="mailto:contacto@reeducamexico.org" TargetMode="External"/><Relationship Id="rId1727" Type="http://schemas.openxmlformats.org/officeDocument/2006/relationships/hyperlink" Target="https://hipgive.org/wp-content/uploads/2019/01/JUNTA-DIRECTIVA-2017.pdf" TargetMode="External"/><Relationship Id="rId1728" Type="http://schemas.openxmlformats.org/officeDocument/2006/relationships/hyperlink" Target="https://hipgive.org/wp-content/uploads/2019/01/PT_ESTADOS-FINANCIEROS-2017_REEDUCA-(1).pdf" TargetMode="External"/><Relationship Id="rId1729" Type="http://schemas.openxmlformats.org/officeDocument/2006/relationships/hyperlink" Target="mailto:keantone@gmail.com" TargetMode="External"/><Relationship Id="rId1752" Type="http://schemas.openxmlformats.org/officeDocument/2006/relationships/hyperlink" Target="mailto:noeliat1310@gmail.com" TargetMode="External"/><Relationship Id="rId1753" Type="http://schemas.openxmlformats.org/officeDocument/2006/relationships/hyperlink" Target="mailto:noeliat1310@gmail.com" TargetMode="External"/><Relationship Id="rId1754" Type="http://schemas.openxmlformats.org/officeDocument/2006/relationships/hyperlink" Target="mailto:c.urrutia@flsanjose.org" TargetMode="External"/><Relationship Id="rId1755" Type="http://schemas.openxmlformats.org/officeDocument/2006/relationships/hyperlink" Target="mailto:c.urrutia@flsanjose.org" TargetMode="External"/><Relationship Id="rId1756" Type="http://schemas.openxmlformats.org/officeDocument/2006/relationships/hyperlink" Target="mailto:btrzalejandra@gmail.com" TargetMode="External"/><Relationship Id="rId1757" Type="http://schemas.openxmlformats.org/officeDocument/2006/relationships/hyperlink" Target="mailto:btrzalejandra@gmail.com" TargetMode="External"/><Relationship Id="rId1758" Type="http://schemas.openxmlformats.org/officeDocument/2006/relationships/hyperlink" Target="mailto:btrzalejandra@gmail.com" TargetMode="External"/><Relationship Id="rId1759" Type="http://schemas.openxmlformats.org/officeDocument/2006/relationships/hyperlink" Target="mailto:btrzalejandra@gmail.com" TargetMode="External"/><Relationship Id="rId808" Type="http://schemas.openxmlformats.org/officeDocument/2006/relationships/hyperlink" Target="mailto:caranda@nmilc.org" TargetMode="External"/><Relationship Id="rId807" Type="http://schemas.openxmlformats.org/officeDocument/2006/relationships/hyperlink" Target="mailto:info@nmilc.org" TargetMode="External"/><Relationship Id="rId806" Type="http://schemas.openxmlformats.org/officeDocument/2006/relationships/hyperlink" Target="https://hipgive.org/wp-content/uploads/2018/11/NMILC-IRS-Determination-Letter.pdf" TargetMode="External"/><Relationship Id="rId805" Type="http://schemas.openxmlformats.org/officeDocument/2006/relationships/hyperlink" Target="mailto:noris.chavarria@ifrsf.org" TargetMode="External"/><Relationship Id="rId809" Type="http://schemas.openxmlformats.org/officeDocument/2006/relationships/hyperlink" Target="mailto:csobolik@nmilc.org" TargetMode="External"/><Relationship Id="rId800" Type="http://schemas.openxmlformats.org/officeDocument/2006/relationships/hyperlink" Target="mailto:secretariogeneral@ojnum.org" TargetMode="External"/><Relationship Id="rId804" Type="http://schemas.openxmlformats.org/officeDocument/2006/relationships/hyperlink" Target="mailto:noris.chavarria@ifrsf.org" TargetMode="External"/><Relationship Id="rId803" Type="http://schemas.openxmlformats.org/officeDocument/2006/relationships/hyperlink" Target="mailto:empresagsc125@gmail.com" TargetMode="External"/><Relationship Id="rId802" Type="http://schemas.openxmlformats.org/officeDocument/2006/relationships/hyperlink" Target="mailto:empresagsc125@gmail.com" TargetMode="External"/><Relationship Id="rId801" Type="http://schemas.openxmlformats.org/officeDocument/2006/relationships/hyperlink" Target="mailto:secretariogeneral@ojnum.org" TargetMode="External"/><Relationship Id="rId1750" Type="http://schemas.openxmlformats.org/officeDocument/2006/relationships/hyperlink" Target="mailto:ximenarojasg1@gmail.com" TargetMode="External"/><Relationship Id="rId1751" Type="http://schemas.openxmlformats.org/officeDocument/2006/relationships/hyperlink" Target="mailto:ximenarojasg1@gmail.com" TargetMode="External"/><Relationship Id="rId1741" Type="http://schemas.openxmlformats.org/officeDocument/2006/relationships/hyperlink" Target="mailto:jhonyeisonguevarabarrios@gmail.com" TargetMode="External"/><Relationship Id="rId1742" Type="http://schemas.openxmlformats.org/officeDocument/2006/relationships/hyperlink" Target="mailto:jhonyeisonguevarabarrios@gmail.com" TargetMode="External"/><Relationship Id="rId1743" Type="http://schemas.openxmlformats.org/officeDocument/2006/relationships/hyperlink" Target="mailto:alianzasayahualulco@gmail.com" TargetMode="External"/><Relationship Id="rId1744" Type="http://schemas.openxmlformats.org/officeDocument/2006/relationships/hyperlink" Target="mailto:alianzasayahualulco@gmail.com" TargetMode="External"/><Relationship Id="rId1745" Type="http://schemas.openxmlformats.org/officeDocument/2006/relationships/hyperlink" Target="https://hipgive.org/wp-content/uploads/2019/01/Junta.pdf" TargetMode="External"/><Relationship Id="rId1746" Type="http://schemas.openxmlformats.org/officeDocument/2006/relationships/hyperlink" Target="https://hipgive.org/wp-content/uploads/2018/11/2143Estados-Financieros-2017.pdf" TargetMode="External"/><Relationship Id="rId1747" Type="http://schemas.openxmlformats.org/officeDocument/2006/relationships/hyperlink" Target="https://hipgive.org/wp-content/uploads/2019/01/EIC_Pres2019.pdf" TargetMode="External"/><Relationship Id="rId1748" Type="http://schemas.openxmlformats.org/officeDocument/2006/relationships/hyperlink" Target="mailto:ashon.xd@gmail.com" TargetMode="External"/><Relationship Id="rId1749" Type="http://schemas.openxmlformats.org/officeDocument/2006/relationships/hyperlink" Target="mailto:ashon.xd@gmail.com" TargetMode="External"/><Relationship Id="rId1740" Type="http://schemas.openxmlformats.org/officeDocument/2006/relationships/hyperlink" Target="mailto:dr.ricardo.dorado@gmail.com" TargetMode="External"/><Relationship Id="rId1710" Type="http://schemas.openxmlformats.org/officeDocument/2006/relationships/hyperlink" Target="https://hipgive.org/wp-content/uploads/2017/03/International-payment.xls" TargetMode="External"/><Relationship Id="rId1711" Type="http://schemas.openxmlformats.org/officeDocument/2006/relationships/hyperlink" Target="mailto:josesanmiguel8@hotmail.com" TargetMode="External"/><Relationship Id="rId1712" Type="http://schemas.openxmlformats.org/officeDocument/2006/relationships/hyperlink" Target="mailto:josesanmiguel8@hotmail.com" TargetMode="External"/><Relationship Id="rId1713" Type="http://schemas.openxmlformats.org/officeDocument/2006/relationships/hyperlink" Target="mailto:josesanmiguel8@hotmail.com" TargetMode="External"/><Relationship Id="rId1714" Type="http://schemas.openxmlformats.org/officeDocument/2006/relationships/hyperlink" Target="mailto:josesanmiguel8@hotmail.com" TargetMode="External"/><Relationship Id="rId1715" Type="http://schemas.openxmlformats.org/officeDocument/2006/relationships/hyperlink" Target="mailto:info@brayancorber.gq" TargetMode="External"/><Relationship Id="rId1716" Type="http://schemas.openxmlformats.org/officeDocument/2006/relationships/hyperlink" Target="mailto:info@brayancorber.gq" TargetMode="External"/><Relationship Id="rId1717" Type="http://schemas.openxmlformats.org/officeDocument/2006/relationships/hyperlink" Target="mailto:hunt_375@hotmail.com" TargetMode="External"/><Relationship Id="rId1718" Type="http://schemas.openxmlformats.org/officeDocument/2006/relationships/hyperlink" Target="mailto:hunt_375@hotmail.com" TargetMode="External"/><Relationship Id="rId1719" Type="http://schemas.openxmlformats.org/officeDocument/2006/relationships/hyperlink" Target="https://hipgive.org/wp-content/uploads/2018/07/Acta-constitutiva-con-estatutos-vigentes.pdf" TargetMode="External"/><Relationship Id="rId1700" Type="http://schemas.openxmlformats.org/officeDocument/2006/relationships/hyperlink" Target="mailto:jgonzalez@captar.org" TargetMode="External"/><Relationship Id="rId1701" Type="http://schemas.openxmlformats.org/officeDocument/2006/relationships/hyperlink" Target="mailto:jgonzalez@captar.org" TargetMode="External"/><Relationship Id="rId1702" Type="http://schemas.openxmlformats.org/officeDocument/2006/relationships/hyperlink" Target="mailto:corporaciontasombro@gmail.com" TargetMode="External"/><Relationship Id="rId1703" Type="http://schemas.openxmlformats.org/officeDocument/2006/relationships/hyperlink" Target="mailto:corporaciontasombro@gmail.com" TargetMode="External"/><Relationship Id="rId1704" Type="http://schemas.openxmlformats.org/officeDocument/2006/relationships/hyperlink" Target="https://hipgive.org/wp-content/uploads/2018/11/Inscripc.-Asociaci%C3%B3n-Learning-Spot.pdf" TargetMode="External"/><Relationship Id="rId1705" Type="http://schemas.openxmlformats.org/officeDocument/2006/relationships/hyperlink" Target="mailto:info@learningspotguatemala.com" TargetMode="External"/><Relationship Id="rId1706" Type="http://schemas.openxmlformats.org/officeDocument/2006/relationships/hyperlink" Target="https://www.youtube.com/watch?v=z1jOz6jygpQ" TargetMode="External"/><Relationship Id="rId1707" Type="http://schemas.openxmlformats.org/officeDocument/2006/relationships/hyperlink" Target="mailto:info@learningspotguatemala.com" TargetMode="External"/><Relationship Id="rId1708" Type="http://schemas.openxmlformats.org/officeDocument/2006/relationships/hyperlink" Target="mailto:info@learningspotguatemala.com" TargetMode="External"/><Relationship Id="rId1709" Type="http://schemas.openxmlformats.org/officeDocument/2006/relationships/hyperlink" Target="https://hipgive.org/wp-content/uploads/2017/11/Inscripc.-Asociacio%CC%81n-Learning-Spot.pdf" TargetMode="External"/><Relationship Id="rId40" Type="http://schemas.openxmlformats.org/officeDocument/2006/relationships/hyperlink" Target="https://hipgive.org/wp-content/uploads/2018/11/501(c)(3).pdf" TargetMode="External"/><Relationship Id="rId1334" Type="http://schemas.openxmlformats.org/officeDocument/2006/relationships/hyperlink" Target="mailto:tarthur@lotwc.us" TargetMode="External"/><Relationship Id="rId1335" Type="http://schemas.openxmlformats.org/officeDocument/2006/relationships/hyperlink" Target="mailto:info@lotwc.us" TargetMode="External"/><Relationship Id="rId42" Type="http://schemas.openxmlformats.org/officeDocument/2006/relationships/hyperlink" Target="mailto:mag@latinopublicmedia.org" TargetMode="External"/><Relationship Id="rId1336" Type="http://schemas.openxmlformats.org/officeDocument/2006/relationships/hyperlink" Target="https://hipgive.org/wp-content/uploads/2018/01/6828IMG_2048.jpg" TargetMode="External"/><Relationship Id="rId41" Type="http://schemas.openxmlformats.org/officeDocument/2006/relationships/hyperlink" Target="mailto:mag@latinopublicmedia.org" TargetMode="External"/><Relationship Id="rId1337" Type="http://schemas.openxmlformats.org/officeDocument/2006/relationships/hyperlink" Target="mailto:andrea@hiponline.org" TargetMode="External"/><Relationship Id="rId44" Type="http://schemas.openxmlformats.org/officeDocument/2006/relationships/hyperlink" Target="https://hipgive.org/wp-content/uploads/2018/11/LPRC-Board-of-Directors-2018-.pdf" TargetMode="External"/><Relationship Id="rId1338" Type="http://schemas.openxmlformats.org/officeDocument/2006/relationships/hyperlink" Target="mailto:andrea@hiponline.org" TargetMode="External"/><Relationship Id="rId43" Type="http://schemas.openxmlformats.org/officeDocument/2006/relationships/hyperlink" Target="mailto:mag@latinopublicmedia.org" TargetMode="External"/><Relationship Id="rId1339" Type="http://schemas.openxmlformats.org/officeDocument/2006/relationships/hyperlink" Target="mailto:andrea@hiponline.org" TargetMode="External"/><Relationship Id="rId46" Type="http://schemas.openxmlformats.org/officeDocument/2006/relationships/hyperlink" Target="https://hipgive.org/wp-content/uploads/2018/11/5.-IRS-501c3-designation-letter.pdf" TargetMode="External"/><Relationship Id="rId45" Type="http://schemas.openxmlformats.org/officeDocument/2006/relationships/hyperlink" Target="https://hipgive.org/wp-content/uploads/2018/11/2016-Tax-Return-Documents-" TargetMode="External"/><Relationship Id="rId745" Type="http://schemas.openxmlformats.org/officeDocument/2006/relationships/hyperlink" Target="mailto:zelmacr@gmail.com" TargetMode="External"/><Relationship Id="rId744" Type="http://schemas.openxmlformats.org/officeDocument/2006/relationships/hyperlink" Target="https://hipgive.org/wp-content/uploads/2019/02/Plan-Pais-Inc---IRS-Determination-Letter.pdf" TargetMode="External"/><Relationship Id="rId743" Type="http://schemas.openxmlformats.org/officeDocument/2006/relationships/hyperlink" Target="https://hipgive.org/wp-content/uploads/2019/02/Plan-Pais---2018-Operating-Budget-.pdf" TargetMode="External"/><Relationship Id="rId742" Type="http://schemas.openxmlformats.org/officeDocument/2006/relationships/hyperlink" Target="https://hipgive.org/wp-content/uploads/2019/02/Plan-Pais---990-EZ.pdf" TargetMode="External"/><Relationship Id="rId749" Type="http://schemas.openxmlformats.org/officeDocument/2006/relationships/hyperlink" Target="mailto:mv_vict@yahoo.com" TargetMode="External"/><Relationship Id="rId748" Type="http://schemas.openxmlformats.org/officeDocument/2006/relationships/hyperlink" Target="mailto:iddesjpc@gmail.com" TargetMode="External"/><Relationship Id="rId747" Type="http://schemas.openxmlformats.org/officeDocument/2006/relationships/hyperlink" Target="mailto:iddesjpc@gmail.com" TargetMode="External"/><Relationship Id="rId746" Type="http://schemas.openxmlformats.org/officeDocument/2006/relationships/hyperlink" Target="mailto:zelmacr@gmail.com" TargetMode="External"/><Relationship Id="rId48" Type="http://schemas.openxmlformats.org/officeDocument/2006/relationships/hyperlink" Target="mailto:david@share-elsalvador.org" TargetMode="External"/><Relationship Id="rId47" Type="http://schemas.openxmlformats.org/officeDocument/2006/relationships/hyperlink" Target="mailto:development@share-elsalvador.org" TargetMode="External"/><Relationship Id="rId49" Type="http://schemas.openxmlformats.org/officeDocument/2006/relationships/hyperlink" Target="mailto:david@share-elsalvador.org" TargetMode="External"/><Relationship Id="rId741" Type="http://schemas.openxmlformats.org/officeDocument/2006/relationships/hyperlink" Target="https://hipgive.org/wp-content/uploads/2019/02/Plan-Pais-Inc-IRS-Determination-Letter.pdf" TargetMode="External"/><Relationship Id="rId1330" Type="http://schemas.openxmlformats.org/officeDocument/2006/relationships/hyperlink" Target="mailto:cintiagrisel100@gmail.com" TargetMode="External"/><Relationship Id="rId740" Type="http://schemas.openxmlformats.org/officeDocument/2006/relationships/hyperlink" Target="https://hipgive.org/wp-content/uploads/2019/02/Plan-Pais---Board-Member-List-.pdf" TargetMode="External"/><Relationship Id="rId1331" Type="http://schemas.openxmlformats.org/officeDocument/2006/relationships/hyperlink" Target="mailto:cintiagrisel100@gmail.com" TargetMode="External"/><Relationship Id="rId1332" Type="http://schemas.openxmlformats.org/officeDocument/2006/relationships/hyperlink" Target="https://hipgive.org/wp-content/uploads/2018/07/501c3-certificate.pdf" TargetMode="External"/><Relationship Id="rId1333" Type="http://schemas.openxmlformats.org/officeDocument/2006/relationships/hyperlink" Target="mailto:tarthur@lotwc.us" TargetMode="External"/><Relationship Id="rId1323" Type="http://schemas.openxmlformats.org/officeDocument/2006/relationships/hyperlink" Target="mailto:proyectos@fundacionhogarintegral.org" TargetMode="External"/><Relationship Id="rId1324" Type="http://schemas.openxmlformats.org/officeDocument/2006/relationships/hyperlink" Target="https://hipgive.org/wp-content/uploads/2018/03/Friends-of-Fundacion-Hogar-Integral-Inc---IRS-Exemption-Letter-%5BJan-18-2018%5D-(3).pdf" TargetMode="External"/><Relationship Id="rId31" Type="http://schemas.openxmlformats.org/officeDocument/2006/relationships/hyperlink" Target="mailto:welcomethestrangersy@gmail.com" TargetMode="External"/><Relationship Id="rId1325" Type="http://schemas.openxmlformats.org/officeDocument/2006/relationships/hyperlink" Target="https://hipgive.org/wp-content/uploads/2018/12/IRS-Determination-Letter-2017.03.13.pdf" TargetMode="External"/><Relationship Id="rId30" Type="http://schemas.openxmlformats.org/officeDocument/2006/relationships/hyperlink" Target="mailto:welcomethestrangersy@gmail.com" TargetMode="External"/><Relationship Id="rId1326" Type="http://schemas.openxmlformats.org/officeDocument/2006/relationships/hyperlink" Target="mailto:robin@colibricenter.org" TargetMode="External"/><Relationship Id="rId33" Type="http://schemas.openxmlformats.org/officeDocument/2006/relationships/hyperlink" Target="https://hipgive.org/wp-content/uploads/2018/06/2016_Form-990---IRS-Exempt-Organization-Tax-Return---Filed-Version_111517.pdf" TargetMode="External"/><Relationship Id="rId1327" Type="http://schemas.openxmlformats.org/officeDocument/2006/relationships/hyperlink" Target="http://bringthembackcampaign.org" TargetMode="External"/><Relationship Id="rId32" Type="http://schemas.openxmlformats.org/officeDocument/2006/relationships/hyperlink" Target="https://hipgive.org/wp-content/uploads/2018/06/2018_Board-of-Directors-Roster.pdf" TargetMode="External"/><Relationship Id="rId1328" Type="http://schemas.openxmlformats.org/officeDocument/2006/relationships/hyperlink" Target="mailto:robin@colibricenter.org" TargetMode="External"/><Relationship Id="rId35" Type="http://schemas.openxmlformats.org/officeDocument/2006/relationships/hyperlink" Target="http://detoky.com" TargetMode="External"/><Relationship Id="rId1329" Type="http://schemas.openxmlformats.org/officeDocument/2006/relationships/hyperlink" Target="mailto:robin@colibricenter.org" TargetMode="External"/><Relationship Id="rId34" Type="http://schemas.openxmlformats.org/officeDocument/2006/relationships/hyperlink" Target="https://hipgive.org/wp-content/uploads/2018/06/2018_Operating-Budget-Final-Approved_101917.pdf" TargetMode="External"/><Relationship Id="rId739" Type="http://schemas.openxmlformats.org/officeDocument/2006/relationships/hyperlink" Target="mailto:UF@planpais.com" TargetMode="External"/><Relationship Id="rId734" Type="http://schemas.openxmlformats.org/officeDocument/2006/relationships/hyperlink" Target="https://hipgive.org/wp-content/uploads/2017/01/Estados-Financieros-2015-2.pdf" TargetMode="External"/><Relationship Id="rId733" Type="http://schemas.openxmlformats.org/officeDocument/2006/relationships/hyperlink" Target="https://hipgive.org/wp-content/uploads/2017/01/NIT-1.pdf" TargetMode="External"/><Relationship Id="rId732" Type="http://schemas.openxmlformats.org/officeDocument/2006/relationships/hyperlink" Target="https://hipgive.org/wp-content/uploads/2017/01/Nomina_JD_FICA_2014-16-1-1.docx" TargetMode="External"/><Relationship Id="rId731" Type="http://schemas.openxmlformats.org/officeDocument/2006/relationships/hyperlink" Target="mailto:carmengiammattei@gmail.com" TargetMode="External"/><Relationship Id="rId738" Type="http://schemas.openxmlformats.org/officeDocument/2006/relationships/hyperlink" Target="mailto:planpais2015@gmail.com" TargetMode="External"/><Relationship Id="rId737" Type="http://schemas.openxmlformats.org/officeDocument/2006/relationships/hyperlink" Target="mailto:luis.bechara@planpais.com" TargetMode="External"/><Relationship Id="rId736" Type="http://schemas.openxmlformats.org/officeDocument/2006/relationships/hyperlink" Target="https://hipgive.org/wp-content/uploads/2018/11/Plan-Pais,-Inc.---W-9.pdf" TargetMode="External"/><Relationship Id="rId735" Type="http://schemas.openxmlformats.org/officeDocument/2006/relationships/hyperlink" Target="https://hipgive.org/wp-content/uploads/2017/01/PRESUPUESTO_2016_10_2016-1.xlsx" TargetMode="External"/><Relationship Id="rId37" Type="http://schemas.openxmlformats.org/officeDocument/2006/relationships/hyperlink" Target="mailto:fundacionayudameaescuchar@gmail.com" TargetMode="External"/><Relationship Id="rId36" Type="http://schemas.openxmlformats.org/officeDocument/2006/relationships/hyperlink" Target="https://hipgive.org/wp-content/uploads/2018/11/Acta-Constitutiva-Fundaci%C3%B3n-Ay%C3%BAdame-a-Escuchar-B%C3%A1rbara-Nicolle.pdf" TargetMode="External"/><Relationship Id="rId39" Type="http://schemas.openxmlformats.org/officeDocument/2006/relationships/hyperlink" Target="mailto:fundacionayudameaescuchar@gmail.com" TargetMode="External"/><Relationship Id="rId38" Type="http://schemas.openxmlformats.org/officeDocument/2006/relationships/hyperlink" Target="mailto:fundacionayudameaescuchar@gmail.com" TargetMode="External"/><Relationship Id="rId730" Type="http://schemas.openxmlformats.org/officeDocument/2006/relationships/hyperlink" Target="mailto:aisarivasg@gmail.com" TargetMode="External"/><Relationship Id="rId1320" Type="http://schemas.openxmlformats.org/officeDocument/2006/relationships/hyperlink" Target="mailto:diego01798@gmail.com" TargetMode="External"/><Relationship Id="rId1321" Type="http://schemas.openxmlformats.org/officeDocument/2006/relationships/hyperlink" Target="mailto:diego01798@gmail.com" TargetMode="External"/><Relationship Id="rId1322" Type="http://schemas.openxmlformats.org/officeDocument/2006/relationships/hyperlink" Target="mailto:proyectos@fundacionhogarintegral.org" TargetMode="External"/><Relationship Id="rId1356" Type="http://schemas.openxmlformats.org/officeDocument/2006/relationships/hyperlink" Target="mailto:mide@sjli.org" TargetMode="External"/><Relationship Id="rId2203" Type="http://schemas.openxmlformats.org/officeDocument/2006/relationships/hyperlink" Target="https://hipgive.org/wp-content/uploads/2018/10/ESTATUTOS-incidejoven.pdf" TargetMode="External"/><Relationship Id="rId1357" Type="http://schemas.openxmlformats.org/officeDocument/2006/relationships/hyperlink" Target="mailto:lreyes@sjli.org" TargetMode="External"/><Relationship Id="rId2204" Type="http://schemas.openxmlformats.org/officeDocument/2006/relationships/hyperlink" Target="mailto:incidencia@incidejoven.org" TargetMode="External"/><Relationship Id="rId20" Type="http://schemas.openxmlformats.org/officeDocument/2006/relationships/hyperlink" Target="mailto:eduardo.gutierrez@libremx.com.mx" TargetMode="External"/><Relationship Id="rId1358" Type="http://schemas.openxmlformats.org/officeDocument/2006/relationships/hyperlink" Target="https://hipgive.org/wp-content/uploads/2018/11/Acta-de-Constitucio%CC%81n.pdf" TargetMode="External"/><Relationship Id="rId2205" Type="http://schemas.openxmlformats.org/officeDocument/2006/relationships/hyperlink" Target="mailto:coordinacion@incidejoven.org" TargetMode="External"/><Relationship Id="rId1359" Type="http://schemas.openxmlformats.org/officeDocument/2006/relationships/hyperlink" Target="mailto:monica.gutierrez@fondodemujeresbolivia.org.bo" TargetMode="External"/><Relationship Id="rId2206" Type="http://schemas.openxmlformats.org/officeDocument/2006/relationships/hyperlink" Target="mailto:coordinacion@incidejoven.org" TargetMode="External"/><Relationship Id="rId22" Type="http://schemas.openxmlformats.org/officeDocument/2006/relationships/hyperlink" Target="mailto:juliozaldivar@gmail.com" TargetMode="External"/><Relationship Id="rId2207" Type="http://schemas.openxmlformats.org/officeDocument/2006/relationships/hyperlink" Target="https://hipgive.org/wp-content/uploads/2018/10/JUNTA-DIRECTIVA-2018.pdf" TargetMode="External"/><Relationship Id="rId21" Type="http://schemas.openxmlformats.org/officeDocument/2006/relationships/hyperlink" Target="mailto:eduardo.gutierrez@libremx.com.mx" TargetMode="External"/><Relationship Id="rId2208" Type="http://schemas.openxmlformats.org/officeDocument/2006/relationships/hyperlink" Target="https://hipgive.org/wp-content/uploads/2018/10/estados-de-cuenta-pdf-unificado.pdf" TargetMode="External"/><Relationship Id="rId24" Type="http://schemas.openxmlformats.org/officeDocument/2006/relationships/hyperlink" Target="mailto:juliozaldivar@gmail.com" TargetMode="External"/><Relationship Id="rId2209" Type="http://schemas.openxmlformats.org/officeDocument/2006/relationships/hyperlink" Target="https://hipgive.org/wp-content/uploads/2018/10/Presupuesto-INCIDEJOVEN.xlsx" TargetMode="External"/><Relationship Id="rId23" Type="http://schemas.openxmlformats.org/officeDocument/2006/relationships/hyperlink" Target="mailto:juliozaldivar@gmail.com" TargetMode="External"/><Relationship Id="rId767" Type="http://schemas.openxmlformats.org/officeDocument/2006/relationships/hyperlink" Target="https://hipgive.org/wp-content/uploads/2018/05/945431265329_2385534358139189_6413848609292288000_n.jpg" TargetMode="External"/><Relationship Id="rId766" Type="http://schemas.openxmlformats.org/officeDocument/2006/relationships/hyperlink" Target="mailto:marshall@gmail.com" TargetMode="External"/><Relationship Id="rId765" Type="http://schemas.openxmlformats.org/officeDocument/2006/relationships/hyperlink" Target="mailto:marshall@gmail.com" TargetMode="External"/><Relationship Id="rId764" Type="http://schemas.openxmlformats.org/officeDocument/2006/relationships/hyperlink" Target="mailto:hesperanzayvida@gmail.com" TargetMode="External"/><Relationship Id="rId769" Type="http://schemas.openxmlformats.org/officeDocument/2006/relationships/hyperlink" Target="mailto:hector@dommo.mx" TargetMode="External"/><Relationship Id="rId768" Type="http://schemas.openxmlformats.org/officeDocument/2006/relationships/hyperlink" Target="mailto:neshumah@gmail.com" TargetMode="External"/><Relationship Id="rId26" Type="http://schemas.openxmlformats.org/officeDocument/2006/relationships/hyperlink" Target="mailto:jzaldivar@calendow.org" TargetMode="External"/><Relationship Id="rId25" Type="http://schemas.openxmlformats.org/officeDocument/2006/relationships/hyperlink" Target="mailto:juliozaldivar@gmail.com" TargetMode="External"/><Relationship Id="rId28" Type="http://schemas.openxmlformats.org/officeDocument/2006/relationships/hyperlink" Target="mailto:juliozaldivar@gmail.com" TargetMode="External"/><Relationship Id="rId1350" Type="http://schemas.openxmlformats.org/officeDocument/2006/relationships/hyperlink" Target="mailto:volunteer@sscf.org" TargetMode="External"/><Relationship Id="rId27" Type="http://schemas.openxmlformats.org/officeDocument/2006/relationships/hyperlink" Target="mailto:jzaldivar@calendow.org" TargetMode="External"/><Relationship Id="rId1351" Type="http://schemas.openxmlformats.org/officeDocument/2006/relationships/hyperlink" Target="mailto:volunteer@sscf.org" TargetMode="External"/><Relationship Id="rId763" Type="http://schemas.openxmlformats.org/officeDocument/2006/relationships/hyperlink" Target="mailto:hesperanzayvida@gmail.com" TargetMode="External"/><Relationship Id="rId1352" Type="http://schemas.openxmlformats.org/officeDocument/2006/relationships/hyperlink" Target="mailto:volunteer@sscf.org" TargetMode="External"/><Relationship Id="rId29" Type="http://schemas.openxmlformats.org/officeDocument/2006/relationships/hyperlink" Target="mailto:juliozaldivar@gmail.com" TargetMode="External"/><Relationship Id="rId762" Type="http://schemas.openxmlformats.org/officeDocument/2006/relationships/hyperlink" Target="mailto:hesperanzayvida@gamil.com" TargetMode="External"/><Relationship Id="rId1353" Type="http://schemas.openxmlformats.org/officeDocument/2006/relationships/hyperlink" Target="https://hipgive.org/wp-content/uploads/2018/06/Board-members-list_SSCF.pdf" TargetMode="External"/><Relationship Id="rId2200" Type="http://schemas.openxmlformats.org/officeDocument/2006/relationships/hyperlink" Target="https://hipgive.org/wp-content/uploads/2018/11/Folio-de-inscripci%C3%B3n-N%C2%BA-82477.pdf" TargetMode="External"/><Relationship Id="rId761" Type="http://schemas.openxmlformats.org/officeDocument/2006/relationships/hyperlink" Target="https://hipgive.org/wp-content/uploads/2018/09/Acta-Constitutiva-HEV.PDF" TargetMode="External"/><Relationship Id="rId1354" Type="http://schemas.openxmlformats.org/officeDocument/2006/relationships/hyperlink" Target="https://hipgive.org/wp-content/uploads/2018/06/IRS-990-REPORT-SSCF.pdf" TargetMode="External"/><Relationship Id="rId2201" Type="http://schemas.openxmlformats.org/officeDocument/2006/relationships/hyperlink" Target="mailto:info@undiaparadar.org.ar" TargetMode="External"/><Relationship Id="rId760" Type="http://schemas.openxmlformats.org/officeDocument/2006/relationships/hyperlink" Target="mailto:lenycardenascpb@gmail.com" TargetMode="External"/><Relationship Id="rId1355" Type="http://schemas.openxmlformats.org/officeDocument/2006/relationships/hyperlink" Target="https://hipgive.org/wp-content/uploads/2018/06/Current-fiscal-year-budget_SSCF.pdf" TargetMode="External"/><Relationship Id="rId2202" Type="http://schemas.openxmlformats.org/officeDocument/2006/relationships/hyperlink" Target="mailto:igaldos@proyectopuravida.org" TargetMode="External"/><Relationship Id="rId1345" Type="http://schemas.openxmlformats.org/officeDocument/2006/relationships/hyperlink" Target="mailto:ynunez@alianzaamericas.org" TargetMode="External"/><Relationship Id="rId1346" Type="http://schemas.openxmlformats.org/officeDocument/2006/relationships/hyperlink" Target="mailto:cgarcia@alianzaamericas.org" TargetMode="External"/><Relationship Id="rId1347" Type="http://schemas.openxmlformats.org/officeDocument/2006/relationships/hyperlink" Target="mailto:mlemay@alianzaamericas.org" TargetMode="External"/><Relationship Id="rId1348" Type="http://schemas.openxmlformats.org/officeDocument/2006/relationships/hyperlink" Target="https://hipgive.org/wp-content/uploads/2017/12/2017AlianzaAmericas-Board.xlsx" TargetMode="External"/><Relationship Id="rId11" Type="http://schemas.openxmlformats.org/officeDocument/2006/relationships/hyperlink" Target="https://hipgive.org/wp-content/uploads/2018/05/IRS-Determination-Letter-501-C3.pdf" TargetMode="External"/><Relationship Id="rId1349" Type="http://schemas.openxmlformats.org/officeDocument/2006/relationships/hyperlink" Target="https://hipgive.org/wp-content/uploads/2018/06/501(c)(3)-IRS-letter-SSCF.pdf" TargetMode="External"/><Relationship Id="rId10" Type="http://schemas.openxmlformats.org/officeDocument/2006/relationships/hyperlink" Target="mailto:dusacasa@protonmail.ch" TargetMode="External"/><Relationship Id="rId13" Type="http://schemas.openxmlformats.org/officeDocument/2006/relationships/hyperlink" Target="mailto:msaddler@ufhi.org" TargetMode="External"/><Relationship Id="rId12" Type="http://schemas.openxmlformats.org/officeDocument/2006/relationships/hyperlink" Target="mailto:msaddler@ufhi.org" TargetMode="External"/><Relationship Id="rId756" Type="http://schemas.openxmlformats.org/officeDocument/2006/relationships/hyperlink" Target="mailto:desarrollo@eltrompo.org" TargetMode="External"/><Relationship Id="rId755" Type="http://schemas.openxmlformats.org/officeDocument/2006/relationships/hyperlink" Target="mailto:desarrollo@eltrompo.org" TargetMode="External"/><Relationship Id="rId754" Type="http://schemas.openxmlformats.org/officeDocument/2006/relationships/hyperlink" Target="mailto:moniarcila01@gmail.com" TargetMode="External"/><Relationship Id="rId753" Type="http://schemas.openxmlformats.org/officeDocument/2006/relationships/hyperlink" Target="mailto:moniarcila01@gmail.com" TargetMode="External"/><Relationship Id="rId759" Type="http://schemas.openxmlformats.org/officeDocument/2006/relationships/hyperlink" Target="mailto:lenycardenascpb@gmail.com" TargetMode="External"/><Relationship Id="rId758" Type="http://schemas.openxmlformats.org/officeDocument/2006/relationships/hyperlink" Target="mailto:lenycardenascpb@gmail.com" TargetMode="External"/><Relationship Id="rId757" Type="http://schemas.openxmlformats.org/officeDocument/2006/relationships/hyperlink" Target="https://hipgive.org/wp-content/uploads/2018/06/acta.zip" TargetMode="External"/><Relationship Id="rId15" Type="http://schemas.openxmlformats.org/officeDocument/2006/relationships/hyperlink" Target="https://hipgive.org/wp-content/uploads/2018/07/2018-UfHI-Board-of-Trustees-List.pdf" TargetMode="External"/><Relationship Id="rId14" Type="http://schemas.openxmlformats.org/officeDocument/2006/relationships/hyperlink" Target="mailto:msaddler@ufhi.org" TargetMode="External"/><Relationship Id="rId17" Type="http://schemas.openxmlformats.org/officeDocument/2006/relationships/hyperlink" Target="https://hipgive.org/wp-content/uploads/2018/07/Projected-Jan---March-2018.pdf" TargetMode="External"/><Relationship Id="rId16" Type="http://schemas.openxmlformats.org/officeDocument/2006/relationships/hyperlink" Target="https://hipgive.org/wp-content/uploads/2018/07/2016-Form-990_Signed.pdf" TargetMode="External"/><Relationship Id="rId1340" Type="http://schemas.openxmlformats.org/officeDocument/2006/relationships/hyperlink" Target="https://hipgive.org/wp-content/uploads/2017/06/Untitled-design.png" TargetMode="External"/><Relationship Id="rId19" Type="http://schemas.openxmlformats.org/officeDocument/2006/relationships/hyperlink" Target="mailto:eduardo.gutierrez@libremx.com.mx" TargetMode="External"/><Relationship Id="rId752" Type="http://schemas.openxmlformats.org/officeDocument/2006/relationships/hyperlink" Target="mailto:monica.arcila@observa.org.mx" TargetMode="External"/><Relationship Id="rId1341" Type="http://schemas.openxmlformats.org/officeDocument/2006/relationships/hyperlink" Target="https://hipgive.org/wp-content/uploads/2017/06/6788Untitled-design.png" TargetMode="External"/><Relationship Id="rId18" Type="http://schemas.openxmlformats.org/officeDocument/2006/relationships/hyperlink" Target="https://hipgive.org/wp-content/uploads/2018/11/Acta-Const-COMPLETA-LIBRE-AC-(1).pdf" TargetMode="External"/><Relationship Id="rId751" Type="http://schemas.openxmlformats.org/officeDocument/2006/relationships/hyperlink" Target="https://hipgive.org/wp-content/uploads/2018/11/1.-Acta-Constitutiva---OBSERVA.pdf" TargetMode="External"/><Relationship Id="rId1342" Type="http://schemas.openxmlformats.org/officeDocument/2006/relationships/hyperlink" Target="https://hipgive.org/wp-content/uploads/2017/06/7983Untitled-design.png" TargetMode="External"/><Relationship Id="rId750" Type="http://schemas.openxmlformats.org/officeDocument/2006/relationships/hyperlink" Target="mailto:mv_vict@yahoo.com" TargetMode="External"/><Relationship Id="rId1343" Type="http://schemas.openxmlformats.org/officeDocument/2006/relationships/hyperlink" Target="https://hipgive.org/wp-content/uploads/2017/06/2868Untitled-design.png" TargetMode="External"/><Relationship Id="rId1344" Type="http://schemas.openxmlformats.org/officeDocument/2006/relationships/hyperlink" Target="https://hipgive.org/wp-content/uploads/2018/10/74422017_990_Signed_AlianzaAmericas-34-2066826.pdf" TargetMode="External"/><Relationship Id="rId84" Type="http://schemas.openxmlformats.org/officeDocument/2006/relationships/hyperlink" Target="mailto:yami96rojas@gmail.com" TargetMode="External"/><Relationship Id="rId1774" Type="http://schemas.openxmlformats.org/officeDocument/2006/relationships/hyperlink" Target="https://hipgive.org/wp-content/uploads/2017/06/2868Untitled-design.png" TargetMode="External"/><Relationship Id="rId83" Type="http://schemas.openxmlformats.org/officeDocument/2006/relationships/hyperlink" Target="mailto:yami96rojas@gmail.com" TargetMode="External"/><Relationship Id="rId1775" Type="http://schemas.openxmlformats.org/officeDocument/2006/relationships/hyperlink" Target="mailto:carolina.lanas@fundacionazulado.org" TargetMode="External"/><Relationship Id="rId86" Type="http://schemas.openxmlformats.org/officeDocument/2006/relationships/hyperlink" Target="mailto:cuellarevelyn@yahoo.com" TargetMode="External"/><Relationship Id="rId1776" Type="http://schemas.openxmlformats.org/officeDocument/2006/relationships/hyperlink" Target="mailto:carolina.lanas@fundacionazulado.org" TargetMode="External"/><Relationship Id="rId85" Type="http://schemas.openxmlformats.org/officeDocument/2006/relationships/hyperlink" Target="https://hipgive.org/wp-content/uploads/2018/01/493711219480_908154762576214_4157551573638524559_o.jpg" TargetMode="External"/><Relationship Id="rId1777" Type="http://schemas.openxmlformats.org/officeDocument/2006/relationships/hyperlink" Target="mailto:critech.getsolution@yahoo.com" TargetMode="External"/><Relationship Id="rId88" Type="http://schemas.openxmlformats.org/officeDocument/2006/relationships/hyperlink" Target="mailto:mmmariomelgar777@hotmail.com" TargetMode="External"/><Relationship Id="rId1778" Type="http://schemas.openxmlformats.org/officeDocument/2006/relationships/hyperlink" Target="mailto:critech.getsolution@yahoo.com" TargetMode="External"/><Relationship Id="rId87" Type="http://schemas.openxmlformats.org/officeDocument/2006/relationships/hyperlink" Target="mailto:mmmariomelgar777@hotmail.com" TargetMode="External"/><Relationship Id="rId1779" Type="http://schemas.openxmlformats.org/officeDocument/2006/relationships/hyperlink" Target="mailto:mcphee@eosfoundation.org" TargetMode="External"/><Relationship Id="rId89" Type="http://schemas.openxmlformats.org/officeDocument/2006/relationships/hyperlink" Target="mailto:williamsobri@gmail.com" TargetMode="External"/><Relationship Id="rId709" Type="http://schemas.openxmlformats.org/officeDocument/2006/relationships/hyperlink" Target="mailto:contacto@alternativasycapacidades.org" TargetMode="External"/><Relationship Id="rId708" Type="http://schemas.openxmlformats.org/officeDocument/2006/relationships/hyperlink" Target="mailto:contacto@alternativasycapacidades.org" TargetMode="External"/><Relationship Id="rId707" Type="http://schemas.openxmlformats.org/officeDocument/2006/relationships/hyperlink" Target="mailto:tempovent@gmail.com" TargetMode="External"/><Relationship Id="rId706" Type="http://schemas.openxmlformats.org/officeDocument/2006/relationships/hyperlink" Target="mailto:tempovent@gmail.com" TargetMode="External"/><Relationship Id="rId80" Type="http://schemas.openxmlformats.org/officeDocument/2006/relationships/hyperlink" Target="mailto:crumana8@gmail.com" TargetMode="External"/><Relationship Id="rId82" Type="http://schemas.openxmlformats.org/officeDocument/2006/relationships/hyperlink" Target="mailto:info@luzcienciayarte.org" TargetMode="External"/><Relationship Id="rId81" Type="http://schemas.openxmlformats.org/officeDocument/2006/relationships/hyperlink" Target="mailto:info@luzcienciayarte.org" TargetMode="External"/><Relationship Id="rId701" Type="http://schemas.openxmlformats.org/officeDocument/2006/relationships/hyperlink" Target="mailto:irina@lacana.mx" TargetMode="External"/><Relationship Id="rId700" Type="http://schemas.openxmlformats.org/officeDocument/2006/relationships/hyperlink" Target="mailto:irina@lacana.mx" TargetMode="External"/><Relationship Id="rId705" Type="http://schemas.openxmlformats.org/officeDocument/2006/relationships/hyperlink" Target="mailto:mdeavilad@misena.edu.co" TargetMode="External"/><Relationship Id="rId704" Type="http://schemas.openxmlformats.org/officeDocument/2006/relationships/hyperlink" Target="mailto:mdeavilad@misena.edu.co" TargetMode="External"/><Relationship Id="rId703" Type="http://schemas.openxmlformats.org/officeDocument/2006/relationships/hyperlink" Target="mailto:fundacionglobalchildrenc@gmail.com" TargetMode="External"/><Relationship Id="rId702" Type="http://schemas.openxmlformats.org/officeDocument/2006/relationships/hyperlink" Target="mailto:fundacionglobalchildrenc@gmail.com" TargetMode="External"/><Relationship Id="rId1770" Type="http://schemas.openxmlformats.org/officeDocument/2006/relationships/hyperlink" Target="mailto:andrea@hiponline.org" TargetMode="External"/><Relationship Id="rId1771" Type="http://schemas.openxmlformats.org/officeDocument/2006/relationships/hyperlink" Target="https://hipgive.org/wp-content/uploads/2017/06/Untitled-design.png" TargetMode="External"/><Relationship Id="rId1772" Type="http://schemas.openxmlformats.org/officeDocument/2006/relationships/hyperlink" Target="https://hipgive.org/wp-content/uploads/2017/06/6788Untitled-design.png" TargetMode="External"/><Relationship Id="rId1773" Type="http://schemas.openxmlformats.org/officeDocument/2006/relationships/hyperlink" Target="https://hipgive.org/wp-content/uploads/2017/06/7983Untitled-design.png" TargetMode="External"/><Relationship Id="rId73" Type="http://schemas.openxmlformats.org/officeDocument/2006/relationships/hyperlink" Target="mailto:aldeasoldelosandes@gmail.com" TargetMode="External"/><Relationship Id="rId1763" Type="http://schemas.openxmlformats.org/officeDocument/2006/relationships/hyperlink" Target="mailto:coboricua@aol.com" TargetMode="External"/><Relationship Id="rId72" Type="http://schemas.openxmlformats.org/officeDocument/2006/relationships/hyperlink" Target="https://hipgive.org/wp-content/uploads/2017/06/2868Untitled-design.png" TargetMode="External"/><Relationship Id="rId1764" Type="http://schemas.openxmlformats.org/officeDocument/2006/relationships/hyperlink" Target="mailto:coboricua@aol.com" TargetMode="External"/><Relationship Id="rId75" Type="http://schemas.openxmlformats.org/officeDocument/2006/relationships/hyperlink" Target="https://hipgive.org/wp-content/uploads/2018/02/9117VENEZUELAuntitled.jpg" TargetMode="External"/><Relationship Id="rId1765" Type="http://schemas.openxmlformats.org/officeDocument/2006/relationships/hyperlink" Target="mailto:coboricua@aol.com" TargetMode="External"/><Relationship Id="rId74" Type="http://schemas.openxmlformats.org/officeDocument/2006/relationships/hyperlink" Target="mailto:aldeasoldelosandes@gmail.com" TargetMode="External"/><Relationship Id="rId1766" Type="http://schemas.openxmlformats.org/officeDocument/2006/relationships/hyperlink" Target="https://hipgive.org/wp-content/uploads/2018/09/Board-17-18.docx" TargetMode="External"/><Relationship Id="rId77" Type="http://schemas.openxmlformats.org/officeDocument/2006/relationships/hyperlink" Target="mailto:ramirezricardo2002@gmail.com" TargetMode="External"/><Relationship Id="rId1767" Type="http://schemas.openxmlformats.org/officeDocument/2006/relationships/hyperlink" Target="https://hipgive.org/wp-content/uploads/2018/09/990-15-16.pdf" TargetMode="External"/><Relationship Id="rId76" Type="http://schemas.openxmlformats.org/officeDocument/2006/relationships/hyperlink" Target="mailto:ramirezricardo2002@gmail.com" TargetMode="External"/><Relationship Id="rId1768" Type="http://schemas.openxmlformats.org/officeDocument/2006/relationships/hyperlink" Target="https://hipgive.org/wp-content/uploads/2018/09/Organizational-Budget-18-19.xls" TargetMode="External"/><Relationship Id="rId79" Type="http://schemas.openxmlformats.org/officeDocument/2006/relationships/hyperlink" Target="mailto:crumana8@gmail.com" TargetMode="External"/><Relationship Id="rId1769" Type="http://schemas.openxmlformats.org/officeDocument/2006/relationships/hyperlink" Target="mailto:andrea@hiponline.org" TargetMode="External"/><Relationship Id="rId78" Type="http://schemas.openxmlformats.org/officeDocument/2006/relationships/hyperlink" Target="mailto:ramirezricardo2002@gmail.com" TargetMode="External"/><Relationship Id="rId71" Type="http://schemas.openxmlformats.org/officeDocument/2006/relationships/hyperlink" Target="https://hipgive.org/wp-content/uploads/2017/06/7983Untitled-design.png" TargetMode="External"/><Relationship Id="rId70" Type="http://schemas.openxmlformats.org/officeDocument/2006/relationships/hyperlink" Target="https://hipgive.org/wp-content/uploads/2017/06/6788Untitled-design.png" TargetMode="External"/><Relationship Id="rId1760" Type="http://schemas.openxmlformats.org/officeDocument/2006/relationships/hyperlink" Target="mailto:francelita.18@gmail.com" TargetMode="External"/><Relationship Id="rId1761" Type="http://schemas.openxmlformats.org/officeDocument/2006/relationships/hyperlink" Target="mailto:francelita.18@gmail.com" TargetMode="External"/><Relationship Id="rId1762" Type="http://schemas.openxmlformats.org/officeDocument/2006/relationships/hyperlink" Target="https://hipgive.org/wp-content/uploads/2018/06/EIN.doc" TargetMode="External"/><Relationship Id="rId62" Type="http://schemas.openxmlformats.org/officeDocument/2006/relationships/hyperlink" Target="mailto:luciana.carlassara@gmail.com" TargetMode="External"/><Relationship Id="rId1312" Type="http://schemas.openxmlformats.org/officeDocument/2006/relationships/hyperlink" Target="https://hipgive.org/wp-content/uploads/2018/04/9913mamama.jpg" TargetMode="External"/><Relationship Id="rId1796" Type="http://schemas.openxmlformats.org/officeDocument/2006/relationships/hyperlink" Target="https://hipgive.org/wp-content/uploads/2018/02/Constitucion-Sharam.pdf" TargetMode="External"/><Relationship Id="rId61" Type="http://schemas.openxmlformats.org/officeDocument/2006/relationships/hyperlink" Target="mailto:luciana.carlassara@gmail.com" TargetMode="External"/><Relationship Id="rId1313" Type="http://schemas.openxmlformats.org/officeDocument/2006/relationships/hyperlink" Target="mailto:cris200334@hotmail.com" TargetMode="External"/><Relationship Id="rId1797" Type="http://schemas.openxmlformats.org/officeDocument/2006/relationships/hyperlink" Target="mailto:ctcsharamentsa@gmail.com" TargetMode="External"/><Relationship Id="rId64" Type="http://schemas.openxmlformats.org/officeDocument/2006/relationships/hyperlink" Target="mailto:ronaldcontreras96.2@gmail.com" TargetMode="External"/><Relationship Id="rId1314" Type="http://schemas.openxmlformats.org/officeDocument/2006/relationships/hyperlink" Target="mailto:Cris200334@hotmail.com" TargetMode="External"/><Relationship Id="rId1798" Type="http://schemas.openxmlformats.org/officeDocument/2006/relationships/hyperlink" Target="mailto:ctcsharamentsa@gmail.com" TargetMode="External"/><Relationship Id="rId63" Type="http://schemas.openxmlformats.org/officeDocument/2006/relationships/hyperlink" Target="mailto:ronaldcontreras96.2@gmail.com" TargetMode="External"/><Relationship Id="rId1315" Type="http://schemas.openxmlformats.org/officeDocument/2006/relationships/hyperlink" Target="mailto:Cris200334@hotmail.com" TargetMode="External"/><Relationship Id="rId1799" Type="http://schemas.openxmlformats.org/officeDocument/2006/relationships/hyperlink" Target="mailto:ctcsharamentsa@gmail.com" TargetMode="External"/><Relationship Id="rId66" Type="http://schemas.openxmlformats.org/officeDocument/2006/relationships/hyperlink" Target="mailto:andrea@hiponline.org" TargetMode="External"/><Relationship Id="rId1316" Type="http://schemas.openxmlformats.org/officeDocument/2006/relationships/hyperlink" Target="mailto:maxivideo@hotmail.com" TargetMode="External"/><Relationship Id="rId65" Type="http://schemas.openxmlformats.org/officeDocument/2006/relationships/hyperlink" Target="https://hipgive.org/wp-content/uploads/2018/06/IRS-Determination-with-Oakland-Address.pdf" TargetMode="External"/><Relationship Id="rId1317" Type="http://schemas.openxmlformats.org/officeDocument/2006/relationships/hyperlink" Target="mailto:maxivideo@hotmail.com" TargetMode="External"/><Relationship Id="rId68" Type="http://schemas.openxmlformats.org/officeDocument/2006/relationships/hyperlink" Target="mailto:andrea@hiponline.org" TargetMode="External"/><Relationship Id="rId1318" Type="http://schemas.openxmlformats.org/officeDocument/2006/relationships/hyperlink" Target="mailto:Emily.laszczak@yahoo.com" TargetMode="External"/><Relationship Id="rId67" Type="http://schemas.openxmlformats.org/officeDocument/2006/relationships/hyperlink" Target="mailto:andrea@hiponline.org" TargetMode="External"/><Relationship Id="rId1319" Type="http://schemas.openxmlformats.org/officeDocument/2006/relationships/hyperlink" Target="mailto:Emily.laszczak@yahoo.com" TargetMode="External"/><Relationship Id="rId729" Type="http://schemas.openxmlformats.org/officeDocument/2006/relationships/hyperlink" Target="https://hipgive.org/wp-content/uploads/2018/10/8337NIT.pdf" TargetMode="External"/><Relationship Id="rId728" Type="http://schemas.openxmlformats.org/officeDocument/2006/relationships/hyperlink" Target="https://hipgive.org/wp-content/uploads/2017/01/PDLR-Budget-2016.pdf" TargetMode="External"/><Relationship Id="rId60" Type="http://schemas.openxmlformats.org/officeDocument/2006/relationships/hyperlink" Target="mailto:luciana.carlassara@gmail.com" TargetMode="External"/><Relationship Id="rId723" Type="http://schemas.openxmlformats.org/officeDocument/2006/relationships/hyperlink" Target="mailto:maria.jimenez@plazadelaraza.org" TargetMode="External"/><Relationship Id="rId722" Type="http://schemas.openxmlformats.org/officeDocument/2006/relationships/hyperlink" Target="mailto:maria.jimenez@plazadelaraza.org" TargetMode="External"/><Relationship Id="rId721" Type="http://schemas.openxmlformats.org/officeDocument/2006/relationships/hyperlink" Target="https://hipgive.org/wp-content/uploads/2018/11/PDLR501c3Doc.JPG" TargetMode="External"/><Relationship Id="rId720" Type="http://schemas.openxmlformats.org/officeDocument/2006/relationships/hyperlink" Target="mailto:masflowgino@gmail.com" TargetMode="External"/><Relationship Id="rId727" Type="http://schemas.openxmlformats.org/officeDocument/2006/relationships/hyperlink" Target="https://hipgive.org/wp-content/uploads/2017/01/PDLR-990-2015.pdf" TargetMode="External"/><Relationship Id="rId726" Type="http://schemas.openxmlformats.org/officeDocument/2006/relationships/hyperlink" Target="https://hipgive.org/wp-content/uploads/2017/01/*Plaza-501c3-Letter.pdf" TargetMode="External"/><Relationship Id="rId725" Type="http://schemas.openxmlformats.org/officeDocument/2006/relationships/hyperlink" Target="https://hipgive.org/wp-content/uploads/2017/01/PDLR-BOD-shortList-2017.pdf" TargetMode="External"/><Relationship Id="rId724" Type="http://schemas.openxmlformats.org/officeDocument/2006/relationships/hyperlink" Target="mailto:maria.jimenez@plazadelaraza.org" TargetMode="External"/><Relationship Id="rId69" Type="http://schemas.openxmlformats.org/officeDocument/2006/relationships/hyperlink" Target="https://hipgive.org/wp-content/uploads/2017/06/Untitled-design.png" TargetMode="External"/><Relationship Id="rId1790" Type="http://schemas.openxmlformats.org/officeDocument/2006/relationships/hyperlink" Target="https://hipgive.org/wp-content/uploads/2018/04/20182456_1010999212375569_1603190864_o.png" TargetMode="External"/><Relationship Id="rId1791" Type="http://schemas.openxmlformats.org/officeDocument/2006/relationships/hyperlink" Target="mailto:jhonn15325@icloud.com" TargetMode="External"/><Relationship Id="rId1792" Type="http://schemas.openxmlformats.org/officeDocument/2006/relationships/hyperlink" Target="mailto:jhonn15325@icloud.com" TargetMode="External"/><Relationship Id="rId1793" Type="http://schemas.openxmlformats.org/officeDocument/2006/relationships/hyperlink" Target="mailto:jhonn15325@icloud.com" TargetMode="External"/><Relationship Id="rId1310" Type="http://schemas.openxmlformats.org/officeDocument/2006/relationships/hyperlink" Target="https://hipgive.org/wp-content/uploads/2017/01/EBSC-2014-Form-990.pdf" TargetMode="External"/><Relationship Id="rId1794" Type="http://schemas.openxmlformats.org/officeDocument/2006/relationships/hyperlink" Target="mailto:luzdeicy08@hotmail.com" TargetMode="External"/><Relationship Id="rId1311" Type="http://schemas.openxmlformats.org/officeDocument/2006/relationships/hyperlink" Target="https://hipgive.org/wp-content/uploads/2017/01/EBSC-Detail-Organization-Budget_2016_05Feb2016.pdf" TargetMode="External"/><Relationship Id="rId1795" Type="http://schemas.openxmlformats.org/officeDocument/2006/relationships/hyperlink" Target="mailto:luzdeicy08@hotmail.com" TargetMode="External"/><Relationship Id="rId51" Type="http://schemas.openxmlformats.org/officeDocument/2006/relationships/hyperlink" Target="https://hipgive.org/wp-content/uploads/2018/11/Informacion-Financiera-215-2016-2017-SHARE-FOUNDATION.pdf" TargetMode="External"/><Relationship Id="rId1301" Type="http://schemas.openxmlformats.org/officeDocument/2006/relationships/hyperlink" Target="mailto:esspiral88@gmail.com" TargetMode="External"/><Relationship Id="rId1785" Type="http://schemas.openxmlformats.org/officeDocument/2006/relationships/hyperlink" Target="https://hipgive.org/wp-content/uploads/2018/11/Acuerdo-Gubernativo-Aldeas-Infantiles.pdf" TargetMode="External"/><Relationship Id="rId50" Type="http://schemas.openxmlformats.org/officeDocument/2006/relationships/hyperlink" Target="https://hipgive.org/wp-content/uploads/2018/11/Board-of-Directors.pdf" TargetMode="External"/><Relationship Id="rId1302" Type="http://schemas.openxmlformats.org/officeDocument/2006/relationships/hyperlink" Target="https://hipgive.org/wp-content/uploads/2018/12/Lista-de-miembros-de-la-junta-directiva.pdf" TargetMode="External"/><Relationship Id="rId1786" Type="http://schemas.openxmlformats.org/officeDocument/2006/relationships/hyperlink" Target="mailto:dayanna.reinoso@aldeasinfantiles.org.gt" TargetMode="External"/><Relationship Id="rId53" Type="http://schemas.openxmlformats.org/officeDocument/2006/relationships/hyperlink" Target="mailto:agostinonemarcelo@gmail.com" TargetMode="External"/><Relationship Id="rId1303" Type="http://schemas.openxmlformats.org/officeDocument/2006/relationships/hyperlink" Target="https://hipgive.org/wp-content/uploads/2018/12/48413373_383317052211990_6604334128311566336_n.jpg" TargetMode="External"/><Relationship Id="rId1787" Type="http://schemas.openxmlformats.org/officeDocument/2006/relationships/hyperlink" Target="mailto:dayanna.reinoso@aldeasinfantiles.org.gt" TargetMode="External"/><Relationship Id="rId52" Type="http://schemas.openxmlformats.org/officeDocument/2006/relationships/hyperlink" Target="https://hipgive.org/wp-content/uploads/2018/11/SHARE-FOUNDATION-FINANCIAL-INFORMATION.pdf" TargetMode="External"/><Relationship Id="rId1304" Type="http://schemas.openxmlformats.org/officeDocument/2006/relationships/hyperlink" Target="https://hipgive.org/wp-content/uploads/2018/12/Presupuesto-Anual-Oceransky-Artes-A.pdf" TargetMode="External"/><Relationship Id="rId1788" Type="http://schemas.openxmlformats.org/officeDocument/2006/relationships/hyperlink" Target="mailto:dayanna.reinoso@aldeasinfantiles.org.gt" TargetMode="External"/><Relationship Id="rId55" Type="http://schemas.openxmlformats.org/officeDocument/2006/relationships/hyperlink" Target="mailto:warmihandsperu@gmail.com" TargetMode="External"/><Relationship Id="rId1305" Type="http://schemas.openxmlformats.org/officeDocument/2006/relationships/hyperlink" Target="https://hipgive.org/wp-content/uploads/2018/11/EBSC-501c3-status.pdf" TargetMode="External"/><Relationship Id="rId1789" Type="http://schemas.openxmlformats.org/officeDocument/2006/relationships/hyperlink" Target="https://hipgive.org/wp-content/uploads/2018/10/LISTADO-DE-JUNTA-DIRECTIVA-ALDEAS-INFANTILES-SOS-GUATEMALA.docx" TargetMode="External"/><Relationship Id="rId54" Type="http://schemas.openxmlformats.org/officeDocument/2006/relationships/hyperlink" Target="mailto:agostinonemarcelo@gmail.com" TargetMode="External"/><Relationship Id="rId1306" Type="http://schemas.openxmlformats.org/officeDocument/2006/relationships/hyperlink" Target="mailto:lisa@eastbaysanctuary.org" TargetMode="External"/><Relationship Id="rId57" Type="http://schemas.openxmlformats.org/officeDocument/2006/relationships/hyperlink" Target="mailto:arrietaginsa@gmail.com" TargetMode="External"/><Relationship Id="rId1307" Type="http://schemas.openxmlformats.org/officeDocument/2006/relationships/hyperlink" Target="mailto:admin@eastbaysanctuary.org" TargetMode="External"/><Relationship Id="rId56" Type="http://schemas.openxmlformats.org/officeDocument/2006/relationships/hyperlink" Target="mailto:warmihandsperu@gmail.com" TargetMode="External"/><Relationship Id="rId1308" Type="http://schemas.openxmlformats.org/officeDocument/2006/relationships/hyperlink" Target="https://hipgive.org/wp-content/uploads/2017/01/Board-of-Directors-EBSC_July2015.pdf" TargetMode="External"/><Relationship Id="rId1309" Type="http://schemas.openxmlformats.org/officeDocument/2006/relationships/hyperlink" Target="https://hipgive.org/wp-content/uploads/2017/01/501c3-letter-EBSC_July2015-1.pdf" TargetMode="External"/><Relationship Id="rId719" Type="http://schemas.openxmlformats.org/officeDocument/2006/relationships/hyperlink" Target="mailto:masflowgino@gmail.com" TargetMode="External"/><Relationship Id="rId718" Type="http://schemas.openxmlformats.org/officeDocument/2006/relationships/hyperlink" Target="mailto:masflowgino@gmail.com" TargetMode="External"/><Relationship Id="rId717" Type="http://schemas.openxmlformats.org/officeDocument/2006/relationships/hyperlink" Target="mailto:masflowgino@gmail.com" TargetMode="External"/><Relationship Id="rId712" Type="http://schemas.openxmlformats.org/officeDocument/2006/relationships/hyperlink" Target="https://hipgive.org/wp-content/uploads/2019/01/Auditoria-2017.pdf" TargetMode="External"/><Relationship Id="rId711" Type="http://schemas.openxmlformats.org/officeDocument/2006/relationships/hyperlink" Target="https://hipgive.org/wp-content/uploads/2018/12/Auditoria-2017.pdf" TargetMode="External"/><Relationship Id="rId710" Type="http://schemas.openxmlformats.org/officeDocument/2006/relationships/hyperlink" Target="https://hipgive.org/wp-content/uploads/2018/12/Junta-Directiva-AyC.pdf" TargetMode="External"/><Relationship Id="rId716" Type="http://schemas.openxmlformats.org/officeDocument/2006/relationships/hyperlink" Target="https://hipgive.org/wp-content/uploads/2018/03/7836CEDULA-DE-IDENTIDAD.jpg" TargetMode="External"/><Relationship Id="rId715" Type="http://schemas.openxmlformats.org/officeDocument/2006/relationships/hyperlink" Target="mailto:mariagumar@hotmail.com" TargetMode="External"/><Relationship Id="rId714" Type="http://schemas.openxmlformats.org/officeDocument/2006/relationships/hyperlink" Target="mailto:mariagumar@hotmail.com" TargetMode="External"/><Relationship Id="rId713" Type="http://schemas.openxmlformats.org/officeDocument/2006/relationships/hyperlink" Target="https://hipgive.org/wp-content/uploads/2018/12/Sat-donativos-extranjeros.pdf" TargetMode="External"/><Relationship Id="rId59" Type="http://schemas.openxmlformats.org/officeDocument/2006/relationships/hyperlink" Target="https://hipgive.org/wp-content/uploads/2018/07/Captura-de-pantalla-2018-07-06-a-las-22.05.46.png" TargetMode="External"/><Relationship Id="rId58" Type="http://schemas.openxmlformats.org/officeDocument/2006/relationships/hyperlink" Target="mailto:arrietaginsa@gmail.com" TargetMode="External"/><Relationship Id="rId1780" Type="http://schemas.openxmlformats.org/officeDocument/2006/relationships/hyperlink" Target="mailto:mcphee@eosfoundation.org" TargetMode="External"/><Relationship Id="rId1781" Type="http://schemas.openxmlformats.org/officeDocument/2006/relationships/hyperlink" Target="mailto:johandaniels.01.jd@gmail.com" TargetMode="External"/><Relationship Id="rId1782" Type="http://schemas.openxmlformats.org/officeDocument/2006/relationships/hyperlink" Target="mailto:johandaniels.01.jd@gmail.com" TargetMode="External"/><Relationship Id="rId1783" Type="http://schemas.openxmlformats.org/officeDocument/2006/relationships/hyperlink" Target="mailto:dean.largaespada00@gmail.com" TargetMode="External"/><Relationship Id="rId1300" Type="http://schemas.openxmlformats.org/officeDocument/2006/relationships/hyperlink" Target="mailto:esspiral88@gmail.com" TargetMode="External"/><Relationship Id="rId1784" Type="http://schemas.openxmlformats.org/officeDocument/2006/relationships/hyperlink" Target="mailto:dean.largaespada00@gmail.com" TargetMode="External"/><Relationship Id="rId349" Type="http://schemas.openxmlformats.org/officeDocument/2006/relationships/hyperlink" Target="mailto:comunicacion@vocesmesoamericanas.org" TargetMode="External"/><Relationship Id="rId348" Type="http://schemas.openxmlformats.org/officeDocument/2006/relationships/hyperlink" Target="https://hipgive.org/wp-content/uploads/2018/01/Copy-of-VM-poli%CC%81tica_conflictos.pdf" TargetMode="External"/><Relationship Id="rId347" Type="http://schemas.openxmlformats.org/officeDocument/2006/relationships/hyperlink" Target="https://hipgive.org/wp-content/uploads/2018/01/Copy-of-VM-Balance_financiero.doc" TargetMode="External"/><Relationship Id="rId346" Type="http://schemas.openxmlformats.org/officeDocument/2006/relationships/hyperlink" Target="https://hipgive.org/wp-content/uploads/2018/01/Copy-of-VM-Consejo_Directivo.doc" TargetMode="External"/><Relationship Id="rId341" Type="http://schemas.openxmlformats.org/officeDocument/2006/relationships/hyperlink" Target="mailto:dusacasa@protonmail.ch" TargetMode="External"/><Relationship Id="rId340" Type="http://schemas.openxmlformats.org/officeDocument/2006/relationships/hyperlink" Target="mailto:dusacasa@protonmail.ch" TargetMode="External"/><Relationship Id="rId345" Type="http://schemas.openxmlformats.org/officeDocument/2006/relationships/hyperlink" Target="mailto:comunicacion@vocesmesoamericanas.org" TargetMode="External"/><Relationship Id="rId344" Type="http://schemas.openxmlformats.org/officeDocument/2006/relationships/hyperlink" Target="mailto:comunicacion@vocesmesoamericanas.org" TargetMode="External"/><Relationship Id="rId343" Type="http://schemas.openxmlformats.org/officeDocument/2006/relationships/hyperlink" Target="mailto:administracion@vocesmesoamericanas.org" TargetMode="External"/><Relationship Id="rId342" Type="http://schemas.openxmlformats.org/officeDocument/2006/relationships/hyperlink" Target="https://hipgive.org/wp-content/uploads/2018/10/6226Acta-Constitutiva-VM-APM.pdf" TargetMode="External"/><Relationship Id="rId338" Type="http://schemas.openxmlformats.org/officeDocument/2006/relationships/hyperlink" Target="mailto:santiagolimasg@gmail.com" TargetMode="External"/><Relationship Id="rId337" Type="http://schemas.openxmlformats.org/officeDocument/2006/relationships/hyperlink" Target="https://hipgive.org/wp-content/uploads/2018/11/Circle-Current-Budget.pdf" TargetMode="External"/><Relationship Id="rId336" Type="http://schemas.openxmlformats.org/officeDocument/2006/relationships/hyperlink" Target="https://hipgive.org/wp-content/uploads/2018/11/Final-990-without-schedules.pdf" TargetMode="External"/><Relationship Id="rId335" Type="http://schemas.openxmlformats.org/officeDocument/2006/relationships/hyperlink" Target="https://hipgive.org/wp-content/uploads/2018/11/BOD-List-2017-2018-(1).pdf" TargetMode="External"/><Relationship Id="rId339" Type="http://schemas.openxmlformats.org/officeDocument/2006/relationships/hyperlink" Target="mailto:santiagolimasg@gmail.com" TargetMode="External"/><Relationship Id="rId330" Type="http://schemas.openxmlformats.org/officeDocument/2006/relationships/hyperlink" Target="mailto:garduno.ian@hotmail.com" TargetMode="External"/><Relationship Id="rId334" Type="http://schemas.openxmlformats.org/officeDocument/2006/relationships/hyperlink" Target="mailto:lorenapriego@circledeluz.org" TargetMode="External"/><Relationship Id="rId333" Type="http://schemas.openxmlformats.org/officeDocument/2006/relationships/hyperlink" Target="mailto:lorenapriego@circledeluz.org" TargetMode="External"/><Relationship Id="rId332" Type="http://schemas.openxmlformats.org/officeDocument/2006/relationships/hyperlink" Target="mailto:lorenapriego@circledeluz.org" TargetMode="External"/><Relationship Id="rId331" Type="http://schemas.openxmlformats.org/officeDocument/2006/relationships/hyperlink" Target="https://hipgive.org/wp-content/uploads/2018/11/Circle-De-Luz-501(c)(3)-(2).pdf" TargetMode="External"/><Relationship Id="rId370" Type="http://schemas.openxmlformats.org/officeDocument/2006/relationships/hyperlink" Target="https://hipgive.org/wp-content/uploads/2018/10/2018-10-15_1539616206-projects.csv" TargetMode="External"/><Relationship Id="rId369" Type="http://schemas.openxmlformats.org/officeDocument/2006/relationships/hyperlink" Target="https://hipgive.org/wp-content/uploads/2018/11/4714Estado-de-Ingresos-y-Egresos-Fundacio%CC%81n-Cometa-2016-2017.pdf" TargetMode="External"/><Relationship Id="rId368" Type="http://schemas.openxmlformats.org/officeDocument/2006/relationships/hyperlink" Target="mailto:tayde@hiponline.org" TargetMode="External"/><Relationship Id="rId363" Type="http://schemas.openxmlformats.org/officeDocument/2006/relationships/hyperlink" Target="mailto:andrea.flamand@educa.org.mx" TargetMode="External"/><Relationship Id="rId362" Type="http://schemas.openxmlformats.org/officeDocument/2006/relationships/hyperlink" Target="mailto:mdeavilad@misena.edu.co" TargetMode="External"/><Relationship Id="rId361" Type="http://schemas.openxmlformats.org/officeDocument/2006/relationships/hyperlink" Target="mailto:mdeavilad@misena.edu.co" TargetMode="External"/><Relationship Id="rId360" Type="http://schemas.openxmlformats.org/officeDocument/2006/relationships/hyperlink" Target="mailto:lizbeth_fgv@hotmail.com" TargetMode="External"/><Relationship Id="rId367" Type="http://schemas.openxmlformats.org/officeDocument/2006/relationships/hyperlink" Target="mailto:tayde@hiponline.org" TargetMode="External"/><Relationship Id="rId366" Type="http://schemas.openxmlformats.org/officeDocument/2006/relationships/hyperlink" Target="mailto:tayde@hiponline.org" TargetMode="External"/><Relationship Id="rId365" Type="http://schemas.openxmlformats.org/officeDocument/2006/relationships/hyperlink" Target="https://hipgive.org/wp-content/uploads/2018/07/Captura-de-pantalla-2018-07-03-a-la(s)-12.37.33-p.-m..png" TargetMode="External"/><Relationship Id="rId364" Type="http://schemas.openxmlformats.org/officeDocument/2006/relationships/hyperlink" Target="mailto:andrea.flamand@educa.org.mx" TargetMode="External"/><Relationship Id="rId95" Type="http://schemas.openxmlformats.org/officeDocument/2006/relationships/hyperlink" Target="mailto:yrodriguez@uneteya.org" TargetMode="External"/><Relationship Id="rId94" Type="http://schemas.openxmlformats.org/officeDocument/2006/relationships/hyperlink" Target="mailto:rulyramonre@gmail.com" TargetMode="External"/><Relationship Id="rId97" Type="http://schemas.openxmlformats.org/officeDocument/2006/relationships/hyperlink" Target="mailto:paty1620@live.com" TargetMode="External"/><Relationship Id="rId96" Type="http://schemas.openxmlformats.org/officeDocument/2006/relationships/hyperlink" Target="mailto:yrodriguez@uneteya.org" TargetMode="External"/><Relationship Id="rId99" Type="http://schemas.openxmlformats.org/officeDocument/2006/relationships/hyperlink" Target="mailto:Ccanoortiz@gmail.com" TargetMode="External"/><Relationship Id="rId98" Type="http://schemas.openxmlformats.org/officeDocument/2006/relationships/hyperlink" Target="mailto:paty1620@live.com" TargetMode="External"/><Relationship Id="rId91" Type="http://schemas.openxmlformats.org/officeDocument/2006/relationships/hyperlink" Target="mailto:sebalonso.rsalinas@gmail.com" TargetMode="External"/><Relationship Id="rId90" Type="http://schemas.openxmlformats.org/officeDocument/2006/relationships/hyperlink" Target="mailto:williamsobri@gmail.com" TargetMode="External"/><Relationship Id="rId93" Type="http://schemas.openxmlformats.org/officeDocument/2006/relationships/hyperlink" Target="mailto:rulyramonre@gmail.com" TargetMode="External"/><Relationship Id="rId92" Type="http://schemas.openxmlformats.org/officeDocument/2006/relationships/hyperlink" Target="mailto:sebalonso.rsalinas@gmail.com" TargetMode="External"/><Relationship Id="rId359" Type="http://schemas.openxmlformats.org/officeDocument/2006/relationships/hyperlink" Target="mailto:lizbeth_fgv@hotmail.com" TargetMode="External"/><Relationship Id="rId358" Type="http://schemas.openxmlformats.org/officeDocument/2006/relationships/hyperlink" Target="https://hipgive.org/wp-content/uploads/2018/01/Copy-of-VM-poli%CC%81tica_conflictos.pdf" TargetMode="External"/><Relationship Id="rId357" Type="http://schemas.openxmlformats.org/officeDocument/2006/relationships/hyperlink" Target="https://hipgive.org/wp-content/uploads/2018/01/Copy-of-VM-Balance_financiero.doc" TargetMode="External"/><Relationship Id="rId352" Type="http://schemas.openxmlformats.org/officeDocument/2006/relationships/hyperlink" Target="https://hipgive.org/wp-content/uploads/2018/01/Copy-of-VM-Balance_financiero.doc" TargetMode="External"/><Relationship Id="rId351" Type="http://schemas.openxmlformats.org/officeDocument/2006/relationships/hyperlink" Target="https://hipgive.org/wp-content/uploads/2018/01/Copy-of-VM-Consejo_Directivo.doc" TargetMode="External"/><Relationship Id="rId350" Type="http://schemas.openxmlformats.org/officeDocument/2006/relationships/hyperlink" Target="mailto:comunicacion@vocesmesoamericanas.org" TargetMode="External"/><Relationship Id="rId356" Type="http://schemas.openxmlformats.org/officeDocument/2006/relationships/hyperlink" Target="https://hipgive.org/wp-content/uploads/2018/01/Copy-of-VM-Consejo_Directivo.doc" TargetMode="External"/><Relationship Id="rId355" Type="http://schemas.openxmlformats.org/officeDocument/2006/relationships/hyperlink" Target="mailto:comunicacion@vocesmesoamericanas.org" TargetMode="External"/><Relationship Id="rId354" Type="http://schemas.openxmlformats.org/officeDocument/2006/relationships/hyperlink" Target="mailto:comunicacion@vocesmesoamericanas.org" TargetMode="External"/><Relationship Id="rId353" Type="http://schemas.openxmlformats.org/officeDocument/2006/relationships/hyperlink" Target="https://hipgive.org/wp-content/uploads/2018/01/Copy-of-VM-poli%CC%81tica_conflictos.pdf" TargetMode="External"/><Relationship Id="rId1378" Type="http://schemas.openxmlformats.org/officeDocument/2006/relationships/hyperlink" Target="mailto:GRANPROYECTOLETICIA@GMAIL.COM" TargetMode="External"/><Relationship Id="rId1379" Type="http://schemas.openxmlformats.org/officeDocument/2006/relationships/hyperlink" Target="mailto:kchavez@lapca.org" TargetMode="External"/><Relationship Id="rId305" Type="http://schemas.openxmlformats.org/officeDocument/2006/relationships/hyperlink" Target="mailto:Kdemain@wola.org" TargetMode="External"/><Relationship Id="rId789" Type="http://schemas.openxmlformats.org/officeDocument/2006/relationships/hyperlink" Target="https://hipgive.org/wp-content/uploads/2018/07/AUDITED-FINANCIAL-STATEMENT-2018-FUNDACION-RUGBYPARATODOS-CHILE.docx" TargetMode="External"/><Relationship Id="rId304" Type="http://schemas.openxmlformats.org/officeDocument/2006/relationships/hyperlink" Target="mailto:Kdemain@wola.org" TargetMode="External"/><Relationship Id="rId788" Type="http://schemas.openxmlformats.org/officeDocument/2006/relationships/hyperlink" Target="https://hipgive.org/wp-content/uploads/2018/07/MIEMBROS-DEL-DIRECTORIO-2018-FUNDACION-RUGBYPARATODOS-CHILE.docx" TargetMode="External"/><Relationship Id="rId303" Type="http://schemas.openxmlformats.org/officeDocument/2006/relationships/hyperlink" Target="https://hipgive.org/wp-content/uploads/2019/01/AYUVI-Presupuesto-aprobado-A%C3%B1o-2018.pdf" TargetMode="External"/><Relationship Id="rId787" Type="http://schemas.openxmlformats.org/officeDocument/2006/relationships/hyperlink" Target="mailto:ovaladasparatodos@gmail.com" TargetMode="External"/><Relationship Id="rId302" Type="http://schemas.openxmlformats.org/officeDocument/2006/relationships/hyperlink" Target="https://hipgive.org/wp-content/uploads/2019/01/AYUVI-Estados-Auditados-2016-17.pdf" TargetMode="External"/><Relationship Id="rId786" Type="http://schemas.openxmlformats.org/officeDocument/2006/relationships/hyperlink" Target="mailto:ovaladasparatodos@gmail.com" TargetMode="External"/><Relationship Id="rId309" Type="http://schemas.openxmlformats.org/officeDocument/2006/relationships/hyperlink" Target="https://hipgive.org/wp-content/uploads/2017/01/Credencial-Junta-Directiva.-2014-2017.pdf" TargetMode="External"/><Relationship Id="rId308" Type="http://schemas.openxmlformats.org/officeDocument/2006/relationships/hyperlink" Target="mailto:fusalmo@fusalmo.org" TargetMode="External"/><Relationship Id="rId307" Type="http://schemas.openxmlformats.org/officeDocument/2006/relationships/hyperlink" Target="mailto:auxi.flores@fusalmo.org" TargetMode="External"/><Relationship Id="rId306" Type="http://schemas.openxmlformats.org/officeDocument/2006/relationships/hyperlink" Target="https://hipgive.org/wp-content/uploads/2018/11/NIT-FUSALMO.pdf" TargetMode="External"/><Relationship Id="rId781" Type="http://schemas.openxmlformats.org/officeDocument/2006/relationships/hyperlink" Target="mailto:n.gomezgil@redescubre.org.mx" TargetMode="External"/><Relationship Id="rId1370" Type="http://schemas.openxmlformats.org/officeDocument/2006/relationships/hyperlink" Target="https://hipgive.org/wp-content/uploads/2018/12/6073Flujo-de-caja-2018----Cheques-Emitidos-2018.pdf" TargetMode="External"/><Relationship Id="rId780" Type="http://schemas.openxmlformats.org/officeDocument/2006/relationships/hyperlink" Target="https://hipgive.org/wp-content/uploads/2018/05/Escritura-Redescubre,-A.C..pdf" TargetMode="External"/><Relationship Id="rId1371" Type="http://schemas.openxmlformats.org/officeDocument/2006/relationships/hyperlink" Target="mailto:emiliobauerbr@gmail.com" TargetMode="External"/><Relationship Id="rId1372" Type="http://schemas.openxmlformats.org/officeDocument/2006/relationships/hyperlink" Target="mailto:emiliobauerbr@gmail.com" TargetMode="External"/><Relationship Id="rId1373" Type="http://schemas.openxmlformats.org/officeDocument/2006/relationships/hyperlink" Target="https://hipgive.org/wp-content/uploads/2018/07/rvenvioactaconstitutivacompletaqueincluyeanexosay.zip" TargetMode="External"/><Relationship Id="rId301" Type="http://schemas.openxmlformats.org/officeDocument/2006/relationships/hyperlink" Target="https://hipgive.org/wp-content/uploads/2019/01/AYUVI-Miembros-Consejo-Directivo.pdf" TargetMode="External"/><Relationship Id="rId785" Type="http://schemas.openxmlformats.org/officeDocument/2006/relationships/hyperlink" Target="mailto:OVALADASPARATODOS@GMAIL.COM" TargetMode="External"/><Relationship Id="rId1374" Type="http://schemas.openxmlformats.org/officeDocument/2006/relationships/hyperlink" Target="mailto:jaalunafricke@gmail.com" TargetMode="External"/><Relationship Id="rId300" Type="http://schemas.openxmlformats.org/officeDocument/2006/relationships/hyperlink" Target="mailto:carlos.velasquez@ayuvi.org.gt" TargetMode="External"/><Relationship Id="rId784" Type="http://schemas.openxmlformats.org/officeDocument/2006/relationships/hyperlink" Target="https://hipgive.org/wp-content/uploads/2018/07/estatutosnotariadoRPTChile.pdf" TargetMode="External"/><Relationship Id="rId1375" Type="http://schemas.openxmlformats.org/officeDocument/2006/relationships/hyperlink" Target="mailto:septimus_@outlook.com" TargetMode="External"/><Relationship Id="rId783" Type="http://schemas.openxmlformats.org/officeDocument/2006/relationships/hyperlink" Target="mailto:n.gomezgil@redescubre.org.mx" TargetMode="External"/><Relationship Id="rId1376" Type="http://schemas.openxmlformats.org/officeDocument/2006/relationships/hyperlink" Target="mailto:septimus_@outlook.com" TargetMode="External"/><Relationship Id="rId782" Type="http://schemas.openxmlformats.org/officeDocument/2006/relationships/hyperlink" Target="mailto:n.gomezgil@redescubre.org.mx" TargetMode="External"/><Relationship Id="rId1377" Type="http://schemas.openxmlformats.org/officeDocument/2006/relationships/hyperlink" Target="mailto:GRANPROYECTOLETICIA@GMAIL.COM" TargetMode="External"/><Relationship Id="rId1367" Type="http://schemas.openxmlformats.org/officeDocument/2006/relationships/hyperlink" Target="mailto:info@fundegua.org" TargetMode="External"/><Relationship Id="rId2214" Type="http://schemas.openxmlformats.org/officeDocument/2006/relationships/hyperlink" Target="https://hipgive.org/wp-content/uploads/2018/02/FUNDACION-HOLCIM-MEXICO-constancia-fiscal.pdf" TargetMode="External"/><Relationship Id="rId1368" Type="http://schemas.openxmlformats.org/officeDocument/2006/relationships/hyperlink" Target="https://hipgive.org/wp-content/uploads/2018/12/Miembros-Junta-Directiva.pdf" TargetMode="External"/><Relationship Id="rId2215" Type="http://schemas.openxmlformats.org/officeDocument/2006/relationships/hyperlink" Target="https://hipgive.org/wp-content/uploads/2018/02/EstadosFinancierosCECAF2016.pdf" TargetMode="External"/><Relationship Id="rId1369" Type="http://schemas.openxmlformats.org/officeDocument/2006/relationships/hyperlink" Target="https://hipgive.org/wp-content/uploads/2018/12/Flujo-de-caja-2018----Cheques-Emitidos-2018.pdf" TargetMode="External"/><Relationship Id="rId2216" Type="http://schemas.openxmlformats.org/officeDocument/2006/relationships/hyperlink" Target="https://hipgive.org/wp-content/uploads/2018/02/2145EstadosFinancierosCECAF2016.pdf" TargetMode="External"/><Relationship Id="rId2217" Type="http://schemas.openxmlformats.org/officeDocument/2006/relationships/drawing" Target="../drawings/drawing5.xml"/><Relationship Id="rId778" Type="http://schemas.openxmlformats.org/officeDocument/2006/relationships/hyperlink" Target="mailto:Marianaospinaj1@gmail.com" TargetMode="External"/><Relationship Id="rId777" Type="http://schemas.openxmlformats.org/officeDocument/2006/relationships/hyperlink" Target="mailto:ariacadenas@gmail.com" TargetMode="External"/><Relationship Id="rId776" Type="http://schemas.openxmlformats.org/officeDocument/2006/relationships/hyperlink" Target="mailto:ariacadenas@gmail.com" TargetMode="External"/><Relationship Id="rId775" Type="http://schemas.openxmlformats.org/officeDocument/2006/relationships/hyperlink" Target="mailto:oscardaaf@hotmail.com" TargetMode="External"/><Relationship Id="rId779" Type="http://schemas.openxmlformats.org/officeDocument/2006/relationships/hyperlink" Target="mailto:Marianaospinaj1@gmail.com" TargetMode="External"/><Relationship Id="rId770" Type="http://schemas.openxmlformats.org/officeDocument/2006/relationships/hyperlink" Target="mailto:hector@dommo.mx" TargetMode="External"/><Relationship Id="rId1360" Type="http://schemas.openxmlformats.org/officeDocument/2006/relationships/hyperlink" Target="mailto:monica.gutierrez@fondodemujeresbolivia.org.bo" TargetMode="External"/><Relationship Id="rId1361" Type="http://schemas.openxmlformats.org/officeDocument/2006/relationships/hyperlink" Target="mailto:monica.gutierrez@fondodemujeresbolivia.org.bo" TargetMode="External"/><Relationship Id="rId1362" Type="http://schemas.openxmlformats.org/officeDocument/2006/relationships/hyperlink" Target="mailto:mplgsk8@gmail.com" TargetMode="External"/><Relationship Id="rId774" Type="http://schemas.openxmlformats.org/officeDocument/2006/relationships/hyperlink" Target="mailto:oscardaaf@hotmail.com" TargetMode="External"/><Relationship Id="rId1363" Type="http://schemas.openxmlformats.org/officeDocument/2006/relationships/hyperlink" Target="mailto:mplgsk8@gmail.com" TargetMode="External"/><Relationship Id="rId2210" Type="http://schemas.openxmlformats.org/officeDocument/2006/relationships/hyperlink" Target="https://hipgive.org/wp-content/uploads/2018/10/ConstanciaRTU_68571119.pdf" TargetMode="External"/><Relationship Id="rId773" Type="http://schemas.openxmlformats.org/officeDocument/2006/relationships/hyperlink" Target="https://hipgive.org/wp-content/uploads/2018/02/Screenshot-2018-02-14-17.58.06.png" TargetMode="External"/><Relationship Id="rId1364" Type="http://schemas.openxmlformats.org/officeDocument/2006/relationships/hyperlink" Target="https://hipgive.org/wp-content/uploads/2018/11/Escritura-de-Constituci%C3%B3n.pdf" TargetMode="External"/><Relationship Id="rId2211" Type="http://schemas.openxmlformats.org/officeDocument/2006/relationships/hyperlink" Target="mailto:junueth@hiponline.org" TargetMode="External"/><Relationship Id="rId772" Type="http://schemas.openxmlformats.org/officeDocument/2006/relationships/hyperlink" Target="https://hipgive.org/wp-content/uploads/2018/02/7444Screenshot-2018-02-14-17.58.06.png" TargetMode="External"/><Relationship Id="rId1365" Type="http://schemas.openxmlformats.org/officeDocument/2006/relationships/hyperlink" Target="mailto:info@fundegua.org" TargetMode="External"/><Relationship Id="rId2212" Type="http://schemas.openxmlformats.org/officeDocument/2006/relationships/hyperlink" Target="mailto:junueth@hiponline.org" TargetMode="External"/><Relationship Id="rId771" Type="http://schemas.openxmlformats.org/officeDocument/2006/relationships/hyperlink" Target="https://hipgive.org/wp-content/uploads/2018/02/Screenshot-2018-02-14-18.03.01.png" TargetMode="External"/><Relationship Id="rId1366" Type="http://schemas.openxmlformats.org/officeDocument/2006/relationships/hyperlink" Target="mailto:info@fundegua.org" TargetMode="External"/><Relationship Id="rId2213" Type="http://schemas.openxmlformats.org/officeDocument/2006/relationships/hyperlink" Target="https://hipgive.org/wp-content/uploads/2018/02/Lista-de-miembros-Junta-directiva.pdf" TargetMode="External"/><Relationship Id="rId327" Type="http://schemas.openxmlformats.org/officeDocument/2006/relationships/hyperlink" Target="mailto:paola.pahues@gmail.com" TargetMode="External"/><Relationship Id="rId326" Type="http://schemas.openxmlformats.org/officeDocument/2006/relationships/hyperlink" Target="mailto:paola.pahues@gmail.com" TargetMode="External"/><Relationship Id="rId325" Type="http://schemas.openxmlformats.org/officeDocument/2006/relationships/hyperlink" Target="https://hipgive.org/wp-content/uploads/2018/07/9758Diario-Oficial-CRSSC.pdf" TargetMode="External"/><Relationship Id="rId324" Type="http://schemas.openxmlformats.org/officeDocument/2006/relationships/hyperlink" Target="https://hipgive.org/wp-content/uploads/2017/06/2868Untitled-design.png" TargetMode="External"/><Relationship Id="rId329" Type="http://schemas.openxmlformats.org/officeDocument/2006/relationships/hyperlink" Target="mailto:garduno.ian@hotmail.com" TargetMode="External"/><Relationship Id="rId1390" Type="http://schemas.openxmlformats.org/officeDocument/2006/relationships/hyperlink" Target="https://hipgive.org/wp-content/uploads/2017/01/2016-Budget.pdf" TargetMode="External"/><Relationship Id="rId328" Type="http://schemas.openxmlformats.org/officeDocument/2006/relationships/hyperlink" Target="mailto:paola.pahues@gmail.com" TargetMode="External"/><Relationship Id="rId1391" Type="http://schemas.openxmlformats.org/officeDocument/2006/relationships/hyperlink" Target="https://hipgive.org/wp-content/uploads/2018/11/ACTA.pdf" TargetMode="External"/><Relationship Id="rId1392" Type="http://schemas.openxmlformats.org/officeDocument/2006/relationships/hyperlink" Target="mailto:nictegarcias@gmail.com" TargetMode="External"/><Relationship Id="rId1393" Type="http://schemas.openxmlformats.org/officeDocument/2006/relationships/hyperlink" Target="mailto:nictegarcias@gmail.com" TargetMode="External"/><Relationship Id="rId1394" Type="http://schemas.openxmlformats.org/officeDocument/2006/relationships/hyperlink" Target="mailto:nictegarcias@gmail.com" TargetMode="External"/><Relationship Id="rId1395" Type="http://schemas.openxmlformats.org/officeDocument/2006/relationships/hyperlink" Target="https://hipgive.org/wp-content/uploads/2019/01/Listado-de-los-miembros-de-la-junta-directiva-del-Hogar-Margarita-Cruz-Rui%CC%81z.docx" TargetMode="External"/><Relationship Id="rId323" Type="http://schemas.openxmlformats.org/officeDocument/2006/relationships/hyperlink" Target="https://hipgive.org/wp-content/uploads/2017/06/7983Untitled-design.png" TargetMode="External"/><Relationship Id="rId1396" Type="http://schemas.openxmlformats.org/officeDocument/2006/relationships/hyperlink" Target="https://hipgive.org/wp-content/uploads/2018/11/ACTA.pdf" TargetMode="External"/><Relationship Id="rId322" Type="http://schemas.openxmlformats.org/officeDocument/2006/relationships/hyperlink" Target="https://hipgive.org/wp-content/uploads/2017/06/6788Untitled-design.png" TargetMode="External"/><Relationship Id="rId1397" Type="http://schemas.openxmlformats.org/officeDocument/2006/relationships/hyperlink" Target="https://hipgive.org/wp-content/uploads/2018/11/IRS-501c3-determination-letter.pdf" TargetMode="External"/><Relationship Id="rId321" Type="http://schemas.openxmlformats.org/officeDocument/2006/relationships/hyperlink" Target="https://hipgive.org/wp-content/uploads/2017/06/Untitled-design.png" TargetMode="External"/><Relationship Id="rId1398" Type="http://schemas.openxmlformats.org/officeDocument/2006/relationships/hyperlink" Target="mailto:anna.lijphart@oasislegalservices.org" TargetMode="External"/><Relationship Id="rId320" Type="http://schemas.openxmlformats.org/officeDocument/2006/relationships/hyperlink" Target="mailto:andrea@hiponline.org" TargetMode="External"/><Relationship Id="rId1399" Type="http://schemas.openxmlformats.org/officeDocument/2006/relationships/hyperlink" Target="https://vimeo.com/301672052" TargetMode="External"/><Relationship Id="rId1389" Type="http://schemas.openxmlformats.org/officeDocument/2006/relationships/hyperlink" Target="https://hipgive.org/wp-content/uploads/2017/01/2014-990s.pdf" TargetMode="External"/><Relationship Id="rId316" Type="http://schemas.openxmlformats.org/officeDocument/2006/relationships/hyperlink" Target="https://hipgive.org/wp-content/uploads/2018/06/children-separated.jpg" TargetMode="External"/><Relationship Id="rId315" Type="http://schemas.openxmlformats.org/officeDocument/2006/relationships/hyperlink" Target="mailto:nico.pereyra02@gmail.com" TargetMode="External"/><Relationship Id="rId799" Type="http://schemas.openxmlformats.org/officeDocument/2006/relationships/hyperlink" Target="mailto:secretariogeneral@ojnum.org" TargetMode="External"/><Relationship Id="rId314" Type="http://schemas.openxmlformats.org/officeDocument/2006/relationships/hyperlink" Target="mailto:nico.pereyra02@gmail.com" TargetMode="External"/><Relationship Id="rId798" Type="http://schemas.openxmlformats.org/officeDocument/2006/relationships/hyperlink" Target="https://hipgive.org/wp-content/uploads/2018/02/acta-constitutiva-de-ojnum.rar" TargetMode="External"/><Relationship Id="rId313" Type="http://schemas.openxmlformats.org/officeDocument/2006/relationships/hyperlink" Target="https://hipgive.org/wp-content/uploads/2017/01/FUSALMO-SP-(1).PDF" TargetMode="External"/><Relationship Id="rId797" Type="http://schemas.openxmlformats.org/officeDocument/2006/relationships/hyperlink" Target="https://hipgive.org/wp-content/uploads/2018/10/3907234_Olga-Cadena-Vargas.jpg" TargetMode="External"/><Relationship Id="rId319" Type="http://schemas.openxmlformats.org/officeDocument/2006/relationships/hyperlink" Target="mailto:andrea@hiponline.org" TargetMode="External"/><Relationship Id="rId318" Type="http://schemas.openxmlformats.org/officeDocument/2006/relationships/hyperlink" Target="mailto:amalia@hiponline.org" TargetMode="External"/><Relationship Id="rId317" Type="http://schemas.openxmlformats.org/officeDocument/2006/relationships/hyperlink" Target="mailto:andrea@hiponline.org" TargetMode="External"/><Relationship Id="rId1380" Type="http://schemas.openxmlformats.org/officeDocument/2006/relationships/hyperlink" Target="mailto:kchavez@lapca.org" TargetMode="External"/><Relationship Id="rId792" Type="http://schemas.openxmlformats.org/officeDocument/2006/relationships/hyperlink" Target="mailto:kathleen.hennessy@ousd.org" TargetMode="External"/><Relationship Id="rId1381" Type="http://schemas.openxmlformats.org/officeDocument/2006/relationships/hyperlink" Target="mailto:ggarzonm87@gmail.com" TargetMode="External"/><Relationship Id="rId791" Type="http://schemas.openxmlformats.org/officeDocument/2006/relationships/hyperlink" Target="mailto:kathleen.hennessy@ousd.org" TargetMode="External"/><Relationship Id="rId1382" Type="http://schemas.openxmlformats.org/officeDocument/2006/relationships/hyperlink" Target="mailto:ggarzonm87@gmail.com" TargetMode="External"/><Relationship Id="rId790" Type="http://schemas.openxmlformats.org/officeDocument/2006/relationships/hyperlink" Target="https://hipgive.org/wp-content/uploads/2018/07/CURRENT-FISCAL-YEAR-ORGANIZATIONAL-BUDGET-2018-FUNDACION-RUGBYPARATODOS-CHILE.docx" TargetMode="External"/><Relationship Id="rId1383" Type="http://schemas.openxmlformats.org/officeDocument/2006/relationships/hyperlink" Target="https://hipgive.org/wp-content/uploads/2018/11/6590NMILC-IRS-Determination-Letter.pdf" TargetMode="External"/><Relationship Id="rId1384" Type="http://schemas.openxmlformats.org/officeDocument/2006/relationships/hyperlink" Target="mailto:adminnistrator@nmilc.org" TargetMode="External"/><Relationship Id="rId312" Type="http://schemas.openxmlformats.org/officeDocument/2006/relationships/hyperlink" Target="https://hipgive.org/wp-content/uploads/2017/01/FUSALMO-PRESUPUESTO-GENERAL-2016.pdf" TargetMode="External"/><Relationship Id="rId796" Type="http://schemas.openxmlformats.org/officeDocument/2006/relationships/hyperlink" Target="https://hipgive.org/wp-content/uploads/2018/10/2018-10-15_1539616206-projects.csv" TargetMode="External"/><Relationship Id="rId1385" Type="http://schemas.openxmlformats.org/officeDocument/2006/relationships/hyperlink" Target="mailto:caranda@nmilc.org" TargetMode="External"/><Relationship Id="rId311" Type="http://schemas.openxmlformats.org/officeDocument/2006/relationships/hyperlink" Target="https://hipgive.org/wp-content/uploads/2017/01/Informe-de-auditoria-2015-(1).pdf" TargetMode="External"/><Relationship Id="rId795" Type="http://schemas.openxmlformats.org/officeDocument/2006/relationships/hyperlink" Target="https://hipgive.org/wp-content/uploads/2018/11/4714Estado-de-Ingresos-y-Egresos-Fundacio%CC%81n-Cometa-2016-2017.pdf" TargetMode="External"/><Relationship Id="rId1386" Type="http://schemas.openxmlformats.org/officeDocument/2006/relationships/hyperlink" Target="mailto:csobolik@nmilc.org" TargetMode="External"/><Relationship Id="rId310" Type="http://schemas.openxmlformats.org/officeDocument/2006/relationships/hyperlink" Target="https://hipgive.org/wp-content/uploads/2017/01/Diario-Oficial-FUSALMO.pdf" TargetMode="External"/><Relationship Id="rId794" Type="http://schemas.openxmlformats.org/officeDocument/2006/relationships/hyperlink" Target="mailto:tayde@hiponline.org" TargetMode="External"/><Relationship Id="rId1387" Type="http://schemas.openxmlformats.org/officeDocument/2006/relationships/hyperlink" Target="https://hipgive.org/wp-content/uploads/2017/01/List-Center-Board-of-Directors-2014-06-30.doc" TargetMode="External"/><Relationship Id="rId793" Type="http://schemas.openxmlformats.org/officeDocument/2006/relationships/hyperlink" Target="mailto:tayde@hiponline.org" TargetMode="External"/><Relationship Id="rId1388" Type="http://schemas.openxmlformats.org/officeDocument/2006/relationships/hyperlink" Target="https://hipgive.org/wp-content/uploads/2017/01/IRS_501c3_-Determination-Letter-06_29_2013-1.pdf" TargetMode="External"/><Relationship Id="rId297" Type="http://schemas.openxmlformats.org/officeDocument/2006/relationships/hyperlink" Target="https://hipgive.org/wp-content/uploads/2018/11/3473AYUVI-Escritura-P%C3%BAblica-(Estatutos).pdf" TargetMode="External"/><Relationship Id="rId296" Type="http://schemas.openxmlformats.org/officeDocument/2006/relationships/hyperlink" Target="mailto:fundacionedep@gmail.com" TargetMode="External"/><Relationship Id="rId295" Type="http://schemas.openxmlformats.org/officeDocument/2006/relationships/hyperlink" Target="mailto:fundacionedep@gmail.com" TargetMode="External"/><Relationship Id="rId294" Type="http://schemas.openxmlformats.org/officeDocument/2006/relationships/hyperlink" Target="mailto:fundacionedep@gmail.com" TargetMode="External"/><Relationship Id="rId299" Type="http://schemas.openxmlformats.org/officeDocument/2006/relationships/hyperlink" Target="mailto:carlos.velasquez@ayuvi.org.gt" TargetMode="External"/><Relationship Id="rId298" Type="http://schemas.openxmlformats.org/officeDocument/2006/relationships/hyperlink" Target="mailto:carlos.velasquez@ayuvi.org.gt" TargetMode="External"/><Relationship Id="rId271" Type="http://schemas.openxmlformats.org/officeDocument/2006/relationships/hyperlink" Target="https://hipgive.org/wp-content/uploads/2018/01/Fundraising-990-N-form-to-IRS-2016.jpeg" TargetMode="External"/><Relationship Id="rId270" Type="http://schemas.openxmlformats.org/officeDocument/2006/relationships/hyperlink" Target="https://hipgive.org/wp-content/uploads/2018/01/Somos-Advisory-Board.docx" TargetMode="External"/><Relationship Id="rId269" Type="http://schemas.openxmlformats.org/officeDocument/2006/relationships/hyperlink" Target="mailto:armandobrendon@gmail.com" TargetMode="External"/><Relationship Id="rId264" Type="http://schemas.openxmlformats.org/officeDocument/2006/relationships/hyperlink" Target="https://hipgive.org/wp-content/uploads/2018/11/Sin-Fronteras_-Audited-Financial-Statements-2017.pdf" TargetMode="External"/><Relationship Id="rId263" Type="http://schemas.openxmlformats.org/officeDocument/2006/relationships/hyperlink" Target="https://hipgive.org/wp-content/uploads/2018/11/Sin-Fronteras_-Board-Membership.pdf" TargetMode="External"/><Relationship Id="rId262" Type="http://schemas.openxmlformats.org/officeDocument/2006/relationships/hyperlink" Target="mailto:inversionsocialsf@sinfronteras.org.mx" TargetMode="External"/><Relationship Id="rId261" Type="http://schemas.openxmlformats.org/officeDocument/2006/relationships/hyperlink" Target="mailto:inversionsocialsf@sinfronteras.org.mx" TargetMode="External"/><Relationship Id="rId268" Type="http://schemas.openxmlformats.org/officeDocument/2006/relationships/hyperlink" Target="mailto:armandobrendon@gmail.com" TargetMode="External"/><Relationship Id="rId267" Type="http://schemas.openxmlformats.org/officeDocument/2006/relationships/hyperlink" Target="mailto:somossubmission@gmail.com" TargetMode="External"/><Relationship Id="rId266" Type="http://schemas.openxmlformats.org/officeDocument/2006/relationships/hyperlink" Target="https://hipgive.org/wp-content/uploads/2018/05/NFA17_Org_IRS_exemption_letter_p1-and-p2.pdf" TargetMode="External"/><Relationship Id="rId265" Type="http://schemas.openxmlformats.org/officeDocument/2006/relationships/hyperlink" Target="https://hipgive.org/wp-content/uploads/2019/01/Presupuesto-institucional-2018.pdf" TargetMode="External"/><Relationship Id="rId260" Type="http://schemas.openxmlformats.org/officeDocument/2006/relationships/hyperlink" Target="mailto:inversionsocialsf@sinfronteras.org.mx" TargetMode="External"/><Relationship Id="rId259" Type="http://schemas.openxmlformats.org/officeDocument/2006/relationships/hyperlink" Target="https://hipgive.org/wp-content/uploads/2018/10/1996_ACTA-CONSTITUTIVA_69-899.compressed.pdf" TargetMode="External"/><Relationship Id="rId258" Type="http://schemas.openxmlformats.org/officeDocument/2006/relationships/hyperlink" Target="mailto:starman_42@yahoo.com" TargetMode="External"/><Relationship Id="rId253" Type="http://schemas.openxmlformats.org/officeDocument/2006/relationships/hyperlink" Target="mailto:b.rodriguez@exire.com.sv" TargetMode="External"/><Relationship Id="rId252" Type="http://schemas.openxmlformats.org/officeDocument/2006/relationships/hyperlink" Target="mailto:rosiogr@hotmail.com" TargetMode="External"/><Relationship Id="rId251" Type="http://schemas.openxmlformats.org/officeDocument/2006/relationships/hyperlink" Target="mailto:rosiogr@hotmail.com" TargetMode="External"/><Relationship Id="rId250" Type="http://schemas.openxmlformats.org/officeDocument/2006/relationships/hyperlink" Target="mailto:niche0124@hotmail.com" TargetMode="External"/><Relationship Id="rId257" Type="http://schemas.openxmlformats.org/officeDocument/2006/relationships/hyperlink" Target="mailto:starman_42@yahoo.com" TargetMode="External"/><Relationship Id="rId256" Type="http://schemas.openxmlformats.org/officeDocument/2006/relationships/hyperlink" Target="mailto:eefren@hotmail.com" TargetMode="External"/><Relationship Id="rId255" Type="http://schemas.openxmlformats.org/officeDocument/2006/relationships/hyperlink" Target="mailto:eefren@hotmail.com" TargetMode="External"/><Relationship Id="rId254" Type="http://schemas.openxmlformats.org/officeDocument/2006/relationships/hyperlink" Target="mailto:b.rodriguez@exire.com.sv" TargetMode="External"/><Relationship Id="rId293" Type="http://schemas.openxmlformats.org/officeDocument/2006/relationships/hyperlink" Target="https://hipgive.org/wp-content/uploads/2018/02/Acta-Constitutiva-Tr%C3%A1mite-MDT.pdf" TargetMode="External"/><Relationship Id="rId292" Type="http://schemas.openxmlformats.org/officeDocument/2006/relationships/hyperlink" Target="mailto:Claudiak@lapromisefund.org" TargetMode="External"/><Relationship Id="rId291" Type="http://schemas.openxmlformats.org/officeDocument/2006/relationships/hyperlink" Target="mailto:Claudiak@lapromisefund.org" TargetMode="External"/><Relationship Id="rId290" Type="http://schemas.openxmlformats.org/officeDocument/2006/relationships/hyperlink" Target="mailto:claudiak@lapromisefund.org" TargetMode="External"/><Relationship Id="rId286" Type="http://schemas.openxmlformats.org/officeDocument/2006/relationships/hyperlink" Target="mailto:chekosomg@gmail.com" TargetMode="External"/><Relationship Id="rId285" Type="http://schemas.openxmlformats.org/officeDocument/2006/relationships/hyperlink" Target="mailto:chekosomg@gmail.com" TargetMode="External"/><Relationship Id="rId284" Type="http://schemas.openxmlformats.org/officeDocument/2006/relationships/hyperlink" Target="https://hipgive.org/wp-content/uploads/2018/12/Presupuestos_ejercicio_2018.pdf" TargetMode="External"/><Relationship Id="rId283" Type="http://schemas.openxmlformats.org/officeDocument/2006/relationships/hyperlink" Target="https://hipgive.org/wp-content/uploads/2018/12/Board-Member-List.pdf" TargetMode="External"/><Relationship Id="rId289" Type="http://schemas.openxmlformats.org/officeDocument/2006/relationships/hyperlink" Target="https://hipgive.org/wp-content/uploads/2018/06/LAPF-501(c)3-2016.pdf" TargetMode="External"/><Relationship Id="rId288" Type="http://schemas.openxmlformats.org/officeDocument/2006/relationships/hyperlink" Target="mailto:jennifer.cereza@hotmail.com" TargetMode="External"/><Relationship Id="rId287" Type="http://schemas.openxmlformats.org/officeDocument/2006/relationships/hyperlink" Target="mailto:jennifer.cereza@hotmail.com" TargetMode="External"/><Relationship Id="rId282" Type="http://schemas.openxmlformats.org/officeDocument/2006/relationships/hyperlink" Target="mailto:direccion@17edu.org" TargetMode="External"/><Relationship Id="rId281" Type="http://schemas.openxmlformats.org/officeDocument/2006/relationships/hyperlink" Target="mailto:direccion@17edu.org" TargetMode="External"/><Relationship Id="rId280" Type="http://schemas.openxmlformats.org/officeDocument/2006/relationships/hyperlink" Target="mailto:fondopedromiranda@17edu.org" TargetMode="External"/><Relationship Id="rId275" Type="http://schemas.openxmlformats.org/officeDocument/2006/relationships/hyperlink" Target="http://lchc.org" TargetMode="External"/><Relationship Id="rId274" Type="http://schemas.openxmlformats.org/officeDocument/2006/relationships/hyperlink" Target="mailto:mmares@lchc.org" TargetMode="External"/><Relationship Id="rId273" Type="http://schemas.openxmlformats.org/officeDocument/2006/relationships/hyperlink" Target="https://hipgive.org/wp-content/uploads/2018/06/letter-of-determination.pdf" TargetMode="External"/><Relationship Id="rId272" Type="http://schemas.openxmlformats.org/officeDocument/2006/relationships/hyperlink" Target="https://hipgive.org/wp-content/uploads/2018/01/Somos-Budget-for-HIPGive.xlsx" TargetMode="External"/><Relationship Id="rId279" Type="http://schemas.openxmlformats.org/officeDocument/2006/relationships/hyperlink" Target="https://hipgive.org/wp-content/uploads/2018/11/CLUNI.jpg" TargetMode="External"/><Relationship Id="rId278" Type="http://schemas.openxmlformats.org/officeDocument/2006/relationships/hyperlink" Target="mailto:mmares@lchc.org" TargetMode="External"/><Relationship Id="rId277" Type="http://schemas.openxmlformats.org/officeDocument/2006/relationships/hyperlink" Target="mailto:mmares@lchc.org" TargetMode="External"/><Relationship Id="rId276" Type="http://schemas.openxmlformats.org/officeDocument/2006/relationships/hyperlink" Target="http://lchc.org" TargetMode="External"/><Relationship Id="rId1851" Type="http://schemas.openxmlformats.org/officeDocument/2006/relationships/hyperlink" Target="mailto:led.incedes@gmail.com" TargetMode="External"/><Relationship Id="rId1852" Type="http://schemas.openxmlformats.org/officeDocument/2006/relationships/hyperlink" Target="https://hipgive.org/wp-content/uploads/2017/01/2014-2016-Junta-Directiva-INCEDES.doc" TargetMode="External"/><Relationship Id="rId1853" Type="http://schemas.openxmlformats.org/officeDocument/2006/relationships/hyperlink" Target="https://hipgive.org/wp-content/uploads/2017/01/ACTA-CONSTITUTIVA-INCEDES.pdf" TargetMode="External"/><Relationship Id="rId1854" Type="http://schemas.openxmlformats.org/officeDocument/2006/relationships/hyperlink" Target="https://hipgive.org/wp-content/uploads/2017/01/Dictamen-Estados-Financieros-Auditados-al-31-12-2014-INCEDES.pdf" TargetMode="External"/><Relationship Id="rId1855" Type="http://schemas.openxmlformats.org/officeDocument/2006/relationships/hyperlink" Target="https://hipgive.org/wp-content/uploads/2017/01/Prespuesto-Institucional-Administrativo-Anual-2016-INCEDES-consolidado.docx" TargetMode="External"/><Relationship Id="rId1856" Type="http://schemas.openxmlformats.org/officeDocument/2006/relationships/hyperlink" Target="mailto:yosmindabassett@live.com" TargetMode="External"/><Relationship Id="rId1857" Type="http://schemas.openxmlformats.org/officeDocument/2006/relationships/hyperlink" Target="mailto:yosmindabassett@live.com" TargetMode="External"/><Relationship Id="rId1858" Type="http://schemas.openxmlformats.org/officeDocument/2006/relationships/hyperlink" Target="https://hipgive.org/wp-content/uploads/2018/12/Acta-Patronato.pdf" TargetMode="External"/><Relationship Id="rId1859" Type="http://schemas.openxmlformats.org/officeDocument/2006/relationships/hyperlink" Target="mailto:emarchan@qualicg.com" TargetMode="External"/><Relationship Id="rId1850" Type="http://schemas.openxmlformats.org/officeDocument/2006/relationships/hyperlink" Target="mailto:natyortizb@gmail.com" TargetMode="External"/><Relationship Id="rId1840" Type="http://schemas.openxmlformats.org/officeDocument/2006/relationships/hyperlink" Target="https://hipgive.org/wp-content/uploads/2018/11/PODER-REP.-LEGAL-PROTOCOLIZACION-ACTA-2018.pdf" TargetMode="External"/><Relationship Id="rId1841" Type="http://schemas.openxmlformats.org/officeDocument/2006/relationships/hyperlink" Target="https://hipgive.org/wp-content/uploads/2018/11/ESTADOS-FINANCIEROS-agosto-2018.pdf" TargetMode="External"/><Relationship Id="rId1842" Type="http://schemas.openxmlformats.org/officeDocument/2006/relationships/hyperlink" Target="mailto:jorgecontreras@live.cl" TargetMode="External"/><Relationship Id="rId1843" Type="http://schemas.openxmlformats.org/officeDocument/2006/relationships/hyperlink" Target="mailto:jorgecontreras@live.cl" TargetMode="External"/><Relationship Id="rId1844" Type="http://schemas.openxmlformats.org/officeDocument/2006/relationships/hyperlink" Target="mailto:suarezpablo043@gmail.com" TargetMode="External"/><Relationship Id="rId1845" Type="http://schemas.openxmlformats.org/officeDocument/2006/relationships/hyperlink" Target="mailto:suarezpablo043@gmail.com" TargetMode="External"/><Relationship Id="rId1846" Type="http://schemas.openxmlformats.org/officeDocument/2006/relationships/hyperlink" Target="mailto:guille.martinezpinillos@gmail.com" TargetMode="External"/><Relationship Id="rId1847" Type="http://schemas.openxmlformats.org/officeDocument/2006/relationships/hyperlink" Target="mailto:guille.martinezpinillos@gmail.com" TargetMode="External"/><Relationship Id="rId1848" Type="http://schemas.openxmlformats.org/officeDocument/2006/relationships/hyperlink" Target="mailto:indesgua.lea@gmail.com" TargetMode="External"/><Relationship Id="rId1849" Type="http://schemas.openxmlformats.org/officeDocument/2006/relationships/hyperlink" Target="https://hipgive.org/wp-content/uploads/2018/11/ACTA-CONSTITUTIVA---REGLAMENTO-INCEDES.pdf" TargetMode="External"/><Relationship Id="rId1873" Type="http://schemas.openxmlformats.org/officeDocument/2006/relationships/hyperlink" Target="https://youtu.be/D1-_k1wBW_4" TargetMode="External"/><Relationship Id="rId1874" Type="http://schemas.openxmlformats.org/officeDocument/2006/relationships/hyperlink" Target="mailto:chelibringas@proeducacion.org.mx" TargetMode="External"/><Relationship Id="rId1875" Type="http://schemas.openxmlformats.org/officeDocument/2006/relationships/hyperlink" Target="mailto:chelibringas@proeducacion.org.mx" TargetMode="External"/><Relationship Id="rId1876" Type="http://schemas.openxmlformats.org/officeDocument/2006/relationships/hyperlink" Target="https://hipgive.org/wp-content/uploads/2019/01/1.9-PATRONATO-PROED-2018.pdf" TargetMode="External"/><Relationship Id="rId1877" Type="http://schemas.openxmlformats.org/officeDocument/2006/relationships/hyperlink" Target="https://hipgive.org/wp-content/uploads/2019/01/ESTADOS-FINANCIEROS-DICTAMINADOS-PROEDUCACION-I-A-P--2015-(1).pdf" TargetMode="External"/><Relationship Id="rId1878" Type="http://schemas.openxmlformats.org/officeDocument/2006/relationships/hyperlink" Target="https://hipgive.org/wp-content/uploads/2019/01/PRESUPUESTO-ANUAL-2015-2016.xlsx" TargetMode="External"/><Relationship Id="rId1879" Type="http://schemas.openxmlformats.org/officeDocument/2006/relationships/hyperlink" Target="https://hipgive.org/wp-content/uploads/2019/01/Autorizacion-Oficial-SHCP-de-exenci%C3%B3n-fiscal.pdf" TargetMode="External"/><Relationship Id="rId1870" Type="http://schemas.openxmlformats.org/officeDocument/2006/relationships/hyperlink" Target="mailto:mariagumar@hotmail.com" TargetMode="External"/><Relationship Id="rId1871" Type="http://schemas.openxmlformats.org/officeDocument/2006/relationships/hyperlink" Target="https://hipgive.org/wp-content/uploads/2018/11/ACTA-CONSTITUTIVA-18009.pdf" TargetMode="External"/><Relationship Id="rId1872" Type="http://schemas.openxmlformats.org/officeDocument/2006/relationships/hyperlink" Target="mailto:chelibringas@proeducacion.org.mx" TargetMode="External"/><Relationship Id="rId1862" Type="http://schemas.openxmlformats.org/officeDocument/2006/relationships/hyperlink" Target="mailto:emily200589@gmail.com" TargetMode="External"/><Relationship Id="rId1863" Type="http://schemas.openxmlformats.org/officeDocument/2006/relationships/hyperlink" Target="mailto:emily200589@gmail.com" TargetMode="External"/><Relationship Id="rId1864" Type="http://schemas.openxmlformats.org/officeDocument/2006/relationships/hyperlink" Target="https://hipgive.org/wp-content/uploads/2018/11/52,226-ActaConstitutiva_spanish.pdf" TargetMode="External"/><Relationship Id="rId1865" Type="http://schemas.openxmlformats.org/officeDocument/2006/relationships/hyperlink" Target="mailto:tamara.martinez@cemefi.org" TargetMode="External"/><Relationship Id="rId1866" Type="http://schemas.openxmlformats.org/officeDocument/2006/relationships/hyperlink" Target="mailto:lacasa@cemefi.org" TargetMode="External"/><Relationship Id="rId1867" Type="http://schemas.openxmlformats.org/officeDocument/2006/relationships/hyperlink" Target="mailto:lacasa@cemefi.org" TargetMode="External"/><Relationship Id="rId1868" Type="http://schemas.openxmlformats.org/officeDocument/2006/relationships/hyperlink" Target="https://hipgive.org/wp-content/uploads/2018/11/Junta-Directiva.doc" TargetMode="External"/><Relationship Id="rId1869" Type="http://schemas.openxmlformats.org/officeDocument/2006/relationships/hyperlink" Target="mailto:mariagumar@hotmail.com" TargetMode="External"/><Relationship Id="rId1860" Type="http://schemas.openxmlformats.org/officeDocument/2006/relationships/hyperlink" Target="mailto:emarchan@qualicg.com" TargetMode="External"/><Relationship Id="rId1861" Type="http://schemas.openxmlformats.org/officeDocument/2006/relationships/hyperlink" Target="mailto:emarchan@qualicg.com" TargetMode="External"/><Relationship Id="rId1810" Type="http://schemas.openxmlformats.org/officeDocument/2006/relationships/hyperlink" Target="mailto:andresarcemontero11@gmail.com" TargetMode="External"/><Relationship Id="rId1811" Type="http://schemas.openxmlformats.org/officeDocument/2006/relationships/hyperlink" Target="mailto:andresarcemontero11@gmail.com" TargetMode="External"/><Relationship Id="rId1812" Type="http://schemas.openxmlformats.org/officeDocument/2006/relationships/hyperlink" Target="mailto:rodriale69.lopez@gmail.com" TargetMode="External"/><Relationship Id="rId1813" Type="http://schemas.openxmlformats.org/officeDocument/2006/relationships/hyperlink" Target="mailto:rodriale69.lopez@gmail.com" TargetMode="External"/><Relationship Id="rId1814" Type="http://schemas.openxmlformats.org/officeDocument/2006/relationships/hyperlink" Target="mailto:elizabethbr17@gmail.com" TargetMode="External"/><Relationship Id="rId1815" Type="http://schemas.openxmlformats.org/officeDocument/2006/relationships/hyperlink" Target="mailto:elizabethbr17@gmail.com" TargetMode="External"/><Relationship Id="rId1816" Type="http://schemas.openxmlformats.org/officeDocument/2006/relationships/hyperlink" Target="mailto:suarezpablo043@gmail.com" TargetMode="External"/><Relationship Id="rId1817" Type="http://schemas.openxmlformats.org/officeDocument/2006/relationships/hyperlink" Target="mailto:suarezpablo043@gmail.com" TargetMode="External"/><Relationship Id="rId1818" Type="http://schemas.openxmlformats.org/officeDocument/2006/relationships/hyperlink" Target="mailto:suarezpablo043@gmail.com" TargetMode="External"/><Relationship Id="rId1819" Type="http://schemas.openxmlformats.org/officeDocument/2006/relationships/hyperlink" Target="mailto:suarezpablo043@gmail.com" TargetMode="External"/><Relationship Id="rId1800" Type="http://schemas.openxmlformats.org/officeDocument/2006/relationships/hyperlink" Target="https://hipgive.org/wp-content/uploads/2018/11/EIN-for-True-Ridge-Ministries.pdf" TargetMode="External"/><Relationship Id="rId1801" Type="http://schemas.openxmlformats.org/officeDocument/2006/relationships/hyperlink" Target="mailto:lori@trueridge.org" TargetMode="External"/><Relationship Id="rId1802" Type="http://schemas.openxmlformats.org/officeDocument/2006/relationships/hyperlink" Target="mailto:gabbymendez@trueridge.org" TargetMode="External"/><Relationship Id="rId1803" Type="http://schemas.openxmlformats.org/officeDocument/2006/relationships/hyperlink" Target="mailto:gabbymendez@trueridge.org" TargetMode="External"/><Relationship Id="rId1804" Type="http://schemas.openxmlformats.org/officeDocument/2006/relationships/hyperlink" Target="https://hipgive.org/wp-content/uploads/2018/02/18-7-2017-errors" TargetMode="External"/><Relationship Id="rId1805" Type="http://schemas.openxmlformats.org/officeDocument/2006/relationships/hyperlink" Target="mailto:sanjaybaghelaevolve@gmail.com" TargetMode="External"/><Relationship Id="rId1806" Type="http://schemas.openxmlformats.org/officeDocument/2006/relationships/hyperlink" Target="mailto:sanjaybaghelaevolve@gmail.com" TargetMode="External"/><Relationship Id="rId1807" Type="http://schemas.openxmlformats.org/officeDocument/2006/relationships/hyperlink" Target="mailto:sanjaybaghelaevolve@gmail.com" TargetMode="External"/><Relationship Id="rId1808" Type="http://schemas.openxmlformats.org/officeDocument/2006/relationships/hyperlink" Target="mailto:tec.man2611@gmail.com" TargetMode="External"/><Relationship Id="rId1809" Type="http://schemas.openxmlformats.org/officeDocument/2006/relationships/hyperlink" Target="mailto:tec.man2611@gmail.com" TargetMode="External"/><Relationship Id="rId1830" Type="http://schemas.openxmlformats.org/officeDocument/2006/relationships/hyperlink" Target="https://hipgive.org/wp-content/uploads/2018/08/UNO.jpg" TargetMode="External"/><Relationship Id="rId1831" Type="http://schemas.openxmlformats.org/officeDocument/2006/relationships/hyperlink" Target="mailto:guanaquitosusa@gmail.com" TargetMode="External"/><Relationship Id="rId1832" Type="http://schemas.openxmlformats.org/officeDocument/2006/relationships/hyperlink" Target="mailto:guanaquitosusa@gmail.com" TargetMode="External"/><Relationship Id="rId1833" Type="http://schemas.openxmlformats.org/officeDocument/2006/relationships/hyperlink" Target="mailto:guanaquitosusa@gmail.com" TargetMode="External"/><Relationship Id="rId1834" Type="http://schemas.openxmlformats.org/officeDocument/2006/relationships/hyperlink" Target="https://hipgive.org/wp-content/uploads/2018/11/ACTA-CONSTITUTIVA-JCC-AC.pdf" TargetMode="External"/><Relationship Id="rId1835" Type="http://schemas.openxmlformats.org/officeDocument/2006/relationships/hyperlink" Target="mailto:albar@jovenesconstructores.org" TargetMode="External"/><Relationship Id="rId1836" Type="http://schemas.openxmlformats.org/officeDocument/2006/relationships/hyperlink" Target="http://www.jovenesconstructores.org/" TargetMode="External"/><Relationship Id="rId1837" Type="http://schemas.openxmlformats.org/officeDocument/2006/relationships/hyperlink" Target="http://www.jovenesconstructores.org/" TargetMode="External"/><Relationship Id="rId1838" Type="http://schemas.openxmlformats.org/officeDocument/2006/relationships/hyperlink" Target="mailto:albar@jovenesconstructores.org" TargetMode="External"/><Relationship Id="rId1839" Type="http://schemas.openxmlformats.org/officeDocument/2006/relationships/hyperlink" Target="mailto:albar@jovenesconstructores.org" TargetMode="External"/><Relationship Id="rId1820" Type="http://schemas.openxmlformats.org/officeDocument/2006/relationships/hyperlink" Target="mailto:miamigodelacalle@gmail.com" TargetMode="External"/><Relationship Id="rId1821" Type="http://schemas.openxmlformats.org/officeDocument/2006/relationships/hyperlink" Target="mailto:miamigodelacalle@gmail.com" TargetMode="External"/><Relationship Id="rId1822" Type="http://schemas.openxmlformats.org/officeDocument/2006/relationships/hyperlink" Target="https://hipgive.org/wp-content/uploads/2018/03/Screenshot_20180331-004242.jpg" TargetMode="External"/><Relationship Id="rId1823" Type="http://schemas.openxmlformats.org/officeDocument/2006/relationships/hyperlink" Target="mailto:wagarr1509@gmail.com" TargetMode="External"/><Relationship Id="rId1824" Type="http://schemas.openxmlformats.org/officeDocument/2006/relationships/hyperlink" Target="mailto:wagarr1509@gmail.com" TargetMode="External"/><Relationship Id="rId1825" Type="http://schemas.openxmlformats.org/officeDocument/2006/relationships/hyperlink" Target="mailto:wagarr1509@gmail.com" TargetMode="External"/><Relationship Id="rId1826" Type="http://schemas.openxmlformats.org/officeDocument/2006/relationships/hyperlink" Target="mailto:juliosalazar.12@hotmail.com" TargetMode="External"/><Relationship Id="rId1827" Type="http://schemas.openxmlformats.org/officeDocument/2006/relationships/hyperlink" Target="mailto:juliosalazar.12@hotmail.com" TargetMode="External"/><Relationship Id="rId1828" Type="http://schemas.openxmlformats.org/officeDocument/2006/relationships/hyperlink" Target="mailto:espinoza.ingrid@gmail.com" TargetMode="External"/><Relationship Id="rId1829" Type="http://schemas.openxmlformats.org/officeDocument/2006/relationships/hyperlink" Target="mailto:espinoza.ingrid@gmail.com" TargetMode="External"/><Relationship Id="rId1455" Type="http://schemas.openxmlformats.org/officeDocument/2006/relationships/hyperlink" Target="https://hipgive.org/wp-content/uploads/2019/04/Tax-Exempt-Letter.pdf" TargetMode="External"/><Relationship Id="rId1456" Type="http://schemas.openxmlformats.org/officeDocument/2006/relationships/hyperlink" Target="https://hipgive.org/wp-content/uploads/2019/04/Determination-Letter.pdf" TargetMode="External"/><Relationship Id="rId1457" Type="http://schemas.openxmlformats.org/officeDocument/2006/relationships/hyperlink" Target="https://hipgive.org/wp-content/uploads/2019/04/2017-990-Federal-Tax-Return-SEPA-MUJER-INC..pdf" TargetMode="External"/><Relationship Id="rId1458" Type="http://schemas.openxmlformats.org/officeDocument/2006/relationships/hyperlink" Target="https://hipgive.org/wp-content/uploads/2019/04/Scan-2018-9-6-13.49.12.pdf" TargetMode="External"/><Relationship Id="rId1459" Type="http://schemas.openxmlformats.org/officeDocument/2006/relationships/hyperlink" Target="mailto:taniacopito@hotmail.com" TargetMode="External"/><Relationship Id="rId629" Type="http://schemas.openxmlformats.org/officeDocument/2006/relationships/hyperlink" Target="https://hipgive.org/wp-content/uploads/2018/12/Screenshot-2018-12-06-13.00.00.png" TargetMode="External"/><Relationship Id="rId624" Type="http://schemas.openxmlformats.org/officeDocument/2006/relationships/hyperlink" Target="mailto:hector@dommo.mx" TargetMode="External"/><Relationship Id="rId623" Type="http://schemas.openxmlformats.org/officeDocument/2006/relationships/hyperlink" Target="https://hipgive.org/wp-content/uploads/2018/02/Screenshot-2018-02-14-17.58.06.png" TargetMode="External"/><Relationship Id="rId622" Type="http://schemas.openxmlformats.org/officeDocument/2006/relationships/hyperlink" Target="https://hipgive.org/wp-content/uploads/2018/02/7444Screenshot-2018-02-14-17.58.06.png" TargetMode="External"/><Relationship Id="rId621" Type="http://schemas.openxmlformats.org/officeDocument/2006/relationships/hyperlink" Target="https://hipgive.org/wp-content/uploads/2018/02/Screenshot-2018-02-14-18.03.01.png" TargetMode="External"/><Relationship Id="rId628" Type="http://schemas.openxmlformats.org/officeDocument/2006/relationships/hyperlink" Target="https://hipgive.org/wp-content/uploads/2018/02/Screenshot-2018-02-14-17.58.06.png" TargetMode="External"/><Relationship Id="rId627" Type="http://schemas.openxmlformats.org/officeDocument/2006/relationships/hyperlink" Target="https://hipgive.org/wp-content/uploads/2018/02/7444Screenshot-2018-02-14-17.58.06.png" TargetMode="External"/><Relationship Id="rId626" Type="http://schemas.openxmlformats.org/officeDocument/2006/relationships/hyperlink" Target="https://hipgive.org/wp-content/uploads/2018/02/Screenshot-2018-02-14-18.03.01.png" TargetMode="External"/><Relationship Id="rId625" Type="http://schemas.openxmlformats.org/officeDocument/2006/relationships/hyperlink" Target="mailto:hector@dommo.mx" TargetMode="External"/><Relationship Id="rId1450" Type="http://schemas.openxmlformats.org/officeDocument/2006/relationships/hyperlink" Target="mailto:fundacionenfoquesocial@gmail.com" TargetMode="External"/><Relationship Id="rId620" Type="http://schemas.openxmlformats.org/officeDocument/2006/relationships/hyperlink" Target="mailto:hector@dommo.mx" TargetMode="External"/><Relationship Id="rId1451" Type="http://schemas.openxmlformats.org/officeDocument/2006/relationships/hyperlink" Target="https://hipgive.org/wp-content/uploads/2018/11/IRS-Letter.pdf" TargetMode="External"/><Relationship Id="rId1452" Type="http://schemas.openxmlformats.org/officeDocument/2006/relationships/hyperlink" Target="mailto:jreyes@sepamujer.org" TargetMode="External"/><Relationship Id="rId1453" Type="http://schemas.openxmlformats.org/officeDocument/2006/relationships/hyperlink" Target="mailto:mmaffei@sepamujer.org" TargetMode="External"/><Relationship Id="rId1454" Type="http://schemas.openxmlformats.org/officeDocument/2006/relationships/hyperlink" Target="https://hipgive.org/wp-content/uploads/2019/04/Board-of-Directors-Profile.doc-1.pdf" TargetMode="External"/><Relationship Id="rId1444" Type="http://schemas.openxmlformats.org/officeDocument/2006/relationships/hyperlink" Target="mailto:fundacionenfoquesocial@gmail.com" TargetMode="External"/><Relationship Id="rId1445" Type="http://schemas.openxmlformats.org/officeDocument/2006/relationships/hyperlink" Target="https://hipgive.org/wp-content/uploads/2018/02/Carta-Para-instituciones-aporte-al-ser.docx" TargetMode="External"/><Relationship Id="rId1446" Type="http://schemas.openxmlformats.org/officeDocument/2006/relationships/hyperlink" Target="mailto:fundacionenfoquesocial@gmail.com" TargetMode="External"/><Relationship Id="rId1447" Type="http://schemas.openxmlformats.org/officeDocument/2006/relationships/hyperlink" Target="mailto:fundacionenfoquesocial@gmail.com" TargetMode="External"/><Relationship Id="rId1448" Type="http://schemas.openxmlformats.org/officeDocument/2006/relationships/hyperlink" Target="mailto:fundacionenfoquesocial@gmail.comNIT" TargetMode="External"/><Relationship Id="rId1449" Type="http://schemas.openxmlformats.org/officeDocument/2006/relationships/hyperlink" Target="mailto:fundacionenfoquesocial@gmail.com" TargetMode="External"/><Relationship Id="rId619" Type="http://schemas.openxmlformats.org/officeDocument/2006/relationships/hyperlink" Target="mailto:hector@dommo.mx" TargetMode="External"/><Relationship Id="rId618" Type="http://schemas.openxmlformats.org/officeDocument/2006/relationships/hyperlink" Target="mailto:stephanie@hiponline.org" TargetMode="External"/><Relationship Id="rId613" Type="http://schemas.openxmlformats.org/officeDocument/2006/relationships/hyperlink" Target="mailto:edrc_1@outlook.com" TargetMode="External"/><Relationship Id="rId612" Type="http://schemas.openxmlformats.org/officeDocument/2006/relationships/hyperlink" Target="mailto:edrc_1@outlook.com" TargetMode="External"/><Relationship Id="rId611" Type="http://schemas.openxmlformats.org/officeDocument/2006/relationships/hyperlink" Target="mailto:edrc_1@outlook.com" TargetMode="External"/><Relationship Id="rId610" Type="http://schemas.openxmlformats.org/officeDocument/2006/relationships/hyperlink" Target="mailto:edrc_1@outlook.com" TargetMode="External"/><Relationship Id="rId617" Type="http://schemas.openxmlformats.org/officeDocument/2006/relationships/hyperlink" Target="mailto:andrea@hiponline.org" TargetMode="External"/><Relationship Id="rId616" Type="http://schemas.openxmlformats.org/officeDocument/2006/relationships/hyperlink" Target="https://hipgive.org/wp-content/uploads/2018/04/HIP-Logo---Color.jpg" TargetMode="External"/><Relationship Id="rId615" Type="http://schemas.openxmlformats.org/officeDocument/2006/relationships/hyperlink" Target="mailto:edrc_1@outlook.com" TargetMode="External"/><Relationship Id="rId614" Type="http://schemas.openxmlformats.org/officeDocument/2006/relationships/hyperlink" Target="mailto:edrc_1@outlook.com" TargetMode="External"/><Relationship Id="rId1440" Type="http://schemas.openxmlformats.org/officeDocument/2006/relationships/hyperlink" Target="mailto:fundacionenfoquesocial@gmail.com" TargetMode="External"/><Relationship Id="rId1441" Type="http://schemas.openxmlformats.org/officeDocument/2006/relationships/hyperlink" Target="mailto:fundacionenfoquesocial@gmail.com" TargetMode="External"/><Relationship Id="rId1442" Type="http://schemas.openxmlformats.org/officeDocument/2006/relationships/hyperlink" Target="mailto:fundacionenfoquesocial@gmail.com" TargetMode="External"/><Relationship Id="rId1443" Type="http://schemas.openxmlformats.org/officeDocument/2006/relationships/hyperlink" Target="mailto:fundacionenfoquesocial@gmail.com" TargetMode="External"/><Relationship Id="rId1477" Type="http://schemas.openxmlformats.org/officeDocument/2006/relationships/hyperlink" Target="mailto:emilydoxa1@gmail.com" TargetMode="External"/><Relationship Id="rId1478" Type="http://schemas.openxmlformats.org/officeDocument/2006/relationships/hyperlink" Target="mailto:led.incedes@gmail.com" TargetMode="External"/><Relationship Id="rId1479" Type="http://schemas.openxmlformats.org/officeDocument/2006/relationships/hyperlink" Target="https://hipgive.org/wp-content/uploads/2017/01/2014-2016-Junta-Directiva-INCEDES.doc" TargetMode="External"/><Relationship Id="rId646" Type="http://schemas.openxmlformats.org/officeDocument/2006/relationships/hyperlink" Target="mailto:junueth@hiponline.org" TargetMode="External"/><Relationship Id="rId645" Type="http://schemas.openxmlformats.org/officeDocument/2006/relationships/hyperlink" Target="mailto:junueth@hiponline.org" TargetMode="External"/><Relationship Id="rId644" Type="http://schemas.openxmlformats.org/officeDocument/2006/relationships/hyperlink" Target="mailto:pbernal@totto.com.gtpbernal" TargetMode="External"/><Relationship Id="rId643" Type="http://schemas.openxmlformats.org/officeDocument/2006/relationships/hyperlink" Target="https://hipgive.org/wp-content/uploads/2017/06/2868Untitled-design.png" TargetMode="External"/><Relationship Id="rId649" Type="http://schemas.openxmlformats.org/officeDocument/2006/relationships/hyperlink" Target="https://hipgive.org/wp-content/uploads/2018/02/EstadosFinancierosCECAF2016.pdf" TargetMode="External"/><Relationship Id="rId648" Type="http://schemas.openxmlformats.org/officeDocument/2006/relationships/hyperlink" Target="https://hipgive.org/wp-content/uploads/2018/02/FUNDACION-HOLCIM-MEXICO-constancia-fiscal.pdf" TargetMode="External"/><Relationship Id="rId647" Type="http://schemas.openxmlformats.org/officeDocument/2006/relationships/hyperlink" Target="https://hipgive.org/wp-content/uploads/2018/02/Lista-de-miembros-Junta-directiva.pdf" TargetMode="External"/><Relationship Id="rId1470" Type="http://schemas.openxmlformats.org/officeDocument/2006/relationships/hyperlink" Target="https://hipgive.org/wp-content/uploads/2018/11/Estados-Financieros.pdf" TargetMode="External"/><Relationship Id="rId1471" Type="http://schemas.openxmlformats.org/officeDocument/2006/relationships/hyperlink" Target="https://hipgive.org/wp-content/uploads/2018/11/Hoja-de-gastos-Anuales,-estimado-2019.xlsx" TargetMode="External"/><Relationship Id="rId1472" Type="http://schemas.openxmlformats.org/officeDocument/2006/relationships/hyperlink" Target="mailto:shasta1983@gmail.com" TargetMode="External"/><Relationship Id="rId642" Type="http://schemas.openxmlformats.org/officeDocument/2006/relationships/hyperlink" Target="https://hipgive.org/wp-content/uploads/2017/06/7983Untitled-design.png" TargetMode="External"/><Relationship Id="rId1473" Type="http://schemas.openxmlformats.org/officeDocument/2006/relationships/hyperlink" Target="mailto:shasta1983@gmail.com" TargetMode="External"/><Relationship Id="rId641" Type="http://schemas.openxmlformats.org/officeDocument/2006/relationships/hyperlink" Target="https://hipgive.org/wp-content/uploads/2017/06/6788Untitled-design.png" TargetMode="External"/><Relationship Id="rId1474" Type="http://schemas.openxmlformats.org/officeDocument/2006/relationships/hyperlink" Target="mailto:montejano.silvestre@gmail.com" TargetMode="External"/><Relationship Id="rId640" Type="http://schemas.openxmlformats.org/officeDocument/2006/relationships/hyperlink" Target="https://hipgive.org/wp-content/uploads/2017/06/Untitled-design.png" TargetMode="External"/><Relationship Id="rId1475" Type="http://schemas.openxmlformats.org/officeDocument/2006/relationships/hyperlink" Target="mailto:montejano.silvestre@gmail.com" TargetMode="External"/><Relationship Id="rId1476" Type="http://schemas.openxmlformats.org/officeDocument/2006/relationships/hyperlink" Target="mailto:emilydoxa1@gmail.com" TargetMode="External"/><Relationship Id="rId1466" Type="http://schemas.openxmlformats.org/officeDocument/2006/relationships/hyperlink" Target="mailto:info@unasonrisaaldolor.org" TargetMode="External"/><Relationship Id="rId1467" Type="http://schemas.openxmlformats.org/officeDocument/2006/relationships/hyperlink" Target="mailto:info@unasonrisaaldolor.org" TargetMode="External"/><Relationship Id="rId1468" Type="http://schemas.openxmlformats.org/officeDocument/2006/relationships/hyperlink" Target="mailto:info@unasonrisaaldolor.org" TargetMode="External"/><Relationship Id="rId1469" Type="http://schemas.openxmlformats.org/officeDocument/2006/relationships/hyperlink" Target="https://hipgive.org/wp-content/uploads/2018/11/Acta-Constitutiva-2014-blanco-y-negro.pdf" TargetMode="External"/><Relationship Id="rId635" Type="http://schemas.openxmlformats.org/officeDocument/2006/relationships/hyperlink" Target="https://hipgive.org/wp-content/uploads/2018/02/Screenshot-2018-02-14-17.58.06.png" TargetMode="External"/><Relationship Id="rId634" Type="http://schemas.openxmlformats.org/officeDocument/2006/relationships/hyperlink" Target="https://hipgive.org/wp-content/uploads/2018/02/7444Screenshot-2018-02-14-17.58.06.png" TargetMode="External"/><Relationship Id="rId633" Type="http://schemas.openxmlformats.org/officeDocument/2006/relationships/hyperlink" Target="https://hipgive.org/wp-content/uploads/2018/02/Screenshot-2018-02-14-18.03.01.png" TargetMode="External"/><Relationship Id="rId632" Type="http://schemas.openxmlformats.org/officeDocument/2006/relationships/hyperlink" Target="mailto:hector@dommo.mx" TargetMode="External"/><Relationship Id="rId639" Type="http://schemas.openxmlformats.org/officeDocument/2006/relationships/hyperlink" Target="mailto:andrea@hiponline.org" TargetMode="External"/><Relationship Id="rId638" Type="http://schemas.openxmlformats.org/officeDocument/2006/relationships/hyperlink" Target="mailto:andrea@hiponline.org" TargetMode="External"/><Relationship Id="rId637" Type="http://schemas.openxmlformats.org/officeDocument/2006/relationships/hyperlink" Target="mailto:andrea.daniela.perez@gmail.com" TargetMode="External"/><Relationship Id="rId636" Type="http://schemas.openxmlformats.org/officeDocument/2006/relationships/hyperlink" Target="https://hipgive.org/wp-content/uploads/2018/04/HIP-Logo---Grey.png" TargetMode="External"/><Relationship Id="rId1460" Type="http://schemas.openxmlformats.org/officeDocument/2006/relationships/hyperlink" Target="mailto:taniacopito@hotmail.com" TargetMode="External"/><Relationship Id="rId1461" Type="http://schemas.openxmlformats.org/officeDocument/2006/relationships/hyperlink" Target="mailto:andrediasnam@gmail.com" TargetMode="External"/><Relationship Id="rId631" Type="http://schemas.openxmlformats.org/officeDocument/2006/relationships/hyperlink" Target="mailto:hector@dommo.mx" TargetMode="External"/><Relationship Id="rId1462" Type="http://schemas.openxmlformats.org/officeDocument/2006/relationships/hyperlink" Target="mailto:andrediasnam@gmail.com" TargetMode="External"/><Relationship Id="rId630" Type="http://schemas.openxmlformats.org/officeDocument/2006/relationships/hyperlink" Target="mailto:neshumah@gmail.com" TargetMode="External"/><Relationship Id="rId1463" Type="http://schemas.openxmlformats.org/officeDocument/2006/relationships/hyperlink" Target="mailto:Rescatistasdecorazonsps@gmail.com" TargetMode="External"/><Relationship Id="rId1464" Type="http://schemas.openxmlformats.org/officeDocument/2006/relationships/hyperlink" Target="mailto:Rescatistasdecorazonsps@gmail.com" TargetMode="External"/><Relationship Id="rId1465" Type="http://schemas.openxmlformats.org/officeDocument/2006/relationships/hyperlink" Target="https://hipgive.org/wp-content/uploads/2018/11/SAT-Acuse-tr%C3%A1mite-Donatarias-autorizadas.pdf" TargetMode="External"/><Relationship Id="rId1411" Type="http://schemas.openxmlformats.org/officeDocument/2006/relationships/hyperlink" Target="mailto:claudiio.cca@gmail.com" TargetMode="External"/><Relationship Id="rId1895" Type="http://schemas.openxmlformats.org/officeDocument/2006/relationships/hyperlink" Target="mailto:surya@bravenagency.com" TargetMode="External"/><Relationship Id="rId1412" Type="http://schemas.openxmlformats.org/officeDocument/2006/relationships/hyperlink" Target="mailto:claudiio.cca@gmail.com" TargetMode="External"/><Relationship Id="rId1896" Type="http://schemas.openxmlformats.org/officeDocument/2006/relationships/hyperlink" Target="mailto:Nicaxeneize@gmail.com" TargetMode="External"/><Relationship Id="rId1413" Type="http://schemas.openxmlformats.org/officeDocument/2006/relationships/hyperlink" Target="mailto:valen41700@gmail.com" TargetMode="External"/><Relationship Id="rId1897" Type="http://schemas.openxmlformats.org/officeDocument/2006/relationships/hyperlink" Target="mailto:Nicaxeneize@gmail.com" TargetMode="External"/><Relationship Id="rId1414" Type="http://schemas.openxmlformats.org/officeDocument/2006/relationships/hyperlink" Target="mailto:valen41700@gmail.com" TargetMode="External"/><Relationship Id="rId1898" Type="http://schemas.openxmlformats.org/officeDocument/2006/relationships/hyperlink" Target="mailto:hechoporangelesprocuracion@gmail.com" TargetMode="External"/><Relationship Id="rId1415" Type="http://schemas.openxmlformats.org/officeDocument/2006/relationships/hyperlink" Target="mailto:arcee.david@gmail.com" TargetMode="External"/><Relationship Id="rId1899" Type="http://schemas.openxmlformats.org/officeDocument/2006/relationships/hyperlink" Target="mailto:hechoporangelesprocuracion@gmail.com" TargetMode="External"/><Relationship Id="rId1416" Type="http://schemas.openxmlformats.org/officeDocument/2006/relationships/hyperlink" Target="mailto:arcee.david@gmail.com" TargetMode="External"/><Relationship Id="rId1417" Type="http://schemas.openxmlformats.org/officeDocument/2006/relationships/hyperlink" Target="mailto:Antia@generation.org" TargetMode="External"/><Relationship Id="rId1418" Type="http://schemas.openxmlformats.org/officeDocument/2006/relationships/hyperlink" Target="mailto:Antia@generation.org" TargetMode="External"/><Relationship Id="rId1419" Type="http://schemas.openxmlformats.org/officeDocument/2006/relationships/hyperlink" Target="https://hipgive.org/wp-content/uploads/2018/11/IRS-determination-confirmation-letter-2010.pdf" TargetMode="External"/><Relationship Id="rId1890" Type="http://schemas.openxmlformats.org/officeDocument/2006/relationships/hyperlink" Target="mailto:ajuchitlanunidos@gmail.com" TargetMode="External"/><Relationship Id="rId1891" Type="http://schemas.openxmlformats.org/officeDocument/2006/relationships/hyperlink" Target="mailto:ajuchitlanunidos@gmail.com" TargetMode="External"/><Relationship Id="rId1892" Type="http://schemas.openxmlformats.org/officeDocument/2006/relationships/hyperlink" Target="mailto:Mahe.u.sara@hotmail.com" TargetMode="External"/><Relationship Id="rId1893" Type="http://schemas.openxmlformats.org/officeDocument/2006/relationships/hyperlink" Target="mailto:Mahe.u.sara@hotmail.com" TargetMode="External"/><Relationship Id="rId1410" Type="http://schemas.openxmlformats.org/officeDocument/2006/relationships/hyperlink" Target="mailto:dr.nestorlorenzo@gmail.com" TargetMode="External"/><Relationship Id="rId1894" Type="http://schemas.openxmlformats.org/officeDocument/2006/relationships/hyperlink" Target="mailto:surya@bravenagency.com" TargetMode="External"/><Relationship Id="rId1400" Type="http://schemas.openxmlformats.org/officeDocument/2006/relationships/hyperlink" Target="mailto:anna.lijphart@oasislegalservices.org" TargetMode="External"/><Relationship Id="rId1884" Type="http://schemas.openxmlformats.org/officeDocument/2006/relationships/hyperlink" Target="mailto:direccion@fundacionarmonia.org.mx" TargetMode="External"/><Relationship Id="rId1401" Type="http://schemas.openxmlformats.org/officeDocument/2006/relationships/hyperlink" Target="mailto:anna.lijphart@oasislegalservices.org" TargetMode="External"/><Relationship Id="rId1885" Type="http://schemas.openxmlformats.org/officeDocument/2006/relationships/hyperlink" Target="mailto:direccion@fundacionarmonia.org.mx" TargetMode="External"/><Relationship Id="rId1402" Type="http://schemas.openxmlformats.org/officeDocument/2006/relationships/hyperlink" Target="https://hipgive.org/wp-content/uploads/2017/11/Oasis-Board.docx" TargetMode="External"/><Relationship Id="rId1886" Type="http://schemas.openxmlformats.org/officeDocument/2006/relationships/hyperlink" Target="mailto:ajuchitlanunidos@gmail.com" TargetMode="External"/><Relationship Id="rId1403" Type="http://schemas.openxmlformats.org/officeDocument/2006/relationships/hyperlink" Target="https://hipgive.org/wp-content/uploads/2017/11/Oasis-statement-re.-IRS-990.docx" TargetMode="External"/><Relationship Id="rId1887" Type="http://schemas.openxmlformats.org/officeDocument/2006/relationships/hyperlink" Target="mailto:ajuchitlanunidos@gmail.com" TargetMode="External"/><Relationship Id="rId1404" Type="http://schemas.openxmlformats.org/officeDocument/2006/relationships/hyperlink" Target="https://hipgive.org/wp-content/uploads/2017/11/Oasis-2017-financial-statement.tiff" TargetMode="External"/><Relationship Id="rId1888" Type="http://schemas.openxmlformats.org/officeDocument/2006/relationships/hyperlink" Target="mailto:ajuchitlanunidos@gmail.com" TargetMode="External"/><Relationship Id="rId1405" Type="http://schemas.openxmlformats.org/officeDocument/2006/relationships/hyperlink" Target="mailto:preparafamilia.proyectos@gmail.com" TargetMode="External"/><Relationship Id="rId1889" Type="http://schemas.openxmlformats.org/officeDocument/2006/relationships/hyperlink" Target="mailto:ajuchitlanunidos@gmail.com" TargetMode="External"/><Relationship Id="rId1406" Type="http://schemas.openxmlformats.org/officeDocument/2006/relationships/hyperlink" Target="mailto:preparafamilia.proyectos@gmail.com" TargetMode="External"/><Relationship Id="rId1407" Type="http://schemas.openxmlformats.org/officeDocument/2006/relationships/hyperlink" Target="mailto:yesi0309@hotmail.com" TargetMode="External"/><Relationship Id="rId1408" Type="http://schemas.openxmlformats.org/officeDocument/2006/relationships/hyperlink" Target="mailto:yesi0309@hotmail.com" TargetMode="External"/><Relationship Id="rId1409" Type="http://schemas.openxmlformats.org/officeDocument/2006/relationships/hyperlink" Target="mailto:dr.nestorlorenzo@gmail.com" TargetMode="External"/><Relationship Id="rId1880" Type="http://schemas.openxmlformats.org/officeDocument/2006/relationships/hyperlink" Target="mailto:victorcamposes@yahoo.es" TargetMode="External"/><Relationship Id="rId1881" Type="http://schemas.openxmlformats.org/officeDocument/2006/relationships/hyperlink" Target="mailto:victorcamposes@yahoo.es" TargetMode="External"/><Relationship Id="rId1882" Type="http://schemas.openxmlformats.org/officeDocument/2006/relationships/hyperlink" Target="mailto:dab13codmanager@gmail.com" TargetMode="External"/><Relationship Id="rId1883" Type="http://schemas.openxmlformats.org/officeDocument/2006/relationships/hyperlink" Target="mailto:dab13codmanager@gmail.com" TargetMode="External"/><Relationship Id="rId1433" Type="http://schemas.openxmlformats.org/officeDocument/2006/relationships/hyperlink" Target="mailto:yosmindabassett@live.com" TargetMode="External"/><Relationship Id="rId1434" Type="http://schemas.openxmlformats.org/officeDocument/2006/relationships/hyperlink" Target="https://hipgive.org/wp-content/uploads/2018/01/torpe.jpg" TargetMode="External"/><Relationship Id="rId1435" Type="http://schemas.openxmlformats.org/officeDocument/2006/relationships/hyperlink" Target="mailto:rafiqui_10_11@hotmail.com" TargetMode="External"/><Relationship Id="rId1436" Type="http://schemas.openxmlformats.org/officeDocument/2006/relationships/hyperlink" Target="mailto:rafiqui_10_11@hotmail.com" TargetMode="External"/><Relationship Id="rId1437" Type="http://schemas.openxmlformats.org/officeDocument/2006/relationships/hyperlink" Target="mailto:rafiqui_10_11@hotmail.com" TargetMode="External"/><Relationship Id="rId1438" Type="http://schemas.openxmlformats.org/officeDocument/2006/relationships/hyperlink" Target="mailto:rafiqui_10_11@hotmail.com" TargetMode="External"/><Relationship Id="rId1439" Type="http://schemas.openxmlformats.org/officeDocument/2006/relationships/hyperlink" Target="https://hipgive.org/wp-content/uploads/2018/02/content.pdf" TargetMode="External"/><Relationship Id="rId609" Type="http://schemas.openxmlformats.org/officeDocument/2006/relationships/hyperlink" Target="mailto:monicagonzalezromo@hotmail.com" TargetMode="External"/><Relationship Id="rId608" Type="http://schemas.openxmlformats.org/officeDocument/2006/relationships/hyperlink" Target="mailto:monicagonzalezromo@hotmail.com" TargetMode="External"/><Relationship Id="rId607" Type="http://schemas.openxmlformats.org/officeDocument/2006/relationships/hyperlink" Target="https://hipgive.org/wp-content/uploads/2018/10/3907234_Olga-Cadena-Vargas.jpg" TargetMode="External"/><Relationship Id="rId602" Type="http://schemas.openxmlformats.org/officeDocument/2006/relationships/hyperlink" Target="mailto:gaby.tayde@gmail.com" TargetMode="External"/><Relationship Id="rId601" Type="http://schemas.openxmlformats.org/officeDocument/2006/relationships/hyperlink" Target="https://hipgive.org/wp-content/uploads/2018/10/" TargetMode="External"/><Relationship Id="rId600" Type="http://schemas.openxmlformats.org/officeDocument/2006/relationships/hyperlink" Target="https://hipgive.org/wp-content/uploads/2018/02/2145EstadosFinancierosCECAF2016.pdf" TargetMode="External"/><Relationship Id="rId606" Type="http://schemas.openxmlformats.org/officeDocument/2006/relationships/hyperlink" Target="https://hipgive.org/wp-content/uploads/2018/10/2018-10-15_1539616206-projects.csv" TargetMode="External"/><Relationship Id="rId605" Type="http://schemas.openxmlformats.org/officeDocument/2006/relationships/hyperlink" Target="https://hipgive.org/wp-content/uploads/2018/11/4714Estado-de-Ingresos-y-Egresos-Fundacio%CC%81n-Cometa-2016-2017.pdf" TargetMode="External"/><Relationship Id="rId604" Type="http://schemas.openxmlformats.org/officeDocument/2006/relationships/hyperlink" Target="mailto:tayde@hiponline.org" TargetMode="External"/><Relationship Id="rId603" Type="http://schemas.openxmlformats.org/officeDocument/2006/relationships/hyperlink" Target="mailto:tayde@hiponline.org" TargetMode="External"/><Relationship Id="rId1430" Type="http://schemas.openxmlformats.org/officeDocument/2006/relationships/hyperlink" Target="https://hipgive.org/wp-content/uploads/2018/01/9743501c3.jpg" TargetMode="External"/><Relationship Id="rId1431" Type="http://schemas.openxmlformats.org/officeDocument/2006/relationships/hyperlink" Target="mailto:yosmindabassett@live.com" TargetMode="External"/><Relationship Id="rId1432" Type="http://schemas.openxmlformats.org/officeDocument/2006/relationships/hyperlink" Target="mailto:yosmindabassett@live.com" TargetMode="External"/><Relationship Id="rId1422" Type="http://schemas.openxmlformats.org/officeDocument/2006/relationships/hyperlink" Target="https://generationjustice.org/campaigns-victories" TargetMode="External"/><Relationship Id="rId1423" Type="http://schemas.openxmlformats.org/officeDocument/2006/relationships/hyperlink" Target="mailto:admin@generationjustice.org" TargetMode="External"/><Relationship Id="rId1424" Type="http://schemas.openxmlformats.org/officeDocument/2006/relationships/hyperlink" Target="mailto:admin@generationjustice.org" TargetMode="External"/><Relationship Id="rId1425" Type="http://schemas.openxmlformats.org/officeDocument/2006/relationships/hyperlink" Target="https://hipgive.org/wp-content/uploads/2018/11/List-of-Board-of-Directors-NMCF.docx" TargetMode="External"/><Relationship Id="rId1426" Type="http://schemas.openxmlformats.org/officeDocument/2006/relationships/hyperlink" Target="https://hipgive.org/wp-content/uploads/2018/11/NMCF-2017-990-990T-PublicDisclosure.pdf" TargetMode="External"/><Relationship Id="rId1427" Type="http://schemas.openxmlformats.org/officeDocument/2006/relationships/hyperlink" Target="https://hipgive.org/wp-content/uploads/2018/11/GJ-Organizational-Budget-.xlsx" TargetMode="External"/><Relationship Id="rId1428" Type="http://schemas.openxmlformats.org/officeDocument/2006/relationships/hyperlink" Target="mailto:mide@sjli.org" TargetMode="External"/><Relationship Id="rId1429" Type="http://schemas.openxmlformats.org/officeDocument/2006/relationships/hyperlink" Target="mailto:lreyes@sjli.org" TargetMode="External"/><Relationship Id="rId1420" Type="http://schemas.openxmlformats.org/officeDocument/2006/relationships/hyperlink" Target="mailto:admin@generationjustice.org" TargetMode="External"/><Relationship Id="rId1421" Type="http://schemas.openxmlformats.org/officeDocument/2006/relationships/hyperlink" Target="https://generationjustice.org/campaigns-victories" TargetMode="External"/><Relationship Id="rId1059" Type="http://schemas.openxmlformats.org/officeDocument/2006/relationships/hyperlink" Target="mailto:jeremiasdeleon9@gmail.com" TargetMode="External"/><Relationship Id="rId228" Type="http://schemas.openxmlformats.org/officeDocument/2006/relationships/hyperlink" Target="https://hipgive.org/wp-content/uploads/2017/06/7983Untitled-design.png" TargetMode="External"/><Relationship Id="rId227" Type="http://schemas.openxmlformats.org/officeDocument/2006/relationships/hyperlink" Target="https://hipgive.org/wp-content/uploads/2017/06/6788Untitled-design.png" TargetMode="External"/><Relationship Id="rId226" Type="http://schemas.openxmlformats.org/officeDocument/2006/relationships/hyperlink" Target="https://hipgive.org/wp-content/uploads/2017/06/Untitled-design.png" TargetMode="External"/><Relationship Id="rId225" Type="http://schemas.openxmlformats.org/officeDocument/2006/relationships/hyperlink" Target="mailto:andrea@hiponline.org" TargetMode="External"/><Relationship Id="rId229" Type="http://schemas.openxmlformats.org/officeDocument/2006/relationships/hyperlink" Target="https://hipgive.org/wp-content/uploads/2017/06/2868Untitled-design.png" TargetMode="External"/><Relationship Id="rId1050" Type="http://schemas.openxmlformats.org/officeDocument/2006/relationships/hyperlink" Target="https://crri.us/funding/&amp;nbsp;and" TargetMode="External"/><Relationship Id="rId220" Type="http://schemas.openxmlformats.org/officeDocument/2006/relationships/hyperlink" Target="https://hipgive.org/wp-content/uploads/2017/06/Untitled-design.png" TargetMode="External"/><Relationship Id="rId1051" Type="http://schemas.openxmlformats.org/officeDocument/2006/relationships/hyperlink" Target="https://crri.us/funding/" TargetMode="External"/><Relationship Id="rId1052" Type="http://schemas.openxmlformats.org/officeDocument/2006/relationships/hyperlink" Target="mailto:taylor.vance@cyber-institute.org" TargetMode="External"/><Relationship Id="rId1053" Type="http://schemas.openxmlformats.org/officeDocument/2006/relationships/hyperlink" Target="mailto:taylor.vance@cyber-institute.org" TargetMode="External"/><Relationship Id="rId1054" Type="http://schemas.openxmlformats.org/officeDocument/2006/relationships/hyperlink" Target="https://hipgive.org/wp-content/uploads/2018/11/501c3-Internal-Revenue-Service-Letter.compressed.pdf" TargetMode="External"/><Relationship Id="rId224" Type="http://schemas.openxmlformats.org/officeDocument/2006/relationships/hyperlink" Target="mailto:andrea@hiponline.org" TargetMode="External"/><Relationship Id="rId1055" Type="http://schemas.openxmlformats.org/officeDocument/2006/relationships/hyperlink" Target="mailto:arey@lawanc.org" TargetMode="External"/><Relationship Id="rId223" Type="http://schemas.openxmlformats.org/officeDocument/2006/relationships/hyperlink" Target="https://hipgive.org/wp-content/uploads/2017/06/2868Untitled-design.png" TargetMode="External"/><Relationship Id="rId1056" Type="http://schemas.openxmlformats.org/officeDocument/2006/relationships/hyperlink" Target="mailto:vmoser@lawanc.org" TargetMode="External"/><Relationship Id="rId222" Type="http://schemas.openxmlformats.org/officeDocument/2006/relationships/hyperlink" Target="https://hipgive.org/wp-content/uploads/2017/06/7983Untitled-design.png" TargetMode="External"/><Relationship Id="rId1057" Type="http://schemas.openxmlformats.org/officeDocument/2006/relationships/hyperlink" Target="mailto:Scratchet94@gmail.com" TargetMode="External"/><Relationship Id="rId221" Type="http://schemas.openxmlformats.org/officeDocument/2006/relationships/hyperlink" Target="https://hipgive.org/wp-content/uploads/2017/06/6788Untitled-design.png" TargetMode="External"/><Relationship Id="rId1058" Type="http://schemas.openxmlformats.org/officeDocument/2006/relationships/hyperlink" Target="mailto:Scratchet94@gmail.com" TargetMode="External"/><Relationship Id="rId1048" Type="http://schemas.openxmlformats.org/officeDocument/2006/relationships/hyperlink" Target="https://hipgive.org/wp-content/uploads/2018/05/IRS-501c3.pdf" TargetMode="External"/><Relationship Id="rId1049" Type="http://schemas.openxmlformats.org/officeDocument/2006/relationships/hyperlink" Target="mailto:taylor.vance@cyber-institute.org" TargetMode="External"/><Relationship Id="rId217" Type="http://schemas.openxmlformats.org/officeDocument/2006/relationships/hyperlink" Target="mailto:eric.prado@pro-insight.com.gt" TargetMode="External"/><Relationship Id="rId216" Type="http://schemas.openxmlformats.org/officeDocument/2006/relationships/hyperlink" Target="mailto:eric.prado@pro-insight.com.gt" TargetMode="External"/><Relationship Id="rId215" Type="http://schemas.openxmlformats.org/officeDocument/2006/relationships/hyperlink" Target="https://hipgive.org/wp-content/uploads/2018/07/Projected-Jan---March-2018.pdf" TargetMode="External"/><Relationship Id="rId699" Type="http://schemas.openxmlformats.org/officeDocument/2006/relationships/hyperlink" Target="mailto:compras.amazon234@gmail.com" TargetMode="External"/><Relationship Id="rId214" Type="http://schemas.openxmlformats.org/officeDocument/2006/relationships/hyperlink" Target="https://hipgive.org/wp-content/uploads/2018/07/2016-Form-990_Signed.pdf" TargetMode="External"/><Relationship Id="rId698" Type="http://schemas.openxmlformats.org/officeDocument/2006/relationships/hyperlink" Target="mailto:compras.amazon234@gmail.com" TargetMode="External"/><Relationship Id="rId219" Type="http://schemas.openxmlformats.org/officeDocument/2006/relationships/hyperlink" Target="mailto:andrea@hiponline.org" TargetMode="External"/><Relationship Id="rId218" Type="http://schemas.openxmlformats.org/officeDocument/2006/relationships/hyperlink" Target="mailto:andrea@hiponline.org" TargetMode="External"/><Relationship Id="rId693" Type="http://schemas.openxmlformats.org/officeDocument/2006/relationships/hyperlink" Target="mailto:elrestauradorojinaga@hotmail.com" TargetMode="External"/><Relationship Id="rId1040" Type="http://schemas.openxmlformats.org/officeDocument/2006/relationships/hyperlink" Target="mailto:luis@schoolsforthefuture.org" TargetMode="External"/><Relationship Id="rId692" Type="http://schemas.openxmlformats.org/officeDocument/2006/relationships/hyperlink" Target="mailto:elrestauradorojinaga@hotmail.com" TargetMode="External"/><Relationship Id="rId1041" Type="http://schemas.openxmlformats.org/officeDocument/2006/relationships/hyperlink" Target="mailto:luis@schoolsforthefuture.org" TargetMode="External"/><Relationship Id="rId691" Type="http://schemas.openxmlformats.org/officeDocument/2006/relationships/hyperlink" Target="https://hipgive.org/wp-content/uploads/2018/07/PRESUPUESTO-2018.pdf" TargetMode="External"/><Relationship Id="rId1042" Type="http://schemas.openxmlformats.org/officeDocument/2006/relationships/hyperlink" Target="https://hipgive.org/wp-content/uploads/2018/01/Junta-Directiva-2017-2018.pdf" TargetMode="External"/><Relationship Id="rId690" Type="http://schemas.openxmlformats.org/officeDocument/2006/relationships/hyperlink" Target="https://hipgive.org/wp-content/uploads/2018/07/estados-financieros-2017.pdf" TargetMode="External"/><Relationship Id="rId1043" Type="http://schemas.openxmlformats.org/officeDocument/2006/relationships/hyperlink" Target="https://hipgive.org/wp-content/uploads/2018/01/RESOLUCI%C3%93N-INSCRIPCI%C3%93N-Y-PODER-INSCRITO-SCHOOLS.pdf" TargetMode="External"/><Relationship Id="rId213" Type="http://schemas.openxmlformats.org/officeDocument/2006/relationships/hyperlink" Target="https://hipgive.org/wp-content/uploads/2018/07/2018-UfHI-Board-of-Trustees-List.pdf" TargetMode="External"/><Relationship Id="rId697" Type="http://schemas.openxmlformats.org/officeDocument/2006/relationships/hyperlink" Target="mailto:fundacioncaminosdeesperanza@hotmail.com" TargetMode="External"/><Relationship Id="rId1044" Type="http://schemas.openxmlformats.org/officeDocument/2006/relationships/hyperlink" Target="https://hipgive.org/wp-content/uploads/2018/01/ESTA.-FINAN.-SCHOOLS-FUTURE-2016.pdf" TargetMode="External"/><Relationship Id="rId212" Type="http://schemas.openxmlformats.org/officeDocument/2006/relationships/hyperlink" Target="mailto:msaddler@ufhi.org" TargetMode="External"/><Relationship Id="rId696" Type="http://schemas.openxmlformats.org/officeDocument/2006/relationships/hyperlink" Target="mailto:fundacioncaminosdeesperanza@hotmail.com" TargetMode="External"/><Relationship Id="rId1045" Type="http://schemas.openxmlformats.org/officeDocument/2006/relationships/hyperlink" Target="https://hipgive.org/wp-content/uploads/2018/01/BUDGET-2017.pdf" TargetMode="External"/><Relationship Id="rId211" Type="http://schemas.openxmlformats.org/officeDocument/2006/relationships/hyperlink" Target="mailto:msaddler@ufhi.org" TargetMode="External"/><Relationship Id="rId695" Type="http://schemas.openxmlformats.org/officeDocument/2006/relationships/hyperlink" Target="mailto:fundacioncaminosdeesperanza@hotmail.com" TargetMode="External"/><Relationship Id="rId1046" Type="http://schemas.openxmlformats.org/officeDocument/2006/relationships/hyperlink" Target="mailto:karengraniel02@gmail.com" TargetMode="External"/><Relationship Id="rId210" Type="http://schemas.openxmlformats.org/officeDocument/2006/relationships/hyperlink" Target="mailto:fdsa@rsvhr.com" TargetMode="External"/><Relationship Id="rId694" Type="http://schemas.openxmlformats.org/officeDocument/2006/relationships/hyperlink" Target="https://hipgive.org/wp-content/uploads/2018/05/ESTATUTOS-FUNDACION-CAMINOS-DE-ESPERANZA.doc" TargetMode="External"/><Relationship Id="rId1047" Type="http://schemas.openxmlformats.org/officeDocument/2006/relationships/hyperlink" Target="mailto:karengraniel02@gmail.com" TargetMode="External"/><Relationship Id="rId249" Type="http://schemas.openxmlformats.org/officeDocument/2006/relationships/hyperlink" Target="mailto:niche0124@hotmail.com" TargetMode="External"/><Relationship Id="rId248" Type="http://schemas.openxmlformats.org/officeDocument/2006/relationships/hyperlink" Target="mailto:desarrolloinstitucionalamanc@gmail.com" TargetMode="External"/><Relationship Id="rId247" Type="http://schemas.openxmlformats.org/officeDocument/2006/relationships/hyperlink" Target="mailto:desarrolloinstitucionalamanc@gmail.com" TargetMode="External"/><Relationship Id="rId1070" Type="http://schemas.openxmlformats.org/officeDocument/2006/relationships/hyperlink" Target="mailto:schoolsforthefuture@gmail.com" TargetMode="External"/><Relationship Id="rId1071" Type="http://schemas.openxmlformats.org/officeDocument/2006/relationships/hyperlink" Target="mailto:comunicacion@fondoeltriunfo.org" TargetMode="External"/><Relationship Id="rId1072" Type="http://schemas.openxmlformats.org/officeDocument/2006/relationships/hyperlink" Target="mailto:comunicacion@fondoeltriunfo.org" TargetMode="External"/><Relationship Id="rId242" Type="http://schemas.openxmlformats.org/officeDocument/2006/relationships/hyperlink" Target="mailto:pegadinhajaja2.kk@gmail.com" TargetMode="External"/><Relationship Id="rId1073" Type="http://schemas.openxmlformats.org/officeDocument/2006/relationships/hyperlink" Target="mailto:desarrollolacasita@gmail.com" TargetMode="External"/><Relationship Id="rId241" Type="http://schemas.openxmlformats.org/officeDocument/2006/relationships/hyperlink" Target="mailto:pegadinhajaja2.kk@gmail.com" TargetMode="External"/><Relationship Id="rId1074" Type="http://schemas.openxmlformats.org/officeDocument/2006/relationships/hyperlink" Target="mailto:desarrollolacasita@gmail.com" TargetMode="External"/><Relationship Id="rId240" Type="http://schemas.openxmlformats.org/officeDocument/2006/relationships/hyperlink" Target="mailto:deepak89rana@gmail.com" TargetMode="External"/><Relationship Id="rId1075" Type="http://schemas.openxmlformats.org/officeDocument/2006/relationships/hyperlink" Target="https://hipgive.org/wp-content/uploads/2018/11/2483ACTA-CONSTITUTIVA.pdf" TargetMode="External"/><Relationship Id="rId1076" Type="http://schemas.openxmlformats.org/officeDocument/2006/relationships/hyperlink" Target="mailto:galahadverona73@hotmail.com" TargetMode="External"/><Relationship Id="rId246" Type="http://schemas.openxmlformats.org/officeDocument/2006/relationships/hyperlink" Target="mailto:c.ocano@nuestrasagradafamilia.org" TargetMode="External"/><Relationship Id="rId1077" Type="http://schemas.openxmlformats.org/officeDocument/2006/relationships/hyperlink" Target="mailto:galahadverona73@hotmail.com" TargetMode="External"/><Relationship Id="rId245" Type="http://schemas.openxmlformats.org/officeDocument/2006/relationships/hyperlink" Target="mailto:c.ocano@nuestrasagradafamilia.org" TargetMode="External"/><Relationship Id="rId1078" Type="http://schemas.openxmlformats.org/officeDocument/2006/relationships/hyperlink" Target="mailto:galahadverona73@hotmail.com" TargetMode="External"/><Relationship Id="rId244" Type="http://schemas.openxmlformats.org/officeDocument/2006/relationships/hyperlink" Target="mailto:c.ocano@nuestrasagradafamilia.org" TargetMode="External"/><Relationship Id="rId1079" Type="http://schemas.openxmlformats.org/officeDocument/2006/relationships/hyperlink" Target="mailto:carlos_odre@hotmail.com" TargetMode="External"/><Relationship Id="rId243" Type="http://schemas.openxmlformats.org/officeDocument/2006/relationships/hyperlink" Target="https://hipgive.org/wp-content/uploads/2018/11/Consititucion-Fundacion-Cometa.pdf" TargetMode="External"/><Relationship Id="rId239" Type="http://schemas.openxmlformats.org/officeDocument/2006/relationships/hyperlink" Target="mailto:deepak89rana@gmail.com" TargetMode="External"/><Relationship Id="rId238" Type="http://schemas.openxmlformats.org/officeDocument/2006/relationships/hyperlink" Target="mailto:deepak89rana@gmail.com" TargetMode="External"/><Relationship Id="rId237" Type="http://schemas.openxmlformats.org/officeDocument/2006/relationships/hyperlink" Target="https://hipgive.org/wp-content/uploads/2018/03/42541521290817860.jpg" TargetMode="External"/><Relationship Id="rId236" Type="http://schemas.openxmlformats.org/officeDocument/2006/relationships/hyperlink" Target="https://hipgive.org/wp-content/uploads/2018/02/Screenshot-2018-02-14-17.58.06.png" TargetMode="External"/><Relationship Id="rId1060" Type="http://schemas.openxmlformats.org/officeDocument/2006/relationships/hyperlink" Target="mailto:jeremiasdeleon9@gmail.com" TargetMode="External"/><Relationship Id="rId1061" Type="http://schemas.openxmlformats.org/officeDocument/2006/relationships/hyperlink" Target="mailto:youarejustmine@hotmail.com" TargetMode="External"/><Relationship Id="rId231" Type="http://schemas.openxmlformats.org/officeDocument/2006/relationships/hyperlink" Target="mailto:javier@rysonstudios.com" TargetMode="External"/><Relationship Id="rId1062" Type="http://schemas.openxmlformats.org/officeDocument/2006/relationships/hyperlink" Target="mailto:youarejustmine@hotmail.com" TargetMode="External"/><Relationship Id="rId230" Type="http://schemas.openxmlformats.org/officeDocument/2006/relationships/hyperlink" Target="mailto:javier@rysonstudios.com" TargetMode="External"/><Relationship Id="rId1063" Type="http://schemas.openxmlformats.org/officeDocument/2006/relationships/hyperlink" Target="mailto:youarejustmine@hotmail.com" TargetMode="External"/><Relationship Id="rId1064" Type="http://schemas.openxmlformats.org/officeDocument/2006/relationships/hyperlink" Target="mailto:youarejustmine@hotmail.com" TargetMode="External"/><Relationship Id="rId1065" Type="http://schemas.openxmlformats.org/officeDocument/2006/relationships/hyperlink" Target="mailto:carlos_odre@hotmail.com" TargetMode="External"/><Relationship Id="rId235" Type="http://schemas.openxmlformats.org/officeDocument/2006/relationships/hyperlink" Target="https://hipgive.org/wp-content/uploads/2018/02/7444Screenshot-2018-02-14-17.58.06.png" TargetMode="External"/><Relationship Id="rId1066" Type="http://schemas.openxmlformats.org/officeDocument/2006/relationships/hyperlink" Target="mailto:carlos_odre@hotmail.com" TargetMode="External"/><Relationship Id="rId234" Type="http://schemas.openxmlformats.org/officeDocument/2006/relationships/hyperlink" Target="https://hipgive.org/wp-content/uploads/2018/02/Screenshot-2018-02-14-18.03.01.png" TargetMode="External"/><Relationship Id="rId1067" Type="http://schemas.openxmlformats.org/officeDocument/2006/relationships/hyperlink" Target="mailto:darthrobertari@gmail.com" TargetMode="External"/><Relationship Id="rId233" Type="http://schemas.openxmlformats.org/officeDocument/2006/relationships/hyperlink" Target="mailto:hector@dommo.mx" TargetMode="External"/><Relationship Id="rId1068" Type="http://schemas.openxmlformats.org/officeDocument/2006/relationships/hyperlink" Target="mailto:darthrobertari@gmail.com" TargetMode="External"/><Relationship Id="rId232" Type="http://schemas.openxmlformats.org/officeDocument/2006/relationships/hyperlink" Target="mailto:hector@dommo.mx" TargetMode="External"/><Relationship Id="rId1069" Type="http://schemas.openxmlformats.org/officeDocument/2006/relationships/hyperlink" Target="mailto:schoolsforthefuture@gmail.com" TargetMode="External"/><Relationship Id="rId1015" Type="http://schemas.openxmlformats.org/officeDocument/2006/relationships/hyperlink" Target="https://hipgive.org/wp-content/uploads/2018/06/TCP-Board-of-Directors-(Affiliations).pdf" TargetMode="External"/><Relationship Id="rId1499" Type="http://schemas.openxmlformats.org/officeDocument/2006/relationships/hyperlink" Target="mailto:ediaz@lda.org" TargetMode="External"/><Relationship Id="rId1016" Type="http://schemas.openxmlformats.org/officeDocument/2006/relationships/hyperlink" Target="https://hipgive.org/wp-content/uploads/2018/06/TCP-2016-Audit-Financials.pdf" TargetMode="External"/><Relationship Id="rId1017" Type="http://schemas.openxmlformats.org/officeDocument/2006/relationships/hyperlink" Target="https://hipgive.org/wp-content/uploads/2018/06/TCP-2018-Operating-Budget.pdf" TargetMode="External"/><Relationship Id="rId1018" Type="http://schemas.openxmlformats.org/officeDocument/2006/relationships/hyperlink" Target="https://hipgive.org/wp-content/uploads/2018/11/6-ACTA-CONSTITUTIVA--68,713--protocolizacion-NOV--2015--PODER-PAG-12.compressed.pdf" TargetMode="External"/><Relationship Id="rId1019" Type="http://schemas.openxmlformats.org/officeDocument/2006/relationships/hyperlink" Target="mailto:angel@mexicovivo.org" TargetMode="External"/><Relationship Id="rId668" Type="http://schemas.openxmlformats.org/officeDocument/2006/relationships/hyperlink" Target="mailto:sarai@acij.net" TargetMode="External"/><Relationship Id="rId667" Type="http://schemas.openxmlformats.org/officeDocument/2006/relationships/hyperlink" Target="mailto:sarai@acij.net" TargetMode="External"/><Relationship Id="rId666" Type="http://schemas.openxmlformats.org/officeDocument/2006/relationships/hyperlink" Target="mailto:anita@hiponline.org" TargetMode="External"/><Relationship Id="rId665" Type="http://schemas.openxmlformats.org/officeDocument/2006/relationships/hyperlink" Target="mailto:anita@hiponline.org" TargetMode="External"/><Relationship Id="rId669" Type="http://schemas.openxmlformats.org/officeDocument/2006/relationships/hyperlink" Target="https://hipgive.org/wp-content/uploads/2019/01/Board-of-Directors-2018-Directorio-con-fotos.pdf" TargetMode="External"/><Relationship Id="rId1490" Type="http://schemas.openxmlformats.org/officeDocument/2006/relationships/hyperlink" Target="https://hipgive.org/wp-content/uploads/2019/01/Auditoria-2017.pdf" TargetMode="External"/><Relationship Id="rId660" Type="http://schemas.openxmlformats.org/officeDocument/2006/relationships/hyperlink" Target="mailto:doxicmusic@gmail.com" TargetMode="External"/><Relationship Id="rId1491" Type="http://schemas.openxmlformats.org/officeDocument/2006/relationships/hyperlink" Target="https://hipgive.org/wp-content/uploads/2018/12/Sat-donativos-extranjeros.pdf" TargetMode="External"/><Relationship Id="rId1492" Type="http://schemas.openxmlformats.org/officeDocument/2006/relationships/hyperlink" Target="https://www.facebook.com/DlutoOficial/" TargetMode="External"/><Relationship Id="rId1493" Type="http://schemas.openxmlformats.org/officeDocument/2006/relationships/hyperlink" Target="https://www.facebook.com/DlutoOficial" TargetMode="External"/><Relationship Id="rId1010" Type="http://schemas.openxmlformats.org/officeDocument/2006/relationships/hyperlink" Target="mailto:paocha6@gmail.com" TargetMode="External"/><Relationship Id="rId1494" Type="http://schemas.openxmlformats.org/officeDocument/2006/relationships/hyperlink" Target="mailto:gustavoventuri@gmail.com" TargetMode="External"/><Relationship Id="rId664" Type="http://schemas.openxmlformats.org/officeDocument/2006/relationships/hyperlink" Target="https://hipgive.org/wp-content/uploads/2018/06/DIY_Spanish.pdf" TargetMode="External"/><Relationship Id="rId1011" Type="http://schemas.openxmlformats.org/officeDocument/2006/relationships/hyperlink" Target="https://hipgive.org/wp-content/uploads/2018/06/The-Children's-Partnership-Letter-of-Determination.pdf" TargetMode="External"/><Relationship Id="rId1495" Type="http://schemas.openxmlformats.org/officeDocument/2006/relationships/hyperlink" Target="mailto:gustavoventuri@gmail.com" TargetMode="External"/><Relationship Id="rId663" Type="http://schemas.openxmlformats.org/officeDocument/2006/relationships/hyperlink" Target="mailto:guajirabeachostel@gmail.com" TargetMode="External"/><Relationship Id="rId1012" Type="http://schemas.openxmlformats.org/officeDocument/2006/relationships/hyperlink" Target="mailto:rbolotin@childrenspartnership.org" TargetMode="External"/><Relationship Id="rId1496" Type="http://schemas.openxmlformats.org/officeDocument/2006/relationships/hyperlink" Target="mailto:sofiaguilleng@outlook.com" TargetMode="External"/><Relationship Id="rId662" Type="http://schemas.openxmlformats.org/officeDocument/2006/relationships/hyperlink" Target="mailto:guajirabeachostel@gmail.com" TargetMode="External"/><Relationship Id="rId1013" Type="http://schemas.openxmlformats.org/officeDocument/2006/relationships/hyperlink" Target="mailto:rbolotin@childrenspartnership.org" TargetMode="External"/><Relationship Id="rId1497" Type="http://schemas.openxmlformats.org/officeDocument/2006/relationships/hyperlink" Target="mailto:sofiaguilleng@outlook.com" TargetMode="External"/><Relationship Id="rId661" Type="http://schemas.openxmlformats.org/officeDocument/2006/relationships/hyperlink" Target="mailto:doxicmusic@gmail.com" TargetMode="External"/><Relationship Id="rId1014" Type="http://schemas.openxmlformats.org/officeDocument/2006/relationships/hyperlink" Target="mailto:rbolotin@childrenspartnership.org" TargetMode="External"/><Relationship Id="rId1498" Type="http://schemas.openxmlformats.org/officeDocument/2006/relationships/hyperlink" Target="https://hipgive.org/wp-content/uploads/2018/06/LDA-IRS-award-letter.pdf" TargetMode="External"/><Relationship Id="rId1004" Type="http://schemas.openxmlformats.org/officeDocument/2006/relationships/hyperlink" Target="mailto:rbolotin@childrenspartnership.org" TargetMode="External"/><Relationship Id="rId1488" Type="http://schemas.openxmlformats.org/officeDocument/2006/relationships/hyperlink" Target="https://hipgive.org/wp-content/uploads/2018/12/Junta-Directiva-AyC.pdf" TargetMode="External"/><Relationship Id="rId1005" Type="http://schemas.openxmlformats.org/officeDocument/2006/relationships/hyperlink" Target="mailto:rbolotin@childrenspartnership.org" TargetMode="External"/><Relationship Id="rId1489" Type="http://schemas.openxmlformats.org/officeDocument/2006/relationships/hyperlink" Target="https://hipgive.org/wp-content/uploads/2018/12/Auditoria-2017.pdf" TargetMode="External"/><Relationship Id="rId1006" Type="http://schemas.openxmlformats.org/officeDocument/2006/relationships/hyperlink" Target="https://hipgive.org/wp-content/uploads/2018/06/TCP-Board-of-Directors-(Affiliations).pdf" TargetMode="External"/><Relationship Id="rId1007" Type="http://schemas.openxmlformats.org/officeDocument/2006/relationships/hyperlink" Target="https://hipgive.org/wp-content/uploads/2018/06/TCP-2016-Audit-Financials.pdf" TargetMode="External"/><Relationship Id="rId1008" Type="http://schemas.openxmlformats.org/officeDocument/2006/relationships/hyperlink" Target="https://hipgive.org/wp-content/uploads/2018/06/TCP-2018-Operating-Budget.pdf" TargetMode="External"/><Relationship Id="rId1009" Type="http://schemas.openxmlformats.org/officeDocument/2006/relationships/hyperlink" Target="mailto:paocha6@gmail.com" TargetMode="External"/><Relationship Id="rId657" Type="http://schemas.openxmlformats.org/officeDocument/2006/relationships/hyperlink" Target="mailto:alonsorodriguezortega@gmail.com" TargetMode="External"/><Relationship Id="rId656" Type="http://schemas.openxmlformats.org/officeDocument/2006/relationships/hyperlink" Target="mailto:alonsorodriguezortega@gmail.com" TargetMode="External"/><Relationship Id="rId655" Type="http://schemas.openxmlformats.org/officeDocument/2006/relationships/hyperlink" Target="https://www.facebook.com/latercerademocracia/Estoy" TargetMode="External"/><Relationship Id="rId654" Type="http://schemas.openxmlformats.org/officeDocument/2006/relationships/hyperlink" Target="mailto:alonsorodriguezortega@gmail.com" TargetMode="External"/><Relationship Id="rId659" Type="http://schemas.openxmlformats.org/officeDocument/2006/relationships/hyperlink" Target="mailto:mari_pato_002@hotmail.com" TargetMode="External"/><Relationship Id="rId658" Type="http://schemas.openxmlformats.org/officeDocument/2006/relationships/hyperlink" Target="mailto:mari_pato_002@hotmail.com" TargetMode="External"/><Relationship Id="rId1480" Type="http://schemas.openxmlformats.org/officeDocument/2006/relationships/hyperlink" Target="https://hipgive.org/wp-content/uploads/2017/01/ACTA-CONSTITUTIVA-INCEDES.pdf" TargetMode="External"/><Relationship Id="rId1481" Type="http://schemas.openxmlformats.org/officeDocument/2006/relationships/hyperlink" Target="https://hipgive.org/wp-content/uploads/2017/01/Dictamen-Estados-Financieros-Auditados-al-31-12-2014-INCEDES.pdf" TargetMode="External"/><Relationship Id="rId1482" Type="http://schemas.openxmlformats.org/officeDocument/2006/relationships/hyperlink" Target="https://hipgive.org/wp-content/uploads/2017/01/Prespuesto-Institucional-Administrativo-Anual-2016-INCEDES-consolidado.docx" TargetMode="External"/><Relationship Id="rId1483" Type="http://schemas.openxmlformats.org/officeDocument/2006/relationships/hyperlink" Target="https://hipgive.org/wp-content/uploads/2018/11/Acta-constitutiva-Alternativas-con-registro-de-propiedad.pdf" TargetMode="External"/><Relationship Id="rId653" Type="http://schemas.openxmlformats.org/officeDocument/2006/relationships/hyperlink" Target="https://hipgive.org/wp-content/uploads/2018/03/Sistema-de-gobierno-digital-no-representativo-de-participaci%C3%B3n-pol%C3%ADtica-directa-(1).doc" TargetMode="External"/><Relationship Id="rId1000" Type="http://schemas.openxmlformats.org/officeDocument/2006/relationships/hyperlink" Target="https://hipgive.org/wp-content/uploads/2018/06/4349The-Children's-Partnership-Letter-of-Determination.pdf" TargetMode="External"/><Relationship Id="rId1484" Type="http://schemas.openxmlformats.org/officeDocument/2006/relationships/hyperlink" Target="mailto:arocabert@alternativasycapacidades.org" TargetMode="External"/><Relationship Id="rId652" Type="http://schemas.openxmlformats.org/officeDocument/2006/relationships/hyperlink" Target="mailto:hunt_375@hotmail.com" TargetMode="External"/><Relationship Id="rId1001" Type="http://schemas.openxmlformats.org/officeDocument/2006/relationships/hyperlink" Target="mailto:rbolotin@childrenspartnership.org" TargetMode="External"/><Relationship Id="rId1485" Type="http://schemas.openxmlformats.org/officeDocument/2006/relationships/hyperlink" Target="https://alternativasycapacidades.org" TargetMode="External"/><Relationship Id="rId651" Type="http://schemas.openxmlformats.org/officeDocument/2006/relationships/hyperlink" Target="mailto:hunt_375@hotmail.com" TargetMode="External"/><Relationship Id="rId1002" Type="http://schemas.openxmlformats.org/officeDocument/2006/relationships/hyperlink" Target="http://www.childrenspartnership.org" TargetMode="External"/><Relationship Id="rId1486" Type="http://schemas.openxmlformats.org/officeDocument/2006/relationships/hyperlink" Target="mailto:contacto@alternativasycapacidades.org" TargetMode="External"/><Relationship Id="rId650" Type="http://schemas.openxmlformats.org/officeDocument/2006/relationships/hyperlink" Target="https://hipgive.org/wp-content/uploads/2018/02/2145EstadosFinancierosCECAF2016.pdf" TargetMode="External"/><Relationship Id="rId1003" Type="http://schemas.openxmlformats.org/officeDocument/2006/relationships/hyperlink" Target="http://www.childrenspartnership.org" TargetMode="External"/><Relationship Id="rId1487" Type="http://schemas.openxmlformats.org/officeDocument/2006/relationships/hyperlink" Target="mailto:contacto@alternativasycapacidades.org" TargetMode="External"/><Relationship Id="rId1037" Type="http://schemas.openxmlformats.org/officeDocument/2006/relationships/hyperlink" Target="mailto:placa5@aol.com" TargetMode="External"/><Relationship Id="rId1038" Type="http://schemas.openxmlformats.org/officeDocument/2006/relationships/hyperlink" Target="https://hipgive.org/wp-content/uploads/2018/11/RESOLUCI%C3%93N-INSCRIPCI%C3%93N-Y-PODER-INSCRITO-SCHOOLS.pdf" TargetMode="External"/><Relationship Id="rId1039" Type="http://schemas.openxmlformats.org/officeDocument/2006/relationships/hyperlink" Target="mailto:luis@schoolsforthefuture.org" TargetMode="External"/><Relationship Id="rId206" Type="http://schemas.openxmlformats.org/officeDocument/2006/relationships/hyperlink" Target="https://hipgive.org/wp-content/uploads/2018/12/PRESUPUESTO-ANUAL-NI%C3%91OS-UNIDOS-DE-IXTLAHUACA-A.docx" TargetMode="External"/><Relationship Id="rId205" Type="http://schemas.openxmlformats.org/officeDocument/2006/relationships/hyperlink" Target="https://hipgive.org/wp-content/uploads/2018/12/SOCIOS-ACTIVOS-NI%C3%91OS-UNIDOS-DE-IXTLAHUACA-A.docx" TargetMode="External"/><Relationship Id="rId689" Type="http://schemas.openxmlformats.org/officeDocument/2006/relationships/hyperlink" Target="https://hipgive.org/wp-content/uploads/2018/06/ACTA-CONSTITUTIVA-2008.pdf" TargetMode="External"/><Relationship Id="rId204" Type="http://schemas.openxmlformats.org/officeDocument/2006/relationships/hyperlink" Target="mailto:ninos2839@yahoo.com.mx" TargetMode="External"/><Relationship Id="rId688" Type="http://schemas.openxmlformats.org/officeDocument/2006/relationships/hyperlink" Target="mailto:fhumana@hotmail.com" TargetMode="External"/><Relationship Id="rId203" Type="http://schemas.openxmlformats.org/officeDocument/2006/relationships/hyperlink" Target="mailto:ninos2839@yahoo.com.mx" TargetMode="External"/><Relationship Id="rId687" Type="http://schemas.openxmlformats.org/officeDocument/2006/relationships/hyperlink" Target="mailto:fhumana@hotmail.com" TargetMode="External"/><Relationship Id="rId209" Type="http://schemas.openxmlformats.org/officeDocument/2006/relationships/hyperlink" Target="mailto:fdsa@rsvhr.com" TargetMode="External"/><Relationship Id="rId208" Type="http://schemas.openxmlformats.org/officeDocument/2006/relationships/hyperlink" Target="mailto:mplgsk8@gmail.com" TargetMode="External"/><Relationship Id="rId207" Type="http://schemas.openxmlformats.org/officeDocument/2006/relationships/hyperlink" Target="mailto:mplgsk8@gmail.com" TargetMode="External"/><Relationship Id="rId682" Type="http://schemas.openxmlformats.org/officeDocument/2006/relationships/hyperlink" Target="mailto:joseroberto.juarez@proidentidad.org" TargetMode="External"/><Relationship Id="rId681" Type="http://schemas.openxmlformats.org/officeDocument/2006/relationships/hyperlink" Target="mailto:joseroberto.juarez@proidentidad.org" TargetMode="External"/><Relationship Id="rId1030" Type="http://schemas.openxmlformats.org/officeDocument/2006/relationships/hyperlink" Target="https://hipgive.org/wp-content/uploads/2019/01/Miembros-del-consejo-(Asociados)-FFCM.pdf" TargetMode="External"/><Relationship Id="rId680" Type="http://schemas.openxmlformats.org/officeDocument/2006/relationships/hyperlink" Target="mailto:joseroberto.juarez@proidentidad.org" TargetMode="External"/><Relationship Id="rId1031" Type="http://schemas.openxmlformats.org/officeDocument/2006/relationships/hyperlink" Target="https://hipgive.org/wp-content/uploads/2018/11/Acta-constitutiva-FFyCM.pdf" TargetMode="External"/><Relationship Id="rId1032" Type="http://schemas.openxmlformats.org/officeDocument/2006/relationships/hyperlink" Target="https://hipgive.org/wp-content/uploads/2019/01/Estados-de-posici%C3%B3n-financiera-FFCM-2017.pdf" TargetMode="External"/><Relationship Id="rId202" Type="http://schemas.openxmlformats.org/officeDocument/2006/relationships/hyperlink" Target="https://vimeo.com/user51600314/review/302739895/61f40aeaf9" TargetMode="External"/><Relationship Id="rId686" Type="http://schemas.openxmlformats.org/officeDocument/2006/relationships/hyperlink" Target="mailto:fhumana@hotmail.com" TargetMode="External"/><Relationship Id="rId1033" Type="http://schemas.openxmlformats.org/officeDocument/2006/relationships/hyperlink" Target="https://hipgive.org/wp-content/uploads/2019/01/PSP-2019-Centro-Comunitario-Tul%C3%BAm.pdf" TargetMode="External"/><Relationship Id="rId201" Type="http://schemas.openxmlformats.org/officeDocument/2006/relationships/hyperlink" Target="mailto:ninos2839@yahoo.com.mx" TargetMode="External"/><Relationship Id="rId685" Type="http://schemas.openxmlformats.org/officeDocument/2006/relationships/hyperlink" Target="https://hipgive.org/wp-content/uploads/2018/06/8611ACTA-CONSTITUTIVA-2008.pdf" TargetMode="External"/><Relationship Id="rId1034" Type="http://schemas.openxmlformats.org/officeDocument/2006/relationships/hyperlink" Target="mailto:rios82480@gmail.com" TargetMode="External"/><Relationship Id="rId200" Type="http://schemas.openxmlformats.org/officeDocument/2006/relationships/hyperlink" Target="https://hipgive.org/wp-content/uploads/2018/11/Acta-constitutiva.pdf" TargetMode="External"/><Relationship Id="rId684" Type="http://schemas.openxmlformats.org/officeDocument/2006/relationships/hyperlink" Target="mailto:lopez.mariam@gmail.com" TargetMode="External"/><Relationship Id="rId1035" Type="http://schemas.openxmlformats.org/officeDocument/2006/relationships/hyperlink" Target="mailto:rios82480@gmail.com" TargetMode="External"/><Relationship Id="rId683" Type="http://schemas.openxmlformats.org/officeDocument/2006/relationships/hyperlink" Target="mailto:lopez.mariam@gmail.com" TargetMode="External"/><Relationship Id="rId1036" Type="http://schemas.openxmlformats.org/officeDocument/2006/relationships/hyperlink" Target="mailto:placa5@aol.com" TargetMode="External"/><Relationship Id="rId1026" Type="http://schemas.openxmlformats.org/officeDocument/2006/relationships/hyperlink" Target="mailto:alianzas@florafaunaycultura.org" TargetMode="External"/><Relationship Id="rId1027" Type="http://schemas.openxmlformats.org/officeDocument/2006/relationships/hyperlink" Target="https://www.youtube.com/watch?v=YsYMo-Coh74&amp;" TargetMode="External"/><Relationship Id="rId1028" Type="http://schemas.openxmlformats.org/officeDocument/2006/relationships/hyperlink" Target="mailto:alianzas@florafaunaycultura.org" TargetMode="External"/><Relationship Id="rId1029" Type="http://schemas.openxmlformats.org/officeDocument/2006/relationships/hyperlink" Target="mailto:alianzas@florafaunaycultura.org" TargetMode="External"/><Relationship Id="rId679" Type="http://schemas.openxmlformats.org/officeDocument/2006/relationships/hyperlink" Target="https://hipgive.org/wp-content/uploads/2018/09/DUI-y-NIT-JR.jpg" TargetMode="External"/><Relationship Id="rId678" Type="http://schemas.openxmlformats.org/officeDocument/2006/relationships/hyperlink" Target="mailto:gabriela.dlr.f@gmail.com" TargetMode="External"/><Relationship Id="rId677" Type="http://schemas.openxmlformats.org/officeDocument/2006/relationships/hyperlink" Target="mailto:gabriela.dlr.f@gmail.com" TargetMode="External"/><Relationship Id="rId676" Type="http://schemas.openxmlformats.org/officeDocument/2006/relationships/hyperlink" Target="https://hipgive.org/wp-content/uploads/2018/06/PRESUPUESTO-ANUAL--ESTIMADO-2018.docx" TargetMode="External"/><Relationship Id="rId671" Type="http://schemas.openxmlformats.org/officeDocument/2006/relationships/hyperlink" Target="https://hipgive.org/wp-content/uploads/2018/09/4508ACTA_CONSTITUTIVA_RED.pdf" TargetMode="External"/><Relationship Id="rId670" Type="http://schemas.openxmlformats.org/officeDocument/2006/relationships/hyperlink" Target="https://hipgive.org/wp-content/uploads/2019/01/ACIJ-2018-budget-worksheets-Working-budget-2.pdf" TargetMode="External"/><Relationship Id="rId1020" Type="http://schemas.openxmlformats.org/officeDocument/2006/relationships/hyperlink" Target="mailto:angel@mexicovivo.org" TargetMode="External"/><Relationship Id="rId1021" Type="http://schemas.openxmlformats.org/officeDocument/2006/relationships/hyperlink" Target="mailto:angel@mexicovivo.org" TargetMode="External"/><Relationship Id="rId675" Type="http://schemas.openxmlformats.org/officeDocument/2006/relationships/hyperlink" Target="https://hipgive.org/wp-content/uploads/2018/06/Junta-Directiva.docx" TargetMode="External"/><Relationship Id="rId1022" Type="http://schemas.openxmlformats.org/officeDocument/2006/relationships/hyperlink" Target="https://hipgive.org/wp-content/uploads/2018/11/BOARD-MEMBERS-----MEXICO-VIVO.docx" TargetMode="External"/><Relationship Id="rId674" Type="http://schemas.openxmlformats.org/officeDocument/2006/relationships/hyperlink" Target="mailto:jhrlr6@gmail.com" TargetMode="External"/><Relationship Id="rId1023" Type="http://schemas.openxmlformats.org/officeDocument/2006/relationships/hyperlink" Target="https://hipgive.org/wp-content/uploads/2019/01/FUXMV-DA-NORMAL-2017-FUU040210FC0.5.2017.pdf" TargetMode="External"/><Relationship Id="rId673" Type="http://schemas.openxmlformats.org/officeDocument/2006/relationships/hyperlink" Target="mailto:jhrlr6@gmail.com" TargetMode="External"/><Relationship Id="rId1024" Type="http://schemas.openxmlformats.org/officeDocument/2006/relationships/hyperlink" Target="https://hipgive.org/wp-content/uploads/2019/01/Presupuesto-Institucional-2018-FMX-VIVO.pdf" TargetMode="External"/><Relationship Id="rId672" Type="http://schemas.openxmlformats.org/officeDocument/2006/relationships/hyperlink" Target="mailto:jhrlr6@gmail.com" TargetMode="External"/><Relationship Id="rId1025" Type="http://schemas.openxmlformats.org/officeDocument/2006/relationships/hyperlink" Target="https://hipgive.org/wp-content/uploads/2018/11/image.png" TargetMode="External"/><Relationship Id="rId190" Type="http://schemas.openxmlformats.org/officeDocument/2006/relationships/hyperlink" Target="https://hipgive.org/wp-content/uploads/2018/01/IMG_2350-2.jpg" TargetMode="External"/><Relationship Id="rId194" Type="http://schemas.openxmlformats.org/officeDocument/2006/relationships/hyperlink" Target="https://hipgive.org/wp-content/uploads/2018/01/714915727058_10212034976648674_6402079877173954021_n.jpg" TargetMode="External"/><Relationship Id="rId193" Type="http://schemas.openxmlformats.org/officeDocument/2006/relationships/hyperlink" Target="mailto:jhojan.lm@hotmail.com" TargetMode="External"/><Relationship Id="rId192" Type="http://schemas.openxmlformats.org/officeDocument/2006/relationships/hyperlink" Target="mailto:jhojan.lm@hotmail.com" TargetMode="External"/><Relationship Id="rId191" Type="http://schemas.openxmlformats.org/officeDocument/2006/relationships/hyperlink" Target="mailto:Jhojan.lm@hotmail.com" TargetMode="External"/><Relationship Id="rId187" Type="http://schemas.openxmlformats.org/officeDocument/2006/relationships/hyperlink" Target="https://hipgive.org/wp-content/uploads/2018/05/Prospera-2018-Board-Roster.pdf" TargetMode="External"/><Relationship Id="rId186" Type="http://schemas.openxmlformats.org/officeDocument/2006/relationships/hyperlink" Target="mailto:maite@prosperacoops.org" TargetMode="External"/><Relationship Id="rId185" Type="http://schemas.openxmlformats.org/officeDocument/2006/relationships/hyperlink" Target="mailto:maite@prosperacoops.org" TargetMode="External"/><Relationship Id="rId184" Type="http://schemas.openxmlformats.org/officeDocument/2006/relationships/hyperlink" Target="mailto:maite@prosperacoops.org" TargetMode="External"/><Relationship Id="rId189" Type="http://schemas.openxmlformats.org/officeDocument/2006/relationships/hyperlink" Target="https://hipgive.org/wp-content/uploads/2018/05/2018-Prospera-Budget.pdf" TargetMode="External"/><Relationship Id="rId188" Type="http://schemas.openxmlformats.org/officeDocument/2006/relationships/hyperlink" Target="https://hipgive.org/wp-content/uploads/2018/05/Public-Disclosure.pdf" TargetMode="External"/><Relationship Id="rId183" Type="http://schemas.openxmlformats.org/officeDocument/2006/relationships/hyperlink" Target="https://hipgive.org/wp-content/uploads/2018/05/Prospera-501c3-Letter.pdf" TargetMode="External"/><Relationship Id="rId182" Type="http://schemas.openxmlformats.org/officeDocument/2006/relationships/hyperlink" Target="mailto:lcampuzano@fechac.org.mx" TargetMode="External"/><Relationship Id="rId181" Type="http://schemas.openxmlformats.org/officeDocument/2006/relationships/hyperlink" Target="mailto:lcampuzano@fechac.org.mx" TargetMode="External"/><Relationship Id="rId180" Type="http://schemas.openxmlformats.org/officeDocument/2006/relationships/hyperlink" Target="mailto:lcampuzano@fechac.org.mx" TargetMode="External"/><Relationship Id="rId176" Type="http://schemas.openxmlformats.org/officeDocument/2006/relationships/hyperlink" Target="https://hipgive.org/wp-content/uploads/2018/11/RTU-FUNDASO.pdf" TargetMode="External"/><Relationship Id="rId175" Type="http://schemas.openxmlformats.org/officeDocument/2006/relationships/hyperlink" Target="mailto:unionbiblicamx@gmail.com" TargetMode="External"/><Relationship Id="rId174" Type="http://schemas.openxmlformats.org/officeDocument/2006/relationships/hyperlink" Target="mailto:unionbiblicamx@gmail.com" TargetMode="External"/><Relationship Id="rId173" Type="http://schemas.openxmlformats.org/officeDocument/2006/relationships/hyperlink" Target="mailto:albertosotres23@gmail.com" TargetMode="External"/><Relationship Id="rId179" Type="http://schemas.openxmlformats.org/officeDocument/2006/relationships/hyperlink" Target="https://hipgive.org/wp-content/uploads/2018/11/anexo_14_RMF2018_parte1_19012018.doc" TargetMode="External"/><Relationship Id="rId178" Type="http://schemas.openxmlformats.org/officeDocument/2006/relationships/hyperlink" Target="mailto:drluiscastillo@fundaso.org.gt" TargetMode="External"/><Relationship Id="rId177" Type="http://schemas.openxmlformats.org/officeDocument/2006/relationships/hyperlink" Target="mailto:drluiscastillo@fundaso.org.gt" TargetMode="External"/><Relationship Id="rId1910" Type="http://schemas.openxmlformats.org/officeDocument/2006/relationships/hyperlink" Target="mailto:seasparkle1970@gmail.com" TargetMode="External"/><Relationship Id="rId1911" Type="http://schemas.openxmlformats.org/officeDocument/2006/relationships/hyperlink" Target="mailto:seasparkle1970@gmail.com" TargetMode="External"/><Relationship Id="rId1912" Type="http://schemas.openxmlformats.org/officeDocument/2006/relationships/hyperlink" Target="mailto:juliavalenciacartagena@gmail.com" TargetMode="External"/><Relationship Id="rId1913" Type="http://schemas.openxmlformats.org/officeDocument/2006/relationships/hyperlink" Target="mailto:juliavalenciacartagena@gmail.com" TargetMode="External"/><Relationship Id="rId1914" Type="http://schemas.openxmlformats.org/officeDocument/2006/relationships/hyperlink" Target="mailto:luciennegb37@gmail.com" TargetMode="External"/><Relationship Id="rId1915" Type="http://schemas.openxmlformats.org/officeDocument/2006/relationships/hyperlink" Target="mailto:luciennegb37@gmail.com" TargetMode="External"/><Relationship Id="rId1916" Type="http://schemas.openxmlformats.org/officeDocument/2006/relationships/hyperlink" Target="mailto:gaby_76laguapis@hotmail.com" TargetMode="External"/><Relationship Id="rId1917" Type="http://schemas.openxmlformats.org/officeDocument/2006/relationships/hyperlink" Target="mailto:gaby_76laguapis@hotmail.com" TargetMode="External"/><Relationship Id="rId1918" Type="http://schemas.openxmlformats.org/officeDocument/2006/relationships/hyperlink" Target="mailto:jjucles@gmail.com" TargetMode="External"/><Relationship Id="rId1919" Type="http://schemas.openxmlformats.org/officeDocument/2006/relationships/hyperlink" Target="mailto:jjucles@gmail.com" TargetMode="External"/><Relationship Id="rId1900" Type="http://schemas.openxmlformats.org/officeDocument/2006/relationships/hyperlink" Target="mailto:hechoporangelesprocuracion@gmail.com" TargetMode="External"/><Relationship Id="rId1901" Type="http://schemas.openxmlformats.org/officeDocument/2006/relationships/hyperlink" Target="mailto:hechoporangelesprocuracion@gmail.com" TargetMode="External"/><Relationship Id="rId1902" Type="http://schemas.openxmlformats.org/officeDocument/2006/relationships/hyperlink" Target="mailto:gmorelosm@yahoo.com" TargetMode="External"/><Relationship Id="rId1903" Type="http://schemas.openxmlformats.org/officeDocument/2006/relationships/hyperlink" Target="mailto:gmorelosm@yahoo.com" TargetMode="External"/><Relationship Id="rId1904" Type="http://schemas.openxmlformats.org/officeDocument/2006/relationships/hyperlink" Target="mailto:alquinga100@gmail.com" TargetMode="External"/><Relationship Id="rId1905" Type="http://schemas.openxmlformats.org/officeDocument/2006/relationships/hyperlink" Target="mailto:alquinga100@gmail.com" TargetMode="External"/><Relationship Id="rId1906" Type="http://schemas.openxmlformats.org/officeDocument/2006/relationships/hyperlink" Target="https://hipgive.org/wp-content/uploads/2018/07/Ministerios-Pan-de-Vida.pdf" TargetMode="External"/><Relationship Id="rId1907" Type="http://schemas.openxmlformats.org/officeDocument/2006/relationships/hyperlink" Target="mailto:sanchez.patricia21@gmail.com" TargetMode="External"/><Relationship Id="rId1908" Type="http://schemas.openxmlformats.org/officeDocument/2006/relationships/hyperlink" Target="mailto:sanchez.patricia21@gmail.com" TargetMode="External"/><Relationship Id="rId1909" Type="http://schemas.openxmlformats.org/officeDocument/2006/relationships/hyperlink" Target="mailto:sanchez.patricia21@gmail.com" TargetMode="External"/><Relationship Id="rId198" Type="http://schemas.openxmlformats.org/officeDocument/2006/relationships/hyperlink" Target="mailto:sammi0317@icloud.com" TargetMode="External"/><Relationship Id="rId197" Type="http://schemas.openxmlformats.org/officeDocument/2006/relationships/hyperlink" Target="mailto:monitork34@gmail.com" TargetMode="External"/><Relationship Id="rId196" Type="http://schemas.openxmlformats.org/officeDocument/2006/relationships/hyperlink" Target="mailto:monitork34@gmail.com" TargetMode="External"/><Relationship Id="rId195" Type="http://schemas.openxmlformats.org/officeDocument/2006/relationships/hyperlink" Target="mailto:monitork34@gmail.com" TargetMode="External"/><Relationship Id="rId199" Type="http://schemas.openxmlformats.org/officeDocument/2006/relationships/hyperlink" Target="mailto:sammi0317@icloud.com" TargetMode="External"/><Relationship Id="rId150" Type="http://schemas.openxmlformats.org/officeDocument/2006/relationships/hyperlink" Target="mailto:administracion@briccancun.org" TargetMode="External"/><Relationship Id="rId149" Type="http://schemas.openxmlformats.org/officeDocument/2006/relationships/hyperlink" Target="mailto:administracion@briccancun.org" TargetMode="External"/><Relationship Id="rId148" Type="http://schemas.openxmlformats.org/officeDocument/2006/relationships/hyperlink" Target="mailto:administracion@briccancun.org" TargetMode="External"/><Relationship Id="rId1090" Type="http://schemas.openxmlformats.org/officeDocument/2006/relationships/hyperlink" Target="https://hipgive.org/wp-content/uploads/2019/01/ACIJ-2018-budget-worksheets-Working-budget-2.pdf" TargetMode="External"/><Relationship Id="rId1091" Type="http://schemas.openxmlformats.org/officeDocument/2006/relationships/hyperlink" Target="mailto:Sweetdee614@icloud.com" TargetMode="External"/><Relationship Id="rId1092" Type="http://schemas.openxmlformats.org/officeDocument/2006/relationships/hyperlink" Target="mailto:Sweetdee614@icloud.com" TargetMode="External"/><Relationship Id="rId1093" Type="http://schemas.openxmlformats.org/officeDocument/2006/relationships/hyperlink" Target="mailto:amoscowitz@aijustice.org" TargetMode="External"/><Relationship Id="rId1094" Type="http://schemas.openxmlformats.org/officeDocument/2006/relationships/hyperlink" Target="mailto:amoscowitz@aijustice.org" TargetMode="External"/><Relationship Id="rId143" Type="http://schemas.openxmlformats.org/officeDocument/2006/relationships/hyperlink" Target="mailto:gamatomo@hotmail.com" TargetMode="External"/><Relationship Id="rId1095" Type="http://schemas.openxmlformats.org/officeDocument/2006/relationships/hyperlink" Target="mailto:vicjgf@gmail.com" TargetMode="External"/><Relationship Id="rId142" Type="http://schemas.openxmlformats.org/officeDocument/2006/relationships/hyperlink" Target="https://hipgive.org/wp-content/uploads/2018/01/Presupuesto-Innovando_2018-(versio%CC%81n-1).xlsx" TargetMode="External"/><Relationship Id="rId1096" Type="http://schemas.openxmlformats.org/officeDocument/2006/relationships/hyperlink" Target="mailto:vicjgf@gmail.com" TargetMode="External"/><Relationship Id="rId141" Type="http://schemas.openxmlformats.org/officeDocument/2006/relationships/hyperlink" Target="https://hipgive.org/wp-content/uploads/2018/01/Opinion-de-Cumplimiento-innovando.pdf" TargetMode="External"/><Relationship Id="rId1097" Type="http://schemas.openxmlformats.org/officeDocument/2006/relationships/hyperlink" Target="mailto:alquinga100@gmail.com" TargetMode="External"/><Relationship Id="rId140" Type="http://schemas.openxmlformats.org/officeDocument/2006/relationships/hyperlink" Target="https://hipgive.org/wp-content/uploads/2018/01/autorizacio%CC%81n-definitiva-octubre-extr-2017.pdf" TargetMode="External"/><Relationship Id="rId1098" Type="http://schemas.openxmlformats.org/officeDocument/2006/relationships/hyperlink" Target="mailto:alquinga100@gmail.com" TargetMode="External"/><Relationship Id="rId147" Type="http://schemas.openxmlformats.org/officeDocument/2006/relationships/hyperlink" Target="https://hipgive.org/wp-content/uploads/2018/04/Acta-Constitutiva-BRIC.pdf" TargetMode="External"/><Relationship Id="rId1099" Type="http://schemas.openxmlformats.org/officeDocument/2006/relationships/hyperlink" Target="https://hipgive.org/wp-content/uploads/2018/01/yyyb.jpg" TargetMode="External"/><Relationship Id="rId146" Type="http://schemas.openxmlformats.org/officeDocument/2006/relationships/hyperlink" Target="mailto:mcprodesarrollo@gmail.com" TargetMode="External"/><Relationship Id="rId145" Type="http://schemas.openxmlformats.org/officeDocument/2006/relationships/hyperlink" Target="mailto:mcprodesarrollo@gmail.com" TargetMode="External"/><Relationship Id="rId144" Type="http://schemas.openxmlformats.org/officeDocument/2006/relationships/hyperlink" Target="mailto:gamatomo@hotmail.com" TargetMode="External"/><Relationship Id="rId139" Type="http://schemas.openxmlformats.org/officeDocument/2006/relationships/hyperlink" Target="https://hipgive.org/wp-content/uploads/2018/01/BOARD-INNOVANDO-LA-TRADICION-AC-2018.docx" TargetMode="External"/><Relationship Id="rId138" Type="http://schemas.openxmlformats.org/officeDocument/2006/relationships/hyperlink" Target="mailto:kythzia@1050grados.com" TargetMode="External"/><Relationship Id="rId137" Type="http://schemas.openxmlformats.org/officeDocument/2006/relationships/hyperlink" Target="mailto:kythzia@1050grados.com" TargetMode="External"/><Relationship Id="rId1080" Type="http://schemas.openxmlformats.org/officeDocument/2006/relationships/hyperlink" Target="mailto:carlos_odre@hotmail.com" TargetMode="External"/><Relationship Id="rId1081" Type="http://schemas.openxmlformats.org/officeDocument/2006/relationships/hyperlink" Target="mailto:infanciajuventudydiscapacidad@gmail.com" TargetMode="External"/><Relationship Id="rId1082" Type="http://schemas.openxmlformats.org/officeDocument/2006/relationships/hyperlink" Target="mailto:infanciajuventudydiscapacidad@gmail.com" TargetMode="External"/><Relationship Id="rId1083" Type="http://schemas.openxmlformats.org/officeDocument/2006/relationships/hyperlink" Target="mailto:FELIP.95@HOTMAIL.COM" TargetMode="External"/><Relationship Id="rId132" Type="http://schemas.openxmlformats.org/officeDocument/2006/relationships/hyperlink" Target="mailto:cristian_654log@hotmail.com" TargetMode="External"/><Relationship Id="rId1084" Type="http://schemas.openxmlformats.org/officeDocument/2006/relationships/hyperlink" Target="mailto:FELIP.95@HOTMAIL.COM" TargetMode="External"/><Relationship Id="rId131" Type="http://schemas.openxmlformats.org/officeDocument/2006/relationships/hyperlink" Target="mailto:gabbymendez@trueridge.org" TargetMode="External"/><Relationship Id="rId1085" Type="http://schemas.openxmlformats.org/officeDocument/2006/relationships/hyperlink" Target="https://hipgive.org/wp-content/uploads/2018/11/IRS-501c3-letter.ACIJ-(1).pdf" TargetMode="External"/><Relationship Id="rId130" Type="http://schemas.openxmlformats.org/officeDocument/2006/relationships/hyperlink" Target="mailto:gabbymendez@trueridge.org" TargetMode="External"/><Relationship Id="rId1086" Type="http://schemas.openxmlformats.org/officeDocument/2006/relationships/hyperlink" Target="mailto:sarai@acij.net" TargetMode="External"/><Relationship Id="rId1087" Type="http://schemas.openxmlformats.org/officeDocument/2006/relationships/hyperlink" Target="mailto:sarai@acij.net" TargetMode="External"/><Relationship Id="rId136" Type="http://schemas.openxmlformats.org/officeDocument/2006/relationships/hyperlink" Target="mailto:info@innovandolatradicion.org" TargetMode="External"/><Relationship Id="rId1088" Type="http://schemas.openxmlformats.org/officeDocument/2006/relationships/hyperlink" Target="mailto:sarai@acij.net" TargetMode="External"/><Relationship Id="rId135" Type="http://schemas.openxmlformats.org/officeDocument/2006/relationships/hyperlink" Target="mailto:kythzia@1050grados.com" TargetMode="External"/><Relationship Id="rId1089" Type="http://schemas.openxmlformats.org/officeDocument/2006/relationships/hyperlink" Target="https://hipgive.org/wp-content/uploads/2019/01/Board-of-Directors-2018-Directorio-con-fotos.pdf" TargetMode="External"/><Relationship Id="rId134" Type="http://schemas.openxmlformats.org/officeDocument/2006/relationships/hyperlink" Target="https://hipgive.org/wp-content/uploads/2018/07/INNOVANDO---REFORMA-ART-25---30MARZO2017.pdf" TargetMode="External"/><Relationship Id="rId133" Type="http://schemas.openxmlformats.org/officeDocument/2006/relationships/hyperlink" Target="mailto:cristian_654log@hotmail.com" TargetMode="External"/><Relationship Id="rId172" Type="http://schemas.openxmlformats.org/officeDocument/2006/relationships/hyperlink" Target="https://hipgive.org/wp-content/uploads/2018/11/3-RFC-UBM.jpg" TargetMode="External"/><Relationship Id="rId171" Type="http://schemas.openxmlformats.org/officeDocument/2006/relationships/hyperlink" Target="mailto:unionbiblicamx@gmail.com" TargetMode="External"/><Relationship Id="rId170" Type="http://schemas.openxmlformats.org/officeDocument/2006/relationships/hyperlink" Target="mailto:unionbiblicamx@gmail.com" TargetMode="External"/><Relationship Id="rId165" Type="http://schemas.openxmlformats.org/officeDocument/2006/relationships/hyperlink" Target="https://hipgive.org/wp-content/uploads/2018/02/Screenshot-2018-02-14-17.58.06.png" TargetMode="External"/><Relationship Id="rId164" Type="http://schemas.openxmlformats.org/officeDocument/2006/relationships/hyperlink" Target="https://hipgive.org/wp-content/uploads/2018/02/7444Screenshot-2018-02-14-17.58.06.png" TargetMode="External"/><Relationship Id="rId163" Type="http://schemas.openxmlformats.org/officeDocument/2006/relationships/hyperlink" Target="https://hipgive.org/wp-content/uploads/2018/02/Screenshot-2018-02-14-18.03.01.png" TargetMode="External"/><Relationship Id="rId162" Type="http://schemas.openxmlformats.org/officeDocument/2006/relationships/hyperlink" Target="mailto:hector@dommo.mx" TargetMode="External"/><Relationship Id="rId169" Type="http://schemas.openxmlformats.org/officeDocument/2006/relationships/hyperlink" Target="mailto:fdsa@rsvhr.com" TargetMode="External"/><Relationship Id="rId168" Type="http://schemas.openxmlformats.org/officeDocument/2006/relationships/hyperlink" Target="mailto:fdsa@rsvhr.com" TargetMode="External"/><Relationship Id="rId167" Type="http://schemas.openxmlformats.org/officeDocument/2006/relationships/hyperlink" Target="mailto:eric.prado@pro-insight.com.gt" TargetMode="External"/><Relationship Id="rId166" Type="http://schemas.openxmlformats.org/officeDocument/2006/relationships/hyperlink" Target="mailto:eric.prado@pro-insight.com.gt" TargetMode="External"/><Relationship Id="rId161" Type="http://schemas.openxmlformats.org/officeDocument/2006/relationships/hyperlink" Target="mailto:hector@dommo.mx" TargetMode="External"/><Relationship Id="rId160" Type="http://schemas.openxmlformats.org/officeDocument/2006/relationships/hyperlink" Target="https://hipgive.org/wp-content/uploads/2018/10/Presupuesto-2018.jpg.docx" TargetMode="External"/><Relationship Id="rId159" Type="http://schemas.openxmlformats.org/officeDocument/2006/relationships/hyperlink" Target="https://hipgive.org/wp-content/uploads/2018/11/auditoria-2016-2017.pdf" TargetMode="External"/><Relationship Id="rId154" Type="http://schemas.openxmlformats.org/officeDocument/2006/relationships/hyperlink" Target="mailto:direccion@casadesantahipolita.org" TargetMode="External"/><Relationship Id="rId153" Type="http://schemas.openxmlformats.org/officeDocument/2006/relationships/hyperlink" Target="https://hipgive.org/wp-content/uploads/2018/11/ALTA-HACIENDA-R1.pdf" TargetMode="External"/><Relationship Id="rId152" Type="http://schemas.openxmlformats.org/officeDocument/2006/relationships/hyperlink" Target="mailto:administracion@briccancun.org" TargetMode="External"/><Relationship Id="rId151" Type="http://schemas.openxmlformats.org/officeDocument/2006/relationships/hyperlink" Target="mailto:administracion@briccancun.org" TargetMode="External"/><Relationship Id="rId158" Type="http://schemas.openxmlformats.org/officeDocument/2006/relationships/hyperlink" Target="mailto:direccion@casadesantahipolita.org" TargetMode="External"/><Relationship Id="rId157" Type="http://schemas.openxmlformats.org/officeDocument/2006/relationships/hyperlink" Target="mailto:direccion@casadesantahipolita.org" TargetMode="External"/><Relationship Id="rId156" Type="http://schemas.openxmlformats.org/officeDocument/2006/relationships/hyperlink" Target="http://casadesantahipolita.org" TargetMode="External"/><Relationship Id="rId155" Type="http://schemas.openxmlformats.org/officeDocument/2006/relationships/hyperlink" Target="http://casadesantahipolita.org" TargetMode="External"/><Relationship Id="rId1972" Type="http://schemas.openxmlformats.org/officeDocument/2006/relationships/hyperlink" Target="mailto:esspiral88@gmail.com" TargetMode="External"/><Relationship Id="rId1973" Type="http://schemas.openxmlformats.org/officeDocument/2006/relationships/hyperlink" Target="https://hipgive.org/wp-content/uploads/2018/12/Lista-de-miembros-de-la-junta-directiva.pdf" TargetMode="External"/><Relationship Id="rId1974" Type="http://schemas.openxmlformats.org/officeDocument/2006/relationships/hyperlink" Target="https://hipgive.org/wp-content/uploads/2018/12/48413373_383317052211990_6604334128311566336_n.jpg" TargetMode="External"/><Relationship Id="rId1975" Type="http://schemas.openxmlformats.org/officeDocument/2006/relationships/hyperlink" Target="https://hipgive.org/wp-content/uploads/2018/12/Presupuesto-Anual-Oceransky-Artes-A.pdf" TargetMode="External"/><Relationship Id="rId1976" Type="http://schemas.openxmlformats.org/officeDocument/2006/relationships/hyperlink" Target="mailto:despachofkb@gmail.com" TargetMode="External"/><Relationship Id="rId1977" Type="http://schemas.openxmlformats.org/officeDocument/2006/relationships/hyperlink" Target="mailto:despachofkb@gmail.com" TargetMode="External"/><Relationship Id="rId1978" Type="http://schemas.openxmlformats.org/officeDocument/2006/relationships/hyperlink" Target="mailto:ivettoral@hotmail.com" TargetMode="External"/><Relationship Id="rId1979" Type="http://schemas.openxmlformats.org/officeDocument/2006/relationships/hyperlink" Target="mailto:ivettoral@hotmail.com" TargetMode="External"/><Relationship Id="rId1970" Type="http://schemas.openxmlformats.org/officeDocument/2006/relationships/hyperlink" Target="mailto:raymundo.chavez@ilab.net" TargetMode="External"/><Relationship Id="rId1971" Type="http://schemas.openxmlformats.org/officeDocument/2006/relationships/hyperlink" Target="mailto:esspiral88@gmail.com" TargetMode="External"/><Relationship Id="rId1961" Type="http://schemas.openxmlformats.org/officeDocument/2006/relationships/hyperlink" Target="mailto:Jguadasazar@gmail.com" TargetMode="External"/><Relationship Id="rId1962" Type="http://schemas.openxmlformats.org/officeDocument/2006/relationships/hyperlink" Target="mailto:jhodosupo@gmail.com" TargetMode="External"/><Relationship Id="rId1963" Type="http://schemas.openxmlformats.org/officeDocument/2006/relationships/hyperlink" Target="mailto:jhodosupo@gmail.com" TargetMode="External"/><Relationship Id="rId1964" Type="http://schemas.openxmlformats.org/officeDocument/2006/relationships/hyperlink" Target="https://hipgive.org/wp-content/uploads/2018/10/285638-cluni-20180405132235.pdf" TargetMode="External"/><Relationship Id="rId1965" Type="http://schemas.openxmlformats.org/officeDocument/2006/relationships/hyperlink" Target="mailto:naturalysustentable3@gmail.com" TargetMode="External"/><Relationship Id="rId1966" Type="http://schemas.openxmlformats.org/officeDocument/2006/relationships/hyperlink" Target="mailto:Naturalysustentable3@gmail.com" TargetMode="External"/><Relationship Id="rId1967" Type="http://schemas.openxmlformats.org/officeDocument/2006/relationships/hyperlink" Target="mailto:Naturalysustentable3@gmail.com" TargetMode="External"/><Relationship Id="rId1968" Type="http://schemas.openxmlformats.org/officeDocument/2006/relationships/hyperlink" Target="https://hipgive.org/wp-content/uploads/2018/10/Integralhuerto-merme-bordadoLibro1.xlsx" TargetMode="External"/><Relationship Id="rId1969" Type="http://schemas.openxmlformats.org/officeDocument/2006/relationships/hyperlink" Target="mailto:raymundo.chavez@ilab.net" TargetMode="External"/><Relationship Id="rId1960" Type="http://schemas.openxmlformats.org/officeDocument/2006/relationships/hyperlink" Target="mailto:Jguadasazar@gmail.com" TargetMode="External"/><Relationship Id="rId1510" Type="http://schemas.openxmlformats.org/officeDocument/2006/relationships/hyperlink" Target="mailto:pagospp333@gmail.com" TargetMode="External"/><Relationship Id="rId1994" Type="http://schemas.openxmlformats.org/officeDocument/2006/relationships/hyperlink" Target="mailto:solidaridadsinlimites1@gmail.com" TargetMode="External"/><Relationship Id="rId1511" Type="http://schemas.openxmlformats.org/officeDocument/2006/relationships/hyperlink" Target="mailto:pagospp333@gmail.com" TargetMode="External"/><Relationship Id="rId1995" Type="http://schemas.openxmlformats.org/officeDocument/2006/relationships/hyperlink" Target="mailto:andrea@hiponline.org" TargetMode="External"/><Relationship Id="rId1512" Type="http://schemas.openxmlformats.org/officeDocument/2006/relationships/hyperlink" Target="https://hipgive.org/wp-content/uploads/2018/08/CRLAF-IRS-Determination-Letter-copy-2.pdf" TargetMode="External"/><Relationship Id="rId1996" Type="http://schemas.openxmlformats.org/officeDocument/2006/relationships/hyperlink" Target="mailto:andrea@hiponline.org" TargetMode="External"/><Relationship Id="rId1513" Type="http://schemas.openxmlformats.org/officeDocument/2006/relationships/hyperlink" Target="mailto:lvflores@crlaf.org" TargetMode="External"/><Relationship Id="rId1997" Type="http://schemas.openxmlformats.org/officeDocument/2006/relationships/hyperlink" Target="https://hipgive.org/wp-content/uploads/2017/06/Untitled-design.png" TargetMode="External"/><Relationship Id="rId1514" Type="http://schemas.openxmlformats.org/officeDocument/2006/relationships/hyperlink" Target="mailto:jcesario@crlaf.org" TargetMode="External"/><Relationship Id="rId1998" Type="http://schemas.openxmlformats.org/officeDocument/2006/relationships/hyperlink" Target="https://hipgive.org/wp-content/uploads/2017/06/6788Untitled-design.png" TargetMode="External"/><Relationship Id="rId1515" Type="http://schemas.openxmlformats.org/officeDocument/2006/relationships/hyperlink" Target="mailto:jcesario@crlaf.org" TargetMode="External"/><Relationship Id="rId1999" Type="http://schemas.openxmlformats.org/officeDocument/2006/relationships/hyperlink" Target="https://hipgive.org/wp-content/uploads/2017/06/7983Untitled-design.png" TargetMode="External"/><Relationship Id="rId1516" Type="http://schemas.openxmlformats.org/officeDocument/2006/relationships/hyperlink" Target="https://hipgive.org/wp-content/uploads/2018/08/CRLAF-Board-of-Directors-Roster-March-2018.pdf" TargetMode="External"/><Relationship Id="rId1517" Type="http://schemas.openxmlformats.org/officeDocument/2006/relationships/hyperlink" Target="https://hipgive.org/wp-content/uploads/2018/08/CRLAF-Organizational-Budget-FY-2018.pdf" TargetMode="External"/><Relationship Id="rId1518" Type="http://schemas.openxmlformats.org/officeDocument/2006/relationships/hyperlink" Target="mailto:info@dadsnkids.com" TargetMode="External"/><Relationship Id="rId1519" Type="http://schemas.openxmlformats.org/officeDocument/2006/relationships/hyperlink" Target="mailto:info@dadsnkids.com" TargetMode="External"/><Relationship Id="rId1990" Type="http://schemas.openxmlformats.org/officeDocument/2006/relationships/hyperlink" Target="https://hipgive.org/wp-content/uploads/2018/04/2126Certificado04042018042484000033334173(1).pdf" TargetMode="External"/><Relationship Id="rId1991" Type="http://schemas.openxmlformats.org/officeDocument/2006/relationships/hyperlink" Target="mailto:solidaridadsinlimites1@gmail.com" TargetMode="External"/><Relationship Id="rId1992" Type="http://schemas.openxmlformats.org/officeDocument/2006/relationships/hyperlink" Target="https://www.youtube.com/watch?v=QbTZ3ODHRoQ" TargetMode="External"/><Relationship Id="rId1993" Type="http://schemas.openxmlformats.org/officeDocument/2006/relationships/hyperlink" Target="mailto:solidaridadsinlimites1@gmail.com" TargetMode="External"/><Relationship Id="rId1983" Type="http://schemas.openxmlformats.org/officeDocument/2006/relationships/hyperlink" Target="mailto:oriks_24@hotmail.com" TargetMode="External"/><Relationship Id="rId1500" Type="http://schemas.openxmlformats.org/officeDocument/2006/relationships/hyperlink" Target="mailto:ediaz@lda.org" TargetMode="External"/><Relationship Id="rId1984" Type="http://schemas.openxmlformats.org/officeDocument/2006/relationships/hyperlink" Target="mailto:costanzo.marian@gmail.com" TargetMode="External"/><Relationship Id="rId1501" Type="http://schemas.openxmlformats.org/officeDocument/2006/relationships/hyperlink" Target="mailto:ediaz@lda.org" TargetMode="External"/><Relationship Id="rId1985" Type="http://schemas.openxmlformats.org/officeDocument/2006/relationships/hyperlink" Target="mailto:costanzo.marian@gmail.com" TargetMode="External"/><Relationship Id="rId1502" Type="http://schemas.openxmlformats.org/officeDocument/2006/relationships/hyperlink" Target="https://hipgive.org/wp-content/uploads/2018/06/ACTA-CONSTITUTIVA-DEMATAC.pdf" TargetMode="External"/><Relationship Id="rId1986" Type="http://schemas.openxmlformats.org/officeDocument/2006/relationships/hyperlink" Target="mailto:lungenangel@gmail.com" TargetMode="External"/><Relationship Id="rId1503" Type="http://schemas.openxmlformats.org/officeDocument/2006/relationships/hyperlink" Target="mailto:demataclostuxtlas@gmail.com" TargetMode="External"/><Relationship Id="rId1987" Type="http://schemas.openxmlformats.org/officeDocument/2006/relationships/hyperlink" Target="mailto:lungenangel@gmail.com" TargetMode="External"/><Relationship Id="rId1504" Type="http://schemas.openxmlformats.org/officeDocument/2006/relationships/hyperlink" Target="mailto:demataclostuxtlas@gmail.com" TargetMode="External"/><Relationship Id="rId1988" Type="http://schemas.openxmlformats.org/officeDocument/2006/relationships/hyperlink" Target="mailto:lungenangel@gmail.com" TargetMode="External"/><Relationship Id="rId1505" Type="http://schemas.openxmlformats.org/officeDocument/2006/relationships/hyperlink" Target="mailto:demataclostuxtlas@gmail.com" TargetMode="External"/><Relationship Id="rId1989" Type="http://schemas.openxmlformats.org/officeDocument/2006/relationships/hyperlink" Target="mailto:lungenangel@gmail.com" TargetMode="External"/><Relationship Id="rId1506" Type="http://schemas.openxmlformats.org/officeDocument/2006/relationships/hyperlink" Target="mailto:recursosexternos@autonoma.edu.co" TargetMode="External"/><Relationship Id="rId1507" Type="http://schemas.openxmlformats.org/officeDocument/2006/relationships/hyperlink" Target="mailto:recursosexternos@autonoma.edu.co" TargetMode="External"/><Relationship Id="rId1508" Type="http://schemas.openxmlformats.org/officeDocument/2006/relationships/hyperlink" Target="mailto:recursosexternos@autonoma.edu.co" TargetMode="External"/><Relationship Id="rId1509" Type="http://schemas.openxmlformats.org/officeDocument/2006/relationships/hyperlink" Target="mailto:recursosexternos@autonoma.edu.co" TargetMode="External"/><Relationship Id="rId1980" Type="http://schemas.openxmlformats.org/officeDocument/2006/relationships/hyperlink" Target="https://hipgive.org/wp-content/uploads/2018/05/Registro-1.pdf" TargetMode="External"/><Relationship Id="rId1981" Type="http://schemas.openxmlformats.org/officeDocument/2006/relationships/hyperlink" Target="mailto:mujeraguadeluna@gmail.com" TargetMode="External"/><Relationship Id="rId1982" Type="http://schemas.openxmlformats.org/officeDocument/2006/relationships/hyperlink" Target="mailto:oriks_24@hotmail.com" TargetMode="External"/><Relationship Id="rId1930" Type="http://schemas.openxmlformats.org/officeDocument/2006/relationships/hyperlink" Target="mailto:TRIANAMILENA5@GMAIL.COM" TargetMode="External"/><Relationship Id="rId1931" Type="http://schemas.openxmlformats.org/officeDocument/2006/relationships/hyperlink" Target="mailto:TRIANAMILENA5@GMAIL.COM" TargetMode="External"/><Relationship Id="rId1932" Type="http://schemas.openxmlformats.org/officeDocument/2006/relationships/hyperlink" Target="mailto:lopezernesta73@gmail.com" TargetMode="External"/><Relationship Id="rId1933" Type="http://schemas.openxmlformats.org/officeDocument/2006/relationships/hyperlink" Target="mailto:lopezernesta73@gmail.com" TargetMode="External"/><Relationship Id="rId1934" Type="http://schemas.openxmlformats.org/officeDocument/2006/relationships/hyperlink" Target="mailto:ruddy.salinas1@gmail.com" TargetMode="External"/><Relationship Id="rId1935" Type="http://schemas.openxmlformats.org/officeDocument/2006/relationships/hyperlink" Target="mailto:ruddy.salinas1@gmail.com" TargetMode="External"/><Relationship Id="rId1936" Type="http://schemas.openxmlformats.org/officeDocument/2006/relationships/hyperlink" Target="mailto:Williamgonzalez50393@gmail.com" TargetMode="External"/><Relationship Id="rId1937" Type="http://schemas.openxmlformats.org/officeDocument/2006/relationships/hyperlink" Target="mailto:Williamgonzalez50393@gmail.com" TargetMode="External"/><Relationship Id="rId1938" Type="http://schemas.openxmlformats.org/officeDocument/2006/relationships/hyperlink" Target="https://hipgive.org/wp-content/uploads/2018/10/ACTA-CONSTITUTIVA.pdf" TargetMode="External"/><Relationship Id="rId1939" Type="http://schemas.openxmlformats.org/officeDocument/2006/relationships/hyperlink" Target="mailto:ajuchitlanunidos@gmail.com" TargetMode="External"/><Relationship Id="rId1920" Type="http://schemas.openxmlformats.org/officeDocument/2006/relationships/hyperlink" Target="mailto:migue_anton_@hotmail.com" TargetMode="External"/><Relationship Id="rId1921" Type="http://schemas.openxmlformats.org/officeDocument/2006/relationships/hyperlink" Target="mailto:migue_anton_@hotmail.com" TargetMode="External"/><Relationship Id="rId1922" Type="http://schemas.openxmlformats.org/officeDocument/2006/relationships/hyperlink" Target="mailto:pamela.valles@cibac.mx" TargetMode="External"/><Relationship Id="rId1923" Type="http://schemas.openxmlformats.org/officeDocument/2006/relationships/hyperlink" Target="mailto:pamela.valles@cibac.mx" TargetMode="External"/><Relationship Id="rId1924" Type="http://schemas.openxmlformats.org/officeDocument/2006/relationships/hyperlink" Target="mailto:direccion@bamorelos.org" TargetMode="External"/><Relationship Id="rId1925" Type="http://schemas.openxmlformats.org/officeDocument/2006/relationships/hyperlink" Target="mailto:direccion@bamorelos.org" TargetMode="External"/><Relationship Id="rId1926" Type="http://schemas.openxmlformats.org/officeDocument/2006/relationships/hyperlink" Target="mailto:mymica87@gmail.com" TargetMode="External"/><Relationship Id="rId1927" Type="http://schemas.openxmlformats.org/officeDocument/2006/relationships/hyperlink" Target="mailto:mymica87@gmail.com" TargetMode="External"/><Relationship Id="rId1928" Type="http://schemas.openxmlformats.org/officeDocument/2006/relationships/hyperlink" Target="mailto:yolytamarys@gmail.com" TargetMode="External"/><Relationship Id="rId1929" Type="http://schemas.openxmlformats.org/officeDocument/2006/relationships/hyperlink" Target="mailto:yolytamarys@gmail.com" TargetMode="External"/><Relationship Id="rId1950" Type="http://schemas.openxmlformats.org/officeDocument/2006/relationships/hyperlink" Target="mailto:ariacadenas@gmail.com" TargetMode="External"/><Relationship Id="rId1951" Type="http://schemas.openxmlformats.org/officeDocument/2006/relationships/hyperlink" Target="mailto:ariacadenas@gmail.com" TargetMode="External"/><Relationship Id="rId1952" Type="http://schemas.openxmlformats.org/officeDocument/2006/relationships/hyperlink" Target="mailto:sovenia@gmail.com" TargetMode="External"/><Relationship Id="rId1953" Type="http://schemas.openxmlformats.org/officeDocument/2006/relationships/hyperlink" Target="mailto:soveniadonaciones@gmail.com" TargetMode="External"/><Relationship Id="rId1954" Type="http://schemas.openxmlformats.org/officeDocument/2006/relationships/hyperlink" Target="mailto:Williamgonzalez50393@gmail.com" TargetMode="External"/><Relationship Id="rId1955" Type="http://schemas.openxmlformats.org/officeDocument/2006/relationships/hyperlink" Target="mailto:Williamgonzalez50393@gmail.com" TargetMode="External"/><Relationship Id="rId1956" Type="http://schemas.openxmlformats.org/officeDocument/2006/relationships/hyperlink" Target="https://hipgive.org/wp-content/uploads/2018/02/DSC_0408.JPG" TargetMode="External"/><Relationship Id="rId1957" Type="http://schemas.openxmlformats.org/officeDocument/2006/relationships/hyperlink" Target="mailto:paosabogal@gmail.com" TargetMode="External"/><Relationship Id="rId1958" Type="http://schemas.openxmlformats.org/officeDocument/2006/relationships/hyperlink" Target="mailto:paosabogal@gmail.com" TargetMode="External"/><Relationship Id="rId1959" Type="http://schemas.openxmlformats.org/officeDocument/2006/relationships/hyperlink" Target="mailto:paosabogal@gmail.com" TargetMode="External"/><Relationship Id="rId1940" Type="http://schemas.openxmlformats.org/officeDocument/2006/relationships/hyperlink" Target="mailto:ajuchitlanunidos@gmail.com" TargetMode="External"/><Relationship Id="rId1941" Type="http://schemas.openxmlformats.org/officeDocument/2006/relationships/hyperlink" Target="mailto:ajuchitlanunidos@gmail.com" TargetMode="External"/><Relationship Id="rId1942" Type="http://schemas.openxmlformats.org/officeDocument/2006/relationships/hyperlink" Target="mailto:gabriel53100@gmail.com" TargetMode="External"/><Relationship Id="rId1943" Type="http://schemas.openxmlformats.org/officeDocument/2006/relationships/hyperlink" Target="mailto:gabriel53100@gmail.com" TargetMode="External"/><Relationship Id="rId1944" Type="http://schemas.openxmlformats.org/officeDocument/2006/relationships/hyperlink" Target="mailto:darkkoki28@gmail.com" TargetMode="External"/><Relationship Id="rId1945" Type="http://schemas.openxmlformats.org/officeDocument/2006/relationships/hyperlink" Target="mailto:darkkoki28@gmail.com" TargetMode="External"/><Relationship Id="rId1946" Type="http://schemas.openxmlformats.org/officeDocument/2006/relationships/hyperlink" Target="mailto:HV16226502@GMAIL.COM" TargetMode="External"/><Relationship Id="rId1947" Type="http://schemas.openxmlformats.org/officeDocument/2006/relationships/hyperlink" Target="mailto:HV16226502@GMAIL.COM" TargetMode="External"/><Relationship Id="rId1948" Type="http://schemas.openxmlformats.org/officeDocument/2006/relationships/hyperlink" Target="mailto:beliyexshow@gmail.com" TargetMode="External"/><Relationship Id="rId1949" Type="http://schemas.openxmlformats.org/officeDocument/2006/relationships/hyperlink" Target="mailto:beliyexshow@gmail.com" TargetMode="External"/><Relationship Id="rId1576" Type="http://schemas.openxmlformats.org/officeDocument/2006/relationships/hyperlink" Target="mailto:contact@jerodgers.com" TargetMode="External"/><Relationship Id="rId1577" Type="http://schemas.openxmlformats.org/officeDocument/2006/relationships/hyperlink" Target="https://hipgive.org/wp-content/uploads/2018/11/ACTA-CONSTITUTIVA-AMEXTRA.compressed.pdf" TargetMode="External"/><Relationship Id="rId1578" Type="http://schemas.openxmlformats.org/officeDocument/2006/relationships/hyperlink" Target="mailto:stephanie@amextra.org" TargetMode="External"/><Relationship Id="rId1579" Type="http://schemas.openxmlformats.org/officeDocument/2006/relationships/hyperlink" Target="mailto:stephanie@amextra.org" TargetMode="External"/><Relationship Id="rId509" Type="http://schemas.openxmlformats.org/officeDocument/2006/relationships/hyperlink" Target="https://hipgive.org/wp-content/uploads/2018/03/Acta-Constituci%C3%B3n-FMO.pdf" TargetMode="External"/><Relationship Id="rId508" Type="http://schemas.openxmlformats.org/officeDocument/2006/relationships/hyperlink" Target="mailto:mario.jimenez@talentosdecolombia.org" TargetMode="External"/><Relationship Id="rId503" Type="http://schemas.openxmlformats.org/officeDocument/2006/relationships/hyperlink" Target="https://hipgive.org/wp-content/uploads/2019/01/Listado-de-los-miembros-de-la-junta-directiva-del-Hogar-Margarita-Cruz-Rui%CC%81z.docx" TargetMode="External"/><Relationship Id="rId987" Type="http://schemas.openxmlformats.org/officeDocument/2006/relationships/hyperlink" Target="mailto:albamarti.usu@gmail.com" TargetMode="External"/><Relationship Id="rId502" Type="http://schemas.openxmlformats.org/officeDocument/2006/relationships/hyperlink" Target="mailto:nictegarcias@gmail.com" TargetMode="External"/><Relationship Id="rId986" Type="http://schemas.openxmlformats.org/officeDocument/2006/relationships/hyperlink" Target="mailto:chayito.97@hotmail.com" TargetMode="External"/><Relationship Id="rId501" Type="http://schemas.openxmlformats.org/officeDocument/2006/relationships/hyperlink" Target="mailto:nictegarcias@gmail.com" TargetMode="External"/><Relationship Id="rId985" Type="http://schemas.openxmlformats.org/officeDocument/2006/relationships/hyperlink" Target="mailto:chayito.97@hotmail.com" TargetMode="External"/><Relationship Id="rId500" Type="http://schemas.openxmlformats.org/officeDocument/2006/relationships/hyperlink" Target="https://hipgive.org/wp-content/uploads/2018/09/Presupuesto-Anual.xlsx" TargetMode="External"/><Relationship Id="rId984" Type="http://schemas.openxmlformats.org/officeDocument/2006/relationships/hyperlink" Target="mailto:eduaralvarez8@hotmail.com" TargetMode="External"/><Relationship Id="rId507" Type="http://schemas.openxmlformats.org/officeDocument/2006/relationships/hyperlink" Target="mailto:mario.jimenez@talentosdecolombia.org" TargetMode="External"/><Relationship Id="rId506" Type="http://schemas.openxmlformats.org/officeDocument/2006/relationships/hyperlink" Target="mailto:mario.jimenez@talentosdecolombia.org" TargetMode="External"/><Relationship Id="rId505" Type="http://schemas.openxmlformats.org/officeDocument/2006/relationships/hyperlink" Target="https://hipgive.org/wp-content/uploads/2018/04/CC-FUNDACION.pdf" TargetMode="External"/><Relationship Id="rId989" Type="http://schemas.openxmlformats.org/officeDocument/2006/relationships/hyperlink" Target="mailto:omar.edwin@gmail.com" TargetMode="External"/><Relationship Id="rId504" Type="http://schemas.openxmlformats.org/officeDocument/2006/relationships/hyperlink" Target="https://hipgive.org/wp-content/uploads/2018/11/ACTA.pdf" TargetMode="External"/><Relationship Id="rId988" Type="http://schemas.openxmlformats.org/officeDocument/2006/relationships/hyperlink" Target="mailto:albamarti.usu@gmail.com" TargetMode="External"/><Relationship Id="rId1570" Type="http://schemas.openxmlformats.org/officeDocument/2006/relationships/hyperlink" Target="https://hipgive.org/wp-content/uploads/2017/01/2016-Budget.pdf" TargetMode="External"/><Relationship Id="rId1571" Type="http://schemas.openxmlformats.org/officeDocument/2006/relationships/hyperlink" Target="mailto:julian.velez1989@outlook.com" TargetMode="External"/><Relationship Id="rId983" Type="http://schemas.openxmlformats.org/officeDocument/2006/relationships/hyperlink" Target="mailto:eduaralvarez8@hotmail.com" TargetMode="External"/><Relationship Id="rId1572" Type="http://schemas.openxmlformats.org/officeDocument/2006/relationships/hyperlink" Target="mailto:julian.velez1989@outlook.com" TargetMode="External"/><Relationship Id="rId982" Type="http://schemas.openxmlformats.org/officeDocument/2006/relationships/hyperlink" Target="https://hipgive.org/wp-content/uploads/2018/10/3907234_Olga-Cadena-Vargas.jpg" TargetMode="External"/><Relationship Id="rId1573" Type="http://schemas.openxmlformats.org/officeDocument/2006/relationships/hyperlink" Target="mailto:contact@jerodgers.com" TargetMode="External"/><Relationship Id="rId981" Type="http://schemas.openxmlformats.org/officeDocument/2006/relationships/hyperlink" Target="https://hipgive.org/wp-content/uploads/2018/10/2018-10-15_1539616206-projects.csv" TargetMode="External"/><Relationship Id="rId1574" Type="http://schemas.openxmlformats.org/officeDocument/2006/relationships/hyperlink" Target="mailto:contact@jerodgers.com" TargetMode="External"/><Relationship Id="rId980" Type="http://schemas.openxmlformats.org/officeDocument/2006/relationships/hyperlink" Target="https://hipgive.org/wp-content/uploads/2018/11/4714Estado-de-Ingresos-y-Egresos-Fundacio%CC%81n-Cometa-2016-2017.pdf" TargetMode="External"/><Relationship Id="rId1575" Type="http://schemas.openxmlformats.org/officeDocument/2006/relationships/hyperlink" Target="mailto:contact@jerodgers.com" TargetMode="External"/><Relationship Id="rId1565" Type="http://schemas.openxmlformats.org/officeDocument/2006/relationships/hyperlink" Target="mailto:caranda@nmilc.org" TargetMode="External"/><Relationship Id="rId1566" Type="http://schemas.openxmlformats.org/officeDocument/2006/relationships/hyperlink" Target="mailto:csobolik@nmilc.org" TargetMode="External"/><Relationship Id="rId1567" Type="http://schemas.openxmlformats.org/officeDocument/2006/relationships/hyperlink" Target="https://hipgive.org/wp-content/uploads/2017/01/List-Center-Board-of-Directors-2014-06-30.doc" TargetMode="External"/><Relationship Id="rId1568" Type="http://schemas.openxmlformats.org/officeDocument/2006/relationships/hyperlink" Target="https://hipgive.org/wp-content/uploads/2017/01/IRS_501c3_-Determination-Letter-06_29_2013-1.pdf" TargetMode="External"/><Relationship Id="rId1569" Type="http://schemas.openxmlformats.org/officeDocument/2006/relationships/hyperlink" Target="https://hipgive.org/wp-content/uploads/2017/01/2014-990s.pdf" TargetMode="External"/><Relationship Id="rId976" Type="http://schemas.openxmlformats.org/officeDocument/2006/relationships/hyperlink" Target="https://hipgive.org/wp-content/uploads/2018/10/2018-10-15_1539616206-projects.csv" TargetMode="External"/><Relationship Id="rId975" Type="http://schemas.openxmlformats.org/officeDocument/2006/relationships/hyperlink" Target="https://hipgive.org/wp-content/uploads/2018/11/4714Estado-de-Ingresos-y-Egresos-Fundacio%CC%81n-Cometa-2016-2017.pdf" TargetMode="External"/><Relationship Id="rId974" Type="http://schemas.openxmlformats.org/officeDocument/2006/relationships/hyperlink" Target="mailto:tayde@hiponline.org" TargetMode="External"/><Relationship Id="rId973" Type="http://schemas.openxmlformats.org/officeDocument/2006/relationships/hyperlink" Target="mailto:tayde@hiponline.org" TargetMode="External"/><Relationship Id="rId979" Type="http://schemas.openxmlformats.org/officeDocument/2006/relationships/hyperlink" Target="mailto:tayde@hiponline.org" TargetMode="External"/><Relationship Id="rId978" Type="http://schemas.openxmlformats.org/officeDocument/2006/relationships/hyperlink" Target="mailto:tayde@hiponline.org" TargetMode="External"/><Relationship Id="rId977" Type="http://schemas.openxmlformats.org/officeDocument/2006/relationships/hyperlink" Target="https://hipgive.org/wp-content/uploads/2018/10/3907234_Olga-Cadena-Vargas.jpg" TargetMode="External"/><Relationship Id="rId1560" Type="http://schemas.openxmlformats.org/officeDocument/2006/relationships/hyperlink" Target="mailto:lcolavita@gmail.com" TargetMode="External"/><Relationship Id="rId972" Type="http://schemas.openxmlformats.org/officeDocument/2006/relationships/hyperlink" Target="mailto:tayde@hiponline.org" TargetMode="External"/><Relationship Id="rId1561" Type="http://schemas.openxmlformats.org/officeDocument/2006/relationships/hyperlink" Target="mailto:lcolavita@gmail.com" TargetMode="External"/><Relationship Id="rId971" Type="http://schemas.openxmlformats.org/officeDocument/2006/relationships/hyperlink" Target="https://hipgive.org/wp-content/uploads/2018/10/logomira2-(1).png" TargetMode="External"/><Relationship Id="rId1562" Type="http://schemas.openxmlformats.org/officeDocument/2006/relationships/hyperlink" Target="mailto:lcolavita@gmail.com" TargetMode="External"/><Relationship Id="rId970" Type="http://schemas.openxmlformats.org/officeDocument/2006/relationships/hyperlink" Target="mailto:saini.vik14@gmail.com" TargetMode="External"/><Relationship Id="rId1563" Type="http://schemas.openxmlformats.org/officeDocument/2006/relationships/hyperlink" Target="https://hipgive.org/wp-content/uploads/2018/07/NMILC-IRS-Determination-Letter.pdf" TargetMode="External"/><Relationship Id="rId1564" Type="http://schemas.openxmlformats.org/officeDocument/2006/relationships/hyperlink" Target="mailto:csobolik@nmilc.org" TargetMode="External"/><Relationship Id="rId1114" Type="http://schemas.openxmlformats.org/officeDocument/2006/relationships/hyperlink" Target="mailto:Crearparaalcanzar@gmail.com" TargetMode="External"/><Relationship Id="rId1598" Type="http://schemas.openxmlformats.org/officeDocument/2006/relationships/hyperlink" Target="https://hipgive.org/wp-content/uploads/2018/01/Copy-of-VM-Consejo_Directivo.doc" TargetMode="External"/><Relationship Id="rId1115" Type="http://schemas.openxmlformats.org/officeDocument/2006/relationships/hyperlink" Target="mailto:ldelcid_b@hotmail.com" TargetMode="External"/><Relationship Id="rId1599" Type="http://schemas.openxmlformats.org/officeDocument/2006/relationships/hyperlink" Target="https://hipgive.org/wp-content/uploads/2018/01/Copy-of-VM-Balance_financiero.doc" TargetMode="External"/><Relationship Id="rId1116" Type="http://schemas.openxmlformats.org/officeDocument/2006/relationships/hyperlink" Target="mailto:ldelcid_b@hotmail.com" TargetMode="External"/><Relationship Id="rId1117" Type="http://schemas.openxmlformats.org/officeDocument/2006/relationships/hyperlink" Target="mailto:glozano.net@gmail.com" TargetMode="External"/><Relationship Id="rId1118" Type="http://schemas.openxmlformats.org/officeDocument/2006/relationships/hyperlink" Target="mailto:glozano.net@gmail.com" TargetMode="External"/><Relationship Id="rId1119" Type="http://schemas.openxmlformats.org/officeDocument/2006/relationships/hyperlink" Target="https://hipgive.org/wp-content/uploads/2018/11/NSNP501c3-copy-2.pdf" TargetMode="External"/><Relationship Id="rId525" Type="http://schemas.openxmlformats.org/officeDocument/2006/relationships/hyperlink" Target="mailto:gina@retos.org.mx" TargetMode="External"/><Relationship Id="rId524" Type="http://schemas.openxmlformats.org/officeDocument/2006/relationships/hyperlink" Target="mailto:gina@retos.org.mx" TargetMode="External"/><Relationship Id="rId523" Type="http://schemas.openxmlformats.org/officeDocument/2006/relationships/hyperlink" Target="https://hipgive.org/wp-content/uploads/2018/05/Camara-de-Comercio--feb-2018.pdf" TargetMode="External"/><Relationship Id="rId522" Type="http://schemas.openxmlformats.org/officeDocument/2006/relationships/hyperlink" Target="mailto:marcelataiz@fundaciontejiendoredes.com" TargetMode="External"/><Relationship Id="rId529" Type="http://schemas.openxmlformats.org/officeDocument/2006/relationships/hyperlink" Target="mailto:gabrielvelsol_93@hotmail.com" TargetMode="External"/><Relationship Id="rId528" Type="http://schemas.openxmlformats.org/officeDocument/2006/relationships/hyperlink" Target="mailto:gabrielvelsol_93@hotmail.com" TargetMode="External"/><Relationship Id="rId527" Type="http://schemas.openxmlformats.org/officeDocument/2006/relationships/hyperlink" Target="mailto:juanjoserivera.m@gmail.com" TargetMode="External"/><Relationship Id="rId526" Type="http://schemas.openxmlformats.org/officeDocument/2006/relationships/hyperlink" Target="mailto:juanjoserivera.m@gmail.com" TargetMode="External"/><Relationship Id="rId1590" Type="http://schemas.openxmlformats.org/officeDocument/2006/relationships/hyperlink" Target="mailto:oscarguzon@gmail.com" TargetMode="External"/><Relationship Id="rId1591" Type="http://schemas.openxmlformats.org/officeDocument/2006/relationships/hyperlink" Target="mailto:oscarguzon@gmail.com" TargetMode="External"/><Relationship Id="rId1592" Type="http://schemas.openxmlformats.org/officeDocument/2006/relationships/hyperlink" Target="mailto:beto_br7@live.com" TargetMode="External"/><Relationship Id="rId1593" Type="http://schemas.openxmlformats.org/officeDocument/2006/relationships/hyperlink" Target="mailto:beto_br7@live.com" TargetMode="External"/><Relationship Id="rId521" Type="http://schemas.openxmlformats.org/officeDocument/2006/relationships/hyperlink" Target="mailto:marcelataiz@fundaciontejiendoredes.com" TargetMode="External"/><Relationship Id="rId1110" Type="http://schemas.openxmlformats.org/officeDocument/2006/relationships/hyperlink" Target="https://hipgive.org/wp-content/uploads/2018/02/FUNDACION-HOLCIM-MEXICO-constancia-fiscal.pdf" TargetMode="External"/><Relationship Id="rId1594" Type="http://schemas.openxmlformats.org/officeDocument/2006/relationships/hyperlink" Target="mailto:fonolator69@gmail.com" TargetMode="External"/><Relationship Id="rId520" Type="http://schemas.openxmlformats.org/officeDocument/2006/relationships/hyperlink" Target="mailto:Triocordacero@gmail.com" TargetMode="External"/><Relationship Id="rId1111" Type="http://schemas.openxmlformats.org/officeDocument/2006/relationships/hyperlink" Target="https://hipgive.org/wp-content/uploads/2018/02/EstadosFinancierosCECAF2016.pdf" TargetMode="External"/><Relationship Id="rId1595" Type="http://schemas.openxmlformats.org/officeDocument/2006/relationships/hyperlink" Target="mailto:fonolator69@gmail.com" TargetMode="External"/><Relationship Id="rId1112" Type="http://schemas.openxmlformats.org/officeDocument/2006/relationships/hyperlink" Target="https://hipgive.org/wp-content/uploads/2018/02/2145EstadosFinancierosCECAF2016.pdf" TargetMode="External"/><Relationship Id="rId1596" Type="http://schemas.openxmlformats.org/officeDocument/2006/relationships/hyperlink" Target="mailto:comunicacion@vocesmesoamericanas.org" TargetMode="External"/><Relationship Id="rId1113" Type="http://schemas.openxmlformats.org/officeDocument/2006/relationships/hyperlink" Target="mailto:Crearparaalcanzar@gmail.com" TargetMode="External"/><Relationship Id="rId1597" Type="http://schemas.openxmlformats.org/officeDocument/2006/relationships/hyperlink" Target="mailto:comunicacion@vocesmesoamericanas.org" TargetMode="External"/><Relationship Id="rId1103" Type="http://schemas.openxmlformats.org/officeDocument/2006/relationships/hyperlink" Target="mailto:irina@lacana.mx" TargetMode="External"/><Relationship Id="rId1587" Type="http://schemas.openxmlformats.org/officeDocument/2006/relationships/hyperlink" Target="mailto:nlaclette@origenac.org" TargetMode="External"/><Relationship Id="rId1104" Type="http://schemas.openxmlformats.org/officeDocument/2006/relationships/hyperlink" Target="mailto:irina@lacana.mx" TargetMode="External"/><Relationship Id="rId1588" Type="http://schemas.openxmlformats.org/officeDocument/2006/relationships/hyperlink" Target="mailto:mesimesias1@hotmail.com" TargetMode="External"/><Relationship Id="rId1105" Type="http://schemas.openxmlformats.org/officeDocument/2006/relationships/hyperlink" Target="mailto:justicia_a_berenice@hotmail.com" TargetMode="External"/><Relationship Id="rId1589" Type="http://schemas.openxmlformats.org/officeDocument/2006/relationships/hyperlink" Target="mailto:mesimesias1@hotmail.com" TargetMode="External"/><Relationship Id="rId1106" Type="http://schemas.openxmlformats.org/officeDocument/2006/relationships/hyperlink" Target="mailto:justicia_a_berenice@hotmail.com" TargetMode="External"/><Relationship Id="rId1107" Type="http://schemas.openxmlformats.org/officeDocument/2006/relationships/hyperlink" Target="mailto:junueth@hiponline.org" TargetMode="External"/><Relationship Id="rId1108" Type="http://schemas.openxmlformats.org/officeDocument/2006/relationships/hyperlink" Target="mailto:junueth@hiponline.org" TargetMode="External"/><Relationship Id="rId1109" Type="http://schemas.openxmlformats.org/officeDocument/2006/relationships/hyperlink" Target="https://hipgive.org/wp-content/uploads/2018/02/Lista-de-miembros-Junta-directiva.pdf" TargetMode="External"/><Relationship Id="rId519" Type="http://schemas.openxmlformats.org/officeDocument/2006/relationships/hyperlink" Target="mailto:Triocordacero@gmail.com" TargetMode="External"/><Relationship Id="rId514" Type="http://schemas.openxmlformats.org/officeDocument/2006/relationships/hyperlink" Target="mailto:ilina_ghosh@emerson.edu" TargetMode="External"/><Relationship Id="rId998" Type="http://schemas.openxmlformats.org/officeDocument/2006/relationships/hyperlink" Target="https://hipgive.org/wp-content/uploads/2018/06/IRS-990-REPORT-SSCF.pdf" TargetMode="External"/><Relationship Id="rId513" Type="http://schemas.openxmlformats.org/officeDocument/2006/relationships/hyperlink" Target="mailto:ilina_ghosh@emerson.edu" TargetMode="External"/><Relationship Id="rId997" Type="http://schemas.openxmlformats.org/officeDocument/2006/relationships/hyperlink" Target="https://hipgive.org/wp-content/uploads/2018/06/Board-members-list_SSCF.pdf" TargetMode="External"/><Relationship Id="rId512" Type="http://schemas.openxmlformats.org/officeDocument/2006/relationships/hyperlink" Target="mailto:contactus@fundaorth.org" TargetMode="External"/><Relationship Id="rId996" Type="http://schemas.openxmlformats.org/officeDocument/2006/relationships/hyperlink" Target="mailto:volunteer@sscf.org" TargetMode="External"/><Relationship Id="rId511" Type="http://schemas.openxmlformats.org/officeDocument/2006/relationships/hyperlink" Target="mailto:contactus@fundaorth.org" TargetMode="External"/><Relationship Id="rId995" Type="http://schemas.openxmlformats.org/officeDocument/2006/relationships/hyperlink" Target="mailto:volunteer@sscf.org" TargetMode="External"/><Relationship Id="rId518" Type="http://schemas.openxmlformats.org/officeDocument/2006/relationships/hyperlink" Target="mailto:laura.hastings@caminosdeaccion.org" TargetMode="External"/><Relationship Id="rId517" Type="http://schemas.openxmlformats.org/officeDocument/2006/relationships/hyperlink" Target="mailto:laura.hastings@caminosdeaccion.org" TargetMode="External"/><Relationship Id="rId516" Type="http://schemas.openxmlformats.org/officeDocument/2006/relationships/hyperlink" Target="mailto:umbrapro@gmail.com" TargetMode="External"/><Relationship Id="rId515" Type="http://schemas.openxmlformats.org/officeDocument/2006/relationships/hyperlink" Target="mailto:umbrapro@gmail.com" TargetMode="External"/><Relationship Id="rId999" Type="http://schemas.openxmlformats.org/officeDocument/2006/relationships/hyperlink" Target="https://hipgive.org/wp-content/uploads/2018/06/Current-fiscal-year-budget_SSCF.pdf" TargetMode="External"/><Relationship Id="rId990" Type="http://schemas.openxmlformats.org/officeDocument/2006/relationships/hyperlink" Target="mailto:omar.edwin@gmail.com" TargetMode="External"/><Relationship Id="rId1580" Type="http://schemas.openxmlformats.org/officeDocument/2006/relationships/hyperlink" Target="mailto:stephanie@amextra.org" TargetMode="External"/><Relationship Id="rId1581" Type="http://schemas.openxmlformats.org/officeDocument/2006/relationships/hyperlink" Target="https://hipgive.org/wp-content/uploads/2018/12/Mesa-Directiva.pdf" TargetMode="External"/><Relationship Id="rId1582" Type="http://schemas.openxmlformats.org/officeDocument/2006/relationships/hyperlink" Target="https://hipgive.org/wp-content/uploads/2019/05/Estados-Financieros-Amextra-A.C.-2018.pdf" TargetMode="External"/><Relationship Id="rId510" Type="http://schemas.openxmlformats.org/officeDocument/2006/relationships/hyperlink" Target="mailto:crestrepo@fundaorth.org" TargetMode="External"/><Relationship Id="rId994" Type="http://schemas.openxmlformats.org/officeDocument/2006/relationships/hyperlink" Target="mailto:roberto.carvallo@idealsocial.org" TargetMode="External"/><Relationship Id="rId1583" Type="http://schemas.openxmlformats.org/officeDocument/2006/relationships/hyperlink" Target="https://hipgive.org/wp-content/uploads/2019/05/Organizational-Budget-2019.pdf" TargetMode="External"/><Relationship Id="rId993" Type="http://schemas.openxmlformats.org/officeDocument/2006/relationships/hyperlink" Target="mailto:roberto.carvallo@idealsocial.org" TargetMode="External"/><Relationship Id="rId1100" Type="http://schemas.openxmlformats.org/officeDocument/2006/relationships/hyperlink" Target="mailto:gomeztoti0@gmail.com" TargetMode="External"/><Relationship Id="rId1584" Type="http://schemas.openxmlformats.org/officeDocument/2006/relationships/hyperlink" Target="https://hipgive.org/wp-content/uploads/2018/02/Acta-Constitutiva.pdf" TargetMode="External"/><Relationship Id="rId992" Type="http://schemas.openxmlformats.org/officeDocument/2006/relationships/hyperlink" Target="mailto:betty@vamosparadelante.org" TargetMode="External"/><Relationship Id="rId1101" Type="http://schemas.openxmlformats.org/officeDocument/2006/relationships/hyperlink" Target="mailto:gomeztoti0@gmail.com" TargetMode="External"/><Relationship Id="rId1585" Type="http://schemas.openxmlformats.org/officeDocument/2006/relationships/hyperlink" Target="mailto:nlaclette@origenac.org" TargetMode="External"/><Relationship Id="rId991" Type="http://schemas.openxmlformats.org/officeDocument/2006/relationships/hyperlink" Target="https://hipgive.org/wp-content/uploads/2018/03/Constitutiva-vamos-para-delante-AC.pdf" TargetMode="External"/><Relationship Id="rId1102" Type="http://schemas.openxmlformats.org/officeDocument/2006/relationships/hyperlink" Target="mailto:gomeztoti0@gmail.com" TargetMode="External"/><Relationship Id="rId1586" Type="http://schemas.openxmlformats.org/officeDocument/2006/relationships/hyperlink" Target="mailto:nlaclette@origenac.org" TargetMode="External"/><Relationship Id="rId1532" Type="http://schemas.openxmlformats.org/officeDocument/2006/relationships/hyperlink" Target="https://hipgive.org/wp-content/uploads/2018/10/6544ESCRITURA-CONSTITUTIVA--OPERACION-SONRISA-GUATEMALA.pdf" TargetMode="External"/><Relationship Id="rId1533" Type="http://schemas.openxmlformats.org/officeDocument/2006/relationships/hyperlink" Target="mailto:laura.rodil@operationsmile.org" TargetMode="External"/><Relationship Id="rId1534" Type="http://schemas.openxmlformats.org/officeDocument/2006/relationships/hyperlink" Target="mailto:monica.gonzalez@operationsmile.org" TargetMode="External"/><Relationship Id="rId1535" Type="http://schemas.openxmlformats.org/officeDocument/2006/relationships/hyperlink" Target="https://hipgive.org/wp-content/uploads/2019/02/Junta-Directiva-OSG_2018.docx" TargetMode="External"/><Relationship Id="rId1536" Type="http://schemas.openxmlformats.org/officeDocument/2006/relationships/hyperlink" Target="https://hipgive.org/wp-content/uploads/2017/12/RTU-FEB-2017.pdf" TargetMode="External"/><Relationship Id="rId1537" Type="http://schemas.openxmlformats.org/officeDocument/2006/relationships/hyperlink" Target="https://hipgive.org/wp-content/uploads/2017/12/ACUERDO-GUBERNATIVO-OPERACION-SONRISA-1.pdf" TargetMode="External"/><Relationship Id="rId1538" Type="http://schemas.openxmlformats.org/officeDocument/2006/relationships/hyperlink" Target="https://hipgive.org/wp-content/uploads/2019/02/Buget-2018.pdf" TargetMode="External"/><Relationship Id="rId1539" Type="http://schemas.openxmlformats.org/officeDocument/2006/relationships/hyperlink" Target="mailto:laestrellabandasinfonica@gmail.com" TargetMode="External"/><Relationship Id="rId949" Type="http://schemas.openxmlformats.org/officeDocument/2006/relationships/hyperlink" Target="mailto:Yixherrera@gmail.com" TargetMode="External"/><Relationship Id="rId948" Type="http://schemas.openxmlformats.org/officeDocument/2006/relationships/hyperlink" Target="mailto:sabrinachz20@gmail.com" TargetMode="External"/><Relationship Id="rId943" Type="http://schemas.openxmlformats.org/officeDocument/2006/relationships/hyperlink" Target="mailto:elysjose.8@gmail.com" TargetMode="External"/><Relationship Id="rId942" Type="http://schemas.openxmlformats.org/officeDocument/2006/relationships/hyperlink" Target="https://hipgive.org/wp-content/uploads/2018/08/Agency-Annual-Budget-OPERATIONS-FYE-2019.pdf" TargetMode="External"/><Relationship Id="rId941" Type="http://schemas.openxmlformats.org/officeDocument/2006/relationships/hyperlink" Target="https://hipgive.org/wp-content/uploads/2018/08/AUDITED-FINANCIAL-STATEMENTS-6-30-17.pdf" TargetMode="External"/><Relationship Id="rId940" Type="http://schemas.openxmlformats.org/officeDocument/2006/relationships/hyperlink" Target="https://hipgive.org/wp-content/uploads/2018/08/Bienestar-BOD-Roster-2018.pdf" TargetMode="External"/><Relationship Id="rId947" Type="http://schemas.openxmlformats.org/officeDocument/2006/relationships/hyperlink" Target="mailto:sabrinachz20@gmail.com" TargetMode="External"/><Relationship Id="rId946" Type="http://schemas.openxmlformats.org/officeDocument/2006/relationships/hyperlink" Target="mailto:elida@sisayperu.org" TargetMode="External"/><Relationship Id="rId945" Type="http://schemas.openxmlformats.org/officeDocument/2006/relationships/hyperlink" Target="mailto:elida@sisayperu.org" TargetMode="External"/><Relationship Id="rId944" Type="http://schemas.openxmlformats.org/officeDocument/2006/relationships/hyperlink" Target="mailto:elysjose.8@gmail.com" TargetMode="External"/><Relationship Id="rId1530" Type="http://schemas.openxmlformats.org/officeDocument/2006/relationships/hyperlink" Target="mailto:ruben.hf.eng@gmail.com" TargetMode="External"/><Relationship Id="rId1531" Type="http://schemas.openxmlformats.org/officeDocument/2006/relationships/hyperlink" Target="mailto:ruben.hf.eng@gmail.com" TargetMode="External"/><Relationship Id="rId1521" Type="http://schemas.openxmlformats.org/officeDocument/2006/relationships/hyperlink" Target="mailto:empresagsc125@gmail.com" TargetMode="External"/><Relationship Id="rId1522" Type="http://schemas.openxmlformats.org/officeDocument/2006/relationships/hyperlink" Target="https://hipgive.org/wp-content/uploads/2018/10/RTU-_F%C3%A1tima_2018.pdf" TargetMode="External"/><Relationship Id="rId1523" Type="http://schemas.openxmlformats.org/officeDocument/2006/relationships/hyperlink" Target="mailto:international@fatima.org.gt" TargetMode="External"/><Relationship Id="rId1524" Type="http://schemas.openxmlformats.org/officeDocument/2006/relationships/hyperlink" Target="mailto:director@fatima.org.gt" TargetMode="External"/><Relationship Id="rId1525" Type="http://schemas.openxmlformats.org/officeDocument/2006/relationships/hyperlink" Target="mailto:director@fatima.org.gt" TargetMode="External"/><Relationship Id="rId1526" Type="http://schemas.openxmlformats.org/officeDocument/2006/relationships/hyperlink" Target="https://hipgive.org/wp-content/uploads/2017/01/HOGAR-DE-NI%C3%91OS-FATIMA-BOARD.pdf" TargetMode="External"/><Relationship Id="rId1527" Type="http://schemas.openxmlformats.org/officeDocument/2006/relationships/hyperlink" Target="https://hipgive.org/wp-content/uploads/2017/01/Registro-de-Personas-Juridicas.pdf" TargetMode="External"/><Relationship Id="rId1528" Type="http://schemas.openxmlformats.org/officeDocument/2006/relationships/hyperlink" Target="https://hipgive.org/wp-content/uploads/2018/04/Estado-de-perdidas-y-ganancias-Hogar-de-nin%CC%83os-Fa%CC%81tima.png" TargetMode="External"/><Relationship Id="rId1529" Type="http://schemas.openxmlformats.org/officeDocument/2006/relationships/hyperlink" Target="https://hipgive.org/wp-content/uploads/2017/01/Proyecci%C3%B3n-Presupuestaria-2016-2017.pdf" TargetMode="External"/><Relationship Id="rId939" Type="http://schemas.openxmlformats.org/officeDocument/2006/relationships/hyperlink" Target="mailto:nturton@bienestar.org" TargetMode="External"/><Relationship Id="rId938" Type="http://schemas.openxmlformats.org/officeDocument/2006/relationships/hyperlink" Target="mailto:nturton@bienestar.org" TargetMode="External"/><Relationship Id="rId937" Type="http://schemas.openxmlformats.org/officeDocument/2006/relationships/hyperlink" Target="mailto:nturton@bienestar.org" TargetMode="External"/><Relationship Id="rId932" Type="http://schemas.openxmlformats.org/officeDocument/2006/relationships/hyperlink" Target="mailto:gnmfcb@gmail.com" TargetMode="External"/><Relationship Id="rId931" Type="http://schemas.openxmlformats.org/officeDocument/2006/relationships/hyperlink" Target="mailto:gnmfcb@gmail.com" TargetMode="External"/><Relationship Id="rId930" Type="http://schemas.openxmlformats.org/officeDocument/2006/relationships/hyperlink" Target="mailto:paola.pahues@gmail.com" TargetMode="External"/><Relationship Id="rId936" Type="http://schemas.openxmlformats.org/officeDocument/2006/relationships/hyperlink" Target="https://hipgive.org/wp-content/uploads/2018/06/501(c)3---Bienestar-07.07.16-(1).pdf" TargetMode="External"/><Relationship Id="rId935" Type="http://schemas.openxmlformats.org/officeDocument/2006/relationships/hyperlink" Target="https://hipgive.org/wp-content/uploads/2018/07/PRESUESTO.pdf" TargetMode="External"/><Relationship Id="rId934" Type="http://schemas.openxmlformats.org/officeDocument/2006/relationships/hyperlink" Target="https://hipgive.org/wp-content/uploads/2018/07/EDO-CTA-1439-A-MAYO-2018.pdf" TargetMode="External"/><Relationship Id="rId933" Type="http://schemas.openxmlformats.org/officeDocument/2006/relationships/hyperlink" Target="https://hipgive.org/wp-content/uploads/2018/07/asamblea-protocolizada-CAM-2014.pdf" TargetMode="External"/><Relationship Id="rId1520" Type="http://schemas.openxmlformats.org/officeDocument/2006/relationships/hyperlink" Target="mailto:empresagsc125@gmail.com" TargetMode="External"/><Relationship Id="rId1554" Type="http://schemas.openxmlformats.org/officeDocument/2006/relationships/hyperlink" Target="mailto:guichoaf@gmail.com" TargetMode="External"/><Relationship Id="rId1555" Type="http://schemas.openxmlformats.org/officeDocument/2006/relationships/hyperlink" Target="mailto:guichoaf@gmail.com" TargetMode="External"/><Relationship Id="rId1556" Type="http://schemas.openxmlformats.org/officeDocument/2006/relationships/hyperlink" Target="mailto:guichoaf@gmail.com" TargetMode="External"/><Relationship Id="rId1557" Type="http://schemas.openxmlformats.org/officeDocument/2006/relationships/hyperlink" Target="mailto:pablumafu@hotmail.com" TargetMode="External"/><Relationship Id="rId1558" Type="http://schemas.openxmlformats.org/officeDocument/2006/relationships/hyperlink" Target="mailto:pablumafu@hotmail.com" TargetMode="External"/><Relationship Id="rId1559" Type="http://schemas.openxmlformats.org/officeDocument/2006/relationships/hyperlink" Target="https://hipgive.org/wp-content/uploads/2018/01/Curso-ingles-.docx" TargetMode="External"/><Relationship Id="rId965" Type="http://schemas.openxmlformats.org/officeDocument/2006/relationships/hyperlink" Target="mailto:Lifeptepamario@gmail.com" TargetMode="External"/><Relationship Id="rId964" Type="http://schemas.openxmlformats.org/officeDocument/2006/relationships/hyperlink" Target="mailto:cesar.jafet@hotmail.com" TargetMode="External"/><Relationship Id="rId963" Type="http://schemas.openxmlformats.org/officeDocument/2006/relationships/hyperlink" Target="mailto:cesar.jafet@hotmail.com" TargetMode="External"/><Relationship Id="rId962" Type="http://schemas.openxmlformats.org/officeDocument/2006/relationships/hyperlink" Target="mailto:diegojaimr@gmail.com" TargetMode="External"/><Relationship Id="rId969" Type="http://schemas.openxmlformats.org/officeDocument/2006/relationships/hyperlink" Target="mailto:saini.vik14@gmail.com" TargetMode="External"/><Relationship Id="rId968" Type="http://schemas.openxmlformats.org/officeDocument/2006/relationships/hyperlink" Target="mailto:aldairfajardo@gmail.com" TargetMode="External"/><Relationship Id="rId967" Type="http://schemas.openxmlformats.org/officeDocument/2006/relationships/hyperlink" Target="mailto:aldairfajardo@gmail.com" TargetMode="External"/><Relationship Id="rId966" Type="http://schemas.openxmlformats.org/officeDocument/2006/relationships/hyperlink" Target="mailto:Lifeptepamario@gmail.com" TargetMode="External"/><Relationship Id="rId961" Type="http://schemas.openxmlformats.org/officeDocument/2006/relationships/hyperlink" Target="mailto:diegojaimr@gmail.com" TargetMode="External"/><Relationship Id="rId1550" Type="http://schemas.openxmlformats.org/officeDocument/2006/relationships/hyperlink" Target="https://hipgive.org/wp-content/uploads/2018/05/IMG_20180502_074130.jpg" TargetMode="External"/><Relationship Id="rId960" Type="http://schemas.openxmlformats.org/officeDocument/2006/relationships/hyperlink" Target="mailto:marylenaloarca@gmail.com" TargetMode="External"/><Relationship Id="rId1551" Type="http://schemas.openxmlformats.org/officeDocument/2006/relationships/hyperlink" Target="https://hipgive.org/wp-content/uploads/2018/05/IMG_20180502_074241.jpg" TargetMode="External"/><Relationship Id="rId1552" Type="http://schemas.openxmlformats.org/officeDocument/2006/relationships/hyperlink" Target="https://hipgive.org/wp-content/uploads/2018/03/RTU.jpeg" TargetMode="External"/><Relationship Id="rId1553" Type="http://schemas.openxmlformats.org/officeDocument/2006/relationships/hyperlink" Target="mailto:guichoaf@gmail.com" TargetMode="External"/><Relationship Id="rId1543" Type="http://schemas.openxmlformats.org/officeDocument/2006/relationships/hyperlink" Target="https://hipgive.org/wp-content/uploads/2018/02/cedula-parte-trasera.jpg" TargetMode="External"/><Relationship Id="rId1544" Type="http://schemas.openxmlformats.org/officeDocument/2006/relationships/hyperlink" Target="mailto:Esponjillativi@gmail.com" TargetMode="External"/><Relationship Id="rId1545" Type="http://schemas.openxmlformats.org/officeDocument/2006/relationships/hyperlink" Target="mailto:sebasgranda150@gmail.com" TargetMode="External"/><Relationship Id="rId1546" Type="http://schemas.openxmlformats.org/officeDocument/2006/relationships/hyperlink" Target="mailto:sebasgranda150@gmail.com" TargetMode="External"/><Relationship Id="rId1547" Type="http://schemas.openxmlformats.org/officeDocument/2006/relationships/hyperlink" Target="mailto:escuadronh2o@hotmail.com" TargetMode="External"/><Relationship Id="rId1548" Type="http://schemas.openxmlformats.org/officeDocument/2006/relationships/hyperlink" Target="mailto:escuadronh2o@hotmail.com" TargetMode="External"/><Relationship Id="rId1549" Type="http://schemas.openxmlformats.org/officeDocument/2006/relationships/hyperlink" Target="https://hipgive.org/wp-content/uploads/2018/05/IMG_20180502_074355.jpg" TargetMode="External"/><Relationship Id="rId959" Type="http://schemas.openxmlformats.org/officeDocument/2006/relationships/hyperlink" Target="https://hipgive.org/wp-content/uploads/2018/02/ConstanciaRTU_6130542-(1).pdf" TargetMode="External"/><Relationship Id="rId954" Type="http://schemas.openxmlformats.org/officeDocument/2006/relationships/hyperlink" Target="mailto:fercharias@gmail.com" TargetMode="External"/><Relationship Id="rId953" Type="http://schemas.openxmlformats.org/officeDocument/2006/relationships/hyperlink" Target="https://hipgive.org/wp-content/uploads/2018/08/RUT-San-Miguel-marzo-2018.pdf" TargetMode="External"/><Relationship Id="rId952" Type="http://schemas.openxmlformats.org/officeDocument/2006/relationships/hyperlink" Target="mailto:ssantos.docs@gmail.com" TargetMode="External"/><Relationship Id="rId951" Type="http://schemas.openxmlformats.org/officeDocument/2006/relationships/hyperlink" Target="mailto:ssantos.docs@gmail.com" TargetMode="External"/><Relationship Id="rId958" Type="http://schemas.openxmlformats.org/officeDocument/2006/relationships/hyperlink" Target="mailto:edu2011bi@gmail.com" TargetMode="External"/><Relationship Id="rId957" Type="http://schemas.openxmlformats.org/officeDocument/2006/relationships/hyperlink" Target="mailto:edu2011bi@gmail.com" TargetMode="External"/><Relationship Id="rId956" Type="http://schemas.openxmlformats.org/officeDocument/2006/relationships/hyperlink" Target="mailto:fercharias@gmail.com" TargetMode="External"/><Relationship Id="rId955" Type="http://schemas.openxmlformats.org/officeDocument/2006/relationships/hyperlink" Target="mailto:fercharias@gmail.com" TargetMode="External"/><Relationship Id="rId950" Type="http://schemas.openxmlformats.org/officeDocument/2006/relationships/hyperlink" Target="mailto:Yixherrera@gmail.com" TargetMode="External"/><Relationship Id="rId1540" Type="http://schemas.openxmlformats.org/officeDocument/2006/relationships/hyperlink" Target="mailto:laestrellabandasinfonica@gmail.com" TargetMode="External"/><Relationship Id="rId1541" Type="http://schemas.openxmlformats.org/officeDocument/2006/relationships/hyperlink" Target="mailto:diegoschac@gmail.com" TargetMode="External"/><Relationship Id="rId1542" Type="http://schemas.openxmlformats.org/officeDocument/2006/relationships/hyperlink" Target="mailto:diegoschac@gmail.com" TargetMode="External"/><Relationship Id="rId2027" Type="http://schemas.openxmlformats.org/officeDocument/2006/relationships/hyperlink" Target="mailto:psic.alelop@gmail.com" TargetMode="External"/><Relationship Id="rId2028" Type="http://schemas.openxmlformats.org/officeDocument/2006/relationships/hyperlink" Target="mailto:psic.alelop@gmail.com" TargetMode="External"/><Relationship Id="rId2029" Type="http://schemas.openxmlformats.org/officeDocument/2006/relationships/hyperlink" Target="https://hipgive.org/wp-content/uploads/2019/01/3541Lista.jpg" TargetMode="External"/><Relationship Id="rId590" Type="http://schemas.openxmlformats.org/officeDocument/2006/relationships/hyperlink" Target="https://hipgive.org/wp-content/uploads/2017/06/6788Untitled-design.png" TargetMode="External"/><Relationship Id="rId107" Type="http://schemas.openxmlformats.org/officeDocument/2006/relationships/hyperlink" Target="mailto:jennifer.cereza@hotmail.com" TargetMode="External"/><Relationship Id="rId106" Type="http://schemas.openxmlformats.org/officeDocument/2006/relationships/hyperlink" Target="mailto:davidjesusaps@gmail.com" TargetMode="External"/><Relationship Id="rId105" Type="http://schemas.openxmlformats.org/officeDocument/2006/relationships/hyperlink" Target="mailto:davidjesusaps@gmail.com" TargetMode="External"/><Relationship Id="rId589" Type="http://schemas.openxmlformats.org/officeDocument/2006/relationships/hyperlink" Target="https://hipgive.org/wp-content/uploads/2017/06/Untitled-design.png" TargetMode="External"/><Relationship Id="rId104" Type="http://schemas.openxmlformats.org/officeDocument/2006/relationships/hyperlink" Target="mailto:benzabamata@gmail.com" TargetMode="External"/><Relationship Id="rId588" Type="http://schemas.openxmlformats.org/officeDocument/2006/relationships/hyperlink" Target="mailto:andrea@hiponline.org" TargetMode="External"/><Relationship Id="rId109" Type="http://schemas.openxmlformats.org/officeDocument/2006/relationships/hyperlink" Target="https://hipgive.org/wp-content/uploads/2018/06/LAPF-501(c)3-2016%5B3%5D.pdf" TargetMode="External"/><Relationship Id="rId1170" Type="http://schemas.openxmlformats.org/officeDocument/2006/relationships/hyperlink" Target="mailto:Xohansmaith@gmail.com" TargetMode="External"/><Relationship Id="rId108" Type="http://schemas.openxmlformats.org/officeDocument/2006/relationships/hyperlink" Target="mailto:jennifer.cereza@hotmail.com" TargetMode="External"/><Relationship Id="rId1171" Type="http://schemas.openxmlformats.org/officeDocument/2006/relationships/hyperlink" Target="mailto:jaspe284@hotmail.com" TargetMode="External"/><Relationship Id="rId583" Type="http://schemas.openxmlformats.org/officeDocument/2006/relationships/hyperlink" Target="mailto:profflorespazfuentes@gmail.com" TargetMode="External"/><Relationship Id="rId1172" Type="http://schemas.openxmlformats.org/officeDocument/2006/relationships/hyperlink" Target="mailto:jaspe284@hotmail.com" TargetMode="External"/><Relationship Id="rId582" Type="http://schemas.openxmlformats.org/officeDocument/2006/relationships/hyperlink" Target="mailto:sebastianbotero1992p@gmail.com" TargetMode="External"/><Relationship Id="rId1173" Type="http://schemas.openxmlformats.org/officeDocument/2006/relationships/hyperlink" Target="mailto:zacogam@gmail.com" TargetMode="External"/><Relationship Id="rId2020" Type="http://schemas.openxmlformats.org/officeDocument/2006/relationships/hyperlink" Target="mailto:arumy.daly.mtz1@gmail.com" TargetMode="External"/><Relationship Id="rId581" Type="http://schemas.openxmlformats.org/officeDocument/2006/relationships/hyperlink" Target="mailto:sebastianbotero1992p@gmail.com" TargetMode="External"/><Relationship Id="rId1174" Type="http://schemas.openxmlformats.org/officeDocument/2006/relationships/hyperlink" Target="mailto:zacogam@gmail.com" TargetMode="External"/><Relationship Id="rId2021" Type="http://schemas.openxmlformats.org/officeDocument/2006/relationships/hyperlink" Target="mailto:jorwash39@yahoo.com" TargetMode="External"/><Relationship Id="rId580" Type="http://schemas.openxmlformats.org/officeDocument/2006/relationships/hyperlink" Target="mailto:placa5@aol.com" TargetMode="External"/><Relationship Id="rId1175" Type="http://schemas.openxmlformats.org/officeDocument/2006/relationships/hyperlink" Target="mailto:juansilva1915@gmail.com" TargetMode="External"/><Relationship Id="rId2022" Type="http://schemas.openxmlformats.org/officeDocument/2006/relationships/hyperlink" Target="mailto:jorwash39@yahoo.com" TargetMode="External"/><Relationship Id="rId103" Type="http://schemas.openxmlformats.org/officeDocument/2006/relationships/hyperlink" Target="mailto:benzabamata@gmail.com" TargetMode="External"/><Relationship Id="rId587" Type="http://schemas.openxmlformats.org/officeDocument/2006/relationships/hyperlink" Target="mailto:andrea@hiponline.org" TargetMode="External"/><Relationship Id="rId1176" Type="http://schemas.openxmlformats.org/officeDocument/2006/relationships/hyperlink" Target="mailto:juansilva1915@gmail.com" TargetMode="External"/><Relationship Id="rId2023" Type="http://schemas.openxmlformats.org/officeDocument/2006/relationships/hyperlink" Target="mailto:dzcezar0503@gmail.com" TargetMode="External"/><Relationship Id="rId102" Type="http://schemas.openxmlformats.org/officeDocument/2006/relationships/hyperlink" Target="mailto:reinner_rivero@hotmail.com" TargetMode="External"/><Relationship Id="rId586" Type="http://schemas.openxmlformats.org/officeDocument/2006/relationships/hyperlink" Target="mailto:lenycardenascpb@gmail.com" TargetMode="External"/><Relationship Id="rId1177" Type="http://schemas.openxmlformats.org/officeDocument/2006/relationships/hyperlink" Target="mailto:please.fund.me2018@gmail.com" TargetMode="External"/><Relationship Id="rId2024" Type="http://schemas.openxmlformats.org/officeDocument/2006/relationships/hyperlink" Target="mailto:dzcezar0503@gmail.com" TargetMode="External"/><Relationship Id="rId101" Type="http://schemas.openxmlformats.org/officeDocument/2006/relationships/hyperlink" Target="mailto:reinner_rivero@hotmail.com" TargetMode="External"/><Relationship Id="rId585" Type="http://schemas.openxmlformats.org/officeDocument/2006/relationships/hyperlink" Target="mailto:lenycardenascpb@gmail.com" TargetMode="External"/><Relationship Id="rId1178" Type="http://schemas.openxmlformats.org/officeDocument/2006/relationships/hyperlink" Target="mailto:please.fund.me2018@gmail.com" TargetMode="External"/><Relationship Id="rId2025" Type="http://schemas.openxmlformats.org/officeDocument/2006/relationships/hyperlink" Target="https://hipgive.org/wp-content/uploads/2018/06/Acta-Constitutiva-APAV-AC-(1).pdf" TargetMode="External"/><Relationship Id="rId100" Type="http://schemas.openxmlformats.org/officeDocument/2006/relationships/hyperlink" Target="mailto:Ccanoortiz@gmail.com" TargetMode="External"/><Relationship Id="rId584" Type="http://schemas.openxmlformats.org/officeDocument/2006/relationships/hyperlink" Target="mailto:profflorespazfuentes@gmail.com" TargetMode="External"/><Relationship Id="rId1179" Type="http://schemas.openxmlformats.org/officeDocument/2006/relationships/hyperlink" Target="mailto:Sigma_ct@hotmail.com" TargetMode="External"/><Relationship Id="rId2026" Type="http://schemas.openxmlformats.org/officeDocument/2006/relationships/hyperlink" Target="mailto:psic.alelop@gmail.com" TargetMode="External"/><Relationship Id="rId1169" Type="http://schemas.openxmlformats.org/officeDocument/2006/relationships/hyperlink" Target="mailto:Xohansmaith@gmail.com" TargetMode="External"/><Relationship Id="rId2016" Type="http://schemas.openxmlformats.org/officeDocument/2006/relationships/hyperlink" Target="mailto:Happydesi77@gmail.com" TargetMode="External"/><Relationship Id="rId2017" Type="http://schemas.openxmlformats.org/officeDocument/2006/relationships/hyperlink" Target="mailto:arumy.daly.mtz1@gmail.com" TargetMode="External"/><Relationship Id="rId2018" Type="http://schemas.openxmlformats.org/officeDocument/2006/relationships/hyperlink" Target="mailto:arumy.daly.mtz1@gmail.com" TargetMode="External"/><Relationship Id="rId2019" Type="http://schemas.openxmlformats.org/officeDocument/2006/relationships/hyperlink" Target="mailto:arumy.daly.mtz1@gmail.com" TargetMode="External"/><Relationship Id="rId579" Type="http://schemas.openxmlformats.org/officeDocument/2006/relationships/hyperlink" Target="mailto:placa5@aol.com" TargetMode="External"/><Relationship Id="rId578" Type="http://schemas.openxmlformats.org/officeDocument/2006/relationships/hyperlink" Target="https://hipgive.org/wp-content/uploads/2019/02/F-2018-2019-BOD-Approved-Budget-Annual.pdf" TargetMode="External"/><Relationship Id="rId577" Type="http://schemas.openxmlformats.org/officeDocument/2006/relationships/hyperlink" Target="https://hipgive.org/wp-content/uploads/2019/02/990extention.pdf" TargetMode="External"/><Relationship Id="rId1160" Type="http://schemas.openxmlformats.org/officeDocument/2006/relationships/hyperlink" Target="mailto:rubiogomez1995@gmail.com" TargetMode="External"/><Relationship Id="rId572" Type="http://schemas.openxmlformats.org/officeDocument/2006/relationships/hyperlink" Target="mailto:communications@elcentronc.org" TargetMode="External"/><Relationship Id="rId1161" Type="http://schemas.openxmlformats.org/officeDocument/2006/relationships/hyperlink" Target="https://hipgive.org/wp-content/uploads/2018/10/ESCRITURA-CONSTITUTIVA--OPERACION-SONRISA-GUATEMALA.pdf" TargetMode="External"/><Relationship Id="rId571" Type="http://schemas.openxmlformats.org/officeDocument/2006/relationships/hyperlink" Target="https://hipgive.org/wp-content/uploads/2018/11/ECH-501c3-IRS-Letter.pdf" TargetMode="External"/><Relationship Id="rId1162" Type="http://schemas.openxmlformats.org/officeDocument/2006/relationships/hyperlink" Target="mailto:laura.rodil@operationsmile.org" TargetMode="External"/><Relationship Id="rId570" Type="http://schemas.openxmlformats.org/officeDocument/2006/relationships/hyperlink" Target="mailto:spmu2009@hotmail.com" TargetMode="External"/><Relationship Id="rId1163" Type="http://schemas.openxmlformats.org/officeDocument/2006/relationships/hyperlink" Target="mailto:laura.rodil@operationsmile.org" TargetMode="External"/><Relationship Id="rId2010" Type="http://schemas.openxmlformats.org/officeDocument/2006/relationships/hyperlink" Target="mailto:andrea@hiponline.org" TargetMode="External"/><Relationship Id="rId1164" Type="http://schemas.openxmlformats.org/officeDocument/2006/relationships/hyperlink" Target="mailto:laura.rodil@operationsmile.org" TargetMode="External"/><Relationship Id="rId2011" Type="http://schemas.openxmlformats.org/officeDocument/2006/relationships/hyperlink" Target="https://hipgive.org/wp-content/uploads/2017/06/Untitled-design.png" TargetMode="External"/><Relationship Id="rId576" Type="http://schemas.openxmlformats.org/officeDocument/2006/relationships/hyperlink" Target="https://hipgive.org/wp-content/uploads/2019/03/ECH-501c3-IRS-Letter.pdf" TargetMode="External"/><Relationship Id="rId1165" Type="http://schemas.openxmlformats.org/officeDocument/2006/relationships/hyperlink" Target="mailto:Xohansmaith@gmail.com" TargetMode="External"/><Relationship Id="rId2012" Type="http://schemas.openxmlformats.org/officeDocument/2006/relationships/hyperlink" Target="https://hipgive.org/wp-content/uploads/2017/06/6788Untitled-design.png" TargetMode="External"/><Relationship Id="rId575" Type="http://schemas.openxmlformats.org/officeDocument/2006/relationships/hyperlink" Target="https://hipgive.org/wp-content/uploads/2019/02/List-of-BOD-Members.xls" TargetMode="External"/><Relationship Id="rId1166" Type="http://schemas.openxmlformats.org/officeDocument/2006/relationships/hyperlink" Target="mailto:Xohansmaith@gmail.com" TargetMode="External"/><Relationship Id="rId2013" Type="http://schemas.openxmlformats.org/officeDocument/2006/relationships/hyperlink" Target="https://hipgive.org/wp-content/uploads/2017/06/7983Untitled-design.png" TargetMode="External"/><Relationship Id="rId574" Type="http://schemas.openxmlformats.org/officeDocument/2006/relationships/hyperlink" Target="mailto:communications@elcentronc.org" TargetMode="External"/><Relationship Id="rId1167" Type="http://schemas.openxmlformats.org/officeDocument/2006/relationships/hyperlink" Target="mailto:darioaguirre469@gmail.com" TargetMode="External"/><Relationship Id="rId2014" Type="http://schemas.openxmlformats.org/officeDocument/2006/relationships/hyperlink" Target="https://hipgive.org/wp-content/uploads/2017/06/2868Untitled-design.png" TargetMode="External"/><Relationship Id="rId573" Type="http://schemas.openxmlformats.org/officeDocument/2006/relationships/hyperlink" Target="mailto:communications@elcentronc.org" TargetMode="External"/><Relationship Id="rId1168" Type="http://schemas.openxmlformats.org/officeDocument/2006/relationships/hyperlink" Target="mailto:darioaguirre469@gmail.com" TargetMode="External"/><Relationship Id="rId2015" Type="http://schemas.openxmlformats.org/officeDocument/2006/relationships/hyperlink" Target="mailto:Happydesi77@gmail.com" TargetMode="External"/><Relationship Id="rId2049" Type="http://schemas.openxmlformats.org/officeDocument/2006/relationships/hyperlink" Target="mailto:andrea@hiponline.org" TargetMode="External"/><Relationship Id="rId129" Type="http://schemas.openxmlformats.org/officeDocument/2006/relationships/hyperlink" Target="mailto:lori.trueridge@gmail.com" TargetMode="External"/><Relationship Id="rId128" Type="http://schemas.openxmlformats.org/officeDocument/2006/relationships/hyperlink" Target="https://hipgive.org/wp-content/uploads/2018/11/1254EIN-for-True-Ridge-Ministries.pdf" TargetMode="External"/><Relationship Id="rId127" Type="http://schemas.openxmlformats.org/officeDocument/2006/relationships/hyperlink" Target="mailto:p.v.j.s@hotmail.com" TargetMode="External"/><Relationship Id="rId126" Type="http://schemas.openxmlformats.org/officeDocument/2006/relationships/hyperlink" Target="mailto:p.v.j.s@hotmail.com" TargetMode="External"/><Relationship Id="rId1190" Type="http://schemas.openxmlformats.org/officeDocument/2006/relationships/hyperlink" Target="mailto:vickiemichaud@hopebuildersinc.org" TargetMode="External"/><Relationship Id="rId1191" Type="http://schemas.openxmlformats.org/officeDocument/2006/relationships/hyperlink" Target="mailto:vickiemichaud@hopebuildersinc.org" TargetMode="External"/><Relationship Id="rId1192" Type="http://schemas.openxmlformats.org/officeDocument/2006/relationships/hyperlink" Target="mailto:vickiemichaud@hopebuildersinc.org" TargetMode="External"/><Relationship Id="rId1193" Type="http://schemas.openxmlformats.org/officeDocument/2006/relationships/hyperlink" Target="https://hipgive.org/wp-content/uploads/2018/08/501-(c)-(3)-(1).pdf" TargetMode="External"/><Relationship Id="rId2040" Type="http://schemas.openxmlformats.org/officeDocument/2006/relationships/hyperlink" Target="mailto:aaccelsal@gmail.com" TargetMode="External"/><Relationship Id="rId121" Type="http://schemas.openxmlformats.org/officeDocument/2006/relationships/hyperlink" Target="https://hipgive.org/wp-content/uploads/2018/10/3907234_Olga-Cadena-Vargas.jpg" TargetMode="External"/><Relationship Id="rId1194" Type="http://schemas.openxmlformats.org/officeDocument/2006/relationships/hyperlink" Target="mailto:luisa.cordoba@techo.org" TargetMode="External"/><Relationship Id="rId2041" Type="http://schemas.openxmlformats.org/officeDocument/2006/relationships/hyperlink" Target="mailto:aaccelsa@gmail.com" TargetMode="External"/><Relationship Id="rId120" Type="http://schemas.openxmlformats.org/officeDocument/2006/relationships/hyperlink" Target="https://hipgive.org/wp-content/uploads/2018/10/2018-10-15_1539616206-projects.csv" TargetMode="External"/><Relationship Id="rId1195" Type="http://schemas.openxmlformats.org/officeDocument/2006/relationships/hyperlink" Target="mailto:luisa.cordoba@techo.org" TargetMode="External"/><Relationship Id="rId2042" Type="http://schemas.openxmlformats.org/officeDocument/2006/relationships/hyperlink" Target="mailto:aaccelsa@gmail.com" TargetMode="External"/><Relationship Id="rId1196" Type="http://schemas.openxmlformats.org/officeDocument/2006/relationships/hyperlink" Target="mailto:luisa.cordoba@techo.org" TargetMode="External"/><Relationship Id="rId2043" Type="http://schemas.openxmlformats.org/officeDocument/2006/relationships/hyperlink" Target="mailto:aaccelsa@gmail.com" TargetMode="External"/><Relationship Id="rId1197" Type="http://schemas.openxmlformats.org/officeDocument/2006/relationships/hyperlink" Target="mailto:tayde@hiponline.org" TargetMode="External"/><Relationship Id="rId2044" Type="http://schemas.openxmlformats.org/officeDocument/2006/relationships/hyperlink" Target="mailto:aaccelsa@gmail.com" TargetMode="External"/><Relationship Id="rId125" Type="http://schemas.openxmlformats.org/officeDocument/2006/relationships/hyperlink" Target="mailto:reymonpl@gmail.com" TargetMode="External"/><Relationship Id="rId1198" Type="http://schemas.openxmlformats.org/officeDocument/2006/relationships/hyperlink" Target="mailto:tayde@hiponline.org" TargetMode="External"/><Relationship Id="rId2045" Type="http://schemas.openxmlformats.org/officeDocument/2006/relationships/hyperlink" Target="mailto:extension@kuemar.org" TargetMode="External"/><Relationship Id="rId124" Type="http://schemas.openxmlformats.org/officeDocument/2006/relationships/hyperlink" Target="mailto:reymonpl@gmail.com" TargetMode="External"/><Relationship Id="rId1199" Type="http://schemas.openxmlformats.org/officeDocument/2006/relationships/hyperlink" Target="https://hipgive.org/wp-content/uploads/2018/11/4714Estado-de-Ingresos-y-Egresos-Fundacio%CC%81n-Cometa-2016-2017.pdf" TargetMode="External"/><Relationship Id="rId2046" Type="http://schemas.openxmlformats.org/officeDocument/2006/relationships/hyperlink" Target="mailto:extension@kuemar.org" TargetMode="External"/><Relationship Id="rId123" Type="http://schemas.openxmlformats.org/officeDocument/2006/relationships/hyperlink" Target="mailto:tri21celeste@gmail.com" TargetMode="External"/><Relationship Id="rId2047" Type="http://schemas.openxmlformats.org/officeDocument/2006/relationships/hyperlink" Target="mailto:solivas@fechac.org.mx" TargetMode="External"/><Relationship Id="rId122" Type="http://schemas.openxmlformats.org/officeDocument/2006/relationships/hyperlink" Target="mailto:tri21celeste@gmail.com" TargetMode="External"/><Relationship Id="rId2048" Type="http://schemas.openxmlformats.org/officeDocument/2006/relationships/hyperlink" Target="mailto:solivas@fechac.org.mx" TargetMode="External"/><Relationship Id="rId2038" Type="http://schemas.openxmlformats.org/officeDocument/2006/relationships/hyperlink" Target="https://hipgive.org/wp-content/uploads/2017/06/2868Untitled-design.png" TargetMode="External"/><Relationship Id="rId2039" Type="http://schemas.openxmlformats.org/officeDocument/2006/relationships/hyperlink" Target="mailto:aaccelsal@gmail.com" TargetMode="External"/><Relationship Id="rId118" Type="http://schemas.openxmlformats.org/officeDocument/2006/relationships/hyperlink" Target="mailto:tayde@hiponline.org" TargetMode="External"/><Relationship Id="rId117" Type="http://schemas.openxmlformats.org/officeDocument/2006/relationships/hyperlink" Target="mailto:tayde@hiponline.org" TargetMode="External"/><Relationship Id="rId116" Type="http://schemas.openxmlformats.org/officeDocument/2006/relationships/hyperlink" Target="mailto:jorgelpuertas2@gmail.com" TargetMode="External"/><Relationship Id="rId115" Type="http://schemas.openxmlformats.org/officeDocument/2006/relationships/hyperlink" Target="mailto:jorgelpuertas2@gmail.com" TargetMode="External"/><Relationship Id="rId599" Type="http://schemas.openxmlformats.org/officeDocument/2006/relationships/hyperlink" Target="https://hipgive.org/wp-content/uploads/2018/02/EstadosFinancierosCECAF2016.pdf" TargetMode="External"/><Relationship Id="rId1180" Type="http://schemas.openxmlformats.org/officeDocument/2006/relationships/hyperlink" Target="mailto:Sigma_ct@hotmail.com" TargetMode="External"/><Relationship Id="rId1181" Type="http://schemas.openxmlformats.org/officeDocument/2006/relationships/hyperlink" Target="mailto:Astridochoa18513683@hotmail.com" TargetMode="External"/><Relationship Id="rId119" Type="http://schemas.openxmlformats.org/officeDocument/2006/relationships/hyperlink" Target="https://hipgive.org/wp-content/uploads/2018/11/4714Estado-de-Ingresos-y-Egresos-Fundacio%CC%81n-Cometa-2016-2017.pdf" TargetMode="External"/><Relationship Id="rId1182" Type="http://schemas.openxmlformats.org/officeDocument/2006/relationships/hyperlink" Target="mailto:Astridochoa18513683@hotmail.com" TargetMode="External"/><Relationship Id="rId110" Type="http://schemas.openxmlformats.org/officeDocument/2006/relationships/hyperlink" Target="mailto:claudiak@lapromisefund.org" TargetMode="External"/><Relationship Id="rId594" Type="http://schemas.openxmlformats.org/officeDocument/2006/relationships/hyperlink" Target="mailto:andres_csuarez@live.com" TargetMode="External"/><Relationship Id="rId1183" Type="http://schemas.openxmlformats.org/officeDocument/2006/relationships/hyperlink" Target="https://hipgive.org/wp-content/uploads/2018/06/Section_5_IRS_LtrOfDetermination&amp;Reconfirmation.pdf" TargetMode="External"/><Relationship Id="rId2030" Type="http://schemas.openxmlformats.org/officeDocument/2006/relationships/hyperlink" Target="https://hipgive.org/wp-content/uploads/2019/01/6713001-(2).jpg" TargetMode="External"/><Relationship Id="rId593" Type="http://schemas.openxmlformats.org/officeDocument/2006/relationships/hyperlink" Target="mailto:andres_csuarez@live.com" TargetMode="External"/><Relationship Id="rId1184" Type="http://schemas.openxmlformats.org/officeDocument/2006/relationships/hyperlink" Target="mailto:dgarcia@migrantclinician.org" TargetMode="External"/><Relationship Id="rId2031" Type="http://schemas.openxmlformats.org/officeDocument/2006/relationships/hyperlink" Target="mailto:irina@lacana.mx" TargetMode="External"/><Relationship Id="rId592" Type="http://schemas.openxmlformats.org/officeDocument/2006/relationships/hyperlink" Target="https://hipgive.org/wp-content/uploads/2017/06/2868Untitled-design.png" TargetMode="External"/><Relationship Id="rId1185" Type="http://schemas.openxmlformats.org/officeDocument/2006/relationships/hyperlink" Target="mailto:jhopewell@migrantclinician.org" TargetMode="External"/><Relationship Id="rId2032" Type="http://schemas.openxmlformats.org/officeDocument/2006/relationships/hyperlink" Target="mailto:irina@lacana.mx" TargetMode="External"/><Relationship Id="rId591" Type="http://schemas.openxmlformats.org/officeDocument/2006/relationships/hyperlink" Target="https://hipgive.org/wp-content/uploads/2017/06/7983Untitled-design.png" TargetMode="External"/><Relationship Id="rId1186" Type="http://schemas.openxmlformats.org/officeDocument/2006/relationships/hyperlink" Target="mailto:jhopewell@migrantclinician.org" TargetMode="External"/><Relationship Id="rId2033" Type="http://schemas.openxmlformats.org/officeDocument/2006/relationships/hyperlink" Target="mailto:andrea@hiponline.org" TargetMode="External"/><Relationship Id="rId114" Type="http://schemas.openxmlformats.org/officeDocument/2006/relationships/hyperlink" Target="mailto:jorgelpuertas2@gmail.com" TargetMode="External"/><Relationship Id="rId598" Type="http://schemas.openxmlformats.org/officeDocument/2006/relationships/hyperlink" Target="https://hipgive.org/wp-content/uploads/2018/02/FUNDACION-HOLCIM-MEXICO-constancia-fiscal.pdf" TargetMode="External"/><Relationship Id="rId1187" Type="http://schemas.openxmlformats.org/officeDocument/2006/relationships/hyperlink" Target="mailto:jucar15470@gmail.com" TargetMode="External"/><Relationship Id="rId2034" Type="http://schemas.openxmlformats.org/officeDocument/2006/relationships/hyperlink" Target="mailto:andrea@hiponline.org" TargetMode="External"/><Relationship Id="rId113" Type="http://schemas.openxmlformats.org/officeDocument/2006/relationships/hyperlink" Target="https://hipgive.org/wp-content/uploads/2018/05/5186casa-venta-bosques-de-camorucos-acarigua-portuguesa-rah-16-12109-1.jpg" TargetMode="External"/><Relationship Id="rId597" Type="http://schemas.openxmlformats.org/officeDocument/2006/relationships/hyperlink" Target="https://hipgive.org/wp-content/uploads/2018/02/Lista-de-miembros-Junta-directiva.pdf" TargetMode="External"/><Relationship Id="rId1188" Type="http://schemas.openxmlformats.org/officeDocument/2006/relationships/hyperlink" Target="mailto:jucar15470@gmail.com" TargetMode="External"/><Relationship Id="rId2035" Type="http://schemas.openxmlformats.org/officeDocument/2006/relationships/hyperlink" Target="https://hipgive.org/wp-content/uploads/2017/06/Untitled-design.png" TargetMode="External"/><Relationship Id="rId112" Type="http://schemas.openxmlformats.org/officeDocument/2006/relationships/hyperlink" Target="mailto:Claudiak@lapromisefund.org" TargetMode="External"/><Relationship Id="rId596" Type="http://schemas.openxmlformats.org/officeDocument/2006/relationships/hyperlink" Target="mailto:junueth@hiponline.org" TargetMode="External"/><Relationship Id="rId1189" Type="http://schemas.openxmlformats.org/officeDocument/2006/relationships/hyperlink" Target="https://hipgive.org/wp-content/uploads/2018/11/501c3-Determination-Letter.pdf" TargetMode="External"/><Relationship Id="rId2036" Type="http://schemas.openxmlformats.org/officeDocument/2006/relationships/hyperlink" Target="https://hipgive.org/wp-content/uploads/2017/06/6788Untitled-design.png" TargetMode="External"/><Relationship Id="rId111" Type="http://schemas.openxmlformats.org/officeDocument/2006/relationships/hyperlink" Target="mailto:Claudiak@lapromisefund.org" TargetMode="External"/><Relationship Id="rId595" Type="http://schemas.openxmlformats.org/officeDocument/2006/relationships/hyperlink" Target="mailto:junueth@hiponline.org" TargetMode="External"/><Relationship Id="rId2037" Type="http://schemas.openxmlformats.org/officeDocument/2006/relationships/hyperlink" Target="https://hipgive.org/wp-content/uploads/2017/06/7983Untitled-design.png" TargetMode="External"/><Relationship Id="rId1136" Type="http://schemas.openxmlformats.org/officeDocument/2006/relationships/hyperlink" Target="https://hipgive.org/wp-content/uploads/2017/11/2016-990-form.png" TargetMode="External"/><Relationship Id="rId1137" Type="http://schemas.openxmlformats.org/officeDocument/2006/relationships/hyperlink" Target="https://hipgive.org/wp-content/uploads/2017/11/OCH-Operating-Budget-2017.docx" TargetMode="External"/><Relationship Id="rId1138" Type="http://schemas.openxmlformats.org/officeDocument/2006/relationships/hyperlink" Target="https://hipgive.org/wp-content/uploads/2018/11/Red-MX-extend-501c30001.pdf" TargetMode="External"/><Relationship Id="rId1139" Type="http://schemas.openxmlformats.org/officeDocument/2006/relationships/hyperlink" Target="mailto:romeroodilia@gmail.com" TargetMode="External"/><Relationship Id="rId547" Type="http://schemas.openxmlformats.org/officeDocument/2006/relationships/hyperlink" Target="mailto:correar9711@gmail.com" TargetMode="External"/><Relationship Id="rId546" Type="http://schemas.openxmlformats.org/officeDocument/2006/relationships/hyperlink" Target="mailto:correar9711@gmail.com" TargetMode="External"/><Relationship Id="rId545" Type="http://schemas.openxmlformats.org/officeDocument/2006/relationships/hyperlink" Target="mailto:vjescalona@gmail.com" TargetMode="External"/><Relationship Id="rId544" Type="http://schemas.openxmlformats.org/officeDocument/2006/relationships/hyperlink" Target="mailto:vjescalona@gmail.com" TargetMode="External"/><Relationship Id="rId549" Type="http://schemas.openxmlformats.org/officeDocument/2006/relationships/hyperlink" Target="mailto:direccion@agape.org.mx" TargetMode="External"/><Relationship Id="rId548" Type="http://schemas.openxmlformats.org/officeDocument/2006/relationships/hyperlink" Target="https://hipgive.org/wp-content/uploads/2018/07/2016-ACTA-Agape-Cambio-Objeto-Social.pdf" TargetMode="External"/><Relationship Id="rId1130" Type="http://schemas.openxmlformats.org/officeDocument/2006/relationships/hyperlink" Target="mailto:yesi0309@hotmail.com" TargetMode="External"/><Relationship Id="rId1131" Type="http://schemas.openxmlformats.org/officeDocument/2006/relationships/hyperlink" Target="https://hipgive.org/wp-content/uploads/2018/11/OCH-IRS-exemption-letter.pdf" TargetMode="External"/><Relationship Id="rId543" Type="http://schemas.openxmlformats.org/officeDocument/2006/relationships/hyperlink" Target="mailto:vjescalona@gmail.com" TargetMode="External"/><Relationship Id="rId1132" Type="http://schemas.openxmlformats.org/officeDocument/2006/relationships/hyperlink" Target="mailto:tami@onecommonheart.org" TargetMode="External"/><Relationship Id="rId542" Type="http://schemas.openxmlformats.org/officeDocument/2006/relationships/hyperlink" Target="https://hipgive.org/wp-content/uploads/2017/12/6420PAG-1.jpg" TargetMode="External"/><Relationship Id="rId1133" Type="http://schemas.openxmlformats.org/officeDocument/2006/relationships/hyperlink" Target="mailto:soamba.panama@gmail.com" TargetMode="External"/><Relationship Id="rId541" Type="http://schemas.openxmlformats.org/officeDocument/2006/relationships/hyperlink" Target="https://hipgive.org/wp-content/uploads/2017/01/2016-Budget.pdf" TargetMode="External"/><Relationship Id="rId1134" Type="http://schemas.openxmlformats.org/officeDocument/2006/relationships/hyperlink" Target="mailto:soamba.panama@gmail.com" TargetMode="External"/><Relationship Id="rId540" Type="http://schemas.openxmlformats.org/officeDocument/2006/relationships/hyperlink" Target="https://hipgive.org/wp-content/uploads/2017/01/2014-990s.pdf" TargetMode="External"/><Relationship Id="rId1135" Type="http://schemas.openxmlformats.org/officeDocument/2006/relationships/hyperlink" Target="https://hipgive.org/wp-content/uploads/2017/11/OCH-Board-Members.docx" TargetMode="External"/><Relationship Id="rId1125" Type="http://schemas.openxmlformats.org/officeDocument/2006/relationships/hyperlink" Target="mailto:rgonzalez_nav@yahoo.com.mx" TargetMode="External"/><Relationship Id="rId1126" Type="http://schemas.openxmlformats.org/officeDocument/2006/relationships/hyperlink" Target="mailto:rgonzalez_nav@yahoo.com.mx" TargetMode="External"/><Relationship Id="rId1127" Type="http://schemas.openxmlformats.org/officeDocument/2006/relationships/hyperlink" Target="https://hipgive.org/wp-content/uploads/2018/06/WhatsApp-Image-2018-06-16-at-10.11.16-PM.jpeg" TargetMode="External"/><Relationship Id="rId1128" Type="http://schemas.openxmlformats.org/officeDocument/2006/relationships/hyperlink" Target="mailto:yesi0309@hotmail.com" TargetMode="External"/><Relationship Id="rId1129" Type="http://schemas.openxmlformats.org/officeDocument/2006/relationships/hyperlink" Target="mailto:yesi0309@hotmail.com" TargetMode="External"/><Relationship Id="rId536" Type="http://schemas.openxmlformats.org/officeDocument/2006/relationships/hyperlink" Target="mailto:caranda@nmilc.org" TargetMode="External"/><Relationship Id="rId535" Type="http://schemas.openxmlformats.org/officeDocument/2006/relationships/hyperlink" Target="mailto:zbowman@nmilc.org" TargetMode="External"/><Relationship Id="rId534" Type="http://schemas.openxmlformats.org/officeDocument/2006/relationships/hyperlink" Target="https://hipgive.org/wp-content/uploads/2018/03/24-IRS-Determination-Letter-06_29_2013---EIN.pdf" TargetMode="External"/><Relationship Id="rId533" Type="http://schemas.openxmlformats.org/officeDocument/2006/relationships/hyperlink" Target="mailto:demolina@uees.edu.ec" TargetMode="External"/><Relationship Id="rId539" Type="http://schemas.openxmlformats.org/officeDocument/2006/relationships/hyperlink" Target="https://hipgive.org/wp-content/uploads/2017/01/IRS_501c3_-Determination-Letter-06_29_2013-1.pdf" TargetMode="External"/><Relationship Id="rId538" Type="http://schemas.openxmlformats.org/officeDocument/2006/relationships/hyperlink" Target="https://hipgive.org/wp-content/uploads/2017/01/List-Center-Board-of-Directors-2014-06-30.doc" TargetMode="External"/><Relationship Id="rId537" Type="http://schemas.openxmlformats.org/officeDocument/2006/relationships/hyperlink" Target="mailto:csobolik@nmilc.org" TargetMode="External"/><Relationship Id="rId1120" Type="http://schemas.openxmlformats.org/officeDocument/2006/relationships/hyperlink" Target="mailto:katherine@myneighborhoodproject.org" TargetMode="External"/><Relationship Id="rId532" Type="http://schemas.openxmlformats.org/officeDocument/2006/relationships/hyperlink" Target="mailto:demolina@uees.edu.ec" TargetMode="External"/><Relationship Id="rId1121" Type="http://schemas.openxmlformats.org/officeDocument/2006/relationships/hyperlink" Target="mailto:katherine@myneighborhoodproject.org" TargetMode="External"/><Relationship Id="rId531" Type="http://schemas.openxmlformats.org/officeDocument/2006/relationships/hyperlink" Target="mailto:raziel_003@outlook.com" TargetMode="External"/><Relationship Id="rId1122" Type="http://schemas.openxmlformats.org/officeDocument/2006/relationships/hyperlink" Target="mailto:katherine@myneighborhoodproject.org" TargetMode="External"/><Relationship Id="rId530" Type="http://schemas.openxmlformats.org/officeDocument/2006/relationships/hyperlink" Target="mailto:raziel_003@outlook.com" TargetMode="External"/><Relationship Id="rId1123" Type="http://schemas.openxmlformats.org/officeDocument/2006/relationships/hyperlink" Target="mailto:elinternauta22@hotmail.com" TargetMode="External"/><Relationship Id="rId1124" Type="http://schemas.openxmlformats.org/officeDocument/2006/relationships/hyperlink" Target="mailto:elinternauta22@hotmail.com" TargetMode="External"/><Relationship Id="rId1158" Type="http://schemas.openxmlformats.org/officeDocument/2006/relationships/hyperlink" Target="mailto:kadabrafx@gmail.com" TargetMode="External"/><Relationship Id="rId2005" Type="http://schemas.openxmlformats.org/officeDocument/2006/relationships/hyperlink" Target="https://hipgive.org/wp-content/uploads/2017/06/7983Untitled-design.png" TargetMode="External"/><Relationship Id="rId1159" Type="http://schemas.openxmlformats.org/officeDocument/2006/relationships/hyperlink" Target="mailto:rubiogomez1995@gmail.com" TargetMode="External"/><Relationship Id="rId2006" Type="http://schemas.openxmlformats.org/officeDocument/2006/relationships/hyperlink" Target="https://hipgive.org/wp-content/uploads/2017/06/2868Untitled-design.png" TargetMode="External"/><Relationship Id="rId2007" Type="http://schemas.openxmlformats.org/officeDocument/2006/relationships/hyperlink" Target="mailto:san.pabon.gato.8@gmail.com" TargetMode="External"/><Relationship Id="rId2008" Type="http://schemas.openxmlformats.org/officeDocument/2006/relationships/hyperlink" Target="mailto:san.pabon.gato.8@gmail.com" TargetMode="External"/><Relationship Id="rId2009" Type="http://schemas.openxmlformats.org/officeDocument/2006/relationships/hyperlink" Target="mailto:andrea@hiponline.org" TargetMode="External"/><Relationship Id="rId569" Type="http://schemas.openxmlformats.org/officeDocument/2006/relationships/hyperlink" Target="mailto:spmu2009@hotmail.com" TargetMode="External"/><Relationship Id="rId568" Type="http://schemas.openxmlformats.org/officeDocument/2006/relationships/hyperlink" Target="mailto:cristian_654log@hotmail.com" TargetMode="External"/><Relationship Id="rId567" Type="http://schemas.openxmlformats.org/officeDocument/2006/relationships/hyperlink" Target="mailto:cristian_654log@hotmail.com" TargetMode="External"/><Relationship Id="rId566" Type="http://schemas.openxmlformats.org/officeDocument/2006/relationships/hyperlink" Target="mailto:andreinatr2@gmail.com" TargetMode="External"/><Relationship Id="rId561" Type="http://schemas.openxmlformats.org/officeDocument/2006/relationships/hyperlink" Target="mailto:esspiral88@gmail.com" TargetMode="External"/><Relationship Id="rId1150" Type="http://schemas.openxmlformats.org/officeDocument/2006/relationships/hyperlink" Target="mailto:ayudando@fundacionammarayudando.org" TargetMode="External"/><Relationship Id="rId560" Type="http://schemas.openxmlformats.org/officeDocument/2006/relationships/hyperlink" Target="mailto:esspiral88@gmail.com" TargetMode="External"/><Relationship Id="rId1151" Type="http://schemas.openxmlformats.org/officeDocument/2006/relationships/hyperlink" Target="mailto:ayudando@fundacionammarayudando.org" TargetMode="External"/><Relationship Id="rId1152" Type="http://schemas.openxmlformats.org/officeDocument/2006/relationships/hyperlink" Target="https://hipgive.org/wp-content/uploads/2019/01/JUNTA-DIRECTIVA.pdf" TargetMode="External"/><Relationship Id="rId1153" Type="http://schemas.openxmlformats.org/officeDocument/2006/relationships/hyperlink" Target="https://hipgive.org/wp-content/uploads/2019/01/ESTADO-FINANCIERO.pdf" TargetMode="External"/><Relationship Id="rId2000" Type="http://schemas.openxmlformats.org/officeDocument/2006/relationships/hyperlink" Target="https://hipgive.org/wp-content/uploads/2017/06/2868Untitled-design.png" TargetMode="External"/><Relationship Id="rId565" Type="http://schemas.openxmlformats.org/officeDocument/2006/relationships/hyperlink" Target="mailto:andreinatr2@gmail.com" TargetMode="External"/><Relationship Id="rId1154" Type="http://schemas.openxmlformats.org/officeDocument/2006/relationships/hyperlink" Target="https://hipgive.org/wp-content/uploads/2019/01/PRESUPUESTO-ANUAL.pdf" TargetMode="External"/><Relationship Id="rId2001" Type="http://schemas.openxmlformats.org/officeDocument/2006/relationships/hyperlink" Target="mailto:andrea@hiponline.org" TargetMode="External"/><Relationship Id="rId564" Type="http://schemas.openxmlformats.org/officeDocument/2006/relationships/hyperlink" Target="https://hipgive.org/wp-content/uploads/2018/12/Presupuesto-Anual-Oceransky-Artes-A.pdf" TargetMode="External"/><Relationship Id="rId1155" Type="http://schemas.openxmlformats.org/officeDocument/2006/relationships/hyperlink" Target="mailto:johngekas6@gmail.com" TargetMode="External"/><Relationship Id="rId2002" Type="http://schemas.openxmlformats.org/officeDocument/2006/relationships/hyperlink" Target="mailto:andrea@hiponline.org" TargetMode="External"/><Relationship Id="rId563" Type="http://schemas.openxmlformats.org/officeDocument/2006/relationships/hyperlink" Target="https://hipgive.org/wp-content/uploads/2018/12/48413373_383317052211990_6604334128311566336_n.jpg" TargetMode="External"/><Relationship Id="rId1156" Type="http://schemas.openxmlformats.org/officeDocument/2006/relationships/hyperlink" Target="mailto:johngekas6@gmail.com" TargetMode="External"/><Relationship Id="rId2003" Type="http://schemas.openxmlformats.org/officeDocument/2006/relationships/hyperlink" Target="https://hipgive.org/wp-content/uploads/2017/06/Untitled-design.png" TargetMode="External"/><Relationship Id="rId562" Type="http://schemas.openxmlformats.org/officeDocument/2006/relationships/hyperlink" Target="https://hipgive.org/wp-content/uploads/2018/12/Lista-de-miembros-de-la-junta-directiva.pdf" TargetMode="External"/><Relationship Id="rId1157" Type="http://schemas.openxmlformats.org/officeDocument/2006/relationships/hyperlink" Target="mailto:kadabrafx@gmail.com" TargetMode="External"/><Relationship Id="rId2004" Type="http://schemas.openxmlformats.org/officeDocument/2006/relationships/hyperlink" Target="https://hipgive.org/wp-content/uploads/2017/06/6788Untitled-design.png" TargetMode="External"/><Relationship Id="rId1147" Type="http://schemas.openxmlformats.org/officeDocument/2006/relationships/hyperlink" Target="mailto:matrakzion@gmail.com" TargetMode="External"/><Relationship Id="rId1148" Type="http://schemas.openxmlformats.org/officeDocument/2006/relationships/hyperlink" Target="https://hipgive.org/wp-content/uploads/2018/11/ACTA-FUNDACION.pdf" TargetMode="External"/><Relationship Id="rId1149" Type="http://schemas.openxmlformats.org/officeDocument/2006/relationships/hyperlink" Target="mailto:ayudando@fundacionammarayudando.org" TargetMode="External"/><Relationship Id="rId558" Type="http://schemas.openxmlformats.org/officeDocument/2006/relationships/hyperlink" Target="https://hipgive.org/wp-content/uploads/2019/01/JUNTA-DIRECTIVA-2017.pdf" TargetMode="External"/><Relationship Id="rId557" Type="http://schemas.openxmlformats.org/officeDocument/2006/relationships/hyperlink" Target="mailto:contacto@reeducamexico.org" TargetMode="External"/><Relationship Id="rId556" Type="http://schemas.openxmlformats.org/officeDocument/2006/relationships/hyperlink" Target="mailto:contacto@reeducamexico.org" TargetMode="External"/><Relationship Id="rId555" Type="http://schemas.openxmlformats.org/officeDocument/2006/relationships/hyperlink" Target="https://hipgive.org/wp-content/uploads/2017/08/ESTADO-DE-CUENTA.pdf" TargetMode="External"/><Relationship Id="rId559" Type="http://schemas.openxmlformats.org/officeDocument/2006/relationships/hyperlink" Target="https://hipgive.org/wp-content/uploads/2019/01/PT_ESTADOS-FINANCIEROS-2017_REEDUCA-(1).pdf" TargetMode="External"/><Relationship Id="rId550" Type="http://schemas.openxmlformats.org/officeDocument/2006/relationships/hyperlink" Target="mailto:direccion@agape.org.mx" TargetMode="External"/><Relationship Id="rId1140" Type="http://schemas.openxmlformats.org/officeDocument/2006/relationships/hyperlink" Target="mailto:viviananewdick@gmail.com" TargetMode="External"/><Relationship Id="rId1141" Type="http://schemas.openxmlformats.org/officeDocument/2006/relationships/hyperlink" Target="mailto:viviananewdick@gmail.com" TargetMode="External"/><Relationship Id="rId1142" Type="http://schemas.openxmlformats.org/officeDocument/2006/relationships/hyperlink" Target="https://hipgive.org/wp-content/uploads/2018/11/3era-modificaci%C3%B3n-Acta-Constitutiva-UBGA-16-nov-17.pdf" TargetMode="External"/><Relationship Id="rId554" Type="http://schemas.openxmlformats.org/officeDocument/2006/relationships/hyperlink" Target="https://hipgive.org/wp-content/uploads/2017/08/Estado-Finaniero-y-C%C3%A9dula-Contador.pdf" TargetMode="External"/><Relationship Id="rId1143" Type="http://schemas.openxmlformats.org/officeDocument/2006/relationships/hyperlink" Target="mailto:direccion@ubga.org.mx" TargetMode="External"/><Relationship Id="rId553" Type="http://schemas.openxmlformats.org/officeDocument/2006/relationships/hyperlink" Target="https://hipgive.org/wp-content/uploads/2017/08/Autorizaci%C3%B3n-donataria-2.pdf" TargetMode="External"/><Relationship Id="rId1144" Type="http://schemas.openxmlformats.org/officeDocument/2006/relationships/hyperlink" Target="mailto:direccion@ubga.org.mx" TargetMode="External"/><Relationship Id="rId552" Type="http://schemas.openxmlformats.org/officeDocument/2006/relationships/hyperlink" Target="https://hipgive.org/wp-content/uploads/2017/08/2012-ACTA-Constitutiva-AGAPE.pdf" TargetMode="External"/><Relationship Id="rId1145" Type="http://schemas.openxmlformats.org/officeDocument/2006/relationships/hyperlink" Target="mailto:direccion@ubga.org.mx" TargetMode="External"/><Relationship Id="rId551" Type="http://schemas.openxmlformats.org/officeDocument/2006/relationships/hyperlink" Target="mailto:direccion@agape.org.mx" TargetMode="External"/><Relationship Id="rId1146" Type="http://schemas.openxmlformats.org/officeDocument/2006/relationships/hyperlink" Target="mailto:matrakzion@gmail.com" TargetMode="External"/><Relationship Id="rId2090" Type="http://schemas.openxmlformats.org/officeDocument/2006/relationships/hyperlink" Target="mailto:victortello7@hotmail.com" TargetMode="External"/><Relationship Id="rId2091" Type="http://schemas.openxmlformats.org/officeDocument/2006/relationships/hyperlink" Target="https://hipgive.org/wp-content/uploads/2018/04/DICTAMEN-PMV-2017-1-001.jpg" TargetMode="External"/><Relationship Id="rId2092" Type="http://schemas.openxmlformats.org/officeDocument/2006/relationships/hyperlink" Target="mailto:hector-tiburcio@hotmail.com" TargetMode="External"/><Relationship Id="rId2093" Type="http://schemas.openxmlformats.org/officeDocument/2006/relationships/hyperlink" Target="mailto:hector-tiburcio@hotmail.com" TargetMode="External"/><Relationship Id="rId2094" Type="http://schemas.openxmlformats.org/officeDocument/2006/relationships/hyperlink" Target="https://hipgive.org/wp-content/uploads/2018/06/501-(c)-(3)-for-CAUSE.pdf" TargetMode="External"/><Relationship Id="rId2095" Type="http://schemas.openxmlformats.org/officeDocument/2006/relationships/hyperlink" Target="mailto:maricela@causenow.org" TargetMode="External"/><Relationship Id="rId2096" Type="http://schemas.openxmlformats.org/officeDocument/2006/relationships/hyperlink" Target="mailto:jovita@causenow.org" TargetMode="External"/><Relationship Id="rId2097" Type="http://schemas.openxmlformats.org/officeDocument/2006/relationships/hyperlink" Target="mailto:jovita@causenow.org" TargetMode="External"/><Relationship Id="rId2098" Type="http://schemas.openxmlformats.org/officeDocument/2006/relationships/hyperlink" Target="https://hipgive.org/wp-content/uploads/2018/06/2018-CAUSE-Board-Officers,-Members-and-Affiliation-(2).docx" TargetMode="External"/><Relationship Id="rId2099" Type="http://schemas.openxmlformats.org/officeDocument/2006/relationships/hyperlink" Target="https://hipgive.org/wp-content/uploads/2018/06/2016-Cause-990-condensed-(2).pdf" TargetMode="External"/><Relationship Id="rId2060" Type="http://schemas.openxmlformats.org/officeDocument/2006/relationships/hyperlink" Target="mailto:produccion@irrimexico.org" TargetMode="External"/><Relationship Id="rId2061" Type="http://schemas.openxmlformats.org/officeDocument/2006/relationships/hyperlink" Target="mailto:davidnv1704@gmail.com" TargetMode="External"/><Relationship Id="rId2062" Type="http://schemas.openxmlformats.org/officeDocument/2006/relationships/hyperlink" Target="mailto:davidnv1704@gmail.com" TargetMode="External"/><Relationship Id="rId2063" Type="http://schemas.openxmlformats.org/officeDocument/2006/relationships/hyperlink" Target="mailto:andrea@hiponline.org" TargetMode="External"/><Relationship Id="rId2064" Type="http://schemas.openxmlformats.org/officeDocument/2006/relationships/hyperlink" Target="mailto:andrea@hiponline.org" TargetMode="External"/><Relationship Id="rId2065" Type="http://schemas.openxmlformats.org/officeDocument/2006/relationships/hyperlink" Target="https://hipgive.org/wp-content/uploads/2017/06/Untitled-design.png" TargetMode="External"/><Relationship Id="rId2066" Type="http://schemas.openxmlformats.org/officeDocument/2006/relationships/hyperlink" Target="https://hipgive.org/wp-content/uploads/2017/06/6788Untitled-design.png" TargetMode="External"/><Relationship Id="rId2067" Type="http://schemas.openxmlformats.org/officeDocument/2006/relationships/hyperlink" Target="https://hipgive.org/wp-content/uploads/2017/06/7983Untitled-design.png" TargetMode="External"/><Relationship Id="rId2068" Type="http://schemas.openxmlformats.org/officeDocument/2006/relationships/hyperlink" Target="https://hipgive.org/wp-content/uploads/2017/06/2868Untitled-design.png" TargetMode="External"/><Relationship Id="rId2069" Type="http://schemas.openxmlformats.org/officeDocument/2006/relationships/hyperlink" Target="mailto:marvar26@gmail.com" TargetMode="External"/><Relationship Id="rId2050" Type="http://schemas.openxmlformats.org/officeDocument/2006/relationships/hyperlink" Target="mailto:andrea@hiponline.org" TargetMode="External"/><Relationship Id="rId2051" Type="http://schemas.openxmlformats.org/officeDocument/2006/relationships/hyperlink" Target="https://hipgive.org/wp-content/uploads/2017/06/Untitled-design.png" TargetMode="External"/><Relationship Id="rId495" Type="http://schemas.openxmlformats.org/officeDocument/2006/relationships/hyperlink" Target="mailto:sedimi.27@gmail.com" TargetMode="External"/><Relationship Id="rId2052" Type="http://schemas.openxmlformats.org/officeDocument/2006/relationships/hyperlink" Target="https://hipgive.org/wp-content/uploads/2017/06/6788Untitled-design.png" TargetMode="External"/><Relationship Id="rId494" Type="http://schemas.openxmlformats.org/officeDocument/2006/relationships/hyperlink" Target="https://hipgive.org/wp-content/uploads/2018/03/personeri%CC%81a-juri%CC%81dica-2018-20180226094732.pdf" TargetMode="External"/><Relationship Id="rId2053" Type="http://schemas.openxmlformats.org/officeDocument/2006/relationships/hyperlink" Target="https://hipgive.org/wp-content/uploads/2017/06/7983Untitled-design.png" TargetMode="External"/><Relationship Id="rId493" Type="http://schemas.openxmlformats.org/officeDocument/2006/relationships/hyperlink" Target="https://hipgive.org/wp-content/uploads/2018/07/CURRENT-FISCAL-YEAR-ORGANIZATIONAL-BUDGET-2018-FUNDACION-RUGBYPARATODOS-CHILE.docx" TargetMode="External"/><Relationship Id="rId2054" Type="http://schemas.openxmlformats.org/officeDocument/2006/relationships/hyperlink" Target="https://hipgive.org/wp-content/uploads/2017/06/2868Untitled-design.png" TargetMode="External"/><Relationship Id="rId492" Type="http://schemas.openxmlformats.org/officeDocument/2006/relationships/hyperlink" Target="https://hipgive.org/wp-content/uploads/2018/07/AUDITED-FINANCIAL-STATEMENT-2018-FUNDACION-RUGBYPARATODOS-CHILE.docx" TargetMode="External"/><Relationship Id="rId2055" Type="http://schemas.openxmlformats.org/officeDocument/2006/relationships/hyperlink" Target="https://hipgive.org/wp-content/uploads/2018/11/Acta-Constitutiva-IRRI.pdf" TargetMode="External"/><Relationship Id="rId499" Type="http://schemas.openxmlformats.org/officeDocument/2006/relationships/hyperlink" Target="https://hipgive.org/wp-content/uploads/2018/09/Estados-Financieros-31-12-17-Firmados.pdf" TargetMode="External"/><Relationship Id="rId2056" Type="http://schemas.openxmlformats.org/officeDocument/2006/relationships/hyperlink" Target="mailto:produccion@irrimexico.org" TargetMode="External"/><Relationship Id="rId498" Type="http://schemas.openxmlformats.org/officeDocument/2006/relationships/hyperlink" Target="https://hipgive.org/wp-content/uploads/2018/09/Personeria-Juridica-LVR-2018.pdf" TargetMode="External"/><Relationship Id="rId2057" Type="http://schemas.openxmlformats.org/officeDocument/2006/relationships/hyperlink" Target="http://www.irrimexico.org" TargetMode="External"/><Relationship Id="rId497" Type="http://schemas.openxmlformats.org/officeDocument/2006/relationships/hyperlink" Target="mailto:sedimi.27@gmail.com" TargetMode="External"/><Relationship Id="rId2058" Type="http://schemas.openxmlformats.org/officeDocument/2006/relationships/hyperlink" Target="http://www.irrimexico.org" TargetMode="External"/><Relationship Id="rId496" Type="http://schemas.openxmlformats.org/officeDocument/2006/relationships/hyperlink" Target="mailto:sedimi.27@gmail.com" TargetMode="External"/><Relationship Id="rId2059" Type="http://schemas.openxmlformats.org/officeDocument/2006/relationships/hyperlink" Target="mailto:produccion@irrimexico.org" TargetMode="External"/><Relationship Id="rId2080" Type="http://schemas.openxmlformats.org/officeDocument/2006/relationships/hyperlink" Target="https://hipgive.org/wp-content/uploads/2018/12/Listado-de-Miembros-de-Junta-Directiva.pdf" TargetMode="External"/><Relationship Id="rId2081" Type="http://schemas.openxmlformats.org/officeDocument/2006/relationships/hyperlink" Target="https://hipgive.org/wp-content/uploads/2019/01/FUNDACI%C3%93N----AUD-2017-NFORME-FINAL-DE-EF.pdf" TargetMode="External"/><Relationship Id="rId2082" Type="http://schemas.openxmlformats.org/officeDocument/2006/relationships/hyperlink" Target="https://hipgive.org/wp-content/uploads/2019/01/Presupuesto-Anual-2019.pdf" TargetMode="External"/><Relationship Id="rId2083" Type="http://schemas.openxmlformats.org/officeDocument/2006/relationships/hyperlink" Target="mailto:mileider2011@hotmail.com" TargetMode="External"/><Relationship Id="rId2084" Type="http://schemas.openxmlformats.org/officeDocument/2006/relationships/hyperlink" Target="mailto:mileider2011@hotmail.com" TargetMode="External"/><Relationship Id="rId2085" Type="http://schemas.openxmlformats.org/officeDocument/2006/relationships/hyperlink" Target="mailto:sergioa.rojas1096@gmail.com" TargetMode="External"/><Relationship Id="rId2086" Type="http://schemas.openxmlformats.org/officeDocument/2006/relationships/hyperlink" Target="mailto:sergioa.rojas1096@gmail.com" TargetMode="External"/><Relationship Id="rId2087" Type="http://schemas.openxmlformats.org/officeDocument/2006/relationships/hyperlink" Target="https://hipgive.org/wp-content/uploads/2018/02/2.-ASAMBLEA-EXTRAORDINARIA--PMVD-28-FEB-2014-993-5-de-MARZO.pdf" TargetMode="External"/><Relationship Id="rId2088" Type="http://schemas.openxmlformats.org/officeDocument/2006/relationships/hyperlink" Target="mailto:victortello7@hotmail.com" TargetMode="External"/><Relationship Id="rId2089" Type="http://schemas.openxmlformats.org/officeDocument/2006/relationships/hyperlink" Target="mailto:victortello7@hotmail.com" TargetMode="External"/><Relationship Id="rId2070" Type="http://schemas.openxmlformats.org/officeDocument/2006/relationships/hyperlink" Target="mailto:marvar26@gmail.com" TargetMode="External"/><Relationship Id="rId2071" Type="http://schemas.openxmlformats.org/officeDocument/2006/relationships/hyperlink" Target="mailto:sergioa.rojas1096@gmail.com" TargetMode="External"/><Relationship Id="rId2072" Type="http://schemas.openxmlformats.org/officeDocument/2006/relationships/hyperlink" Target="mailto:sergioa.rojas1096@gmail.com" TargetMode="External"/><Relationship Id="rId2073" Type="http://schemas.openxmlformats.org/officeDocument/2006/relationships/hyperlink" Target="mailto:fgv1976@yahoo.com" TargetMode="External"/><Relationship Id="rId2074" Type="http://schemas.openxmlformats.org/officeDocument/2006/relationships/hyperlink" Target="mailto:fgv1976@yahoo.com" TargetMode="External"/><Relationship Id="rId2075" Type="http://schemas.openxmlformats.org/officeDocument/2006/relationships/hyperlink" Target="https://hipgive.org/wp-content/uploads/2018/11/Escritura-Constituci%C3%B3n-" TargetMode="External"/><Relationship Id="rId2076" Type="http://schemas.openxmlformats.org/officeDocument/2006/relationships/hyperlink" Target="mailto:beatriz.vidal@firm.org.gt" TargetMode="External"/><Relationship Id="rId2077" Type="http://schemas.openxmlformats.org/officeDocument/2006/relationships/hyperlink" Target="mailto:fundacion.rm@firm.org.gt" TargetMode="External"/><Relationship Id="rId2078" Type="http://schemas.openxmlformats.org/officeDocument/2006/relationships/hyperlink" Target="mailto:beatriz.vidal@firm.org.gt" TargetMode="External"/><Relationship Id="rId2079" Type="http://schemas.openxmlformats.org/officeDocument/2006/relationships/hyperlink" Target="mailto:beatriz.vidal@firm.org.gt" TargetMode="External"/><Relationship Id="rId1610" Type="http://schemas.openxmlformats.org/officeDocument/2006/relationships/hyperlink" Target="mailto:losamates.ajuclam@gmail.com" TargetMode="External"/><Relationship Id="rId1611" Type="http://schemas.openxmlformats.org/officeDocument/2006/relationships/hyperlink" Target="https://hipgive.org/wp-content/uploads/2018/01/AJUCLAM-CREDENCIAL-.pdf" TargetMode="External"/><Relationship Id="rId1612" Type="http://schemas.openxmlformats.org/officeDocument/2006/relationships/hyperlink" Target="https://hipgive.org/wp-content/uploads/2018/01/inscripcion-.pdf" TargetMode="External"/><Relationship Id="rId1613" Type="http://schemas.openxmlformats.org/officeDocument/2006/relationships/hyperlink" Target="mailto:josheordonezm@gmail.com" TargetMode="External"/><Relationship Id="rId1614" Type="http://schemas.openxmlformats.org/officeDocument/2006/relationships/hyperlink" Target="mailto:josheordonezm@gmail.com" TargetMode="External"/><Relationship Id="rId1615" Type="http://schemas.openxmlformats.org/officeDocument/2006/relationships/hyperlink" Target="mailto:danielmantilla10@hotmail.com" TargetMode="External"/><Relationship Id="rId1616" Type="http://schemas.openxmlformats.org/officeDocument/2006/relationships/hyperlink" Target="mailto:danielmantilla10@hotmail.com" TargetMode="External"/><Relationship Id="rId907" Type="http://schemas.openxmlformats.org/officeDocument/2006/relationships/hyperlink" Target="mailto:Cerecero22@gmail.com" TargetMode="External"/><Relationship Id="rId1617" Type="http://schemas.openxmlformats.org/officeDocument/2006/relationships/hyperlink" Target="https://hipgive.org/wp-content/uploads/2018/11/IRS.jpeg" TargetMode="External"/><Relationship Id="rId906" Type="http://schemas.openxmlformats.org/officeDocument/2006/relationships/hyperlink" Target="mailto:Cerecero22@gmail.com" TargetMode="External"/><Relationship Id="rId1618" Type="http://schemas.openxmlformats.org/officeDocument/2006/relationships/hyperlink" Target="mailto:hss1942@gmail.com" TargetMode="External"/><Relationship Id="rId905" Type="http://schemas.openxmlformats.org/officeDocument/2006/relationships/hyperlink" Target="mailto:josedmorse@gmail.com" TargetMode="External"/><Relationship Id="rId1619" Type="http://schemas.openxmlformats.org/officeDocument/2006/relationships/hyperlink" Target="http://www.hrffoundation.org" TargetMode="External"/><Relationship Id="rId904" Type="http://schemas.openxmlformats.org/officeDocument/2006/relationships/hyperlink" Target="mailto:josedmorse@gmail.com" TargetMode="External"/><Relationship Id="rId909" Type="http://schemas.openxmlformats.org/officeDocument/2006/relationships/hyperlink" Target="mailto:glopez-quezada@migrantclinician.org" TargetMode="External"/><Relationship Id="rId908" Type="http://schemas.openxmlformats.org/officeDocument/2006/relationships/hyperlink" Target="https://hipgive.org/wp-content/uploads/2018/10/IRS_501c3ConfirmationLtr_02072014.pdf" TargetMode="External"/><Relationship Id="rId903" Type="http://schemas.openxmlformats.org/officeDocument/2006/relationships/hyperlink" Target="https://hipgive.org/wp-content/uploads/2018/10/3907234_Olga-Cadena-Vargas.jpg" TargetMode="External"/><Relationship Id="rId902" Type="http://schemas.openxmlformats.org/officeDocument/2006/relationships/hyperlink" Target="https://hipgive.org/wp-content/uploads/2018/10/2018-10-15_1539616206-projects.csv" TargetMode="External"/><Relationship Id="rId901" Type="http://schemas.openxmlformats.org/officeDocument/2006/relationships/hyperlink" Target="https://hipgive.org/wp-content/uploads/2018/11/4714Estado-de-Ingresos-y-Egresos-Fundacio%CC%81n-Cometa-2016-2017.pdf" TargetMode="External"/><Relationship Id="rId900" Type="http://schemas.openxmlformats.org/officeDocument/2006/relationships/hyperlink" Target="mailto:tayde@hiponline.org" TargetMode="External"/><Relationship Id="rId1600" Type="http://schemas.openxmlformats.org/officeDocument/2006/relationships/hyperlink" Target="https://hipgive.org/wp-content/uploads/2018/01/Copy-of-VM-poli%CC%81tica_conflictos.pdf" TargetMode="External"/><Relationship Id="rId1601" Type="http://schemas.openxmlformats.org/officeDocument/2006/relationships/hyperlink" Target="https://hipgive.org/wp-content/uploads/2018/02/RTU-SAT.pdf" TargetMode="External"/><Relationship Id="rId1602" Type="http://schemas.openxmlformats.org/officeDocument/2006/relationships/hyperlink" Target="mailto:manuelaynez388@gmail.com" TargetMode="External"/><Relationship Id="rId1603" Type="http://schemas.openxmlformats.org/officeDocument/2006/relationships/hyperlink" Target="https://www.youtube.com/watch?v=bmFXUGvnRHk&amp;" TargetMode="External"/><Relationship Id="rId1604" Type="http://schemas.openxmlformats.org/officeDocument/2006/relationships/hyperlink" Target="mailto:janet.amachajul@gmail.com" TargetMode="External"/><Relationship Id="rId1605" Type="http://schemas.openxmlformats.org/officeDocument/2006/relationships/hyperlink" Target="mailto:janet.machajul@gmail.com" TargetMode="External"/><Relationship Id="rId1606" Type="http://schemas.openxmlformats.org/officeDocument/2006/relationships/hyperlink" Target="https://hipgive.org/wp-content/uploads/2017/12/Board-members-ASOCIATION-MAYACHAJULENSE.docx" TargetMode="External"/><Relationship Id="rId1607" Type="http://schemas.openxmlformats.org/officeDocument/2006/relationships/hyperlink" Target="https://hipgive.org/wp-content/uploads/2018/11/ACTA-DE-CONSTITUCION.pdf" TargetMode="External"/><Relationship Id="rId1608" Type="http://schemas.openxmlformats.org/officeDocument/2006/relationships/hyperlink" Target="mailto:valencia.ajuclam@gmail.com" TargetMode="External"/><Relationship Id="rId1609" Type="http://schemas.openxmlformats.org/officeDocument/2006/relationships/hyperlink" Target="mailto:losamates.ajuclam@gmail.com" TargetMode="External"/><Relationship Id="rId1631" Type="http://schemas.openxmlformats.org/officeDocument/2006/relationships/hyperlink" Target="mailto:cesar.ramos@live.com.mx" TargetMode="External"/><Relationship Id="rId1632" Type="http://schemas.openxmlformats.org/officeDocument/2006/relationships/hyperlink" Target="https://hipgive.org/wp-content/uploads/2018/10/501c3-Exemption-Letter.pdf" TargetMode="External"/><Relationship Id="rId1633" Type="http://schemas.openxmlformats.org/officeDocument/2006/relationships/hyperlink" Target="mailto:development@operationaccess.org" TargetMode="External"/><Relationship Id="rId1634" Type="http://schemas.openxmlformats.org/officeDocument/2006/relationships/hyperlink" Target="mailto:scott@operationaccess.org" TargetMode="External"/><Relationship Id="rId1635" Type="http://schemas.openxmlformats.org/officeDocument/2006/relationships/hyperlink" Target="mailto:scott@operationaccess.org" TargetMode="External"/><Relationship Id="rId1636" Type="http://schemas.openxmlformats.org/officeDocument/2006/relationships/hyperlink" Target="mailto:arsgphillies@gmail.com" TargetMode="External"/><Relationship Id="rId1637" Type="http://schemas.openxmlformats.org/officeDocument/2006/relationships/hyperlink" Target="mailto:arsgphillies@gmail.com" TargetMode="External"/><Relationship Id="rId1638" Type="http://schemas.openxmlformats.org/officeDocument/2006/relationships/hyperlink" Target="mailto:brionesjoel153@gmail.com" TargetMode="External"/><Relationship Id="rId929" Type="http://schemas.openxmlformats.org/officeDocument/2006/relationships/hyperlink" Target="mailto:paola.pahues@gmail.com" TargetMode="External"/><Relationship Id="rId1639" Type="http://schemas.openxmlformats.org/officeDocument/2006/relationships/hyperlink" Target="mailto:brionesjoel153@gmail.com" TargetMode="External"/><Relationship Id="rId928" Type="http://schemas.openxmlformats.org/officeDocument/2006/relationships/hyperlink" Target="mailto:marcelayala6@gmail.com" TargetMode="External"/><Relationship Id="rId927" Type="http://schemas.openxmlformats.org/officeDocument/2006/relationships/hyperlink" Target="mailto:marcelayala6@gmail.com" TargetMode="External"/><Relationship Id="rId926" Type="http://schemas.openxmlformats.org/officeDocument/2006/relationships/hyperlink" Target="mailto:mieulac@gmail.com" TargetMode="External"/><Relationship Id="rId921" Type="http://schemas.openxmlformats.org/officeDocument/2006/relationships/hyperlink" Target="mailto:mdeavilad@misena.edu.co" TargetMode="External"/><Relationship Id="rId920" Type="http://schemas.openxmlformats.org/officeDocument/2006/relationships/hyperlink" Target="mailto:julian.velez1989@outlook.com" TargetMode="External"/><Relationship Id="rId925" Type="http://schemas.openxmlformats.org/officeDocument/2006/relationships/hyperlink" Target="mailto:mieulac@gmail.com" TargetMode="External"/><Relationship Id="rId924" Type="http://schemas.openxmlformats.org/officeDocument/2006/relationships/hyperlink" Target="http://www.mieulac.wordpress.comtwitter" TargetMode="External"/><Relationship Id="rId923" Type="http://schemas.openxmlformats.org/officeDocument/2006/relationships/hyperlink" Target="http://www.mieulac.wordpress.comtwitter" TargetMode="External"/><Relationship Id="rId922" Type="http://schemas.openxmlformats.org/officeDocument/2006/relationships/hyperlink" Target="mailto:mdeavilad@misena.edu.co" TargetMode="External"/><Relationship Id="rId1630" Type="http://schemas.openxmlformats.org/officeDocument/2006/relationships/hyperlink" Target="mailto:cesar.ramos@live.com.mx" TargetMode="External"/><Relationship Id="rId1620" Type="http://schemas.openxmlformats.org/officeDocument/2006/relationships/hyperlink" Target="http://www.hrffoundation.org" TargetMode="External"/><Relationship Id="rId1621" Type="http://schemas.openxmlformats.org/officeDocument/2006/relationships/hyperlink" Target="https://www.youtube.com/watch?v=i3OJYJm6VKY&amp;#038;feature=youtu.be&amp;#038;a=" TargetMode="External"/><Relationship Id="rId1622" Type="http://schemas.openxmlformats.org/officeDocument/2006/relationships/hyperlink" Target="mailto:helene@hrffoundation.org" TargetMode="External"/><Relationship Id="rId1623" Type="http://schemas.openxmlformats.org/officeDocument/2006/relationships/hyperlink" Target="https://hipgive.org/wp-content/uploads/2019/02/PRESUPUESTO-2018-Hoja1.pdf" TargetMode="External"/><Relationship Id="rId1624" Type="http://schemas.openxmlformats.org/officeDocument/2006/relationships/hyperlink" Target="mailto:dr.paularcentales@gmail.com" TargetMode="External"/><Relationship Id="rId1625" Type="http://schemas.openxmlformats.org/officeDocument/2006/relationships/hyperlink" Target="mailto:dr.paularcentales@gmail.com" TargetMode="External"/><Relationship Id="rId1626" Type="http://schemas.openxmlformats.org/officeDocument/2006/relationships/hyperlink" Target="mailto:xkuri99@hotmail.com" TargetMode="External"/><Relationship Id="rId1627" Type="http://schemas.openxmlformats.org/officeDocument/2006/relationships/hyperlink" Target="mailto:xkuri99@hotmail.com" TargetMode="External"/><Relationship Id="rId918" Type="http://schemas.openxmlformats.org/officeDocument/2006/relationships/hyperlink" Target="mailto:francimardiaz2310@gmail.com" TargetMode="External"/><Relationship Id="rId1628" Type="http://schemas.openxmlformats.org/officeDocument/2006/relationships/hyperlink" Target="mailto:gabrielmusicaoficial31@gmail.com" TargetMode="External"/><Relationship Id="rId917" Type="http://schemas.openxmlformats.org/officeDocument/2006/relationships/hyperlink" Target="mailto:francimardiaz2310@gmail.com" TargetMode="External"/><Relationship Id="rId1629" Type="http://schemas.openxmlformats.org/officeDocument/2006/relationships/hyperlink" Target="mailto:gabrielmusicaoficial31@gmail.com" TargetMode="External"/><Relationship Id="rId916" Type="http://schemas.openxmlformats.org/officeDocument/2006/relationships/hyperlink" Target="mailto:mivoznuestrahistoria@gmail.com" TargetMode="External"/><Relationship Id="rId915" Type="http://schemas.openxmlformats.org/officeDocument/2006/relationships/hyperlink" Target="mailto:mivoznuestrahistoria@gmail.com" TargetMode="External"/><Relationship Id="rId919" Type="http://schemas.openxmlformats.org/officeDocument/2006/relationships/hyperlink" Target="mailto:julian.velez1989@outlook.com" TargetMode="External"/><Relationship Id="rId910" Type="http://schemas.openxmlformats.org/officeDocument/2006/relationships/hyperlink" Target="mailto:glopez-quezada@migrantclinician.org" TargetMode="External"/><Relationship Id="rId914" Type="http://schemas.openxmlformats.org/officeDocument/2006/relationships/hyperlink" Target="mailto:LUCY.USAQUI@GMAIL.Com" TargetMode="External"/><Relationship Id="rId913" Type="http://schemas.openxmlformats.org/officeDocument/2006/relationships/hyperlink" Target="mailto:LUCY.USAQUI@GMAIL.Com" TargetMode="External"/><Relationship Id="rId912" Type="http://schemas.openxmlformats.org/officeDocument/2006/relationships/hyperlink" Target="http://mi-agenda.com" TargetMode="External"/><Relationship Id="rId911" Type="http://schemas.openxmlformats.org/officeDocument/2006/relationships/hyperlink" Target="mailto:glopez-quezada@migrantclinician.org" TargetMode="External"/><Relationship Id="rId1213" Type="http://schemas.openxmlformats.org/officeDocument/2006/relationships/hyperlink" Target="mailto:Jguadasazar@gmail.com" TargetMode="External"/><Relationship Id="rId1697" Type="http://schemas.openxmlformats.org/officeDocument/2006/relationships/hyperlink" Target="mailto:Camilogrisales892@gmail.com" TargetMode="External"/><Relationship Id="rId1214" Type="http://schemas.openxmlformats.org/officeDocument/2006/relationships/hyperlink" Target="mailto:dmcdante805@gmail.com" TargetMode="External"/><Relationship Id="rId1698" Type="http://schemas.openxmlformats.org/officeDocument/2006/relationships/hyperlink" Target="https://hipgive.org/wp-content/uploads/2018/11/Escritura-constitutiva-y-poder-CAPTAR-ilovepdf-compressed-(1).pdf" TargetMode="External"/><Relationship Id="rId1215" Type="http://schemas.openxmlformats.org/officeDocument/2006/relationships/hyperlink" Target="mailto:dmcdante805@gmail.com" TargetMode="External"/><Relationship Id="rId1699" Type="http://schemas.openxmlformats.org/officeDocument/2006/relationships/hyperlink" Target="mailto:jgonzalez@captar.org" TargetMode="External"/><Relationship Id="rId1216" Type="http://schemas.openxmlformats.org/officeDocument/2006/relationships/hyperlink" Target="https://hipgive.org/wp-content/uploads/2018/11/SID-501(c)(3)-Letter---2017--.pdf" TargetMode="External"/><Relationship Id="rId1217" Type="http://schemas.openxmlformats.org/officeDocument/2006/relationships/hyperlink" Target="mailto:bcain@sidworld.org" TargetMode="External"/><Relationship Id="rId1218" Type="http://schemas.openxmlformats.org/officeDocument/2006/relationships/hyperlink" Target="mailto:bcain@sidworld.org" TargetMode="External"/><Relationship Id="rId1219" Type="http://schemas.openxmlformats.org/officeDocument/2006/relationships/hyperlink" Target="mailto:bcain@sidworld.org" TargetMode="External"/><Relationship Id="rId866" Type="http://schemas.openxmlformats.org/officeDocument/2006/relationships/hyperlink" Target="mailto:Lopezlari060@gmail.com" TargetMode="External"/><Relationship Id="rId865" Type="http://schemas.openxmlformats.org/officeDocument/2006/relationships/hyperlink" Target="mailto:Lopezlari060@gmail.com" TargetMode="External"/><Relationship Id="rId864" Type="http://schemas.openxmlformats.org/officeDocument/2006/relationships/hyperlink" Target="mailto:gestionmese1@gmail.com" TargetMode="External"/><Relationship Id="rId863" Type="http://schemas.openxmlformats.org/officeDocument/2006/relationships/hyperlink" Target="mailto:gestionmese1@gmail.com" TargetMode="External"/><Relationship Id="rId869" Type="http://schemas.openxmlformats.org/officeDocument/2006/relationships/hyperlink" Target="mailto:fundraising@esperanzacenter.org" TargetMode="External"/><Relationship Id="rId868" Type="http://schemas.openxmlformats.org/officeDocument/2006/relationships/hyperlink" Target="mailto:fundraising@esperanzacenter.org" TargetMode="External"/><Relationship Id="rId867" Type="http://schemas.openxmlformats.org/officeDocument/2006/relationships/hyperlink" Target="https://hipgive.org/wp-content/uploads/2018/11/IRS-501C3-Letter.pdf" TargetMode="External"/><Relationship Id="rId1690" Type="http://schemas.openxmlformats.org/officeDocument/2006/relationships/hyperlink" Target="mailto:hasolla_proyectos@hotmail.com" TargetMode="External"/><Relationship Id="rId1691" Type="http://schemas.openxmlformats.org/officeDocument/2006/relationships/hyperlink" Target="mailto:hasolla_proyectos@hotmail.com" TargetMode="External"/><Relationship Id="rId1692" Type="http://schemas.openxmlformats.org/officeDocument/2006/relationships/hyperlink" Target="mailto:lauramillanramirez@gmail.com" TargetMode="External"/><Relationship Id="rId862" Type="http://schemas.openxmlformats.org/officeDocument/2006/relationships/hyperlink" Target="mailto:gestionmese1@gmail.com" TargetMode="External"/><Relationship Id="rId1693" Type="http://schemas.openxmlformats.org/officeDocument/2006/relationships/hyperlink" Target="mailto:lauramillanramirez@gmail.com" TargetMode="External"/><Relationship Id="rId861" Type="http://schemas.openxmlformats.org/officeDocument/2006/relationships/hyperlink" Target="https://hipgive.org/wp-content/uploads/2018/10/Acta-Constitutiva-MESE.pdf" TargetMode="External"/><Relationship Id="rId1210" Type="http://schemas.openxmlformats.org/officeDocument/2006/relationships/hyperlink" Target="mailto:Rafa.zaro83@gmail.com" TargetMode="External"/><Relationship Id="rId1694" Type="http://schemas.openxmlformats.org/officeDocument/2006/relationships/hyperlink" Target="mailto:harumidvilla@gmail.com" TargetMode="External"/><Relationship Id="rId860" Type="http://schemas.openxmlformats.org/officeDocument/2006/relationships/hyperlink" Target="mailto:alsidius@hotmail.com" TargetMode="External"/><Relationship Id="rId1211" Type="http://schemas.openxmlformats.org/officeDocument/2006/relationships/hyperlink" Target="mailto:Rafa.zaro83@gmail.com" TargetMode="External"/><Relationship Id="rId1695" Type="http://schemas.openxmlformats.org/officeDocument/2006/relationships/hyperlink" Target="mailto:harumidvilla@gmail.com" TargetMode="External"/><Relationship Id="rId1212" Type="http://schemas.openxmlformats.org/officeDocument/2006/relationships/hyperlink" Target="mailto:Jguadasazar@gmail.com" TargetMode="External"/><Relationship Id="rId1696" Type="http://schemas.openxmlformats.org/officeDocument/2006/relationships/hyperlink" Target="mailto:Camilogrisales892@gmail.com" TargetMode="External"/><Relationship Id="rId1202" Type="http://schemas.openxmlformats.org/officeDocument/2006/relationships/hyperlink" Target="mailto:fundacionsocialenhacore@gmail.com" TargetMode="External"/><Relationship Id="rId1686" Type="http://schemas.openxmlformats.org/officeDocument/2006/relationships/hyperlink" Target="mailto:dipalurivi@gmail.com" TargetMode="External"/><Relationship Id="rId1203" Type="http://schemas.openxmlformats.org/officeDocument/2006/relationships/hyperlink" Target="mailto:fundacionsocialenhacore@gmail.com" TargetMode="External"/><Relationship Id="rId1687" Type="http://schemas.openxmlformats.org/officeDocument/2006/relationships/hyperlink" Target="mailto:dipalurivi@gmail.com" TargetMode="External"/><Relationship Id="rId1204" Type="http://schemas.openxmlformats.org/officeDocument/2006/relationships/hyperlink" Target="https://hipgive.org/wp-content/uploads/2018/04/7478received_10210751054194387.jpeg" TargetMode="External"/><Relationship Id="rId1688" Type="http://schemas.openxmlformats.org/officeDocument/2006/relationships/hyperlink" Target="mailto:rp@cryansa.com.mx" TargetMode="External"/><Relationship Id="rId1205" Type="http://schemas.openxmlformats.org/officeDocument/2006/relationships/hyperlink" Target="mailto:multiserviciostpcsa@gmail.com" TargetMode="External"/><Relationship Id="rId1689" Type="http://schemas.openxmlformats.org/officeDocument/2006/relationships/hyperlink" Target="mailto:rp@cryansa.com.mx" TargetMode="External"/><Relationship Id="rId1206" Type="http://schemas.openxmlformats.org/officeDocument/2006/relationships/hyperlink" Target="mailto:multiserviciostpcsa@gmail.com" TargetMode="External"/><Relationship Id="rId1207" Type="http://schemas.openxmlformats.org/officeDocument/2006/relationships/hyperlink" Target="mailto:multiserviciostpcsa@gmail.com" TargetMode="External"/><Relationship Id="rId1208" Type="http://schemas.openxmlformats.org/officeDocument/2006/relationships/hyperlink" Target="mailto:give@tbgetsemani.org" TargetMode="External"/><Relationship Id="rId1209" Type="http://schemas.openxmlformats.org/officeDocument/2006/relationships/hyperlink" Target="mailto:give@tbgetsemani.org" TargetMode="External"/><Relationship Id="rId855" Type="http://schemas.openxmlformats.org/officeDocument/2006/relationships/hyperlink" Target="mailto:jhojan.lm@hotmail.com" TargetMode="External"/><Relationship Id="rId854" Type="http://schemas.openxmlformats.org/officeDocument/2006/relationships/hyperlink" Target="mailto:Xohansmaith@gmail.com" TargetMode="External"/><Relationship Id="rId853" Type="http://schemas.openxmlformats.org/officeDocument/2006/relationships/hyperlink" Target="mailto:Xohansmaith@gmail.com" TargetMode="External"/><Relationship Id="rId852" Type="http://schemas.openxmlformats.org/officeDocument/2006/relationships/hyperlink" Target="mailto:xohansmaith@gmail.com" TargetMode="External"/><Relationship Id="rId859" Type="http://schemas.openxmlformats.org/officeDocument/2006/relationships/hyperlink" Target="mailto:alsidius@hotmail.com" TargetMode="External"/><Relationship Id="rId858" Type="http://schemas.openxmlformats.org/officeDocument/2006/relationships/hyperlink" Target="mailto:alejapino4@gmail.com" TargetMode="External"/><Relationship Id="rId857" Type="http://schemas.openxmlformats.org/officeDocument/2006/relationships/hyperlink" Target="mailto:alejapino4@gmail.com" TargetMode="External"/><Relationship Id="rId856" Type="http://schemas.openxmlformats.org/officeDocument/2006/relationships/hyperlink" Target="mailto:jhojan.lm@hotmail.com" TargetMode="External"/><Relationship Id="rId1680" Type="http://schemas.openxmlformats.org/officeDocument/2006/relationships/hyperlink" Target="mailto:david@hiponline.org" TargetMode="External"/><Relationship Id="rId1681" Type="http://schemas.openxmlformats.org/officeDocument/2006/relationships/hyperlink" Target="mailto:david@hiponline.org" TargetMode="External"/><Relationship Id="rId851" Type="http://schemas.openxmlformats.org/officeDocument/2006/relationships/hyperlink" Target="https://hipgive.org/wp-content/uploads/2018/02/1519685512586-1382102304.jpg" TargetMode="External"/><Relationship Id="rId1682" Type="http://schemas.openxmlformats.org/officeDocument/2006/relationships/hyperlink" Target="mailto:taniacopito@hotmail.com" TargetMode="External"/><Relationship Id="rId850" Type="http://schemas.openxmlformats.org/officeDocument/2006/relationships/hyperlink" Target="mailto:gerardoporrasmata@gmail.com" TargetMode="External"/><Relationship Id="rId1683" Type="http://schemas.openxmlformats.org/officeDocument/2006/relationships/hyperlink" Target="mailto:taniacopito@hotmail.com" TargetMode="External"/><Relationship Id="rId1200" Type="http://schemas.openxmlformats.org/officeDocument/2006/relationships/hyperlink" Target="https://hipgive.org/wp-content/uploads/2018/10/2018-10-15_1539616206-projects.csv" TargetMode="External"/><Relationship Id="rId1684" Type="http://schemas.openxmlformats.org/officeDocument/2006/relationships/hyperlink" Target="mailto:pagospp333@gmail.com" TargetMode="External"/><Relationship Id="rId1201" Type="http://schemas.openxmlformats.org/officeDocument/2006/relationships/hyperlink" Target="https://hipgive.org/wp-content/uploads/2018/10/3907234_Olga-Cadena-Vargas.jpg" TargetMode="External"/><Relationship Id="rId1685" Type="http://schemas.openxmlformats.org/officeDocument/2006/relationships/hyperlink" Target="mailto:pagospp333@gmail.com" TargetMode="External"/><Relationship Id="rId1235" Type="http://schemas.openxmlformats.org/officeDocument/2006/relationships/hyperlink" Target="mailto:marcosgualez@gmail.com" TargetMode="External"/><Relationship Id="rId1236" Type="http://schemas.openxmlformats.org/officeDocument/2006/relationships/hyperlink" Target="https://hipgive.org/wp-content/uploads/2018/01/338620180123_014651.png" TargetMode="External"/><Relationship Id="rId1237" Type="http://schemas.openxmlformats.org/officeDocument/2006/relationships/hyperlink" Target="mailto:denniswawens99@gmail.com" TargetMode="External"/><Relationship Id="rId1238" Type="http://schemas.openxmlformats.org/officeDocument/2006/relationships/hyperlink" Target="mailto:denniswawens99@gmail.com" TargetMode="External"/><Relationship Id="rId1239" Type="http://schemas.openxmlformats.org/officeDocument/2006/relationships/hyperlink" Target="mailto:denniswawens99@gmail.com" TargetMode="External"/><Relationship Id="rId409" Type="http://schemas.openxmlformats.org/officeDocument/2006/relationships/hyperlink" Target="mailto:nattirod53@gmail.com" TargetMode="External"/><Relationship Id="rId404" Type="http://schemas.openxmlformats.org/officeDocument/2006/relationships/hyperlink" Target="https://hipgive.org/wp-content/uploads/2018/08/Board-of-Directors-rev.-8.2018.docx" TargetMode="External"/><Relationship Id="rId888" Type="http://schemas.openxmlformats.org/officeDocument/2006/relationships/hyperlink" Target="mailto:brionesjoel153@gmail.com" TargetMode="External"/><Relationship Id="rId403" Type="http://schemas.openxmlformats.org/officeDocument/2006/relationships/hyperlink" Target="mailto:rochelle@clrj.org" TargetMode="External"/><Relationship Id="rId887" Type="http://schemas.openxmlformats.org/officeDocument/2006/relationships/hyperlink" Target="mailto:brionesjoel153@gmail.com" TargetMode="External"/><Relationship Id="rId402" Type="http://schemas.openxmlformats.org/officeDocument/2006/relationships/hyperlink" Target="mailto:rochelle@clrj.org" TargetMode="External"/><Relationship Id="rId886" Type="http://schemas.openxmlformats.org/officeDocument/2006/relationships/hyperlink" Target="mailto:daniel_9943@hotmail.com" TargetMode="External"/><Relationship Id="rId401" Type="http://schemas.openxmlformats.org/officeDocument/2006/relationships/hyperlink" Target="http://www.clrj.org" TargetMode="External"/><Relationship Id="rId885" Type="http://schemas.openxmlformats.org/officeDocument/2006/relationships/hyperlink" Target="mailto:daniel_9943@hotmail.com" TargetMode="External"/><Relationship Id="rId408" Type="http://schemas.openxmlformats.org/officeDocument/2006/relationships/hyperlink" Target="mailto:nattirod53@gmail.com" TargetMode="External"/><Relationship Id="rId407" Type="http://schemas.openxmlformats.org/officeDocument/2006/relationships/hyperlink" Target="https://hipgive.org/wp-content/uploads/2018/08/CLRJ-FY2018-Projected-Operating-Budget-Summary-4.03.18-CONFIDENTIAL-(V2).pdf" TargetMode="External"/><Relationship Id="rId406" Type="http://schemas.openxmlformats.org/officeDocument/2006/relationships/hyperlink" Target="https://hipgive.org/wp-content/uploads/2018/08/CLRJ-FY2016-IRS-990-FINAL-8.18.17---Page-1-and-Schedule-A.pdf" TargetMode="External"/><Relationship Id="rId405" Type="http://schemas.openxmlformats.org/officeDocument/2006/relationships/hyperlink" Target="https://hipgive.org/wp-content/uploads/2019/06/CLRJ_W-9_2018.pdf" TargetMode="External"/><Relationship Id="rId889" Type="http://schemas.openxmlformats.org/officeDocument/2006/relationships/hyperlink" Target="mailto:leoate@gmail.com" TargetMode="External"/><Relationship Id="rId880" Type="http://schemas.openxmlformats.org/officeDocument/2006/relationships/hyperlink" Target="mailto:tarjetarojafutbol@gmail.com" TargetMode="External"/><Relationship Id="rId1230" Type="http://schemas.openxmlformats.org/officeDocument/2006/relationships/hyperlink" Target="mailto:alianzasayahualulco@gmail.com" TargetMode="External"/><Relationship Id="rId400" Type="http://schemas.openxmlformats.org/officeDocument/2006/relationships/hyperlink" Target="mailto:rochelle@clrj.org" TargetMode="External"/><Relationship Id="rId884" Type="http://schemas.openxmlformats.org/officeDocument/2006/relationships/hyperlink" Target="mailto:daniel_9943@hotmail.com" TargetMode="External"/><Relationship Id="rId1231" Type="http://schemas.openxmlformats.org/officeDocument/2006/relationships/hyperlink" Target="https://hipgive.org/wp-content/uploads/2019/01/Junta.pdf" TargetMode="External"/><Relationship Id="rId883" Type="http://schemas.openxmlformats.org/officeDocument/2006/relationships/hyperlink" Target="mailto:daniel_9943@hotmail.com" TargetMode="External"/><Relationship Id="rId1232" Type="http://schemas.openxmlformats.org/officeDocument/2006/relationships/hyperlink" Target="https://hipgive.org/wp-content/uploads/2018/11/2143Estados-Financieros-2017.pdf" TargetMode="External"/><Relationship Id="rId882" Type="http://schemas.openxmlformats.org/officeDocument/2006/relationships/hyperlink" Target="mailto:desarrolloinstitucional@prodesc.org.mx" TargetMode="External"/><Relationship Id="rId1233" Type="http://schemas.openxmlformats.org/officeDocument/2006/relationships/hyperlink" Target="https://hipgive.org/wp-content/uploads/2019/01/EIC_Pres2019.pdf" TargetMode="External"/><Relationship Id="rId881" Type="http://schemas.openxmlformats.org/officeDocument/2006/relationships/hyperlink" Target="mailto:desarrolloinstitucional@prodesc.org.mx" TargetMode="External"/><Relationship Id="rId1234" Type="http://schemas.openxmlformats.org/officeDocument/2006/relationships/hyperlink" Target="mailto:marcosgualez@gmail.com" TargetMode="External"/><Relationship Id="rId1224" Type="http://schemas.openxmlformats.org/officeDocument/2006/relationships/hyperlink" Target="mailto:luz.barrientos3003@gmail.com" TargetMode="External"/><Relationship Id="rId1225" Type="http://schemas.openxmlformats.org/officeDocument/2006/relationships/hyperlink" Target="mailto:luz.barrientos3003@gmail.com" TargetMode="External"/><Relationship Id="rId1226" Type="http://schemas.openxmlformats.org/officeDocument/2006/relationships/hyperlink" Target="https://hipgive.org/wp-content/uploads/2018/08/ACTA-CONSTITUTIVA.pdf" TargetMode="External"/><Relationship Id="rId1227" Type="http://schemas.openxmlformats.org/officeDocument/2006/relationships/hyperlink" Target="mailto:alianzas@eicampo.org.mx" TargetMode="External"/><Relationship Id="rId1228" Type="http://schemas.openxmlformats.org/officeDocument/2006/relationships/hyperlink" Target="mailto:alianzas@eicampo.org.mx" TargetMode="External"/><Relationship Id="rId1229" Type="http://schemas.openxmlformats.org/officeDocument/2006/relationships/hyperlink" Target="mailto:alianzasayahualulco@gmail.com" TargetMode="External"/><Relationship Id="rId877" Type="http://schemas.openxmlformats.org/officeDocument/2006/relationships/hyperlink" Target="https://hipgive.org/wp-content/uploads/2018/11/2016-17-Form-990---Esperanza.pdf" TargetMode="External"/><Relationship Id="rId876" Type="http://schemas.openxmlformats.org/officeDocument/2006/relationships/hyperlink" Target="https://hipgive.org/wp-content/uploads/2018/11/Esperanza-Board-List-FY18-19.doc" TargetMode="External"/><Relationship Id="rId875" Type="http://schemas.openxmlformats.org/officeDocument/2006/relationships/hyperlink" Target="mailto:fundraising@esperanzacenter.org" TargetMode="External"/><Relationship Id="rId874" Type="http://schemas.openxmlformats.org/officeDocument/2006/relationships/hyperlink" Target="mailto:fundraising@esperanzacenter.org" TargetMode="External"/><Relationship Id="rId879" Type="http://schemas.openxmlformats.org/officeDocument/2006/relationships/hyperlink" Target="mailto:tarjetarojafutbol@gmail.com" TargetMode="External"/><Relationship Id="rId878" Type="http://schemas.openxmlformats.org/officeDocument/2006/relationships/hyperlink" Target="https://hipgive.org/wp-content/uploads/2018/12/Esperanza-FY18-Operating-Budget.pdf" TargetMode="External"/><Relationship Id="rId873" Type="http://schemas.openxmlformats.org/officeDocument/2006/relationships/hyperlink" Target="https://hipgive.org/wp-content/uploads/2018/12/Esperanza-FY18-Operating-Budget.pdf" TargetMode="External"/><Relationship Id="rId1220" Type="http://schemas.openxmlformats.org/officeDocument/2006/relationships/hyperlink" Target="https://hipgive.org/wp-content/uploads/2018/09/HIPGIve-APRENDER.jpeg" TargetMode="External"/><Relationship Id="rId872" Type="http://schemas.openxmlformats.org/officeDocument/2006/relationships/hyperlink" Target="https://hipgive.org/wp-content/uploads/2018/11/2016-17-Form-990---Esperanza.pdf" TargetMode="External"/><Relationship Id="rId1221" Type="http://schemas.openxmlformats.org/officeDocument/2006/relationships/hyperlink" Target="mailto:anita@hiponilne.org" TargetMode="External"/><Relationship Id="rId871" Type="http://schemas.openxmlformats.org/officeDocument/2006/relationships/hyperlink" Target="https://hipgive.org/wp-content/uploads/2018/11/Esperanza-Board-List-FY18-19.doc" TargetMode="External"/><Relationship Id="rId1222" Type="http://schemas.openxmlformats.org/officeDocument/2006/relationships/hyperlink" Target="mailto:anita@innovasocial.mx" TargetMode="External"/><Relationship Id="rId870" Type="http://schemas.openxmlformats.org/officeDocument/2006/relationships/hyperlink" Target="mailto:fundraising@esperanzacenter.org" TargetMode="External"/><Relationship Id="rId1223" Type="http://schemas.openxmlformats.org/officeDocument/2006/relationships/hyperlink" Target="mailto:anita@innovasocial.mx" TargetMode="External"/><Relationship Id="rId1653" Type="http://schemas.openxmlformats.org/officeDocument/2006/relationships/hyperlink" Target="mailto:raq.libertad@gmail.com" TargetMode="External"/><Relationship Id="rId1654" Type="http://schemas.openxmlformats.org/officeDocument/2006/relationships/hyperlink" Target="mailto:paocha6@gmail.com" TargetMode="External"/><Relationship Id="rId1655" Type="http://schemas.openxmlformats.org/officeDocument/2006/relationships/hyperlink" Target="mailto:paocha6@gmail.com" TargetMode="External"/><Relationship Id="rId1656" Type="http://schemas.openxmlformats.org/officeDocument/2006/relationships/hyperlink" Target="mailto:galahadverona73@hotmail.com" TargetMode="External"/><Relationship Id="rId1657" Type="http://schemas.openxmlformats.org/officeDocument/2006/relationships/hyperlink" Target="mailto:galahadverona73@hotmail.com" TargetMode="External"/><Relationship Id="rId1658" Type="http://schemas.openxmlformats.org/officeDocument/2006/relationships/hyperlink" Target="mailto:laumika@hotmail.com" TargetMode="External"/><Relationship Id="rId1659" Type="http://schemas.openxmlformats.org/officeDocument/2006/relationships/hyperlink" Target="mailto:laumika@hotmail.com" TargetMode="External"/><Relationship Id="rId829" Type="http://schemas.openxmlformats.org/officeDocument/2006/relationships/hyperlink" Target="mailto:josedmedinac@gmail.com" TargetMode="External"/><Relationship Id="rId828" Type="http://schemas.openxmlformats.org/officeDocument/2006/relationships/hyperlink" Target="mailto:ogarciaechetos@gmail.com" TargetMode="External"/><Relationship Id="rId827" Type="http://schemas.openxmlformats.org/officeDocument/2006/relationships/hyperlink" Target="mailto:ogarciaechetos@gmail.com" TargetMode="External"/><Relationship Id="rId822" Type="http://schemas.openxmlformats.org/officeDocument/2006/relationships/hyperlink" Target="https://hipgive.org/wp-content/uploads/2017/11/board-Member-List.pdf" TargetMode="External"/><Relationship Id="rId821" Type="http://schemas.openxmlformats.org/officeDocument/2006/relationships/hyperlink" Target="mailto:lauren@ninosdelsol.org" TargetMode="External"/><Relationship Id="rId820" Type="http://schemas.openxmlformats.org/officeDocument/2006/relationships/hyperlink" Target="mailto:lauren@ninosdelsol.org" TargetMode="External"/><Relationship Id="rId826" Type="http://schemas.openxmlformats.org/officeDocument/2006/relationships/hyperlink" Target="mailto:b.zamora94@gmail.com" TargetMode="External"/><Relationship Id="rId825" Type="http://schemas.openxmlformats.org/officeDocument/2006/relationships/hyperlink" Target="mailto:b.zamora94@gmail.com" TargetMode="External"/><Relationship Id="rId824" Type="http://schemas.openxmlformats.org/officeDocument/2006/relationships/hyperlink" Target="https://hipgive.org/wp-content/uploads/2017/11/2017-PRESUPUESTO--CUSCO-y-URUBAMBA.xlsx" TargetMode="External"/><Relationship Id="rId823" Type="http://schemas.openxmlformats.org/officeDocument/2006/relationships/hyperlink" Target="https://hipgive.org/wp-content/uploads/2017/11/2015_990EZ.pdf" TargetMode="External"/><Relationship Id="rId1650" Type="http://schemas.openxmlformats.org/officeDocument/2006/relationships/hyperlink" Target="https://hipgive.org/wp-content/uploads/2018/10/Vidam-A.C.-1.pdf" TargetMode="External"/><Relationship Id="rId1651" Type="http://schemas.openxmlformats.org/officeDocument/2006/relationships/hyperlink" Target="mailto:krys139@hotmail.com" TargetMode="External"/><Relationship Id="rId1652" Type="http://schemas.openxmlformats.org/officeDocument/2006/relationships/hyperlink" Target="mailto:raq.libertad@gmail.com" TargetMode="External"/><Relationship Id="rId1642" Type="http://schemas.openxmlformats.org/officeDocument/2006/relationships/hyperlink" Target="mailto:desarrollolacasita@gmail.com" TargetMode="External"/><Relationship Id="rId1643" Type="http://schemas.openxmlformats.org/officeDocument/2006/relationships/hyperlink" Target="mailto:desarrollolacasita@gmail.com" TargetMode="External"/><Relationship Id="rId1644" Type="http://schemas.openxmlformats.org/officeDocument/2006/relationships/hyperlink" Target="https://hipgive.org/wp-content/uploads/2018/12/90548-Estatutos-2002-2-1.pdf" TargetMode="External"/><Relationship Id="rId1645" Type="http://schemas.openxmlformats.org/officeDocument/2006/relationships/hyperlink" Target="mailto:tayde@hiponline.org" TargetMode="External"/><Relationship Id="rId1646" Type="http://schemas.openxmlformats.org/officeDocument/2006/relationships/hyperlink" Target="mailto:tayde@hiponline.org" TargetMode="External"/><Relationship Id="rId1647" Type="http://schemas.openxmlformats.org/officeDocument/2006/relationships/hyperlink" Target="https://hipgive.org/wp-content/uploads/2018/11/4714Estado-de-Ingresos-y-Egresos-Fundacio%CC%81n-Cometa-2016-2017.pdf" TargetMode="External"/><Relationship Id="rId1648" Type="http://schemas.openxmlformats.org/officeDocument/2006/relationships/hyperlink" Target="https://hipgive.org/wp-content/uploads/2018/10/2018-10-15_1539616206-projects.csv" TargetMode="External"/><Relationship Id="rId1649" Type="http://schemas.openxmlformats.org/officeDocument/2006/relationships/hyperlink" Target="https://hipgive.org/wp-content/uploads/2018/10/3907234_Olga-Cadena-Vargas.jpg" TargetMode="External"/><Relationship Id="rId819" Type="http://schemas.openxmlformats.org/officeDocument/2006/relationships/hyperlink" Target="mailto:lauren@ninosdelsol.org" TargetMode="External"/><Relationship Id="rId818" Type="http://schemas.openxmlformats.org/officeDocument/2006/relationships/hyperlink" Target="https://hipgive.org/wp-content/uploads/2018/11/exemption-letter.pdf" TargetMode="External"/><Relationship Id="rId817" Type="http://schemas.openxmlformats.org/officeDocument/2006/relationships/hyperlink" Target="mailto:eulices.patete05@gmail.com" TargetMode="External"/><Relationship Id="rId816" Type="http://schemas.openxmlformats.org/officeDocument/2006/relationships/hyperlink" Target="mailto:eulices.patete05@gmail.com" TargetMode="External"/><Relationship Id="rId811" Type="http://schemas.openxmlformats.org/officeDocument/2006/relationships/hyperlink" Target="https://hipgive.org/wp-content/uploads/2017/01/IRS_501c3_-Determination-Letter-06_29_2013-1.pdf" TargetMode="External"/><Relationship Id="rId810" Type="http://schemas.openxmlformats.org/officeDocument/2006/relationships/hyperlink" Target="https://hipgive.org/wp-content/uploads/2017/01/List-Center-Board-of-Directors-2014-06-30.doc" TargetMode="External"/><Relationship Id="rId815" Type="http://schemas.openxmlformats.org/officeDocument/2006/relationships/hyperlink" Target="mailto:filantropia@ymcacdmex.org.mx" TargetMode="External"/><Relationship Id="rId814" Type="http://schemas.openxmlformats.org/officeDocument/2006/relationships/hyperlink" Target="mailto:filantropia@ymcacdmex.org.mx" TargetMode="External"/><Relationship Id="rId813" Type="http://schemas.openxmlformats.org/officeDocument/2006/relationships/hyperlink" Target="https://hipgive.org/wp-content/uploads/2017/01/2016-Budget.pdf" TargetMode="External"/><Relationship Id="rId812" Type="http://schemas.openxmlformats.org/officeDocument/2006/relationships/hyperlink" Target="https://hipgive.org/wp-content/uploads/2017/01/2014-990s.pdf" TargetMode="External"/><Relationship Id="rId1640" Type="http://schemas.openxmlformats.org/officeDocument/2006/relationships/hyperlink" Target="https://hipgive.org/wp-content/uploads/2018/11/5395ACTA-CONSTITUTIVA-DE-LA-CASITA-DE-SAN-ANGEL.pdf" TargetMode="External"/><Relationship Id="rId1641" Type="http://schemas.openxmlformats.org/officeDocument/2006/relationships/hyperlink" Target="mailto:desarrollolacasita@gmail.com" TargetMode="External"/><Relationship Id="rId1675" Type="http://schemas.openxmlformats.org/officeDocument/2006/relationships/hyperlink" Target="https://hipgive.org/wp-content/uploads/2018/11/Estados-Financieros-2017-No-Auditados.pdf" TargetMode="External"/><Relationship Id="rId1676" Type="http://schemas.openxmlformats.org/officeDocument/2006/relationships/hyperlink" Target="https://hipgive.org/wp-content/uploads/2018/11/Recursos.pdf" TargetMode="External"/><Relationship Id="rId1677" Type="http://schemas.openxmlformats.org/officeDocument/2006/relationships/hyperlink" Target="mailto:bcarrillop@gmail.com" TargetMode="External"/><Relationship Id="rId1678" Type="http://schemas.openxmlformats.org/officeDocument/2006/relationships/hyperlink" Target="mailto:bcarrillop@gmail.com" TargetMode="External"/><Relationship Id="rId1679" Type="http://schemas.openxmlformats.org/officeDocument/2006/relationships/hyperlink" Target="https://hipgive.org/wp-content/uploads/2018/08/Screen-Shot-2018-08-07-at-2.22.48-PM.png" TargetMode="External"/><Relationship Id="rId849" Type="http://schemas.openxmlformats.org/officeDocument/2006/relationships/hyperlink" Target="mailto:gerardoporrasmata@gmail.com" TargetMode="External"/><Relationship Id="rId844" Type="http://schemas.openxmlformats.org/officeDocument/2006/relationships/hyperlink" Target="mailto:paul.zavala@unison.mx" TargetMode="External"/><Relationship Id="rId843" Type="http://schemas.openxmlformats.org/officeDocument/2006/relationships/hyperlink" Target="mailto:paul.zavala@unison.mx" TargetMode="External"/><Relationship Id="rId842" Type="http://schemas.openxmlformats.org/officeDocument/2006/relationships/hyperlink" Target="mailto:eefren@hotmail.com" TargetMode="External"/><Relationship Id="rId841" Type="http://schemas.openxmlformats.org/officeDocument/2006/relationships/hyperlink" Target="mailto:eefren@hotmail.com" TargetMode="External"/><Relationship Id="rId848" Type="http://schemas.openxmlformats.org/officeDocument/2006/relationships/hyperlink" Target="mailto:majos7@live.com.mx" TargetMode="External"/><Relationship Id="rId847" Type="http://schemas.openxmlformats.org/officeDocument/2006/relationships/hyperlink" Target="mailto:majos7@live.com.mx" TargetMode="External"/><Relationship Id="rId846" Type="http://schemas.openxmlformats.org/officeDocument/2006/relationships/hyperlink" Target="mailto:cris_lopez2325@hotmail.com" TargetMode="External"/><Relationship Id="rId845" Type="http://schemas.openxmlformats.org/officeDocument/2006/relationships/hyperlink" Target="mailto:cris_lopez2325@hotmail.com" TargetMode="External"/><Relationship Id="rId1670" Type="http://schemas.openxmlformats.org/officeDocument/2006/relationships/hyperlink" Target="http://www.iluminemosdeazul.org" TargetMode="External"/><Relationship Id="rId840" Type="http://schemas.openxmlformats.org/officeDocument/2006/relationships/hyperlink" Target="mailto:eefren@hotmail.com" TargetMode="External"/><Relationship Id="rId1671" Type="http://schemas.openxmlformats.org/officeDocument/2006/relationships/hyperlink" Target="http://www.iluminemosdeazul.org" TargetMode="External"/><Relationship Id="rId1672" Type="http://schemas.openxmlformats.org/officeDocument/2006/relationships/hyperlink" Target="mailto:contacto@iluminemosdeazul.org" TargetMode="External"/><Relationship Id="rId1673" Type="http://schemas.openxmlformats.org/officeDocument/2006/relationships/hyperlink" Target="mailto:contacto@iluminemosdeazul.org" TargetMode="External"/><Relationship Id="rId1674" Type="http://schemas.openxmlformats.org/officeDocument/2006/relationships/hyperlink" Target="https://hipgive.org/wp-content/uploads/2018/11/Patronato-Iluminemos-.pdf" TargetMode="External"/><Relationship Id="rId1664" Type="http://schemas.openxmlformats.org/officeDocument/2006/relationships/hyperlink" Target="mailto:carogallegoco@gmail.com" TargetMode="External"/><Relationship Id="rId1665" Type="http://schemas.openxmlformats.org/officeDocument/2006/relationships/hyperlink" Target="mailto:carogallegoco@gmail.com" TargetMode="External"/><Relationship Id="rId1666" Type="http://schemas.openxmlformats.org/officeDocument/2006/relationships/hyperlink" Target="mailto:grisel@iluminemosdeazul.org" TargetMode="External"/><Relationship Id="rId1667" Type="http://schemas.openxmlformats.org/officeDocument/2006/relationships/hyperlink" Target="mailto:grisel@iluminemosdeazul.org" TargetMode="External"/><Relationship Id="rId1668" Type="http://schemas.openxmlformats.org/officeDocument/2006/relationships/hyperlink" Target="https://hipgive.org/wp-content/uploads/2018/11/Acta-Constitutiva-con-RPP-(2).pdf" TargetMode="External"/><Relationship Id="rId1669" Type="http://schemas.openxmlformats.org/officeDocument/2006/relationships/hyperlink" Target="mailto:contacto@iluminemosdeazul.org" TargetMode="External"/><Relationship Id="rId839" Type="http://schemas.openxmlformats.org/officeDocument/2006/relationships/hyperlink" Target="mailto:eefren@hotmail.com" TargetMode="External"/><Relationship Id="rId838" Type="http://schemas.openxmlformats.org/officeDocument/2006/relationships/hyperlink" Target="mailto:alexanderalcubilla96@gmail.com" TargetMode="External"/><Relationship Id="rId833" Type="http://schemas.openxmlformats.org/officeDocument/2006/relationships/hyperlink" Target="https://hipgive.org/wp-content/uploads/2018/12/SOCIOS-ACTIVOS-NI%C3%91OS-UNIDOS-DE-IXTLAHUACA-A.docx" TargetMode="External"/><Relationship Id="rId832" Type="http://schemas.openxmlformats.org/officeDocument/2006/relationships/hyperlink" Target="mailto:ninos2839@yahoo.com.mx" TargetMode="External"/><Relationship Id="rId831" Type="http://schemas.openxmlformats.org/officeDocument/2006/relationships/hyperlink" Target="mailto:ninos2839@yahoo.com.mx" TargetMode="External"/><Relationship Id="rId830" Type="http://schemas.openxmlformats.org/officeDocument/2006/relationships/hyperlink" Target="mailto:josedmedinac@gmail.com" TargetMode="External"/><Relationship Id="rId837" Type="http://schemas.openxmlformats.org/officeDocument/2006/relationships/hyperlink" Target="mailto:alexanderalcubilla96@gmail.com" TargetMode="External"/><Relationship Id="rId836" Type="http://schemas.openxmlformats.org/officeDocument/2006/relationships/hyperlink" Target="mailto:alexanderalcubilla96@gmail.com" TargetMode="External"/><Relationship Id="rId835" Type="http://schemas.openxmlformats.org/officeDocument/2006/relationships/hyperlink" Target="mailto:alexanderalcubilla96@gmail.com" TargetMode="External"/><Relationship Id="rId834" Type="http://schemas.openxmlformats.org/officeDocument/2006/relationships/hyperlink" Target="https://hipgive.org/wp-content/uploads/2018/12/PRESUPUESTO-ANUAL-NI%C3%91OS-UNIDOS-DE-IXTLAHUACA-A.docx" TargetMode="External"/><Relationship Id="rId1660" Type="http://schemas.openxmlformats.org/officeDocument/2006/relationships/hyperlink" Target="mailto:fortalecimiento@incidejoven.org" TargetMode="External"/><Relationship Id="rId1661" Type="http://schemas.openxmlformats.org/officeDocument/2006/relationships/hyperlink" Target="mailto:fortalecimiento@incidejoven.org" TargetMode="External"/><Relationship Id="rId1662" Type="http://schemas.openxmlformats.org/officeDocument/2006/relationships/hyperlink" Target="mailto:brenda@laboratorio.social" TargetMode="External"/><Relationship Id="rId1663" Type="http://schemas.openxmlformats.org/officeDocument/2006/relationships/hyperlink" Target="mailto:brenda@laboratorio.social" TargetMode="External"/><Relationship Id="rId2148" Type="http://schemas.openxmlformats.org/officeDocument/2006/relationships/hyperlink" Target="mailto:highstageprod@gmail.com" TargetMode="External"/><Relationship Id="rId2149" Type="http://schemas.openxmlformats.org/officeDocument/2006/relationships/hyperlink" Target="https://hipgive.org/wp-content/uploads/2018/08/E0D0AD71-36D7-454E-8EEE-1B9617FF01A9.jpeg" TargetMode="External"/><Relationship Id="rId469" Type="http://schemas.openxmlformats.org/officeDocument/2006/relationships/hyperlink" Target="https://hipgive.org/wp-content/uploads/2017/01/Board-Member-List.pdf" TargetMode="External"/><Relationship Id="rId468" Type="http://schemas.openxmlformats.org/officeDocument/2006/relationships/hyperlink" Target="mailto:sarah.mackenzie@elpozodevida.org.mx" TargetMode="External"/><Relationship Id="rId467" Type="http://schemas.openxmlformats.org/officeDocument/2006/relationships/hyperlink" Target="mailto:sarah.mackenzie@elpozodevida.org.mx" TargetMode="External"/><Relationship Id="rId1290" Type="http://schemas.openxmlformats.org/officeDocument/2006/relationships/hyperlink" Target="mailto:twdangela@gmail.com" TargetMode="External"/><Relationship Id="rId1291" Type="http://schemas.openxmlformats.org/officeDocument/2006/relationships/hyperlink" Target="mailto:twdangela@gmail.com" TargetMode="External"/><Relationship Id="rId1292" Type="http://schemas.openxmlformats.org/officeDocument/2006/relationships/hyperlink" Target="https://hipgive.org/wp-content/uploads/2018/01/image.jpg" TargetMode="External"/><Relationship Id="rId462" Type="http://schemas.openxmlformats.org/officeDocument/2006/relationships/hyperlink" Target="https://hipgive.org/wp-content/uploads/2017/01/IRS-501c3-Determination-Letter.pdf" TargetMode="External"/><Relationship Id="rId1293" Type="http://schemas.openxmlformats.org/officeDocument/2006/relationships/hyperlink" Target="mailto:justinsesienteviolado1313@gmail.com" TargetMode="External"/><Relationship Id="rId2140" Type="http://schemas.openxmlformats.org/officeDocument/2006/relationships/hyperlink" Target="mailto:josedmedinac@gmail.com" TargetMode="External"/><Relationship Id="rId461" Type="http://schemas.openxmlformats.org/officeDocument/2006/relationships/hyperlink" Target="https://hipgive.org/wp-content/uploads/2017/01/Board-Member-List.pdf" TargetMode="External"/><Relationship Id="rId1294" Type="http://schemas.openxmlformats.org/officeDocument/2006/relationships/hyperlink" Target="mailto:justinsesienteviolado1313@gmail.com" TargetMode="External"/><Relationship Id="rId2141" Type="http://schemas.openxmlformats.org/officeDocument/2006/relationships/hyperlink" Target="mailto:josedmedinac@gmail.com" TargetMode="External"/><Relationship Id="rId460" Type="http://schemas.openxmlformats.org/officeDocument/2006/relationships/hyperlink" Target="mailto:sarah.mackenzie@elpozodevida.org.mx" TargetMode="External"/><Relationship Id="rId1295" Type="http://schemas.openxmlformats.org/officeDocument/2006/relationships/hyperlink" Target="mailto:justinsesienteviolado1313@gmail.com" TargetMode="External"/><Relationship Id="rId2142" Type="http://schemas.openxmlformats.org/officeDocument/2006/relationships/hyperlink" Target="mailto:josedmedinac@gmail.com" TargetMode="External"/><Relationship Id="rId1296" Type="http://schemas.openxmlformats.org/officeDocument/2006/relationships/hyperlink" Target="mailto:eikeryejan@gmail.com" TargetMode="External"/><Relationship Id="rId2143" Type="http://schemas.openxmlformats.org/officeDocument/2006/relationships/hyperlink" Target="https://hipgive.org/wp-content/uploads/2018/11/TAPAZ-IRS-Determination-Letter-(1).pdf" TargetMode="External"/><Relationship Id="rId466" Type="http://schemas.openxmlformats.org/officeDocument/2006/relationships/hyperlink" Target="mailto:nicole.gallego@elpozodevida.org.mx" TargetMode="External"/><Relationship Id="rId1297" Type="http://schemas.openxmlformats.org/officeDocument/2006/relationships/hyperlink" Target="mailto:eikeryejan@gmail.com" TargetMode="External"/><Relationship Id="rId2144" Type="http://schemas.openxmlformats.org/officeDocument/2006/relationships/hyperlink" Target="mailto:jessica@azcnl.org" TargetMode="External"/><Relationship Id="rId465" Type="http://schemas.openxmlformats.org/officeDocument/2006/relationships/hyperlink" Target="https://hipgive.org/wp-content/uploads/2018/10/IRS-501c3-Determination-Letter.pdf" TargetMode="External"/><Relationship Id="rId1298" Type="http://schemas.openxmlformats.org/officeDocument/2006/relationships/hyperlink" Target="https://hipgive.org/wp-content/uploads/2018/08/OceranskyArtesAC-PDF.pdf" TargetMode="External"/><Relationship Id="rId2145" Type="http://schemas.openxmlformats.org/officeDocument/2006/relationships/hyperlink" Target="mailto:jessica@azcnl.org" TargetMode="External"/><Relationship Id="rId464" Type="http://schemas.openxmlformats.org/officeDocument/2006/relationships/hyperlink" Target="https://hipgive.org/wp-content/uploads/2018/12/presetnacio%CC%81n-RE-EPDV.pptx" TargetMode="External"/><Relationship Id="rId1299" Type="http://schemas.openxmlformats.org/officeDocument/2006/relationships/hyperlink" Target="mailto:teatrstu@gmail.com" TargetMode="External"/><Relationship Id="rId2146" Type="http://schemas.openxmlformats.org/officeDocument/2006/relationships/hyperlink" Target="mailto:jessica@azcnl.org" TargetMode="External"/><Relationship Id="rId463" Type="http://schemas.openxmlformats.org/officeDocument/2006/relationships/hyperlink" Target="https://hipgive.org/wp-content/uploads/2018/12/17X_B03029CLNT_V1.PDF" TargetMode="External"/><Relationship Id="rId2147" Type="http://schemas.openxmlformats.org/officeDocument/2006/relationships/hyperlink" Target="mailto:highstageprod@gmail.com" TargetMode="External"/><Relationship Id="rId2137" Type="http://schemas.openxmlformats.org/officeDocument/2006/relationships/hyperlink" Target="https://hipgive.org/wp-content/uploads/2018/11/declaracion-2018-Asociacion-Padre-Luis-Tezza.pdf" TargetMode="External"/><Relationship Id="rId2138" Type="http://schemas.openxmlformats.org/officeDocument/2006/relationships/hyperlink" Target="https://hipgive.org/wp-content/uploads/2018/11/MOVIMIENTOS-BANCARIOS--DE-SEPTIEMBRE---2018-(1).docx" TargetMode="External"/><Relationship Id="rId2139" Type="http://schemas.openxmlformats.org/officeDocument/2006/relationships/hyperlink" Target="mailto:josedmedinac@gmail.com" TargetMode="External"/><Relationship Id="rId459" Type="http://schemas.openxmlformats.org/officeDocument/2006/relationships/hyperlink" Target="mailto:sarah.mackenzie@elpozodevida.org.mx" TargetMode="External"/><Relationship Id="rId458" Type="http://schemas.openxmlformats.org/officeDocument/2006/relationships/hyperlink" Target="mailto:marco1996mapm@gmail.com" TargetMode="External"/><Relationship Id="rId457" Type="http://schemas.openxmlformats.org/officeDocument/2006/relationships/hyperlink" Target="mailto:marco1996mapm@gmail.com" TargetMode="External"/><Relationship Id="rId456" Type="http://schemas.openxmlformats.org/officeDocument/2006/relationships/hyperlink" Target="mailto:brendacarpio1091@gmail.com" TargetMode="External"/><Relationship Id="rId1280" Type="http://schemas.openxmlformats.org/officeDocument/2006/relationships/hyperlink" Target="mailto:Chacin_joanny@hotmail.com" TargetMode="External"/><Relationship Id="rId1281" Type="http://schemas.openxmlformats.org/officeDocument/2006/relationships/hyperlink" Target="mailto:Chacin_joanny@hotmail.com" TargetMode="External"/><Relationship Id="rId451" Type="http://schemas.openxmlformats.org/officeDocument/2006/relationships/hyperlink" Target="https://hipgive.org/wp-content/uploads/2018/05/C.-de-Identidad-Dr.-Omar-Palacio-Colombe%CC%81.pdf" TargetMode="External"/><Relationship Id="rId1282" Type="http://schemas.openxmlformats.org/officeDocument/2006/relationships/hyperlink" Target="mailto:Chacin_joanny@hotmail.com" TargetMode="External"/><Relationship Id="rId450" Type="http://schemas.openxmlformats.org/officeDocument/2006/relationships/hyperlink" Target="mailto:franklinhernandez07@gmail.com" TargetMode="External"/><Relationship Id="rId1283" Type="http://schemas.openxmlformats.org/officeDocument/2006/relationships/hyperlink" Target="https://hipgive.org/wp-content/uploads/2018/04/DNI.jpg" TargetMode="External"/><Relationship Id="rId2130" Type="http://schemas.openxmlformats.org/officeDocument/2006/relationships/hyperlink" Target="mailto:rafaeldematta@gmail.com" TargetMode="External"/><Relationship Id="rId1284" Type="http://schemas.openxmlformats.org/officeDocument/2006/relationships/hyperlink" Target="mailto:abitsaelperez@gmail.com" TargetMode="External"/><Relationship Id="rId2131" Type="http://schemas.openxmlformats.org/officeDocument/2006/relationships/hyperlink" Target="mailto:rafaeldematta@gmail.com" TargetMode="External"/><Relationship Id="rId1285" Type="http://schemas.openxmlformats.org/officeDocument/2006/relationships/hyperlink" Target="https://www.youtube.com/watch?v=sQdGxnift3" TargetMode="External"/><Relationship Id="rId2132" Type="http://schemas.openxmlformats.org/officeDocument/2006/relationships/hyperlink" Target="https://hipgive.org/wp-content/uploads/2018/08/7828ACTA-CONSTITUTIVA-A.C..pdf" TargetMode="External"/><Relationship Id="rId455" Type="http://schemas.openxmlformats.org/officeDocument/2006/relationships/hyperlink" Target="mailto:brendacarpio1091@gmail.com" TargetMode="External"/><Relationship Id="rId1286" Type="http://schemas.openxmlformats.org/officeDocument/2006/relationships/hyperlink" Target="https://www.youtube.com/watch?v=sQdGxnift3" TargetMode="External"/><Relationship Id="rId2133" Type="http://schemas.openxmlformats.org/officeDocument/2006/relationships/hyperlink" Target="mailto:arminda.jimenezy@gmail.com" TargetMode="External"/><Relationship Id="rId454" Type="http://schemas.openxmlformats.org/officeDocument/2006/relationships/hyperlink" Target="mailto:omarcito21coloma@gmail.com" TargetMode="External"/><Relationship Id="rId1287" Type="http://schemas.openxmlformats.org/officeDocument/2006/relationships/hyperlink" Target="mailto:abitsaelperez@gmail.com" TargetMode="External"/><Relationship Id="rId2134" Type="http://schemas.openxmlformats.org/officeDocument/2006/relationships/hyperlink" Target="mailto:arminda.jimenezy@gmail.com" TargetMode="External"/><Relationship Id="rId453" Type="http://schemas.openxmlformats.org/officeDocument/2006/relationships/hyperlink" Target="mailto:omarcito21coloma@gmail.com" TargetMode="External"/><Relationship Id="rId1288" Type="http://schemas.openxmlformats.org/officeDocument/2006/relationships/hyperlink" Target="mailto:abitsaelperez@gmail.com" TargetMode="External"/><Relationship Id="rId2135" Type="http://schemas.openxmlformats.org/officeDocument/2006/relationships/hyperlink" Target="mailto:arminda.jimenezy@gmail.com" TargetMode="External"/><Relationship Id="rId452" Type="http://schemas.openxmlformats.org/officeDocument/2006/relationships/hyperlink" Target="mailto:OMARCITO21COLOMA@GMAIL.COM" TargetMode="External"/><Relationship Id="rId1289" Type="http://schemas.openxmlformats.org/officeDocument/2006/relationships/hyperlink" Target="https://www.instagram.com/angela.mm/&amp;nbsp;&amp;nbsp" TargetMode="External"/><Relationship Id="rId2136" Type="http://schemas.openxmlformats.org/officeDocument/2006/relationships/hyperlink" Target="https://hipgive.org/wp-content/uploads/2018/11/DOCUMENTOS-PARA-DONATIVO..docx" TargetMode="External"/><Relationship Id="rId491" Type="http://schemas.openxmlformats.org/officeDocument/2006/relationships/hyperlink" Target="https://hipgive.org/wp-content/uploads/2018/07/MIEMBROS-DEL-DIRECTORIO-2018-FUNDACION-RUGBYPARATODOS-CHILE.docx" TargetMode="External"/><Relationship Id="rId490" Type="http://schemas.openxmlformats.org/officeDocument/2006/relationships/hyperlink" Target="mailto:ovaladasparatodos@gmail.com" TargetMode="External"/><Relationship Id="rId489" Type="http://schemas.openxmlformats.org/officeDocument/2006/relationships/hyperlink" Target="mailto:ovaladasparatodos@gmail.com" TargetMode="External"/><Relationship Id="rId2160" Type="http://schemas.openxmlformats.org/officeDocument/2006/relationships/hyperlink" Target="http://www.autismoarena.org.mx" TargetMode="External"/><Relationship Id="rId2161" Type="http://schemas.openxmlformats.org/officeDocument/2006/relationships/hyperlink" Target="http://www.autismoarena.org.mx" TargetMode="External"/><Relationship Id="rId484" Type="http://schemas.openxmlformats.org/officeDocument/2006/relationships/hyperlink" Target="mailto:emelinne.flores@inconat.org" TargetMode="External"/><Relationship Id="rId2162" Type="http://schemas.openxmlformats.org/officeDocument/2006/relationships/hyperlink" Target="mailto:slopez@autismoarena.org.mx" TargetMode="External"/><Relationship Id="rId483" Type="http://schemas.openxmlformats.org/officeDocument/2006/relationships/hyperlink" Target="https://hipgive.org/wp-content/uploads/2018/10/ActaConst_INCONAT.pdf" TargetMode="External"/><Relationship Id="rId2163" Type="http://schemas.openxmlformats.org/officeDocument/2006/relationships/hyperlink" Target="mailto:slopez@autismoarena.org.mx" TargetMode="External"/><Relationship Id="rId482" Type="http://schemas.openxmlformats.org/officeDocument/2006/relationships/hyperlink" Target="mailto:martinezmarianela17@gmail.com" TargetMode="External"/><Relationship Id="rId2164" Type="http://schemas.openxmlformats.org/officeDocument/2006/relationships/hyperlink" Target="https://hipgive.org/wp-content/uploads/2018/05/Lista_Consejo_Arena.docx" TargetMode="External"/><Relationship Id="rId481" Type="http://schemas.openxmlformats.org/officeDocument/2006/relationships/hyperlink" Target="mailto:martinezmarianela17@gmail.com" TargetMode="External"/><Relationship Id="rId2165" Type="http://schemas.openxmlformats.org/officeDocument/2006/relationships/hyperlink" Target="https://hipgive.org/wp-content/uploads/2018/05/estado_de_cuenta_banorte_y_estados_financieros.pdf" TargetMode="External"/><Relationship Id="rId488" Type="http://schemas.openxmlformats.org/officeDocument/2006/relationships/hyperlink" Target="mailto:OVALADASPARATODOS@GMAIL.COM" TargetMode="External"/><Relationship Id="rId2166" Type="http://schemas.openxmlformats.org/officeDocument/2006/relationships/hyperlink" Target="https://hipgive.org/wp-content/uploads/2018/05/Presupuesto2018_JBPNL_enviado.xlsx" TargetMode="External"/><Relationship Id="rId487" Type="http://schemas.openxmlformats.org/officeDocument/2006/relationships/hyperlink" Target="https://hipgive.org/wp-content/uploads/2018/08/estatutosnotariadoRPTChile.pdf" TargetMode="External"/><Relationship Id="rId2167" Type="http://schemas.openxmlformats.org/officeDocument/2006/relationships/hyperlink" Target="https://hipgive.org/wp-content/uploads/2018/05/Cedula_Fiscal_ARENA_22julio2013.pdf" TargetMode="External"/><Relationship Id="rId486" Type="http://schemas.openxmlformats.org/officeDocument/2006/relationships/hyperlink" Target="mailto:emelinne.flores@inconat.org" TargetMode="External"/><Relationship Id="rId2168" Type="http://schemas.openxmlformats.org/officeDocument/2006/relationships/hyperlink" Target="mailto:auxi.flores@fusalmo.org" TargetMode="External"/><Relationship Id="rId485" Type="http://schemas.openxmlformats.org/officeDocument/2006/relationships/hyperlink" Target="mailto:emelinne.flores@inconat.org" TargetMode="External"/><Relationship Id="rId2169" Type="http://schemas.openxmlformats.org/officeDocument/2006/relationships/hyperlink" Target="mailto:auxi.flores@fusalmo.org" TargetMode="External"/><Relationship Id="rId2159" Type="http://schemas.openxmlformats.org/officeDocument/2006/relationships/hyperlink" Target="mailto:jzabala@autismoarena.org.mx" TargetMode="External"/><Relationship Id="rId480" Type="http://schemas.openxmlformats.org/officeDocument/2006/relationships/hyperlink" Target="https://hipgive.org/wp-content/uploads/2018/12/presetnacio%CC%81n-RE-EPDV.pptx" TargetMode="External"/><Relationship Id="rId479" Type="http://schemas.openxmlformats.org/officeDocument/2006/relationships/hyperlink" Target="https://hipgive.org/wp-content/uploads/2018/12/17X_B03029CLNT_V1.PDF" TargetMode="External"/><Relationship Id="rId478" Type="http://schemas.openxmlformats.org/officeDocument/2006/relationships/hyperlink" Target="https://hipgive.org/wp-content/uploads/2017/01/IRS-501c3-Determination-Letter.pdf" TargetMode="External"/><Relationship Id="rId2150" Type="http://schemas.openxmlformats.org/officeDocument/2006/relationships/hyperlink" Target="mailto:gonzalezaguilarfamilia@gmail.com" TargetMode="External"/><Relationship Id="rId473" Type="http://schemas.openxmlformats.org/officeDocument/2006/relationships/hyperlink" Target="https://hipgive.org/wp-content/uploads/2018/11/IRS-501c3-Determination-Letter.pdf" TargetMode="External"/><Relationship Id="rId2151" Type="http://schemas.openxmlformats.org/officeDocument/2006/relationships/hyperlink" Target="mailto:Gonzalezaguilarfamilia@gmail.com" TargetMode="External"/><Relationship Id="rId472" Type="http://schemas.openxmlformats.org/officeDocument/2006/relationships/hyperlink" Target="https://hipgive.org/wp-content/uploads/2018/12/presetnacio%CC%81n-RE-EPDV.pptx" TargetMode="External"/><Relationship Id="rId2152" Type="http://schemas.openxmlformats.org/officeDocument/2006/relationships/hyperlink" Target="mailto:Gonzalezaguilarfamilia@gmail.com" TargetMode="External"/><Relationship Id="rId471" Type="http://schemas.openxmlformats.org/officeDocument/2006/relationships/hyperlink" Target="https://hipgive.org/wp-content/uploads/2018/12/17X_B03029CLNT_V1.PDF" TargetMode="External"/><Relationship Id="rId2153" Type="http://schemas.openxmlformats.org/officeDocument/2006/relationships/hyperlink" Target="https://hipgive.org/wp-content/uploads/2018/02/Sin-t%C3%ADtulo.jpg" TargetMode="External"/><Relationship Id="rId470" Type="http://schemas.openxmlformats.org/officeDocument/2006/relationships/hyperlink" Target="https://hipgive.org/wp-content/uploads/2017/01/IRS-501c3-Determination-Letter.pdf" TargetMode="External"/><Relationship Id="rId2154" Type="http://schemas.openxmlformats.org/officeDocument/2006/relationships/hyperlink" Target="mailto:kyamadrid@gmail.com" TargetMode="External"/><Relationship Id="rId477" Type="http://schemas.openxmlformats.org/officeDocument/2006/relationships/hyperlink" Target="https://hipgive.org/wp-content/uploads/2017/01/Board-Member-List.pdf" TargetMode="External"/><Relationship Id="rId2155" Type="http://schemas.openxmlformats.org/officeDocument/2006/relationships/hyperlink" Target="http://hipgive.com" TargetMode="External"/><Relationship Id="rId476" Type="http://schemas.openxmlformats.org/officeDocument/2006/relationships/hyperlink" Target="mailto:sarah.mackenzie@elpozodevida.org.mx" TargetMode="External"/><Relationship Id="rId2156" Type="http://schemas.openxmlformats.org/officeDocument/2006/relationships/hyperlink" Target="mailto:kyamadrid@gmail.com" TargetMode="External"/><Relationship Id="rId475" Type="http://schemas.openxmlformats.org/officeDocument/2006/relationships/hyperlink" Target="mailto:sarah.mackenzie@elpozodevida.org.mx" TargetMode="External"/><Relationship Id="rId2157" Type="http://schemas.openxmlformats.org/officeDocument/2006/relationships/hyperlink" Target="mailto:kyamadrid@gmail.com" TargetMode="External"/><Relationship Id="rId474" Type="http://schemas.openxmlformats.org/officeDocument/2006/relationships/hyperlink" Target="mailto:nicole.gallego@elpozodevida.org.mx" TargetMode="External"/><Relationship Id="rId2158" Type="http://schemas.openxmlformats.org/officeDocument/2006/relationships/hyperlink" Target="https://hipgive.org/wp-content/uploads/2018/03/donatarias2018_19012018.pdf" TargetMode="External"/><Relationship Id="rId1257" Type="http://schemas.openxmlformats.org/officeDocument/2006/relationships/hyperlink" Target="mailto:Rafa.zaro83@gmail.com" TargetMode="External"/><Relationship Id="rId2104" Type="http://schemas.openxmlformats.org/officeDocument/2006/relationships/hyperlink" Target="mailto:allison.godfrey@ousd.org" TargetMode="External"/><Relationship Id="rId1258" Type="http://schemas.openxmlformats.org/officeDocument/2006/relationships/hyperlink" Target="mailto:dasp06419@gmail.com" TargetMode="External"/><Relationship Id="rId2105" Type="http://schemas.openxmlformats.org/officeDocument/2006/relationships/hyperlink" Target="mailto:allisongodfrey3@gmail.com" TargetMode="External"/><Relationship Id="rId1259" Type="http://schemas.openxmlformats.org/officeDocument/2006/relationships/hyperlink" Target="mailto:dasp06419@gmail.com" TargetMode="External"/><Relationship Id="rId2106" Type="http://schemas.openxmlformats.org/officeDocument/2006/relationships/hyperlink" Target="mailto:allisongodfrey3@gmail.com" TargetMode="External"/><Relationship Id="rId2107" Type="http://schemas.openxmlformats.org/officeDocument/2006/relationships/hyperlink" Target="mailto:guille.martinezpinillos@gmail.com" TargetMode="External"/><Relationship Id="rId2108" Type="http://schemas.openxmlformats.org/officeDocument/2006/relationships/hyperlink" Target="mailto:guille.martinezpinillos@gmail.com" TargetMode="External"/><Relationship Id="rId2109" Type="http://schemas.openxmlformats.org/officeDocument/2006/relationships/hyperlink" Target="https://hipgive.org/wp-content/uploads/2018/07/ACTA--1.pdf" TargetMode="External"/><Relationship Id="rId426" Type="http://schemas.openxmlformats.org/officeDocument/2006/relationships/hyperlink" Target="https://hipgive.org/wp-content/uploads/2018/11/IRS-501-(c)(3).pdf" TargetMode="External"/><Relationship Id="rId425" Type="http://schemas.openxmlformats.org/officeDocument/2006/relationships/hyperlink" Target="mailto:p.romero@flsanjose.org" TargetMode="External"/><Relationship Id="rId424" Type="http://schemas.openxmlformats.org/officeDocument/2006/relationships/hyperlink" Target="mailto:p.romero@flsanjose.org" TargetMode="External"/><Relationship Id="rId423" Type="http://schemas.openxmlformats.org/officeDocument/2006/relationships/hyperlink" Target="https://www.flsanjose.org/" TargetMode="External"/><Relationship Id="rId429" Type="http://schemas.openxmlformats.org/officeDocument/2006/relationships/hyperlink" Target="mailto:narizmojada@outlook.com" TargetMode="External"/><Relationship Id="rId428" Type="http://schemas.openxmlformats.org/officeDocument/2006/relationships/hyperlink" Target="mailto:narizmojada@outlook.com" TargetMode="External"/><Relationship Id="rId427" Type="http://schemas.openxmlformats.org/officeDocument/2006/relationships/hyperlink" Target="mailto:narizmojada@outlook.com" TargetMode="External"/><Relationship Id="rId1250" Type="http://schemas.openxmlformats.org/officeDocument/2006/relationships/hyperlink" Target="mailto:MaggieBrawley@gmail.com" TargetMode="External"/><Relationship Id="rId1251" Type="http://schemas.openxmlformats.org/officeDocument/2006/relationships/hyperlink" Target="mailto:MaggieBrawley@gmail.com" TargetMode="External"/><Relationship Id="rId1252" Type="http://schemas.openxmlformats.org/officeDocument/2006/relationships/hyperlink" Target="https://hipgive.org/wp-content/uploads/2019/01/" TargetMode="External"/><Relationship Id="rId422" Type="http://schemas.openxmlformats.org/officeDocument/2006/relationships/hyperlink" Target="https://www.flsanjose.org/" TargetMode="External"/><Relationship Id="rId1253" Type="http://schemas.openxmlformats.org/officeDocument/2006/relationships/hyperlink" Target="mailto:MaggieBrawley@gmail.com" TargetMode="External"/><Relationship Id="rId2100" Type="http://schemas.openxmlformats.org/officeDocument/2006/relationships/hyperlink" Target="https://hipgive.org/wp-content/uploads/2018/06/CAUSE-2018-Budget-Summary.pdf" TargetMode="External"/><Relationship Id="rId421" Type="http://schemas.openxmlformats.org/officeDocument/2006/relationships/hyperlink" Target="mailto:p.romero@flsanjose.org" TargetMode="External"/><Relationship Id="rId1254" Type="http://schemas.openxmlformats.org/officeDocument/2006/relationships/hyperlink" Target="mailto:MaggieBrawley@gmail.com" TargetMode="External"/><Relationship Id="rId2101" Type="http://schemas.openxmlformats.org/officeDocument/2006/relationships/hyperlink" Target="mailto:isabel.interiano@firm.org.gt" TargetMode="External"/><Relationship Id="rId420" Type="http://schemas.openxmlformats.org/officeDocument/2006/relationships/hyperlink" Target="https://hipgive.org/wp-content/uploads/2018/10/6034Acta-Constitutiva-FLSJ-Actual.compressed.pdf" TargetMode="External"/><Relationship Id="rId1255" Type="http://schemas.openxmlformats.org/officeDocument/2006/relationships/hyperlink" Target="https://hipgive.org/wp-content/uploads/2019/01/" TargetMode="External"/><Relationship Id="rId2102" Type="http://schemas.openxmlformats.org/officeDocument/2006/relationships/hyperlink" Target="mailto:isabel.interiano@firm.org.gt" TargetMode="External"/><Relationship Id="rId1256" Type="http://schemas.openxmlformats.org/officeDocument/2006/relationships/hyperlink" Target="mailto:Rafa.zaro83@gmail.com" TargetMode="External"/><Relationship Id="rId2103" Type="http://schemas.openxmlformats.org/officeDocument/2006/relationships/hyperlink" Target="https://hipgive.org/wp-content/uploads/2018/07/OUSD-W-9-and-Tax-Exempt-Status-(dragged)-1-(1).pdf" TargetMode="External"/><Relationship Id="rId1246" Type="http://schemas.openxmlformats.org/officeDocument/2006/relationships/hyperlink" Target="mailto:ssantos.docs@gmail.com" TargetMode="External"/><Relationship Id="rId1247" Type="http://schemas.openxmlformats.org/officeDocument/2006/relationships/hyperlink" Target="mailto:ssantos.docs@gmail.com" TargetMode="External"/><Relationship Id="rId1248" Type="http://schemas.openxmlformats.org/officeDocument/2006/relationships/hyperlink" Target="mailto:katrinablandon9@gmail.com" TargetMode="External"/><Relationship Id="rId1249" Type="http://schemas.openxmlformats.org/officeDocument/2006/relationships/hyperlink" Target="mailto:katrinablandon9@gmail.com" TargetMode="External"/><Relationship Id="rId415" Type="http://schemas.openxmlformats.org/officeDocument/2006/relationships/hyperlink" Target="mailto:abellovalenciadaniel@gmail.com" TargetMode="External"/><Relationship Id="rId899" Type="http://schemas.openxmlformats.org/officeDocument/2006/relationships/hyperlink" Target="mailto:tayde@hiponline.org" TargetMode="External"/><Relationship Id="rId414" Type="http://schemas.openxmlformats.org/officeDocument/2006/relationships/hyperlink" Target="mailto:abellovalenciadaniel@gmail.com" TargetMode="External"/><Relationship Id="rId898" Type="http://schemas.openxmlformats.org/officeDocument/2006/relationships/hyperlink" Target="mailto:c.urrutia@flsanjose.org" TargetMode="External"/><Relationship Id="rId413" Type="http://schemas.openxmlformats.org/officeDocument/2006/relationships/hyperlink" Target="mailto:athaliasn@gmail.com" TargetMode="External"/><Relationship Id="rId897" Type="http://schemas.openxmlformats.org/officeDocument/2006/relationships/hyperlink" Target="mailto:c.urrutia@flsanjose.org" TargetMode="External"/><Relationship Id="rId412" Type="http://schemas.openxmlformats.org/officeDocument/2006/relationships/hyperlink" Target="mailto:athaliasn@gmail.com" TargetMode="External"/><Relationship Id="rId896" Type="http://schemas.openxmlformats.org/officeDocument/2006/relationships/hyperlink" Target="mailto:yulissacaceres19@gmail.com" TargetMode="External"/><Relationship Id="rId419" Type="http://schemas.openxmlformats.org/officeDocument/2006/relationships/hyperlink" Target="mailto:schoolsforthefuture@gmail.com" TargetMode="External"/><Relationship Id="rId418" Type="http://schemas.openxmlformats.org/officeDocument/2006/relationships/hyperlink" Target="mailto:schoolsforthefuture@gmail.com" TargetMode="External"/><Relationship Id="rId417" Type="http://schemas.openxmlformats.org/officeDocument/2006/relationships/hyperlink" Target="mailto:oricuevasb@gmail.com" TargetMode="External"/><Relationship Id="rId416" Type="http://schemas.openxmlformats.org/officeDocument/2006/relationships/hyperlink" Target="mailto:oricuevasb@gmail.com" TargetMode="External"/><Relationship Id="rId891" Type="http://schemas.openxmlformats.org/officeDocument/2006/relationships/hyperlink" Target="https://hipgive.org/wp-content/uploads/2018/08/fullsizeoutput_1d25.jpeg" TargetMode="External"/><Relationship Id="rId890" Type="http://schemas.openxmlformats.org/officeDocument/2006/relationships/hyperlink" Target="mailto:leoate@gmail.com" TargetMode="External"/><Relationship Id="rId1240" Type="http://schemas.openxmlformats.org/officeDocument/2006/relationships/hyperlink" Target="https://hipgive.org/wp-content/uploads/2018/01/ilovepdf_jpg_to_pdf-(1).pdf" TargetMode="External"/><Relationship Id="rId1241" Type="http://schemas.openxmlformats.org/officeDocument/2006/relationships/hyperlink" Target="mailto:refugiodeladivinamisericordia@gmail.com" TargetMode="External"/><Relationship Id="rId411" Type="http://schemas.openxmlformats.org/officeDocument/2006/relationships/hyperlink" Target="mailto:athaliasn@gmail.com" TargetMode="External"/><Relationship Id="rId895" Type="http://schemas.openxmlformats.org/officeDocument/2006/relationships/hyperlink" Target="mailto:yulissacaceres19@gmail.com" TargetMode="External"/><Relationship Id="rId1242" Type="http://schemas.openxmlformats.org/officeDocument/2006/relationships/hyperlink" Target="mailto:refugiodeladivinamisericordia@gmail.com" TargetMode="External"/><Relationship Id="rId410" Type="http://schemas.openxmlformats.org/officeDocument/2006/relationships/hyperlink" Target="mailto:athaliasn@gmail.com" TargetMode="External"/><Relationship Id="rId894" Type="http://schemas.openxmlformats.org/officeDocument/2006/relationships/hyperlink" Target="mailto:valensuarez@molaevento.com" TargetMode="External"/><Relationship Id="rId1243" Type="http://schemas.openxmlformats.org/officeDocument/2006/relationships/hyperlink" Target="mailto:refugiodeladivinamisericordia@gmail.com" TargetMode="External"/><Relationship Id="rId893" Type="http://schemas.openxmlformats.org/officeDocument/2006/relationships/hyperlink" Target="mailto:valensuarez@molaevento.com" TargetMode="External"/><Relationship Id="rId1244" Type="http://schemas.openxmlformats.org/officeDocument/2006/relationships/hyperlink" Target="https://hipgive.org/wp-content/uploads/2018/10/ACTA-CONSTITUTIVA-FUNSILEC.pdf" TargetMode="External"/><Relationship Id="rId892" Type="http://schemas.openxmlformats.org/officeDocument/2006/relationships/hyperlink" Target="mailto:valensuarez@molaevento.com" TargetMode="External"/><Relationship Id="rId1245" Type="http://schemas.openxmlformats.org/officeDocument/2006/relationships/hyperlink" Target="mailto:funsilec_3@yahoo.com" TargetMode="External"/><Relationship Id="rId1279" Type="http://schemas.openxmlformats.org/officeDocument/2006/relationships/hyperlink" Target="https://hipgive.org/wp-content/uploads/2018/05/1525197630647-1195096368.jpg" TargetMode="External"/><Relationship Id="rId2126" Type="http://schemas.openxmlformats.org/officeDocument/2006/relationships/hyperlink" Target="https://hipgive.org/wp-content/uploads/2018/11/Escritura-No.7Baja.pdf" TargetMode="External"/><Relationship Id="rId2127" Type="http://schemas.openxmlformats.org/officeDocument/2006/relationships/hyperlink" Target="mailto:donaciones21@fundacionmargaritatejada.org" TargetMode="External"/><Relationship Id="rId2128" Type="http://schemas.openxmlformats.org/officeDocument/2006/relationships/hyperlink" Target="http://www.fundacionmargaritatejada.org" TargetMode="External"/><Relationship Id="rId2129" Type="http://schemas.openxmlformats.org/officeDocument/2006/relationships/hyperlink" Target="http://www.fundacionmargaritatejada.org" TargetMode="External"/><Relationship Id="rId448" Type="http://schemas.openxmlformats.org/officeDocument/2006/relationships/hyperlink" Target="mailto:anitagallagher@gmail.com" TargetMode="External"/><Relationship Id="rId447" Type="http://schemas.openxmlformats.org/officeDocument/2006/relationships/hyperlink" Target="mailto:bobbie@streetlevelhealthproject.org" TargetMode="External"/><Relationship Id="rId446" Type="http://schemas.openxmlformats.org/officeDocument/2006/relationships/hyperlink" Target="mailto:bobbie@streetlevelhealthproject.org" TargetMode="External"/><Relationship Id="rId445" Type="http://schemas.openxmlformats.org/officeDocument/2006/relationships/hyperlink" Target="mailto:bobbie@streetlevelhealthproject.org" TargetMode="External"/><Relationship Id="rId449" Type="http://schemas.openxmlformats.org/officeDocument/2006/relationships/hyperlink" Target="mailto:franklinhernandez07@gmail.com" TargetMode="External"/><Relationship Id="rId1270" Type="http://schemas.openxmlformats.org/officeDocument/2006/relationships/hyperlink" Target="https://hipgive.org/wp-content/uploads/2018/11/FY19_budget_draft(JG).xlsx" TargetMode="External"/><Relationship Id="rId440" Type="http://schemas.openxmlformats.org/officeDocument/2006/relationships/hyperlink" Target="mailto:ortizpazalejandra@gmail.com" TargetMode="External"/><Relationship Id="rId1271" Type="http://schemas.openxmlformats.org/officeDocument/2006/relationships/hyperlink" Target="https://hipgive.org/wp-content/uploads/2018/02/DNI.jpg" TargetMode="External"/><Relationship Id="rId1272" Type="http://schemas.openxmlformats.org/officeDocument/2006/relationships/hyperlink" Target="mailto:lizbeth_fgv@hotmail.com" TargetMode="External"/><Relationship Id="rId1273" Type="http://schemas.openxmlformats.org/officeDocument/2006/relationships/hyperlink" Target="mailto:fiorellagv@icloud.com" TargetMode="External"/><Relationship Id="rId2120" Type="http://schemas.openxmlformats.org/officeDocument/2006/relationships/hyperlink" Target="mailto:apoyometodologico@ymcacdmex.org.mx" TargetMode="External"/><Relationship Id="rId1274" Type="http://schemas.openxmlformats.org/officeDocument/2006/relationships/hyperlink" Target="mailto:fiorellagv@icloud.com" TargetMode="External"/><Relationship Id="rId2121" Type="http://schemas.openxmlformats.org/officeDocument/2006/relationships/hyperlink" Target="mailto:apoyometodologico@ymcacdmex.org.mx" TargetMode="External"/><Relationship Id="rId444" Type="http://schemas.openxmlformats.org/officeDocument/2006/relationships/hyperlink" Target="https://hipgive.org/wp-content/uploads/2018/06/IRS-501(c)(3)-Determination-Letter_Street-Level-Health-Project.pdf" TargetMode="External"/><Relationship Id="rId1275" Type="http://schemas.openxmlformats.org/officeDocument/2006/relationships/hyperlink" Target="mailto:katrinablandon9@gmail.com" TargetMode="External"/><Relationship Id="rId2122" Type="http://schemas.openxmlformats.org/officeDocument/2006/relationships/hyperlink" Target="https://hipgive.org/wp-content/uploads/2019/01/Consejo-Directivo-2018.pdf" TargetMode="External"/><Relationship Id="rId443" Type="http://schemas.openxmlformats.org/officeDocument/2006/relationships/hyperlink" Target="mailto:dioracyolivarez@hotmail.com" TargetMode="External"/><Relationship Id="rId1276" Type="http://schemas.openxmlformats.org/officeDocument/2006/relationships/hyperlink" Target="mailto:katrinablandon9@gmail.com" TargetMode="External"/><Relationship Id="rId2123" Type="http://schemas.openxmlformats.org/officeDocument/2006/relationships/hyperlink" Target="https://hipgive.org/wp-content/uploads/2019/01/Acta-Constitutiva-del-Programa-YMCA-de-Desarrollo-Comunitario.pdf" TargetMode="External"/><Relationship Id="rId442" Type="http://schemas.openxmlformats.org/officeDocument/2006/relationships/hyperlink" Target="mailto:dioracyolivarez@hotmail.com" TargetMode="External"/><Relationship Id="rId1277" Type="http://schemas.openxmlformats.org/officeDocument/2006/relationships/hyperlink" Target="mailto:jdanny040@gmail.com" TargetMode="External"/><Relationship Id="rId2124" Type="http://schemas.openxmlformats.org/officeDocument/2006/relationships/hyperlink" Target="https://hipgive.org/wp-content/uploads/2019/01/ESTADOS-FINANCIEROS-DICTAMINADOS-PROGRAMA-YMCA-2017.pdf" TargetMode="External"/><Relationship Id="rId441" Type="http://schemas.openxmlformats.org/officeDocument/2006/relationships/hyperlink" Target="mailto:ortizpazalejandra@gmail.com" TargetMode="External"/><Relationship Id="rId1278" Type="http://schemas.openxmlformats.org/officeDocument/2006/relationships/hyperlink" Target="mailto:jdanny040@gmail.com" TargetMode="External"/><Relationship Id="rId2125" Type="http://schemas.openxmlformats.org/officeDocument/2006/relationships/hyperlink" Target="https://hipgive.org/wp-content/uploads/2019/01/Estado-de-cuenta-2018.pdf" TargetMode="External"/><Relationship Id="rId1268" Type="http://schemas.openxmlformats.org/officeDocument/2006/relationships/hyperlink" Target="https://hipgive.org/wp-content/uploads/2018/11/Board-of-Directors-2018.docx" TargetMode="External"/><Relationship Id="rId2115" Type="http://schemas.openxmlformats.org/officeDocument/2006/relationships/hyperlink" Target="mailto:anitagallagher@gmail.com" TargetMode="External"/><Relationship Id="rId1269" Type="http://schemas.openxmlformats.org/officeDocument/2006/relationships/hyperlink" Target="https://hipgive.org/wp-content/uploads/2018/11/2016---990-PROSPERITY-WORKS-(Gov)-public-disclosure-copy.pdf" TargetMode="External"/><Relationship Id="rId2116" Type="http://schemas.openxmlformats.org/officeDocument/2006/relationships/hyperlink" Target="mailto:tarthur@lotwc.us" TargetMode="External"/><Relationship Id="rId2117" Type="http://schemas.openxmlformats.org/officeDocument/2006/relationships/hyperlink" Target="mailto:info@lotwc.us" TargetMode="External"/><Relationship Id="rId2118" Type="http://schemas.openxmlformats.org/officeDocument/2006/relationships/hyperlink" Target="https://hipgive.org/wp-content/uploads/2018/11/Acta-Constitutiva-del-Programa-YMCA-de-Desarrollo-Comunitario.pdf" TargetMode="External"/><Relationship Id="rId2119" Type="http://schemas.openxmlformats.org/officeDocument/2006/relationships/hyperlink" Target="mailto:apoyometodologico@ymcacdmex.org.mx" TargetMode="External"/><Relationship Id="rId437" Type="http://schemas.openxmlformats.org/officeDocument/2006/relationships/hyperlink" Target="mailto:brando@sccvonline.org" TargetMode="External"/><Relationship Id="rId436" Type="http://schemas.openxmlformats.org/officeDocument/2006/relationships/hyperlink" Target="mailto:brando@sccvonline.org" TargetMode="External"/><Relationship Id="rId435" Type="http://schemas.openxmlformats.org/officeDocument/2006/relationships/hyperlink" Target="mailto:brando@sccvonline.org" TargetMode="External"/><Relationship Id="rId434" Type="http://schemas.openxmlformats.org/officeDocument/2006/relationships/hyperlink" Target="https://hipgive.org/wp-content/uploads/2018/11/501C3_SCCV.pdf" TargetMode="External"/><Relationship Id="rId439" Type="http://schemas.openxmlformats.org/officeDocument/2006/relationships/hyperlink" Target="mailto:schoolsforthefuture@gmail.com" TargetMode="External"/><Relationship Id="rId438" Type="http://schemas.openxmlformats.org/officeDocument/2006/relationships/hyperlink" Target="mailto:schoolsforthefuture@gmail.com" TargetMode="External"/><Relationship Id="rId1260" Type="http://schemas.openxmlformats.org/officeDocument/2006/relationships/hyperlink" Target="mailto:reginaelizabethkingcardozo@gmail.com" TargetMode="External"/><Relationship Id="rId1261" Type="http://schemas.openxmlformats.org/officeDocument/2006/relationships/hyperlink" Target="mailto:reginaelizabethkingcardozo@gmail.com" TargetMode="External"/><Relationship Id="rId1262" Type="http://schemas.openxmlformats.org/officeDocument/2006/relationships/hyperlink" Target="mailto:reginaelizabethkingcardozo@gmail.com" TargetMode="External"/><Relationship Id="rId1263" Type="http://schemas.openxmlformats.org/officeDocument/2006/relationships/hyperlink" Target="mailto:reginaelizabethkingcardozo@gmail.com" TargetMode="External"/><Relationship Id="rId2110" Type="http://schemas.openxmlformats.org/officeDocument/2006/relationships/hyperlink" Target="mailto:casahogarhalac@hotmail.com" TargetMode="External"/><Relationship Id="rId433" Type="http://schemas.openxmlformats.org/officeDocument/2006/relationships/hyperlink" Target="mailto:narizmojada@outlook.com" TargetMode="External"/><Relationship Id="rId1264" Type="http://schemas.openxmlformats.org/officeDocument/2006/relationships/hyperlink" Target="https://hipgive.org/wp-content/uploads/2018/11/501(c)(3)-Letter.pdf" TargetMode="External"/><Relationship Id="rId2111" Type="http://schemas.openxmlformats.org/officeDocument/2006/relationships/hyperlink" Target="mailto:casahogarhalac@hotmail.com" TargetMode="External"/><Relationship Id="rId432" Type="http://schemas.openxmlformats.org/officeDocument/2006/relationships/hyperlink" Target="mailto:narizmojada@outlook.com" TargetMode="External"/><Relationship Id="rId1265" Type="http://schemas.openxmlformats.org/officeDocument/2006/relationships/hyperlink" Target="mailto:jason@prosperityworks.net" TargetMode="External"/><Relationship Id="rId2112" Type="http://schemas.openxmlformats.org/officeDocument/2006/relationships/hyperlink" Target="mailto:casahogarhalac@hotmail.com" TargetMode="External"/><Relationship Id="rId431" Type="http://schemas.openxmlformats.org/officeDocument/2006/relationships/hyperlink" Target="mailto:Sweetdee614@icloud.com" TargetMode="External"/><Relationship Id="rId1266" Type="http://schemas.openxmlformats.org/officeDocument/2006/relationships/hyperlink" Target="mailto:jason@prosperityworks.net" TargetMode="External"/><Relationship Id="rId2113" Type="http://schemas.openxmlformats.org/officeDocument/2006/relationships/hyperlink" Target="mailto:casahogarhalac@hotmail.com" TargetMode="External"/><Relationship Id="rId430" Type="http://schemas.openxmlformats.org/officeDocument/2006/relationships/hyperlink" Target="mailto:Sweetdee614@icloud.com" TargetMode="External"/><Relationship Id="rId1267" Type="http://schemas.openxmlformats.org/officeDocument/2006/relationships/hyperlink" Target="mailto:jason@prosperityworks.net" TargetMode="External"/><Relationship Id="rId2114" Type="http://schemas.openxmlformats.org/officeDocument/2006/relationships/hyperlink" Target="mailto:casahogarhalac@hotmail.com" TargetMode="External"/></Relationships>
</file>

<file path=xl/worksheets/_rels/sheet6.xml.rels><?xml version="1.0" encoding="UTF-8" standalone="yes"?><Relationships xmlns="http://schemas.openxmlformats.org/package/2006/relationships"><Relationship Id="rId392" Type="http://schemas.openxmlformats.org/officeDocument/2006/relationships/hyperlink" Target="mailto:gboladeras@gmail.com" TargetMode="External"/><Relationship Id="rId391" Type="http://schemas.openxmlformats.org/officeDocument/2006/relationships/hyperlink" Target="mailto:anakarla13@hotmail.com" TargetMode="External"/><Relationship Id="rId390" Type="http://schemas.openxmlformats.org/officeDocument/2006/relationships/hyperlink" Target="mailto:anakarla13@hotmail.com" TargetMode="External"/><Relationship Id="rId1" Type="http://schemas.openxmlformats.org/officeDocument/2006/relationships/hyperlink" Target="https://hipgive.org/wp-content/uploads/2019/03/1466HRI-IRS-Letter.pdf" TargetMode="External"/><Relationship Id="rId2" Type="http://schemas.openxmlformats.org/officeDocument/2006/relationships/hyperlink" Target="mailto:JWeil@hrionline.org" TargetMode="External"/><Relationship Id="rId3" Type="http://schemas.openxmlformats.org/officeDocument/2006/relationships/hyperlink" Target="mailto:MBaig@hrionline.org" TargetMode="External"/><Relationship Id="rId4" Type="http://schemas.openxmlformats.org/officeDocument/2006/relationships/hyperlink" Target="mailto:MBaig@hrionline.org" TargetMode="External"/><Relationship Id="rId9" Type="http://schemas.openxmlformats.org/officeDocument/2006/relationships/hyperlink" Target="mailto:dayrinsa@gmail.com" TargetMode="External"/><Relationship Id="rId385" Type="http://schemas.openxmlformats.org/officeDocument/2006/relationships/hyperlink" Target="https://hipgive.org/wp-content/uploads/2019/02/PRESUPUESTOGEISHAD2019.pdf" TargetMode="External"/><Relationship Id="rId384" Type="http://schemas.openxmlformats.org/officeDocument/2006/relationships/hyperlink" Target="https://hipgive.org/wp-content/uploads/2019/03/EDOSFINANCIEROS.pdf" TargetMode="External"/><Relationship Id="rId383" Type="http://schemas.openxmlformats.org/officeDocument/2006/relationships/hyperlink" Target="https://hipgive.org/wp-content/uploads/2019/01/ESCRITURA-58300-impre.pdf" TargetMode="External"/><Relationship Id="rId382" Type="http://schemas.openxmlformats.org/officeDocument/2006/relationships/hyperlink" Target="mailto:irene.torices@gmail.com" TargetMode="External"/><Relationship Id="rId5" Type="http://schemas.openxmlformats.org/officeDocument/2006/relationships/hyperlink" Target="https://hipgive.org/wp-content/uploads/2019/03/Board-Members.pdf" TargetMode="External"/><Relationship Id="rId389" Type="http://schemas.openxmlformats.org/officeDocument/2006/relationships/hyperlink" Target="mailto:fundacionavery@gmail.com" TargetMode="External"/><Relationship Id="rId6" Type="http://schemas.openxmlformats.org/officeDocument/2006/relationships/hyperlink" Target="https://hipgive.org/wp-content/uploads/2019/03/HUMAN-RIGHTS-INITIATIVE---FYE-6-30-2018-Form-990.pdf" TargetMode="External"/><Relationship Id="rId388" Type="http://schemas.openxmlformats.org/officeDocument/2006/relationships/hyperlink" Target="mailto:fundacionavery@gmail.com" TargetMode="External"/><Relationship Id="rId7" Type="http://schemas.openxmlformats.org/officeDocument/2006/relationships/hyperlink" Target="https://hipgive.org/wp-content/uploads/2019/03/FY18-Budget-Final.pdf" TargetMode="External"/><Relationship Id="rId387" Type="http://schemas.openxmlformats.org/officeDocument/2006/relationships/hyperlink" Target="mailto:kennyperdomo@gmail.com" TargetMode="External"/><Relationship Id="rId8" Type="http://schemas.openxmlformats.org/officeDocument/2006/relationships/hyperlink" Target="https://hipgive.org/wp-content/uploads/2019/06/Personer%C3%ADa-Juridica.pdf" TargetMode="External"/><Relationship Id="rId386" Type="http://schemas.openxmlformats.org/officeDocument/2006/relationships/hyperlink" Target="https://hipgive.org/wp-content/uploads/2019/03/CREDENCIAL-REPRESENTANTE-LEGAL-FUNDAVE.pdf" TargetMode="External"/><Relationship Id="rId381" Type="http://schemas.openxmlformats.org/officeDocument/2006/relationships/hyperlink" Target="mailto:irene.torices@gmail.com" TargetMode="External"/><Relationship Id="rId380" Type="http://schemas.openxmlformats.org/officeDocument/2006/relationships/hyperlink" Target="mailto:irene.torices@gmail.com" TargetMode="External"/><Relationship Id="rId379" Type="http://schemas.openxmlformats.org/officeDocument/2006/relationships/hyperlink" Target="https://hipgive.org/wp-content/uploads/2019/01/actasgeishad-(1).pdf" TargetMode="External"/><Relationship Id="rId374" Type="http://schemas.openxmlformats.org/officeDocument/2006/relationships/hyperlink" Target="mailto:nchoudhury@hivos.org" TargetMode="External"/><Relationship Id="rId373" Type="http://schemas.openxmlformats.org/officeDocument/2006/relationships/hyperlink" Target="https://hipgive.org/wp-content/uploads/2019/03/hivos-registration.pdf" TargetMode="External"/><Relationship Id="rId372" Type="http://schemas.openxmlformats.org/officeDocument/2006/relationships/hyperlink" Target="mailto:o.f.c.m@hotmail.com" TargetMode="External"/><Relationship Id="rId371" Type="http://schemas.openxmlformats.org/officeDocument/2006/relationships/hyperlink" Target="mailto:o.f.c.m@hotmail.com" TargetMode="External"/><Relationship Id="rId378" Type="http://schemas.openxmlformats.org/officeDocument/2006/relationships/hyperlink" Target="mailto:nchoudhury@hivos.org" TargetMode="External"/><Relationship Id="rId377" Type="http://schemas.openxmlformats.org/officeDocument/2006/relationships/hyperlink" Target="mailto:nchoudhury@hivos.org" TargetMode="External"/><Relationship Id="rId376" Type="http://schemas.openxmlformats.org/officeDocument/2006/relationships/hyperlink" Target="http://www.hivos.org" TargetMode="External"/><Relationship Id="rId375" Type="http://schemas.openxmlformats.org/officeDocument/2006/relationships/hyperlink" Target="http://www.hivos.org" TargetMode="External"/><Relationship Id="rId396" Type="http://schemas.openxmlformats.org/officeDocument/2006/relationships/hyperlink" Target="mailto:jessicaalfaroarevalo90@hotmail.com" TargetMode="External"/><Relationship Id="rId395" Type="http://schemas.openxmlformats.org/officeDocument/2006/relationships/hyperlink" Target="mailto:brigitte.loya@gmail.com" TargetMode="External"/><Relationship Id="rId394" Type="http://schemas.openxmlformats.org/officeDocument/2006/relationships/hyperlink" Target="mailto:brigitte.loya@gmail.com" TargetMode="External"/><Relationship Id="rId393" Type="http://schemas.openxmlformats.org/officeDocument/2006/relationships/hyperlink" Target="mailto:gboladeras@gmail.com" TargetMode="External"/><Relationship Id="rId399" Type="http://schemas.openxmlformats.org/officeDocument/2006/relationships/hyperlink" Target="mailto:geoconsumers@outlook.com" TargetMode="External"/><Relationship Id="rId398" Type="http://schemas.openxmlformats.org/officeDocument/2006/relationships/hyperlink" Target="mailto:geoconsumers@outlook.com" TargetMode="External"/><Relationship Id="rId397" Type="http://schemas.openxmlformats.org/officeDocument/2006/relationships/hyperlink" Target="mailto:jessicaalfaroarevalo90@hotmail.com" TargetMode="External"/><Relationship Id="rId808" Type="http://schemas.openxmlformats.org/officeDocument/2006/relationships/hyperlink" Target="mailto:direccion.pasodeesperanza@gmail.com" TargetMode="External"/><Relationship Id="rId807" Type="http://schemas.openxmlformats.org/officeDocument/2006/relationships/hyperlink" Target="https://hipgive.org/wp-content/uploads/2019/03/1277ConstitutivaPE.pdf" TargetMode="External"/><Relationship Id="rId806" Type="http://schemas.openxmlformats.org/officeDocument/2006/relationships/hyperlink" Target="mailto:mauricio.sanders@gmail.com" TargetMode="External"/><Relationship Id="rId805" Type="http://schemas.openxmlformats.org/officeDocument/2006/relationships/hyperlink" Target="mailto:mauricio.sanders@gmail.com" TargetMode="External"/><Relationship Id="rId809" Type="http://schemas.openxmlformats.org/officeDocument/2006/relationships/hyperlink" Target="http://www.pasodeesperanza.org.mx" TargetMode="External"/><Relationship Id="rId800" Type="http://schemas.openxmlformats.org/officeDocument/2006/relationships/hyperlink" Target="mailto:sortega@hivos.org" TargetMode="External"/><Relationship Id="rId804" Type="http://schemas.openxmlformats.org/officeDocument/2006/relationships/hyperlink" Target="mailto:mauricio.sanders@gmail.com" TargetMode="External"/><Relationship Id="rId803" Type="http://schemas.openxmlformats.org/officeDocument/2006/relationships/hyperlink" Target="https://hipgive.org/wp-content/uploads/2019/04/cedula-id-fiscal.jpg" TargetMode="External"/><Relationship Id="rId802" Type="http://schemas.openxmlformats.org/officeDocument/2006/relationships/hyperlink" Target="mailto:sortega@hivos.org" TargetMode="External"/><Relationship Id="rId801" Type="http://schemas.openxmlformats.org/officeDocument/2006/relationships/hyperlink" Target="mailto:sortega@hivos.org" TargetMode="External"/><Relationship Id="rId40" Type="http://schemas.openxmlformats.org/officeDocument/2006/relationships/hyperlink" Target="mailto:giulianas@environmentalhealth.org" TargetMode="External"/><Relationship Id="rId1334" Type="http://schemas.openxmlformats.org/officeDocument/2006/relationships/hyperlink" Target="mailto:jcorea18@gmail.com" TargetMode="External"/><Relationship Id="rId1335" Type="http://schemas.openxmlformats.org/officeDocument/2006/relationships/hyperlink" Target="mailto:jcorea18@gmail.com" TargetMode="External"/><Relationship Id="rId42" Type="http://schemas.openxmlformats.org/officeDocument/2006/relationships/hyperlink" Target="mailto:giulianas@environmentalhealth.org" TargetMode="External"/><Relationship Id="rId1336" Type="http://schemas.openxmlformats.org/officeDocument/2006/relationships/hyperlink" Target="https://hipgive.org/wp-content/uploads/2019/06/Acta-Constitutiva-.pdf" TargetMode="External"/><Relationship Id="rId41" Type="http://schemas.openxmlformats.org/officeDocument/2006/relationships/hyperlink" Target="http://www.environmentalhealth.org" TargetMode="External"/><Relationship Id="rId1337" Type="http://schemas.openxmlformats.org/officeDocument/2006/relationships/hyperlink" Target="mailto:casadulcerefugio@gmail.com" TargetMode="External"/><Relationship Id="rId44" Type="http://schemas.openxmlformats.org/officeDocument/2006/relationships/hyperlink" Target="https://hipgive.org/wp-content/uploads/2019/03/03.01.18-EHC-BOD-Roster.doc" TargetMode="External"/><Relationship Id="rId1338" Type="http://schemas.openxmlformats.org/officeDocument/2006/relationships/hyperlink" Target="mailto:casadulcerefugio@gmail.com" TargetMode="External"/><Relationship Id="rId43" Type="http://schemas.openxmlformats.org/officeDocument/2006/relationships/hyperlink" Target="mailto:giulianas@environmentalhealth.org" TargetMode="External"/><Relationship Id="rId1339" Type="http://schemas.openxmlformats.org/officeDocument/2006/relationships/hyperlink" Target="mailto:casadulcerefugio@gmail.com" TargetMode="External"/><Relationship Id="rId46" Type="http://schemas.openxmlformats.org/officeDocument/2006/relationships/hyperlink" Target="https://hipgive.org/wp-content/uploads/2019/03/EHC-2018-19-Org-Budget.pdf" TargetMode="External"/><Relationship Id="rId45" Type="http://schemas.openxmlformats.org/officeDocument/2006/relationships/hyperlink" Target="https://hipgive.org/wp-content/uploads/2019/03/EHC-Fed-990-&amp;-Schedules-FY-17-18.pdf" TargetMode="External"/><Relationship Id="rId745" Type="http://schemas.openxmlformats.org/officeDocument/2006/relationships/hyperlink" Target="mailto:marie@colorlatina.org" TargetMode="External"/><Relationship Id="rId744" Type="http://schemas.openxmlformats.org/officeDocument/2006/relationships/hyperlink" Target="mailto:angelita@colorlatina.org" TargetMode="External"/><Relationship Id="rId743" Type="http://schemas.openxmlformats.org/officeDocument/2006/relationships/hyperlink" Target="https://hipgive.org/wp-content/uploads/2019/02/IRS-Determination-Letter-2018.pdf" TargetMode="External"/><Relationship Id="rId742" Type="http://schemas.openxmlformats.org/officeDocument/2006/relationships/hyperlink" Target="mailto:desarrollo@ipoderac.org.mx" TargetMode="External"/><Relationship Id="rId749" Type="http://schemas.openxmlformats.org/officeDocument/2006/relationships/hyperlink" Target="https://hipgive.org/wp-content/uploads/2019/03/2019-COLOR-Final-Budget----board-approved-11.16.18.pdf" TargetMode="External"/><Relationship Id="rId748" Type="http://schemas.openxmlformats.org/officeDocument/2006/relationships/hyperlink" Target="https://hipgive.org/wp-content/uploads/2019/03/2015-COLOR-990.PDF" TargetMode="External"/><Relationship Id="rId747" Type="http://schemas.openxmlformats.org/officeDocument/2006/relationships/hyperlink" Target="https://hipgive.org/wp-content/uploads/2019/03/COLOR-Board-of-Directors-Rev-1.24.2019.docx" TargetMode="External"/><Relationship Id="rId746" Type="http://schemas.openxmlformats.org/officeDocument/2006/relationships/hyperlink" Target="mailto:victoria@colorlatina.org" TargetMode="External"/><Relationship Id="rId48" Type="http://schemas.openxmlformats.org/officeDocument/2006/relationships/hyperlink" Target="mailto:mariaghoch@vitalnetwork.org" TargetMode="External"/><Relationship Id="rId47" Type="http://schemas.openxmlformats.org/officeDocument/2006/relationships/hyperlink" Target="https://hipgive.org/wp-content/uploads/2019/02/6017Letter-Tax-exemption-WE-Evolution.pdf" TargetMode="External"/><Relationship Id="rId49" Type="http://schemas.openxmlformats.org/officeDocument/2006/relationships/hyperlink" Target="https://hipgive.org/wp-content/uploads/2019/03/WhatsApp-Image-2019-03-26-at-2.11.57-PM.jpeg" TargetMode="External"/><Relationship Id="rId741" Type="http://schemas.openxmlformats.org/officeDocument/2006/relationships/hyperlink" Target="mailto:isabel.fernandez.sn@tboxplanet.com" TargetMode="External"/><Relationship Id="rId1330" Type="http://schemas.openxmlformats.org/officeDocument/2006/relationships/hyperlink" Target="mailto:jafeth_ar@hotmail.com" TargetMode="External"/><Relationship Id="rId740" Type="http://schemas.openxmlformats.org/officeDocument/2006/relationships/hyperlink" Target="mailto:isabel.fernandez.sn@tboxplanet.com" TargetMode="External"/><Relationship Id="rId1331" Type="http://schemas.openxmlformats.org/officeDocument/2006/relationships/hyperlink" Target="mailto:jafeth_ar@hotmail.com" TargetMode="External"/><Relationship Id="rId1332" Type="http://schemas.openxmlformats.org/officeDocument/2006/relationships/hyperlink" Target="mailto:carlosdhg982@gmail.com" TargetMode="External"/><Relationship Id="rId1333" Type="http://schemas.openxmlformats.org/officeDocument/2006/relationships/hyperlink" Target="mailto:carlosdhg982@gmail.com" TargetMode="External"/><Relationship Id="rId1323" Type="http://schemas.openxmlformats.org/officeDocument/2006/relationships/hyperlink" Target="mailto:zisabelhdzm@gmail.com" TargetMode="External"/><Relationship Id="rId1324" Type="http://schemas.openxmlformats.org/officeDocument/2006/relationships/hyperlink" Target="mailto:zisabelhdzm@gmail.com" TargetMode="External"/><Relationship Id="rId31" Type="http://schemas.openxmlformats.org/officeDocument/2006/relationships/hyperlink" Target="https://hipgive.org/wp-content/uploads/2019/04/Diocese-Tax-Exempt-letter.pdf" TargetMode="External"/><Relationship Id="rId1325" Type="http://schemas.openxmlformats.org/officeDocument/2006/relationships/hyperlink" Target="mailto:zisabelhdzm@gmail.com" TargetMode="External"/><Relationship Id="rId30" Type="http://schemas.openxmlformats.org/officeDocument/2006/relationships/hyperlink" Target="https://hipgive.org/wp-content/uploads/2019/04/IMG_0515.jpg" TargetMode="External"/><Relationship Id="rId1326" Type="http://schemas.openxmlformats.org/officeDocument/2006/relationships/hyperlink" Target="https://hipgive.org/wp-content/uploads/2019/06/ACTA-CONSTITUTIVA-1-NOIS-DE-MEXICO.pdf" TargetMode="External"/><Relationship Id="rId33" Type="http://schemas.openxmlformats.org/officeDocument/2006/relationships/hyperlink" Target="https://hipgive.org/wp-content/uploads/2019/04/EDfiscalletter.pdf" TargetMode="External"/><Relationship Id="rId1327" Type="http://schemas.openxmlformats.org/officeDocument/2006/relationships/hyperlink" Target="mailto:karolinaserrano123@hotmail.com" TargetMode="External"/><Relationship Id="rId32" Type="http://schemas.openxmlformats.org/officeDocument/2006/relationships/hyperlink" Target="https://hipgive.org/wp-content/uploads/2019/03/2019-Budget.xlsx" TargetMode="External"/><Relationship Id="rId1328" Type="http://schemas.openxmlformats.org/officeDocument/2006/relationships/hyperlink" Target="mailto:karolinaserrano123@hotmail.com" TargetMode="External"/><Relationship Id="rId35" Type="http://schemas.openxmlformats.org/officeDocument/2006/relationships/hyperlink" Target="mailto:aniuxuscangap@gmail.com" TargetMode="External"/><Relationship Id="rId1329" Type="http://schemas.openxmlformats.org/officeDocument/2006/relationships/hyperlink" Target="mailto:karolinaserrano123@hotmail.com" TargetMode="External"/><Relationship Id="rId34" Type="http://schemas.openxmlformats.org/officeDocument/2006/relationships/hyperlink" Target="https://hipgive.org/wp-content/uploads/2019/02/esc-701-30-marzo-2007-022.jpg" TargetMode="External"/><Relationship Id="rId739" Type="http://schemas.openxmlformats.org/officeDocument/2006/relationships/hyperlink" Target="mailto:cooperacion@bienhumano.org" TargetMode="External"/><Relationship Id="rId734" Type="http://schemas.openxmlformats.org/officeDocument/2006/relationships/hyperlink" Target="mailto:jrt543@gmail.com" TargetMode="External"/><Relationship Id="rId733" Type="http://schemas.openxmlformats.org/officeDocument/2006/relationships/hyperlink" Target="mailto:natylopezguerrero@gmail.com" TargetMode="External"/><Relationship Id="rId732" Type="http://schemas.openxmlformats.org/officeDocument/2006/relationships/hyperlink" Target="mailto:natylopezguerrero@gmail.com" TargetMode="External"/><Relationship Id="rId731" Type="http://schemas.openxmlformats.org/officeDocument/2006/relationships/hyperlink" Target="https://hipgive.org/wp-content/uploads/2018/02/PRESUPUESTO-INSTITUCIONAL.xlsx" TargetMode="External"/><Relationship Id="rId738" Type="http://schemas.openxmlformats.org/officeDocument/2006/relationships/hyperlink" Target="mailto:cooperacion@bienhumano.org" TargetMode="External"/><Relationship Id="rId737" Type="http://schemas.openxmlformats.org/officeDocument/2006/relationships/hyperlink" Target="mailto:cooperacion@bienhumano.org" TargetMode="External"/><Relationship Id="rId736" Type="http://schemas.openxmlformats.org/officeDocument/2006/relationships/hyperlink" Target="https://hipgive.org/wp-content/uploads/2019/05/Existencia-y-representaci%C3%B3n-legal---Mayo-2019.pdf" TargetMode="External"/><Relationship Id="rId735" Type="http://schemas.openxmlformats.org/officeDocument/2006/relationships/hyperlink" Target="mailto:jrt543@gmail.com" TargetMode="External"/><Relationship Id="rId37" Type="http://schemas.openxmlformats.org/officeDocument/2006/relationships/hyperlink" Target="mailto:Aniuxuscangap@gmail.com" TargetMode="External"/><Relationship Id="rId36" Type="http://schemas.openxmlformats.org/officeDocument/2006/relationships/hyperlink" Target="http://familiar.la" TargetMode="External"/><Relationship Id="rId39" Type="http://schemas.openxmlformats.org/officeDocument/2006/relationships/hyperlink" Target="https://hipgive.org/wp-content/uploads/2019/02/501c3-Exemption-Letter-Original.pdf" TargetMode="External"/><Relationship Id="rId38" Type="http://schemas.openxmlformats.org/officeDocument/2006/relationships/hyperlink" Target="mailto:Aniuxuscangap@gmail.com" TargetMode="External"/><Relationship Id="rId730" Type="http://schemas.openxmlformats.org/officeDocument/2006/relationships/hyperlink" Target="https://hipgive.org/wp-content/uploads/2018/02/Infrome-de-Auditoria--al-31-de-diciembre-de-2016y-2015.pdf" TargetMode="External"/><Relationship Id="rId1320" Type="http://schemas.openxmlformats.org/officeDocument/2006/relationships/hyperlink" Target="mailto:elizabethgonzalezruiz1@gmail.com" TargetMode="External"/><Relationship Id="rId1321" Type="http://schemas.openxmlformats.org/officeDocument/2006/relationships/hyperlink" Target="mailto:elizabethgonzalezruiz1@gmail.com" TargetMode="External"/><Relationship Id="rId1322" Type="http://schemas.openxmlformats.org/officeDocument/2006/relationships/hyperlink" Target="mailto:zisabelhdzm@gmail.com" TargetMode="External"/><Relationship Id="rId1356" Type="http://schemas.openxmlformats.org/officeDocument/2006/relationships/hyperlink" Target="mailto:funzueta@fullercenterbolivia.org" TargetMode="External"/><Relationship Id="rId1357" Type="http://schemas.openxmlformats.org/officeDocument/2006/relationships/hyperlink" Target="mailto:darisyarling@hotmail.com" TargetMode="External"/><Relationship Id="rId20" Type="http://schemas.openxmlformats.org/officeDocument/2006/relationships/hyperlink" Target="https://hipgive.org/wp-content/uploads/2018/10/Presupuesto-2018.jpg.docx" TargetMode="External"/><Relationship Id="rId1358" Type="http://schemas.openxmlformats.org/officeDocument/2006/relationships/hyperlink" Target="mailto:darisyarling@hotmail.com" TargetMode="External"/><Relationship Id="rId1359" Type="http://schemas.openxmlformats.org/officeDocument/2006/relationships/hyperlink" Target="mailto:redasopan@gmail.com" TargetMode="External"/><Relationship Id="rId22" Type="http://schemas.openxmlformats.org/officeDocument/2006/relationships/hyperlink" Target="mailto:ANDRE.GARZACASTILLO@GMAIL.COM" TargetMode="External"/><Relationship Id="rId21" Type="http://schemas.openxmlformats.org/officeDocument/2006/relationships/hyperlink" Target="mailto:ANDRE.GARZACASTILLO@GMAIL.COM" TargetMode="External"/><Relationship Id="rId24" Type="http://schemas.openxmlformats.org/officeDocument/2006/relationships/hyperlink" Target="mailto:lariza@efwm.org" TargetMode="External"/><Relationship Id="rId23" Type="http://schemas.openxmlformats.org/officeDocument/2006/relationships/hyperlink" Target="https://hipgive.org/wp-content/uploads/2019/02/Diocese-Tax-Exempt-letter.pdf" TargetMode="External"/><Relationship Id="rId767" Type="http://schemas.openxmlformats.org/officeDocument/2006/relationships/hyperlink" Target="mailto:oscar@unlockingsilenthistories.org" TargetMode="External"/><Relationship Id="rId766" Type="http://schemas.openxmlformats.org/officeDocument/2006/relationships/hyperlink" Target="mailto:oscar@unlockingsilenthistories.org" TargetMode="External"/><Relationship Id="rId765" Type="http://schemas.openxmlformats.org/officeDocument/2006/relationships/hyperlink" Target="mailto:oscar@unlockingsilenthistories.org" TargetMode="External"/><Relationship Id="rId764" Type="http://schemas.openxmlformats.org/officeDocument/2006/relationships/hyperlink" Target="mailto:irasema@unlockingsilenthistories.org" TargetMode="External"/><Relationship Id="rId769" Type="http://schemas.openxmlformats.org/officeDocument/2006/relationships/hyperlink" Target="mailto:direccion.trabajosocial@prociegosysordos.org.gt" TargetMode="External"/><Relationship Id="rId768" Type="http://schemas.openxmlformats.org/officeDocument/2006/relationships/hyperlink" Target="mailto:oscar@unlockingsilenthistories.org" TargetMode="External"/><Relationship Id="rId26" Type="http://schemas.openxmlformats.org/officeDocument/2006/relationships/hyperlink" Target="http://efwm.org" TargetMode="External"/><Relationship Id="rId25" Type="http://schemas.openxmlformats.org/officeDocument/2006/relationships/hyperlink" Target="http://efwm.org" TargetMode="External"/><Relationship Id="rId28" Type="http://schemas.openxmlformats.org/officeDocument/2006/relationships/hyperlink" Target="mailto:lisadamico333@gmail.com" TargetMode="External"/><Relationship Id="rId1350" Type="http://schemas.openxmlformats.org/officeDocument/2006/relationships/hyperlink" Target="mailto:felizperdomo0007@gmail.com" TargetMode="External"/><Relationship Id="rId27" Type="http://schemas.openxmlformats.org/officeDocument/2006/relationships/hyperlink" Target="mailto:lisadamico333@gmail.com" TargetMode="External"/><Relationship Id="rId1351" Type="http://schemas.openxmlformats.org/officeDocument/2006/relationships/hyperlink" Target="mailto:felizperdomo0007@gmail.com" TargetMode="External"/><Relationship Id="rId763" Type="http://schemas.openxmlformats.org/officeDocument/2006/relationships/hyperlink" Target="https://hipgive.org/wp-content/uploads/2019/03/IRS_501c3_Letter_lite.pdf" TargetMode="External"/><Relationship Id="rId1352" Type="http://schemas.openxmlformats.org/officeDocument/2006/relationships/hyperlink" Target="mailto:felizperdomo0007@gmail.com" TargetMode="External"/><Relationship Id="rId29" Type="http://schemas.openxmlformats.org/officeDocument/2006/relationships/hyperlink" Target="https://hipgive.org/wp-content/uploads/2019/03/Episcopal-Farmworker-Ministry-Board-of-Directors.docx" TargetMode="External"/><Relationship Id="rId762" Type="http://schemas.openxmlformats.org/officeDocument/2006/relationships/hyperlink" Target="mailto:oscar@unlockingsilenthistories.org" TargetMode="External"/><Relationship Id="rId1353" Type="http://schemas.openxmlformats.org/officeDocument/2006/relationships/hyperlink" Target="mailto:anapaularrea@gmail.com" TargetMode="External"/><Relationship Id="rId761" Type="http://schemas.openxmlformats.org/officeDocument/2006/relationships/hyperlink" Target="mailto:oscar@unlockingsilenthistories.org" TargetMode="External"/><Relationship Id="rId1354" Type="http://schemas.openxmlformats.org/officeDocument/2006/relationships/hyperlink" Target="mailto:anapaularrea@gmail.com" TargetMode="External"/><Relationship Id="rId760" Type="http://schemas.openxmlformats.org/officeDocument/2006/relationships/hyperlink" Target="mailto:annie@intempo.org" TargetMode="External"/><Relationship Id="rId1355" Type="http://schemas.openxmlformats.org/officeDocument/2006/relationships/hyperlink" Target="mailto:funzueta@fullercenterbolivia.org" TargetMode="External"/><Relationship Id="rId1345" Type="http://schemas.openxmlformats.org/officeDocument/2006/relationships/hyperlink" Target="mailto:jrangel@chieltik.org" TargetMode="External"/><Relationship Id="rId1346" Type="http://schemas.openxmlformats.org/officeDocument/2006/relationships/hyperlink" Target="https://hipgive.org/wp-content/uploads/2019/03/Consejo-Directivo-IDEAS-Ch'ieltik.pdf" TargetMode="External"/><Relationship Id="rId1347" Type="http://schemas.openxmlformats.org/officeDocument/2006/relationships/hyperlink" Target="https://hipgive.org/wp-content/uploads/2019/03/Estados-Financieros-2017-2018.pdf" TargetMode="External"/><Relationship Id="rId1348" Type="http://schemas.openxmlformats.org/officeDocument/2006/relationships/hyperlink" Target="https://hipgive.org/wp-content/uploads/2019/03/Presupuesto-IDEAS-Ch'ieltik-2019.pdf" TargetMode="External"/><Relationship Id="rId11" Type="http://schemas.openxmlformats.org/officeDocument/2006/relationships/hyperlink" Target="mailto:dayrinsa@gmail.com" TargetMode="External"/><Relationship Id="rId1349" Type="http://schemas.openxmlformats.org/officeDocument/2006/relationships/hyperlink" Target="https://hipgive.org/wp-content/uploads/2019/05/dgi.jpg" TargetMode="External"/><Relationship Id="rId10" Type="http://schemas.openxmlformats.org/officeDocument/2006/relationships/hyperlink" Target="mailto:dayrinsa@gmail.com" TargetMode="External"/><Relationship Id="rId13" Type="http://schemas.openxmlformats.org/officeDocument/2006/relationships/hyperlink" Target="https://hipgive.org/wp-content/uploads/2019/07/PRESUPUESTO--MENSUAL-.docx" TargetMode="External"/><Relationship Id="rId12" Type="http://schemas.openxmlformats.org/officeDocument/2006/relationships/hyperlink" Target="https://hipgive.org/wp-content/uploads/2019/07/JUNTA-DIRECTIVA-LIBRE-INFANCIA-2018-2020.docx" TargetMode="External"/><Relationship Id="rId756" Type="http://schemas.openxmlformats.org/officeDocument/2006/relationships/hyperlink" Target="https://hipgive.org/wp-content/uploads/2019/03/Cruz-Roja-Saltillo---Presupuesto-2019-" TargetMode="External"/><Relationship Id="rId755" Type="http://schemas.openxmlformats.org/officeDocument/2006/relationships/hyperlink" Target="https://hipgive.org/wp-content/uploads/2019/03/Cruz-Roja-Saltillo---Edos.-Fin.-2018-" TargetMode="External"/><Relationship Id="rId754" Type="http://schemas.openxmlformats.org/officeDocument/2006/relationships/hyperlink" Target="https://hipgive.org/wp-content/uploads/2019/03/CONSEJO-CRUZ-ROJA.docx" TargetMode="External"/><Relationship Id="rId753" Type="http://schemas.openxmlformats.org/officeDocument/2006/relationships/hyperlink" Target="mailto:susana.vereecken@cruzrojasaltillo.org" TargetMode="External"/><Relationship Id="rId759" Type="http://schemas.openxmlformats.org/officeDocument/2006/relationships/hyperlink" Target="mailto:annie@intempo.org" TargetMode="External"/><Relationship Id="rId758" Type="http://schemas.openxmlformats.org/officeDocument/2006/relationships/hyperlink" Target="mailto:angie@intempo.org" TargetMode="External"/><Relationship Id="rId757" Type="http://schemas.openxmlformats.org/officeDocument/2006/relationships/hyperlink" Target="https://hipgive.org/wp-content/uploads/2019/06/IRS-Tax-Exemption-certificate.jpg" TargetMode="External"/><Relationship Id="rId15" Type="http://schemas.openxmlformats.org/officeDocument/2006/relationships/hyperlink" Target="https://hipgive.org/wp-content/uploads/2019/02/ACTA-32384--y-32386-2018---copia.pdf" TargetMode="External"/><Relationship Id="rId14" Type="http://schemas.openxmlformats.org/officeDocument/2006/relationships/hyperlink" Target="https://hipgive.org/wp-content/uploads/2019/07/SOLVENCIA-FISCAL-2018.pdf" TargetMode="External"/><Relationship Id="rId17" Type="http://schemas.openxmlformats.org/officeDocument/2006/relationships/hyperlink" Target="mailto:direccion@casadesantahipolita.org" TargetMode="External"/><Relationship Id="rId16" Type="http://schemas.openxmlformats.org/officeDocument/2006/relationships/hyperlink" Target="mailto:direccion@casadesantahipolita.org" TargetMode="External"/><Relationship Id="rId1340" Type="http://schemas.openxmlformats.org/officeDocument/2006/relationships/hyperlink" Target="mailto:Irmasanchez8377@gmail.com" TargetMode="External"/><Relationship Id="rId19" Type="http://schemas.openxmlformats.org/officeDocument/2006/relationships/hyperlink" Target="https://hipgive.org/wp-content/uploads/2018/11/auditoria-2016-2017.pdf" TargetMode="External"/><Relationship Id="rId752" Type="http://schemas.openxmlformats.org/officeDocument/2006/relationships/hyperlink" Target="mailto:susana.vereecken@cruzrojasaltillo.org" TargetMode="External"/><Relationship Id="rId1341" Type="http://schemas.openxmlformats.org/officeDocument/2006/relationships/hyperlink" Target="mailto:Irmasanchez8377@gmail.com" TargetMode="External"/><Relationship Id="rId18" Type="http://schemas.openxmlformats.org/officeDocument/2006/relationships/hyperlink" Target="mailto:direccion@casadesantahipolita.org" TargetMode="External"/><Relationship Id="rId751" Type="http://schemas.openxmlformats.org/officeDocument/2006/relationships/hyperlink" Target="mailto:susana.vereecken@cruzrojasaltillo.org" TargetMode="External"/><Relationship Id="rId1342" Type="http://schemas.openxmlformats.org/officeDocument/2006/relationships/hyperlink" Target="mailto:anakgk11@gmail.com" TargetMode="External"/><Relationship Id="rId750" Type="http://schemas.openxmlformats.org/officeDocument/2006/relationships/hyperlink" Target="https://hipgive.org/wp-content/uploads/2019/07/WhatsApp-Image-2019-02-14-at-9.37.39-AM.jpeg" TargetMode="External"/><Relationship Id="rId1343" Type="http://schemas.openxmlformats.org/officeDocument/2006/relationships/hyperlink" Target="mailto:anakgk11@gmail.com" TargetMode="External"/><Relationship Id="rId1344" Type="http://schemas.openxmlformats.org/officeDocument/2006/relationships/hyperlink" Target="mailto:jrangel@chieltik.org" TargetMode="External"/><Relationship Id="rId84" Type="http://schemas.openxmlformats.org/officeDocument/2006/relationships/hyperlink" Target="https://hipgive.org/wp-content/uploads/2019/02/Prpuesta-de-presupuesto.pdf" TargetMode="External"/><Relationship Id="rId83" Type="http://schemas.openxmlformats.org/officeDocument/2006/relationships/hyperlink" Target="https://hipgive.org/wp-content/uploads/2019/02/Estado-de-cuenta.pdf" TargetMode="External"/><Relationship Id="rId86" Type="http://schemas.openxmlformats.org/officeDocument/2006/relationships/hyperlink" Target="mailto:coordinacionproyectoshst@gmail.com" TargetMode="External"/><Relationship Id="rId85" Type="http://schemas.openxmlformats.org/officeDocument/2006/relationships/hyperlink" Target="mailto:coordinacionproyectoshst@gmail.com" TargetMode="External"/><Relationship Id="rId88" Type="http://schemas.openxmlformats.org/officeDocument/2006/relationships/hyperlink" Target="mailto:yanellys1230@gmail.com" TargetMode="External"/><Relationship Id="rId87" Type="http://schemas.openxmlformats.org/officeDocument/2006/relationships/hyperlink" Target="mailto:yanellys1230@gmail.com" TargetMode="External"/><Relationship Id="rId89" Type="http://schemas.openxmlformats.org/officeDocument/2006/relationships/hyperlink" Target="mailto:isaac.nazar.martinez@gmail.com" TargetMode="External"/><Relationship Id="rId709" Type="http://schemas.openxmlformats.org/officeDocument/2006/relationships/hyperlink" Target="mailto:contenedoresvalle@gmail.com" TargetMode="External"/><Relationship Id="rId708" Type="http://schemas.openxmlformats.org/officeDocument/2006/relationships/hyperlink" Target="https://hipgive.org/wp-content/uploads/2019/06/Escritura-de-Constitucion-SPFIC.pdf" TargetMode="External"/><Relationship Id="rId707" Type="http://schemas.openxmlformats.org/officeDocument/2006/relationships/hyperlink" Target="mailto:sar.mex.coord@gmail.com" TargetMode="External"/><Relationship Id="rId706" Type="http://schemas.openxmlformats.org/officeDocument/2006/relationships/hyperlink" Target="mailto:sar.mex.coord@gmail.com" TargetMode="External"/><Relationship Id="rId80" Type="http://schemas.openxmlformats.org/officeDocument/2006/relationships/hyperlink" Target="mailto:munjp_ac@hotmail.com" TargetMode="External"/><Relationship Id="rId82" Type="http://schemas.openxmlformats.org/officeDocument/2006/relationships/hyperlink" Target="https://hipgive.org/wp-content/uploads/2019/02/Acta-de-Asamblea-protocolozada-notarialmente.pdf" TargetMode="External"/><Relationship Id="rId81" Type="http://schemas.openxmlformats.org/officeDocument/2006/relationships/hyperlink" Target="mailto:munjp_ac@hotmail.com" TargetMode="External"/><Relationship Id="rId701" Type="http://schemas.openxmlformats.org/officeDocument/2006/relationships/hyperlink" Target="mailto:julieking@projectcure.org" TargetMode="External"/><Relationship Id="rId700" Type="http://schemas.openxmlformats.org/officeDocument/2006/relationships/hyperlink" Target="mailto:julieking@projectcure.org" TargetMode="External"/><Relationship Id="rId705" Type="http://schemas.openxmlformats.org/officeDocument/2006/relationships/hyperlink" Target="mailto:ecadavid@ufwfoundation.org" TargetMode="External"/><Relationship Id="rId704" Type="http://schemas.openxmlformats.org/officeDocument/2006/relationships/hyperlink" Target="mailto:ecadavid@ufwfoundation.org" TargetMode="External"/><Relationship Id="rId703" Type="http://schemas.openxmlformats.org/officeDocument/2006/relationships/hyperlink" Target="mailto:ecadavid@ufwfoundation.org" TargetMode="External"/><Relationship Id="rId702" Type="http://schemas.openxmlformats.org/officeDocument/2006/relationships/hyperlink" Target="https://hipgive.org/wp-content/uploads/2019/05/IRS-Letter-UFW-Foundation.pdf" TargetMode="External"/><Relationship Id="rId73" Type="http://schemas.openxmlformats.org/officeDocument/2006/relationships/hyperlink" Target="mailto:asociacion_civil@alianzaedomex.org" TargetMode="External"/><Relationship Id="rId72" Type="http://schemas.openxmlformats.org/officeDocument/2006/relationships/hyperlink" Target="https://hipgive.org/wp-content/uploads/2019/06/ACTA-CONSTITUTIVA-TOTAL_2018-06-27.pdf" TargetMode="External"/><Relationship Id="rId75" Type="http://schemas.openxmlformats.org/officeDocument/2006/relationships/hyperlink" Target="mailto:asociacion_civil@alianzaedomex.org" TargetMode="External"/><Relationship Id="rId74" Type="http://schemas.openxmlformats.org/officeDocument/2006/relationships/hyperlink" Target="mailto:asociacion_civil@alianzaedomex.org" TargetMode="External"/><Relationship Id="rId77" Type="http://schemas.openxmlformats.org/officeDocument/2006/relationships/hyperlink" Target="mailto:porunmejorsudcalifornia@gmail.com" TargetMode="External"/><Relationship Id="rId76" Type="http://schemas.openxmlformats.org/officeDocument/2006/relationships/hyperlink" Target="https://hipgive.org/wp-content/uploads/2019/02/Acta-de-Asamblea-Por-un-Mejor-Sudcalifornia-AC-2019_red.pdf" TargetMode="External"/><Relationship Id="rId79" Type="http://schemas.openxmlformats.org/officeDocument/2006/relationships/hyperlink" Target="mailto:porunmejorsudcalifornia@gmail.com" TargetMode="External"/><Relationship Id="rId78" Type="http://schemas.openxmlformats.org/officeDocument/2006/relationships/hyperlink" Target="mailto:porunmejorsudcalifornia@gmail.com" TargetMode="External"/><Relationship Id="rId71" Type="http://schemas.openxmlformats.org/officeDocument/2006/relationships/hyperlink" Target="mailto:fundacionliberi@gmail.com" TargetMode="External"/><Relationship Id="rId70" Type="http://schemas.openxmlformats.org/officeDocument/2006/relationships/hyperlink" Target="mailto:fundacionliberi@gmail.com" TargetMode="External"/><Relationship Id="rId62" Type="http://schemas.openxmlformats.org/officeDocument/2006/relationships/hyperlink" Target="https://hipgive.org/wp-content/uploads/2019/06/3119CEDULA-FISCAL-FONDO-UNIDO-I.A.P..pdf" TargetMode="External"/><Relationship Id="rId1312" Type="http://schemas.openxmlformats.org/officeDocument/2006/relationships/hyperlink" Target="mailto:ecumenicasderechodecidir@yahoo.es" TargetMode="External"/><Relationship Id="rId61" Type="http://schemas.openxmlformats.org/officeDocument/2006/relationships/hyperlink" Target="mailto:comunicacion@balancemx.org" TargetMode="External"/><Relationship Id="rId1313" Type="http://schemas.openxmlformats.org/officeDocument/2006/relationships/hyperlink" Target="mailto:ecumenicasderechodecidir@yahoo.es" TargetMode="External"/><Relationship Id="rId64" Type="http://schemas.openxmlformats.org/officeDocument/2006/relationships/hyperlink" Target="mailto:gabriela.garcia@fondounido.org.mx" TargetMode="External"/><Relationship Id="rId1314" Type="http://schemas.openxmlformats.org/officeDocument/2006/relationships/hyperlink" Target="mailto:ecumenicasderechodecidir@yahoo.es" TargetMode="External"/><Relationship Id="rId63" Type="http://schemas.openxmlformats.org/officeDocument/2006/relationships/hyperlink" Target="mailto:gabriela.garcia@fondounido.org.mx" TargetMode="External"/><Relationship Id="rId1315" Type="http://schemas.openxmlformats.org/officeDocument/2006/relationships/hyperlink" Target="mailto:ecumenicasderechodecidir@yahoo.es" TargetMode="External"/><Relationship Id="rId66" Type="http://schemas.openxmlformats.org/officeDocument/2006/relationships/hyperlink" Target="mailto:prensa@rutapacifica.org.co" TargetMode="External"/><Relationship Id="rId1316" Type="http://schemas.openxmlformats.org/officeDocument/2006/relationships/hyperlink" Target="https://hipgive.org/wp-content/uploads/2019/01/EIN-1.pdf" TargetMode="External"/><Relationship Id="rId65" Type="http://schemas.openxmlformats.org/officeDocument/2006/relationships/hyperlink" Target="mailto:gabriela.garcia@fondounido.org.mx" TargetMode="External"/><Relationship Id="rId1317" Type="http://schemas.openxmlformats.org/officeDocument/2006/relationships/hyperlink" Target="mailto:compassionforthefamily@yahoo.com.mx" TargetMode="External"/><Relationship Id="rId68" Type="http://schemas.openxmlformats.org/officeDocument/2006/relationships/hyperlink" Target="https://hipgive.org/wp-content/uploads/2019/03/ACTA-CONST.pdf" TargetMode="External"/><Relationship Id="rId1318" Type="http://schemas.openxmlformats.org/officeDocument/2006/relationships/hyperlink" Target="mailto:compassionforthefamily@yahoo.com.mx" TargetMode="External"/><Relationship Id="rId67" Type="http://schemas.openxmlformats.org/officeDocument/2006/relationships/hyperlink" Target="mailto:prensa@rutapacifica.org.co" TargetMode="External"/><Relationship Id="rId1319" Type="http://schemas.openxmlformats.org/officeDocument/2006/relationships/hyperlink" Target="mailto:compassionforthefamily@yahoo.com.mx" TargetMode="External"/><Relationship Id="rId729" Type="http://schemas.openxmlformats.org/officeDocument/2006/relationships/hyperlink" Target="https://hipgive.org/wp-content/uploads/2018/02/Costancia-de-inscripcion-y-modificacion-al-registro-tributario-unificado.pdf" TargetMode="External"/><Relationship Id="rId728" Type="http://schemas.openxmlformats.org/officeDocument/2006/relationships/hyperlink" Target="https://hipgive.org/wp-content/uploads/2018/02/Listado-de-Junta-Directiva.pdf" TargetMode="External"/><Relationship Id="rId60" Type="http://schemas.openxmlformats.org/officeDocument/2006/relationships/hyperlink" Target="mailto:comunicacion@balancemx.org" TargetMode="External"/><Relationship Id="rId723" Type="http://schemas.openxmlformats.org/officeDocument/2006/relationships/hyperlink" Target="mailto:ravassij654@gmail.com" TargetMode="External"/><Relationship Id="rId722" Type="http://schemas.openxmlformats.org/officeDocument/2006/relationships/hyperlink" Target="mailto:ravassij654@gmail.com" TargetMode="External"/><Relationship Id="rId721" Type="http://schemas.openxmlformats.org/officeDocument/2006/relationships/hyperlink" Target="mailto:direccion@fundacionmonserratdejesus.org" TargetMode="External"/><Relationship Id="rId720" Type="http://schemas.openxmlformats.org/officeDocument/2006/relationships/hyperlink" Target="mailto:direccion@fundacionmonserratdejesus.org" TargetMode="External"/><Relationship Id="rId727" Type="http://schemas.openxmlformats.org/officeDocument/2006/relationships/hyperlink" Target="mailto:colectivaactoras2004@gmail.com" TargetMode="External"/><Relationship Id="rId726" Type="http://schemas.openxmlformats.org/officeDocument/2006/relationships/hyperlink" Target="mailto:colectivaactoras2004@gmail.com" TargetMode="External"/><Relationship Id="rId725" Type="http://schemas.openxmlformats.org/officeDocument/2006/relationships/hyperlink" Target="mailto:comunicaciones.actoras@gmail.com" TargetMode="External"/><Relationship Id="rId724" Type="http://schemas.openxmlformats.org/officeDocument/2006/relationships/hyperlink" Target="https://hipgive.org/wp-content/uploads/2019/02/Escritura-de-constitucio%CC%81n-y-estatutos.pdf" TargetMode="External"/><Relationship Id="rId69" Type="http://schemas.openxmlformats.org/officeDocument/2006/relationships/hyperlink" Target="mailto:fundacionliberi@gmail.com" TargetMode="External"/><Relationship Id="rId1310" Type="http://schemas.openxmlformats.org/officeDocument/2006/relationships/hyperlink" Target="https://hipgive.org/wp-content/uploads/2019/02/1593Comprobante-personeria-juridica.jpg" TargetMode="External"/><Relationship Id="rId1311" Type="http://schemas.openxmlformats.org/officeDocument/2006/relationships/hyperlink" Target="mailto:agape302003@yahoo.es" TargetMode="External"/><Relationship Id="rId51" Type="http://schemas.openxmlformats.org/officeDocument/2006/relationships/hyperlink" Target="mailto:almahenao5093@gmail.com" TargetMode="External"/><Relationship Id="rId1301" Type="http://schemas.openxmlformats.org/officeDocument/2006/relationships/hyperlink" Target="mailto:kaycisnerosgarcia@gmail.com" TargetMode="External"/><Relationship Id="rId50" Type="http://schemas.openxmlformats.org/officeDocument/2006/relationships/hyperlink" Target="mailto:almahenao5093@gmail.com" TargetMode="External"/><Relationship Id="rId1302" Type="http://schemas.openxmlformats.org/officeDocument/2006/relationships/hyperlink" Target="mailto:kaycisnerosgarcia@gmail.com" TargetMode="External"/><Relationship Id="rId53" Type="http://schemas.openxmlformats.org/officeDocument/2006/relationships/hyperlink" Target="https://hipgive.org/wp-content/uploads/2019/02/Letter-Tax-exemption-WE-Evolution.pdf" TargetMode="External"/><Relationship Id="rId1303" Type="http://schemas.openxmlformats.org/officeDocument/2006/relationships/hyperlink" Target="http://csoftmty.org" TargetMode="External"/><Relationship Id="rId52" Type="http://schemas.openxmlformats.org/officeDocument/2006/relationships/hyperlink" Target="mailto:almahenao5093@gmail.com" TargetMode="External"/><Relationship Id="rId1304" Type="http://schemas.openxmlformats.org/officeDocument/2006/relationships/hyperlink" Target="https://hipgive.org/wp-content/uploads/2019/03/1-Acta-constitutiva-Csoftmty.pdf" TargetMode="External"/><Relationship Id="rId55" Type="http://schemas.openxmlformats.org/officeDocument/2006/relationships/hyperlink" Target="https://hipgive.org/wp-content/uploads/2019/06/501c3.pdf" TargetMode="External"/><Relationship Id="rId1305" Type="http://schemas.openxmlformats.org/officeDocument/2006/relationships/hyperlink" Target="mailto:iliana.ramirez@CSOFTMTY.ORG" TargetMode="External"/><Relationship Id="rId54" Type="http://schemas.openxmlformats.org/officeDocument/2006/relationships/hyperlink" Target="mailto:mariagabrielahoch.mgh@gmail.com" TargetMode="External"/><Relationship Id="rId1306" Type="http://schemas.openxmlformats.org/officeDocument/2006/relationships/hyperlink" Target="mailto:iliana.ramirez@csoftmty.org" TargetMode="External"/><Relationship Id="rId57" Type="http://schemas.openxmlformats.org/officeDocument/2006/relationships/hyperlink" Target="mailto:tdeavours@ushli.org" TargetMode="External"/><Relationship Id="rId1307" Type="http://schemas.openxmlformats.org/officeDocument/2006/relationships/hyperlink" Target="mailto:iliana.ramirez@csoftmty.org" TargetMode="External"/><Relationship Id="rId56" Type="http://schemas.openxmlformats.org/officeDocument/2006/relationships/hyperlink" Target="mailto:tdeavours@ushli.org" TargetMode="External"/><Relationship Id="rId1308" Type="http://schemas.openxmlformats.org/officeDocument/2006/relationships/hyperlink" Target="mailto:ecumenicasderechodecidir@yahoo.es" TargetMode="External"/><Relationship Id="rId1309" Type="http://schemas.openxmlformats.org/officeDocument/2006/relationships/hyperlink" Target="mailto:ecumenicasderechodecidir@yahoo.es" TargetMode="External"/><Relationship Id="rId719" Type="http://schemas.openxmlformats.org/officeDocument/2006/relationships/hyperlink" Target="mailto:direccion@fundacionmonserratdejesus.org" TargetMode="External"/><Relationship Id="rId718" Type="http://schemas.openxmlformats.org/officeDocument/2006/relationships/hyperlink" Target="mailto:direccion@fundacionmonserratdejesus.org" TargetMode="External"/><Relationship Id="rId717" Type="http://schemas.openxmlformats.org/officeDocument/2006/relationships/hyperlink" Target="mailto:direccion@fundacionmonserratdejesus.org" TargetMode="External"/><Relationship Id="rId712" Type="http://schemas.openxmlformats.org/officeDocument/2006/relationships/hyperlink" Target="https://hipgive.org/wp-content/uploads/2019/02/ACTA-CONSTITUTIVA-ALBERGUE-TEMPORAL-(1).pdf" TargetMode="External"/><Relationship Id="rId711" Type="http://schemas.openxmlformats.org/officeDocument/2006/relationships/hyperlink" Target="mailto:contenedoresvalle@gmail.com" TargetMode="External"/><Relationship Id="rId710" Type="http://schemas.openxmlformats.org/officeDocument/2006/relationships/hyperlink" Target="mailto:contenedoresvalle@gmail.com" TargetMode="External"/><Relationship Id="rId716" Type="http://schemas.openxmlformats.org/officeDocument/2006/relationships/hyperlink" Target="mailto:direccion@fundacionmonserratdejesus.org" TargetMode="External"/><Relationship Id="rId715" Type="http://schemas.openxmlformats.org/officeDocument/2006/relationships/hyperlink" Target="mailto:karlapgc@hotmail.com" TargetMode="External"/><Relationship Id="rId714" Type="http://schemas.openxmlformats.org/officeDocument/2006/relationships/hyperlink" Target="mailto:karlapgc@hotmail.com" TargetMode="External"/><Relationship Id="rId713" Type="http://schemas.openxmlformats.org/officeDocument/2006/relationships/hyperlink" Target="mailto:hector.felix@therapist.net" TargetMode="External"/><Relationship Id="rId59" Type="http://schemas.openxmlformats.org/officeDocument/2006/relationships/hyperlink" Target="mailto:relaciones@balancemx.org" TargetMode="External"/><Relationship Id="rId58" Type="http://schemas.openxmlformats.org/officeDocument/2006/relationships/hyperlink" Target="https://hipgive.org/wp-content/uploads/2019/05/Protocolizacio%CC%81n-acta-2018.pdf" TargetMode="External"/><Relationship Id="rId1300" Type="http://schemas.openxmlformats.org/officeDocument/2006/relationships/hyperlink" Target="mailto:guerrosanonimos-ac@hotmail.com" TargetMode="External"/><Relationship Id="rId349" Type="http://schemas.openxmlformats.org/officeDocument/2006/relationships/hyperlink" Target="mailto:dianaderizzo@hotmail.com" TargetMode="External"/><Relationship Id="rId348" Type="http://schemas.openxmlformats.org/officeDocument/2006/relationships/hyperlink" Target="https://hipgive.org/wp-content/uploads/2019/06/Screen-Shot-2019-06-21-at-12.24.16-PM.png" TargetMode="External"/><Relationship Id="rId347" Type="http://schemas.openxmlformats.org/officeDocument/2006/relationships/hyperlink" Target="mailto:sergio_germanc@hotmail.com" TargetMode="External"/><Relationship Id="rId346" Type="http://schemas.openxmlformats.org/officeDocument/2006/relationships/hyperlink" Target="mailto:sergio_germanc@hotmail.com" TargetMode="External"/><Relationship Id="rId341" Type="http://schemas.openxmlformats.org/officeDocument/2006/relationships/hyperlink" Target="mailto:sergio_germanc@hotmail.com" TargetMode="External"/><Relationship Id="rId340" Type="http://schemas.openxmlformats.org/officeDocument/2006/relationships/hyperlink" Target="mailto:comunicacion@centroalbatros.org" TargetMode="External"/><Relationship Id="rId345" Type="http://schemas.openxmlformats.org/officeDocument/2006/relationships/hyperlink" Target="mailto:comunicacion@centroalbatros.org" TargetMode="External"/><Relationship Id="rId344" Type="http://schemas.openxmlformats.org/officeDocument/2006/relationships/hyperlink" Target="mailto:sergio_germanc@hotmail.com" TargetMode="External"/><Relationship Id="rId343" Type="http://schemas.openxmlformats.org/officeDocument/2006/relationships/hyperlink" Target="https://hipgive.org/wp-content/uploads/2019/07/ALTA-EN-HACIENDA-ALBATROS-001.jpg" TargetMode="External"/><Relationship Id="rId342" Type="http://schemas.openxmlformats.org/officeDocument/2006/relationships/hyperlink" Target="mailto:sergio_germanc@hotmail.com" TargetMode="External"/><Relationship Id="rId338" Type="http://schemas.openxmlformats.org/officeDocument/2006/relationships/hyperlink" Target="https://hipgive.org/wp-content/uploads/2019/07/3873ALTA-EN-HACIENDA-ALBATROS-001.jpg" TargetMode="External"/><Relationship Id="rId337" Type="http://schemas.openxmlformats.org/officeDocument/2006/relationships/hyperlink" Target="mailto:awards.td.3354@gmail.com" TargetMode="External"/><Relationship Id="rId336" Type="http://schemas.openxmlformats.org/officeDocument/2006/relationships/hyperlink" Target="mailto:awards.td.3354@gmail.com" TargetMode="External"/><Relationship Id="rId335" Type="http://schemas.openxmlformats.org/officeDocument/2006/relationships/hyperlink" Target="mailto:nachosm35@gmail.com" TargetMode="External"/><Relationship Id="rId339" Type="http://schemas.openxmlformats.org/officeDocument/2006/relationships/hyperlink" Target="mailto:sergio_germanc@hotmail.com" TargetMode="External"/><Relationship Id="rId330" Type="http://schemas.openxmlformats.org/officeDocument/2006/relationships/hyperlink" Target="mailto:carlos.velasquez@ayuvi.org.gt" TargetMode="External"/><Relationship Id="rId334" Type="http://schemas.openxmlformats.org/officeDocument/2006/relationships/hyperlink" Target="mailto:nachosm35@gmail.com" TargetMode="External"/><Relationship Id="rId333" Type="http://schemas.openxmlformats.org/officeDocument/2006/relationships/hyperlink" Target="https://hipgive.org/wp-content/uploads/2019/01/AYUVI-Presupuesto-aprobado-A%C3%B1o-2018.pdf" TargetMode="External"/><Relationship Id="rId332" Type="http://schemas.openxmlformats.org/officeDocument/2006/relationships/hyperlink" Target="https://hipgive.org/wp-content/uploads/2019/01/AYUVI-Estados-Auditados-2016-17.pdf" TargetMode="External"/><Relationship Id="rId331" Type="http://schemas.openxmlformats.org/officeDocument/2006/relationships/hyperlink" Target="https://hipgive.org/wp-content/uploads/2019/01/AYUVI-Miembros-Consejo-Directivo.pdf" TargetMode="External"/><Relationship Id="rId370" Type="http://schemas.openxmlformats.org/officeDocument/2006/relationships/hyperlink" Target="mailto:fortalecimientoimumi@imumi.org" TargetMode="External"/><Relationship Id="rId369" Type="http://schemas.openxmlformats.org/officeDocument/2006/relationships/hyperlink" Target="https://hipgive.org/wp-content/uploads/2019/02/9390Equivalency-Certificate.pdf" TargetMode="External"/><Relationship Id="rId368" Type="http://schemas.openxmlformats.org/officeDocument/2006/relationships/hyperlink" Target="mailto:o.f.c.m@hotmail.com" TargetMode="External"/><Relationship Id="rId363" Type="http://schemas.openxmlformats.org/officeDocument/2006/relationships/hyperlink" Target="https://hipgive.org/wp-content/uploads/2019/06/2635Acta.pdf" TargetMode="External"/><Relationship Id="rId362" Type="http://schemas.openxmlformats.org/officeDocument/2006/relationships/hyperlink" Target="mailto:alvarezkatherine1993@gmail.com" TargetMode="External"/><Relationship Id="rId361" Type="http://schemas.openxmlformats.org/officeDocument/2006/relationships/hyperlink" Target="mailto:alvarezkatherine1993@gmail.com" TargetMode="External"/><Relationship Id="rId360" Type="http://schemas.openxmlformats.org/officeDocument/2006/relationships/hyperlink" Target="mailto:sosecureofficial@gmail.com" TargetMode="External"/><Relationship Id="rId367" Type="http://schemas.openxmlformats.org/officeDocument/2006/relationships/hyperlink" Target="mailto:o.f.c.m@hotmail.com" TargetMode="External"/><Relationship Id="rId366" Type="http://schemas.openxmlformats.org/officeDocument/2006/relationships/hyperlink" Target="mailto:videsmexicosur@gmail.com" TargetMode="External"/><Relationship Id="rId365" Type="http://schemas.openxmlformats.org/officeDocument/2006/relationships/hyperlink" Target="mailto:videsmexicosur@gmail.com" TargetMode="External"/><Relationship Id="rId364" Type="http://schemas.openxmlformats.org/officeDocument/2006/relationships/hyperlink" Target="mailto:videsmexicosur@gmail.com" TargetMode="External"/><Relationship Id="rId95" Type="http://schemas.openxmlformats.org/officeDocument/2006/relationships/hyperlink" Target="https://hipgive.org/wp-content/uploads/2019/04/AMP-501c3-Letter.pdf" TargetMode="External"/><Relationship Id="rId94" Type="http://schemas.openxmlformats.org/officeDocument/2006/relationships/hyperlink" Target="mailto:anapaularrea@gmail.com" TargetMode="External"/><Relationship Id="rId97" Type="http://schemas.openxmlformats.org/officeDocument/2006/relationships/hyperlink" Target="mailto:resilientjusttech@gmail.com" TargetMode="External"/><Relationship Id="rId96" Type="http://schemas.openxmlformats.org/officeDocument/2006/relationships/hyperlink" Target="mailto:resilientjusttech@gmail.com" TargetMode="External"/><Relationship Id="rId99" Type="http://schemas.openxmlformats.org/officeDocument/2006/relationships/hyperlink" Target="mailto:angeles.garcia1704@gmail.com" TargetMode="External"/><Relationship Id="rId98" Type="http://schemas.openxmlformats.org/officeDocument/2006/relationships/hyperlink" Target="mailto:resilientjusttech@gmail.com" TargetMode="External"/><Relationship Id="rId91" Type="http://schemas.openxmlformats.org/officeDocument/2006/relationships/hyperlink" Target="mailto:O.martinez810@gmail.com" TargetMode="External"/><Relationship Id="rId90" Type="http://schemas.openxmlformats.org/officeDocument/2006/relationships/hyperlink" Target="mailto:isaac.nazar.martinez@gmail.com" TargetMode="External"/><Relationship Id="rId93" Type="http://schemas.openxmlformats.org/officeDocument/2006/relationships/hyperlink" Target="mailto:anapaularrea@gmail.com" TargetMode="External"/><Relationship Id="rId92" Type="http://schemas.openxmlformats.org/officeDocument/2006/relationships/hyperlink" Target="mailto:O.martinez810@gmail.com" TargetMode="External"/><Relationship Id="rId359" Type="http://schemas.openxmlformats.org/officeDocument/2006/relationships/hyperlink" Target="mailto:sosecureofficial@gmail.com" TargetMode="External"/><Relationship Id="rId358" Type="http://schemas.openxmlformats.org/officeDocument/2006/relationships/hyperlink" Target="https://hipgive.org/wp-content/uploads/2018/10/3907234_Olga-Cadena-Vargas.jpg" TargetMode="External"/><Relationship Id="rId357" Type="http://schemas.openxmlformats.org/officeDocument/2006/relationships/hyperlink" Target="https://hipgive.org/wp-content/uploads/2018/10/2018-10-15_1539616206-projects.csv" TargetMode="External"/><Relationship Id="rId352" Type="http://schemas.openxmlformats.org/officeDocument/2006/relationships/hyperlink" Target="https://hipgive.org/wp-content/uploads/2018/12/2018-11-27_1543277175-projects.csv" TargetMode="External"/><Relationship Id="rId351" Type="http://schemas.openxmlformats.org/officeDocument/2006/relationships/hyperlink" Target="mailto:somosqaxal@gmail.com" TargetMode="External"/><Relationship Id="rId350" Type="http://schemas.openxmlformats.org/officeDocument/2006/relationships/hyperlink" Target="mailto:somosqaxal@gmail.com" TargetMode="External"/><Relationship Id="rId356" Type="http://schemas.openxmlformats.org/officeDocument/2006/relationships/hyperlink" Target="https://hipgive.org/wp-content/uploads/2018/11/4714Estado-de-Ingresos-y-Egresos-Fundacio%CC%81n-Cometa-2016-2017.pdf" TargetMode="External"/><Relationship Id="rId355" Type="http://schemas.openxmlformats.org/officeDocument/2006/relationships/hyperlink" Target="mailto:tayde@hiponline.org" TargetMode="External"/><Relationship Id="rId354" Type="http://schemas.openxmlformats.org/officeDocument/2006/relationships/hyperlink" Target="mailto:tayde@hiponline.org" TargetMode="External"/><Relationship Id="rId353" Type="http://schemas.openxmlformats.org/officeDocument/2006/relationships/hyperlink" Target="mailto:tayde@hiponline.org" TargetMode="External"/><Relationship Id="rId1378" Type="http://schemas.openxmlformats.org/officeDocument/2006/relationships/hyperlink" Target="mailto:jrubiorincon02@gmail.com" TargetMode="External"/><Relationship Id="rId1379" Type="http://schemas.openxmlformats.org/officeDocument/2006/relationships/hyperlink" Target="mailto:jrubiorincon02@gmail.com" TargetMode="External"/><Relationship Id="rId305" Type="http://schemas.openxmlformats.org/officeDocument/2006/relationships/hyperlink" Target="mailto:rmedina@fundacionixaya.org" TargetMode="External"/><Relationship Id="rId789" Type="http://schemas.openxmlformats.org/officeDocument/2006/relationships/hyperlink" Target="mailto:mcpmartinez@outlook.com" TargetMode="External"/><Relationship Id="rId304" Type="http://schemas.openxmlformats.org/officeDocument/2006/relationships/hyperlink" Target="mailto:sergioloeradream@hotmail.com" TargetMode="External"/><Relationship Id="rId788" Type="http://schemas.openxmlformats.org/officeDocument/2006/relationships/hyperlink" Target="mailto:mcpmartinez@outlook.com" TargetMode="External"/><Relationship Id="rId303" Type="http://schemas.openxmlformats.org/officeDocument/2006/relationships/hyperlink" Target="mailto:sergioloeradream@hotmail.com" TargetMode="External"/><Relationship Id="rId787" Type="http://schemas.openxmlformats.org/officeDocument/2006/relationships/hyperlink" Target="mailto:mcpmartinez@outlook.com" TargetMode="External"/><Relationship Id="rId302" Type="http://schemas.openxmlformats.org/officeDocument/2006/relationships/hyperlink" Target="mailto:victoria.rios@udem.edu" TargetMode="External"/><Relationship Id="rId786" Type="http://schemas.openxmlformats.org/officeDocument/2006/relationships/hyperlink" Target="https://hipgive.org/wp-content/uploads/2019/03/ESTATUTOS-Y-ESCRITURA-DE-CONSTITUCION.pdf" TargetMode="External"/><Relationship Id="rId309" Type="http://schemas.openxmlformats.org/officeDocument/2006/relationships/hyperlink" Target="http://www.mexfam.org.mx" TargetMode="External"/><Relationship Id="rId308" Type="http://schemas.openxmlformats.org/officeDocument/2006/relationships/hyperlink" Target="mailto:mquijano@mexfam.org.mx" TargetMode="External"/><Relationship Id="rId307" Type="http://schemas.openxmlformats.org/officeDocument/2006/relationships/hyperlink" Target="https://hipgive.org/wp-content/uploads/2019/03/Acta-Modif-1984-MEXFAM-(1).pdf" TargetMode="External"/><Relationship Id="rId306" Type="http://schemas.openxmlformats.org/officeDocument/2006/relationships/hyperlink" Target="mailto:rmedina@fundacionixaya.org" TargetMode="External"/><Relationship Id="rId781" Type="http://schemas.openxmlformats.org/officeDocument/2006/relationships/hyperlink" Target="mailto:director@fatima.org.gt" TargetMode="External"/><Relationship Id="rId1370" Type="http://schemas.openxmlformats.org/officeDocument/2006/relationships/hyperlink" Target="mailto:marruf03@hotmail.com" TargetMode="External"/><Relationship Id="rId780" Type="http://schemas.openxmlformats.org/officeDocument/2006/relationships/hyperlink" Target="mailto:director@fatima.org.gt" TargetMode="External"/><Relationship Id="rId1371" Type="http://schemas.openxmlformats.org/officeDocument/2006/relationships/hyperlink" Target="mailto:talia.nassau@gmail.com" TargetMode="External"/><Relationship Id="rId1372" Type="http://schemas.openxmlformats.org/officeDocument/2006/relationships/hyperlink" Target="mailto:talia.nassau@gmail.com" TargetMode="External"/><Relationship Id="rId1373" Type="http://schemas.openxmlformats.org/officeDocument/2006/relationships/hyperlink" Target="https://hipgive.org/wp-content/uploads/2019/02/CLUNI_RIETABASCO.pdf" TargetMode="External"/><Relationship Id="rId301" Type="http://schemas.openxmlformats.org/officeDocument/2006/relationships/hyperlink" Target="mailto:victoria.rios@udem.edu" TargetMode="External"/><Relationship Id="rId785" Type="http://schemas.openxmlformats.org/officeDocument/2006/relationships/hyperlink" Target="https://hipgive.org/wp-content/uploads/2017/01/Proyecci%C3%B3n-Presupuestaria-2016-2017.pdf" TargetMode="External"/><Relationship Id="rId1374" Type="http://schemas.openxmlformats.org/officeDocument/2006/relationships/hyperlink" Target="mailto:hola@rietabasco.org" TargetMode="External"/><Relationship Id="rId300" Type="http://schemas.openxmlformats.org/officeDocument/2006/relationships/hyperlink" Target="mailto:nuevoingresoreal@gmail.com" TargetMode="External"/><Relationship Id="rId784" Type="http://schemas.openxmlformats.org/officeDocument/2006/relationships/hyperlink" Target="https://hipgive.org/wp-content/uploads/2018/04/Estado-de-perdidas-y-ganancias-Hogar-de-nin%CC%83os-Fa%CC%81tima.png" TargetMode="External"/><Relationship Id="rId1375" Type="http://schemas.openxmlformats.org/officeDocument/2006/relationships/hyperlink" Target="mailto:hola@rietabasco.org" TargetMode="External"/><Relationship Id="rId783" Type="http://schemas.openxmlformats.org/officeDocument/2006/relationships/hyperlink" Target="https://hipgive.org/wp-content/uploads/2017/01/Registro-de-Personas-Juridicas.pdf" TargetMode="External"/><Relationship Id="rId1376" Type="http://schemas.openxmlformats.org/officeDocument/2006/relationships/hyperlink" Target="mailto:hola@rietabasco.org" TargetMode="External"/><Relationship Id="rId782" Type="http://schemas.openxmlformats.org/officeDocument/2006/relationships/hyperlink" Target="https://hipgive.org/wp-content/uploads/2017/01/HOGAR-DE-NI%C3%91OS-FATIMA-BOARD.pdf" TargetMode="External"/><Relationship Id="rId1377" Type="http://schemas.openxmlformats.org/officeDocument/2006/relationships/hyperlink" Target="https://hipgive.org/wp-content/uploads/2019/01/Fiscal-Sponsor-IRS-Letter.pdf" TargetMode="External"/><Relationship Id="rId1367" Type="http://schemas.openxmlformats.org/officeDocument/2006/relationships/hyperlink" Target="mailto:14020002@upgto.edu.mx" TargetMode="External"/><Relationship Id="rId1368" Type="http://schemas.openxmlformats.org/officeDocument/2006/relationships/hyperlink" Target="mailto:14020002@upgto.edu.mx" TargetMode="External"/><Relationship Id="rId1369" Type="http://schemas.openxmlformats.org/officeDocument/2006/relationships/hyperlink" Target="mailto:marruf03@hotmail.com" TargetMode="External"/><Relationship Id="rId778" Type="http://schemas.openxmlformats.org/officeDocument/2006/relationships/hyperlink" Target="mailto:international@fatima.org.gt" TargetMode="External"/><Relationship Id="rId777" Type="http://schemas.openxmlformats.org/officeDocument/2006/relationships/hyperlink" Target="https://hipgive.org/wp-content/uploads/2019/06/3272RTU-Hogar-de-ni%C3%B1os-F%C3%A0tima-2019.pdf" TargetMode="External"/><Relationship Id="rId776" Type="http://schemas.openxmlformats.org/officeDocument/2006/relationships/hyperlink" Target="mailto:generoconclase@gmail.com" TargetMode="External"/><Relationship Id="rId775" Type="http://schemas.openxmlformats.org/officeDocument/2006/relationships/hyperlink" Target="mailto:generoconclase@gmail.com" TargetMode="External"/><Relationship Id="rId779" Type="http://schemas.openxmlformats.org/officeDocument/2006/relationships/hyperlink" Target="http://facebook.com/hogardeninosfatima" TargetMode="External"/><Relationship Id="rId770" Type="http://schemas.openxmlformats.org/officeDocument/2006/relationships/hyperlink" Target="mailto:direccion.trabajosocial@prociegosysordos.org.gt" TargetMode="External"/><Relationship Id="rId1360" Type="http://schemas.openxmlformats.org/officeDocument/2006/relationships/hyperlink" Target="mailto:redasopan@gmail.com" TargetMode="External"/><Relationship Id="rId1361" Type="http://schemas.openxmlformats.org/officeDocument/2006/relationships/hyperlink" Target="mailto:exploradorv5@outlook.com" TargetMode="External"/><Relationship Id="rId1362" Type="http://schemas.openxmlformats.org/officeDocument/2006/relationships/hyperlink" Target="mailto:exploradorv5@outlook.com" TargetMode="External"/><Relationship Id="rId774" Type="http://schemas.openxmlformats.org/officeDocument/2006/relationships/hyperlink" Target="mailto:mireya.tt@outlook.com" TargetMode="External"/><Relationship Id="rId1363" Type="http://schemas.openxmlformats.org/officeDocument/2006/relationships/hyperlink" Target="mailto:gonzalezmariana263@gmail.com" TargetMode="External"/><Relationship Id="rId773" Type="http://schemas.openxmlformats.org/officeDocument/2006/relationships/hyperlink" Target="mailto:mireya.tt@outlook.com" TargetMode="External"/><Relationship Id="rId1364" Type="http://schemas.openxmlformats.org/officeDocument/2006/relationships/hyperlink" Target="mailto:gonzalezmariana263@gmail.com" TargetMode="External"/><Relationship Id="rId772" Type="http://schemas.openxmlformats.org/officeDocument/2006/relationships/hyperlink" Target="mailto:simegen.mas17@gmail.com" TargetMode="External"/><Relationship Id="rId1365" Type="http://schemas.openxmlformats.org/officeDocument/2006/relationships/hyperlink" Target="mailto:enriqueolmedo@psicologia7.net" TargetMode="External"/><Relationship Id="rId771" Type="http://schemas.openxmlformats.org/officeDocument/2006/relationships/hyperlink" Target="mailto:simegen.mas17@gmail.com" TargetMode="External"/><Relationship Id="rId1366" Type="http://schemas.openxmlformats.org/officeDocument/2006/relationships/hyperlink" Target="mailto:enriqueolmedo@psicologia7.net" TargetMode="External"/><Relationship Id="rId327" Type="http://schemas.openxmlformats.org/officeDocument/2006/relationships/hyperlink" Target="https://hipgive.org/wp-content/uploads/2019/06/Escritura-P%C3%BAblica-No.20-(Constitutiva).pdf" TargetMode="External"/><Relationship Id="rId326" Type="http://schemas.openxmlformats.org/officeDocument/2006/relationships/hyperlink" Target="mailto:72813686z@gmail.com" TargetMode="External"/><Relationship Id="rId325" Type="http://schemas.openxmlformats.org/officeDocument/2006/relationships/hyperlink" Target="mailto:72813686z@gmail.com" TargetMode="External"/><Relationship Id="rId324" Type="http://schemas.openxmlformats.org/officeDocument/2006/relationships/hyperlink" Target="mailto:72813686x@gmail.com" TargetMode="External"/><Relationship Id="rId329" Type="http://schemas.openxmlformats.org/officeDocument/2006/relationships/hyperlink" Target="mailto:carlos.velasquez@ayuvi.org.gt" TargetMode="External"/><Relationship Id="rId1390" Type="http://schemas.openxmlformats.org/officeDocument/2006/relationships/hyperlink" Target="mailto:franciscoslas21@gmail.com" TargetMode="External"/><Relationship Id="rId328" Type="http://schemas.openxmlformats.org/officeDocument/2006/relationships/hyperlink" Target="mailto:carlos.velasquez@ayuvi.org.gt" TargetMode="External"/><Relationship Id="rId1391" Type="http://schemas.openxmlformats.org/officeDocument/2006/relationships/hyperlink" Target="mailto:franciscoslas21@gmail.com" TargetMode="External"/><Relationship Id="rId1392" Type="http://schemas.openxmlformats.org/officeDocument/2006/relationships/hyperlink" Target="https://hipgive.org/wp-content/uploads/2019/05/estatutos_.pdf" TargetMode="External"/><Relationship Id="rId1393" Type="http://schemas.openxmlformats.org/officeDocument/2006/relationships/hyperlink" Target="mailto:franciscoslas21@gmail.com" TargetMode="External"/><Relationship Id="rId1394" Type="http://schemas.openxmlformats.org/officeDocument/2006/relationships/hyperlink" Target="mailto:franciscoslas21@gmail.com" TargetMode="External"/><Relationship Id="rId1395" Type="http://schemas.openxmlformats.org/officeDocument/2006/relationships/hyperlink" Target="https://hipgive.org/wp-content/uploads/2019/05/estatutos_.pdf" TargetMode="External"/><Relationship Id="rId323" Type="http://schemas.openxmlformats.org/officeDocument/2006/relationships/hyperlink" Target="https://hipgive.org/wp-content/uploads/2019/04/762F2304-F7BC-4F30-9D92-6568DF855948.jpeg" TargetMode="External"/><Relationship Id="rId1396" Type="http://schemas.openxmlformats.org/officeDocument/2006/relationships/hyperlink" Target="mailto:cecylerma@gmail.com" TargetMode="External"/><Relationship Id="rId322" Type="http://schemas.openxmlformats.org/officeDocument/2006/relationships/hyperlink" Target="mailto:ilsiamarlene@gmail.com" TargetMode="External"/><Relationship Id="rId1397" Type="http://schemas.openxmlformats.org/officeDocument/2006/relationships/hyperlink" Target="mailto:cecylerma@gmail.com" TargetMode="External"/><Relationship Id="rId321" Type="http://schemas.openxmlformats.org/officeDocument/2006/relationships/hyperlink" Target="mailto:ilsiamarlene@gmail.com" TargetMode="External"/><Relationship Id="rId1398" Type="http://schemas.openxmlformats.org/officeDocument/2006/relationships/hyperlink" Target="mailto:alabi16@hotmail.com" TargetMode="External"/><Relationship Id="rId320" Type="http://schemas.openxmlformats.org/officeDocument/2006/relationships/hyperlink" Target="mailto:direccion@fundacionmonserratdejesus.org" TargetMode="External"/><Relationship Id="rId1399" Type="http://schemas.openxmlformats.org/officeDocument/2006/relationships/hyperlink" Target="mailto:alabi16@hotmail.com" TargetMode="External"/><Relationship Id="rId1389" Type="http://schemas.openxmlformats.org/officeDocument/2006/relationships/hyperlink" Target="mailto:franciscoslas21@gmail.com" TargetMode="External"/><Relationship Id="rId316" Type="http://schemas.openxmlformats.org/officeDocument/2006/relationships/hyperlink" Target="mailto:dassa2014@yahoo.com" TargetMode="External"/><Relationship Id="rId315" Type="http://schemas.openxmlformats.org/officeDocument/2006/relationships/hyperlink" Target="https://hipgive.org/wp-content/uploads/2019/03/Exencion-contributiva-Santander.pdf" TargetMode="External"/><Relationship Id="rId799" Type="http://schemas.openxmlformats.org/officeDocument/2006/relationships/hyperlink" Target="https://hipgive.org/wp-content/uploads/2019/02/EDCertified-Stichting-Hivos.pdf" TargetMode="External"/><Relationship Id="rId314" Type="http://schemas.openxmlformats.org/officeDocument/2006/relationships/hyperlink" Target="https://hipgive.org/wp-content/uploads/2019/03/Presupuesto-2019-autorizado.pdf" TargetMode="External"/><Relationship Id="rId798" Type="http://schemas.openxmlformats.org/officeDocument/2006/relationships/hyperlink" Target="mailto:fundacionvida@email.com" TargetMode="External"/><Relationship Id="rId313" Type="http://schemas.openxmlformats.org/officeDocument/2006/relationships/hyperlink" Target="https://hipgive.org/wp-content/uploads/2019/03/Informe-financiero--reciente.pdf" TargetMode="External"/><Relationship Id="rId797" Type="http://schemas.openxmlformats.org/officeDocument/2006/relationships/hyperlink" Target="mailto:fundacionvida@email.com" TargetMode="External"/><Relationship Id="rId319" Type="http://schemas.openxmlformats.org/officeDocument/2006/relationships/hyperlink" Target="mailto:direccion@fundacionmonserratdejesus.org" TargetMode="External"/><Relationship Id="rId318" Type="http://schemas.openxmlformats.org/officeDocument/2006/relationships/hyperlink" Target="mailto:dassa2014@yahoo.com" TargetMode="External"/><Relationship Id="rId317" Type="http://schemas.openxmlformats.org/officeDocument/2006/relationships/hyperlink" Target="mailto:dassa2014@yahoo.com" TargetMode="External"/><Relationship Id="rId1380" Type="http://schemas.openxmlformats.org/officeDocument/2006/relationships/hyperlink" Target="mailto:jrubiorincon02@gmail.com" TargetMode="External"/><Relationship Id="rId792" Type="http://schemas.openxmlformats.org/officeDocument/2006/relationships/hyperlink" Target="mailto:carmengiammattei@gmail.com" TargetMode="External"/><Relationship Id="rId1381" Type="http://schemas.openxmlformats.org/officeDocument/2006/relationships/hyperlink" Target="https://hipgive.org/wp-content/uploads/2019/06/NOMBRAMIENTO-ESTUARDO-TRUJILLO---FUNDACI%C3%93N-OPERACI%C3%93N-SONRISA-2019-2021-(1).pdf" TargetMode="External"/><Relationship Id="rId791" Type="http://schemas.openxmlformats.org/officeDocument/2006/relationships/hyperlink" Target="mailto:aisarivasg@gmail.com" TargetMode="External"/><Relationship Id="rId1382" Type="http://schemas.openxmlformats.org/officeDocument/2006/relationships/hyperlink" Target="mailto:laura.rodil@operationsmile.org" TargetMode="External"/><Relationship Id="rId790" Type="http://schemas.openxmlformats.org/officeDocument/2006/relationships/hyperlink" Target="https://hipgive.org/wp-content/uploads/2019/03/Acreditacion--Fundaci%C3%B3n-IRIS-(1).pdf" TargetMode="External"/><Relationship Id="rId1383" Type="http://schemas.openxmlformats.org/officeDocument/2006/relationships/hyperlink" Target="mailto:monica.gonzalez@operationsmile.org" TargetMode="External"/><Relationship Id="rId1384" Type="http://schemas.openxmlformats.org/officeDocument/2006/relationships/hyperlink" Target="https://hipgive.org/wp-content/uploads/2019/02/Junta-Directiva-OSG_2018.docx" TargetMode="External"/><Relationship Id="rId312" Type="http://schemas.openxmlformats.org/officeDocument/2006/relationships/hyperlink" Target="https://hipgive.org/wp-content/uploads/2019/03/Lista-de-miembros-de-la-junta-directiva.pdf" TargetMode="External"/><Relationship Id="rId796" Type="http://schemas.openxmlformats.org/officeDocument/2006/relationships/hyperlink" Target="https://hipgive.org/wp-content/uploads/2017/01/PRESUPUESTO_2016_10_2016-1.xlsx" TargetMode="External"/><Relationship Id="rId1385" Type="http://schemas.openxmlformats.org/officeDocument/2006/relationships/hyperlink" Target="https://hipgive.org/wp-content/uploads/2017/12/RTU-FEB-2017.pdf" TargetMode="External"/><Relationship Id="rId311" Type="http://schemas.openxmlformats.org/officeDocument/2006/relationships/hyperlink" Target="mailto:mquijano@mexfam.org.mx" TargetMode="External"/><Relationship Id="rId795" Type="http://schemas.openxmlformats.org/officeDocument/2006/relationships/hyperlink" Target="https://hipgive.org/wp-content/uploads/2017/01/Estados-Financieros-2015-2.pdf" TargetMode="External"/><Relationship Id="rId1386" Type="http://schemas.openxmlformats.org/officeDocument/2006/relationships/hyperlink" Target="https://hipgive.org/wp-content/uploads/2017/12/ACUERDO-GUBERNATIVO-OPERACION-SONRISA-1.pdf" TargetMode="External"/><Relationship Id="rId310" Type="http://schemas.openxmlformats.org/officeDocument/2006/relationships/hyperlink" Target="mailto:mona_litza@yahoo.com.mx" TargetMode="External"/><Relationship Id="rId794" Type="http://schemas.openxmlformats.org/officeDocument/2006/relationships/hyperlink" Target="https://hipgive.org/wp-content/uploads/2017/01/NIT-1.pdf" TargetMode="External"/><Relationship Id="rId1387" Type="http://schemas.openxmlformats.org/officeDocument/2006/relationships/hyperlink" Target="https://hipgive.org/wp-content/uploads/2019/02/Buget-2018.pdf" TargetMode="External"/><Relationship Id="rId793" Type="http://schemas.openxmlformats.org/officeDocument/2006/relationships/hyperlink" Target="https://hipgive.org/wp-content/uploads/2017/01/Nomina_JD_FICA_2014-16-1-1.docx" TargetMode="External"/><Relationship Id="rId1388" Type="http://schemas.openxmlformats.org/officeDocument/2006/relationships/hyperlink" Target="https://hipgive.org/wp-content/uploads/2019/04/15873593_1293252830762566_2409035495803804984_n.jpg" TargetMode="External"/><Relationship Id="rId297" Type="http://schemas.openxmlformats.org/officeDocument/2006/relationships/hyperlink" Target="https://hipgive.org/wp-content/uploads/2018/01/Estados-Financieros-JA.pdf" TargetMode="External"/><Relationship Id="rId296" Type="http://schemas.openxmlformats.org/officeDocument/2006/relationships/hyperlink" Target="https://hipgive.org/wp-content/uploads/2017/11/RTN-JAH.pdf" TargetMode="External"/><Relationship Id="rId295" Type="http://schemas.openxmlformats.org/officeDocument/2006/relationships/hyperlink" Target="https://hipgive.org/wp-content/uploads/2017/11/Junta-Directiva-2017-2019.pdf" TargetMode="External"/><Relationship Id="rId294" Type="http://schemas.openxmlformats.org/officeDocument/2006/relationships/hyperlink" Target="mailto:csanchez@ja.hn" TargetMode="External"/><Relationship Id="rId299" Type="http://schemas.openxmlformats.org/officeDocument/2006/relationships/hyperlink" Target="mailto:nuevoingresoreal@gmail.com" TargetMode="External"/><Relationship Id="rId298" Type="http://schemas.openxmlformats.org/officeDocument/2006/relationships/hyperlink" Target="https://hipgive.org/wp-content/uploads/2017/11/Women-for-Development-2017-2018-JA-Budget.xlsx" TargetMode="External"/><Relationship Id="rId271" Type="http://schemas.openxmlformats.org/officeDocument/2006/relationships/hyperlink" Target="mailto:patrick542@icloud.com" TargetMode="External"/><Relationship Id="rId270" Type="http://schemas.openxmlformats.org/officeDocument/2006/relationships/hyperlink" Target="mailto:patrick542@icloud.com" TargetMode="External"/><Relationship Id="rId269" Type="http://schemas.openxmlformats.org/officeDocument/2006/relationships/hyperlink" Target="mailto:alianzas.qroo@savethechildren.org" TargetMode="External"/><Relationship Id="rId264" Type="http://schemas.openxmlformats.org/officeDocument/2006/relationships/hyperlink" Target="mailto:nancycarolinafr@gmail.com" TargetMode="External"/><Relationship Id="rId263" Type="http://schemas.openxmlformats.org/officeDocument/2006/relationships/hyperlink" Target="mailto:O.CONTRERASH94@GMAIL.COM" TargetMode="External"/><Relationship Id="rId262" Type="http://schemas.openxmlformats.org/officeDocument/2006/relationships/hyperlink" Target="mailto:O.CONTRERASH94@GMAIL.COM" TargetMode="External"/><Relationship Id="rId261" Type="http://schemas.openxmlformats.org/officeDocument/2006/relationships/hyperlink" Target="mailto:nancycarolinafr@gmail.com" TargetMode="External"/><Relationship Id="rId268" Type="http://schemas.openxmlformats.org/officeDocument/2006/relationships/hyperlink" Target="mailto:alianzas.qroo@savethechildren.org" TargetMode="External"/><Relationship Id="rId267" Type="http://schemas.openxmlformats.org/officeDocument/2006/relationships/hyperlink" Target="mailto:yesoamos32@hotmail.com" TargetMode="External"/><Relationship Id="rId266" Type="http://schemas.openxmlformats.org/officeDocument/2006/relationships/hyperlink" Target="mailto:yesoamos32@hotmail.com" TargetMode="External"/><Relationship Id="rId265" Type="http://schemas.openxmlformats.org/officeDocument/2006/relationships/hyperlink" Target="mailto:nancycarolinafr@gmail.com" TargetMode="External"/><Relationship Id="rId260" Type="http://schemas.openxmlformats.org/officeDocument/2006/relationships/hyperlink" Target="mailto:nancycarolinafr@gmail.com" TargetMode="External"/><Relationship Id="rId259" Type="http://schemas.openxmlformats.org/officeDocument/2006/relationships/hyperlink" Target="mailto:lisbethderamos2211@gmail.com" TargetMode="External"/><Relationship Id="rId258" Type="http://schemas.openxmlformats.org/officeDocument/2006/relationships/hyperlink" Target="mailto:lisbethderamos2211@gmail.com" TargetMode="External"/><Relationship Id="rId253" Type="http://schemas.openxmlformats.org/officeDocument/2006/relationships/hyperlink" Target="https://hipgive.org/wp-content/uploads/2018/11/SHARE-FOUNDATION-FINANCIAL-INFORMATION.pdf" TargetMode="External"/><Relationship Id="rId252" Type="http://schemas.openxmlformats.org/officeDocument/2006/relationships/hyperlink" Target="https://hipgive.org/wp-content/uploads/2018/11/Informacion-Financiera-215-2016-2017-SHARE-FOUNDATION.pdf" TargetMode="External"/><Relationship Id="rId251" Type="http://schemas.openxmlformats.org/officeDocument/2006/relationships/hyperlink" Target="https://hipgive.org/wp-content/uploads/2018/11/Board-of-Directors.pdf" TargetMode="External"/><Relationship Id="rId250" Type="http://schemas.openxmlformats.org/officeDocument/2006/relationships/hyperlink" Target="mailto:david@share-elsalvador.org" TargetMode="External"/><Relationship Id="rId257" Type="http://schemas.openxmlformats.org/officeDocument/2006/relationships/hyperlink" Target="mailto:kwilliams@cdtech.org" TargetMode="External"/><Relationship Id="rId256" Type="http://schemas.openxmlformats.org/officeDocument/2006/relationships/hyperlink" Target="mailto:kwilliams@cdtech.org" TargetMode="External"/><Relationship Id="rId255" Type="http://schemas.openxmlformats.org/officeDocument/2006/relationships/hyperlink" Target="mailto:paul.charles.84@orange.fr" TargetMode="External"/><Relationship Id="rId254" Type="http://schemas.openxmlformats.org/officeDocument/2006/relationships/hyperlink" Target="mailto:paul.charles.84@orange.fr" TargetMode="External"/><Relationship Id="rId293" Type="http://schemas.openxmlformats.org/officeDocument/2006/relationships/hyperlink" Target="mailto:csanchez@ja.hn" TargetMode="External"/><Relationship Id="rId292" Type="http://schemas.openxmlformats.org/officeDocument/2006/relationships/hyperlink" Target="mailto:ale_calderon@unitec.edu" TargetMode="External"/><Relationship Id="rId291" Type="http://schemas.openxmlformats.org/officeDocument/2006/relationships/hyperlink" Target="https://hipgive.org/wp-content/uploads/2019/03/7101RTN-JAH.pdf" TargetMode="External"/><Relationship Id="rId290" Type="http://schemas.openxmlformats.org/officeDocument/2006/relationships/hyperlink" Target="mailto:lachiquita173@hotmail.com" TargetMode="External"/><Relationship Id="rId286" Type="http://schemas.openxmlformats.org/officeDocument/2006/relationships/hyperlink" Target="mailto:guerrerosanonimos2@hotmail.com" TargetMode="External"/><Relationship Id="rId285" Type="http://schemas.openxmlformats.org/officeDocument/2006/relationships/hyperlink" Target="https://hipgive.org/wp-content/uploads/2019/06/ACTA-CONSTITUTIVA-HOMBRES--MAYORES-AC-(1).pdf" TargetMode="External"/><Relationship Id="rId284" Type="http://schemas.openxmlformats.org/officeDocument/2006/relationships/hyperlink" Target="mailto:empresasresponsablesrd@gmail.com" TargetMode="External"/><Relationship Id="rId283" Type="http://schemas.openxmlformats.org/officeDocument/2006/relationships/hyperlink" Target="mailto:empresasresponsablesrd@gmail.com" TargetMode="External"/><Relationship Id="rId289" Type="http://schemas.openxmlformats.org/officeDocument/2006/relationships/hyperlink" Target="mailto:lachiquita173@hotmail.com" TargetMode="External"/><Relationship Id="rId288" Type="http://schemas.openxmlformats.org/officeDocument/2006/relationships/hyperlink" Target="mailto:guererosanonimos2@hotmail.com" TargetMode="External"/><Relationship Id="rId287" Type="http://schemas.openxmlformats.org/officeDocument/2006/relationships/hyperlink" Target="mailto:guererosanonimos2@hotmail.com" TargetMode="External"/><Relationship Id="rId282" Type="http://schemas.openxmlformats.org/officeDocument/2006/relationships/hyperlink" Target="https://hipgive.org/wp-content/uploads/2019/04/Presupuesto-Anual.docx" TargetMode="External"/><Relationship Id="rId281" Type="http://schemas.openxmlformats.org/officeDocument/2006/relationships/hyperlink" Target="https://hipgive.org/wp-content/uploads/2019/04/Listados-de-la-Junta-Directiva.docx" TargetMode="External"/><Relationship Id="rId280" Type="http://schemas.openxmlformats.org/officeDocument/2006/relationships/hyperlink" Target="mailto:asosapguatemala@gmail.com" TargetMode="External"/><Relationship Id="rId275" Type="http://schemas.openxmlformats.org/officeDocument/2006/relationships/hyperlink" Target="https://hipgive.org/wp-content/uploads/2019/02/Acta-Constitutiva.pdf" TargetMode="External"/><Relationship Id="rId274" Type="http://schemas.openxmlformats.org/officeDocument/2006/relationships/hyperlink" Target="mailto:juntadirectivadeamris@gmail.com" TargetMode="External"/><Relationship Id="rId273" Type="http://schemas.openxmlformats.org/officeDocument/2006/relationships/hyperlink" Target="mailto:monaegdls@gmail.com" TargetMode="External"/><Relationship Id="rId272" Type="http://schemas.openxmlformats.org/officeDocument/2006/relationships/hyperlink" Target="mailto:monaegdls@gmail.com" TargetMode="External"/><Relationship Id="rId279" Type="http://schemas.openxmlformats.org/officeDocument/2006/relationships/hyperlink" Target="mailto:asosapguatemala@gmail.com" TargetMode="External"/><Relationship Id="rId278" Type="http://schemas.openxmlformats.org/officeDocument/2006/relationships/hyperlink" Target="http://www.hopeofpokomchi.org" TargetMode="External"/><Relationship Id="rId277" Type="http://schemas.openxmlformats.org/officeDocument/2006/relationships/hyperlink" Target="http://www.hopeofpokomchi.org" TargetMode="External"/><Relationship Id="rId276" Type="http://schemas.openxmlformats.org/officeDocument/2006/relationships/hyperlink" Target="mailto:asosapguatemala@gmail.com" TargetMode="External"/><Relationship Id="rId1455" Type="http://schemas.openxmlformats.org/officeDocument/2006/relationships/hyperlink" Target="mailto:kdhoro@yahoo.com" TargetMode="External"/><Relationship Id="rId1456" Type="http://schemas.openxmlformats.org/officeDocument/2006/relationships/hyperlink" Target="mailto:kdhoro@yahoo.com" TargetMode="External"/><Relationship Id="rId1457" Type="http://schemas.openxmlformats.org/officeDocument/2006/relationships/hyperlink" Target="https://hipgive.org/wp-content/uploads/2019/02/Copia-de-RFC-FUNDACION-JOMAR.pdf" TargetMode="External"/><Relationship Id="rId1458" Type="http://schemas.openxmlformats.org/officeDocument/2006/relationships/hyperlink" Target="mailto:epalacios@propositodevida.org" TargetMode="External"/><Relationship Id="rId1459" Type="http://schemas.openxmlformats.org/officeDocument/2006/relationships/hyperlink" Target="mailto:epalacios@propositodevida.org" TargetMode="External"/><Relationship Id="rId629" Type="http://schemas.openxmlformats.org/officeDocument/2006/relationships/hyperlink" Target="https://hipgive.org/wp-content/uploads/2019/06/CEDULA-FISCAL-FONDO-UNIDO-I.A.P..pdf" TargetMode="External"/><Relationship Id="rId624" Type="http://schemas.openxmlformats.org/officeDocument/2006/relationships/hyperlink" Target="mailto:lizethwamba@hotmail.com" TargetMode="External"/><Relationship Id="rId623" Type="http://schemas.openxmlformats.org/officeDocument/2006/relationships/hyperlink" Target="mailto:lizethwamba@hotmail.com" TargetMode="External"/><Relationship Id="rId622" Type="http://schemas.openxmlformats.org/officeDocument/2006/relationships/hyperlink" Target="mailto:fundacionrestauradores@hotmail.com" TargetMode="External"/><Relationship Id="rId621" Type="http://schemas.openxmlformats.org/officeDocument/2006/relationships/hyperlink" Target="mailto:fundacionrestauradores@hotmail.com" TargetMode="External"/><Relationship Id="rId628" Type="http://schemas.openxmlformats.org/officeDocument/2006/relationships/hyperlink" Target="mailto:hablemos@acompaaunsueo.org" TargetMode="External"/><Relationship Id="rId627" Type="http://schemas.openxmlformats.org/officeDocument/2006/relationships/hyperlink" Target="mailto:hablemos@xn--acompaaunsueo-nkbg.org" TargetMode="External"/><Relationship Id="rId626" Type="http://schemas.openxmlformats.org/officeDocument/2006/relationships/hyperlink" Target="mailto:hablemos@xn--acompaaunsueo-nkbg.org" TargetMode="External"/><Relationship Id="rId625" Type="http://schemas.openxmlformats.org/officeDocument/2006/relationships/hyperlink" Target="https://hipgive.org/wp-content/uploads/2019/02/Camara-Comercio-PROSER-2018.pdf" TargetMode="External"/><Relationship Id="rId1450" Type="http://schemas.openxmlformats.org/officeDocument/2006/relationships/hyperlink" Target="mailto:christian_brazilian@hotmail.com" TargetMode="External"/><Relationship Id="rId620" Type="http://schemas.openxmlformats.org/officeDocument/2006/relationships/hyperlink" Target="https://hipgive.org/wp-content/uploads/2019/05/Presupuesto-Mam%C3%A1s-del-R%C3%ADo.xls" TargetMode="External"/><Relationship Id="rId1451" Type="http://schemas.openxmlformats.org/officeDocument/2006/relationships/hyperlink" Target="mailto:ceprodecultsa_internacional@hotmail.com" TargetMode="External"/><Relationship Id="rId1452" Type="http://schemas.openxmlformats.org/officeDocument/2006/relationships/hyperlink" Target="mailto:ceprodecultsa_internacional@hotmail.com" TargetMode="External"/><Relationship Id="rId1453" Type="http://schemas.openxmlformats.org/officeDocument/2006/relationships/hyperlink" Target="mailto:ruizmartinez090@gmail.com" TargetMode="External"/><Relationship Id="rId1454" Type="http://schemas.openxmlformats.org/officeDocument/2006/relationships/hyperlink" Target="mailto:ruizmartinez090@gmail.com" TargetMode="External"/><Relationship Id="rId1444" Type="http://schemas.openxmlformats.org/officeDocument/2006/relationships/hyperlink" Target="mailto:latamfdf@gmail.com" TargetMode="External"/><Relationship Id="rId1445" Type="http://schemas.openxmlformats.org/officeDocument/2006/relationships/hyperlink" Target="mailto:psicarq_@hotmail.com" TargetMode="External"/><Relationship Id="rId1446" Type="http://schemas.openxmlformats.org/officeDocument/2006/relationships/hyperlink" Target="mailto:psicarq_@hotmail.com" TargetMode="External"/><Relationship Id="rId1447" Type="http://schemas.openxmlformats.org/officeDocument/2006/relationships/hyperlink" Target="mailto:memoherdez_elnegro@hotmail.com" TargetMode="External"/><Relationship Id="rId1448" Type="http://schemas.openxmlformats.org/officeDocument/2006/relationships/hyperlink" Target="mailto:memoherdez_elnegro@hotmail.com" TargetMode="External"/><Relationship Id="rId1449" Type="http://schemas.openxmlformats.org/officeDocument/2006/relationships/hyperlink" Target="https://hipgive.org/wp-content/uploads/2019/01/7442acta-notarial.jpg" TargetMode="External"/><Relationship Id="rId619" Type="http://schemas.openxmlformats.org/officeDocument/2006/relationships/hyperlink" Target="https://hipgive.org/wp-content/uploads/2019/05/000016024000_0413001685015.pdf" TargetMode="External"/><Relationship Id="rId618" Type="http://schemas.openxmlformats.org/officeDocument/2006/relationships/hyperlink" Target="https://hipgive.org/wp-content/uploads/2019/05/Inscripci%C3%B3n-IKARA.pdf" TargetMode="External"/><Relationship Id="rId613" Type="http://schemas.openxmlformats.org/officeDocument/2006/relationships/hyperlink" Target="mailto:mamasdelrio@gmail.com" TargetMode="External"/><Relationship Id="rId612" Type="http://schemas.openxmlformats.org/officeDocument/2006/relationships/hyperlink" Target="https://hipgive.org/wp-content/uploads/2019/04/Constituci%C3%B3n-Ikara.pdf" TargetMode="External"/><Relationship Id="rId611" Type="http://schemas.openxmlformats.org/officeDocument/2006/relationships/hyperlink" Target="mailto:elrostrodejulio@riseup.net" TargetMode="External"/><Relationship Id="rId610" Type="http://schemas.openxmlformats.org/officeDocument/2006/relationships/hyperlink" Target="mailto:elrostrodejulio@riseup.net" TargetMode="External"/><Relationship Id="rId617" Type="http://schemas.openxmlformats.org/officeDocument/2006/relationships/hyperlink" Target="mailto:mamasdelrio@gmail.com" TargetMode="External"/><Relationship Id="rId616" Type="http://schemas.openxmlformats.org/officeDocument/2006/relationships/hyperlink" Target="mailto:mamasdelrio@gmail.com" TargetMode="External"/><Relationship Id="rId615" Type="http://schemas.openxmlformats.org/officeDocument/2006/relationships/hyperlink" Target="http://mamasdelrio.org/" TargetMode="External"/><Relationship Id="rId614" Type="http://schemas.openxmlformats.org/officeDocument/2006/relationships/hyperlink" Target="http://mamasdelrio.org/" TargetMode="External"/><Relationship Id="rId1440" Type="http://schemas.openxmlformats.org/officeDocument/2006/relationships/hyperlink" Target="mailto:fundacioncrealo@gmail.com" TargetMode="External"/><Relationship Id="rId1441" Type="http://schemas.openxmlformats.org/officeDocument/2006/relationships/hyperlink" Target="https://hipgive.org/wp-content/uploads/2019/03/LATAMFDF-501c3.pdf" TargetMode="External"/><Relationship Id="rId1442" Type="http://schemas.openxmlformats.org/officeDocument/2006/relationships/hyperlink" Target="mailto:claudiaelenaperez@gmail.com" TargetMode="External"/><Relationship Id="rId1443" Type="http://schemas.openxmlformats.org/officeDocument/2006/relationships/hyperlink" Target="mailto:latamfdf@gmail.com" TargetMode="External"/><Relationship Id="rId1477" Type="http://schemas.openxmlformats.org/officeDocument/2006/relationships/hyperlink" Target="mailto:jsanchez@buildingskills.org" TargetMode="External"/><Relationship Id="rId1478" Type="http://schemas.openxmlformats.org/officeDocument/2006/relationships/hyperlink" Target="mailto:jsanchez@buildingskills.org" TargetMode="External"/><Relationship Id="rId1479" Type="http://schemas.openxmlformats.org/officeDocument/2006/relationships/hyperlink" Target="mailto:mfbo1195@gmail.com" TargetMode="External"/><Relationship Id="rId646" Type="http://schemas.openxmlformats.org/officeDocument/2006/relationships/hyperlink" Target="https://hipgive.org/wp-content/uploads/2018/10/3907234_Olga-Cadena-Vargas.jpg" TargetMode="External"/><Relationship Id="rId645" Type="http://schemas.openxmlformats.org/officeDocument/2006/relationships/hyperlink" Target="https://hipgive.org/wp-content/uploads/2018/10/2018-10-15_1539616206-projects.csv" TargetMode="External"/><Relationship Id="rId644" Type="http://schemas.openxmlformats.org/officeDocument/2006/relationships/hyperlink" Target="https://hipgive.org/wp-content/uploads/2018/11/4714Estado-de-Ingresos-y-Egresos-Fundacio%CC%81n-Cometa-2016-2017.pdf" TargetMode="External"/><Relationship Id="rId643" Type="http://schemas.openxmlformats.org/officeDocument/2006/relationships/hyperlink" Target="mailto:tayde@hiponline.org" TargetMode="External"/><Relationship Id="rId649" Type="http://schemas.openxmlformats.org/officeDocument/2006/relationships/hyperlink" Target="mailto:mark@liftasyoufly.org" TargetMode="External"/><Relationship Id="rId648" Type="http://schemas.openxmlformats.org/officeDocument/2006/relationships/hyperlink" Target="mailto:donativos.monterrey@vifac.org" TargetMode="External"/><Relationship Id="rId647" Type="http://schemas.openxmlformats.org/officeDocument/2006/relationships/hyperlink" Target="mailto:donativos.monterrey@vifac.org" TargetMode="External"/><Relationship Id="rId1470" Type="http://schemas.openxmlformats.org/officeDocument/2006/relationships/hyperlink" Target="https://hipgive.org/wp-content/uploads/2019/02/carta-001.jpg" TargetMode="External"/><Relationship Id="rId1471" Type="http://schemas.openxmlformats.org/officeDocument/2006/relationships/hyperlink" Target="mailto:luisomaravendanodiaz@gmail.com" TargetMode="External"/><Relationship Id="rId1472" Type="http://schemas.openxmlformats.org/officeDocument/2006/relationships/hyperlink" Target="mailto:luisomaravendanodiaz@gmail.com" TargetMode="External"/><Relationship Id="rId642" Type="http://schemas.openxmlformats.org/officeDocument/2006/relationships/hyperlink" Target="mailto:tayde@hiponline.org" TargetMode="External"/><Relationship Id="rId1473" Type="http://schemas.openxmlformats.org/officeDocument/2006/relationships/hyperlink" Target="mailto:yosoydonador@hotmail.com" TargetMode="External"/><Relationship Id="rId641" Type="http://schemas.openxmlformats.org/officeDocument/2006/relationships/hyperlink" Target="mailto:c.ocano@nuestrasagradafamilia.org" TargetMode="External"/><Relationship Id="rId1474" Type="http://schemas.openxmlformats.org/officeDocument/2006/relationships/hyperlink" Target="mailto:yosoydonador@hotmail.com" TargetMode="External"/><Relationship Id="rId640" Type="http://schemas.openxmlformats.org/officeDocument/2006/relationships/hyperlink" Target="mailto:c.ocano@nuestrasagradafamilia.org" TargetMode="External"/><Relationship Id="rId1475" Type="http://schemas.openxmlformats.org/officeDocument/2006/relationships/hyperlink" Target="https://hipgive.org/wp-content/uploads/2019/02/BSP-IRS-authorizaiton-letter.pdf" TargetMode="External"/><Relationship Id="rId1476" Type="http://schemas.openxmlformats.org/officeDocument/2006/relationships/hyperlink" Target="mailto:jsanchez@buildingskills.org" TargetMode="External"/><Relationship Id="rId1466" Type="http://schemas.openxmlformats.org/officeDocument/2006/relationships/hyperlink" Target="https://hipgive.org/wp-content/uploads/2019/03/Listado-de-Miembros-de-Junta-Directiva-Fundacio%CC%81n-Nueva-Esperanza.docx" TargetMode="External"/><Relationship Id="rId1467" Type="http://schemas.openxmlformats.org/officeDocument/2006/relationships/hyperlink" Target="https://hipgive.org/wp-content/uploads/2019/06/Acta-de-Constitucio%CC%81n-y-Escritura-Pu%CC%81blica-1.pdf" TargetMode="External"/><Relationship Id="rId1468" Type="http://schemas.openxmlformats.org/officeDocument/2006/relationships/hyperlink" Target="https://hipgive.org/wp-content/uploads/2019/03/3542Estados-Financieros_2017.pdf" TargetMode="External"/><Relationship Id="rId1469" Type="http://schemas.openxmlformats.org/officeDocument/2006/relationships/hyperlink" Target="https://hipgive.org/wp-content/uploads/2019/03/Proyeccio%CC%81n-2019.xlsx" TargetMode="External"/><Relationship Id="rId635" Type="http://schemas.openxmlformats.org/officeDocument/2006/relationships/hyperlink" Target="https://hipgive.org/wp-content/uploads/2019/04/CREA-Board-Members-List.pdf" TargetMode="External"/><Relationship Id="rId634" Type="http://schemas.openxmlformats.org/officeDocument/2006/relationships/hyperlink" Target="mailto:corrie@creanicaragua.org" TargetMode="External"/><Relationship Id="rId633" Type="http://schemas.openxmlformats.org/officeDocument/2006/relationships/hyperlink" Target="mailto:corrie@creanicaragua.org" TargetMode="External"/><Relationship Id="rId632" Type="http://schemas.openxmlformats.org/officeDocument/2006/relationships/hyperlink" Target="mailto:gabriela.garcia@fondounido.org.mx" TargetMode="External"/><Relationship Id="rId639" Type="http://schemas.openxmlformats.org/officeDocument/2006/relationships/hyperlink" Target="mailto:pbernal@totto.com.gt" TargetMode="External"/><Relationship Id="rId638" Type="http://schemas.openxmlformats.org/officeDocument/2006/relationships/hyperlink" Target="https://hipgive.org/wp-content/uploads/2019/06/RTU-fundacio%CC%81n.pdf" TargetMode="External"/><Relationship Id="rId637" Type="http://schemas.openxmlformats.org/officeDocument/2006/relationships/hyperlink" Target="https://hipgive.org/wp-content/uploads/2019/04/Organizational-Budget-2019.pdf" TargetMode="External"/><Relationship Id="rId636" Type="http://schemas.openxmlformats.org/officeDocument/2006/relationships/hyperlink" Target="https://hipgive.org/wp-content/uploads/2019/04/PUBLIC-Copy-Return-2018-for-CREA-165-8.pdf" TargetMode="External"/><Relationship Id="rId1460" Type="http://schemas.openxmlformats.org/officeDocument/2006/relationships/hyperlink" Target="mailto:epalacios@propositodevida.org" TargetMode="External"/><Relationship Id="rId1461" Type="http://schemas.openxmlformats.org/officeDocument/2006/relationships/hyperlink" Target="https://hipgive.org/wp-content/uploads/2019/02/anual17complementaria.pdf" TargetMode="External"/><Relationship Id="rId631" Type="http://schemas.openxmlformats.org/officeDocument/2006/relationships/hyperlink" Target="mailto:gabriela.garcia@fondounido.org.mx" TargetMode="External"/><Relationship Id="rId1462" Type="http://schemas.openxmlformats.org/officeDocument/2006/relationships/hyperlink" Target="https://hipgive.org/wp-content/uploads/2019/02/Acta-de-Constitucio%CC%81n-y-Escritura-Pu%CC%81blica.docx" TargetMode="External"/><Relationship Id="rId630" Type="http://schemas.openxmlformats.org/officeDocument/2006/relationships/hyperlink" Target="mailto:gabriela.garcia@fondounido.org.mx" TargetMode="External"/><Relationship Id="rId1463" Type="http://schemas.openxmlformats.org/officeDocument/2006/relationships/hyperlink" Target="mailto:gomezadje@gmail.com" TargetMode="External"/><Relationship Id="rId1464" Type="http://schemas.openxmlformats.org/officeDocument/2006/relationships/hyperlink" Target="mailto:gomezadje@gmail.com" TargetMode="External"/><Relationship Id="rId1465" Type="http://schemas.openxmlformats.org/officeDocument/2006/relationships/hyperlink" Target="mailto:gomezadje@gmail.com" TargetMode="External"/><Relationship Id="rId1411" Type="http://schemas.openxmlformats.org/officeDocument/2006/relationships/hyperlink" Target="https://hipgive.org/wp-content/uploads/2019/04/ESTADOS-FINANCIEROS-2018056.pdf" TargetMode="External"/><Relationship Id="rId1412" Type="http://schemas.openxmlformats.org/officeDocument/2006/relationships/hyperlink" Target="https://hipgive.org/wp-content/uploads/2019/04/INFO-PROYECTOS-CDH-a-Febrero.-2019-con-fuente-y-Psto.1.pdf" TargetMode="External"/><Relationship Id="rId1413" Type="http://schemas.openxmlformats.org/officeDocument/2006/relationships/hyperlink" Target="mailto:emiliolunar@gmail.com" TargetMode="External"/><Relationship Id="rId1414" Type="http://schemas.openxmlformats.org/officeDocument/2006/relationships/hyperlink" Target="mailto:emiliolunar@gmail.com" TargetMode="External"/><Relationship Id="rId1415" Type="http://schemas.openxmlformats.org/officeDocument/2006/relationships/hyperlink" Target="https://hipgive.org/wp-content/uploads/2019/07/RUT-ASCBAM.pdf" TargetMode="External"/><Relationship Id="rId1416" Type="http://schemas.openxmlformats.org/officeDocument/2006/relationships/hyperlink" Target="mailto:admonascbam@hotmail.com" TargetMode="External"/><Relationship Id="rId1417" Type="http://schemas.openxmlformats.org/officeDocument/2006/relationships/hyperlink" Target="mailto:admonascbam@hotmail.com" TargetMode="External"/><Relationship Id="rId1418" Type="http://schemas.openxmlformats.org/officeDocument/2006/relationships/hyperlink" Target="mailto:admonascbam@hotmail.com" TargetMode="External"/><Relationship Id="rId1419" Type="http://schemas.openxmlformats.org/officeDocument/2006/relationships/hyperlink" Target="https://hipgive.org/wp-content/uploads/2019/03/6531ife-Erwin.jpg" TargetMode="External"/><Relationship Id="rId1410" Type="http://schemas.openxmlformats.org/officeDocument/2006/relationships/hyperlink" Target="https://hipgive.org/wp-content/uploads/2019/04/CDH.-MIEMBROS-CONSEJO-DE-DIRECCION-Y-CV.-RESUMEN.pdf" TargetMode="External"/><Relationship Id="rId1400" Type="http://schemas.openxmlformats.org/officeDocument/2006/relationships/hyperlink" Target="mailto:monycka.delc@outlook.com" TargetMode="External"/><Relationship Id="rId1401" Type="http://schemas.openxmlformats.org/officeDocument/2006/relationships/hyperlink" Target="mailto:monycka.delc@outlook.com" TargetMode="External"/><Relationship Id="rId1402" Type="http://schemas.openxmlformats.org/officeDocument/2006/relationships/hyperlink" Target="mailto:miguelitovives@hotmail.com" TargetMode="External"/><Relationship Id="rId1403" Type="http://schemas.openxmlformats.org/officeDocument/2006/relationships/hyperlink" Target="mailto:miguelitovives@hotmail.com" TargetMode="External"/><Relationship Id="rId1404" Type="http://schemas.openxmlformats.org/officeDocument/2006/relationships/hyperlink" Target="mailto:emiliolunar@gmail.com" TargetMode="External"/><Relationship Id="rId1405" Type="http://schemas.openxmlformats.org/officeDocument/2006/relationships/hyperlink" Target="mailto:emiliolunar@gmail.com" TargetMode="External"/><Relationship Id="rId1406" Type="http://schemas.openxmlformats.org/officeDocument/2006/relationships/hyperlink" Target="https://hipgive.org/wp-content/uploads/2019/02/7-001-(1).jpg" TargetMode="External"/><Relationship Id="rId1407" Type="http://schemas.openxmlformats.org/officeDocument/2006/relationships/hyperlink" Target="mailto:adevalo@hotmail.com" TargetMode="External"/><Relationship Id="rId1408" Type="http://schemas.openxmlformats.org/officeDocument/2006/relationships/hyperlink" Target="mailto:honduras.bonometti@mlal.org" TargetMode="External"/><Relationship Id="rId1409" Type="http://schemas.openxmlformats.org/officeDocument/2006/relationships/hyperlink" Target="mailto:honduras.bonometti@mlal.org" TargetMode="External"/><Relationship Id="rId1433" Type="http://schemas.openxmlformats.org/officeDocument/2006/relationships/hyperlink" Target="mailto:xally.uribe@almamigrante.org" TargetMode="External"/><Relationship Id="rId1434" Type="http://schemas.openxmlformats.org/officeDocument/2006/relationships/hyperlink" Target="mailto:xally.uribe@almamigrante.org" TargetMode="External"/><Relationship Id="rId1435" Type="http://schemas.openxmlformats.org/officeDocument/2006/relationships/hyperlink" Target="mailto:procurador@bamac.com.mx" TargetMode="External"/><Relationship Id="rId1436" Type="http://schemas.openxmlformats.org/officeDocument/2006/relationships/hyperlink" Target="mailto:procurador@bamac.com.mx" TargetMode="External"/><Relationship Id="rId1437" Type="http://schemas.openxmlformats.org/officeDocument/2006/relationships/hyperlink" Target="https://hipgive.org/wp-content/uploads/2019/01/Camara-de-Comercio-FCrealo-2019.pdf" TargetMode="External"/><Relationship Id="rId1438" Type="http://schemas.openxmlformats.org/officeDocument/2006/relationships/hyperlink" Target="mailto:fundacioncrealo@gmail.com" TargetMode="External"/><Relationship Id="rId1439" Type="http://schemas.openxmlformats.org/officeDocument/2006/relationships/hyperlink" Target="mailto:fundacioncrealo@gmail.com" TargetMode="External"/><Relationship Id="rId609" Type="http://schemas.openxmlformats.org/officeDocument/2006/relationships/hyperlink" Target="mailto:pugicazzo@hotmail.com" TargetMode="External"/><Relationship Id="rId608" Type="http://schemas.openxmlformats.org/officeDocument/2006/relationships/hyperlink" Target="mailto:pugicazzo@hotmail.com" TargetMode="External"/><Relationship Id="rId607" Type="http://schemas.openxmlformats.org/officeDocument/2006/relationships/hyperlink" Target="https://hipgive.org/wp-content/uploads/2019/03/e-Postcard_2018-Tax-Year.pdf" TargetMode="External"/><Relationship Id="rId602" Type="http://schemas.openxmlformats.org/officeDocument/2006/relationships/hyperlink" Target="https://hipgive.org/wp-content/uploads/2019/02/Mariposas-Tax-Exempt-Letter.pdf" TargetMode="External"/><Relationship Id="rId601" Type="http://schemas.openxmlformats.org/officeDocument/2006/relationships/hyperlink" Target="mailto:rangeladriana394@gmail.com" TargetMode="External"/><Relationship Id="rId600" Type="http://schemas.openxmlformats.org/officeDocument/2006/relationships/hyperlink" Target="mailto:rangeladriana394@gmail.com" TargetMode="External"/><Relationship Id="rId606" Type="http://schemas.openxmlformats.org/officeDocument/2006/relationships/hyperlink" Target="https://hipgive.org/wp-content/uploads/2019/03/Mariposas-IRS-Filing-Acceptance-Notice.pdf" TargetMode="External"/><Relationship Id="rId605" Type="http://schemas.openxmlformats.org/officeDocument/2006/relationships/hyperlink" Target="https://hipgive.org/wp-content/uploads/2019/03/List-of-Board-Members-Mariposas.pdf" TargetMode="External"/><Relationship Id="rId604" Type="http://schemas.openxmlformats.org/officeDocument/2006/relationships/hyperlink" Target="mailto:tessa@mariposasmexico.org" TargetMode="External"/><Relationship Id="rId603" Type="http://schemas.openxmlformats.org/officeDocument/2006/relationships/hyperlink" Target="mailto:tessa@mariposasmexico.org" TargetMode="External"/><Relationship Id="rId1430" Type="http://schemas.openxmlformats.org/officeDocument/2006/relationships/hyperlink" Target="mailto:es30059@gmail.com" TargetMode="External"/><Relationship Id="rId1431" Type="http://schemas.openxmlformats.org/officeDocument/2006/relationships/hyperlink" Target="https://hipgive.org/wp-content/uploads/2019/03/2018-08-29-11-01-10---Alma-Migrante-(1).pdf" TargetMode="External"/><Relationship Id="rId1432" Type="http://schemas.openxmlformats.org/officeDocument/2006/relationships/hyperlink" Target="mailto:graciela.zamudio@almamigrante.org" TargetMode="External"/><Relationship Id="rId1422" Type="http://schemas.openxmlformats.org/officeDocument/2006/relationships/hyperlink" Target="mailto:erwingfalcon@yahoo.com.br" TargetMode="External"/><Relationship Id="rId1423" Type="http://schemas.openxmlformats.org/officeDocument/2006/relationships/hyperlink" Target="https://hipgive.org/wp-content/uploads/2019/04/acta-constitutiva-219059.pdf" TargetMode="External"/><Relationship Id="rId1424" Type="http://schemas.openxmlformats.org/officeDocument/2006/relationships/hyperlink" Target="mailto:amor.a.360.grados@gmail.com" TargetMode="External"/><Relationship Id="rId1425" Type="http://schemas.openxmlformats.org/officeDocument/2006/relationships/hyperlink" Target="mailto:amor.a.360.grados@gmail.com" TargetMode="External"/><Relationship Id="rId1426" Type="http://schemas.openxmlformats.org/officeDocument/2006/relationships/hyperlink" Target="mailto:amor.a.360.grados@gmail.com" TargetMode="External"/><Relationship Id="rId1427" Type="http://schemas.openxmlformats.org/officeDocument/2006/relationships/hyperlink" Target="mailto:htvilla@hotmail.com" TargetMode="External"/><Relationship Id="rId1428" Type="http://schemas.openxmlformats.org/officeDocument/2006/relationships/hyperlink" Target="mailto:htvilla@hotmail.com" TargetMode="External"/><Relationship Id="rId1429" Type="http://schemas.openxmlformats.org/officeDocument/2006/relationships/hyperlink" Target="mailto:es30059@gmail.com" TargetMode="External"/><Relationship Id="rId1420" Type="http://schemas.openxmlformats.org/officeDocument/2006/relationships/hyperlink" Target="mailto:erwingfalcon@yahoo.com.br" TargetMode="External"/><Relationship Id="rId1421" Type="http://schemas.openxmlformats.org/officeDocument/2006/relationships/hyperlink" Target="mailto:erwingfalcon@yahoo.com.br" TargetMode="External"/><Relationship Id="rId1059" Type="http://schemas.openxmlformats.org/officeDocument/2006/relationships/hyperlink" Target="mailto:fdsa@rsvhr.com" TargetMode="External"/><Relationship Id="rId228" Type="http://schemas.openxmlformats.org/officeDocument/2006/relationships/hyperlink" Target="mailto:info@learningspotguatemala.com" TargetMode="External"/><Relationship Id="rId227" Type="http://schemas.openxmlformats.org/officeDocument/2006/relationships/hyperlink" Target="mailto:info@learningspotguatemala.com" TargetMode="External"/><Relationship Id="rId226" Type="http://schemas.openxmlformats.org/officeDocument/2006/relationships/hyperlink" Target="mailto:info@learningspotguatemala.com" TargetMode="External"/><Relationship Id="rId225" Type="http://schemas.openxmlformats.org/officeDocument/2006/relationships/hyperlink" Target="https://hipgive.org/wp-content/uploads/2019/06/Inscripc.-Asociaci%C3%B3n-Learning-Spot.pdf" TargetMode="External"/><Relationship Id="rId229" Type="http://schemas.openxmlformats.org/officeDocument/2006/relationships/hyperlink" Target="https://hipgive.org/wp-content/uploads/2017/11/Inscripc.-Asociacio%CC%81n-Learning-Spot.pdf" TargetMode="External"/><Relationship Id="rId1050" Type="http://schemas.openxmlformats.org/officeDocument/2006/relationships/hyperlink" Target="mailto:enriqueta@lacasahogar.org" TargetMode="External"/><Relationship Id="rId220" Type="http://schemas.openxmlformats.org/officeDocument/2006/relationships/hyperlink" Target="mailto:mujeresliquidambar.es@gmail.com" TargetMode="External"/><Relationship Id="rId1051" Type="http://schemas.openxmlformats.org/officeDocument/2006/relationships/hyperlink" Target="mailto:enriqueta@lacasahogar.org" TargetMode="External"/><Relationship Id="rId1052" Type="http://schemas.openxmlformats.org/officeDocument/2006/relationships/hyperlink" Target="https://hipgive.org/wp-content/uploads/2019/03/2019-Board-Roster.docx" TargetMode="External"/><Relationship Id="rId1053" Type="http://schemas.openxmlformats.org/officeDocument/2006/relationships/hyperlink" Target="https://hipgive.org/wp-content/uploads/2019/03/2017-Copy-La-Casa-Hogar-Form-990.pdf" TargetMode="External"/><Relationship Id="rId1054" Type="http://schemas.openxmlformats.org/officeDocument/2006/relationships/hyperlink" Target="https://hipgive.org/wp-content/uploads/2019/03/Final-Public-PDF-Organizational-Budget-2019.pdf" TargetMode="External"/><Relationship Id="rId224" Type="http://schemas.openxmlformats.org/officeDocument/2006/relationships/hyperlink" Target="mailto:corporacioncaidade@gmail.com" TargetMode="External"/><Relationship Id="rId1055" Type="http://schemas.openxmlformats.org/officeDocument/2006/relationships/hyperlink" Target="mailto:mcasas@hivos.org" TargetMode="External"/><Relationship Id="rId223" Type="http://schemas.openxmlformats.org/officeDocument/2006/relationships/hyperlink" Target="mailto:corporacioncaidade@gmail.com" TargetMode="External"/><Relationship Id="rId1056" Type="http://schemas.openxmlformats.org/officeDocument/2006/relationships/hyperlink" Target="mailto:mcasas@hivos.org" TargetMode="External"/><Relationship Id="rId222" Type="http://schemas.openxmlformats.org/officeDocument/2006/relationships/hyperlink" Target="mailto:corporacioncaidade@gmail.com" TargetMode="External"/><Relationship Id="rId1057" Type="http://schemas.openxmlformats.org/officeDocument/2006/relationships/hyperlink" Target="mailto:mcasas@hivos.org" TargetMode="External"/><Relationship Id="rId221" Type="http://schemas.openxmlformats.org/officeDocument/2006/relationships/hyperlink" Target="https://hipgive.org/wp-content/uploads/2019/01/2018-08-04-RUT-Caidade.pdf" TargetMode="External"/><Relationship Id="rId1058" Type="http://schemas.openxmlformats.org/officeDocument/2006/relationships/hyperlink" Target="mailto:mcasas@hivos.org" TargetMode="External"/><Relationship Id="rId1048" Type="http://schemas.openxmlformats.org/officeDocument/2006/relationships/hyperlink" Target="https://hipgive.org/wp-content/uploads/2019/01/501c3-IRS-Letter.pdf" TargetMode="External"/><Relationship Id="rId1049" Type="http://schemas.openxmlformats.org/officeDocument/2006/relationships/hyperlink" Target="mailto:enriqueta@lacasahogar.org" TargetMode="External"/><Relationship Id="rId217" Type="http://schemas.openxmlformats.org/officeDocument/2006/relationships/hyperlink" Target="https://hipgive.org/wp-content/uploads/2018/08/CLRJ-FY2016-IRS-990-FINAL-8.18.17---Page-1-and-Schedule-A.pdf" TargetMode="External"/><Relationship Id="rId216" Type="http://schemas.openxmlformats.org/officeDocument/2006/relationships/hyperlink" Target="https://hipgive.org/wp-content/uploads/2019/06/CLRJ_W-9_2018.pdf" TargetMode="External"/><Relationship Id="rId215" Type="http://schemas.openxmlformats.org/officeDocument/2006/relationships/hyperlink" Target="https://hipgive.org/wp-content/uploads/2018/08/Board-of-Directors-rev.-8.2018.docx" TargetMode="External"/><Relationship Id="rId699" Type="http://schemas.openxmlformats.org/officeDocument/2006/relationships/hyperlink" Target="mailto:KRNVARGAS15@GMAIL.COM" TargetMode="External"/><Relationship Id="rId214" Type="http://schemas.openxmlformats.org/officeDocument/2006/relationships/hyperlink" Target="mailto:rochelle@clrj.org" TargetMode="External"/><Relationship Id="rId698" Type="http://schemas.openxmlformats.org/officeDocument/2006/relationships/hyperlink" Target="mailto:KRNVARGAS15@GMAIL.COM" TargetMode="External"/><Relationship Id="rId219" Type="http://schemas.openxmlformats.org/officeDocument/2006/relationships/hyperlink" Target="mailto:mujeresliquidambar.es@gmail.com" TargetMode="External"/><Relationship Id="rId218" Type="http://schemas.openxmlformats.org/officeDocument/2006/relationships/hyperlink" Target="https://hipgive.org/wp-content/uploads/2018/08/CLRJ-FY2018-Projected-Operating-Budget-Summary-4.03.18-CONFIDENTIAL-(V2).pdf" TargetMode="External"/><Relationship Id="rId693" Type="http://schemas.openxmlformats.org/officeDocument/2006/relationships/hyperlink" Target="https://hipgive.org/wp-content/uploads/2019/06/ACTA-CONSTITUTIVA-GUERREROS-ANONIMOS-A.C.-PDF.pdf" TargetMode="External"/><Relationship Id="rId1040" Type="http://schemas.openxmlformats.org/officeDocument/2006/relationships/hyperlink" Target="mailto:angelesdedios@hotmail.com" TargetMode="External"/><Relationship Id="rId692" Type="http://schemas.openxmlformats.org/officeDocument/2006/relationships/hyperlink" Target="mailto:vertice@iest.edu.mx" TargetMode="External"/><Relationship Id="rId1041" Type="http://schemas.openxmlformats.org/officeDocument/2006/relationships/hyperlink" Target="mailto:angelesdedios@hotmail.com" TargetMode="External"/><Relationship Id="rId691" Type="http://schemas.openxmlformats.org/officeDocument/2006/relationships/hyperlink" Target="mailto:vertice@iest.edu.mx" TargetMode="External"/><Relationship Id="rId1042" Type="http://schemas.openxmlformats.org/officeDocument/2006/relationships/hyperlink" Target="mailto:uceda11@gmail.com" TargetMode="External"/><Relationship Id="rId690" Type="http://schemas.openxmlformats.org/officeDocument/2006/relationships/hyperlink" Target="https://hipgive.org/wp-content/uploads/2019/03/PFA(2019)-SursumcordaFINAL.pdf" TargetMode="External"/><Relationship Id="rId1043" Type="http://schemas.openxmlformats.org/officeDocument/2006/relationships/hyperlink" Target="mailto:uceda11@gmail.com" TargetMode="External"/><Relationship Id="rId213" Type="http://schemas.openxmlformats.org/officeDocument/2006/relationships/hyperlink" Target="mailto:rochelle@clrj.org" TargetMode="External"/><Relationship Id="rId697" Type="http://schemas.openxmlformats.org/officeDocument/2006/relationships/hyperlink" Target="mailto:guerrosanonimos-ac@hotmail.com" TargetMode="External"/><Relationship Id="rId1044" Type="http://schemas.openxmlformats.org/officeDocument/2006/relationships/hyperlink" Target="mailto:el.hogar.colectivo@gmail.com" TargetMode="External"/><Relationship Id="rId212" Type="http://schemas.openxmlformats.org/officeDocument/2006/relationships/hyperlink" Target="mailto:rochelle@clrj.org" TargetMode="External"/><Relationship Id="rId696" Type="http://schemas.openxmlformats.org/officeDocument/2006/relationships/hyperlink" Target="mailto:guerrosanonimos-ac@hotmail.com" TargetMode="External"/><Relationship Id="rId1045" Type="http://schemas.openxmlformats.org/officeDocument/2006/relationships/hyperlink" Target="mailto:el.hogar.colectivo@gmail.com" TargetMode="External"/><Relationship Id="rId211" Type="http://schemas.openxmlformats.org/officeDocument/2006/relationships/hyperlink" Target="https://hipgive.org/wp-content/uploads/2019/02/6508IRS_501c3_Determination_Letter_2008.pdf" TargetMode="External"/><Relationship Id="rId695" Type="http://schemas.openxmlformats.org/officeDocument/2006/relationships/hyperlink" Target="http://www.guerrosanonimosac.com" TargetMode="External"/><Relationship Id="rId1046" Type="http://schemas.openxmlformats.org/officeDocument/2006/relationships/hyperlink" Target="mailto:fundacioncna@cna.org.mx" TargetMode="External"/><Relationship Id="rId210" Type="http://schemas.openxmlformats.org/officeDocument/2006/relationships/hyperlink" Target="https://hipgive.org/wp-content/uploads/2019/05/Organizational-Budget-2019.pdf" TargetMode="External"/><Relationship Id="rId694" Type="http://schemas.openxmlformats.org/officeDocument/2006/relationships/hyperlink" Target="mailto:ingrodriguez899@gmail.com" TargetMode="External"/><Relationship Id="rId1047" Type="http://schemas.openxmlformats.org/officeDocument/2006/relationships/hyperlink" Target="mailto:fundacioncna@cna.org.mx" TargetMode="External"/><Relationship Id="rId249" Type="http://schemas.openxmlformats.org/officeDocument/2006/relationships/hyperlink" Target="mailto:david@share-elsalvador.org" TargetMode="External"/><Relationship Id="rId248" Type="http://schemas.openxmlformats.org/officeDocument/2006/relationships/hyperlink" Target="mailto:david@share-elsalvador.org" TargetMode="External"/><Relationship Id="rId247" Type="http://schemas.openxmlformats.org/officeDocument/2006/relationships/hyperlink" Target="https://hipgive.org/wp-content/uploads/2019/06/SHARE-501c3-IRS-ltr.pdf" TargetMode="External"/><Relationship Id="rId1070" Type="http://schemas.openxmlformats.org/officeDocument/2006/relationships/hyperlink" Target="mailto:nataly.ulloa@care.org" TargetMode="External"/><Relationship Id="rId1071" Type="http://schemas.openxmlformats.org/officeDocument/2006/relationships/hyperlink" Target="https://hipgive.org/wp-content/uploads/2019/03/HRI-IRS-Letter.pdf" TargetMode="External"/><Relationship Id="rId1072" Type="http://schemas.openxmlformats.org/officeDocument/2006/relationships/hyperlink" Target="mailto:MBaig@hrionline.org" TargetMode="External"/><Relationship Id="rId242" Type="http://schemas.openxmlformats.org/officeDocument/2006/relationships/hyperlink" Target="https://hipgive.org/wp-content/uploads/2019/06/Ruben-Lopez.pdf" TargetMode="External"/><Relationship Id="rId1073" Type="http://schemas.openxmlformats.org/officeDocument/2006/relationships/hyperlink" Target="mailto:MBaig@hrionline.org" TargetMode="External"/><Relationship Id="rId241" Type="http://schemas.openxmlformats.org/officeDocument/2006/relationships/hyperlink" Target="mailto:fundacionmujergrandiosa@gmail.com" TargetMode="External"/><Relationship Id="rId1074" Type="http://schemas.openxmlformats.org/officeDocument/2006/relationships/hyperlink" Target="mailto:MBaig@hrionline.org" TargetMode="External"/><Relationship Id="rId240" Type="http://schemas.openxmlformats.org/officeDocument/2006/relationships/hyperlink" Target="mailto:fundacionmujergrandiosa@gmail.com" TargetMode="External"/><Relationship Id="rId1075" Type="http://schemas.openxmlformats.org/officeDocument/2006/relationships/hyperlink" Target="https://hipgive.org/wp-content/uploads/2019/03/Board-Members.pdf" TargetMode="External"/><Relationship Id="rId1076" Type="http://schemas.openxmlformats.org/officeDocument/2006/relationships/hyperlink" Target="https://hipgive.org/wp-content/uploads/2019/03/HUMAN-RIGHTS-INITIATIVE---FYE-6-30-2018-Form-990.pdf" TargetMode="External"/><Relationship Id="rId246" Type="http://schemas.openxmlformats.org/officeDocument/2006/relationships/hyperlink" Target="https://hipgive.org/wp-content/uploads/2019/07/PAASEN-ESCRITURA.jpg" TargetMode="External"/><Relationship Id="rId1077" Type="http://schemas.openxmlformats.org/officeDocument/2006/relationships/hyperlink" Target="https://hipgive.org/wp-content/uploads/2019/03/FY18-Budget-Final.pdf" TargetMode="External"/><Relationship Id="rId245" Type="http://schemas.openxmlformats.org/officeDocument/2006/relationships/hyperlink" Target="mailto:clauhdez70@hotmail.com" TargetMode="External"/><Relationship Id="rId1078" Type="http://schemas.openxmlformats.org/officeDocument/2006/relationships/hyperlink" Target="https://hipgive.org/wp-content/uploads/2019/06/Escritura-Asociaci%C3%B3n-K'WA-171018.pdf" TargetMode="External"/><Relationship Id="rId244" Type="http://schemas.openxmlformats.org/officeDocument/2006/relationships/hyperlink" Target="mailto:clauhdez70@hotmail.com" TargetMode="External"/><Relationship Id="rId1079" Type="http://schemas.openxmlformats.org/officeDocument/2006/relationships/hyperlink" Target="mailto:veronicamolinalee@gmail.com" TargetMode="External"/><Relationship Id="rId243" Type="http://schemas.openxmlformats.org/officeDocument/2006/relationships/hyperlink" Target="mailto:clauhdez70@hotmail.com" TargetMode="External"/><Relationship Id="rId239" Type="http://schemas.openxmlformats.org/officeDocument/2006/relationships/hyperlink" Target="mailto:fundacionmujergrandiosa@gmail.com" TargetMode="External"/><Relationship Id="rId238" Type="http://schemas.openxmlformats.org/officeDocument/2006/relationships/hyperlink" Target="https://hipgive.org/wp-content/uploads/2019/03/certificadoFUNGRANDIOSA.pdf" TargetMode="External"/><Relationship Id="rId237" Type="http://schemas.openxmlformats.org/officeDocument/2006/relationships/hyperlink" Target="https://hipgive.org/wp-content/uploads/2019/03/Presupuesto-IDEAS-Ch'ieltik-2019.pdf" TargetMode="External"/><Relationship Id="rId236" Type="http://schemas.openxmlformats.org/officeDocument/2006/relationships/hyperlink" Target="https://hipgive.org/wp-content/uploads/2019/03/Estados-Financieros-2017-2018.pdf" TargetMode="External"/><Relationship Id="rId1060" Type="http://schemas.openxmlformats.org/officeDocument/2006/relationships/hyperlink" Target="mailto:fdsa@rsvhr.com" TargetMode="External"/><Relationship Id="rId1061" Type="http://schemas.openxmlformats.org/officeDocument/2006/relationships/hyperlink" Target="mailto:fdsa@rsvhr.com" TargetMode="External"/><Relationship Id="rId231" Type="http://schemas.openxmlformats.org/officeDocument/2006/relationships/hyperlink" Target="https://hipgive.org/wp-content/uploads/2019/02/acta-constitutiba-26AGOSTO2014.pdf" TargetMode="External"/><Relationship Id="rId1062" Type="http://schemas.openxmlformats.org/officeDocument/2006/relationships/hyperlink" Target="mailto:fdsa@rsvhr.com" TargetMode="External"/><Relationship Id="rId230" Type="http://schemas.openxmlformats.org/officeDocument/2006/relationships/hyperlink" Target="https://hipgive.org/wp-content/uploads/2017/03/International-payment.xls" TargetMode="External"/><Relationship Id="rId1063" Type="http://schemas.openxmlformats.org/officeDocument/2006/relationships/hyperlink" Target="mailto:emiliolunar@gmail.com" TargetMode="External"/><Relationship Id="rId1064" Type="http://schemas.openxmlformats.org/officeDocument/2006/relationships/hyperlink" Target="mailto:emiliolunar@gmail.com" TargetMode="External"/><Relationship Id="rId1065" Type="http://schemas.openxmlformats.org/officeDocument/2006/relationships/hyperlink" Target="mailto:NORMAALICIA.MEJIA@GMAIL.COM" TargetMode="External"/><Relationship Id="rId235" Type="http://schemas.openxmlformats.org/officeDocument/2006/relationships/hyperlink" Target="https://hipgive.org/wp-content/uploads/2019/03/Consejo-Directivo-IDEAS-Ch'ieltik.pdf" TargetMode="External"/><Relationship Id="rId1066" Type="http://schemas.openxmlformats.org/officeDocument/2006/relationships/hyperlink" Target="mailto:NORMAALICIA.MEJIA@GMAIL.COM" TargetMode="External"/><Relationship Id="rId234" Type="http://schemas.openxmlformats.org/officeDocument/2006/relationships/hyperlink" Target="mailto:jrangel@chieltik.org" TargetMode="External"/><Relationship Id="rId1067" Type="http://schemas.openxmlformats.org/officeDocument/2006/relationships/hyperlink" Target="mailto:eugenia@olandocente.com" TargetMode="External"/><Relationship Id="rId233" Type="http://schemas.openxmlformats.org/officeDocument/2006/relationships/hyperlink" Target="mailto:jrangel@chieltik.org" TargetMode="External"/><Relationship Id="rId1068" Type="http://schemas.openxmlformats.org/officeDocument/2006/relationships/hyperlink" Target="mailto:eugenia@olandocente.com" TargetMode="External"/><Relationship Id="rId232" Type="http://schemas.openxmlformats.org/officeDocument/2006/relationships/hyperlink" Target="mailto:jrangel@chieltik.org" TargetMode="External"/><Relationship Id="rId1069" Type="http://schemas.openxmlformats.org/officeDocument/2006/relationships/hyperlink" Target="mailto:nataly.ulloa@care.org" TargetMode="External"/><Relationship Id="rId1015" Type="http://schemas.openxmlformats.org/officeDocument/2006/relationships/hyperlink" Target="https://hipgive.org/wp-content/uploads/2019/07/cv_es.docx" TargetMode="External"/><Relationship Id="rId1499" Type="http://schemas.openxmlformats.org/officeDocument/2006/relationships/hyperlink" Target="https://hipgive.org/wp-content/uploads/2019/03/Transforma-Datos-importantes.pdf" TargetMode="External"/><Relationship Id="rId1016" Type="http://schemas.openxmlformats.org/officeDocument/2006/relationships/hyperlink" Target="mailto:emilys.jose23@gmail.com" TargetMode="External"/><Relationship Id="rId1017" Type="http://schemas.openxmlformats.org/officeDocument/2006/relationships/hyperlink" Target="mailto:emilys.jose23@gmail.com" TargetMode="External"/><Relationship Id="rId1018" Type="http://schemas.openxmlformats.org/officeDocument/2006/relationships/hyperlink" Target="mailto:emilys.jose23@gmail.com" TargetMode="External"/><Relationship Id="rId1019" Type="http://schemas.openxmlformats.org/officeDocument/2006/relationships/hyperlink" Target="mailto:anavalladaresml@gmail.com" TargetMode="External"/><Relationship Id="rId668" Type="http://schemas.openxmlformats.org/officeDocument/2006/relationships/hyperlink" Target="mailto:amalia.zeledon.arancibia@gmail.com" TargetMode="External"/><Relationship Id="rId667" Type="http://schemas.openxmlformats.org/officeDocument/2006/relationships/hyperlink" Target="mailto:amalia.zeledon.arancibia@gmail.com" TargetMode="External"/><Relationship Id="rId666" Type="http://schemas.openxmlformats.org/officeDocument/2006/relationships/hyperlink" Target="mailto:amalia.zeledon.arancibia@gmail.com" TargetMode="External"/><Relationship Id="rId665" Type="http://schemas.openxmlformats.org/officeDocument/2006/relationships/hyperlink" Target="https://hipgive.org/wp-content/uploads/2019/06/5436Acta.pdf" TargetMode="External"/><Relationship Id="rId669" Type="http://schemas.openxmlformats.org/officeDocument/2006/relationships/hyperlink" Target="https://hipgive.org/wp-content/uploads/2019/07/Nombres-de-Consejo.pdf" TargetMode="External"/><Relationship Id="rId1490" Type="http://schemas.openxmlformats.org/officeDocument/2006/relationships/hyperlink" Target="mailto:reginakuri@gmail.com" TargetMode="External"/><Relationship Id="rId660" Type="http://schemas.openxmlformats.org/officeDocument/2006/relationships/hyperlink" Target="mailto:pennatguatemala@gmail.com" TargetMode="External"/><Relationship Id="rId1491" Type="http://schemas.openxmlformats.org/officeDocument/2006/relationships/hyperlink" Target="https://hipgive.org/wp-content/uploads/2019/04/Mesa-Directiva-EMU.pdf" TargetMode="External"/><Relationship Id="rId1492" Type="http://schemas.openxmlformats.org/officeDocument/2006/relationships/hyperlink" Target="https://hipgive.org/wp-content/uploads/2019/04/Estados-Financieros-Auditados-2017-Espacio-Mujeres.pdf" TargetMode="External"/><Relationship Id="rId1493" Type="http://schemas.openxmlformats.org/officeDocument/2006/relationships/hyperlink" Target="https://hipgive.org/wp-content/uploads/2019/04/Proyeccion-de-Gastos-2018-EMU.xlsx" TargetMode="External"/><Relationship Id="rId1010" Type="http://schemas.openxmlformats.org/officeDocument/2006/relationships/hyperlink" Target="mailto:ninaacuario123@hotmail.com" TargetMode="External"/><Relationship Id="rId1494" Type="http://schemas.openxmlformats.org/officeDocument/2006/relationships/hyperlink" Target="https://hipgive.org/wp-content/uploads/2019/04/HIP-Carta-para-Transferencia-EMU080910LX8.pdf" TargetMode="External"/><Relationship Id="rId664" Type="http://schemas.openxmlformats.org/officeDocument/2006/relationships/hyperlink" Target="mailto:coordcomunicacion@sinadep.org.mx" TargetMode="External"/><Relationship Id="rId1011" Type="http://schemas.openxmlformats.org/officeDocument/2006/relationships/hyperlink" Target="https://hipgive.org/wp-content/uploads/2019/02/MUA-IRS-Letter-re-tax-exempt-status-2010.pdf" TargetMode="External"/><Relationship Id="rId1495" Type="http://schemas.openxmlformats.org/officeDocument/2006/relationships/hyperlink" Target="https://hipgive.org/wp-content/uploads/2019/03/1.Camara_Comercio_Asociacion_Ruta_Pacifica_14.01.2019.pdf" TargetMode="External"/><Relationship Id="rId663" Type="http://schemas.openxmlformats.org/officeDocument/2006/relationships/hyperlink" Target="mailto:coordcomunicacion@sinadep.org.mx" TargetMode="External"/><Relationship Id="rId1012" Type="http://schemas.openxmlformats.org/officeDocument/2006/relationships/hyperlink" Target="mailto:lourdes@mujeresunidas.net" TargetMode="External"/><Relationship Id="rId1496" Type="http://schemas.openxmlformats.org/officeDocument/2006/relationships/hyperlink" Target="mailto:prensa@rutapacifica.org.co" TargetMode="External"/><Relationship Id="rId662" Type="http://schemas.openxmlformats.org/officeDocument/2006/relationships/hyperlink" Target="mailto:coordcomunicacion@sinadep.org.mx" TargetMode="External"/><Relationship Id="rId1013" Type="http://schemas.openxmlformats.org/officeDocument/2006/relationships/hyperlink" Target="mailto:luri@mujeresunidas.net" TargetMode="External"/><Relationship Id="rId1497" Type="http://schemas.openxmlformats.org/officeDocument/2006/relationships/hyperlink" Target="mailto:prensa@rutapacifica.org.co" TargetMode="External"/><Relationship Id="rId661" Type="http://schemas.openxmlformats.org/officeDocument/2006/relationships/hyperlink" Target="https://hipgive.org/wp-content/uploads/2019/05/26296-constitutiva-(1).pdf" TargetMode="External"/><Relationship Id="rId1014" Type="http://schemas.openxmlformats.org/officeDocument/2006/relationships/hyperlink" Target="mailto:luri@mujeresunidas.net" TargetMode="External"/><Relationship Id="rId1498" Type="http://schemas.openxmlformats.org/officeDocument/2006/relationships/hyperlink" Target="mailto:prensa@rutapacifica.org.co" TargetMode="External"/><Relationship Id="rId1004" Type="http://schemas.openxmlformats.org/officeDocument/2006/relationships/hyperlink" Target="http://www.pennat.org" TargetMode="External"/><Relationship Id="rId1488" Type="http://schemas.openxmlformats.org/officeDocument/2006/relationships/hyperlink" Target="mailto:reginakuri@gmail.com" TargetMode="External"/><Relationship Id="rId1005" Type="http://schemas.openxmlformats.org/officeDocument/2006/relationships/hyperlink" Target="mailto:pennatguatemala@gmail.com" TargetMode="External"/><Relationship Id="rId1489" Type="http://schemas.openxmlformats.org/officeDocument/2006/relationships/hyperlink" Target="mailto:reginakuri@gmail.com" TargetMode="External"/><Relationship Id="rId1006" Type="http://schemas.openxmlformats.org/officeDocument/2006/relationships/hyperlink" Target="mailto:pennatguatemala@gmail.com" TargetMode="External"/><Relationship Id="rId1007" Type="http://schemas.openxmlformats.org/officeDocument/2006/relationships/hyperlink" Target="mailto:demataclostuxtlas@gmail.com" TargetMode="External"/><Relationship Id="rId1008" Type="http://schemas.openxmlformats.org/officeDocument/2006/relationships/hyperlink" Target="mailto:demataclostuxtlas@gmail.com" TargetMode="External"/><Relationship Id="rId1009" Type="http://schemas.openxmlformats.org/officeDocument/2006/relationships/hyperlink" Target="mailto:ninaacuario123@hotmail.com" TargetMode="External"/><Relationship Id="rId657" Type="http://schemas.openxmlformats.org/officeDocument/2006/relationships/hyperlink" Target="https://hipgive.org/wp-content/uploads/2019/07/Acuerdo-Ministerial-pagina-1.pdf" TargetMode="External"/><Relationship Id="rId656" Type="http://schemas.openxmlformats.org/officeDocument/2006/relationships/hyperlink" Target="mailto:joaquin1002@hotmail.com" TargetMode="External"/><Relationship Id="rId655" Type="http://schemas.openxmlformats.org/officeDocument/2006/relationships/hyperlink" Target="mailto:joaquin1002@hotmail.com" TargetMode="External"/><Relationship Id="rId654" Type="http://schemas.openxmlformats.org/officeDocument/2006/relationships/hyperlink" Target="mailto:atrujillo@orientame.org.co" TargetMode="External"/><Relationship Id="rId659" Type="http://schemas.openxmlformats.org/officeDocument/2006/relationships/hyperlink" Target="mailto:pennatguatemala@gmail.com" TargetMode="External"/><Relationship Id="rId658" Type="http://schemas.openxmlformats.org/officeDocument/2006/relationships/hyperlink" Target="mailto:pennatguatemala@gmail.com" TargetMode="External"/><Relationship Id="rId1480" Type="http://schemas.openxmlformats.org/officeDocument/2006/relationships/hyperlink" Target="mailto:mfbo1195@gmail.com" TargetMode="External"/><Relationship Id="rId1481" Type="http://schemas.openxmlformats.org/officeDocument/2006/relationships/hyperlink" Target="mailto:rock2house@gmail.com" TargetMode="External"/><Relationship Id="rId1482" Type="http://schemas.openxmlformats.org/officeDocument/2006/relationships/hyperlink" Target="mailto:rock2house@gmail.com" TargetMode="External"/><Relationship Id="rId1483" Type="http://schemas.openxmlformats.org/officeDocument/2006/relationships/hyperlink" Target="https://hipgive.org/wp-content/uploads/2019/03/ActaConstitutivaBalance-2001.pdf" TargetMode="External"/><Relationship Id="rId653" Type="http://schemas.openxmlformats.org/officeDocument/2006/relationships/hyperlink" Target="mailto:atrujillo@orientame.org.co" TargetMode="External"/><Relationship Id="rId1000" Type="http://schemas.openxmlformats.org/officeDocument/2006/relationships/hyperlink" Target="https://hipgive.org/wp-content/uploads/2018/02/2145EstadosFinancierosCECAF2016.pdf" TargetMode="External"/><Relationship Id="rId1484" Type="http://schemas.openxmlformats.org/officeDocument/2006/relationships/hyperlink" Target="mailto:direccion@balancemx.org" TargetMode="External"/><Relationship Id="rId652" Type="http://schemas.openxmlformats.org/officeDocument/2006/relationships/hyperlink" Target="mailto:lalba@orientame.org.co" TargetMode="External"/><Relationship Id="rId1001" Type="http://schemas.openxmlformats.org/officeDocument/2006/relationships/hyperlink" Target="https://hipgive.org/wp-content/uploads/2019/07/Carta-acuerdo-ministerial-2.pdf" TargetMode="External"/><Relationship Id="rId1485" Type="http://schemas.openxmlformats.org/officeDocument/2006/relationships/hyperlink" Target="mailto:comunicacion@balancemx.org" TargetMode="External"/><Relationship Id="rId651" Type="http://schemas.openxmlformats.org/officeDocument/2006/relationships/hyperlink" Target="https://hipgive.org/wp-content/uploads/2019/02/RUT-ACTUALIZADO-ORIENTAME.pdf" TargetMode="External"/><Relationship Id="rId1002" Type="http://schemas.openxmlformats.org/officeDocument/2006/relationships/hyperlink" Target="mailto:pennatguatemala@gmail.com" TargetMode="External"/><Relationship Id="rId1486" Type="http://schemas.openxmlformats.org/officeDocument/2006/relationships/hyperlink" Target="mailto:comunicacion@balancemx.org" TargetMode="External"/><Relationship Id="rId650" Type="http://schemas.openxmlformats.org/officeDocument/2006/relationships/hyperlink" Target="mailto:mark@liftasyoufly.org" TargetMode="External"/><Relationship Id="rId1003" Type="http://schemas.openxmlformats.org/officeDocument/2006/relationships/hyperlink" Target="http://www.pennat.org" TargetMode="External"/><Relationship Id="rId1487" Type="http://schemas.openxmlformats.org/officeDocument/2006/relationships/hyperlink" Target="https://hipgive.org/wp-content/uploads/2019/03/EMU-Acta-Constitutiva.pdf" TargetMode="External"/><Relationship Id="rId1037" Type="http://schemas.openxmlformats.org/officeDocument/2006/relationships/hyperlink" Target="mailto:funcade@yahoo.com.mx" TargetMode="External"/><Relationship Id="rId1038" Type="http://schemas.openxmlformats.org/officeDocument/2006/relationships/hyperlink" Target="mailto:funcade@yahoo.com.mx" TargetMode="External"/><Relationship Id="rId1039" Type="http://schemas.openxmlformats.org/officeDocument/2006/relationships/hyperlink" Target="mailto:funcade@yahoo.com.mx" TargetMode="External"/><Relationship Id="rId206" Type="http://schemas.openxmlformats.org/officeDocument/2006/relationships/hyperlink" Target="mailto:stephanie@amextra.org" TargetMode="External"/><Relationship Id="rId205" Type="http://schemas.openxmlformats.org/officeDocument/2006/relationships/hyperlink" Target="mailto:stephanie.ahlgrain@gmail.com" TargetMode="External"/><Relationship Id="rId689" Type="http://schemas.openxmlformats.org/officeDocument/2006/relationships/hyperlink" Target="https://hipgive.org/wp-content/uploads/2019/03/Sursum-Corda.pdf" TargetMode="External"/><Relationship Id="rId204" Type="http://schemas.openxmlformats.org/officeDocument/2006/relationships/hyperlink" Target="https://hipgive.org/wp-content/uploads/2019/02/ACTA-CONSTITUTIVA-AMEXTRA.compressed.pdf" TargetMode="External"/><Relationship Id="rId688" Type="http://schemas.openxmlformats.org/officeDocument/2006/relationships/hyperlink" Target="mailto:procuracion@sursumcorda.org.mx" TargetMode="External"/><Relationship Id="rId203" Type="http://schemas.openxmlformats.org/officeDocument/2006/relationships/hyperlink" Target="mailto:claudia.vasquez@pauta.org.mx" TargetMode="External"/><Relationship Id="rId687" Type="http://schemas.openxmlformats.org/officeDocument/2006/relationships/hyperlink" Target="mailto:procuracion@sursumcorda.org.mx" TargetMode="External"/><Relationship Id="rId209" Type="http://schemas.openxmlformats.org/officeDocument/2006/relationships/hyperlink" Target="https://hipgive.org/wp-content/uploads/2019/05/Estados-Financieros-Amextra-A.C.-2018.pdf" TargetMode="External"/><Relationship Id="rId208" Type="http://schemas.openxmlformats.org/officeDocument/2006/relationships/hyperlink" Target="https://hipgive.org/wp-content/uploads/2018/12/Mesa-Directiva.pdf" TargetMode="External"/><Relationship Id="rId207" Type="http://schemas.openxmlformats.org/officeDocument/2006/relationships/hyperlink" Target="mailto:stephanie@amextra.org" TargetMode="External"/><Relationship Id="rId682" Type="http://schemas.openxmlformats.org/officeDocument/2006/relationships/hyperlink" Target="mailto:erickbeen91@gmail.com" TargetMode="External"/><Relationship Id="rId681" Type="http://schemas.openxmlformats.org/officeDocument/2006/relationships/hyperlink" Target="https://hipgive.org/wp-content/uploads/2019/05/Captura-de-pantalla-2019-04-25-a-la(s)-15.16.54.png" TargetMode="External"/><Relationship Id="rId1030" Type="http://schemas.openxmlformats.org/officeDocument/2006/relationships/hyperlink" Target="mailto:anna.hadingham@gmail.com" TargetMode="External"/><Relationship Id="rId680" Type="http://schemas.openxmlformats.org/officeDocument/2006/relationships/hyperlink" Target="https://hipgive.org/wp-content/uploads/2019/05/Museo-Projected-Budget-18-19-(2)-(2).xlsx" TargetMode="External"/><Relationship Id="rId1031" Type="http://schemas.openxmlformats.org/officeDocument/2006/relationships/hyperlink" Target="mailto:anna.hadingham@gmail.com" TargetMode="External"/><Relationship Id="rId1032" Type="http://schemas.openxmlformats.org/officeDocument/2006/relationships/hyperlink" Target="mailto:anna.hadingham@gmail.com" TargetMode="External"/><Relationship Id="rId202" Type="http://schemas.openxmlformats.org/officeDocument/2006/relationships/hyperlink" Target="mailto:montserrat.williams@pauta.org.mx" TargetMode="External"/><Relationship Id="rId686" Type="http://schemas.openxmlformats.org/officeDocument/2006/relationships/hyperlink" Target="mailto:fernando.ortega@sursumcorda.org.mx" TargetMode="External"/><Relationship Id="rId1033" Type="http://schemas.openxmlformats.org/officeDocument/2006/relationships/hyperlink" Target="https://hipgive.org/wp-content/uploads/2019/06/CONSEJO-DE-DIRECCI%C3%93N.pdf" TargetMode="External"/><Relationship Id="rId201" Type="http://schemas.openxmlformats.org/officeDocument/2006/relationships/hyperlink" Target="https://hipgive.org/wp-content/uploads/2019/05/RFC-PAUTA_02.pdf" TargetMode="External"/><Relationship Id="rId685" Type="http://schemas.openxmlformats.org/officeDocument/2006/relationships/hyperlink" Target="https://hipgive.org/wp-content/uploads/2019/05/1er-Testimonio_Escrituras-Sursum_Corda.pdf" TargetMode="External"/><Relationship Id="rId1034" Type="http://schemas.openxmlformats.org/officeDocument/2006/relationships/hyperlink" Target="https://hipgive.org/wp-content/uploads/2019/06/ESTADOS-FINACIEROS-Y-BALANCE-AGUJA-2018---COMPLETO-(1).pdf" TargetMode="External"/><Relationship Id="rId200" Type="http://schemas.openxmlformats.org/officeDocument/2006/relationships/hyperlink" Target="https://hipgive.org/wp-content/uploads/2017/01/EBSC-Detail-Organization-Budget_2016_05Feb2016.pdf" TargetMode="External"/><Relationship Id="rId684" Type="http://schemas.openxmlformats.org/officeDocument/2006/relationships/hyperlink" Target="mailto:erickbeen91@gmail.com" TargetMode="External"/><Relationship Id="rId1035" Type="http://schemas.openxmlformats.org/officeDocument/2006/relationships/hyperlink" Target="https://hipgive.org/wp-content/uploads/2019/06/PRESUPUESTO-ANUAL-2019-AGUJA-(1).pdf" TargetMode="External"/><Relationship Id="rId683" Type="http://schemas.openxmlformats.org/officeDocument/2006/relationships/hyperlink" Target="mailto:erickbeen91@gmail.com" TargetMode="External"/><Relationship Id="rId1036" Type="http://schemas.openxmlformats.org/officeDocument/2006/relationships/hyperlink" Target="https://hipgive.org/wp-content/uploads/2019/03/autorizaciondonatariahoja1.jpg" TargetMode="External"/><Relationship Id="rId1026" Type="http://schemas.openxmlformats.org/officeDocument/2006/relationships/hyperlink" Target="mailto:msoto@mrcpr.org" TargetMode="External"/><Relationship Id="rId1027" Type="http://schemas.openxmlformats.org/officeDocument/2006/relationships/hyperlink" Target="https://hipgive.org/wp-content/uploads/2019/05/ACTA-DE-CONSTITUCI%C3%93N.pdf" TargetMode="External"/><Relationship Id="rId1028" Type="http://schemas.openxmlformats.org/officeDocument/2006/relationships/hyperlink" Target="mailto:anna.hadingham@gmail.com" TargetMode="External"/><Relationship Id="rId1029" Type="http://schemas.openxmlformats.org/officeDocument/2006/relationships/hyperlink" Target="mailto:anna.hadingham@gmail.com" TargetMode="External"/><Relationship Id="rId679" Type="http://schemas.openxmlformats.org/officeDocument/2006/relationships/hyperlink" Target="https://hipgive.org/wp-content/uploads/2019/04/5699990---Final-03-04-2019.pdf" TargetMode="External"/><Relationship Id="rId678" Type="http://schemas.openxmlformats.org/officeDocument/2006/relationships/hyperlink" Target="https://hipgive.org/wp-content/uploads/2019/04/Board-of-Directors-Trustees-3-2019.docx" TargetMode="External"/><Relationship Id="rId677" Type="http://schemas.openxmlformats.org/officeDocument/2006/relationships/hyperlink" Target="mailto:development@museo.org" TargetMode="External"/><Relationship Id="rId676" Type="http://schemas.openxmlformats.org/officeDocument/2006/relationships/hyperlink" Target="mailto:development@museo.org" TargetMode="External"/><Relationship Id="rId671" Type="http://schemas.openxmlformats.org/officeDocument/2006/relationships/hyperlink" Target="https://hipgive.org/wp-content/uploads/2019/07/Resumen-Presupuesto-2019-Fundaci%C3%B3n-Junkabal.pdf" TargetMode="External"/><Relationship Id="rId670" Type="http://schemas.openxmlformats.org/officeDocument/2006/relationships/hyperlink" Target="https://hipgive.org/wp-content/uploads/2019/07/Informe-de-auditoria-externa-Fundaci%C3%B3n-Junkabal-2018-(borrador).pdf" TargetMode="External"/><Relationship Id="rId1020" Type="http://schemas.openxmlformats.org/officeDocument/2006/relationships/hyperlink" Target="mailto:anavalladaresml@gmail.com" TargetMode="External"/><Relationship Id="rId1021" Type="http://schemas.openxmlformats.org/officeDocument/2006/relationships/hyperlink" Target="mailto:kiran@castla.org" TargetMode="External"/><Relationship Id="rId675" Type="http://schemas.openxmlformats.org/officeDocument/2006/relationships/hyperlink" Target="mailto:development@museo.org" TargetMode="External"/><Relationship Id="rId1022" Type="http://schemas.openxmlformats.org/officeDocument/2006/relationships/hyperlink" Target="mailto:kiran@castla.org" TargetMode="External"/><Relationship Id="rId674" Type="http://schemas.openxmlformats.org/officeDocument/2006/relationships/hyperlink" Target="https://hipgive.org/wp-content/uploads/2019/03/IRS---Certificate-of-Exemption.pdf" TargetMode="External"/><Relationship Id="rId1023" Type="http://schemas.openxmlformats.org/officeDocument/2006/relationships/hyperlink" Target="https://hipgive.org/wp-content/uploads/2019/06/501c3_mrc_2014.pdf" TargetMode="External"/><Relationship Id="rId673" Type="http://schemas.openxmlformats.org/officeDocument/2006/relationships/hyperlink" Target="mailto:karina.delatorre1@gmail.com" TargetMode="External"/><Relationship Id="rId1024" Type="http://schemas.openxmlformats.org/officeDocument/2006/relationships/hyperlink" Target="mailto:msoto@mrcpr.org" TargetMode="External"/><Relationship Id="rId672" Type="http://schemas.openxmlformats.org/officeDocument/2006/relationships/hyperlink" Target="mailto:karina.delatorre1@gmail.com" TargetMode="External"/><Relationship Id="rId1025" Type="http://schemas.openxmlformats.org/officeDocument/2006/relationships/hyperlink" Target="mailto:msoto@mrcpr.org" TargetMode="External"/><Relationship Id="rId190" Type="http://schemas.openxmlformats.org/officeDocument/2006/relationships/hyperlink" Target="mailto:carlostz78@gmail.com" TargetMode="External"/><Relationship Id="rId194" Type="http://schemas.openxmlformats.org/officeDocument/2006/relationships/hyperlink" Target="https://eastbaysanctuary.org/" TargetMode="External"/><Relationship Id="rId193" Type="http://schemas.openxmlformats.org/officeDocument/2006/relationships/hyperlink" Target="mailto:lisa@eastbaysanctuary.org" TargetMode="External"/><Relationship Id="rId192" Type="http://schemas.openxmlformats.org/officeDocument/2006/relationships/hyperlink" Target="https://hipgive.org/wp-content/uploads/2019/02/501(c)(3).pdf" TargetMode="External"/><Relationship Id="rId191" Type="http://schemas.openxmlformats.org/officeDocument/2006/relationships/hyperlink" Target="mailto:carlostz78@gmail.com" TargetMode="External"/><Relationship Id="rId187" Type="http://schemas.openxmlformats.org/officeDocument/2006/relationships/hyperlink" Target="mailto:ana@latinageeks.com" TargetMode="External"/><Relationship Id="rId186" Type="http://schemas.openxmlformats.org/officeDocument/2006/relationships/hyperlink" Target="mailto:ana@latinageeks.com" TargetMode="External"/><Relationship Id="rId185" Type="http://schemas.openxmlformats.org/officeDocument/2006/relationships/hyperlink" Target="mailto:ana@latinageeks.com" TargetMode="External"/><Relationship Id="rId184" Type="http://schemas.openxmlformats.org/officeDocument/2006/relationships/hyperlink" Target="https://hipgive.org/wp-content/uploads/2019/03/FinalLetter_35-2637858_LATINAGEEKS_091920180.tif" TargetMode="External"/><Relationship Id="rId189" Type="http://schemas.openxmlformats.org/officeDocument/2006/relationships/hyperlink" Target="mailto:yaellopumo23@gmail.com" TargetMode="External"/><Relationship Id="rId188" Type="http://schemas.openxmlformats.org/officeDocument/2006/relationships/hyperlink" Target="mailto:yaellopumo23@gmail.com" TargetMode="External"/><Relationship Id="rId183" Type="http://schemas.openxmlformats.org/officeDocument/2006/relationships/hyperlink" Target="https://hipgive.org/wp-content/uploads/2019/07/JMS-2019-05-presupuesto-frente-a-real.xlsx" TargetMode="External"/><Relationship Id="rId182" Type="http://schemas.openxmlformats.org/officeDocument/2006/relationships/hyperlink" Target="mailto:avillarreal@americasolidaria.org" TargetMode="External"/><Relationship Id="rId181" Type="http://schemas.openxmlformats.org/officeDocument/2006/relationships/hyperlink" Target="mailto:avillarreal@americasolidaria.org" TargetMode="External"/><Relationship Id="rId180" Type="http://schemas.openxmlformats.org/officeDocument/2006/relationships/hyperlink" Target="mailto:avillarreal@americasolidaria.org" TargetMode="External"/><Relationship Id="rId176" Type="http://schemas.openxmlformats.org/officeDocument/2006/relationships/hyperlink" Target="mailto:rioisquizal@hotmail.com" TargetMode="External"/><Relationship Id="rId175" Type="http://schemas.openxmlformats.org/officeDocument/2006/relationships/hyperlink" Target="mailto:rioisquizal@hotmail.com" TargetMode="External"/><Relationship Id="rId174" Type="http://schemas.openxmlformats.org/officeDocument/2006/relationships/hyperlink" Target="mailto:admin@terremoto.mx" TargetMode="External"/><Relationship Id="rId173" Type="http://schemas.openxmlformats.org/officeDocument/2006/relationships/hyperlink" Target="mailto:admin@terremoto.mx" TargetMode="External"/><Relationship Id="rId179" Type="http://schemas.openxmlformats.org/officeDocument/2006/relationships/hyperlink" Target="mailto:avillarreal@americasolidaria.org" TargetMode="External"/><Relationship Id="rId178" Type="http://schemas.openxmlformats.org/officeDocument/2006/relationships/hyperlink" Target="mailto:avillarreal@americasoldaria.org" TargetMode="External"/><Relationship Id="rId177" Type="http://schemas.openxmlformats.org/officeDocument/2006/relationships/hyperlink" Target="https://hipgive.org/wp-content/uploads/2019/06/Acta-Constitutiva-ASMX.pdf" TargetMode="External"/><Relationship Id="rId198" Type="http://schemas.openxmlformats.org/officeDocument/2006/relationships/hyperlink" Target="https://hipgive.org/wp-content/uploads/2017/01/501c3-letter-EBSC_July2015-1.pdf" TargetMode="External"/><Relationship Id="rId197" Type="http://schemas.openxmlformats.org/officeDocument/2006/relationships/hyperlink" Target="https://hipgive.org/wp-content/uploads/2017/01/Board-of-Directors-EBSC_July2015.pdf" TargetMode="External"/><Relationship Id="rId196" Type="http://schemas.openxmlformats.org/officeDocument/2006/relationships/hyperlink" Target="mailto:admin@eastbaysanctuary.org" TargetMode="External"/><Relationship Id="rId195" Type="http://schemas.openxmlformats.org/officeDocument/2006/relationships/hyperlink" Target="https://eastbaysanctuary.org/" TargetMode="External"/><Relationship Id="rId199" Type="http://schemas.openxmlformats.org/officeDocument/2006/relationships/hyperlink" Target="https://hipgive.org/wp-content/uploads/2017/01/EBSC-2014-Form-990.pdf" TargetMode="External"/><Relationship Id="rId150" Type="http://schemas.openxmlformats.org/officeDocument/2006/relationships/hyperlink" Target="https://hipgive.org/wp-content/uploads/2019/03/IRS-Exemption.pdf" TargetMode="External"/><Relationship Id="rId149" Type="http://schemas.openxmlformats.org/officeDocument/2006/relationships/hyperlink" Target="mailto:avilafran@gmail.com" TargetMode="External"/><Relationship Id="rId148" Type="http://schemas.openxmlformats.org/officeDocument/2006/relationships/hyperlink" Target="mailto:avilafran@gmail.com" TargetMode="External"/><Relationship Id="rId1090" Type="http://schemas.openxmlformats.org/officeDocument/2006/relationships/hyperlink" Target="mailto:insepac@gmail.com" TargetMode="External"/><Relationship Id="rId1091" Type="http://schemas.openxmlformats.org/officeDocument/2006/relationships/hyperlink" Target="mailto:procuracion@autismoarena.org.mx" TargetMode="External"/><Relationship Id="rId1092" Type="http://schemas.openxmlformats.org/officeDocument/2006/relationships/hyperlink" Target="mailto:procuracion@autismoarena.org.mx" TargetMode="External"/><Relationship Id="rId1093" Type="http://schemas.openxmlformats.org/officeDocument/2006/relationships/hyperlink" Target="mailto:testing_prod@yopmail.com" TargetMode="External"/><Relationship Id="rId1094" Type="http://schemas.openxmlformats.org/officeDocument/2006/relationships/hyperlink" Target="mailto:testing_prod@yopmail.com" TargetMode="External"/><Relationship Id="rId143" Type="http://schemas.openxmlformats.org/officeDocument/2006/relationships/hyperlink" Target="mailto:contenedoresvalle@gmail.com" TargetMode="External"/><Relationship Id="rId1095" Type="http://schemas.openxmlformats.org/officeDocument/2006/relationships/hyperlink" Target="https://hipgive.org/wp-content/uploads/2019/06/FICHA-RUC.pdf" TargetMode="External"/><Relationship Id="rId142" Type="http://schemas.openxmlformats.org/officeDocument/2006/relationships/hyperlink" Target="mailto:contenedoresvalle@gmail.com" TargetMode="External"/><Relationship Id="rId1096" Type="http://schemas.openxmlformats.org/officeDocument/2006/relationships/hyperlink" Target="mailto:dianabringas@gmail.com" TargetMode="External"/><Relationship Id="rId141" Type="http://schemas.openxmlformats.org/officeDocument/2006/relationships/hyperlink" Target="mailto:contenedoresvalle@gmail.com" TargetMode="External"/><Relationship Id="rId1097" Type="http://schemas.openxmlformats.org/officeDocument/2006/relationships/hyperlink" Target="mailto:contacto@dejateabrazar.org" TargetMode="External"/><Relationship Id="rId140" Type="http://schemas.openxmlformats.org/officeDocument/2006/relationships/hyperlink" Target="https://hipgive.org/wp-content/uploads/2019/06/9938Escritura-de-Constitucion-SPFIC.pdf" TargetMode="External"/><Relationship Id="rId1098" Type="http://schemas.openxmlformats.org/officeDocument/2006/relationships/hyperlink" Target="mailto:contacto@dejateabrazar.org" TargetMode="External"/><Relationship Id="rId147" Type="http://schemas.openxmlformats.org/officeDocument/2006/relationships/hyperlink" Target="mailto:avilafran@gmail.com" TargetMode="External"/><Relationship Id="rId1099" Type="http://schemas.openxmlformats.org/officeDocument/2006/relationships/hyperlink" Target="https://hipgive.org/wp-content/uploads/2019/06/ConstanciaRTU_16888405.pdf" TargetMode="External"/><Relationship Id="rId146" Type="http://schemas.openxmlformats.org/officeDocument/2006/relationships/hyperlink" Target="https://hipgive.org/wp-content/uploads/2019/01/RIF-DIGITAL---FUND-POLIMNIA.pdf" TargetMode="External"/><Relationship Id="rId145" Type="http://schemas.openxmlformats.org/officeDocument/2006/relationships/hyperlink" Target="mailto:mariajose.rdgz@gmail.com" TargetMode="External"/><Relationship Id="rId144" Type="http://schemas.openxmlformats.org/officeDocument/2006/relationships/hyperlink" Target="mailto:mariajose.rdgz@gmail.com" TargetMode="External"/><Relationship Id="rId139" Type="http://schemas.openxmlformats.org/officeDocument/2006/relationships/hyperlink" Target="mailto:procuracion@fundacioncambiandounavida.org" TargetMode="External"/><Relationship Id="rId138" Type="http://schemas.openxmlformats.org/officeDocument/2006/relationships/hyperlink" Target="mailto:procuracion@fundacioncambiandounavida.org" TargetMode="External"/><Relationship Id="rId137" Type="http://schemas.openxmlformats.org/officeDocument/2006/relationships/hyperlink" Target="http://www.fundacioncambiandounavida.org" TargetMode="External"/><Relationship Id="rId1080" Type="http://schemas.openxmlformats.org/officeDocument/2006/relationships/hyperlink" Target="https://www.facebook.com/kwaguatemala/" TargetMode="External"/><Relationship Id="rId1081" Type="http://schemas.openxmlformats.org/officeDocument/2006/relationships/hyperlink" Target="mailto:veronicamolinalee@gmail.com" TargetMode="External"/><Relationship Id="rId1082" Type="http://schemas.openxmlformats.org/officeDocument/2006/relationships/hyperlink" Target="mailto:veronicamolinalee@gmail.com" TargetMode="External"/><Relationship Id="rId1083" Type="http://schemas.openxmlformats.org/officeDocument/2006/relationships/hyperlink" Target="mailto:anglara@hotmail.com" TargetMode="External"/><Relationship Id="rId132" Type="http://schemas.openxmlformats.org/officeDocument/2006/relationships/hyperlink" Target="mailto:eli.zavaleta@hotmail.com" TargetMode="External"/><Relationship Id="rId1084" Type="http://schemas.openxmlformats.org/officeDocument/2006/relationships/hyperlink" Target="mailto:anglara@hotmail.com" TargetMode="External"/><Relationship Id="rId131" Type="http://schemas.openxmlformats.org/officeDocument/2006/relationships/hyperlink" Target="https://hipgive.org/wp-content/uploads/2018/12/ESCRITURA-Y-ESTATUTOS-CLUB-ROTARIO-SAN-SALVADOR-MAQUILISHUAT.pdf" TargetMode="External"/><Relationship Id="rId1085" Type="http://schemas.openxmlformats.org/officeDocument/2006/relationships/hyperlink" Target="mailto:insepac@insepac.org.mx" TargetMode="External"/><Relationship Id="rId130" Type="http://schemas.openxmlformats.org/officeDocument/2006/relationships/hyperlink" Target="https://hipgive.org/wp-content/uploads/2018/01/Presupuesto-Innovando_2018-(versio%CC%81n-1).xlsx" TargetMode="External"/><Relationship Id="rId1086" Type="http://schemas.openxmlformats.org/officeDocument/2006/relationships/hyperlink" Target="mailto:insepac@insepac.org.mx" TargetMode="External"/><Relationship Id="rId1087" Type="http://schemas.openxmlformats.org/officeDocument/2006/relationships/hyperlink" Target="https://hipgive.org/wp-content/uploads/2019/05/1-Acta-constitutiva.pdf" TargetMode="External"/><Relationship Id="rId136" Type="http://schemas.openxmlformats.org/officeDocument/2006/relationships/hyperlink" Target="mailto:direccion@fundacioncambiandounavida.org" TargetMode="External"/><Relationship Id="rId1088" Type="http://schemas.openxmlformats.org/officeDocument/2006/relationships/hyperlink" Target="mailto:contacto@insepac.org.mx" TargetMode="External"/><Relationship Id="rId135" Type="http://schemas.openxmlformats.org/officeDocument/2006/relationships/hyperlink" Target="https://hipgive.org/wp-content/uploads/2019/03/6100Acta-Constitutiva.pdf" TargetMode="External"/><Relationship Id="rId1089" Type="http://schemas.openxmlformats.org/officeDocument/2006/relationships/hyperlink" Target="mailto:insepac@gmail.com" TargetMode="External"/><Relationship Id="rId134" Type="http://schemas.openxmlformats.org/officeDocument/2006/relationships/hyperlink" Target="mailto:mcprodesarrollo@gmail.com" TargetMode="External"/><Relationship Id="rId133" Type="http://schemas.openxmlformats.org/officeDocument/2006/relationships/hyperlink" Target="mailto:mcprodesarrollo@gmail.com" TargetMode="External"/><Relationship Id="rId172" Type="http://schemas.openxmlformats.org/officeDocument/2006/relationships/hyperlink" Target="mailto:david@hiponline.org" TargetMode="External"/><Relationship Id="rId171" Type="http://schemas.openxmlformats.org/officeDocument/2006/relationships/hyperlink" Target="mailto:david@hiponline.org" TargetMode="External"/><Relationship Id="rId170" Type="http://schemas.openxmlformats.org/officeDocument/2006/relationships/hyperlink" Target="mailto:david@hiponline.org" TargetMode="External"/><Relationship Id="rId165" Type="http://schemas.openxmlformats.org/officeDocument/2006/relationships/hyperlink" Target="mailto:tayde@hiponline.org" TargetMode="External"/><Relationship Id="rId164" Type="http://schemas.openxmlformats.org/officeDocument/2006/relationships/hyperlink" Target="mailto:tayde@hiponline.org" TargetMode="External"/><Relationship Id="rId163" Type="http://schemas.openxmlformats.org/officeDocument/2006/relationships/hyperlink" Target="https://hipgive.org/wp-content/uploads/2019/06/Fiscal-Sponsorship-1.pdf" TargetMode="External"/><Relationship Id="rId162" Type="http://schemas.openxmlformats.org/officeDocument/2006/relationships/hyperlink" Target="https://hipgive.org/wp-content/uploads/2019/06/SPLC-990.pdf" TargetMode="External"/><Relationship Id="rId169" Type="http://schemas.openxmlformats.org/officeDocument/2006/relationships/hyperlink" Target="mailto:david@hiponline.org" TargetMode="External"/><Relationship Id="rId168" Type="http://schemas.openxmlformats.org/officeDocument/2006/relationships/hyperlink" Target="https://hipgive.org/wp-content/uploads/2018/10/3907234_Olga-Cadena-Vargas.jpg" TargetMode="External"/><Relationship Id="rId167" Type="http://schemas.openxmlformats.org/officeDocument/2006/relationships/hyperlink" Target="https://hipgive.org/wp-content/uploads/2018/10/2018-10-15_1539616206-projects.csv" TargetMode="External"/><Relationship Id="rId166" Type="http://schemas.openxmlformats.org/officeDocument/2006/relationships/hyperlink" Target="https://hipgive.org/wp-content/uploads/2018/11/4714Estado-de-Ingresos-y-Egresos-Fundacio%CC%81n-Cometa-2016-2017.pdf" TargetMode="External"/><Relationship Id="rId161" Type="http://schemas.openxmlformats.org/officeDocument/2006/relationships/hyperlink" Target="mailto:monica@justice4women.org" TargetMode="External"/><Relationship Id="rId160" Type="http://schemas.openxmlformats.org/officeDocument/2006/relationships/hyperlink" Target="mailto:monica@justice4women.org" TargetMode="External"/><Relationship Id="rId159" Type="http://schemas.openxmlformats.org/officeDocument/2006/relationships/hyperlink" Target="mailto:monica@justice4women.org" TargetMode="External"/><Relationship Id="rId154" Type="http://schemas.openxmlformats.org/officeDocument/2006/relationships/hyperlink" Target="https://hipgive.org/wp-content/uploads/2019/06/SAT---INCLUSION.docx" TargetMode="External"/><Relationship Id="rId153" Type="http://schemas.openxmlformats.org/officeDocument/2006/relationships/hyperlink" Target="mailto:Timeofchange_dv@aol.com" TargetMode="External"/><Relationship Id="rId152" Type="http://schemas.openxmlformats.org/officeDocument/2006/relationships/hyperlink" Target="mailto:Timeofchange_dv@aol.com" TargetMode="External"/><Relationship Id="rId151" Type="http://schemas.openxmlformats.org/officeDocument/2006/relationships/hyperlink" Target="mailto:timeofchange_dv@aol.com" TargetMode="External"/><Relationship Id="rId158" Type="http://schemas.openxmlformats.org/officeDocument/2006/relationships/hyperlink" Target="https://hipgive.org/wp-content/uploads/2019/03/SPLC_IRS_501C3.pdf" TargetMode="External"/><Relationship Id="rId157" Type="http://schemas.openxmlformats.org/officeDocument/2006/relationships/hyperlink" Target="mailto:zmrodriguez162@hotmail.com" TargetMode="External"/><Relationship Id="rId156" Type="http://schemas.openxmlformats.org/officeDocument/2006/relationships/hyperlink" Target="mailto:zmrodriguez162@hotmail.com" TargetMode="External"/><Relationship Id="rId155" Type="http://schemas.openxmlformats.org/officeDocument/2006/relationships/hyperlink" Target="mailto:zmrodriguez162@hotmail.com" TargetMode="External"/><Relationship Id="rId1510" Type="http://schemas.openxmlformats.org/officeDocument/2006/relationships/hyperlink" Target="mailto:jazminc@gmail.com" TargetMode="External"/><Relationship Id="rId1511" Type="http://schemas.openxmlformats.org/officeDocument/2006/relationships/hyperlink" Target="mailto:jazminc@gmail.com" TargetMode="External"/><Relationship Id="rId1512" Type="http://schemas.openxmlformats.org/officeDocument/2006/relationships/hyperlink" Target="mailto:jazminc@gmail.com" TargetMode="External"/><Relationship Id="rId1513" Type="http://schemas.openxmlformats.org/officeDocument/2006/relationships/hyperlink" Target="https://hipgive.org/wp-content/uploads/2019/02/IdcGeneraConstancia.pdf" TargetMode="External"/><Relationship Id="rId1514" Type="http://schemas.openxmlformats.org/officeDocument/2006/relationships/hyperlink" Target="mailto:nivia.gonzalez@savethechildren.org" TargetMode="External"/><Relationship Id="rId1515" Type="http://schemas.openxmlformats.org/officeDocument/2006/relationships/hyperlink" Target="https://bit.ly/2TrQ71Z" TargetMode="External"/><Relationship Id="rId1516" Type="http://schemas.openxmlformats.org/officeDocument/2006/relationships/hyperlink" Target="mailto:nivia.gonzalez@savethechildren.org" TargetMode="External"/><Relationship Id="rId1517" Type="http://schemas.openxmlformats.org/officeDocument/2006/relationships/hyperlink" Target="mailto:nivia.gonzalez@savethechildren.org" TargetMode="External"/><Relationship Id="rId1518" Type="http://schemas.openxmlformats.org/officeDocument/2006/relationships/hyperlink" Target="https://hipgive.org/wp-content/uploads/2019/06/RTU-FUNDACION-AMMAR.pdf" TargetMode="External"/><Relationship Id="rId1519" Type="http://schemas.openxmlformats.org/officeDocument/2006/relationships/hyperlink" Target="https://hipgive.org/project/aquiestoyyo/" TargetMode="External"/><Relationship Id="rId1500" Type="http://schemas.openxmlformats.org/officeDocument/2006/relationships/hyperlink" Target="mailto:vanessa@transformacr.org" TargetMode="External"/><Relationship Id="rId1501" Type="http://schemas.openxmlformats.org/officeDocument/2006/relationships/hyperlink" Target="mailto:mercadeotransforma@gmail.com" TargetMode="External"/><Relationship Id="rId1502" Type="http://schemas.openxmlformats.org/officeDocument/2006/relationships/hyperlink" Target="mailto:mercadeotransforma@gmail.com" TargetMode="External"/><Relationship Id="rId1503" Type="http://schemas.openxmlformats.org/officeDocument/2006/relationships/hyperlink" Target="https://hipgive.org/wp-content/uploads/2019/03/MIEMBROS-JUNTA-DIRECTIVA.docx" TargetMode="External"/><Relationship Id="rId1504" Type="http://schemas.openxmlformats.org/officeDocument/2006/relationships/hyperlink" Target="https://hipgive.org/wp-content/uploads/2019/07/_E.F.-Mayo-de-2019.pdf" TargetMode="External"/><Relationship Id="rId1505" Type="http://schemas.openxmlformats.org/officeDocument/2006/relationships/hyperlink" Target="mailto:prensa@rutapacifica.org.co" TargetMode="External"/><Relationship Id="rId1506" Type="http://schemas.openxmlformats.org/officeDocument/2006/relationships/hyperlink" Target="mailto:prensa@rutapacifica.org.co" TargetMode="External"/><Relationship Id="rId1507" Type="http://schemas.openxmlformats.org/officeDocument/2006/relationships/hyperlink" Target="mailto:ceicparaguay@gmail.com" TargetMode="External"/><Relationship Id="rId1508" Type="http://schemas.openxmlformats.org/officeDocument/2006/relationships/hyperlink" Target="mailto:ceicparaguay@gmail.com" TargetMode="External"/><Relationship Id="rId1509" Type="http://schemas.openxmlformats.org/officeDocument/2006/relationships/hyperlink" Target="mailto:jazminc@gmail.com" TargetMode="External"/><Relationship Id="rId1576" Type="http://schemas.openxmlformats.org/officeDocument/2006/relationships/hyperlink" Target="mailto:emercado@gentedelacalle.cl" TargetMode="External"/><Relationship Id="rId1577" Type="http://schemas.openxmlformats.org/officeDocument/2006/relationships/hyperlink" Target="mailto:emercado@gentedelacalle.cl" TargetMode="External"/><Relationship Id="rId1578" Type="http://schemas.openxmlformats.org/officeDocument/2006/relationships/hyperlink" Target="mailto:gildasiquinajaym@gmail.com" TargetMode="External"/><Relationship Id="rId1579" Type="http://schemas.openxmlformats.org/officeDocument/2006/relationships/hyperlink" Target="mailto:gildasiquinajaym@gmail.com" TargetMode="External"/><Relationship Id="rId509" Type="http://schemas.openxmlformats.org/officeDocument/2006/relationships/hyperlink" Target="mailto:traductores.indigenasac@gmail.com" TargetMode="External"/><Relationship Id="rId508" Type="http://schemas.openxmlformats.org/officeDocument/2006/relationships/hyperlink" Target="mailto:traductores.indigenasac@gmail.com" TargetMode="External"/><Relationship Id="rId503" Type="http://schemas.openxmlformats.org/officeDocument/2006/relationships/hyperlink" Target="mailto:gzamora@mujereslat.org" TargetMode="External"/><Relationship Id="rId987" Type="http://schemas.openxmlformats.org/officeDocument/2006/relationships/hyperlink" Target="mailto:veronicamolinalee@gmail.com" TargetMode="External"/><Relationship Id="rId502" Type="http://schemas.openxmlformats.org/officeDocument/2006/relationships/hyperlink" Target="mailto:gzamora@mujereslat.org" TargetMode="External"/><Relationship Id="rId986" Type="http://schemas.openxmlformats.org/officeDocument/2006/relationships/hyperlink" Target="mailto:veronicamolinalee@gmail.com" TargetMode="External"/><Relationship Id="rId501" Type="http://schemas.openxmlformats.org/officeDocument/2006/relationships/hyperlink" Target="mailto:faltic.ac@gmail.com" TargetMode="External"/><Relationship Id="rId985" Type="http://schemas.openxmlformats.org/officeDocument/2006/relationships/hyperlink" Target="https://hipgive.org/wp-content/uploads/2019/06/Escritura-Constitutiva-de-la-Entidad-KWA.pdf" TargetMode="External"/><Relationship Id="rId500" Type="http://schemas.openxmlformats.org/officeDocument/2006/relationships/hyperlink" Target="mailto:faltic.ac@gmail.com" TargetMode="External"/><Relationship Id="rId984" Type="http://schemas.openxmlformats.org/officeDocument/2006/relationships/hyperlink" Target="mailto:camsy_ac@hotmail.com" TargetMode="External"/><Relationship Id="rId507" Type="http://schemas.openxmlformats.org/officeDocument/2006/relationships/hyperlink" Target="mailto:lisa.consorciooaxaca@gmail.com" TargetMode="External"/><Relationship Id="rId506" Type="http://schemas.openxmlformats.org/officeDocument/2006/relationships/hyperlink" Target="mailto:lisa.consorciooaxaca@gmail.com" TargetMode="External"/><Relationship Id="rId505" Type="http://schemas.openxmlformats.org/officeDocument/2006/relationships/hyperlink" Target="mailto:lisa.consorciooaxaca@gmail.com" TargetMode="External"/><Relationship Id="rId989" Type="http://schemas.openxmlformats.org/officeDocument/2006/relationships/hyperlink" Target="mailto:cooperacion@bienhumano.org" TargetMode="External"/><Relationship Id="rId504" Type="http://schemas.openxmlformats.org/officeDocument/2006/relationships/hyperlink" Target="https://hipgive.org/wp-content/uploads/2019/02/acta-constitutiva-Consorcio-COMPLETA.pdf" TargetMode="External"/><Relationship Id="rId988" Type="http://schemas.openxmlformats.org/officeDocument/2006/relationships/hyperlink" Target="mailto:veronicamolinalee@gmail.com" TargetMode="External"/><Relationship Id="rId1570" Type="http://schemas.openxmlformats.org/officeDocument/2006/relationships/hyperlink" Target="mailto:jalbarran@ufwfoundation.org" TargetMode="External"/><Relationship Id="rId1571" Type="http://schemas.openxmlformats.org/officeDocument/2006/relationships/hyperlink" Target="https://hipgive.org/wp-content/uploads/2019/03/Board-of-Directors.pdf" TargetMode="External"/><Relationship Id="rId983" Type="http://schemas.openxmlformats.org/officeDocument/2006/relationships/hyperlink" Target="mailto:camsy_ac@hotmail.com" TargetMode="External"/><Relationship Id="rId1572" Type="http://schemas.openxmlformats.org/officeDocument/2006/relationships/hyperlink" Target="https://hipgive.org/wp-content/uploads/2019/02/IRS-Letter-LR.pdf" TargetMode="External"/><Relationship Id="rId982" Type="http://schemas.openxmlformats.org/officeDocument/2006/relationships/hyperlink" Target="mailto:REYNA0109OSORIO@HOTMAIL.COM" TargetMode="External"/><Relationship Id="rId1573" Type="http://schemas.openxmlformats.org/officeDocument/2006/relationships/hyperlink" Target="mailto:mcompean@academiaamerica.org" TargetMode="External"/><Relationship Id="rId981" Type="http://schemas.openxmlformats.org/officeDocument/2006/relationships/hyperlink" Target="https://hipgive.org/wp-content/uploads/2019/01/CCF15022018_0001.pdf" TargetMode="External"/><Relationship Id="rId1574" Type="http://schemas.openxmlformats.org/officeDocument/2006/relationships/hyperlink" Target="mailto:mcompean@academiaamerica.org" TargetMode="External"/><Relationship Id="rId980" Type="http://schemas.openxmlformats.org/officeDocument/2006/relationships/hyperlink" Target="mailto:vi_y1203@hotmail.com" TargetMode="External"/><Relationship Id="rId1575" Type="http://schemas.openxmlformats.org/officeDocument/2006/relationships/hyperlink" Target="mailto:mcompean@academiaamerica.org" TargetMode="External"/><Relationship Id="rId1565" Type="http://schemas.openxmlformats.org/officeDocument/2006/relationships/hyperlink" Target="mailto:gestion@donguanella.org.gt" TargetMode="External"/><Relationship Id="rId1566" Type="http://schemas.openxmlformats.org/officeDocument/2006/relationships/hyperlink" Target="mailto:gestion@donguanella.org.gt" TargetMode="External"/><Relationship Id="rId1567" Type="http://schemas.openxmlformats.org/officeDocument/2006/relationships/hyperlink" Target="https://hipgive.org/wp-content/uploads/2019/03/IRS-Letter-UFW-Foundation-(1)-(1).pdf" TargetMode="External"/><Relationship Id="rId1568" Type="http://schemas.openxmlformats.org/officeDocument/2006/relationships/hyperlink" Target="mailto:jalbarran@ufwfoundation.org" TargetMode="External"/><Relationship Id="rId1569" Type="http://schemas.openxmlformats.org/officeDocument/2006/relationships/hyperlink" Target="mailto:jalbarran@ufwfoundation.org" TargetMode="External"/><Relationship Id="rId976" Type="http://schemas.openxmlformats.org/officeDocument/2006/relationships/hyperlink" Target="https://hipgive.org/wp-content/uploads/2019/07/ACPC-2019-Approved-budget.pdf" TargetMode="External"/><Relationship Id="rId975" Type="http://schemas.openxmlformats.org/officeDocument/2006/relationships/hyperlink" Target="https://hipgive.org/wp-content/uploads/2019/07/Dictamen-Estados-Financieros--ACPC-2018.pdf" TargetMode="External"/><Relationship Id="rId974" Type="http://schemas.openxmlformats.org/officeDocument/2006/relationships/hyperlink" Target="https://hipgive.org/wp-content/uploads/2019/07/Nombramiento-JD-ACPC-2019.PDF" TargetMode="External"/><Relationship Id="rId973" Type="http://schemas.openxmlformats.org/officeDocument/2006/relationships/hyperlink" Target="mailto:lisetolivet@gmail.com" TargetMode="External"/><Relationship Id="rId979" Type="http://schemas.openxmlformats.org/officeDocument/2006/relationships/hyperlink" Target="mailto:vi_y1203@hotmail.com" TargetMode="External"/><Relationship Id="rId978" Type="http://schemas.openxmlformats.org/officeDocument/2006/relationships/hyperlink" Target="mailto:vi_y1203@hotmail.com" TargetMode="External"/><Relationship Id="rId977" Type="http://schemas.openxmlformats.org/officeDocument/2006/relationships/hyperlink" Target="https://hipgive.org/wp-content/uploads/2019/04/comprobante-de-banco.pdf" TargetMode="External"/><Relationship Id="rId1560" Type="http://schemas.openxmlformats.org/officeDocument/2006/relationships/hyperlink" Target="https://hipgive.org/wp-content/uploads/2018/01/Anexo-donataria-autorizada-2017-9-DE-ENERO.pdf" TargetMode="External"/><Relationship Id="rId972" Type="http://schemas.openxmlformats.org/officeDocument/2006/relationships/hyperlink" Target="mailto:lisetolivet@gmail.com" TargetMode="External"/><Relationship Id="rId1561" Type="http://schemas.openxmlformats.org/officeDocument/2006/relationships/hyperlink" Target="https://hipgive.org/wp-content/uploads/2018/01/2016-Estados-Financ-auditados.-Ingles.pdf" TargetMode="External"/><Relationship Id="rId971" Type="http://schemas.openxmlformats.org/officeDocument/2006/relationships/hyperlink" Target="mailto:liset@companerogt.org" TargetMode="External"/><Relationship Id="rId1562" Type="http://schemas.openxmlformats.org/officeDocument/2006/relationships/hyperlink" Target="https://hipgive.org/wp-content/uploads/2018/01/PRESUPUESTO-ANUAL-2018.pdf" TargetMode="External"/><Relationship Id="rId970" Type="http://schemas.openxmlformats.org/officeDocument/2006/relationships/hyperlink" Target="https://hipgive.org/wp-content/uploads/2019/07/8470SAT-RTU-ACPC.PDF" TargetMode="External"/><Relationship Id="rId1563" Type="http://schemas.openxmlformats.org/officeDocument/2006/relationships/hyperlink" Target="https://hipgive.org/wp-content/uploads/2019/07/Estatutos.rar" TargetMode="External"/><Relationship Id="rId1564" Type="http://schemas.openxmlformats.org/officeDocument/2006/relationships/hyperlink" Target="mailto:gestion@donguanella.org.gt" TargetMode="External"/><Relationship Id="rId1114" Type="http://schemas.openxmlformats.org/officeDocument/2006/relationships/hyperlink" Target="mailto:Ferzacosta1606@gmail.com" TargetMode="External"/><Relationship Id="rId1598" Type="http://schemas.openxmlformats.org/officeDocument/2006/relationships/hyperlink" Target="https://hipgive.org/wp-content/uploads/2019/06/List-Board-of-Directors-TSI.pdf" TargetMode="External"/><Relationship Id="rId1115" Type="http://schemas.openxmlformats.org/officeDocument/2006/relationships/hyperlink" Target="https://hipgive.org/wp-content/uploads/2019/03/ACTA-CONSTITUTIVA-PRIISMA-A.C.1.pdf" TargetMode="External"/><Relationship Id="rId1599" Type="http://schemas.openxmlformats.org/officeDocument/2006/relationships/hyperlink" Target="https://hipgive.org/wp-content/uploads/2019/06/2017_770600_Rosa_Solorzano_Client_Copy_Return_990.pdf" TargetMode="External"/><Relationship Id="rId1116" Type="http://schemas.openxmlformats.org/officeDocument/2006/relationships/hyperlink" Target="mailto:ferzamarripa18@hotmail.com" TargetMode="External"/><Relationship Id="rId1117" Type="http://schemas.openxmlformats.org/officeDocument/2006/relationships/hyperlink" Target="https://www.facebook.com/PRIISMAR" TargetMode="External"/><Relationship Id="rId1118" Type="http://schemas.openxmlformats.org/officeDocument/2006/relationships/hyperlink" Target="https://www.facebook.com/PRIISMAR" TargetMode="External"/><Relationship Id="rId1119" Type="http://schemas.openxmlformats.org/officeDocument/2006/relationships/hyperlink" Target="mailto:ferzamarripa18@hotmail.com" TargetMode="External"/><Relationship Id="rId525" Type="http://schemas.openxmlformats.org/officeDocument/2006/relationships/hyperlink" Target="mailto:monikquijanod@gmail.com" TargetMode="External"/><Relationship Id="rId524" Type="http://schemas.openxmlformats.org/officeDocument/2006/relationships/hyperlink" Target="mailto:monikquijanod@gmail.com" TargetMode="External"/><Relationship Id="rId523" Type="http://schemas.openxmlformats.org/officeDocument/2006/relationships/hyperlink" Target="mailto:florenciaroitstein@cedes.org" TargetMode="External"/><Relationship Id="rId522" Type="http://schemas.openxmlformats.org/officeDocument/2006/relationships/hyperlink" Target="mailto:florenciaroitstein@cedes.org" TargetMode="External"/><Relationship Id="rId529" Type="http://schemas.openxmlformats.org/officeDocument/2006/relationships/hyperlink" Target="https://hipgive.org/wp-content/uploads/2019/04/EC-Board-of-Directors-One-Page-Updated-January-2019.pdf" TargetMode="External"/><Relationship Id="rId528" Type="http://schemas.openxmlformats.org/officeDocument/2006/relationships/hyperlink" Target="mailto:jsalinas@enlacenm.org" TargetMode="External"/><Relationship Id="rId527" Type="http://schemas.openxmlformats.org/officeDocument/2006/relationships/hyperlink" Target="mailto:mugalde@enlacenm.org" TargetMode="External"/><Relationship Id="rId526" Type="http://schemas.openxmlformats.org/officeDocument/2006/relationships/hyperlink" Target="https://hipgive.org/wp-content/uploads/2019/02/501c3.pdf" TargetMode="External"/><Relationship Id="rId1590" Type="http://schemas.openxmlformats.org/officeDocument/2006/relationships/hyperlink" Target="mailto:nictegarcias@gmail.com" TargetMode="External"/><Relationship Id="rId1591" Type="http://schemas.openxmlformats.org/officeDocument/2006/relationships/hyperlink" Target="mailto:nictegarcias@gmail.com" TargetMode="External"/><Relationship Id="rId1592" Type="http://schemas.openxmlformats.org/officeDocument/2006/relationships/hyperlink" Target="mailto:nictegarcias@gmail.com" TargetMode="External"/><Relationship Id="rId1593" Type="http://schemas.openxmlformats.org/officeDocument/2006/relationships/hyperlink" Target="https://hipgive.org/wp-content/uploads/2019/01/Listado-de-los-miembros-de-la-junta-directiva-del-Hogar-Margarita-Cruz-Rui%CC%81z.docx" TargetMode="External"/><Relationship Id="rId521" Type="http://schemas.openxmlformats.org/officeDocument/2006/relationships/hyperlink" Target="mailto:florenciaroitstein@cedes.org" TargetMode="External"/><Relationship Id="rId1110" Type="http://schemas.openxmlformats.org/officeDocument/2006/relationships/hyperlink" Target="mailto:pedrazamonsalveelevi@gmail.com" TargetMode="External"/><Relationship Id="rId1594" Type="http://schemas.openxmlformats.org/officeDocument/2006/relationships/hyperlink" Target="https://hipgive.org/wp-content/uploads/2018/11/ACTA.pdf" TargetMode="External"/><Relationship Id="rId520" Type="http://schemas.openxmlformats.org/officeDocument/2006/relationships/hyperlink" Target="https://hipgive.org/wp-content/uploads/2019/02/6630Acta-Comision-Directiva-2015.pdf" TargetMode="External"/><Relationship Id="rId1111" Type="http://schemas.openxmlformats.org/officeDocument/2006/relationships/hyperlink" Target="mailto:pedrazamonsalveelevi@gmail.com" TargetMode="External"/><Relationship Id="rId1595" Type="http://schemas.openxmlformats.org/officeDocument/2006/relationships/hyperlink" Target="https://hipgive.org/wp-content/uploads/2019/05/TSI-legal-Status-2015.pdf" TargetMode="External"/><Relationship Id="rId1112" Type="http://schemas.openxmlformats.org/officeDocument/2006/relationships/hyperlink" Target="mailto:pedrazamonsalveelevi@gmail.com" TargetMode="External"/><Relationship Id="rId1596" Type="http://schemas.openxmlformats.org/officeDocument/2006/relationships/hyperlink" Target="mailto:mcoffman@teensmart.net" TargetMode="External"/><Relationship Id="rId1113" Type="http://schemas.openxmlformats.org/officeDocument/2006/relationships/hyperlink" Target="mailto:Ferzacosta1606@gmail.com" TargetMode="External"/><Relationship Id="rId1597" Type="http://schemas.openxmlformats.org/officeDocument/2006/relationships/hyperlink" Target="mailto:mcoffman@teensmart.net" TargetMode="External"/><Relationship Id="rId1103" Type="http://schemas.openxmlformats.org/officeDocument/2006/relationships/hyperlink" Target="mailto:fdsa@rsvhr.com" TargetMode="External"/><Relationship Id="rId1587" Type="http://schemas.openxmlformats.org/officeDocument/2006/relationships/hyperlink" Target="https://hipgive.org/wp-content/uploads/2019/03/estadosfinacieros2018.pdf" TargetMode="External"/><Relationship Id="rId1104" Type="http://schemas.openxmlformats.org/officeDocument/2006/relationships/hyperlink" Target="mailto:fdsa@rsvhr.com" TargetMode="External"/><Relationship Id="rId1588" Type="http://schemas.openxmlformats.org/officeDocument/2006/relationships/hyperlink" Target="https://hipgive.org/wp-content/uploads/2019/03/Revised-budget-2019-format-Corp-Tamar-(1).xlsx" TargetMode="External"/><Relationship Id="rId1105" Type="http://schemas.openxmlformats.org/officeDocument/2006/relationships/hyperlink" Target="https://hipgive.org/wp-content/uploads/2019/01/CAMARA-DE-COMERCIO.pdf" TargetMode="External"/><Relationship Id="rId1589" Type="http://schemas.openxmlformats.org/officeDocument/2006/relationships/hyperlink" Target="https://hipgive.org/wp-content/uploads/2019/06/acta-de-constitucion-10786.jpg" TargetMode="External"/><Relationship Id="rId1106" Type="http://schemas.openxmlformats.org/officeDocument/2006/relationships/hyperlink" Target="mailto:angelicalunad@gmail.com" TargetMode="External"/><Relationship Id="rId1107" Type="http://schemas.openxmlformats.org/officeDocument/2006/relationships/hyperlink" Target="mailto:angelicalunad@gmail.com" TargetMode="External"/><Relationship Id="rId1108" Type="http://schemas.openxmlformats.org/officeDocument/2006/relationships/hyperlink" Target="mailto:angelicalunad@gmail.com" TargetMode="External"/><Relationship Id="rId1109" Type="http://schemas.openxmlformats.org/officeDocument/2006/relationships/hyperlink" Target="https://hipgive.org/wp-content/uploads/2019/05/dni.jpg" TargetMode="External"/><Relationship Id="rId519" Type="http://schemas.openxmlformats.org/officeDocument/2006/relationships/hyperlink" Target="https://hipgive.org/wp-content/uploads/2019/04/anuales.pdf" TargetMode="External"/><Relationship Id="rId514" Type="http://schemas.openxmlformats.org/officeDocument/2006/relationships/hyperlink" Target="mailto:traductores.indigenasac@gmail.com" TargetMode="External"/><Relationship Id="rId998" Type="http://schemas.openxmlformats.org/officeDocument/2006/relationships/hyperlink" Target="https://hipgive.org/wp-content/uploads/2018/02/FUNDACION-HOLCIM-MEXICO-constancia-fiscal.pdf" TargetMode="External"/><Relationship Id="rId513" Type="http://schemas.openxmlformats.org/officeDocument/2006/relationships/hyperlink" Target="https://hipgive.org/wp-content/uploads/2019/03/3205Acta-constitutiva-Cosolicitante-LCS-II-AMEXCID-2016-lote-02-Plica-06-CEPIADET.pdf" TargetMode="External"/><Relationship Id="rId997" Type="http://schemas.openxmlformats.org/officeDocument/2006/relationships/hyperlink" Target="https://hipgive.org/wp-content/uploads/2018/02/Lista-de-miembros-Junta-directiva.pdf" TargetMode="External"/><Relationship Id="rId512" Type="http://schemas.openxmlformats.org/officeDocument/2006/relationships/hyperlink" Target="https://hipgive.org/wp-content/uploads/2019/04/anuales.pdf" TargetMode="External"/><Relationship Id="rId996" Type="http://schemas.openxmlformats.org/officeDocument/2006/relationships/hyperlink" Target="mailto:junueth@hiponline.org" TargetMode="External"/><Relationship Id="rId511" Type="http://schemas.openxmlformats.org/officeDocument/2006/relationships/hyperlink" Target="https://hipgive.org/wp-content/uploads/2019/04/financieros.pdf" TargetMode="External"/><Relationship Id="rId995" Type="http://schemas.openxmlformats.org/officeDocument/2006/relationships/hyperlink" Target="mailto:junueth@hiponline.org" TargetMode="External"/><Relationship Id="rId518" Type="http://schemas.openxmlformats.org/officeDocument/2006/relationships/hyperlink" Target="https://hipgive.org/wp-content/uploads/2019/04/financieros.pdf" TargetMode="External"/><Relationship Id="rId517" Type="http://schemas.openxmlformats.org/officeDocument/2006/relationships/hyperlink" Target="https://hipgive.org/wp-content/uploads/2019/04/directiva.pdf" TargetMode="External"/><Relationship Id="rId516" Type="http://schemas.openxmlformats.org/officeDocument/2006/relationships/hyperlink" Target="mailto:traductores.indigenasac@gmail.com" TargetMode="External"/><Relationship Id="rId515" Type="http://schemas.openxmlformats.org/officeDocument/2006/relationships/hyperlink" Target="mailto:traductores.indigenasac@gmail.com" TargetMode="External"/><Relationship Id="rId999" Type="http://schemas.openxmlformats.org/officeDocument/2006/relationships/hyperlink" Target="https://hipgive.org/wp-content/uploads/2018/02/EstadosFinancierosCECAF2016.pdf" TargetMode="External"/><Relationship Id="rId990" Type="http://schemas.openxmlformats.org/officeDocument/2006/relationships/hyperlink" Target="mailto:cooperacion@bienhumano.org" TargetMode="External"/><Relationship Id="rId1580" Type="http://schemas.openxmlformats.org/officeDocument/2006/relationships/hyperlink" Target="mailto:rieles.ic@gmail.com" TargetMode="External"/><Relationship Id="rId1581" Type="http://schemas.openxmlformats.org/officeDocument/2006/relationships/hyperlink" Target="mailto:rieles.ic@gmail.com" TargetMode="External"/><Relationship Id="rId1582" Type="http://schemas.openxmlformats.org/officeDocument/2006/relationships/hyperlink" Target="https://hipgive.org/wp-content/uploads/2019/01/CERTIFICADO-DE-CAMARA-DE-COMERCIO-2018.pdf" TargetMode="External"/><Relationship Id="rId510" Type="http://schemas.openxmlformats.org/officeDocument/2006/relationships/hyperlink" Target="https://hipgive.org/wp-content/uploads/2019/04/directiva.pdf" TargetMode="External"/><Relationship Id="rId994" Type="http://schemas.openxmlformats.org/officeDocument/2006/relationships/hyperlink" Target="mailto:fidelgonzalezmenjivar@hotmail.com" TargetMode="External"/><Relationship Id="rId1583" Type="http://schemas.openxmlformats.org/officeDocument/2006/relationships/hyperlink" Target="mailto:direccion@corporaciontamar.org" TargetMode="External"/><Relationship Id="rId993" Type="http://schemas.openxmlformats.org/officeDocument/2006/relationships/hyperlink" Target="mailto:fidelgonzalezmenjivar@hotmail.com" TargetMode="External"/><Relationship Id="rId1100" Type="http://schemas.openxmlformats.org/officeDocument/2006/relationships/hyperlink" Target="mailto:padrinos21@fundacionmargaritatejada.org" TargetMode="External"/><Relationship Id="rId1584" Type="http://schemas.openxmlformats.org/officeDocument/2006/relationships/hyperlink" Target="mailto:direccion@corporaciontamar.org" TargetMode="External"/><Relationship Id="rId992" Type="http://schemas.openxmlformats.org/officeDocument/2006/relationships/hyperlink" Target="mailto:FIDELGONZALEZMENJIVAR@HOTMAIL.COM" TargetMode="External"/><Relationship Id="rId1101" Type="http://schemas.openxmlformats.org/officeDocument/2006/relationships/hyperlink" Target="mailto:rafaeldematta@gmail.com" TargetMode="External"/><Relationship Id="rId1585" Type="http://schemas.openxmlformats.org/officeDocument/2006/relationships/hyperlink" Target="mailto:direccion@corporaciontamar.org" TargetMode="External"/><Relationship Id="rId991" Type="http://schemas.openxmlformats.org/officeDocument/2006/relationships/hyperlink" Target="https://hipgive.org/wp-content/uploads/2019/04/ARCA-DE-NOE(1).pdf" TargetMode="External"/><Relationship Id="rId1102" Type="http://schemas.openxmlformats.org/officeDocument/2006/relationships/hyperlink" Target="mailto:rafaeldematta@gmail.com" TargetMode="External"/><Relationship Id="rId1586" Type="http://schemas.openxmlformats.org/officeDocument/2006/relationships/hyperlink" Target="https://hipgive.org/wp-content/uploads/2019/03/juntadirectiva3.png" TargetMode="External"/><Relationship Id="rId1532" Type="http://schemas.openxmlformats.org/officeDocument/2006/relationships/hyperlink" Target="mailto:e.aranda@cdphac.com" TargetMode="External"/><Relationship Id="rId1533" Type="http://schemas.openxmlformats.org/officeDocument/2006/relationships/hyperlink" Target="https://hipgive.org/wp-content/uploads/2019/02/1---Certificado-de-registro-FV-GEV-Colombia---1.pdf" TargetMode="External"/><Relationship Id="rId1534" Type="http://schemas.openxmlformats.org/officeDocument/2006/relationships/hyperlink" Target="mailto:cidhcne@mail.com" TargetMode="External"/><Relationship Id="rId1535" Type="http://schemas.openxmlformats.org/officeDocument/2006/relationships/hyperlink" Target="mailto:fundacionvida@email.com" TargetMode="External"/><Relationship Id="rId1536" Type="http://schemas.openxmlformats.org/officeDocument/2006/relationships/hyperlink" Target="mailto:fundacionvida@email.com" TargetMode="External"/><Relationship Id="rId1537" Type="http://schemas.openxmlformats.org/officeDocument/2006/relationships/hyperlink" Target="https://hipgive.org/wp-content/uploads/2019/06/RFC-Ixaya.pdf" TargetMode="External"/><Relationship Id="rId1538" Type="http://schemas.openxmlformats.org/officeDocument/2006/relationships/hyperlink" Target="mailto:rmedina@fundacionixaya.org" TargetMode="External"/><Relationship Id="rId1539" Type="http://schemas.openxmlformats.org/officeDocument/2006/relationships/hyperlink" Target="mailto:rmedina@fundacionixaya.org" TargetMode="External"/><Relationship Id="rId949" Type="http://schemas.openxmlformats.org/officeDocument/2006/relationships/hyperlink" Target="mailto:mujerespositivas@icwlatina.org" TargetMode="External"/><Relationship Id="rId948" Type="http://schemas.openxmlformats.org/officeDocument/2006/relationships/hyperlink" Target="mailto:mujerespositivas@icwlatina.org" TargetMode="External"/><Relationship Id="rId943" Type="http://schemas.openxmlformats.org/officeDocument/2006/relationships/hyperlink" Target="mailto:educacion@museoixchel.org" TargetMode="External"/><Relationship Id="rId942" Type="http://schemas.openxmlformats.org/officeDocument/2006/relationships/hyperlink" Target="https://hipgive.org/wp-content/uploads/2019/06/Partida-90-26.11.1987----Registro-Acuerdo-Gubernativo-672-87-del-12.08.1....pdf" TargetMode="External"/><Relationship Id="rId941" Type="http://schemas.openxmlformats.org/officeDocument/2006/relationships/hyperlink" Target="https://hipgive.org/wp-content/uploads/2019/07/PRESUPUESTO-2019.xlsx" TargetMode="External"/><Relationship Id="rId940" Type="http://schemas.openxmlformats.org/officeDocument/2006/relationships/hyperlink" Target="https://hipgive.org/wp-content/uploads/2019/07/Estados-Financieros.pdf" TargetMode="External"/><Relationship Id="rId947" Type="http://schemas.openxmlformats.org/officeDocument/2006/relationships/hyperlink" Target="mailto:educacion@museoixchel.org" TargetMode="External"/><Relationship Id="rId946" Type="http://schemas.openxmlformats.org/officeDocument/2006/relationships/hyperlink" Target="mailto:educacion@museoixchel.org" TargetMode="External"/><Relationship Id="rId945" Type="http://schemas.openxmlformats.org/officeDocument/2006/relationships/hyperlink" Target="http://www.museoixchel.org" TargetMode="External"/><Relationship Id="rId944" Type="http://schemas.openxmlformats.org/officeDocument/2006/relationships/hyperlink" Target="http://www.museoixchel.org" TargetMode="External"/><Relationship Id="rId1530" Type="http://schemas.openxmlformats.org/officeDocument/2006/relationships/hyperlink" Target="mailto:e.aranda@cdphac.com" TargetMode="External"/><Relationship Id="rId1531" Type="http://schemas.openxmlformats.org/officeDocument/2006/relationships/hyperlink" Target="mailto:e.aranda@cdphac.com" TargetMode="External"/><Relationship Id="rId1521" Type="http://schemas.openxmlformats.org/officeDocument/2006/relationships/hyperlink" Target="mailto:ayudando@fundacionammarayudando.org" TargetMode="External"/><Relationship Id="rId1522" Type="http://schemas.openxmlformats.org/officeDocument/2006/relationships/hyperlink" Target="https://hipgive.org/wp-content/uploads/2019/01/JUNTA-DIRECTIVA.pdf" TargetMode="External"/><Relationship Id="rId1523" Type="http://schemas.openxmlformats.org/officeDocument/2006/relationships/hyperlink" Target="https://hipgive.org/wp-content/uploads/2019/01/ESTADO-FINANCIERO.pdf" TargetMode="External"/><Relationship Id="rId1524" Type="http://schemas.openxmlformats.org/officeDocument/2006/relationships/hyperlink" Target="https://hipgive.org/wp-content/uploads/2019/01/PRESUPUESTO-ANUAL.pdf" TargetMode="External"/><Relationship Id="rId1525" Type="http://schemas.openxmlformats.org/officeDocument/2006/relationships/hyperlink" Target="https://hipgive.org/wp-content/uploads/2019/01/Personeria-Juridica-SOLA-v2.pdf" TargetMode="External"/><Relationship Id="rId1526" Type="http://schemas.openxmlformats.org/officeDocument/2006/relationships/hyperlink" Target="mailto:mmislov@specialolympics.org" TargetMode="External"/><Relationship Id="rId1527" Type="http://schemas.openxmlformats.org/officeDocument/2006/relationships/hyperlink" Target="mailto:mmislov@specialolympics.org" TargetMode="External"/><Relationship Id="rId1528" Type="http://schemas.openxmlformats.org/officeDocument/2006/relationships/hyperlink" Target="mailto:mmislov@specialolympics.org" TargetMode="External"/><Relationship Id="rId1529" Type="http://schemas.openxmlformats.org/officeDocument/2006/relationships/hyperlink" Target="https://hipgive.org/wp-content/uploads/2019/04/Acta.137.pdf" TargetMode="External"/><Relationship Id="rId939" Type="http://schemas.openxmlformats.org/officeDocument/2006/relationships/hyperlink" Target="https://hipgive.org/wp-content/uploads/2019/07/ACTA-DE-CONSTITUCION.pdf" TargetMode="External"/><Relationship Id="rId938" Type="http://schemas.openxmlformats.org/officeDocument/2006/relationships/hyperlink" Target="mailto:vrivas@fundaemi.org" TargetMode="External"/><Relationship Id="rId937" Type="http://schemas.openxmlformats.org/officeDocument/2006/relationships/hyperlink" Target="mailto:vrivas@fundaemi.org" TargetMode="External"/><Relationship Id="rId932" Type="http://schemas.openxmlformats.org/officeDocument/2006/relationships/hyperlink" Target="mailto:xfernando809@gmail.com" TargetMode="External"/><Relationship Id="rId931" Type="http://schemas.openxmlformats.org/officeDocument/2006/relationships/hyperlink" Target="mailto:xfernando809@gmail.com" TargetMode="External"/><Relationship Id="rId930" Type="http://schemas.openxmlformats.org/officeDocument/2006/relationships/hyperlink" Target="mailto:alianzas.qroo@savethechildren.org" TargetMode="External"/><Relationship Id="rId936" Type="http://schemas.openxmlformats.org/officeDocument/2006/relationships/hyperlink" Target="http://www.fundaemi.org/" TargetMode="External"/><Relationship Id="rId935" Type="http://schemas.openxmlformats.org/officeDocument/2006/relationships/hyperlink" Target="http://www.fundaemi.org/" TargetMode="External"/><Relationship Id="rId934" Type="http://schemas.openxmlformats.org/officeDocument/2006/relationships/hyperlink" Target="mailto:vrivas@fundaemi.org" TargetMode="External"/><Relationship Id="rId933" Type="http://schemas.openxmlformats.org/officeDocument/2006/relationships/hyperlink" Target="https://hipgive.org/wp-content/uploads/2019/06/ACTA-DE-CONSTITUCION.pdf" TargetMode="External"/><Relationship Id="rId1520" Type="http://schemas.openxmlformats.org/officeDocument/2006/relationships/hyperlink" Target="mailto:ayudando@fundacionammarayudando.org" TargetMode="External"/><Relationship Id="rId1554" Type="http://schemas.openxmlformats.org/officeDocument/2006/relationships/hyperlink" Target="mailto:nivia.gonzalez@savethechildren.org" TargetMode="External"/><Relationship Id="rId1555" Type="http://schemas.openxmlformats.org/officeDocument/2006/relationships/hyperlink" Target="https://hipgive.org/wp-content/uploads/2019/02/Acta-constitutiva-1a-Parte---reducida.pdf" TargetMode="External"/><Relationship Id="rId1556" Type="http://schemas.openxmlformats.org/officeDocument/2006/relationships/hyperlink" Target="mailto:chass.arceo@gmail.com" TargetMode="External"/><Relationship Id="rId1557" Type="http://schemas.openxmlformats.org/officeDocument/2006/relationships/hyperlink" Target="mailto:linabels@yahoo.com.mx" TargetMode="External"/><Relationship Id="rId1558" Type="http://schemas.openxmlformats.org/officeDocument/2006/relationships/hyperlink" Target="mailto:linabels@yahoo.com.mx" TargetMode="External"/><Relationship Id="rId1559" Type="http://schemas.openxmlformats.org/officeDocument/2006/relationships/hyperlink" Target="https://hipgive.org/wp-content/uploads/2018/01/CONSEJO-DIRECTIVO-PROTOCOLIZADO--2017.pdf" TargetMode="External"/><Relationship Id="rId965" Type="http://schemas.openxmlformats.org/officeDocument/2006/relationships/hyperlink" Target="mailto:construyendojuntos@habitatmexico.org" TargetMode="External"/><Relationship Id="rId964" Type="http://schemas.openxmlformats.org/officeDocument/2006/relationships/hyperlink" Target="mailto:construyendojuntos@habitatmexico.org" TargetMode="External"/><Relationship Id="rId963" Type="http://schemas.openxmlformats.org/officeDocument/2006/relationships/hyperlink" Target="mailto:construyendojuntos@habitatmexico.org" TargetMode="External"/><Relationship Id="rId962" Type="http://schemas.openxmlformats.org/officeDocument/2006/relationships/hyperlink" Target="https://hipgive.org/wp-content/uploads/2019/06/Acta-Constitutiva-H%C3%A1bitat-M%C3%A9xico.pdf" TargetMode="External"/><Relationship Id="rId969" Type="http://schemas.openxmlformats.org/officeDocument/2006/relationships/hyperlink" Target="https://hipgive.org/wp-content/uploads/2019/06/Donataria-autorizada-2019.pdf" TargetMode="External"/><Relationship Id="rId968" Type="http://schemas.openxmlformats.org/officeDocument/2006/relationships/hyperlink" Target="https://hipgive.org/wp-content/uploads/2019/06/9-Presupuesto-anual.pdf" TargetMode="External"/><Relationship Id="rId967" Type="http://schemas.openxmlformats.org/officeDocument/2006/relationships/hyperlink" Target="https://hipgive.org/wp-content/uploads/2019/06/9-EF-Emitido-H%C3%A1bitat-para-la-Humanidad-201_kpgm.pdf" TargetMode="External"/><Relationship Id="rId966" Type="http://schemas.openxmlformats.org/officeDocument/2006/relationships/hyperlink" Target="https://hipgive.org/wp-content/uploads/2019/06/Lista-de-Consejo-Directivo-Nacional-2019.pdf" TargetMode="External"/><Relationship Id="rId961" Type="http://schemas.openxmlformats.org/officeDocument/2006/relationships/hyperlink" Target="mailto:beatriz.echeverria@icefsal.org.sv" TargetMode="External"/><Relationship Id="rId1550" Type="http://schemas.openxmlformats.org/officeDocument/2006/relationships/hyperlink" Target="https://hipgive.org/wp-content/uploads/2017/01/Estado--de--Resultados--Proyectado--2017.pdf" TargetMode="External"/><Relationship Id="rId960" Type="http://schemas.openxmlformats.org/officeDocument/2006/relationships/hyperlink" Target="mailto:beatriz.echeverria@icefsal.org.sv" TargetMode="External"/><Relationship Id="rId1551" Type="http://schemas.openxmlformats.org/officeDocument/2006/relationships/hyperlink" Target="https://hipgive.org/wp-content/uploads/2019/03/IdcGeneraConstancia.pdf" TargetMode="External"/><Relationship Id="rId1552" Type="http://schemas.openxmlformats.org/officeDocument/2006/relationships/hyperlink" Target="mailto:nivia.gonzalez@savethechildren.org" TargetMode="External"/><Relationship Id="rId1553" Type="http://schemas.openxmlformats.org/officeDocument/2006/relationships/hyperlink" Target="mailto:nivia.gonzalez@savethechildren.org" TargetMode="External"/><Relationship Id="rId1543" Type="http://schemas.openxmlformats.org/officeDocument/2006/relationships/hyperlink" Target="https://hipgive.org/wp-content/uploads/2019/03/2.1-Acta-Constitutiva.pdf" TargetMode="External"/><Relationship Id="rId1544" Type="http://schemas.openxmlformats.org/officeDocument/2006/relationships/hyperlink" Target="mailto:fernanda.garcia@enlaceoccidente.edu.mx" TargetMode="External"/><Relationship Id="rId1545" Type="http://schemas.openxmlformats.org/officeDocument/2006/relationships/hyperlink" Target="mailto:fernanda.garcia@enlaceoccidente.edu.mx" TargetMode="External"/><Relationship Id="rId1546" Type="http://schemas.openxmlformats.org/officeDocument/2006/relationships/hyperlink" Target="mailto:fernanda.garcia@enlaceoccidente.edu.mx" TargetMode="External"/><Relationship Id="rId1547" Type="http://schemas.openxmlformats.org/officeDocument/2006/relationships/hyperlink" Target="https://hipgive.org/wp-content/uploads/2017/01/BOARD-MEMBER-LIST.pdf" TargetMode="External"/><Relationship Id="rId1548" Type="http://schemas.openxmlformats.org/officeDocument/2006/relationships/hyperlink" Target="https://hipgive.org/wp-content/uploads/2017/01/Acta-Constitutiva.pdf" TargetMode="External"/><Relationship Id="rId1549" Type="http://schemas.openxmlformats.org/officeDocument/2006/relationships/hyperlink" Target="https://hipgive.org/wp-content/uploads/2017/01/Dictamen-2015-Enlace-PDF.pdf" TargetMode="External"/><Relationship Id="rId959" Type="http://schemas.openxmlformats.org/officeDocument/2006/relationships/hyperlink" Target="mailto:diana.bravo@elpozodevida.org.mx" TargetMode="External"/><Relationship Id="rId954" Type="http://schemas.openxmlformats.org/officeDocument/2006/relationships/hyperlink" Target="mailto:patojaxela@gmail.com" TargetMode="External"/><Relationship Id="rId953" Type="http://schemas.openxmlformats.org/officeDocument/2006/relationships/hyperlink" Target="mailto:patojaxela@gmail.com" TargetMode="External"/><Relationship Id="rId952" Type="http://schemas.openxmlformats.org/officeDocument/2006/relationships/hyperlink" Target="https://hipgive.org/wp-content/uploads/2019/03/2949Convenio-Teatro-Municipal-de-Quetzaltenango.pdf" TargetMode="External"/><Relationship Id="rId951" Type="http://schemas.openxmlformats.org/officeDocument/2006/relationships/hyperlink" Target="mailto:patojaxela@gmail.com" TargetMode="External"/><Relationship Id="rId958" Type="http://schemas.openxmlformats.org/officeDocument/2006/relationships/hyperlink" Target="mailto:diana.bravo@elpozodevida.org.mx" TargetMode="External"/><Relationship Id="rId957" Type="http://schemas.openxmlformats.org/officeDocument/2006/relationships/hyperlink" Target="mailto:ramongdillon@gmail.com" TargetMode="External"/><Relationship Id="rId956" Type="http://schemas.openxmlformats.org/officeDocument/2006/relationships/hyperlink" Target="mailto:ramongdillon@gmail.com" TargetMode="External"/><Relationship Id="rId955" Type="http://schemas.openxmlformats.org/officeDocument/2006/relationships/hyperlink" Target="mailto:patojaxela@gmail.com" TargetMode="External"/><Relationship Id="rId950" Type="http://schemas.openxmlformats.org/officeDocument/2006/relationships/hyperlink" Target="mailto:patojaxela@gmail.com" TargetMode="External"/><Relationship Id="rId1540" Type="http://schemas.openxmlformats.org/officeDocument/2006/relationships/hyperlink" Target="mailto:rmedina@fundacionixaya.org" TargetMode="External"/><Relationship Id="rId1541" Type="http://schemas.openxmlformats.org/officeDocument/2006/relationships/hyperlink" Target="mailto:donativos.monterrey@vifac.org" TargetMode="External"/><Relationship Id="rId1542" Type="http://schemas.openxmlformats.org/officeDocument/2006/relationships/hyperlink" Target="mailto:donativos.monterrey@vifac.org" TargetMode="External"/><Relationship Id="rId590" Type="http://schemas.openxmlformats.org/officeDocument/2006/relationships/hyperlink" Target="https://hipgive.org/wp-content/uploads/2019/01/documento-constitutivo-FNMM-7-4.jpg" TargetMode="External"/><Relationship Id="rId107" Type="http://schemas.openxmlformats.org/officeDocument/2006/relationships/hyperlink" Target="mailto:natasha_2015@hotmail.com" TargetMode="External"/><Relationship Id="rId106" Type="http://schemas.openxmlformats.org/officeDocument/2006/relationships/hyperlink" Target="mailto:mayra_campoverde@yahoo.com" TargetMode="External"/><Relationship Id="rId105" Type="http://schemas.openxmlformats.org/officeDocument/2006/relationships/hyperlink" Target="mailto:mayra_campoverde@yahoo.com" TargetMode="External"/><Relationship Id="rId589" Type="http://schemas.openxmlformats.org/officeDocument/2006/relationships/hyperlink" Target="mailto:karolinaserrano123@hotmail.com" TargetMode="External"/><Relationship Id="rId104" Type="http://schemas.openxmlformats.org/officeDocument/2006/relationships/hyperlink" Target="mailto:isabella190340@gmail.com" TargetMode="External"/><Relationship Id="rId588" Type="http://schemas.openxmlformats.org/officeDocument/2006/relationships/hyperlink" Target="mailto:karolinaserrano123@hotmail.com" TargetMode="External"/><Relationship Id="rId109" Type="http://schemas.openxmlformats.org/officeDocument/2006/relationships/hyperlink" Target="mailto:karenfuentesr@gmail.com" TargetMode="External"/><Relationship Id="rId1170" Type="http://schemas.openxmlformats.org/officeDocument/2006/relationships/hyperlink" Target="mailto:diegocastaneda@fundaciontravelonekids.com" TargetMode="External"/><Relationship Id="rId108" Type="http://schemas.openxmlformats.org/officeDocument/2006/relationships/hyperlink" Target="mailto:natasha_2015@hotmail.com" TargetMode="External"/><Relationship Id="rId1171" Type="http://schemas.openxmlformats.org/officeDocument/2006/relationships/hyperlink" Target="mailto:diegocastaneda@fundaciontravelonekids.com" TargetMode="External"/><Relationship Id="rId583" Type="http://schemas.openxmlformats.org/officeDocument/2006/relationships/hyperlink" Target="https://hipgive.org/wp-content/uploads/2019/03/Cruz-Roja-Saltillo---Presupuesto-2019-" TargetMode="External"/><Relationship Id="rId1172" Type="http://schemas.openxmlformats.org/officeDocument/2006/relationships/hyperlink" Target="mailto:amcsoac01@gmail.com" TargetMode="External"/><Relationship Id="rId582" Type="http://schemas.openxmlformats.org/officeDocument/2006/relationships/hyperlink" Target="https://hipgive.org/wp-content/uploads/2019/03/Cruz-Roja-Saltillo---Edos.-Fin.-2018-" TargetMode="External"/><Relationship Id="rId1173" Type="http://schemas.openxmlformats.org/officeDocument/2006/relationships/hyperlink" Target="mailto:amcsoac01@gmail.com" TargetMode="External"/><Relationship Id="rId581" Type="http://schemas.openxmlformats.org/officeDocument/2006/relationships/hyperlink" Target="https://hipgive.org/wp-content/uploads/2019/03/CONSEJO-CRUZ-ROJA.docx" TargetMode="External"/><Relationship Id="rId1174" Type="http://schemas.openxmlformats.org/officeDocument/2006/relationships/hyperlink" Target="https://hipgive.org/wp-content/uploads/2019/05/acta-constitutiva-ANGELES-DE-DIOS-(7)_20160724_0001.pdf" TargetMode="External"/><Relationship Id="rId580" Type="http://schemas.openxmlformats.org/officeDocument/2006/relationships/hyperlink" Target="mailto:susana.vereecken@cruzrojasaltillo.org" TargetMode="External"/><Relationship Id="rId1175" Type="http://schemas.openxmlformats.org/officeDocument/2006/relationships/hyperlink" Target="mailto:angelesdedios@hotmail.com" TargetMode="External"/><Relationship Id="rId103" Type="http://schemas.openxmlformats.org/officeDocument/2006/relationships/hyperlink" Target="mailto:isabella190340@gmail.com" TargetMode="External"/><Relationship Id="rId587" Type="http://schemas.openxmlformats.org/officeDocument/2006/relationships/hyperlink" Target="mailto:contacto@fundacionnoisdemexico.org" TargetMode="External"/><Relationship Id="rId1176" Type="http://schemas.openxmlformats.org/officeDocument/2006/relationships/hyperlink" Target="mailto:angelesdedios@hotmail.com" TargetMode="External"/><Relationship Id="rId102" Type="http://schemas.openxmlformats.org/officeDocument/2006/relationships/hyperlink" Target="mailto:rock2house@gmail.com" TargetMode="External"/><Relationship Id="rId586" Type="http://schemas.openxmlformats.org/officeDocument/2006/relationships/hyperlink" Target="https://hipgive.org/wp-content/uploads/2019/06/8813ACTA-CONSTITUTIVA-1-NOIS-DE-MEXICO.pdf" TargetMode="External"/><Relationship Id="rId1177" Type="http://schemas.openxmlformats.org/officeDocument/2006/relationships/hyperlink" Target="mailto:angelesdedios@hotmail.com" TargetMode="External"/><Relationship Id="rId101" Type="http://schemas.openxmlformats.org/officeDocument/2006/relationships/hyperlink" Target="mailto:rock2house@gmail.com" TargetMode="External"/><Relationship Id="rId585" Type="http://schemas.openxmlformats.org/officeDocument/2006/relationships/hyperlink" Target="mailto:karlamsg@hotmail.com" TargetMode="External"/><Relationship Id="rId1178" Type="http://schemas.openxmlformats.org/officeDocument/2006/relationships/hyperlink" Target="https://hipgive.org/wp-content/uploads/2019/02/Escritura-de-constituci%C3%B3n-FUSADES--DE-No.-71.pdf" TargetMode="External"/><Relationship Id="rId100" Type="http://schemas.openxmlformats.org/officeDocument/2006/relationships/hyperlink" Target="mailto:angeles.garcia1704@gmail.com" TargetMode="External"/><Relationship Id="rId584" Type="http://schemas.openxmlformats.org/officeDocument/2006/relationships/hyperlink" Target="mailto:karlamsg@hotmail.com" TargetMode="External"/><Relationship Id="rId1179" Type="http://schemas.openxmlformats.org/officeDocument/2006/relationships/hyperlink" Target="mailto:cvergara@fusades.org" TargetMode="External"/><Relationship Id="rId1169" Type="http://schemas.openxmlformats.org/officeDocument/2006/relationships/hyperlink" Target="mailto:diegocastaneda@fundaciontravelonekids.com" TargetMode="External"/><Relationship Id="rId579" Type="http://schemas.openxmlformats.org/officeDocument/2006/relationships/hyperlink" Target="mailto:susana.vereecken@cruzrojasaltillo.org" TargetMode="External"/><Relationship Id="rId578" Type="http://schemas.openxmlformats.org/officeDocument/2006/relationships/hyperlink" Target="mailto:susana.vereecken@cruzrojasaltillo.org" TargetMode="External"/><Relationship Id="rId577" Type="http://schemas.openxmlformats.org/officeDocument/2006/relationships/hyperlink" Target="https://hipgive.org/wp-content/uploads/2019/02/DONATARIA-2018.pdf" TargetMode="External"/><Relationship Id="rId1160" Type="http://schemas.openxmlformats.org/officeDocument/2006/relationships/hyperlink" Target="mailto:uneyayuda@gmail.com" TargetMode="External"/><Relationship Id="rId572" Type="http://schemas.openxmlformats.org/officeDocument/2006/relationships/hyperlink" Target="mailto:Maria.martinez@salem.edu" TargetMode="External"/><Relationship Id="rId1161" Type="http://schemas.openxmlformats.org/officeDocument/2006/relationships/hyperlink" Target="https://hipgive.org/wp-content/uploads/2019/07/download.jpg" TargetMode="External"/><Relationship Id="rId571" Type="http://schemas.openxmlformats.org/officeDocument/2006/relationships/hyperlink" Target="mailto:Maria.martinez@salem.edu" TargetMode="External"/><Relationship Id="rId1162" Type="http://schemas.openxmlformats.org/officeDocument/2006/relationships/hyperlink" Target="mailto:radiokadesh@gmail.com" TargetMode="External"/><Relationship Id="rId570" Type="http://schemas.openxmlformats.org/officeDocument/2006/relationships/hyperlink" Target="mailto:hilda.cb72@gmail.com" TargetMode="External"/><Relationship Id="rId1163" Type="http://schemas.openxmlformats.org/officeDocument/2006/relationships/hyperlink" Target="http://2.es" TargetMode="External"/><Relationship Id="rId1164" Type="http://schemas.openxmlformats.org/officeDocument/2006/relationships/hyperlink" Target="mailto:radiokadesh@gmail.com" TargetMode="External"/><Relationship Id="rId576" Type="http://schemas.openxmlformats.org/officeDocument/2006/relationships/hyperlink" Target="mailto:sancheztobonj@gmail.com" TargetMode="External"/><Relationship Id="rId1165" Type="http://schemas.openxmlformats.org/officeDocument/2006/relationships/hyperlink" Target="mailto:radiokadesh@gmail.com" TargetMode="External"/><Relationship Id="rId575" Type="http://schemas.openxmlformats.org/officeDocument/2006/relationships/hyperlink" Target="mailto:sancheztobonj@gmail.com" TargetMode="External"/><Relationship Id="rId1166" Type="http://schemas.openxmlformats.org/officeDocument/2006/relationships/hyperlink" Target="mailto:emilienne@gmail.com" TargetMode="External"/><Relationship Id="rId574" Type="http://schemas.openxmlformats.org/officeDocument/2006/relationships/hyperlink" Target="mailto:jricardos12584@gmail.com" TargetMode="External"/><Relationship Id="rId1167" Type="http://schemas.openxmlformats.org/officeDocument/2006/relationships/hyperlink" Target="mailto:emilienne@gmail.com" TargetMode="External"/><Relationship Id="rId573" Type="http://schemas.openxmlformats.org/officeDocument/2006/relationships/hyperlink" Target="mailto:jricardos12584@gmail.com" TargetMode="External"/><Relationship Id="rId1168" Type="http://schemas.openxmlformats.org/officeDocument/2006/relationships/hyperlink" Target="https://hipgive.org/wp-content/uploads/2019/06/ESCRITURA-CONSTITUTIVA-FTOK.pdf" TargetMode="External"/><Relationship Id="rId129" Type="http://schemas.openxmlformats.org/officeDocument/2006/relationships/hyperlink" Target="https://hipgive.org/wp-content/uploads/2018/01/Opinion-de-Cumplimiento-innovando.pdf" TargetMode="External"/><Relationship Id="rId128" Type="http://schemas.openxmlformats.org/officeDocument/2006/relationships/hyperlink" Target="https://hipgive.org/wp-content/uploads/2018/01/autorizacio%CC%81n-definitiva-octubre-extr-2017.pdf" TargetMode="External"/><Relationship Id="rId127" Type="http://schemas.openxmlformats.org/officeDocument/2006/relationships/hyperlink" Target="https://hipgive.org/wp-content/uploads/2018/01/BOARD-INNOVANDO-LA-TRADICION-AC-2018.docx" TargetMode="External"/><Relationship Id="rId126" Type="http://schemas.openxmlformats.org/officeDocument/2006/relationships/hyperlink" Target="mailto:kythzia@1050grados.com" TargetMode="External"/><Relationship Id="rId1190" Type="http://schemas.openxmlformats.org/officeDocument/2006/relationships/hyperlink" Target="mailto:j.eduardod.12@gmail.com" TargetMode="External"/><Relationship Id="rId1191" Type="http://schemas.openxmlformats.org/officeDocument/2006/relationships/hyperlink" Target="mailto:j.eduardod.12@gmail.com" TargetMode="External"/><Relationship Id="rId1192" Type="http://schemas.openxmlformats.org/officeDocument/2006/relationships/hyperlink" Target="mailto:j.eduardod.12@gmail.com" TargetMode="External"/><Relationship Id="rId1193" Type="http://schemas.openxmlformats.org/officeDocument/2006/relationships/hyperlink" Target="mailto:mariajosealexander@gmail.com" TargetMode="External"/><Relationship Id="rId121" Type="http://schemas.openxmlformats.org/officeDocument/2006/relationships/hyperlink" Target="mailto:Autumnrg@gmail.com" TargetMode="External"/><Relationship Id="rId1194" Type="http://schemas.openxmlformats.org/officeDocument/2006/relationships/hyperlink" Target="mailto:mariajosealexander@gmail.com" TargetMode="External"/><Relationship Id="rId120" Type="http://schemas.openxmlformats.org/officeDocument/2006/relationships/hyperlink" Target="mailto:autumnrg@gmail.com" TargetMode="External"/><Relationship Id="rId1195" Type="http://schemas.openxmlformats.org/officeDocument/2006/relationships/hyperlink" Target="mailto:mariajosealexander@gmail.com" TargetMode="External"/><Relationship Id="rId1196" Type="http://schemas.openxmlformats.org/officeDocument/2006/relationships/hyperlink" Target="mailto:mariajosealexander@gmail.com" TargetMode="External"/><Relationship Id="rId1197" Type="http://schemas.openxmlformats.org/officeDocument/2006/relationships/hyperlink" Target="mailto:intern1@sharma-crawford.com" TargetMode="External"/><Relationship Id="rId125" Type="http://schemas.openxmlformats.org/officeDocument/2006/relationships/hyperlink" Target="mailto:kythzia@1050grados.com" TargetMode="External"/><Relationship Id="rId1198" Type="http://schemas.openxmlformats.org/officeDocument/2006/relationships/hyperlink" Target="mailto:intern1@sharma-crawford.com" TargetMode="External"/><Relationship Id="rId124" Type="http://schemas.openxmlformats.org/officeDocument/2006/relationships/hyperlink" Target="mailto:kythzia@1050grados.com" TargetMode="External"/><Relationship Id="rId1199" Type="http://schemas.openxmlformats.org/officeDocument/2006/relationships/hyperlink" Target="mailto:sauldeguatemala@yahoo.com" TargetMode="External"/><Relationship Id="rId123" Type="http://schemas.openxmlformats.org/officeDocument/2006/relationships/hyperlink" Target="https://hipgive.org/wp-content/uploads/2019/02/INNOVANDO---REFORMA-ART-25---30MARZO2017.pdf" TargetMode="External"/><Relationship Id="rId122" Type="http://schemas.openxmlformats.org/officeDocument/2006/relationships/hyperlink" Target="mailto:Autumnrg@gmail.com" TargetMode="External"/><Relationship Id="rId118" Type="http://schemas.openxmlformats.org/officeDocument/2006/relationships/hyperlink" Target="mailto:srudeke@gmail.com" TargetMode="External"/><Relationship Id="rId117" Type="http://schemas.openxmlformats.org/officeDocument/2006/relationships/hyperlink" Target="mailto:srudeke@gmail.com" TargetMode="External"/><Relationship Id="rId116" Type="http://schemas.openxmlformats.org/officeDocument/2006/relationships/hyperlink" Target="mailto:srudeke@gmail.com" TargetMode="External"/><Relationship Id="rId115" Type="http://schemas.openxmlformats.org/officeDocument/2006/relationships/hyperlink" Target="mailto:srudeke@gmail.com" TargetMode="External"/><Relationship Id="rId599" Type="http://schemas.openxmlformats.org/officeDocument/2006/relationships/hyperlink" Target="mailto:rangeladriana394@gmail.com" TargetMode="External"/><Relationship Id="rId1180" Type="http://schemas.openxmlformats.org/officeDocument/2006/relationships/hyperlink" Target="mailto:cvergara@fusades.org" TargetMode="External"/><Relationship Id="rId1181" Type="http://schemas.openxmlformats.org/officeDocument/2006/relationships/hyperlink" Target="mailto:cvergara@fusades.org" TargetMode="External"/><Relationship Id="rId119" Type="http://schemas.openxmlformats.org/officeDocument/2006/relationships/hyperlink" Target="https://hipgive.org/wp-content/uploads/2019/03/image.jpg" TargetMode="External"/><Relationship Id="rId1182" Type="http://schemas.openxmlformats.org/officeDocument/2006/relationships/hyperlink" Target="https://hipgive.org/wp-content/uploads/2019/03/DATOS-BAC-JUNTA-DIRECTIVA-ENE-2019.xlsx" TargetMode="External"/><Relationship Id="rId110" Type="http://schemas.openxmlformats.org/officeDocument/2006/relationships/hyperlink" Target="mailto:karenfuentesr@gmail.com" TargetMode="External"/><Relationship Id="rId594" Type="http://schemas.openxmlformats.org/officeDocument/2006/relationships/hyperlink" Target="mailto:Ninyurbina@gmail.com" TargetMode="External"/><Relationship Id="rId1183" Type="http://schemas.openxmlformats.org/officeDocument/2006/relationships/hyperlink" Target="https://hipgive.org/wp-content/uploads/2019/03/Estados-Financ-de-2015-a-2017.zip" TargetMode="External"/><Relationship Id="rId593" Type="http://schemas.openxmlformats.org/officeDocument/2006/relationships/hyperlink" Target="mailto:conti.cristina50@gmail.com" TargetMode="External"/><Relationship Id="rId1184" Type="http://schemas.openxmlformats.org/officeDocument/2006/relationships/hyperlink" Target="https://hipgive.org/wp-content/uploads/2019/03/Presupuesto-2019---Fusades.pdf" TargetMode="External"/><Relationship Id="rId592" Type="http://schemas.openxmlformats.org/officeDocument/2006/relationships/hyperlink" Target="mailto:conti.cristina50@gmail.com" TargetMode="External"/><Relationship Id="rId1185" Type="http://schemas.openxmlformats.org/officeDocument/2006/relationships/hyperlink" Target="mailto:comunicado@ordendemalta.mx" TargetMode="External"/><Relationship Id="rId591" Type="http://schemas.openxmlformats.org/officeDocument/2006/relationships/hyperlink" Target="mailto:conti.cristina50@gmail.com" TargetMode="External"/><Relationship Id="rId1186" Type="http://schemas.openxmlformats.org/officeDocument/2006/relationships/hyperlink" Target="mailto:comunicado@ordendemalta.mx" TargetMode="External"/><Relationship Id="rId114" Type="http://schemas.openxmlformats.org/officeDocument/2006/relationships/hyperlink" Target="mailto:srudeke@gmail.com" TargetMode="External"/><Relationship Id="rId598" Type="http://schemas.openxmlformats.org/officeDocument/2006/relationships/hyperlink" Target="https://hipgive.org/wp-content/uploads/2019/05/Acta-Constitutiva-VMM.pdf" TargetMode="External"/><Relationship Id="rId1187" Type="http://schemas.openxmlformats.org/officeDocument/2006/relationships/hyperlink" Target="mailto:chicasalfrentecr@gmail.com" TargetMode="External"/><Relationship Id="rId113" Type="http://schemas.openxmlformats.org/officeDocument/2006/relationships/hyperlink" Target="https://hipgive.org/wp-content/uploads/2019/06/Certificado--Educaid---Delaware.pdf" TargetMode="External"/><Relationship Id="rId597" Type="http://schemas.openxmlformats.org/officeDocument/2006/relationships/hyperlink" Target="mailto:eco.esap@gmail.com" TargetMode="External"/><Relationship Id="rId1188" Type="http://schemas.openxmlformats.org/officeDocument/2006/relationships/hyperlink" Target="mailto:rociojimenez11@gmail.com" TargetMode="External"/><Relationship Id="rId112" Type="http://schemas.openxmlformats.org/officeDocument/2006/relationships/hyperlink" Target="mailto:donaciones21@fundacionmargaritatejada.org" TargetMode="External"/><Relationship Id="rId596" Type="http://schemas.openxmlformats.org/officeDocument/2006/relationships/hyperlink" Target="mailto:eco.esap@gmail.com" TargetMode="External"/><Relationship Id="rId1189" Type="http://schemas.openxmlformats.org/officeDocument/2006/relationships/hyperlink" Target="https://hipgive.org/wp-content/uploads/2019/02/5379IFE---Jesus-Eduardo-Gutierrez-Diaz---1.pdf" TargetMode="External"/><Relationship Id="rId111" Type="http://schemas.openxmlformats.org/officeDocument/2006/relationships/hyperlink" Target="mailto:donaciones21@fundacionmargaritatejada.org" TargetMode="External"/><Relationship Id="rId595" Type="http://schemas.openxmlformats.org/officeDocument/2006/relationships/hyperlink" Target="mailto:Ninyurbina@gmail.com" TargetMode="External"/><Relationship Id="rId1136" Type="http://schemas.openxmlformats.org/officeDocument/2006/relationships/hyperlink" Target="mailto:j.eduardod.12@gmail.com" TargetMode="External"/><Relationship Id="rId1137" Type="http://schemas.openxmlformats.org/officeDocument/2006/relationships/hyperlink" Target="mailto:j.eduardod.12@gmail.com" TargetMode="External"/><Relationship Id="rId1138" Type="http://schemas.openxmlformats.org/officeDocument/2006/relationships/hyperlink" Target="https://hipgive.org/wp-content/uploads/2019/03/Testimonio-de-la-escritura-publica-(1).zip" TargetMode="External"/><Relationship Id="rId1139" Type="http://schemas.openxmlformats.org/officeDocument/2006/relationships/hyperlink" Target="mailto:monica_ixchel@yahoo.com" TargetMode="External"/><Relationship Id="rId547" Type="http://schemas.openxmlformats.org/officeDocument/2006/relationships/hyperlink" Target="mailto:corrie@creanicaragua.org" TargetMode="External"/><Relationship Id="rId546" Type="http://schemas.openxmlformats.org/officeDocument/2006/relationships/hyperlink" Target="http://www.creanicaragua.org" TargetMode="External"/><Relationship Id="rId545" Type="http://schemas.openxmlformats.org/officeDocument/2006/relationships/hyperlink" Target="http://www.creanicaragua.org" TargetMode="External"/><Relationship Id="rId544" Type="http://schemas.openxmlformats.org/officeDocument/2006/relationships/hyperlink" Target="mailto:Corrie@CREANicaragua.org" TargetMode="External"/><Relationship Id="rId549" Type="http://schemas.openxmlformats.org/officeDocument/2006/relationships/hyperlink" Target="https://hipgive.org/wp-content/uploads/2019/04/CREA-Board-Members-List.pdf" TargetMode="External"/><Relationship Id="rId548" Type="http://schemas.openxmlformats.org/officeDocument/2006/relationships/hyperlink" Target="mailto:corrie@creanicaragua.org" TargetMode="External"/><Relationship Id="rId1130" Type="http://schemas.openxmlformats.org/officeDocument/2006/relationships/hyperlink" Target="https://hipgive.org/wp-content/uploads/2019/02/ACTA-26888-compressed.pdf" TargetMode="External"/><Relationship Id="rId1131" Type="http://schemas.openxmlformats.org/officeDocument/2006/relationships/hyperlink" Target="mailto:geoconsumers@outlook.com" TargetMode="External"/><Relationship Id="rId543" Type="http://schemas.openxmlformats.org/officeDocument/2006/relationships/hyperlink" Target="https://hipgive.org/wp-content/uploads/2019/03/501(c)3-Determination-Letter.pdf" TargetMode="External"/><Relationship Id="rId1132" Type="http://schemas.openxmlformats.org/officeDocument/2006/relationships/hyperlink" Target="mailto:geoconsumers@outlook.com" TargetMode="External"/><Relationship Id="rId542" Type="http://schemas.openxmlformats.org/officeDocument/2006/relationships/hyperlink" Target="https://hipgive.org/wp-content/uploads/2018/12/Presupuesto.2019.IDEC.pdf" TargetMode="External"/><Relationship Id="rId1133" Type="http://schemas.openxmlformats.org/officeDocument/2006/relationships/hyperlink" Target="mailto:geoconsumers@outlook.com" TargetMode="External"/><Relationship Id="rId541" Type="http://schemas.openxmlformats.org/officeDocument/2006/relationships/hyperlink" Target="https://hipgive.org/wp-content/uploads/2019/04/Estados-Financieros-2018.xlsx" TargetMode="External"/><Relationship Id="rId1134" Type="http://schemas.openxmlformats.org/officeDocument/2006/relationships/hyperlink" Target="https://hipgive.org/wp-content/uploads/2019/02/IFE---Jesus-Eduardo-Gutierrez-Diaz---1.pdf" TargetMode="External"/><Relationship Id="rId540" Type="http://schemas.openxmlformats.org/officeDocument/2006/relationships/hyperlink" Target="https://hipgive.org/wp-content/uploads/2018/12/Consejo_Directivo.IDEC.pdf" TargetMode="External"/><Relationship Id="rId1135" Type="http://schemas.openxmlformats.org/officeDocument/2006/relationships/hyperlink" Target="mailto:j.eduardod.12@gmail.com" TargetMode="External"/><Relationship Id="rId1125" Type="http://schemas.openxmlformats.org/officeDocument/2006/relationships/hyperlink" Target="mailto:susana.vereecken@cruzrojasaltillo.org" TargetMode="External"/><Relationship Id="rId1126" Type="http://schemas.openxmlformats.org/officeDocument/2006/relationships/hyperlink" Target="mailto:susana.vereecken@cruzrojasaltillo.org" TargetMode="External"/><Relationship Id="rId1127" Type="http://schemas.openxmlformats.org/officeDocument/2006/relationships/hyperlink" Target="https://hipgive.org/wp-content/uploads/2019/03/CONSEJO-CRUZ-ROJA.docx" TargetMode="External"/><Relationship Id="rId1128" Type="http://schemas.openxmlformats.org/officeDocument/2006/relationships/hyperlink" Target="https://hipgive.org/wp-content/uploads/2019/03/Cruz-Roja-Saltillo---Edos.-Fin.-2018-" TargetMode="External"/><Relationship Id="rId1129" Type="http://schemas.openxmlformats.org/officeDocument/2006/relationships/hyperlink" Target="https://hipgive.org/wp-content/uploads/2019/03/Cruz-Roja-Saltillo---Presupuesto-2019-" TargetMode="External"/><Relationship Id="rId536" Type="http://schemas.openxmlformats.org/officeDocument/2006/relationships/hyperlink" Target="https://hipgive.org/wp-content/uploads/2018/12/2.-Acta-Constitutiva-IDEC.PDF" TargetMode="External"/><Relationship Id="rId535" Type="http://schemas.openxmlformats.org/officeDocument/2006/relationships/hyperlink" Target="mailto:rosy1802@gmail.com" TargetMode="External"/><Relationship Id="rId534" Type="http://schemas.openxmlformats.org/officeDocument/2006/relationships/hyperlink" Target="mailto:rosy1802@gmail.com" TargetMode="External"/><Relationship Id="rId533" Type="http://schemas.openxmlformats.org/officeDocument/2006/relationships/hyperlink" Target="mailto:rosy1802@gmail.com" TargetMode="External"/><Relationship Id="rId539" Type="http://schemas.openxmlformats.org/officeDocument/2006/relationships/hyperlink" Target="mailto:paul.ohea@tueleccion.org" TargetMode="External"/><Relationship Id="rId538" Type="http://schemas.openxmlformats.org/officeDocument/2006/relationships/hyperlink" Target="mailto:paul.ohea@tueleccion.org" TargetMode="External"/><Relationship Id="rId537" Type="http://schemas.openxmlformats.org/officeDocument/2006/relationships/hyperlink" Target="mailto:paul.ohea@tueleccion.org" TargetMode="External"/><Relationship Id="rId1120" Type="http://schemas.openxmlformats.org/officeDocument/2006/relationships/hyperlink" Target="mailto:ferzamarripa18@hotmail.com" TargetMode="External"/><Relationship Id="rId532" Type="http://schemas.openxmlformats.org/officeDocument/2006/relationships/hyperlink" Target="https://hipgive.org/wp-content/uploads/2019/02/ACTFME.pdf" TargetMode="External"/><Relationship Id="rId1121" Type="http://schemas.openxmlformats.org/officeDocument/2006/relationships/hyperlink" Target="https://hipgive.org/wp-content/uploads/2019/05/IMG_20190505_165830.jpg" TargetMode="External"/><Relationship Id="rId531" Type="http://schemas.openxmlformats.org/officeDocument/2006/relationships/hyperlink" Target="https://hipgive.org/wp-content/uploads/2019/04/IRS-letter-of-determination.pdf" TargetMode="External"/><Relationship Id="rId1122" Type="http://schemas.openxmlformats.org/officeDocument/2006/relationships/hyperlink" Target="mailto:ivanomarmora191@gmail.com" TargetMode="External"/><Relationship Id="rId530" Type="http://schemas.openxmlformats.org/officeDocument/2006/relationships/hyperlink" Target="https://hipgive.org/wp-content/uploads/2019/06/Enlace-Comunitario-W-9.pdf" TargetMode="External"/><Relationship Id="rId1123" Type="http://schemas.openxmlformats.org/officeDocument/2006/relationships/hyperlink" Target="mailto:ivanomarmora191@gmail.com" TargetMode="External"/><Relationship Id="rId1124" Type="http://schemas.openxmlformats.org/officeDocument/2006/relationships/hyperlink" Target="mailto:ivanomarmora191@gmail.com" TargetMode="External"/><Relationship Id="rId1158" Type="http://schemas.openxmlformats.org/officeDocument/2006/relationships/hyperlink" Target="mailto:pablo.rosete@uneac.org.mx" TargetMode="External"/><Relationship Id="rId1159" Type="http://schemas.openxmlformats.org/officeDocument/2006/relationships/hyperlink" Target="mailto:uneyayuda@gmail.com" TargetMode="External"/><Relationship Id="rId569" Type="http://schemas.openxmlformats.org/officeDocument/2006/relationships/hyperlink" Target="https://hipgive.org/wp-content/uploads/2019/01/501(c)(3)-approval-notice-letter.pdf" TargetMode="External"/><Relationship Id="rId568" Type="http://schemas.openxmlformats.org/officeDocument/2006/relationships/hyperlink" Target="mailto:aida@viainternational.org" TargetMode="External"/><Relationship Id="rId567" Type="http://schemas.openxmlformats.org/officeDocument/2006/relationships/hyperlink" Target="mailto:aida@viainternational.org" TargetMode="External"/><Relationship Id="rId566" Type="http://schemas.openxmlformats.org/officeDocument/2006/relationships/hyperlink" Target="mailto:aida@viainternational.org" TargetMode="External"/><Relationship Id="rId561" Type="http://schemas.openxmlformats.org/officeDocument/2006/relationships/hyperlink" Target="https://hipgive.org/wp-content/uploads/2018/10/2018-10-15_1539616206-projects.csv" TargetMode="External"/><Relationship Id="rId1150" Type="http://schemas.openxmlformats.org/officeDocument/2006/relationships/hyperlink" Target="mailto:amcsoac01@gmail.com" TargetMode="External"/><Relationship Id="rId560" Type="http://schemas.openxmlformats.org/officeDocument/2006/relationships/hyperlink" Target="https://hipgive.org/wp-content/uploads/2018/11/4714Estado-de-Ingresos-y-Egresos-Fundacio%CC%81n-Cometa-2016-2017.pdf" TargetMode="External"/><Relationship Id="rId1151" Type="http://schemas.openxmlformats.org/officeDocument/2006/relationships/hyperlink" Target="mailto:amcsoac01@gmail.com" TargetMode="External"/><Relationship Id="rId1152" Type="http://schemas.openxmlformats.org/officeDocument/2006/relationships/hyperlink" Target="mailto:traductores.indigenasac@gmail.com" TargetMode="External"/><Relationship Id="rId1153" Type="http://schemas.openxmlformats.org/officeDocument/2006/relationships/hyperlink" Target="mailto:traductores.indigenasac@gmail.com" TargetMode="External"/><Relationship Id="rId565" Type="http://schemas.openxmlformats.org/officeDocument/2006/relationships/hyperlink" Target="https://hipgive.org/wp-content/uploads/2019/02/RFC-LNBC-domicilio-Ejido-Matamoros.jpg" TargetMode="External"/><Relationship Id="rId1154" Type="http://schemas.openxmlformats.org/officeDocument/2006/relationships/hyperlink" Target="https://hipgive.org/wp-content/uploads/2019/04/directiva.pdf" TargetMode="External"/><Relationship Id="rId564" Type="http://schemas.openxmlformats.org/officeDocument/2006/relationships/hyperlink" Target="mailto:1140405@alumno.um.edu.mx" TargetMode="External"/><Relationship Id="rId1155" Type="http://schemas.openxmlformats.org/officeDocument/2006/relationships/hyperlink" Target="https://hipgive.org/wp-content/uploads/2019/04/financieros.pdf" TargetMode="External"/><Relationship Id="rId563" Type="http://schemas.openxmlformats.org/officeDocument/2006/relationships/hyperlink" Target="mailto:1140405@alumno.um.edu.mx" TargetMode="External"/><Relationship Id="rId1156" Type="http://schemas.openxmlformats.org/officeDocument/2006/relationships/hyperlink" Target="https://hipgive.org/wp-content/uploads/2019/04/anuales.pdf" TargetMode="External"/><Relationship Id="rId562" Type="http://schemas.openxmlformats.org/officeDocument/2006/relationships/hyperlink" Target="https://hipgive.org/wp-content/uploads/2018/10/3907234_Olga-Cadena-Vargas.jpg" TargetMode="External"/><Relationship Id="rId1157" Type="http://schemas.openxmlformats.org/officeDocument/2006/relationships/hyperlink" Target="https://hipgive.org/wp-content/uploads/2019/05/Acta-Constitutiva-UNE.pdf" TargetMode="External"/><Relationship Id="rId1147" Type="http://schemas.openxmlformats.org/officeDocument/2006/relationships/hyperlink" Target="mailto:arleytatiana@hotmail.com" TargetMode="External"/><Relationship Id="rId1148" Type="http://schemas.openxmlformats.org/officeDocument/2006/relationships/hyperlink" Target="mailto:coordcomunicacion@sinadep.org.mx" TargetMode="External"/><Relationship Id="rId1149" Type="http://schemas.openxmlformats.org/officeDocument/2006/relationships/hyperlink" Target="mailto:coordcomunicacion@sinadep.org.mx" TargetMode="External"/><Relationship Id="rId558" Type="http://schemas.openxmlformats.org/officeDocument/2006/relationships/hyperlink" Target="mailto:tayde@hiponline.org" TargetMode="External"/><Relationship Id="rId557" Type="http://schemas.openxmlformats.org/officeDocument/2006/relationships/hyperlink" Target="https://hipgive.org/wp-content/uploads/2019/03/PFA(2019)-SursumcordaFINAL.pdf" TargetMode="External"/><Relationship Id="rId556" Type="http://schemas.openxmlformats.org/officeDocument/2006/relationships/hyperlink" Target="https://hipgive.org/wp-content/uploads/2019/03/Sursum-Corda.pdf" TargetMode="External"/><Relationship Id="rId555" Type="http://schemas.openxmlformats.org/officeDocument/2006/relationships/hyperlink" Target="mailto:procuracion@sursumcorda.org.mx" TargetMode="External"/><Relationship Id="rId559" Type="http://schemas.openxmlformats.org/officeDocument/2006/relationships/hyperlink" Target="mailto:tayde@hiponline.org" TargetMode="External"/><Relationship Id="rId550" Type="http://schemas.openxmlformats.org/officeDocument/2006/relationships/hyperlink" Target="https://hipgive.org/wp-content/uploads/2019/04/PUBLIC-Copy-Return-2018-for-CREA-165-8.pdf" TargetMode="External"/><Relationship Id="rId1140" Type="http://schemas.openxmlformats.org/officeDocument/2006/relationships/hyperlink" Target="mailto:monica_ixchel@yahoo.com" TargetMode="External"/><Relationship Id="rId1141" Type="http://schemas.openxmlformats.org/officeDocument/2006/relationships/hyperlink" Target="mailto:monica_ixchel@yahoo.com" TargetMode="External"/><Relationship Id="rId1142" Type="http://schemas.openxmlformats.org/officeDocument/2006/relationships/hyperlink" Target="mailto:marina.perez@fundamorgan.org" TargetMode="External"/><Relationship Id="rId554" Type="http://schemas.openxmlformats.org/officeDocument/2006/relationships/hyperlink" Target="mailto:procuracion@sursumcorda.org.mx" TargetMode="External"/><Relationship Id="rId1143" Type="http://schemas.openxmlformats.org/officeDocument/2006/relationships/hyperlink" Target="mailto:marina.perez@fundamorgan.org" TargetMode="External"/><Relationship Id="rId553" Type="http://schemas.openxmlformats.org/officeDocument/2006/relationships/hyperlink" Target="mailto:sandra.quijada@sursumcorda.org.mx" TargetMode="External"/><Relationship Id="rId1144" Type="http://schemas.openxmlformats.org/officeDocument/2006/relationships/hyperlink" Target="mailto:jessicaalfaroarevalo90@hotmail.com" TargetMode="External"/><Relationship Id="rId552" Type="http://schemas.openxmlformats.org/officeDocument/2006/relationships/hyperlink" Target="https://hipgive.org/wp-content/uploads/2019/04/1er-Testimonio_Escrituras-Sursum_Corda.pdf" TargetMode="External"/><Relationship Id="rId1145" Type="http://schemas.openxmlformats.org/officeDocument/2006/relationships/hyperlink" Target="mailto:jessicaalfaroarevalo90@hotmail.com" TargetMode="External"/><Relationship Id="rId551" Type="http://schemas.openxmlformats.org/officeDocument/2006/relationships/hyperlink" Target="https://hipgive.org/wp-content/uploads/2019/04/Organizational-Budget-2019.pdf" TargetMode="External"/><Relationship Id="rId1146" Type="http://schemas.openxmlformats.org/officeDocument/2006/relationships/hyperlink" Target="mailto:arleytatiana@hotmail.com" TargetMode="External"/><Relationship Id="rId495" Type="http://schemas.openxmlformats.org/officeDocument/2006/relationships/hyperlink" Target="mailto:floresmercedesm@gmail.com" TargetMode="External"/><Relationship Id="rId494" Type="http://schemas.openxmlformats.org/officeDocument/2006/relationships/hyperlink" Target="mailto:floresmercedesm@gmail.com" TargetMode="External"/><Relationship Id="rId493" Type="http://schemas.openxmlformats.org/officeDocument/2006/relationships/hyperlink" Target="mailto:alejandra.garcia@nos.org.mx" TargetMode="External"/><Relationship Id="rId492" Type="http://schemas.openxmlformats.org/officeDocument/2006/relationships/hyperlink" Target="mailto:alejandra.garcia@nos.org.mx" TargetMode="External"/><Relationship Id="rId499" Type="http://schemas.openxmlformats.org/officeDocument/2006/relationships/hyperlink" Target="mailto:blancacarrasco@faltic.org" TargetMode="External"/><Relationship Id="rId498" Type="http://schemas.openxmlformats.org/officeDocument/2006/relationships/hyperlink" Target="https://hipgive.org/wp-content/uploads/2019/01/Protocalizacion-del-acta-constitutiva-2017.pdf" TargetMode="External"/><Relationship Id="rId497" Type="http://schemas.openxmlformats.org/officeDocument/2006/relationships/hyperlink" Target="mailto:kodomo_saiwaina@hotmail.com" TargetMode="External"/><Relationship Id="rId496" Type="http://schemas.openxmlformats.org/officeDocument/2006/relationships/hyperlink" Target="mailto:kodomo_saiwaina@hotmail.com" TargetMode="External"/><Relationship Id="rId1610" Type="http://schemas.openxmlformats.org/officeDocument/2006/relationships/hyperlink" Target="https://hipgive.org/wp-content/uploads/2019/04/Relaci%C3%B3n-MIembros-Consejo-Fundaci%C3%B3n.pdf" TargetMode="External"/><Relationship Id="rId1611" Type="http://schemas.openxmlformats.org/officeDocument/2006/relationships/hyperlink" Target="https://hipgive.org/wp-content/uploads/2019/04/Estados-financieros-dictaminados-2017-Fundacion-Infantil.pdf" TargetMode="External"/><Relationship Id="rId1612" Type="http://schemas.openxmlformats.org/officeDocument/2006/relationships/hyperlink" Target="https://hipgive.org/wp-content/uploads/2019/04/Presupuesto-2019.pdf" TargetMode="External"/><Relationship Id="rId1613" Type="http://schemas.openxmlformats.org/officeDocument/2006/relationships/hyperlink" Target="https://hipgive.org/wp-content/uploads/2019/01/Acta-Constitutiva-APAV-AC-(1).pdf" TargetMode="External"/><Relationship Id="rId1614" Type="http://schemas.openxmlformats.org/officeDocument/2006/relationships/hyperlink" Target="mailto:psic.alelop@gmail.com" TargetMode="External"/><Relationship Id="rId1615" Type="http://schemas.openxmlformats.org/officeDocument/2006/relationships/hyperlink" Target="mailto:psic.alelop@gmail.com" TargetMode="External"/><Relationship Id="rId1616" Type="http://schemas.openxmlformats.org/officeDocument/2006/relationships/hyperlink" Target="mailto:psic.alelop@gmail.com" TargetMode="External"/><Relationship Id="rId907" Type="http://schemas.openxmlformats.org/officeDocument/2006/relationships/hyperlink" Target="mailto:mana20191@gmail.com" TargetMode="External"/><Relationship Id="rId1617" Type="http://schemas.openxmlformats.org/officeDocument/2006/relationships/hyperlink" Target="https://hipgive.org/wp-content/uploads/2019/01/3541Lista.jpg" TargetMode="External"/><Relationship Id="rId906" Type="http://schemas.openxmlformats.org/officeDocument/2006/relationships/hyperlink" Target="https://hipgive.org/wp-content/uploads/2019/01/Presupuesto-general-2018-ASOGEN.xlsx" TargetMode="External"/><Relationship Id="rId1618" Type="http://schemas.openxmlformats.org/officeDocument/2006/relationships/hyperlink" Target="https://hipgive.org/wp-content/uploads/2019/01/6713001-(2).jpg" TargetMode="External"/><Relationship Id="rId905" Type="http://schemas.openxmlformats.org/officeDocument/2006/relationships/hyperlink" Target="https://hipgive.org/wp-content/uploads/2019/01/Dictamen-a-los-estados-financieros-del-a%C3%B1o-2017.pdf" TargetMode="External"/><Relationship Id="rId1619" Type="http://schemas.openxmlformats.org/officeDocument/2006/relationships/hyperlink" Target="mailto:chass.arceo@gmail.com" TargetMode="External"/><Relationship Id="rId904" Type="http://schemas.openxmlformats.org/officeDocument/2006/relationships/hyperlink" Target="mailto:danessamoon@gmail.com" TargetMode="External"/><Relationship Id="rId909" Type="http://schemas.openxmlformats.org/officeDocument/2006/relationships/hyperlink" Target="mailto:ingrodriguez899@gmail.com" TargetMode="External"/><Relationship Id="rId908" Type="http://schemas.openxmlformats.org/officeDocument/2006/relationships/hyperlink" Target="mailto:luisamartinez27164@gmail.com" TargetMode="External"/><Relationship Id="rId903" Type="http://schemas.openxmlformats.org/officeDocument/2006/relationships/hyperlink" Target="mailto:direccion.asogen@gmail.com" TargetMode="External"/><Relationship Id="rId902" Type="http://schemas.openxmlformats.org/officeDocument/2006/relationships/hyperlink" Target="mailto:direccion.asogen@gmail.com" TargetMode="External"/><Relationship Id="rId901" Type="http://schemas.openxmlformats.org/officeDocument/2006/relationships/hyperlink" Target="https://hipgive.org/wp-content/uploads/2019/02/RTU2017-ASOGEN.pdf" TargetMode="External"/><Relationship Id="rId900" Type="http://schemas.openxmlformats.org/officeDocument/2006/relationships/hyperlink" Target="https://hipgive.org/wp-content/uploads/2018/01/PRESUPUESTO-HIP.xlsx" TargetMode="External"/><Relationship Id="rId1600" Type="http://schemas.openxmlformats.org/officeDocument/2006/relationships/hyperlink" Target="https://hipgive.org/wp-content/uploads/2019/06/Escritura-de-Constituci%C3%B3n-y-ampliaciones-y-raz%C3%B3n-de-registro.pdf" TargetMode="External"/><Relationship Id="rId1601" Type="http://schemas.openxmlformats.org/officeDocument/2006/relationships/hyperlink" Target="mailto:guatemalacity@dressforsuccess.org" TargetMode="External"/><Relationship Id="rId1602" Type="http://schemas.openxmlformats.org/officeDocument/2006/relationships/hyperlink" Target="https://guatemalacity.dressforsuccess.org" TargetMode="External"/><Relationship Id="rId1603" Type="http://schemas.openxmlformats.org/officeDocument/2006/relationships/hyperlink" Target="mailto:guatemalacity@dressforsuccess.org" TargetMode="External"/><Relationship Id="rId1604" Type="http://schemas.openxmlformats.org/officeDocument/2006/relationships/hyperlink" Target="mailto:guatemalacity@dressforsuccess.org" TargetMode="External"/><Relationship Id="rId1605" Type="http://schemas.openxmlformats.org/officeDocument/2006/relationships/hyperlink" Target="https://hipgive.org/wp-content/uploads/2019/06/JD-DFS-Guatemala-City.pdf" TargetMode="External"/><Relationship Id="rId1606" Type="http://schemas.openxmlformats.org/officeDocument/2006/relationships/hyperlink" Target="https://hipgive.org/wp-content/uploads/2019/03/Acta-Constitutiva-Fundaci%C3%B3n-AC-88537.pdf" TargetMode="External"/><Relationship Id="rId1607" Type="http://schemas.openxmlformats.org/officeDocument/2006/relationships/hyperlink" Target="mailto:dulce.torres@casaronald.org.mx" TargetMode="External"/><Relationship Id="rId1608" Type="http://schemas.openxmlformats.org/officeDocument/2006/relationships/hyperlink" Target="https://youtu.be/E4R1sYF3-GE" TargetMode="External"/><Relationship Id="rId1609" Type="http://schemas.openxmlformats.org/officeDocument/2006/relationships/hyperlink" Target="mailto:dulce.torres@casaronald.org.mx" TargetMode="External"/><Relationship Id="rId929" Type="http://schemas.openxmlformats.org/officeDocument/2006/relationships/hyperlink" Target="mailto:alianzas.qroo@savethechildren.org" TargetMode="External"/><Relationship Id="rId928" Type="http://schemas.openxmlformats.org/officeDocument/2006/relationships/hyperlink" Target="mailto:alianzas.qroo@savethechildren.org" TargetMode="External"/><Relationship Id="rId927" Type="http://schemas.openxmlformats.org/officeDocument/2006/relationships/hyperlink" Target="https://hipgive.org/wp-content/uploads/2019/02/Acta-constitutiva-fai-Qroo.pdf" TargetMode="External"/><Relationship Id="rId926" Type="http://schemas.openxmlformats.org/officeDocument/2006/relationships/hyperlink" Target="mailto:renatoruiz77@yahoo.com.mx" TargetMode="External"/><Relationship Id="rId921" Type="http://schemas.openxmlformats.org/officeDocument/2006/relationships/hyperlink" Target="mailto:argas6@hotmail.com" TargetMode="External"/><Relationship Id="rId920" Type="http://schemas.openxmlformats.org/officeDocument/2006/relationships/hyperlink" Target="mailto:fundacolombialove2016@outlook.es" TargetMode="External"/><Relationship Id="rId925" Type="http://schemas.openxmlformats.org/officeDocument/2006/relationships/hyperlink" Target="mailto:renatoruiz77@yahoo.com.mx" TargetMode="External"/><Relationship Id="rId924" Type="http://schemas.openxmlformats.org/officeDocument/2006/relationships/hyperlink" Target="mailto:dianamejia@nuevosendero.org" TargetMode="External"/><Relationship Id="rId923" Type="http://schemas.openxmlformats.org/officeDocument/2006/relationships/hyperlink" Target="mailto:dianamejia@nuevosendero.org" TargetMode="External"/><Relationship Id="rId922" Type="http://schemas.openxmlformats.org/officeDocument/2006/relationships/hyperlink" Target="mailto:argas6@hotmail.com" TargetMode="External"/><Relationship Id="rId1620" Type="http://schemas.openxmlformats.org/officeDocument/2006/relationships/hyperlink" Target="mailto:chass.arceo@gmail.com" TargetMode="External"/><Relationship Id="rId1621" Type="http://schemas.openxmlformats.org/officeDocument/2006/relationships/drawing" Target="../drawings/drawing6.xml"/><Relationship Id="rId918" Type="http://schemas.openxmlformats.org/officeDocument/2006/relationships/hyperlink" Target="mailto:veronicaolguinmx@gmail.com" TargetMode="External"/><Relationship Id="rId917" Type="http://schemas.openxmlformats.org/officeDocument/2006/relationships/hyperlink" Target="mailto:veronicaolguinmx@gmail.com" TargetMode="External"/><Relationship Id="rId916" Type="http://schemas.openxmlformats.org/officeDocument/2006/relationships/hyperlink" Target="mailto:veronicaolguinmx@gmail.com" TargetMode="External"/><Relationship Id="rId915" Type="http://schemas.openxmlformats.org/officeDocument/2006/relationships/hyperlink" Target="https://hipgive.org/wp-content/uploads/2019/04/Acta-Constitutiva-YSF.zip" TargetMode="External"/><Relationship Id="rId919" Type="http://schemas.openxmlformats.org/officeDocument/2006/relationships/hyperlink" Target="https://hipgive.org/wp-content/uploads/2019/06/IMG_20171017_0009-Certificado-alcaldia.jpg" TargetMode="External"/><Relationship Id="rId910" Type="http://schemas.openxmlformats.org/officeDocument/2006/relationships/hyperlink" Target="mailto:ingrodriguez899@gmail.com" TargetMode="External"/><Relationship Id="rId914" Type="http://schemas.openxmlformats.org/officeDocument/2006/relationships/hyperlink" Target="mailto:gametimefound@gmail.com" TargetMode="External"/><Relationship Id="rId913" Type="http://schemas.openxmlformats.org/officeDocument/2006/relationships/hyperlink" Target="mailto:gametimefound@gmail.com" TargetMode="External"/><Relationship Id="rId912" Type="http://schemas.openxmlformats.org/officeDocument/2006/relationships/hyperlink" Target="mailto:info@gametimefoundation.org" TargetMode="External"/><Relationship Id="rId911" Type="http://schemas.openxmlformats.org/officeDocument/2006/relationships/hyperlink" Target="https://hipgive.org/wp-content/uploads/2019/03/EIN-Letter.pdf" TargetMode="External"/><Relationship Id="rId1213" Type="http://schemas.openxmlformats.org/officeDocument/2006/relationships/hyperlink" Target="mailto:proyectos@lakcreativa.com" TargetMode="External"/><Relationship Id="rId1214" Type="http://schemas.openxmlformats.org/officeDocument/2006/relationships/hyperlink" Target="mailto:proyectos@lakcreativa.com" TargetMode="External"/><Relationship Id="rId1215" Type="http://schemas.openxmlformats.org/officeDocument/2006/relationships/hyperlink" Target="mailto:proyectos@lakcreativa.com" TargetMode="External"/><Relationship Id="rId1216" Type="http://schemas.openxmlformats.org/officeDocument/2006/relationships/hyperlink" Target="mailto:marina@pas.org.mx" TargetMode="External"/><Relationship Id="rId1217" Type="http://schemas.openxmlformats.org/officeDocument/2006/relationships/hyperlink" Target="mailto:marina@pas.org.mx" TargetMode="External"/><Relationship Id="rId1218" Type="http://schemas.openxmlformats.org/officeDocument/2006/relationships/hyperlink" Target="mailto:camsy_ac@hotmail.com" TargetMode="External"/><Relationship Id="rId1219" Type="http://schemas.openxmlformats.org/officeDocument/2006/relationships/hyperlink" Target="mailto:camsy_ac@hotmail.com" TargetMode="External"/><Relationship Id="rId866" Type="http://schemas.openxmlformats.org/officeDocument/2006/relationships/hyperlink" Target="mailto:admin@thecanalesproject.com" TargetMode="External"/><Relationship Id="rId865" Type="http://schemas.openxmlformats.org/officeDocument/2006/relationships/hyperlink" Target="mailto:admin@thecanalesproject.com" TargetMode="External"/><Relationship Id="rId864" Type="http://schemas.openxmlformats.org/officeDocument/2006/relationships/hyperlink" Target="https://hipgive.org/wp-content/uploads/2019/02/CanalesProject501c3.pdf" TargetMode="External"/><Relationship Id="rId863" Type="http://schemas.openxmlformats.org/officeDocument/2006/relationships/hyperlink" Target="https://hipgive.org/wp-content/uploads/2019/07/Presupuesto-Institucional-2019.pdf" TargetMode="External"/><Relationship Id="rId869" Type="http://schemas.openxmlformats.org/officeDocument/2006/relationships/hyperlink" Target="mailto:mrshalgen@gmail.com" TargetMode="External"/><Relationship Id="rId868" Type="http://schemas.openxmlformats.org/officeDocument/2006/relationships/hyperlink" Target="https://hipgive.org/wp-content/uploads/2019/06/ddd.png" TargetMode="External"/><Relationship Id="rId867" Type="http://schemas.openxmlformats.org/officeDocument/2006/relationships/hyperlink" Target="mailto:admin@thecanalesproject.com" TargetMode="External"/><Relationship Id="rId862" Type="http://schemas.openxmlformats.org/officeDocument/2006/relationships/hyperlink" Target="https://hipgive.org/wp-content/uploads/2019/07/Listado-Directivos-Jul-2019.docx" TargetMode="External"/><Relationship Id="rId861" Type="http://schemas.openxmlformats.org/officeDocument/2006/relationships/hyperlink" Target="mailto:patriciafunsek@gmail.com" TargetMode="External"/><Relationship Id="rId1210" Type="http://schemas.openxmlformats.org/officeDocument/2006/relationships/hyperlink" Target="mailto:crimassanet@hotmail.com" TargetMode="External"/><Relationship Id="rId860" Type="http://schemas.openxmlformats.org/officeDocument/2006/relationships/hyperlink" Target="mailto:patriciafunsek@gmail.com" TargetMode="External"/><Relationship Id="rId1211" Type="http://schemas.openxmlformats.org/officeDocument/2006/relationships/hyperlink" Target="mailto:crimassanet@hotmail.com" TargetMode="External"/><Relationship Id="rId1212" Type="http://schemas.openxmlformats.org/officeDocument/2006/relationships/hyperlink" Target="https://hipgive.org/wp-content/uploads/2019/03/2700CAMARA-DE-COMERCIO.pdf" TargetMode="External"/><Relationship Id="rId1202" Type="http://schemas.openxmlformats.org/officeDocument/2006/relationships/hyperlink" Target="mailto:VILLATOROD_25@HOTMAIL.COM" TargetMode="External"/><Relationship Id="rId1203" Type="http://schemas.openxmlformats.org/officeDocument/2006/relationships/hyperlink" Target="http://misionesperanza.org" TargetMode="External"/><Relationship Id="rId1204" Type="http://schemas.openxmlformats.org/officeDocument/2006/relationships/hyperlink" Target="mailto:jdvaquiz@gmail.com" TargetMode="External"/><Relationship Id="rId1205" Type="http://schemas.openxmlformats.org/officeDocument/2006/relationships/hyperlink" Target="mailto:jdvaquiz@gmail.com" TargetMode="External"/><Relationship Id="rId1206" Type="http://schemas.openxmlformats.org/officeDocument/2006/relationships/hyperlink" Target="https://hipgive.org/wp-content/uploads/2019/06/NOMBRAMIENTO-ONG_compressed.pdf" TargetMode="External"/><Relationship Id="rId1207" Type="http://schemas.openxmlformats.org/officeDocument/2006/relationships/hyperlink" Target="mailto:crimassanet@hotmail.com" TargetMode="External"/><Relationship Id="rId1208" Type="http://schemas.openxmlformats.org/officeDocument/2006/relationships/hyperlink" Target="https://www.facebook.com/guatemalainclusiva/" TargetMode="External"/><Relationship Id="rId1209" Type="http://schemas.openxmlformats.org/officeDocument/2006/relationships/hyperlink" Target="https://www.facebook.com/guatemalainclusiva/" TargetMode="External"/><Relationship Id="rId855" Type="http://schemas.openxmlformats.org/officeDocument/2006/relationships/hyperlink" Target="mailto:renetopr@hotmail.com" TargetMode="External"/><Relationship Id="rId854" Type="http://schemas.openxmlformats.org/officeDocument/2006/relationships/hyperlink" Target="mailto:renetopr@hotmail.com" TargetMode="External"/><Relationship Id="rId853" Type="http://schemas.openxmlformats.org/officeDocument/2006/relationships/hyperlink" Target="mailto:miguelandrade@vassar.edu" TargetMode="External"/><Relationship Id="rId852" Type="http://schemas.openxmlformats.org/officeDocument/2006/relationships/hyperlink" Target="mailto:miguelandrade@vassar.edu" TargetMode="External"/><Relationship Id="rId859" Type="http://schemas.openxmlformats.org/officeDocument/2006/relationships/hyperlink" Target="mailto:patriciafunsek@gmail.com" TargetMode="External"/><Relationship Id="rId858" Type="http://schemas.openxmlformats.org/officeDocument/2006/relationships/hyperlink" Target="https://hipgive.org/wp-content/uploads/2019/06/8067Constituci%C3%B3n-Funsek-Jun-2019-.pdf" TargetMode="External"/><Relationship Id="rId857" Type="http://schemas.openxmlformats.org/officeDocument/2006/relationships/hyperlink" Target="mailto:mcatoday33@gmail.com" TargetMode="External"/><Relationship Id="rId856" Type="http://schemas.openxmlformats.org/officeDocument/2006/relationships/hyperlink" Target="mailto:mcatoday33@gmail.com" TargetMode="External"/><Relationship Id="rId851" Type="http://schemas.openxmlformats.org/officeDocument/2006/relationships/hyperlink" Target="mailto:miguelandradem@gmail.com" TargetMode="External"/><Relationship Id="rId850" Type="http://schemas.openxmlformats.org/officeDocument/2006/relationships/hyperlink" Target="https://hipgive.org/wp-content/uploads/2019/07/CERL-LALA.pdf" TargetMode="External"/><Relationship Id="rId1200" Type="http://schemas.openxmlformats.org/officeDocument/2006/relationships/hyperlink" Target="mailto:sauldeguatemala@yahoo.com" TargetMode="External"/><Relationship Id="rId1201" Type="http://schemas.openxmlformats.org/officeDocument/2006/relationships/hyperlink" Target="https://hipgive.org/wp-content/uploads/2019/02/hope-mission-nys-cert.jpg" TargetMode="External"/><Relationship Id="rId1235" Type="http://schemas.openxmlformats.org/officeDocument/2006/relationships/hyperlink" Target="mailto:rodolfolozano1411@gmail.com" TargetMode="External"/><Relationship Id="rId1236" Type="http://schemas.openxmlformats.org/officeDocument/2006/relationships/hyperlink" Target="mailto:rodolfolozano1411@gmail.com" TargetMode="External"/><Relationship Id="rId1237" Type="http://schemas.openxmlformats.org/officeDocument/2006/relationships/hyperlink" Target="mailto:rodolfolozano1411@gmail.com" TargetMode="External"/><Relationship Id="rId1238" Type="http://schemas.openxmlformats.org/officeDocument/2006/relationships/hyperlink" Target="mailto:mona_litza@yahoo.com.mx" TargetMode="External"/><Relationship Id="rId1239" Type="http://schemas.openxmlformats.org/officeDocument/2006/relationships/hyperlink" Target="mailto:mquijano@mexfam.org.mx" TargetMode="External"/><Relationship Id="rId409" Type="http://schemas.openxmlformats.org/officeDocument/2006/relationships/hyperlink" Target="mailto:heather@casa-guatemala.org" TargetMode="External"/><Relationship Id="rId404" Type="http://schemas.openxmlformats.org/officeDocument/2006/relationships/hyperlink" Target="mailto:EDYTRUJILLO68@GMAIL.COM" TargetMode="External"/><Relationship Id="rId888" Type="http://schemas.openxmlformats.org/officeDocument/2006/relationships/hyperlink" Target="https://hipgive.org/wp-content/uploads/2019/02/UnidosConfirmation.pdf" TargetMode="External"/><Relationship Id="rId403" Type="http://schemas.openxmlformats.org/officeDocument/2006/relationships/hyperlink" Target="mailto:jake.polanco@hotmail.com" TargetMode="External"/><Relationship Id="rId887" Type="http://schemas.openxmlformats.org/officeDocument/2006/relationships/hyperlink" Target="https://hipgive.org/wp-content/uploads/2019/02/CojolyaGeneralBudget2019.pdf" TargetMode="External"/><Relationship Id="rId402" Type="http://schemas.openxmlformats.org/officeDocument/2006/relationships/hyperlink" Target="mailto:jake.polanco@hotmail.com" TargetMode="External"/><Relationship Id="rId886" Type="http://schemas.openxmlformats.org/officeDocument/2006/relationships/hyperlink" Target="https://hipgive.org/wp-content/uploads/2019/02/CojolyaAuditedFinancialStatement2016.pdf" TargetMode="External"/><Relationship Id="rId401" Type="http://schemas.openxmlformats.org/officeDocument/2006/relationships/hyperlink" Target="mailto:rocio89navas@gmail.com" TargetMode="External"/><Relationship Id="rId885" Type="http://schemas.openxmlformats.org/officeDocument/2006/relationships/hyperlink" Target="https://hipgive.org/wp-content/uploads/2019/02/Identidades-Junta-Directiva---Sheet1.pdf" TargetMode="External"/><Relationship Id="rId408" Type="http://schemas.openxmlformats.org/officeDocument/2006/relationships/hyperlink" Target="https://hipgive.org/wp-content/uploads/2019/06/Constancia-RTU-FUNCASA-93702442.pdf" TargetMode="External"/><Relationship Id="rId407" Type="http://schemas.openxmlformats.org/officeDocument/2006/relationships/hyperlink" Target="mailto:katytopete21@gmail.com" TargetMode="External"/><Relationship Id="rId406" Type="http://schemas.openxmlformats.org/officeDocument/2006/relationships/hyperlink" Target="mailto:katytopete21@gmail.com" TargetMode="External"/><Relationship Id="rId405" Type="http://schemas.openxmlformats.org/officeDocument/2006/relationships/hyperlink" Target="mailto:EDYTRUJILLO68@GMAIL.COM" TargetMode="External"/><Relationship Id="rId889" Type="http://schemas.openxmlformats.org/officeDocument/2006/relationships/hyperlink" Target="mailto:patricia.garce@mysu.org.uy" TargetMode="External"/><Relationship Id="rId880" Type="http://schemas.openxmlformats.org/officeDocument/2006/relationships/hyperlink" Target="mailto:dsanchezreyes94@gmail.com" TargetMode="External"/><Relationship Id="rId1230" Type="http://schemas.openxmlformats.org/officeDocument/2006/relationships/hyperlink" Target="mailto:caos_ac@outlook.com" TargetMode="External"/><Relationship Id="rId400" Type="http://schemas.openxmlformats.org/officeDocument/2006/relationships/hyperlink" Target="mailto:rocio89navas@gmail.com" TargetMode="External"/><Relationship Id="rId884" Type="http://schemas.openxmlformats.org/officeDocument/2006/relationships/hyperlink" Target="mailto:cojolya@cojolya.org" TargetMode="External"/><Relationship Id="rId1231" Type="http://schemas.openxmlformats.org/officeDocument/2006/relationships/hyperlink" Target="mailto:caos_ac@outlook.com" TargetMode="External"/><Relationship Id="rId883" Type="http://schemas.openxmlformats.org/officeDocument/2006/relationships/hyperlink" Target="mailto:cojolya@cojolya.org" TargetMode="External"/><Relationship Id="rId1232" Type="http://schemas.openxmlformats.org/officeDocument/2006/relationships/hyperlink" Target="mailto:camsy_ac@hotmail.com" TargetMode="External"/><Relationship Id="rId882" Type="http://schemas.openxmlformats.org/officeDocument/2006/relationships/hyperlink" Target="mailto:cojolya@cojolya.org" TargetMode="External"/><Relationship Id="rId1233" Type="http://schemas.openxmlformats.org/officeDocument/2006/relationships/hyperlink" Target="mailto:camsy_ac@hotmail.com" TargetMode="External"/><Relationship Id="rId881" Type="http://schemas.openxmlformats.org/officeDocument/2006/relationships/hyperlink" Target="https://hipgive.org/wp-content/uploads/2019/02/GuatemalanNGORegistry.pdf" TargetMode="External"/><Relationship Id="rId1234" Type="http://schemas.openxmlformats.org/officeDocument/2006/relationships/hyperlink" Target="https://hipgive.org/wp-content/uploads/2019/06/20190203_105834-(1).jpg" TargetMode="External"/><Relationship Id="rId1224" Type="http://schemas.openxmlformats.org/officeDocument/2006/relationships/hyperlink" Target="https://hipgive.org/wp-content/uploads/2019/02/CEDULA-COMPLETA-AC-RFC.pdf" TargetMode="External"/><Relationship Id="rId1225" Type="http://schemas.openxmlformats.org/officeDocument/2006/relationships/hyperlink" Target="mailto:proyectos.mexico@vifac.mx" TargetMode="External"/><Relationship Id="rId1226" Type="http://schemas.openxmlformats.org/officeDocument/2006/relationships/hyperlink" Target="mailto:proyectos.mexico@vifac.mx" TargetMode="External"/><Relationship Id="rId1227" Type="http://schemas.openxmlformats.org/officeDocument/2006/relationships/hyperlink" Target="mailto:proyectos.mexico@vifac.mx" TargetMode="External"/><Relationship Id="rId1228" Type="http://schemas.openxmlformats.org/officeDocument/2006/relationships/hyperlink" Target="https://hipgive.org/wp-content/uploads/2019/07/Acta-Constitutiva-Escritura-56.pdf" TargetMode="External"/><Relationship Id="rId1229" Type="http://schemas.openxmlformats.org/officeDocument/2006/relationships/hyperlink" Target="mailto:caos_ac@outlook.com" TargetMode="External"/><Relationship Id="rId877" Type="http://schemas.openxmlformats.org/officeDocument/2006/relationships/hyperlink" Target="mailto:omonteci@gmail.com" TargetMode="External"/><Relationship Id="rId876" Type="http://schemas.openxmlformats.org/officeDocument/2006/relationships/hyperlink" Target="mailto:omonteci@gmail.com" TargetMode="External"/><Relationship Id="rId875" Type="http://schemas.openxmlformats.org/officeDocument/2006/relationships/hyperlink" Target="mailto:omonteci@gmail.com" TargetMode="External"/><Relationship Id="rId874" Type="http://schemas.openxmlformats.org/officeDocument/2006/relationships/hyperlink" Target="https://hipgive.org/wp-content/uploads/2019/04/Certificado-de-Vigencia-Directorio-Aurora.pdf" TargetMode="External"/><Relationship Id="rId879" Type="http://schemas.openxmlformats.org/officeDocument/2006/relationships/hyperlink" Target="mailto:dsanchezreyes94@gmail.com" TargetMode="External"/><Relationship Id="rId878" Type="http://schemas.openxmlformats.org/officeDocument/2006/relationships/hyperlink" Target="mailto:anitagallagher@gmail.com" TargetMode="External"/><Relationship Id="rId873" Type="http://schemas.openxmlformats.org/officeDocument/2006/relationships/hyperlink" Target="mailto:trejomarquez3@gmail.com" TargetMode="External"/><Relationship Id="rId1220" Type="http://schemas.openxmlformats.org/officeDocument/2006/relationships/hyperlink" Target="mailto:jennifermedina53@gmail.com" TargetMode="External"/><Relationship Id="rId872" Type="http://schemas.openxmlformats.org/officeDocument/2006/relationships/hyperlink" Target="mailto:trejomarquez3@gmail.com" TargetMode="External"/><Relationship Id="rId1221" Type="http://schemas.openxmlformats.org/officeDocument/2006/relationships/hyperlink" Target="mailto:jennifermedina53@gmail.com" TargetMode="External"/><Relationship Id="rId871" Type="http://schemas.openxmlformats.org/officeDocument/2006/relationships/hyperlink" Target="mailto:halgentoh1@yahoo.com" TargetMode="External"/><Relationship Id="rId1222" Type="http://schemas.openxmlformats.org/officeDocument/2006/relationships/hyperlink" Target="mailto:jennifermedina53@gmail.com" TargetMode="External"/><Relationship Id="rId870" Type="http://schemas.openxmlformats.org/officeDocument/2006/relationships/hyperlink" Target="mailto:halgentoh1@yahoo.com" TargetMode="External"/><Relationship Id="rId1223" Type="http://schemas.openxmlformats.org/officeDocument/2006/relationships/hyperlink" Target="mailto:jennifermedina53@gmail.com" TargetMode="External"/><Relationship Id="rId829" Type="http://schemas.openxmlformats.org/officeDocument/2006/relationships/hyperlink" Target="mailto:javiera@pensarsinedad.com" TargetMode="External"/><Relationship Id="rId828" Type="http://schemas.openxmlformats.org/officeDocument/2006/relationships/hyperlink" Target="mailto:javiera@pensarsinedad.com" TargetMode="External"/><Relationship Id="rId827" Type="http://schemas.openxmlformats.org/officeDocument/2006/relationships/hyperlink" Target="http://www.gentedelacalle.cl" TargetMode="External"/><Relationship Id="rId822" Type="http://schemas.openxmlformats.org/officeDocument/2006/relationships/hyperlink" Target="mailto:menedyfc@gmail.com" TargetMode="External"/><Relationship Id="rId821" Type="http://schemas.openxmlformats.org/officeDocument/2006/relationships/hyperlink" Target="mailto:menedyfc@gmail.com" TargetMode="External"/><Relationship Id="rId820" Type="http://schemas.openxmlformats.org/officeDocument/2006/relationships/hyperlink" Target="mailto:menedyfc@gmail.com" TargetMode="External"/><Relationship Id="rId826" Type="http://schemas.openxmlformats.org/officeDocument/2006/relationships/hyperlink" Target="http://www.gentedelacalle.cl" TargetMode="External"/><Relationship Id="rId825" Type="http://schemas.openxmlformats.org/officeDocument/2006/relationships/hyperlink" Target="mailto:javiera@pensarsinedad.com" TargetMode="External"/><Relationship Id="rId824" Type="http://schemas.openxmlformats.org/officeDocument/2006/relationships/hyperlink" Target="https://hipgive.org/wp-content/uploads/2019/02/Estatutos-scaneado-y-en-word.doc" TargetMode="External"/><Relationship Id="rId823" Type="http://schemas.openxmlformats.org/officeDocument/2006/relationships/hyperlink" Target="mailto:menedyfc@gmail.com" TargetMode="External"/><Relationship Id="rId819" Type="http://schemas.openxmlformats.org/officeDocument/2006/relationships/hyperlink" Target="mailto:abrahamdelrio55@gmail.com" TargetMode="External"/><Relationship Id="rId818" Type="http://schemas.openxmlformats.org/officeDocument/2006/relationships/hyperlink" Target="mailto:abrahamdelrio55@gmail.com" TargetMode="External"/><Relationship Id="rId817" Type="http://schemas.openxmlformats.org/officeDocument/2006/relationships/hyperlink" Target="mailto:asistente@fundacionrahabcr.org" TargetMode="External"/><Relationship Id="rId816" Type="http://schemas.openxmlformats.org/officeDocument/2006/relationships/hyperlink" Target="mailto:asistente@fundacionrahabcr.org" TargetMode="External"/><Relationship Id="rId811" Type="http://schemas.openxmlformats.org/officeDocument/2006/relationships/hyperlink" Target="mailto:direccion.pasodeesperanza@gmail.com" TargetMode="External"/><Relationship Id="rId810" Type="http://schemas.openxmlformats.org/officeDocument/2006/relationships/hyperlink" Target="mailto:direccion.pasodeesperanza@gmail.com" TargetMode="External"/><Relationship Id="rId815" Type="http://schemas.openxmlformats.org/officeDocument/2006/relationships/hyperlink" Target="mailto:esdeturro@gmail.com" TargetMode="External"/><Relationship Id="rId814" Type="http://schemas.openxmlformats.org/officeDocument/2006/relationships/hyperlink" Target="mailto:esdeturro@gmail.com" TargetMode="External"/><Relationship Id="rId813" Type="http://schemas.openxmlformats.org/officeDocument/2006/relationships/hyperlink" Target="mailto:esdeturro@gmail.com" TargetMode="External"/><Relationship Id="rId812" Type="http://schemas.openxmlformats.org/officeDocument/2006/relationships/hyperlink" Target="https://hipgive.org/wp-content/uploads/2019/01/FRONTAL.png" TargetMode="External"/><Relationship Id="rId849" Type="http://schemas.openxmlformats.org/officeDocument/2006/relationships/hyperlink" Target="mailto:mcatoday33@gmail.com" TargetMode="External"/><Relationship Id="rId844" Type="http://schemas.openxmlformats.org/officeDocument/2006/relationships/hyperlink" Target="mailto:info@fundacioncambiaunavida.org" TargetMode="External"/><Relationship Id="rId843" Type="http://schemas.openxmlformats.org/officeDocument/2006/relationships/hyperlink" Target="http://www.fundacioncambiaunavida.org" TargetMode="External"/><Relationship Id="rId842" Type="http://schemas.openxmlformats.org/officeDocument/2006/relationships/hyperlink" Target="http://www.fundacioncambiaunavida.org" TargetMode="External"/><Relationship Id="rId841" Type="http://schemas.openxmlformats.org/officeDocument/2006/relationships/hyperlink" Target="mailto:clcampollo@gmail.com" TargetMode="External"/><Relationship Id="rId848" Type="http://schemas.openxmlformats.org/officeDocument/2006/relationships/hyperlink" Target="mailto:mcatoday33@gmail.com" TargetMode="External"/><Relationship Id="rId847" Type="http://schemas.openxmlformats.org/officeDocument/2006/relationships/hyperlink" Target="mailto:researchterremoto@gmail.com" TargetMode="External"/><Relationship Id="rId846" Type="http://schemas.openxmlformats.org/officeDocument/2006/relationships/hyperlink" Target="mailto:researchterremoto@gmail.com" TargetMode="External"/><Relationship Id="rId845" Type="http://schemas.openxmlformats.org/officeDocument/2006/relationships/hyperlink" Target="mailto:info@fundacioncambiaunavida.org" TargetMode="External"/><Relationship Id="rId840" Type="http://schemas.openxmlformats.org/officeDocument/2006/relationships/hyperlink" Target="https://hipgive.org/wp-content/uploads/2019/06/RTU-FCUV.pdf" TargetMode="External"/><Relationship Id="rId839" Type="http://schemas.openxmlformats.org/officeDocument/2006/relationships/hyperlink" Target="https://hipgive.org/wp-content/uploads/2019/07/Presupuesto-Institucional-2019.pdf" TargetMode="External"/><Relationship Id="rId838" Type="http://schemas.openxmlformats.org/officeDocument/2006/relationships/hyperlink" Target="https://hipgive.org/wp-content/uploads/2019/07/Listado-Directivos-Jul-2019.docx" TargetMode="External"/><Relationship Id="rId833" Type="http://schemas.openxmlformats.org/officeDocument/2006/relationships/hyperlink" Target="mailto:sigueavanzandofundacion@gmail.com" TargetMode="External"/><Relationship Id="rId832" Type="http://schemas.openxmlformats.org/officeDocument/2006/relationships/hyperlink" Target="https://hipgive.org/wp-content/uploads/2019/06/CONSTITUCION-FUNSIGUE-29.pdf" TargetMode="External"/><Relationship Id="rId831" Type="http://schemas.openxmlformats.org/officeDocument/2006/relationships/hyperlink" Target="https://hipgive.org/wp-content/uploads/2019/05/Grafico-Ingresos-y-Gastos-2019.xlsx" TargetMode="External"/><Relationship Id="rId830" Type="http://schemas.openxmlformats.org/officeDocument/2006/relationships/hyperlink" Target="https://hipgive.org/wp-content/uploads/2019/05/Certificado-de-Directorio-2.pdf" TargetMode="External"/><Relationship Id="rId837" Type="http://schemas.openxmlformats.org/officeDocument/2006/relationships/hyperlink" Target="mailto:patriciafunsek@gmail.com" TargetMode="External"/><Relationship Id="rId836" Type="http://schemas.openxmlformats.org/officeDocument/2006/relationships/hyperlink" Target="mailto:patriciafunsek@gmail.com" TargetMode="External"/><Relationship Id="rId835" Type="http://schemas.openxmlformats.org/officeDocument/2006/relationships/hyperlink" Target="mailto:beatercero@gmail.com" TargetMode="External"/><Relationship Id="rId834" Type="http://schemas.openxmlformats.org/officeDocument/2006/relationships/hyperlink" Target="mailto:beatercero@gmail.com" TargetMode="External"/><Relationship Id="rId469" Type="http://schemas.openxmlformats.org/officeDocument/2006/relationships/hyperlink" Target="mailto:existeconsentido@gmail.com" TargetMode="External"/><Relationship Id="rId468" Type="http://schemas.openxmlformats.org/officeDocument/2006/relationships/hyperlink" Target="mailto:legos_cyp@hotmail.com" TargetMode="External"/><Relationship Id="rId467" Type="http://schemas.openxmlformats.org/officeDocument/2006/relationships/hyperlink" Target="mailto:legos_cyp@hotmail.com" TargetMode="External"/><Relationship Id="rId1290" Type="http://schemas.openxmlformats.org/officeDocument/2006/relationships/hyperlink" Target="https://hipgive.org/wp-content/uploads/2019/04/MA-US2017-Federal-Tax-Form-990-N.pdf" TargetMode="External"/><Relationship Id="rId1291" Type="http://schemas.openxmlformats.org/officeDocument/2006/relationships/hyperlink" Target="https://hipgive.org/wp-content/uploads/2019/03/Mujeres-Aliadas-Financial-Statement-2018.docx" TargetMode="External"/><Relationship Id="rId1292" Type="http://schemas.openxmlformats.org/officeDocument/2006/relationships/hyperlink" Target="https://hipgive.org/wp-content/uploads/2019/03/Mujeres-Aliadas-Budget-2019.docx" TargetMode="External"/><Relationship Id="rId462" Type="http://schemas.openxmlformats.org/officeDocument/2006/relationships/hyperlink" Target="mailto:andreacsilva889@gmail.com" TargetMode="External"/><Relationship Id="rId1293" Type="http://schemas.openxmlformats.org/officeDocument/2006/relationships/hyperlink" Target="https://hipgive.org/wp-content/uploads/2019/03/Anexo-2-Estatutos-Sociales-Prepara-Familia-(2).pdf" TargetMode="External"/><Relationship Id="rId461" Type="http://schemas.openxmlformats.org/officeDocument/2006/relationships/hyperlink" Target="mailto:andreacsilva889@gmail.com" TargetMode="External"/><Relationship Id="rId1294" Type="http://schemas.openxmlformats.org/officeDocument/2006/relationships/hyperlink" Target="mailto:lorena.liendorey@gmail.com" TargetMode="External"/><Relationship Id="rId460" Type="http://schemas.openxmlformats.org/officeDocument/2006/relationships/hyperlink" Target="http://www.animosnovandi.org" TargetMode="External"/><Relationship Id="rId1295" Type="http://schemas.openxmlformats.org/officeDocument/2006/relationships/hyperlink" Target="mailto:lorena.liendorey@gmail.com" TargetMode="External"/><Relationship Id="rId1296" Type="http://schemas.openxmlformats.org/officeDocument/2006/relationships/hyperlink" Target="mailto:lorena.liendorey@gmail.com" TargetMode="External"/><Relationship Id="rId466" Type="http://schemas.openxmlformats.org/officeDocument/2006/relationships/hyperlink" Target="mailto:sanchezmartinezjosegabriel@gmail.com" TargetMode="External"/><Relationship Id="rId1297" Type="http://schemas.openxmlformats.org/officeDocument/2006/relationships/hyperlink" Target="https://hipgive.org/wp-content/uploads/2019/05/ACTA-CONSTITUTIVA-GUERREROS-ANONIMOS-A.C.-PDF.pdf" TargetMode="External"/><Relationship Id="rId465" Type="http://schemas.openxmlformats.org/officeDocument/2006/relationships/hyperlink" Target="mailto:sanchezmartinezjosegabriel@gmail.com" TargetMode="External"/><Relationship Id="rId1298" Type="http://schemas.openxmlformats.org/officeDocument/2006/relationships/hyperlink" Target="mailto:ingrodriguez899@gmail.com" TargetMode="External"/><Relationship Id="rId464" Type="http://schemas.openxmlformats.org/officeDocument/2006/relationships/hyperlink" Target="https://hipgive.org/wp-content/uploads/2019/04/BUDGET-ANIMOS-NOVANDI-2019.xlsx" TargetMode="External"/><Relationship Id="rId1299" Type="http://schemas.openxmlformats.org/officeDocument/2006/relationships/hyperlink" Target="mailto:guerrosanonimos-ac@hotmail.com" TargetMode="External"/><Relationship Id="rId463" Type="http://schemas.openxmlformats.org/officeDocument/2006/relationships/hyperlink" Target="https://hipgive.org/wp-content/uploads/2019/04/Binder1.pdf" TargetMode="External"/><Relationship Id="rId459" Type="http://schemas.openxmlformats.org/officeDocument/2006/relationships/hyperlink" Target="mailto:andreacsilva889@gmail.com" TargetMode="External"/><Relationship Id="rId458" Type="http://schemas.openxmlformats.org/officeDocument/2006/relationships/hyperlink" Target="https://hipgive.org/wp-content/uploads/2019/03/RFC-Cedula.pdf" TargetMode="External"/><Relationship Id="rId457" Type="http://schemas.openxmlformats.org/officeDocument/2006/relationships/hyperlink" Target="mailto:lflores@ja.hn" TargetMode="External"/><Relationship Id="rId456" Type="http://schemas.openxmlformats.org/officeDocument/2006/relationships/hyperlink" Target="mailto:lflores@ja.hn" TargetMode="External"/><Relationship Id="rId1280" Type="http://schemas.openxmlformats.org/officeDocument/2006/relationships/hyperlink" Target="http://www.mujeresaliadas.mx" TargetMode="External"/><Relationship Id="rId1281" Type="http://schemas.openxmlformats.org/officeDocument/2006/relationships/hyperlink" Target="mailto:ondine.rosenthal@gmail.com" TargetMode="External"/><Relationship Id="rId451" Type="http://schemas.openxmlformats.org/officeDocument/2006/relationships/hyperlink" Target="mailto:gaby@ideaglobal.org" TargetMode="External"/><Relationship Id="rId1282" Type="http://schemas.openxmlformats.org/officeDocument/2006/relationships/hyperlink" Target="mailto:ondine.rosenthal@gmail.com" TargetMode="External"/><Relationship Id="rId450" Type="http://schemas.openxmlformats.org/officeDocument/2006/relationships/hyperlink" Target="https://hipgive.org/wp-content/uploads/2019/06/Escritura-de-constituci%C3%B3n.pdf" TargetMode="External"/><Relationship Id="rId1283" Type="http://schemas.openxmlformats.org/officeDocument/2006/relationships/hyperlink" Target="https://hipgive.org/wp-content/uploads/2019/03/Mujeres-Aliadas-BoardMembers.docx" TargetMode="External"/><Relationship Id="rId1284" Type="http://schemas.openxmlformats.org/officeDocument/2006/relationships/hyperlink" Target="https://hipgive.org/wp-content/uploads/2019/04/MA-US2017-Federal-Tax-Form-990-N.pdf" TargetMode="External"/><Relationship Id="rId1285" Type="http://schemas.openxmlformats.org/officeDocument/2006/relationships/hyperlink" Target="https://hipgive.org/wp-content/uploads/2019/03/Mujeres-Aliadas-Financial-Statement-2018.docx" TargetMode="External"/><Relationship Id="rId455" Type="http://schemas.openxmlformats.org/officeDocument/2006/relationships/hyperlink" Target="mailto:santi.984@hotmail.com" TargetMode="External"/><Relationship Id="rId1286" Type="http://schemas.openxmlformats.org/officeDocument/2006/relationships/hyperlink" Target="https://hipgive.org/wp-content/uploads/2019/03/Mujeres-Aliadas-Budget-2019.docx" TargetMode="External"/><Relationship Id="rId454" Type="http://schemas.openxmlformats.org/officeDocument/2006/relationships/hyperlink" Target="mailto:santi.984@hotmail.com" TargetMode="External"/><Relationship Id="rId1287" Type="http://schemas.openxmlformats.org/officeDocument/2006/relationships/hyperlink" Target="mailto:ondine.rosenthal@gmail.com" TargetMode="External"/><Relationship Id="rId453" Type="http://schemas.openxmlformats.org/officeDocument/2006/relationships/hyperlink" Target="mailto:info@ideaglobal.org" TargetMode="External"/><Relationship Id="rId1288" Type="http://schemas.openxmlformats.org/officeDocument/2006/relationships/hyperlink" Target="mailto:ondine.rosenthal@gmail.com" TargetMode="External"/><Relationship Id="rId452" Type="http://schemas.openxmlformats.org/officeDocument/2006/relationships/hyperlink" Target="mailto:info@ideaglobal.org" TargetMode="External"/><Relationship Id="rId1289" Type="http://schemas.openxmlformats.org/officeDocument/2006/relationships/hyperlink" Target="https://hipgive.org/wp-content/uploads/2019/03/Mujeres-Aliadas-BoardMembers.docx" TargetMode="External"/><Relationship Id="rId491" Type="http://schemas.openxmlformats.org/officeDocument/2006/relationships/hyperlink" Target="mailto:alejandra.garcia@nos.org.mx" TargetMode="External"/><Relationship Id="rId490" Type="http://schemas.openxmlformats.org/officeDocument/2006/relationships/hyperlink" Target="https://hipgive.org/wp-content/uploads/2019/03/1---2007-Acta-Constitutiva-NOS-Sustentable.pdf" TargetMode="External"/><Relationship Id="rId489" Type="http://schemas.openxmlformats.org/officeDocument/2006/relationships/hyperlink" Target="mailto:alejandra.garcia@nos.org.mx" TargetMode="External"/><Relationship Id="rId484" Type="http://schemas.openxmlformats.org/officeDocument/2006/relationships/hyperlink" Target="mailto:annamilagrosarias@gmail.com" TargetMode="External"/><Relationship Id="rId483" Type="http://schemas.openxmlformats.org/officeDocument/2006/relationships/hyperlink" Target="mailto:teresita.aguilar@nlci.org" TargetMode="External"/><Relationship Id="rId482" Type="http://schemas.openxmlformats.org/officeDocument/2006/relationships/hyperlink" Target="mailto:teresita.aguilar@nlci.org" TargetMode="External"/><Relationship Id="rId481" Type="http://schemas.openxmlformats.org/officeDocument/2006/relationships/hyperlink" Target="mailto:teresita.aguilar@nlci.org" TargetMode="External"/><Relationship Id="rId488" Type="http://schemas.openxmlformats.org/officeDocument/2006/relationships/hyperlink" Target="mailto:alejandra.garcia@nos.org.mx" TargetMode="External"/><Relationship Id="rId487" Type="http://schemas.openxmlformats.org/officeDocument/2006/relationships/hyperlink" Target="mailto:alejandra.garcia@nos.org.mx" TargetMode="External"/><Relationship Id="rId486" Type="http://schemas.openxmlformats.org/officeDocument/2006/relationships/hyperlink" Target="https://hipgive.org/wp-content/uploads/2019/03/22701---2007-Acta-Constitutiva-NOS-Sustentable.pdf" TargetMode="External"/><Relationship Id="rId485" Type="http://schemas.openxmlformats.org/officeDocument/2006/relationships/hyperlink" Target="mailto:annamilagrosarias@gmail.com" TargetMode="External"/><Relationship Id="rId480" Type="http://schemas.openxmlformats.org/officeDocument/2006/relationships/hyperlink" Target="https://hipgive.org/wp-content/uploads/2019/03/NLCI-IRS-Determination-Letter_Jun1998.pdf" TargetMode="External"/><Relationship Id="rId479" Type="http://schemas.openxmlformats.org/officeDocument/2006/relationships/hyperlink" Target="https://hipgive.org/wp-content/uploads/2019/03/presu%C3%BAesto-2019-1.pdf" TargetMode="External"/><Relationship Id="rId478" Type="http://schemas.openxmlformats.org/officeDocument/2006/relationships/hyperlink" Target="https://hipgive.org/wp-content/uploads/2019/03/4-TRIMESTRE-2018Detalle-de-Gastos-Mensual-Luz-de-Maria.pdf" TargetMode="External"/><Relationship Id="rId473" Type="http://schemas.openxmlformats.org/officeDocument/2006/relationships/hyperlink" Target="https://hipgive.org/wp-content/uploads/2019/02/ConstanciaRTU_42874416-(1).pdf" TargetMode="External"/><Relationship Id="rId472" Type="http://schemas.openxmlformats.org/officeDocument/2006/relationships/hyperlink" Target="mailto:bettyself@aol.com" TargetMode="External"/><Relationship Id="rId471" Type="http://schemas.openxmlformats.org/officeDocument/2006/relationships/hyperlink" Target="mailto:bettyself@aol.com" TargetMode="External"/><Relationship Id="rId470" Type="http://schemas.openxmlformats.org/officeDocument/2006/relationships/hyperlink" Target="mailto:existeconsentido@gmail.com" TargetMode="External"/><Relationship Id="rId477" Type="http://schemas.openxmlformats.org/officeDocument/2006/relationships/hyperlink" Target="https://hipgive.org/wp-content/uploads/2019/03/protocolo138.pdf" TargetMode="External"/><Relationship Id="rId476" Type="http://schemas.openxmlformats.org/officeDocument/2006/relationships/hyperlink" Target="mailto:directora@hogarluzdemaria.org" TargetMode="External"/><Relationship Id="rId475" Type="http://schemas.openxmlformats.org/officeDocument/2006/relationships/hyperlink" Target="mailto:directora@hogarluzdemaria.org" TargetMode="External"/><Relationship Id="rId474" Type="http://schemas.openxmlformats.org/officeDocument/2006/relationships/hyperlink" Target="mailto:directora@hogarluzdemaria.org" TargetMode="External"/><Relationship Id="rId1257" Type="http://schemas.openxmlformats.org/officeDocument/2006/relationships/hyperlink" Target="https://hipgive.org/wp-content/uploads/2019/03/2015-COLOR-990.PDF" TargetMode="External"/><Relationship Id="rId1258" Type="http://schemas.openxmlformats.org/officeDocument/2006/relationships/hyperlink" Target="https://hipgive.org/wp-content/uploads/2019/03/2019-COLOR-Final-Budget----board-approved-11.16.18.pdf" TargetMode="External"/><Relationship Id="rId1259" Type="http://schemas.openxmlformats.org/officeDocument/2006/relationships/hyperlink" Target="https://hipgive.org/wp-content/uploads/2019/03/IRS-Determination-of-tax-exemption-ISLA.pdf" TargetMode="External"/><Relationship Id="rId426" Type="http://schemas.openxmlformats.org/officeDocument/2006/relationships/hyperlink" Target="mailto:pennatguatemala@gmail.com" TargetMode="External"/><Relationship Id="rId425" Type="http://schemas.openxmlformats.org/officeDocument/2006/relationships/hyperlink" Target="mailto:redfeminista.direccion@gmail.com" TargetMode="External"/><Relationship Id="rId424" Type="http://schemas.openxmlformats.org/officeDocument/2006/relationships/hyperlink" Target="mailto:redfeminista.direccion@gmail.com" TargetMode="External"/><Relationship Id="rId423" Type="http://schemas.openxmlformats.org/officeDocument/2006/relationships/hyperlink" Target="mailto:Applejosuem@gmail.com" TargetMode="External"/><Relationship Id="rId429" Type="http://schemas.openxmlformats.org/officeDocument/2006/relationships/hyperlink" Target="mailto:fundaeltangoessolidario@gmail.com" TargetMode="External"/><Relationship Id="rId428" Type="http://schemas.openxmlformats.org/officeDocument/2006/relationships/hyperlink" Target="mailto:fundaeltangoessolidario@gmail.com" TargetMode="External"/><Relationship Id="rId427" Type="http://schemas.openxmlformats.org/officeDocument/2006/relationships/hyperlink" Target="mailto:pennatguatemala@gmail.com" TargetMode="External"/><Relationship Id="rId1250" Type="http://schemas.openxmlformats.org/officeDocument/2006/relationships/hyperlink" Target="https://hipgive.org/wp-content/uploads/2017/01/EBSC-2014-Form-990.pdf" TargetMode="External"/><Relationship Id="rId1251" Type="http://schemas.openxmlformats.org/officeDocument/2006/relationships/hyperlink" Target="https://hipgive.org/wp-content/uploads/2017/01/EBSC-Detail-Organization-Budget_2016_05Feb2016.pdf" TargetMode="External"/><Relationship Id="rId1252" Type="http://schemas.openxmlformats.org/officeDocument/2006/relationships/hyperlink" Target="https://hipgive.org/wp-content/uploads/2019/02/7751IRS-Determination-Letter-2018.pdf" TargetMode="External"/><Relationship Id="rId422" Type="http://schemas.openxmlformats.org/officeDocument/2006/relationships/hyperlink" Target="mailto:Applejosuem@gmail.com" TargetMode="External"/><Relationship Id="rId1253" Type="http://schemas.openxmlformats.org/officeDocument/2006/relationships/hyperlink" Target="mailto:angelita@colorlatina.org" TargetMode="External"/><Relationship Id="rId421" Type="http://schemas.openxmlformats.org/officeDocument/2006/relationships/hyperlink" Target="mailto:applejosuem@gmail.com" TargetMode="External"/><Relationship Id="rId1254" Type="http://schemas.openxmlformats.org/officeDocument/2006/relationships/hyperlink" Target="mailto:marie@colorlatina.org" TargetMode="External"/><Relationship Id="rId420" Type="http://schemas.openxmlformats.org/officeDocument/2006/relationships/hyperlink" Target="https://hipgive.org/wp-content/uploads/2019/06/0DDAEA07-3F95-4514-ADE0-7CF284817B4E.png" TargetMode="External"/><Relationship Id="rId1255" Type="http://schemas.openxmlformats.org/officeDocument/2006/relationships/hyperlink" Target="mailto:victoria@colorlatina.org" TargetMode="External"/><Relationship Id="rId1256" Type="http://schemas.openxmlformats.org/officeDocument/2006/relationships/hyperlink" Target="https://hipgive.org/wp-content/uploads/2019/03/COLOR-Board-of-Directors-Rev-1.24.2019.docx" TargetMode="External"/><Relationship Id="rId1246" Type="http://schemas.openxmlformats.org/officeDocument/2006/relationships/hyperlink" Target="mailto:jencinc@outlook.com" TargetMode="External"/><Relationship Id="rId1247" Type="http://schemas.openxmlformats.org/officeDocument/2006/relationships/hyperlink" Target="mailto:admin@eastbaysanctuary.org" TargetMode="External"/><Relationship Id="rId1248" Type="http://schemas.openxmlformats.org/officeDocument/2006/relationships/hyperlink" Target="https://hipgive.org/wp-content/uploads/2017/01/Board-of-Directors-EBSC_July2015.pdf" TargetMode="External"/><Relationship Id="rId1249" Type="http://schemas.openxmlformats.org/officeDocument/2006/relationships/hyperlink" Target="https://hipgive.org/wp-content/uploads/2017/01/501c3-letter-EBSC_July2015-1.pdf" TargetMode="External"/><Relationship Id="rId415" Type="http://schemas.openxmlformats.org/officeDocument/2006/relationships/hyperlink" Target="mailto:david@share-elsalvador.org" TargetMode="External"/><Relationship Id="rId899" Type="http://schemas.openxmlformats.org/officeDocument/2006/relationships/hyperlink" Target="https://hipgive.org/wp-content/uploads/2018/01/EDOS.-FINANCIEROS-2016.pdf" TargetMode="External"/><Relationship Id="rId414" Type="http://schemas.openxmlformats.org/officeDocument/2006/relationships/hyperlink" Target="https://hipgive.org/wp-content/uploads/2019/06/Operational-budget-annual,-monthly,-per-child.png" TargetMode="External"/><Relationship Id="rId898" Type="http://schemas.openxmlformats.org/officeDocument/2006/relationships/hyperlink" Target="https://hipgive.org/wp-content/uploads/2018/01/ActaConstitutiva15572.pdf" TargetMode="External"/><Relationship Id="rId413" Type="http://schemas.openxmlformats.org/officeDocument/2006/relationships/hyperlink" Target="https://hipgive.org/wp-content/uploads/2019/06/ESTADOS-FINANCIEROS-MENSUALES-2,018-FUNDACI%C3%93N.pdf" TargetMode="External"/><Relationship Id="rId897" Type="http://schemas.openxmlformats.org/officeDocument/2006/relationships/hyperlink" Target="https://hipgive.org/wp-content/uploads/2018/01/INTEGRANTES-CONSEJO-DIRECTIVO.docx" TargetMode="External"/><Relationship Id="rId412" Type="http://schemas.openxmlformats.org/officeDocument/2006/relationships/hyperlink" Target="https://hipgive.org/wp-content/uploads/2019/06/Miembros-Junta-Directiva-FUNCASA.pdf" TargetMode="External"/><Relationship Id="rId896" Type="http://schemas.openxmlformats.org/officeDocument/2006/relationships/hyperlink" Target="mailto:mafeciam@gmail.com" TargetMode="External"/><Relationship Id="rId419" Type="http://schemas.openxmlformats.org/officeDocument/2006/relationships/hyperlink" Target="https://hipgive.org/wp-content/uploads/2018/11/SHARE-FOUNDATION-FINANCIAL-INFORMATION.pdf" TargetMode="External"/><Relationship Id="rId418" Type="http://schemas.openxmlformats.org/officeDocument/2006/relationships/hyperlink" Target="https://hipgive.org/wp-content/uploads/2018/11/Informacion-Financiera-215-2016-2017-SHARE-FOUNDATION.pdf" TargetMode="External"/><Relationship Id="rId417" Type="http://schemas.openxmlformats.org/officeDocument/2006/relationships/hyperlink" Target="https://hipgive.org/wp-content/uploads/2018/11/Board-of-Directors.pdf" TargetMode="External"/><Relationship Id="rId416" Type="http://schemas.openxmlformats.org/officeDocument/2006/relationships/hyperlink" Target="mailto:david@share-elsalvador.org" TargetMode="External"/><Relationship Id="rId891" Type="http://schemas.openxmlformats.org/officeDocument/2006/relationships/hyperlink" Target="mailto:igem.tecgdl@gmail.com" TargetMode="External"/><Relationship Id="rId890" Type="http://schemas.openxmlformats.org/officeDocument/2006/relationships/hyperlink" Target="mailto:patricia.garce@mysu.org.uy" TargetMode="External"/><Relationship Id="rId1240" Type="http://schemas.openxmlformats.org/officeDocument/2006/relationships/hyperlink" Target="https://hipgive.org/wp-content/uploads/2019/03/Lista-de-miembros-de-la-junta-directiva.pdf" TargetMode="External"/><Relationship Id="rId1241" Type="http://schemas.openxmlformats.org/officeDocument/2006/relationships/hyperlink" Target="https://hipgive.org/wp-content/uploads/2019/03/Informe-financiero--reciente.pdf" TargetMode="External"/><Relationship Id="rId411" Type="http://schemas.openxmlformats.org/officeDocument/2006/relationships/hyperlink" Target="mailto:heather@casa-guatemala.org" TargetMode="External"/><Relationship Id="rId895" Type="http://schemas.openxmlformats.org/officeDocument/2006/relationships/hyperlink" Target="mailto:mafeciam@gmail.com" TargetMode="External"/><Relationship Id="rId1242" Type="http://schemas.openxmlformats.org/officeDocument/2006/relationships/hyperlink" Target="https://hipgive.org/wp-content/uploads/2019/03/Presupuesto-2019-autorizado.pdf" TargetMode="External"/><Relationship Id="rId410" Type="http://schemas.openxmlformats.org/officeDocument/2006/relationships/hyperlink" Target="mailto:heather@casa-guatemala.org" TargetMode="External"/><Relationship Id="rId894" Type="http://schemas.openxmlformats.org/officeDocument/2006/relationships/hyperlink" Target="mailto:mafeciam@gmail.com" TargetMode="External"/><Relationship Id="rId1243" Type="http://schemas.openxmlformats.org/officeDocument/2006/relationships/hyperlink" Target="mailto:patricia.garce@mysu.org.uy" TargetMode="External"/><Relationship Id="rId893" Type="http://schemas.openxmlformats.org/officeDocument/2006/relationships/hyperlink" Target="https://hipgive.org/wp-content/uploads/2019/02/ActaConstitutiva15572.pdf" TargetMode="External"/><Relationship Id="rId1244" Type="http://schemas.openxmlformats.org/officeDocument/2006/relationships/hyperlink" Target="mailto:patricia.garce@mysu.org.uy" TargetMode="External"/><Relationship Id="rId892" Type="http://schemas.openxmlformats.org/officeDocument/2006/relationships/hyperlink" Target="mailto:igem.tecgdl@gmail.com" TargetMode="External"/><Relationship Id="rId1245" Type="http://schemas.openxmlformats.org/officeDocument/2006/relationships/hyperlink" Target="mailto:jencinc@outlook.com" TargetMode="External"/><Relationship Id="rId1279" Type="http://schemas.openxmlformats.org/officeDocument/2006/relationships/hyperlink" Target="http://www.mujeresaliadas.org" TargetMode="External"/><Relationship Id="rId448" Type="http://schemas.openxmlformats.org/officeDocument/2006/relationships/hyperlink" Target="mailto:mcastillo@accionhumanitariaporvenezuela.com" TargetMode="External"/><Relationship Id="rId447" Type="http://schemas.openxmlformats.org/officeDocument/2006/relationships/hyperlink" Target="mailto:doradogold2@gmx.es" TargetMode="External"/><Relationship Id="rId446" Type="http://schemas.openxmlformats.org/officeDocument/2006/relationships/hyperlink" Target="mailto:doradogold2@gmx.es" TargetMode="External"/><Relationship Id="rId445" Type="http://schemas.openxmlformats.org/officeDocument/2006/relationships/hyperlink" Target="https://hipgive.org/wp-content/uploads/2019/07/presupuesto-anual.PNG" TargetMode="External"/><Relationship Id="rId449" Type="http://schemas.openxmlformats.org/officeDocument/2006/relationships/hyperlink" Target="mailto:mcastillo@accionhumanitariaporvenezuela.com" TargetMode="External"/><Relationship Id="rId1270" Type="http://schemas.openxmlformats.org/officeDocument/2006/relationships/hyperlink" Target="https://hipgive.org/wp-content/uploads/2019/06/2017_770600_Rosa_Solorzano_Client_Copy_Return_990.pdf" TargetMode="External"/><Relationship Id="rId440" Type="http://schemas.openxmlformats.org/officeDocument/2006/relationships/hyperlink" Target="mailto:carlos_quintanilla_castellanos@wvi.org" TargetMode="External"/><Relationship Id="rId1271" Type="http://schemas.openxmlformats.org/officeDocument/2006/relationships/hyperlink" Target="https://hipgive.org/wp-content/uploads/2019/07/boa-logo.png" TargetMode="External"/><Relationship Id="rId1272" Type="http://schemas.openxmlformats.org/officeDocument/2006/relationships/hyperlink" Target="mailto:infobankofamerika@gmail.com" TargetMode="External"/><Relationship Id="rId1273" Type="http://schemas.openxmlformats.org/officeDocument/2006/relationships/hyperlink" Target="mailto:infobankofamerikaa@gmail.com" TargetMode="External"/><Relationship Id="rId1274" Type="http://schemas.openxmlformats.org/officeDocument/2006/relationships/hyperlink" Target="mailto:infobankofamerikaa@gmail.com" TargetMode="External"/><Relationship Id="rId444" Type="http://schemas.openxmlformats.org/officeDocument/2006/relationships/hyperlink" Target="https://hipgive.org/wp-content/uploads/2019/07/A-163-2019-Informe-Visi%C3%B3n-Mundial-2018-2017.pdf" TargetMode="External"/><Relationship Id="rId1275" Type="http://schemas.openxmlformats.org/officeDocument/2006/relationships/hyperlink" Target="mailto:infobankofamerika@gmail.com" TargetMode="External"/><Relationship Id="rId443" Type="http://schemas.openxmlformats.org/officeDocument/2006/relationships/hyperlink" Target="https://hipgive.org/wp-content/uploads/2019/07/Junda-Directiva-WV.PNG" TargetMode="External"/><Relationship Id="rId1276" Type="http://schemas.openxmlformats.org/officeDocument/2006/relationships/hyperlink" Target="mailto:infobankofamerika@gmail.com" TargetMode="External"/><Relationship Id="rId442" Type="http://schemas.openxmlformats.org/officeDocument/2006/relationships/hyperlink" Target="mailto:carlos_quintanilla_castellanos@wvi.org" TargetMode="External"/><Relationship Id="rId1277" Type="http://schemas.openxmlformats.org/officeDocument/2006/relationships/hyperlink" Target="https://hipgive.org/wp-content/uploads/2019/02/MujeresAliadasIRSExemptionLetter.pdf" TargetMode="External"/><Relationship Id="rId441" Type="http://schemas.openxmlformats.org/officeDocument/2006/relationships/hyperlink" Target="mailto:carlos_quintanilla_castellanos@wvi.org" TargetMode="External"/><Relationship Id="rId1278" Type="http://schemas.openxmlformats.org/officeDocument/2006/relationships/hyperlink" Target="mailto:ondine.rosenthal@gmail.com" TargetMode="External"/><Relationship Id="rId1268" Type="http://schemas.openxmlformats.org/officeDocument/2006/relationships/hyperlink" Target="mailto:mcoffman@teensmart.net" TargetMode="External"/><Relationship Id="rId1269" Type="http://schemas.openxmlformats.org/officeDocument/2006/relationships/hyperlink" Target="https://hipgive.org/wp-content/uploads/2019/06/List-Board-of-Directors-TSI.pdf" TargetMode="External"/><Relationship Id="rId437" Type="http://schemas.openxmlformats.org/officeDocument/2006/relationships/hyperlink" Target="mailto:textbooksinroatan@gmail.com" TargetMode="External"/><Relationship Id="rId436" Type="http://schemas.openxmlformats.org/officeDocument/2006/relationships/hyperlink" Target="http://www.operationtextbook.org" TargetMode="External"/><Relationship Id="rId435" Type="http://schemas.openxmlformats.org/officeDocument/2006/relationships/hyperlink" Target="mailto:textbooksinroatan@gmail.com" TargetMode="External"/><Relationship Id="rId434" Type="http://schemas.openxmlformats.org/officeDocument/2006/relationships/hyperlink" Target="https://hipgive.org/wp-content/uploads/2019/02/Statement-of-Incorporator-(2).docx" TargetMode="External"/><Relationship Id="rId439" Type="http://schemas.openxmlformats.org/officeDocument/2006/relationships/hyperlink" Target="https://hipgive.org/wp-content/uploads/2019/06/E.P.-Constituci%C3%B3n-FVMG-193,-E.P.-Modificaci%C3%B3n-2-y-E.P.-Ampliaci%C3%B3n-5-(raz%C3%B3n).pdf" TargetMode="External"/><Relationship Id="rId438" Type="http://schemas.openxmlformats.org/officeDocument/2006/relationships/hyperlink" Target="mailto:textbooksinroatan@gmail.com" TargetMode="External"/><Relationship Id="rId1260" Type="http://schemas.openxmlformats.org/officeDocument/2006/relationships/hyperlink" Target="mailto:lucinda@laislaschool.com" TargetMode="External"/><Relationship Id="rId1261" Type="http://schemas.openxmlformats.org/officeDocument/2006/relationships/hyperlink" Target="mailto:lucinda@laislaschool.com" TargetMode="External"/><Relationship Id="rId1262" Type="http://schemas.openxmlformats.org/officeDocument/2006/relationships/hyperlink" Target="mailto:lucinda@laislaschool.com" TargetMode="External"/><Relationship Id="rId1263" Type="http://schemas.openxmlformats.org/officeDocument/2006/relationships/hyperlink" Target="https://hipgive.org/wp-content/uploads/2019/05/ISLA-Board-Members.pdf" TargetMode="External"/><Relationship Id="rId433" Type="http://schemas.openxmlformats.org/officeDocument/2006/relationships/hyperlink" Target="mailto:emarin@orientame.org.co" TargetMode="External"/><Relationship Id="rId1264" Type="http://schemas.openxmlformats.org/officeDocument/2006/relationships/hyperlink" Target="https://hipgive.org/wp-content/uploads/2019/05/2017-18-990-.pdf" TargetMode="External"/><Relationship Id="rId432" Type="http://schemas.openxmlformats.org/officeDocument/2006/relationships/hyperlink" Target="mailto:emarin@orientame.org.co" TargetMode="External"/><Relationship Id="rId1265" Type="http://schemas.openxmlformats.org/officeDocument/2006/relationships/hyperlink" Target="https://hipgive.org/wp-content/uploads/2019/05/ISLA-Operational-Budget-2018-19.pdf" TargetMode="External"/><Relationship Id="rId431" Type="http://schemas.openxmlformats.org/officeDocument/2006/relationships/hyperlink" Target="mailto:farid@leoncelma.com" TargetMode="External"/><Relationship Id="rId1266" Type="http://schemas.openxmlformats.org/officeDocument/2006/relationships/hyperlink" Target="https://hipgive.org/wp-content/uploads/2019/02/TeenSmart-IRS-Determination-Letter.pdf" TargetMode="External"/><Relationship Id="rId430" Type="http://schemas.openxmlformats.org/officeDocument/2006/relationships/hyperlink" Target="mailto:farid@leoncelma.com" TargetMode="External"/><Relationship Id="rId1267" Type="http://schemas.openxmlformats.org/officeDocument/2006/relationships/hyperlink" Target="mailto:mcoffman@teensmart.net"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97.71"/>
    <col customWidth="1" min="4" max="4" width="79.57"/>
  </cols>
  <sheetData>
    <row r="1">
      <c r="A1" s="2" t="s">
        <v>1</v>
      </c>
      <c r="B1" s="2" t="s">
        <v>2</v>
      </c>
      <c r="C1" s="3" t="s">
        <v>3</v>
      </c>
      <c r="D1" s="3" t="s">
        <v>4</v>
      </c>
      <c r="E1" s="3" t="s">
        <v>5</v>
      </c>
      <c r="F1" s="3" t="s">
        <v>6</v>
      </c>
      <c r="G1" s="3" t="s">
        <v>7</v>
      </c>
      <c r="H1" s="3" t="s">
        <v>8</v>
      </c>
      <c r="I1" s="3" t="s">
        <v>9</v>
      </c>
      <c r="J1" s="3" t="s">
        <v>10</v>
      </c>
      <c r="K1" s="3" t="s">
        <v>11</v>
      </c>
      <c r="L1" s="3" t="s">
        <v>12</v>
      </c>
      <c r="M1" s="3" t="s">
        <v>13</v>
      </c>
      <c r="N1" s="3" t="s">
        <v>14</v>
      </c>
      <c r="O1" s="3" t="s">
        <v>15</v>
      </c>
      <c r="P1" s="3" t="s">
        <v>16</v>
      </c>
      <c r="Q1" s="3" t="s">
        <v>17</v>
      </c>
      <c r="R1" s="3" t="s">
        <v>18</v>
      </c>
      <c r="S1" s="3" t="s">
        <v>19</v>
      </c>
      <c r="T1" s="3" t="s">
        <v>20</v>
      </c>
      <c r="U1" s="3" t="s">
        <v>21</v>
      </c>
      <c r="V1" s="3" t="s">
        <v>22</v>
      </c>
      <c r="W1" s="3" t="s">
        <v>23</v>
      </c>
      <c r="X1" s="3" t="s">
        <v>24</v>
      </c>
      <c r="Y1" s="3" t="s">
        <v>25</v>
      </c>
      <c r="Z1" s="3" t="s">
        <v>26</v>
      </c>
      <c r="AA1" s="3" t="s">
        <v>27</v>
      </c>
      <c r="AB1" s="3" t="s">
        <v>28</v>
      </c>
      <c r="AC1" s="3" t="s">
        <v>29</v>
      </c>
      <c r="AD1" s="3" t="s">
        <v>30</v>
      </c>
      <c r="AE1" s="3" t="s">
        <v>31</v>
      </c>
      <c r="AF1" s="3" t="s">
        <v>32</v>
      </c>
      <c r="AG1" s="3" t="s">
        <v>33</v>
      </c>
      <c r="AH1" s="3" t="s">
        <v>34</v>
      </c>
      <c r="AI1" s="3" t="s">
        <v>35</v>
      </c>
      <c r="AJ1" s="3" t="s">
        <v>36</v>
      </c>
      <c r="AK1" s="3" t="s">
        <v>37</v>
      </c>
      <c r="AL1" s="3" t="s">
        <v>38</v>
      </c>
      <c r="AM1" s="3" t="s">
        <v>39</v>
      </c>
      <c r="AN1" s="3" t="s">
        <v>40</v>
      </c>
      <c r="AO1" s="3" t="s">
        <v>41</v>
      </c>
      <c r="AP1" s="3" t="s">
        <v>42</v>
      </c>
      <c r="AQ1" s="3" t="s">
        <v>43</v>
      </c>
      <c r="AR1" s="3" t="s">
        <v>44</v>
      </c>
      <c r="AS1" s="3" t="s">
        <v>45</v>
      </c>
      <c r="AT1" s="3" t="s">
        <v>46</v>
      </c>
      <c r="AU1" s="3" t="s">
        <v>47</v>
      </c>
      <c r="AV1" s="3" t="s">
        <v>48</v>
      </c>
      <c r="AW1" s="3" t="s">
        <v>49</v>
      </c>
      <c r="AX1" s="3" t="s">
        <v>50</v>
      </c>
      <c r="AY1" s="3" t="s">
        <v>51</v>
      </c>
      <c r="AZ1" s="3" t="s">
        <v>52</v>
      </c>
      <c r="BA1" s="3" t="s">
        <v>53</v>
      </c>
      <c r="BB1" s="3" t="s">
        <v>54</v>
      </c>
      <c r="BC1" s="3" t="s">
        <v>55</v>
      </c>
      <c r="BD1" s="3" t="s">
        <v>56</v>
      </c>
      <c r="BE1" s="3" t="s">
        <v>57</v>
      </c>
      <c r="BF1" s="4"/>
    </row>
    <row r="2">
      <c r="A2" s="5">
        <v>10057.0</v>
      </c>
      <c r="B2" s="6" t="s">
        <v>58</v>
      </c>
      <c r="C2" s="7" t="s">
        <v>59</v>
      </c>
      <c r="D2" s="7" t="s">
        <v>60</v>
      </c>
      <c r="E2" s="8"/>
      <c r="F2" s="8"/>
      <c r="G2" s="7">
        <v>15000.0</v>
      </c>
      <c r="H2" s="7">
        <v>420.0</v>
      </c>
      <c r="I2" s="7">
        <v>2.0</v>
      </c>
      <c r="J2" s="7">
        <v>25.2</v>
      </c>
      <c r="K2" s="7">
        <v>6.0</v>
      </c>
      <c r="L2" s="7">
        <v>21.25</v>
      </c>
      <c r="M2" s="7">
        <v>15.46</v>
      </c>
      <c r="N2" s="7" t="s">
        <v>61</v>
      </c>
      <c r="O2" s="7">
        <v>9.0</v>
      </c>
      <c r="P2" s="7">
        <v>0.0</v>
      </c>
      <c r="Q2" s="9">
        <v>42016.0</v>
      </c>
      <c r="R2" s="9">
        <v>42370.0</v>
      </c>
      <c r="S2" s="7" t="s">
        <v>62</v>
      </c>
      <c r="T2" s="11" t="s">
        <v>63</v>
      </c>
      <c r="U2" s="7" t="s">
        <v>70</v>
      </c>
      <c r="V2" s="8"/>
      <c r="W2" s="7" t="s">
        <v>71</v>
      </c>
      <c r="X2" s="8"/>
      <c r="Y2" s="8"/>
      <c r="Z2" s="8"/>
      <c r="AA2" s="7" t="s">
        <v>72</v>
      </c>
      <c r="AB2" s="8"/>
      <c r="AC2" s="7" t="s">
        <v>73</v>
      </c>
      <c r="AD2" s="7" t="s">
        <v>74</v>
      </c>
      <c r="AE2" s="7" t="s">
        <v>75</v>
      </c>
      <c r="AF2" s="7" t="s">
        <v>76</v>
      </c>
      <c r="AG2" s="7" t="s">
        <v>77</v>
      </c>
      <c r="AH2" s="7" t="s">
        <v>79</v>
      </c>
      <c r="AI2" s="7" t="s">
        <v>80</v>
      </c>
      <c r="AJ2" s="7" t="s">
        <v>81</v>
      </c>
      <c r="AK2" s="8"/>
      <c r="AL2" s="7" t="s">
        <v>82</v>
      </c>
      <c r="AM2" s="8"/>
      <c r="AN2" s="8"/>
      <c r="AO2" s="7" t="s">
        <v>83</v>
      </c>
      <c r="AP2" s="7" t="s">
        <v>84</v>
      </c>
      <c r="AQ2" s="7" t="s">
        <v>85</v>
      </c>
      <c r="AR2" s="7" t="s">
        <v>86</v>
      </c>
      <c r="AS2" s="7">
        <v>2.0151201E7</v>
      </c>
      <c r="AT2" s="7" t="s">
        <v>87</v>
      </c>
      <c r="AU2" s="11" t="s">
        <v>89</v>
      </c>
      <c r="AV2" s="7" t="s">
        <v>91</v>
      </c>
      <c r="AW2" s="11" t="s">
        <v>63</v>
      </c>
      <c r="AX2" s="8"/>
      <c r="AY2" s="8"/>
      <c r="AZ2" s="8"/>
      <c r="BA2" s="8"/>
      <c r="BB2" s="8"/>
      <c r="BC2" s="8"/>
      <c r="BD2" s="8"/>
      <c r="BE2" s="8"/>
      <c r="BF2" s="8"/>
    </row>
    <row r="3" hidden="1">
      <c r="A3" s="5">
        <v>10866.0</v>
      </c>
      <c r="B3" s="6" t="s">
        <v>93</v>
      </c>
      <c r="C3" s="7" t="s">
        <v>94</v>
      </c>
      <c r="D3" s="7" t="s">
        <v>95</v>
      </c>
      <c r="E3" s="8"/>
      <c r="F3" s="8"/>
      <c r="G3" s="7">
        <v>5000.0</v>
      </c>
      <c r="H3" s="8"/>
      <c r="I3" s="7">
        <v>0.0</v>
      </c>
      <c r="J3" s="7">
        <v>0.0</v>
      </c>
      <c r="K3" s="7">
        <v>6.0</v>
      </c>
      <c r="L3" s="7">
        <v>0.0</v>
      </c>
      <c r="M3" s="7">
        <v>0.0</v>
      </c>
      <c r="N3" s="7" t="s">
        <v>61</v>
      </c>
      <c r="O3" s="7">
        <v>0.0</v>
      </c>
      <c r="P3" s="7">
        <v>0.0</v>
      </c>
      <c r="Q3" s="8"/>
      <c r="R3" s="8"/>
      <c r="S3" s="7" t="s">
        <v>96</v>
      </c>
      <c r="T3" s="11" t="s">
        <v>97</v>
      </c>
      <c r="U3" s="7" t="s">
        <v>98</v>
      </c>
      <c r="V3" s="8"/>
      <c r="W3" s="8"/>
      <c r="X3" s="8"/>
      <c r="Y3" s="8"/>
      <c r="Z3" s="8"/>
      <c r="AA3" s="7" t="s">
        <v>99</v>
      </c>
      <c r="AB3" s="7" t="s">
        <v>100</v>
      </c>
      <c r="AC3" s="7" t="s">
        <v>101</v>
      </c>
      <c r="AD3" s="7" t="s">
        <v>102</v>
      </c>
      <c r="AE3" s="7" t="s">
        <v>103</v>
      </c>
      <c r="AF3" s="7" t="s">
        <v>104</v>
      </c>
      <c r="AG3" s="8"/>
      <c r="AH3" s="8"/>
      <c r="AI3" s="8"/>
      <c r="AJ3" s="8"/>
      <c r="AK3" s="8"/>
      <c r="AL3" s="8"/>
      <c r="AM3" s="8"/>
      <c r="AN3" s="8"/>
      <c r="AO3" s="8"/>
      <c r="AP3" s="8"/>
      <c r="AQ3" s="8"/>
      <c r="AR3" s="7" t="s">
        <v>68</v>
      </c>
      <c r="AS3" s="8"/>
      <c r="AT3" s="8"/>
      <c r="AU3" s="8"/>
      <c r="AV3" s="7" t="s">
        <v>95</v>
      </c>
      <c r="AW3" s="11" t="s">
        <v>97</v>
      </c>
      <c r="AX3" s="8"/>
      <c r="AY3" s="8"/>
      <c r="AZ3" s="8"/>
      <c r="BA3" s="8"/>
      <c r="BB3" s="8"/>
      <c r="BC3" s="8"/>
      <c r="BD3" s="8"/>
      <c r="BE3" s="8"/>
      <c r="BF3" s="8"/>
    </row>
    <row r="4" hidden="1">
      <c r="A4" s="5">
        <v>8339.0</v>
      </c>
      <c r="B4" s="6" t="s">
        <v>106</v>
      </c>
      <c r="C4" s="7" t="s">
        <v>107</v>
      </c>
      <c r="D4" s="7" t="s">
        <v>108</v>
      </c>
      <c r="E4" s="8"/>
      <c r="F4" s="8"/>
      <c r="G4" s="7">
        <v>500.0</v>
      </c>
      <c r="H4" s="8"/>
      <c r="I4" s="7">
        <v>0.0</v>
      </c>
      <c r="J4" s="7">
        <v>0.0</v>
      </c>
      <c r="K4" s="7">
        <v>6.0</v>
      </c>
      <c r="L4" s="7">
        <v>0.0</v>
      </c>
      <c r="M4" s="7">
        <v>0.0</v>
      </c>
      <c r="N4" s="7" t="s">
        <v>61</v>
      </c>
      <c r="O4" s="7">
        <v>0.0</v>
      </c>
      <c r="P4" s="7">
        <v>0.0</v>
      </c>
      <c r="Q4" s="8"/>
      <c r="R4" s="8"/>
      <c r="S4" s="7" t="s">
        <v>109</v>
      </c>
      <c r="T4" s="11" t="s">
        <v>110</v>
      </c>
      <c r="U4" s="7" t="s">
        <v>111</v>
      </c>
      <c r="V4" s="8"/>
      <c r="W4" s="8"/>
      <c r="X4" s="8"/>
      <c r="Y4" s="8"/>
      <c r="Z4" s="8"/>
      <c r="AA4" s="7" t="s">
        <v>112</v>
      </c>
      <c r="AB4" s="7" t="s">
        <v>113</v>
      </c>
      <c r="AC4" s="7" t="s">
        <v>114</v>
      </c>
      <c r="AD4" s="7" t="s">
        <v>115</v>
      </c>
      <c r="AE4" s="7" t="s">
        <v>116</v>
      </c>
      <c r="AF4" s="7" t="s">
        <v>117</v>
      </c>
      <c r="AG4" s="8"/>
      <c r="AH4" s="8"/>
      <c r="AI4" s="8"/>
      <c r="AJ4" s="8"/>
      <c r="AK4" s="8"/>
      <c r="AL4" s="8"/>
      <c r="AM4" s="8"/>
      <c r="AN4" s="8"/>
      <c r="AO4" s="8"/>
      <c r="AP4" s="8"/>
      <c r="AQ4" s="8"/>
      <c r="AR4" s="7" t="s">
        <v>68</v>
      </c>
      <c r="AS4" s="8"/>
      <c r="AT4" s="8"/>
      <c r="AU4" s="8"/>
      <c r="AV4" s="7" t="s">
        <v>119</v>
      </c>
      <c r="AW4" s="7" t="s">
        <v>120</v>
      </c>
      <c r="AX4" s="8"/>
      <c r="AY4" s="8"/>
      <c r="AZ4" s="8"/>
      <c r="BA4" s="8"/>
      <c r="BB4" s="8"/>
      <c r="BC4" s="8"/>
      <c r="BD4" s="8"/>
      <c r="BE4" s="8"/>
      <c r="BF4" s="8"/>
    </row>
    <row r="5">
      <c r="A5" s="5">
        <v>9058.0</v>
      </c>
      <c r="B5" s="6" t="s">
        <v>121</v>
      </c>
      <c r="C5" s="7" t="s">
        <v>122</v>
      </c>
      <c r="D5" s="7" t="s">
        <v>123</v>
      </c>
      <c r="E5" s="8"/>
      <c r="F5" s="8"/>
      <c r="G5" s="7">
        <v>4900.0</v>
      </c>
      <c r="H5" s="7">
        <v>13182.0</v>
      </c>
      <c r="I5" s="7">
        <v>269.0</v>
      </c>
      <c r="J5" s="7">
        <v>408.642</v>
      </c>
      <c r="K5" s="7">
        <v>3.1</v>
      </c>
      <c r="L5" s="7">
        <v>255.75</v>
      </c>
      <c r="M5" s="7">
        <v>312.11</v>
      </c>
      <c r="N5" s="7" t="s">
        <v>61</v>
      </c>
      <c r="O5" s="7">
        <v>41.0</v>
      </c>
      <c r="P5" s="7">
        <v>0.0</v>
      </c>
      <c r="Q5" s="7" t="s">
        <v>121</v>
      </c>
      <c r="R5" s="7" t="s">
        <v>124</v>
      </c>
      <c r="S5" s="7" t="s">
        <v>125</v>
      </c>
      <c r="T5" s="11" t="s">
        <v>126</v>
      </c>
      <c r="U5" s="7" t="s">
        <v>127</v>
      </c>
      <c r="V5" s="8"/>
      <c r="W5" s="7" t="s">
        <v>128</v>
      </c>
      <c r="X5" s="8"/>
      <c r="Y5" s="8"/>
      <c r="Z5" s="8"/>
      <c r="AA5" s="7" t="s">
        <v>129</v>
      </c>
      <c r="AB5" s="7" t="s">
        <v>100</v>
      </c>
      <c r="AC5" s="7" t="s">
        <v>130</v>
      </c>
      <c r="AD5" s="7" t="s">
        <v>131</v>
      </c>
      <c r="AE5" s="7" t="s">
        <v>132</v>
      </c>
      <c r="AF5" s="7" t="s">
        <v>133</v>
      </c>
      <c r="AG5" s="7" t="s">
        <v>135</v>
      </c>
      <c r="AH5" s="7" t="s">
        <v>136</v>
      </c>
      <c r="AI5" s="7" t="s">
        <v>137</v>
      </c>
      <c r="AJ5" s="7" t="s">
        <v>138</v>
      </c>
      <c r="AK5" s="8"/>
      <c r="AL5" s="7" t="s">
        <v>139</v>
      </c>
      <c r="AM5" s="8"/>
      <c r="AN5" s="8"/>
      <c r="AO5" s="7" t="s">
        <v>140</v>
      </c>
      <c r="AP5" s="7" t="s">
        <v>141</v>
      </c>
      <c r="AQ5" s="7" t="s">
        <v>85</v>
      </c>
      <c r="AR5" s="7" t="s">
        <v>86</v>
      </c>
      <c r="AS5" s="7">
        <v>2.0150922E7</v>
      </c>
      <c r="AT5" s="7" t="s">
        <v>142</v>
      </c>
      <c r="AU5" s="11" t="s">
        <v>143</v>
      </c>
      <c r="AV5" s="7" t="s">
        <v>151</v>
      </c>
      <c r="AW5" s="11" t="s">
        <v>126</v>
      </c>
      <c r="AX5" s="8"/>
      <c r="AY5" s="8"/>
      <c r="AZ5" s="8"/>
      <c r="BA5" s="8"/>
      <c r="BB5" s="8"/>
      <c r="BC5" s="8"/>
      <c r="BD5" s="8"/>
      <c r="BE5" s="8"/>
      <c r="BF5" s="8"/>
    </row>
    <row r="6" hidden="1">
      <c r="A6" s="5">
        <v>8521.0</v>
      </c>
      <c r="B6" s="12">
        <v>42317.0</v>
      </c>
      <c r="C6" s="7" t="s">
        <v>169</v>
      </c>
      <c r="D6" s="7" t="s">
        <v>171</v>
      </c>
      <c r="E6" s="8"/>
      <c r="F6" s="8"/>
      <c r="G6" s="7">
        <v>5000.0</v>
      </c>
      <c r="H6" s="8"/>
      <c r="I6" s="7">
        <v>0.0</v>
      </c>
      <c r="J6" s="7">
        <v>0.0</v>
      </c>
      <c r="K6" s="7">
        <v>6.0</v>
      </c>
      <c r="L6" s="7">
        <v>0.0</v>
      </c>
      <c r="M6" s="7">
        <v>0.0</v>
      </c>
      <c r="N6" s="7" t="s">
        <v>61</v>
      </c>
      <c r="O6" s="7">
        <v>0.0</v>
      </c>
      <c r="P6" s="7">
        <v>0.0</v>
      </c>
      <c r="Q6" s="8"/>
      <c r="R6" s="8"/>
      <c r="S6" s="7" t="s">
        <v>173</v>
      </c>
      <c r="T6" s="11" t="s">
        <v>174</v>
      </c>
      <c r="U6" s="7" t="s">
        <v>181</v>
      </c>
      <c r="V6" s="8"/>
      <c r="W6" s="8"/>
      <c r="X6" s="8"/>
      <c r="Y6" s="8"/>
      <c r="Z6" s="8"/>
      <c r="AA6" s="7" t="s">
        <v>183</v>
      </c>
      <c r="AB6" s="7" t="s">
        <v>185</v>
      </c>
      <c r="AC6" s="7" t="s">
        <v>186</v>
      </c>
      <c r="AD6" s="7" t="s">
        <v>187</v>
      </c>
      <c r="AE6" s="7" t="s">
        <v>188</v>
      </c>
      <c r="AF6" s="7" t="s">
        <v>189</v>
      </c>
      <c r="AG6" s="8"/>
      <c r="AH6" s="8"/>
      <c r="AI6" s="8"/>
      <c r="AJ6" s="8"/>
      <c r="AK6" s="8"/>
      <c r="AL6" s="8"/>
      <c r="AM6" s="8"/>
      <c r="AN6" s="8"/>
      <c r="AO6" s="8"/>
      <c r="AP6" s="8"/>
      <c r="AQ6" s="8"/>
      <c r="AR6" s="7" t="s">
        <v>68</v>
      </c>
      <c r="AS6" s="8"/>
      <c r="AT6" s="8"/>
      <c r="AU6" s="8"/>
      <c r="AV6" s="7" t="s">
        <v>190</v>
      </c>
      <c r="AW6" s="11" t="s">
        <v>174</v>
      </c>
      <c r="AX6" s="8"/>
      <c r="AY6" s="8"/>
      <c r="AZ6" s="8"/>
      <c r="BA6" s="8"/>
      <c r="BB6" s="8"/>
      <c r="BC6" s="8"/>
      <c r="BD6" s="8"/>
      <c r="BE6" s="8"/>
      <c r="BF6" s="8"/>
    </row>
    <row r="7">
      <c r="A7" s="5">
        <v>8342.0</v>
      </c>
      <c r="B7" s="12">
        <v>42133.0</v>
      </c>
      <c r="C7" s="7" t="s">
        <v>194</v>
      </c>
      <c r="D7" s="7" t="s">
        <v>108</v>
      </c>
      <c r="E7" s="8"/>
      <c r="F7" s="8"/>
      <c r="G7" s="7">
        <v>500.0</v>
      </c>
      <c r="H7" s="7">
        <v>50.0</v>
      </c>
      <c r="I7" s="7">
        <v>10.0</v>
      </c>
      <c r="J7" s="7">
        <v>3.0</v>
      </c>
      <c r="K7" s="7">
        <v>6.0</v>
      </c>
      <c r="L7" s="7">
        <v>5.0</v>
      </c>
      <c r="M7" s="7">
        <v>1.89</v>
      </c>
      <c r="N7" s="7" t="s">
        <v>61</v>
      </c>
      <c r="O7" s="7">
        <v>1.0</v>
      </c>
      <c r="P7" s="7">
        <v>0.0</v>
      </c>
      <c r="Q7" s="7" t="s">
        <v>121</v>
      </c>
      <c r="R7" s="7" t="s">
        <v>195</v>
      </c>
      <c r="S7" s="7" t="s">
        <v>109</v>
      </c>
      <c r="T7" s="11" t="s">
        <v>110</v>
      </c>
      <c r="U7" s="7" t="s">
        <v>111</v>
      </c>
      <c r="V7" s="8"/>
      <c r="W7" s="7" t="s">
        <v>196</v>
      </c>
      <c r="X7" s="8"/>
      <c r="Y7" s="8"/>
      <c r="Z7" s="8"/>
      <c r="AA7" s="7" t="s">
        <v>197</v>
      </c>
      <c r="AB7" s="7" t="s">
        <v>113</v>
      </c>
      <c r="AC7" s="7" t="s">
        <v>198</v>
      </c>
      <c r="AD7" s="7" t="s">
        <v>199</v>
      </c>
      <c r="AE7" s="7" t="s">
        <v>200</v>
      </c>
      <c r="AF7" s="7" t="s">
        <v>201</v>
      </c>
      <c r="AG7" s="7" t="s">
        <v>202</v>
      </c>
      <c r="AH7" s="7" t="s">
        <v>203</v>
      </c>
      <c r="AI7" s="7" t="s">
        <v>204</v>
      </c>
      <c r="AJ7" s="7" t="s">
        <v>205</v>
      </c>
      <c r="AK7" s="8"/>
      <c r="AL7" s="7" t="s">
        <v>206</v>
      </c>
      <c r="AM7" s="8"/>
      <c r="AN7" s="8"/>
      <c r="AO7" s="7" t="s">
        <v>208</v>
      </c>
      <c r="AP7" s="7" t="s">
        <v>209</v>
      </c>
      <c r="AQ7" s="7" t="s">
        <v>85</v>
      </c>
      <c r="AR7" s="7" t="s">
        <v>86</v>
      </c>
      <c r="AS7" s="7">
        <v>2.0151001E7</v>
      </c>
      <c r="AT7" s="7" t="s">
        <v>210</v>
      </c>
      <c r="AU7" s="8"/>
      <c r="AV7" s="7" t="s">
        <v>211</v>
      </c>
      <c r="AW7" s="11" t="s">
        <v>110</v>
      </c>
      <c r="AX7" s="8"/>
      <c r="AY7" s="8"/>
      <c r="AZ7" s="8"/>
      <c r="BA7" s="8"/>
      <c r="BB7" s="8"/>
      <c r="BC7" s="8"/>
      <c r="BD7" s="8"/>
      <c r="BE7" s="8"/>
      <c r="BF7" s="8"/>
    </row>
    <row r="8">
      <c r="A8" s="5">
        <v>10507.0</v>
      </c>
      <c r="B8" s="6" t="s">
        <v>212</v>
      </c>
      <c r="C8" s="7" t="s">
        <v>213</v>
      </c>
      <c r="D8" s="7" t="s">
        <v>215</v>
      </c>
      <c r="E8" s="8"/>
      <c r="F8" s="8"/>
      <c r="G8" s="7">
        <v>10000.0</v>
      </c>
      <c r="H8" s="7">
        <v>10574.55</v>
      </c>
      <c r="I8" s="7">
        <v>105.0</v>
      </c>
      <c r="J8" s="7">
        <v>327.81105</v>
      </c>
      <c r="K8" s="7">
        <v>3.1</v>
      </c>
      <c r="L8" s="7">
        <v>259.75</v>
      </c>
      <c r="M8" s="7">
        <v>315.0</v>
      </c>
      <c r="N8" s="7" t="s">
        <v>61</v>
      </c>
      <c r="O8" s="7">
        <v>25.0</v>
      </c>
      <c r="P8" s="7">
        <v>1000.0</v>
      </c>
      <c r="Q8" s="7" t="s">
        <v>212</v>
      </c>
      <c r="R8" s="9">
        <v>42370.0</v>
      </c>
      <c r="S8" s="7" t="s">
        <v>216</v>
      </c>
      <c r="T8" s="11" t="s">
        <v>217</v>
      </c>
      <c r="U8" s="7" t="s">
        <v>218</v>
      </c>
      <c r="V8" s="8"/>
      <c r="W8" s="7" t="s">
        <v>219</v>
      </c>
      <c r="X8" s="8"/>
      <c r="Y8" s="8"/>
      <c r="Z8" s="8"/>
      <c r="AA8" s="7" t="s">
        <v>220</v>
      </c>
      <c r="AB8" s="8"/>
      <c r="AC8" s="7" t="s">
        <v>221</v>
      </c>
      <c r="AD8" s="7" t="s">
        <v>222</v>
      </c>
      <c r="AE8" s="7" t="s">
        <v>224</v>
      </c>
      <c r="AF8" s="7" t="s">
        <v>226</v>
      </c>
      <c r="AG8" s="7" t="s">
        <v>227</v>
      </c>
      <c r="AH8" s="7" t="s">
        <v>228</v>
      </c>
      <c r="AI8" s="7" t="s">
        <v>229</v>
      </c>
      <c r="AJ8" s="7" t="s">
        <v>230</v>
      </c>
      <c r="AK8" s="8"/>
      <c r="AL8" s="7" t="s">
        <v>232</v>
      </c>
      <c r="AM8" s="8"/>
      <c r="AN8" s="8"/>
      <c r="AO8" s="7" t="s">
        <v>233</v>
      </c>
      <c r="AP8" s="7" t="s">
        <v>234</v>
      </c>
      <c r="AQ8" s="8"/>
      <c r="AR8" s="7" t="s">
        <v>86</v>
      </c>
      <c r="AS8" s="7">
        <v>2.0151123E7</v>
      </c>
      <c r="AT8" s="7" t="s">
        <v>236</v>
      </c>
      <c r="AU8" s="11" t="s">
        <v>237</v>
      </c>
      <c r="AV8" s="11" t="s">
        <v>243</v>
      </c>
      <c r="AW8" s="11" t="s">
        <v>243</v>
      </c>
      <c r="AX8" s="8"/>
      <c r="AY8" s="8"/>
      <c r="AZ8" s="8"/>
      <c r="BA8" s="8"/>
      <c r="BB8" s="8"/>
      <c r="BC8" s="8"/>
      <c r="BD8" s="8"/>
      <c r="BE8" s="8"/>
      <c r="BF8" s="8"/>
    </row>
    <row r="9" hidden="1">
      <c r="A9" s="5">
        <v>10194.0</v>
      </c>
      <c r="B9" s="6" t="s">
        <v>245</v>
      </c>
      <c r="C9" s="7" t="s">
        <v>246</v>
      </c>
      <c r="D9" s="7" t="s">
        <v>215</v>
      </c>
      <c r="E9" s="8"/>
      <c r="F9" s="8"/>
      <c r="G9" s="7">
        <v>5500.0</v>
      </c>
      <c r="H9" s="8"/>
      <c r="I9" s="7">
        <v>0.0</v>
      </c>
      <c r="J9" s="7">
        <v>0.0</v>
      </c>
      <c r="K9" s="7">
        <v>6.0</v>
      </c>
      <c r="L9" s="7">
        <v>0.0</v>
      </c>
      <c r="M9" s="7">
        <v>0.0</v>
      </c>
      <c r="N9" s="7" t="s">
        <v>61</v>
      </c>
      <c r="O9" s="7">
        <v>0.0</v>
      </c>
      <c r="P9" s="7">
        <v>0.0</v>
      </c>
      <c r="Q9" s="9">
        <v>42016.0</v>
      </c>
      <c r="R9" s="7" t="s">
        <v>247</v>
      </c>
      <c r="S9" s="7" t="s">
        <v>216</v>
      </c>
      <c r="T9" s="11" t="s">
        <v>217</v>
      </c>
      <c r="U9" s="7" t="s">
        <v>218</v>
      </c>
      <c r="V9" s="8"/>
      <c r="W9" s="8"/>
      <c r="X9" s="7" t="s">
        <v>254</v>
      </c>
      <c r="Y9" s="7" t="s">
        <v>255</v>
      </c>
      <c r="Z9" s="7">
        <v>87102.0</v>
      </c>
      <c r="AA9" s="7" t="s">
        <v>257</v>
      </c>
      <c r="AB9" s="7" t="s">
        <v>258</v>
      </c>
      <c r="AC9" s="7" t="s">
        <v>259</v>
      </c>
      <c r="AD9" s="7" t="s">
        <v>260</v>
      </c>
      <c r="AE9" s="7" t="s">
        <v>261</v>
      </c>
      <c r="AF9" s="7" t="s">
        <v>262</v>
      </c>
      <c r="AG9" s="8"/>
      <c r="AH9" s="8"/>
      <c r="AI9" s="8"/>
      <c r="AJ9" s="8"/>
      <c r="AK9" s="8"/>
      <c r="AL9" s="8"/>
      <c r="AM9" s="8"/>
      <c r="AN9" s="8"/>
      <c r="AO9" s="8"/>
      <c r="AP9" s="8"/>
      <c r="AQ9" s="8"/>
      <c r="AR9" s="7" t="s">
        <v>68</v>
      </c>
      <c r="AS9" s="8"/>
      <c r="AT9" s="8"/>
      <c r="AU9" s="8"/>
      <c r="AV9" s="7" t="s">
        <v>263</v>
      </c>
      <c r="AW9" s="11" t="s">
        <v>264</v>
      </c>
      <c r="AX9" s="11" t="s">
        <v>270</v>
      </c>
      <c r="AY9" s="8"/>
      <c r="AZ9" s="11" t="s">
        <v>276</v>
      </c>
      <c r="BA9" s="11" t="s">
        <v>284</v>
      </c>
      <c r="BB9" s="11" t="s">
        <v>287</v>
      </c>
      <c r="BC9" s="8"/>
      <c r="BD9" s="8"/>
      <c r="BE9" s="8"/>
      <c r="BF9" s="8"/>
    </row>
    <row r="10" hidden="1">
      <c r="A10" s="5">
        <v>9310.0</v>
      </c>
      <c r="B10" s="6" t="s">
        <v>289</v>
      </c>
      <c r="C10" s="7" t="s">
        <v>290</v>
      </c>
      <c r="D10" s="7" t="s">
        <v>290</v>
      </c>
      <c r="E10" s="8"/>
      <c r="F10" s="8"/>
      <c r="G10" s="7">
        <v>1000.0</v>
      </c>
      <c r="H10" s="8"/>
      <c r="I10" s="7">
        <v>0.0</v>
      </c>
      <c r="J10" s="7">
        <v>0.0</v>
      </c>
      <c r="K10" s="7">
        <v>6.0</v>
      </c>
      <c r="L10" s="7">
        <v>0.0</v>
      </c>
      <c r="M10" s="7">
        <v>0.0</v>
      </c>
      <c r="N10" s="7" t="s">
        <v>61</v>
      </c>
      <c r="O10" s="7">
        <v>0.0</v>
      </c>
      <c r="P10" s="7">
        <v>0.0</v>
      </c>
      <c r="Q10" s="8"/>
      <c r="R10" s="8"/>
      <c r="S10" s="7" t="s">
        <v>290</v>
      </c>
      <c r="T10" s="7" t="s">
        <v>290</v>
      </c>
      <c r="U10" s="7" t="s">
        <v>290</v>
      </c>
      <c r="V10" s="8"/>
      <c r="W10" s="7" t="s">
        <v>292</v>
      </c>
      <c r="X10" s="7" t="s">
        <v>293</v>
      </c>
      <c r="Y10" s="7" t="s">
        <v>294</v>
      </c>
      <c r="Z10" s="7">
        <v>94118.0</v>
      </c>
      <c r="AA10" s="7" t="s">
        <v>257</v>
      </c>
      <c r="AB10" s="7" t="s">
        <v>100</v>
      </c>
      <c r="AC10" s="7" t="s">
        <v>290</v>
      </c>
      <c r="AD10" s="7" t="s">
        <v>290</v>
      </c>
      <c r="AE10" s="7" t="s">
        <v>290</v>
      </c>
      <c r="AF10" s="7" t="s">
        <v>290</v>
      </c>
      <c r="AG10" s="7" t="s">
        <v>290</v>
      </c>
      <c r="AH10" s="7" t="s">
        <v>290</v>
      </c>
      <c r="AI10" s="7" t="s">
        <v>290</v>
      </c>
      <c r="AJ10" s="7" t="s">
        <v>290</v>
      </c>
      <c r="AK10" s="8"/>
      <c r="AL10" s="7" t="s">
        <v>290</v>
      </c>
      <c r="AM10" s="8"/>
      <c r="AN10" s="8"/>
      <c r="AO10" s="7" t="s">
        <v>290</v>
      </c>
      <c r="AP10" s="7" t="s">
        <v>290</v>
      </c>
      <c r="AQ10" s="7" t="s">
        <v>85</v>
      </c>
      <c r="AR10" s="7" t="s">
        <v>68</v>
      </c>
      <c r="AS10" s="8"/>
      <c r="AT10" s="7" t="s">
        <v>290</v>
      </c>
      <c r="AU10" s="8"/>
      <c r="AV10" s="11" t="s">
        <v>295</v>
      </c>
      <c r="AW10" s="11" t="s">
        <v>295</v>
      </c>
      <c r="AX10" s="11" t="s">
        <v>298</v>
      </c>
      <c r="AY10" s="8"/>
      <c r="AZ10" s="11" t="s">
        <v>299</v>
      </c>
      <c r="BA10" s="11" t="s">
        <v>302</v>
      </c>
      <c r="BB10" s="11" t="s">
        <v>305</v>
      </c>
      <c r="BC10" s="8"/>
      <c r="BD10" s="8"/>
      <c r="BE10" s="8"/>
      <c r="BF10" s="8"/>
    </row>
    <row r="11">
      <c r="A11" s="5">
        <v>10106.0</v>
      </c>
      <c r="B11" s="6" t="s">
        <v>93</v>
      </c>
      <c r="C11" s="7" t="s">
        <v>306</v>
      </c>
      <c r="D11" s="7" t="s">
        <v>308</v>
      </c>
      <c r="E11" s="8"/>
      <c r="F11" s="8"/>
      <c r="G11" s="7">
        <v>5000.0</v>
      </c>
      <c r="H11" s="7">
        <v>4710.0</v>
      </c>
      <c r="I11" s="7">
        <v>94.0</v>
      </c>
      <c r="J11" s="7">
        <v>282.6</v>
      </c>
      <c r="K11" s="7">
        <v>6.0</v>
      </c>
      <c r="L11" s="7">
        <v>245.75</v>
      </c>
      <c r="M11" s="7">
        <v>148.17</v>
      </c>
      <c r="N11" s="7" t="s">
        <v>61</v>
      </c>
      <c r="O11" s="7">
        <v>15.0</v>
      </c>
      <c r="P11" s="7">
        <v>55.0</v>
      </c>
      <c r="Q11" s="7" t="s">
        <v>93</v>
      </c>
      <c r="R11" s="9">
        <v>42228.0</v>
      </c>
      <c r="S11" s="7" t="s">
        <v>312</v>
      </c>
      <c r="T11" s="11" t="s">
        <v>313</v>
      </c>
      <c r="U11" s="7" t="s">
        <v>314</v>
      </c>
      <c r="V11" s="8"/>
      <c r="W11" s="7" t="s">
        <v>315</v>
      </c>
      <c r="X11" s="8"/>
      <c r="Y11" s="8"/>
      <c r="Z11" s="8"/>
      <c r="AA11" s="7" t="s">
        <v>316</v>
      </c>
      <c r="AB11" s="7" t="s">
        <v>100</v>
      </c>
      <c r="AC11" s="7" t="s">
        <v>317</v>
      </c>
      <c r="AD11" s="7" t="s">
        <v>318</v>
      </c>
      <c r="AE11" s="7" t="s">
        <v>319</v>
      </c>
      <c r="AF11" s="7" t="s">
        <v>321</v>
      </c>
      <c r="AG11" s="7" t="s">
        <v>324</v>
      </c>
      <c r="AH11" s="7" t="s">
        <v>325</v>
      </c>
      <c r="AI11" s="7" t="s">
        <v>327</v>
      </c>
      <c r="AJ11" s="7" t="s">
        <v>329</v>
      </c>
      <c r="AK11" s="8"/>
      <c r="AL11" s="7" t="s">
        <v>331</v>
      </c>
      <c r="AM11" s="8"/>
      <c r="AN11" s="8"/>
      <c r="AO11" s="7" t="s">
        <v>335</v>
      </c>
      <c r="AP11" s="7" t="s">
        <v>337</v>
      </c>
      <c r="AQ11" s="8"/>
      <c r="AR11" s="7" t="s">
        <v>86</v>
      </c>
      <c r="AS11" s="7">
        <v>2.0151124E7</v>
      </c>
      <c r="AT11" s="7" t="s">
        <v>340</v>
      </c>
      <c r="AU11" s="7" t="s">
        <v>341</v>
      </c>
      <c r="AV11" s="7" t="s">
        <v>343</v>
      </c>
      <c r="AW11" s="11" t="s">
        <v>344</v>
      </c>
      <c r="AX11" s="8"/>
      <c r="AY11" s="8"/>
      <c r="AZ11" s="8"/>
      <c r="BA11" s="8"/>
      <c r="BB11" s="8"/>
      <c r="BC11" s="8"/>
      <c r="BD11" s="8"/>
      <c r="BE11" s="8"/>
      <c r="BF11" s="8"/>
    </row>
    <row r="12">
      <c r="A12" s="5">
        <v>10030.0</v>
      </c>
      <c r="B12" s="6" t="s">
        <v>356</v>
      </c>
      <c r="C12" s="7" t="s">
        <v>357</v>
      </c>
      <c r="D12" s="7" t="s">
        <v>359</v>
      </c>
      <c r="E12" s="8"/>
      <c r="F12" s="8"/>
      <c r="G12" s="7">
        <v>5000.0</v>
      </c>
      <c r="H12" s="7">
        <v>90.0</v>
      </c>
      <c r="I12" s="7">
        <v>1.0</v>
      </c>
      <c r="J12" s="7">
        <v>5.4</v>
      </c>
      <c r="K12" s="7">
        <v>6.0</v>
      </c>
      <c r="L12" s="7">
        <v>7.5</v>
      </c>
      <c r="M12" s="7">
        <v>4.32</v>
      </c>
      <c r="N12" s="7" t="s">
        <v>61</v>
      </c>
      <c r="O12" s="7">
        <v>5.0</v>
      </c>
      <c r="P12" s="7">
        <v>0.0</v>
      </c>
      <c r="Q12" s="7" t="s">
        <v>360</v>
      </c>
      <c r="R12" s="9">
        <v>42370.0</v>
      </c>
      <c r="S12" s="7" t="s">
        <v>361</v>
      </c>
      <c r="T12" s="11" t="s">
        <v>362</v>
      </c>
      <c r="U12" s="7" t="s">
        <v>363</v>
      </c>
      <c r="V12" s="8"/>
      <c r="W12" s="7" t="s">
        <v>364</v>
      </c>
      <c r="X12" s="8"/>
      <c r="Y12" s="8"/>
      <c r="Z12" s="8"/>
      <c r="AA12" s="7" t="s">
        <v>366</v>
      </c>
      <c r="AB12" s="7" t="s">
        <v>155</v>
      </c>
      <c r="AC12" s="7" t="s">
        <v>368</v>
      </c>
      <c r="AD12" s="7" t="s">
        <v>369</v>
      </c>
      <c r="AE12" s="7" t="s">
        <v>370</v>
      </c>
      <c r="AF12" s="7" t="s">
        <v>375</v>
      </c>
      <c r="AG12" s="7" t="s">
        <v>376</v>
      </c>
      <c r="AH12" s="7" t="s">
        <v>378</v>
      </c>
      <c r="AI12" s="7" t="s">
        <v>379</v>
      </c>
      <c r="AJ12" s="7" t="s">
        <v>380</v>
      </c>
      <c r="AK12" s="8"/>
      <c r="AL12" s="7" t="s">
        <v>381</v>
      </c>
      <c r="AM12" s="8"/>
      <c r="AN12" s="8"/>
      <c r="AO12" s="7" t="s">
        <v>382</v>
      </c>
      <c r="AP12" s="7" t="s">
        <v>383</v>
      </c>
      <c r="AQ12" s="7" t="s">
        <v>85</v>
      </c>
      <c r="AR12" s="7" t="s">
        <v>86</v>
      </c>
      <c r="AS12" s="7">
        <v>2.015113E7</v>
      </c>
      <c r="AT12" s="8"/>
      <c r="AU12" s="11" t="s">
        <v>384</v>
      </c>
      <c r="AV12" s="7" t="s">
        <v>398</v>
      </c>
      <c r="AW12" s="11" t="s">
        <v>399</v>
      </c>
      <c r="AX12" s="8"/>
      <c r="AY12" s="8"/>
      <c r="AZ12" s="8"/>
      <c r="BA12" s="8"/>
      <c r="BB12" s="8"/>
      <c r="BC12" s="8"/>
      <c r="BD12" s="8"/>
      <c r="BE12" s="8"/>
      <c r="BF12" s="8"/>
    </row>
    <row r="13">
      <c r="A13" s="5">
        <v>10347.0</v>
      </c>
      <c r="B13" s="6" t="s">
        <v>400</v>
      </c>
      <c r="C13" s="7" t="s">
        <v>401</v>
      </c>
      <c r="D13" s="7" t="s">
        <v>402</v>
      </c>
      <c r="E13" s="8"/>
      <c r="F13" s="8"/>
      <c r="G13" s="7">
        <v>15960.0</v>
      </c>
      <c r="H13" s="7">
        <v>267.25</v>
      </c>
      <c r="I13" s="7">
        <v>1.0</v>
      </c>
      <c r="J13" s="7">
        <v>16.035</v>
      </c>
      <c r="K13" s="7">
        <v>6.0</v>
      </c>
      <c r="L13" s="7">
        <v>20.4375</v>
      </c>
      <c r="M13" s="7">
        <v>10.71</v>
      </c>
      <c r="N13" s="7" t="s">
        <v>61</v>
      </c>
      <c r="O13" s="7">
        <v>7.0</v>
      </c>
      <c r="P13" s="7">
        <v>0.0</v>
      </c>
      <c r="Q13" s="7" t="s">
        <v>400</v>
      </c>
      <c r="R13" s="9">
        <v>42370.0</v>
      </c>
      <c r="S13" s="7" t="s">
        <v>404</v>
      </c>
      <c r="T13" s="11" t="s">
        <v>405</v>
      </c>
      <c r="U13" s="7">
        <v>5.25550271046E11</v>
      </c>
      <c r="V13" s="8"/>
      <c r="W13" s="7" t="s">
        <v>406</v>
      </c>
      <c r="X13" s="8"/>
      <c r="Y13" s="8"/>
      <c r="Z13" s="8"/>
      <c r="AA13" s="7" t="s">
        <v>407</v>
      </c>
      <c r="AB13" s="7" t="s">
        <v>185</v>
      </c>
      <c r="AC13" s="7" t="s">
        <v>408</v>
      </c>
      <c r="AD13" s="7" t="s">
        <v>409</v>
      </c>
      <c r="AE13" s="7" t="s">
        <v>410</v>
      </c>
      <c r="AF13" s="7" t="s">
        <v>411</v>
      </c>
      <c r="AG13" s="7" t="s">
        <v>412</v>
      </c>
      <c r="AH13" s="7" t="s">
        <v>413</v>
      </c>
      <c r="AI13" s="7" t="s">
        <v>414</v>
      </c>
      <c r="AJ13" s="7" t="s">
        <v>415</v>
      </c>
      <c r="AK13" s="8"/>
      <c r="AL13" s="7" t="s">
        <v>416</v>
      </c>
      <c r="AM13" s="8"/>
      <c r="AN13" s="8"/>
      <c r="AO13" s="7" t="s">
        <v>419</v>
      </c>
      <c r="AP13" s="7" t="s">
        <v>420</v>
      </c>
      <c r="AQ13" s="7" t="s">
        <v>85</v>
      </c>
      <c r="AR13" s="7" t="s">
        <v>86</v>
      </c>
      <c r="AS13" s="7">
        <v>2.0151126E7</v>
      </c>
      <c r="AT13" s="7" t="s">
        <v>421</v>
      </c>
      <c r="AU13" s="11" t="s">
        <v>422</v>
      </c>
      <c r="AV13" s="7" t="s">
        <v>426</v>
      </c>
      <c r="AW13" s="11" t="s">
        <v>405</v>
      </c>
      <c r="AX13" s="8"/>
      <c r="AY13" s="8"/>
      <c r="AZ13" s="8"/>
      <c r="BA13" s="8"/>
      <c r="BB13" s="8"/>
      <c r="BC13" s="8"/>
      <c r="BD13" s="8"/>
      <c r="BE13" s="8"/>
      <c r="BF13" s="8"/>
    </row>
    <row r="14" hidden="1">
      <c r="A14" s="5">
        <v>11136.0</v>
      </c>
      <c r="B14" s="6" t="s">
        <v>427</v>
      </c>
      <c r="C14" s="7" t="s">
        <v>428</v>
      </c>
      <c r="D14" s="7" t="s">
        <v>429</v>
      </c>
      <c r="E14" s="8"/>
      <c r="F14" s="8"/>
      <c r="G14" s="7">
        <v>200.0</v>
      </c>
      <c r="H14" s="8"/>
      <c r="I14" s="7">
        <v>0.0</v>
      </c>
      <c r="J14" s="7">
        <v>0.0</v>
      </c>
      <c r="K14" s="7">
        <v>6.0</v>
      </c>
      <c r="L14" s="7">
        <v>0.0</v>
      </c>
      <c r="M14" s="7">
        <v>0.0</v>
      </c>
      <c r="N14" s="7" t="s">
        <v>61</v>
      </c>
      <c r="O14" s="7">
        <v>0.0</v>
      </c>
      <c r="P14" s="7">
        <v>0.0</v>
      </c>
      <c r="Q14" s="8"/>
      <c r="R14" s="8"/>
      <c r="S14" s="7" t="s">
        <v>430</v>
      </c>
      <c r="T14" s="11" t="s">
        <v>431</v>
      </c>
      <c r="U14" s="7" t="s">
        <v>436</v>
      </c>
      <c r="V14" s="8"/>
      <c r="W14" s="7" t="s">
        <v>437</v>
      </c>
      <c r="X14" s="8"/>
      <c r="Y14" s="8"/>
      <c r="Z14" s="8"/>
      <c r="AA14" s="7" t="s">
        <v>438</v>
      </c>
      <c r="AB14" s="7" t="s">
        <v>155</v>
      </c>
      <c r="AC14" s="7" t="s">
        <v>439</v>
      </c>
      <c r="AD14" s="7" t="s">
        <v>440</v>
      </c>
      <c r="AE14" s="7" t="s">
        <v>441</v>
      </c>
      <c r="AF14" s="7" t="s">
        <v>442</v>
      </c>
      <c r="AG14" s="7" t="s">
        <v>443</v>
      </c>
      <c r="AH14" s="7" t="s">
        <v>444</v>
      </c>
      <c r="AI14" s="7" t="s">
        <v>445</v>
      </c>
      <c r="AJ14" s="7" t="s">
        <v>446</v>
      </c>
      <c r="AK14" s="8"/>
      <c r="AL14" s="7" t="s">
        <v>447</v>
      </c>
      <c r="AM14" s="8"/>
      <c r="AN14" s="8"/>
      <c r="AO14" s="8"/>
      <c r="AP14" s="8"/>
      <c r="AQ14" s="7" t="s">
        <v>85</v>
      </c>
      <c r="AR14" s="7" t="s">
        <v>68</v>
      </c>
      <c r="AS14" s="8"/>
      <c r="AT14" s="7" t="s">
        <v>448</v>
      </c>
      <c r="AU14" s="11" t="s">
        <v>449</v>
      </c>
      <c r="AV14" s="7" t="s">
        <v>450</v>
      </c>
      <c r="AW14" s="11" t="s">
        <v>431</v>
      </c>
      <c r="AX14" s="8"/>
      <c r="AY14" s="8"/>
      <c r="AZ14" s="8"/>
      <c r="BA14" s="8"/>
      <c r="BB14" s="8"/>
      <c r="BC14" s="8"/>
      <c r="BD14" s="8"/>
      <c r="BE14" s="8"/>
      <c r="BF14" s="8"/>
    </row>
    <row r="15">
      <c r="A15" s="5">
        <v>503.0</v>
      </c>
      <c r="B15" s="12">
        <v>42188.0</v>
      </c>
      <c r="C15" s="7" t="s">
        <v>453</v>
      </c>
      <c r="D15" s="7" t="s">
        <v>454</v>
      </c>
      <c r="E15" s="8"/>
      <c r="F15" s="8"/>
      <c r="G15" s="7">
        <v>4200.0</v>
      </c>
      <c r="H15" s="7">
        <v>3000.0</v>
      </c>
      <c r="I15" s="7">
        <v>71.0</v>
      </c>
      <c r="J15" s="7">
        <v>180.0</v>
      </c>
      <c r="K15" s="7">
        <v>6.0</v>
      </c>
      <c r="L15" s="7">
        <v>0.0</v>
      </c>
      <c r="M15" s="7">
        <v>0.0</v>
      </c>
      <c r="N15" s="7" t="s">
        <v>61</v>
      </c>
      <c r="O15" s="7">
        <v>41.0</v>
      </c>
      <c r="P15" s="7">
        <v>0.0</v>
      </c>
      <c r="Q15" s="9">
        <v>41651.0</v>
      </c>
      <c r="R15" s="7" t="s">
        <v>456</v>
      </c>
      <c r="S15" s="8"/>
      <c r="T15" s="8"/>
      <c r="U15" s="8"/>
      <c r="V15" s="7">
        <v>3393.0</v>
      </c>
      <c r="W15" s="7" t="s">
        <v>459</v>
      </c>
      <c r="X15" s="7" t="s">
        <v>460</v>
      </c>
      <c r="Y15" s="7" t="s">
        <v>461</v>
      </c>
      <c r="Z15" s="7">
        <v>7002.0</v>
      </c>
      <c r="AA15" s="7" t="s">
        <v>464</v>
      </c>
      <c r="AB15" s="7" t="s">
        <v>465</v>
      </c>
      <c r="AC15" s="7" t="s">
        <v>466</v>
      </c>
      <c r="AD15" s="7" t="s">
        <v>467</v>
      </c>
      <c r="AE15" s="7" t="s">
        <v>469</v>
      </c>
      <c r="AF15" s="7" t="s">
        <v>471</v>
      </c>
      <c r="AG15" s="7" t="s">
        <v>472</v>
      </c>
      <c r="AH15" s="7" t="s">
        <v>473</v>
      </c>
      <c r="AI15" s="7" t="s">
        <v>474</v>
      </c>
      <c r="AJ15" s="7" t="s">
        <v>475</v>
      </c>
      <c r="AK15" s="7" t="s">
        <v>476</v>
      </c>
      <c r="AL15" s="7" t="s">
        <v>477</v>
      </c>
      <c r="AM15" s="7" t="s">
        <v>478</v>
      </c>
      <c r="AN15" s="8"/>
      <c r="AO15" s="7" t="s">
        <v>479</v>
      </c>
      <c r="AP15" s="8"/>
      <c r="AQ15" s="7" t="s">
        <v>85</v>
      </c>
      <c r="AR15" s="7" t="s">
        <v>86</v>
      </c>
      <c r="AS15" s="7">
        <v>2.0141201E7</v>
      </c>
      <c r="AT15" s="7" t="s">
        <v>480</v>
      </c>
      <c r="AU15" s="8"/>
      <c r="AV15" s="11" t="s">
        <v>481</v>
      </c>
      <c r="AW15" s="11" t="s">
        <v>482</v>
      </c>
      <c r="AX15" s="11" t="s">
        <v>484</v>
      </c>
      <c r="AY15" s="11" t="s">
        <v>491</v>
      </c>
      <c r="AZ15" s="8"/>
      <c r="BA15" s="11" t="s">
        <v>496</v>
      </c>
      <c r="BB15" s="11" t="s">
        <v>502</v>
      </c>
      <c r="BC15" s="11" t="s">
        <v>503</v>
      </c>
      <c r="BD15" s="8"/>
      <c r="BE15" s="8"/>
      <c r="BF15" s="8"/>
    </row>
    <row r="16" hidden="1">
      <c r="A16" s="5">
        <v>8844.0</v>
      </c>
      <c r="B16" s="6" t="s">
        <v>515</v>
      </c>
      <c r="C16" s="7" t="s">
        <v>516</v>
      </c>
      <c r="D16" s="7" t="s">
        <v>517</v>
      </c>
      <c r="E16" s="8"/>
      <c r="F16" s="8"/>
      <c r="G16" s="7">
        <v>5000.0</v>
      </c>
      <c r="H16" s="8"/>
      <c r="I16" s="7">
        <v>0.0</v>
      </c>
      <c r="J16" s="7">
        <v>0.0</v>
      </c>
      <c r="K16" s="7">
        <v>6.0</v>
      </c>
      <c r="L16" s="7">
        <v>0.0</v>
      </c>
      <c r="M16" s="7">
        <v>0.0</v>
      </c>
      <c r="N16" s="7" t="s">
        <v>61</v>
      </c>
      <c r="O16" s="7">
        <v>0.0</v>
      </c>
      <c r="P16" s="7">
        <v>0.0</v>
      </c>
      <c r="Q16" s="7" t="s">
        <v>121</v>
      </c>
      <c r="R16" s="7" t="s">
        <v>195</v>
      </c>
      <c r="S16" s="7" t="s">
        <v>520</v>
      </c>
      <c r="T16" s="11" t="s">
        <v>521</v>
      </c>
      <c r="U16" s="7" t="s">
        <v>522</v>
      </c>
      <c r="V16" s="8"/>
      <c r="W16" s="7" t="s">
        <v>523</v>
      </c>
      <c r="X16" s="8"/>
      <c r="Y16" s="8"/>
      <c r="Z16" s="8"/>
      <c r="AA16" s="7" t="s">
        <v>524</v>
      </c>
      <c r="AB16" s="7" t="s">
        <v>525</v>
      </c>
      <c r="AC16" s="7" t="s">
        <v>527</v>
      </c>
      <c r="AD16" s="7" t="s">
        <v>528</v>
      </c>
      <c r="AE16" s="7" t="s">
        <v>529</v>
      </c>
      <c r="AF16" s="7" t="s">
        <v>530</v>
      </c>
      <c r="AG16" s="7" t="s">
        <v>531</v>
      </c>
      <c r="AH16" s="7" t="s">
        <v>532</v>
      </c>
      <c r="AI16" s="7" t="s">
        <v>533</v>
      </c>
      <c r="AJ16" s="7" t="s">
        <v>534</v>
      </c>
      <c r="AK16" s="8"/>
      <c r="AL16" s="7" t="s">
        <v>535</v>
      </c>
      <c r="AM16" s="8"/>
      <c r="AN16" s="8"/>
      <c r="AO16" s="13" t="s">
        <v>539</v>
      </c>
      <c r="AP16" s="13" t="s">
        <v>555</v>
      </c>
      <c r="AQ16" s="7" t="s">
        <v>85</v>
      </c>
      <c r="AR16" s="7" t="s">
        <v>68</v>
      </c>
      <c r="AS16" s="8"/>
      <c r="AT16" s="7" t="s">
        <v>556</v>
      </c>
      <c r="AU16" s="7" t="s">
        <v>557</v>
      </c>
      <c r="AV16" s="7" t="s">
        <v>559</v>
      </c>
      <c r="AW16" s="11" t="s">
        <v>560</v>
      </c>
      <c r="AX16" s="8"/>
      <c r="AY16" s="8"/>
      <c r="AZ16" s="8"/>
      <c r="BA16" s="8"/>
      <c r="BB16" s="8"/>
      <c r="BC16" s="8"/>
      <c r="BD16" s="8"/>
      <c r="BE16" s="8"/>
      <c r="BF16" s="8"/>
    </row>
    <row r="17">
      <c r="A17" s="5">
        <v>6056.0</v>
      </c>
      <c r="B17" s="12">
        <v>42253.0</v>
      </c>
      <c r="C17" s="7" t="s">
        <v>561</v>
      </c>
      <c r="D17" s="7" t="s">
        <v>562</v>
      </c>
      <c r="E17" s="8"/>
      <c r="F17" s="8"/>
      <c r="G17" s="7">
        <v>10000.0</v>
      </c>
      <c r="H17" s="7">
        <v>6325.0</v>
      </c>
      <c r="I17" s="7">
        <v>63.0</v>
      </c>
      <c r="J17" s="7">
        <v>379.5</v>
      </c>
      <c r="K17" s="7">
        <v>6.0</v>
      </c>
      <c r="L17" s="7">
        <v>68.5</v>
      </c>
      <c r="M17" s="7">
        <v>193.93</v>
      </c>
      <c r="N17" s="7" t="s">
        <v>61</v>
      </c>
      <c r="O17" s="7">
        <v>27.0</v>
      </c>
      <c r="P17" s="7">
        <v>0.0</v>
      </c>
      <c r="Q17" s="9">
        <v>42253.0</v>
      </c>
      <c r="R17" s="9">
        <v>42284.0</v>
      </c>
      <c r="S17" s="7" t="s">
        <v>567</v>
      </c>
      <c r="T17" s="11" t="s">
        <v>568</v>
      </c>
      <c r="U17" s="7" t="s">
        <v>576</v>
      </c>
      <c r="V17" s="8"/>
      <c r="W17" s="7" t="s">
        <v>578</v>
      </c>
      <c r="X17" s="8"/>
      <c r="Y17" s="8"/>
      <c r="Z17" s="8"/>
      <c r="AA17" s="7" t="s">
        <v>579</v>
      </c>
      <c r="AB17" s="7" t="s">
        <v>333</v>
      </c>
      <c r="AC17" s="7" t="s">
        <v>580</v>
      </c>
      <c r="AD17" s="7" t="s">
        <v>581</v>
      </c>
      <c r="AE17" s="7" t="s">
        <v>584</v>
      </c>
      <c r="AF17" s="7" t="s">
        <v>585</v>
      </c>
      <c r="AG17" s="7" t="s">
        <v>586</v>
      </c>
      <c r="AH17" s="7" t="s">
        <v>587</v>
      </c>
      <c r="AI17" s="7" t="s">
        <v>588</v>
      </c>
      <c r="AJ17" s="7" t="s">
        <v>589</v>
      </c>
      <c r="AK17" s="7" t="s">
        <v>597</v>
      </c>
      <c r="AL17" s="7" t="s">
        <v>602</v>
      </c>
      <c r="AM17" s="7" t="s">
        <v>606</v>
      </c>
      <c r="AN17" s="7" t="s">
        <v>608</v>
      </c>
      <c r="AO17" s="7" t="s">
        <v>613</v>
      </c>
      <c r="AP17" s="8"/>
      <c r="AQ17" s="7" t="s">
        <v>85</v>
      </c>
      <c r="AR17" s="7" t="s">
        <v>86</v>
      </c>
      <c r="AS17" s="7">
        <v>2.0150617E7</v>
      </c>
      <c r="AT17" s="7" t="s">
        <v>614</v>
      </c>
      <c r="AU17" s="11" t="s">
        <v>615</v>
      </c>
      <c r="AV17" s="7" t="s">
        <v>622</v>
      </c>
      <c r="AW17" s="11" t="s">
        <v>568</v>
      </c>
      <c r="AX17" s="8"/>
      <c r="AY17" s="8"/>
      <c r="AZ17" s="8"/>
      <c r="BA17" s="8"/>
      <c r="BB17" s="8"/>
      <c r="BC17" s="8"/>
      <c r="BD17" s="8"/>
      <c r="BE17" s="8"/>
      <c r="BF17" s="8"/>
    </row>
    <row r="18">
      <c r="A18" s="5">
        <v>496.0</v>
      </c>
      <c r="B18" s="12">
        <v>42188.0</v>
      </c>
      <c r="C18" s="7" t="s">
        <v>639</v>
      </c>
      <c r="D18" s="7" t="s">
        <v>641</v>
      </c>
      <c r="E18" s="8"/>
      <c r="F18" s="8"/>
      <c r="G18" s="7">
        <v>1000.0</v>
      </c>
      <c r="H18" s="7">
        <v>820.0</v>
      </c>
      <c r="I18" s="7">
        <v>82.0</v>
      </c>
      <c r="J18" s="7">
        <v>49.2</v>
      </c>
      <c r="K18" s="7">
        <v>6.0</v>
      </c>
      <c r="L18" s="7">
        <v>0.0</v>
      </c>
      <c r="M18" s="7">
        <v>0.0</v>
      </c>
      <c r="N18" s="7" t="s">
        <v>61</v>
      </c>
      <c r="O18" s="7">
        <v>12.0</v>
      </c>
      <c r="P18" s="7">
        <v>0.0</v>
      </c>
      <c r="Q18" s="7" t="s">
        <v>646</v>
      </c>
      <c r="R18" s="9">
        <v>42005.0</v>
      </c>
      <c r="S18" s="8"/>
      <c r="T18" s="8"/>
      <c r="U18" s="8"/>
      <c r="V18" s="7">
        <v>3273.0</v>
      </c>
      <c r="W18" s="7" t="s">
        <v>650</v>
      </c>
      <c r="X18" s="8"/>
      <c r="Y18" s="8"/>
      <c r="Z18" s="8"/>
      <c r="AA18" s="7" t="s">
        <v>652</v>
      </c>
      <c r="AB18" s="7" t="s">
        <v>333</v>
      </c>
      <c r="AC18" s="7" t="s">
        <v>654</v>
      </c>
      <c r="AD18" s="7" t="s">
        <v>656</v>
      </c>
      <c r="AE18" s="7" t="s">
        <v>660</v>
      </c>
      <c r="AF18" s="7" t="s">
        <v>661</v>
      </c>
      <c r="AG18" s="7" t="s">
        <v>662</v>
      </c>
      <c r="AH18" s="7" t="s">
        <v>663</v>
      </c>
      <c r="AI18" s="7" t="s">
        <v>664</v>
      </c>
      <c r="AJ18" s="7" t="s">
        <v>665</v>
      </c>
      <c r="AK18" s="7" t="s">
        <v>666</v>
      </c>
      <c r="AL18" s="7" t="s">
        <v>668</v>
      </c>
      <c r="AM18" s="7" t="s">
        <v>669</v>
      </c>
      <c r="AN18" s="7" t="s">
        <v>671</v>
      </c>
      <c r="AO18" s="7" t="s">
        <v>669</v>
      </c>
      <c r="AP18" s="8"/>
      <c r="AQ18" s="7" t="s">
        <v>85</v>
      </c>
      <c r="AR18" s="7" t="s">
        <v>86</v>
      </c>
      <c r="AS18" s="7">
        <v>2.0141125E7</v>
      </c>
      <c r="AT18" s="7" t="s">
        <v>675</v>
      </c>
      <c r="AU18" s="8"/>
      <c r="AV18" s="7" t="s">
        <v>676</v>
      </c>
      <c r="AW18" s="11" t="s">
        <v>677</v>
      </c>
      <c r="AX18" s="8"/>
      <c r="AY18" s="8"/>
      <c r="AZ18" s="8"/>
      <c r="BA18" s="8"/>
      <c r="BB18" s="8"/>
      <c r="BC18" s="8"/>
      <c r="BD18" s="8"/>
      <c r="BE18" s="8"/>
      <c r="BF18" s="8"/>
    </row>
    <row r="19">
      <c r="A19" s="5">
        <v>494.0</v>
      </c>
      <c r="B19" s="12">
        <v>42188.0</v>
      </c>
      <c r="C19" s="7" t="s">
        <v>687</v>
      </c>
      <c r="D19" s="7" t="s">
        <v>689</v>
      </c>
      <c r="E19" s="8"/>
      <c r="F19" s="8"/>
      <c r="G19" s="7">
        <v>5000.0</v>
      </c>
      <c r="H19" s="7">
        <v>9560.0</v>
      </c>
      <c r="I19" s="7">
        <v>190.0</v>
      </c>
      <c r="J19" s="7">
        <v>296.36</v>
      </c>
      <c r="K19" s="7">
        <v>3.1</v>
      </c>
      <c r="L19" s="7">
        <v>0.0</v>
      </c>
      <c r="M19" s="7">
        <v>0.0</v>
      </c>
      <c r="N19" s="7" t="s">
        <v>61</v>
      </c>
      <c r="O19" s="7">
        <v>50.0</v>
      </c>
      <c r="P19" s="7">
        <v>0.0</v>
      </c>
      <c r="Q19" s="7" t="s">
        <v>692</v>
      </c>
      <c r="R19" s="7" t="s">
        <v>693</v>
      </c>
      <c r="S19" s="8"/>
      <c r="T19" s="8"/>
      <c r="U19" s="8"/>
      <c r="V19" s="7">
        <v>3237.0</v>
      </c>
      <c r="W19" s="7" t="s">
        <v>695</v>
      </c>
      <c r="X19" s="7" t="s">
        <v>293</v>
      </c>
      <c r="Y19" s="7" t="s">
        <v>696</v>
      </c>
      <c r="Z19" s="7">
        <v>94704.0</v>
      </c>
      <c r="AA19" s="7" t="s">
        <v>698</v>
      </c>
      <c r="AB19" s="7" t="s">
        <v>333</v>
      </c>
      <c r="AC19" s="7" t="s">
        <v>700</v>
      </c>
      <c r="AD19" s="7" t="s">
        <v>701</v>
      </c>
      <c r="AE19" s="7" t="s">
        <v>726</v>
      </c>
      <c r="AF19" s="7" t="s">
        <v>740</v>
      </c>
      <c r="AG19" s="11" t="s">
        <v>745</v>
      </c>
      <c r="AH19" s="7" t="s">
        <v>751</v>
      </c>
      <c r="AI19" s="7" t="s">
        <v>751</v>
      </c>
      <c r="AJ19" s="7" t="s">
        <v>755</v>
      </c>
      <c r="AK19" s="8"/>
      <c r="AL19" s="11" t="s">
        <v>762</v>
      </c>
      <c r="AM19" s="7" t="s">
        <v>778</v>
      </c>
      <c r="AN19" s="7" t="s">
        <v>779</v>
      </c>
      <c r="AO19" s="7" t="s">
        <v>780</v>
      </c>
      <c r="AP19" s="8"/>
      <c r="AQ19" s="7" t="s">
        <v>85</v>
      </c>
      <c r="AR19" s="7" t="s">
        <v>86</v>
      </c>
      <c r="AS19" s="7">
        <v>2.0140912E7</v>
      </c>
      <c r="AT19" s="8"/>
      <c r="AU19" s="8"/>
      <c r="AV19" s="7" t="s">
        <v>781</v>
      </c>
      <c r="AW19" s="11" t="s">
        <v>782</v>
      </c>
      <c r="AX19" s="11" t="s">
        <v>787</v>
      </c>
      <c r="AY19" s="8"/>
      <c r="AZ19" s="11" t="s">
        <v>812</v>
      </c>
      <c r="BA19" s="11" t="s">
        <v>819</v>
      </c>
      <c r="BB19" s="11" t="s">
        <v>826</v>
      </c>
      <c r="BC19" s="8"/>
      <c r="BD19" s="8"/>
      <c r="BE19" s="8"/>
      <c r="BF19" s="8"/>
    </row>
    <row r="20" hidden="1">
      <c r="A20" s="5">
        <v>9239.0</v>
      </c>
      <c r="B20" s="6" t="s">
        <v>121</v>
      </c>
      <c r="C20" s="7" t="s">
        <v>836</v>
      </c>
      <c r="D20" s="7" t="s">
        <v>837</v>
      </c>
      <c r="E20" s="8"/>
      <c r="F20" s="8"/>
      <c r="G20" s="7">
        <v>10000.0</v>
      </c>
      <c r="H20" s="8"/>
      <c r="I20" s="7">
        <v>0.0</v>
      </c>
      <c r="J20" s="7">
        <v>0.0</v>
      </c>
      <c r="K20" s="7">
        <v>6.0</v>
      </c>
      <c r="L20" s="7">
        <v>0.0</v>
      </c>
      <c r="M20" s="7">
        <v>0.0</v>
      </c>
      <c r="N20" s="7" t="s">
        <v>61</v>
      </c>
      <c r="O20" s="7">
        <v>0.0</v>
      </c>
      <c r="P20" s="7">
        <v>0.0</v>
      </c>
      <c r="Q20" s="8"/>
      <c r="R20" s="8"/>
      <c r="S20" s="7" t="s">
        <v>839</v>
      </c>
      <c r="T20" s="11" t="s">
        <v>840</v>
      </c>
      <c r="U20" s="7" t="s">
        <v>848</v>
      </c>
      <c r="V20" s="8"/>
      <c r="W20" s="8"/>
      <c r="X20" s="8"/>
      <c r="Y20" s="8"/>
      <c r="Z20" s="8"/>
      <c r="AA20" s="7" t="s">
        <v>510</v>
      </c>
      <c r="AB20" s="7" t="s">
        <v>185</v>
      </c>
      <c r="AC20" s="7" t="s">
        <v>849</v>
      </c>
      <c r="AD20" s="7" t="s">
        <v>850</v>
      </c>
      <c r="AE20" s="7" t="s">
        <v>851</v>
      </c>
      <c r="AF20" s="7" t="s">
        <v>852</v>
      </c>
      <c r="AG20" s="8"/>
      <c r="AH20" s="8"/>
      <c r="AI20" s="8"/>
      <c r="AJ20" s="8"/>
      <c r="AK20" s="8"/>
      <c r="AL20" s="8"/>
      <c r="AM20" s="8"/>
      <c r="AN20" s="8"/>
      <c r="AO20" s="8"/>
      <c r="AP20" s="8"/>
      <c r="AQ20" s="8"/>
      <c r="AR20" s="7" t="s">
        <v>68</v>
      </c>
      <c r="AS20" s="8"/>
      <c r="AT20" s="8"/>
      <c r="AU20" s="8"/>
      <c r="AV20" s="7" t="s">
        <v>855</v>
      </c>
      <c r="AW20" s="11" t="s">
        <v>856</v>
      </c>
      <c r="AX20" s="8"/>
      <c r="AY20" s="8"/>
      <c r="AZ20" s="8"/>
      <c r="BA20" s="8"/>
      <c r="BB20" s="8"/>
      <c r="BC20" s="8"/>
      <c r="BD20" s="8"/>
      <c r="BE20" s="8"/>
      <c r="BF20" s="8"/>
    </row>
    <row r="21">
      <c r="A21" s="5">
        <v>5969.0</v>
      </c>
      <c r="B21" s="12">
        <v>42253.0</v>
      </c>
      <c r="C21" s="7" t="s">
        <v>867</v>
      </c>
      <c r="D21" s="7" t="s">
        <v>868</v>
      </c>
      <c r="E21" s="8"/>
      <c r="F21" s="8"/>
      <c r="G21" s="7">
        <v>3455.0</v>
      </c>
      <c r="H21" s="7">
        <v>3639.0</v>
      </c>
      <c r="I21" s="7">
        <v>105.0</v>
      </c>
      <c r="J21" s="7">
        <v>112.809</v>
      </c>
      <c r="K21" s="7">
        <v>3.1</v>
      </c>
      <c r="L21" s="7">
        <v>262.55</v>
      </c>
      <c r="M21" s="7">
        <v>129.79</v>
      </c>
      <c r="N21" s="7" t="s">
        <v>61</v>
      </c>
      <c r="O21" s="7">
        <v>55.0</v>
      </c>
      <c r="P21" s="7">
        <v>0.0</v>
      </c>
      <c r="Q21" s="9">
        <v>42253.0</v>
      </c>
      <c r="R21" s="9">
        <v>42284.0</v>
      </c>
      <c r="S21" s="7" t="s">
        <v>870</v>
      </c>
      <c r="T21" s="11" t="s">
        <v>871</v>
      </c>
      <c r="U21" s="7" t="s">
        <v>873</v>
      </c>
      <c r="V21" s="8"/>
      <c r="W21" s="7" t="s">
        <v>874</v>
      </c>
      <c r="X21" s="8"/>
      <c r="Y21" s="8"/>
      <c r="Z21" s="8"/>
      <c r="AA21" s="7" t="s">
        <v>875</v>
      </c>
      <c r="AB21" s="7" t="s">
        <v>185</v>
      </c>
      <c r="AC21" s="7" t="s">
        <v>876</v>
      </c>
      <c r="AD21" s="7" t="s">
        <v>877</v>
      </c>
      <c r="AE21" s="7" t="s">
        <v>878</v>
      </c>
      <c r="AF21" s="7" t="s">
        <v>879</v>
      </c>
      <c r="AG21" s="7" t="s">
        <v>882</v>
      </c>
      <c r="AH21" s="7" t="s">
        <v>884</v>
      </c>
      <c r="AI21" s="7" t="s">
        <v>885</v>
      </c>
      <c r="AJ21" s="7" t="s">
        <v>886</v>
      </c>
      <c r="AK21" s="7" t="s">
        <v>887</v>
      </c>
      <c r="AL21" s="7" t="s">
        <v>888</v>
      </c>
      <c r="AM21" s="7" t="s">
        <v>889</v>
      </c>
      <c r="AN21" s="7" t="s">
        <v>890</v>
      </c>
      <c r="AO21" s="7" t="s">
        <v>898</v>
      </c>
      <c r="AP21" s="8"/>
      <c r="AQ21" s="7" t="s">
        <v>85</v>
      </c>
      <c r="AR21" s="7" t="s">
        <v>86</v>
      </c>
      <c r="AS21" s="8"/>
      <c r="AT21" s="7" t="s">
        <v>899</v>
      </c>
      <c r="AU21" s="11" t="s">
        <v>900</v>
      </c>
      <c r="AV21" s="7" t="s">
        <v>912</v>
      </c>
      <c r="AW21" s="11" t="s">
        <v>913</v>
      </c>
      <c r="AX21" s="11" t="s">
        <v>918</v>
      </c>
      <c r="AY21" s="8"/>
      <c r="AZ21" s="8"/>
      <c r="BA21" s="11" t="s">
        <v>923</v>
      </c>
      <c r="BB21" s="11" t="s">
        <v>928</v>
      </c>
      <c r="BC21" s="8"/>
      <c r="BD21" s="8"/>
      <c r="BE21" s="8"/>
      <c r="BF21" s="8"/>
    </row>
    <row r="22">
      <c r="A22" s="5">
        <v>6001.0</v>
      </c>
      <c r="B22" s="12">
        <v>42132.0</v>
      </c>
      <c r="C22" s="7" t="s">
        <v>933</v>
      </c>
      <c r="D22" s="7" t="s">
        <v>934</v>
      </c>
      <c r="E22" s="8"/>
      <c r="F22" s="8"/>
      <c r="G22" s="7">
        <v>22000.0</v>
      </c>
      <c r="H22" s="7">
        <v>8097.5</v>
      </c>
      <c r="I22" s="7">
        <v>37.0</v>
      </c>
      <c r="J22" s="7">
        <v>485.85</v>
      </c>
      <c r="K22" s="7">
        <v>6.0</v>
      </c>
      <c r="L22" s="7">
        <v>796.3</v>
      </c>
      <c r="M22" s="7">
        <v>288.14</v>
      </c>
      <c r="N22" s="7" t="s">
        <v>61</v>
      </c>
      <c r="O22" s="7">
        <v>93.0</v>
      </c>
      <c r="P22" s="7">
        <v>0.0</v>
      </c>
      <c r="Q22" s="9">
        <v>42134.0</v>
      </c>
      <c r="R22" s="14">
        <v>42287.0</v>
      </c>
      <c r="S22" s="7" t="s">
        <v>947</v>
      </c>
      <c r="T22" s="11" t="s">
        <v>948</v>
      </c>
      <c r="U22" s="7" t="s">
        <v>953</v>
      </c>
      <c r="V22" s="8"/>
      <c r="W22" s="7" t="s">
        <v>874</v>
      </c>
      <c r="X22" s="8"/>
      <c r="Y22" s="8"/>
      <c r="Z22" s="8"/>
      <c r="AA22" s="7" t="s">
        <v>956</v>
      </c>
      <c r="AB22" s="7" t="s">
        <v>185</v>
      </c>
      <c r="AC22" s="7" t="s">
        <v>957</v>
      </c>
      <c r="AD22" s="7" t="s">
        <v>958</v>
      </c>
      <c r="AE22" s="7" t="s">
        <v>959</v>
      </c>
      <c r="AF22" s="7" t="s">
        <v>960</v>
      </c>
      <c r="AG22" s="7" t="s">
        <v>961</v>
      </c>
      <c r="AH22" s="7" t="s">
        <v>964</v>
      </c>
      <c r="AI22" s="7" t="s">
        <v>965</v>
      </c>
      <c r="AJ22" s="7" t="s">
        <v>967</v>
      </c>
      <c r="AK22" s="7" t="s">
        <v>968</v>
      </c>
      <c r="AL22" s="7" t="s">
        <v>970</v>
      </c>
      <c r="AM22" s="7" t="s">
        <v>971</v>
      </c>
      <c r="AN22" s="7" t="s">
        <v>973</v>
      </c>
      <c r="AO22" s="11" t="s">
        <v>977</v>
      </c>
      <c r="AP22" s="11" t="s">
        <v>986</v>
      </c>
      <c r="AQ22" s="7" t="s">
        <v>85</v>
      </c>
      <c r="AR22" s="7" t="s">
        <v>86</v>
      </c>
      <c r="AS22" s="8"/>
      <c r="AT22" s="7" t="s">
        <v>994</v>
      </c>
      <c r="AU22" s="11" t="s">
        <v>995</v>
      </c>
      <c r="AV22" s="7" t="s">
        <v>996</v>
      </c>
      <c r="AW22" s="11" t="s">
        <v>948</v>
      </c>
      <c r="AX22" s="8"/>
      <c r="AY22" s="8"/>
      <c r="AZ22" s="8"/>
      <c r="BA22" s="8"/>
      <c r="BB22" s="8"/>
      <c r="BC22" s="8"/>
      <c r="BD22" s="8"/>
      <c r="BE22" s="8"/>
      <c r="BF22" s="8"/>
    </row>
    <row r="23">
      <c r="A23" s="5">
        <v>10748.0</v>
      </c>
      <c r="B23" s="6" t="s">
        <v>1009</v>
      </c>
      <c r="C23" s="7" t="s">
        <v>1010</v>
      </c>
      <c r="D23" s="7" t="s">
        <v>1011</v>
      </c>
      <c r="E23" s="8"/>
      <c r="F23" s="8"/>
      <c r="G23" s="7">
        <v>2000.0</v>
      </c>
      <c r="H23" s="7">
        <v>2370.0</v>
      </c>
      <c r="I23" s="7">
        <v>118.0</v>
      </c>
      <c r="J23" s="7">
        <v>73.47</v>
      </c>
      <c r="K23" s="7">
        <v>3.1</v>
      </c>
      <c r="L23" s="7">
        <v>123.25</v>
      </c>
      <c r="M23" s="7">
        <v>75.88</v>
      </c>
      <c r="N23" s="7" t="s">
        <v>61</v>
      </c>
      <c r="O23" s="7">
        <v>13.0</v>
      </c>
      <c r="P23" s="7">
        <v>150.0</v>
      </c>
      <c r="Q23" s="9">
        <v>42016.0</v>
      </c>
      <c r="R23" s="9">
        <v>42370.0</v>
      </c>
      <c r="S23" s="7" t="s">
        <v>1012</v>
      </c>
      <c r="T23" s="11" t="s">
        <v>1013</v>
      </c>
      <c r="U23" s="7" t="s">
        <v>1017</v>
      </c>
      <c r="V23" s="8"/>
      <c r="W23" s="7" t="s">
        <v>1018</v>
      </c>
      <c r="X23" s="7" t="s">
        <v>293</v>
      </c>
      <c r="Y23" s="7" t="s">
        <v>1019</v>
      </c>
      <c r="Z23" s="7">
        <v>95159.0</v>
      </c>
      <c r="AA23" s="7" t="s">
        <v>257</v>
      </c>
      <c r="AB23" s="7" t="s">
        <v>333</v>
      </c>
      <c r="AC23" s="7" t="s">
        <v>1020</v>
      </c>
      <c r="AD23" s="7" t="s">
        <v>1021</v>
      </c>
      <c r="AE23" s="7" t="s">
        <v>1022</v>
      </c>
      <c r="AF23" s="7" t="s">
        <v>1025</v>
      </c>
      <c r="AG23" s="7" t="s">
        <v>1026</v>
      </c>
      <c r="AH23" s="7" t="s">
        <v>1027</v>
      </c>
      <c r="AI23" s="11" t="s">
        <v>1028</v>
      </c>
      <c r="AJ23" s="11" t="s">
        <v>1050</v>
      </c>
      <c r="AK23" s="8"/>
      <c r="AL23" s="7" t="s">
        <v>1056</v>
      </c>
      <c r="AM23" s="8"/>
      <c r="AN23" s="8"/>
      <c r="AO23" s="7" t="s">
        <v>1057</v>
      </c>
      <c r="AP23" s="7" t="s">
        <v>1058</v>
      </c>
      <c r="AQ23" s="7" t="s">
        <v>85</v>
      </c>
      <c r="AR23" s="7" t="s">
        <v>86</v>
      </c>
      <c r="AS23" s="7">
        <v>2.0151125E7</v>
      </c>
      <c r="AT23" s="7" t="s">
        <v>1060</v>
      </c>
      <c r="AU23" s="8"/>
      <c r="AV23" s="7" t="s">
        <v>1061</v>
      </c>
      <c r="AW23" s="11" t="s">
        <v>1062</v>
      </c>
      <c r="AX23" s="11" t="s">
        <v>1065</v>
      </c>
      <c r="AY23" s="8"/>
      <c r="AZ23" s="11" t="s">
        <v>1071</v>
      </c>
      <c r="BA23" s="11" t="s">
        <v>1077</v>
      </c>
      <c r="BB23" s="11" t="s">
        <v>1093</v>
      </c>
      <c r="BC23" s="8"/>
      <c r="BD23" s="8"/>
      <c r="BE23" s="8"/>
      <c r="BF23" s="8"/>
    </row>
    <row r="24" hidden="1">
      <c r="A24" s="5">
        <v>9520.0</v>
      </c>
      <c r="B24" s="6" t="s">
        <v>1108</v>
      </c>
      <c r="C24" s="7" t="s">
        <v>1110</v>
      </c>
      <c r="D24" s="7" t="s">
        <v>1111</v>
      </c>
      <c r="E24" s="8"/>
      <c r="F24" s="8"/>
      <c r="G24" s="7">
        <v>8000.0</v>
      </c>
      <c r="H24" s="8"/>
      <c r="I24" s="7">
        <v>0.0</v>
      </c>
      <c r="J24" s="7">
        <v>0.0</v>
      </c>
      <c r="K24" s="7">
        <v>6.0</v>
      </c>
      <c r="L24" s="7">
        <v>0.0</v>
      </c>
      <c r="M24" s="7">
        <v>0.0</v>
      </c>
      <c r="N24" s="7" t="s">
        <v>61</v>
      </c>
      <c r="O24" s="7">
        <v>0.0</v>
      </c>
      <c r="P24" s="7">
        <v>0.0</v>
      </c>
      <c r="Q24" s="8"/>
      <c r="R24" s="8"/>
      <c r="S24" s="7" t="s">
        <v>1112</v>
      </c>
      <c r="T24" s="7" t="s">
        <v>1113</v>
      </c>
      <c r="U24" s="7" t="s">
        <v>1113</v>
      </c>
      <c r="V24" s="8"/>
      <c r="W24" s="8"/>
      <c r="X24" s="8"/>
      <c r="Y24" s="8"/>
      <c r="Z24" s="8"/>
      <c r="AA24" s="7" t="s">
        <v>1116</v>
      </c>
      <c r="AB24" s="7" t="s">
        <v>333</v>
      </c>
      <c r="AC24" s="7" t="s">
        <v>1117</v>
      </c>
      <c r="AD24" s="7" t="s">
        <v>1118</v>
      </c>
      <c r="AE24" s="7" t="s">
        <v>1119</v>
      </c>
      <c r="AF24" s="7" t="s">
        <v>1120</v>
      </c>
      <c r="AG24" s="8"/>
      <c r="AH24" s="8"/>
      <c r="AI24" s="8"/>
      <c r="AJ24" s="8"/>
      <c r="AK24" s="8"/>
      <c r="AL24" s="8"/>
      <c r="AM24" s="8"/>
      <c r="AN24" s="8"/>
      <c r="AO24" s="8"/>
      <c r="AP24" s="8"/>
      <c r="AQ24" s="8"/>
      <c r="AR24" s="7" t="s">
        <v>68</v>
      </c>
      <c r="AS24" s="8"/>
      <c r="AT24" s="8"/>
      <c r="AU24" s="8"/>
      <c r="AV24" s="7" t="s">
        <v>1121</v>
      </c>
      <c r="AW24" s="11" t="s">
        <v>1122</v>
      </c>
      <c r="AX24" s="8"/>
      <c r="AY24" s="8"/>
      <c r="AZ24" s="8"/>
      <c r="BA24" s="8"/>
      <c r="BB24" s="8"/>
      <c r="BC24" s="8"/>
      <c r="BD24" s="8"/>
      <c r="BE24" s="8"/>
      <c r="BF24" s="8"/>
    </row>
    <row r="25" hidden="1">
      <c r="A25" s="5">
        <v>12719.0</v>
      </c>
      <c r="B25" s="12">
        <v>42228.0</v>
      </c>
      <c r="C25" s="7" t="s">
        <v>1132</v>
      </c>
      <c r="D25" s="7" t="s">
        <v>1132</v>
      </c>
      <c r="E25" s="8"/>
      <c r="F25" s="8"/>
      <c r="G25" s="7">
        <v>5000.0</v>
      </c>
      <c r="H25" s="8"/>
      <c r="I25" s="7">
        <v>0.0</v>
      </c>
      <c r="J25" s="7">
        <v>0.0</v>
      </c>
      <c r="K25" s="7">
        <v>6.0</v>
      </c>
      <c r="L25" s="7">
        <v>0.0</v>
      </c>
      <c r="M25" s="7">
        <v>0.0</v>
      </c>
      <c r="N25" s="7" t="s">
        <v>61</v>
      </c>
      <c r="O25" s="7">
        <v>0.0</v>
      </c>
      <c r="P25" s="7">
        <v>0.0</v>
      </c>
      <c r="Q25" s="8"/>
      <c r="R25" s="8"/>
      <c r="S25" s="7" t="s">
        <v>1132</v>
      </c>
      <c r="T25" s="11" t="s">
        <v>1135</v>
      </c>
      <c r="U25" s="7" t="s">
        <v>1132</v>
      </c>
      <c r="V25" s="8"/>
      <c r="W25" s="7" t="s">
        <v>1132</v>
      </c>
      <c r="X25" s="8"/>
      <c r="Y25" s="8"/>
      <c r="Z25" s="8"/>
      <c r="AA25" s="7" t="s">
        <v>1136</v>
      </c>
      <c r="AB25" s="7" t="s">
        <v>333</v>
      </c>
      <c r="AC25" s="7" t="s">
        <v>1132</v>
      </c>
      <c r="AD25" s="7" t="s">
        <v>1132</v>
      </c>
      <c r="AE25" s="7" t="s">
        <v>1132</v>
      </c>
      <c r="AF25" s="7" t="s">
        <v>1132</v>
      </c>
      <c r="AG25" s="7" t="s">
        <v>1132</v>
      </c>
      <c r="AH25" s="7" t="s">
        <v>1132</v>
      </c>
      <c r="AI25" s="7" t="s">
        <v>1132</v>
      </c>
      <c r="AJ25" s="7" t="s">
        <v>1132</v>
      </c>
      <c r="AK25" s="8"/>
      <c r="AL25" s="7" t="s">
        <v>1132</v>
      </c>
      <c r="AM25" s="8"/>
      <c r="AN25" s="8"/>
      <c r="AO25" s="7" t="s">
        <v>1132</v>
      </c>
      <c r="AP25" s="7" t="s">
        <v>1132</v>
      </c>
      <c r="AQ25" s="7" t="s">
        <v>85</v>
      </c>
      <c r="AR25" s="7" t="s">
        <v>68</v>
      </c>
      <c r="AS25" s="8"/>
      <c r="AT25" s="7" t="s">
        <v>1132</v>
      </c>
      <c r="AU25" s="7" t="s">
        <v>1132</v>
      </c>
      <c r="AV25" s="7" t="s">
        <v>1142</v>
      </c>
      <c r="AW25" s="11" t="s">
        <v>1143</v>
      </c>
      <c r="AX25" s="8"/>
      <c r="AY25" s="8"/>
      <c r="AZ25" s="8"/>
      <c r="BA25" s="8"/>
      <c r="BB25" s="8"/>
      <c r="BC25" s="8"/>
      <c r="BD25" s="8"/>
      <c r="BE25" s="8"/>
      <c r="BF25" s="8"/>
    </row>
    <row r="26">
      <c r="A26" s="5">
        <v>469.0</v>
      </c>
      <c r="B26" s="12">
        <v>42188.0</v>
      </c>
      <c r="C26" s="7" t="s">
        <v>1152</v>
      </c>
      <c r="D26" s="7" t="s">
        <v>1153</v>
      </c>
      <c r="E26" s="8"/>
      <c r="F26" s="8"/>
      <c r="G26" s="7">
        <v>4000.0</v>
      </c>
      <c r="H26" s="7">
        <v>375.0</v>
      </c>
      <c r="I26" s="7">
        <v>9.0</v>
      </c>
      <c r="J26" s="7">
        <v>22.5</v>
      </c>
      <c r="K26" s="7">
        <v>6.0</v>
      </c>
      <c r="L26" s="7">
        <v>0.0</v>
      </c>
      <c r="M26" s="7">
        <v>0.0</v>
      </c>
      <c r="N26" s="7" t="s">
        <v>61</v>
      </c>
      <c r="O26" s="7">
        <v>10.0</v>
      </c>
      <c r="P26" s="7">
        <v>0.0</v>
      </c>
      <c r="Q26" s="7" t="s">
        <v>1155</v>
      </c>
      <c r="R26" s="7" t="s">
        <v>1156</v>
      </c>
      <c r="S26" s="8"/>
      <c r="T26" s="8"/>
      <c r="U26" s="8"/>
      <c r="V26" s="7">
        <v>2750.0</v>
      </c>
      <c r="W26" s="7" t="s">
        <v>1157</v>
      </c>
      <c r="X26" s="8"/>
      <c r="Y26" s="8"/>
      <c r="Z26" s="8"/>
      <c r="AA26" s="7" t="s">
        <v>1158</v>
      </c>
      <c r="AB26" s="7" t="s">
        <v>113</v>
      </c>
      <c r="AC26" s="7" t="s">
        <v>1159</v>
      </c>
      <c r="AD26" s="7" t="s">
        <v>1159</v>
      </c>
      <c r="AE26" s="7" t="s">
        <v>1161</v>
      </c>
      <c r="AF26" s="7" t="s">
        <v>1161</v>
      </c>
      <c r="AG26" s="7" t="s">
        <v>1163</v>
      </c>
      <c r="AH26" s="7" t="s">
        <v>1163</v>
      </c>
      <c r="AI26" s="7" t="s">
        <v>1164</v>
      </c>
      <c r="AJ26" s="8"/>
      <c r="AK26" s="7" t="s">
        <v>1165</v>
      </c>
      <c r="AL26" s="7" t="s">
        <v>1166</v>
      </c>
      <c r="AM26" s="7" t="s">
        <v>1167</v>
      </c>
      <c r="AN26" s="7" t="s">
        <v>1167</v>
      </c>
      <c r="AO26" s="7" t="s">
        <v>1168</v>
      </c>
      <c r="AP26" s="8"/>
      <c r="AQ26" s="8"/>
      <c r="AR26" s="7" t="s">
        <v>86</v>
      </c>
      <c r="AS26" s="7">
        <v>2.0140415E7</v>
      </c>
      <c r="AT26" s="7" t="s">
        <v>1169</v>
      </c>
      <c r="AU26" s="8"/>
      <c r="AV26" s="7" t="s">
        <v>1170</v>
      </c>
      <c r="AW26" s="11" t="s">
        <v>1171</v>
      </c>
      <c r="AX26" s="8"/>
      <c r="AY26" s="8"/>
      <c r="AZ26" s="8"/>
      <c r="BA26" s="8"/>
      <c r="BB26" s="8"/>
      <c r="BC26" s="8"/>
      <c r="BD26" s="8"/>
      <c r="BE26" s="8"/>
      <c r="BF26" s="8"/>
    </row>
    <row r="27" hidden="1">
      <c r="A27" s="5">
        <v>5532.0</v>
      </c>
      <c r="B27" s="12">
        <v>42129.0</v>
      </c>
      <c r="C27" s="7" t="s">
        <v>1181</v>
      </c>
      <c r="D27" s="8"/>
      <c r="E27" s="8"/>
      <c r="F27" s="8"/>
      <c r="G27" s="8"/>
      <c r="H27" s="8"/>
      <c r="I27" s="7">
        <v>0.0</v>
      </c>
      <c r="J27" s="7">
        <v>0.0</v>
      </c>
      <c r="K27" s="7">
        <v>6.0</v>
      </c>
      <c r="L27" s="7">
        <v>0.0</v>
      </c>
      <c r="M27" s="7">
        <v>0.0</v>
      </c>
      <c r="N27" s="7" t="s">
        <v>61</v>
      </c>
      <c r="O27" s="7">
        <v>0.0</v>
      </c>
      <c r="P27" s="7">
        <v>0.0</v>
      </c>
      <c r="Q27" s="8"/>
      <c r="R27" s="8"/>
      <c r="S27" s="8"/>
      <c r="T27" s="8"/>
      <c r="U27" s="8"/>
      <c r="V27" s="8"/>
      <c r="W27" s="8"/>
      <c r="X27" s="7" t="s">
        <v>293</v>
      </c>
      <c r="Y27" s="7" t="s">
        <v>294</v>
      </c>
      <c r="Z27" s="7">
        <v>94118.0</v>
      </c>
      <c r="AA27" s="8"/>
      <c r="AB27" s="8"/>
      <c r="AC27" s="8"/>
      <c r="AD27" s="8"/>
      <c r="AE27" s="8"/>
      <c r="AF27" s="8"/>
      <c r="AG27" s="8"/>
      <c r="AH27" s="8"/>
      <c r="AI27" s="8"/>
      <c r="AJ27" s="8"/>
      <c r="AK27" s="8"/>
      <c r="AL27" s="8"/>
      <c r="AM27" s="8"/>
      <c r="AN27" s="8"/>
      <c r="AO27" s="8"/>
      <c r="AP27" s="8"/>
      <c r="AQ27" s="8"/>
      <c r="AR27" s="7" t="s">
        <v>68</v>
      </c>
      <c r="AS27" s="8"/>
      <c r="AT27" s="8"/>
      <c r="AU27" s="8"/>
      <c r="AV27" s="11" t="s">
        <v>295</v>
      </c>
      <c r="AW27" s="11" t="s">
        <v>295</v>
      </c>
      <c r="AX27" s="11" t="s">
        <v>298</v>
      </c>
      <c r="AY27" s="8"/>
      <c r="AZ27" s="11" t="s">
        <v>299</v>
      </c>
      <c r="BA27" s="11" t="s">
        <v>302</v>
      </c>
      <c r="BB27" s="11" t="s">
        <v>305</v>
      </c>
      <c r="BC27" s="8"/>
      <c r="BD27" s="8"/>
      <c r="BE27" s="8"/>
      <c r="BF27" s="8"/>
    </row>
    <row r="28">
      <c r="A28" s="5">
        <v>5519.0</v>
      </c>
      <c r="B28" s="12">
        <v>42253.0</v>
      </c>
      <c r="C28" s="7" t="s">
        <v>1226</v>
      </c>
      <c r="D28" s="7" t="s">
        <v>1227</v>
      </c>
      <c r="E28" s="8"/>
      <c r="F28" s="8"/>
      <c r="G28" s="7">
        <v>20000.0</v>
      </c>
      <c r="H28" s="7">
        <v>30.0</v>
      </c>
      <c r="I28" s="7">
        <v>0.0</v>
      </c>
      <c r="J28" s="7">
        <v>1.8</v>
      </c>
      <c r="K28" s="7">
        <v>6.0</v>
      </c>
      <c r="L28" s="7">
        <v>3.35</v>
      </c>
      <c r="M28" s="7">
        <v>1.82</v>
      </c>
      <c r="N28" s="7" t="s">
        <v>61</v>
      </c>
      <c r="O28" s="7">
        <v>3.0</v>
      </c>
      <c r="P28" s="7">
        <v>0.0</v>
      </c>
      <c r="Q28" s="9">
        <v>42253.0</v>
      </c>
      <c r="R28" s="9">
        <v>42284.0</v>
      </c>
      <c r="S28" s="7" t="s">
        <v>1228</v>
      </c>
      <c r="T28" s="11" t="s">
        <v>1230</v>
      </c>
      <c r="U28" s="7" t="s">
        <v>1237</v>
      </c>
      <c r="V28" s="8"/>
      <c r="W28" s="7" t="s">
        <v>1238</v>
      </c>
      <c r="X28" s="8"/>
      <c r="Y28" s="8"/>
      <c r="Z28" s="8"/>
      <c r="AA28" s="7" t="s">
        <v>510</v>
      </c>
      <c r="AB28" s="7" t="s">
        <v>185</v>
      </c>
      <c r="AC28" s="7" t="s">
        <v>1242</v>
      </c>
      <c r="AD28" s="7" t="s">
        <v>1244</v>
      </c>
      <c r="AE28" s="7" t="s">
        <v>1246</v>
      </c>
      <c r="AF28" s="7" t="s">
        <v>1248</v>
      </c>
      <c r="AG28" s="7" t="s">
        <v>1249</v>
      </c>
      <c r="AH28" s="7" t="s">
        <v>1250</v>
      </c>
      <c r="AI28" s="7" t="s">
        <v>1252</v>
      </c>
      <c r="AJ28" s="7" t="s">
        <v>1254</v>
      </c>
      <c r="AK28" s="7" t="s">
        <v>1255</v>
      </c>
      <c r="AL28" s="7" t="s">
        <v>1256</v>
      </c>
      <c r="AM28" s="7" t="s">
        <v>1257</v>
      </c>
      <c r="AN28" s="7" t="s">
        <v>1258</v>
      </c>
      <c r="AO28" s="7" t="s">
        <v>1259</v>
      </c>
      <c r="AP28" s="7" t="s">
        <v>1260</v>
      </c>
      <c r="AQ28" s="7" t="s">
        <v>85</v>
      </c>
      <c r="AR28" s="7" t="s">
        <v>86</v>
      </c>
      <c r="AS28" s="7">
        <v>2.0150609E7</v>
      </c>
      <c r="AT28" s="7" t="s">
        <v>1261</v>
      </c>
      <c r="AU28" s="11" t="s">
        <v>1262</v>
      </c>
      <c r="AV28" s="7" t="s">
        <v>1228</v>
      </c>
      <c r="AW28" s="11" t="s">
        <v>1230</v>
      </c>
      <c r="AX28" s="8"/>
      <c r="AY28" s="8"/>
      <c r="AZ28" s="8"/>
      <c r="BA28" s="8"/>
      <c r="BB28" s="8"/>
      <c r="BC28" s="8"/>
      <c r="BD28" s="8"/>
      <c r="BE28" s="8"/>
      <c r="BF28" s="8"/>
    </row>
    <row r="29">
      <c r="A29" s="5">
        <v>9468.0</v>
      </c>
      <c r="B29" s="6" t="s">
        <v>1275</v>
      </c>
      <c r="C29" s="7" t="s">
        <v>1277</v>
      </c>
      <c r="D29" s="7" t="s">
        <v>1278</v>
      </c>
      <c r="E29" s="8"/>
      <c r="F29" s="8"/>
      <c r="G29" s="7">
        <v>1100.0</v>
      </c>
      <c r="H29" s="7">
        <v>400.0</v>
      </c>
      <c r="I29" s="7">
        <v>36.0</v>
      </c>
      <c r="J29" s="7">
        <v>24.0</v>
      </c>
      <c r="K29" s="7">
        <v>6.0</v>
      </c>
      <c r="L29" s="7">
        <v>35.25</v>
      </c>
      <c r="M29" s="7">
        <v>16.17</v>
      </c>
      <c r="N29" s="7" t="s">
        <v>61</v>
      </c>
      <c r="O29" s="7">
        <v>12.0</v>
      </c>
      <c r="P29" s="7">
        <v>0.0</v>
      </c>
      <c r="Q29" s="7" t="s">
        <v>1275</v>
      </c>
      <c r="R29" s="7" t="s">
        <v>1287</v>
      </c>
      <c r="S29" s="7" t="s">
        <v>1288</v>
      </c>
      <c r="T29" s="11" t="s">
        <v>1289</v>
      </c>
      <c r="U29" s="7" t="s">
        <v>1293</v>
      </c>
      <c r="V29" s="8"/>
      <c r="W29" s="7" t="s">
        <v>1294</v>
      </c>
      <c r="X29" s="8"/>
      <c r="Y29" s="8"/>
      <c r="Z29" s="8"/>
      <c r="AA29" s="7" t="s">
        <v>1295</v>
      </c>
      <c r="AB29" s="7" t="s">
        <v>333</v>
      </c>
      <c r="AC29" s="7" t="s">
        <v>1296</v>
      </c>
      <c r="AD29" s="7" t="s">
        <v>1297</v>
      </c>
      <c r="AE29" s="7" t="s">
        <v>1298</v>
      </c>
      <c r="AF29" s="7" t="s">
        <v>1299</v>
      </c>
      <c r="AG29" s="7" t="s">
        <v>1301</v>
      </c>
      <c r="AH29" s="7" t="s">
        <v>1304</v>
      </c>
      <c r="AI29" s="7" t="s">
        <v>1306</v>
      </c>
      <c r="AJ29" s="7" t="s">
        <v>1307</v>
      </c>
      <c r="AK29" s="8"/>
      <c r="AL29" s="7" t="s">
        <v>1308</v>
      </c>
      <c r="AM29" s="8"/>
      <c r="AN29" s="8"/>
      <c r="AO29" s="7" t="s">
        <v>1310</v>
      </c>
      <c r="AP29" s="7" t="s">
        <v>1311</v>
      </c>
      <c r="AQ29" s="7" t="s">
        <v>85</v>
      </c>
      <c r="AR29" s="7" t="s">
        <v>86</v>
      </c>
      <c r="AS29" s="7">
        <v>2.0151221E7</v>
      </c>
      <c r="AT29" s="8"/>
      <c r="AU29" s="11" t="s">
        <v>1312</v>
      </c>
      <c r="AV29" s="7" t="s">
        <v>1278</v>
      </c>
      <c r="AW29" s="11" t="s">
        <v>1289</v>
      </c>
      <c r="AX29" s="8"/>
      <c r="AY29" s="8"/>
      <c r="AZ29" s="8"/>
      <c r="BA29" s="8"/>
      <c r="BB29" s="8"/>
      <c r="BC29" s="8"/>
      <c r="BD29" s="8"/>
      <c r="BE29" s="8"/>
      <c r="BF29" s="8"/>
    </row>
    <row r="30">
      <c r="A30" s="5">
        <v>10488.0</v>
      </c>
      <c r="B30" s="6" t="s">
        <v>1317</v>
      </c>
      <c r="C30" s="7" t="s">
        <v>1318</v>
      </c>
      <c r="D30" s="7" t="s">
        <v>1319</v>
      </c>
      <c r="E30" s="8"/>
      <c r="F30" s="8"/>
      <c r="G30" s="7">
        <v>5000.0</v>
      </c>
      <c r="H30" s="7">
        <v>240.0</v>
      </c>
      <c r="I30" s="7">
        <v>4.0</v>
      </c>
      <c r="J30" s="7">
        <v>14.4</v>
      </c>
      <c r="K30" s="7">
        <v>6.0</v>
      </c>
      <c r="L30" s="7">
        <v>17.5</v>
      </c>
      <c r="M30" s="7">
        <v>8.96</v>
      </c>
      <c r="N30" s="7" t="s">
        <v>61</v>
      </c>
      <c r="O30" s="7">
        <v>5.0</v>
      </c>
      <c r="P30" s="7">
        <v>0.0</v>
      </c>
      <c r="Q30" s="7" t="s">
        <v>1317</v>
      </c>
      <c r="R30" s="9">
        <v>42370.0</v>
      </c>
      <c r="S30" s="7" t="s">
        <v>1323</v>
      </c>
      <c r="T30" s="11" t="s">
        <v>1324</v>
      </c>
      <c r="U30" s="7" t="s">
        <v>1325</v>
      </c>
      <c r="V30" s="8"/>
      <c r="W30" s="7" t="s">
        <v>1326</v>
      </c>
      <c r="X30" s="8"/>
      <c r="Y30" s="8"/>
      <c r="Z30" s="8"/>
      <c r="AA30" s="7" t="s">
        <v>1136</v>
      </c>
      <c r="AB30" s="7" t="s">
        <v>465</v>
      </c>
      <c r="AC30" s="7" t="s">
        <v>1327</v>
      </c>
      <c r="AD30" s="7" t="s">
        <v>1328</v>
      </c>
      <c r="AE30" s="7" t="s">
        <v>1329</v>
      </c>
      <c r="AF30" s="7" t="s">
        <v>1330</v>
      </c>
      <c r="AG30" s="7" t="s">
        <v>1331</v>
      </c>
      <c r="AH30" s="7" t="s">
        <v>1332</v>
      </c>
      <c r="AI30" s="7" t="s">
        <v>1333</v>
      </c>
      <c r="AJ30" s="7" t="s">
        <v>1334</v>
      </c>
      <c r="AK30" s="8"/>
      <c r="AL30" s="7" t="s">
        <v>1335</v>
      </c>
      <c r="AM30" s="8"/>
      <c r="AN30" s="8"/>
      <c r="AO30" s="7" t="s">
        <v>1337</v>
      </c>
      <c r="AP30" s="7" t="s">
        <v>1338</v>
      </c>
      <c r="AQ30" s="7" t="s">
        <v>85</v>
      </c>
      <c r="AR30" s="7" t="s">
        <v>86</v>
      </c>
      <c r="AS30" s="7">
        <v>2.015112E7</v>
      </c>
      <c r="AT30" s="8"/>
      <c r="AU30" s="11" t="s">
        <v>1340</v>
      </c>
      <c r="AV30" s="7" t="s">
        <v>1341</v>
      </c>
      <c r="AW30" s="11" t="s">
        <v>1324</v>
      </c>
      <c r="AX30" s="8"/>
      <c r="AY30" s="8"/>
      <c r="AZ30" s="8"/>
      <c r="BA30" s="8"/>
      <c r="BB30" s="8"/>
      <c r="BC30" s="8"/>
      <c r="BD30" s="8"/>
      <c r="BE30" s="8"/>
      <c r="BF30" s="8"/>
    </row>
    <row r="31" hidden="1">
      <c r="A31" s="5">
        <v>8908.0</v>
      </c>
      <c r="B31" s="6" t="s">
        <v>1342</v>
      </c>
      <c r="C31" s="7" t="s">
        <v>1343</v>
      </c>
      <c r="D31" s="7" t="s">
        <v>1344</v>
      </c>
      <c r="E31" s="8"/>
      <c r="F31" s="8"/>
      <c r="G31" s="7">
        <v>5000.0</v>
      </c>
      <c r="H31" s="8"/>
      <c r="I31" s="7">
        <v>0.0</v>
      </c>
      <c r="J31" s="7">
        <v>0.0</v>
      </c>
      <c r="K31" s="7">
        <v>6.0</v>
      </c>
      <c r="L31" s="7">
        <v>0.0</v>
      </c>
      <c r="M31" s="7">
        <v>0.0</v>
      </c>
      <c r="N31" s="7" t="s">
        <v>61</v>
      </c>
      <c r="O31" s="7">
        <v>0.0</v>
      </c>
      <c r="P31" s="7">
        <v>0.0</v>
      </c>
      <c r="Q31" s="7" t="s">
        <v>121</v>
      </c>
      <c r="R31" s="7" t="s">
        <v>195</v>
      </c>
      <c r="S31" s="7" t="s">
        <v>1345</v>
      </c>
      <c r="T31" s="11" t="s">
        <v>1346</v>
      </c>
      <c r="U31" s="7">
        <v>5.24448280214E11</v>
      </c>
      <c r="V31" s="8"/>
      <c r="W31" s="7" t="s">
        <v>1348</v>
      </c>
      <c r="X31" s="8"/>
      <c r="Y31" s="8"/>
      <c r="Z31" s="8"/>
      <c r="AA31" s="7" t="s">
        <v>1349</v>
      </c>
      <c r="AB31" s="7" t="s">
        <v>1350</v>
      </c>
      <c r="AC31" s="7" t="s">
        <v>1352</v>
      </c>
      <c r="AD31" s="7" t="s">
        <v>1353</v>
      </c>
      <c r="AE31" s="7" t="s">
        <v>1357</v>
      </c>
      <c r="AF31" s="7" t="s">
        <v>1358</v>
      </c>
      <c r="AG31" s="7" t="s">
        <v>1359</v>
      </c>
      <c r="AH31" s="7" t="s">
        <v>1360</v>
      </c>
      <c r="AI31" s="7" t="s">
        <v>1361</v>
      </c>
      <c r="AJ31" s="7" t="s">
        <v>1362</v>
      </c>
      <c r="AK31" s="8"/>
      <c r="AL31" s="7" t="s">
        <v>1363</v>
      </c>
      <c r="AM31" s="8"/>
      <c r="AN31" s="8"/>
      <c r="AO31" s="11" t="s">
        <v>1364</v>
      </c>
      <c r="AP31" s="11" t="s">
        <v>1369</v>
      </c>
      <c r="AQ31" s="7" t="s">
        <v>85</v>
      </c>
      <c r="AR31" s="7" t="s">
        <v>68</v>
      </c>
      <c r="AS31" s="8"/>
      <c r="AT31" s="7" t="s">
        <v>1380</v>
      </c>
      <c r="AU31" s="8"/>
      <c r="AV31" s="7" t="s">
        <v>1380</v>
      </c>
      <c r="AW31" s="11" t="s">
        <v>1381</v>
      </c>
      <c r="AX31" s="8"/>
      <c r="AY31" s="8"/>
      <c r="AZ31" s="8"/>
      <c r="BA31" s="8"/>
      <c r="BB31" s="8"/>
      <c r="BC31" s="8"/>
      <c r="BD31" s="8"/>
      <c r="BE31" s="8"/>
      <c r="BF31" s="8"/>
    </row>
    <row r="32">
      <c r="A32" s="5">
        <v>10645.0</v>
      </c>
      <c r="B32" s="6" t="s">
        <v>356</v>
      </c>
      <c r="C32" s="7" t="s">
        <v>1383</v>
      </c>
      <c r="D32" s="7" t="s">
        <v>1385</v>
      </c>
      <c r="E32" s="8"/>
      <c r="F32" s="8"/>
      <c r="G32" s="7">
        <v>1000.0</v>
      </c>
      <c r="H32" s="7">
        <v>335.0</v>
      </c>
      <c r="I32" s="7">
        <v>33.0</v>
      </c>
      <c r="J32" s="7">
        <v>20.1</v>
      </c>
      <c r="K32" s="7">
        <v>6.0</v>
      </c>
      <c r="L32" s="7">
        <v>22.25</v>
      </c>
      <c r="M32" s="7">
        <v>13.92</v>
      </c>
      <c r="N32" s="7" t="s">
        <v>61</v>
      </c>
      <c r="O32" s="7">
        <v>12.0</v>
      </c>
      <c r="P32" s="7">
        <v>10.0</v>
      </c>
      <c r="Q32" s="9">
        <v>42016.0</v>
      </c>
      <c r="R32" s="9">
        <v>42370.0</v>
      </c>
      <c r="S32" s="7" t="s">
        <v>1387</v>
      </c>
      <c r="T32" s="11" t="s">
        <v>1388</v>
      </c>
      <c r="U32" s="7" t="s">
        <v>1394</v>
      </c>
      <c r="V32" s="8"/>
      <c r="W32" s="7" t="s">
        <v>1395</v>
      </c>
      <c r="X32" s="8"/>
      <c r="Y32" s="8"/>
      <c r="Z32" s="8"/>
      <c r="AA32" s="7" t="s">
        <v>1396</v>
      </c>
      <c r="AB32" s="7" t="s">
        <v>333</v>
      </c>
      <c r="AC32" s="7" t="s">
        <v>1397</v>
      </c>
      <c r="AD32" s="7" t="s">
        <v>1398</v>
      </c>
      <c r="AE32" s="7" t="s">
        <v>1399</v>
      </c>
      <c r="AF32" s="7" t="s">
        <v>1400</v>
      </c>
      <c r="AG32" s="7" t="s">
        <v>1401</v>
      </c>
      <c r="AH32" s="7" t="s">
        <v>1402</v>
      </c>
      <c r="AI32" s="7" t="s">
        <v>1403</v>
      </c>
      <c r="AJ32" s="7" t="s">
        <v>1404</v>
      </c>
      <c r="AK32" s="8"/>
      <c r="AL32" s="7" t="s">
        <v>1405</v>
      </c>
      <c r="AM32" s="8"/>
      <c r="AN32" s="8"/>
      <c r="AO32" s="7" t="s">
        <v>1406</v>
      </c>
      <c r="AP32" s="7" t="s">
        <v>1407</v>
      </c>
      <c r="AQ32" s="7" t="s">
        <v>85</v>
      </c>
      <c r="AR32" s="7" t="s">
        <v>86</v>
      </c>
      <c r="AS32" s="7">
        <v>2.0151127E7</v>
      </c>
      <c r="AT32" s="8"/>
      <c r="AU32" s="8"/>
      <c r="AV32" s="7" t="s">
        <v>1409</v>
      </c>
      <c r="AW32" s="11" t="s">
        <v>1410</v>
      </c>
      <c r="AX32" s="8"/>
      <c r="AY32" s="8"/>
      <c r="AZ32" s="8"/>
      <c r="BA32" s="8"/>
      <c r="BB32" s="8"/>
      <c r="BC32" s="8"/>
      <c r="BD32" s="8"/>
      <c r="BE32" s="8"/>
      <c r="BF32" s="8"/>
    </row>
    <row r="33">
      <c r="A33" s="5">
        <v>505.0</v>
      </c>
      <c r="B33" s="12">
        <v>42188.0</v>
      </c>
      <c r="C33" s="7" t="s">
        <v>1414</v>
      </c>
      <c r="D33" s="7" t="s">
        <v>1415</v>
      </c>
      <c r="E33" s="8"/>
      <c r="F33" s="8"/>
      <c r="G33" s="7">
        <v>5000.0</v>
      </c>
      <c r="H33" s="7">
        <v>3461.0</v>
      </c>
      <c r="I33" s="7">
        <v>69.0</v>
      </c>
      <c r="J33" s="7">
        <v>207.66</v>
      </c>
      <c r="K33" s="7">
        <v>6.0</v>
      </c>
      <c r="L33" s="7">
        <v>0.0</v>
      </c>
      <c r="M33" s="7">
        <v>0.0</v>
      </c>
      <c r="N33" s="7" t="s">
        <v>61</v>
      </c>
      <c r="O33" s="7">
        <v>63.0</v>
      </c>
      <c r="P33" s="7">
        <v>0.0</v>
      </c>
      <c r="Q33" s="7" t="s">
        <v>1417</v>
      </c>
      <c r="R33" s="7" t="s">
        <v>1418</v>
      </c>
      <c r="S33" s="8"/>
      <c r="T33" s="8"/>
      <c r="U33" s="8"/>
      <c r="V33" s="7">
        <v>3478.0</v>
      </c>
      <c r="W33" s="7" t="s">
        <v>1419</v>
      </c>
      <c r="X33" s="8"/>
      <c r="Y33" s="8"/>
      <c r="Z33" s="8"/>
      <c r="AA33" s="7" t="s">
        <v>129</v>
      </c>
      <c r="AB33" s="7" t="s">
        <v>1420</v>
      </c>
      <c r="AC33" s="7" t="s">
        <v>1421</v>
      </c>
      <c r="AD33" s="7" t="s">
        <v>1422</v>
      </c>
      <c r="AE33" s="7" t="s">
        <v>1424</v>
      </c>
      <c r="AF33" s="7" t="s">
        <v>1425</v>
      </c>
      <c r="AG33" s="7" t="s">
        <v>1426</v>
      </c>
      <c r="AH33" s="7" t="s">
        <v>1429</v>
      </c>
      <c r="AI33" s="7" t="s">
        <v>1430</v>
      </c>
      <c r="AJ33" s="7" t="s">
        <v>1431</v>
      </c>
      <c r="AK33" s="7" t="s">
        <v>1432</v>
      </c>
      <c r="AL33" s="7" t="s">
        <v>1433</v>
      </c>
      <c r="AM33" s="7" t="s">
        <v>1434</v>
      </c>
      <c r="AN33" s="8"/>
      <c r="AO33" s="7" t="s">
        <v>1436</v>
      </c>
      <c r="AP33" s="8"/>
      <c r="AQ33" s="7" t="s">
        <v>85</v>
      </c>
      <c r="AR33" s="7" t="s">
        <v>86</v>
      </c>
      <c r="AS33" s="7">
        <v>2.0150226E7</v>
      </c>
      <c r="AT33" s="7" t="s">
        <v>1437</v>
      </c>
      <c r="AU33" s="8"/>
      <c r="AV33" s="7" t="s">
        <v>1438</v>
      </c>
      <c r="AW33" s="11" t="s">
        <v>1439</v>
      </c>
      <c r="AX33" s="8"/>
      <c r="AY33" s="8"/>
      <c r="AZ33" s="8"/>
      <c r="BA33" s="8"/>
      <c r="BB33" s="8"/>
      <c r="BC33" s="8"/>
      <c r="BD33" s="8"/>
      <c r="BE33" s="8"/>
      <c r="BF33" s="8"/>
    </row>
    <row r="34">
      <c r="A34" s="5">
        <v>8866.0</v>
      </c>
      <c r="B34" s="6" t="s">
        <v>121</v>
      </c>
      <c r="C34" s="7" t="s">
        <v>1440</v>
      </c>
      <c r="D34" s="7" t="s">
        <v>1441</v>
      </c>
      <c r="E34" s="8"/>
      <c r="F34" s="8"/>
      <c r="G34" s="7">
        <v>3000.0</v>
      </c>
      <c r="H34" s="7">
        <v>3016.09</v>
      </c>
      <c r="I34" s="7">
        <v>100.0</v>
      </c>
      <c r="J34" s="7">
        <v>93.49879</v>
      </c>
      <c r="K34" s="7">
        <v>3.1</v>
      </c>
      <c r="L34" s="7">
        <v>216.4135</v>
      </c>
      <c r="M34" s="7">
        <v>107.7</v>
      </c>
      <c r="N34" s="7" t="s">
        <v>61</v>
      </c>
      <c r="O34" s="7">
        <v>41.0</v>
      </c>
      <c r="P34" s="7">
        <v>0.0</v>
      </c>
      <c r="Q34" s="7" t="s">
        <v>121</v>
      </c>
      <c r="R34" s="7" t="s">
        <v>195</v>
      </c>
      <c r="S34" s="7" t="s">
        <v>1443</v>
      </c>
      <c r="T34" s="11" t="s">
        <v>1444</v>
      </c>
      <c r="U34" s="7" t="s">
        <v>1446</v>
      </c>
      <c r="V34" s="8"/>
      <c r="W34" s="7" t="s">
        <v>1447</v>
      </c>
      <c r="X34" s="8"/>
      <c r="Y34" s="8"/>
      <c r="Z34" s="8"/>
      <c r="AA34" s="7" t="s">
        <v>1448</v>
      </c>
      <c r="AB34" s="7" t="s">
        <v>1449</v>
      </c>
      <c r="AC34" s="7" t="s">
        <v>1450</v>
      </c>
      <c r="AD34" s="7" t="s">
        <v>1451</v>
      </c>
      <c r="AE34" s="7" t="s">
        <v>1455</v>
      </c>
      <c r="AF34" s="7" t="s">
        <v>1455</v>
      </c>
      <c r="AG34" s="7" t="s">
        <v>1458</v>
      </c>
      <c r="AH34" s="7" t="s">
        <v>1458</v>
      </c>
      <c r="AI34" s="7" t="s">
        <v>1459</v>
      </c>
      <c r="AJ34" s="7" t="s">
        <v>1459</v>
      </c>
      <c r="AK34" s="8"/>
      <c r="AL34" s="7" t="s">
        <v>1465</v>
      </c>
      <c r="AM34" s="8"/>
      <c r="AN34" s="8"/>
      <c r="AO34" s="7" t="s">
        <v>1468</v>
      </c>
      <c r="AP34" s="7" t="s">
        <v>1468</v>
      </c>
      <c r="AQ34" s="7" t="s">
        <v>85</v>
      </c>
      <c r="AR34" s="7" t="s">
        <v>86</v>
      </c>
      <c r="AS34" s="7">
        <v>2.0150919E7</v>
      </c>
      <c r="AT34" s="11" t="s">
        <v>1471</v>
      </c>
      <c r="AU34" s="11" t="s">
        <v>1482</v>
      </c>
      <c r="AV34" s="7" t="s">
        <v>1497</v>
      </c>
      <c r="AW34" s="11" t="s">
        <v>1499</v>
      </c>
      <c r="AX34" s="8"/>
      <c r="AY34" s="8"/>
      <c r="AZ34" s="8"/>
      <c r="BA34" s="8"/>
      <c r="BB34" s="8"/>
      <c r="BC34" s="8"/>
      <c r="BD34" s="8"/>
      <c r="BE34" s="8"/>
      <c r="BF34" s="8"/>
    </row>
    <row r="35">
      <c r="A35" s="5">
        <v>518.0</v>
      </c>
      <c r="B35" s="12">
        <v>42188.0</v>
      </c>
      <c r="C35" s="7" t="s">
        <v>1503</v>
      </c>
      <c r="D35" s="7" t="s">
        <v>1505</v>
      </c>
      <c r="E35" s="8"/>
      <c r="F35" s="8"/>
      <c r="G35" s="7">
        <v>5000.0</v>
      </c>
      <c r="H35" s="7">
        <v>2302.0</v>
      </c>
      <c r="I35" s="7">
        <v>46.0</v>
      </c>
      <c r="J35" s="7">
        <v>138.12</v>
      </c>
      <c r="K35" s="7">
        <v>6.0</v>
      </c>
      <c r="L35" s="7">
        <v>0.0</v>
      </c>
      <c r="M35" s="7">
        <v>0.0</v>
      </c>
      <c r="N35" s="7" t="s">
        <v>61</v>
      </c>
      <c r="O35" s="7">
        <v>21.0</v>
      </c>
      <c r="P35" s="7">
        <v>0.0</v>
      </c>
      <c r="Q35" s="7" t="s">
        <v>1417</v>
      </c>
      <c r="R35" s="7" t="s">
        <v>1418</v>
      </c>
      <c r="S35" s="8"/>
      <c r="T35" s="8"/>
      <c r="U35" s="8"/>
      <c r="V35" s="7">
        <v>3279.0</v>
      </c>
      <c r="W35" s="7" t="s">
        <v>1509</v>
      </c>
      <c r="X35" s="8"/>
      <c r="Y35" s="8"/>
      <c r="Z35" s="8"/>
      <c r="AA35" s="7" t="s">
        <v>407</v>
      </c>
      <c r="AB35" s="7" t="s">
        <v>333</v>
      </c>
      <c r="AC35" s="7" t="s">
        <v>1511</v>
      </c>
      <c r="AD35" s="7" t="s">
        <v>1512</v>
      </c>
      <c r="AE35" s="7" t="s">
        <v>1517</v>
      </c>
      <c r="AF35" s="7" t="s">
        <v>1518</v>
      </c>
      <c r="AG35" s="7" t="s">
        <v>1519</v>
      </c>
      <c r="AH35" s="7" t="s">
        <v>1523</v>
      </c>
      <c r="AI35" s="7" t="s">
        <v>1525</v>
      </c>
      <c r="AJ35" s="7" t="s">
        <v>1527</v>
      </c>
      <c r="AK35" s="7" t="s">
        <v>1530</v>
      </c>
      <c r="AL35" s="7" t="s">
        <v>1532</v>
      </c>
      <c r="AM35" s="7" t="s">
        <v>1533</v>
      </c>
      <c r="AN35" s="8"/>
      <c r="AO35" s="7" t="s">
        <v>1536</v>
      </c>
      <c r="AP35" s="8"/>
      <c r="AQ35" s="7" t="s">
        <v>85</v>
      </c>
      <c r="AR35" s="7" t="s">
        <v>86</v>
      </c>
      <c r="AS35" s="7">
        <v>2.0150222E7</v>
      </c>
      <c r="AT35" s="7" t="s">
        <v>1537</v>
      </c>
      <c r="AU35" s="8"/>
      <c r="AV35" s="7" t="s">
        <v>1538</v>
      </c>
      <c r="AW35" s="11" t="s">
        <v>1539</v>
      </c>
      <c r="AX35" s="8"/>
      <c r="AY35" s="8"/>
      <c r="AZ35" s="8"/>
      <c r="BA35" s="8"/>
      <c r="BB35" s="8"/>
      <c r="BC35" s="8"/>
      <c r="BD35" s="8"/>
      <c r="BE35" s="8"/>
      <c r="BF35" s="8"/>
    </row>
    <row r="36">
      <c r="A36" s="5">
        <v>5669.0</v>
      </c>
      <c r="B36" s="12">
        <v>42253.0</v>
      </c>
      <c r="C36" s="7" t="s">
        <v>1542</v>
      </c>
      <c r="D36" s="7" t="s">
        <v>1543</v>
      </c>
      <c r="E36" s="8"/>
      <c r="F36" s="8"/>
      <c r="G36" s="7">
        <v>3000.0</v>
      </c>
      <c r="H36" s="7">
        <v>1465.0</v>
      </c>
      <c r="I36" s="7">
        <v>48.0</v>
      </c>
      <c r="J36" s="7">
        <v>87.9</v>
      </c>
      <c r="K36" s="7">
        <v>6.0</v>
      </c>
      <c r="L36" s="7">
        <v>77.75</v>
      </c>
      <c r="M36" s="7">
        <v>53.95</v>
      </c>
      <c r="N36" s="7" t="s">
        <v>61</v>
      </c>
      <c r="O36" s="7">
        <v>31.0</v>
      </c>
      <c r="P36" s="7">
        <v>0.0</v>
      </c>
      <c r="Q36" s="9">
        <v>42253.0</v>
      </c>
      <c r="R36" s="9">
        <v>42284.0</v>
      </c>
      <c r="S36" s="7" t="s">
        <v>1545</v>
      </c>
      <c r="T36" s="11" t="s">
        <v>1546</v>
      </c>
      <c r="U36" s="7" t="s">
        <v>1552</v>
      </c>
      <c r="V36" s="8"/>
      <c r="W36" s="7" t="s">
        <v>1554</v>
      </c>
      <c r="X36" s="8"/>
      <c r="Y36" s="8"/>
      <c r="Z36" s="8"/>
      <c r="AA36" s="7" t="s">
        <v>956</v>
      </c>
      <c r="AB36" s="7" t="s">
        <v>100</v>
      </c>
      <c r="AC36" s="7" t="s">
        <v>1556</v>
      </c>
      <c r="AD36" s="7" t="s">
        <v>1558</v>
      </c>
      <c r="AE36" s="7" t="s">
        <v>1563</v>
      </c>
      <c r="AF36" s="7" t="s">
        <v>1569</v>
      </c>
      <c r="AG36" s="7" t="s">
        <v>1572</v>
      </c>
      <c r="AH36" s="7" t="s">
        <v>1574</v>
      </c>
      <c r="AI36" s="7" t="s">
        <v>1576</v>
      </c>
      <c r="AJ36" s="7" t="s">
        <v>1577</v>
      </c>
      <c r="AK36" s="7" t="s">
        <v>1578</v>
      </c>
      <c r="AL36" s="7" t="s">
        <v>1579</v>
      </c>
      <c r="AM36" s="7" t="s">
        <v>1580</v>
      </c>
      <c r="AN36" s="7" t="s">
        <v>1581</v>
      </c>
      <c r="AO36" s="7" t="s">
        <v>1582</v>
      </c>
      <c r="AP36" s="8"/>
      <c r="AQ36" s="7" t="s">
        <v>85</v>
      </c>
      <c r="AR36" s="7" t="s">
        <v>86</v>
      </c>
      <c r="AS36" s="7">
        <v>2.0150603E7</v>
      </c>
      <c r="AT36" s="7" t="s">
        <v>1584</v>
      </c>
      <c r="AU36" s="8"/>
      <c r="AV36" s="7" t="s">
        <v>1545</v>
      </c>
      <c r="AW36" s="11" t="s">
        <v>1546</v>
      </c>
      <c r="AX36" s="8"/>
      <c r="AY36" s="8"/>
      <c r="AZ36" s="8"/>
      <c r="BA36" s="8"/>
      <c r="BB36" s="8"/>
      <c r="BC36" s="8"/>
      <c r="BD36" s="8"/>
      <c r="BE36" s="8"/>
      <c r="BF36" s="8"/>
    </row>
    <row r="37" hidden="1">
      <c r="A37" s="5">
        <v>9897.0</v>
      </c>
      <c r="B37" s="6" t="s">
        <v>195</v>
      </c>
      <c r="C37" s="7" t="s">
        <v>1588</v>
      </c>
      <c r="D37" s="7" t="s">
        <v>1589</v>
      </c>
      <c r="E37" s="8"/>
      <c r="F37" s="8"/>
      <c r="G37" s="7">
        <v>2222.0</v>
      </c>
      <c r="H37" s="8"/>
      <c r="I37" s="7">
        <v>0.0</v>
      </c>
      <c r="J37" s="7">
        <v>0.0</v>
      </c>
      <c r="K37" s="7">
        <v>6.0</v>
      </c>
      <c r="L37" s="7">
        <v>0.0</v>
      </c>
      <c r="M37" s="7">
        <v>0.0</v>
      </c>
      <c r="N37" s="7" t="s">
        <v>61</v>
      </c>
      <c r="O37" s="7">
        <v>0.0</v>
      </c>
      <c r="P37" s="7">
        <v>0.0</v>
      </c>
      <c r="Q37" s="8"/>
      <c r="R37" s="8"/>
      <c r="S37" s="7" t="s">
        <v>1589</v>
      </c>
      <c r="T37" s="11" t="s">
        <v>1590</v>
      </c>
      <c r="U37" s="7" t="s">
        <v>1593</v>
      </c>
      <c r="V37" s="8"/>
      <c r="W37" s="8"/>
      <c r="X37" s="8"/>
      <c r="Y37" s="8"/>
      <c r="Z37" s="8"/>
      <c r="AA37" s="7" t="s">
        <v>652</v>
      </c>
      <c r="AB37" s="7" t="s">
        <v>100</v>
      </c>
      <c r="AC37" s="7" t="s">
        <v>1596</v>
      </c>
      <c r="AD37" s="7" t="s">
        <v>1596</v>
      </c>
      <c r="AE37" s="7" t="s">
        <v>1596</v>
      </c>
      <c r="AF37" s="7" t="s">
        <v>1596</v>
      </c>
      <c r="AG37" s="8"/>
      <c r="AH37" s="8"/>
      <c r="AI37" s="8"/>
      <c r="AJ37" s="8"/>
      <c r="AK37" s="8"/>
      <c r="AL37" s="8"/>
      <c r="AM37" s="8"/>
      <c r="AN37" s="8"/>
      <c r="AO37" s="8"/>
      <c r="AP37" s="8"/>
      <c r="AQ37" s="8"/>
      <c r="AR37" s="7" t="s">
        <v>68</v>
      </c>
      <c r="AS37" s="8"/>
      <c r="AT37" s="8"/>
      <c r="AU37" s="8"/>
      <c r="AV37" s="7" t="s">
        <v>1599</v>
      </c>
      <c r="AW37" s="11" t="s">
        <v>1600</v>
      </c>
      <c r="AX37" s="8"/>
      <c r="AY37" s="8"/>
      <c r="AZ37" s="8"/>
      <c r="BA37" s="8"/>
      <c r="BB37" s="8"/>
      <c r="BC37" s="8"/>
      <c r="BD37" s="8"/>
      <c r="BE37" s="8"/>
      <c r="BF37" s="8"/>
    </row>
    <row r="38" hidden="1">
      <c r="A38" s="5">
        <v>10283.0</v>
      </c>
      <c r="B38" s="16">
        <v>42319.0</v>
      </c>
      <c r="C38" s="7" t="s">
        <v>1622</v>
      </c>
      <c r="D38" s="7" t="s">
        <v>1624</v>
      </c>
      <c r="E38" s="8"/>
      <c r="F38" s="8"/>
      <c r="G38" s="7">
        <v>1000.0</v>
      </c>
      <c r="H38" s="8"/>
      <c r="I38" s="7">
        <v>0.0</v>
      </c>
      <c r="J38" s="7">
        <v>0.0</v>
      </c>
      <c r="K38" s="7">
        <v>6.0</v>
      </c>
      <c r="L38" s="7">
        <v>0.0</v>
      </c>
      <c r="M38" s="7">
        <v>0.0</v>
      </c>
      <c r="N38" s="7" t="s">
        <v>61</v>
      </c>
      <c r="O38" s="7">
        <v>0.0</v>
      </c>
      <c r="P38" s="7">
        <v>0.0</v>
      </c>
      <c r="Q38" s="9">
        <v>42016.0</v>
      </c>
      <c r="R38" s="9">
        <v>42370.0</v>
      </c>
      <c r="S38" s="7" t="s">
        <v>1626</v>
      </c>
      <c r="T38" s="7" t="s">
        <v>1627</v>
      </c>
      <c r="U38" s="7" t="s">
        <v>1627</v>
      </c>
      <c r="V38" s="8"/>
      <c r="W38" s="7" t="s">
        <v>1627</v>
      </c>
      <c r="X38" s="8"/>
      <c r="Y38" s="8"/>
      <c r="Z38" s="8"/>
      <c r="AA38" s="7" t="s">
        <v>652</v>
      </c>
      <c r="AB38" s="7" t="s">
        <v>634</v>
      </c>
      <c r="AC38" s="7" t="s">
        <v>1627</v>
      </c>
      <c r="AD38" s="7" t="s">
        <v>1627</v>
      </c>
      <c r="AE38" s="7" t="s">
        <v>1627</v>
      </c>
      <c r="AF38" s="7" t="s">
        <v>1627</v>
      </c>
      <c r="AG38" s="7" t="s">
        <v>1627</v>
      </c>
      <c r="AH38" s="7" t="s">
        <v>1627</v>
      </c>
      <c r="AI38" s="7" t="s">
        <v>1627</v>
      </c>
      <c r="AJ38" s="7" t="s">
        <v>1627</v>
      </c>
      <c r="AK38" s="8"/>
      <c r="AL38" s="7" t="s">
        <v>1627</v>
      </c>
      <c r="AM38" s="8"/>
      <c r="AN38" s="8"/>
      <c r="AO38" s="7" t="s">
        <v>1627</v>
      </c>
      <c r="AP38" s="7" t="s">
        <v>1627</v>
      </c>
      <c r="AQ38" s="7" t="s">
        <v>85</v>
      </c>
      <c r="AR38" s="7" t="s">
        <v>68</v>
      </c>
      <c r="AS38" s="8"/>
      <c r="AT38" s="7" t="s">
        <v>1627</v>
      </c>
      <c r="AU38" s="7" t="s">
        <v>1627</v>
      </c>
      <c r="AV38" s="7" t="s">
        <v>1599</v>
      </c>
      <c r="AW38" s="11" t="s">
        <v>1600</v>
      </c>
      <c r="AX38" s="8"/>
      <c r="AY38" s="8"/>
      <c r="AZ38" s="8"/>
      <c r="BA38" s="8"/>
      <c r="BB38" s="8"/>
      <c r="BC38" s="8"/>
      <c r="BD38" s="8"/>
      <c r="BE38" s="8"/>
      <c r="BF38" s="8"/>
    </row>
    <row r="39" hidden="1">
      <c r="A39" s="5">
        <v>10237.0</v>
      </c>
      <c r="B39" s="6" t="s">
        <v>1635</v>
      </c>
      <c r="C39" s="7" t="s">
        <v>1636</v>
      </c>
      <c r="D39" s="7" t="s">
        <v>1637</v>
      </c>
      <c r="E39" s="8"/>
      <c r="F39" s="8"/>
      <c r="G39" s="7">
        <v>2032.0</v>
      </c>
      <c r="H39" s="8"/>
      <c r="I39" s="7">
        <v>0.0</v>
      </c>
      <c r="J39" s="7">
        <v>0.0</v>
      </c>
      <c r="K39" s="7">
        <v>6.0</v>
      </c>
      <c r="L39" s="7">
        <v>0.0</v>
      </c>
      <c r="M39" s="7">
        <v>0.0</v>
      </c>
      <c r="N39" s="7" t="s">
        <v>61</v>
      </c>
      <c r="O39" s="7">
        <v>0.0</v>
      </c>
      <c r="P39" s="7">
        <v>0.0</v>
      </c>
      <c r="Q39" s="9">
        <v>42016.0</v>
      </c>
      <c r="R39" s="7" t="s">
        <v>247</v>
      </c>
      <c r="S39" s="7" t="s">
        <v>1637</v>
      </c>
      <c r="T39" s="7" t="s">
        <v>1637</v>
      </c>
      <c r="U39" s="7" t="s">
        <v>1637</v>
      </c>
      <c r="V39" s="8"/>
      <c r="W39" s="7" t="s">
        <v>1644</v>
      </c>
      <c r="X39" s="8"/>
      <c r="Y39" s="8"/>
      <c r="Z39" s="8"/>
      <c r="AA39" s="7" t="s">
        <v>129</v>
      </c>
      <c r="AB39" s="7" t="s">
        <v>333</v>
      </c>
      <c r="AC39" s="7" t="s">
        <v>1646</v>
      </c>
      <c r="AD39" s="7" t="s">
        <v>1637</v>
      </c>
      <c r="AE39" s="7" t="s">
        <v>1637</v>
      </c>
      <c r="AF39" s="7" t="s">
        <v>1637</v>
      </c>
      <c r="AG39" s="7" t="s">
        <v>1650</v>
      </c>
      <c r="AH39" s="7" t="s">
        <v>1654</v>
      </c>
      <c r="AI39" s="7" t="s">
        <v>1655</v>
      </c>
      <c r="AJ39" s="7" t="s">
        <v>1657</v>
      </c>
      <c r="AK39" s="8"/>
      <c r="AL39" s="7" t="s">
        <v>1659</v>
      </c>
      <c r="AM39" s="8"/>
      <c r="AN39" s="8"/>
      <c r="AO39" s="7" t="s">
        <v>1660</v>
      </c>
      <c r="AP39" s="7" t="s">
        <v>1661</v>
      </c>
      <c r="AQ39" s="7" t="s">
        <v>85</v>
      </c>
      <c r="AR39" s="7" t="s">
        <v>68</v>
      </c>
      <c r="AS39" s="8"/>
      <c r="AT39" s="7" t="s">
        <v>1664</v>
      </c>
      <c r="AU39" s="7" t="s">
        <v>1665</v>
      </c>
      <c r="AV39" s="11" t="s">
        <v>1666</v>
      </c>
      <c r="AW39" s="11" t="s">
        <v>1666</v>
      </c>
      <c r="AX39" s="8"/>
      <c r="AY39" s="8"/>
      <c r="AZ39" s="8"/>
      <c r="BA39" s="8"/>
      <c r="BB39" s="8"/>
      <c r="BC39" s="8"/>
      <c r="BD39" s="8"/>
      <c r="BE39" s="8"/>
      <c r="BF39" s="8"/>
    </row>
    <row r="40">
      <c r="A40" s="5">
        <v>6207.0</v>
      </c>
      <c r="B40" s="6" t="s">
        <v>1675</v>
      </c>
      <c r="C40" s="7" t="s">
        <v>1676</v>
      </c>
      <c r="D40" s="7" t="s">
        <v>1676</v>
      </c>
      <c r="E40" s="8"/>
      <c r="F40" s="8"/>
      <c r="G40" s="7">
        <v>111.0</v>
      </c>
      <c r="H40" s="8"/>
      <c r="I40" s="7">
        <v>0.0</v>
      </c>
      <c r="J40" s="7">
        <v>0.0</v>
      </c>
      <c r="K40" s="7">
        <v>6.0</v>
      </c>
      <c r="L40" s="7">
        <v>0.0</v>
      </c>
      <c r="M40" s="7">
        <v>0.0</v>
      </c>
      <c r="N40" s="7" t="s">
        <v>61</v>
      </c>
      <c r="O40" s="7">
        <v>0.0</v>
      </c>
      <c r="P40" s="7">
        <v>0.0</v>
      </c>
      <c r="Q40" s="7" t="s">
        <v>121</v>
      </c>
      <c r="R40" s="7" t="s">
        <v>195</v>
      </c>
      <c r="S40" s="7" t="s">
        <v>1676</v>
      </c>
      <c r="T40" s="11" t="s">
        <v>1681</v>
      </c>
      <c r="U40" s="7" t="s">
        <v>1682</v>
      </c>
      <c r="V40" s="8"/>
      <c r="W40" s="8"/>
      <c r="X40" s="8"/>
      <c r="Y40" s="8"/>
      <c r="Z40" s="8"/>
      <c r="AA40" s="7" t="s">
        <v>652</v>
      </c>
      <c r="AB40" s="7" t="s">
        <v>333</v>
      </c>
      <c r="AC40" s="7" t="s">
        <v>1686</v>
      </c>
      <c r="AD40" s="7" t="s">
        <v>1676</v>
      </c>
      <c r="AE40" s="17">
        <v>42180.0</v>
      </c>
      <c r="AF40" s="7" t="s">
        <v>1695</v>
      </c>
      <c r="AG40" s="7" t="s">
        <v>1696</v>
      </c>
      <c r="AH40" s="7" t="s">
        <v>1695</v>
      </c>
      <c r="AI40" s="7" t="s">
        <v>1696</v>
      </c>
      <c r="AJ40" s="7" t="s">
        <v>1696</v>
      </c>
      <c r="AK40" s="7" t="s">
        <v>1695</v>
      </c>
      <c r="AL40" s="7" t="s">
        <v>1695</v>
      </c>
      <c r="AM40" s="7" t="s">
        <v>1695</v>
      </c>
      <c r="AN40" s="7" t="s">
        <v>1695</v>
      </c>
      <c r="AO40" s="7" t="s">
        <v>1695</v>
      </c>
      <c r="AP40" s="8"/>
      <c r="AQ40" s="7" t="s">
        <v>85</v>
      </c>
      <c r="AR40" s="7" t="s">
        <v>1698</v>
      </c>
      <c r="AS40" s="8"/>
      <c r="AT40" s="8"/>
      <c r="AU40" s="8"/>
      <c r="AV40" s="11" t="s">
        <v>1666</v>
      </c>
      <c r="AW40" s="11" t="s">
        <v>1666</v>
      </c>
      <c r="AX40" s="8"/>
      <c r="AY40" s="8"/>
      <c r="AZ40" s="8"/>
      <c r="BA40" s="8"/>
      <c r="BB40" s="8"/>
      <c r="BC40" s="8"/>
      <c r="BD40" s="8"/>
      <c r="BE40" s="8"/>
      <c r="BF40" s="8"/>
    </row>
    <row r="41" hidden="1">
      <c r="A41" s="5">
        <v>7420.0</v>
      </c>
      <c r="B41" s="12">
        <v>42070.0</v>
      </c>
      <c r="C41" s="7" t="s">
        <v>1705</v>
      </c>
      <c r="D41" s="7" t="s">
        <v>1706</v>
      </c>
      <c r="E41" s="8"/>
      <c r="F41" s="8"/>
      <c r="G41" s="7">
        <v>20000.0</v>
      </c>
      <c r="H41" s="8"/>
      <c r="I41" s="7">
        <v>0.0</v>
      </c>
      <c r="J41" s="7">
        <v>0.0</v>
      </c>
      <c r="K41" s="7">
        <v>6.0</v>
      </c>
      <c r="L41" s="7">
        <v>0.0</v>
      </c>
      <c r="M41" s="7">
        <v>0.0</v>
      </c>
      <c r="N41" s="7" t="s">
        <v>61</v>
      </c>
      <c r="O41" s="7">
        <v>0.0</v>
      </c>
      <c r="P41" s="7">
        <v>0.0</v>
      </c>
      <c r="Q41" s="8"/>
      <c r="R41" s="8"/>
      <c r="S41" s="7" t="s">
        <v>1709</v>
      </c>
      <c r="T41" s="11" t="s">
        <v>1710</v>
      </c>
      <c r="U41" s="7" t="s">
        <v>1712</v>
      </c>
      <c r="V41" s="8"/>
      <c r="W41" s="7" t="s">
        <v>1713</v>
      </c>
      <c r="X41" s="8"/>
      <c r="Y41" s="8"/>
      <c r="Z41" s="8"/>
      <c r="AA41" s="7" t="s">
        <v>1186</v>
      </c>
      <c r="AB41" s="7" t="s">
        <v>185</v>
      </c>
      <c r="AC41" s="7" t="s">
        <v>1715</v>
      </c>
      <c r="AD41" s="7" t="s">
        <v>1716</v>
      </c>
      <c r="AE41" s="7" t="s">
        <v>1716</v>
      </c>
      <c r="AF41" s="7" t="s">
        <v>1716</v>
      </c>
      <c r="AG41" s="7" t="s">
        <v>1717</v>
      </c>
      <c r="AH41" s="7" t="s">
        <v>1717</v>
      </c>
      <c r="AI41" s="7" t="s">
        <v>1717</v>
      </c>
      <c r="AJ41" s="7" t="s">
        <v>1717</v>
      </c>
      <c r="AK41" s="7" t="s">
        <v>1717</v>
      </c>
      <c r="AL41" s="7" t="s">
        <v>1718</v>
      </c>
      <c r="AM41" s="7" t="s">
        <v>1719</v>
      </c>
      <c r="AN41" s="7" t="s">
        <v>1719</v>
      </c>
      <c r="AO41" s="7" t="s">
        <v>1719</v>
      </c>
      <c r="AP41" s="8"/>
      <c r="AQ41" s="7" t="s">
        <v>85</v>
      </c>
      <c r="AR41" s="7" t="s">
        <v>68</v>
      </c>
      <c r="AS41" s="8"/>
      <c r="AT41" s="8"/>
      <c r="AU41" s="8"/>
      <c r="AV41" s="7" t="s">
        <v>1599</v>
      </c>
      <c r="AW41" s="11" t="s">
        <v>1600</v>
      </c>
      <c r="AX41" s="8"/>
      <c r="AY41" s="8"/>
      <c r="AZ41" s="8"/>
      <c r="BA41" s="8"/>
      <c r="BB41" s="8"/>
      <c r="BC41" s="8"/>
      <c r="BD41" s="8"/>
      <c r="BE41" s="8"/>
      <c r="BF41" s="8"/>
    </row>
    <row r="42" hidden="1">
      <c r="A42" s="5">
        <v>9770.0</v>
      </c>
      <c r="B42" s="6" t="s">
        <v>1675</v>
      </c>
      <c r="C42" s="7" t="s">
        <v>1627</v>
      </c>
      <c r="D42" s="7" t="s">
        <v>1627</v>
      </c>
      <c r="E42" s="8"/>
      <c r="F42" s="8"/>
      <c r="G42" s="7">
        <v>22334.0</v>
      </c>
      <c r="H42" s="8"/>
      <c r="I42" s="7">
        <v>0.0</v>
      </c>
      <c r="J42" s="7">
        <v>0.0</v>
      </c>
      <c r="K42" s="7">
        <v>6.0</v>
      </c>
      <c r="L42" s="7">
        <v>0.0</v>
      </c>
      <c r="M42" s="7">
        <v>0.0</v>
      </c>
      <c r="N42" s="7" t="s">
        <v>61</v>
      </c>
      <c r="O42" s="7">
        <v>0.0</v>
      </c>
      <c r="P42" s="7">
        <v>0.0</v>
      </c>
      <c r="Q42" s="8"/>
      <c r="R42" s="8"/>
      <c r="S42" s="7" t="s">
        <v>1627</v>
      </c>
      <c r="T42" s="7" t="s">
        <v>1722</v>
      </c>
      <c r="U42" s="7" t="s">
        <v>1722</v>
      </c>
      <c r="V42" s="8"/>
      <c r="W42" s="8"/>
      <c r="X42" s="8"/>
      <c r="Y42" s="8"/>
      <c r="Z42" s="8"/>
      <c r="AA42" s="7" t="s">
        <v>1723</v>
      </c>
      <c r="AB42" s="7" t="s">
        <v>113</v>
      </c>
      <c r="AC42" s="7" t="s">
        <v>1627</v>
      </c>
      <c r="AD42" s="7" t="s">
        <v>1627</v>
      </c>
      <c r="AE42" s="7" t="s">
        <v>1722</v>
      </c>
      <c r="AF42" s="7" t="s">
        <v>1722</v>
      </c>
      <c r="AG42" s="7" t="s">
        <v>1627</v>
      </c>
      <c r="AH42" s="7" t="s">
        <v>1627</v>
      </c>
      <c r="AI42" s="7" t="s">
        <v>1627</v>
      </c>
      <c r="AJ42" s="7" t="s">
        <v>1627</v>
      </c>
      <c r="AK42" s="8"/>
      <c r="AL42" s="7" t="s">
        <v>1627</v>
      </c>
      <c r="AM42" s="8"/>
      <c r="AN42" s="8"/>
      <c r="AO42" s="7" t="s">
        <v>1627</v>
      </c>
      <c r="AP42" s="7" t="s">
        <v>1627</v>
      </c>
      <c r="AQ42" s="7" t="s">
        <v>85</v>
      </c>
      <c r="AR42" s="7" t="s">
        <v>68</v>
      </c>
      <c r="AS42" s="8"/>
      <c r="AT42" s="8"/>
      <c r="AU42" s="8"/>
      <c r="AV42" s="7" t="s">
        <v>1599</v>
      </c>
      <c r="AW42" s="11" t="s">
        <v>1600</v>
      </c>
      <c r="AX42" s="8"/>
      <c r="AY42" s="8"/>
      <c r="AZ42" s="8"/>
      <c r="BA42" s="8"/>
      <c r="BB42" s="8"/>
      <c r="BC42" s="8"/>
      <c r="BD42" s="8"/>
      <c r="BE42" s="8"/>
      <c r="BF42" s="8"/>
    </row>
    <row r="43">
      <c r="A43" s="5">
        <v>495.0</v>
      </c>
      <c r="B43" s="12">
        <v>42188.0</v>
      </c>
      <c r="C43" s="7" t="s">
        <v>1728</v>
      </c>
      <c r="D43" s="7" t="s">
        <v>1729</v>
      </c>
      <c r="E43" s="8"/>
      <c r="F43" s="8"/>
      <c r="G43" s="7">
        <v>3000.0</v>
      </c>
      <c r="H43" s="7">
        <v>150.0</v>
      </c>
      <c r="I43" s="7">
        <v>5.0</v>
      </c>
      <c r="J43" s="7">
        <v>9.0</v>
      </c>
      <c r="K43" s="7">
        <v>6.0</v>
      </c>
      <c r="L43" s="7">
        <v>0.0</v>
      </c>
      <c r="M43" s="7">
        <v>0.0</v>
      </c>
      <c r="N43" s="7" t="s">
        <v>61</v>
      </c>
      <c r="O43" s="7">
        <v>3.0</v>
      </c>
      <c r="P43" s="7">
        <v>0.0</v>
      </c>
      <c r="Q43" s="9">
        <v>41650.0</v>
      </c>
      <c r="R43" s="9">
        <v>42005.0</v>
      </c>
      <c r="S43" s="8"/>
      <c r="T43" s="8"/>
      <c r="U43" s="8"/>
      <c r="V43" s="7">
        <v>3294.0</v>
      </c>
      <c r="W43" s="7" t="s">
        <v>1733</v>
      </c>
      <c r="X43" s="8"/>
      <c r="Y43" s="8"/>
      <c r="Z43" s="8"/>
      <c r="AA43" s="7" t="s">
        <v>510</v>
      </c>
      <c r="AB43" s="7" t="s">
        <v>333</v>
      </c>
      <c r="AC43" s="7" t="s">
        <v>1737</v>
      </c>
      <c r="AD43" s="7" t="s">
        <v>1739</v>
      </c>
      <c r="AE43" s="7" t="s">
        <v>1740</v>
      </c>
      <c r="AF43" s="7" t="s">
        <v>1741</v>
      </c>
      <c r="AG43" s="7" t="s">
        <v>1742</v>
      </c>
      <c r="AH43" s="7" t="s">
        <v>1743</v>
      </c>
      <c r="AI43" s="7" t="s">
        <v>1745</v>
      </c>
      <c r="AJ43" s="7" t="s">
        <v>1746</v>
      </c>
      <c r="AK43" s="7" t="s">
        <v>1749</v>
      </c>
      <c r="AL43" s="7" t="s">
        <v>1751</v>
      </c>
      <c r="AM43" s="7" t="s">
        <v>1753</v>
      </c>
      <c r="AN43" s="7" t="s">
        <v>1754</v>
      </c>
      <c r="AO43" s="7" t="s">
        <v>1758</v>
      </c>
      <c r="AP43" s="8"/>
      <c r="AQ43" s="7" t="s">
        <v>85</v>
      </c>
      <c r="AR43" s="7" t="s">
        <v>86</v>
      </c>
      <c r="AS43" s="7">
        <v>2.0141028E7</v>
      </c>
      <c r="AT43" s="7" t="s">
        <v>1761</v>
      </c>
      <c r="AU43" s="8"/>
      <c r="AV43" s="7" t="s">
        <v>1764</v>
      </c>
      <c r="AW43" s="11" t="s">
        <v>1767</v>
      </c>
      <c r="AX43" s="8"/>
      <c r="AY43" s="8"/>
      <c r="AZ43" s="8"/>
      <c r="BA43" s="8"/>
      <c r="BB43" s="8"/>
      <c r="BC43" s="8"/>
      <c r="BD43" s="8"/>
      <c r="BE43" s="8"/>
      <c r="BF43" s="8"/>
    </row>
    <row r="44">
      <c r="A44" s="5">
        <v>507.0</v>
      </c>
      <c r="B44" s="12">
        <v>42188.0</v>
      </c>
      <c r="C44" s="7" t="s">
        <v>1771</v>
      </c>
      <c r="D44" s="7" t="s">
        <v>1772</v>
      </c>
      <c r="E44" s="8"/>
      <c r="F44" s="8"/>
      <c r="G44" s="7">
        <v>10400.0</v>
      </c>
      <c r="H44" s="7">
        <v>2734.1</v>
      </c>
      <c r="I44" s="7">
        <v>27.0</v>
      </c>
      <c r="J44" s="7">
        <v>164.046</v>
      </c>
      <c r="K44" s="7">
        <v>6.0</v>
      </c>
      <c r="L44" s="7">
        <v>0.0</v>
      </c>
      <c r="M44" s="7">
        <v>0.0</v>
      </c>
      <c r="N44" s="7" t="s">
        <v>61</v>
      </c>
      <c r="O44" s="7">
        <v>36.0</v>
      </c>
      <c r="P44" s="7">
        <v>0.0</v>
      </c>
      <c r="Q44" s="7" t="s">
        <v>1417</v>
      </c>
      <c r="R44" s="7" t="s">
        <v>1418</v>
      </c>
      <c r="S44" s="8"/>
      <c r="T44" s="8"/>
      <c r="U44" s="8"/>
      <c r="V44" s="7">
        <v>3483.0</v>
      </c>
      <c r="W44" s="7" t="s">
        <v>1777</v>
      </c>
      <c r="X44" s="8"/>
      <c r="Y44" s="8"/>
      <c r="Z44" s="8"/>
      <c r="AA44" s="7" t="s">
        <v>129</v>
      </c>
      <c r="AB44" s="7" t="s">
        <v>185</v>
      </c>
      <c r="AC44" s="7" t="s">
        <v>1778</v>
      </c>
      <c r="AD44" s="7" t="s">
        <v>1779</v>
      </c>
      <c r="AE44" s="7" t="s">
        <v>1780</v>
      </c>
      <c r="AF44" s="7" t="s">
        <v>1781</v>
      </c>
      <c r="AG44" s="7" t="s">
        <v>1784</v>
      </c>
      <c r="AH44" s="7" t="s">
        <v>1786</v>
      </c>
      <c r="AI44" s="7" t="s">
        <v>1787</v>
      </c>
      <c r="AJ44" s="7" t="s">
        <v>1788</v>
      </c>
      <c r="AK44" s="7" t="s">
        <v>1791</v>
      </c>
      <c r="AL44" s="7" t="s">
        <v>1792</v>
      </c>
      <c r="AM44" s="7" t="s">
        <v>1794</v>
      </c>
      <c r="AN44" s="8"/>
      <c r="AO44" s="7" t="s">
        <v>1798</v>
      </c>
      <c r="AP44" s="8"/>
      <c r="AQ44" s="7" t="s">
        <v>85</v>
      </c>
      <c r="AR44" s="7" t="s">
        <v>86</v>
      </c>
      <c r="AS44" s="7">
        <v>2.015022E7</v>
      </c>
      <c r="AT44" s="7" t="s">
        <v>1799</v>
      </c>
      <c r="AU44" s="8"/>
      <c r="AV44" s="7" t="s">
        <v>1801</v>
      </c>
      <c r="AW44" s="11" t="s">
        <v>1802</v>
      </c>
      <c r="AX44" s="8"/>
      <c r="AY44" s="8"/>
      <c r="AZ44" s="8"/>
      <c r="BA44" s="8"/>
      <c r="BB44" s="8"/>
      <c r="BC44" s="8"/>
      <c r="BD44" s="8"/>
      <c r="BE44" s="8"/>
      <c r="BF44" s="8"/>
    </row>
    <row r="45" hidden="1">
      <c r="A45" s="5">
        <v>8085.0</v>
      </c>
      <c r="B45" s="6" t="s">
        <v>1811</v>
      </c>
      <c r="C45" s="7" t="s">
        <v>1812</v>
      </c>
      <c r="D45" s="7" t="s">
        <v>1813</v>
      </c>
      <c r="E45" s="8"/>
      <c r="F45" s="8"/>
      <c r="G45" s="7">
        <v>2000.0</v>
      </c>
      <c r="H45" s="8"/>
      <c r="I45" s="7">
        <v>0.0</v>
      </c>
      <c r="J45" s="7">
        <v>0.0</v>
      </c>
      <c r="K45" s="7">
        <v>6.0</v>
      </c>
      <c r="L45" s="7">
        <v>0.0</v>
      </c>
      <c r="M45" s="7">
        <v>0.0</v>
      </c>
      <c r="N45" s="7" t="s">
        <v>61</v>
      </c>
      <c r="O45" s="7">
        <v>0.0</v>
      </c>
      <c r="P45" s="7">
        <v>0.0</v>
      </c>
      <c r="Q45" s="8"/>
      <c r="R45" s="8"/>
      <c r="S45" s="7" t="s">
        <v>1815</v>
      </c>
      <c r="T45" s="11" t="s">
        <v>1817</v>
      </c>
      <c r="U45" s="7" t="s">
        <v>1824</v>
      </c>
      <c r="V45" s="8"/>
      <c r="W45" s="7" t="s">
        <v>1826</v>
      </c>
      <c r="X45" s="8"/>
      <c r="Y45" s="8"/>
      <c r="Z45" s="8"/>
      <c r="AA45" s="7" t="s">
        <v>1827</v>
      </c>
      <c r="AB45" s="7" t="s">
        <v>185</v>
      </c>
      <c r="AC45" s="7" t="s">
        <v>1828</v>
      </c>
      <c r="AD45" s="7" t="s">
        <v>1829</v>
      </c>
      <c r="AE45" s="7" t="s">
        <v>1830</v>
      </c>
      <c r="AF45" s="7" t="s">
        <v>1831</v>
      </c>
      <c r="AG45" s="7" t="s">
        <v>1832</v>
      </c>
      <c r="AH45" s="7" t="s">
        <v>1833</v>
      </c>
      <c r="AI45" s="7" t="s">
        <v>1834</v>
      </c>
      <c r="AJ45" s="7" t="s">
        <v>1835</v>
      </c>
      <c r="AK45" s="7" t="s">
        <v>1836</v>
      </c>
      <c r="AL45" s="7" t="s">
        <v>1837</v>
      </c>
      <c r="AM45" s="7" t="s">
        <v>1838</v>
      </c>
      <c r="AN45" s="7" t="s">
        <v>1839</v>
      </c>
      <c r="AO45" s="7" t="s">
        <v>1840</v>
      </c>
      <c r="AP45" s="8"/>
      <c r="AQ45" s="7" t="s">
        <v>85</v>
      </c>
      <c r="AR45" s="7" t="s">
        <v>68</v>
      </c>
      <c r="AS45" s="7">
        <v>2.015082E7</v>
      </c>
      <c r="AT45" s="8"/>
      <c r="AU45" s="11" t="s">
        <v>1841</v>
      </c>
      <c r="AV45" s="11" t="s">
        <v>1843</v>
      </c>
      <c r="AW45" s="11" t="s">
        <v>1843</v>
      </c>
      <c r="AX45" s="8"/>
      <c r="AY45" s="8"/>
      <c r="AZ45" s="8"/>
      <c r="BA45" s="8"/>
      <c r="BB45" s="8"/>
      <c r="BC45" s="8"/>
      <c r="BD45" s="8"/>
      <c r="BE45" s="8"/>
      <c r="BF45" s="8"/>
    </row>
    <row r="46">
      <c r="A46" s="5">
        <v>508.0</v>
      </c>
      <c r="B46" s="12">
        <v>42188.0</v>
      </c>
      <c r="C46" s="7" t="s">
        <v>1852</v>
      </c>
      <c r="D46" s="7" t="s">
        <v>1853</v>
      </c>
      <c r="E46" s="8"/>
      <c r="F46" s="8"/>
      <c r="G46" s="7">
        <v>10000.0</v>
      </c>
      <c r="H46" s="7">
        <v>2713.94</v>
      </c>
      <c r="I46" s="7">
        <v>27.0</v>
      </c>
      <c r="J46" s="7">
        <v>162.8364</v>
      </c>
      <c r="K46" s="7">
        <v>6.0</v>
      </c>
      <c r="L46" s="7">
        <v>0.0</v>
      </c>
      <c r="M46" s="7">
        <v>0.0</v>
      </c>
      <c r="N46" s="7" t="s">
        <v>61</v>
      </c>
      <c r="O46" s="7">
        <v>30.0</v>
      </c>
      <c r="P46" s="7">
        <v>0.0</v>
      </c>
      <c r="Q46" s="9">
        <v>42134.0</v>
      </c>
      <c r="R46" s="14">
        <v>42318.0</v>
      </c>
      <c r="S46" s="8"/>
      <c r="T46" s="8"/>
      <c r="U46" s="8"/>
      <c r="V46" s="7">
        <v>3484.0</v>
      </c>
      <c r="W46" s="7" t="s">
        <v>1854</v>
      </c>
      <c r="X46" s="8"/>
      <c r="Y46" s="8"/>
      <c r="Z46" s="8"/>
      <c r="AA46" s="7" t="s">
        <v>129</v>
      </c>
      <c r="AB46" s="7" t="s">
        <v>185</v>
      </c>
      <c r="AC46" s="7" t="s">
        <v>1855</v>
      </c>
      <c r="AD46" s="7" t="s">
        <v>1856</v>
      </c>
      <c r="AE46" s="7" t="s">
        <v>1857</v>
      </c>
      <c r="AF46" s="7" t="s">
        <v>1860</v>
      </c>
      <c r="AG46" s="7" t="s">
        <v>1863</v>
      </c>
      <c r="AH46" s="7" t="s">
        <v>1869</v>
      </c>
      <c r="AI46" s="7" t="s">
        <v>1872</v>
      </c>
      <c r="AJ46" s="7" t="s">
        <v>1874</v>
      </c>
      <c r="AK46" s="7" t="s">
        <v>1877</v>
      </c>
      <c r="AL46" s="7" t="s">
        <v>1879</v>
      </c>
      <c r="AM46" s="7" t="s">
        <v>1880</v>
      </c>
      <c r="AN46" s="8"/>
      <c r="AO46" s="7" t="s">
        <v>1885</v>
      </c>
      <c r="AP46" s="8"/>
      <c r="AQ46" s="7" t="s">
        <v>85</v>
      </c>
      <c r="AR46" s="7" t="s">
        <v>86</v>
      </c>
      <c r="AS46" s="7">
        <v>2.0150222E7</v>
      </c>
      <c r="AT46" s="7" t="s">
        <v>1886</v>
      </c>
      <c r="AU46" s="8"/>
      <c r="AV46" s="7" t="s">
        <v>1887</v>
      </c>
      <c r="AW46" s="11" t="s">
        <v>1888</v>
      </c>
      <c r="AX46" s="8"/>
      <c r="AY46" s="8"/>
      <c r="AZ46" s="8"/>
      <c r="BA46" s="8"/>
      <c r="BB46" s="8"/>
      <c r="BC46" s="8"/>
      <c r="BD46" s="8"/>
      <c r="BE46" s="8"/>
      <c r="BF46" s="8"/>
    </row>
    <row r="47" hidden="1">
      <c r="A47" s="5">
        <v>5587.0</v>
      </c>
      <c r="B47" s="12">
        <v>42253.0</v>
      </c>
      <c r="C47" s="7" t="s">
        <v>1891</v>
      </c>
      <c r="D47" s="7" t="s">
        <v>1892</v>
      </c>
      <c r="E47" s="8"/>
      <c r="F47" s="8"/>
      <c r="G47" s="7">
        <v>50000.0</v>
      </c>
      <c r="H47" s="8"/>
      <c r="I47" s="7">
        <v>0.0</v>
      </c>
      <c r="J47" s="7">
        <v>0.0</v>
      </c>
      <c r="K47" s="7">
        <v>6.0</v>
      </c>
      <c r="L47" s="7">
        <v>0.0</v>
      </c>
      <c r="M47" s="7">
        <v>0.0</v>
      </c>
      <c r="N47" s="7" t="s">
        <v>61</v>
      </c>
      <c r="O47" s="7">
        <v>0.0</v>
      </c>
      <c r="P47" s="7">
        <v>0.0</v>
      </c>
      <c r="Q47" s="9">
        <v>42253.0</v>
      </c>
      <c r="R47" s="9">
        <v>42254.0</v>
      </c>
      <c r="S47" s="8"/>
      <c r="T47" s="8"/>
      <c r="U47" s="8"/>
      <c r="V47" s="8"/>
      <c r="W47" s="8"/>
      <c r="X47" s="8"/>
      <c r="Y47" s="8"/>
      <c r="Z47" s="8"/>
      <c r="AA47" s="7" t="s">
        <v>510</v>
      </c>
      <c r="AB47" s="7" t="s">
        <v>465</v>
      </c>
      <c r="AC47" s="7" t="s">
        <v>1895</v>
      </c>
      <c r="AD47" s="7" t="s">
        <v>1896</v>
      </c>
      <c r="AE47" s="7" t="s">
        <v>1900</v>
      </c>
      <c r="AF47" s="7" t="s">
        <v>1901</v>
      </c>
      <c r="AG47" s="8"/>
      <c r="AH47" s="8"/>
      <c r="AI47" s="8"/>
      <c r="AJ47" s="8"/>
      <c r="AK47" s="8"/>
      <c r="AL47" s="8"/>
      <c r="AM47" s="8"/>
      <c r="AN47" s="8"/>
      <c r="AO47" s="8"/>
      <c r="AP47" s="8"/>
      <c r="AQ47" s="8"/>
      <c r="AR47" s="7" t="s">
        <v>68</v>
      </c>
      <c r="AS47" s="8"/>
      <c r="AT47" s="8"/>
      <c r="AU47" s="8"/>
      <c r="AV47" s="7" t="s">
        <v>1905</v>
      </c>
      <c r="AW47" s="11" t="s">
        <v>1906</v>
      </c>
      <c r="AX47" s="8"/>
      <c r="AY47" s="8"/>
      <c r="AZ47" s="8"/>
      <c r="BA47" s="8"/>
      <c r="BB47" s="8"/>
      <c r="BC47" s="8"/>
      <c r="BD47" s="8"/>
      <c r="BE47" s="8"/>
      <c r="BF47" s="8"/>
    </row>
    <row r="48">
      <c r="A48" s="5">
        <v>5531.0</v>
      </c>
      <c r="B48" s="12">
        <v>42253.0</v>
      </c>
      <c r="C48" s="7" t="s">
        <v>1917</v>
      </c>
      <c r="D48" s="7" t="s">
        <v>1919</v>
      </c>
      <c r="E48" s="8"/>
      <c r="F48" s="8"/>
      <c r="G48" s="7">
        <v>5000.0</v>
      </c>
      <c r="H48" s="8"/>
      <c r="I48" s="7">
        <v>0.0</v>
      </c>
      <c r="J48" s="7">
        <v>0.0</v>
      </c>
      <c r="K48" s="7">
        <v>6.0</v>
      </c>
      <c r="L48" s="7">
        <v>0.0</v>
      </c>
      <c r="M48" s="7">
        <v>0.0</v>
      </c>
      <c r="N48" s="7" t="s">
        <v>61</v>
      </c>
      <c r="O48" s="7">
        <v>0.0</v>
      </c>
      <c r="P48" s="7">
        <v>0.0</v>
      </c>
      <c r="Q48" s="9">
        <v>42253.0</v>
      </c>
      <c r="R48" s="9">
        <v>42284.0</v>
      </c>
      <c r="S48" s="7" t="s">
        <v>1922</v>
      </c>
      <c r="T48" s="11" t="s">
        <v>1923</v>
      </c>
      <c r="U48" s="7" t="s">
        <v>1933</v>
      </c>
      <c r="V48" s="8"/>
      <c r="W48" s="7" t="s">
        <v>1934</v>
      </c>
      <c r="X48" s="8"/>
      <c r="Y48" s="8"/>
      <c r="Z48" s="8"/>
      <c r="AA48" s="7" t="s">
        <v>1935</v>
      </c>
      <c r="AB48" s="7" t="s">
        <v>100</v>
      </c>
      <c r="AC48" s="7" t="s">
        <v>1936</v>
      </c>
      <c r="AD48" s="7" t="s">
        <v>1937</v>
      </c>
      <c r="AE48" s="7" t="s">
        <v>1939</v>
      </c>
      <c r="AF48" s="7" t="s">
        <v>1940</v>
      </c>
      <c r="AG48" s="7" t="s">
        <v>1941</v>
      </c>
      <c r="AH48" s="7" t="s">
        <v>1943</v>
      </c>
      <c r="AI48" s="7" t="s">
        <v>1944</v>
      </c>
      <c r="AJ48" s="7" t="s">
        <v>1945</v>
      </c>
      <c r="AK48" s="7" t="s">
        <v>1946</v>
      </c>
      <c r="AL48" s="7" t="s">
        <v>1947</v>
      </c>
      <c r="AM48" s="7" t="s">
        <v>1948</v>
      </c>
      <c r="AN48" s="7" t="s">
        <v>1949</v>
      </c>
      <c r="AO48" s="7" t="s">
        <v>1950</v>
      </c>
      <c r="AP48" s="8"/>
      <c r="AQ48" s="7" t="s">
        <v>85</v>
      </c>
      <c r="AR48" s="7" t="s">
        <v>86</v>
      </c>
      <c r="AS48" s="7">
        <v>2.0150604E7</v>
      </c>
      <c r="AT48" s="8"/>
      <c r="AU48" s="11" t="s">
        <v>1951</v>
      </c>
      <c r="AV48" s="11" t="s">
        <v>1923</v>
      </c>
      <c r="AW48" s="11" t="s">
        <v>1923</v>
      </c>
      <c r="AX48" s="8"/>
      <c r="AY48" s="8"/>
      <c r="AZ48" s="8"/>
      <c r="BA48" s="8"/>
      <c r="BB48" s="8"/>
      <c r="BC48" s="8"/>
      <c r="BD48" s="8"/>
      <c r="BE48" s="8"/>
      <c r="BF48" s="8"/>
    </row>
    <row r="49">
      <c r="A49" s="5">
        <v>458.0</v>
      </c>
      <c r="B49" s="12">
        <v>42188.0</v>
      </c>
      <c r="C49" s="7" t="s">
        <v>1961</v>
      </c>
      <c r="D49" s="7" t="s">
        <v>1919</v>
      </c>
      <c r="E49" s="8"/>
      <c r="F49" s="8"/>
      <c r="G49" s="7">
        <v>5000.0</v>
      </c>
      <c r="H49" s="7">
        <v>510.0</v>
      </c>
      <c r="I49" s="7">
        <v>10.0</v>
      </c>
      <c r="J49" s="7">
        <v>30.6</v>
      </c>
      <c r="K49" s="7">
        <v>6.0</v>
      </c>
      <c r="L49" s="7">
        <v>0.0</v>
      </c>
      <c r="M49" s="7">
        <v>0.0</v>
      </c>
      <c r="N49" s="7" t="s">
        <v>61</v>
      </c>
      <c r="O49" s="7">
        <v>22.0</v>
      </c>
      <c r="P49" s="7">
        <v>0.0</v>
      </c>
      <c r="Q49" s="7" t="s">
        <v>1155</v>
      </c>
      <c r="R49" s="7" t="s">
        <v>1156</v>
      </c>
      <c r="S49" s="8"/>
      <c r="T49" s="8"/>
      <c r="U49" s="8"/>
      <c r="V49" s="7">
        <v>2701.0</v>
      </c>
      <c r="W49" s="7" t="s">
        <v>1962</v>
      </c>
      <c r="X49" s="8"/>
      <c r="Y49" s="8"/>
      <c r="Z49" s="8"/>
      <c r="AA49" s="7" t="s">
        <v>407</v>
      </c>
      <c r="AB49" s="7" t="s">
        <v>100</v>
      </c>
      <c r="AC49" s="7" t="s">
        <v>1963</v>
      </c>
      <c r="AD49" s="7" t="s">
        <v>1963</v>
      </c>
      <c r="AE49" s="7" t="s">
        <v>1964</v>
      </c>
      <c r="AF49" s="7" t="s">
        <v>1964</v>
      </c>
      <c r="AG49" s="7" t="s">
        <v>1965</v>
      </c>
      <c r="AH49" s="7" t="s">
        <v>1965</v>
      </c>
      <c r="AI49" s="7" t="s">
        <v>1966</v>
      </c>
      <c r="AJ49" s="7" t="s">
        <v>1966</v>
      </c>
      <c r="AK49" s="7" t="s">
        <v>1967</v>
      </c>
      <c r="AL49" s="7" t="s">
        <v>1968</v>
      </c>
      <c r="AM49" s="7" t="s">
        <v>1969</v>
      </c>
      <c r="AN49" s="7" t="s">
        <v>1969</v>
      </c>
      <c r="AO49" s="7" t="s">
        <v>1974</v>
      </c>
      <c r="AP49" s="8"/>
      <c r="AQ49" s="8"/>
      <c r="AR49" s="7" t="s">
        <v>86</v>
      </c>
      <c r="AS49" s="7">
        <v>2.0140415E7</v>
      </c>
      <c r="AT49" s="8"/>
      <c r="AU49" s="11" t="s">
        <v>1975</v>
      </c>
      <c r="AV49" s="11" t="s">
        <v>1923</v>
      </c>
      <c r="AW49" s="11" t="s">
        <v>1923</v>
      </c>
      <c r="AX49" s="8"/>
      <c r="AY49" s="8"/>
      <c r="AZ49" s="8"/>
      <c r="BA49" s="8"/>
      <c r="BB49" s="8"/>
      <c r="BC49" s="8"/>
      <c r="BD49" s="8"/>
      <c r="BE49" s="8"/>
      <c r="BF49" s="8"/>
    </row>
    <row r="50">
      <c r="A50" s="5">
        <v>10796.0</v>
      </c>
      <c r="B50" s="6" t="s">
        <v>360</v>
      </c>
      <c r="C50" s="7" t="s">
        <v>1986</v>
      </c>
      <c r="D50" s="7" t="s">
        <v>1987</v>
      </c>
      <c r="E50" s="8"/>
      <c r="F50" s="8"/>
      <c r="G50" s="7">
        <v>10000.0</v>
      </c>
      <c r="H50" s="8"/>
      <c r="I50" s="7">
        <v>0.0</v>
      </c>
      <c r="J50" s="7">
        <v>0.0</v>
      </c>
      <c r="K50" s="7">
        <v>6.0</v>
      </c>
      <c r="L50" s="7">
        <v>0.0</v>
      </c>
      <c r="M50" s="7">
        <v>0.0</v>
      </c>
      <c r="N50" s="7" t="s">
        <v>61</v>
      </c>
      <c r="O50" s="7">
        <v>0.0</v>
      </c>
      <c r="P50" s="7">
        <v>0.0</v>
      </c>
      <c r="Q50" s="7" t="s">
        <v>360</v>
      </c>
      <c r="R50" s="9">
        <v>42047.0</v>
      </c>
      <c r="S50" s="7" t="s">
        <v>1988</v>
      </c>
      <c r="T50" s="11" t="s">
        <v>1989</v>
      </c>
      <c r="U50" s="7" t="s">
        <v>1992</v>
      </c>
      <c r="V50" s="8"/>
      <c r="W50" s="7" t="s">
        <v>1993</v>
      </c>
      <c r="X50" s="8"/>
      <c r="Y50" s="8"/>
      <c r="Z50" s="8"/>
      <c r="AA50" s="7" t="s">
        <v>129</v>
      </c>
      <c r="AB50" s="7" t="s">
        <v>333</v>
      </c>
      <c r="AC50" s="7" t="s">
        <v>1995</v>
      </c>
      <c r="AD50" s="7" t="s">
        <v>1996</v>
      </c>
      <c r="AE50" s="7" t="s">
        <v>1997</v>
      </c>
      <c r="AF50" s="7" t="s">
        <v>1999</v>
      </c>
      <c r="AG50" s="7" t="s">
        <v>2000</v>
      </c>
      <c r="AH50" s="7" t="s">
        <v>2001</v>
      </c>
      <c r="AI50" s="7" t="s">
        <v>2004</v>
      </c>
      <c r="AJ50" s="7" t="s">
        <v>2004</v>
      </c>
      <c r="AK50" s="8"/>
      <c r="AL50" s="7" t="s">
        <v>2004</v>
      </c>
      <c r="AM50" s="8"/>
      <c r="AN50" s="8"/>
      <c r="AO50" s="7" t="s">
        <v>2005</v>
      </c>
      <c r="AP50" s="7" t="s">
        <v>2006</v>
      </c>
      <c r="AQ50" s="7" t="s">
        <v>85</v>
      </c>
      <c r="AR50" s="7" t="s">
        <v>86</v>
      </c>
      <c r="AS50" s="7">
        <v>2.0151127E7</v>
      </c>
      <c r="AT50" s="7" t="s">
        <v>2007</v>
      </c>
      <c r="AU50" s="8"/>
      <c r="AV50" s="7" t="s">
        <v>2008</v>
      </c>
      <c r="AW50" s="11" t="s">
        <v>1989</v>
      </c>
      <c r="AX50" s="8"/>
      <c r="AY50" s="8"/>
      <c r="AZ50" s="8"/>
      <c r="BA50" s="8"/>
      <c r="BB50" s="8"/>
      <c r="BC50" s="8"/>
      <c r="BD50" s="8"/>
      <c r="BE50" s="8"/>
      <c r="BF50" s="8"/>
    </row>
    <row r="51">
      <c r="A51" s="5">
        <v>520.0</v>
      </c>
      <c r="B51" s="12">
        <v>42188.0</v>
      </c>
      <c r="C51" s="7" t="s">
        <v>2013</v>
      </c>
      <c r="D51" s="7" t="s">
        <v>2014</v>
      </c>
      <c r="E51" s="8"/>
      <c r="F51" s="8"/>
      <c r="G51" s="7">
        <v>500000.0</v>
      </c>
      <c r="H51" s="7">
        <v>252.0</v>
      </c>
      <c r="I51" s="7">
        <v>0.0</v>
      </c>
      <c r="J51" s="7">
        <v>15.12</v>
      </c>
      <c r="K51" s="7">
        <v>6.0</v>
      </c>
      <c r="L51" s="7">
        <v>15.15</v>
      </c>
      <c r="M51" s="7">
        <v>4.87</v>
      </c>
      <c r="N51" s="7" t="s">
        <v>61</v>
      </c>
      <c r="O51" s="7">
        <v>7.0</v>
      </c>
      <c r="P51" s="7">
        <v>0.0</v>
      </c>
      <c r="Q51" s="7" t="s">
        <v>2016</v>
      </c>
      <c r="R51" s="7" t="s">
        <v>2017</v>
      </c>
      <c r="S51" s="8"/>
      <c r="T51" s="8"/>
      <c r="U51" s="8"/>
      <c r="V51" s="7">
        <v>2990.0</v>
      </c>
      <c r="W51" s="8"/>
      <c r="X51" s="8"/>
      <c r="Y51" s="8"/>
      <c r="Z51" s="8"/>
      <c r="AA51" s="7" t="s">
        <v>257</v>
      </c>
      <c r="AB51" s="7" t="s">
        <v>185</v>
      </c>
      <c r="AC51" s="7" t="s">
        <v>2013</v>
      </c>
      <c r="AD51" s="8"/>
      <c r="AE51" s="7" t="s">
        <v>2018</v>
      </c>
      <c r="AF51" s="8"/>
      <c r="AG51" s="7" t="s">
        <v>2019</v>
      </c>
      <c r="AH51" s="8"/>
      <c r="AI51" s="7" t="s">
        <v>2019</v>
      </c>
      <c r="AJ51" s="8"/>
      <c r="AK51" s="7" t="s">
        <v>2019</v>
      </c>
      <c r="AL51" s="7" t="s">
        <v>2019</v>
      </c>
      <c r="AM51" s="7" t="s">
        <v>2019</v>
      </c>
      <c r="AN51" s="8"/>
      <c r="AO51" s="7" t="s">
        <v>2019</v>
      </c>
      <c r="AP51" s="8"/>
      <c r="AQ51" s="7" t="s">
        <v>85</v>
      </c>
      <c r="AR51" s="7" t="s">
        <v>1698</v>
      </c>
      <c r="AS51" s="7">
        <v>2.0140618E7</v>
      </c>
      <c r="AT51" s="8"/>
      <c r="AU51" s="8"/>
      <c r="AV51" s="11" t="s">
        <v>1666</v>
      </c>
      <c r="AW51" s="11" t="s">
        <v>1666</v>
      </c>
      <c r="AX51" s="8"/>
      <c r="AY51" s="8"/>
      <c r="AZ51" s="8"/>
      <c r="BA51" s="8"/>
      <c r="BB51" s="8"/>
      <c r="BC51" s="8"/>
      <c r="BD51" s="8"/>
      <c r="BE51" s="8"/>
      <c r="BF51" s="8"/>
    </row>
    <row r="52" hidden="1">
      <c r="A52" s="5">
        <v>12723.0</v>
      </c>
      <c r="B52" s="12">
        <v>42259.0</v>
      </c>
      <c r="C52" s="7" t="s">
        <v>2029</v>
      </c>
      <c r="D52" s="7" t="s">
        <v>2031</v>
      </c>
      <c r="E52" s="8"/>
      <c r="F52" s="8"/>
      <c r="G52" s="7">
        <v>20000.0</v>
      </c>
      <c r="H52" s="8"/>
      <c r="I52" s="7">
        <v>0.0</v>
      </c>
      <c r="J52" s="7">
        <v>0.0</v>
      </c>
      <c r="K52" s="7">
        <v>6.0</v>
      </c>
      <c r="L52" s="7">
        <v>0.0</v>
      </c>
      <c r="M52" s="7">
        <v>0.0</v>
      </c>
      <c r="N52" s="7" t="s">
        <v>61</v>
      </c>
      <c r="O52" s="7">
        <v>0.0</v>
      </c>
      <c r="P52" s="7">
        <v>0.0</v>
      </c>
      <c r="Q52" s="8"/>
      <c r="R52" s="8"/>
      <c r="S52" s="7" t="s">
        <v>2037</v>
      </c>
      <c r="T52" s="11" t="s">
        <v>2041</v>
      </c>
      <c r="U52" s="7" t="s">
        <v>2045</v>
      </c>
      <c r="V52" s="8"/>
      <c r="W52" s="8"/>
      <c r="X52" s="8"/>
      <c r="Y52" s="8"/>
      <c r="Z52" s="8"/>
      <c r="AA52" s="7" t="s">
        <v>129</v>
      </c>
      <c r="AB52" s="7" t="s">
        <v>185</v>
      </c>
      <c r="AC52" s="7" t="s">
        <v>2048</v>
      </c>
      <c r="AD52" s="7" t="s">
        <v>2050</v>
      </c>
      <c r="AE52" s="7" t="s">
        <v>2051</v>
      </c>
      <c r="AF52" s="7" t="s">
        <v>2052</v>
      </c>
      <c r="AG52" s="8"/>
      <c r="AH52" s="8"/>
      <c r="AI52" s="8"/>
      <c r="AJ52" s="8"/>
      <c r="AK52" s="8"/>
      <c r="AL52" s="8"/>
      <c r="AM52" s="8"/>
      <c r="AN52" s="8"/>
      <c r="AO52" s="8"/>
      <c r="AP52" s="8"/>
      <c r="AQ52" s="8"/>
      <c r="AR52" s="7" t="s">
        <v>68</v>
      </c>
      <c r="AS52" s="8"/>
      <c r="AT52" s="8"/>
      <c r="AU52" s="8"/>
      <c r="AV52" s="7" t="s">
        <v>2053</v>
      </c>
      <c r="AW52" s="11" t="s">
        <v>2054</v>
      </c>
      <c r="AX52" s="8"/>
      <c r="AY52" s="8"/>
      <c r="AZ52" s="8"/>
      <c r="BA52" s="8"/>
      <c r="BB52" s="8"/>
      <c r="BC52" s="8"/>
      <c r="BD52" s="8"/>
      <c r="BE52" s="8"/>
      <c r="BF52" s="8"/>
    </row>
    <row r="53">
      <c r="A53" s="5">
        <v>510.0</v>
      </c>
      <c r="B53" s="12">
        <v>42188.0</v>
      </c>
      <c r="C53" s="7" t="s">
        <v>2060</v>
      </c>
      <c r="D53" s="7" t="s">
        <v>2061</v>
      </c>
      <c r="E53" s="8"/>
      <c r="F53" s="8"/>
      <c r="G53" s="7">
        <v>12500.0</v>
      </c>
      <c r="H53" s="7">
        <v>3896.0</v>
      </c>
      <c r="I53" s="7">
        <v>31.0</v>
      </c>
      <c r="J53" s="7">
        <v>233.76</v>
      </c>
      <c r="K53" s="7">
        <v>6.0</v>
      </c>
      <c r="L53" s="7">
        <v>0.0</v>
      </c>
      <c r="M53" s="7">
        <v>0.0</v>
      </c>
      <c r="N53" s="7" t="s">
        <v>61</v>
      </c>
      <c r="O53" s="7">
        <v>37.0</v>
      </c>
      <c r="P53" s="7">
        <v>0.0</v>
      </c>
      <c r="Q53" s="7" t="s">
        <v>1417</v>
      </c>
      <c r="R53" s="7" t="s">
        <v>1418</v>
      </c>
      <c r="S53" s="8"/>
      <c r="T53" s="8"/>
      <c r="U53" s="8"/>
      <c r="V53" s="7">
        <v>3486.0</v>
      </c>
      <c r="W53" s="7" t="s">
        <v>2063</v>
      </c>
      <c r="X53" s="8"/>
      <c r="Y53" s="8"/>
      <c r="Z53" s="8"/>
      <c r="AA53" s="7" t="s">
        <v>129</v>
      </c>
      <c r="AB53" s="7" t="s">
        <v>113</v>
      </c>
      <c r="AC53" s="7" t="s">
        <v>2066</v>
      </c>
      <c r="AD53" s="7" t="s">
        <v>2068</v>
      </c>
      <c r="AE53" s="7" t="s">
        <v>2070</v>
      </c>
      <c r="AF53" s="7" t="s">
        <v>2072</v>
      </c>
      <c r="AG53" s="7" t="s">
        <v>2073</v>
      </c>
      <c r="AH53" s="7" t="s">
        <v>2074</v>
      </c>
      <c r="AI53" s="7" t="s">
        <v>2075</v>
      </c>
      <c r="AJ53" s="7" t="s">
        <v>2078</v>
      </c>
      <c r="AK53" s="7" t="s">
        <v>2080</v>
      </c>
      <c r="AL53" s="7" t="s">
        <v>2081</v>
      </c>
      <c r="AM53" s="7" t="s">
        <v>2082</v>
      </c>
      <c r="AN53" s="7" t="s">
        <v>2084</v>
      </c>
      <c r="AO53" s="7" t="s">
        <v>2085</v>
      </c>
      <c r="AP53" s="8"/>
      <c r="AQ53" s="7" t="s">
        <v>85</v>
      </c>
      <c r="AR53" s="7" t="s">
        <v>86</v>
      </c>
      <c r="AS53" s="7">
        <v>2.0150224E7</v>
      </c>
      <c r="AT53" s="7" t="s">
        <v>2086</v>
      </c>
      <c r="AU53" s="8"/>
      <c r="AV53" s="7" t="s">
        <v>2087</v>
      </c>
      <c r="AW53" s="11" t="s">
        <v>2089</v>
      </c>
      <c r="AX53" s="8"/>
      <c r="AY53" s="8"/>
      <c r="AZ53" s="8"/>
      <c r="BA53" s="8"/>
      <c r="BB53" s="8"/>
      <c r="BC53" s="8"/>
      <c r="BD53" s="8"/>
      <c r="BE53" s="8"/>
      <c r="BF53" s="8"/>
    </row>
    <row r="54">
      <c r="A54" s="5">
        <v>10463.0</v>
      </c>
      <c r="B54" s="6" t="s">
        <v>1009</v>
      </c>
      <c r="C54" s="7" t="s">
        <v>2094</v>
      </c>
      <c r="D54" s="7" t="s">
        <v>2095</v>
      </c>
      <c r="E54" s="8"/>
      <c r="F54" s="8"/>
      <c r="G54" s="7">
        <v>3000.0</v>
      </c>
      <c r="H54" s="7">
        <v>50.0</v>
      </c>
      <c r="I54" s="7">
        <v>1.0</v>
      </c>
      <c r="J54" s="7">
        <v>3.0</v>
      </c>
      <c r="K54" s="7">
        <v>6.0</v>
      </c>
      <c r="L54" s="7">
        <v>7.5</v>
      </c>
      <c r="M54" s="7">
        <v>1.96</v>
      </c>
      <c r="N54" s="7" t="s">
        <v>61</v>
      </c>
      <c r="O54" s="7">
        <v>1.0</v>
      </c>
      <c r="P54" s="7">
        <v>0.0</v>
      </c>
      <c r="Q54" s="9">
        <v>42016.0</v>
      </c>
      <c r="R54" s="9">
        <v>42370.0</v>
      </c>
      <c r="S54" s="7" t="s">
        <v>2099</v>
      </c>
      <c r="T54" s="11" t="s">
        <v>2100</v>
      </c>
      <c r="U54" s="7" t="s">
        <v>2107</v>
      </c>
      <c r="V54" s="8"/>
      <c r="W54" s="7" t="s">
        <v>2108</v>
      </c>
      <c r="X54" s="8"/>
      <c r="Y54" s="8"/>
      <c r="Z54" s="8"/>
      <c r="AA54" s="7" t="s">
        <v>2032</v>
      </c>
      <c r="AB54" s="7" t="s">
        <v>113</v>
      </c>
      <c r="AC54" s="7" t="s">
        <v>2109</v>
      </c>
      <c r="AD54" s="7" t="s">
        <v>2110</v>
      </c>
      <c r="AE54" s="7" t="s">
        <v>2111</v>
      </c>
      <c r="AF54" s="7" t="s">
        <v>2112</v>
      </c>
      <c r="AG54" s="7" t="s">
        <v>2113</v>
      </c>
      <c r="AH54" s="7" t="s">
        <v>2115</v>
      </c>
      <c r="AI54" s="7" t="s">
        <v>2116</v>
      </c>
      <c r="AJ54" s="7" t="s">
        <v>2117</v>
      </c>
      <c r="AK54" s="8"/>
      <c r="AL54" s="7" t="s">
        <v>2119</v>
      </c>
      <c r="AM54" s="8"/>
      <c r="AN54" s="8"/>
      <c r="AO54" s="7" t="s">
        <v>2121</v>
      </c>
      <c r="AP54" s="7" t="s">
        <v>2122</v>
      </c>
      <c r="AQ54" s="7" t="s">
        <v>85</v>
      </c>
      <c r="AR54" s="7" t="s">
        <v>86</v>
      </c>
      <c r="AS54" s="7">
        <v>2.0151125E7</v>
      </c>
      <c r="AT54" s="7" t="s">
        <v>2123</v>
      </c>
      <c r="AU54" s="8"/>
      <c r="AV54" s="7" t="s">
        <v>2124</v>
      </c>
      <c r="AW54" s="11" t="s">
        <v>2125</v>
      </c>
      <c r="AX54" s="8"/>
      <c r="AY54" s="8"/>
      <c r="AZ54" s="8"/>
      <c r="BA54" s="8"/>
      <c r="BB54" s="8"/>
      <c r="BC54" s="8"/>
      <c r="BD54" s="8"/>
      <c r="BE54" s="8"/>
      <c r="BF54" s="8"/>
    </row>
    <row r="55">
      <c r="A55" s="5">
        <v>471.0</v>
      </c>
      <c r="B55" s="12">
        <v>42188.0</v>
      </c>
      <c r="C55" s="7" t="s">
        <v>2137</v>
      </c>
      <c r="D55" s="7" t="s">
        <v>2138</v>
      </c>
      <c r="E55" s="8"/>
      <c r="F55" s="8"/>
      <c r="G55" s="7">
        <v>10000.0</v>
      </c>
      <c r="H55" s="7">
        <v>10060.0</v>
      </c>
      <c r="I55" s="7">
        <v>101.0</v>
      </c>
      <c r="J55" s="7">
        <v>311.86</v>
      </c>
      <c r="K55" s="7">
        <v>3.1</v>
      </c>
      <c r="L55" s="7">
        <v>0.0</v>
      </c>
      <c r="M55" s="7">
        <v>0.0</v>
      </c>
      <c r="N55" s="7" t="s">
        <v>61</v>
      </c>
      <c r="O55" s="7">
        <v>29.0</v>
      </c>
      <c r="P55" s="7">
        <v>0.0</v>
      </c>
      <c r="Q55" s="7" t="s">
        <v>1155</v>
      </c>
      <c r="R55" s="7" t="s">
        <v>1156</v>
      </c>
      <c r="S55" s="8"/>
      <c r="T55" s="8"/>
      <c r="U55" s="8"/>
      <c r="V55" s="7">
        <v>2696.0</v>
      </c>
      <c r="W55" s="7" t="s">
        <v>2139</v>
      </c>
      <c r="X55" s="7" t="s">
        <v>2140</v>
      </c>
      <c r="Y55" s="7" t="s">
        <v>2141</v>
      </c>
      <c r="Z55" s="7">
        <v>80204.0</v>
      </c>
      <c r="AA55" s="7" t="s">
        <v>257</v>
      </c>
      <c r="AB55" s="7" t="s">
        <v>333</v>
      </c>
      <c r="AC55" s="7" t="s">
        <v>2142</v>
      </c>
      <c r="AD55" s="7" t="s">
        <v>2142</v>
      </c>
      <c r="AE55" s="7" t="s">
        <v>2143</v>
      </c>
      <c r="AF55" s="7" t="s">
        <v>2143</v>
      </c>
      <c r="AG55" s="7" t="s">
        <v>2145</v>
      </c>
      <c r="AH55" s="7" t="s">
        <v>2145</v>
      </c>
      <c r="AI55" s="7" t="s">
        <v>2148</v>
      </c>
      <c r="AJ55" s="7" t="s">
        <v>2148</v>
      </c>
      <c r="AK55" s="7" t="s">
        <v>2149</v>
      </c>
      <c r="AL55" s="7" t="s">
        <v>2150</v>
      </c>
      <c r="AM55" s="7" t="s">
        <v>2151</v>
      </c>
      <c r="AN55" s="7" t="s">
        <v>2151</v>
      </c>
      <c r="AO55" s="7" t="s">
        <v>2151</v>
      </c>
      <c r="AP55" s="8"/>
      <c r="AQ55" s="8"/>
      <c r="AR55" s="7" t="s">
        <v>86</v>
      </c>
      <c r="AS55" s="7">
        <v>2.0140415E7</v>
      </c>
      <c r="AT55" s="7" t="s">
        <v>2152</v>
      </c>
      <c r="AU55" s="8"/>
      <c r="AV55" s="11" t="s">
        <v>2153</v>
      </c>
      <c r="AW55" s="11" t="s">
        <v>2153</v>
      </c>
      <c r="AX55" s="11" t="s">
        <v>2168</v>
      </c>
      <c r="AY55" s="8"/>
      <c r="AZ55" s="8"/>
      <c r="BA55" s="11" t="s">
        <v>2177</v>
      </c>
      <c r="BB55" s="11" t="s">
        <v>2184</v>
      </c>
      <c r="BC55" s="8"/>
      <c r="BD55" s="8"/>
      <c r="BE55" s="8"/>
      <c r="BF55" s="8"/>
    </row>
    <row r="56" hidden="1">
      <c r="A56" s="5">
        <v>10151.0</v>
      </c>
      <c r="B56" s="12">
        <v>42046.0</v>
      </c>
      <c r="C56" s="7" t="s">
        <v>2190</v>
      </c>
      <c r="D56" s="7" t="s">
        <v>2191</v>
      </c>
      <c r="E56" s="8"/>
      <c r="F56" s="8"/>
      <c r="G56" s="7">
        <v>2500.0</v>
      </c>
      <c r="H56" s="8"/>
      <c r="I56" s="7">
        <v>0.0</v>
      </c>
      <c r="J56" s="7">
        <v>0.0</v>
      </c>
      <c r="K56" s="7">
        <v>6.0</v>
      </c>
      <c r="L56" s="7">
        <v>0.0</v>
      </c>
      <c r="M56" s="7">
        <v>0.0</v>
      </c>
      <c r="N56" s="7" t="s">
        <v>61</v>
      </c>
      <c r="O56" s="7">
        <v>0.0</v>
      </c>
      <c r="P56" s="7">
        <v>0.0</v>
      </c>
      <c r="Q56" s="8"/>
      <c r="R56" s="8"/>
      <c r="S56" s="7" t="s">
        <v>2192</v>
      </c>
      <c r="T56" s="11" t="s">
        <v>2193</v>
      </c>
      <c r="U56" s="7" t="s">
        <v>2202</v>
      </c>
      <c r="V56" s="8"/>
      <c r="W56" s="7" t="s">
        <v>2203</v>
      </c>
      <c r="X56" s="8"/>
      <c r="Y56" s="8"/>
      <c r="Z56" s="8"/>
      <c r="AA56" s="7" t="s">
        <v>2204</v>
      </c>
      <c r="AB56" s="7" t="s">
        <v>185</v>
      </c>
      <c r="AC56" s="7" t="s">
        <v>2205</v>
      </c>
      <c r="AD56" s="7" t="s">
        <v>2206</v>
      </c>
      <c r="AE56" s="7" t="s">
        <v>2207</v>
      </c>
      <c r="AF56" s="7" t="s">
        <v>2208</v>
      </c>
      <c r="AG56" s="7" t="s">
        <v>2210</v>
      </c>
      <c r="AH56" s="7" t="s">
        <v>2211</v>
      </c>
      <c r="AI56" s="7" t="s">
        <v>2212</v>
      </c>
      <c r="AJ56" s="7" t="s">
        <v>2213</v>
      </c>
      <c r="AK56" s="8"/>
      <c r="AL56" s="7" t="s">
        <v>2214</v>
      </c>
      <c r="AM56" s="8"/>
      <c r="AN56" s="8"/>
      <c r="AO56" s="7" t="s">
        <v>2215</v>
      </c>
      <c r="AP56" s="7" t="s">
        <v>2216</v>
      </c>
      <c r="AQ56" s="7" t="s">
        <v>85</v>
      </c>
      <c r="AR56" s="7" t="s">
        <v>68</v>
      </c>
      <c r="AS56" s="8"/>
      <c r="AT56" s="8"/>
      <c r="AU56" s="8"/>
      <c r="AV56" s="7" t="s">
        <v>2217</v>
      </c>
      <c r="AW56" s="11" t="s">
        <v>2193</v>
      </c>
      <c r="AX56" s="8"/>
      <c r="AY56" s="8"/>
      <c r="AZ56" s="8"/>
      <c r="BA56" s="8"/>
      <c r="BB56" s="8"/>
      <c r="BC56" s="8"/>
      <c r="BD56" s="8"/>
      <c r="BE56" s="8"/>
      <c r="BF56" s="8"/>
    </row>
    <row r="57">
      <c r="A57" s="5">
        <v>482.0</v>
      </c>
      <c r="B57" s="12">
        <v>42188.0</v>
      </c>
      <c r="C57" s="7" t="s">
        <v>2221</v>
      </c>
      <c r="D57" s="7" t="s">
        <v>2222</v>
      </c>
      <c r="E57" s="8"/>
      <c r="F57" s="8"/>
      <c r="G57" s="7">
        <v>25000.0</v>
      </c>
      <c r="H57" s="7">
        <v>3740.0</v>
      </c>
      <c r="I57" s="7">
        <v>15.0</v>
      </c>
      <c r="J57" s="7">
        <v>224.4</v>
      </c>
      <c r="K57" s="7">
        <v>6.0</v>
      </c>
      <c r="L57" s="7">
        <v>0.0</v>
      </c>
      <c r="M57" s="7">
        <v>0.0</v>
      </c>
      <c r="N57" s="7" t="s">
        <v>61</v>
      </c>
      <c r="O57" s="7">
        <v>38.0</v>
      </c>
      <c r="P57" s="7">
        <v>0.0</v>
      </c>
      <c r="Q57" s="7" t="s">
        <v>692</v>
      </c>
      <c r="R57" s="7" t="s">
        <v>693</v>
      </c>
      <c r="S57" s="8"/>
      <c r="T57" s="8"/>
      <c r="U57" s="8"/>
      <c r="V57" s="7">
        <v>3109.0</v>
      </c>
      <c r="W57" s="7" t="s">
        <v>128</v>
      </c>
      <c r="X57" s="8"/>
      <c r="Y57" s="8"/>
      <c r="Z57" s="8"/>
      <c r="AA57" s="7" t="s">
        <v>2226</v>
      </c>
      <c r="AB57" s="7" t="s">
        <v>2227</v>
      </c>
      <c r="AC57" s="7" t="s">
        <v>2228</v>
      </c>
      <c r="AD57" s="7" t="s">
        <v>2228</v>
      </c>
      <c r="AE57" s="7" t="s">
        <v>2231</v>
      </c>
      <c r="AF57" s="7" t="s">
        <v>2231</v>
      </c>
      <c r="AG57" s="7" t="s">
        <v>2233</v>
      </c>
      <c r="AH57" s="7" t="s">
        <v>2233</v>
      </c>
      <c r="AI57" s="7" t="s">
        <v>2234</v>
      </c>
      <c r="AJ57" s="7" t="s">
        <v>2234</v>
      </c>
      <c r="AK57" s="8"/>
      <c r="AL57" s="7" t="s">
        <v>2235</v>
      </c>
      <c r="AM57" s="7" t="s">
        <v>2236</v>
      </c>
      <c r="AN57" s="7" t="s">
        <v>2236</v>
      </c>
      <c r="AO57" s="7" t="s">
        <v>2236</v>
      </c>
      <c r="AP57" s="8"/>
      <c r="AQ57" s="7" t="s">
        <v>85</v>
      </c>
      <c r="AR57" s="7" t="s">
        <v>86</v>
      </c>
      <c r="AS57" s="7">
        <v>2.0140818E7</v>
      </c>
      <c r="AT57" s="8"/>
      <c r="AU57" s="8"/>
      <c r="AV57" s="7" t="s">
        <v>2238</v>
      </c>
      <c r="AW57" s="11" t="s">
        <v>2239</v>
      </c>
      <c r="AX57" s="8"/>
      <c r="AY57" s="8"/>
      <c r="AZ57" s="8"/>
      <c r="BA57" s="8"/>
      <c r="BB57" s="8"/>
      <c r="BC57" s="8"/>
      <c r="BD57" s="8"/>
      <c r="BE57" s="8"/>
      <c r="BF57" s="8"/>
    </row>
    <row r="58">
      <c r="A58" s="5">
        <v>465.0</v>
      </c>
      <c r="B58" s="12">
        <v>42188.0</v>
      </c>
      <c r="C58" s="7" t="s">
        <v>2243</v>
      </c>
      <c r="D58" s="7" t="s">
        <v>2244</v>
      </c>
      <c r="E58" s="8"/>
      <c r="F58" s="8"/>
      <c r="G58" s="7">
        <v>10000.0</v>
      </c>
      <c r="H58" s="7">
        <v>12126.0</v>
      </c>
      <c r="I58" s="7">
        <v>121.0</v>
      </c>
      <c r="J58" s="7">
        <v>375.906</v>
      </c>
      <c r="K58" s="7">
        <v>3.1</v>
      </c>
      <c r="L58" s="7">
        <v>0.0</v>
      </c>
      <c r="M58" s="7">
        <v>0.0</v>
      </c>
      <c r="N58" s="7" t="s">
        <v>61</v>
      </c>
      <c r="O58" s="7">
        <v>189.0</v>
      </c>
      <c r="P58" s="7">
        <v>0.0</v>
      </c>
      <c r="Q58" s="7" t="s">
        <v>1155</v>
      </c>
      <c r="R58" s="7" t="s">
        <v>1156</v>
      </c>
      <c r="S58" s="8"/>
      <c r="T58" s="8"/>
      <c r="U58" s="8"/>
      <c r="V58" s="7">
        <v>2660.0</v>
      </c>
      <c r="W58" s="7" t="s">
        <v>2248</v>
      </c>
      <c r="X58" s="8"/>
      <c r="Y58" s="8"/>
      <c r="Z58" s="8"/>
      <c r="AA58" s="7" t="s">
        <v>2250</v>
      </c>
      <c r="AB58" s="7" t="s">
        <v>113</v>
      </c>
      <c r="AC58" s="7" t="s">
        <v>2251</v>
      </c>
      <c r="AD58" s="7" t="s">
        <v>2251</v>
      </c>
      <c r="AE58" s="7" t="s">
        <v>2252</v>
      </c>
      <c r="AF58" s="7" t="s">
        <v>2252</v>
      </c>
      <c r="AG58" s="7" t="s">
        <v>2253</v>
      </c>
      <c r="AH58" s="7" t="s">
        <v>2253</v>
      </c>
      <c r="AI58" s="7" t="s">
        <v>2254</v>
      </c>
      <c r="AJ58" s="7" t="s">
        <v>2254</v>
      </c>
      <c r="AK58" s="7" t="s">
        <v>2255</v>
      </c>
      <c r="AL58" s="7" t="s">
        <v>2256</v>
      </c>
      <c r="AM58" s="7" t="s">
        <v>2258</v>
      </c>
      <c r="AN58" s="7" t="s">
        <v>2258</v>
      </c>
      <c r="AO58" s="7" t="s">
        <v>2259</v>
      </c>
      <c r="AP58" s="8"/>
      <c r="AQ58" s="8"/>
      <c r="AR58" s="7" t="s">
        <v>86</v>
      </c>
      <c r="AS58" s="7">
        <v>2.0140411E7</v>
      </c>
      <c r="AT58" s="8"/>
      <c r="AU58" s="8"/>
      <c r="AV58" s="7" t="s">
        <v>2260</v>
      </c>
      <c r="AW58" s="11" t="s">
        <v>2261</v>
      </c>
      <c r="AX58" s="8"/>
      <c r="AY58" s="8"/>
      <c r="AZ58" s="8"/>
      <c r="BA58" s="8"/>
      <c r="BB58" s="8"/>
      <c r="BC58" s="8"/>
      <c r="BD58" s="8"/>
      <c r="BE58" s="8"/>
      <c r="BF58" s="8"/>
    </row>
    <row r="59">
      <c r="A59" s="5">
        <v>464.0</v>
      </c>
      <c r="B59" s="12">
        <v>42188.0</v>
      </c>
      <c r="C59" s="7" t="s">
        <v>2273</v>
      </c>
      <c r="D59" s="7" t="s">
        <v>2274</v>
      </c>
      <c r="E59" s="8"/>
      <c r="F59" s="8"/>
      <c r="G59" s="7">
        <v>10000.0</v>
      </c>
      <c r="H59" s="7">
        <v>170.0</v>
      </c>
      <c r="I59" s="7">
        <v>2.0</v>
      </c>
      <c r="J59" s="7">
        <v>10.2</v>
      </c>
      <c r="K59" s="7">
        <v>6.0</v>
      </c>
      <c r="L59" s="7">
        <v>0.0</v>
      </c>
      <c r="M59" s="7">
        <v>0.0</v>
      </c>
      <c r="N59" s="7" t="s">
        <v>61</v>
      </c>
      <c r="O59" s="7">
        <v>8.0</v>
      </c>
      <c r="P59" s="7">
        <v>0.0</v>
      </c>
      <c r="Q59" s="7" t="s">
        <v>1155</v>
      </c>
      <c r="R59" s="7" t="s">
        <v>1156</v>
      </c>
      <c r="S59" s="8"/>
      <c r="T59" s="8"/>
      <c r="U59" s="8"/>
      <c r="V59" s="7">
        <v>2651.0</v>
      </c>
      <c r="W59" s="7" t="s">
        <v>2275</v>
      </c>
      <c r="X59" s="8"/>
      <c r="Y59" s="8"/>
      <c r="Z59" s="8"/>
      <c r="AA59" s="7" t="s">
        <v>2276</v>
      </c>
      <c r="AB59" s="7" t="s">
        <v>113</v>
      </c>
      <c r="AC59" s="7" t="s">
        <v>2278</v>
      </c>
      <c r="AD59" s="7" t="s">
        <v>2278</v>
      </c>
      <c r="AE59" s="7" t="s">
        <v>2280</v>
      </c>
      <c r="AF59" s="7" t="s">
        <v>2280</v>
      </c>
      <c r="AG59" s="7" t="s">
        <v>2282</v>
      </c>
      <c r="AH59" s="7" t="s">
        <v>2282</v>
      </c>
      <c r="AI59" s="7" t="s">
        <v>2283</v>
      </c>
      <c r="AJ59" s="8"/>
      <c r="AK59" s="7" t="s">
        <v>2285</v>
      </c>
      <c r="AL59" s="7" t="s">
        <v>2287</v>
      </c>
      <c r="AM59" s="7" t="s">
        <v>2288</v>
      </c>
      <c r="AN59" s="7" t="s">
        <v>2289</v>
      </c>
      <c r="AO59" s="7" t="s">
        <v>2289</v>
      </c>
      <c r="AP59" s="8"/>
      <c r="AQ59" s="8"/>
      <c r="AR59" s="7" t="s">
        <v>86</v>
      </c>
      <c r="AS59" s="7">
        <v>2.0140411E7</v>
      </c>
      <c r="AT59" s="7" t="s">
        <v>2291</v>
      </c>
      <c r="AU59" s="8"/>
      <c r="AV59" s="7" t="s">
        <v>2293</v>
      </c>
      <c r="AW59" s="11" t="s">
        <v>2294</v>
      </c>
      <c r="AX59" s="8"/>
      <c r="AY59" s="8"/>
      <c r="AZ59" s="8"/>
      <c r="BA59" s="8"/>
      <c r="BB59" s="8"/>
      <c r="BC59" s="8"/>
      <c r="BD59" s="8"/>
      <c r="BE59" s="8"/>
      <c r="BF59" s="8"/>
    </row>
    <row r="60">
      <c r="A60" s="5">
        <v>10829.0</v>
      </c>
      <c r="B60" s="16">
        <v>42289.0</v>
      </c>
      <c r="C60" s="7" t="s">
        <v>2299</v>
      </c>
      <c r="D60" s="7" t="s">
        <v>2300</v>
      </c>
      <c r="E60" s="8"/>
      <c r="F60" s="8"/>
      <c r="G60" s="7">
        <v>2650.0</v>
      </c>
      <c r="H60" s="8"/>
      <c r="I60" s="7">
        <v>0.0</v>
      </c>
      <c r="J60" s="7">
        <v>0.0</v>
      </c>
      <c r="K60" s="7">
        <v>6.0</v>
      </c>
      <c r="L60" s="7">
        <v>0.0</v>
      </c>
      <c r="M60" s="7">
        <v>0.0</v>
      </c>
      <c r="N60" s="7" t="s">
        <v>61</v>
      </c>
      <c r="O60" s="7">
        <v>0.0</v>
      </c>
      <c r="P60" s="7">
        <v>0.0</v>
      </c>
      <c r="Q60" s="8"/>
      <c r="R60" s="9">
        <v>42370.0</v>
      </c>
      <c r="S60" s="7" t="s">
        <v>2302</v>
      </c>
      <c r="T60" s="11" t="s">
        <v>2305</v>
      </c>
      <c r="U60" s="7" t="s">
        <v>2311</v>
      </c>
      <c r="V60" s="8"/>
      <c r="W60" s="7" t="s">
        <v>2312</v>
      </c>
      <c r="X60" s="8"/>
      <c r="Y60" s="8"/>
      <c r="Z60" s="8"/>
      <c r="AA60" s="7" t="s">
        <v>2314</v>
      </c>
      <c r="AB60" s="7" t="s">
        <v>333</v>
      </c>
      <c r="AC60" s="7" t="s">
        <v>2316</v>
      </c>
      <c r="AD60" s="7" t="s">
        <v>2317</v>
      </c>
      <c r="AE60" s="7" t="s">
        <v>2322</v>
      </c>
      <c r="AF60" s="7" t="s">
        <v>2325</v>
      </c>
      <c r="AG60" s="7" t="s">
        <v>2322</v>
      </c>
      <c r="AH60" s="7" t="s">
        <v>2327</v>
      </c>
      <c r="AI60" s="7" t="s">
        <v>2328</v>
      </c>
      <c r="AJ60" s="7" t="s">
        <v>2330</v>
      </c>
      <c r="AK60" s="8"/>
      <c r="AL60" s="7" t="s">
        <v>2331</v>
      </c>
      <c r="AM60" s="8"/>
      <c r="AN60" s="8"/>
      <c r="AO60" s="8"/>
      <c r="AP60" s="8"/>
      <c r="AQ60" s="7" t="s">
        <v>85</v>
      </c>
      <c r="AR60" s="7" t="s">
        <v>86</v>
      </c>
      <c r="AS60" s="7">
        <v>2.0151125E7</v>
      </c>
      <c r="AT60" s="7" t="s">
        <v>2332</v>
      </c>
      <c r="AU60" s="8"/>
      <c r="AV60" s="7" t="s">
        <v>2333</v>
      </c>
      <c r="AW60" s="11" t="s">
        <v>2334</v>
      </c>
      <c r="AX60" s="8"/>
      <c r="AY60" s="8"/>
      <c r="AZ60" s="8"/>
      <c r="BA60" s="8"/>
      <c r="BB60" s="8"/>
      <c r="BC60" s="8"/>
      <c r="BD60" s="8"/>
      <c r="BE60" s="8"/>
      <c r="BF60" s="8"/>
    </row>
    <row r="61">
      <c r="A61" s="5">
        <v>11018.0</v>
      </c>
      <c r="B61" s="12">
        <v>42016.0</v>
      </c>
      <c r="C61" s="7" t="s">
        <v>2338</v>
      </c>
      <c r="D61" s="7" t="s">
        <v>2339</v>
      </c>
      <c r="E61" s="8"/>
      <c r="F61" s="8"/>
      <c r="G61" s="7">
        <v>10900.0</v>
      </c>
      <c r="H61" s="7">
        <v>650.25</v>
      </c>
      <c r="I61" s="7">
        <v>5.0</v>
      </c>
      <c r="J61" s="7">
        <v>39.015</v>
      </c>
      <c r="K61" s="7">
        <v>6.0</v>
      </c>
      <c r="L61" s="7">
        <v>9.53</v>
      </c>
      <c r="M61" s="7">
        <v>23.57</v>
      </c>
      <c r="N61" s="7" t="s">
        <v>61</v>
      </c>
      <c r="O61" s="7">
        <v>5.0</v>
      </c>
      <c r="P61" s="7">
        <v>0.0</v>
      </c>
      <c r="Q61" s="9">
        <v>42016.0</v>
      </c>
      <c r="R61" s="9">
        <v>42552.0</v>
      </c>
      <c r="S61" s="7" t="s">
        <v>2341</v>
      </c>
      <c r="T61" s="11" t="s">
        <v>2342</v>
      </c>
      <c r="U61" s="7" t="s">
        <v>2347</v>
      </c>
      <c r="V61" s="8"/>
      <c r="W61" s="7" t="s">
        <v>2349</v>
      </c>
      <c r="X61" s="8"/>
      <c r="Y61" s="8"/>
      <c r="Z61" s="8"/>
      <c r="AA61" s="7" t="s">
        <v>2351</v>
      </c>
      <c r="AB61" s="7" t="s">
        <v>185</v>
      </c>
      <c r="AC61" s="7" t="s">
        <v>2352</v>
      </c>
      <c r="AD61" s="7" t="s">
        <v>2353</v>
      </c>
      <c r="AE61" s="7" t="s">
        <v>2354</v>
      </c>
      <c r="AF61" s="7" t="s">
        <v>2355</v>
      </c>
      <c r="AG61" s="7" t="s">
        <v>2356</v>
      </c>
      <c r="AH61" s="7" t="s">
        <v>2357</v>
      </c>
      <c r="AI61" s="7" t="s">
        <v>2358</v>
      </c>
      <c r="AJ61" s="7" t="s">
        <v>2359</v>
      </c>
      <c r="AK61" s="8"/>
      <c r="AL61" s="7" t="s">
        <v>2360</v>
      </c>
      <c r="AM61" s="8"/>
      <c r="AN61" s="8"/>
      <c r="AO61" s="7" t="s">
        <v>2361</v>
      </c>
      <c r="AP61" s="7" t="s">
        <v>2362</v>
      </c>
      <c r="AQ61" s="7" t="s">
        <v>85</v>
      </c>
      <c r="AR61" s="7" t="s">
        <v>86</v>
      </c>
      <c r="AS61" s="8"/>
      <c r="AT61" s="8"/>
      <c r="AU61" s="11" t="s">
        <v>2364</v>
      </c>
      <c r="AV61" s="7" t="s">
        <v>2373</v>
      </c>
      <c r="AW61" s="11" t="s">
        <v>2342</v>
      </c>
      <c r="AX61" s="8"/>
      <c r="AY61" s="8"/>
      <c r="AZ61" s="8"/>
      <c r="BA61" s="8"/>
      <c r="BB61" s="8"/>
      <c r="BC61" s="8"/>
      <c r="BD61" s="8"/>
      <c r="BE61" s="8"/>
      <c r="BF61" s="8"/>
    </row>
    <row r="62">
      <c r="A62" s="5">
        <v>497.0</v>
      </c>
      <c r="B62" s="12">
        <v>42188.0</v>
      </c>
      <c r="C62" s="7" t="s">
        <v>2386</v>
      </c>
      <c r="D62" s="7" t="s">
        <v>1505</v>
      </c>
      <c r="E62" s="8"/>
      <c r="F62" s="8"/>
      <c r="G62" s="7">
        <v>5000.0</v>
      </c>
      <c r="H62" s="7">
        <v>5735.0</v>
      </c>
      <c r="I62" s="7">
        <v>115.0</v>
      </c>
      <c r="J62" s="7">
        <v>177.785</v>
      </c>
      <c r="K62" s="7">
        <v>3.1</v>
      </c>
      <c r="L62" s="7">
        <v>0.0</v>
      </c>
      <c r="M62" s="7">
        <v>0.0</v>
      </c>
      <c r="N62" s="7" t="s">
        <v>61</v>
      </c>
      <c r="O62" s="7">
        <v>30.0</v>
      </c>
      <c r="P62" s="7">
        <v>0.0</v>
      </c>
      <c r="Q62" s="7" t="s">
        <v>692</v>
      </c>
      <c r="R62" s="7" t="s">
        <v>693</v>
      </c>
      <c r="S62" s="8"/>
      <c r="T62" s="8"/>
      <c r="U62" s="8"/>
      <c r="V62" s="7">
        <v>3279.0</v>
      </c>
      <c r="W62" s="7" t="s">
        <v>650</v>
      </c>
      <c r="X62" s="8"/>
      <c r="Y62" s="8"/>
      <c r="Z62" s="8"/>
      <c r="AA62" s="7" t="s">
        <v>1186</v>
      </c>
      <c r="AB62" s="7" t="s">
        <v>333</v>
      </c>
      <c r="AC62" s="7" t="s">
        <v>2387</v>
      </c>
      <c r="AD62" s="7" t="s">
        <v>2388</v>
      </c>
      <c r="AE62" s="7" t="s">
        <v>2395</v>
      </c>
      <c r="AF62" s="7" t="s">
        <v>2395</v>
      </c>
      <c r="AG62" s="7" t="s">
        <v>2400</v>
      </c>
      <c r="AH62" s="7" t="s">
        <v>2400</v>
      </c>
      <c r="AI62" s="7" t="s">
        <v>2410</v>
      </c>
      <c r="AJ62" s="7" t="s">
        <v>2410</v>
      </c>
      <c r="AK62" s="8"/>
      <c r="AL62" s="7" t="s">
        <v>2414</v>
      </c>
      <c r="AM62" s="7" t="s">
        <v>2415</v>
      </c>
      <c r="AN62" s="7" t="s">
        <v>2415</v>
      </c>
      <c r="AO62" s="8"/>
      <c r="AP62" s="8"/>
      <c r="AQ62" s="7" t="s">
        <v>85</v>
      </c>
      <c r="AR62" s="7" t="s">
        <v>86</v>
      </c>
      <c r="AS62" s="7">
        <v>2.0140926E7</v>
      </c>
      <c r="AT62" s="7" t="s">
        <v>2418</v>
      </c>
      <c r="AU62" s="8"/>
      <c r="AV62" s="7" t="s">
        <v>1538</v>
      </c>
      <c r="AW62" s="11" t="s">
        <v>1539</v>
      </c>
      <c r="AX62" s="8"/>
      <c r="AY62" s="8"/>
      <c r="AZ62" s="8"/>
      <c r="BA62" s="8"/>
      <c r="BB62" s="8"/>
      <c r="BC62" s="8"/>
      <c r="BD62" s="8"/>
      <c r="BE62" s="8"/>
      <c r="BF62" s="8"/>
    </row>
    <row r="63" hidden="1">
      <c r="A63" s="5">
        <v>12704.0</v>
      </c>
      <c r="B63" s="12">
        <v>42197.0</v>
      </c>
      <c r="C63" s="7" t="s">
        <v>2420</v>
      </c>
      <c r="D63" s="7" t="s">
        <v>2422</v>
      </c>
      <c r="E63" s="8"/>
      <c r="F63" s="8"/>
      <c r="G63" s="7">
        <v>10000.0</v>
      </c>
      <c r="H63" s="8"/>
      <c r="I63" s="7">
        <v>0.0</v>
      </c>
      <c r="J63" s="7">
        <v>0.0</v>
      </c>
      <c r="K63" s="7">
        <v>6.0</v>
      </c>
      <c r="L63" s="7">
        <v>0.0</v>
      </c>
      <c r="M63" s="7">
        <v>0.0</v>
      </c>
      <c r="N63" s="7" t="s">
        <v>61</v>
      </c>
      <c r="O63" s="7">
        <v>0.0</v>
      </c>
      <c r="P63" s="7">
        <v>0.0</v>
      </c>
      <c r="Q63" s="8"/>
      <c r="R63" s="8"/>
      <c r="S63" s="7" t="s">
        <v>2426</v>
      </c>
      <c r="T63" s="11" t="s">
        <v>2427</v>
      </c>
      <c r="U63" s="7" t="s">
        <v>2430</v>
      </c>
      <c r="V63" s="8"/>
      <c r="W63" s="7" t="s">
        <v>2431</v>
      </c>
      <c r="X63" s="8"/>
      <c r="Y63" s="8"/>
      <c r="Z63" s="8"/>
      <c r="AA63" s="7" t="s">
        <v>2432</v>
      </c>
      <c r="AB63" s="7" t="s">
        <v>1147</v>
      </c>
      <c r="AC63" s="7" t="s">
        <v>2433</v>
      </c>
      <c r="AD63" s="7" t="s">
        <v>2434</v>
      </c>
      <c r="AE63" s="7" t="s">
        <v>2435</v>
      </c>
      <c r="AF63" s="7" t="s">
        <v>2436</v>
      </c>
      <c r="AG63" s="7" t="s">
        <v>2437</v>
      </c>
      <c r="AH63" s="7" t="s">
        <v>2438</v>
      </c>
      <c r="AI63" s="7" t="s">
        <v>2439</v>
      </c>
      <c r="AJ63" s="7" t="s">
        <v>2440</v>
      </c>
      <c r="AK63" s="8"/>
      <c r="AL63" s="7" t="s">
        <v>2441</v>
      </c>
      <c r="AM63" s="8"/>
      <c r="AN63" s="8"/>
      <c r="AO63" s="7" t="s">
        <v>2442</v>
      </c>
      <c r="AP63" s="7" t="s">
        <v>2443</v>
      </c>
      <c r="AQ63" s="7" t="s">
        <v>85</v>
      </c>
      <c r="AR63" s="7" t="s">
        <v>68</v>
      </c>
      <c r="AS63" s="8"/>
      <c r="AT63" s="8"/>
      <c r="AU63" s="8"/>
      <c r="AV63" s="7" t="s">
        <v>2444</v>
      </c>
      <c r="AW63" s="11" t="s">
        <v>2446</v>
      </c>
      <c r="AX63" s="8"/>
      <c r="AY63" s="8"/>
      <c r="AZ63" s="8"/>
      <c r="BA63" s="8"/>
      <c r="BB63" s="8"/>
      <c r="BC63" s="8"/>
      <c r="BD63" s="8"/>
      <c r="BE63" s="8"/>
      <c r="BF63" s="8"/>
    </row>
    <row r="64" hidden="1">
      <c r="A64" s="5">
        <v>6888.0</v>
      </c>
      <c r="B64" s="6" t="s">
        <v>2447</v>
      </c>
      <c r="C64" s="7" t="s">
        <v>2448</v>
      </c>
      <c r="D64" s="7" t="s">
        <v>2448</v>
      </c>
      <c r="E64" s="8"/>
      <c r="F64" s="8"/>
      <c r="G64" s="7">
        <v>30000.0</v>
      </c>
      <c r="H64" s="8"/>
      <c r="I64" s="7">
        <v>0.0</v>
      </c>
      <c r="J64" s="7">
        <v>0.0</v>
      </c>
      <c r="K64" s="7">
        <v>6.0</v>
      </c>
      <c r="L64" s="7">
        <v>0.0</v>
      </c>
      <c r="M64" s="7">
        <v>0.0</v>
      </c>
      <c r="N64" s="7" t="s">
        <v>61</v>
      </c>
      <c r="O64" s="7">
        <v>0.0</v>
      </c>
      <c r="P64" s="7">
        <v>0.0</v>
      </c>
      <c r="Q64" s="8"/>
      <c r="R64" s="8"/>
      <c r="S64" s="7" t="s">
        <v>2449</v>
      </c>
      <c r="T64" s="11" t="s">
        <v>2450</v>
      </c>
      <c r="U64" s="7" t="s">
        <v>2454</v>
      </c>
      <c r="V64" s="8"/>
      <c r="W64" s="7" t="s">
        <v>2455</v>
      </c>
      <c r="X64" s="8"/>
      <c r="Y64" s="8"/>
      <c r="Z64" s="8"/>
      <c r="AA64" s="7" t="s">
        <v>2457</v>
      </c>
      <c r="AB64" s="7" t="s">
        <v>333</v>
      </c>
      <c r="AC64" s="7" t="s">
        <v>2459</v>
      </c>
      <c r="AD64" s="7" t="s">
        <v>2460</v>
      </c>
      <c r="AE64" s="7" t="s">
        <v>2461</v>
      </c>
      <c r="AF64" s="7" t="s">
        <v>2462</v>
      </c>
      <c r="AG64" s="7" t="s">
        <v>2463</v>
      </c>
      <c r="AH64" s="8"/>
      <c r="AI64" s="7" t="s">
        <v>2464</v>
      </c>
      <c r="AJ64" s="8"/>
      <c r="AK64" s="7" t="s">
        <v>2465</v>
      </c>
      <c r="AL64" s="8"/>
      <c r="AM64" s="13" t="s">
        <v>2467</v>
      </c>
      <c r="AN64" s="8"/>
      <c r="AO64" s="13" t="s">
        <v>2469</v>
      </c>
      <c r="AP64" s="8"/>
      <c r="AQ64" s="7" t="s">
        <v>85</v>
      </c>
      <c r="AR64" s="7" t="s">
        <v>68</v>
      </c>
      <c r="AS64" s="8"/>
      <c r="AT64" s="8"/>
      <c r="AU64" s="8"/>
      <c r="AV64" s="7" t="s">
        <v>2472</v>
      </c>
      <c r="AW64" s="11" t="s">
        <v>2450</v>
      </c>
      <c r="AX64" s="8"/>
      <c r="AY64" s="8"/>
      <c r="AZ64" s="8"/>
      <c r="BA64" s="8"/>
      <c r="BB64" s="8"/>
      <c r="BC64" s="8"/>
      <c r="BD64" s="8"/>
      <c r="BE64" s="8"/>
      <c r="BF64" s="8"/>
    </row>
    <row r="65">
      <c r="A65" s="5">
        <v>4391.0</v>
      </c>
      <c r="B65" s="12">
        <v>42008.0</v>
      </c>
      <c r="C65" s="7" t="s">
        <v>2480</v>
      </c>
      <c r="D65" s="7" t="s">
        <v>2481</v>
      </c>
      <c r="E65" s="8"/>
      <c r="F65" s="8"/>
      <c r="G65" s="7">
        <v>1000.0</v>
      </c>
      <c r="H65" s="7">
        <v>339.0</v>
      </c>
      <c r="I65" s="7">
        <v>33.0</v>
      </c>
      <c r="J65" s="7">
        <v>20.34</v>
      </c>
      <c r="K65" s="7">
        <v>6.0</v>
      </c>
      <c r="L65" s="7">
        <v>0.0</v>
      </c>
      <c r="M65" s="7">
        <v>0.0</v>
      </c>
      <c r="N65" s="7" t="s">
        <v>61</v>
      </c>
      <c r="O65" s="7">
        <v>5.0</v>
      </c>
      <c r="P65" s="7">
        <v>0.0</v>
      </c>
      <c r="Q65" s="7" t="s">
        <v>1417</v>
      </c>
      <c r="R65" s="7" t="s">
        <v>1418</v>
      </c>
      <c r="S65" s="8"/>
      <c r="T65" s="8"/>
      <c r="U65" s="8"/>
      <c r="V65" s="8"/>
      <c r="W65" s="7" t="s">
        <v>2482</v>
      </c>
      <c r="X65" s="8"/>
      <c r="Y65" s="8"/>
      <c r="Z65" s="8"/>
      <c r="AA65" s="7" t="s">
        <v>129</v>
      </c>
      <c r="AB65" s="7" t="s">
        <v>333</v>
      </c>
      <c r="AC65" s="7" t="s">
        <v>2483</v>
      </c>
      <c r="AD65" s="7" t="s">
        <v>2484</v>
      </c>
      <c r="AE65" s="7" t="s">
        <v>2485</v>
      </c>
      <c r="AF65" s="7" t="s">
        <v>2486</v>
      </c>
      <c r="AG65" s="7" t="s">
        <v>2487</v>
      </c>
      <c r="AH65" s="7" t="s">
        <v>2488</v>
      </c>
      <c r="AI65" s="7" t="s">
        <v>2489</v>
      </c>
      <c r="AJ65" s="7" t="s">
        <v>2490</v>
      </c>
      <c r="AK65" s="8"/>
      <c r="AL65" s="7" t="s">
        <v>2491</v>
      </c>
      <c r="AM65" s="7" t="s">
        <v>2492</v>
      </c>
      <c r="AN65" s="7" t="s">
        <v>2493</v>
      </c>
      <c r="AO65" s="8"/>
      <c r="AP65" s="8"/>
      <c r="AQ65" s="7" t="s">
        <v>85</v>
      </c>
      <c r="AR65" s="7" t="s">
        <v>86</v>
      </c>
      <c r="AS65" s="8"/>
      <c r="AT65" s="8"/>
      <c r="AU65" s="8"/>
      <c r="AV65" s="11" t="s">
        <v>1817</v>
      </c>
      <c r="AW65" s="11" t="s">
        <v>1817</v>
      </c>
      <c r="AX65" s="8"/>
      <c r="AY65" s="8"/>
      <c r="AZ65" s="8"/>
      <c r="BA65" s="8"/>
      <c r="BB65" s="8"/>
      <c r="BC65" s="8"/>
      <c r="BD65" s="8"/>
      <c r="BE65" s="8"/>
      <c r="BF65" s="8"/>
    </row>
    <row r="66">
      <c r="A66" s="5">
        <v>10411.0</v>
      </c>
      <c r="B66" s="6" t="s">
        <v>356</v>
      </c>
      <c r="C66" s="7" t="s">
        <v>2499</v>
      </c>
      <c r="D66" s="7" t="s">
        <v>2500</v>
      </c>
      <c r="E66" s="8"/>
      <c r="F66" s="8"/>
      <c r="G66" s="7">
        <v>15000.0</v>
      </c>
      <c r="H66" s="8"/>
      <c r="I66" s="7">
        <v>0.0</v>
      </c>
      <c r="J66" s="7">
        <v>0.0</v>
      </c>
      <c r="K66" s="7">
        <v>6.0</v>
      </c>
      <c r="L66" s="7">
        <v>0.0</v>
      </c>
      <c r="M66" s="7">
        <v>0.0</v>
      </c>
      <c r="N66" s="7" t="s">
        <v>61</v>
      </c>
      <c r="O66" s="7">
        <v>0.0</v>
      </c>
      <c r="P66" s="7">
        <v>0.0</v>
      </c>
      <c r="Q66" s="7" t="s">
        <v>356</v>
      </c>
      <c r="R66" s="9">
        <v>42370.0</v>
      </c>
      <c r="S66" s="7" t="s">
        <v>2501</v>
      </c>
      <c r="T66" s="11" t="s">
        <v>2502</v>
      </c>
      <c r="U66" s="7" t="s">
        <v>2505</v>
      </c>
      <c r="V66" s="8"/>
      <c r="W66" s="7" t="s">
        <v>2506</v>
      </c>
      <c r="X66" s="8"/>
      <c r="Y66" s="8"/>
      <c r="Z66" s="8"/>
      <c r="AA66" s="7" t="s">
        <v>387</v>
      </c>
      <c r="AB66" s="7" t="s">
        <v>185</v>
      </c>
      <c r="AC66" s="7" t="s">
        <v>2507</v>
      </c>
      <c r="AD66" s="7" t="s">
        <v>2508</v>
      </c>
      <c r="AE66" s="7" t="s">
        <v>2509</v>
      </c>
      <c r="AF66" s="7" t="s">
        <v>2510</v>
      </c>
      <c r="AG66" s="7" t="s">
        <v>2512</v>
      </c>
      <c r="AH66" s="7" t="s">
        <v>2513</v>
      </c>
      <c r="AI66" s="7" t="s">
        <v>2514</v>
      </c>
      <c r="AJ66" s="7" t="s">
        <v>2515</v>
      </c>
      <c r="AK66" s="8"/>
      <c r="AL66" s="7" t="s">
        <v>2516</v>
      </c>
      <c r="AM66" s="8"/>
      <c r="AN66" s="8"/>
      <c r="AO66" s="7" t="s">
        <v>2518</v>
      </c>
      <c r="AP66" s="7" t="s">
        <v>2521</v>
      </c>
      <c r="AQ66" s="7" t="s">
        <v>85</v>
      </c>
      <c r="AR66" s="7" t="s">
        <v>86</v>
      </c>
      <c r="AS66" s="7">
        <v>2.0151123E7</v>
      </c>
      <c r="AT66" s="7" t="s">
        <v>2522</v>
      </c>
      <c r="AU66" s="11" t="s">
        <v>2523</v>
      </c>
      <c r="AV66" s="7" t="s">
        <v>2536</v>
      </c>
      <c r="AW66" s="11" t="s">
        <v>2502</v>
      </c>
      <c r="AX66" s="8"/>
      <c r="AY66" s="8"/>
      <c r="AZ66" s="8"/>
      <c r="BA66" s="8"/>
      <c r="BB66" s="8"/>
      <c r="BC66" s="8"/>
      <c r="BD66" s="8"/>
      <c r="BE66" s="8"/>
      <c r="BF66" s="8"/>
    </row>
    <row r="67" hidden="1">
      <c r="A67" s="5">
        <v>10059.0</v>
      </c>
      <c r="B67" s="6" t="s">
        <v>2539</v>
      </c>
      <c r="C67" s="7" t="s">
        <v>2540</v>
      </c>
      <c r="D67" s="7" t="s">
        <v>2542</v>
      </c>
      <c r="E67" s="8"/>
      <c r="F67" s="8"/>
      <c r="G67" s="7">
        <v>7000.0</v>
      </c>
      <c r="H67" s="8"/>
      <c r="I67" s="7">
        <v>0.0</v>
      </c>
      <c r="J67" s="7">
        <v>0.0</v>
      </c>
      <c r="K67" s="7">
        <v>6.0</v>
      </c>
      <c r="L67" s="7">
        <v>0.0</v>
      </c>
      <c r="M67" s="7">
        <v>0.0</v>
      </c>
      <c r="N67" s="7" t="s">
        <v>61</v>
      </c>
      <c r="O67" s="7">
        <v>0.0</v>
      </c>
      <c r="P67" s="7">
        <v>0.0</v>
      </c>
      <c r="Q67" s="8"/>
      <c r="R67" s="8"/>
      <c r="S67" s="7" t="s">
        <v>2544</v>
      </c>
      <c r="T67" s="11" t="s">
        <v>2545</v>
      </c>
      <c r="U67" s="7" t="s">
        <v>2548</v>
      </c>
      <c r="V67" s="8"/>
      <c r="W67" s="8"/>
      <c r="X67" s="8"/>
      <c r="Y67" s="8"/>
      <c r="Z67" s="8"/>
      <c r="AA67" s="7" t="s">
        <v>2530</v>
      </c>
      <c r="AB67" s="7" t="s">
        <v>155</v>
      </c>
      <c r="AC67" s="7" t="s">
        <v>2549</v>
      </c>
      <c r="AD67" s="7" t="s">
        <v>2549</v>
      </c>
      <c r="AE67" s="7" t="s">
        <v>2549</v>
      </c>
      <c r="AF67" s="7" t="s">
        <v>2549</v>
      </c>
      <c r="AG67" s="8"/>
      <c r="AH67" s="8"/>
      <c r="AI67" s="8"/>
      <c r="AJ67" s="8"/>
      <c r="AK67" s="8"/>
      <c r="AL67" s="8"/>
      <c r="AM67" s="8"/>
      <c r="AN67" s="8"/>
      <c r="AO67" s="8"/>
      <c r="AP67" s="8"/>
      <c r="AQ67" s="8"/>
      <c r="AR67" s="7" t="s">
        <v>68</v>
      </c>
      <c r="AS67" s="8"/>
      <c r="AT67" s="8"/>
      <c r="AU67" s="8"/>
      <c r="AV67" s="7" t="s">
        <v>2552</v>
      </c>
      <c r="AW67" s="11" t="s">
        <v>2545</v>
      </c>
      <c r="AX67" s="8"/>
      <c r="AY67" s="8"/>
      <c r="AZ67" s="8"/>
      <c r="BA67" s="8"/>
      <c r="BB67" s="8"/>
      <c r="BC67" s="8"/>
      <c r="BD67" s="8"/>
      <c r="BE67" s="8"/>
      <c r="BF67" s="8"/>
    </row>
    <row r="68">
      <c r="A68" s="5">
        <v>5827.0</v>
      </c>
      <c r="B68" s="12">
        <v>42253.0</v>
      </c>
      <c r="C68" s="7" t="s">
        <v>2557</v>
      </c>
      <c r="D68" s="7" t="s">
        <v>2558</v>
      </c>
      <c r="E68" s="8"/>
      <c r="F68" s="8"/>
      <c r="G68" s="7">
        <v>5000.0</v>
      </c>
      <c r="H68" s="7">
        <v>3496.0</v>
      </c>
      <c r="I68" s="7">
        <v>69.0</v>
      </c>
      <c r="J68" s="7">
        <v>209.76</v>
      </c>
      <c r="K68" s="7">
        <v>6.0</v>
      </c>
      <c r="L68" s="7">
        <v>330.65</v>
      </c>
      <c r="M68" s="7">
        <v>136.46</v>
      </c>
      <c r="N68" s="7" t="s">
        <v>61</v>
      </c>
      <c r="O68" s="7">
        <v>81.0</v>
      </c>
      <c r="P68" s="7">
        <v>0.0</v>
      </c>
      <c r="Q68" s="9">
        <v>42253.0</v>
      </c>
      <c r="R68" s="9">
        <v>42284.0</v>
      </c>
      <c r="S68" s="7" t="s">
        <v>2559</v>
      </c>
      <c r="T68" s="11" t="s">
        <v>2560</v>
      </c>
      <c r="U68" s="7" t="s">
        <v>2563</v>
      </c>
      <c r="V68" s="8"/>
      <c r="W68" s="7" t="s">
        <v>2564</v>
      </c>
      <c r="X68" s="8"/>
      <c r="Y68" s="8"/>
      <c r="Z68" s="8"/>
      <c r="AA68" s="7" t="s">
        <v>2565</v>
      </c>
      <c r="AB68" s="7" t="s">
        <v>100</v>
      </c>
      <c r="AC68" s="7" t="s">
        <v>2566</v>
      </c>
      <c r="AD68" s="7" t="s">
        <v>2567</v>
      </c>
      <c r="AE68" s="7" t="s">
        <v>2568</v>
      </c>
      <c r="AF68" s="7" t="s">
        <v>2570</v>
      </c>
      <c r="AG68" s="7" t="s">
        <v>2571</v>
      </c>
      <c r="AH68" s="7" t="s">
        <v>2572</v>
      </c>
      <c r="AI68" s="7" t="s">
        <v>2573</v>
      </c>
      <c r="AJ68" s="7" t="s">
        <v>2574</v>
      </c>
      <c r="AK68" s="7" t="s">
        <v>2575</v>
      </c>
      <c r="AL68" s="7" t="s">
        <v>2576</v>
      </c>
      <c r="AM68" s="7" t="s">
        <v>2577</v>
      </c>
      <c r="AN68" s="7" t="s">
        <v>2578</v>
      </c>
      <c r="AO68" s="7" t="s">
        <v>2579</v>
      </c>
      <c r="AP68" s="8"/>
      <c r="AQ68" s="7" t="s">
        <v>85</v>
      </c>
      <c r="AR68" s="7" t="s">
        <v>86</v>
      </c>
      <c r="AS68" s="7">
        <v>2.0150608E7</v>
      </c>
      <c r="AT68" s="7" t="s">
        <v>2582</v>
      </c>
      <c r="AU68" s="11" t="s">
        <v>2584</v>
      </c>
      <c r="AV68" s="7" t="s">
        <v>2585</v>
      </c>
      <c r="AW68" s="11" t="s">
        <v>2586</v>
      </c>
      <c r="AX68" s="8"/>
      <c r="AY68" s="8"/>
      <c r="AZ68" s="8"/>
      <c r="BA68" s="8"/>
      <c r="BB68" s="8"/>
      <c r="BC68" s="8"/>
      <c r="BD68" s="8"/>
      <c r="BE68" s="8"/>
      <c r="BF68" s="8"/>
    </row>
    <row r="69">
      <c r="A69" s="5">
        <v>489.0</v>
      </c>
      <c r="B69" s="12">
        <v>42188.0</v>
      </c>
      <c r="C69" s="7" t="s">
        <v>2591</v>
      </c>
      <c r="D69" s="7" t="s">
        <v>2592</v>
      </c>
      <c r="E69" s="8"/>
      <c r="F69" s="8"/>
      <c r="G69" s="7">
        <v>2500.0</v>
      </c>
      <c r="H69" s="7">
        <v>7305.0</v>
      </c>
      <c r="I69" s="7">
        <v>292.0</v>
      </c>
      <c r="J69" s="7">
        <v>226.455</v>
      </c>
      <c r="K69" s="7">
        <v>3.1</v>
      </c>
      <c r="L69" s="7">
        <v>0.0</v>
      </c>
      <c r="M69" s="7">
        <v>0.0</v>
      </c>
      <c r="N69" s="7" t="s">
        <v>61</v>
      </c>
      <c r="O69" s="7">
        <v>60.0</v>
      </c>
      <c r="P69" s="7">
        <v>0.0</v>
      </c>
      <c r="Q69" s="7" t="s">
        <v>692</v>
      </c>
      <c r="R69" s="7" t="s">
        <v>693</v>
      </c>
      <c r="S69" s="8"/>
      <c r="T69" s="8"/>
      <c r="U69" s="8"/>
      <c r="V69" s="7">
        <v>3247.0</v>
      </c>
      <c r="W69" s="7" t="s">
        <v>695</v>
      </c>
      <c r="X69" s="8"/>
      <c r="Y69" s="8"/>
      <c r="Z69" s="8"/>
      <c r="AA69" s="7" t="s">
        <v>2595</v>
      </c>
      <c r="AB69" s="7" t="s">
        <v>113</v>
      </c>
      <c r="AC69" s="7" t="s">
        <v>2596</v>
      </c>
      <c r="AD69" s="7" t="s">
        <v>2598</v>
      </c>
      <c r="AE69" s="7" t="s">
        <v>2600</v>
      </c>
      <c r="AF69" s="7" t="s">
        <v>2601</v>
      </c>
      <c r="AG69" s="7" t="s">
        <v>2603</v>
      </c>
      <c r="AH69" s="7" t="s">
        <v>2604</v>
      </c>
      <c r="AI69" s="7" t="s">
        <v>2605</v>
      </c>
      <c r="AJ69" s="7" t="s">
        <v>2606</v>
      </c>
      <c r="AK69" s="7" t="s">
        <v>2607</v>
      </c>
      <c r="AL69" s="7" t="s">
        <v>2608</v>
      </c>
      <c r="AM69" s="7" t="s">
        <v>2610</v>
      </c>
      <c r="AN69" s="7" t="s">
        <v>2611</v>
      </c>
      <c r="AO69" s="7" t="s">
        <v>2610</v>
      </c>
      <c r="AP69" s="8"/>
      <c r="AQ69" s="7" t="s">
        <v>85</v>
      </c>
      <c r="AR69" s="7" t="s">
        <v>86</v>
      </c>
      <c r="AS69" s="7">
        <v>2.0140911E7</v>
      </c>
      <c r="AT69" s="7" t="s">
        <v>2613</v>
      </c>
      <c r="AU69" s="8"/>
      <c r="AV69" s="7" t="s">
        <v>2614</v>
      </c>
      <c r="AW69" s="11" t="s">
        <v>2616</v>
      </c>
      <c r="AX69" s="8"/>
      <c r="AY69" s="8"/>
      <c r="AZ69" s="8"/>
      <c r="BA69" s="8"/>
      <c r="BB69" s="8"/>
      <c r="BC69" s="8"/>
      <c r="BD69" s="8"/>
      <c r="BE69" s="8"/>
      <c r="BF69" s="8"/>
    </row>
    <row r="70">
      <c r="A70" s="5">
        <v>10709.0</v>
      </c>
      <c r="B70" s="12">
        <v>42016.0</v>
      </c>
      <c r="C70" s="7" t="s">
        <v>2617</v>
      </c>
      <c r="D70" s="7" t="s">
        <v>2618</v>
      </c>
      <c r="E70" s="8"/>
      <c r="F70" s="8"/>
      <c r="G70" s="7">
        <v>30000.0</v>
      </c>
      <c r="H70" s="7">
        <v>25.0</v>
      </c>
      <c r="I70" s="7">
        <v>0.0</v>
      </c>
      <c r="J70" s="7">
        <v>1.5</v>
      </c>
      <c r="K70" s="7">
        <v>6.0</v>
      </c>
      <c r="L70" s="7">
        <v>0.0</v>
      </c>
      <c r="M70" s="7">
        <v>1.02</v>
      </c>
      <c r="N70" s="7" t="s">
        <v>61</v>
      </c>
      <c r="O70" s="7">
        <v>1.0</v>
      </c>
      <c r="P70" s="7">
        <v>25.0</v>
      </c>
      <c r="Q70" s="9">
        <v>42016.0</v>
      </c>
      <c r="R70" s="9">
        <v>42370.0</v>
      </c>
      <c r="S70" s="7" t="s">
        <v>2619</v>
      </c>
      <c r="T70" s="11" t="s">
        <v>2620</v>
      </c>
      <c r="U70" s="7" t="s">
        <v>2621</v>
      </c>
      <c r="V70" s="8"/>
      <c r="W70" s="7" t="s">
        <v>2622</v>
      </c>
      <c r="X70" s="8"/>
      <c r="Y70" s="8"/>
      <c r="Z70" s="8"/>
      <c r="AA70" s="7" t="s">
        <v>2623</v>
      </c>
      <c r="AB70" s="7" t="s">
        <v>100</v>
      </c>
      <c r="AC70" s="7" t="s">
        <v>2624</v>
      </c>
      <c r="AD70" s="7" t="s">
        <v>2625</v>
      </c>
      <c r="AE70" s="7" t="s">
        <v>2626</v>
      </c>
      <c r="AF70" s="7" t="s">
        <v>2627</v>
      </c>
      <c r="AG70" s="7" t="s">
        <v>2628</v>
      </c>
      <c r="AH70" s="7" t="s">
        <v>2629</v>
      </c>
      <c r="AI70" s="7" t="s">
        <v>2630</v>
      </c>
      <c r="AJ70" s="7" t="s">
        <v>2631</v>
      </c>
      <c r="AK70" s="8"/>
      <c r="AL70" s="7" t="s">
        <v>2637</v>
      </c>
      <c r="AM70" s="8"/>
      <c r="AN70" s="8"/>
      <c r="AO70" s="7" t="s">
        <v>2639</v>
      </c>
      <c r="AP70" s="7" t="s">
        <v>2642</v>
      </c>
      <c r="AQ70" s="7" t="s">
        <v>85</v>
      </c>
      <c r="AR70" s="7" t="s">
        <v>86</v>
      </c>
      <c r="AS70" s="7">
        <v>2.015113E7</v>
      </c>
      <c r="AT70" s="7" t="s">
        <v>2643</v>
      </c>
      <c r="AU70" s="8"/>
      <c r="AV70" s="7" t="s">
        <v>2644</v>
      </c>
      <c r="AW70" s="11" t="s">
        <v>2645</v>
      </c>
      <c r="AX70" s="8"/>
      <c r="AY70" s="8"/>
      <c r="AZ70" s="8"/>
      <c r="BA70" s="8"/>
      <c r="BB70" s="8"/>
      <c r="BC70" s="8"/>
      <c r="BD70" s="8"/>
      <c r="BE70" s="8"/>
      <c r="BF70" s="8"/>
    </row>
    <row r="71">
      <c r="A71" s="5">
        <v>9087.0</v>
      </c>
      <c r="B71" s="6" t="s">
        <v>289</v>
      </c>
      <c r="C71" s="7" t="s">
        <v>2647</v>
      </c>
      <c r="D71" s="7" t="s">
        <v>2649</v>
      </c>
      <c r="E71" s="8"/>
      <c r="F71" s="8"/>
      <c r="G71" s="7">
        <v>5000.0</v>
      </c>
      <c r="H71" s="7">
        <v>5466.0</v>
      </c>
      <c r="I71" s="7">
        <v>109.0</v>
      </c>
      <c r="J71" s="7">
        <v>169.446</v>
      </c>
      <c r="K71" s="7">
        <v>3.1</v>
      </c>
      <c r="L71" s="7">
        <v>115.0</v>
      </c>
      <c r="M71" s="7">
        <v>167.22</v>
      </c>
      <c r="N71" s="7" t="s">
        <v>61</v>
      </c>
      <c r="O71" s="7">
        <v>14.0</v>
      </c>
      <c r="P71" s="7">
        <v>0.0</v>
      </c>
      <c r="Q71" s="7" t="s">
        <v>121</v>
      </c>
      <c r="R71" s="7" t="s">
        <v>195</v>
      </c>
      <c r="S71" s="7" t="s">
        <v>2650</v>
      </c>
      <c r="T71" s="11" t="s">
        <v>2651</v>
      </c>
      <c r="U71" s="7" t="s">
        <v>2655</v>
      </c>
      <c r="V71" s="8"/>
      <c r="W71" s="7" t="s">
        <v>2656</v>
      </c>
      <c r="X71" s="8"/>
      <c r="Y71" s="8"/>
      <c r="Z71" s="8"/>
      <c r="AA71" s="7" t="s">
        <v>2657</v>
      </c>
      <c r="AB71" s="7" t="s">
        <v>634</v>
      </c>
      <c r="AC71" s="7" t="s">
        <v>2658</v>
      </c>
      <c r="AD71" s="7" t="s">
        <v>2659</v>
      </c>
      <c r="AE71" s="7" t="s">
        <v>2661</v>
      </c>
      <c r="AF71" s="7" t="s">
        <v>2665</v>
      </c>
      <c r="AG71" s="7" t="s">
        <v>2668</v>
      </c>
      <c r="AH71" s="7" t="s">
        <v>2669</v>
      </c>
      <c r="AI71" s="7" t="s">
        <v>2670</v>
      </c>
      <c r="AJ71" s="7" t="s">
        <v>2671</v>
      </c>
      <c r="AK71" s="8"/>
      <c r="AL71" s="7" t="s">
        <v>2672</v>
      </c>
      <c r="AM71" s="8"/>
      <c r="AN71" s="8"/>
      <c r="AO71" s="7" t="s">
        <v>2673</v>
      </c>
      <c r="AP71" s="7" t="s">
        <v>2674</v>
      </c>
      <c r="AQ71" s="7" t="s">
        <v>85</v>
      </c>
      <c r="AR71" s="7" t="s">
        <v>86</v>
      </c>
      <c r="AS71" s="7">
        <v>2.0151001E7</v>
      </c>
      <c r="AT71" s="8"/>
      <c r="AU71" s="11" t="s">
        <v>2676</v>
      </c>
      <c r="AV71" s="7" t="s">
        <v>2677</v>
      </c>
      <c r="AW71" s="11" t="s">
        <v>2651</v>
      </c>
      <c r="AX71" s="8"/>
      <c r="AY71" s="8"/>
      <c r="AZ71" s="8"/>
      <c r="BA71" s="8"/>
      <c r="BB71" s="8"/>
      <c r="BC71" s="8"/>
      <c r="BD71" s="8"/>
      <c r="BE71" s="8"/>
      <c r="BF71" s="8"/>
    </row>
    <row r="72">
      <c r="A72" s="5">
        <v>9365.0</v>
      </c>
      <c r="B72" s="6" t="s">
        <v>1009</v>
      </c>
      <c r="C72" s="7" t="s">
        <v>2679</v>
      </c>
      <c r="D72" s="7" t="s">
        <v>2680</v>
      </c>
      <c r="E72" s="8"/>
      <c r="F72" s="8"/>
      <c r="G72" s="7">
        <v>3500.0</v>
      </c>
      <c r="H72" s="7">
        <v>200.0</v>
      </c>
      <c r="I72" s="7">
        <v>5.0</v>
      </c>
      <c r="J72" s="7">
        <v>12.0</v>
      </c>
      <c r="K72" s="7">
        <v>6.0</v>
      </c>
      <c r="L72" s="7">
        <v>30.0</v>
      </c>
      <c r="M72" s="7">
        <v>6.97</v>
      </c>
      <c r="N72" s="7" t="s">
        <v>61</v>
      </c>
      <c r="O72" s="7">
        <v>1.0</v>
      </c>
      <c r="P72" s="7">
        <v>0.0</v>
      </c>
      <c r="Q72" s="7" t="s">
        <v>1009</v>
      </c>
      <c r="R72" s="7" t="s">
        <v>2681</v>
      </c>
      <c r="S72" s="7" t="s">
        <v>2682</v>
      </c>
      <c r="T72" s="11" t="s">
        <v>2683</v>
      </c>
      <c r="U72" s="7" t="s">
        <v>2684</v>
      </c>
      <c r="V72" s="8"/>
      <c r="W72" s="7" t="s">
        <v>2685</v>
      </c>
      <c r="X72" s="8"/>
      <c r="Y72" s="8"/>
      <c r="Z72" s="8"/>
      <c r="AA72" s="7" t="s">
        <v>2686</v>
      </c>
      <c r="AB72" s="8"/>
      <c r="AC72" s="7" t="s">
        <v>2687</v>
      </c>
      <c r="AD72" s="7" t="s">
        <v>2688</v>
      </c>
      <c r="AE72" s="7" t="s">
        <v>2689</v>
      </c>
      <c r="AF72" s="7" t="s">
        <v>2691</v>
      </c>
      <c r="AG72" s="7" t="s">
        <v>2692</v>
      </c>
      <c r="AH72" s="7" t="s">
        <v>2693</v>
      </c>
      <c r="AI72" s="7" t="s">
        <v>2694</v>
      </c>
      <c r="AJ72" s="7" t="s">
        <v>2696</v>
      </c>
      <c r="AK72" s="8"/>
      <c r="AL72" s="7" t="s">
        <v>2698</v>
      </c>
      <c r="AM72" s="8"/>
      <c r="AN72" s="8"/>
      <c r="AO72" s="7" t="s">
        <v>2699</v>
      </c>
      <c r="AP72" s="7" t="s">
        <v>2700</v>
      </c>
      <c r="AQ72" s="7" t="s">
        <v>85</v>
      </c>
      <c r="AR72" s="7" t="s">
        <v>86</v>
      </c>
      <c r="AS72" s="7">
        <v>2.0151123E7</v>
      </c>
      <c r="AT72" s="8"/>
      <c r="AU72" s="11" t="s">
        <v>2702</v>
      </c>
      <c r="AV72" s="7" t="s">
        <v>2709</v>
      </c>
      <c r="AW72" s="11" t="s">
        <v>2683</v>
      </c>
      <c r="AX72" s="8"/>
      <c r="AY72" s="8"/>
      <c r="AZ72" s="8"/>
      <c r="BA72" s="8"/>
      <c r="BB72" s="8"/>
      <c r="BC72" s="8"/>
      <c r="BD72" s="8"/>
      <c r="BE72" s="8"/>
      <c r="BF72" s="8"/>
    </row>
    <row r="73">
      <c r="A73" s="5">
        <v>460.0</v>
      </c>
      <c r="B73" s="12">
        <v>42188.0</v>
      </c>
      <c r="C73" s="7" t="s">
        <v>2710</v>
      </c>
      <c r="D73" s="7" t="s">
        <v>2711</v>
      </c>
      <c r="E73" s="8"/>
      <c r="F73" s="8"/>
      <c r="G73" s="7">
        <v>5000.0</v>
      </c>
      <c r="H73" s="7">
        <v>5453.0</v>
      </c>
      <c r="I73" s="7">
        <v>109.0</v>
      </c>
      <c r="J73" s="7">
        <v>169.043</v>
      </c>
      <c r="K73" s="7">
        <v>3.1</v>
      </c>
      <c r="L73" s="7">
        <v>0.0</v>
      </c>
      <c r="M73" s="7">
        <v>0.0</v>
      </c>
      <c r="N73" s="7" t="s">
        <v>61</v>
      </c>
      <c r="O73" s="7">
        <v>73.0</v>
      </c>
      <c r="P73" s="7">
        <v>0.0</v>
      </c>
      <c r="Q73" s="7" t="s">
        <v>1155</v>
      </c>
      <c r="R73" s="7" t="s">
        <v>1156</v>
      </c>
      <c r="S73" s="8"/>
      <c r="T73" s="8"/>
      <c r="U73" s="8"/>
      <c r="V73" s="7">
        <v>2629.0</v>
      </c>
      <c r="W73" s="7" t="s">
        <v>2713</v>
      </c>
      <c r="X73" s="7" t="s">
        <v>2714</v>
      </c>
      <c r="Y73" s="7" t="s">
        <v>2715</v>
      </c>
      <c r="Z73" s="7">
        <v>19122.0</v>
      </c>
      <c r="AA73" s="7" t="s">
        <v>458</v>
      </c>
      <c r="AB73" s="7" t="s">
        <v>100</v>
      </c>
      <c r="AC73" s="7" t="s">
        <v>2716</v>
      </c>
      <c r="AD73" s="7" t="s">
        <v>2716</v>
      </c>
      <c r="AE73" s="7" t="s">
        <v>2717</v>
      </c>
      <c r="AF73" s="7" t="s">
        <v>2717</v>
      </c>
      <c r="AG73" s="7" t="s">
        <v>2718</v>
      </c>
      <c r="AH73" s="7" t="s">
        <v>2718</v>
      </c>
      <c r="AI73" s="7" t="s">
        <v>2719</v>
      </c>
      <c r="AJ73" s="7" t="s">
        <v>2719</v>
      </c>
      <c r="AK73" s="7" t="s">
        <v>2720</v>
      </c>
      <c r="AL73" s="7" t="s">
        <v>2721</v>
      </c>
      <c r="AM73" s="7" t="s">
        <v>2722</v>
      </c>
      <c r="AN73" s="7" t="s">
        <v>2722</v>
      </c>
      <c r="AO73" s="7" t="s">
        <v>2723</v>
      </c>
      <c r="AP73" s="8"/>
      <c r="AQ73" s="8"/>
      <c r="AR73" s="7" t="s">
        <v>86</v>
      </c>
      <c r="AS73" s="7">
        <v>2.0140411E7</v>
      </c>
      <c r="AT73" s="7" t="s">
        <v>2724</v>
      </c>
      <c r="AU73" s="8"/>
      <c r="AV73" s="7" t="s">
        <v>2725</v>
      </c>
      <c r="AW73" s="11" t="s">
        <v>2726</v>
      </c>
      <c r="AX73" s="11" t="s">
        <v>2727</v>
      </c>
      <c r="AY73" s="8"/>
      <c r="AZ73" s="11" t="s">
        <v>2729</v>
      </c>
      <c r="BA73" s="11" t="s">
        <v>2732</v>
      </c>
      <c r="BB73" s="11" t="s">
        <v>2734</v>
      </c>
      <c r="BC73" s="8"/>
      <c r="BD73" s="8"/>
      <c r="BE73" s="8"/>
      <c r="BF73" s="8"/>
    </row>
    <row r="74">
      <c r="A74" s="5">
        <v>10774.0</v>
      </c>
      <c r="B74" s="6" t="s">
        <v>93</v>
      </c>
      <c r="C74" s="7" t="s">
        <v>2751</v>
      </c>
      <c r="D74" s="7" t="s">
        <v>2752</v>
      </c>
      <c r="E74" s="8"/>
      <c r="F74" s="8"/>
      <c r="G74" s="7">
        <v>5000.0</v>
      </c>
      <c r="H74" s="7">
        <v>16.0</v>
      </c>
      <c r="I74" s="7">
        <v>0.0</v>
      </c>
      <c r="J74" s="7">
        <v>0.96</v>
      </c>
      <c r="K74" s="7">
        <v>6.0</v>
      </c>
      <c r="L74" s="7">
        <v>0.0</v>
      </c>
      <c r="M74" s="7">
        <v>0.76</v>
      </c>
      <c r="N74" s="7" t="s">
        <v>61</v>
      </c>
      <c r="O74" s="7">
        <v>1.0</v>
      </c>
      <c r="P74" s="7">
        <v>0.0</v>
      </c>
      <c r="Q74" s="7" t="s">
        <v>360</v>
      </c>
      <c r="R74" s="9">
        <v>42370.0</v>
      </c>
      <c r="S74" s="7" t="s">
        <v>2753</v>
      </c>
      <c r="T74" s="11" t="s">
        <v>2756</v>
      </c>
      <c r="U74" s="7" t="s">
        <v>2759</v>
      </c>
      <c r="V74" s="8"/>
      <c r="W74" s="7" t="s">
        <v>2761</v>
      </c>
      <c r="X74" s="8"/>
      <c r="Y74" s="8"/>
      <c r="Z74" s="8"/>
      <c r="AA74" s="7" t="s">
        <v>2530</v>
      </c>
      <c r="AB74" s="7" t="s">
        <v>113</v>
      </c>
      <c r="AC74" s="7" t="s">
        <v>2762</v>
      </c>
      <c r="AD74" s="7" t="s">
        <v>2763</v>
      </c>
      <c r="AE74" s="7" t="s">
        <v>2764</v>
      </c>
      <c r="AF74" s="7" t="s">
        <v>2765</v>
      </c>
      <c r="AG74" s="7" t="s">
        <v>2766</v>
      </c>
      <c r="AH74" s="7" t="s">
        <v>2768</v>
      </c>
      <c r="AI74" s="7" t="s">
        <v>2769</v>
      </c>
      <c r="AJ74" s="7" t="s">
        <v>2770</v>
      </c>
      <c r="AK74" s="8"/>
      <c r="AL74" s="7" t="s">
        <v>2771</v>
      </c>
      <c r="AM74" s="8"/>
      <c r="AN74" s="8"/>
      <c r="AO74" s="7" t="s">
        <v>2772</v>
      </c>
      <c r="AP74" s="7" t="s">
        <v>2773</v>
      </c>
      <c r="AQ74" s="7" t="s">
        <v>85</v>
      </c>
      <c r="AR74" s="7" t="s">
        <v>86</v>
      </c>
      <c r="AS74" s="7">
        <v>2.015113E7</v>
      </c>
      <c r="AT74" s="7" t="s">
        <v>2774</v>
      </c>
      <c r="AU74" s="11" t="s">
        <v>2775</v>
      </c>
      <c r="AV74" s="7" t="s">
        <v>2778</v>
      </c>
      <c r="AW74" s="11" t="s">
        <v>2756</v>
      </c>
      <c r="AX74" s="8"/>
      <c r="AY74" s="8"/>
      <c r="AZ74" s="8"/>
      <c r="BA74" s="8"/>
      <c r="BB74" s="8"/>
      <c r="BC74" s="8"/>
      <c r="BD74" s="8"/>
      <c r="BE74" s="8"/>
      <c r="BF74" s="8"/>
    </row>
    <row r="75" hidden="1">
      <c r="A75" s="5">
        <v>7277.0</v>
      </c>
      <c r="B75" s="6" t="s">
        <v>2780</v>
      </c>
      <c r="C75" s="7" t="s">
        <v>2781</v>
      </c>
      <c r="D75" s="7" t="s">
        <v>2782</v>
      </c>
      <c r="E75" s="8"/>
      <c r="F75" s="8"/>
      <c r="G75" s="7">
        <v>4000.0</v>
      </c>
      <c r="H75" s="8"/>
      <c r="I75" s="7">
        <v>0.0</v>
      </c>
      <c r="J75" s="7">
        <v>0.0</v>
      </c>
      <c r="K75" s="7">
        <v>6.0</v>
      </c>
      <c r="L75" s="7">
        <v>0.0</v>
      </c>
      <c r="M75" s="7">
        <v>0.0</v>
      </c>
      <c r="N75" s="7" t="s">
        <v>61</v>
      </c>
      <c r="O75" s="7">
        <v>0.0</v>
      </c>
      <c r="P75" s="7">
        <v>0.0</v>
      </c>
      <c r="Q75" s="8"/>
      <c r="R75" s="8"/>
      <c r="S75" s="7" t="s">
        <v>2784</v>
      </c>
      <c r="T75" s="11" t="s">
        <v>2785</v>
      </c>
      <c r="U75" s="7" t="s">
        <v>2788</v>
      </c>
      <c r="V75" s="8"/>
      <c r="W75" s="8"/>
      <c r="X75" s="8"/>
      <c r="Y75" s="8"/>
      <c r="Z75" s="8"/>
      <c r="AA75" s="7" t="s">
        <v>2657</v>
      </c>
      <c r="AB75" s="7" t="s">
        <v>1147</v>
      </c>
      <c r="AC75" s="18" t="s">
        <v>2789</v>
      </c>
      <c r="AD75" s="18" t="s">
        <v>2798</v>
      </c>
      <c r="AE75" s="7" t="s">
        <v>2802</v>
      </c>
      <c r="AF75" s="7" t="s">
        <v>2803</v>
      </c>
      <c r="AG75" s="8"/>
      <c r="AH75" s="8"/>
      <c r="AI75" s="8"/>
      <c r="AJ75" s="8"/>
      <c r="AK75" s="8"/>
      <c r="AL75" s="8"/>
      <c r="AM75" s="8"/>
      <c r="AN75" s="8"/>
      <c r="AO75" s="8"/>
      <c r="AP75" s="8"/>
      <c r="AQ75" s="8"/>
      <c r="AR75" s="7" t="s">
        <v>68</v>
      </c>
      <c r="AS75" s="8"/>
      <c r="AT75" s="8"/>
      <c r="AU75" s="8"/>
      <c r="AV75" s="7" t="s">
        <v>2807</v>
      </c>
      <c r="AW75" s="11" t="s">
        <v>2785</v>
      </c>
      <c r="AX75" s="8"/>
      <c r="AY75" s="8"/>
      <c r="AZ75" s="8"/>
      <c r="BA75" s="8"/>
      <c r="BB75" s="8"/>
      <c r="BC75" s="8"/>
      <c r="BD75" s="8"/>
      <c r="BE75" s="8"/>
      <c r="BF75" s="8"/>
    </row>
    <row r="76">
      <c r="A76" s="5">
        <v>10447.0</v>
      </c>
      <c r="B76" s="6" t="s">
        <v>93</v>
      </c>
      <c r="C76" s="7" t="s">
        <v>2809</v>
      </c>
      <c r="D76" s="7" t="s">
        <v>2810</v>
      </c>
      <c r="E76" s="8"/>
      <c r="F76" s="8"/>
      <c r="G76" s="7">
        <v>3000.0</v>
      </c>
      <c r="H76" s="7">
        <v>3253.0</v>
      </c>
      <c r="I76" s="7">
        <v>108.0</v>
      </c>
      <c r="J76" s="7">
        <v>100.843</v>
      </c>
      <c r="K76" s="7">
        <v>3.1</v>
      </c>
      <c r="L76" s="7">
        <v>109.0</v>
      </c>
      <c r="M76" s="7">
        <v>104.34</v>
      </c>
      <c r="N76" s="7" t="s">
        <v>61</v>
      </c>
      <c r="O76" s="7">
        <v>21.0</v>
      </c>
      <c r="P76" s="7">
        <v>100.0</v>
      </c>
      <c r="Q76" s="9">
        <v>42016.0</v>
      </c>
      <c r="R76" s="9">
        <v>42370.0</v>
      </c>
      <c r="S76" s="7" t="s">
        <v>2813</v>
      </c>
      <c r="T76" s="11" t="s">
        <v>2815</v>
      </c>
      <c r="U76" s="7" t="s">
        <v>2823</v>
      </c>
      <c r="V76" s="8"/>
      <c r="W76" s="7" t="s">
        <v>2824</v>
      </c>
      <c r="X76" s="7" t="s">
        <v>2825</v>
      </c>
      <c r="Y76" s="7" t="s">
        <v>2826</v>
      </c>
      <c r="Z76" s="7">
        <v>27707.0</v>
      </c>
      <c r="AA76" s="7" t="s">
        <v>129</v>
      </c>
      <c r="AB76" s="8"/>
      <c r="AC76" s="7" t="s">
        <v>2827</v>
      </c>
      <c r="AD76" s="7" t="s">
        <v>2828</v>
      </c>
      <c r="AE76" s="7" t="s">
        <v>2829</v>
      </c>
      <c r="AF76" s="7" t="s">
        <v>2830</v>
      </c>
      <c r="AG76" s="7" t="s">
        <v>2831</v>
      </c>
      <c r="AH76" s="7" t="s">
        <v>2833</v>
      </c>
      <c r="AI76" s="7" t="s">
        <v>2834</v>
      </c>
      <c r="AJ76" s="7" t="s">
        <v>2835</v>
      </c>
      <c r="AK76" s="8"/>
      <c r="AL76" s="7" t="s">
        <v>2837</v>
      </c>
      <c r="AM76" s="8"/>
      <c r="AN76" s="8"/>
      <c r="AO76" s="11" t="s">
        <v>2840</v>
      </c>
      <c r="AP76" s="11" t="s">
        <v>2844</v>
      </c>
      <c r="AQ76" s="8"/>
      <c r="AR76" s="7" t="s">
        <v>86</v>
      </c>
      <c r="AS76" s="7">
        <v>2.0151124E7</v>
      </c>
      <c r="AT76" s="8"/>
      <c r="AU76" s="11" t="s">
        <v>2850</v>
      </c>
      <c r="AV76" s="11" t="s">
        <v>2815</v>
      </c>
      <c r="AW76" s="11" t="s">
        <v>2815</v>
      </c>
      <c r="AX76" s="11" t="s">
        <v>2860</v>
      </c>
      <c r="AY76" s="8"/>
      <c r="AZ76" s="11" t="s">
        <v>2862</v>
      </c>
      <c r="BA76" s="11" t="s">
        <v>2867</v>
      </c>
      <c r="BB76" s="11" t="s">
        <v>2873</v>
      </c>
      <c r="BC76" s="8"/>
      <c r="BD76" s="8"/>
      <c r="BE76" s="8"/>
      <c r="BF76" s="8"/>
    </row>
    <row r="77">
      <c r="A77" s="5">
        <v>9900.0</v>
      </c>
      <c r="B77" s="6" t="s">
        <v>2879</v>
      </c>
      <c r="C77" s="7" t="s">
        <v>2880</v>
      </c>
      <c r="D77" s="7" t="s">
        <v>689</v>
      </c>
      <c r="E77" s="8"/>
      <c r="F77" s="8"/>
      <c r="G77" s="7">
        <v>4000.0</v>
      </c>
      <c r="H77" s="7">
        <v>5920.0</v>
      </c>
      <c r="I77" s="7">
        <v>148.0</v>
      </c>
      <c r="J77" s="7">
        <v>183.52</v>
      </c>
      <c r="K77" s="7">
        <v>3.1</v>
      </c>
      <c r="L77" s="7">
        <v>65.5</v>
      </c>
      <c r="M77" s="7">
        <v>177.44</v>
      </c>
      <c r="N77" s="7" t="s">
        <v>61</v>
      </c>
      <c r="O77" s="7">
        <v>12.0</v>
      </c>
      <c r="P77" s="7">
        <v>0.0</v>
      </c>
      <c r="Q77" s="7" t="s">
        <v>2879</v>
      </c>
      <c r="R77" s="7" t="s">
        <v>2881</v>
      </c>
      <c r="S77" s="7" t="s">
        <v>2882</v>
      </c>
      <c r="T77" s="11" t="s">
        <v>2883</v>
      </c>
      <c r="U77" s="7" t="s">
        <v>2885</v>
      </c>
      <c r="V77" s="8"/>
      <c r="W77" s="7" t="s">
        <v>2886</v>
      </c>
      <c r="X77" s="8"/>
      <c r="Y77" s="8"/>
      <c r="Z77" s="8"/>
      <c r="AA77" s="7" t="s">
        <v>510</v>
      </c>
      <c r="AB77" s="7" t="s">
        <v>333</v>
      </c>
      <c r="AC77" s="7" t="s">
        <v>2887</v>
      </c>
      <c r="AD77" s="7" t="s">
        <v>2888</v>
      </c>
      <c r="AE77" s="7" t="s">
        <v>2890</v>
      </c>
      <c r="AF77" s="7" t="s">
        <v>2891</v>
      </c>
      <c r="AG77" s="7" t="s">
        <v>2892</v>
      </c>
      <c r="AH77" s="7" t="s">
        <v>2893</v>
      </c>
      <c r="AI77" s="11" t="s">
        <v>2894</v>
      </c>
      <c r="AJ77" s="11" t="s">
        <v>2898</v>
      </c>
      <c r="AK77" s="8"/>
      <c r="AL77" s="7" t="s">
        <v>2900</v>
      </c>
      <c r="AM77" s="8"/>
      <c r="AN77" s="8"/>
      <c r="AO77" s="7" t="s">
        <v>2901</v>
      </c>
      <c r="AP77" s="7" t="s">
        <v>2903</v>
      </c>
      <c r="AQ77" s="7" t="s">
        <v>85</v>
      </c>
      <c r="AR77" s="7" t="s">
        <v>86</v>
      </c>
      <c r="AS77" s="7">
        <v>2.0151109E7</v>
      </c>
      <c r="AT77" s="8"/>
      <c r="AU77" s="11" t="s">
        <v>2904</v>
      </c>
      <c r="AV77" s="7" t="s">
        <v>2905</v>
      </c>
      <c r="AW77" s="11" t="s">
        <v>2883</v>
      </c>
      <c r="AX77" s="8"/>
      <c r="AY77" s="8"/>
      <c r="AZ77" s="8"/>
      <c r="BA77" s="8"/>
      <c r="BB77" s="8"/>
      <c r="BC77" s="8"/>
      <c r="BD77" s="8"/>
      <c r="BE77" s="8"/>
      <c r="BF77" s="8"/>
    </row>
    <row r="78">
      <c r="A78" s="5">
        <v>479.0</v>
      </c>
      <c r="B78" s="12">
        <v>42188.0</v>
      </c>
      <c r="C78" s="7" t="s">
        <v>2906</v>
      </c>
      <c r="D78" s="7" t="s">
        <v>2907</v>
      </c>
      <c r="E78" s="8"/>
      <c r="F78" s="8"/>
      <c r="G78" s="7">
        <v>5000.0</v>
      </c>
      <c r="H78" s="7">
        <v>910.0</v>
      </c>
      <c r="I78" s="7">
        <v>18.0</v>
      </c>
      <c r="J78" s="7">
        <v>54.6</v>
      </c>
      <c r="K78" s="7">
        <v>6.0</v>
      </c>
      <c r="L78" s="7">
        <v>0.0</v>
      </c>
      <c r="M78" s="7">
        <v>0.0</v>
      </c>
      <c r="N78" s="7" t="s">
        <v>61</v>
      </c>
      <c r="O78" s="7">
        <v>27.0</v>
      </c>
      <c r="P78" s="7">
        <v>0.0</v>
      </c>
      <c r="Q78" s="7" t="s">
        <v>1155</v>
      </c>
      <c r="R78" s="7" t="s">
        <v>1156</v>
      </c>
      <c r="S78" s="8"/>
      <c r="T78" s="8"/>
      <c r="U78" s="8"/>
      <c r="V78" s="7">
        <v>2739.0</v>
      </c>
      <c r="W78" s="7" t="s">
        <v>2910</v>
      </c>
      <c r="X78" s="8"/>
      <c r="Y78" s="8"/>
      <c r="Z78" s="8"/>
      <c r="AA78" s="7" t="s">
        <v>1186</v>
      </c>
      <c r="AB78" s="7" t="s">
        <v>100</v>
      </c>
      <c r="AC78" s="7" t="s">
        <v>2913</v>
      </c>
      <c r="AD78" s="7" t="s">
        <v>2913</v>
      </c>
      <c r="AE78" s="7" t="s">
        <v>2914</v>
      </c>
      <c r="AF78" s="7" t="s">
        <v>2914</v>
      </c>
      <c r="AG78" s="7" t="s">
        <v>2915</v>
      </c>
      <c r="AH78" s="7" t="s">
        <v>2915</v>
      </c>
      <c r="AI78" s="7" t="s">
        <v>2916</v>
      </c>
      <c r="AJ78" s="7" t="s">
        <v>2916</v>
      </c>
      <c r="AK78" s="7" t="s">
        <v>2917</v>
      </c>
      <c r="AL78" s="7" t="s">
        <v>2918</v>
      </c>
      <c r="AM78" s="7" t="s">
        <v>2919</v>
      </c>
      <c r="AN78" s="7" t="s">
        <v>2919</v>
      </c>
      <c r="AO78" s="7" t="s">
        <v>2919</v>
      </c>
      <c r="AP78" s="8"/>
      <c r="AQ78" s="7" t="s">
        <v>85</v>
      </c>
      <c r="AR78" s="7" t="s">
        <v>86</v>
      </c>
      <c r="AS78" s="7">
        <v>2.0140411E7</v>
      </c>
      <c r="AT78" s="7" t="s">
        <v>2920</v>
      </c>
      <c r="AU78" s="8"/>
      <c r="AV78" s="7" t="s">
        <v>2921</v>
      </c>
      <c r="AW78" s="11" t="s">
        <v>2922</v>
      </c>
      <c r="AX78" s="8"/>
      <c r="AY78" s="8"/>
      <c r="AZ78" s="8"/>
      <c r="BA78" s="8"/>
      <c r="BB78" s="8"/>
      <c r="BC78" s="8"/>
      <c r="BD78" s="8"/>
      <c r="BE78" s="8"/>
      <c r="BF78" s="8"/>
    </row>
    <row r="79">
      <c r="A79" s="5">
        <v>10404.0</v>
      </c>
      <c r="B79" s="6" t="s">
        <v>1009</v>
      </c>
      <c r="C79" s="7" t="s">
        <v>2924</v>
      </c>
      <c r="D79" s="7" t="s">
        <v>2925</v>
      </c>
      <c r="E79" s="8"/>
      <c r="F79" s="8"/>
      <c r="G79" s="7">
        <v>5000.0</v>
      </c>
      <c r="H79" s="7">
        <v>200.0</v>
      </c>
      <c r="I79" s="7">
        <v>4.0</v>
      </c>
      <c r="J79" s="7">
        <v>12.0</v>
      </c>
      <c r="K79" s="7">
        <v>6.0</v>
      </c>
      <c r="L79" s="7">
        <v>19.5</v>
      </c>
      <c r="M79" s="7">
        <v>7.56</v>
      </c>
      <c r="N79" s="7" t="s">
        <v>61</v>
      </c>
      <c r="O79" s="7">
        <v>4.0</v>
      </c>
      <c r="P79" s="7">
        <v>0.0</v>
      </c>
      <c r="Q79" s="7" t="s">
        <v>1009</v>
      </c>
      <c r="R79" s="9">
        <v>42370.0</v>
      </c>
      <c r="S79" s="7" t="s">
        <v>2926</v>
      </c>
      <c r="T79" s="11" t="s">
        <v>2927</v>
      </c>
      <c r="U79" s="7" t="s">
        <v>2930</v>
      </c>
      <c r="V79" s="8"/>
      <c r="W79" s="7" t="s">
        <v>2183</v>
      </c>
      <c r="X79" s="8"/>
      <c r="Y79" s="8"/>
      <c r="Z79" s="8"/>
      <c r="AA79" s="7" t="s">
        <v>407</v>
      </c>
      <c r="AB79" s="8"/>
      <c r="AC79" s="7" t="s">
        <v>2931</v>
      </c>
      <c r="AD79" s="7" t="s">
        <v>2931</v>
      </c>
      <c r="AE79" s="7" t="s">
        <v>2932</v>
      </c>
      <c r="AF79" s="7" t="s">
        <v>2933</v>
      </c>
      <c r="AG79" s="7" t="s">
        <v>2934</v>
      </c>
      <c r="AH79" s="7" t="s">
        <v>2935</v>
      </c>
      <c r="AI79" s="7" t="s">
        <v>2936</v>
      </c>
      <c r="AJ79" s="7" t="s">
        <v>2937</v>
      </c>
      <c r="AK79" s="8"/>
      <c r="AL79" s="8"/>
      <c r="AM79" s="8"/>
      <c r="AN79" s="8"/>
      <c r="AO79" s="7" t="s">
        <v>2938</v>
      </c>
      <c r="AP79" s="7" t="s">
        <v>2939</v>
      </c>
      <c r="AQ79" s="7" t="s">
        <v>85</v>
      </c>
      <c r="AR79" s="7" t="s">
        <v>86</v>
      </c>
      <c r="AS79" s="7">
        <v>2.0151123E7</v>
      </c>
      <c r="AT79" s="8"/>
      <c r="AU79" s="11" t="s">
        <v>2940</v>
      </c>
      <c r="AV79" s="7" t="s">
        <v>2943</v>
      </c>
      <c r="AW79" s="11" t="s">
        <v>2927</v>
      </c>
      <c r="AX79" s="8"/>
      <c r="AY79" s="8"/>
      <c r="AZ79" s="8"/>
      <c r="BA79" s="8"/>
      <c r="BB79" s="8"/>
      <c r="BC79" s="8"/>
      <c r="BD79" s="8"/>
      <c r="BE79" s="8"/>
      <c r="BF79" s="8"/>
    </row>
    <row r="80" hidden="1">
      <c r="A80" s="5">
        <v>10026.0</v>
      </c>
      <c r="B80" s="6" t="s">
        <v>2947</v>
      </c>
      <c r="C80" s="7" t="s">
        <v>2949</v>
      </c>
      <c r="D80" s="7" t="s">
        <v>2951</v>
      </c>
      <c r="E80" s="8"/>
      <c r="F80" s="8"/>
      <c r="G80" s="7">
        <v>4500.0</v>
      </c>
      <c r="H80" s="8"/>
      <c r="I80" s="7">
        <v>0.0</v>
      </c>
      <c r="J80" s="7">
        <v>0.0</v>
      </c>
      <c r="K80" s="7">
        <v>6.0</v>
      </c>
      <c r="L80" s="7">
        <v>0.0</v>
      </c>
      <c r="M80" s="7">
        <v>0.0</v>
      </c>
      <c r="N80" s="7" t="s">
        <v>61</v>
      </c>
      <c r="O80" s="7">
        <v>0.0</v>
      </c>
      <c r="P80" s="7">
        <v>0.0</v>
      </c>
      <c r="Q80" s="8"/>
      <c r="R80" s="8"/>
      <c r="S80" s="7" t="s">
        <v>2953</v>
      </c>
      <c r="T80" s="11" t="s">
        <v>2954</v>
      </c>
      <c r="U80" s="7" t="s">
        <v>2957</v>
      </c>
      <c r="V80" s="8"/>
      <c r="W80" s="8"/>
      <c r="X80" s="8"/>
      <c r="Y80" s="8"/>
      <c r="Z80" s="8"/>
      <c r="AA80" s="7" t="s">
        <v>129</v>
      </c>
      <c r="AB80" s="7" t="s">
        <v>1420</v>
      </c>
      <c r="AC80" s="11" t="s">
        <v>2958</v>
      </c>
      <c r="AD80" s="11" t="s">
        <v>2959</v>
      </c>
      <c r="AE80" s="7" t="s">
        <v>2962</v>
      </c>
      <c r="AF80" s="7" t="s">
        <v>2963</v>
      </c>
      <c r="AG80" s="8"/>
      <c r="AH80" s="8"/>
      <c r="AI80" s="8"/>
      <c r="AJ80" s="8"/>
      <c r="AK80" s="8"/>
      <c r="AL80" s="8"/>
      <c r="AM80" s="8"/>
      <c r="AN80" s="8"/>
      <c r="AO80" s="8"/>
      <c r="AP80" s="8"/>
      <c r="AQ80" s="8"/>
      <c r="AR80" s="7" t="s">
        <v>68</v>
      </c>
      <c r="AS80" s="8"/>
      <c r="AT80" s="8"/>
      <c r="AU80" s="8"/>
      <c r="AV80" s="7" t="s">
        <v>2964</v>
      </c>
      <c r="AW80" s="11" t="s">
        <v>2954</v>
      </c>
      <c r="AX80" s="8"/>
      <c r="AY80" s="8"/>
      <c r="AZ80" s="8"/>
      <c r="BA80" s="8"/>
      <c r="BB80" s="8"/>
      <c r="BC80" s="8"/>
      <c r="BD80" s="8"/>
      <c r="BE80" s="8"/>
      <c r="BF80" s="8"/>
    </row>
    <row r="81" hidden="1">
      <c r="A81" s="5">
        <v>8466.0</v>
      </c>
      <c r="B81" s="12">
        <v>42225.0</v>
      </c>
      <c r="C81" s="7" t="s">
        <v>2966</v>
      </c>
      <c r="D81" s="7" t="s">
        <v>2967</v>
      </c>
      <c r="E81" s="8"/>
      <c r="F81" s="8"/>
      <c r="G81" s="7">
        <v>5000.0</v>
      </c>
      <c r="H81" s="8"/>
      <c r="I81" s="7">
        <v>0.0</v>
      </c>
      <c r="J81" s="7">
        <v>0.0</v>
      </c>
      <c r="K81" s="7">
        <v>6.0</v>
      </c>
      <c r="L81" s="7">
        <v>0.0</v>
      </c>
      <c r="M81" s="7">
        <v>0.0</v>
      </c>
      <c r="N81" s="7" t="s">
        <v>61</v>
      </c>
      <c r="O81" s="7">
        <v>0.0</v>
      </c>
      <c r="P81" s="7">
        <v>0.0</v>
      </c>
      <c r="Q81" s="8"/>
      <c r="R81" s="8"/>
      <c r="S81" s="7" t="s">
        <v>2968</v>
      </c>
      <c r="T81" s="11" t="s">
        <v>1710</v>
      </c>
      <c r="U81" s="7" t="s">
        <v>2970</v>
      </c>
      <c r="V81" s="8"/>
      <c r="W81" s="7" t="s">
        <v>1189</v>
      </c>
      <c r="X81" s="8"/>
      <c r="Y81" s="8"/>
      <c r="Z81" s="8"/>
      <c r="AA81" s="7" t="s">
        <v>257</v>
      </c>
      <c r="AB81" s="7" t="s">
        <v>185</v>
      </c>
      <c r="AC81" s="7" t="s">
        <v>2966</v>
      </c>
      <c r="AD81" s="7" t="s">
        <v>2966</v>
      </c>
      <c r="AE81" s="7" t="s">
        <v>2971</v>
      </c>
      <c r="AF81" s="7" t="s">
        <v>2971</v>
      </c>
      <c r="AG81" s="7" t="s">
        <v>2966</v>
      </c>
      <c r="AH81" s="7" t="s">
        <v>2966</v>
      </c>
      <c r="AI81" s="7" t="s">
        <v>2966</v>
      </c>
      <c r="AJ81" s="7" t="s">
        <v>2966</v>
      </c>
      <c r="AK81" s="8"/>
      <c r="AL81" s="7" t="s">
        <v>1589</v>
      </c>
      <c r="AM81" s="8"/>
      <c r="AN81" s="8"/>
      <c r="AO81" s="7" t="s">
        <v>2966</v>
      </c>
      <c r="AP81" s="7" t="s">
        <v>2966</v>
      </c>
      <c r="AQ81" s="7" t="s">
        <v>85</v>
      </c>
      <c r="AR81" s="7" t="s">
        <v>68</v>
      </c>
      <c r="AS81" s="8"/>
      <c r="AT81" s="8"/>
      <c r="AU81" s="8"/>
      <c r="AV81" s="7" t="s">
        <v>1599</v>
      </c>
      <c r="AW81" s="11" t="s">
        <v>1600</v>
      </c>
      <c r="AX81" s="8"/>
      <c r="AY81" s="8"/>
      <c r="AZ81" s="8"/>
      <c r="BA81" s="8"/>
      <c r="BB81" s="8"/>
      <c r="BC81" s="8"/>
      <c r="BD81" s="8"/>
      <c r="BE81" s="8"/>
      <c r="BF81" s="8"/>
    </row>
    <row r="82" hidden="1">
      <c r="A82" s="5">
        <v>9579.0</v>
      </c>
      <c r="B82" s="12">
        <v>42104.0</v>
      </c>
      <c r="C82" s="7" t="s">
        <v>2974</v>
      </c>
      <c r="D82" s="7" t="s">
        <v>2975</v>
      </c>
      <c r="E82" s="8"/>
      <c r="F82" s="8"/>
      <c r="G82" s="7">
        <v>6500.0</v>
      </c>
      <c r="H82" s="8"/>
      <c r="I82" s="7">
        <v>0.0</v>
      </c>
      <c r="J82" s="7">
        <v>0.0</v>
      </c>
      <c r="K82" s="7">
        <v>6.0</v>
      </c>
      <c r="L82" s="7">
        <v>0.0</v>
      </c>
      <c r="M82" s="7">
        <v>0.0</v>
      </c>
      <c r="N82" s="7" t="s">
        <v>61</v>
      </c>
      <c r="O82" s="7">
        <v>0.0</v>
      </c>
      <c r="P82" s="7">
        <v>0.0</v>
      </c>
      <c r="Q82" s="9">
        <v>42016.0</v>
      </c>
      <c r="R82" s="7" t="s">
        <v>247</v>
      </c>
      <c r="S82" s="7" t="s">
        <v>2977</v>
      </c>
      <c r="T82" s="11" t="s">
        <v>2978</v>
      </c>
      <c r="U82" s="7" t="s">
        <v>2979</v>
      </c>
      <c r="V82" s="8"/>
      <c r="W82" s="8"/>
      <c r="X82" s="8"/>
      <c r="Y82" s="8"/>
      <c r="Z82" s="8"/>
      <c r="AA82" s="7" t="s">
        <v>2981</v>
      </c>
      <c r="AB82" s="7" t="s">
        <v>155</v>
      </c>
      <c r="AC82" s="7" t="s">
        <v>2982</v>
      </c>
      <c r="AD82" s="7" t="s">
        <v>2983</v>
      </c>
      <c r="AE82" s="7" t="s">
        <v>2986</v>
      </c>
      <c r="AF82" s="7" t="s">
        <v>2989</v>
      </c>
      <c r="AG82" s="7" t="s">
        <v>2991</v>
      </c>
      <c r="AH82" s="7" t="s">
        <v>2992</v>
      </c>
      <c r="AI82" s="7" t="s">
        <v>2993</v>
      </c>
      <c r="AJ82" s="7" t="s">
        <v>2994</v>
      </c>
      <c r="AK82" s="8"/>
      <c r="AL82" s="7" t="s">
        <v>2995</v>
      </c>
      <c r="AM82" s="8"/>
      <c r="AN82" s="8"/>
      <c r="AO82" s="7" t="s">
        <v>2996</v>
      </c>
      <c r="AP82" s="7" t="s">
        <v>2997</v>
      </c>
      <c r="AQ82" s="7" t="s">
        <v>85</v>
      </c>
      <c r="AR82" s="7" t="s">
        <v>68</v>
      </c>
      <c r="AS82" s="8"/>
      <c r="AT82" s="8"/>
      <c r="AU82" s="8"/>
      <c r="AV82" s="7" t="s">
        <v>2998</v>
      </c>
      <c r="AW82" s="11" t="s">
        <v>2978</v>
      </c>
      <c r="AX82" s="8"/>
      <c r="AY82" s="8"/>
      <c r="AZ82" s="8"/>
      <c r="BA82" s="8"/>
      <c r="BB82" s="8"/>
      <c r="BC82" s="8"/>
      <c r="BD82" s="8"/>
      <c r="BE82" s="8"/>
      <c r="BF82" s="8"/>
    </row>
    <row r="83" hidden="1">
      <c r="A83" s="5">
        <v>9366.0</v>
      </c>
      <c r="B83" s="6" t="s">
        <v>3000</v>
      </c>
      <c r="C83" s="7" t="s">
        <v>3001</v>
      </c>
      <c r="D83" s="7" t="s">
        <v>3002</v>
      </c>
      <c r="E83" s="8"/>
      <c r="F83" s="8"/>
      <c r="G83" s="7">
        <v>300000.0</v>
      </c>
      <c r="H83" s="8"/>
      <c r="I83" s="7">
        <v>0.0</v>
      </c>
      <c r="J83" s="7">
        <v>0.0</v>
      </c>
      <c r="K83" s="7">
        <v>6.0</v>
      </c>
      <c r="L83" s="7">
        <v>0.0</v>
      </c>
      <c r="M83" s="7">
        <v>0.0</v>
      </c>
      <c r="N83" s="7" t="s">
        <v>61</v>
      </c>
      <c r="O83" s="7">
        <v>0.0</v>
      </c>
      <c r="P83" s="7">
        <v>0.0</v>
      </c>
      <c r="Q83" s="8"/>
      <c r="R83" s="8"/>
      <c r="S83" s="7" t="s">
        <v>3003</v>
      </c>
      <c r="T83" s="11" t="s">
        <v>3004</v>
      </c>
      <c r="U83" s="7" t="s">
        <v>3005</v>
      </c>
      <c r="V83" s="8"/>
      <c r="W83" s="8"/>
      <c r="X83" s="8"/>
      <c r="Y83" s="8"/>
      <c r="Z83" s="8"/>
      <c r="AA83" s="7" t="s">
        <v>2657</v>
      </c>
      <c r="AB83" s="7" t="s">
        <v>185</v>
      </c>
      <c r="AC83" s="7" t="s">
        <v>3006</v>
      </c>
      <c r="AD83" s="7" t="s">
        <v>3007</v>
      </c>
      <c r="AE83" s="7" t="s">
        <v>3008</v>
      </c>
      <c r="AF83" s="7" t="s">
        <v>3009</v>
      </c>
      <c r="AG83" s="7" t="s">
        <v>3010</v>
      </c>
      <c r="AH83" s="7" t="s">
        <v>3011</v>
      </c>
      <c r="AI83" s="7" t="s">
        <v>3012</v>
      </c>
      <c r="AJ83" s="7" t="s">
        <v>3013</v>
      </c>
      <c r="AK83" s="8"/>
      <c r="AL83" s="7" t="s">
        <v>3014</v>
      </c>
      <c r="AM83" s="8"/>
      <c r="AN83" s="8"/>
      <c r="AO83" s="7" t="s">
        <v>3015</v>
      </c>
      <c r="AP83" s="7" t="s">
        <v>3016</v>
      </c>
      <c r="AQ83" s="7" t="s">
        <v>85</v>
      </c>
      <c r="AR83" s="7" t="s">
        <v>68</v>
      </c>
      <c r="AS83" s="8"/>
      <c r="AT83" s="8"/>
      <c r="AU83" s="8"/>
      <c r="AV83" s="7" t="s">
        <v>3017</v>
      </c>
      <c r="AW83" s="11" t="s">
        <v>3004</v>
      </c>
      <c r="AX83" s="8"/>
      <c r="AY83" s="8"/>
      <c r="AZ83" s="8"/>
      <c r="BA83" s="8"/>
      <c r="BB83" s="8"/>
      <c r="BC83" s="8"/>
      <c r="BD83" s="8"/>
      <c r="BE83" s="8"/>
      <c r="BF83" s="8"/>
    </row>
    <row r="84">
      <c r="A84" s="5">
        <v>8299.0</v>
      </c>
      <c r="B84" s="6" t="s">
        <v>121</v>
      </c>
      <c r="C84" s="7" t="s">
        <v>3019</v>
      </c>
      <c r="D84" s="7" t="s">
        <v>1505</v>
      </c>
      <c r="E84" s="8"/>
      <c r="F84" s="8"/>
      <c r="G84" s="7">
        <v>10000.0</v>
      </c>
      <c r="H84" s="7">
        <v>5776.0</v>
      </c>
      <c r="I84" s="7">
        <v>57.0</v>
      </c>
      <c r="J84" s="7">
        <v>346.56</v>
      </c>
      <c r="K84" s="7">
        <v>6.0</v>
      </c>
      <c r="L84" s="7">
        <v>358.4</v>
      </c>
      <c r="M84" s="7">
        <v>199.57</v>
      </c>
      <c r="N84" s="7" t="s">
        <v>61</v>
      </c>
      <c r="O84" s="7">
        <v>70.0</v>
      </c>
      <c r="P84" s="7">
        <v>0.0</v>
      </c>
      <c r="Q84" s="7" t="s">
        <v>121</v>
      </c>
      <c r="R84" s="7" t="s">
        <v>195</v>
      </c>
      <c r="S84" s="7" t="s">
        <v>3020</v>
      </c>
      <c r="T84" s="11" t="s">
        <v>3021</v>
      </c>
      <c r="U84" s="7" t="s">
        <v>3023</v>
      </c>
      <c r="V84" s="8"/>
      <c r="W84" s="7" t="s">
        <v>3025</v>
      </c>
      <c r="X84" s="8"/>
      <c r="Y84" s="8"/>
      <c r="Z84" s="8"/>
      <c r="AA84" s="7" t="s">
        <v>1136</v>
      </c>
      <c r="AB84" s="7" t="s">
        <v>333</v>
      </c>
      <c r="AC84" s="7" t="s">
        <v>3029</v>
      </c>
      <c r="AD84" s="7" t="s">
        <v>3029</v>
      </c>
      <c r="AE84" s="7" t="s">
        <v>3031</v>
      </c>
      <c r="AF84" s="7" t="s">
        <v>3031</v>
      </c>
      <c r="AG84" s="7" t="s">
        <v>3033</v>
      </c>
      <c r="AH84" s="7" t="s">
        <v>3033</v>
      </c>
      <c r="AI84" s="7" t="s">
        <v>3038</v>
      </c>
      <c r="AJ84" s="7" t="s">
        <v>3038</v>
      </c>
      <c r="AK84" s="8"/>
      <c r="AL84" s="7" t="s">
        <v>3042</v>
      </c>
      <c r="AM84" s="8"/>
      <c r="AN84" s="8"/>
      <c r="AO84" s="7" t="s">
        <v>3048</v>
      </c>
      <c r="AP84" s="7" t="s">
        <v>3048</v>
      </c>
      <c r="AQ84" s="7" t="s">
        <v>85</v>
      </c>
      <c r="AR84" s="7" t="s">
        <v>86</v>
      </c>
      <c r="AS84" s="7">
        <v>2.0150917E7</v>
      </c>
      <c r="AT84" s="7" t="s">
        <v>2418</v>
      </c>
      <c r="AU84" s="8"/>
      <c r="AV84" s="7" t="s">
        <v>1538</v>
      </c>
      <c r="AW84" s="11" t="s">
        <v>1539</v>
      </c>
      <c r="AX84" s="8"/>
      <c r="AY84" s="8"/>
      <c r="AZ84" s="8"/>
      <c r="BA84" s="8"/>
      <c r="BB84" s="8"/>
      <c r="BC84" s="8"/>
      <c r="BD84" s="8"/>
      <c r="BE84" s="8"/>
      <c r="BF84" s="8"/>
    </row>
    <row r="85" hidden="1">
      <c r="A85" s="5">
        <v>9025.0</v>
      </c>
      <c r="B85" s="12">
        <v>42105.0</v>
      </c>
      <c r="C85" s="7" t="s">
        <v>3060</v>
      </c>
      <c r="D85" s="7" t="s">
        <v>2747</v>
      </c>
      <c r="E85" s="8"/>
      <c r="F85" s="8"/>
      <c r="G85" s="7">
        <v>880.0</v>
      </c>
      <c r="H85" s="8"/>
      <c r="I85" s="7">
        <v>0.0</v>
      </c>
      <c r="J85" s="7">
        <v>0.0</v>
      </c>
      <c r="K85" s="7">
        <v>6.0</v>
      </c>
      <c r="L85" s="7">
        <v>0.0</v>
      </c>
      <c r="M85" s="7">
        <v>0.0</v>
      </c>
      <c r="N85" s="7" t="s">
        <v>61</v>
      </c>
      <c r="O85" s="7">
        <v>0.0</v>
      </c>
      <c r="P85" s="7">
        <v>0.0</v>
      </c>
      <c r="Q85" s="8"/>
      <c r="R85" s="8"/>
      <c r="S85" s="7" t="s">
        <v>2747</v>
      </c>
      <c r="T85" s="7" t="s">
        <v>3061</v>
      </c>
      <c r="U85" s="7" t="s">
        <v>2747</v>
      </c>
      <c r="V85" s="8"/>
      <c r="W85" s="8"/>
      <c r="X85" s="8"/>
      <c r="Y85" s="8"/>
      <c r="Z85" s="8"/>
      <c r="AA85" s="7" t="s">
        <v>3062</v>
      </c>
      <c r="AB85" s="7" t="s">
        <v>100</v>
      </c>
      <c r="AC85" s="7" t="s">
        <v>3063</v>
      </c>
      <c r="AD85" s="7" t="s">
        <v>3063</v>
      </c>
      <c r="AE85" s="7" t="s">
        <v>3063</v>
      </c>
      <c r="AF85" s="7" t="s">
        <v>3064</v>
      </c>
      <c r="AG85" s="8"/>
      <c r="AH85" s="8"/>
      <c r="AI85" s="8"/>
      <c r="AJ85" s="8"/>
      <c r="AK85" s="8"/>
      <c r="AL85" s="8"/>
      <c r="AM85" s="8"/>
      <c r="AN85" s="8"/>
      <c r="AO85" s="8"/>
      <c r="AP85" s="8"/>
      <c r="AQ85" s="8"/>
      <c r="AR85" s="7" t="s">
        <v>68</v>
      </c>
      <c r="AS85" s="8"/>
      <c r="AT85" s="8"/>
      <c r="AU85" s="8"/>
      <c r="AV85" s="11" t="s">
        <v>3066</v>
      </c>
      <c r="AW85" s="11" t="s">
        <v>3066</v>
      </c>
      <c r="AX85" s="8"/>
      <c r="AY85" s="8"/>
      <c r="AZ85" s="8"/>
      <c r="BA85" s="8"/>
      <c r="BB85" s="8"/>
      <c r="BC85" s="8"/>
      <c r="BD85" s="8"/>
      <c r="BE85" s="8"/>
      <c r="BF85" s="8"/>
    </row>
    <row r="86">
      <c r="A86" s="5">
        <v>515.0</v>
      </c>
      <c r="B86" s="12">
        <v>42188.0</v>
      </c>
      <c r="C86" s="7" t="s">
        <v>3071</v>
      </c>
      <c r="D86" s="7" t="s">
        <v>3072</v>
      </c>
      <c r="E86" s="8"/>
      <c r="F86" s="8"/>
      <c r="G86" s="7">
        <v>6000.0</v>
      </c>
      <c r="H86" s="7">
        <v>790.0</v>
      </c>
      <c r="I86" s="7">
        <v>13.0</v>
      </c>
      <c r="J86" s="7">
        <v>47.4</v>
      </c>
      <c r="K86" s="7">
        <v>6.0</v>
      </c>
      <c r="L86" s="7">
        <v>0.0</v>
      </c>
      <c r="M86" s="7">
        <v>0.0</v>
      </c>
      <c r="N86" s="7" t="s">
        <v>61</v>
      </c>
      <c r="O86" s="7">
        <v>13.0</v>
      </c>
      <c r="P86" s="7">
        <v>0.0</v>
      </c>
      <c r="Q86" s="9">
        <v>42134.0</v>
      </c>
      <c r="R86" s="14">
        <v>42318.0</v>
      </c>
      <c r="S86" s="8"/>
      <c r="T86" s="8"/>
      <c r="U86" s="8"/>
      <c r="V86" s="7">
        <v>3500.0</v>
      </c>
      <c r="W86" s="7" t="s">
        <v>185</v>
      </c>
      <c r="X86" s="8"/>
      <c r="Y86" s="8"/>
      <c r="Z86" s="8"/>
      <c r="AA86" s="7" t="s">
        <v>129</v>
      </c>
      <c r="AB86" s="7" t="s">
        <v>185</v>
      </c>
      <c r="AC86" s="7" t="s">
        <v>3074</v>
      </c>
      <c r="AD86" s="7" t="s">
        <v>3075</v>
      </c>
      <c r="AE86" s="7" t="s">
        <v>3076</v>
      </c>
      <c r="AF86" s="7" t="s">
        <v>3077</v>
      </c>
      <c r="AG86" s="7" t="s">
        <v>3078</v>
      </c>
      <c r="AH86" s="7" t="s">
        <v>3079</v>
      </c>
      <c r="AI86" s="7" t="s">
        <v>3080</v>
      </c>
      <c r="AJ86" s="7" t="s">
        <v>3081</v>
      </c>
      <c r="AK86" s="7" t="s">
        <v>3082</v>
      </c>
      <c r="AL86" s="7" t="s">
        <v>3084</v>
      </c>
      <c r="AM86" s="11" t="s">
        <v>3087</v>
      </c>
      <c r="AN86" s="8"/>
      <c r="AO86" s="11" t="s">
        <v>3087</v>
      </c>
      <c r="AP86" s="8"/>
      <c r="AQ86" s="7" t="s">
        <v>85</v>
      </c>
      <c r="AR86" s="7" t="s">
        <v>86</v>
      </c>
      <c r="AS86" s="7">
        <v>2.015022E7</v>
      </c>
      <c r="AT86" s="8"/>
      <c r="AU86" s="8"/>
      <c r="AV86" s="7" t="s">
        <v>3102</v>
      </c>
      <c r="AW86" s="11" t="s">
        <v>3103</v>
      </c>
      <c r="AX86" s="8"/>
      <c r="AY86" s="8"/>
      <c r="AZ86" s="8"/>
      <c r="BA86" s="8"/>
      <c r="BB86" s="8"/>
      <c r="BC86" s="8"/>
      <c r="BD86" s="8"/>
      <c r="BE86" s="8"/>
      <c r="BF86" s="8"/>
    </row>
    <row r="87">
      <c r="A87" s="5">
        <v>5748.0</v>
      </c>
      <c r="B87" s="12">
        <v>42253.0</v>
      </c>
      <c r="C87" s="7" t="s">
        <v>3105</v>
      </c>
      <c r="D87" s="7" t="s">
        <v>3106</v>
      </c>
      <c r="E87" s="8"/>
      <c r="F87" s="8"/>
      <c r="G87" s="7">
        <v>15000.0</v>
      </c>
      <c r="H87" s="7">
        <v>110.0</v>
      </c>
      <c r="I87" s="7">
        <v>0.0</v>
      </c>
      <c r="J87" s="7">
        <v>6.6</v>
      </c>
      <c r="K87" s="7">
        <v>6.0</v>
      </c>
      <c r="L87" s="7">
        <v>16.0</v>
      </c>
      <c r="M87" s="7">
        <v>4.24</v>
      </c>
      <c r="N87" s="7" t="s">
        <v>61</v>
      </c>
      <c r="O87" s="7">
        <v>2.0</v>
      </c>
      <c r="P87" s="7">
        <v>0.0</v>
      </c>
      <c r="Q87" s="9">
        <v>42253.0</v>
      </c>
      <c r="R87" s="9">
        <v>42284.0</v>
      </c>
      <c r="S87" s="7" t="s">
        <v>3107</v>
      </c>
      <c r="T87" s="11" t="s">
        <v>3108</v>
      </c>
      <c r="U87" s="7" t="s">
        <v>3110</v>
      </c>
      <c r="V87" s="8"/>
      <c r="W87" s="7" t="s">
        <v>3111</v>
      </c>
      <c r="X87" s="8"/>
      <c r="Y87" s="8"/>
      <c r="Z87" s="8"/>
      <c r="AA87" s="7" t="s">
        <v>3112</v>
      </c>
      <c r="AB87" s="7" t="s">
        <v>3113</v>
      </c>
      <c r="AC87" s="7" t="s">
        <v>3114</v>
      </c>
      <c r="AD87" s="7" t="s">
        <v>3115</v>
      </c>
      <c r="AE87" s="7" t="s">
        <v>3116</v>
      </c>
      <c r="AF87" s="7" t="s">
        <v>3118</v>
      </c>
      <c r="AG87" s="7" t="s">
        <v>3119</v>
      </c>
      <c r="AH87" s="7" t="s">
        <v>3120</v>
      </c>
      <c r="AI87" s="7" t="s">
        <v>3121</v>
      </c>
      <c r="AJ87" s="7" t="s">
        <v>3122</v>
      </c>
      <c r="AK87" s="7" t="s">
        <v>3124</v>
      </c>
      <c r="AL87" s="7" t="s">
        <v>3125</v>
      </c>
      <c r="AM87" s="7" t="s">
        <v>3126</v>
      </c>
      <c r="AN87" s="7" t="s">
        <v>3127</v>
      </c>
      <c r="AO87" s="7" t="s">
        <v>3128</v>
      </c>
      <c r="AP87" s="7" t="s">
        <v>3131</v>
      </c>
      <c r="AQ87" s="7" t="s">
        <v>85</v>
      </c>
      <c r="AR87" s="7" t="s">
        <v>86</v>
      </c>
      <c r="AS87" s="7">
        <v>2.0150616E7</v>
      </c>
      <c r="AT87" s="7" t="s">
        <v>3132</v>
      </c>
      <c r="AU87" s="8"/>
      <c r="AV87" s="7" t="s">
        <v>3133</v>
      </c>
      <c r="AW87" s="11" t="s">
        <v>3134</v>
      </c>
      <c r="AX87" s="8"/>
      <c r="AY87" s="8"/>
      <c r="AZ87" s="8"/>
      <c r="BA87" s="8"/>
      <c r="BB87" s="8"/>
      <c r="BC87" s="8"/>
      <c r="BD87" s="8"/>
      <c r="BE87" s="8"/>
      <c r="BF87" s="8"/>
    </row>
    <row r="88" hidden="1">
      <c r="A88" s="5">
        <v>5628.0</v>
      </c>
      <c r="B88" s="6" t="s">
        <v>3144</v>
      </c>
      <c r="C88" s="7" t="s">
        <v>3145</v>
      </c>
      <c r="D88" s="7" t="s">
        <v>3146</v>
      </c>
      <c r="E88" s="8"/>
      <c r="F88" s="8"/>
      <c r="G88" s="7">
        <v>40000.0</v>
      </c>
      <c r="H88" s="8"/>
      <c r="I88" s="7">
        <v>0.0</v>
      </c>
      <c r="J88" s="7">
        <v>0.0</v>
      </c>
      <c r="K88" s="7">
        <v>6.0</v>
      </c>
      <c r="L88" s="7">
        <v>0.0</v>
      </c>
      <c r="M88" s="7">
        <v>0.0</v>
      </c>
      <c r="N88" s="7" t="s">
        <v>61</v>
      </c>
      <c r="O88" s="7">
        <v>0.0</v>
      </c>
      <c r="P88" s="7">
        <v>0.0</v>
      </c>
      <c r="Q88" s="7" t="s">
        <v>1155</v>
      </c>
      <c r="R88" s="7" t="s">
        <v>1156</v>
      </c>
      <c r="S88" s="8"/>
      <c r="T88" s="8"/>
      <c r="U88" s="8"/>
      <c r="V88" s="8"/>
      <c r="W88" s="8"/>
      <c r="X88" s="8"/>
      <c r="Y88" s="8"/>
      <c r="Z88" s="8"/>
      <c r="AA88" s="7" t="s">
        <v>3062</v>
      </c>
      <c r="AB88" s="7" t="s">
        <v>3113</v>
      </c>
      <c r="AC88" s="7" t="s">
        <v>3147</v>
      </c>
      <c r="AD88" s="7" t="s">
        <v>3148</v>
      </c>
      <c r="AE88" s="7" t="s">
        <v>3150</v>
      </c>
      <c r="AF88" s="7" t="s">
        <v>3155</v>
      </c>
      <c r="AG88" s="8"/>
      <c r="AH88" s="8"/>
      <c r="AI88" s="8"/>
      <c r="AJ88" s="8"/>
      <c r="AK88" s="8"/>
      <c r="AL88" s="8"/>
      <c r="AM88" s="8"/>
      <c r="AN88" s="8"/>
      <c r="AO88" s="8"/>
      <c r="AP88" s="8"/>
      <c r="AQ88" s="8"/>
      <c r="AR88" s="7" t="s">
        <v>68</v>
      </c>
      <c r="AS88" s="8"/>
      <c r="AT88" s="8"/>
      <c r="AU88" s="8"/>
      <c r="AV88" s="7" t="s">
        <v>3159</v>
      </c>
      <c r="AW88" s="11" t="s">
        <v>3161</v>
      </c>
      <c r="AX88" s="8"/>
      <c r="AY88" s="8"/>
      <c r="AZ88" s="8"/>
      <c r="BA88" s="8"/>
      <c r="BB88" s="8"/>
      <c r="BC88" s="8"/>
      <c r="BD88" s="8"/>
      <c r="BE88" s="8"/>
      <c r="BF88" s="8"/>
    </row>
    <row r="89" hidden="1">
      <c r="A89" s="5">
        <v>5629.0</v>
      </c>
      <c r="B89" s="6" t="s">
        <v>3144</v>
      </c>
      <c r="C89" s="7" t="s">
        <v>3145</v>
      </c>
      <c r="D89" s="7" t="s">
        <v>3146</v>
      </c>
      <c r="E89" s="8"/>
      <c r="F89" s="8"/>
      <c r="G89" s="7">
        <v>40000.0</v>
      </c>
      <c r="H89" s="8"/>
      <c r="I89" s="7">
        <v>0.0</v>
      </c>
      <c r="J89" s="7">
        <v>0.0</v>
      </c>
      <c r="K89" s="7">
        <v>6.0</v>
      </c>
      <c r="L89" s="7">
        <v>0.0</v>
      </c>
      <c r="M89" s="7">
        <v>0.0</v>
      </c>
      <c r="N89" s="7" t="s">
        <v>61</v>
      </c>
      <c r="O89" s="7">
        <v>0.0</v>
      </c>
      <c r="P89" s="7">
        <v>0.0</v>
      </c>
      <c r="Q89" s="9">
        <v>42041.0</v>
      </c>
      <c r="R89" s="7" t="s">
        <v>2780</v>
      </c>
      <c r="S89" s="8"/>
      <c r="T89" s="8"/>
      <c r="U89" s="8"/>
      <c r="V89" s="8"/>
      <c r="W89" s="8"/>
      <c r="X89" s="8"/>
      <c r="Y89" s="8"/>
      <c r="Z89" s="8"/>
      <c r="AA89" s="7" t="s">
        <v>3062</v>
      </c>
      <c r="AB89" s="7" t="s">
        <v>3113</v>
      </c>
      <c r="AC89" s="7" t="s">
        <v>3172</v>
      </c>
      <c r="AD89" s="7" t="s">
        <v>3148</v>
      </c>
      <c r="AE89" s="7" t="s">
        <v>3150</v>
      </c>
      <c r="AF89" s="7" t="s">
        <v>3155</v>
      </c>
      <c r="AG89" s="8"/>
      <c r="AH89" s="8"/>
      <c r="AI89" s="8"/>
      <c r="AJ89" s="8"/>
      <c r="AK89" s="8"/>
      <c r="AL89" s="8"/>
      <c r="AM89" s="8"/>
      <c r="AN89" s="8"/>
      <c r="AO89" s="8"/>
      <c r="AP89" s="8"/>
      <c r="AQ89" s="8"/>
      <c r="AR89" s="7" t="s">
        <v>68</v>
      </c>
      <c r="AS89" s="8"/>
      <c r="AT89" s="8"/>
      <c r="AU89" s="8"/>
      <c r="AV89" s="7" t="s">
        <v>3159</v>
      </c>
      <c r="AW89" s="11" t="s">
        <v>3161</v>
      </c>
      <c r="AX89" s="8"/>
      <c r="AY89" s="8"/>
      <c r="AZ89" s="8"/>
      <c r="BA89" s="8"/>
      <c r="BB89" s="8"/>
      <c r="BC89" s="8"/>
      <c r="BD89" s="8"/>
      <c r="BE89" s="8"/>
      <c r="BF89" s="8"/>
    </row>
    <row r="90">
      <c r="A90" s="5">
        <v>5630.0</v>
      </c>
      <c r="B90" s="6" t="s">
        <v>3179</v>
      </c>
      <c r="C90" s="7" t="s">
        <v>3145</v>
      </c>
      <c r="D90" s="7" t="s">
        <v>3146</v>
      </c>
      <c r="E90" s="8"/>
      <c r="F90" s="8"/>
      <c r="G90" s="7">
        <v>40000.0</v>
      </c>
      <c r="H90" s="8"/>
      <c r="I90" s="7">
        <v>0.0</v>
      </c>
      <c r="J90" s="7">
        <v>0.0</v>
      </c>
      <c r="K90" s="7">
        <v>6.0</v>
      </c>
      <c r="L90" s="7">
        <v>0.0</v>
      </c>
      <c r="M90" s="7">
        <v>0.0</v>
      </c>
      <c r="N90" s="7" t="s">
        <v>61</v>
      </c>
      <c r="O90" s="7">
        <v>0.0</v>
      </c>
      <c r="P90" s="7">
        <v>0.0</v>
      </c>
      <c r="Q90" s="8"/>
      <c r="R90" s="8"/>
      <c r="S90" s="8"/>
      <c r="T90" s="8"/>
      <c r="U90" s="8"/>
      <c r="V90" s="8"/>
      <c r="W90" s="7" t="s">
        <v>3180</v>
      </c>
      <c r="X90" s="8"/>
      <c r="Y90" s="8"/>
      <c r="Z90" s="8"/>
      <c r="AA90" s="7" t="s">
        <v>3062</v>
      </c>
      <c r="AB90" s="7" t="s">
        <v>3113</v>
      </c>
      <c r="AC90" s="7" t="s">
        <v>3181</v>
      </c>
      <c r="AD90" s="7" t="s">
        <v>3148</v>
      </c>
      <c r="AE90" s="7" t="s">
        <v>3150</v>
      </c>
      <c r="AF90" s="7" t="s">
        <v>3155</v>
      </c>
      <c r="AG90" s="7" t="s">
        <v>3184</v>
      </c>
      <c r="AH90" s="7" t="s">
        <v>3188</v>
      </c>
      <c r="AI90" s="7" t="s">
        <v>3191</v>
      </c>
      <c r="AJ90" s="7" t="s">
        <v>3194</v>
      </c>
      <c r="AK90" s="7" t="s">
        <v>3195</v>
      </c>
      <c r="AL90" s="7" t="s">
        <v>3196</v>
      </c>
      <c r="AM90" s="7" t="s">
        <v>3198</v>
      </c>
      <c r="AN90" s="7" t="s">
        <v>3199</v>
      </c>
      <c r="AO90" s="7" t="s">
        <v>3201</v>
      </c>
      <c r="AP90" s="8"/>
      <c r="AQ90" s="7" t="s">
        <v>85</v>
      </c>
      <c r="AR90" s="7" t="s">
        <v>86</v>
      </c>
      <c r="AS90" s="8"/>
      <c r="AT90" s="8"/>
      <c r="AU90" s="8"/>
      <c r="AV90" s="7" t="s">
        <v>3159</v>
      </c>
      <c r="AW90" s="11" t="s">
        <v>3161</v>
      </c>
      <c r="AX90" s="8"/>
      <c r="AY90" s="8"/>
      <c r="AZ90" s="8"/>
      <c r="BA90" s="8"/>
      <c r="BB90" s="8"/>
      <c r="BC90" s="8"/>
      <c r="BD90" s="8"/>
      <c r="BE90" s="8"/>
      <c r="BF90" s="8"/>
    </row>
    <row r="91">
      <c r="A91" s="5">
        <v>10456.0</v>
      </c>
      <c r="B91" s="6" t="s">
        <v>1009</v>
      </c>
      <c r="C91" s="7" t="s">
        <v>3203</v>
      </c>
      <c r="D91" s="7" t="s">
        <v>3204</v>
      </c>
      <c r="E91" s="8"/>
      <c r="F91" s="8"/>
      <c r="G91" s="7">
        <v>5000.0</v>
      </c>
      <c r="H91" s="7">
        <v>6762.5</v>
      </c>
      <c r="I91" s="7">
        <v>135.0</v>
      </c>
      <c r="J91" s="7">
        <v>209.6375</v>
      </c>
      <c r="K91" s="7">
        <v>3.1</v>
      </c>
      <c r="L91" s="7">
        <v>360.85</v>
      </c>
      <c r="M91" s="7">
        <v>225.83</v>
      </c>
      <c r="N91" s="7" t="s">
        <v>61</v>
      </c>
      <c r="O91" s="7">
        <v>39.0</v>
      </c>
      <c r="P91" s="7">
        <v>1032.0</v>
      </c>
      <c r="Q91" s="7" t="s">
        <v>1009</v>
      </c>
      <c r="R91" s="7" t="s">
        <v>2681</v>
      </c>
      <c r="S91" s="7" t="s">
        <v>3205</v>
      </c>
      <c r="T91" s="11" t="s">
        <v>3206</v>
      </c>
      <c r="U91" s="7" t="s">
        <v>3212</v>
      </c>
      <c r="V91" s="8"/>
      <c r="W91" s="7" t="s">
        <v>3213</v>
      </c>
      <c r="X91" s="7" t="s">
        <v>3214</v>
      </c>
      <c r="Y91" s="7" t="s">
        <v>3215</v>
      </c>
      <c r="Z91" s="7">
        <v>60606.0</v>
      </c>
      <c r="AA91" s="7" t="s">
        <v>3217</v>
      </c>
      <c r="AB91" s="7" t="s">
        <v>155</v>
      </c>
      <c r="AC91" s="7" t="s">
        <v>3218</v>
      </c>
      <c r="AD91" s="7" t="s">
        <v>3220</v>
      </c>
      <c r="AE91" s="7" t="s">
        <v>3222</v>
      </c>
      <c r="AF91" s="7" t="s">
        <v>3224</v>
      </c>
      <c r="AG91" s="7" t="s">
        <v>3226</v>
      </c>
      <c r="AH91" s="7" t="s">
        <v>3227</v>
      </c>
      <c r="AI91" s="7" t="s">
        <v>3228</v>
      </c>
      <c r="AJ91" s="7" t="s">
        <v>3229</v>
      </c>
      <c r="AK91" s="8"/>
      <c r="AL91" s="7" t="s">
        <v>3230</v>
      </c>
      <c r="AM91" s="8"/>
      <c r="AN91" s="8"/>
      <c r="AO91" s="7" t="s">
        <v>3231</v>
      </c>
      <c r="AP91" s="7" t="s">
        <v>3232</v>
      </c>
      <c r="AQ91" s="7" t="s">
        <v>85</v>
      </c>
      <c r="AR91" s="7" t="s">
        <v>86</v>
      </c>
      <c r="AS91" s="8"/>
      <c r="AT91" s="7" t="s">
        <v>3234</v>
      </c>
      <c r="AU91" s="11" t="s">
        <v>3235</v>
      </c>
      <c r="AV91" s="7" t="s">
        <v>3238</v>
      </c>
      <c r="AW91" s="11" t="s">
        <v>3206</v>
      </c>
      <c r="AX91" s="11" t="s">
        <v>3241</v>
      </c>
      <c r="AY91" s="11" t="s">
        <v>3244</v>
      </c>
      <c r="AZ91" s="11" t="s">
        <v>3251</v>
      </c>
      <c r="BA91" s="11" t="s">
        <v>3263</v>
      </c>
      <c r="BB91" s="11" t="s">
        <v>3266</v>
      </c>
      <c r="BC91" s="8"/>
      <c r="BD91" s="8"/>
      <c r="BE91" s="8"/>
      <c r="BF91" s="8"/>
    </row>
    <row r="92">
      <c r="A92" s="5">
        <v>10485.0</v>
      </c>
      <c r="B92" s="6" t="s">
        <v>360</v>
      </c>
      <c r="C92" s="7" t="s">
        <v>3271</v>
      </c>
      <c r="D92" s="7" t="s">
        <v>3272</v>
      </c>
      <c r="E92" s="8"/>
      <c r="F92" s="11" t="s">
        <v>3273</v>
      </c>
      <c r="G92" s="7">
        <v>2000.0</v>
      </c>
      <c r="H92" s="7">
        <v>940.0</v>
      </c>
      <c r="I92" s="7">
        <v>31.0</v>
      </c>
      <c r="J92" s="7">
        <v>56.4</v>
      </c>
      <c r="K92" s="7">
        <v>6.0</v>
      </c>
      <c r="L92" s="7">
        <v>43.5</v>
      </c>
      <c r="M92" s="7">
        <v>35.38</v>
      </c>
      <c r="N92" s="7" t="s">
        <v>61</v>
      </c>
      <c r="O92" s="7">
        <v>21.0</v>
      </c>
      <c r="P92" s="7">
        <v>120.0</v>
      </c>
      <c r="Q92" s="7" t="s">
        <v>360</v>
      </c>
      <c r="R92" s="9">
        <v>42370.0</v>
      </c>
      <c r="S92" s="7" t="s">
        <v>3276</v>
      </c>
      <c r="T92" s="11" t="s">
        <v>482</v>
      </c>
      <c r="U92" s="7" t="s">
        <v>3279</v>
      </c>
      <c r="V92" s="8"/>
      <c r="W92" s="7" t="s">
        <v>3280</v>
      </c>
      <c r="X92" s="7" t="s">
        <v>460</v>
      </c>
      <c r="Y92" s="7" t="s">
        <v>461</v>
      </c>
      <c r="Z92" s="7">
        <v>7002.0</v>
      </c>
      <c r="AA92" s="7" t="s">
        <v>3281</v>
      </c>
      <c r="AB92" s="7" t="s">
        <v>1486</v>
      </c>
      <c r="AC92" s="7" t="s">
        <v>3283</v>
      </c>
      <c r="AD92" s="7" t="s">
        <v>3285</v>
      </c>
      <c r="AE92" s="7" t="s">
        <v>3287</v>
      </c>
      <c r="AF92" s="7" t="s">
        <v>3288</v>
      </c>
      <c r="AG92" s="7" t="s">
        <v>3289</v>
      </c>
      <c r="AH92" s="7" t="s">
        <v>3291</v>
      </c>
      <c r="AI92" s="7" t="s">
        <v>3293</v>
      </c>
      <c r="AJ92" s="7" t="s">
        <v>3294</v>
      </c>
      <c r="AK92" s="8"/>
      <c r="AL92" s="8"/>
      <c r="AM92" s="8"/>
      <c r="AN92" s="8"/>
      <c r="AO92" s="7" t="s">
        <v>3295</v>
      </c>
      <c r="AP92" s="7" t="s">
        <v>3296</v>
      </c>
      <c r="AQ92" s="7" t="s">
        <v>85</v>
      </c>
      <c r="AR92" s="7" t="s">
        <v>86</v>
      </c>
      <c r="AS92" s="8"/>
      <c r="AT92" s="8"/>
      <c r="AU92" s="8"/>
      <c r="AV92" s="11" t="s">
        <v>481</v>
      </c>
      <c r="AW92" s="11" t="s">
        <v>482</v>
      </c>
      <c r="AX92" s="11" t="s">
        <v>484</v>
      </c>
      <c r="AY92" s="11" t="s">
        <v>491</v>
      </c>
      <c r="AZ92" s="8"/>
      <c r="BA92" s="11" t="s">
        <v>496</v>
      </c>
      <c r="BB92" s="11" t="s">
        <v>502</v>
      </c>
      <c r="BC92" s="11" t="s">
        <v>503</v>
      </c>
      <c r="BD92" s="8"/>
      <c r="BE92" s="8"/>
      <c r="BF92" s="8"/>
    </row>
    <row r="93">
      <c r="A93" s="5">
        <v>10649.0</v>
      </c>
      <c r="B93" s="6" t="s">
        <v>360</v>
      </c>
      <c r="C93" s="7" t="s">
        <v>3326</v>
      </c>
      <c r="D93" s="7" t="s">
        <v>3327</v>
      </c>
      <c r="E93" s="8"/>
      <c r="F93" s="8"/>
      <c r="G93" s="7">
        <v>5000.0</v>
      </c>
      <c r="H93" s="7">
        <v>714.0</v>
      </c>
      <c r="I93" s="7">
        <v>14.0</v>
      </c>
      <c r="J93" s="7">
        <v>42.84</v>
      </c>
      <c r="K93" s="7">
        <v>6.0</v>
      </c>
      <c r="L93" s="7">
        <v>14.25</v>
      </c>
      <c r="M93" s="7">
        <v>25.89</v>
      </c>
      <c r="N93" s="7" t="s">
        <v>61</v>
      </c>
      <c r="O93" s="7">
        <v>16.0</v>
      </c>
      <c r="P93" s="7">
        <v>0.0</v>
      </c>
      <c r="Q93" s="7" t="s">
        <v>360</v>
      </c>
      <c r="R93" s="9">
        <v>42370.0</v>
      </c>
      <c r="S93" s="7" t="s">
        <v>3330</v>
      </c>
      <c r="T93" s="11" t="s">
        <v>3331</v>
      </c>
      <c r="U93" s="7" t="s">
        <v>3336</v>
      </c>
      <c r="V93" s="8"/>
      <c r="W93" s="7" t="s">
        <v>3215</v>
      </c>
      <c r="X93" s="8"/>
      <c r="Y93" s="8"/>
      <c r="Z93" s="8"/>
      <c r="AA93" s="7" t="s">
        <v>197</v>
      </c>
      <c r="AB93" s="8"/>
      <c r="AC93" s="7" t="s">
        <v>3340</v>
      </c>
      <c r="AD93" s="7" t="s">
        <v>3341</v>
      </c>
      <c r="AE93" s="7" t="s">
        <v>3346</v>
      </c>
      <c r="AF93" s="7" t="s">
        <v>3348</v>
      </c>
      <c r="AG93" s="7" t="s">
        <v>3350</v>
      </c>
      <c r="AH93" s="7" t="s">
        <v>3352</v>
      </c>
      <c r="AI93" s="7" t="s">
        <v>3354</v>
      </c>
      <c r="AJ93" s="7" t="s">
        <v>3356</v>
      </c>
      <c r="AK93" s="8"/>
      <c r="AL93" s="8"/>
      <c r="AM93" s="8"/>
      <c r="AN93" s="8"/>
      <c r="AO93" s="7" t="s">
        <v>3359</v>
      </c>
      <c r="AP93" s="7" t="s">
        <v>3361</v>
      </c>
      <c r="AQ93" s="7" t="s">
        <v>85</v>
      </c>
      <c r="AR93" s="7" t="s">
        <v>86</v>
      </c>
      <c r="AS93" s="7">
        <v>2.015113E7</v>
      </c>
      <c r="AT93" s="7" t="s">
        <v>3363</v>
      </c>
      <c r="AU93" s="8"/>
      <c r="AV93" s="7" t="s">
        <v>3363</v>
      </c>
      <c r="AW93" s="11" t="s">
        <v>3331</v>
      </c>
      <c r="AX93" s="8"/>
      <c r="AY93" s="8"/>
      <c r="AZ93" s="8"/>
      <c r="BA93" s="8"/>
      <c r="BB93" s="8"/>
      <c r="BC93" s="8"/>
      <c r="BD93" s="8"/>
      <c r="BE93" s="8"/>
      <c r="BF93" s="8"/>
    </row>
    <row r="94">
      <c r="A94" s="5">
        <v>8240.0</v>
      </c>
      <c r="B94" s="6" t="s">
        <v>356</v>
      </c>
      <c r="C94" s="7" t="s">
        <v>3368</v>
      </c>
      <c r="D94" s="7" t="s">
        <v>3369</v>
      </c>
      <c r="E94" s="8"/>
      <c r="F94" s="8"/>
      <c r="G94" s="7">
        <v>5000.0</v>
      </c>
      <c r="H94" s="7">
        <v>62.0</v>
      </c>
      <c r="I94" s="7">
        <v>1.0</v>
      </c>
      <c r="J94" s="7">
        <v>3.72</v>
      </c>
      <c r="K94" s="7">
        <v>6.0</v>
      </c>
      <c r="L94" s="7">
        <v>0.0</v>
      </c>
      <c r="M94" s="7">
        <v>2.39</v>
      </c>
      <c r="N94" s="7" t="s">
        <v>61</v>
      </c>
      <c r="O94" s="7">
        <v>2.0</v>
      </c>
      <c r="P94" s="7">
        <v>0.0</v>
      </c>
      <c r="Q94" s="7" t="s">
        <v>360</v>
      </c>
      <c r="R94" s="9">
        <v>42370.0</v>
      </c>
      <c r="S94" s="7" t="s">
        <v>3370</v>
      </c>
      <c r="T94" s="11" t="s">
        <v>3371</v>
      </c>
      <c r="U94" s="7" t="s">
        <v>3375</v>
      </c>
      <c r="V94" s="8"/>
      <c r="W94" s="7" t="s">
        <v>874</v>
      </c>
      <c r="X94" s="8"/>
      <c r="Y94" s="8"/>
      <c r="Z94" s="8"/>
      <c r="AA94" s="7" t="s">
        <v>510</v>
      </c>
      <c r="AB94" s="7" t="s">
        <v>185</v>
      </c>
      <c r="AC94" s="7" t="s">
        <v>3376</v>
      </c>
      <c r="AD94" s="7" t="s">
        <v>3377</v>
      </c>
      <c r="AE94" s="7" t="s">
        <v>3378</v>
      </c>
      <c r="AF94" s="7" t="s">
        <v>3379</v>
      </c>
      <c r="AG94" s="7" t="s">
        <v>3381</v>
      </c>
      <c r="AH94" s="7" t="s">
        <v>3384</v>
      </c>
      <c r="AI94" s="7" t="s">
        <v>3385</v>
      </c>
      <c r="AJ94" s="7" t="s">
        <v>3386</v>
      </c>
      <c r="AK94" s="8"/>
      <c r="AL94" s="7" t="s">
        <v>3387</v>
      </c>
      <c r="AM94" s="8"/>
      <c r="AN94" s="8"/>
      <c r="AO94" s="7" t="s">
        <v>3389</v>
      </c>
      <c r="AP94" s="7" t="s">
        <v>3390</v>
      </c>
      <c r="AQ94" s="7" t="s">
        <v>85</v>
      </c>
      <c r="AR94" s="7" t="s">
        <v>86</v>
      </c>
      <c r="AS94" s="7">
        <v>2.015113E7</v>
      </c>
      <c r="AT94" s="7" t="s">
        <v>3392</v>
      </c>
      <c r="AU94" s="11" t="s">
        <v>3393</v>
      </c>
      <c r="AV94" s="7" t="s">
        <v>3394</v>
      </c>
      <c r="AW94" s="11" t="s">
        <v>3371</v>
      </c>
      <c r="AX94" s="8"/>
      <c r="AY94" s="8"/>
      <c r="AZ94" s="8"/>
      <c r="BA94" s="8"/>
      <c r="BB94" s="8"/>
      <c r="BC94" s="8"/>
      <c r="BD94" s="8"/>
      <c r="BE94" s="8"/>
      <c r="BF94" s="8"/>
    </row>
    <row r="95">
      <c r="A95" s="5">
        <v>10862.0</v>
      </c>
      <c r="B95" s="6" t="s">
        <v>356</v>
      </c>
      <c r="C95" s="7" t="s">
        <v>3396</v>
      </c>
      <c r="D95" s="7" t="s">
        <v>3397</v>
      </c>
      <c r="E95" s="8"/>
      <c r="F95" s="8"/>
      <c r="G95" s="7">
        <v>5000.0</v>
      </c>
      <c r="H95" s="7">
        <v>60.0</v>
      </c>
      <c r="I95" s="7">
        <v>1.0</v>
      </c>
      <c r="J95" s="7">
        <v>3.6</v>
      </c>
      <c r="K95" s="7">
        <v>6.0</v>
      </c>
      <c r="L95" s="7">
        <v>3.0</v>
      </c>
      <c r="M95" s="7">
        <v>2.72</v>
      </c>
      <c r="N95" s="7" t="s">
        <v>61</v>
      </c>
      <c r="O95" s="7">
        <v>3.0</v>
      </c>
      <c r="P95" s="7">
        <v>0.0</v>
      </c>
      <c r="Q95" s="7" t="s">
        <v>356</v>
      </c>
      <c r="R95" s="9">
        <v>42370.0</v>
      </c>
      <c r="S95" s="7" t="s">
        <v>3401</v>
      </c>
      <c r="T95" s="11" t="s">
        <v>3403</v>
      </c>
      <c r="U95" s="7" t="s">
        <v>3405</v>
      </c>
      <c r="V95" s="8"/>
      <c r="W95" s="7" t="s">
        <v>3406</v>
      </c>
      <c r="X95" s="8"/>
      <c r="Y95" s="8"/>
      <c r="Z95" s="8"/>
      <c r="AA95" s="7" t="s">
        <v>129</v>
      </c>
      <c r="AB95" s="7" t="s">
        <v>3407</v>
      </c>
      <c r="AC95" s="7" t="s">
        <v>3409</v>
      </c>
      <c r="AD95" s="7" t="s">
        <v>3410</v>
      </c>
      <c r="AE95" s="7" t="s">
        <v>3411</v>
      </c>
      <c r="AF95" s="7" t="s">
        <v>3413</v>
      </c>
      <c r="AG95" s="7" t="s">
        <v>3414</v>
      </c>
      <c r="AH95" s="7" t="s">
        <v>3415</v>
      </c>
      <c r="AI95" s="7" t="s">
        <v>3416</v>
      </c>
      <c r="AJ95" s="7" t="s">
        <v>3417</v>
      </c>
      <c r="AK95" s="8"/>
      <c r="AL95" s="7" t="s">
        <v>3419</v>
      </c>
      <c r="AM95" s="8"/>
      <c r="AN95" s="8"/>
      <c r="AO95" s="7" t="s">
        <v>3424</v>
      </c>
      <c r="AP95" s="7" t="s">
        <v>3425</v>
      </c>
      <c r="AQ95" s="7" t="s">
        <v>85</v>
      </c>
      <c r="AR95" s="7" t="s">
        <v>86</v>
      </c>
      <c r="AS95" s="7">
        <v>2.0151126E7</v>
      </c>
      <c r="AT95" s="7" t="s">
        <v>3426</v>
      </c>
      <c r="AU95" s="11" t="s">
        <v>3427</v>
      </c>
      <c r="AV95" s="7" t="s">
        <v>3429</v>
      </c>
      <c r="AW95" s="11" t="s">
        <v>3430</v>
      </c>
      <c r="AX95" s="8"/>
      <c r="AY95" s="8"/>
      <c r="AZ95" s="8"/>
      <c r="BA95" s="8"/>
      <c r="BB95" s="8"/>
      <c r="BC95" s="8"/>
      <c r="BD95" s="8"/>
      <c r="BE95" s="8"/>
      <c r="BF95" s="8"/>
    </row>
    <row r="96">
      <c r="A96" s="5">
        <v>468.0</v>
      </c>
      <c r="B96" s="12">
        <v>42188.0</v>
      </c>
      <c r="C96" s="7" t="s">
        <v>3443</v>
      </c>
      <c r="D96" s="7" t="s">
        <v>3444</v>
      </c>
      <c r="E96" s="8"/>
      <c r="F96" s="8"/>
      <c r="G96" s="7">
        <v>1500.0</v>
      </c>
      <c r="H96" s="7">
        <v>1900.0</v>
      </c>
      <c r="I96" s="7">
        <v>127.0</v>
      </c>
      <c r="J96" s="7">
        <v>58.9</v>
      </c>
      <c r="K96" s="7">
        <v>3.1</v>
      </c>
      <c r="L96" s="7">
        <v>0.0</v>
      </c>
      <c r="M96" s="7">
        <v>0.0</v>
      </c>
      <c r="N96" s="7" t="s">
        <v>61</v>
      </c>
      <c r="O96" s="7">
        <v>39.0</v>
      </c>
      <c r="P96" s="7">
        <v>0.0</v>
      </c>
      <c r="Q96" s="7" t="s">
        <v>1155</v>
      </c>
      <c r="R96" s="7" t="s">
        <v>1156</v>
      </c>
      <c r="S96" s="8"/>
      <c r="T96" s="8"/>
      <c r="U96" s="8"/>
      <c r="V96" s="7">
        <v>2703.0</v>
      </c>
      <c r="W96" s="7" t="s">
        <v>3448</v>
      </c>
      <c r="X96" s="8"/>
      <c r="Y96" s="8"/>
      <c r="Z96" s="8"/>
      <c r="AA96" s="7" t="s">
        <v>2276</v>
      </c>
      <c r="AB96" s="7" t="s">
        <v>333</v>
      </c>
      <c r="AC96" s="7" t="s">
        <v>3449</v>
      </c>
      <c r="AD96" s="7" t="s">
        <v>3449</v>
      </c>
      <c r="AE96" s="7" t="s">
        <v>3450</v>
      </c>
      <c r="AF96" s="7" t="s">
        <v>3450</v>
      </c>
      <c r="AG96" s="7" t="s">
        <v>3451</v>
      </c>
      <c r="AH96" s="7" t="s">
        <v>3451</v>
      </c>
      <c r="AI96" s="7" t="s">
        <v>3452</v>
      </c>
      <c r="AJ96" s="7" t="s">
        <v>3452</v>
      </c>
      <c r="AK96" s="7" t="s">
        <v>3453</v>
      </c>
      <c r="AL96" s="7" t="s">
        <v>3454</v>
      </c>
      <c r="AM96" s="7" t="s">
        <v>3455</v>
      </c>
      <c r="AN96" s="7" t="s">
        <v>3455</v>
      </c>
      <c r="AO96" s="7" t="s">
        <v>3456</v>
      </c>
      <c r="AP96" s="8"/>
      <c r="AQ96" s="8"/>
      <c r="AR96" s="7" t="s">
        <v>86</v>
      </c>
      <c r="AS96" s="7">
        <v>2.0140411E7</v>
      </c>
      <c r="AT96" s="7" t="s">
        <v>3457</v>
      </c>
      <c r="AU96" s="8"/>
      <c r="AV96" s="7" t="s">
        <v>3458</v>
      </c>
      <c r="AW96" s="11" t="s">
        <v>3459</v>
      </c>
      <c r="AX96" s="8"/>
      <c r="AY96" s="8"/>
      <c r="AZ96" s="8"/>
      <c r="BA96" s="8"/>
      <c r="BB96" s="8"/>
      <c r="BC96" s="8"/>
      <c r="BD96" s="8"/>
      <c r="BE96" s="8"/>
      <c r="BF96" s="8"/>
    </row>
    <row r="97">
      <c r="A97" s="5">
        <v>10265.0</v>
      </c>
      <c r="B97" s="6" t="s">
        <v>427</v>
      </c>
      <c r="C97" s="7" t="s">
        <v>3462</v>
      </c>
      <c r="D97" s="7" t="s">
        <v>3463</v>
      </c>
      <c r="E97" s="8"/>
      <c r="F97" s="8"/>
      <c r="G97" s="7">
        <v>10000.0</v>
      </c>
      <c r="H97" s="7">
        <v>1250.0</v>
      </c>
      <c r="I97" s="7">
        <v>12.0</v>
      </c>
      <c r="J97" s="7">
        <v>75.0</v>
      </c>
      <c r="K97" s="7">
        <v>6.0</v>
      </c>
      <c r="L97" s="7">
        <v>33.75</v>
      </c>
      <c r="M97" s="7">
        <v>38.42</v>
      </c>
      <c r="N97" s="7" t="s">
        <v>61</v>
      </c>
      <c r="O97" s="7">
        <v>4.0</v>
      </c>
      <c r="P97" s="7">
        <v>1000.0</v>
      </c>
      <c r="Q97" s="7" t="s">
        <v>427</v>
      </c>
      <c r="R97" s="9">
        <v>42370.0</v>
      </c>
      <c r="S97" s="7" t="s">
        <v>3465</v>
      </c>
      <c r="T97" s="11" t="s">
        <v>3467</v>
      </c>
      <c r="U97" s="7" t="s">
        <v>3468</v>
      </c>
      <c r="V97" s="8"/>
      <c r="W97" s="7" t="s">
        <v>3469</v>
      </c>
      <c r="X97" s="8"/>
      <c r="Y97" s="8"/>
      <c r="Z97" s="8"/>
      <c r="AA97" s="7" t="s">
        <v>2530</v>
      </c>
      <c r="AB97" s="8"/>
      <c r="AC97" s="7" t="s">
        <v>3470</v>
      </c>
      <c r="AD97" s="7" t="s">
        <v>1223</v>
      </c>
      <c r="AE97" s="7" t="s">
        <v>3471</v>
      </c>
      <c r="AF97" s="7" t="s">
        <v>1223</v>
      </c>
      <c r="AG97" s="7" t="s">
        <v>3472</v>
      </c>
      <c r="AH97" s="7" t="s">
        <v>3473</v>
      </c>
      <c r="AI97" s="7" t="s">
        <v>3474</v>
      </c>
      <c r="AJ97" s="7" t="s">
        <v>3473</v>
      </c>
      <c r="AK97" s="8"/>
      <c r="AL97" s="7" t="s">
        <v>3475</v>
      </c>
      <c r="AM97" s="8"/>
      <c r="AN97" s="8"/>
      <c r="AO97" s="7" t="s">
        <v>3477</v>
      </c>
      <c r="AP97" s="7" t="s">
        <v>1223</v>
      </c>
      <c r="AQ97" s="7" t="s">
        <v>85</v>
      </c>
      <c r="AR97" s="7" t="s">
        <v>86</v>
      </c>
      <c r="AS97" s="7">
        <v>2.0151129E7</v>
      </c>
      <c r="AT97" s="8"/>
      <c r="AU97" s="8"/>
      <c r="AV97" s="7" t="s">
        <v>3479</v>
      </c>
      <c r="AW97" s="11" t="s">
        <v>3467</v>
      </c>
      <c r="AX97" s="8"/>
      <c r="AY97" s="8"/>
      <c r="AZ97" s="8"/>
      <c r="BA97" s="8"/>
      <c r="BB97" s="8"/>
      <c r="BC97" s="8"/>
      <c r="BD97" s="8"/>
      <c r="BE97" s="8"/>
      <c r="BF97" s="8"/>
    </row>
    <row r="98" hidden="1">
      <c r="A98" s="5">
        <v>9051.0</v>
      </c>
      <c r="B98" s="6" t="s">
        <v>2879</v>
      </c>
      <c r="C98" s="7" t="s">
        <v>3485</v>
      </c>
      <c r="D98" s="7" t="s">
        <v>3486</v>
      </c>
      <c r="E98" s="8"/>
      <c r="F98" s="8"/>
      <c r="G98" s="7">
        <v>5000.0</v>
      </c>
      <c r="H98" s="8"/>
      <c r="I98" s="7">
        <v>0.0</v>
      </c>
      <c r="J98" s="7">
        <v>0.0</v>
      </c>
      <c r="K98" s="7">
        <v>6.0</v>
      </c>
      <c r="L98" s="7">
        <v>0.0</v>
      </c>
      <c r="M98" s="7">
        <v>0.0</v>
      </c>
      <c r="N98" s="7" t="s">
        <v>61</v>
      </c>
      <c r="O98" s="7">
        <v>0.0</v>
      </c>
      <c r="P98" s="7">
        <v>0.0</v>
      </c>
      <c r="Q98" s="8"/>
      <c r="R98" s="8"/>
      <c r="S98" s="7" t="s">
        <v>3487</v>
      </c>
      <c r="T98" s="11" t="s">
        <v>3488</v>
      </c>
      <c r="U98" s="7" t="s">
        <v>3489</v>
      </c>
      <c r="V98" s="8"/>
      <c r="W98" s="7" t="s">
        <v>3490</v>
      </c>
      <c r="X98" s="8"/>
      <c r="Y98" s="8"/>
      <c r="Z98" s="8"/>
      <c r="AA98" s="7" t="s">
        <v>3491</v>
      </c>
      <c r="AB98" s="7" t="s">
        <v>185</v>
      </c>
      <c r="AC98" s="7" t="s">
        <v>3494</v>
      </c>
      <c r="AD98" s="7" t="s">
        <v>3495</v>
      </c>
      <c r="AE98" s="7" t="s">
        <v>3496</v>
      </c>
      <c r="AF98" s="7" t="s">
        <v>3498</v>
      </c>
      <c r="AG98" s="7" t="s">
        <v>3500</v>
      </c>
      <c r="AH98" s="7" t="s">
        <v>3502</v>
      </c>
      <c r="AI98" s="7" t="s">
        <v>3503</v>
      </c>
      <c r="AJ98" s="7" t="s">
        <v>3504</v>
      </c>
      <c r="AK98" s="8"/>
      <c r="AL98" s="8"/>
      <c r="AM98" s="8"/>
      <c r="AN98" s="8"/>
      <c r="AO98" s="7" t="s">
        <v>3505</v>
      </c>
      <c r="AP98" s="7" t="s">
        <v>3506</v>
      </c>
      <c r="AQ98" s="7" t="s">
        <v>85</v>
      </c>
      <c r="AR98" s="7" t="s">
        <v>68</v>
      </c>
      <c r="AS98" s="8"/>
      <c r="AT98" s="7" t="s">
        <v>3507</v>
      </c>
      <c r="AU98" s="11" t="s">
        <v>3508</v>
      </c>
      <c r="AV98" s="7" t="s">
        <v>3512</v>
      </c>
      <c r="AW98" s="11" t="s">
        <v>3488</v>
      </c>
      <c r="AX98" s="8"/>
      <c r="AY98" s="8"/>
      <c r="AZ98" s="8"/>
      <c r="BA98" s="8"/>
      <c r="BB98" s="8"/>
      <c r="BC98" s="8"/>
      <c r="BD98" s="8"/>
      <c r="BE98" s="8"/>
      <c r="BF98" s="8"/>
    </row>
    <row r="99" hidden="1">
      <c r="A99" s="5">
        <v>8340.0</v>
      </c>
      <c r="B99" s="12">
        <v>42105.0</v>
      </c>
      <c r="C99" s="7" t="s">
        <v>3519</v>
      </c>
      <c r="D99" s="7" t="s">
        <v>3521</v>
      </c>
      <c r="E99" s="8"/>
      <c r="F99" s="8"/>
      <c r="G99" s="7">
        <v>1000.0</v>
      </c>
      <c r="H99" s="8"/>
      <c r="I99" s="7">
        <v>0.0</v>
      </c>
      <c r="J99" s="7">
        <v>0.0</v>
      </c>
      <c r="K99" s="7">
        <v>6.0</v>
      </c>
      <c r="L99" s="7">
        <v>0.0</v>
      </c>
      <c r="M99" s="7">
        <v>0.0</v>
      </c>
      <c r="N99" s="7" t="s">
        <v>61</v>
      </c>
      <c r="O99" s="7">
        <v>0.0</v>
      </c>
      <c r="P99" s="7">
        <v>0.0</v>
      </c>
      <c r="Q99" s="9">
        <v>42016.0</v>
      </c>
      <c r="R99" s="7" t="s">
        <v>247</v>
      </c>
      <c r="S99" s="7" t="s">
        <v>3524</v>
      </c>
      <c r="T99" s="11" t="s">
        <v>3525</v>
      </c>
      <c r="U99" s="7" t="s">
        <v>3529</v>
      </c>
      <c r="V99" s="8"/>
      <c r="W99" s="7" t="s">
        <v>3530</v>
      </c>
      <c r="X99" s="8"/>
      <c r="Y99" s="8"/>
      <c r="Z99" s="8"/>
      <c r="AA99" s="7" t="s">
        <v>3531</v>
      </c>
      <c r="AB99" s="7" t="s">
        <v>333</v>
      </c>
      <c r="AC99" s="7" t="s">
        <v>3532</v>
      </c>
      <c r="AD99" s="7" t="s">
        <v>3533</v>
      </c>
      <c r="AE99" s="7" t="s">
        <v>3534</v>
      </c>
      <c r="AF99" s="7" t="s">
        <v>3535</v>
      </c>
      <c r="AG99" s="7" t="s">
        <v>3536</v>
      </c>
      <c r="AH99" s="13" t="s">
        <v>3537</v>
      </c>
      <c r="AI99" s="7" t="s">
        <v>3538</v>
      </c>
      <c r="AJ99" s="13" t="s">
        <v>3539</v>
      </c>
      <c r="AK99" s="8"/>
      <c r="AL99" s="7" t="s">
        <v>3540</v>
      </c>
      <c r="AM99" s="8"/>
      <c r="AN99" s="8"/>
      <c r="AO99" s="7" t="s">
        <v>1310</v>
      </c>
      <c r="AP99" s="7" t="s">
        <v>1311</v>
      </c>
      <c r="AQ99" s="7" t="s">
        <v>85</v>
      </c>
      <c r="AR99" s="7" t="s">
        <v>68</v>
      </c>
      <c r="AS99" s="8"/>
      <c r="AT99" s="8"/>
      <c r="AU99" s="8"/>
      <c r="AV99" s="7" t="s">
        <v>1278</v>
      </c>
      <c r="AW99" s="11" t="s">
        <v>1289</v>
      </c>
      <c r="AX99" s="8"/>
      <c r="AY99" s="8"/>
      <c r="AZ99" s="8"/>
      <c r="BA99" s="8"/>
      <c r="BB99" s="8"/>
      <c r="BC99" s="8"/>
      <c r="BD99" s="8"/>
      <c r="BE99" s="8"/>
      <c r="BF99" s="8"/>
    </row>
    <row r="100">
      <c r="A100" s="5">
        <v>8474.0</v>
      </c>
      <c r="B100" s="12">
        <v>42286.0</v>
      </c>
      <c r="C100" s="7" t="s">
        <v>3541</v>
      </c>
      <c r="D100" s="7" t="s">
        <v>3542</v>
      </c>
      <c r="E100" s="8"/>
      <c r="F100" s="8"/>
      <c r="G100" s="7">
        <v>9594.0</v>
      </c>
      <c r="H100" s="7">
        <v>2457.51</v>
      </c>
      <c r="I100" s="7">
        <v>25.0</v>
      </c>
      <c r="J100" s="7">
        <v>147.4506</v>
      </c>
      <c r="K100" s="7">
        <v>6.0</v>
      </c>
      <c r="L100" s="7">
        <v>103.0</v>
      </c>
      <c r="M100" s="7">
        <v>89.97</v>
      </c>
      <c r="N100" s="7" t="s">
        <v>61</v>
      </c>
      <c r="O100" s="7">
        <v>40.0</v>
      </c>
      <c r="P100" s="7">
        <v>0.0</v>
      </c>
      <c r="Q100" s="9">
        <v>42317.0</v>
      </c>
      <c r="R100" s="9">
        <v>42046.0</v>
      </c>
      <c r="S100" s="7" t="s">
        <v>3544</v>
      </c>
      <c r="T100" s="11" t="s">
        <v>3546</v>
      </c>
      <c r="U100" s="7" t="s">
        <v>3547</v>
      </c>
      <c r="V100" s="8"/>
      <c r="W100" s="7" t="s">
        <v>3548</v>
      </c>
      <c r="X100" s="8"/>
      <c r="Y100" s="8"/>
      <c r="Z100" s="8"/>
      <c r="AA100" s="7" t="s">
        <v>3339</v>
      </c>
      <c r="AB100" s="7" t="s">
        <v>185</v>
      </c>
      <c r="AC100" s="7" t="s">
        <v>3549</v>
      </c>
      <c r="AD100" s="7" t="s">
        <v>3550</v>
      </c>
      <c r="AE100" s="7" t="s">
        <v>3551</v>
      </c>
      <c r="AF100" s="7" t="s">
        <v>3553</v>
      </c>
      <c r="AG100" s="7" t="s">
        <v>3554</v>
      </c>
      <c r="AH100" s="7" t="s">
        <v>3555</v>
      </c>
      <c r="AI100" s="7" t="s">
        <v>3556</v>
      </c>
      <c r="AJ100" s="7" t="s">
        <v>3557</v>
      </c>
      <c r="AK100" s="8"/>
      <c r="AL100" s="7" t="s">
        <v>3558</v>
      </c>
      <c r="AM100" s="7" t="s">
        <v>3559</v>
      </c>
      <c r="AN100" s="7" t="s">
        <v>3560</v>
      </c>
      <c r="AO100" s="7" t="s">
        <v>3561</v>
      </c>
      <c r="AP100" s="7" t="s">
        <v>3562</v>
      </c>
      <c r="AQ100" s="7" t="s">
        <v>85</v>
      </c>
      <c r="AR100" s="7" t="s">
        <v>86</v>
      </c>
      <c r="AS100" s="8"/>
      <c r="AT100" s="8"/>
      <c r="AU100" s="11" t="s">
        <v>3563</v>
      </c>
      <c r="AV100" s="7" t="s">
        <v>3564</v>
      </c>
      <c r="AW100" s="11" t="s">
        <v>3546</v>
      </c>
      <c r="AX100" s="8"/>
      <c r="AY100" s="8"/>
      <c r="AZ100" s="8"/>
      <c r="BA100" s="8"/>
      <c r="BB100" s="8"/>
      <c r="BC100" s="8"/>
      <c r="BD100" s="8"/>
      <c r="BE100" s="8"/>
      <c r="BF100" s="8"/>
    </row>
    <row r="101">
      <c r="A101" s="5">
        <v>8303.0</v>
      </c>
      <c r="B101" s="12">
        <v>42013.0</v>
      </c>
      <c r="C101" s="7" t="s">
        <v>3568</v>
      </c>
      <c r="D101" s="7" t="s">
        <v>3569</v>
      </c>
      <c r="E101" s="8"/>
      <c r="F101" s="8"/>
      <c r="G101" s="7">
        <v>6500.0</v>
      </c>
      <c r="H101" s="7">
        <v>945.0</v>
      </c>
      <c r="I101" s="7">
        <v>14.0</v>
      </c>
      <c r="J101" s="7">
        <v>56.7</v>
      </c>
      <c r="K101" s="7">
        <v>6.0</v>
      </c>
      <c r="L101" s="7">
        <v>50.5</v>
      </c>
      <c r="M101" s="7">
        <v>33.91</v>
      </c>
      <c r="N101" s="7" t="s">
        <v>61</v>
      </c>
      <c r="O101" s="7">
        <v>16.0</v>
      </c>
      <c r="P101" s="7">
        <v>0.0</v>
      </c>
      <c r="Q101" s="7" t="s">
        <v>121</v>
      </c>
      <c r="R101" s="7" t="s">
        <v>195</v>
      </c>
      <c r="S101" s="7" t="s">
        <v>3570</v>
      </c>
      <c r="T101" s="11" t="s">
        <v>3571</v>
      </c>
      <c r="U101" s="7" t="s">
        <v>3572</v>
      </c>
      <c r="V101" s="8"/>
      <c r="W101" s="7" t="s">
        <v>3573</v>
      </c>
      <c r="X101" s="8"/>
      <c r="Y101" s="8"/>
      <c r="Z101" s="8"/>
      <c r="AA101" s="7" t="s">
        <v>3574</v>
      </c>
      <c r="AB101" s="7" t="s">
        <v>100</v>
      </c>
      <c r="AC101" s="7" t="s">
        <v>3576</v>
      </c>
      <c r="AD101" s="7" t="s">
        <v>3577</v>
      </c>
      <c r="AE101" s="7" t="s">
        <v>3578</v>
      </c>
      <c r="AF101" s="7" t="s">
        <v>3579</v>
      </c>
      <c r="AG101" s="7" t="s">
        <v>3580</v>
      </c>
      <c r="AH101" s="7" t="s">
        <v>3581</v>
      </c>
      <c r="AI101" s="7" t="s">
        <v>3582</v>
      </c>
      <c r="AJ101" s="7" t="s">
        <v>3583</v>
      </c>
      <c r="AK101" s="8"/>
      <c r="AL101" s="7" t="s">
        <v>3584</v>
      </c>
      <c r="AM101" s="8"/>
      <c r="AN101" s="8"/>
      <c r="AO101" s="7" t="s">
        <v>3585</v>
      </c>
      <c r="AP101" s="7" t="s">
        <v>3586</v>
      </c>
      <c r="AQ101" s="7" t="s">
        <v>85</v>
      </c>
      <c r="AR101" s="7" t="s">
        <v>86</v>
      </c>
      <c r="AS101" s="7">
        <v>2.0150914E7</v>
      </c>
      <c r="AT101" s="8"/>
      <c r="AU101" s="11" t="s">
        <v>3587</v>
      </c>
      <c r="AV101" s="7" t="s">
        <v>3589</v>
      </c>
      <c r="AW101" s="11" t="s">
        <v>3590</v>
      </c>
      <c r="AX101" s="8"/>
      <c r="AY101" s="8"/>
      <c r="AZ101" s="8"/>
      <c r="BA101" s="8"/>
      <c r="BB101" s="8"/>
      <c r="BC101" s="8"/>
      <c r="BD101" s="8"/>
      <c r="BE101" s="8"/>
      <c r="BF101" s="8"/>
    </row>
    <row r="102" hidden="1">
      <c r="A102" s="5">
        <v>11249.0</v>
      </c>
      <c r="B102" s="6" t="s">
        <v>360</v>
      </c>
      <c r="C102" s="7" t="s">
        <v>3591</v>
      </c>
      <c r="D102" s="7" t="s">
        <v>3592</v>
      </c>
      <c r="E102" s="8"/>
      <c r="F102" s="8"/>
      <c r="G102" s="7">
        <v>1500.0</v>
      </c>
      <c r="H102" s="8"/>
      <c r="I102" s="7">
        <v>0.0</v>
      </c>
      <c r="J102" s="7">
        <v>0.0</v>
      </c>
      <c r="K102" s="7">
        <v>6.0</v>
      </c>
      <c r="L102" s="7">
        <v>0.0</v>
      </c>
      <c r="M102" s="7">
        <v>0.0</v>
      </c>
      <c r="N102" s="7" t="s">
        <v>61</v>
      </c>
      <c r="O102" s="7">
        <v>0.0</v>
      </c>
      <c r="P102" s="7">
        <v>0.0</v>
      </c>
      <c r="Q102" s="8"/>
      <c r="R102" s="8"/>
      <c r="S102" s="7" t="s">
        <v>3593</v>
      </c>
      <c r="T102" s="11" t="s">
        <v>3594</v>
      </c>
      <c r="U102" s="7" t="s">
        <v>3598</v>
      </c>
      <c r="V102" s="8"/>
      <c r="W102" s="8"/>
      <c r="X102" s="8"/>
      <c r="Y102" s="8"/>
      <c r="Z102" s="8"/>
      <c r="AA102" s="7" t="s">
        <v>3599</v>
      </c>
      <c r="AB102" s="7" t="s">
        <v>100</v>
      </c>
      <c r="AC102" s="7" t="s">
        <v>3600</v>
      </c>
      <c r="AD102" s="7" t="s">
        <v>3601</v>
      </c>
      <c r="AE102" s="7" t="s">
        <v>3602</v>
      </c>
      <c r="AF102" s="7" t="s">
        <v>3603</v>
      </c>
      <c r="AG102" s="8"/>
      <c r="AH102" s="8"/>
      <c r="AI102" s="8"/>
      <c r="AJ102" s="8"/>
      <c r="AK102" s="8"/>
      <c r="AL102" s="8"/>
      <c r="AM102" s="8"/>
      <c r="AN102" s="8"/>
      <c r="AO102" s="8"/>
      <c r="AP102" s="8"/>
      <c r="AQ102" s="8"/>
      <c r="AR102" s="7" t="s">
        <v>68</v>
      </c>
      <c r="AS102" s="8"/>
      <c r="AT102" s="8"/>
      <c r="AU102" s="8"/>
      <c r="AV102" s="7" t="s">
        <v>3592</v>
      </c>
      <c r="AW102" s="11" t="s">
        <v>3604</v>
      </c>
      <c r="AX102" s="8"/>
      <c r="AY102" s="8"/>
      <c r="AZ102" s="8"/>
      <c r="BA102" s="8"/>
      <c r="BB102" s="8"/>
      <c r="BC102" s="8"/>
      <c r="BD102" s="8"/>
      <c r="BE102" s="8"/>
      <c r="BF102" s="8"/>
    </row>
    <row r="103">
      <c r="A103" s="5">
        <v>10293.0</v>
      </c>
      <c r="B103" s="6" t="s">
        <v>360</v>
      </c>
      <c r="C103" s="7" t="s">
        <v>3614</v>
      </c>
      <c r="D103" s="7" t="s">
        <v>3615</v>
      </c>
      <c r="E103" s="8"/>
      <c r="F103" s="8"/>
      <c r="G103" s="7">
        <v>1770.0</v>
      </c>
      <c r="H103" s="7">
        <v>245.0</v>
      </c>
      <c r="I103" s="7">
        <v>13.0</v>
      </c>
      <c r="J103" s="7">
        <v>14.7</v>
      </c>
      <c r="K103" s="7">
        <v>6.0</v>
      </c>
      <c r="L103" s="7">
        <v>15.0</v>
      </c>
      <c r="M103" s="7">
        <v>9.61</v>
      </c>
      <c r="N103" s="7" t="s">
        <v>61</v>
      </c>
      <c r="O103" s="7">
        <v>7.0</v>
      </c>
      <c r="P103" s="7">
        <v>0.0</v>
      </c>
      <c r="Q103" s="7" t="s">
        <v>360</v>
      </c>
      <c r="R103" s="9">
        <v>42370.0</v>
      </c>
      <c r="S103" s="7" t="s">
        <v>3618</v>
      </c>
      <c r="T103" s="11" t="s">
        <v>3619</v>
      </c>
      <c r="U103" s="7" t="s">
        <v>3622</v>
      </c>
      <c r="V103" s="8"/>
      <c r="W103" s="7" t="s">
        <v>3623</v>
      </c>
      <c r="X103" s="8"/>
      <c r="Y103" s="8"/>
      <c r="Z103" s="8"/>
      <c r="AA103" s="7" t="s">
        <v>267</v>
      </c>
      <c r="AB103" s="7" t="s">
        <v>113</v>
      </c>
      <c r="AC103" s="7" t="s">
        <v>3625</v>
      </c>
      <c r="AD103" s="7" t="s">
        <v>3627</v>
      </c>
      <c r="AE103" s="7" t="s">
        <v>3629</v>
      </c>
      <c r="AF103" s="7" t="s">
        <v>3631</v>
      </c>
      <c r="AG103" s="7" t="s">
        <v>3632</v>
      </c>
      <c r="AH103" s="7" t="s">
        <v>3633</v>
      </c>
      <c r="AI103" s="7" t="s">
        <v>3634</v>
      </c>
      <c r="AJ103" s="7" t="s">
        <v>3635</v>
      </c>
      <c r="AK103" s="8"/>
      <c r="AL103" s="7" t="s">
        <v>3636</v>
      </c>
      <c r="AM103" s="8"/>
      <c r="AN103" s="8"/>
      <c r="AO103" s="7" t="s">
        <v>3637</v>
      </c>
      <c r="AP103" s="7" t="s">
        <v>3638</v>
      </c>
      <c r="AQ103" s="7" t="s">
        <v>85</v>
      </c>
      <c r="AR103" s="7" t="s">
        <v>86</v>
      </c>
      <c r="AS103" s="7">
        <v>2.015113E7</v>
      </c>
      <c r="AT103" s="11" t="s">
        <v>3639</v>
      </c>
      <c r="AU103" s="11" t="s">
        <v>3641</v>
      </c>
      <c r="AV103" s="11" t="s">
        <v>3619</v>
      </c>
      <c r="AW103" s="11" t="s">
        <v>3619</v>
      </c>
      <c r="AX103" s="8"/>
      <c r="AY103" s="8"/>
      <c r="AZ103" s="8"/>
      <c r="BA103" s="8"/>
      <c r="BB103" s="8"/>
      <c r="BC103" s="8"/>
      <c r="BD103" s="8"/>
      <c r="BE103" s="8"/>
      <c r="BF103" s="8"/>
    </row>
    <row r="104" hidden="1">
      <c r="A104" s="5">
        <v>10585.0</v>
      </c>
      <c r="B104" s="6" t="s">
        <v>360</v>
      </c>
      <c r="C104" s="7" t="s">
        <v>3646</v>
      </c>
      <c r="D104" s="7" t="s">
        <v>3647</v>
      </c>
      <c r="E104" s="8"/>
      <c r="F104" s="8"/>
      <c r="G104" s="7">
        <v>5000.0</v>
      </c>
      <c r="H104" s="8"/>
      <c r="I104" s="7">
        <v>0.0</v>
      </c>
      <c r="J104" s="7">
        <v>0.0</v>
      </c>
      <c r="K104" s="7">
        <v>6.0</v>
      </c>
      <c r="L104" s="7">
        <v>0.0</v>
      </c>
      <c r="M104" s="7">
        <v>0.0</v>
      </c>
      <c r="N104" s="7" t="s">
        <v>61</v>
      </c>
      <c r="O104" s="7">
        <v>0.0</v>
      </c>
      <c r="P104" s="7">
        <v>0.0</v>
      </c>
      <c r="Q104" s="8"/>
      <c r="R104" s="8"/>
      <c r="S104" s="7" t="s">
        <v>3648</v>
      </c>
      <c r="T104" s="11" t="s">
        <v>3649</v>
      </c>
      <c r="U104" s="7" t="s">
        <v>3654</v>
      </c>
      <c r="V104" s="8"/>
      <c r="W104" s="7" t="s">
        <v>3655</v>
      </c>
      <c r="X104" s="8"/>
      <c r="Y104" s="8"/>
      <c r="Z104" s="8"/>
      <c r="AA104" s="7" t="s">
        <v>3656</v>
      </c>
      <c r="AB104" s="7" t="s">
        <v>333</v>
      </c>
      <c r="AC104" s="7" t="s">
        <v>3657</v>
      </c>
      <c r="AD104" s="7" t="s">
        <v>3658</v>
      </c>
      <c r="AE104" s="7" t="s">
        <v>3660</v>
      </c>
      <c r="AF104" s="7" t="s">
        <v>3661</v>
      </c>
      <c r="AG104" s="7" t="s">
        <v>3662</v>
      </c>
      <c r="AH104" s="7" t="s">
        <v>3663</v>
      </c>
      <c r="AI104" s="7" t="s">
        <v>3665</v>
      </c>
      <c r="AJ104" s="7" t="s">
        <v>3666</v>
      </c>
      <c r="AK104" s="8"/>
      <c r="AL104" s="7" t="s">
        <v>3667</v>
      </c>
      <c r="AM104" s="8"/>
      <c r="AN104" s="8"/>
      <c r="AO104" s="7" t="s">
        <v>3668</v>
      </c>
      <c r="AP104" s="7" t="s">
        <v>3669</v>
      </c>
      <c r="AQ104" s="7" t="s">
        <v>85</v>
      </c>
      <c r="AR104" s="7" t="s">
        <v>68</v>
      </c>
      <c r="AS104" s="8"/>
      <c r="AT104" s="8"/>
      <c r="AU104" s="8"/>
      <c r="AV104" s="7" t="s">
        <v>3670</v>
      </c>
      <c r="AW104" s="11" t="s">
        <v>3649</v>
      </c>
      <c r="AX104" s="8"/>
      <c r="AY104" s="8"/>
      <c r="AZ104" s="8"/>
      <c r="BA104" s="8"/>
      <c r="BB104" s="8"/>
      <c r="BC104" s="8"/>
      <c r="BD104" s="8"/>
      <c r="BE104" s="8"/>
      <c r="BF104" s="8"/>
    </row>
    <row r="105">
      <c r="A105" s="5">
        <v>4341.0</v>
      </c>
      <c r="B105" s="12">
        <v>42008.0</v>
      </c>
      <c r="C105" s="7" t="s">
        <v>3673</v>
      </c>
      <c r="D105" s="7" t="s">
        <v>3674</v>
      </c>
      <c r="E105" s="8"/>
      <c r="F105" s="8"/>
      <c r="G105" s="7">
        <v>10000.0</v>
      </c>
      <c r="H105" s="7">
        <v>383.0</v>
      </c>
      <c r="I105" s="7">
        <v>4.0</v>
      </c>
      <c r="J105" s="7">
        <v>22.98</v>
      </c>
      <c r="K105" s="7">
        <v>6.0</v>
      </c>
      <c r="L105" s="7">
        <v>0.0</v>
      </c>
      <c r="M105" s="7">
        <v>0.0</v>
      </c>
      <c r="N105" s="7" t="s">
        <v>61</v>
      </c>
      <c r="O105" s="7">
        <v>8.0</v>
      </c>
      <c r="P105" s="7">
        <v>0.0</v>
      </c>
      <c r="Q105" s="7" t="s">
        <v>1417</v>
      </c>
      <c r="R105" s="7" t="s">
        <v>1418</v>
      </c>
      <c r="S105" s="8"/>
      <c r="T105" s="8"/>
      <c r="U105" s="8"/>
      <c r="V105" s="8"/>
      <c r="W105" s="7" t="s">
        <v>3678</v>
      </c>
      <c r="X105" s="8"/>
      <c r="Y105" s="8"/>
      <c r="Z105" s="8"/>
      <c r="AA105" s="7" t="s">
        <v>72</v>
      </c>
      <c r="AB105" s="7" t="s">
        <v>113</v>
      </c>
      <c r="AC105" s="7" t="s">
        <v>3679</v>
      </c>
      <c r="AD105" s="7" t="s">
        <v>3680</v>
      </c>
      <c r="AE105" s="11" t="s">
        <v>3682</v>
      </c>
      <c r="AF105" s="11" t="s">
        <v>3691</v>
      </c>
      <c r="AG105" s="7" t="s">
        <v>3695</v>
      </c>
      <c r="AH105" s="7" t="s">
        <v>3696</v>
      </c>
      <c r="AI105" s="7" t="s">
        <v>3697</v>
      </c>
      <c r="AJ105" s="7" t="s">
        <v>3698</v>
      </c>
      <c r="AK105" s="7" t="s">
        <v>3700</v>
      </c>
      <c r="AL105" s="7" t="s">
        <v>3701</v>
      </c>
      <c r="AM105" s="7" t="s">
        <v>3702</v>
      </c>
      <c r="AN105" s="7" t="s">
        <v>3704</v>
      </c>
      <c r="AO105" s="7" t="s">
        <v>3720</v>
      </c>
      <c r="AP105" s="8"/>
      <c r="AQ105" s="7" t="s">
        <v>85</v>
      </c>
      <c r="AR105" s="7" t="s">
        <v>86</v>
      </c>
      <c r="AS105" s="8"/>
      <c r="AT105" s="7" t="s">
        <v>3721</v>
      </c>
      <c r="AU105" s="8"/>
      <c r="AV105" s="11" t="s">
        <v>3722</v>
      </c>
      <c r="AW105" s="11" t="s">
        <v>3722</v>
      </c>
      <c r="AX105" s="8"/>
      <c r="AY105" s="8"/>
      <c r="AZ105" s="8"/>
      <c r="BA105" s="8"/>
      <c r="BB105" s="8"/>
      <c r="BC105" s="8"/>
      <c r="BD105" s="8"/>
      <c r="BE105" s="8"/>
      <c r="BF105" s="8"/>
    </row>
    <row r="106" hidden="1">
      <c r="A106" s="5">
        <v>10776.0</v>
      </c>
      <c r="B106" s="6" t="s">
        <v>1009</v>
      </c>
      <c r="C106" s="7" t="s">
        <v>3731</v>
      </c>
      <c r="D106" s="7" t="s">
        <v>3732</v>
      </c>
      <c r="E106" s="8"/>
      <c r="F106" s="8"/>
      <c r="G106" s="7">
        <v>70000.0</v>
      </c>
      <c r="H106" s="8"/>
      <c r="I106" s="7">
        <v>0.0</v>
      </c>
      <c r="J106" s="7">
        <v>0.0</v>
      </c>
      <c r="K106" s="7">
        <v>6.0</v>
      </c>
      <c r="L106" s="7">
        <v>0.0</v>
      </c>
      <c r="M106" s="7">
        <v>0.0</v>
      </c>
      <c r="N106" s="7" t="s">
        <v>61</v>
      </c>
      <c r="O106" s="7">
        <v>0.0</v>
      </c>
      <c r="P106" s="7">
        <v>0.0</v>
      </c>
      <c r="Q106" s="8"/>
      <c r="R106" s="8"/>
      <c r="S106" s="7" t="s">
        <v>3733</v>
      </c>
      <c r="T106" s="11" t="s">
        <v>3734</v>
      </c>
      <c r="U106" s="7" t="s">
        <v>3737</v>
      </c>
      <c r="V106" s="8"/>
      <c r="W106" s="7" t="s">
        <v>3738</v>
      </c>
      <c r="X106" s="8"/>
      <c r="Y106" s="8"/>
      <c r="Z106" s="8"/>
      <c r="AA106" s="7" t="s">
        <v>3739</v>
      </c>
      <c r="AB106" s="7" t="s">
        <v>113</v>
      </c>
      <c r="AC106" s="7" t="s">
        <v>3740</v>
      </c>
      <c r="AD106" s="7" t="s">
        <v>3741</v>
      </c>
      <c r="AE106" s="7" t="s">
        <v>3745</v>
      </c>
      <c r="AF106" s="7" t="s">
        <v>3747</v>
      </c>
      <c r="AG106" s="7" t="s">
        <v>3748</v>
      </c>
      <c r="AH106" s="7" t="s">
        <v>3749</v>
      </c>
      <c r="AI106" s="7" t="s">
        <v>3751</v>
      </c>
      <c r="AJ106" s="7" t="s">
        <v>3752</v>
      </c>
      <c r="AK106" s="8"/>
      <c r="AL106" s="7" t="s">
        <v>3753</v>
      </c>
      <c r="AM106" s="8"/>
      <c r="AN106" s="8"/>
      <c r="AO106" s="7" t="s">
        <v>3755</v>
      </c>
      <c r="AP106" s="7" t="s">
        <v>3761</v>
      </c>
      <c r="AQ106" s="7" t="s">
        <v>85</v>
      </c>
      <c r="AR106" s="7" t="s">
        <v>68</v>
      </c>
      <c r="AS106" s="8"/>
      <c r="AT106" s="8"/>
      <c r="AU106" s="8"/>
      <c r="AV106" s="7" t="s">
        <v>3732</v>
      </c>
      <c r="AW106" s="11" t="s">
        <v>3764</v>
      </c>
      <c r="AX106" s="8"/>
      <c r="AY106" s="8"/>
      <c r="AZ106" s="8"/>
      <c r="BA106" s="8"/>
      <c r="BB106" s="8"/>
      <c r="BC106" s="8"/>
      <c r="BD106" s="8"/>
      <c r="BE106" s="8"/>
      <c r="BF106" s="8"/>
    </row>
    <row r="107" hidden="1">
      <c r="A107" s="5">
        <v>11199.0</v>
      </c>
      <c r="B107" s="6" t="s">
        <v>360</v>
      </c>
      <c r="C107" s="7" t="s">
        <v>3767</v>
      </c>
      <c r="D107" s="7" t="s">
        <v>3768</v>
      </c>
      <c r="E107" s="8"/>
      <c r="F107" s="8"/>
      <c r="G107" s="7">
        <v>10000.0</v>
      </c>
      <c r="H107" s="8"/>
      <c r="I107" s="7">
        <v>0.0</v>
      </c>
      <c r="J107" s="7">
        <v>0.0</v>
      </c>
      <c r="K107" s="7">
        <v>6.0</v>
      </c>
      <c r="L107" s="7">
        <v>0.0</v>
      </c>
      <c r="M107" s="7">
        <v>0.0</v>
      </c>
      <c r="N107" s="7" t="s">
        <v>61</v>
      </c>
      <c r="O107" s="7">
        <v>0.0</v>
      </c>
      <c r="P107" s="7">
        <v>0.0</v>
      </c>
      <c r="Q107" s="8"/>
      <c r="R107" s="8"/>
      <c r="S107" s="7" t="s">
        <v>3769</v>
      </c>
      <c r="T107" s="11" t="s">
        <v>3770</v>
      </c>
      <c r="U107" s="7" t="s">
        <v>3773</v>
      </c>
      <c r="V107" s="8"/>
      <c r="W107" s="8"/>
      <c r="X107" s="8"/>
      <c r="Y107" s="8"/>
      <c r="Z107" s="8"/>
      <c r="AA107" s="7" t="s">
        <v>129</v>
      </c>
      <c r="AB107" s="7" t="s">
        <v>1557</v>
      </c>
      <c r="AC107" s="7" t="s">
        <v>3774</v>
      </c>
      <c r="AD107" s="7" t="s">
        <v>3775</v>
      </c>
      <c r="AE107" s="7" t="s">
        <v>3776</v>
      </c>
      <c r="AF107" s="7" t="s">
        <v>3777</v>
      </c>
      <c r="AG107" s="8"/>
      <c r="AH107" s="8"/>
      <c r="AI107" s="8"/>
      <c r="AJ107" s="8"/>
      <c r="AK107" s="8"/>
      <c r="AL107" s="8"/>
      <c r="AM107" s="8"/>
      <c r="AN107" s="8"/>
      <c r="AO107" s="8"/>
      <c r="AP107" s="8"/>
      <c r="AQ107" s="8"/>
      <c r="AR107" s="7" t="s">
        <v>68</v>
      </c>
      <c r="AS107" s="8"/>
      <c r="AT107" s="8"/>
      <c r="AU107" s="8"/>
      <c r="AV107" s="7" t="s">
        <v>3769</v>
      </c>
      <c r="AW107" s="11" t="s">
        <v>3770</v>
      </c>
      <c r="AX107" s="8"/>
      <c r="AY107" s="8"/>
      <c r="AZ107" s="8"/>
      <c r="BA107" s="8"/>
      <c r="BB107" s="8"/>
      <c r="BC107" s="8"/>
      <c r="BD107" s="8"/>
      <c r="BE107" s="8"/>
      <c r="BF107" s="8"/>
    </row>
    <row r="108">
      <c r="A108" s="5">
        <v>11233.0</v>
      </c>
      <c r="B108" s="6" t="s">
        <v>360</v>
      </c>
      <c r="C108" s="7" t="s">
        <v>3780</v>
      </c>
      <c r="D108" s="7" t="s">
        <v>3768</v>
      </c>
      <c r="E108" s="8"/>
      <c r="F108" s="8"/>
      <c r="G108" s="7">
        <v>10000.0</v>
      </c>
      <c r="H108" s="8"/>
      <c r="I108" s="7">
        <v>0.0</v>
      </c>
      <c r="J108" s="7">
        <v>0.0</v>
      </c>
      <c r="K108" s="7">
        <v>6.0</v>
      </c>
      <c r="L108" s="7">
        <v>0.0</v>
      </c>
      <c r="M108" s="7">
        <v>0.0</v>
      </c>
      <c r="N108" s="7" t="s">
        <v>61</v>
      </c>
      <c r="O108" s="7">
        <v>0.0</v>
      </c>
      <c r="P108" s="7">
        <v>0.0</v>
      </c>
      <c r="Q108" s="7" t="s">
        <v>360</v>
      </c>
      <c r="R108" s="9">
        <v>42370.0</v>
      </c>
      <c r="S108" s="7" t="s">
        <v>3769</v>
      </c>
      <c r="T108" s="11" t="s">
        <v>3770</v>
      </c>
      <c r="U108" s="7" t="s">
        <v>3773</v>
      </c>
      <c r="V108" s="8"/>
      <c r="W108" s="7" t="s">
        <v>3782</v>
      </c>
      <c r="X108" s="8"/>
      <c r="Y108" s="8"/>
      <c r="Z108" s="8"/>
      <c r="AA108" s="7" t="s">
        <v>3783</v>
      </c>
      <c r="AB108" s="7" t="s">
        <v>1557</v>
      </c>
      <c r="AC108" s="7" t="s">
        <v>3774</v>
      </c>
      <c r="AD108" s="7" t="s">
        <v>3784</v>
      </c>
      <c r="AE108" s="7" t="s">
        <v>3776</v>
      </c>
      <c r="AF108" s="7" t="s">
        <v>3777</v>
      </c>
      <c r="AG108" s="7" t="s">
        <v>3785</v>
      </c>
      <c r="AH108" s="7" t="s">
        <v>3787</v>
      </c>
      <c r="AI108" s="7" t="s">
        <v>3790</v>
      </c>
      <c r="AJ108" s="7" t="s">
        <v>3791</v>
      </c>
      <c r="AK108" s="8"/>
      <c r="AL108" s="7" t="s">
        <v>3794</v>
      </c>
      <c r="AM108" s="8"/>
      <c r="AN108" s="8"/>
      <c r="AO108" s="7" t="s">
        <v>3796</v>
      </c>
      <c r="AP108" s="7" t="s">
        <v>3797</v>
      </c>
      <c r="AQ108" s="7" t="s">
        <v>85</v>
      </c>
      <c r="AR108" s="7" t="s">
        <v>86</v>
      </c>
      <c r="AS108" s="7">
        <v>2.015113E7</v>
      </c>
      <c r="AT108" s="7" t="s">
        <v>3799</v>
      </c>
      <c r="AU108" s="8"/>
      <c r="AV108" s="7" t="s">
        <v>3769</v>
      </c>
      <c r="AW108" s="11" t="s">
        <v>3770</v>
      </c>
      <c r="AX108" s="8"/>
      <c r="AY108" s="8"/>
      <c r="AZ108" s="8"/>
      <c r="BA108" s="8"/>
      <c r="BB108" s="8"/>
      <c r="BC108" s="8"/>
      <c r="BD108" s="8"/>
      <c r="BE108" s="8"/>
      <c r="BF108" s="8"/>
    </row>
    <row r="109" hidden="1">
      <c r="A109" s="5">
        <v>11669.0</v>
      </c>
      <c r="B109" s="12">
        <v>42016.0</v>
      </c>
      <c r="C109" s="7" t="s">
        <v>3803</v>
      </c>
      <c r="D109" s="7" t="s">
        <v>3804</v>
      </c>
      <c r="E109" s="8"/>
      <c r="F109" s="8"/>
      <c r="G109" s="7">
        <v>30000.0</v>
      </c>
      <c r="H109" s="8"/>
      <c r="I109" s="7">
        <v>0.0</v>
      </c>
      <c r="J109" s="7">
        <v>0.0</v>
      </c>
      <c r="K109" s="7">
        <v>6.0</v>
      </c>
      <c r="L109" s="7">
        <v>0.0</v>
      </c>
      <c r="M109" s="7">
        <v>0.0</v>
      </c>
      <c r="N109" s="7" t="s">
        <v>61</v>
      </c>
      <c r="O109" s="7">
        <v>0.0</v>
      </c>
      <c r="P109" s="7">
        <v>0.0</v>
      </c>
      <c r="Q109" s="8"/>
      <c r="R109" s="8"/>
      <c r="S109" s="7" t="s">
        <v>3805</v>
      </c>
      <c r="T109" s="11" t="s">
        <v>3806</v>
      </c>
      <c r="U109" s="7" t="s">
        <v>3807</v>
      </c>
      <c r="V109" s="8"/>
      <c r="W109" s="8"/>
      <c r="X109" s="8"/>
      <c r="Y109" s="8"/>
      <c r="Z109" s="8"/>
      <c r="AA109" s="7" t="s">
        <v>3808</v>
      </c>
      <c r="AB109" s="7" t="s">
        <v>333</v>
      </c>
      <c r="AC109" s="7" t="s">
        <v>3809</v>
      </c>
      <c r="AD109" s="7" t="s">
        <v>3810</v>
      </c>
      <c r="AE109" s="7" t="s">
        <v>3811</v>
      </c>
      <c r="AF109" s="13" t="s">
        <v>3812</v>
      </c>
      <c r="AG109" s="8"/>
      <c r="AH109" s="8"/>
      <c r="AI109" s="8"/>
      <c r="AJ109" s="8"/>
      <c r="AK109" s="8"/>
      <c r="AL109" s="8"/>
      <c r="AM109" s="8"/>
      <c r="AN109" s="8"/>
      <c r="AO109" s="8"/>
      <c r="AP109" s="8"/>
      <c r="AQ109" s="8"/>
      <c r="AR109" s="7" t="s">
        <v>68</v>
      </c>
      <c r="AS109" s="8"/>
      <c r="AT109" s="8"/>
      <c r="AU109" s="8"/>
      <c r="AV109" s="7" t="s">
        <v>3814</v>
      </c>
      <c r="AW109" s="11" t="s">
        <v>3806</v>
      </c>
      <c r="AX109" s="8"/>
      <c r="AY109" s="8"/>
      <c r="AZ109" s="8"/>
      <c r="BA109" s="8"/>
      <c r="BB109" s="8"/>
      <c r="BC109" s="8"/>
      <c r="BD109" s="8"/>
      <c r="BE109" s="8"/>
      <c r="BF109" s="8"/>
    </row>
    <row r="110">
      <c r="A110" s="5">
        <v>10352.0</v>
      </c>
      <c r="B110" s="6" t="s">
        <v>3818</v>
      </c>
      <c r="C110" s="7" t="s">
        <v>3819</v>
      </c>
      <c r="D110" s="7" t="s">
        <v>3820</v>
      </c>
      <c r="E110" s="8"/>
      <c r="F110" s="8"/>
      <c r="G110" s="7">
        <v>11696.0</v>
      </c>
      <c r="H110" s="7">
        <v>5772.0</v>
      </c>
      <c r="I110" s="7">
        <v>49.0</v>
      </c>
      <c r="J110" s="7">
        <v>346.32</v>
      </c>
      <c r="K110" s="7">
        <v>6.0</v>
      </c>
      <c r="L110" s="7">
        <v>752.25</v>
      </c>
      <c r="M110" s="7">
        <v>192.22</v>
      </c>
      <c r="N110" s="7" t="s">
        <v>61</v>
      </c>
      <c r="O110" s="7">
        <v>15.0</v>
      </c>
      <c r="P110" s="7">
        <v>0.0</v>
      </c>
      <c r="Q110" s="7" t="s">
        <v>356</v>
      </c>
      <c r="R110" s="9">
        <v>42370.0</v>
      </c>
      <c r="S110" s="7" t="s">
        <v>3821</v>
      </c>
      <c r="T110" s="11" t="s">
        <v>3822</v>
      </c>
      <c r="U110" s="7" t="s">
        <v>3823</v>
      </c>
      <c r="V110" s="8"/>
      <c r="W110" s="7" t="s">
        <v>728</v>
      </c>
      <c r="X110" s="8"/>
      <c r="Y110" s="8"/>
      <c r="Z110" s="8"/>
      <c r="AA110" s="7" t="s">
        <v>956</v>
      </c>
      <c r="AB110" s="8"/>
      <c r="AC110" s="7" t="s">
        <v>3825</v>
      </c>
      <c r="AD110" s="7" t="s">
        <v>3827</v>
      </c>
      <c r="AE110" s="7" t="s">
        <v>3828</v>
      </c>
      <c r="AF110" s="7" t="s">
        <v>3830</v>
      </c>
      <c r="AG110" s="7" t="s">
        <v>3831</v>
      </c>
      <c r="AH110" s="7" t="s">
        <v>3834</v>
      </c>
      <c r="AI110" s="7" t="s">
        <v>3836</v>
      </c>
      <c r="AJ110" s="7" t="s">
        <v>3838</v>
      </c>
      <c r="AK110" s="8"/>
      <c r="AL110" s="7" t="s">
        <v>3839</v>
      </c>
      <c r="AM110" s="8"/>
      <c r="AN110" s="8"/>
      <c r="AO110" s="7" t="s">
        <v>3841</v>
      </c>
      <c r="AP110" s="7" t="s">
        <v>3844</v>
      </c>
      <c r="AQ110" s="7" t="s">
        <v>85</v>
      </c>
      <c r="AR110" s="7" t="s">
        <v>86</v>
      </c>
      <c r="AS110" s="7">
        <v>2.0151127E7</v>
      </c>
      <c r="AT110" s="8"/>
      <c r="AU110" s="11" t="s">
        <v>3845</v>
      </c>
      <c r="AV110" s="7" t="s">
        <v>3853</v>
      </c>
      <c r="AW110" s="11" t="s">
        <v>3854</v>
      </c>
      <c r="AX110" s="8"/>
      <c r="AY110" s="8"/>
      <c r="AZ110" s="8"/>
      <c r="BA110" s="8"/>
      <c r="BB110" s="8"/>
      <c r="BC110" s="8"/>
      <c r="BD110" s="8"/>
      <c r="BE110" s="8"/>
      <c r="BF110" s="8"/>
    </row>
    <row r="111" hidden="1">
      <c r="A111" s="5">
        <v>10766.0</v>
      </c>
      <c r="B111" s="6" t="s">
        <v>93</v>
      </c>
      <c r="C111" s="7" t="s">
        <v>3857</v>
      </c>
      <c r="D111" s="7" t="s">
        <v>3859</v>
      </c>
      <c r="E111" s="8"/>
      <c r="F111" s="8"/>
      <c r="G111" s="7">
        <v>6000.0</v>
      </c>
      <c r="H111" s="8"/>
      <c r="I111" s="7">
        <v>0.0</v>
      </c>
      <c r="J111" s="7">
        <v>0.0</v>
      </c>
      <c r="K111" s="7">
        <v>6.0</v>
      </c>
      <c r="L111" s="7">
        <v>0.0</v>
      </c>
      <c r="M111" s="7">
        <v>0.0</v>
      </c>
      <c r="N111" s="7" t="s">
        <v>61</v>
      </c>
      <c r="O111" s="7">
        <v>0.0</v>
      </c>
      <c r="P111" s="7">
        <v>0.0</v>
      </c>
      <c r="Q111" s="8"/>
      <c r="R111" s="8"/>
      <c r="S111" s="7" t="s">
        <v>3862</v>
      </c>
      <c r="T111" s="11" t="s">
        <v>3863</v>
      </c>
      <c r="U111" s="7" t="s">
        <v>3867</v>
      </c>
      <c r="V111" s="8"/>
      <c r="W111" s="8"/>
      <c r="X111" s="8"/>
      <c r="Y111" s="8"/>
      <c r="Z111" s="8"/>
      <c r="AA111" s="7" t="s">
        <v>3869</v>
      </c>
      <c r="AB111" s="7" t="s">
        <v>100</v>
      </c>
      <c r="AC111" s="7" t="s">
        <v>3870</v>
      </c>
      <c r="AD111" s="7" t="s">
        <v>3871</v>
      </c>
      <c r="AE111" s="7" t="s">
        <v>3873</v>
      </c>
      <c r="AF111" s="7" t="s">
        <v>3874</v>
      </c>
      <c r="AG111" s="8"/>
      <c r="AH111" s="8"/>
      <c r="AI111" s="8"/>
      <c r="AJ111" s="8"/>
      <c r="AK111" s="8"/>
      <c r="AL111" s="8"/>
      <c r="AM111" s="8"/>
      <c r="AN111" s="8"/>
      <c r="AO111" s="8"/>
      <c r="AP111" s="8"/>
      <c r="AQ111" s="8"/>
      <c r="AR111" s="7" t="s">
        <v>68</v>
      </c>
      <c r="AS111" s="8"/>
      <c r="AT111" s="8"/>
      <c r="AU111" s="8"/>
      <c r="AV111" s="7" t="s">
        <v>3875</v>
      </c>
      <c r="AW111" s="11" t="s">
        <v>3863</v>
      </c>
      <c r="AX111" s="8"/>
      <c r="AY111" s="8"/>
      <c r="AZ111" s="8"/>
      <c r="BA111" s="8"/>
      <c r="BB111" s="8"/>
      <c r="BC111" s="8"/>
      <c r="BD111" s="8"/>
      <c r="BE111" s="8"/>
      <c r="BF111" s="8"/>
    </row>
    <row r="112">
      <c r="A112" s="5">
        <v>10863.0</v>
      </c>
      <c r="B112" s="6" t="s">
        <v>356</v>
      </c>
      <c r="C112" s="7" t="s">
        <v>3882</v>
      </c>
      <c r="D112" s="7" t="s">
        <v>3883</v>
      </c>
      <c r="E112" s="8"/>
      <c r="F112" s="8"/>
      <c r="G112" s="7">
        <v>5000.0</v>
      </c>
      <c r="H112" s="7">
        <v>2015.0</v>
      </c>
      <c r="I112" s="7">
        <v>40.0</v>
      </c>
      <c r="J112" s="7">
        <v>120.9</v>
      </c>
      <c r="K112" s="7">
        <v>6.0</v>
      </c>
      <c r="L112" s="7">
        <v>109.0</v>
      </c>
      <c r="M112" s="7">
        <v>64.58</v>
      </c>
      <c r="N112" s="7" t="s">
        <v>61</v>
      </c>
      <c r="O112" s="7">
        <v>9.0</v>
      </c>
      <c r="P112" s="7">
        <v>0.0</v>
      </c>
      <c r="Q112" s="7" t="s">
        <v>356</v>
      </c>
      <c r="R112" s="9">
        <v>42370.0</v>
      </c>
      <c r="S112" s="7" t="s">
        <v>3885</v>
      </c>
      <c r="T112" s="11" t="s">
        <v>3886</v>
      </c>
      <c r="U112" s="15">
        <f>+504-9662-4953</f>
        <v>-14111</v>
      </c>
      <c r="V112" s="8"/>
      <c r="W112" s="7" t="s">
        <v>3892</v>
      </c>
      <c r="X112" s="8"/>
      <c r="Y112" s="8"/>
      <c r="Z112" s="8"/>
      <c r="AA112" s="7" t="s">
        <v>129</v>
      </c>
      <c r="AB112" s="7" t="s">
        <v>155</v>
      </c>
      <c r="AC112" s="7" t="s">
        <v>3893</v>
      </c>
      <c r="AD112" s="7" t="s">
        <v>3894</v>
      </c>
      <c r="AE112" s="7" t="s">
        <v>3895</v>
      </c>
      <c r="AF112" s="7" t="s">
        <v>3896</v>
      </c>
      <c r="AG112" s="7" t="s">
        <v>3897</v>
      </c>
      <c r="AH112" s="7" t="s">
        <v>3898</v>
      </c>
      <c r="AI112" s="7" t="s">
        <v>3899</v>
      </c>
      <c r="AJ112" s="7" t="s">
        <v>3902</v>
      </c>
      <c r="AK112" s="8"/>
      <c r="AL112" s="7" t="s">
        <v>3904</v>
      </c>
      <c r="AM112" s="8"/>
      <c r="AN112" s="8"/>
      <c r="AO112" s="8"/>
      <c r="AP112" s="8"/>
      <c r="AQ112" s="7" t="s">
        <v>85</v>
      </c>
      <c r="AR112" s="7" t="s">
        <v>86</v>
      </c>
      <c r="AS112" s="7">
        <v>2.0151125E7</v>
      </c>
      <c r="AT112" s="7" t="s">
        <v>3907</v>
      </c>
      <c r="AU112" s="8"/>
      <c r="AV112" s="7" t="s">
        <v>3908</v>
      </c>
      <c r="AW112" s="11" t="s">
        <v>3886</v>
      </c>
      <c r="AX112" s="8"/>
      <c r="AY112" s="8"/>
      <c r="AZ112" s="8"/>
      <c r="BA112" s="8"/>
      <c r="BB112" s="8"/>
      <c r="BC112" s="8"/>
      <c r="BD112" s="8"/>
      <c r="BE112" s="8"/>
      <c r="BF112" s="8"/>
    </row>
    <row r="113" hidden="1">
      <c r="A113" s="5">
        <v>10090.0</v>
      </c>
      <c r="B113" s="6" t="s">
        <v>3909</v>
      </c>
      <c r="C113" s="7" t="s">
        <v>3910</v>
      </c>
      <c r="D113" s="7" t="s">
        <v>3911</v>
      </c>
      <c r="E113" s="8"/>
      <c r="F113" s="8"/>
      <c r="G113" s="7">
        <v>3000.0</v>
      </c>
      <c r="H113" s="8"/>
      <c r="I113" s="7">
        <v>0.0</v>
      </c>
      <c r="J113" s="7">
        <v>0.0</v>
      </c>
      <c r="K113" s="7">
        <v>6.0</v>
      </c>
      <c r="L113" s="7">
        <v>0.0</v>
      </c>
      <c r="M113" s="7">
        <v>0.0</v>
      </c>
      <c r="N113" s="7" t="s">
        <v>61</v>
      </c>
      <c r="O113" s="7">
        <v>0.0</v>
      </c>
      <c r="P113" s="7">
        <v>0.0</v>
      </c>
      <c r="Q113" s="8"/>
      <c r="R113" s="8"/>
      <c r="S113" s="7" t="s">
        <v>3912</v>
      </c>
      <c r="T113" s="11" t="s">
        <v>3913</v>
      </c>
      <c r="U113" s="7" t="s">
        <v>3914</v>
      </c>
      <c r="V113" s="8"/>
      <c r="W113" s="7" t="s">
        <v>3915</v>
      </c>
      <c r="X113" s="8"/>
      <c r="Y113" s="8"/>
      <c r="Z113" s="8"/>
      <c r="AA113" s="7" t="s">
        <v>387</v>
      </c>
      <c r="AB113" s="7" t="s">
        <v>113</v>
      </c>
      <c r="AC113" s="7" t="s">
        <v>3916</v>
      </c>
      <c r="AD113" s="7" t="s">
        <v>3917</v>
      </c>
      <c r="AE113" s="7" t="s">
        <v>3918</v>
      </c>
      <c r="AF113" s="13" t="s">
        <v>3919</v>
      </c>
      <c r="AG113" s="7" t="s">
        <v>3920</v>
      </c>
      <c r="AH113" s="7" t="s">
        <v>3921</v>
      </c>
      <c r="AI113" s="7" t="s">
        <v>3923</v>
      </c>
      <c r="AJ113" s="7" t="s">
        <v>3925</v>
      </c>
      <c r="AK113" s="8"/>
      <c r="AL113" s="7" t="s">
        <v>3926</v>
      </c>
      <c r="AM113" s="8"/>
      <c r="AN113" s="8"/>
      <c r="AO113" s="7" t="s">
        <v>3927</v>
      </c>
      <c r="AP113" s="7" t="s">
        <v>3928</v>
      </c>
      <c r="AQ113" s="7" t="s">
        <v>85</v>
      </c>
      <c r="AR113" s="7" t="s">
        <v>68</v>
      </c>
      <c r="AS113" s="8"/>
      <c r="AT113" s="7" t="s">
        <v>3929</v>
      </c>
      <c r="AU113" s="8"/>
      <c r="AV113" s="7" t="s">
        <v>3930</v>
      </c>
      <c r="AW113" s="11" t="s">
        <v>3913</v>
      </c>
      <c r="AX113" s="8"/>
      <c r="AY113" s="8"/>
      <c r="AZ113" s="8"/>
      <c r="BA113" s="8"/>
      <c r="BB113" s="8"/>
      <c r="BC113" s="8"/>
      <c r="BD113" s="8"/>
      <c r="BE113" s="8"/>
      <c r="BF113" s="8"/>
    </row>
    <row r="114">
      <c r="A114" s="5">
        <v>512.0</v>
      </c>
      <c r="B114" s="12">
        <v>42188.0</v>
      </c>
      <c r="C114" s="7" t="s">
        <v>3937</v>
      </c>
      <c r="D114" s="7" t="s">
        <v>2244</v>
      </c>
      <c r="E114" s="8"/>
      <c r="F114" s="8"/>
      <c r="G114" s="7">
        <v>10000.0</v>
      </c>
      <c r="H114" s="7">
        <v>10125.0</v>
      </c>
      <c r="I114" s="7">
        <v>101.0</v>
      </c>
      <c r="J114" s="7">
        <v>313.875</v>
      </c>
      <c r="K114" s="7">
        <v>3.1</v>
      </c>
      <c r="L114" s="7">
        <v>0.0</v>
      </c>
      <c r="M114" s="7">
        <v>0.0</v>
      </c>
      <c r="N114" s="7" t="s">
        <v>61</v>
      </c>
      <c r="O114" s="7">
        <v>133.0</v>
      </c>
      <c r="P114" s="7">
        <v>0.0</v>
      </c>
      <c r="Q114" s="7" t="s">
        <v>1417</v>
      </c>
      <c r="R114" s="7" t="s">
        <v>1418</v>
      </c>
      <c r="S114" s="8"/>
      <c r="T114" s="8"/>
      <c r="U114" s="8"/>
      <c r="V114" s="7">
        <v>2660.0</v>
      </c>
      <c r="W114" s="7" t="s">
        <v>3940</v>
      </c>
      <c r="X114" s="8"/>
      <c r="Y114" s="8"/>
      <c r="Z114" s="8"/>
      <c r="AA114" s="7" t="s">
        <v>3941</v>
      </c>
      <c r="AB114" s="7" t="s">
        <v>113</v>
      </c>
      <c r="AC114" s="7" t="s">
        <v>3942</v>
      </c>
      <c r="AD114" s="7" t="s">
        <v>3943</v>
      </c>
      <c r="AE114" s="7" t="s">
        <v>3944</v>
      </c>
      <c r="AF114" s="7" t="s">
        <v>3946</v>
      </c>
      <c r="AG114" s="7" t="s">
        <v>3947</v>
      </c>
      <c r="AH114" s="7" t="s">
        <v>3948</v>
      </c>
      <c r="AI114" s="7" t="s">
        <v>3949</v>
      </c>
      <c r="AJ114" s="7" t="s">
        <v>3950</v>
      </c>
      <c r="AK114" s="7" t="s">
        <v>3952</v>
      </c>
      <c r="AL114" s="7" t="s">
        <v>3953</v>
      </c>
      <c r="AM114" s="7" t="s">
        <v>3954</v>
      </c>
      <c r="AN114" s="7" t="s">
        <v>3955</v>
      </c>
      <c r="AO114" s="7" t="s">
        <v>3956</v>
      </c>
      <c r="AP114" s="8"/>
      <c r="AQ114" s="7" t="s">
        <v>85</v>
      </c>
      <c r="AR114" s="7" t="s">
        <v>86</v>
      </c>
      <c r="AS114" s="7">
        <v>2.0150223E7</v>
      </c>
      <c r="AT114" s="7" t="s">
        <v>3957</v>
      </c>
      <c r="AU114" s="8"/>
      <c r="AV114" s="7" t="s">
        <v>2260</v>
      </c>
      <c r="AW114" s="11" t="s">
        <v>2261</v>
      </c>
      <c r="AX114" s="8"/>
      <c r="AY114" s="8"/>
      <c r="AZ114" s="8"/>
      <c r="BA114" s="8"/>
      <c r="BB114" s="8"/>
      <c r="BC114" s="8"/>
      <c r="BD114" s="8"/>
      <c r="BE114" s="8"/>
      <c r="BF114" s="8"/>
    </row>
    <row r="115">
      <c r="A115" s="5">
        <v>10381.0</v>
      </c>
      <c r="B115" s="6" t="s">
        <v>356</v>
      </c>
      <c r="C115" s="7" t="s">
        <v>3958</v>
      </c>
      <c r="D115" s="7" t="s">
        <v>3959</v>
      </c>
      <c r="E115" s="8"/>
      <c r="F115" s="8"/>
      <c r="G115" s="7">
        <v>10000.0</v>
      </c>
      <c r="H115" s="7">
        <v>16170.0</v>
      </c>
      <c r="I115" s="7">
        <v>161.0</v>
      </c>
      <c r="J115" s="7">
        <v>501.27</v>
      </c>
      <c r="K115" s="7">
        <v>3.1</v>
      </c>
      <c r="L115" s="7">
        <v>1618.4</v>
      </c>
      <c r="M115" s="7">
        <v>519.72</v>
      </c>
      <c r="N115" s="7" t="s">
        <v>61</v>
      </c>
      <c r="O115" s="7">
        <v>8.0</v>
      </c>
      <c r="P115" s="7">
        <v>0.0</v>
      </c>
      <c r="Q115" s="7" t="s">
        <v>356</v>
      </c>
      <c r="R115" s="9">
        <v>42370.0</v>
      </c>
      <c r="S115" s="7" t="s">
        <v>3963</v>
      </c>
      <c r="T115" s="11" t="s">
        <v>3964</v>
      </c>
      <c r="U115" s="7" t="s">
        <v>3965</v>
      </c>
      <c r="V115" s="8"/>
      <c r="W115" s="7" t="s">
        <v>3966</v>
      </c>
      <c r="X115" s="8"/>
      <c r="Y115" s="8"/>
      <c r="Z115" s="8"/>
      <c r="AA115" s="7" t="s">
        <v>3967</v>
      </c>
      <c r="AB115" s="8"/>
      <c r="AC115" s="7" t="s">
        <v>3968</v>
      </c>
      <c r="AD115" s="7" t="s">
        <v>3969</v>
      </c>
      <c r="AE115" s="7" t="s">
        <v>3970</v>
      </c>
      <c r="AF115" s="7" t="s">
        <v>3971</v>
      </c>
      <c r="AG115" s="7" t="s">
        <v>3972</v>
      </c>
      <c r="AH115" s="7" t="s">
        <v>3973</v>
      </c>
      <c r="AI115" s="7" t="s">
        <v>3974</v>
      </c>
      <c r="AJ115" s="7" t="s">
        <v>3975</v>
      </c>
      <c r="AK115" s="8"/>
      <c r="AL115" s="7" t="s">
        <v>3976</v>
      </c>
      <c r="AM115" s="8"/>
      <c r="AN115" s="8"/>
      <c r="AO115" s="7" t="s">
        <v>3977</v>
      </c>
      <c r="AP115" s="7" t="s">
        <v>3978</v>
      </c>
      <c r="AQ115" s="7" t="s">
        <v>85</v>
      </c>
      <c r="AR115" s="7" t="s">
        <v>86</v>
      </c>
      <c r="AS115" s="7">
        <v>2.0151127E7</v>
      </c>
      <c r="AT115" s="7" t="s">
        <v>3980</v>
      </c>
      <c r="AU115" s="8"/>
      <c r="AV115" s="7" t="s">
        <v>3981</v>
      </c>
      <c r="AW115" s="11" t="s">
        <v>3964</v>
      </c>
      <c r="AX115" s="11" t="s">
        <v>3982</v>
      </c>
      <c r="AY115" s="11" t="s">
        <v>3985</v>
      </c>
      <c r="AZ115" s="8"/>
      <c r="BA115" s="11" t="s">
        <v>3988</v>
      </c>
      <c r="BB115" s="8"/>
      <c r="BC115" s="8"/>
      <c r="BD115" s="7" t="s">
        <v>3991</v>
      </c>
      <c r="BE115" s="7" t="s">
        <v>145</v>
      </c>
      <c r="BF115" s="8"/>
    </row>
    <row r="116" hidden="1">
      <c r="A116" s="5">
        <v>8311.0</v>
      </c>
      <c r="B116" s="6" t="s">
        <v>515</v>
      </c>
      <c r="C116" s="7" t="s">
        <v>3992</v>
      </c>
      <c r="D116" s="7" t="s">
        <v>3859</v>
      </c>
      <c r="E116" s="8"/>
      <c r="F116" s="8"/>
      <c r="G116" s="7">
        <v>5000.0</v>
      </c>
      <c r="H116" s="8"/>
      <c r="I116" s="7">
        <v>0.0</v>
      </c>
      <c r="J116" s="7">
        <v>0.0</v>
      </c>
      <c r="K116" s="7">
        <v>6.0</v>
      </c>
      <c r="L116" s="7">
        <v>0.0</v>
      </c>
      <c r="M116" s="7">
        <v>0.0</v>
      </c>
      <c r="N116" s="7" t="s">
        <v>61</v>
      </c>
      <c r="O116" s="7">
        <v>0.0</v>
      </c>
      <c r="P116" s="7">
        <v>0.0</v>
      </c>
      <c r="Q116" s="7" t="s">
        <v>121</v>
      </c>
      <c r="R116" s="7" t="s">
        <v>195</v>
      </c>
      <c r="S116" s="7" t="s">
        <v>3862</v>
      </c>
      <c r="T116" s="11" t="s">
        <v>3863</v>
      </c>
      <c r="U116" s="7" t="s">
        <v>3993</v>
      </c>
      <c r="V116" s="8"/>
      <c r="W116" s="8"/>
      <c r="X116" s="8"/>
      <c r="Y116" s="8"/>
      <c r="Z116" s="8"/>
      <c r="AA116" s="7" t="s">
        <v>2565</v>
      </c>
      <c r="AB116" s="7" t="s">
        <v>100</v>
      </c>
      <c r="AC116" s="7" t="s">
        <v>3996</v>
      </c>
      <c r="AD116" s="7" t="s">
        <v>3997</v>
      </c>
      <c r="AE116" s="8"/>
      <c r="AF116" s="7" t="s">
        <v>3998</v>
      </c>
      <c r="AG116" s="8"/>
      <c r="AH116" s="8"/>
      <c r="AI116" s="8"/>
      <c r="AJ116" s="8"/>
      <c r="AK116" s="8"/>
      <c r="AL116" s="8"/>
      <c r="AM116" s="8"/>
      <c r="AN116" s="8"/>
      <c r="AO116" s="8"/>
      <c r="AP116" s="8"/>
      <c r="AQ116" s="8"/>
      <c r="AR116" s="7" t="s">
        <v>68</v>
      </c>
      <c r="AS116" s="8"/>
      <c r="AT116" s="8"/>
      <c r="AU116" s="8"/>
      <c r="AV116" s="7" t="s">
        <v>3875</v>
      </c>
      <c r="AW116" s="11" t="s">
        <v>3863</v>
      </c>
      <c r="AX116" s="8"/>
      <c r="AY116" s="8"/>
      <c r="AZ116" s="8"/>
      <c r="BA116" s="8"/>
      <c r="BB116" s="8"/>
      <c r="BC116" s="8"/>
      <c r="BD116" s="8"/>
      <c r="BE116" s="8"/>
      <c r="BF116" s="8"/>
    </row>
    <row r="117" hidden="1">
      <c r="A117" s="5">
        <v>10522.0</v>
      </c>
      <c r="B117" s="6" t="s">
        <v>360</v>
      </c>
      <c r="C117" s="7" t="s">
        <v>4000</v>
      </c>
      <c r="D117" s="7" t="s">
        <v>4001</v>
      </c>
      <c r="E117" s="8"/>
      <c r="F117" s="8"/>
      <c r="G117" s="7">
        <v>8000.0</v>
      </c>
      <c r="H117" s="8"/>
      <c r="I117" s="7">
        <v>0.0</v>
      </c>
      <c r="J117" s="7">
        <v>0.0</v>
      </c>
      <c r="K117" s="7">
        <v>6.0</v>
      </c>
      <c r="L117" s="7">
        <v>0.0</v>
      </c>
      <c r="M117" s="7">
        <v>0.0</v>
      </c>
      <c r="N117" s="7" t="s">
        <v>61</v>
      </c>
      <c r="O117" s="7">
        <v>0.0</v>
      </c>
      <c r="P117" s="7">
        <v>0.0</v>
      </c>
      <c r="Q117" s="8"/>
      <c r="R117" s="8"/>
      <c r="S117" s="7" t="s">
        <v>4003</v>
      </c>
      <c r="T117" s="11" t="s">
        <v>4004</v>
      </c>
      <c r="U117" s="7" t="s">
        <v>4005</v>
      </c>
      <c r="V117" s="8"/>
      <c r="W117" s="7" t="s">
        <v>4006</v>
      </c>
      <c r="X117" s="8"/>
      <c r="Y117" s="8"/>
      <c r="Z117" s="8"/>
      <c r="AA117" s="7" t="s">
        <v>129</v>
      </c>
      <c r="AB117" s="7" t="s">
        <v>4007</v>
      </c>
      <c r="AC117" s="7" t="s">
        <v>4008</v>
      </c>
      <c r="AD117" s="7" t="s">
        <v>4009</v>
      </c>
      <c r="AE117" s="7" t="s">
        <v>4010</v>
      </c>
      <c r="AF117" s="7" t="s">
        <v>4011</v>
      </c>
      <c r="AG117" s="7" t="s">
        <v>4014</v>
      </c>
      <c r="AH117" s="7" t="s">
        <v>4015</v>
      </c>
      <c r="AI117" s="7" t="s">
        <v>4016</v>
      </c>
      <c r="AJ117" s="7" t="s">
        <v>4017</v>
      </c>
      <c r="AK117" s="8"/>
      <c r="AL117" s="7" t="s">
        <v>4018</v>
      </c>
      <c r="AM117" s="8"/>
      <c r="AN117" s="8"/>
      <c r="AO117" s="8"/>
      <c r="AP117" s="8"/>
      <c r="AQ117" s="7" t="s">
        <v>85</v>
      </c>
      <c r="AR117" s="7" t="s">
        <v>68</v>
      </c>
      <c r="AS117" s="8"/>
      <c r="AT117" s="8"/>
      <c r="AU117" s="8"/>
      <c r="AV117" s="7" t="s">
        <v>4019</v>
      </c>
      <c r="AW117" s="11" t="s">
        <v>4020</v>
      </c>
      <c r="AX117" s="8"/>
      <c r="AY117" s="8"/>
      <c r="AZ117" s="8"/>
      <c r="BA117" s="8"/>
      <c r="BB117" s="8"/>
      <c r="BC117" s="8"/>
      <c r="BD117" s="8"/>
      <c r="BE117" s="8"/>
      <c r="BF117" s="8"/>
    </row>
    <row r="118">
      <c r="A118" s="5">
        <v>522.0</v>
      </c>
      <c r="B118" s="12">
        <v>42188.0</v>
      </c>
      <c r="C118" s="7" t="s">
        <v>4022</v>
      </c>
      <c r="D118" s="7" t="s">
        <v>4023</v>
      </c>
      <c r="E118" s="8"/>
      <c r="F118" s="8"/>
      <c r="G118" s="7">
        <v>5000.0</v>
      </c>
      <c r="H118" s="7">
        <v>5493.0</v>
      </c>
      <c r="I118" s="7">
        <v>109.86</v>
      </c>
      <c r="J118" s="7">
        <v>170.283</v>
      </c>
      <c r="K118" s="7">
        <v>3.1</v>
      </c>
      <c r="L118" s="7">
        <v>0.0</v>
      </c>
      <c r="M118" s="7">
        <v>0.0</v>
      </c>
      <c r="N118" s="7" t="s">
        <v>61</v>
      </c>
      <c r="O118" s="7">
        <v>63.0</v>
      </c>
      <c r="P118" s="7">
        <v>0.0</v>
      </c>
      <c r="Q118" s="9">
        <v>41682.0</v>
      </c>
      <c r="R118" s="9">
        <v>42005.0</v>
      </c>
      <c r="S118" s="8"/>
      <c r="T118" s="8"/>
      <c r="U118" s="8"/>
      <c r="V118" s="7">
        <v>3290.0</v>
      </c>
      <c r="W118" s="7" t="s">
        <v>4025</v>
      </c>
      <c r="X118" s="8"/>
      <c r="Y118" s="8"/>
      <c r="Z118" s="8"/>
      <c r="AA118" s="7" t="s">
        <v>4026</v>
      </c>
      <c r="AB118" s="7" t="s">
        <v>333</v>
      </c>
      <c r="AC118" s="7" t="s">
        <v>4027</v>
      </c>
      <c r="AD118" s="7" t="s">
        <v>4029</v>
      </c>
      <c r="AE118" s="7" t="s">
        <v>4031</v>
      </c>
      <c r="AF118" s="7" t="s">
        <v>4032</v>
      </c>
      <c r="AG118" s="7" t="s">
        <v>4035</v>
      </c>
      <c r="AH118" s="7" t="s">
        <v>4035</v>
      </c>
      <c r="AI118" s="7" t="s">
        <v>4037</v>
      </c>
      <c r="AJ118" s="7" t="s">
        <v>4037</v>
      </c>
      <c r="AK118" s="7" t="s">
        <v>4039</v>
      </c>
      <c r="AL118" s="11" t="s">
        <v>4040</v>
      </c>
      <c r="AM118" s="7" t="s">
        <v>4050</v>
      </c>
      <c r="AN118" s="8"/>
      <c r="AO118" s="7" t="s">
        <v>4052</v>
      </c>
      <c r="AP118" s="8"/>
      <c r="AQ118" s="7" t="s">
        <v>85</v>
      </c>
      <c r="AR118" s="7" t="s">
        <v>86</v>
      </c>
      <c r="AS118" s="7">
        <v>2.0141202E7</v>
      </c>
      <c r="AT118" s="8"/>
      <c r="AU118" s="8"/>
      <c r="AV118" s="7" t="s">
        <v>4054</v>
      </c>
      <c r="AW118" s="11" t="s">
        <v>4055</v>
      </c>
      <c r="AX118" s="8"/>
      <c r="AY118" s="8"/>
      <c r="AZ118" s="8"/>
      <c r="BA118" s="8"/>
      <c r="BB118" s="8"/>
      <c r="BC118" s="8"/>
      <c r="BD118" s="8"/>
      <c r="BE118" s="8"/>
      <c r="BF118" s="8"/>
    </row>
    <row r="119">
      <c r="A119" s="5">
        <v>474.0</v>
      </c>
      <c r="B119" s="12">
        <v>42188.0</v>
      </c>
      <c r="C119" s="7" t="s">
        <v>4064</v>
      </c>
      <c r="D119" s="7" t="s">
        <v>4065</v>
      </c>
      <c r="E119" s="8"/>
      <c r="F119" s="8"/>
      <c r="G119" s="7">
        <v>20000.0</v>
      </c>
      <c r="H119" s="7">
        <v>587.0</v>
      </c>
      <c r="I119" s="7">
        <v>3.0</v>
      </c>
      <c r="J119" s="7">
        <v>35.22</v>
      </c>
      <c r="K119" s="7">
        <v>6.0</v>
      </c>
      <c r="L119" s="7">
        <v>0.0</v>
      </c>
      <c r="M119" s="7">
        <v>0.0</v>
      </c>
      <c r="N119" s="7" t="s">
        <v>61</v>
      </c>
      <c r="O119" s="7">
        <v>11.0</v>
      </c>
      <c r="P119" s="7">
        <v>0.0</v>
      </c>
      <c r="Q119" s="7" t="s">
        <v>1155</v>
      </c>
      <c r="R119" s="7" t="s">
        <v>1156</v>
      </c>
      <c r="S119" s="8"/>
      <c r="T119" s="8"/>
      <c r="U119" s="8"/>
      <c r="V119" s="7">
        <v>2707.0</v>
      </c>
      <c r="W119" s="7" t="s">
        <v>4067</v>
      </c>
      <c r="X119" s="8"/>
      <c r="Y119" s="8"/>
      <c r="Z119" s="8"/>
      <c r="AA119" s="7" t="s">
        <v>859</v>
      </c>
      <c r="AB119" s="7" t="s">
        <v>185</v>
      </c>
      <c r="AC119" s="7" t="s">
        <v>4068</v>
      </c>
      <c r="AD119" s="7" t="s">
        <v>4068</v>
      </c>
      <c r="AE119" s="11" t="s">
        <v>4069</v>
      </c>
      <c r="AF119" s="11" t="s">
        <v>4069</v>
      </c>
      <c r="AG119" s="7" t="s">
        <v>4073</v>
      </c>
      <c r="AH119" s="7" t="s">
        <v>4073</v>
      </c>
      <c r="AI119" s="7" t="s">
        <v>4074</v>
      </c>
      <c r="AJ119" s="7" t="s">
        <v>4074</v>
      </c>
      <c r="AK119" s="7" t="s">
        <v>4076</v>
      </c>
      <c r="AL119" s="7" t="s">
        <v>4077</v>
      </c>
      <c r="AM119" s="7" t="s">
        <v>4078</v>
      </c>
      <c r="AN119" s="7" t="s">
        <v>4078</v>
      </c>
      <c r="AO119" s="7" t="s">
        <v>4080</v>
      </c>
      <c r="AP119" s="8"/>
      <c r="AQ119" s="8"/>
      <c r="AR119" s="7" t="s">
        <v>86</v>
      </c>
      <c r="AS119" s="7">
        <v>2.0140415E7</v>
      </c>
      <c r="AT119" s="7" t="s">
        <v>4081</v>
      </c>
      <c r="AU119" s="8"/>
      <c r="AV119" s="7" t="s">
        <v>4082</v>
      </c>
      <c r="AW119" s="11" t="s">
        <v>4083</v>
      </c>
      <c r="AX119" s="8"/>
      <c r="AY119" s="8"/>
      <c r="AZ119" s="8"/>
      <c r="BA119" s="8"/>
      <c r="BB119" s="8"/>
      <c r="BC119" s="8"/>
      <c r="BD119" s="8"/>
      <c r="BE119" s="8"/>
      <c r="BF119" s="8"/>
    </row>
    <row r="120">
      <c r="A120" s="5">
        <v>514.0</v>
      </c>
      <c r="B120" s="12">
        <v>42188.0</v>
      </c>
      <c r="C120" s="7" t="s">
        <v>4084</v>
      </c>
      <c r="D120" s="7" t="s">
        <v>4086</v>
      </c>
      <c r="E120" s="8"/>
      <c r="F120" s="8"/>
      <c r="G120" s="7">
        <v>10000.0</v>
      </c>
      <c r="H120" s="7">
        <v>11566.0</v>
      </c>
      <c r="I120" s="7">
        <v>116.0</v>
      </c>
      <c r="J120" s="7">
        <v>358.546</v>
      </c>
      <c r="K120" s="7">
        <v>3.1</v>
      </c>
      <c r="L120" s="7">
        <v>0.0</v>
      </c>
      <c r="M120" s="7">
        <v>0.0</v>
      </c>
      <c r="N120" s="7" t="s">
        <v>61</v>
      </c>
      <c r="O120" s="7">
        <v>46.0</v>
      </c>
      <c r="P120" s="7">
        <v>0.0</v>
      </c>
      <c r="Q120" s="7" t="s">
        <v>1417</v>
      </c>
      <c r="R120" s="7" t="s">
        <v>1418</v>
      </c>
      <c r="S120" s="8"/>
      <c r="T120" s="8"/>
      <c r="U120" s="8"/>
      <c r="V120" s="7">
        <v>3498.0</v>
      </c>
      <c r="W120" s="7" t="s">
        <v>4091</v>
      </c>
      <c r="X120" s="8"/>
      <c r="Y120" s="8"/>
      <c r="Z120" s="8"/>
      <c r="AA120" s="7" t="s">
        <v>2032</v>
      </c>
      <c r="AB120" s="7" t="s">
        <v>100</v>
      </c>
      <c r="AC120" s="7" t="s">
        <v>4093</v>
      </c>
      <c r="AD120" s="7" t="s">
        <v>4093</v>
      </c>
      <c r="AE120" s="7" t="s">
        <v>4094</v>
      </c>
      <c r="AF120" s="7" t="s">
        <v>4095</v>
      </c>
      <c r="AG120" s="7" t="s">
        <v>4096</v>
      </c>
      <c r="AH120" s="7" t="s">
        <v>4097</v>
      </c>
      <c r="AI120" s="7" t="s">
        <v>4098</v>
      </c>
      <c r="AJ120" s="7" t="s">
        <v>4099</v>
      </c>
      <c r="AK120" s="7" t="s">
        <v>4100</v>
      </c>
      <c r="AL120" s="7" t="s">
        <v>4101</v>
      </c>
      <c r="AM120" s="7" t="s">
        <v>4102</v>
      </c>
      <c r="AN120" s="7" t="s">
        <v>4103</v>
      </c>
      <c r="AO120" s="7" t="s">
        <v>4107</v>
      </c>
      <c r="AP120" s="8"/>
      <c r="AQ120" s="7" t="s">
        <v>85</v>
      </c>
      <c r="AR120" s="7" t="s">
        <v>86</v>
      </c>
      <c r="AS120" s="7">
        <v>2.0150219E7</v>
      </c>
      <c r="AT120" s="7" t="s">
        <v>4111</v>
      </c>
      <c r="AU120" s="8"/>
      <c r="AV120" s="11" t="s">
        <v>4112</v>
      </c>
      <c r="AW120" s="11" t="s">
        <v>4119</v>
      </c>
      <c r="AX120" s="8"/>
      <c r="AY120" s="8"/>
      <c r="AZ120" s="8"/>
      <c r="BA120" s="8"/>
      <c r="BB120" s="8"/>
      <c r="BC120" s="8"/>
      <c r="BD120" s="8"/>
      <c r="BE120" s="8"/>
      <c r="BF120" s="8"/>
    </row>
    <row r="121">
      <c r="A121" s="5">
        <v>10613.0</v>
      </c>
      <c r="B121" s="6" t="s">
        <v>212</v>
      </c>
      <c r="C121" s="7" t="s">
        <v>4132</v>
      </c>
      <c r="D121" s="7" t="s">
        <v>4133</v>
      </c>
      <c r="E121" s="8"/>
      <c r="F121" s="8"/>
      <c r="G121" s="7">
        <v>5000.0</v>
      </c>
      <c r="H121" s="7">
        <v>21322.0</v>
      </c>
      <c r="I121" s="7">
        <v>426.0</v>
      </c>
      <c r="J121" s="7">
        <v>660.982</v>
      </c>
      <c r="K121" s="7">
        <v>3.1</v>
      </c>
      <c r="L121" s="7">
        <v>143.0</v>
      </c>
      <c r="M121" s="7">
        <v>632.04</v>
      </c>
      <c r="N121" s="7" t="s">
        <v>61</v>
      </c>
      <c r="O121" s="7">
        <v>17.0</v>
      </c>
      <c r="P121" s="7">
        <v>9592.0</v>
      </c>
      <c r="Q121" s="7" t="s">
        <v>212</v>
      </c>
      <c r="R121" s="9">
        <v>42370.0</v>
      </c>
      <c r="S121" s="7" t="s">
        <v>4135</v>
      </c>
      <c r="T121" s="11" t="s">
        <v>4119</v>
      </c>
      <c r="U121" s="7" t="s">
        <v>4139</v>
      </c>
      <c r="V121" s="8"/>
      <c r="W121" s="7" t="s">
        <v>4140</v>
      </c>
      <c r="X121" s="8"/>
      <c r="Y121" s="8"/>
      <c r="Z121" s="8"/>
      <c r="AA121" s="7" t="s">
        <v>129</v>
      </c>
      <c r="AB121" s="8"/>
      <c r="AC121" s="7" t="s">
        <v>4141</v>
      </c>
      <c r="AD121" s="7" t="s">
        <v>4141</v>
      </c>
      <c r="AE121" s="7" t="s">
        <v>4143</v>
      </c>
      <c r="AF121" s="7" t="s">
        <v>4143</v>
      </c>
      <c r="AG121" s="7" t="s">
        <v>4144</v>
      </c>
      <c r="AH121" s="7" t="s">
        <v>4145</v>
      </c>
      <c r="AI121" s="7" t="s">
        <v>4146</v>
      </c>
      <c r="AJ121" s="7" t="s">
        <v>4147</v>
      </c>
      <c r="AK121" s="8"/>
      <c r="AL121" s="7" t="s">
        <v>4101</v>
      </c>
      <c r="AM121" s="8"/>
      <c r="AN121" s="8"/>
      <c r="AO121" s="7" t="s">
        <v>4151</v>
      </c>
      <c r="AP121" s="7" t="s">
        <v>4152</v>
      </c>
      <c r="AQ121" s="8"/>
      <c r="AR121" s="7" t="s">
        <v>86</v>
      </c>
      <c r="AS121" s="7">
        <v>2.0151123E7</v>
      </c>
      <c r="AT121" s="7" t="s">
        <v>4153</v>
      </c>
      <c r="AU121" s="8"/>
      <c r="AV121" s="11" t="s">
        <v>4112</v>
      </c>
      <c r="AW121" s="11" t="s">
        <v>4119</v>
      </c>
      <c r="AX121" s="8"/>
      <c r="AY121" s="8"/>
      <c r="AZ121" s="8"/>
      <c r="BA121" s="8"/>
      <c r="BB121" s="8"/>
      <c r="BC121" s="8"/>
      <c r="BD121" s="8"/>
      <c r="BE121" s="8"/>
      <c r="BF121" s="8"/>
    </row>
    <row r="122">
      <c r="A122" s="5">
        <v>10387.0</v>
      </c>
      <c r="B122" s="6" t="s">
        <v>400</v>
      </c>
      <c r="C122" s="7" t="s">
        <v>4167</v>
      </c>
      <c r="D122" s="7" t="s">
        <v>4168</v>
      </c>
      <c r="E122" s="8"/>
      <c r="F122" s="8"/>
      <c r="G122" s="7">
        <v>5000.0</v>
      </c>
      <c r="H122" s="7">
        <v>80.0</v>
      </c>
      <c r="I122" s="7">
        <v>1.0</v>
      </c>
      <c r="J122" s="7">
        <v>4.8</v>
      </c>
      <c r="K122" s="7">
        <v>6.0</v>
      </c>
      <c r="L122" s="7">
        <v>2.25</v>
      </c>
      <c r="M122" s="7">
        <v>3.27</v>
      </c>
      <c r="N122" s="7" t="s">
        <v>61</v>
      </c>
      <c r="O122" s="7">
        <v>3.0</v>
      </c>
      <c r="P122" s="7">
        <v>0.0</v>
      </c>
      <c r="Q122" s="7" t="s">
        <v>400</v>
      </c>
      <c r="R122" s="9">
        <v>42370.0</v>
      </c>
      <c r="S122" s="7" t="s">
        <v>4173</v>
      </c>
      <c r="T122" s="11" t="s">
        <v>4174</v>
      </c>
      <c r="U122" s="15">
        <f>+502-23313482</f>
        <v>-23312980</v>
      </c>
      <c r="V122" s="8"/>
      <c r="W122" s="7" t="s">
        <v>266</v>
      </c>
      <c r="X122" s="8"/>
      <c r="Y122" s="8"/>
      <c r="Z122" s="8"/>
      <c r="AA122" s="7" t="s">
        <v>4186</v>
      </c>
      <c r="AB122" s="7" t="s">
        <v>155</v>
      </c>
      <c r="AC122" s="7" t="s">
        <v>4187</v>
      </c>
      <c r="AD122" s="7" t="s">
        <v>4188</v>
      </c>
      <c r="AE122" s="7" t="s">
        <v>4189</v>
      </c>
      <c r="AF122" s="7" t="s">
        <v>4190</v>
      </c>
      <c r="AG122" s="7" t="s">
        <v>4191</v>
      </c>
      <c r="AH122" s="7" t="s">
        <v>4192</v>
      </c>
      <c r="AI122" s="7" t="s">
        <v>4193</v>
      </c>
      <c r="AJ122" s="7" t="s">
        <v>4194</v>
      </c>
      <c r="AK122" s="8"/>
      <c r="AL122" s="7" t="s">
        <v>4195</v>
      </c>
      <c r="AM122" s="8"/>
      <c r="AN122" s="8"/>
      <c r="AO122" s="7" t="s">
        <v>4196</v>
      </c>
      <c r="AP122" s="7" t="s">
        <v>4200</v>
      </c>
      <c r="AQ122" s="7" t="s">
        <v>85</v>
      </c>
      <c r="AR122" s="7" t="s">
        <v>86</v>
      </c>
      <c r="AS122" s="7">
        <v>2.0151126E7</v>
      </c>
      <c r="AT122" s="8"/>
      <c r="AU122" s="11" t="s">
        <v>4202</v>
      </c>
      <c r="AV122" s="7" t="s">
        <v>4219</v>
      </c>
      <c r="AW122" s="11" t="s">
        <v>4220</v>
      </c>
      <c r="AX122" s="8"/>
      <c r="AY122" s="8"/>
      <c r="AZ122" s="8"/>
      <c r="BA122" s="8"/>
      <c r="BB122" s="8"/>
      <c r="BC122" s="8"/>
      <c r="BD122" s="8"/>
      <c r="BE122" s="8"/>
      <c r="BF122" s="8"/>
    </row>
    <row r="123">
      <c r="A123" s="5">
        <v>8348.0</v>
      </c>
      <c r="B123" s="6" t="s">
        <v>4225</v>
      </c>
      <c r="C123" s="7" t="s">
        <v>4226</v>
      </c>
      <c r="D123" s="7" t="s">
        <v>689</v>
      </c>
      <c r="E123" s="8"/>
      <c r="F123" s="8"/>
      <c r="G123" s="7">
        <v>5000.0</v>
      </c>
      <c r="H123" s="7">
        <v>676.0</v>
      </c>
      <c r="I123" s="7">
        <v>13.0</v>
      </c>
      <c r="J123" s="7">
        <v>40.56</v>
      </c>
      <c r="K123" s="7">
        <v>6.0</v>
      </c>
      <c r="L123" s="7">
        <v>2.15</v>
      </c>
      <c r="M123" s="7">
        <v>21.75</v>
      </c>
      <c r="N123" s="7" t="s">
        <v>61</v>
      </c>
      <c r="O123" s="7">
        <v>7.0</v>
      </c>
      <c r="P123" s="7">
        <v>0.0</v>
      </c>
      <c r="Q123" s="7" t="s">
        <v>121</v>
      </c>
      <c r="R123" s="7" t="s">
        <v>195</v>
      </c>
      <c r="S123" s="7" t="s">
        <v>781</v>
      </c>
      <c r="T123" s="11" t="s">
        <v>782</v>
      </c>
      <c r="U123" s="7" t="s">
        <v>4228</v>
      </c>
      <c r="V123" s="8"/>
      <c r="W123" s="7" t="s">
        <v>695</v>
      </c>
      <c r="X123" s="7" t="s">
        <v>293</v>
      </c>
      <c r="Y123" s="7" t="s">
        <v>696</v>
      </c>
      <c r="Z123" s="7">
        <v>94704.0</v>
      </c>
      <c r="AA123" s="7" t="s">
        <v>4230</v>
      </c>
      <c r="AB123" s="7" t="s">
        <v>333</v>
      </c>
      <c r="AC123" s="7" t="s">
        <v>4232</v>
      </c>
      <c r="AD123" s="7" t="s">
        <v>4233</v>
      </c>
      <c r="AE123" s="7" t="s">
        <v>4236</v>
      </c>
      <c r="AF123" s="7" t="s">
        <v>4243</v>
      </c>
      <c r="AG123" s="7" t="s">
        <v>4244</v>
      </c>
      <c r="AH123" s="7" t="s">
        <v>4247</v>
      </c>
      <c r="AI123" s="7" t="s">
        <v>4248</v>
      </c>
      <c r="AJ123" s="7" t="s">
        <v>4248</v>
      </c>
      <c r="AK123" s="8"/>
      <c r="AL123" s="7" t="s">
        <v>4254</v>
      </c>
      <c r="AM123" s="8"/>
      <c r="AN123" s="8"/>
      <c r="AO123" s="7" t="s">
        <v>4258</v>
      </c>
      <c r="AP123" s="7" t="s">
        <v>4258</v>
      </c>
      <c r="AQ123" s="7" t="s">
        <v>85</v>
      </c>
      <c r="AR123" s="7" t="s">
        <v>86</v>
      </c>
      <c r="AS123" s="7">
        <v>2.0150929E7</v>
      </c>
      <c r="AT123" s="8"/>
      <c r="AU123" s="8"/>
      <c r="AV123" s="7" t="s">
        <v>781</v>
      </c>
      <c r="AW123" s="11" t="s">
        <v>782</v>
      </c>
      <c r="AX123" s="11" t="s">
        <v>787</v>
      </c>
      <c r="AY123" s="8"/>
      <c r="AZ123" s="11" t="s">
        <v>812</v>
      </c>
      <c r="BA123" s="11" t="s">
        <v>819</v>
      </c>
      <c r="BB123" s="11" t="s">
        <v>826</v>
      </c>
      <c r="BC123" s="8"/>
      <c r="BD123" s="8"/>
      <c r="BE123" s="8"/>
      <c r="BF123" s="8"/>
    </row>
    <row r="124">
      <c r="A124" s="5">
        <v>486.0</v>
      </c>
      <c r="B124" s="12">
        <v>42188.0</v>
      </c>
      <c r="C124" s="7" t="s">
        <v>4289</v>
      </c>
      <c r="D124" s="7" t="s">
        <v>4290</v>
      </c>
      <c r="E124" s="8"/>
      <c r="F124" s="8"/>
      <c r="G124" s="7">
        <v>15000.0</v>
      </c>
      <c r="H124" s="7">
        <v>2515.0</v>
      </c>
      <c r="I124" s="7">
        <v>17.0</v>
      </c>
      <c r="J124" s="7">
        <v>150.9</v>
      </c>
      <c r="K124" s="7">
        <v>6.0</v>
      </c>
      <c r="L124" s="7">
        <v>0.0</v>
      </c>
      <c r="M124" s="7">
        <v>0.0</v>
      </c>
      <c r="N124" s="7" t="s">
        <v>61</v>
      </c>
      <c r="O124" s="7">
        <v>41.0</v>
      </c>
      <c r="P124" s="7">
        <v>0.0</v>
      </c>
      <c r="Q124" s="7" t="s">
        <v>692</v>
      </c>
      <c r="R124" s="7" t="s">
        <v>693</v>
      </c>
      <c r="S124" s="8"/>
      <c r="T124" s="8"/>
      <c r="U124" s="8"/>
      <c r="V124" s="7">
        <v>3164.0</v>
      </c>
      <c r="W124" s="7" t="s">
        <v>4291</v>
      </c>
      <c r="X124" s="8"/>
      <c r="Y124" s="8"/>
      <c r="Z124" s="8"/>
      <c r="AA124" s="7" t="s">
        <v>4292</v>
      </c>
      <c r="AB124" s="7" t="s">
        <v>333</v>
      </c>
      <c r="AC124" s="7" t="s">
        <v>4293</v>
      </c>
      <c r="AD124" s="7" t="s">
        <v>4295</v>
      </c>
      <c r="AE124" s="7" t="s">
        <v>4296</v>
      </c>
      <c r="AF124" s="7" t="s">
        <v>4297</v>
      </c>
      <c r="AG124" s="7" t="s">
        <v>4298</v>
      </c>
      <c r="AH124" s="7" t="s">
        <v>4299</v>
      </c>
      <c r="AI124" s="7" t="s">
        <v>4300</v>
      </c>
      <c r="AJ124" s="7" t="s">
        <v>4301</v>
      </c>
      <c r="AK124" s="7" t="s">
        <v>4302</v>
      </c>
      <c r="AL124" s="7" t="s">
        <v>4303</v>
      </c>
      <c r="AM124" s="7" t="s">
        <v>4303</v>
      </c>
      <c r="AN124" s="7" t="s">
        <v>4304</v>
      </c>
      <c r="AO124" s="7" t="s">
        <v>4305</v>
      </c>
      <c r="AP124" s="8"/>
      <c r="AQ124" s="7" t="s">
        <v>85</v>
      </c>
      <c r="AR124" s="7" t="s">
        <v>86</v>
      </c>
      <c r="AS124" s="7">
        <v>2.014082E7</v>
      </c>
      <c r="AT124" s="8"/>
      <c r="AU124" s="8"/>
      <c r="AV124" s="7" t="s">
        <v>4306</v>
      </c>
      <c r="AW124" s="11" t="s">
        <v>4309</v>
      </c>
      <c r="AX124" s="8"/>
      <c r="AY124" s="8"/>
      <c r="AZ124" s="8"/>
      <c r="BA124" s="8"/>
      <c r="BB124" s="8"/>
      <c r="BC124" s="8"/>
      <c r="BD124" s="8"/>
      <c r="BE124" s="8"/>
      <c r="BF124" s="8"/>
    </row>
    <row r="125">
      <c r="A125" s="5">
        <v>477.0</v>
      </c>
      <c r="B125" s="12">
        <v>42188.0</v>
      </c>
      <c r="C125" s="7" t="s">
        <v>4313</v>
      </c>
      <c r="D125" s="7" t="s">
        <v>4314</v>
      </c>
      <c r="E125" s="8"/>
      <c r="F125" s="8"/>
      <c r="G125" s="7">
        <v>10100.0</v>
      </c>
      <c r="H125" s="7">
        <v>11315.16</v>
      </c>
      <c r="I125" s="7">
        <v>112.0</v>
      </c>
      <c r="J125" s="7">
        <v>350.76996</v>
      </c>
      <c r="K125" s="7">
        <v>3.1</v>
      </c>
      <c r="L125" s="7">
        <v>0.0</v>
      </c>
      <c r="M125" s="7">
        <v>0.0</v>
      </c>
      <c r="N125" s="7" t="s">
        <v>61</v>
      </c>
      <c r="O125" s="7">
        <v>287.0</v>
      </c>
      <c r="P125" s="7">
        <v>0.0</v>
      </c>
      <c r="Q125" s="7" t="s">
        <v>1155</v>
      </c>
      <c r="R125" s="7" t="s">
        <v>1156</v>
      </c>
      <c r="S125" s="8"/>
      <c r="T125" s="8"/>
      <c r="U125" s="8"/>
      <c r="V125" s="7">
        <v>2730.0</v>
      </c>
      <c r="W125" s="7" t="s">
        <v>4319</v>
      </c>
      <c r="X125" s="7" t="s">
        <v>2825</v>
      </c>
      <c r="Y125" s="7" t="s">
        <v>2826</v>
      </c>
      <c r="Z125" s="7">
        <v>27707.0</v>
      </c>
      <c r="AA125" s="7" t="s">
        <v>129</v>
      </c>
      <c r="AB125" s="7" t="s">
        <v>113</v>
      </c>
      <c r="AC125" s="7" t="s">
        <v>4321</v>
      </c>
      <c r="AD125" s="7" t="s">
        <v>4321</v>
      </c>
      <c r="AE125" s="7" t="s">
        <v>4325</v>
      </c>
      <c r="AF125" s="7" t="s">
        <v>4325</v>
      </c>
      <c r="AG125" s="7" t="s">
        <v>4327</v>
      </c>
      <c r="AH125" s="7" t="s">
        <v>4327</v>
      </c>
      <c r="AI125" s="7" t="s">
        <v>4328</v>
      </c>
      <c r="AJ125" s="7" t="s">
        <v>4328</v>
      </c>
      <c r="AK125" s="7" t="s">
        <v>4329</v>
      </c>
      <c r="AL125" s="7" t="s">
        <v>4330</v>
      </c>
      <c r="AM125" s="7" t="s">
        <v>4331</v>
      </c>
      <c r="AN125" s="7" t="s">
        <v>4331</v>
      </c>
      <c r="AO125" s="7" t="s">
        <v>4331</v>
      </c>
      <c r="AP125" s="8"/>
      <c r="AQ125" s="8"/>
      <c r="AR125" s="7" t="s">
        <v>86</v>
      </c>
      <c r="AS125" s="7">
        <v>2.0140415E7</v>
      </c>
      <c r="AT125" s="8"/>
      <c r="AU125" s="8"/>
      <c r="AV125" s="11" t="s">
        <v>2815</v>
      </c>
      <c r="AW125" s="11" t="s">
        <v>2815</v>
      </c>
      <c r="AX125" s="11" t="s">
        <v>2860</v>
      </c>
      <c r="AY125" s="8"/>
      <c r="AZ125" s="11" t="s">
        <v>2862</v>
      </c>
      <c r="BA125" s="11" t="s">
        <v>2867</v>
      </c>
      <c r="BB125" s="11" t="s">
        <v>2873</v>
      </c>
      <c r="BC125" s="8"/>
      <c r="BD125" s="8"/>
      <c r="BE125" s="8"/>
      <c r="BF125" s="8"/>
    </row>
    <row r="126">
      <c r="A126" s="5">
        <v>498.0</v>
      </c>
      <c r="B126" s="12">
        <v>42188.0</v>
      </c>
      <c r="C126" s="7" t="s">
        <v>4356</v>
      </c>
      <c r="D126" s="7" t="s">
        <v>4357</v>
      </c>
      <c r="E126" s="8"/>
      <c r="F126" s="8"/>
      <c r="G126" s="7">
        <v>5000.0</v>
      </c>
      <c r="H126" s="7">
        <v>1020.0</v>
      </c>
      <c r="I126" s="7">
        <v>20.0</v>
      </c>
      <c r="J126" s="7">
        <v>61.2</v>
      </c>
      <c r="K126" s="7">
        <v>6.0</v>
      </c>
      <c r="L126" s="7">
        <v>0.0</v>
      </c>
      <c r="M126" s="7">
        <v>0.0</v>
      </c>
      <c r="N126" s="7" t="s">
        <v>61</v>
      </c>
      <c r="O126" s="7">
        <v>10.0</v>
      </c>
      <c r="P126" s="7">
        <v>0.0</v>
      </c>
      <c r="Q126" s="8"/>
      <c r="R126" s="9">
        <v>42005.0</v>
      </c>
      <c r="S126" s="8"/>
      <c r="T126" s="8"/>
      <c r="U126" s="8"/>
      <c r="V126" s="7">
        <v>3349.0</v>
      </c>
      <c r="W126" s="7" t="s">
        <v>4358</v>
      </c>
      <c r="X126" s="8"/>
      <c r="Y126" s="8"/>
      <c r="Z126" s="8"/>
      <c r="AA126" s="7" t="s">
        <v>129</v>
      </c>
      <c r="AB126" s="7" t="s">
        <v>100</v>
      </c>
      <c r="AC126" s="7" t="s">
        <v>4359</v>
      </c>
      <c r="AD126" s="7" t="s">
        <v>4360</v>
      </c>
      <c r="AE126" s="7" t="s">
        <v>4361</v>
      </c>
      <c r="AF126" s="7" t="s">
        <v>4362</v>
      </c>
      <c r="AG126" s="7" t="s">
        <v>4363</v>
      </c>
      <c r="AH126" s="7" t="s">
        <v>4364</v>
      </c>
      <c r="AI126" s="7" t="s">
        <v>4365</v>
      </c>
      <c r="AJ126" s="7" t="s">
        <v>4367</v>
      </c>
      <c r="AK126" s="7" t="s">
        <v>4369</v>
      </c>
      <c r="AL126" s="7" t="s">
        <v>4370</v>
      </c>
      <c r="AM126" s="7" t="s">
        <v>4371</v>
      </c>
      <c r="AN126" s="8"/>
      <c r="AO126" s="7" t="s">
        <v>4374</v>
      </c>
      <c r="AP126" s="8"/>
      <c r="AQ126" s="7" t="s">
        <v>85</v>
      </c>
      <c r="AR126" s="7" t="s">
        <v>86</v>
      </c>
      <c r="AS126" s="7">
        <v>2.0141202E7</v>
      </c>
      <c r="AT126" s="8"/>
      <c r="AU126" s="8"/>
      <c r="AV126" s="7" t="s">
        <v>4377</v>
      </c>
      <c r="AW126" s="11" t="s">
        <v>4379</v>
      </c>
      <c r="AX126" s="8"/>
      <c r="AY126" s="8"/>
      <c r="AZ126" s="8"/>
      <c r="BA126" s="8"/>
      <c r="BB126" s="8"/>
      <c r="BC126" s="8"/>
      <c r="BD126" s="8"/>
      <c r="BE126" s="8"/>
      <c r="BF126" s="8"/>
    </row>
    <row r="127">
      <c r="A127" s="5">
        <v>7388.0</v>
      </c>
      <c r="B127" s="6" t="s">
        <v>245</v>
      </c>
      <c r="C127" s="7" t="s">
        <v>4387</v>
      </c>
      <c r="D127" s="7" t="s">
        <v>4388</v>
      </c>
      <c r="E127" s="8"/>
      <c r="F127" s="8"/>
      <c r="G127" s="7">
        <v>10000.0</v>
      </c>
      <c r="H127" s="7">
        <v>3675.0</v>
      </c>
      <c r="I127" s="7">
        <v>36.0</v>
      </c>
      <c r="J127" s="7">
        <v>220.5</v>
      </c>
      <c r="K127" s="7">
        <v>6.0</v>
      </c>
      <c r="L127" s="7">
        <v>264.0</v>
      </c>
      <c r="M127" s="7">
        <v>119.6</v>
      </c>
      <c r="N127" s="7" t="s">
        <v>61</v>
      </c>
      <c r="O127" s="7">
        <v>18.0</v>
      </c>
      <c r="P127" s="7">
        <v>100.0</v>
      </c>
      <c r="Q127" s="7" t="s">
        <v>245</v>
      </c>
      <c r="R127" s="9">
        <v>42370.0</v>
      </c>
      <c r="S127" s="7" t="s">
        <v>4390</v>
      </c>
      <c r="T127" s="11" t="s">
        <v>4391</v>
      </c>
      <c r="U127" s="7" t="s">
        <v>4394</v>
      </c>
      <c r="V127" s="8"/>
      <c r="W127" s="7" t="s">
        <v>4395</v>
      </c>
      <c r="X127" s="8"/>
      <c r="Y127" s="8"/>
      <c r="Z127" s="8"/>
      <c r="AA127" s="7" t="s">
        <v>129</v>
      </c>
      <c r="AB127" s="7" t="s">
        <v>155</v>
      </c>
      <c r="AC127" s="7" t="s">
        <v>4396</v>
      </c>
      <c r="AD127" s="7" t="s">
        <v>4397</v>
      </c>
      <c r="AE127" s="7" t="s">
        <v>4398</v>
      </c>
      <c r="AF127" s="7" t="s">
        <v>4400</v>
      </c>
      <c r="AG127" s="7" t="s">
        <v>4402</v>
      </c>
      <c r="AH127" s="7" t="s">
        <v>4403</v>
      </c>
      <c r="AI127" s="7" t="s">
        <v>4404</v>
      </c>
      <c r="AJ127" s="7" t="s">
        <v>4405</v>
      </c>
      <c r="AK127" s="7" t="s">
        <v>4406</v>
      </c>
      <c r="AL127" s="7" t="s">
        <v>4407</v>
      </c>
      <c r="AM127" s="7" t="s">
        <v>4408</v>
      </c>
      <c r="AN127" s="7" t="s">
        <v>4409</v>
      </c>
      <c r="AO127" s="7" t="s">
        <v>4410</v>
      </c>
      <c r="AP127" s="7" t="s">
        <v>4411</v>
      </c>
      <c r="AQ127" s="7" t="s">
        <v>85</v>
      </c>
      <c r="AR127" s="7" t="s">
        <v>86</v>
      </c>
      <c r="AS127" s="7">
        <v>2.0151109E7</v>
      </c>
      <c r="AT127" s="8"/>
      <c r="AU127" s="8"/>
      <c r="AV127" s="7" t="s">
        <v>4418</v>
      </c>
      <c r="AW127" s="11" t="s">
        <v>4391</v>
      </c>
      <c r="AX127" s="8"/>
      <c r="AY127" s="8"/>
      <c r="AZ127" s="8"/>
      <c r="BA127" s="8"/>
      <c r="BB127" s="8"/>
      <c r="BC127" s="8"/>
      <c r="BD127" s="8"/>
      <c r="BE127" s="8"/>
      <c r="BF127" s="8"/>
    </row>
    <row r="128">
      <c r="A128" s="5">
        <v>478.0</v>
      </c>
      <c r="B128" s="12">
        <v>42188.0</v>
      </c>
      <c r="C128" s="7" t="s">
        <v>4427</v>
      </c>
      <c r="D128" s="7" t="s">
        <v>4428</v>
      </c>
      <c r="E128" s="8"/>
      <c r="F128" s="8"/>
      <c r="G128" s="7">
        <v>3000.0</v>
      </c>
      <c r="H128" s="7">
        <v>6.0</v>
      </c>
      <c r="I128" s="7">
        <v>0.0</v>
      </c>
      <c r="J128" s="7">
        <v>0.36</v>
      </c>
      <c r="K128" s="7">
        <v>6.0</v>
      </c>
      <c r="L128" s="7">
        <v>0.0</v>
      </c>
      <c r="M128" s="7">
        <v>0.0</v>
      </c>
      <c r="N128" s="7" t="s">
        <v>61</v>
      </c>
      <c r="O128" s="7">
        <v>2.0</v>
      </c>
      <c r="P128" s="7">
        <v>0.0</v>
      </c>
      <c r="Q128" s="7" t="s">
        <v>4429</v>
      </c>
      <c r="R128" s="7" t="s">
        <v>4430</v>
      </c>
      <c r="S128" s="8"/>
      <c r="T128" s="8"/>
      <c r="U128" s="8"/>
      <c r="V128" s="7">
        <v>2771.0</v>
      </c>
      <c r="W128" s="7" t="s">
        <v>4431</v>
      </c>
      <c r="X128" s="8"/>
      <c r="Y128" s="8"/>
      <c r="Z128" s="8"/>
      <c r="AA128" s="7" t="s">
        <v>510</v>
      </c>
      <c r="AB128" s="7" t="s">
        <v>100</v>
      </c>
      <c r="AC128" s="7" t="s">
        <v>4432</v>
      </c>
      <c r="AD128" s="7" t="s">
        <v>4432</v>
      </c>
      <c r="AE128" s="7" t="s">
        <v>4434</v>
      </c>
      <c r="AF128" s="7" t="s">
        <v>4434</v>
      </c>
      <c r="AG128" s="7" t="s">
        <v>4435</v>
      </c>
      <c r="AH128" s="7" t="s">
        <v>4435</v>
      </c>
      <c r="AI128" s="11" t="s">
        <v>4436</v>
      </c>
      <c r="AJ128" s="11" t="s">
        <v>4436</v>
      </c>
      <c r="AK128" s="11" t="s">
        <v>4447</v>
      </c>
      <c r="AL128" s="7" t="s">
        <v>4454</v>
      </c>
      <c r="AM128" s="7" t="s">
        <v>4455</v>
      </c>
      <c r="AN128" s="7" t="s">
        <v>4455</v>
      </c>
      <c r="AO128" s="7" t="s">
        <v>4456</v>
      </c>
      <c r="AP128" s="8"/>
      <c r="AQ128" s="7" t="s">
        <v>85</v>
      </c>
      <c r="AR128" s="7" t="s">
        <v>86</v>
      </c>
      <c r="AS128" s="7">
        <v>2.0140527E7</v>
      </c>
      <c r="AT128" s="7" t="s">
        <v>4457</v>
      </c>
      <c r="AU128" s="8"/>
      <c r="AV128" s="7" t="s">
        <v>4458</v>
      </c>
      <c r="AW128" s="11" t="s">
        <v>4459</v>
      </c>
      <c r="AX128" s="8"/>
      <c r="AY128" s="8"/>
      <c r="AZ128" s="8"/>
      <c r="BA128" s="8"/>
      <c r="BB128" s="8"/>
      <c r="BC128" s="8"/>
      <c r="BD128" s="8"/>
      <c r="BE128" s="8"/>
      <c r="BF128" s="8"/>
    </row>
    <row r="129">
      <c r="A129" s="5">
        <v>5535.0</v>
      </c>
      <c r="B129" s="12">
        <v>42253.0</v>
      </c>
      <c r="C129" s="7" t="s">
        <v>4466</v>
      </c>
      <c r="D129" s="7" t="s">
        <v>499</v>
      </c>
      <c r="E129" s="8"/>
      <c r="F129" s="8"/>
      <c r="G129" s="7">
        <v>5350.0</v>
      </c>
      <c r="H129" s="7">
        <v>8026.0</v>
      </c>
      <c r="I129" s="7">
        <v>150.0</v>
      </c>
      <c r="J129" s="7">
        <v>248.806</v>
      </c>
      <c r="K129" s="7">
        <v>3.1</v>
      </c>
      <c r="L129" s="7">
        <v>191.8</v>
      </c>
      <c r="M129" s="7">
        <v>253.17</v>
      </c>
      <c r="N129" s="7" t="s">
        <v>61</v>
      </c>
      <c r="O129" s="7">
        <v>42.0</v>
      </c>
      <c r="P129" s="7">
        <v>0.0</v>
      </c>
      <c r="Q129" s="9">
        <v>42253.0</v>
      </c>
      <c r="R129" s="9">
        <v>42284.0</v>
      </c>
      <c r="S129" s="7" t="s">
        <v>4467</v>
      </c>
      <c r="T129" s="11" t="s">
        <v>4468</v>
      </c>
      <c r="U129" s="7" t="s">
        <v>4471</v>
      </c>
      <c r="V129" s="8"/>
      <c r="W129" s="7" t="s">
        <v>4472</v>
      </c>
      <c r="X129" s="8"/>
      <c r="Y129" s="8"/>
      <c r="Z129" s="8"/>
      <c r="AA129" s="7" t="s">
        <v>510</v>
      </c>
      <c r="AB129" s="7" t="s">
        <v>155</v>
      </c>
      <c r="AC129" s="7" t="s">
        <v>4474</v>
      </c>
      <c r="AD129" s="7" t="s">
        <v>4475</v>
      </c>
      <c r="AE129" s="7" t="s">
        <v>4477</v>
      </c>
      <c r="AF129" s="7" t="s">
        <v>4478</v>
      </c>
      <c r="AG129" s="7" t="s">
        <v>4480</v>
      </c>
      <c r="AH129" s="7" t="s">
        <v>4483</v>
      </c>
      <c r="AI129" s="7" t="s">
        <v>4486</v>
      </c>
      <c r="AJ129" s="7" t="s">
        <v>4488</v>
      </c>
      <c r="AK129" s="7" t="s">
        <v>4490</v>
      </c>
      <c r="AL129" s="7" t="s">
        <v>4492</v>
      </c>
      <c r="AM129" s="7" t="s">
        <v>4493</v>
      </c>
      <c r="AN129" s="7" t="s">
        <v>4494</v>
      </c>
      <c r="AO129" s="7" t="s">
        <v>4496</v>
      </c>
      <c r="AP129" s="8"/>
      <c r="AQ129" s="7" t="s">
        <v>85</v>
      </c>
      <c r="AR129" s="7" t="s">
        <v>86</v>
      </c>
      <c r="AS129" s="7">
        <v>2.0150527E7</v>
      </c>
      <c r="AT129" s="7" t="s">
        <v>4497</v>
      </c>
      <c r="AU129" s="13" t="s">
        <v>4499</v>
      </c>
      <c r="AV129" s="7" t="s">
        <v>4467</v>
      </c>
      <c r="AW129" s="11" t="s">
        <v>4468</v>
      </c>
      <c r="AX129" s="8"/>
      <c r="AY129" s="8"/>
      <c r="AZ129" s="8"/>
      <c r="BA129" s="8"/>
      <c r="BB129" s="8"/>
      <c r="BC129" s="8"/>
      <c r="BD129" s="8"/>
      <c r="BE129" s="8"/>
      <c r="BF129" s="8"/>
    </row>
    <row r="130">
      <c r="A130" s="5">
        <v>10606.0</v>
      </c>
      <c r="B130" s="6" t="s">
        <v>93</v>
      </c>
      <c r="C130" s="7" t="s">
        <v>4502</v>
      </c>
      <c r="D130" s="7" t="s">
        <v>4503</v>
      </c>
      <c r="E130" s="8"/>
      <c r="F130" s="8"/>
      <c r="G130" s="7">
        <v>10000.0</v>
      </c>
      <c r="H130" s="7">
        <v>100.0</v>
      </c>
      <c r="I130" s="7">
        <v>1.0</v>
      </c>
      <c r="J130" s="7">
        <v>6.0</v>
      </c>
      <c r="K130" s="7">
        <v>6.0</v>
      </c>
      <c r="L130" s="7">
        <v>7.5</v>
      </c>
      <c r="M130" s="7">
        <v>3.71</v>
      </c>
      <c r="N130" s="7" t="s">
        <v>61</v>
      </c>
      <c r="O130" s="7">
        <v>2.0</v>
      </c>
      <c r="P130" s="7">
        <v>0.0</v>
      </c>
      <c r="Q130" s="9">
        <v>42016.0</v>
      </c>
      <c r="R130" s="9">
        <v>42370.0</v>
      </c>
      <c r="S130" s="7" t="s">
        <v>4504</v>
      </c>
      <c r="T130" s="11" t="s">
        <v>4505</v>
      </c>
      <c r="U130" s="7" t="s">
        <v>4508</v>
      </c>
      <c r="V130" s="8"/>
      <c r="W130" s="7" t="s">
        <v>4516</v>
      </c>
      <c r="X130" s="8"/>
      <c r="Y130" s="8"/>
      <c r="Z130" s="8"/>
      <c r="AA130" s="7" t="s">
        <v>129</v>
      </c>
      <c r="AB130" s="8"/>
      <c r="AC130" s="7" t="s">
        <v>4517</v>
      </c>
      <c r="AD130" s="7" t="s">
        <v>4517</v>
      </c>
      <c r="AE130" s="7" t="s">
        <v>4518</v>
      </c>
      <c r="AF130" s="7" t="s">
        <v>4518</v>
      </c>
      <c r="AG130" s="7" t="s">
        <v>4520</v>
      </c>
      <c r="AH130" s="7" t="s">
        <v>4524</v>
      </c>
      <c r="AI130" s="7" t="s">
        <v>4526</v>
      </c>
      <c r="AJ130" s="7" t="s">
        <v>4526</v>
      </c>
      <c r="AK130" s="8"/>
      <c r="AL130" s="7" t="s">
        <v>4527</v>
      </c>
      <c r="AM130" s="8"/>
      <c r="AN130" s="8"/>
      <c r="AO130" s="7" t="s">
        <v>4530</v>
      </c>
      <c r="AP130" s="7" t="s">
        <v>4530</v>
      </c>
      <c r="AQ130" s="8"/>
      <c r="AR130" s="7" t="s">
        <v>86</v>
      </c>
      <c r="AS130" s="7">
        <v>2.0151124E7</v>
      </c>
      <c r="AT130" s="7" t="s">
        <v>4531</v>
      </c>
      <c r="AU130" s="8"/>
      <c r="AV130" s="7" t="s">
        <v>4532</v>
      </c>
      <c r="AW130" s="11" t="s">
        <v>4533</v>
      </c>
      <c r="AX130" s="8"/>
      <c r="AY130" s="8"/>
      <c r="AZ130" s="8"/>
      <c r="BA130" s="8"/>
      <c r="BB130" s="8"/>
      <c r="BC130" s="8"/>
      <c r="BD130" s="8"/>
      <c r="BE130" s="8"/>
      <c r="BF130" s="8"/>
    </row>
    <row r="131">
      <c r="A131" s="5">
        <v>10505.0</v>
      </c>
      <c r="B131" s="6" t="s">
        <v>360</v>
      </c>
      <c r="C131" s="7" t="s">
        <v>4542</v>
      </c>
      <c r="D131" s="7" t="s">
        <v>4543</v>
      </c>
      <c r="E131" s="8"/>
      <c r="F131" s="8"/>
      <c r="G131" s="7">
        <v>1000.0</v>
      </c>
      <c r="H131" s="7">
        <v>10135.0</v>
      </c>
      <c r="I131" s="7">
        <v>1013.0</v>
      </c>
      <c r="J131" s="7">
        <v>314.185</v>
      </c>
      <c r="K131" s="7">
        <v>3.1</v>
      </c>
      <c r="L131" s="7">
        <v>164.5</v>
      </c>
      <c r="M131" s="7">
        <v>315.73</v>
      </c>
      <c r="N131" s="7" t="s">
        <v>61</v>
      </c>
      <c r="O131" s="7">
        <v>51.0</v>
      </c>
      <c r="P131" s="7">
        <v>8000.0</v>
      </c>
      <c r="Q131" s="7" t="s">
        <v>360</v>
      </c>
      <c r="R131" s="9">
        <v>42370.0</v>
      </c>
      <c r="S131" s="7" t="s">
        <v>4544</v>
      </c>
      <c r="T131" s="11" t="s">
        <v>4545</v>
      </c>
      <c r="U131" s="7" t="s">
        <v>4548</v>
      </c>
      <c r="V131" s="8"/>
      <c r="W131" s="7" t="s">
        <v>578</v>
      </c>
      <c r="X131" s="7" t="s">
        <v>254</v>
      </c>
      <c r="Y131" s="7" t="s">
        <v>255</v>
      </c>
      <c r="Z131" s="7">
        <v>87194.0</v>
      </c>
      <c r="AA131" s="7" t="s">
        <v>4551</v>
      </c>
      <c r="AB131" s="8"/>
      <c r="AC131" s="7" t="s">
        <v>4552</v>
      </c>
      <c r="AD131" s="7" t="s">
        <v>4553</v>
      </c>
      <c r="AE131" s="7" t="s">
        <v>4556</v>
      </c>
      <c r="AF131" s="7" t="s">
        <v>4558</v>
      </c>
      <c r="AG131" s="7" t="s">
        <v>4559</v>
      </c>
      <c r="AH131" s="7" t="s">
        <v>4560</v>
      </c>
      <c r="AI131" s="7" t="s">
        <v>4562</v>
      </c>
      <c r="AJ131" s="7" t="s">
        <v>4563</v>
      </c>
      <c r="AK131" s="8"/>
      <c r="AL131" s="7" t="s">
        <v>4564</v>
      </c>
      <c r="AM131" s="8"/>
      <c r="AN131" s="8"/>
      <c r="AO131" s="7" t="s">
        <v>4565</v>
      </c>
      <c r="AP131" s="7" t="s">
        <v>4566</v>
      </c>
      <c r="AQ131" s="8"/>
      <c r="AR131" s="7" t="s">
        <v>86</v>
      </c>
      <c r="AS131" s="7">
        <v>2.015112E7</v>
      </c>
      <c r="AT131" s="7" t="s">
        <v>4567</v>
      </c>
      <c r="AU131" s="8"/>
      <c r="AV131" s="11" t="s">
        <v>4545</v>
      </c>
      <c r="AW131" s="11" t="s">
        <v>4577</v>
      </c>
      <c r="AX131" s="11" t="s">
        <v>4578</v>
      </c>
      <c r="AY131" s="8"/>
      <c r="AZ131" s="11" t="s">
        <v>4581</v>
      </c>
      <c r="BA131" s="11" t="s">
        <v>4601</v>
      </c>
      <c r="BB131" s="11" t="s">
        <v>4610</v>
      </c>
      <c r="BC131" s="8"/>
      <c r="BD131" s="8"/>
      <c r="BE131" s="8"/>
      <c r="BF131" s="8"/>
    </row>
    <row r="132">
      <c r="A132" s="5">
        <v>10399.0</v>
      </c>
      <c r="B132" s="6" t="s">
        <v>356</v>
      </c>
      <c r="C132" s="7" t="s">
        <v>4614</v>
      </c>
      <c r="D132" s="7" t="s">
        <v>4615</v>
      </c>
      <c r="E132" s="8"/>
      <c r="F132" s="8"/>
      <c r="G132" s="7">
        <v>5000.0</v>
      </c>
      <c r="H132" s="7">
        <v>4735.0</v>
      </c>
      <c r="I132" s="7">
        <v>94.0</v>
      </c>
      <c r="J132" s="7">
        <v>284.1</v>
      </c>
      <c r="K132" s="7">
        <v>6.0</v>
      </c>
      <c r="L132" s="7">
        <v>201.0</v>
      </c>
      <c r="M132" s="7">
        <v>149.38</v>
      </c>
      <c r="N132" s="7" t="s">
        <v>61</v>
      </c>
      <c r="O132" s="7">
        <v>21.0</v>
      </c>
      <c r="P132" s="7">
        <v>0.0</v>
      </c>
      <c r="Q132" s="7" t="s">
        <v>356</v>
      </c>
      <c r="R132" s="9">
        <v>42370.0</v>
      </c>
      <c r="S132" s="7" t="s">
        <v>4616</v>
      </c>
      <c r="T132" s="11" t="s">
        <v>4617</v>
      </c>
      <c r="U132" s="7" t="s">
        <v>4620</v>
      </c>
      <c r="V132" s="8"/>
      <c r="W132" s="7" t="s">
        <v>4621</v>
      </c>
      <c r="X132" s="8"/>
      <c r="Y132" s="8"/>
      <c r="Z132" s="8"/>
      <c r="AA132" s="7" t="s">
        <v>4622</v>
      </c>
      <c r="AB132" s="8"/>
      <c r="AC132" s="7" t="s">
        <v>4623</v>
      </c>
      <c r="AD132" s="7" t="s">
        <v>4624</v>
      </c>
      <c r="AE132" s="7" t="s">
        <v>4627</v>
      </c>
      <c r="AF132" s="7" t="s">
        <v>4628</v>
      </c>
      <c r="AG132" s="7" t="s">
        <v>4629</v>
      </c>
      <c r="AH132" s="7" t="s">
        <v>4630</v>
      </c>
      <c r="AI132" s="7" t="s">
        <v>4631</v>
      </c>
      <c r="AJ132" s="7" t="s">
        <v>4632</v>
      </c>
      <c r="AK132" s="8"/>
      <c r="AL132" s="8"/>
      <c r="AM132" s="8"/>
      <c r="AN132" s="8"/>
      <c r="AO132" s="11" t="s">
        <v>4633</v>
      </c>
      <c r="AP132" s="11" t="s">
        <v>4639</v>
      </c>
      <c r="AQ132" s="7" t="s">
        <v>85</v>
      </c>
      <c r="AR132" s="7" t="s">
        <v>86</v>
      </c>
      <c r="AS132" s="7">
        <v>2.0151118E7</v>
      </c>
      <c r="AT132" s="7" t="s">
        <v>4659</v>
      </c>
      <c r="AU132" s="11" t="s">
        <v>4661</v>
      </c>
      <c r="AV132" s="7" t="s">
        <v>4669</v>
      </c>
      <c r="AW132" s="11" t="s">
        <v>4670</v>
      </c>
      <c r="AX132" s="11" t="s">
        <v>4674</v>
      </c>
      <c r="AY132" s="8"/>
      <c r="AZ132" s="11" t="s">
        <v>4688</v>
      </c>
      <c r="BA132" s="11" t="s">
        <v>4702</v>
      </c>
      <c r="BB132" s="11" t="s">
        <v>4717</v>
      </c>
      <c r="BC132" s="8"/>
      <c r="BD132" s="8"/>
      <c r="BE132" s="8"/>
      <c r="BF132" s="8"/>
    </row>
    <row r="133" hidden="1">
      <c r="A133" s="5">
        <v>9016.0</v>
      </c>
      <c r="B133" s="6" t="s">
        <v>4726</v>
      </c>
      <c r="C133" s="7" t="s">
        <v>4728</v>
      </c>
      <c r="D133" s="7" t="s">
        <v>4730</v>
      </c>
      <c r="E133" s="8"/>
      <c r="F133" s="8"/>
      <c r="G133" s="7">
        <v>8000.0</v>
      </c>
      <c r="H133" s="8"/>
      <c r="I133" s="7">
        <v>0.0</v>
      </c>
      <c r="J133" s="7">
        <v>0.0</v>
      </c>
      <c r="K133" s="7">
        <v>6.0</v>
      </c>
      <c r="L133" s="7">
        <v>0.0</v>
      </c>
      <c r="M133" s="7">
        <v>0.0</v>
      </c>
      <c r="N133" s="7" t="s">
        <v>61</v>
      </c>
      <c r="O133" s="7">
        <v>0.0</v>
      </c>
      <c r="P133" s="7">
        <v>0.0</v>
      </c>
      <c r="Q133" s="8"/>
      <c r="R133" s="8"/>
      <c r="S133" s="7" t="s">
        <v>4733</v>
      </c>
      <c r="T133" s="11" t="s">
        <v>4734</v>
      </c>
      <c r="U133" s="7" t="s">
        <v>4741</v>
      </c>
      <c r="V133" s="8"/>
      <c r="W133" s="7" t="s">
        <v>4742</v>
      </c>
      <c r="X133" s="8"/>
      <c r="Y133" s="8"/>
      <c r="Z133" s="8"/>
      <c r="AA133" s="7" t="s">
        <v>510</v>
      </c>
      <c r="AB133" s="7" t="s">
        <v>100</v>
      </c>
      <c r="AC133" s="7" t="s">
        <v>4743</v>
      </c>
      <c r="AD133" s="7" t="s">
        <v>4744</v>
      </c>
      <c r="AE133" s="7" t="s">
        <v>4744</v>
      </c>
      <c r="AF133" s="7" t="s">
        <v>4746</v>
      </c>
      <c r="AG133" s="7" t="s">
        <v>4748</v>
      </c>
      <c r="AH133" s="7" t="s">
        <v>4748</v>
      </c>
      <c r="AI133" s="7" t="s">
        <v>4748</v>
      </c>
      <c r="AJ133" s="7" t="s">
        <v>4748</v>
      </c>
      <c r="AK133" s="8"/>
      <c r="AL133" s="7" t="s">
        <v>4748</v>
      </c>
      <c r="AM133" s="8"/>
      <c r="AN133" s="8"/>
      <c r="AO133" s="7" t="s">
        <v>4752</v>
      </c>
      <c r="AP133" s="7" t="s">
        <v>4752</v>
      </c>
      <c r="AQ133" s="7" t="s">
        <v>85</v>
      </c>
      <c r="AR133" s="7" t="s">
        <v>834</v>
      </c>
      <c r="AS133" s="8"/>
      <c r="AT133" s="8"/>
      <c r="AU133" s="8"/>
      <c r="AV133" s="7" t="s">
        <v>4753</v>
      </c>
      <c r="AW133" s="11" t="s">
        <v>4734</v>
      </c>
      <c r="AX133" s="8"/>
      <c r="AY133" s="8"/>
      <c r="AZ133" s="8"/>
      <c r="BA133" s="8"/>
      <c r="BB133" s="8"/>
      <c r="BC133" s="8"/>
      <c r="BD133" s="8"/>
      <c r="BE133" s="8"/>
      <c r="BF133" s="8"/>
    </row>
    <row r="134">
      <c r="A134" s="5">
        <v>483.0</v>
      </c>
      <c r="B134" s="12">
        <v>42188.0</v>
      </c>
      <c r="C134" s="7" t="s">
        <v>4755</v>
      </c>
      <c r="D134" s="7" t="s">
        <v>4756</v>
      </c>
      <c r="E134" s="8"/>
      <c r="F134" s="8"/>
      <c r="G134" s="7">
        <v>12000.0</v>
      </c>
      <c r="H134" s="7">
        <v>930.0</v>
      </c>
      <c r="I134" s="7">
        <v>8.0</v>
      </c>
      <c r="J134" s="7">
        <v>55.8</v>
      </c>
      <c r="K134" s="7">
        <v>6.0</v>
      </c>
      <c r="L134" s="7">
        <v>0.0</v>
      </c>
      <c r="M134" s="7">
        <v>0.0</v>
      </c>
      <c r="N134" s="7" t="s">
        <v>61</v>
      </c>
      <c r="O134" s="7">
        <v>14.0</v>
      </c>
      <c r="P134" s="7">
        <v>0.0</v>
      </c>
      <c r="Q134" s="7" t="s">
        <v>692</v>
      </c>
      <c r="R134" s="7" t="s">
        <v>693</v>
      </c>
      <c r="S134" s="8"/>
      <c r="T134" s="8"/>
      <c r="U134" s="8"/>
      <c r="V134" s="7">
        <v>3111.0</v>
      </c>
      <c r="W134" s="7" t="s">
        <v>4760</v>
      </c>
      <c r="X134" s="8"/>
      <c r="Y134" s="8"/>
      <c r="Z134" s="8"/>
      <c r="AA134" s="7" t="s">
        <v>1186</v>
      </c>
      <c r="AB134" s="7" t="s">
        <v>113</v>
      </c>
      <c r="AC134" s="7" t="s">
        <v>4762</v>
      </c>
      <c r="AD134" s="7" t="s">
        <v>4763</v>
      </c>
      <c r="AE134" s="7" t="s">
        <v>4764</v>
      </c>
      <c r="AF134" s="7" t="s">
        <v>4765</v>
      </c>
      <c r="AG134" s="7" t="s">
        <v>4766</v>
      </c>
      <c r="AH134" s="7" t="s">
        <v>4767</v>
      </c>
      <c r="AI134" s="7" t="s">
        <v>4769</v>
      </c>
      <c r="AJ134" s="7" t="s">
        <v>4770</v>
      </c>
      <c r="AK134" s="7" t="s">
        <v>4771</v>
      </c>
      <c r="AL134" s="7" t="s">
        <v>4772</v>
      </c>
      <c r="AM134" s="11" t="s">
        <v>4773</v>
      </c>
      <c r="AN134" s="7" t="s">
        <v>4784</v>
      </c>
      <c r="AO134" s="11" t="s">
        <v>4773</v>
      </c>
      <c r="AP134" s="8"/>
      <c r="AQ134" s="7" t="s">
        <v>85</v>
      </c>
      <c r="AR134" s="7" t="s">
        <v>86</v>
      </c>
      <c r="AS134" s="7">
        <v>2.014082E7</v>
      </c>
      <c r="AT134" s="7" t="s">
        <v>4793</v>
      </c>
      <c r="AU134" s="8"/>
      <c r="AV134" s="7" t="s">
        <v>4794</v>
      </c>
      <c r="AW134" s="11" t="s">
        <v>4795</v>
      </c>
      <c r="AX134" s="8"/>
      <c r="AY134" s="8"/>
      <c r="AZ134" s="8"/>
      <c r="BA134" s="8"/>
      <c r="BB134" s="8"/>
      <c r="BC134" s="8"/>
      <c r="BD134" s="8"/>
      <c r="BE134" s="8"/>
      <c r="BF134" s="8"/>
    </row>
    <row r="135" hidden="1">
      <c r="A135" s="5">
        <v>11234.0</v>
      </c>
      <c r="B135" s="6" t="s">
        <v>360</v>
      </c>
      <c r="C135" s="7" t="s">
        <v>4807</v>
      </c>
      <c r="D135" s="7" t="s">
        <v>3592</v>
      </c>
      <c r="E135" s="8"/>
      <c r="F135" s="8"/>
      <c r="G135" s="7">
        <v>1500.0</v>
      </c>
      <c r="H135" s="8"/>
      <c r="I135" s="7">
        <v>0.0</v>
      </c>
      <c r="J135" s="7">
        <v>0.0</v>
      </c>
      <c r="K135" s="7">
        <v>6.0</v>
      </c>
      <c r="L135" s="7">
        <v>0.0</v>
      </c>
      <c r="M135" s="7">
        <v>0.0</v>
      </c>
      <c r="N135" s="7" t="s">
        <v>61</v>
      </c>
      <c r="O135" s="7">
        <v>0.0</v>
      </c>
      <c r="P135" s="7">
        <v>0.0</v>
      </c>
      <c r="Q135" s="8"/>
      <c r="R135" s="8"/>
      <c r="S135" s="7" t="s">
        <v>3593</v>
      </c>
      <c r="T135" s="11" t="s">
        <v>3594</v>
      </c>
      <c r="U135" s="7" t="s">
        <v>3598</v>
      </c>
      <c r="V135" s="8"/>
      <c r="W135" s="8"/>
      <c r="X135" s="8"/>
      <c r="Y135" s="8"/>
      <c r="Z135" s="8"/>
      <c r="AA135" s="7" t="s">
        <v>3599</v>
      </c>
      <c r="AB135" s="7" t="s">
        <v>100</v>
      </c>
      <c r="AC135" s="7" t="s">
        <v>3600</v>
      </c>
      <c r="AD135" s="7" t="s">
        <v>4814</v>
      </c>
      <c r="AE135" s="7" t="s">
        <v>4815</v>
      </c>
      <c r="AF135" s="7" t="s">
        <v>4816</v>
      </c>
      <c r="AG135" s="8"/>
      <c r="AH135" s="8"/>
      <c r="AI135" s="8"/>
      <c r="AJ135" s="8"/>
      <c r="AK135" s="8"/>
      <c r="AL135" s="8"/>
      <c r="AM135" s="8"/>
      <c r="AN135" s="8"/>
      <c r="AO135" s="8"/>
      <c r="AP135" s="8"/>
      <c r="AQ135" s="8"/>
      <c r="AR135" s="7" t="s">
        <v>68</v>
      </c>
      <c r="AS135" s="8"/>
      <c r="AT135" s="8"/>
      <c r="AU135" s="8"/>
      <c r="AV135" s="7" t="s">
        <v>3592</v>
      </c>
      <c r="AW135" s="11" t="s">
        <v>3604</v>
      </c>
      <c r="AX135" s="8"/>
      <c r="AY135" s="8"/>
      <c r="AZ135" s="8"/>
      <c r="BA135" s="8"/>
      <c r="BB135" s="8"/>
      <c r="BC135" s="8"/>
      <c r="BD135" s="8"/>
      <c r="BE135" s="8"/>
      <c r="BF135" s="8"/>
    </row>
    <row r="136">
      <c r="A136" s="5">
        <v>4399.0</v>
      </c>
      <c r="B136" s="12">
        <v>42008.0</v>
      </c>
      <c r="C136" s="7" t="s">
        <v>4819</v>
      </c>
      <c r="D136" s="7" t="s">
        <v>4820</v>
      </c>
      <c r="E136" s="8"/>
      <c r="F136" s="8"/>
      <c r="G136" s="7">
        <v>5000.0</v>
      </c>
      <c r="H136" s="7">
        <v>758.0</v>
      </c>
      <c r="I136" s="7">
        <v>15.0</v>
      </c>
      <c r="J136" s="7">
        <v>45.48</v>
      </c>
      <c r="K136" s="7">
        <v>6.0</v>
      </c>
      <c r="L136" s="7">
        <v>1.5</v>
      </c>
      <c r="M136" s="7">
        <v>3.4</v>
      </c>
      <c r="N136" s="7" t="s">
        <v>61</v>
      </c>
      <c r="O136" s="7">
        <v>13.0</v>
      </c>
      <c r="P136" s="7">
        <v>0.0</v>
      </c>
      <c r="Q136" s="9">
        <v>42134.0</v>
      </c>
      <c r="R136" s="14">
        <v>42318.0</v>
      </c>
      <c r="S136" s="7" t="s">
        <v>4821</v>
      </c>
      <c r="T136" s="11" t="s">
        <v>4822</v>
      </c>
      <c r="U136" s="15" t="str">
        <f>+52 1 967 6747811</f>
        <v>#ERROR!</v>
      </c>
      <c r="V136" s="8"/>
      <c r="W136" s="7" t="s">
        <v>4825</v>
      </c>
      <c r="X136" s="8"/>
      <c r="Y136" s="8"/>
      <c r="Z136" s="8"/>
      <c r="AA136" s="7" t="s">
        <v>4826</v>
      </c>
      <c r="AB136" s="7" t="s">
        <v>185</v>
      </c>
      <c r="AC136" s="7" t="s">
        <v>4827</v>
      </c>
      <c r="AD136" s="7" t="s">
        <v>4828</v>
      </c>
      <c r="AE136" s="7" t="s">
        <v>4831</v>
      </c>
      <c r="AF136" s="7" t="s">
        <v>4832</v>
      </c>
      <c r="AG136" s="7" t="s">
        <v>4833</v>
      </c>
      <c r="AH136" s="7" t="s">
        <v>4834</v>
      </c>
      <c r="AI136" s="7" t="s">
        <v>4835</v>
      </c>
      <c r="AJ136" s="7" t="s">
        <v>4836</v>
      </c>
      <c r="AK136" s="7" t="s">
        <v>4837</v>
      </c>
      <c r="AL136" s="7" t="s">
        <v>4838</v>
      </c>
      <c r="AM136" s="7" t="s">
        <v>4839</v>
      </c>
      <c r="AN136" s="7" t="s">
        <v>4840</v>
      </c>
      <c r="AO136" s="7" t="s">
        <v>4841</v>
      </c>
      <c r="AP136" s="7" t="s">
        <v>4842</v>
      </c>
      <c r="AQ136" s="7" t="s">
        <v>85</v>
      </c>
      <c r="AR136" s="7" t="s">
        <v>86</v>
      </c>
      <c r="AS136" s="8"/>
      <c r="AT136" s="7" t="s">
        <v>4843</v>
      </c>
      <c r="AU136" s="8"/>
      <c r="AV136" s="11" t="s">
        <v>4822</v>
      </c>
      <c r="AW136" s="11" t="s">
        <v>4822</v>
      </c>
      <c r="AX136" s="11" t="s">
        <v>4846</v>
      </c>
      <c r="AY136" s="8"/>
      <c r="AZ136" s="8"/>
      <c r="BA136" s="11" t="s">
        <v>4852</v>
      </c>
      <c r="BB136" s="11" t="s">
        <v>4856</v>
      </c>
      <c r="BC136" s="8"/>
      <c r="BD136" s="8"/>
      <c r="BE136" s="8"/>
      <c r="BF136" s="8"/>
    </row>
    <row r="137">
      <c r="A137" s="5">
        <v>10899.0</v>
      </c>
      <c r="B137" s="6" t="s">
        <v>356</v>
      </c>
      <c r="C137" s="7" t="s">
        <v>4864</v>
      </c>
      <c r="D137" s="7" t="s">
        <v>4865</v>
      </c>
      <c r="E137" s="8"/>
      <c r="F137" s="8"/>
      <c r="G137" s="7">
        <v>1000.0</v>
      </c>
      <c r="H137" s="7">
        <v>1825.0</v>
      </c>
      <c r="I137" s="7">
        <v>182.0</v>
      </c>
      <c r="J137" s="7">
        <v>56.575</v>
      </c>
      <c r="K137" s="7">
        <v>3.1</v>
      </c>
      <c r="L137" s="7">
        <v>11.25</v>
      </c>
      <c r="M137" s="7">
        <v>56.53</v>
      </c>
      <c r="N137" s="7" t="s">
        <v>61</v>
      </c>
      <c r="O137" s="7">
        <v>10.0</v>
      </c>
      <c r="P137" s="7">
        <v>43.0</v>
      </c>
      <c r="Q137" s="7" t="s">
        <v>360</v>
      </c>
      <c r="R137" s="9">
        <v>42370.0</v>
      </c>
      <c r="S137" s="7" t="s">
        <v>4869</v>
      </c>
      <c r="T137" s="11" t="s">
        <v>4870</v>
      </c>
      <c r="U137" s="7" t="s">
        <v>4872</v>
      </c>
      <c r="V137" s="8"/>
      <c r="W137" s="7" t="s">
        <v>4873</v>
      </c>
      <c r="X137" s="8"/>
      <c r="Y137" s="8"/>
      <c r="Z137" s="8"/>
      <c r="AA137" s="7" t="s">
        <v>956</v>
      </c>
      <c r="AB137" s="7" t="s">
        <v>155</v>
      </c>
      <c r="AC137" s="7" t="s">
        <v>4874</v>
      </c>
      <c r="AD137" s="7" t="s">
        <v>4875</v>
      </c>
      <c r="AE137" s="7" t="s">
        <v>4877</v>
      </c>
      <c r="AF137" s="7" t="s">
        <v>4878</v>
      </c>
      <c r="AG137" s="7" t="s">
        <v>4880</v>
      </c>
      <c r="AH137" s="7" t="s">
        <v>4881</v>
      </c>
      <c r="AI137" s="7" t="s">
        <v>4882</v>
      </c>
      <c r="AJ137" s="7" t="s">
        <v>4884</v>
      </c>
      <c r="AK137" s="8"/>
      <c r="AL137" s="7" t="s">
        <v>4885</v>
      </c>
      <c r="AM137" s="8"/>
      <c r="AN137" s="8"/>
      <c r="AO137" s="7" t="s">
        <v>4887</v>
      </c>
      <c r="AP137" s="7" t="s">
        <v>4889</v>
      </c>
      <c r="AQ137" s="7" t="s">
        <v>85</v>
      </c>
      <c r="AR137" s="7" t="s">
        <v>86</v>
      </c>
      <c r="AS137" s="7">
        <v>2.015113E7</v>
      </c>
      <c r="AT137" s="7" t="s">
        <v>4891</v>
      </c>
      <c r="AU137" s="11" t="s">
        <v>4892</v>
      </c>
      <c r="AV137" s="7" t="s">
        <v>4865</v>
      </c>
      <c r="AW137" s="11" t="s">
        <v>4898</v>
      </c>
      <c r="AX137" s="8"/>
      <c r="AY137" s="8"/>
      <c r="AZ137" s="8"/>
      <c r="BA137" s="8"/>
      <c r="BB137" s="8"/>
      <c r="BC137" s="8"/>
      <c r="BD137" s="8"/>
      <c r="BE137" s="8"/>
      <c r="BF137" s="8"/>
    </row>
    <row r="138">
      <c r="A138" s="5">
        <v>4307.0</v>
      </c>
      <c r="B138" s="12">
        <v>42008.0</v>
      </c>
      <c r="C138" s="7" t="s">
        <v>4902</v>
      </c>
      <c r="D138" s="7" t="s">
        <v>4903</v>
      </c>
      <c r="E138" s="8"/>
      <c r="F138" s="8"/>
      <c r="G138" s="7">
        <v>10000.0</v>
      </c>
      <c r="H138" s="7">
        <v>15375.0</v>
      </c>
      <c r="I138" s="7">
        <v>153.0</v>
      </c>
      <c r="J138" s="7">
        <v>476.625</v>
      </c>
      <c r="K138" s="7">
        <v>3.1</v>
      </c>
      <c r="L138" s="7">
        <v>0.0</v>
      </c>
      <c r="M138" s="7">
        <v>0.0</v>
      </c>
      <c r="N138" s="7" t="s">
        <v>61</v>
      </c>
      <c r="O138" s="7">
        <v>88.0</v>
      </c>
      <c r="P138" s="7">
        <v>0.0</v>
      </c>
      <c r="Q138" s="7" t="s">
        <v>1417</v>
      </c>
      <c r="R138" s="7" t="s">
        <v>1418</v>
      </c>
      <c r="S138" s="8"/>
      <c r="T138" s="8"/>
      <c r="U138" s="8"/>
      <c r="V138" s="8"/>
      <c r="W138" s="7" t="s">
        <v>4904</v>
      </c>
      <c r="X138" s="7" t="s">
        <v>2825</v>
      </c>
      <c r="Y138" s="7" t="s">
        <v>3515</v>
      </c>
      <c r="Z138" s="7">
        <v>27599.0</v>
      </c>
      <c r="AA138" s="7" t="s">
        <v>2032</v>
      </c>
      <c r="AB138" s="7" t="s">
        <v>113</v>
      </c>
      <c r="AC138" s="7" t="s">
        <v>4905</v>
      </c>
      <c r="AD138" s="7" t="s">
        <v>4906</v>
      </c>
      <c r="AE138" s="7" t="s">
        <v>4908</v>
      </c>
      <c r="AF138" s="7" t="s">
        <v>4909</v>
      </c>
      <c r="AG138" s="7" t="s">
        <v>4911</v>
      </c>
      <c r="AH138" s="7" t="s">
        <v>4913</v>
      </c>
      <c r="AI138" s="7" t="s">
        <v>4915</v>
      </c>
      <c r="AJ138" s="7" t="s">
        <v>4916</v>
      </c>
      <c r="AK138" s="7" t="s">
        <v>4917</v>
      </c>
      <c r="AL138" s="7" t="s">
        <v>4918</v>
      </c>
      <c r="AM138" s="7" t="s">
        <v>4919</v>
      </c>
      <c r="AN138" s="7" t="s">
        <v>4920</v>
      </c>
      <c r="AO138" s="7" t="s">
        <v>4931</v>
      </c>
      <c r="AP138" s="8"/>
      <c r="AQ138" s="7" t="s">
        <v>85</v>
      </c>
      <c r="AR138" s="7" t="s">
        <v>86</v>
      </c>
      <c r="AS138" s="8"/>
      <c r="AT138" s="7" t="s">
        <v>4932</v>
      </c>
      <c r="AU138" s="8"/>
      <c r="AV138" s="11" t="s">
        <v>4933</v>
      </c>
      <c r="AW138" s="11" t="s">
        <v>3545</v>
      </c>
      <c r="AX138" s="11" t="s">
        <v>3552</v>
      </c>
      <c r="AY138" s="8"/>
      <c r="AZ138" s="11" t="s">
        <v>3484</v>
      </c>
      <c r="BA138" s="11" t="s">
        <v>3575</v>
      </c>
      <c r="BB138" s="11" t="s">
        <v>3588</v>
      </c>
      <c r="BC138" s="8"/>
      <c r="BD138" s="8"/>
      <c r="BE138" s="8"/>
      <c r="BF138" s="8"/>
    </row>
    <row r="139" hidden="1">
      <c r="A139" s="5">
        <v>10443.0</v>
      </c>
      <c r="B139" s="6" t="s">
        <v>3818</v>
      </c>
      <c r="C139" s="7" t="s">
        <v>4963</v>
      </c>
      <c r="D139" s="7" t="s">
        <v>2300</v>
      </c>
      <c r="E139" s="8"/>
      <c r="F139" s="8"/>
      <c r="G139" s="8"/>
      <c r="H139" s="8"/>
      <c r="I139" s="7">
        <v>0.0</v>
      </c>
      <c r="J139" s="7">
        <v>0.0</v>
      </c>
      <c r="K139" s="7">
        <v>6.0</v>
      </c>
      <c r="L139" s="7">
        <v>0.0</v>
      </c>
      <c r="M139" s="7">
        <v>0.0</v>
      </c>
      <c r="N139" s="7" t="s">
        <v>61</v>
      </c>
      <c r="O139" s="7">
        <v>0.0</v>
      </c>
      <c r="P139" s="7">
        <v>0.0</v>
      </c>
      <c r="Q139" s="8"/>
      <c r="R139" s="8"/>
      <c r="S139" s="7" t="s">
        <v>2302</v>
      </c>
      <c r="T139" s="11" t="s">
        <v>2305</v>
      </c>
      <c r="U139" s="7" t="s">
        <v>4964</v>
      </c>
      <c r="V139" s="8"/>
      <c r="W139" s="8"/>
      <c r="X139" s="8"/>
      <c r="Y139" s="8"/>
      <c r="Z139" s="8"/>
      <c r="AA139" s="7" t="s">
        <v>279</v>
      </c>
      <c r="AB139" s="7" t="s">
        <v>4007</v>
      </c>
      <c r="AC139" s="7" t="s">
        <v>290</v>
      </c>
      <c r="AD139" s="7" t="s">
        <v>290</v>
      </c>
      <c r="AE139" s="7" t="s">
        <v>290</v>
      </c>
      <c r="AF139" s="7" t="s">
        <v>290</v>
      </c>
      <c r="AG139" s="7" t="s">
        <v>290</v>
      </c>
      <c r="AH139" s="7" t="s">
        <v>290</v>
      </c>
      <c r="AI139" s="7" t="s">
        <v>290</v>
      </c>
      <c r="AJ139" s="7" t="s">
        <v>290</v>
      </c>
      <c r="AK139" s="8"/>
      <c r="AL139" s="7" t="s">
        <v>290</v>
      </c>
      <c r="AM139" s="8"/>
      <c r="AN139" s="8"/>
      <c r="AO139" s="7" t="s">
        <v>290</v>
      </c>
      <c r="AP139" s="7" t="s">
        <v>290</v>
      </c>
      <c r="AQ139" s="7" t="s">
        <v>85</v>
      </c>
      <c r="AR139" s="7" t="s">
        <v>68</v>
      </c>
      <c r="AS139" s="8"/>
      <c r="AT139" s="8"/>
      <c r="AU139" s="8"/>
      <c r="AV139" s="7" t="s">
        <v>2333</v>
      </c>
      <c r="AW139" s="11" t="s">
        <v>2334</v>
      </c>
      <c r="AX139" s="8"/>
      <c r="AY139" s="8"/>
      <c r="AZ139" s="8"/>
      <c r="BA139" s="8"/>
      <c r="BB139" s="8"/>
      <c r="BC139" s="8"/>
      <c r="BD139" s="8"/>
      <c r="BE139" s="8"/>
      <c r="BF139" s="8"/>
    </row>
    <row r="140">
      <c r="A140" s="5">
        <v>492.0</v>
      </c>
      <c r="B140" s="12">
        <v>42188.0</v>
      </c>
      <c r="C140" s="7" t="s">
        <v>4965</v>
      </c>
      <c r="D140" s="7" t="s">
        <v>4966</v>
      </c>
      <c r="E140" s="8"/>
      <c r="F140" s="8"/>
      <c r="G140" s="7">
        <v>10000.0</v>
      </c>
      <c r="H140" s="7">
        <v>1300.1</v>
      </c>
      <c r="I140" s="7">
        <v>13.0</v>
      </c>
      <c r="J140" s="7">
        <v>78.006</v>
      </c>
      <c r="K140" s="7">
        <v>6.0</v>
      </c>
      <c r="L140" s="7">
        <v>0.0</v>
      </c>
      <c r="M140" s="7">
        <v>0.0</v>
      </c>
      <c r="N140" s="7" t="s">
        <v>61</v>
      </c>
      <c r="O140" s="7">
        <v>14.0</v>
      </c>
      <c r="P140" s="7">
        <v>0.0</v>
      </c>
      <c r="Q140" s="7" t="s">
        <v>692</v>
      </c>
      <c r="R140" s="7" t="s">
        <v>693</v>
      </c>
      <c r="S140" s="8"/>
      <c r="T140" s="8"/>
      <c r="U140" s="8"/>
      <c r="V140" s="7">
        <v>3183.0</v>
      </c>
      <c r="W140" s="7" t="s">
        <v>4967</v>
      </c>
      <c r="X140" s="8"/>
      <c r="Y140" s="8"/>
      <c r="Z140" s="8"/>
      <c r="AA140" s="7" t="s">
        <v>4968</v>
      </c>
      <c r="AB140" s="7" t="s">
        <v>185</v>
      </c>
      <c r="AC140" s="7" t="s">
        <v>4969</v>
      </c>
      <c r="AD140" s="7" t="s">
        <v>4970</v>
      </c>
      <c r="AE140" s="7" t="s">
        <v>4971</v>
      </c>
      <c r="AF140" s="7" t="s">
        <v>4972</v>
      </c>
      <c r="AG140" s="7" t="s">
        <v>4973</v>
      </c>
      <c r="AH140" s="7" t="s">
        <v>4974</v>
      </c>
      <c r="AI140" s="7" t="s">
        <v>4975</v>
      </c>
      <c r="AJ140" s="7" t="s">
        <v>4976</v>
      </c>
      <c r="AK140" s="13" t="s">
        <v>4977</v>
      </c>
      <c r="AL140" s="7" t="s">
        <v>4978</v>
      </c>
      <c r="AM140" s="7" t="s">
        <v>4979</v>
      </c>
      <c r="AN140" s="7" t="s">
        <v>4980</v>
      </c>
      <c r="AO140" s="7" t="s">
        <v>4981</v>
      </c>
      <c r="AP140" s="8"/>
      <c r="AQ140" s="7" t="s">
        <v>85</v>
      </c>
      <c r="AR140" s="7" t="s">
        <v>86</v>
      </c>
      <c r="AS140" s="7">
        <v>2.014082E7</v>
      </c>
      <c r="AT140" s="7" t="s">
        <v>4982</v>
      </c>
      <c r="AU140" s="8"/>
      <c r="AV140" s="7" t="s">
        <v>4983</v>
      </c>
      <c r="AW140" s="11" t="s">
        <v>4984</v>
      </c>
      <c r="AX140" s="8"/>
      <c r="AY140" s="8"/>
      <c r="AZ140" s="8"/>
      <c r="BA140" s="8"/>
      <c r="BB140" s="8"/>
      <c r="BC140" s="8"/>
      <c r="BD140" s="8"/>
      <c r="BE140" s="8"/>
      <c r="BF140" s="8"/>
    </row>
    <row r="141">
      <c r="A141" s="5">
        <v>517.0</v>
      </c>
      <c r="B141" s="12">
        <v>42188.0</v>
      </c>
      <c r="C141" s="7" t="s">
        <v>4985</v>
      </c>
      <c r="D141" s="7" t="s">
        <v>4986</v>
      </c>
      <c r="E141" s="8"/>
      <c r="F141" s="8"/>
      <c r="G141" s="7">
        <v>10000.0</v>
      </c>
      <c r="H141" s="7">
        <v>12126.0</v>
      </c>
      <c r="I141" s="7">
        <v>121.0</v>
      </c>
      <c r="J141" s="7">
        <v>375.906</v>
      </c>
      <c r="K141" s="7">
        <v>3.1</v>
      </c>
      <c r="L141" s="7">
        <v>0.0</v>
      </c>
      <c r="M141" s="7">
        <v>0.0</v>
      </c>
      <c r="N141" s="7" t="s">
        <v>61</v>
      </c>
      <c r="O141" s="7">
        <v>6.0</v>
      </c>
      <c r="P141" s="7">
        <v>0.0</v>
      </c>
      <c r="Q141" s="7" t="s">
        <v>1417</v>
      </c>
      <c r="R141" s="7" t="s">
        <v>1418</v>
      </c>
      <c r="S141" s="8"/>
      <c r="T141" s="8"/>
      <c r="U141" s="8"/>
      <c r="V141" s="7">
        <v>3509.0</v>
      </c>
      <c r="W141" s="7" t="s">
        <v>4987</v>
      </c>
      <c r="X141" s="8"/>
      <c r="Y141" s="8"/>
      <c r="Z141" s="8"/>
      <c r="AA141" s="7" t="s">
        <v>956</v>
      </c>
      <c r="AB141" s="7" t="s">
        <v>100</v>
      </c>
      <c r="AC141" s="7" t="s">
        <v>4988</v>
      </c>
      <c r="AD141" s="7" t="s">
        <v>4989</v>
      </c>
      <c r="AE141" s="7" t="s">
        <v>4990</v>
      </c>
      <c r="AF141" s="7" t="s">
        <v>4990</v>
      </c>
      <c r="AG141" s="7" t="s">
        <v>4991</v>
      </c>
      <c r="AH141" s="7" t="s">
        <v>4992</v>
      </c>
      <c r="AI141" s="7" t="s">
        <v>4993</v>
      </c>
      <c r="AJ141" s="7" t="s">
        <v>4993</v>
      </c>
      <c r="AK141" s="7" t="s">
        <v>4994</v>
      </c>
      <c r="AL141" s="7" t="s">
        <v>4995</v>
      </c>
      <c r="AM141" s="7" t="s">
        <v>4996</v>
      </c>
      <c r="AN141" s="8"/>
      <c r="AO141" s="7" t="s">
        <v>4997</v>
      </c>
      <c r="AP141" s="8"/>
      <c r="AQ141" s="7" t="s">
        <v>85</v>
      </c>
      <c r="AR141" s="7" t="s">
        <v>86</v>
      </c>
      <c r="AS141" s="7">
        <v>2.0150223E7</v>
      </c>
      <c r="AT141" s="7" t="s">
        <v>4999</v>
      </c>
      <c r="AU141" s="8"/>
      <c r="AV141" s="7" t="s">
        <v>5000</v>
      </c>
      <c r="AW141" s="11" t="s">
        <v>5001</v>
      </c>
      <c r="AX141" s="8"/>
      <c r="AY141" s="8"/>
      <c r="AZ141" s="8"/>
      <c r="BA141" s="8"/>
      <c r="BB141" s="8"/>
      <c r="BC141" s="8"/>
      <c r="BD141" s="8"/>
      <c r="BE141" s="8"/>
      <c r="BF141" s="8"/>
    </row>
    <row r="142" hidden="1">
      <c r="A142" s="5">
        <v>12263.0</v>
      </c>
      <c r="B142" s="12">
        <v>42016.0</v>
      </c>
      <c r="C142" s="7" t="s">
        <v>5002</v>
      </c>
      <c r="D142" s="7" t="s">
        <v>3028</v>
      </c>
      <c r="E142" s="8"/>
      <c r="F142" s="8"/>
      <c r="G142" s="7">
        <v>5000.0</v>
      </c>
      <c r="H142" s="8"/>
      <c r="I142" s="7">
        <v>0.0</v>
      </c>
      <c r="J142" s="7">
        <v>0.0</v>
      </c>
      <c r="K142" s="7">
        <v>6.0</v>
      </c>
      <c r="L142" s="7">
        <v>0.0</v>
      </c>
      <c r="M142" s="7">
        <v>0.0</v>
      </c>
      <c r="N142" s="7" t="s">
        <v>61</v>
      </c>
      <c r="O142" s="7">
        <v>0.0</v>
      </c>
      <c r="P142" s="7">
        <v>0.0</v>
      </c>
      <c r="Q142" s="8"/>
      <c r="R142" s="8"/>
      <c r="S142" s="7" t="s">
        <v>3054</v>
      </c>
      <c r="T142" s="11" t="s">
        <v>3055</v>
      </c>
      <c r="U142" s="7" t="s">
        <v>5003</v>
      </c>
      <c r="V142" s="8"/>
      <c r="W142" s="8"/>
      <c r="X142" s="7" t="s">
        <v>293</v>
      </c>
      <c r="Y142" s="7" t="s">
        <v>3040</v>
      </c>
      <c r="Z142" s="7">
        <v>950560.0</v>
      </c>
      <c r="AA142" s="7" t="s">
        <v>279</v>
      </c>
      <c r="AB142" s="7" t="s">
        <v>333</v>
      </c>
      <c r="AC142" s="7" t="s">
        <v>5004</v>
      </c>
      <c r="AD142" s="7" t="s">
        <v>5005</v>
      </c>
      <c r="AE142" s="7" t="s">
        <v>5006</v>
      </c>
      <c r="AF142" s="7" t="s">
        <v>5007</v>
      </c>
      <c r="AG142" s="8"/>
      <c r="AH142" s="8"/>
      <c r="AI142" s="8"/>
      <c r="AJ142" s="8"/>
      <c r="AK142" s="8"/>
      <c r="AL142" s="8"/>
      <c r="AM142" s="8"/>
      <c r="AN142" s="8"/>
      <c r="AO142" s="8"/>
      <c r="AP142" s="8"/>
      <c r="AQ142" s="8"/>
      <c r="AR142" s="7" t="s">
        <v>68</v>
      </c>
      <c r="AS142" s="8"/>
      <c r="AT142" s="8"/>
      <c r="AU142" s="8"/>
      <c r="AV142" s="7" t="s">
        <v>5008</v>
      </c>
      <c r="AW142" s="11" t="s">
        <v>3035</v>
      </c>
      <c r="AX142" s="11" t="s">
        <v>3056</v>
      </c>
      <c r="AY142" s="8"/>
      <c r="AZ142" s="11" t="s">
        <v>3065</v>
      </c>
      <c r="BA142" s="11" t="s">
        <v>3067</v>
      </c>
      <c r="BB142" s="11" t="s">
        <v>3073</v>
      </c>
      <c r="BC142" s="8"/>
      <c r="BD142" s="8"/>
      <c r="BE142" s="8"/>
      <c r="BF142" s="8"/>
    </row>
    <row r="143" hidden="1">
      <c r="A143" s="5">
        <v>10341.0</v>
      </c>
      <c r="B143" s="6" t="s">
        <v>5022</v>
      </c>
      <c r="C143" s="7" t="s">
        <v>5023</v>
      </c>
      <c r="D143" s="7" t="s">
        <v>5024</v>
      </c>
      <c r="E143" s="8"/>
      <c r="F143" s="8"/>
      <c r="G143" s="7">
        <v>15000.0</v>
      </c>
      <c r="H143" s="8"/>
      <c r="I143" s="7">
        <v>0.0</v>
      </c>
      <c r="J143" s="7">
        <v>0.0</v>
      </c>
      <c r="K143" s="7">
        <v>6.0</v>
      </c>
      <c r="L143" s="7">
        <v>0.0</v>
      </c>
      <c r="M143" s="7">
        <v>0.0</v>
      </c>
      <c r="N143" s="7" t="s">
        <v>61</v>
      </c>
      <c r="O143" s="7">
        <v>0.0</v>
      </c>
      <c r="P143" s="7">
        <v>0.0</v>
      </c>
      <c r="Q143" s="8"/>
      <c r="R143" s="8"/>
      <c r="S143" s="7" t="s">
        <v>5027</v>
      </c>
      <c r="T143" s="11" t="s">
        <v>5028</v>
      </c>
      <c r="U143" s="7" t="s">
        <v>5038</v>
      </c>
      <c r="V143" s="8"/>
      <c r="W143" s="7" t="s">
        <v>5039</v>
      </c>
      <c r="X143" s="8"/>
      <c r="Y143" s="8"/>
      <c r="Z143" s="8"/>
      <c r="AA143" s="7" t="s">
        <v>5040</v>
      </c>
      <c r="AB143" s="7" t="s">
        <v>5041</v>
      </c>
      <c r="AC143" s="13" t="s">
        <v>5042</v>
      </c>
      <c r="AD143" s="7" t="s">
        <v>5043</v>
      </c>
      <c r="AE143" s="7" t="s">
        <v>5045</v>
      </c>
      <c r="AF143" s="7" t="s">
        <v>5046</v>
      </c>
      <c r="AG143" s="13" t="s">
        <v>5047</v>
      </c>
      <c r="AH143" s="7" t="s">
        <v>5049</v>
      </c>
      <c r="AI143" s="7" t="s">
        <v>5050</v>
      </c>
      <c r="AJ143" s="7" t="s">
        <v>5051</v>
      </c>
      <c r="AK143" s="8"/>
      <c r="AL143" s="7" t="s">
        <v>5052</v>
      </c>
      <c r="AM143" s="8"/>
      <c r="AN143" s="8"/>
      <c r="AO143" s="7" t="s">
        <v>5053</v>
      </c>
      <c r="AP143" s="7" t="s">
        <v>5054</v>
      </c>
      <c r="AQ143" s="7" t="s">
        <v>85</v>
      </c>
      <c r="AR143" s="7" t="s">
        <v>68</v>
      </c>
      <c r="AS143" s="8"/>
      <c r="AT143" s="8"/>
      <c r="AU143" s="8"/>
      <c r="AV143" s="7" t="s">
        <v>5055</v>
      </c>
      <c r="AW143" s="11" t="s">
        <v>5028</v>
      </c>
      <c r="AX143" s="8"/>
      <c r="AY143" s="8"/>
      <c r="AZ143" s="8"/>
      <c r="BA143" s="8"/>
      <c r="BB143" s="8"/>
      <c r="BC143" s="8"/>
      <c r="BD143" s="8"/>
      <c r="BE143" s="8"/>
      <c r="BF143" s="8"/>
    </row>
    <row r="144">
      <c r="A144" s="5">
        <v>5676.0</v>
      </c>
      <c r="B144" s="12">
        <v>42253.0</v>
      </c>
      <c r="C144" s="7" t="s">
        <v>5056</v>
      </c>
      <c r="D144" s="7" t="s">
        <v>5057</v>
      </c>
      <c r="E144" s="8"/>
      <c r="F144" s="8"/>
      <c r="G144" s="7">
        <v>5000.0</v>
      </c>
      <c r="H144" s="7">
        <v>2341.0</v>
      </c>
      <c r="I144" s="7">
        <v>46.0</v>
      </c>
      <c r="J144" s="7">
        <v>140.46</v>
      </c>
      <c r="K144" s="7">
        <v>6.0</v>
      </c>
      <c r="L144" s="7">
        <v>67.7</v>
      </c>
      <c r="M144" s="7">
        <v>74.89</v>
      </c>
      <c r="N144" s="7" t="s">
        <v>61</v>
      </c>
      <c r="O144" s="7">
        <v>16.0</v>
      </c>
      <c r="P144" s="7">
        <v>0.0</v>
      </c>
      <c r="Q144" s="9">
        <v>42134.0</v>
      </c>
      <c r="R144" s="14">
        <v>42318.0</v>
      </c>
      <c r="S144" s="7" t="s">
        <v>5058</v>
      </c>
      <c r="T144" s="11" t="s">
        <v>5059</v>
      </c>
      <c r="U144" s="7" t="s">
        <v>5060</v>
      </c>
      <c r="V144" s="8"/>
      <c r="W144" s="7" t="s">
        <v>5061</v>
      </c>
      <c r="X144" s="8"/>
      <c r="Y144" s="8"/>
      <c r="Z144" s="8"/>
      <c r="AA144" s="7" t="s">
        <v>5062</v>
      </c>
      <c r="AB144" s="7" t="s">
        <v>185</v>
      </c>
      <c r="AC144" s="7" t="s">
        <v>5064</v>
      </c>
      <c r="AD144" s="7" t="s">
        <v>5065</v>
      </c>
      <c r="AE144" s="7" t="s">
        <v>5066</v>
      </c>
      <c r="AF144" s="7" t="s">
        <v>4478</v>
      </c>
      <c r="AG144" s="7" t="s">
        <v>5067</v>
      </c>
      <c r="AH144" s="7" t="s">
        <v>5069</v>
      </c>
      <c r="AI144" s="7" t="s">
        <v>5070</v>
      </c>
      <c r="AJ144" s="7" t="s">
        <v>5071</v>
      </c>
      <c r="AK144" s="7" t="s">
        <v>5072</v>
      </c>
      <c r="AL144" s="7" t="s">
        <v>5073</v>
      </c>
      <c r="AM144" s="7" t="s">
        <v>5074</v>
      </c>
      <c r="AN144" s="7" t="s">
        <v>5075</v>
      </c>
      <c r="AO144" s="7" t="s">
        <v>5076</v>
      </c>
      <c r="AP144" s="8"/>
      <c r="AQ144" s="7" t="s">
        <v>85</v>
      </c>
      <c r="AR144" s="7" t="s">
        <v>86</v>
      </c>
      <c r="AS144" s="8"/>
      <c r="AT144" s="7" t="s">
        <v>5077</v>
      </c>
      <c r="AU144" s="11" t="s">
        <v>5078</v>
      </c>
      <c r="AV144" s="11" t="s">
        <v>5059</v>
      </c>
      <c r="AW144" s="11" t="s">
        <v>5084</v>
      </c>
      <c r="AX144" s="8"/>
      <c r="AY144" s="8"/>
      <c r="AZ144" s="8"/>
      <c r="BA144" s="8"/>
      <c r="BB144" s="8"/>
      <c r="BC144" s="8"/>
      <c r="BD144" s="8"/>
      <c r="BE144" s="8"/>
      <c r="BF144" s="8"/>
    </row>
    <row r="145">
      <c r="A145" s="5">
        <v>5765.0</v>
      </c>
      <c r="B145" s="12">
        <v>42253.0</v>
      </c>
      <c r="C145" s="7" t="s">
        <v>5086</v>
      </c>
      <c r="D145" s="7" t="s">
        <v>5087</v>
      </c>
      <c r="E145" s="8"/>
      <c r="F145" s="8"/>
      <c r="G145" s="7">
        <v>5000.0</v>
      </c>
      <c r="H145" s="7">
        <v>400.0</v>
      </c>
      <c r="I145" s="7">
        <v>8.0</v>
      </c>
      <c r="J145" s="7">
        <v>24.0</v>
      </c>
      <c r="K145" s="7">
        <v>6.0</v>
      </c>
      <c r="L145" s="7">
        <v>52.5</v>
      </c>
      <c r="M145" s="7">
        <v>14.6</v>
      </c>
      <c r="N145" s="7" t="s">
        <v>61</v>
      </c>
      <c r="O145" s="7">
        <v>5.0</v>
      </c>
      <c r="P145" s="7">
        <v>0.0</v>
      </c>
      <c r="Q145" s="9">
        <v>42253.0</v>
      </c>
      <c r="R145" s="9">
        <v>42284.0</v>
      </c>
      <c r="S145" s="7" t="s">
        <v>5088</v>
      </c>
      <c r="T145" s="11" t="s">
        <v>5089</v>
      </c>
      <c r="U145" s="7" t="s">
        <v>5090</v>
      </c>
      <c r="V145" s="8"/>
      <c r="W145" s="7" t="s">
        <v>5091</v>
      </c>
      <c r="X145" s="8"/>
      <c r="Y145" s="8"/>
      <c r="Z145" s="8"/>
      <c r="AA145" s="7" t="s">
        <v>510</v>
      </c>
      <c r="AB145" s="7" t="s">
        <v>113</v>
      </c>
      <c r="AC145" s="7" t="s">
        <v>5095</v>
      </c>
      <c r="AD145" s="7" t="s">
        <v>5096</v>
      </c>
      <c r="AE145" s="7" t="s">
        <v>5105</v>
      </c>
      <c r="AF145" s="7" t="s">
        <v>5109</v>
      </c>
      <c r="AG145" s="7" t="s">
        <v>5111</v>
      </c>
      <c r="AH145" s="7" t="s">
        <v>5113</v>
      </c>
      <c r="AI145" s="7" t="s">
        <v>5114</v>
      </c>
      <c r="AJ145" s="7" t="s">
        <v>5115</v>
      </c>
      <c r="AK145" s="7" t="s">
        <v>5116</v>
      </c>
      <c r="AL145" s="7" t="s">
        <v>5117</v>
      </c>
      <c r="AM145" s="7" t="s">
        <v>5119</v>
      </c>
      <c r="AN145" s="7" t="s">
        <v>5120</v>
      </c>
      <c r="AO145" s="7" t="s">
        <v>5122</v>
      </c>
      <c r="AP145" s="8"/>
      <c r="AQ145" s="7" t="s">
        <v>85</v>
      </c>
      <c r="AR145" s="7" t="s">
        <v>86</v>
      </c>
      <c r="AS145" s="7">
        <v>2.0150608E7</v>
      </c>
      <c r="AT145" s="7" t="s">
        <v>5123</v>
      </c>
      <c r="AU145" s="8"/>
      <c r="AV145" s="11" t="s">
        <v>5089</v>
      </c>
      <c r="AW145" s="11" t="s">
        <v>5089</v>
      </c>
      <c r="AX145" s="8"/>
      <c r="AY145" s="8"/>
      <c r="AZ145" s="8"/>
      <c r="BA145" s="8"/>
      <c r="BB145" s="8"/>
      <c r="BC145" s="8"/>
      <c r="BD145" s="8"/>
      <c r="BE145" s="8"/>
      <c r="BF145" s="8"/>
    </row>
    <row r="146">
      <c r="A146" s="5">
        <v>5528.0</v>
      </c>
      <c r="B146" s="12">
        <v>42253.0</v>
      </c>
      <c r="C146" s="7" t="s">
        <v>5128</v>
      </c>
      <c r="D146" s="7" t="s">
        <v>3647</v>
      </c>
      <c r="E146" s="8"/>
      <c r="F146" s="8"/>
      <c r="G146" s="7">
        <v>10000.0</v>
      </c>
      <c r="H146" s="7">
        <v>7222.0</v>
      </c>
      <c r="I146" s="7">
        <v>72.0</v>
      </c>
      <c r="J146" s="7">
        <v>433.32</v>
      </c>
      <c r="K146" s="7">
        <v>6.0</v>
      </c>
      <c r="L146" s="7">
        <v>426.0</v>
      </c>
      <c r="M146" s="7">
        <v>292.07</v>
      </c>
      <c r="N146" s="7" t="s">
        <v>61</v>
      </c>
      <c r="O146" s="7">
        <v>237.0</v>
      </c>
      <c r="P146" s="7">
        <v>0.0</v>
      </c>
      <c r="Q146" s="9">
        <v>42253.0</v>
      </c>
      <c r="R146" s="9">
        <v>42284.0</v>
      </c>
      <c r="S146" s="7" t="s">
        <v>5130</v>
      </c>
      <c r="T146" s="11" t="s">
        <v>5131</v>
      </c>
      <c r="U146" s="7" t="s">
        <v>5132</v>
      </c>
      <c r="V146" s="8"/>
      <c r="W146" s="7" t="s">
        <v>650</v>
      </c>
      <c r="X146" s="8"/>
      <c r="Y146" s="8"/>
      <c r="Z146" s="8"/>
      <c r="AA146" s="7" t="s">
        <v>5133</v>
      </c>
      <c r="AB146" s="7" t="s">
        <v>333</v>
      </c>
      <c r="AC146" s="7" t="s">
        <v>5134</v>
      </c>
      <c r="AD146" s="7" t="s">
        <v>5135</v>
      </c>
      <c r="AE146" s="7" t="s">
        <v>5136</v>
      </c>
      <c r="AF146" s="7" t="s">
        <v>5137</v>
      </c>
      <c r="AG146" s="7" t="s">
        <v>5138</v>
      </c>
      <c r="AH146" s="7" t="s">
        <v>5139</v>
      </c>
      <c r="AI146" s="7" t="s">
        <v>5140</v>
      </c>
      <c r="AJ146" s="7" t="s">
        <v>5141</v>
      </c>
      <c r="AK146" s="7" t="s">
        <v>5142</v>
      </c>
      <c r="AL146" s="7" t="s">
        <v>5144</v>
      </c>
      <c r="AM146" s="7" t="s">
        <v>5145</v>
      </c>
      <c r="AN146" s="7" t="s">
        <v>5146</v>
      </c>
      <c r="AO146" s="7" t="s">
        <v>5147</v>
      </c>
      <c r="AP146" s="8"/>
      <c r="AQ146" s="7" t="s">
        <v>85</v>
      </c>
      <c r="AR146" s="7" t="s">
        <v>86</v>
      </c>
      <c r="AS146" s="7">
        <v>2.0150603E7</v>
      </c>
      <c r="AT146" s="7" t="s">
        <v>5148</v>
      </c>
      <c r="AU146" s="13" t="s">
        <v>5149</v>
      </c>
      <c r="AV146" s="7" t="s">
        <v>5130</v>
      </c>
      <c r="AW146" s="11" t="s">
        <v>5131</v>
      </c>
      <c r="AX146" s="8"/>
      <c r="AY146" s="8"/>
      <c r="AZ146" s="8"/>
      <c r="BA146" s="8"/>
      <c r="BB146" s="8"/>
      <c r="BC146" s="8"/>
      <c r="BD146" s="8"/>
      <c r="BE146" s="8"/>
      <c r="BF146" s="8"/>
    </row>
    <row r="147">
      <c r="A147" s="5">
        <v>10923.0</v>
      </c>
      <c r="B147" s="12">
        <v>42016.0</v>
      </c>
      <c r="C147" s="7" t="s">
        <v>5151</v>
      </c>
      <c r="D147" s="7" t="s">
        <v>4155</v>
      </c>
      <c r="E147" s="8"/>
      <c r="F147" s="8"/>
      <c r="G147" s="7">
        <v>500.0</v>
      </c>
      <c r="H147" s="7">
        <v>500.0</v>
      </c>
      <c r="I147" s="7">
        <v>100.0</v>
      </c>
      <c r="J147" s="7">
        <v>15.5</v>
      </c>
      <c r="K147" s="7">
        <v>3.1</v>
      </c>
      <c r="L147" s="7">
        <v>40.75</v>
      </c>
      <c r="M147" s="7">
        <v>18.77</v>
      </c>
      <c r="N147" s="7" t="s">
        <v>61</v>
      </c>
      <c r="O147" s="7">
        <v>9.0</v>
      </c>
      <c r="P147" s="7">
        <v>100.0</v>
      </c>
      <c r="Q147" s="7" t="s">
        <v>360</v>
      </c>
      <c r="R147" s="9">
        <v>42370.0</v>
      </c>
      <c r="S147" s="7" t="s">
        <v>4156</v>
      </c>
      <c r="T147" s="11" t="s">
        <v>4157</v>
      </c>
      <c r="U147" s="7" t="s">
        <v>5153</v>
      </c>
      <c r="V147" s="8"/>
      <c r="W147" s="7" t="s">
        <v>5154</v>
      </c>
      <c r="X147" s="8"/>
      <c r="Y147" s="8"/>
      <c r="Z147" s="8"/>
      <c r="AA147" s="7" t="s">
        <v>5155</v>
      </c>
      <c r="AB147" s="7" t="s">
        <v>333</v>
      </c>
      <c r="AC147" s="7" t="s">
        <v>5156</v>
      </c>
      <c r="AD147" s="7" t="s">
        <v>5158</v>
      </c>
      <c r="AE147" s="7" t="s">
        <v>5159</v>
      </c>
      <c r="AF147" s="7" t="s">
        <v>5160</v>
      </c>
      <c r="AG147" s="7" t="s">
        <v>5161</v>
      </c>
      <c r="AH147" s="7" t="s">
        <v>5163</v>
      </c>
      <c r="AI147" s="7" t="s">
        <v>5168</v>
      </c>
      <c r="AJ147" s="7" t="s">
        <v>5169</v>
      </c>
      <c r="AK147" s="8"/>
      <c r="AL147" s="7" t="s">
        <v>5170</v>
      </c>
      <c r="AM147" s="8"/>
      <c r="AN147" s="8"/>
      <c r="AO147" s="7" t="s">
        <v>5171</v>
      </c>
      <c r="AP147" s="7" t="s">
        <v>5172</v>
      </c>
      <c r="AQ147" s="7" t="s">
        <v>85</v>
      </c>
      <c r="AR147" s="7" t="s">
        <v>86</v>
      </c>
      <c r="AS147" s="7">
        <v>2.015113E7</v>
      </c>
      <c r="AT147" s="7" t="s">
        <v>4183</v>
      </c>
      <c r="AU147" s="8"/>
      <c r="AV147" s="7" t="s">
        <v>4184</v>
      </c>
      <c r="AW147" s="11" t="s">
        <v>4185</v>
      </c>
      <c r="AX147" s="8"/>
      <c r="AY147" s="8"/>
      <c r="AZ147" s="8"/>
      <c r="BA147" s="8"/>
      <c r="BB147" s="8"/>
      <c r="BC147" s="8"/>
      <c r="BD147" s="8"/>
      <c r="BE147" s="8"/>
      <c r="BF147" s="8"/>
    </row>
    <row r="148">
      <c r="A148" s="5">
        <v>10853.0</v>
      </c>
      <c r="B148" s="6" t="s">
        <v>93</v>
      </c>
      <c r="C148" s="7" t="s">
        <v>5173</v>
      </c>
      <c r="D148" s="7" t="s">
        <v>689</v>
      </c>
      <c r="E148" s="8"/>
      <c r="F148" s="8"/>
      <c r="G148" s="7">
        <v>5000.0</v>
      </c>
      <c r="H148" s="7">
        <v>12450.0</v>
      </c>
      <c r="I148" s="7">
        <v>249.0</v>
      </c>
      <c r="J148" s="7">
        <v>385.95</v>
      </c>
      <c r="K148" s="7">
        <v>3.1</v>
      </c>
      <c r="L148" s="7">
        <v>366.0</v>
      </c>
      <c r="M148" s="7">
        <v>382.84</v>
      </c>
      <c r="N148" s="7" t="s">
        <v>61</v>
      </c>
      <c r="O148" s="7">
        <v>30.0</v>
      </c>
      <c r="P148" s="7">
        <v>4810.0</v>
      </c>
      <c r="Q148" s="7" t="s">
        <v>1009</v>
      </c>
      <c r="R148" s="9">
        <v>42370.0</v>
      </c>
      <c r="S148" s="7" t="s">
        <v>781</v>
      </c>
      <c r="T148" s="11" t="s">
        <v>782</v>
      </c>
      <c r="U148" s="7" t="s">
        <v>4228</v>
      </c>
      <c r="V148" s="8"/>
      <c r="W148" s="7" t="s">
        <v>695</v>
      </c>
      <c r="X148" s="7" t="s">
        <v>293</v>
      </c>
      <c r="Y148" s="7" t="s">
        <v>696</v>
      </c>
      <c r="Z148" s="7">
        <v>94704.0</v>
      </c>
      <c r="AA148" s="7" t="s">
        <v>5182</v>
      </c>
      <c r="AB148" s="7" t="s">
        <v>333</v>
      </c>
      <c r="AC148" s="7" t="s">
        <v>5183</v>
      </c>
      <c r="AD148" s="7" t="s">
        <v>5183</v>
      </c>
      <c r="AE148" s="7" t="s">
        <v>5184</v>
      </c>
      <c r="AF148" s="7" t="s">
        <v>5185</v>
      </c>
      <c r="AG148" s="7" t="s">
        <v>5187</v>
      </c>
      <c r="AH148" s="7" t="s">
        <v>5187</v>
      </c>
      <c r="AI148" s="11" t="s">
        <v>5188</v>
      </c>
      <c r="AJ148" s="11" t="s">
        <v>5188</v>
      </c>
      <c r="AK148" s="8"/>
      <c r="AL148" s="7" t="s">
        <v>5190</v>
      </c>
      <c r="AM148" s="8"/>
      <c r="AN148" s="8"/>
      <c r="AO148" s="7" t="s">
        <v>5191</v>
      </c>
      <c r="AP148" s="7" t="s">
        <v>5191</v>
      </c>
      <c r="AQ148" s="7" t="s">
        <v>85</v>
      </c>
      <c r="AR148" s="7" t="s">
        <v>86</v>
      </c>
      <c r="AS148" s="7">
        <v>2.0151125E7</v>
      </c>
      <c r="AT148" s="7" t="s">
        <v>5195</v>
      </c>
      <c r="AU148" s="8"/>
      <c r="AV148" s="7" t="s">
        <v>781</v>
      </c>
      <c r="AW148" s="11" t="s">
        <v>782</v>
      </c>
      <c r="AX148" s="11" t="s">
        <v>787</v>
      </c>
      <c r="AY148" s="8"/>
      <c r="AZ148" s="11" t="s">
        <v>812</v>
      </c>
      <c r="BA148" s="11" t="s">
        <v>819</v>
      </c>
      <c r="BB148" s="11" t="s">
        <v>826</v>
      </c>
      <c r="BC148" s="8"/>
      <c r="BD148" s="8"/>
      <c r="BE148" s="8"/>
      <c r="BF148" s="8"/>
    </row>
    <row r="149">
      <c r="A149" s="5">
        <v>487.0</v>
      </c>
      <c r="B149" s="12">
        <v>42188.0</v>
      </c>
      <c r="C149" s="7" t="s">
        <v>5215</v>
      </c>
      <c r="D149" s="7" t="s">
        <v>5216</v>
      </c>
      <c r="E149" s="8"/>
      <c r="F149" s="8"/>
      <c r="G149" s="7">
        <v>25000.0</v>
      </c>
      <c r="H149" s="7">
        <v>7559.0</v>
      </c>
      <c r="I149" s="7">
        <v>30.0</v>
      </c>
      <c r="J149" s="7">
        <v>453.54</v>
      </c>
      <c r="K149" s="7">
        <v>6.0</v>
      </c>
      <c r="L149" s="7">
        <v>0.0</v>
      </c>
      <c r="M149" s="7">
        <v>0.0</v>
      </c>
      <c r="N149" s="7" t="s">
        <v>61</v>
      </c>
      <c r="O149" s="7">
        <v>69.0</v>
      </c>
      <c r="P149" s="7">
        <v>0.0</v>
      </c>
      <c r="Q149" s="7" t="s">
        <v>692</v>
      </c>
      <c r="R149" s="7" t="s">
        <v>693</v>
      </c>
      <c r="S149" s="8"/>
      <c r="T149" s="8"/>
      <c r="U149" s="8"/>
      <c r="V149" s="7">
        <v>3168.0</v>
      </c>
      <c r="W149" s="7" t="s">
        <v>3448</v>
      </c>
      <c r="X149" s="8"/>
      <c r="Y149" s="8"/>
      <c r="Z149" s="8"/>
      <c r="AA149" s="7" t="s">
        <v>5219</v>
      </c>
      <c r="AB149" s="7" t="s">
        <v>333</v>
      </c>
      <c r="AC149" s="7" t="s">
        <v>5220</v>
      </c>
      <c r="AD149" s="7" t="s">
        <v>5221</v>
      </c>
      <c r="AE149" s="7" t="s">
        <v>5223</v>
      </c>
      <c r="AF149" s="7" t="s">
        <v>5224</v>
      </c>
      <c r="AG149" s="7" t="s">
        <v>5225</v>
      </c>
      <c r="AH149" s="8"/>
      <c r="AI149" s="7" t="s">
        <v>5226</v>
      </c>
      <c r="AJ149" s="8"/>
      <c r="AK149" s="7" t="s">
        <v>5228</v>
      </c>
      <c r="AL149" s="7" t="s">
        <v>5229</v>
      </c>
      <c r="AM149" s="7" t="s">
        <v>5230</v>
      </c>
      <c r="AN149" s="7" t="s">
        <v>5232</v>
      </c>
      <c r="AO149" s="7" t="s">
        <v>5233</v>
      </c>
      <c r="AP149" s="8"/>
      <c r="AQ149" s="8"/>
      <c r="AR149" s="7" t="s">
        <v>86</v>
      </c>
      <c r="AS149" s="7">
        <v>2.014082E7</v>
      </c>
      <c r="AT149" s="8"/>
      <c r="AU149" s="8"/>
      <c r="AV149" s="7" t="s">
        <v>5234</v>
      </c>
      <c r="AW149" s="11" t="s">
        <v>5235</v>
      </c>
      <c r="AX149" s="8"/>
      <c r="AY149" s="8"/>
      <c r="AZ149" s="8"/>
      <c r="BA149" s="8"/>
      <c r="BB149" s="8"/>
      <c r="BC149" s="8"/>
      <c r="BD149" s="8"/>
      <c r="BE149" s="8"/>
      <c r="BF149" s="8"/>
    </row>
    <row r="150" hidden="1">
      <c r="A150" s="5">
        <v>11247.0</v>
      </c>
      <c r="B150" s="12">
        <v>42136.0</v>
      </c>
      <c r="C150" s="7" t="s">
        <v>5241</v>
      </c>
      <c r="D150" s="7" t="s">
        <v>5241</v>
      </c>
      <c r="E150" s="8"/>
      <c r="F150" s="8"/>
      <c r="G150" s="7">
        <v>1111.0</v>
      </c>
      <c r="H150" s="8"/>
      <c r="I150" s="7">
        <v>0.0</v>
      </c>
      <c r="J150" s="7">
        <v>0.0</v>
      </c>
      <c r="K150" s="7">
        <v>6.0</v>
      </c>
      <c r="L150" s="7">
        <v>0.0</v>
      </c>
      <c r="M150" s="7">
        <v>0.0</v>
      </c>
      <c r="N150" s="7" t="s">
        <v>61</v>
      </c>
      <c r="O150" s="7">
        <v>0.0</v>
      </c>
      <c r="P150" s="7">
        <v>0.0</v>
      </c>
      <c r="Q150" s="8"/>
      <c r="R150" s="8"/>
      <c r="S150" s="7" t="s">
        <v>5241</v>
      </c>
      <c r="T150" s="7" t="s">
        <v>5241</v>
      </c>
      <c r="U150" s="7" t="s">
        <v>5241</v>
      </c>
      <c r="V150" s="8"/>
      <c r="W150" s="7" t="s">
        <v>5242</v>
      </c>
      <c r="X150" s="8"/>
      <c r="Y150" s="8"/>
      <c r="Z150" s="8"/>
      <c r="AA150" s="7" t="s">
        <v>257</v>
      </c>
      <c r="AB150" s="7" t="s">
        <v>100</v>
      </c>
      <c r="AC150" s="7" t="s">
        <v>5241</v>
      </c>
      <c r="AD150" s="7" t="s">
        <v>5241</v>
      </c>
      <c r="AE150" s="7" t="s">
        <v>5241</v>
      </c>
      <c r="AF150" s="7" t="s">
        <v>5241</v>
      </c>
      <c r="AG150" s="7" t="s">
        <v>5241</v>
      </c>
      <c r="AH150" s="7" t="s">
        <v>5241</v>
      </c>
      <c r="AI150" s="7" t="s">
        <v>5241</v>
      </c>
      <c r="AJ150" s="7" t="s">
        <v>5241</v>
      </c>
      <c r="AK150" s="8"/>
      <c r="AL150" s="7" t="s">
        <v>5241</v>
      </c>
      <c r="AM150" s="8"/>
      <c r="AN150" s="8"/>
      <c r="AO150" s="7" t="s">
        <v>5241</v>
      </c>
      <c r="AP150" s="7" t="s">
        <v>5241</v>
      </c>
      <c r="AQ150" s="7" t="s">
        <v>85</v>
      </c>
      <c r="AR150" s="7" t="s">
        <v>68</v>
      </c>
      <c r="AS150" s="8"/>
      <c r="AT150" s="7" t="s">
        <v>5245</v>
      </c>
      <c r="AU150" s="8"/>
      <c r="AV150" s="11" t="s">
        <v>1666</v>
      </c>
      <c r="AW150" s="11" t="s">
        <v>1666</v>
      </c>
      <c r="AX150" s="8"/>
      <c r="AY150" s="8"/>
      <c r="AZ150" s="8"/>
      <c r="BA150" s="8"/>
      <c r="BB150" s="8"/>
      <c r="BC150" s="8"/>
      <c r="BD150" s="8"/>
      <c r="BE150" s="8"/>
      <c r="BF150" s="8"/>
    </row>
    <row r="151">
      <c r="A151" s="5">
        <v>5835.0</v>
      </c>
      <c r="B151" s="12">
        <v>42253.0</v>
      </c>
      <c r="C151" s="7" t="s">
        <v>5253</v>
      </c>
      <c r="D151" s="7" t="s">
        <v>5254</v>
      </c>
      <c r="E151" s="8"/>
      <c r="F151" s="8"/>
      <c r="G151" s="7">
        <v>10000.0</v>
      </c>
      <c r="H151" s="7">
        <v>25.0</v>
      </c>
      <c r="I151" s="7">
        <v>0.0</v>
      </c>
      <c r="J151" s="7">
        <v>1.5</v>
      </c>
      <c r="K151" s="7">
        <v>6.0</v>
      </c>
      <c r="L151" s="7">
        <v>3.75</v>
      </c>
      <c r="M151" s="7">
        <v>1.13</v>
      </c>
      <c r="N151" s="7" t="s">
        <v>61</v>
      </c>
      <c r="O151" s="7">
        <v>1.0</v>
      </c>
      <c r="P151" s="7">
        <v>0.0</v>
      </c>
      <c r="Q151" s="9">
        <v>42253.0</v>
      </c>
      <c r="R151" s="9">
        <v>42284.0</v>
      </c>
      <c r="S151" s="7" t="s">
        <v>5255</v>
      </c>
      <c r="T151" s="11" t="s">
        <v>5256</v>
      </c>
      <c r="U151" s="7" t="s">
        <v>5260</v>
      </c>
      <c r="V151" s="8"/>
      <c r="W151" s="7" t="s">
        <v>1962</v>
      </c>
      <c r="X151" s="8"/>
      <c r="Y151" s="8"/>
      <c r="Z151" s="8"/>
      <c r="AA151" s="7" t="s">
        <v>5133</v>
      </c>
      <c r="AB151" s="7" t="s">
        <v>100</v>
      </c>
      <c r="AC151" s="7" t="s">
        <v>5265</v>
      </c>
      <c r="AD151" s="7" t="s">
        <v>5266</v>
      </c>
      <c r="AE151" s="7" t="s">
        <v>5268</v>
      </c>
      <c r="AF151" s="7" t="s">
        <v>4478</v>
      </c>
      <c r="AG151" s="7" t="s">
        <v>5270</v>
      </c>
      <c r="AH151" s="7" t="s">
        <v>5271</v>
      </c>
      <c r="AI151" s="7" t="s">
        <v>5272</v>
      </c>
      <c r="AJ151" s="7" t="s">
        <v>5273</v>
      </c>
      <c r="AK151" s="7" t="s">
        <v>5274</v>
      </c>
      <c r="AL151" s="7" t="s">
        <v>5275</v>
      </c>
      <c r="AM151" s="7" t="s">
        <v>5276</v>
      </c>
      <c r="AN151" s="7" t="s">
        <v>5277</v>
      </c>
      <c r="AO151" s="7" t="s">
        <v>5278</v>
      </c>
      <c r="AP151" s="8"/>
      <c r="AQ151" s="7" t="s">
        <v>85</v>
      </c>
      <c r="AR151" s="7" t="s">
        <v>86</v>
      </c>
      <c r="AS151" s="7">
        <v>2.0150608E7</v>
      </c>
      <c r="AT151" s="8"/>
      <c r="AU151" s="8"/>
      <c r="AV151" s="7" t="s">
        <v>5279</v>
      </c>
      <c r="AW151" s="11" t="s">
        <v>5256</v>
      </c>
      <c r="AX151" s="8"/>
      <c r="AY151" s="8"/>
      <c r="AZ151" s="8"/>
      <c r="BA151" s="8"/>
      <c r="BB151" s="8"/>
      <c r="BC151" s="8"/>
      <c r="BD151" s="8"/>
      <c r="BE151" s="8"/>
      <c r="BF151" s="8"/>
    </row>
    <row r="152">
      <c r="A152" s="5">
        <v>521.0</v>
      </c>
      <c r="B152" s="12">
        <v>42188.0</v>
      </c>
      <c r="C152" s="7" t="s">
        <v>5281</v>
      </c>
      <c r="D152" s="7" t="s">
        <v>5282</v>
      </c>
      <c r="E152" s="8"/>
      <c r="F152" s="8"/>
      <c r="G152" s="7">
        <v>5000.0</v>
      </c>
      <c r="H152" s="7">
        <v>5648.0</v>
      </c>
      <c r="I152" s="7">
        <v>113.0</v>
      </c>
      <c r="J152" s="7">
        <v>175.088</v>
      </c>
      <c r="K152" s="7">
        <v>3.1</v>
      </c>
      <c r="L152" s="7">
        <v>0.0</v>
      </c>
      <c r="M152" s="7">
        <v>0.0</v>
      </c>
      <c r="N152" s="7" t="s">
        <v>61</v>
      </c>
      <c r="O152" s="7">
        <v>114.0</v>
      </c>
      <c r="P152" s="7">
        <v>0.0</v>
      </c>
      <c r="Q152" s="7" t="s">
        <v>1155</v>
      </c>
      <c r="R152" s="7" t="s">
        <v>1156</v>
      </c>
      <c r="S152" s="8"/>
      <c r="T152" s="8"/>
      <c r="U152" s="8"/>
      <c r="V152" s="7">
        <v>2740.0</v>
      </c>
      <c r="W152" s="7" t="s">
        <v>5283</v>
      </c>
      <c r="X152" s="8"/>
      <c r="Y152" s="8"/>
      <c r="Z152" s="8"/>
      <c r="AA152" s="7" t="s">
        <v>5284</v>
      </c>
      <c r="AB152" s="7" t="s">
        <v>100</v>
      </c>
      <c r="AC152" s="7" t="s">
        <v>5285</v>
      </c>
      <c r="AD152" s="8"/>
      <c r="AE152" s="7" t="s">
        <v>5287</v>
      </c>
      <c r="AF152" s="8"/>
      <c r="AG152" s="7" t="s">
        <v>5288</v>
      </c>
      <c r="AH152" s="7" t="s">
        <v>5288</v>
      </c>
      <c r="AI152" s="7" t="s">
        <v>5289</v>
      </c>
      <c r="AJ152" s="7" t="s">
        <v>5289</v>
      </c>
      <c r="AK152" s="7" t="s">
        <v>5290</v>
      </c>
      <c r="AL152" s="7" t="s">
        <v>5291</v>
      </c>
      <c r="AM152" s="7" t="s">
        <v>5292</v>
      </c>
      <c r="AN152" s="8"/>
      <c r="AO152" s="7" t="s">
        <v>5293</v>
      </c>
      <c r="AP152" s="8"/>
      <c r="AQ152" s="8"/>
      <c r="AR152" s="7" t="s">
        <v>86</v>
      </c>
      <c r="AS152" s="7">
        <v>2.0140415E7</v>
      </c>
      <c r="AT152" s="7" t="s">
        <v>5294</v>
      </c>
      <c r="AU152" s="8"/>
      <c r="AV152" s="7" t="s">
        <v>5295</v>
      </c>
      <c r="AW152" s="11" t="s">
        <v>5296</v>
      </c>
      <c r="AX152" s="8"/>
      <c r="AY152" s="8"/>
      <c r="AZ152" s="8"/>
      <c r="BA152" s="8"/>
      <c r="BB152" s="8"/>
      <c r="BC152" s="8"/>
      <c r="BD152" s="8"/>
      <c r="BE152" s="8"/>
      <c r="BF152" s="8"/>
    </row>
    <row r="153">
      <c r="A153" s="5">
        <v>466.0</v>
      </c>
      <c r="B153" s="12">
        <v>42188.0</v>
      </c>
      <c r="C153" s="7" t="s">
        <v>5298</v>
      </c>
      <c r="D153" s="7" t="s">
        <v>5299</v>
      </c>
      <c r="E153" s="8"/>
      <c r="F153" s="8"/>
      <c r="G153" s="7">
        <v>10000.0</v>
      </c>
      <c r="H153" s="7">
        <v>10225.0</v>
      </c>
      <c r="I153" s="7">
        <v>102.0</v>
      </c>
      <c r="J153" s="7">
        <v>316.975</v>
      </c>
      <c r="K153" s="7">
        <v>3.1</v>
      </c>
      <c r="L153" s="7">
        <v>0.0</v>
      </c>
      <c r="M153" s="7">
        <v>0.0</v>
      </c>
      <c r="N153" s="7" t="s">
        <v>61</v>
      </c>
      <c r="O153" s="7">
        <v>54.0</v>
      </c>
      <c r="P153" s="7">
        <v>0.0</v>
      </c>
      <c r="Q153" s="7" t="s">
        <v>1155</v>
      </c>
      <c r="R153" s="7" t="s">
        <v>1156</v>
      </c>
      <c r="S153" s="7" t="s">
        <v>5300</v>
      </c>
      <c r="T153" s="11" t="s">
        <v>5301</v>
      </c>
      <c r="U153" s="7" t="s">
        <v>5304</v>
      </c>
      <c r="V153" s="7">
        <v>2760.0</v>
      </c>
      <c r="W153" s="7" t="s">
        <v>5305</v>
      </c>
      <c r="X153" s="7" t="s">
        <v>5307</v>
      </c>
      <c r="Y153" s="7" t="s">
        <v>5308</v>
      </c>
      <c r="Z153" s="7">
        <v>90057.0</v>
      </c>
      <c r="AA153" s="7" t="s">
        <v>5309</v>
      </c>
      <c r="AB153" s="7" t="s">
        <v>333</v>
      </c>
      <c r="AC153" s="7" t="s">
        <v>5310</v>
      </c>
      <c r="AD153" s="7" t="s">
        <v>5310</v>
      </c>
      <c r="AE153" s="7" t="s">
        <v>5313</v>
      </c>
      <c r="AF153" s="7" t="s">
        <v>5313</v>
      </c>
      <c r="AG153" s="7" t="s">
        <v>5316</v>
      </c>
      <c r="AH153" s="7" t="s">
        <v>5321</v>
      </c>
      <c r="AI153" s="7" t="s">
        <v>5322</v>
      </c>
      <c r="AJ153" s="7" t="s">
        <v>5326</v>
      </c>
      <c r="AK153" s="7" t="s">
        <v>5331</v>
      </c>
      <c r="AL153" s="7" t="s">
        <v>5334</v>
      </c>
      <c r="AM153" s="7" t="s">
        <v>5335</v>
      </c>
      <c r="AN153" s="7" t="s">
        <v>5335</v>
      </c>
      <c r="AO153" s="7" t="s">
        <v>5337</v>
      </c>
      <c r="AP153" s="7" t="s">
        <v>5339</v>
      </c>
      <c r="AQ153" s="7" t="s">
        <v>85</v>
      </c>
      <c r="AR153" s="7" t="s">
        <v>86</v>
      </c>
      <c r="AS153" s="7">
        <v>2.0140415E7</v>
      </c>
      <c r="AT153" s="7" t="s">
        <v>5340</v>
      </c>
      <c r="AU153" s="8"/>
      <c r="AV153" s="11" t="s">
        <v>5341</v>
      </c>
      <c r="AW153" s="11" t="s">
        <v>5341</v>
      </c>
      <c r="AX153" s="11" t="s">
        <v>5343</v>
      </c>
      <c r="AY153" s="11" t="s">
        <v>5345</v>
      </c>
      <c r="AZ153" s="11" t="s">
        <v>5345</v>
      </c>
      <c r="BA153" s="11" t="s">
        <v>5352</v>
      </c>
      <c r="BB153" s="11" t="s">
        <v>5357</v>
      </c>
      <c r="BC153" s="8"/>
      <c r="BD153" s="8"/>
      <c r="BE153" s="8"/>
      <c r="BF153" s="8"/>
    </row>
    <row r="154" hidden="1">
      <c r="A154" s="5">
        <v>10751.0</v>
      </c>
      <c r="B154" s="6" t="s">
        <v>93</v>
      </c>
      <c r="C154" s="7" t="s">
        <v>5367</v>
      </c>
      <c r="D154" s="7" t="s">
        <v>5368</v>
      </c>
      <c r="E154" s="8"/>
      <c r="F154" s="8"/>
      <c r="G154" s="7">
        <v>5.0</v>
      </c>
      <c r="H154" s="8"/>
      <c r="I154" s="7">
        <v>0.0</v>
      </c>
      <c r="J154" s="7">
        <v>0.0</v>
      </c>
      <c r="K154" s="7">
        <v>6.0</v>
      </c>
      <c r="L154" s="7">
        <v>0.0</v>
      </c>
      <c r="M154" s="7">
        <v>0.0</v>
      </c>
      <c r="N154" s="7" t="s">
        <v>61</v>
      </c>
      <c r="O154" s="7">
        <v>0.0</v>
      </c>
      <c r="P154" s="7">
        <v>0.0</v>
      </c>
      <c r="Q154" s="8"/>
      <c r="R154" s="8"/>
      <c r="S154" s="7" t="s">
        <v>5369</v>
      </c>
      <c r="T154" s="11" t="s">
        <v>5372</v>
      </c>
      <c r="U154" s="7">
        <v>5.352395959E9</v>
      </c>
      <c r="V154" s="8"/>
      <c r="W154" s="7" t="s">
        <v>5377</v>
      </c>
      <c r="X154" s="8"/>
      <c r="Y154" s="8"/>
      <c r="Z154" s="8"/>
      <c r="AA154" s="7" t="s">
        <v>5378</v>
      </c>
      <c r="AB154" s="7" t="s">
        <v>155</v>
      </c>
      <c r="AC154" s="7" t="s">
        <v>5379</v>
      </c>
      <c r="AD154" s="7" t="s">
        <v>5380</v>
      </c>
      <c r="AE154" s="7" t="s">
        <v>5381</v>
      </c>
      <c r="AF154" s="7" t="s">
        <v>5381</v>
      </c>
      <c r="AG154" s="7" t="s">
        <v>5383</v>
      </c>
      <c r="AH154" s="7" t="s">
        <v>5383</v>
      </c>
      <c r="AI154" s="7" t="s">
        <v>5383</v>
      </c>
      <c r="AJ154" s="7" t="s">
        <v>5381</v>
      </c>
      <c r="AK154" s="8"/>
      <c r="AL154" s="8"/>
      <c r="AM154" s="8"/>
      <c r="AN154" s="8"/>
      <c r="AO154" s="7" t="s">
        <v>5368</v>
      </c>
      <c r="AP154" s="7" t="s">
        <v>5368</v>
      </c>
      <c r="AQ154" s="7" t="s">
        <v>85</v>
      </c>
      <c r="AR154" s="7" t="s">
        <v>68</v>
      </c>
      <c r="AS154" s="8"/>
      <c r="AT154" s="8"/>
      <c r="AU154" s="11" t="s">
        <v>5386</v>
      </c>
      <c r="AV154" s="7" t="s">
        <v>5394</v>
      </c>
      <c r="AW154" s="11" t="s">
        <v>5372</v>
      </c>
      <c r="AX154" s="8"/>
      <c r="AY154" s="8"/>
      <c r="AZ154" s="8"/>
      <c r="BA154" s="8"/>
      <c r="BB154" s="8"/>
      <c r="BC154" s="8"/>
      <c r="BD154" s="8"/>
      <c r="BE154" s="8"/>
      <c r="BF154" s="8"/>
    </row>
    <row r="155">
      <c r="A155" s="5">
        <v>10201.0</v>
      </c>
      <c r="B155" s="6" t="s">
        <v>1317</v>
      </c>
      <c r="C155" s="7" t="s">
        <v>5397</v>
      </c>
      <c r="D155" s="7" t="s">
        <v>4636</v>
      </c>
      <c r="E155" s="8"/>
      <c r="F155" s="8"/>
      <c r="G155" s="7">
        <v>6954.0</v>
      </c>
      <c r="H155" s="8"/>
      <c r="I155" s="7">
        <v>0.0</v>
      </c>
      <c r="J155" s="7">
        <v>0.0</v>
      </c>
      <c r="K155" s="7">
        <v>6.0</v>
      </c>
      <c r="L155" s="7">
        <v>0.0</v>
      </c>
      <c r="M155" s="7">
        <v>0.0</v>
      </c>
      <c r="N155" s="7" t="s">
        <v>61</v>
      </c>
      <c r="O155" s="7">
        <v>0.0</v>
      </c>
      <c r="P155" s="7">
        <v>0.0</v>
      </c>
      <c r="Q155" s="7" t="s">
        <v>1317</v>
      </c>
      <c r="R155" s="7" t="s">
        <v>5398</v>
      </c>
      <c r="S155" s="7" t="s">
        <v>5399</v>
      </c>
      <c r="T155" s="11" t="s">
        <v>5400</v>
      </c>
      <c r="U155" s="7" t="s">
        <v>5402</v>
      </c>
      <c r="V155" s="8"/>
      <c r="W155" s="7" t="s">
        <v>5403</v>
      </c>
      <c r="X155" s="8"/>
      <c r="Y155" s="8"/>
      <c r="Z155" s="8"/>
      <c r="AA155" s="7" t="s">
        <v>4292</v>
      </c>
      <c r="AB155" s="7" t="s">
        <v>5404</v>
      </c>
      <c r="AC155" s="7" t="s">
        <v>5405</v>
      </c>
      <c r="AD155" s="7" t="s">
        <v>5406</v>
      </c>
      <c r="AE155" s="7" t="s">
        <v>5407</v>
      </c>
      <c r="AF155" s="7" t="s">
        <v>5408</v>
      </c>
      <c r="AG155" s="7" t="s">
        <v>5409</v>
      </c>
      <c r="AH155" s="7" t="s">
        <v>5412</v>
      </c>
      <c r="AI155" s="7" t="s">
        <v>5413</v>
      </c>
      <c r="AJ155" s="7" t="s">
        <v>5414</v>
      </c>
      <c r="AK155" s="8"/>
      <c r="AL155" s="7" t="s">
        <v>5415</v>
      </c>
      <c r="AM155" s="8"/>
      <c r="AN155" s="8"/>
      <c r="AO155" s="8"/>
      <c r="AP155" s="8"/>
      <c r="AQ155" s="7" t="s">
        <v>85</v>
      </c>
      <c r="AR155" s="7" t="s">
        <v>86</v>
      </c>
      <c r="AS155" s="7">
        <v>2.015112E7</v>
      </c>
      <c r="AT155" s="7" t="s">
        <v>5416</v>
      </c>
      <c r="AU155" s="8"/>
      <c r="AV155" s="7" t="s">
        <v>5417</v>
      </c>
      <c r="AW155" s="11" t="s">
        <v>5418</v>
      </c>
      <c r="AX155" s="8"/>
      <c r="AY155" s="8"/>
      <c r="AZ155" s="8"/>
      <c r="BA155" s="8"/>
      <c r="BB155" s="8"/>
      <c r="BC155" s="8"/>
      <c r="BD155" s="8"/>
      <c r="BE155" s="8"/>
      <c r="BF155" s="8"/>
    </row>
    <row r="156">
      <c r="A156" s="5">
        <v>5534.0</v>
      </c>
      <c r="B156" s="12">
        <v>42253.0</v>
      </c>
      <c r="C156" s="7" t="s">
        <v>5424</v>
      </c>
      <c r="D156" s="7" t="s">
        <v>5425</v>
      </c>
      <c r="E156" s="8"/>
      <c r="F156" s="8"/>
      <c r="G156" s="7">
        <v>8000.0</v>
      </c>
      <c r="H156" s="7">
        <v>8252.0</v>
      </c>
      <c r="I156" s="7">
        <v>103.0</v>
      </c>
      <c r="J156" s="7">
        <v>255.812</v>
      </c>
      <c r="K156" s="7">
        <v>3.1</v>
      </c>
      <c r="L156" s="7">
        <v>201.0</v>
      </c>
      <c r="M156" s="7">
        <v>274.92</v>
      </c>
      <c r="N156" s="7" t="s">
        <v>61</v>
      </c>
      <c r="O156" s="7">
        <v>93.0</v>
      </c>
      <c r="P156" s="7">
        <v>0.0</v>
      </c>
      <c r="Q156" s="9">
        <v>42253.0</v>
      </c>
      <c r="R156" s="9">
        <v>42284.0</v>
      </c>
      <c r="S156" s="7" t="s">
        <v>5426</v>
      </c>
      <c r="T156" s="11" t="s">
        <v>5427</v>
      </c>
      <c r="U156" s="7" t="s">
        <v>5429</v>
      </c>
      <c r="V156" s="8"/>
      <c r="W156" s="7" t="s">
        <v>5431</v>
      </c>
      <c r="X156" s="7" t="s">
        <v>2714</v>
      </c>
      <c r="Y156" s="7" t="s">
        <v>2715</v>
      </c>
      <c r="Z156" s="7">
        <v>19122.0</v>
      </c>
      <c r="AA156" s="7" t="s">
        <v>387</v>
      </c>
      <c r="AB156" s="7" t="s">
        <v>100</v>
      </c>
      <c r="AC156" s="7" t="s">
        <v>5432</v>
      </c>
      <c r="AD156" s="7" t="s">
        <v>5433</v>
      </c>
      <c r="AE156" s="7" t="s">
        <v>5434</v>
      </c>
      <c r="AF156" s="7" t="s">
        <v>5436</v>
      </c>
      <c r="AG156" s="7" t="s">
        <v>5437</v>
      </c>
      <c r="AH156" s="7" t="s">
        <v>5438</v>
      </c>
      <c r="AI156" s="7" t="s">
        <v>5439</v>
      </c>
      <c r="AJ156" s="7" t="s">
        <v>5440</v>
      </c>
      <c r="AK156" s="7" t="s">
        <v>5441</v>
      </c>
      <c r="AL156" s="7" t="s">
        <v>5442</v>
      </c>
      <c r="AM156" s="7" t="s">
        <v>5443</v>
      </c>
      <c r="AN156" s="7" t="s">
        <v>5444</v>
      </c>
      <c r="AO156" s="7" t="s">
        <v>5446</v>
      </c>
      <c r="AP156" s="8"/>
      <c r="AQ156" s="7" t="s">
        <v>85</v>
      </c>
      <c r="AR156" s="7" t="s">
        <v>86</v>
      </c>
      <c r="AS156" s="7">
        <v>2.0150527E7</v>
      </c>
      <c r="AT156" s="7" t="s">
        <v>2724</v>
      </c>
      <c r="AU156" s="8"/>
      <c r="AV156" s="7" t="s">
        <v>2725</v>
      </c>
      <c r="AW156" s="11" t="s">
        <v>2726</v>
      </c>
      <c r="AX156" s="11" t="s">
        <v>2727</v>
      </c>
      <c r="AY156" s="8"/>
      <c r="AZ156" s="11" t="s">
        <v>2729</v>
      </c>
      <c r="BA156" s="11" t="s">
        <v>2732</v>
      </c>
      <c r="BB156" s="11" t="s">
        <v>2734</v>
      </c>
      <c r="BC156" s="8"/>
      <c r="BD156" s="8"/>
      <c r="BE156" s="8"/>
      <c r="BF156" s="8"/>
    </row>
    <row r="157">
      <c r="A157" s="5">
        <v>10921.0</v>
      </c>
      <c r="B157" s="6" t="s">
        <v>1009</v>
      </c>
      <c r="C157" s="7" t="s">
        <v>5464</v>
      </c>
      <c r="D157" s="7" t="s">
        <v>942</v>
      </c>
      <c r="E157" s="8"/>
      <c r="F157" s="8"/>
      <c r="G157" s="7">
        <v>6300.0</v>
      </c>
      <c r="H157" s="7">
        <v>1436.0</v>
      </c>
      <c r="I157" s="7">
        <v>22.0</v>
      </c>
      <c r="J157" s="7">
        <v>86.16</v>
      </c>
      <c r="K157" s="7">
        <v>6.0</v>
      </c>
      <c r="L157" s="7">
        <v>94.4</v>
      </c>
      <c r="M157" s="7">
        <v>50.91</v>
      </c>
      <c r="N157" s="7" t="s">
        <v>61</v>
      </c>
      <c r="O157" s="7">
        <v>16.0</v>
      </c>
      <c r="P157" s="7">
        <v>0.0</v>
      </c>
      <c r="Q157" s="7" t="s">
        <v>1504</v>
      </c>
      <c r="R157" s="9">
        <v>42370.0</v>
      </c>
      <c r="S157" s="7" t="s">
        <v>5465</v>
      </c>
      <c r="T157" s="11" t="s">
        <v>946</v>
      </c>
      <c r="U157" s="15" t="str">
        <f>+52 (871) 712-9894</f>
        <v>#ERROR!</v>
      </c>
      <c r="V157" s="8"/>
      <c r="W157" s="7" t="s">
        <v>950</v>
      </c>
      <c r="X157" s="8"/>
      <c r="Y157" s="8"/>
      <c r="Z157" s="8"/>
      <c r="AA157" s="7" t="s">
        <v>129</v>
      </c>
      <c r="AB157" s="7" t="s">
        <v>185</v>
      </c>
      <c r="AC157" s="7" t="s">
        <v>5468</v>
      </c>
      <c r="AD157" s="7" t="s">
        <v>5469</v>
      </c>
      <c r="AE157" s="7" t="s">
        <v>5470</v>
      </c>
      <c r="AF157" s="7" t="s">
        <v>5471</v>
      </c>
      <c r="AG157" s="7" t="s">
        <v>5473</v>
      </c>
      <c r="AH157" s="7" t="s">
        <v>5474</v>
      </c>
      <c r="AI157" s="7" t="s">
        <v>5475</v>
      </c>
      <c r="AJ157" s="7" t="s">
        <v>5476</v>
      </c>
      <c r="AK157" s="8"/>
      <c r="AL157" s="7" t="s">
        <v>5477</v>
      </c>
      <c r="AM157" s="8"/>
      <c r="AN157" s="8"/>
      <c r="AO157" s="7" t="s">
        <v>976</v>
      </c>
      <c r="AP157" s="7" t="s">
        <v>5478</v>
      </c>
      <c r="AQ157" s="7" t="s">
        <v>85</v>
      </c>
      <c r="AR157" s="7" t="s">
        <v>86</v>
      </c>
      <c r="AS157" s="7">
        <v>2.0151127E7</v>
      </c>
      <c r="AT157" s="7" t="s">
        <v>979</v>
      </c>
      <c r="AU157" s="8"/>
      <c r="AV157" s="7" t="s">
        <v>985</v>
      </c>
      <c r="AW157" s="11" t="s">
        <v>946</v>
      </c>
      <c r="AX157" s="8"/>
      <c r="AY157" s="8"/>
      <c r="AZ157" s="8"/>
      <c r="BA157" s="8"/>
      <c r="BB157" s="8"/>
      <c r="BC157" s="8"/>
      <c r="BD157" s="8"/>
      <c r="BE157" s="8"/>
      <c r="BF157" s="8"/>
    </row>
    <row r="158" hidden="1">
      <c r="A158" s="5">
        <v>8551.0</v>
      </c>
      <c r="B158" s="6" t="s">
        <v>5484</v>
      </c>
      <c r="C158" s="7" t="s">
        <v>5485</v>
      </c>
      <c r="D158" s="7" t="s">
        <v>5486</v>
      </c>
      <c r="E158" s="8"/>
      <c r="F158" s="8"/>
      <c r="G158" s="7">
        <v>10000.0</v>
      </c>
      <c r="H158" s="8"/>
      <c r="I158" s="7">
        <v>0.0</v>
      </c>
      <c r="J158" s="7">
        <v>0.0</v>
      </c>
      <c r="K158" s="7">
        <v>6.0</v>
      </c>
      <c r="L158" s="7">
        <v>0.0</v>
      </c>
      <c r="M158" s="7">
        <v>0.0</v>
      </c>
      <c r="N158" s="7" t="s">
        <v>61</v>
      </c>
      <c r="O158" s="7">
        <v>0.0</v>
      </c>
      <c r="P158" s="7">
        <v>0.0</v>
      </c>
      <c r="Q158" s="8"/>
      <c r="R158" s="8"/>
      <c r="S158" s="7" t="s">
        <v>5490</v>
      </c>
      <c r="T158" s="11" t="s">
        <v>5492</v>
      </c>
      <c r="U158" s="7" t="s">
        <v>5497</v>
      </c>
      <c r="V158" s="8"/>
      <c r="W158" s="8"/>
      <c r="X158" s="8"/>
      <c r="Y158" s="8"/>
      <c r="Z158" s="8"/>
      <c r="AA158" s="7" t="s">
        <v>510</v>
      </c>
      <c r="AB158" s="7" t="s">
        <v>155</v>
      </c>
      <c r="AC158" s="7" t="s">
        <v>5500</v>
      </c>
      <c r="AD158" s="7" t="s">
        <v>5502</v>
      </c>
      <c r="AE158" s="7" t="s">
        <v>5503</v>
      </c>
      <c r="AF158" s="7" t="s">
        <v>5504</v>
      </c>
      <c r="AG158" s="8"/>
      <c r="AH158" s="8"/>
      <c r="AI158" s="8"/>
      <c r="AJ158" s="8"/>
      <c r="AK158" s="8"/>
      <c r="AL158" s="8"/>
      <c r="AM158" s="8"/>
      <c r="AN158" s="8"/>
      <c r="AO158" s="8"/>
      <c r="AP158" s="8"/>
      <c r="AQ158" s="8"/>
      <c r="AR158" s="7" t="s">
        <v>68</v>
      </c>
      <c r="AS158" s="8"/>
      <c r="AT158" s="8"/>
      <c r="AU158" s="8"/>
      <c r="AV158" s="7" t="s">
        <v>5505</v>
      </c>
      <c r="AW158" s="11" t="s">
        <v>5506</v>
      </c>
      <c r="AX158" s="8"/>
      <c r="AY158" s="8"/>
      <c r="AZ158" s="8"/>
      <c r="BA158" s="8"/>
      <c r="BB158" s="8"/>
      <c r="BC158" s="8"/>
      <c r="BD158" s="8"/>
      <c r="BE158" s="8"/>
      <c r="BF158" s="8"/>
    </row>
    <row r="159">
      <c r="A159" s="5">
        <v>10765.0</v>
      </c>
      <c r="B159" s="6" t="s">
        <v>5512</v>
      </c>
      <c r="C159" s="7" t="s">
        <v>5513</v>
      </c>
      <c r="D159" s="7" t="s">
        <v>5514</v>
      </c>
      <c r="E159" s="8"/>
      <c r="F159" s="8"/>
      <c r="G159" s="7">
        <v>3000.0</v>
      </c>
      <c r="H159" s="7">
        <v>10246.0</v>
      </c>
      <c r="I159" s="7">
        <v>340.0</v>
      </c>
      <c r="J159" s="7">
        <v>317.626</v>
      </c>
      <c r="K159" s="7">
        <v>3.1</v>
      </c>
      <c r="L159" s="7">
        <v>611.05</v>
      </c>
      <c r="M159" s="7">
        <v>331.51</v>
      </c>
      <c r="N159" s="7" t="s">
        <v>61</v>
      </c>
      <c r="O159" s="7">
        <v>49.0</v>
      </c>
      <c r="P159" s="7">
        <v>470.0</v>
      </c>
      <c r="Q159" s="7" t="s">
        <v>360</v>
      </c>
      <c r="R159" s="9">
        <v>42370.0</v>
      </c>
      <c r="S159" s="7" t="s">
        <v>5516</v>
      </c>
      <c r="T159" s="11" t="s">
        <v>5517</v>
      </c>
      <c r="U159" s="7" t="s">
        <v>5522</v>
      </c>
      <c r="V159" s="8"/>
      <c r="W159" s="7" t="s">
        <v>5523</v>
      </c>
      <c r="X159" s="8"/>
      <c r="Y159" s="8"/>
      <c r="Z159" s="8"/>
      <c r="AA159" s="7" t="s">
        <v>5524</v>
      </c>
      <c r="AB159" s="7" t="s">
        <v>185</v>
      </c>
      <c r="AC159" s="7" t="s">
        <v>5526</v>
      </c>
      <c r="AD159" s="7" t="s">
        <v>5527</v>
      </c>
      <c r="AE159" s="7" t="s">
        <v>5529</v>
      </c>
      <c r="AF159" s="7" t="s">
        <v>5530</v>
      </c>
      <c r="AG159" s="7" t="s">
        <v>5531</v>
      </c>
      <c r="AH159" s="7" t="s">
        <v>5532</v>
      </c>
      <c r="AI159" s="7" t="s">
        <v>5533</v>
      </c>
      <c r="AJ159" s="7" t="s">
        <v>5534</v>
      </c>
      <c r="AK159" s="8"/>
      <c r="AL159" s="7" t="s">
        <v>5535</v>
      </c>
      <c r="AM159" s="8"/>
      <c r="AN159" s="8"/>
      <c r="AO159" s="7" t="s">
        <v>5536</v>
      </c>
      <c r="AP159" s="7" t="s">
        <v>5537</v>
      </c>
      <c r="AQ159" s="7" t="s">
        <v>85</v>
      </c>
      <c r="AR159" s="7" t="s">
        <v>86</v>
      </c>
      <c r="AS159" s="7">
        <v>2.015113E7</v>
      </c>
      <c r="AT159" s="8"/>
      <c r="AU159" s="11" t="s">
        <v>5538</v>
      </c>
      <c r="AV159" s="7" t="s">
        <v>5544</v>
      </c>
      <c r="AW159" s="11" t="s">
        <v>5517</v>
      </c>
      <c r="AX159" s="8"/>
      <c r="AY159" s="8"/>
      <c r="AZ159" s="8"/>
      <c r="BA159" s="8"/>
      <c r="BB159" s="8"/>
      <c r="BC159" s="8"/>
      <c r="BD159" s="8"/>
      <c r="BE159" s="8"/>
      <c r="BF159" s="8"/>
    </row>
    <row r="160" hidden="1">
      <c r="A160" s="5">
        <v>12697.0</v>
      </c>
      <c r="B160" s="12">
        <v>42167.0</v>
      </c>
      <c r="C160" s="7" t="s">
        <v>5549</v>
      </c>
      <c r="D160" s="7" t="s">
        <v>5551</v>
      </c>
      <c r="E160" s="8"/>
      <c r="F160" s="8"/>
      <c r="G160" s="7">
        <v>1000.0</v>
      </c>
      <c r="H160" s="8"/>
      <c r="I160" s="7">
        <v>0.0</v>
      </c>
      <c r="J160" s="7">
        <v>0.0</v>
      </c>
      <c r="K160" s="7">
        <v>6.0</v>
      </c>
      <c r="L160" s="7">
        <v>0.0</v>
      </c>
      <c r="M160" s="7">
        <v>0.0</v>
      </c>
      <c r="N160" s="7" t="s">
        <v>61</v>
      </c>
      <c r="O160" s="7">
        <v>0.0</v>
      </c>
      <c r="P160" s="7">
        <v>0.0</v>
      </c>
      <c r="Q160" s="8"/>
      <c r="R160" s="8"/>
      <c r="S160" s="7" t="s">
        <v>5554</v>
      </c>
      <c r="T160" s="11" t="s">
        <v>5555</v>
      </c>
      <c r="U160" s="15" t="str">
        <f>+52 1 81 1216 8884</f>
        <v>#ERROR!</v>
      </c>
      <c r="V160" s="8"/>
      <c r="W160" s="7" t="s">
        <v>5558</v>
      </c>
      <c r="X160" s="8"/>
      <c r="Y160" s="8"/>
      <c r="Z160" s="8"/>
      <c r="AA160" s="7" t="s">
        <v>510</v>
      </c>
      <c r="AB160" s="7" t="s">
        <v>1147</v>
      </c>
      <c r="AC160" s="7" t="s">
        <v>5560</v>
      </c>
      <c r="AD160" s="7" t="s">
        <v>5561</v>
      </c>
      <c r="AE160" s="7" t="s">
        <v>5562</v>
      </c>
      <c r="AF160" s="7" t="s">
        <v>5563</v>
      </c>
      <c r="AG160" s="7" t="s">
        <v>5564</v>
      </c>
      <c r="AH160" s="7" t="s">
        <v>5565</v>
      </c>
      <c r="AI160" s="7" t="s">
        <v>5567</v>
      </c>
      <c r="AJ160" s="7" t="s">
        <v>5568</v>
      </c>
      <c r="AK160" s="8"/>
      <c r="AL160" s="7" t="s">
        <v>5569</v>
      </c>
      <c r="AM160" s="8"/>
      <c r="AN160" s="8"/>
      <c r="AO160" s="7" t="s">
        <v>5571</v>
      </c>
      <c r="AP160" s="7" t="s">
        <v>5572</v>
      </c>
      <c r="AQ160" s="7" t="s">
        <v>85</v>
      </c>
      <c r="AR160" s="7" t="s">
        <v>68</v>
      </c>
      <c r="AS160" s="8"/>
      <c r="AT160" s="8"/>
      <c r="AU160" s="8"/>
      <c r="AV160" s="7" t="s">
        <v>5573</v>
      </c>
      <c r="AW160" s="11" t="s">
        <v>5574</v>
      </c>
      <c r="AX160" s="8"/>
      <c r="AY160" s="8"/>
      <c r="AZ160" s="8"/>
      <c r="BA160" s="8"/>
      <c r="BB160" s="8"/>
      <c r="BC160" s="8"/>
      <c r="BD160" s="8"/>
      <c r="BE160" s="8"/>
      <c r="BF160" s="8"/>
    </row>
    <row r="161">
      <c r="A161" s="5">
        <v>10532.0</v>
      </c>
      <c r="B161" s="6" t="s">
        <v>212</v>
      </c>
      <c r="C161" s="7" t="s">
        <v>5581</v>
      </c>
      <c r="D161" s="7" t="s">
        <v>5582</v>
      </c>
      <c r="E161" s="8"/>
      <c r="F161" s="8"/>
      <c r="G161" s="7">
        <v>5000.0</v>
      </c>
      <c r="H161" s="7">
        <v>1100.0</v>
      </c>
      <c r="I161" s="7">
        <v>22.0</v>
      </c>
      <c r="J161" s="7">
        <v>66.0</v>
      </c>
      <c r="K161" s="7">
        <v>6.0</v>
      </c>
      <c r="L161" s="7">
        <v>65.75</v>
      </c>
      <c r="M161" s="7">
        <v>40.92</v>
      </c>
      <c r="N161" s="7" t="s">
        <v>61</v>
      </c>
      <c r="O161" s="7">
        <v>24.0</v>
      </c>
      <c r="P161" s="7">
        <v>25.0</v>
      </c>
      <c r="Q161" s="7" t="s">
        <v>212</v>
      </c>
      <c r="R161" s="9">
        <v>42370.0</v>
      </c>
      <c r="S161" s="7" t="s">
        <v>5583</v>
      </c>
      <c r="T161" s="11" t="s">
        <v>5584</v>
      </c>
      <c r="U161" s="7" t="s">
        <v>5588</v>
      </c>
      <c r="V161" s="8"/>
      <c r="W161" s="7" t="s">
        <v>5589</v>
      </c>
      <c r="X161" s="8"/>
      <c r="Y161" s="8"/>
      <c r="Z161" s="8"/>
      <c r="AA161" s="7" t="s">
        <v>5590</v>
      </c>
      <c r="AB161" s="8"/>
      <c r="AC161" s="7" t="s">
        <v>5591</v>
      </c>
      <c r="AD161" s="7" t="s">
        <v>5591</v>
      </c>
      <c r="AE161" s="7" t="s">
        <v>5592</v>
      </c>
      <c r="AF161" s="7" t="s">
        <v>5592</v>
      </c>
      <c r="AG161" s="7" t="s">
        <v>5593</v>
      </c>
      <c r="AH161" s="7" t="s">
        <v>5593</v>
      </c>
      <c r="AI161" s="7" t="s">
        <v>5595</v>
      </c>
      <c r="AJ161" s="7" t="s">
        <v>5595</v>
      </c>
      <c r="AK161" s="8"/>
      <c r="AL161" s="7" t="s">
        <v>5598</v>
      </c>
      <c r="AM161" s="8"/>
      <c r="AN161" s="8"/>
      <c r="AO161" s="7" t="s">
        <v>5599</v>
      </c>
      <c r="AP161" s="7" t="s">
        <v>5599</v>
      </c>
      <c r="AQ161" s="8"/>
      <c r="AR161" s="7" t="s">
        <v>86</v>
      </c>
      <c r="AS161" s="7">
        <v>2.0151123E7</v>
      </c>
      <c r="AT161" s="7" t="s">
        <v>5600</v>
      </c>
      <c r="AU161" s="8"/>
      <c r="AV161" s="7" t="s">
        <v>5582</v>
      </c>
      <c r="AW161" s="11" t="s">
        <v>5601</v>
      </c>
      <c r="AX161" s="8"/>
      <c r="AY161" s="8"/>
      <c r="AZ161" s="8"/>
      <c r="BA161" s="8"/>
      <c r="BB161" s="8"/>
      <c r="BC161" s="8"/>
      <c r="BD161" s="8"/>
      <c r="BE161" s="8"/>
      <c r="BF161" s="8"/>
    </row>
    <row r="162" hidden="1">
      <c r="A162" s="5">
        <v>5604.0</v>
      </c>
      <c r="B162" s="12">
        <v>42253.0</v>
      </c>
      <c r="C162" s="7" t="s">
        <v>5603</v>
      </c>
      <c r="D162" s="7" t="s">
        <v>5604</v>
      </c>
      <c r="E162" s="8"/>
      <c r="F162" s="8"/>
      <c r="G162" s="7">
        <v>10000.0</v>
      </c>
      <c r="H162" s="8"/>
      <c r="I162" s="7">
        <v>0.0</v>
      </c>
      <c r="J162" s="7">
        <v>0.0</v>
      </c>
      <c r="K162" s="7">
        <v>6.0</v>
      </c>
      <c r="L162" s="7">
        <v>0.0</v>
      </c>
      <c r="M162" s="7">
        <v>0.0</v>
      </c>
      <c r="N162" s="7" t="s">
        <v>61</v>
      </c>
      <c r="O162" s="7">
        <v>0.0</v>
      </c>
      <c r="P162" s="7">
        <v>0.0</v>
      </c>
      <c r="Q162" s="9">
        <v>42253.0</v>
      </c>
      <c r="R162" s="9">
        <v>42254.0</v>
      </c>
      <c r="S162" s="8"/>
      <c r="T162" s="8"/>
      <c r="U162" s="8"/>
      <c r="V162" s="8"/>
      <c r="W162" s="8"/>
      <c r="X162" s="8"/>
      <c r="Y162" s="8"/>
      <c r="Z162" s="8"/>
      <c r="AA162" s="7" t="s">
        <v>5605</v>
      </c>
      <c r="AB162" s="7" t="s">
        <v>155</v>
      </c>
      <c r="AC162" s="7" t="s">
        <v>5607</v>
      </c>
      <c r="AD162" s="7" t="s">
        <v>5607</v>
      </c>
      <c r="AE162" s="7" t="s">
        <v>5608</v>
      </c>
      <c r="AF162" s="7" t="s">
        <v>5608</v>
      </c>
      <c r="AG162" s="8"/>
      <c r="AH162" s="8"/>
      <c r="AI162" s="8"/>
      <c r="AJ162" s="8"/>
      <c r="AK162" s="8"/>
      <c r="AL162" s="8"/>
      <c r="AM162" s="8"/>
      <c r="AN162" s="8"/>
      <c r="AO162" s="8"/>
      <c r="AP162" s="8"/>
      <c r="AQ162" s="8"/>
      <c r="AR162" s="7" t="s">
        <v>68</v>
      </c>
      <c r="AS162" s="8"/>
      <c r="AT162" s="8"/>
      <c r="AU162" s="8"/>
      <c r="AV162" s="11" t="s">
        <v>5609</v>
      </c>
      <c r="AW162" s="11" t="s">
        <v>5609</v>
      </c>
      <c r="AX162" s="8"/>
      <c r="AY162" s="8"/>
      <c r="AZ162" s="8"/>
      <c r="BA162" s="8"/>
      <c r="BB162" s="8"/>
      <c r="BC162" s="8"/>
      <c r="BD162" s="8"/>
      <c r="BE162" s="8"/>
      <c r="BF162" s="8"/>
    </row>
    <row r="163" hidden="1">
      <c r="A163" s="5">
        <v>5626.0</v>
      </c>
      <c r="B163" s="12">
        <v>42253.0</v>
      </c>
      <c r="C163" s="7" t="s">
        <v>5613</v>
      </c>
      <c r="D163" s="7" t="s">
        <v>5614</v>
      </c>
      <c r="E163" s="8"/>
      <c r="F163" s="8"/>
      <c r="G163" s="7">
        <v>10000.0</v>
      </c>
      <c r="H163" s="8"/>
      <c r="I163" s="7">
        <v>0.0</v>
      </c>
      <c r="J163" s="7">
        <v>0.0</v>
      </c>
      <c r="K163" s="7">
        <v>6.0</v>
      </c>
      <c r="L163" s="7">
        <v>0.0</v>
      </c>
      <c r="M163" s="7">
        <v>0.0</v>
      </c>
      <c r="N163" s="7" t="s">
        <v>61</v>
      </c>
      <c r="O163" s="7">
        <v>0.0</v>
      </c>
      <c r="P163" s="7">
        <v>0.0</v>
      </c>
      <c r="Q163" s="9">
        <v>42253.0</v>
      </c>
      <c r="R163" s="9">
        <v>42254.0</v>
      </c>
      <c r="S163" s="8"/>
      <c r="T163" s="8"/>
      <c r="U163" s="8"/>
      <c r="V163" s="8"/>
      <c r="W163" s="8"/>
      <c r="X163" s="8"/>
      <c r="Y163" s="8"/>
      <c r="Z163" s="8"/>
      <c r="AA163" s="7" t="s">
        <v>875</v>
      </c>
      <c r="AB163" s="7" t="s">
        <v>333</v>
      </c>
      <c r="AC163" s="7" t="s">
        <v>5615</v>
      </c>
      <c r="AD163" s="7" t="s">
        <v>5616</v>
      </c>
      <c r="AE163" s="7" t="s">
        <v>5618</v>
      </c>
      <c r="AF163" s="7" t="s">
        <v>5619</v>
      </c>
      <c r="AG163" s="8"/>
      <c r="AH163" s="8"/>
      <c r="AI163" s="8"/>
      <c r="AJ163" s="8"/>
      <c r="AK163" s="8"/>
      <c r="AL163" s="8"/>
      <c r="AM163" s="8"/>
      <c r="AN163" s="8"/>
      <c r="AO163" s="8"/>
      <c r="AP163" s="8"/>
      <c r="AQ163" s="8"/>
      <c r="AR163" s="7" t="s">
        <v>68</v>
      </c>
      <c r="AS163" s="8"/>
      <c r="AT163" s="8"/>
      <c r="AU163" s="8"/>
      <c r="AV163" s="7" t="s">
        <v>5620</v>
      </c>
      <c r="AW163" s="11" t="s">
        <v>5621</v>
      </c>
      <c r="AX163" s="8"/>
      <c r="AY163" s="8"/>
      <c r="AZ163" s="8"/>
      <c r="BA163" s="8"/>
      <c r="BB163" s="8"/>
      <c r="BC163" s="8"/>
      <c r="BD163" s="8"/>
      <c r="BE163" s="8"/>
      <c r="BF163" s="8"/>
    </row>
    <row r="164">
      <c r="A164" s="5">
        <v>10873.0</v>
      </c>
      <c r="B164" s="6" t="s">
        <v>356</v>
      </c>
      <c r="C164" s="7" t="s">
        <v>5628</v>
      </c>
      <c r="D164" s="7" t="s">
        <v>1813</v>
      </c>
      <c r="E164" s="8"/>
      <c r="F164" s="8"/>
      <c r="G164" s="7">
        <v>1000.0</v>
      </c>
      <c r="H164" s="7">
        <v>3030.0</v>
      </c>
      <c r="I164" s="7">
        <v>303.0</v>
      </c>
      <c r="J164" s="7">
        <v>93.93</v>
      </c>
      <c r="K164" s="7">
        <v>3.1</v>
      </c>
      <c r="L164" s="7">
        <v>263.25</v>
      </c>
      <c r="M164" s="7">
        <v>97.28</v>
      </c>
      <c r="N164" s="7" t="s">
        <v>61</v>
      </c>
      <c r="O164" s="7">
        <v>3.0</v>
      </c>
      <c r="P164" s="7">
        <v>1025.0</v>
      </c>
      <c r="Q164" s="9">
        <v>42016.0</v>
      </c>
      <c r="R164" s="7" t="s">
        <v>247</v>
      </c>
      <c r="S164" s="7" t="s">
        <v>5630</v>
      </c>
      <c r="T164" s="11" t="s">
        <v>1817</v>
      </c>
      <c r="U164" s="7" t="s">
        <v>1824</v>
      </c>
      <c r="V164" s="8"/>
      <c r="W164" s="7" t="s">
        <v>5633</v>
      </c>
      <c r="X164" s="8"/>
      <c r="Y164" s="8"/>
      <c r="Z164" s="8"/>
      <c r="AA164" s="7" t="s">
        <v>279</v>
      </c>
      <c r="AB164" s="7" t="s">
        <v>185</v>
      </c>
      <c r="AC164" s="7" t="s">
        <v>5634</v>
      </c>
      <c r="AD164" s="7" t="s">
        <v>5635</v>
      </c>
      <c r="AE164" s="7" t="s">
        <v>5636</v>
      </c>
      <c r="AF164" s="7" t="s">
        <v>5637</v>
      </c>
      <c r="AG164" s="7" t="s">
        <v>5639</v>
      </c>
      <c r="AH164" s="7" t="s">
        <v>5640</v>
      </c>
      <c r="AI164" s="7" t="s">
        <v>5641</v>
      </c>
      <c r="AJ164" s="7" t="s">
        <v>5642</v>
      </c>
      <c r="AK164" s="8"/>
      <c r="AL164" s="7" t="s">
        <v>5643</v>
      </c>
      <c r="AM164" s="8"/>
      <c r="AN164" s="8"/>
      <c r="AO164" s="7" t="s">
        <v>5644</v>
      </c>
      <c r="AP164" s="7" t="s">
        <v>5645</v>
      </c>
      <c r="AQ164" s="7" t="s">
        <v>85</v>
      </c>
      <c r="AR164" s="7" t="s">
        <v>86</v>
      </c>
      <c r="AS164" s="7">
        <v>2.0151127E7</v>
      </c>
      <c r="AT164" s="8"/>
      <c r="AU164" s="8"/>
      <c r="AV164" s="11" t="s">
        <v>1817</v>
      </c>
      <c r="AW164" s="11" t="s">
        <v>1817</v>
      </c>
      <c r="AX164" s="8"/>
      <c r="AY164" s="8"/>
      <c r="AZ164" s="8"/>
      <c r="BA164" s="8"/>
      <c r="BB164" s="8"/>
      <c r="BC164" s="8"/>
      <c r="BD164" s="8"/>
      <c r="BE164" s="8"/>
      <c r="BF164" s="8"/>
    </row>
    <row r="165">
      <c r="A165" s="5">
        <v>9843.0</v>
      </c>
      <c r="B165" s="6" t="s">
        <v>360</v>
      </c>
      <c r="C165" s="7" t="s">
        <v>5651</v>
      </c>
      <c r="D165" s="7" t="s">
        <v>5652</v>
      </c>
      <c r="E165" s="8"/>
      <c r="F165" s="8"/>
      <c r="G165" s="7">
        <v>9328.0</v>
      </c>
      <c r="H165" s="8"/>
      <c r="I165" s="7">
        <v>0.0</v>
      </c>
      <c r="J165" s="7">
        <v>0.0</v>
      </c>
      <c r="K165" s="7">
        <v>6.0</v>
      </c>
      <c r="L165" s="7">
        <v>0.0</v>
      </c>
      <c r="M165" s="7">
        <v>0.0</v>
      </c>
      <c r="N165" s="7" t="s">
        <v>61</v>
      </c>
      <c r="O165" s="7">
        <v>0.0</v>
      </c>
      <c r="P165" s="7">
        <v>0.0</v>
      </c>
      <c r="Q165" s="7" t="s">
        <v>360</v>
      </c>
      <c r="R165" s="9">
        <v>42370.0</v>
      </c>
      <c r="S165" s="7" t="s">
        <v>5653</v>
      </c>
      <c r="T165" s="11" t="s">
        <v>5654</v>
      </c>
      <c r="U165" s="7" t="s">
        <v>5655</v>
      </c>
      <c r="V165" s="8"/>
      <c r="W165" s="7" t="s">
        <v>5656</v>
      </c>
      <c r="X165" s="8"/>
      <c r="Y165" s="8"/>
      <c r="Z165" s="8"/>
      <c r="AA165" s="7" t="s">
        <v>510</v>
      </c>
      <c r="AB165" s="7" t="s">
        <v>5657</v>
      </c>
      <c r="AC165" s="7" t="s">
        <v>5658</v>
      </c>
      <c r="AD165" s="7" t="s">
        <v>5659</v>
      </c>
      <c r="AE165" s="7" t="s">
        <v>5660</v>
      </c>
      <c r="AF165" s="7" t="s">
        <v>5662</v>
      </c>
      <c r="AG165" s="7" t="s">
        <v>5664</v>
      </c>
      <c r="AH165" s="7" t="s">
        <v>5665</v>
      </c>
      <c r="AI165" s="7" t="s">
        <v>5666</v>
      </c>
      <c r="AJ165" s="7" t="s">
        <v>5667</v>
      </c>
      <c r="AK165" s="8"/>
      <c r="AL165" s="7" t="s">
        <v>5668</v>
      </c>
      <c r="AM165" s="8"/>
      <c r="AN165" s="8"/>
      <c r="AO165" s="7" t="s">
        <v>5669</v>
      </c>
      <c r="AP165" s="7" t="s">
        <v>5670</v>
      </c>
      <c r="AQ165" s="7" t="s">
        <v>85</v>
      </c>
      <c r="AR165" s="7" t="s">
        <v>86</v>
      </c>
      <c r="AS165" s="7">
        <v>2.0151103E7</v>
      </c>
      <c r="AT165" s="11" t="s">
        <v>5671</v>
      </c>
      <c r="AU165" s="11" t="s">
        <v>5679</v>
      </c>
      <c r="AV165" s="7" t="s">
        <v>5652</v>
      </c>
      <c r="AW165" s="11" t="s">
        <v>5654</v>
      </c>
      <c r="AX165" s="8"/>
      <c r="AY165" s="8"/>
      <c r="AZ165" s="8"/>
      <c r="BA165" s="8"/>
      <c r="BB165" s="8"/>
      <c r="BC165" s="8"/>
      <c r="BD165" s="8"/>
      <c r="BE165" s="8"/>
      <c r="BF165" s="8"/>
    </row>
    <row r="166">
      <c r="A166" s="5">
        <v>5624.0</v>
      </c>
      <c r="B166" s="12">
        <v>42253.0</v>
      </c>
      <c r="C166" s="7" t="s">
        <v>5687</v>
      </c>
      <c r="D166" s="7" t="s">
        <v>5652</v>
      </c>
      <c r="E166" s="8"/>
      <c r="F166" s="8"/>
      <c r="G166" s="7">
        <v>9328.0</v>
      </c>
      <c r="H166" s="7">
        <v>1265.0</v>
      </c>
      <c r="I166" s="7">
        <v>13.0</v>
      </c>
      <c r="J166" s="7">
        <v>75.9</v>
      </c>
      <c r="K166" s="7">
        <v>6.0</v>
      </c>
      <c r="L166" s="7">
        <v>73.0</v>
      </c>
      <c r="M166" s="7">
        <v>45.63</v>
      </c>
      <c r="N166" s="7" t="s">
        <v>61</v>
      </c>
      <c r="O166" s="7">
        <v>23.0</v>
      </c>
      <c r="P166" s="7">
        <v>0.0</v>
      </c>
      <c r="Q166" s="9">
        <v>42253.0</v>
      </c>
      <c r="R166" s="9">
        <v>42284.0</v>
      </c>
      <c r="S166" s="7" t="s">
        <v>5653</v>
      </c>
      <c r="T166" s="11" t="s">
        <v>5688</v>
      </c>
      <c r="U166" s="7" t="s">
        <v>5690</v>
      </c>
      <c r="V166" s="8"/>
      <c r="W166" s="7" t="s">
        <v>2141</v>
      </c>
      <c r="X166" s="8"/>
      <c r="Y166" s="8"/>
      <c r="Z166" s="8"/>
      <c r="AA166" s="7" t="s">
        <v>510</v>
      </c>
      <c r="AB166" s="7" t="s">
        <v>634</v>
      </c>
      <c r="AC166" s="7" t="s">
        <v>5692</v>
      </c>
      <c r="AD166" s="7" t="s">
        <v>5659</v>
      </c>
      <c r="AE166" s="7" t="s">
        <v>5693</v>
      </c>
      <c r="AF166" s="17">
        <v>42128.0</v>
      </c>
      <c r="AG166" s="7" t="s">
        <v>5694</v>
      </c>
      <c r="AH166" s="7" t="s">
        <v>5665</v>
      </c>
      <c r="AI166" s="7" t="s">
        <v>5695</v>
      </c>
      <c r="AJ166" s="7" t="s">
        <v>5667</v>
      </c>
      <c r="AK166" s="7" t="s">
        <v>5696</v>
      </c>
      <c r="AL166" s="7" t="s">
        <v>5697</v>
      </c>
      <c r="AM166" s="7" t="s">
        <v>5699</v>
      </c>
      <c r="AN166" s="7" t="s">
        <v>5670</v>
      </c>
      <c r="AO166" s="7" t="s">
        <v>5705</v>
      </c>
      <c r="AP166" s="8"/>
      <c r="AQ166" s="7" t="s">
        <v>85</v>
      </c>
      <c r="AR166" s="7" t="s">
        <v>86</v>
      </c>
      <c r="AS166" s="7">
        <v>2.0150608E7</v>
      </c>
      <c r="AT166" s="7" t="s">
        <v>5706</v>
      </c>
      <c r="AU166" s="11" t="s">
        <v>5707</v>
      </c>
      <c r="AV166" s="7" t="s">
        <v>5652</v>
      </c>
      <c r="AW166" s="11" t="s">
        <v>5654</v>
      </c>
      <c r="AX166" s="8"/>
      <c r="AY166" s="8"/>
      <c r="AZ166" s="8"/>
      <c r="BA166" s="8"/>
      <c r="BB166" s="8"/>
      <c r="BC166" s="8"/>
      <c r="BD166" s="8"/>
      <c r="BE166" s="8"/>
      <c r="BF166" s="8"/>
    </row>
    <row r="167">
      <c r="A167" s="5">
        <v>9640.0</v>
      </c>
      <c r="B167" s="12">
        <v>42105.0</v>
      </c>
      <c r="C167" s="7" t="s">
        <v>5714</v>
      </c>
      <c r="D167" s="7" t="s">
        <v>5715</v>
      </c>
      <c r="E167" s="8"/>
      <c r="F167" s="8"/>
      <c r="G167" s="7">
        <v>4000.0</v>
      </c>
      <c r="H167" s="7">
        <v>2004.53</v>
      </c>
      <c r="I167" s="7">
        <v>50.0</v>
      </c>
      <c r="J167" s="7">
        <v>120.2718</v>
      </c>
      <c r="K167" s="7">
        <v>6.0</v>
      </c>
      <c r="L167" s="7">
        <v>69.3225</v>
      </c>
      <c r="M167" s="7">
        <v>73.92</v>
      </c>
      <c r="N167" s="7" t="s">
        <v>61</v>
      </c>
      <c r="O167" s="7">
        <v>39.0</v>
      </c>
      <c r="P167" s="7">
        <v>20.0</v>
      </c>
      <c r="Q167" s="9">
        <v>42016.0</v>
      </c>
      <c r="R167" s="9">
        <v>42370.0</v>
      </c>
      <c r="S167" s="7" t="s">
        <v>5716</v>
      </c>
      <c r="T167" s="11" t="s">
        <v>5717</v>
      </c>
      <c r="U167" s="7" t="s">
        <v>5718</v>
      </c>
      <c r="V167" s="8"/>
      <c r="W167" s="7" t="s">
        <v>5719</v>
      </c>
      <c r="X167" s="8"/>
      <c r="Y167" s="8"/>
      <c r="Z167" s="8"/>
      <c r="AA167" s="7" t="s">
        <v>1136</v>
      </c>
      <c r="AB167" s="7" t="s">
        <v>333</v>
      </c>
      <c r="AC167" s="7" t="s">
        <v>5720</v>
      </c>
      <c r="AD167" s="7" t="s">
        <v>5721</v>
      </c>
      <c r="AE167" s="7" t="s">
        <v>5724</v>
      </c>
      <c r="AF167" s="7" t="s">
        <v>5726</v>
      </c>
      <c r="AG167" s="7" t="s">
        <v>5727</v>
      </c>
      <c r="AH167" s="7" t="s">
        <v>5728</v>
      </c>
      <c r="AI167" s="7" t="s">
        <v>5729</v>
      </c>
      <c r="AJ167" s="7" t="s">
        <v>5730</v>
      </c>
      <c r="AK167" s="8"/>
      <c r="AL167" s="7" t="s">
        <v>5731</v>
      </c>
      <c r="AM167" s="8"/>
      <c r="AN167" s="8"/>
      <c r="AO167" s="7" t="s">
        <v>5732</v>
      </c>
      <c r="AP167" s="7" t="s">
        <v>5733</v>
      </c>
      <c r="AQ167" s="7" t="s">
        <v>85</v>
      </c>
      <c r="AR167" s="7" t="s">
        <v>86</v>
      </c>
      <c r="AS167" s="7">
        <v>2.0151102E7</v>
      </c>
      <c r="AT167" s="7" t="s">
        <v>5735</v>
      </c>
      <c r="AU167" s="11" t="s">
        <v>5737</v>
      </c>
      <c r="AV167" s="7" t="s">
        <v>5749</v>
      </c>
      <c r="AW167" s="11" t="s">
        <v>5717</v>
      </c>
      <c r="AX167" s="8"/>
      <c r="AY167" s="8"/>
      <c r="AZ167" s="8"/>
      <c r="BA167" s="8"/>
      <c r="BB167" s="8"/>
      <c r="BC167" s="8"/>
      <c r="BD167" s="8"/>
      <c r="BE167" s="8"/>
      <c r="BF167" s="8"/>
    </row>
    <row r="168">
      <c r="A168" s="5">
        <v>10889.0</v>
      </c>
      <c r="B168" s="6" t="s">
        <v>1009</v>
      </c>
      <c r="C168" s="7" t="s">
        <v>5752</v>
      </c>
      <c r="D168" s="7" t="s">
        <v>5753</v>
      </c>
      <c r="E168" s="8"/>
      <c r="F168" s="8"/>
      <c r="G168" s="7">
        <v>5000.0</v>
      </c>
      <c r="H168" s="7">
        <v>4807.0</v>
      </c>
      <c r="I168" s="7">
        <v>96.0</v>
      </c>
      <c r="J168" s="7">
        <v>288.42</v>
      </c>
      <c r="K168" s="7">
        <v>6.0</v>
      </c>
      <c r="L168" s="7">
        <v>451.8</v>
      </c>
      <c r="M168" s="7">
        <v>167.36</v>
      </c>
      <c r="N168" s="7" t="s">
        <v>61</v>
      </c>
      <c r="O168" s="7">
        <v>49.0</v>
      </c>
      <c r="P168" s="7">
        <v>90.0</v>
      </c>
      <c r="Q168" s="7" t="s">
        <v>356</v>
      </c>
      <c r="R168" s="9">
        <v>42370.0</v>
      </c>
      <c r="S168" s="7" t="s">
        <v>5754</v>
      </c>
      <c r="T168" s="11" t="s">
        <v>5755</v>
      </c>
      <c r="U168" s="7" t="s">
        <v>5756</v>
      </c>
      <c r="V168" s="8"/>
      <c r="W168" s="7" t="s">
        <v>5757</v>
      </c>
      <c r="X168" s="8"/>
      <c r="Y168" s="8"/>
      <c r="Z168" s="8"/>
      <c r="AA168" s="7" t="s">
        <v>510</v>
      </c>
      <c r="AB168" s="7" t="s">
        <v>155</v>
      </c>
      <c r="AC168" s="7" t="s">
        <v>5758</v>
      </c>
      <c r="AD168" s="7" t="s">
        <v>5759</v>
      </c>
      <c r="AE168" s="7" t="s">
        <v>5760</v>
      </c>
      <c r="AF168" s="7" t="s">
        <v>5761</v>
      </c>
      <c r="AG168" s="7" t="s">
        <v>5762</v>
      </c>
      <c r="AH168" s="7" t="s">
        <v>5764</v>
      </c>
      <c r="AI168" s="7" t="s">
        <v>5765</v>
      </c>
      <c r="AJ168" s="7" t="s">
        <v>5766</v>
      </c>
      <c r="AK168" s="8"/>
      <c r="AL168" s="7" t="s">
        <v>5767</v>
      </c>
      <c r="AM168" s="8"/>
      <c r="AN168" s="8"/>
      <c r="AO168" s="7" t="s">
        <v>5769</v>
      </c>
      <c r="AP168" s="7" t="s">
        <v>742</v>
      </c>
      <c r="AQ168" s="7" t="s">
        <v>85</v>
      </c>
      <c r="AR168" s="7" t="s">
        <v>86</v>
      </c>
      <c r="AS168" s="7">
        <v>2.0151127E7</v>
      </c>
      <c r="AT168" s="7" t="s">
        <v>743</v>
      </c>
      <c r="AU168" s="8"/>
      <c r="AV168" s="11" t="s">
        <v>744</v>
      </c>
      <c r="AW168" s="11" t="s">
        <v>723</v>
      </c>
      <c r="AX168" s="8"/>
      <c r="AY168" s="8"/>
      <c r="AZ168" s="8"/>
      <c r="BA168" s="8"/>
      <c r="BB168" s="8"/>
      <c r="BC168" s="8"/>
      <c r="BD168" s="8"/>
      <c r="BE168" s="8"/>
      <c r="BF168" s="8"/>
    </row>
    <row r="169" hidden="1">
      <c r="A169" s="5">
        <v>8042.0</v>
      </c>
      <c r="B169" s="6" t="s">
        <v>5772</v>
      </c>
      <c r="C169" s="7" t="s">
        <v>5773</v>
      </c>
      <c r="D169" s="7" t="s">
        <v>5774</v>
      </c>
      <c r="E169" s="8"/>
      <c r="F169" s="8"/>
      <c r="G169" s="7">
        <v>15000.0</v>
      </c>
      <c r="H169" s="8"/>
      <c r="I169" s="7">
        <v>0.0</v>
      </c>
      <c r="J169" s="7">
        <v>0.0</v>
      </c>
      <c r="K169" s="7">
        <v>6.0</v>
      </c>
      <c r="L169" s="7">
        <v>0.0</v>
      </c>
      <c r="M169" s="7">
        <v>0.0</v>
      </c>
      <c r="N169" s="7" t="s">
        <v>61</v>
      </c>
      <c r="O169" s="7">
        <v>0.0</v>
      </c>
      <c r="P169" s="7">
        <v>0.0</v>
      </c>
      <c r="Q169" s="8"/>
      <c r="R169" s="8"/>
      <c r="S169" s="7" t="s">
        <v>5775</v>
      </c>
      <c r="T169" s="11" t="s">
        <v>295</v>
      </c>
      <c r="U169" s="7" t="s">
        <v>5330</v>
      </c>
      <c r="V169" s="8"/>
      <c r="W169" s="7" t="s">
        <v>5776</v>
      </c>
      <c r="X169" s="8"/>
      <c r="Y169" s="8"/>
      <c r="Z169" s="8"/>
      <c r="AA169" s="7" t="s">
        <v>5777</v>
      </c>
      <c r="AB169" s="7" t="s">
        <v>155</v>
      </c>
      <c r="AC169" s="7" t="s">
        <v>5778</v>
      </c>
      <c r="AD169" s="7" t="s">
        <v>5778</v>
      </c>
      <c r="AE169" s="7" t="s">
        <v>5780</v>
      </c>
      <c r="AF169" s="7" t="s">
        <v>5780</v>
      </c>
      <c r="AG169" s="7" t="s">
        <v>290</v>
      </c>
      <c r="AH169" s="7" t="s">
        <v>290</v>
      </c>
      <c r="AI169" s="7" t="s">
        <v>290</v>
      </c>
      <c r="AJ169" s="7" t="s">
        <v>290</v>
      </c>
      <c r="AK169" s="8"/>
      <c r="AL169" s="7" t="s">
        <v>290</v>
      </c>
      <c r="AM169" s="8"/>
      <c r="AN169" s="8"/>
      <c r="AO169" s="7" t="s">
        <v>290</v>
      </c>
      <c r="AP169" s="7" t="s">
        <v>290</v>
      </c>
      <c r="AQ169" s="7" t="s">
        <v>85</v>
      </c>
      <c r="AR169" s="7" t="s">
        <v>68</v>
      </c>
      <c r="AS169" s="7">
        <v>2.0150914E7</v>
      </c>
      <c r="AT169" s="8"/>
      <c r="AU169" s="8"/>
      <c r="AV169" s="11" t="s">
        <v>5782</v>
      </c>
      <c r="AW169" s="11" t="s">
        <v>5782</v>
      </c>
      <c r="AX169" s="8"/>
      <c r="AY169" s="8"/>
      <c r="AZ169" s="8"/>
      <c r="BA169" s="8"/>
      <c r="BB169" s="8"/>
      <c r="BC169" s="8"/>
      <c r="BD169" s="8"/>
      <c r="BE169" s="8"/>
      <c r="BF169" s="8"/>
    </row>
    <row r="170" hidden="1">
      <c r="A170" s="5">
        <v>8216.0</v>
      </c>
      <c r="B170" s="6" t="s">
        <v>5787</v>
      </c>
      <c r="C170" s="7" t="s">
        <v>5788</v>
      </c>
      <c r="D170" s="7" t="s">
        <v>1441</v>
      </c>
      <c r="E170" s="8"/>
      <c r="F170" s="8"/>
      <c r="G170" s="7">
        <v>5000.0</v>
      </c>
      <c r="H170" s="8"/>
      <c r="I170" s="7">
        <v>0.0</v>
      </c>
      <c r="J170" s="7">
        <v>0.0</v>
      </c>
      <c r="K170" s="7">
        <v>6.0</v>
      </c>
      <c r="L170" s="7">
        <v>0.0</v>
      </c>
      <c r="M170" s="7">
        <v>0.0</v>
      </c>
      <c r="N170" s="7" t="s">
        <v>61</v>
      </c>
      <c r="O170" s="7">
        <v>0.0</v>
      </c>
      <c r="P170" s="7">
        <v>0.0</v>
      </c>
      <c r="Q170" s="8"/>
      <c r="R170" s="8"/>
      <c r="S170" s="7" t="s">
        <v>5789</v>
      </c>
      <c r="T170" s="11" t="s">
        <v>1444</v>
      </c>
      <c r="U170" s="7" t="s">
        <v>1446</v>
      </c>
      <c r="V170" s="8"/>
      <c r="W170" s="8"/>
      <c r="X170" s="8"/>
      <c r="Y170" s="8"/>
      <c r="Z170" s="8"/>
      <c r="AA170" s="7" t="s">
        <v>5794</v>
      </c>
      <c r="AB170" s="7" t="s">
        <v>333</v>
      </c>
      <c r="AC170" s="7" t="s">
        <v>5795</v>
      </c>
      <c r="AD170" s="7" t="s">
        <v>5796</v>
      </c>
      <c r="AE170" s="7" t="s">
        <v>5797</v>
      </c>
      <c r="AF170" s="8"/>
      <c r="AG170" s="8"/>
      <c r="AH170" s="8"/>
      <c r="AI170" s="8"/>
      <c r="AJ170" s="8"/>
      <c r="AK170" s="8"/>
      <c r="AL170" s="8"/>
      <c r="AM170" s="8"/>
      <c r="AN170" s="8"/>
      <c r="AO170" s="8"/>
      <c r="AP170" s="8"/>
      <c r="AQ170" s="8"/>
      <c r="AR170" s="7" t="s">
        <v>68</v>
      </c>
      <c r="AS170" s="8"/>
      <c r="AT170" s="8"/>
      <c r="AU170" s="8"/>
      <c r="AV170" s="7" t="s">
        <v>1497</v>
      </c>
      <c r="AW170" s="11" t="s">
        <v>1499</v>
      </c>
      <c r="AX170" s="8"/>
      <c r="AY170" s="8"/>
      <c r="AZ170" s="8"/>
      <c r="BA170" s="8"/>
      <c r="BB170" s="8"/>
      <c r="BC170" s="8"/>
      <c r="BD170" s="8"/>
      <c r="BE170" s="8"/>
      <c r="BF170" s="8"/>
    </row>
    <row r="171" hidden="1">
      <c r="A171" s="5">
        <v>8218.0</v>
      </c>
      <c r="B171" s="6" t="s">
        <v>515</v>
      </c>
      <c r="C171" s="7" t="s">
        <v>5798</v>
      </c>
      <c r="D171" s="7" t="s">
        <v>1441</v>
      </c>
      <c r="E171" s="8"/>
      <c r="F171" s="8"/>
      <c r="G171" s="7">
        <v>3000.0</v>
      </c>
      <c r="H171" s="8"/>
      <c r="I171" s="7">
        <v>0.0</v>
      </c>
      <c r="J171" s="7">
        <v>0.0</v>
      </c>
      <c r="K171" s="7">
        <v>6.0</v>
      </c>
      <c r="L171" s="7">
        <v>0.0</v>
      </c>
      <c r="M171" s="7">
        <v>0.0</v>
      </c>
      <c r="N171" s="7" t="s">
        <v>61</v>
      </c>
      <c r="O171" s="7">
        <v>0.0</v>
      </c>
      <c r="P171" s="7">
        <v>0.0</v>
      </c>
      <c r="Q171" s="7" t="s">
        <v>121</v>
      </c>
      <c r="R171" s="7" t="s">
        <v>195</v>
      </c>
      <c r="S171" s="7" t="s">
        <v>5800</v>
      </c>
      <c r="T171" s="11" t="s">
        <v>1444</v>
      </c>
      <c r="U171" s="7" t="s">
        <v>1446</v>
      </c>
      <c r="V171" s="8"/>
      <c r="W171" s="7" t="s">
        <v>5801</v>
      </c>
      <c r="X171" s="8"/>
      <c r="Y171" s="8"/>
      <c r="Z171" s="8"/>
      <c r="AA171" s="7" t="s">
        <v>5802</v>
      </c>
      <c r="AB171" s="7" t="s">
        <v>333</v>
      </c>
      <c r="AC171" s="7" t="s">
        <v>1440</v>
      </c>
      <c r="AD171" s="7" t="s">
        <v>1440</v>
      </c>
      <c r="AE171" s="7" t="s">
        <v>5804</v>
      </c>
      <c r="AF171" s="7" t="s">
        <v>5804</v>
      </c>
      <c r="AG171" s="7" t="s">
        <v>1458</v>
      </c>
      <c r="AH171" s="7" t="s">
        <v>1458</v>
      </c>
      <c r="AI171" s="7" t="s">
        <v>5809</v>
      </c>
      <c r="AJ171" s="7" t="s">
        <v>5809</v>
      </c>
      <c r="AK171" s="8"/>
      <c r="AL171" s="7" t="s">
        <v>5810</v>
      </c>
      <c r="AM171" s="7" t="s">
        <v>5811</v>
      </c>
      <c r="AN171" s="8"/>
      <c r="AO171" s="7" t="s">
        <v>1468</v>
      </c>
      <c r="AP171" s="7" t="s">
        <v>1468</v>
      </c>
      <c r="AQ171" s="7" t="s">
        <v>85</v>
      </c>
      <c r="AR171" s="7" t="s">
        <v>68</v>
      </c>
      <c r="AS171" s="8"/>
      <c r="AT171" s="7" t="s">
        <v>5813</v>
      </c>
      <c r="AU171" s="8"/>
      <c r="AV171" s="7" t="s">
        <v>1497</v>
      </c>
      <c r="AW171" s="11" t="s">
        <v>1499</v>
      </c>
      <c r="AX171" s="8"/>
      <c r="AY171" s="8"/>
      <c r="AZ171" s="8"/>
      <c r="BA171" s="8"/>
      <c r="BB171" s="8"/>
      <c r="BC171" s="8"/>
      <c r="BD171" s="8"/>
      <c r="BE171" s="8"/>
      <c r="BF171" s="8"/>
    </row>
    <row r="172" hidden="1">
      <c r="A172" s="5">
        <v>5586.0</v>
      </c>
      <c r="B172" s="12">
        <v>42253.0</v>
      </c>
      <c r="C172" s="7" t="s">
        <v>5823</v>
      </c>
      <c r="D172" s="7" t="s">
        <v>5825</v>
      </c>
      <c r="E172" s="8"/>
      <c r="F172" s="8"/>
      <c r="G172" s="7">
        <v>15000.0</v>
      </c>
      <c r="H172" s="8"/>
      <c r="I172" s="7">
        <v>0.0</v>
      </c>
      <c r="J172" s="7">
        <v>0.0</v>
      </c>
      <c r="K172" s="7">
        <v>6.0</v>
      </c>
      <c r="L172" s="7">
        <v>0.0</v>
      </c>
      <c r="M172" s="7">
        <v>0.0</v>
      </c>
      <c r="N172" s="7" t="s">
        <v>61</v>
      </c>
      <c r="O172" s="7">
        <v>0.0</v>
      </c>
      <c r="P172" s="7">
        <v>0.0</v>
      </c>
      <c r="Q172" s="9">
        <v>42253.0</v>
      </c>
      <c r="R172" s="9">
        <v>42254.0</v>
      </c>
      <c r="S172" s="8"/>
      <c r="T172" s="8"/>
      <c r="U172" s="8"/>
      <c r="V172" s="7">
        <v>3.0</v>
      </c>
      <c r="W172" s="7" t="s">
        <v>5827</v>
      </c>
      <c r="X172" s="8"/>
      <c r="Y172" s="8"/>
      <c r="Z172" s="8"/>
      <c r="AA172" s="7" t="s">
        <v>5829</v>
      </c>
      <c r="AB172" s="7" t="s">
        <v>100</v>
      </c>
      <c r="AC172" s="7" t="s">
        <v>5831</v>
      </c>
      <c r="AD172" s="7" t="s">
        <v>5832</v>
      </c>
      <c r="AE172" s="7" t="s">
        <v>5837</v>
      </c>
      <c r="AF172" s="7" t="s">
        <v>5840</v>
      </c>
      <c r="AG172" s="7" t="s">
        <v>5843</v>
      </c>
      <c r="AH172" s="7" t="s">
        <v>5846</v>
      </c>
      <c r="AI172" s="7" t="s">
        <v>5848</v>
      </c>
      <c r="AJ172" s="7" t="s">
        <v>5851</v>
      </c>
      <c r="AK172" s="7" t="s">
        <v>5853</v>
      </c>
      <c r="AL172" s="7" t="s">
        <v>5854</v>
      </c>
      <c r="AM172" s="7" t="s">
        <v>5855</v>
      </c>
      <c r="AN172" s="7" t="s">
        <v>5856</v>
      </c>
      <c r="AO172" s="7" t="s">
        <v>5857</v>
      </c>
      <c r="AP172" s="8"/>
      <c r="AQ172" s="7" t="s">
        <v>85</v>
      </c>
      <c r="AR172" s="7" t="s">
        <v>68</v>
      </c>
      <c r="AS172" s="7">
        <v>2.0150608E7</v>
      </c>
      <c r="AT172" s="7" t="s">
        <v>5858</v>
      </c>
      <c r="AU172" s="11" t="s">
        <v>5860</v>
      </c>
      <c r="AV172" s="7" t="s">
        <v>5864</v>
      </c>
      <c r="AW172" s="11" t="s">
        <v>5865</v>
      </c>
      <c r="AX172" s="8"/>
      <c r="AY172" s="8"/>
      <c r="AZ172" s="8"/>
      <c r="BA172" s="8"/>
      <c r="BB172" s="8"/>
      <c r="BC172" s="8"/>
      <c r="BD172" s="8"/>
      <c r="BE172" s="8"/>
      <c r="BF172" s="8"/>
    </row>
    <row r="173" hidden="1">
      <c r="A173" s="5">
        <v>7733.0</v>
      </c>
      <c r="B173" s="12">
        <v>42254.0</v>
      </c>
      <c r="C173" s="7" t="s">
        <v>5875</v>
      </c>
      <c r="D173" s="7" t="s">
        <v>1706</v>
      </c>
      <c r="E173" s="8"/>
      <c r="F173" s="8"/>
      <c r="G173" s="7">
        <v>30000.0</v>
      </c>
      <c r="H173" s="8"/>
      <c r="I173" s="7">
        <v>0.0</v>
      </c>
      <c r="J173" s="7">
        <v>0.0</v>
      </c>
      <c r="K173" s="7">
        <v>6.0</v>
      </c>
      <c r="L173" s="7">
        <v>0.0</v>
      </c>
      <c r="M173" s="7">
        <v>0.0</v>
      </c>
      <c r="N173" s="7" t="s">
        <v>61</v>
      </c>
      <c r="O173" s="7">
        <v>0.0</v>
      </c>
      <c r="P173" s="7">
        <v>0.0</v>
      </c>
      <c r="Q173" s="8"/>
      <c r="R173" s="8"/>
      <c r="S173" s="7" t="s">
        <v>1706</v>
      </c>
      <c r="T173" s="11" t="s">
        <v>1710</v>
      </c>
      <c r="U173" s="7" t="s">
        <v>2970</v>
      </c>
      <c r="V173" s="8"/>
      <c r="W173" s="7" t="s">
        <v>5879</v>
      </c>
      <c r="X173" s="8"/>
      <c r="Y173" s="8"/>
      <c r="Z173" s="8"/>
      <c r="AA173" s="7" t="s">
        <v>257</v>
      </c>
      <c r="AB173" s="7" t="s">
        <v>185</v>
      </c>
      <c r="AC173" s="7" t="s">
        <v>5879</v>
      </c>
      <c r="AD173" s="7" t="s">
        <v>5879</v>
      </c>
      <c r="AE173" s="7" t="s">
        <v>5879</v>
      </c>
      <c r="AF173" s="7" t="s">
        <v>5879</v>
      </c>
      <c r="AG173" s="7" t="s">
        <v>5879</v>
      </c>
      <c r="AH173" s="7" t="s">
        <v>5879</v>
      </c>
      <c r="AI173" s="7" t="s">
        <v>5879</v>
      </c>
      <c r="AJ173" s="7" t="s">
        <v>5879</v>
      </c>
      <c r="AK173" s="7" t="s">
        <v>5879</v>
      </c>
      <c r="AL173" s="7" t="s">
        <v>5879</v>
      </c>
      <c r="AM173" s="7" t="s">
        <v>5879</v>
      </c>
      <c r="AN173" s="7" t="s">
        <v>5879</v>
      </c>
      <c r="AO173" s="7" t="s">
        <v>5879</v>
      </c>
      <c r="AP173" s="8"/>
      <c r="AQ173" s="7" t="s">
        <v>85</v>
      </c>
      <c r="AR173" s="7" t="s">
        <v>68</v>
      </c>
      <c r="AS173" s="8"/>
      <c r="AT173" s="7" t="s">
        <v>5884</v>
      </c>
      <c r="AU173" s="11" t="s">
        <v>5887</v>
      </c>
      <c r="AV173" s="7" t="s">
        <v>1599</v>
      </c>
      <c r="AW173" s="11" t="s">
        <v>1600</v>
      </c>
      <c r="AX173" s="8"/>
      <c r="AY173" s="8"/>
      <c r="AZ173" s="8"/>
      <c r="BA173" s="8"/>
      <c r="BB173" s="8"/>
      <c r="BC173" s="8"/>
      <c r="BD173" s="8"/>
      <c r="BE173" s="8"/>
      <c r="BF173" s="8"/>
    </row>
    <row r="174">
      <c r="A174" s="5">
        <v>491.0</v>
      </c>
      <c r="B174" s="12">
        <v>42188.0</v>
      </c>
      <c r="C174" s="7" t="s">
        <v>5892</v>
      </c>
      <c r="D174" s="7" t="s">
        <v>5893</v>
      </c>
      <c r="E174" s="8"/>
      <c r="F174" s="8"/>
      <c r="G174" s="7">
        <v>7500.0</v>
      </c>
      <c r="H174" s="7">
        <v>1565.0</v>
      </c>
      <c r="I174" s="7">
        <v>21.0</v>
      </c>
      <c r="J174" s="7">
        <v>93.9</v>
      </c>
      <c r="K174" s="7">
        <v>6.0</v>
      </c>
      <c r="L174" s="7">
        <v>0.0</v>
      </c>
      <c r="M174" s="7">
        <v>0.0</v>
      </c>
      <c r="N174" s="7" t="s">
        <v>61</v>
      </c>
      <c r="O174" s="7">
        <v>30.0</v>
      </c>
      <c r="P174" s="7">
        <v>0.0</v>
      </c>
      <c r="Q174" s="7" t="s">
        <v>692</v>
      </c>
      <c r="R174" s="7" t="s">
        <v>693</v>
      </c>
      <c r="S174" s="8"/>
      <c r="T174" s="8"/>
      <c r="U174" s="8"/>
      <c r="V174" s="7">
        <v>3176.0</v>
      </c>
      <c r="W174" s="7" t="s">
        <v>5895</v>
      </c>
      <c r="X174" s="8"/>
      <c r="Y174" s="8"/>
      <c r="Z174" s="8"/>
      <c r="AA174" s="7" t="s">
        <v>2595</v>
      </c>
      <c r="AB174" s="7" t="s">
        <v>100</v>
      </c>
      <c r="AC174" s="7" t="s">
        <v>5896</v>
      </c>
      <c r="AD174" s="7" t="s">
        <v>5897</v>
      </c>
      <c r="AE174" s="7" t="s">
        <v>5898</v>
      </c>
      <c r="AF174" s="7" t="s">
        <v>5899</v>
      </c>
      <c r="AG174" s="7" t="s">
        <v>5900</v>
      </c>
      <c r="AH174" s="7" t="s">
        <v>5901</v>
      </c>
      <c r="AI174" s="7" t="s">
        <v>5903</v>
      </c>
      <c r="AJ174" s="7" t="s">
        <v>5904</v>
      </c>
      <c r="AK174" s="7" t="s">
        <v>5905</v>
      </c>
      <c r="AL174" s="7" t="s">
        <v>5906</v>
      </c>
      <c r="AM174" s="7" t="s">
        <v>5907</v>
      </c>
      <c r="AN174" s="7" t="s">
        <v>5908</v>
      </c>
      <c r="AO174" s="7" t="s">
        <v>5909</v>
      </c>
      <c r="AP174" s="8"/>
      <c r="AQ174" s="7" t="s">
        <v>85</v>
      </c>
      <c r="AR174" s="7" t="s">
        <v>86</v>
      </c>
      <c r="AS174" s="7">
        <v>2.014082E7</v>
      </c>
      <c r="AT174" s="8"/>
      <c r="AU174" s="8"/>
      <c r="AV174" s="7" t="s">
        <v>5911</v>
      </c>
      <c r="AW174" s="11" t="s">
        <v>5912</v>
      </c>
      <c r="AX174" s="8"/>
      <c r="AY174" s="8"/>
      <c r="AZ174" s="8"/>
      <c r="BA174" s="8"/>
      <c r="BB174" s="8"/>
      <c r="BC174" s="8"/>
      <c r="BD174" s="8"/>
      <c r="BE174" s="8"/>
      <c r="BF174" s="8"/>
    </row>
    <row r="175">
      <c r="A175" s="5">
        <v>10364.0</v>
      </c>
      <c r="B175" s="6" t="s">
        <v>356</v>
      </c>
      <c r="C175" s="7" t="s">
        <v>5914</v>
      </c>
      <c r="D175" s="7" t="s">
        <v>5915</v>
      </c>
      <c r="E175" s="8"/>
      <c r="F175" s="8"/>
      <c r="G175" s="7">
        <v>5000.0</v>
      </c>
      <c r="H175" s="7">
        <v>6611.0</v>
      </c>
      <c r="I175" s="7">
        <v>132.0</v>
      </c>
      <c r="J175" s="7">
        <v>204.941</v>
      </c>
      <c r="K175" s="7">
        <v>3.1</v>
      </c>
      <c r="L175" s="7">
        <v>525.75</v>
      </c>
      <c r="M175" s="7">
        <v>223.06</v>
      </c>
      <c r="N175" s="7" t="s">
        <v>61</v>
      </c>
      <c r="O175" s="7">
        <v>52.0</v>
      </c>
      <c r="P175" s="7">
        <v>115.0</v>
      </c>
      <c r="Q175" s="7" t="s">
        <v>356</v>
      </c>
      <c r="R175" s="9">
        <v>42370.0</v>
      </c>
      <c r="S175" s="7" t="s">
        <v>5917</v>
      </c>
      <c r="T175" s="11" t="s">
        <v>5918</v>
      </c>
      <c r="U175" s="7">
        <v>5.7319416145E11</v>
      </c>
      <c r="V175" s="8"/>
      <c r="W175" s="7" t="s">
        <v>5922</v>
      </c>
      <c r="X175" s="8"/>
      <c r="Y175" s="8"/>
      <c r="Z175" s="8"/>
      <c r="AA175" s="7" t="s">
        <v>3491</v>
      </c>
      <c r="AB175" s="7" t="s">
        <v>155</v>
      </c>
      <c r="AC175" s="7" t="s">
        <v>5925</v>
      </c>
      <c r="AD175" s="7" t="s">
        <v>5926</v>
      </c>
      <c r="AE175" s="7" t="s">
        <v>5928</v>
      </c>
      <c r="AF175" s="7" t="s">
        <v>5932</v>
      </c>
      <c r="AG175" s="7" t="s">
        <v>5935</v>
      </c>
      <c r="AH175" s="7" t="s">
        <v>5938</v>
      </c>
      <c r="AI175" s="11" t="s">
        <v>5940</v>
      </c>
      <c r="AJ175" s="11" t="s">
        <v>5944</v>
      </c>
      <c r="AK175" s="8"/>
      <c r="AL175" s="8"/>
      <c r="AM175" s="8"/>
      <c r="AN175" s="8"/>
      <c r="AO175" s="7" t="s">
        <v>5949</v>
      </c>
      <c r="AP175" s="7" t="s">
        <v>5951</v>
      </c>
      <c r="AQ175" s="7" t="s">
        <v>85</v>
      </c>
      <c r="AR175" s="7" t="s">
        <v>86</v>
      </c>
      <c r="AS175" s="7">
        <v>2.0151127E7</v>
      </c>
      <c r="AT175" s="7" t="s">
        <v>5952</v>
      </c>
      <c r="AU175" s="8"/>
      <c r="AV175" s="7" t="s">
        <v>5953</v>
      </c>
      <c r="AW175" s="11" t="s">
        <v>5954</v>
      </c>
      <c r="AX175" s="8"/>
      <c r="AY175" s="8"/>
      <c r="AZ175" s="8"/>
      <c r="BA175" s="8"/>
      <c r="BB175" s="8"/>
      <c r="BC175" s="8"/>
      <c r="BD175" s="8"/>
      <c r="BE175" s="8"/>
      <c r="BF175" s="8"/>
    </row>
    <row r="176">
      <c r="A176" s="5">
        <v>481.0</v>
      </c>
      <c r="B176" s="12">
        <v>42188.0</v>
      </c>
      <c r="C176" s="7" t="s">
        <v>5956</v>
      </c>
      <c r="D176" s="7" t="s">
        <v>2014</v>
      </c>
      <c r="E176" s="8"/>
      <c r="F176" s="8"/>
      <c r="G176" s="7">
        <v>500000.0</v>
      </c>
      <c r="H176" s="7">
        <v>2173.0</v>
      </c>
      <c r="I176" s="7">
        <v>0.0</v>
      </c>
      <c r="J176" s="7">
        <v>130.38</v>
      </c>
      <c r="K176" s="7">
        <v>6.0</v>
      </c>
      <c r="L176" s="7">
        <v>48.75</v>
      </c>
      <c r="M176" s="7">
        <v>15.29</v>
      </c>
      <c r="N176" s="7" t="s">
        <v>61</v>
      </c>
      <c r="O176" s="7">
        <v>30.0</v>
      </c>
      <c r="P176" s="7">
        <v>50.0</v>
      </c>
      <c r="Q176" s="7" t="s">
        <v>2016</v>
      </c>
      <c r="R176" s="9">
        <v>43953.0</v>
      </c>
      <c r="S176" s="8"/>
      <c r="T176" s="8"/>
      <c r="U176" s="8"/>
      <c r="V176" s="7">
        <v>2990.0</v>
      </c>
      <c r="W176" s="8"/>
      <c r="X176" s="8"/>
      <c r="Y176" s="8"/>
      <c r="Z176" s="8"/>
      <c r="AA176" s="7" t="s">
        <v>257</v>
      </c>
      <c r="AB176" s="7" t="s">
        <v>100</v>
      </c>
      <c r="AC176" s="7" t="s">
        <v>5958</v>
      </c>
      <c r="AD176" s="7" t="s">
        <v>5958</v>
      </c>
      <c r="AE176" s="7" t="s">
        <v>5959</v>
      </c>
      <c r="AF176" s="7" t="s">
        <v>5959</v>
      </c>
      <c r="AG176" s="13" t="s">
        <v>5960</v>
      </c>
      <c r="AH176" s="13" t="s">
        <v>5961</v>
      </c>
      <c r="AI176" s="7" t="s">
        <v>5962</v>
      </c>
      <c r="AJ176" s="7" t="s">
        <v>5962</v>
      </c>
      <c r="AK176" s="7" t="s">
        <v>5962</v>
      </c>
      <c r="AL176" s="8"/>
      <c r="AM176" s="7" t="s">
        <v>5964</v>
      </c>
      <c r="AN176" s="7" t="s">
        <v>5964</v>
      </c>
      <c r="AO176" s="7" t="s">
        <v>5964</v>
      </c>
      <c r="AP176" s="8"/>
      <c r="AQ176" s="8"/>
      <c r="AR176" s="7" t="s">
        <v>1698</v>
      </c>
      <c r="AS176" s="7">
        <v>2.0140618E7</v>
      </c>
      <c r="AT176" s="7" t="s">
        <v>1664</v>
      </c>
      <c r="AU176" s="8"/>
      <c r="AV176" s="11" t="s">
        <v>1666</v>
      </c>
      <c r="AW176" s="11" t="s">
        <v>1666</v>
      </c>
      <c r="AX176" s="8"/>
      <c r="AY176" s="8"/>
      <c r="AZ176" s="8"/>
      <c r="BA176" s="8"/>
      <c r="BB176" s="8"/>
      <c r="BC176" s="8"/>
      <c r="BD176" s="8"/>
      <c r="BE176" s="8"/>
      <c r="BF176" s="8"/>
    </row>
    <row r="177">
      <c r="A177" s="5">
        <v>10998.0</v>
      </c>
      <c r="B177" s="6" t="s">
        <v>5512</v>
      </c>
      <c r="C177" s="7" t="s">
        <v>5971</v>
      </c>
      <c r="D177" s="7" t="s">
        <v>5972</v>
      </c>
      <c r="E177" s="8"/>
      <c r="F177" s="8"/>
      <c r="G177" s="7">
        <v>2000.0</v>
      </c>
      <c r="H177" s="7">
        <v>369.0</v>
      </c>
      <c r="I177" s="7">
        <v>18.0</v>
      </c>
      <c r="J177" s="7">
        <v>22.14</v>
      </c>
      <c r="K177" s="7">
        <v>6.0</v>
      </c>
      <c r="L177" s="7">
        <v>41.85</v>
      </c>
      <c r="M177" s="7">
        <v>14.29</v>
      </c>
      <c r="N177" s="7" t="s">
        <v>61</v>
      </c>
      <c r="O177" s="7">
        <v>8.0</v>
      </c>
      <c r="P177" s="7">
        <v>0.0</v>
      </c>
      <c r="Q177" s="7" t="s">
        <v>360</v>
      </c>
      <c r="R177" s="9">
        <v>42370.0</v>
      </c>
      <c r="S177" s="7" t="s">
        <v>5516</v>
      </c>
      <c r="T177" s="11" t="s">
        <v>5517</v>
      </c>
      <c r="U177" s="7" t="s">
        <v>5973</v>
      </c>
      <c r="V177" s="8"/>
      <c r="W177" s="7" t="s">
        <v>5974</v>
      </c>
      <c r="X177" s="8"/>
      <c r="Y177" s="8"/>
      <c r="Z177" s="8"/>
      <c r="AA177" s="7" t="s">
        <v>5975</v>
      </c>
      <c r="AB177" s="7" t="s">
        <v>1147</v>
      </c>
      <c r="AC177" s="7" t="s">
        <v>5976</v>
      </c>
      <c r="AD177" s="7" t="s">
        <v>5977</v>
      </c>
      <c r="AE177" s="7" t="s">
        <v>5978</v>
      </c>
      <c r="AF177" s="7" t="s">
        <v>5979</v>
      </c>
      <c r="AG177" s="7" t="s">
        <v>5980</v>
      </c>
      <c r="AH177" s="7" t="s">
        <v>5981</v>
      </c>
      <c r="AI177" s="7" t="s">
        <v>5983</v>
      </c>
      <c r="AJ177" s="7" t="s">
        <v>5984</v>
      </c>
      <c r="AK177" s="8"/>
      <c r="AL177" s="7" t="s">
        <v>5985</v>
      </c>
      <c r="AM177" s="8"/>
      <c r="AN177" s="8"/>
      <c r="AO177" s="7" t="s">
        <v>5986</v>
      </c>
      <c r="AP177" s="7" t="s">
        <v>5988</v>
      </c>
      <c r="AQ177" s="7" t="s">
        <v>85</v>
      </c>
      <c r="AR177" s="7" t="s">
        <v>86</v>
      </c>
      <c r="AS177" s="7">
        <v>2.015113E7</v>
      </c>
      <c r="AT177" s="7" t="s">
        <v>5990</v>
      </c>
      <c r="AU177" s="11" t="s">
        <v>5991</v>
      </c>
      <c r="AV177" s="7" t="s">
        <v>5999</v>
      </c>
      <c r="AW177" s="11" t="s">
        <v>6000</v>
      </c>
      <c r="AX177" s="8"/>
      <c r="AY177" s="8"/>
      <c r="AZ177" s="8"/>
      <c r="BA177" s="8"/>
      <c r="BB177" s="8"/>
      <c r="BC177" s="8"/>
      <c r="BD177" s="8"/>
      <c r="BE177" s="8"/>
      <c r="BF177" s="8"/>
    </row>
    <row r="178">
      <c r="A178" s="5">
        <v>500.0</v>
      </c>
      <c r="B178" s="12">
        <v>42188.0</v>
      </c>
      <c r="C178" s="7" t="s">
        <v>6006</v>
      </c>
      <c r="D178" s="7" t="s">
        <v>5057</v>
      </c>
      <c r="E178" s="8"/>
      <c r="F178" s="8"/>
      <c r="G178" s="7">
        <v>2500.0</v>
      </c>
      <c r="H178" s="7">
        <v>2500.0</v>
      </c>
      <c r="I178" s="7">
        <v>100.0</v>
      </c>
      <c r="J178" s="7">
        <v>77.5</v>
      </c>
      <c r="K178" s="7">
        <v>3.1</v>
      </c>
      <c r="L178" s="7">
        <v>0.0</v>
      </c>
      <c r="M178" s="7">
        <v>0.0</v>
      </c>
      <c r="N178" s="7" t="s">
        <v>61</v>
      </c>
      <c r="O178" s="7">
        <v>8.0</v>
      </c>
      <c r="P178" s="7">
        <v>0.0</v>
      </c>
      <c r="Q178" s="8"/>
      <c r="R178" s="9">
        <v>42005.0</v>
      </c>
      <c r="S178" s="8"/>
      <c r="T178" s="8"/>
      <c r="U178" s="8"/>
      <c r="V178" s="7">
        <v>3378.0</v>
      </c>
      <c r="W178" s="7" t="s">
        <v>6008</v>
      </c>
      <c r="X178" s="8"/>
      <c r="Y178" s="8"/>
      <c r="Z178" s="8"/>
      <c r="AA178" s="7" t="s">
        <v>510</v>
      </c>
      <c r="AB178" s="7" t="s">
        <v>185</v>
      </c>
      <c r="AC178" s="7" t="s">
        <v>6009</v>
      </c>
      <c r="AD178" s="7" t="s">
        <v>6010</v>
      </c>
      <c r="AE178" s="7" t="s">
        <v>6011</v>
      </c>
      <c r="AF178" s="7" t="s">
        <v>6012</v>
      </c>
      <c r="AG178" s="7" t="s">
        <v>6013</v>
      </c>
      <c r="AH178" s="7" t="s">
        <v>6014</v>
      </c>
      <c r="AI178" s="7" t="s">
        <v>6015</v>
      </c>
      <c r="AJ178" s="7" t="s">
        <v>6016</v>
      </c>
      <c r="AK178" s="7" t="s">
        <v>6017</v>
      </c>
      <c r="AL178" s="7" t="s">
        <v>6018</v>
      </c>
      <c r="AM178" s="7" t="s">
        <v>6019</v>
      </c>
      <c r="AN178" s="8"/>
      <c r="AO178" s="7" t="s">
        <v>6020</v>
      </c>
      <c r="AP178" s="8"/>
      <c r="AQ178" s="7" t="s">
        <v>85</v>
      </c>
      <c r="AR178" s="7" t="s">
        <v>86</v>
      </c>
      <c r="AS178" s="7">
        <v>2.0141201E7</v>
      </c>
      <c r="AT178" s="7" t="s">
        <v>6021</v>
      </c>
      <c r="AU178" s="8"/>
      <c r="AV178" s="11" t="s">
        <v>5059</v>
      </c>
      <c r="AW178" s="11" t="s">
        <v>5084</v>
      </c>
      <c r="AX178" s="8"/>
      <c r="AY178" s="8"/>
      <c r="AZ178" s="8"/>
      <c r="BA178" s="8"/>
      <c r="BB178" s="8"/>
      <c r="BC178" s="8"/>
      <c r="BD178" s="8"/>
      <c r="BE178" s="8"/>
      <c r="BF178" s="8"/>
    </row>
    <row r="179">
      <c r="A179" s="5">
        <v>11057.0</v>
      </c>
      <c r="B179" s="6" t="s">
        <v>360</v>
      </c>
      <c r="C179" s="7" t="s">
        <v>6023</v>
      </c>
      <c r="D179" s="7" t="s">
        <v>6024</v>
      </c>
      <c r="E179" s="8"/>
      <c r="F179" s="8"/>
      <c r="G179" s="7">
        <v>3500.0</v>
      </c>
      <c r="H179" s="7">
        <v>70.0</v>
      </c>
      <c r="I179" s="7">
        <v>2.0</v>
      </c>
      <c r="J179" s="7">
        <v>4.2</v>
      </c>
      <c r="K179" s="7">
        <v>6.0</v>
      </c>
      <c r="L179" s="7">
        <v>1.0</v>
      </c>
      <c r="M179" s="7">
        <v>2.95</v>
      </c>
      <c r="N179" s="7" t="s">
        <v>61</v>
      </c>
      <c r="O179" s="7">
        <v>3.0</v>
      </c>
      <c r="P179" s="7">
        <v>0.0</v>
      </c>
      <c r="Q179" s="7" t="s">
        <v>360</v>
      </c>
      <c r="R179" s="9">
        <v>42370.0</v>
      </c>
      <c r="S179" s="7" t="s">
        <v>6025</v>
      </c>
      <c r="T179" s="11" t="s">
        <v>6026</v>
      </c>
      <c r="U179" s="7" t="s">
        <v>6027</v>
      </c>
      <c r="V179" s="8"/>
      <c r="W179" s="7" t="s">
        <v>6028</v>
      </c>
      <c r="X179" s="8"/>
      <c r="Y179" s="8"/>
      <c r="Z179" s="8"/>
      <c r="AA179" s="7" t="s">
        <v>510</v>
      </c>
      <c r="AB179" s="7" t="s">
        <v>185</v>
      </c>
      <c r="AC179" s="7" t="s">
        <v>6029</v>
      </c>
      <c r="AD179" s="7" t="s">
        <v>6030</v>
      </c>
      <c r="AE179" s="7" t="s">
        <v>6031</v>
      </c>
      <c r="AF179" s="7" t="s">
        <v>6032</v>
      </c>
      <c r="AG179" s="7" t="s">
        <v>6033</v>
      </c>
      <c r="AH179" s="7" t="s">
        <v>6034</v>
      </c>
      <c r="AI179" s="7" t="s">
        <v>6035</v>
      </c>
      <c r="AJ179" s="7" t="s">
        <v>6036</v>
      </c>
      <c r="AK179" s="8"/>
      <c r="AL179" s="7" t="s">
        <v>6037</v>
      </c>
      <c r="AM179" s="8"/>
      <c r="AN179" s="8"/>
      <c r="AO179" s="7" t="s">
        <v>6038</v>
      </c>
      <c r="AP179" s="7" t="s">
        <v>6039</v>
      </c>
      <c r="AQ179" s="7" t="s">
        <v>85</v>
      </c>
      <c r="AR179" s="7" t="s">
        <v>86</v>
      </c>
      <c r="AS179" s="7">
        <v>2.015113E7</v>
      </c>
      <c r="AT179" s="7" t="s">
        <v>6040</v>
      </c>
      <c r="AU179" s="11" t="s">
        <v>6041</v>
      </c>
      <c r="AV179" s="11" t="s">
        <v>5059</v>
      </c>
      <c r="AW179" s="11" t="s">
        <v>5084</v>
      </c>
      <c r="AX179" s="8"/>
      <c r="AY179" s="8"/>
      <c r="AZ179" s="8"/>
      <c r="BA179" s="8"/>
      <c r="BB179" s="8"/>
      <c r="BC179" s="8"/>
      <c r="BD179" s="8"/>
      <c r="BE179" s="8"/>
      <c r="BF179" s="8"/>
    </row>
    <row r="180">
      <c r="A180" s="5">
        <v>10268.0</v>
      </c>
      <c r="B180" s="6" t="s">
        <v>212</v>
      </c>
      <c r="C180" s="7" t="s">
        <v>6043</v>
      </c>
      <c r="D180" s="7" t="s">
        <v>123</v>
      </c>
      <c r="E180" s="8"/>
      <c r="F180" s="8"/>
      <c r="G180" s="7">
        <v>3750.0</v>
      </c>
      <c r="H180" s="7">
        <v>4525.0</v>
      </c>
      <c r="I180" s="7">
        <v>120.0</v>
      </c>
      <c r="J180" s="7">
        <v>140.275</v>
      </c>
      <c r="K180" s="7">
        <v>3.1</v>
      </c>
      <c r="L180" s="7">
        <v>33.75</v>
      </c>
      <c r="M180" s="7">
        <v>105.29</v>
      </c>
      <c r="N180" s="7" t="s">
        <v>61</v>
      </c>
      <c r="O180" s="7">
        <v>7.0</v>
      </c>
      <c r="P180" s="7">
        <v>2940.0</v>
      </c>
      <c r="Q180" s="7" t="s">
        <v>212</v>
      </c>
      <c r="R180" s="9">
        <v>42370.0</v>
      </c>
      <c r="S180" s="7" t="s">
        <v>125</v>
      </c>
      <c r="T180" s="11" t="s">
        <v>126</v>
      </c>
      <c r="U180" s="7" t="s">
        <v>127</v>
      </c>
      <c r="V180" s="8"/>
      <c r="W180" s="7" t="s">
        <v>128</v>
      </c>
      <c r="X180" s="8"/>
      <c r="Y180" s="8"/>
      <c r="Z180" s="8"/>
      <c r="AA180" s="7" t="s">
        <v>956</v>
      </c>
      <c r="AB180" s="8"/>
      <c r="AC180" s="7" t="s">
        <v>6045</v>
      </c>
      <c r="AD180" s="7" t="s">
        <v>6046</v>
      </c>
      <c r="AE180" s="7" t="s">
        <v>6047</v>
      </c>
      <c r="AF180" s="7" t="s">
        <v>6048</v>
      </c>
      <c r="AG180" s="7" t="s">
        <v>6049</v>
      </c>
      <c r="AH180" s="7" t="s">
        <v>6050</v>
      </c>
      <c r="AI180" s="7" t="s">
        <v>6051</v>
      </c>
      <c r="AJ180" s="7" t="s">
        <v>6052</v>
      </c>
      <c r="AK180" s="8"/>
      <c r="AL180" s="7" t="s">
        <v>6053</v>
      </c>
      <c r="AM180" s="8"/>
      <c r="AN180" s="8"/>
      <c r="AO180" s="7" t="s">
        <v>6054</v>
      </c>
      <c r="AP180" s="7" t="s">
        <v>6055</v>
      </c>
      <c r="AQ180" s="8"/>
      <c r="AR180" s="7" t="s">
        <v>86</v>
      </c>
      <c r="AS180" s="7">
        <v>2.0151118E7</v>
      </c>
      <c r="AT180" s="7" t="s">
        <v>142</v>
      </c>
      <c r="AU180" s="11" t="s">
        <v>6056</v>
      </c>
      <c r="AV180" s="7" t="s">
        <v>151</v>
      </c>
      <c r="AW180" s="11" t="s">
        <v>126</v>
      </c>
      <c r="AX180" s="8"/>
      <c r="AY180" s="8"/>
      <c r="AZ180" s="8"/>
      <c r="BA180" s="8"/>
      <c r="BB180" s="8"/>
      <c r="BC180" s="8"/>
      <c r="BD180" s="8"/>
      <c r="BE180" s="8"/>
      <c r="BF180" s="8"/>
    </row>
    <row r="181">
      <c r="A181" s="5">
        <v>467.0</v>
      </c>
      <c r="B181" s="12">
        <v>42188.0</v>
      </c>
      <c r="C181" s="7" t="s">
        <v>6062</v>
      </c>
      <c r="D181" s="7" t="s">
        <v>6063</v>
      </c>
      <c r="E181" s="8"/>
      <c r="F181" s="8"/>
      <c r="G181" s="7">
        <v>10000.0</v>
      </c>
      <c r="H181" s="7">
        <v>5010.0</v>
      </c>
      <c r="I181" s="7">
        <v>50.0</v>
      </c>
      <c r="J181" s="7">
        <v>300.6</v>
      </c>
      <c r="K181" s="7">
        <v>6.0</v>
      </c>
      <c r="L181" s="7">
        <v>0.0</v>
      </c>
      <c r="M181" s="7">
        <v>0.0</v>
      </c>
      <c r="N181" s="7" t="s">
        <v>61</v>
      </c>
      <c r="O181" s="7">
        <v>18.0</v>
      </c>
      <c r="P181" s="7">
        <v>0.0</v>
      </c>
      <c r="Q181" s="7" t="s">
        <v>1155</v>
      </c>
      <c r="R181" s="7" t="s">
        <v>1156</v>
      </c>
      <c r="S181" s="8"/>
      <c r="T181" s="8"/>
      <c r="U181" s="8"/>
      <c r="V181" s="7">
        <v>2762.0</v>
      </c>
      <c r="W181" s="7" t="s">
        <v>6064</v>
      </c>
      <c r="X181" s="8"/>
      <c r="Y181" s="8"/>
      <c r="Z181" s="8"/>
      <c r="AA181" s="7" t="s">
        <v>279</v>
      </c>
      <c r="AB181" s="7" t="s">
        <v>333</v>
      </c>
      <c r="AC181" s="7" t="s">
        <v>6067</v>
      </c>
      <c r="AD181" s="7" t="s">
        <v>6067</v>
      </c>
      <c r="AE181" s="7" t="s">
        <v>6068</v>
      </c>
      <c r="AF181" s="7" t="s">
        <v>6068</v>
      </c>
      <c r="AG181" s="7" t="s">
        <v>6070</v>
      </c>
      <c r="AH181" s="7" t="s">
        <v>6070</v>
      </c>
      <c r="AI181" s="7" t="s">
        <v>6075</v>
      </c>
      <c r="AJ181" s="7" t="s">
        <v>6075</v>
      </c>
      <c r="AK181" s="7" t="s">
        <v>6077</v>
      </c>
      <c r="AL181" s="7" t="s">
        <v>6079</v>
      </c>
      <c r="AM181" s="7" t="s">
        <v>6080</v>
      </c>
      <c r="AN181" s="7" t="s">
        <v>6082</v>
      </c>
      <c r="AO181" s="7" t="s">
        <v>6085</v>
      </c>
      <c r="AP181" s="8"/>
      <c r="AQ181" s="8"/>
      <c r="AR181" s="7" t="s">
        <v>86</v>
      </c>
      <c r="AS181" s="7">
        <v>2.0140415E7</v>
      </c>
      <c r="AT181" s="8"/>
      <c r="AU181" s="8"/>
      <c r="AV181" s="7" t="s">
        <v>6088</v>
      </c>
      <c r="AW181" s="11" t="s">
        <v>6089</v>
      </c>
      <c r="AX181" s="8"/>
      <c r="AY181" s="8"/>
      <c r="AZ181" s="8"/>
      <c r="BA181" s="8"/>
      <c r="BB181" s="8"/>
      <c r="BC181" s="8"/>
      <c r="BD181" s="8"/>
      <c r="BE181" s="8"/>
      <c r="BF181" s="8"/>
    </row>
    <row r="182">
      <c r="A182" s="5">
        <v>10750.0</v>
      </c>
      <c r="B182" s="6" t="s">
        <v>1009</v>
      </c>
      <c r="C182" s="7" t="s">
        <v>6096</v>
      </c>
      <c r="D182" s="7" t="s">
        <v>6097</v>
      </c>
      <c r="E182" s="8"/>
      <c r="F182" s="8"/>
      <c r="G182" s="7">
        <v>5000.0</v>
      </c>
      <c r="H182" s="7">
        <v>485.0</v>
      </c>
      <c r="I182" s="7">
        <v>9.0</v>
      </c>
      <c r="J182" s="7">
        <v>29.1</v>
      </c>
      <c r="K182" s="7">
        <v>6.0</v>
      </c>
      <c r="L182" s="7">
        <v>64.0</v>
      </c>
      <c r="M182" s="7">
        <v>18.29</v>
      </c>
      <c r="N182" s="7" t="s">
        <v>61</v>
      </c>
      <c r="O182" s="7">
        <v>8.0</v>
      </c>
      <c r="P182" s="7">
        <v>25.0</v>
      </c>
      <c r="Q182" s="7" t="s">
        <v>1009</v>
      </c>
      <c r="R182" s="9">
        <v>42370.0</v>
      </c>
      <c r="S182" s="7" t="s">
        <v>6098</v>
      </c>
      <c r="T182" s="11" t="s">
        <v>6099</v>
      </c>
      <c r="U182" s="7" t="s">
        <v>6103</v>
      </c>
      <c r="V182" s="8"/>
      <c r="W182" s="7" t="s">
        <v>6104</v>
      </c>
      <c r="X182" s="8"/>
      <c r="Y182" s="8"/>
      <c r="Z182" s="8"/>
      <c r="AA182" s="7" t="s">
        <v>5829</v>
      </c>
      <c r="AB182" s="7" t="s">
        <v>333</v>
      </c>
      <c r="AC182" s="7" t="s">
        <v>6105</v>
      </c>
      <c r="AD182" s="7" t="s">
        <v>6106</v>
      </c>
      <c r="AE182" s="7" t="s">
        <v>6108</v>
      </c>
      <c r="AF182" s="7" t="s">
        <v>6109</v>
      </c>
      <c r="AG182" s="7" t="s">
        <v>6110</v>
      </c>
      <c r="AH182" s="7" t="s">
        <v>6111</v>
      </c>
      <c r="AI182" s="7" t="s">
        <v>6112</v>
      </c>
      <c r="AJ182" s="7" t="s">
        <v>6113</v>
      </c>
      <c r="AK182" s="8"/>
      <c r="AL182" s="7" t="s">
        <v>6114</v>
      </c>
      <c r="AM182" s="8"/>
      <c r="AN182" s="8"/>
      <c r="AO182" s="7" t="s">
        <v>6117</v>
      </c>
      <c r="AP182" s="7" t="s">
        <v>6120</v>
      </c>
      <c r="AQ182" s="7" t="s">
        <v>85</v>
      </c>
      <c r="AR182" s="7" t="s">
        <v>86</v>
      </c>
      <c r="AS182" s="7">
        <v>2.0151125E7</v>
      </c>
      <c r="AT182" s="8"/>
      <c r="AU182" s="8"/>
      <c r="AV182" s="7" t="s">
        <v>6121</v>
      </c>
      <c r="AW182" s="11" t="s">
        <v>6122</v>
      </c>
      <c r="AX182" s="8"/>
      <c r="AY182" s="8"/>
      <c r="AZ182" s="8"/>
      <c r="BA182" s="8"/>
      <c r="BB182" s="8"/>
      <c r="BC182" s="8"/>
      <c r="BD182" s="8"/>
      <c r="BE182" s="8"/>
      <c r="BF182" s="8"/>
    </row>
    <row r="183" hidden="1">
      <c r="A183" s="5">
        <v>9537.0</v>
      </c>
      <c r="B183" s="6" t="s">
        <v>515</v>
      </c>
      <c r="C183" s="7" t="s">
        <v>6124</v>
      </c>
      <c r="D183" s="7" t="s">
        <v>6125</v>
      </c>
      <c r="E183" s="8"/>
      <c r="F183" s="8"/>
      <c r="G183" s="7">
        <v>5000.0</v>
      </c>
      <c r="H183" s="8"/>
      <c r="I183" s="7">
        <v>0.0</v>
      </c>
      <c r="J183" s="7">
        <v>0.0</v>
      </c>
      <c r="K183" s="7">
        <v>6.0</v>
      </c>
      <c r="L183" s="7">
        <v>0.0</v>
      </c>
      <c r="M183" s="7">
        <v>0.0</v>
      </c>
      <c r="N183" s="7" t="s">
        <v>61</v>
      </c>
      <c r="O183" s="7">
        <v>0.0</v>
      </c>
      <c r="P183" s="7">
        <v>0.0</v>
      </c>
      <c r="Q183" s="7" t="s">
        <v>121</v>
      </c>
      <c r="R183" s="7" t="s">
        <v>195</v>
      </c>
      <c r="S183" s="7" t="s">
        <v>6126</v>
      </c>
      <c r="T183" s="11" t="s">
        <v>6127</v>
      </c>
      <c r="U183" s="7" t="s">
        <v>6131</v>
      </c>
      <c r="V183" s="8"/>
      <c r="W183" s="8"/>
      <c r="X183" s="8"/>
      <c r="Y183" s="8"/>
      <c r="Z183" s="8"/>
      <c r="AA183" s="7" t="s">
        <v>6133</v>
      </c>
      <c r="AB183" s="7" t="s">
        <v>634</v>
      </c>
      <c r="AC183" s="7" t="s">
        <v>6124</v>
      </c>
      <c r="AD183" s="7" t="s">
        <v>6124</v>
      </c>
      <c r="AE183" s="7" t="s">
        <v>6124</v>
      </c>
      <c r="AF183" s="7" t="s">
        <v>6124</v>
      </c>
      <c r="AG183" s="7" t="s">
        <v>6136</v>
      </c>
      <c r="AH183" s="7" t="s">
        <v>6137</v>
      </c>
      <c r="AI183" s="7" t="s">
        <v>6137</v>
      </c>
      <c r="AJ183" s="7" t="s">
        <v>6137</v>
      </c>
      <c r="AK183" s="8"/>
      <c r="AL183" s="7" t="s">
        <v>6137</v>
      </c>
      <c r="AM183" s="8"/>
      <c r="AN183" s="8"/>
      <c r="AO183" s="7" t="s">
        <v>6137</v>
      </c>
      <c r="AP183" s="7" t="s">
        <v>6137</v>
      </c>
      <c r="AQ183" s="7" t="s">
        <v>85</v>
      </c>
      <c r="AR183" s="7" t="s">
        <v>68</v>
      </c>
      <c r="AS183" s="8"/>
      <c r="AT183" s="8"/>
      <c r="AU183" s="8"/>
      <c r="AV183" s="7" t="s">
        <v>6125</v>
      </c>
      <c r="AW183" s="11" t="s">
        <v>6142</v>
      </c>
      <c r="AX183" s="8"/>
      <c r="AY183" s="8"/>
      <c r="AZ183" s="8"/>
      <c r="BA183" s="8"/>
      <c r="BB183" s="8"/>
      <c r="BC183" s="8"/>
      <c r="BD183" s="8"/>
      <c r="BE183" s="8"/>
      <c r="BF183" s="8"/>
    </row>
    <row r="184">
      <c r="A184" s="5">
        <v>5533.0</v>
      </c>
      <c r="B184" s="12">
        <v>42253.0</v>
      </c>
      <c r="C184" s="7" t="s">
        <v>6148</v>
      </c>
      <c r="D184" s="7" t="s">
        <v>2592</v>
      </c>
      <c r="E184" s="8"/>
      <c r="F184" s="8"/>
      <c r="G184" s="7">
        <v>4245.0</v>
      </c>
      <c r="H184" s="7">
        <v>5515.0</v>
      </c>
      <c r="I184" s="7">
        <v>129.0</v>
      </c>
      <c r="J184" s="7">
        <v>170.965</v>
      </c>
      <c r="K184" s="7">
        <v>3.1</v>
      </c>
      <c r="L184" s="7">
        <v>186.35</v>
      </c>
      <c r="M184" s="7">
        <v>189.37</v>
      </c>
      <c r="N184" s="7" t="s">
        <v>61</v>
      </c>
      <c r="O184" s="7">
        <v>63.0</v>
      </c>
      <c r="P184" s="7">
        <v>0.0</v>
      </c>
      <c r="Q184" s="9">
        <v>42253.0</v>
      </c>
      <c r="R184" s="9">
        <v>42284.0</v>
      </c>
      <c r="S184" s="7" t="s">
        <v>2614</v>
      </c>
      <c r="T184" s="11" t="s">
        <v>2616</v>
      </c>
      <c r="U184" s="7" t="s">
        <v>6153</v>
      </c>
      <c r="V184" s="8"/>
      <c r="W184" s="7" t="s">
        <v>728</v>
      </c>
      <c r="X184" s="8"/>
      <c r="Y184" s="8"/>
      <c r="Z184" s="8"/>
      <c r="AA184" s="7" t="s">
        <v>3062</v>
      </c>
      <c r="AB184" s="7" t="s">
        <v>333</v>
      </c>
      <c r="AC184" s="7" t="s">
        <v>6154</v>
      </c>
      <c r="AD184" s="7" t="s">
        <v>6155</v>
      </c>
      <c r="AE184" s="7" t="s">
        <v>6156</v>
      </c>
      <c r="AF184" s="7" t="s">
        <v>6157</v>
      </c>
      <c r="AG184" s="7" t="s">
        <v>6158</v>
      </c>
      <c r="AH184" s="7" t="s">
        <v>6159</v>
      </c>
      <c r="AI184" s="7" t="s">
        <v>6160</v>
      </c>
      <c r="AJ184" s="7" t="s">
        <v>6162</v>
      </c>
      <c r="AK184" s="7" t="s">
        <v>6163</v>
      </c>
      <c r="AL184" s="7" t="s">
        <v>6164</v>
      </c>
      <c r="AM184" s="7" t="s">
        <v>2610</v>
      </c>
      <c r="AN184" s="7" t="s">
        <v>6165</v>
      </c>
      <c r="AO184" s="7" t="s">
        <v>6166</v>
      </c>
      <c r="AP184" s="8"/>
      <c r="AQ184" s="7" t="s">
        <v>85</v>
      </c>
      <c r="AR184" s="7" t="s">
        <v>86</v>
      </c>
      <c r="AS184" s="7">
        <v>2.0150526E7</v>
      </c>
      <c r="AT184" s="7" t="s">
        <v>2613</v>
      </c>
      <c r="AU184" s="8"/>
      <c r="AV184" s="7" t="s">
        <v>2614</v>
      </c>
      <c r="AW184" s="11" t="s">
        <v>2616</v>
      </c>
      <c r="AX184" s="8"/>
      <c r="AY184" s="8"/>
      <c r="AZ184" s="8"/>
      <c r="BA184" s="8"/>
      <c r="BB184" s="8"/>
      <c r="BC184" s="8"/>
      <c r="BD184" s="8"/>
      <c r="BE184" s="8"/>
      <c r="BF184" s="8"/>
    </row>
    <row r="185">
      <c r="A185" s="5">
        <v>473.0</v>
      </c>
      <c r="B185" s="12">
        <v>42188.0</v>
      </c>
      <c r="C185" s="7" t="s">
        <v>6172</v>
      </c>
      <c r="D185" s="7" t="s">
        <v>6173</v>
      </c>
      <c r="E185" s="8"/>
      <c r="F185" s="8"/>
      <c r="G185" s="7">
        <v>5000.0</v>
      </c>
      <c r="H185" s="7">
        <v>5060.0</v>
      </c>
      <c r="I185" s="7">
        <v>101.0</v>
      </c>
      <c r="J185" s="7">
        <v>156.86</v>
      </c>
      <c r="K185" s="7">
        <v>3.1</v>
      </c>
      <c r="L185" s="7">
        <v>0.0</v>
      </c>
      <c r="M185" s="7">
        <v>0.0</v>
      </c>
      <c r="N185" s="7" t="s">
        <v>61</v>
      </c>
      <c r="O185" s="7">
        <v>50.0</v>
      </c>
      <c r="P185" s="7">
        <v>0.0</v>
      </c>
      <c r="Q185" s="7" t="s">
        <v>1155</v>
      </c>
      <c r="R185" s="7" t="s">
        <v>1156</v>
      </c>
      <c r="S185" s="8"/>
      <c r="T185" s="8"/>
      <c r="U185" s="8"/>
      <c r="V185" s="7">
        <v>2700.0</v>
      </c>
      <c r="W185" s="7" t="s">
        <v>6174</v>
      </c>
      <c r="X185" s="8"/>
      <c r="Y185" s="8"/>
      <c r="Z185" s="8"/>
      <c r="AA185" s="7" t="s">
        <v>1136</v>
      </c>
      <c r="AB185" s="7" t="s">
        <v>100</v>
      </c>
      <c r="AC185" s="7" t="s">
        <v>6177</v>
      </c>
      <c r="AD185" s="7" t="s">
        <v>6177</v>
      </c>
      <c r="AE185" s="7" t="s">
        <v>6178</v>
      </c>
      <c r="AF185" s="7" t="s">
        <v>6178</v>
      </c>
      <c r="AG185" s="7" t="s">
        <v>6181</v>
      </c>
      <c r="AH185" s="7" t="s">
        <v>6184</v>
      </c>
      <c r="AI185" s="7" t="s">
        <v>6185</v>
      </c>
      <c r="AJ185" s="7" t="s">
        <v>6185</v>
      </c>
      <c r="AK185" s="7" t="s">
        <v>6187</v>
      </c>
      <c r="AL185" s="7" t="s">
        <v>6188</v>
      </c>
      <c r="AM185" s="7" t="s">
        <v>6190</v>
      </c>
      <c r="AN185" s="7" t="s">
        <v>6190</v>
      </c>
      <c r="AO185" s="7" t="s">
        <v>6191</v>
      </c>
      <c r="AP185" s="8"/>
      <c r="AQ185" s="8"/>
      <c r="AR185" s="7" t="s">
        <v>86</v>
      </c>
      <c r="AS185" s="7">
        <v>2.0140411E7</v>
      </c>
      <c r="AT185" s="7" t="s">
        <v>6192</v>
      </c>
      <c r="AU185" s="8"/>
      <c r="AV185" s="7" t="s">
        <v>6193</v>
      </c>
      <c r="AW185" s="11" t="s">
        <v>6194</v>
      </c>
      <c r="AX185" s="8"/>
      <c r="AY185" s="8"/>
      <c r="AZ185" s="8"/>
      <c r="BA185" s="8"/>
      <c r="BB185" s="8"/>
      <c r="BC185" s="8"/>
      <c r="BD185" s="8"/>
      <c r="BE185" s="8"/>
      <c r="BF185" s="8"/>
    </row>
    <row r="186" hidden="1">
      <c r="A186" s="5">
        <v>8072.0</v>
      </c>
      <c r="B186" s="6" t="s">
        <v>6198</v>
      </c>
      <c r="C186" s="7" t="s">
        <v>6199</v>
      </c>
      <c r="D186" s="7" t="s">
        <v>6201</v>
      </c>
      <c r="E186" s="8"/>
      <c r="F186" s="8"/>
      <c r="G186" s="7">
        <v>55000.0</v>
      </c>
      <c r="H186" s="8"/>
      <c r="I186" s="7">
        <v>0.0</v>
      </c>
      <c r="J186" s="7">
        <v>0.0</v>
      </c>
      <c r="K186" s="7">
        <v>6.0</v>
      </c>
      <c r="L186" s="7">
        <v>0.0</v>
      </c>
      <c r="M186" s="7">
        <v>0.0</v>
      </c>
      <c r="N186" s="7" t="s">
        <v>61</v>
      </c>
      <c r="O186" s="7">
        <v>0.0</v>
      </c>
      <c r="P186" s="7">
        <v>0.0</v>
      </c>
      <c r="Q186" s="8"/>
      <c r="R186" s="8"/>
      <c r="S186" s="7" t="s">
        <v>6203</v>
      </c>
      <c r="T186" s="11" t="s">
        <v>6204</v>
      </c>
      <c r="U186" s="7" t="s">
        <v>6205</v>
      </c>
      <c r="V186" s="8"/>
      <c r="W186" s="8"/>
      <c r="X186" s="8"/>
      <c r="Y186" s="8"/>
      <c r="Z186" s="8"/>
      <c r="AA186" s="7" t="s">
        <v>5605</v>
      </c>
      <c r="AB186" s="7" t="s">
        <v>1420</v>
      </c>
      <c r="AC186" s="7" t="s">
        <v>6206</v>
      </c>
      <c r="AD186" s="7" t="s">
        <v>6207</v>
      </c>
      <c r="AE186" s="7" t="s">
        <v>6208</v>
      </c>
      <c r="AF186" s="7" t="s">
        <v>6209</v>
      </c>
      <c r="AG186" s="8"/>
      <c r="AH186" s="8"/>
      <c r="AI186" s="8"/>
      <c r="AJ186" s="8"/>
      <c r="AK186" s="8"/>
      <c r="AL186" s="8"/>
      <c r="AM186" s="8"/>
      <c r="AN186" s="8"/>
      <c r="AO186" s="8"/>
      <c r="AP186" s="8"/>
      <c r="AQ186" s="8"/>
      <c r="AR186" s="7" t="s">
        <v>68</v>
      </c>
      <c r="AS186" s="8"/>
      <c r="AT186" s="8"/>
      <c r="AU186" s="8"/>
      <c r="AV186" s="7" t="s">
        <v>6210</v>
      </c>
      <c r="AW186" s="11" t="s">
        <v>6204</v>
      </c>
      <c r="AX186" s="8"/>
      <c r="AY186" s="8"/>
      <c r="AZ186" s="8"/>
      <c r="BA186" s="8"/>
      <c r="BB186" s="8"/>
      <c r="BC186" s="8"/>
      <c r="BD186" s="8"/>
      <c r="BE186" s="8"/>
      <c r="BF186" s="8"/>
    </row>
    <row r="187">
      <c r="A187" s="5">
        <v>470.0</v>
      </c>
      <c r="B187" s="12">
        <v>42188.0</v>
      </c>
      <c r="C187" s="7" t="s">
        <v>6216</v>
      </c>
      <c r="D187" s="7" t="s">
        <v>6217</v>
      </c>
      <c r="E187" s="8"/>
      <c r="F187" s="8"/>
      <c r="G187" s="7">
        <v>5000.0</v>
      </c>
      <c r="H187" s="7">
        <v>5556.04</v>
      </c>
      <c r="I187" s="7">
        <v>111.0</v>
      </c>
      <c r="J187" s="7">
        <v>172.23724</v>
      </c>
      <c r="K187" s="7">
        <v>3.1</v>
      </c>
      <c r="L187" s="7">
        <v>0.0</v>
      </c>
      <c r="M187" s="7">
        <v>0.0</v>
      </c>
      <c r="N187" s="7" t="s">
        <v>61</v>
      </c>
      <c r="O187" s="7">
        <v>114.0</v>
      </c>
      <c r="P187" s="7">
        <v>0.0</v>
      </c>
      <c r="Q187" s="7" t="s">
        <v>1155</v>
      </c>
      <c r="R187" s="7" t="s">
        <v>1156</v>
      </c>
      <c r="S187" s="8"/>
      <c r="T187" s="8"/>
      <c r="U187" s="8"/>
      <c r="V187" s="7">
        <v>2764.0</v>
      </c>
      <c r="W187" s="7" t="s">
        <v>6219</v>
      </c>
      <c r="X187" s="8"/>
      <c r="Y187" s="8"/>
      <c r="Z187" s="8"/>
      <c r="AA187" s="7" t="s">
        <v>6221</v>
      </c>
      <c r="AB187" s="7" t="s">
        <v>100</v>
      </c>
      <c r="AC187" s="7" t="s">
        <v>6224</v>
      </c>
      <c r="AD187" s="7" t="s">
        <v>6224</v>
      </c>
      <c r="AE187" s="7" t="s">
        <v>6231</v>
      </c>
      <c r="AF187" s="7" t="s">
        <v>6231</v>
      </c>
      <c r="AG187" s="7" t="s">
        <v>6236</v>
      </c>
      <c r="AH187" s="7" t="s">
        <v>6236</v>
      </c>
      <c r="AI187" s="7" t="s">
        <v>6237</v>
      </c>
      <c r="AJ187" s="7" t="s">
        <v>6237</v>
      </c>
      <c r="AK187" s="7" t="s">
        <v>6238</v>
      </c>
      <c r="AL187" s="7" t="s">
        <v>6240</v>
      </c>
      <c r="AM187" s="7" t="s">
        <v>6242</v>
      </c>
      <c r="AN187" s="7" t="s">
        <v>6242</v>
      </c>
      <c r="AO187" s="7" t="s">
        <v>6242</v>
      </c>
      <c r="AP187" s="8"/>
      <c r="AQ187" s="8"/>
      <c r="AR187" s="7" t="s">
        <v>86</v>
      </c>
      <c r="AS187" s="7">
        <v>2.0140415E7</v>
      </c>
      <c r="AT187" s="8"/>
      <c r="AU187" s="8"/>
      <c r="AV187" s="7" t="s">
        <v>6243</v>
      </c>
      <c r="AW187" s="11" t="s">
        <v>6244</v>
      </c>
      <c r="AX187" s="11" t="s">
        <v>6256</v>
      </c>
      <c r="AY187" s="8"/>
      <c r="AZ187" s="11" t="s">
        <v>6261</v>
      </c>
      <c r="BA187" s="11" t="s">
        <v>6263</v>
      </c>
      <c r="BB187" s="11" t="s">
        <v>6274</v>
      </c>
      <c r="BC187" s="8"/>
      <c r="BD187" s="8"/>
      <c r="BE187" s="8"/>
      <c r="BF187" s="8"/>
    </row>
    <row r="188">
      <c r="A188" s="5">
        <v>7868.0</v>
      </c>
      <c r="B188" s="6" t="s">
        <v>6279</v>
      </c>
      <c r="C188" s="7" t="s">
        <v>6280</v>
      </c>
      <c r="D188" s="7" t="s">
        <v>6281</v>
      </c>
      <c r="E188" s="8"/>
      <c r="F188" s="8"/>
      <c r="G188" s="7">
        <v>6000.0</v>
      </c>
      <c r="H188" s="7">
        <v>3805.48</v>
      </c>
      <c r="I188" s="7">
        <v>63.0</v>
      </c>
      <c r="J188" s="7">
        <v>228.3288</v>
      </c>
      <c r="K188" s="7">
        <v>6.0</v>
      </c>
      <c r="L188" s="7">
        <v>181.472</v>
      </c>
      <c r="M188" s="7">
        <v>126.89</v>
      </c>
      <c r="N188" s="7" t="s">
        <v>61</v>
      </c>
      <c r="O188" s="7">
        <v>36.0</v>
      </c>
      <c r="P188" s="7">
        <v>0.0</v>
      </c>
      <c r="Q188" s="7" t="s">
        <v>121</v>
      </c>
      <c r="R188" s="7" t="s">
        <v>195</v>
      </c>
      <c r="S188" s="7" t="s">
        <v>6282</v>
      </c>
      <c r="T188" s="11" t="s">
        <v>6283</v>
      </c>
      <c r="U188" s="7" t="s">
        <v>6284</v>
      </c>
      <c r="V188" s="8"/>
      <c r="W188" s="7" t="s">
        <v>6285</v>
      </c>
      <c r="X188" s="8"/>
      <c r="Y188" s="8"/>
      <c r="Z188" s="8"/>
      <c r="AA188" s="7" t="s">
        <v>1136</v>
      </c>
      <c r="AB188" s="7" t="s">
        <v>634</v>
      </c>
      <c r="AC188" s="7" t="s">
        <v>6286</v>
      </c>
      <c r="AD188" s="7" t="s">
        <v>6287</v>
      </c>
      <c r="AE188" s="7" t="s">
        <v>4478</v>
      </c>
      <c r="AF188" s="7" t="s">
        <v>6289</v>
      </c>
      <c r="AG188" s="7" t="s">
        <v>6292</v>
      </c>
      <c r="AH188" s="7" t="s">
        <v>6294</v>
      </c>
      <c r="AI188" s="7" t="s">
        <v>6295</v>
      </c>
      <c r="AJ188" s="7" t="s">
        <v>6296</v>
      </c>
      <c r="AK188" s="7" t="s">
        <v>6297</v>
      </c>
      <c r="AL188" s="7" t="s">
        <v>6298</v>
      </c>
      <c r="AM188" s="7" t="s">
        <v>6299</v>
      </c>
      <c r="AN188" s="7" t="s">
        <v>6300</v>
      </c>
      <c r="AO188" s="7" t="s">
        <v>6302</v>
      </c>
      <c r="AP188" s="8"/>
      <c r="AQ188" s="7" t="s">
        <v>85</v>
      </c>
      <c r="AR188" s="7" t="s">
        <v>86</v>
      </c>
      <c r="AS188" s="7">
        <v>2.0150918E7</v>
      </c>
      <c r="AT188" s="7" t="s">
        <v>6303</v>
      </c>
      <c r="AU188" s="11" t="s">
        <v>6304</v>
      </c>
      <c r="AV188" s="7" t="s">
        <v>6310</v>
      </c>
      <c r="AW188" s="11" t="s">
        <v>6283</v>
      </c>
      <c r="AX188" s="8"/>
      <c r="AY188" s="8"/>
      <c r="AZ188" s="8"/>
      <c r="BA188" s="8"/>
      <c r="BB188" s="8"/>
      <c r="BC188" s="8"/>
      <c r="BD188" s="8"/>
      <c r="BE188" s="8"/>
      <c r="BF188" s="8"/>
    </row>
    <row r="189" hidden="1">
      <c r="A189" s="5">
        <v>8273.0</v>
      </c>
      <c r="B189" s="12">
        <v>42105.0</v>
      </c>
      <c r="C189" s="7" t="s">
        <v>6316</v>
      </c>
      <c r="D189" s="7" t="s">
        <v>6318</v>
      </c>
      <c r="E189" s="8"/>
      <c r="F189" s="8"/>
      <c r="G189" s="7">
        <v>15000.0</v>
      </c>
      <c r="H189" s="8"/>
      <c r="I189" s="7">
        <v>0.0</v>
      </c>
      <c r="J189" s="7">
        <v>0.0</v>
      </c>
      <c r="K189" s="7">
        <v>6.0</v>
      </c>
      <c r="L189" s="7">
        <v>0.0</v>
      </c>
      <c r="M189" s="7">
        <v>0.0</v>
      </c>
      <c r="N189" s="7" t="s">
        <v>61</v>
      </c>
      <c r="O189" s="7">
        <v>0.0</v>
      </c>
      <c r="P189" s="7">
        <v>0.0</v>
      </c>
      <c r="Q189" s="8"/>
      <c r="R189" s="8"/>
      <c r="S189" s="7" t="s">
        <v>6321</v>
      </c>
      <c r="T189" s="11" t="s">
        <v>6322</v>
      </c>
      <c r="U189" s="7" t="s">
        <v>6326</v>
      </c>
      <c r="V189" s="8"/>
      <c r="W189" s="7" t="s">
        <v>6328</v>
      </c>
      <c r="X189" s="8"/>
      <c r="Y189" s="8"/>
      <c r="Z189" s="8"/>
      <c r="AA189" s="7" t="s">
        <v>279</v>
      </c>
      <c r="AB189" s="7" t="s">
        <v>185</v>
      </c>
      <c r="AC189" s="7" t="s">
        <v>6331</v>
      </c>
      <c r="AD189" s="7" t="s">
        <v>6332</v>
      </c>
      <c r="AE189" s="7" t="s">
        <v>6334</v>
      </c>
      <c r="AF189" s="7" t="s">
        <v>6336</v>
      </c>
      <c r="AG189" s="7" t="s">
        <v>6338</v>
      </c>
      <c r="AH189" s="7" t="s">
        <v>6340</v>
      </c>
      <c r="AI189" s="7" t="s">
        <v>6342</v>
      </c>
      <c r="AJ189" s="7" t="s">
        <v>6343</v>
      </c>
      <c r="AK189" s="8"/>
      <c r="AL189" s="7" t="s">
        <v>6344</v>
      </c>
      <c r="AM189" s="8"/>
      <c r="AN189" s="8"/>
      <c r="AO189" s="7" t="s">
        <v>6345</v>
      </c>
      <c r="AP189" s="7" t="s">
        <v>6346</v>
      </c>
      <c r="AQ189" s="7" t="s">
        <v>85</v>
      </c>
      <c r="AR189" s="7" t="s">
        <v>68</v>
      </c>
      <c r="AS189" s="8"/>
      <c r="AT189" s="7" t="s">
        <v>1886</v>
      </c>
      <c r="AU189" s="8"/>
      <c r="AV189" s="7" t="s">
        <v>6347</v>
      </c>
      <c r="AW189" s="11" t="s">
        <v>6322</v>
      </c>
      <c r="AX189" s="8"/>
      <c r="AY189" s="8"/>
      <c r="AZ189" s="8"/>
      <c r="BA189" s="8"/>
      <c r="BB189" s="8"/>
      <c r="BC189" s="8"/>
      <c r="BD189" s="8"/>
      <c r="BE189" s="8"/>
      <c r="BF189" s="8"/>
    </row>
    <row r="190">
      <c r="A190" s="5">
        <v>5929.0</v>
      </c>
      <c r="B190" s="12">
        <v>42253.0</v>
      </c>
      <c r="C190" s="7" t="s">
        <v>6350</v>
      </c>
      <c r="D190" s="7" t="s">
        <v>4155</v>
      </c>
      <c r="E190" s="8"/>
      <c r="F190" s="8"/>
      <c r="G190" s="7">
        <v>5000.0</v>
      </c>
      <c r="H190" s="7">
        <v>836.5</v>
      </c>
      <c r="I190" s="7">
        <v>16.0</v>
      </c>
      <c r="J190" s="7">
        <v>50.19</v>
      </c>
      <c r="K190" s="7">
        <v>6.0</v>
      </c>
      <c r="L190" s="7">
        <v>49.225</v>
      </c>
      <c r="M190" s="7">
        <v>33.71</v>
      </c>
      <c r="N190" s="7" t="s">
        <v>61</v>
      </c>
      <c r="O190" s="7">
        <v>26.0</v>
      </c>
      <c r="P190" s="7">
        <v>0.0</v>
      </c>
      <c r="Q190" s="9">
        <v>42253.0</v>
      </c>
      <c r="R190" s="9">
        <v>42284.0</v>
      </c>
      <c r="S190" s="7" t="s">
        <v>4156</v>
      </c>
      <c r="T190" s="11" t="s">
        <v>4157</v>
      </c>
      <c r="U190" s="7" t="s">
        <v>4162</v>
      </c>
      <c r="V190" s="8"/>
      <c r="W190" s="7" t="s">
        <v>5307</v>
      </c>
      <c r="X190" s="8"/>
      <c r="Y190" s="8"/>
      <c r="Z190" s="8"/>
      <c r="AA190" s="7" t="s">
        <v>3656</v>
      </c>
      <c r="AB190" s="7" t="s">
        <v>333</v>
      </c>
      <c r="AC190" s="7" t="s">
        <v>6353</v>
      </c>
      <c r="AD190" s="7" t="s">
        <v>6354</v>
      </c>
      <c r="AE190" s="7" t="s">
        <v>6355</v>
      </c>
      <c r="AF190" s="7" t="s">
        <v>6357</v>
      </c>
      <c r="AG190" s="7" t="s">
        <v>6358</v>
      </c>
      <c r="AH190" s="7" t="s">
        <v>6359</v>
      </c>
      <c r="AI190" s="7" t="s">
        <v>6360</v>
      </c>
      <c r="AJ190" s="7" t="s">
        <v>6360</v>
      </c>
      <c r="AK190" s="7" t="s">
        <v>6361</v>
      </c>
      <c r="AL190" s="7" t="s">
        <v>6362</v>
      </c>
      <c r="AM190" s="7" t="s">
        <v>6364</v>
      </c>
      <c r="AN190" s="7" t="s">
        <v>6367</v>
      </c>
      <c r="AO190" s="7" t="s">
        <v>6369</v>
      </c>
      <c r="AP190" s="7" t="s">
        <v>6369</v>
      </c>
      <c r="AQ190" s="7" t="s">
        <v>85</v>
      </c>
      <c r="AR190" s="7" t="s">
        <v>86</v>
      </c>
      <c r="AS190" s="7">
        <v>2.0150609E7</v>
      </c>
      <c r="AT190" s="7" t="s">
        <v>6370</v>
      </c>
      <c r="AU190" s="8"/>
      <c r="AV190" s="7" t="s">
        <v>4184</v>
      </c>
      <c r="AW190" s="11" t="s">
        <v>4185</v>
      </c>
      <c r="AX190" s="8"/>
      <c r="AY190" s="8"/>
      <c r="AZ190" s="8"/>
      <c r="BA190" s="8"/>
      <c r="BB190" s="8"/>
      <c r="BC190" s="8"/>
      <c r="BD190" s="8"/>
      <c r="BE190" s="8"/>
      <c r="BF190" s="8"/>
    </row>
    <row r="191" hidden="1">
      <c r="A191" s="5">
        <v>10893.0</v>
      </c>
      <c r="B191" s="6" t="s">
        <v>1009</v>
      </c>
      <c r="C191" s="7" t="s">
        <v>6372</v>
      </c>
      <c r="D191" s="7" t="s">
        <v>6373</v>
      </c>
      <c r="E191" s="8"/>
      <c r="F191" s="8"/>
      <c r="G191" s="7">
        <v>3000.0</v>
      </c>
      <c r="H191" s="8"/>
      <c r="I191" s="7">
        <v>0.0</v>
      </c>
      <c r="J191" s="7">
        <v>0.0</v>
      </c>
      <c r="K191" s="7">
        <v>6.0</v>
      </c>
      <c r="L191" s="7">
        <v>0.0</v>
      </c>
      <c r="M191" s="7">
        <v>0.0</v>
      </c>
      <c r="N191" s="7" t="s">
        <v>61</v>
      </c>
      <c r="O191" s="7">
        <v>0.0</v>
      </c>
      <c r="P191" s="7">
        <v>0.0</v>
      </c>
      <c r="Q191" s="8"/>
      <c r="R191" s="8"/>
      <c r="S191" s="7" t="s">
        <v>6373</v>
      </c>
      <c r="T191" s="7" t="s">
        <v>6373</v>
      </c>
      <c r="U191" s="7" t="s">
        <v>6373</v>
      </c>
      <c r="V191" s="8"/>
      <c r="W191" s="8"/>
      <c r="X191" s="8"/>
      <c r="Y191" s="8"/>
      <c r="Z191" s="8"/>
      <c r="AA191" s="7" t="s">
        <v>257</v>
      </c>
      <c r="AB191" s="7" t="s">
        <v>333</v>
      </c>
      <c r="AC191" s="7" t="s">
        <v>6373</v>
      </c>
      <c r="AD191" s="7" t="s">
        <v>6373</v>
      </c>
      <c r="AE191" s="7" t="s">
        <v>6373</v>
      </c>
      <c r="AF191" s="7" t="s">
        <v>6373</v>
      </c>
      <c r="AG191" s="8"/>
      <c r="AH191" s="8"/>
      <c r="AI191" s="8"/>
      <c r="AJ191" s="8"/>
      <c r="AK191" s="8"/>
      <c r="AL191" s="8"/>
      <c r="AM191" s="8"/>
      <c r="AN191" s="8"/>
      <c r="AO191" s="8"/>
      <c r="AP191" s="8"/>
      <c r="AQ191" s="8"/>
      <c r="AR191" s="7" t="s">
        <v>68</v>
      </c>
      <c r="AS191" s="8"/>
      <c r="AT191" s="8"/>
      <c r="AU191" s="8"/>
      <c r="AV191" s="7" t="s">
        <v>2124</v>
      </c>
      <c r="AW191" s="11" t="s">
        <v>2125</v>
      </c>
      <c r="AX191" s="8"/>
      <c r="AY191" s="8"/>
      <c r="AZ191" s="8"/>
      <c r="BA191" s="8"/>
      <c r="BB191" s="8"/>
      <c r="BC191" s="8"/>
      <c r="BD191" s="8"/>
      <c r="BE191" s="8"/>
      <c r="BF191" s="8"/>
    </row>
    <row r="192" hidden="1">
      <c r="A192" s="5">
        <v>12827.0</v>
      </c>
      <c r="B192" s="6" t="s">
        <v>6377</v>
      </c>
      <c r="C192" s="7" t="s">
        <v>6378</v>
      </c>
      <c r="D192" s="7" t="s">
        <v>6378</v>
      </c>
      <c r="E192" s="8"/>
      <c r="F192" s="8"/>
      <c r="G192" s="7">
        <v>100.0</v>
      </c>
      <c r="H192" s="8"/>
      <c r="I192" s="7">
        <v>0.0</v>
      </c>
      <c r="J192" s="7">
        <v>0.0</v>
      </c>
      <c r="K192" s="7">
        <v>6.0</v>
      </c>
      <c r="L192" s="7">
        <v>0.0</v>
      </c>
      <c r="M192" s="7">
        <v>0.0</v>
      </c>
      <c r="N192" s="7" t="s">
        <v>61</v>
      </c>
      <c r="O192" s="7">
        <v>0.0</v>
      </c>
      <c r="P192" s="7">
        <v>0.0</v>
      </c>
      <c r="Q192" s="8"/>
      <c r="R192" s="8"/>
      <c r="S192" s="7" t="s">
        <v>6379</v>
      </c>
      <c r="T192" s="11" t="s">
        <v>6381</v>
      </c>
      <c r="U192" s="7">
        <v>9.95574883632E11</v>
      </c>
      <c r="V192" s="8"/>
      <c r="W192" s="8"/>
      <c r="X192" s="8"/>
      <c r="Y192" s="8"/>
      <c r="Z192" s="8"/>
      <c r="AA192" s="7" t="s">
        <v>1136</v>
      </c>
      <c r="AB192" s="7" t="s">
        <v>113</v>
      </c>
      <c r="AC192" s="7" t="s">
        <v>6387</v>
      </c>
      <c r="AD192" s="7" t="s">
        <v>6388</v>
      </c>
      <c r="AE192" s="7" t="s">
        <v>6389</v>
      </c>
      <c r="AF192" s="7" t="s">
        <v>6390</v>
      </c>
      <c r="AG192" s="8"/>
      <c r="AH192" s="8"/>
      <c r="AI192" s="8"/>
      <c r="AJ192" s="8"/>
      <c r="AK192" s="8"/>
      <c r="AL192" s="8"/>
      <c r="AM192" s="8"/>
      <c r="AN192" s="8"/>
      <c r="AO192" s="8"/>
      <c r="AP192" s="8"/>
      <c r="AQ192" s="8"/>
      <c r="AR192" s="7" t="s">
        <v>68</v>
      </c>
      <c r="AS192" s="8"/>
      <c r="AT192" s="8"/>
      <c r="AU192" s="8"/>
      <c r="AV192" s="7" t="s">
        <v>6391</v>
      </c>
      <c r="AW192" s="11" t="s">
        <v>6381</v>
      </c>
      <c r="AX192" s="8"/>
      <c r="AY192" s="8"/>
      <c r="AZ192" s="8"/>
      <c r="BA192" s="8"/>
      <c r="BB192" s="8"/>
      <c r="BC192" s="8"/>
      <c r="BD192" s="8"/>
      <c r="BE192" s="8"/>
      <c r="BF192" s="8"/>
    </row>
    <row r="193">
      <c r="A193" s="5">
        <v>8331.0</v>
      </c>
      <c r="B193" s="6" t="s">
        <v>121</v>
      </c>
      <c r="C193" s="7" t="s">
        <v>6394</v>
      </c>
      <c r="D193" s="7" t="s">
        <v>6395</v>
      </c>
      <c r="E193" s="8"/>
      <c r="F193" s="8"/>
      <c r="G193" s="7">
        <v>10000.0</v>
      </c>
      <c r="H193" s="7">
        <v>2101.0</v>
      </c>
      <c r="I193" s="7">
        <v>21.0</v>
      </c>
      <c r="J193" s="7">
        <v>126.06</v>
      </c>
      <c r="K193" s="7">
        <v>6.0</v>
      </c>
      <c r="L193" s="7">
        <v>96.95</v>
      </c>
      <c r="M193" s="7">
        <v>86.27</v>
      </c>
      <c r="N193" s="7" t="s">
        <v>61</v>
      </c>
      <c r="O193" s="7">
        <v>64.0</v>
      </c>
      <c r="P193" s="7">
        <v>0.0</v>
      </c>
      <c r="Q193" s="7" t="s">
        <v>121</v>
      </c>
      <c r="R193" s="7" t="s">
        <v>195</v>
      </c>
      <c r="S193" s="7" t="s">
        <v>3543</v>
      </c>
      <c r="T193" s="11" t="s">
        <v>3511</v>
      </c>
      <c r="U193" s="7" t="s">
        <v>6401</v>
      </c>
      <c r="V193" s="8"/>
      <c r="W193" s="7" t="s">
        <v>6402</v>
      </c>
      <c r="X193" s="7" t="s">
        <v>2825</v>
      </c>
      <c r="Y193" s="7" t="s">
        <v>3515</v>
      </c>
      <c r="Z193" s="7">
        <v>27599.0</v>
      </c>
      <c r="AA193" s="7" t="s">
        <v>129</v>
      </c>
      <c r="AB193" s="7" t="s">
        <v>113</v>
      </c>
      <c r="AC193" s="7" t="s">
        <v>6403</v>
      </c>
      <c r="AD193" s="7" t="s">
        <v>6404</v>
      </c>
      <c r="AE193" s="7" t="s">
        <v>6405</v>
      </c>
      <c r="AF193" s="7" t="s">
        <v>6406</v>
      </c>
      <c r="AG193" s="7" t="s">
        <v>6407</v>
      </c>
      <c r="AH193" s="7" t="s">
        <v>6408</v>
      </c>
      <c r="AI193" s="7" t="s">
        <v>6409</v>
      </c>
      <c r="AJ193" s="7" t="s">
        <v>6410</v>
      </c>
      <c r="AK193" s="8"/>
      <c r="AL193" s="7" t="s">
        <v>6411</v>
      </c>
      <c r="AM193" s="8"/>
      <c r="AN193" s="8"/>
      <c r="AO193" s="7" t="s">
        <v>6412</v>
      </c>
      <c r="AP193" s="7" t="s">
        <v>6413</v>
      </c>
      <c r="AQ193" s="7" t="s">
        <v>85</v>
      </c>
      <c r="AR193" s="7" t="s">
        <v>86</v>
      </c>
      <c r="AS193" s="7">
        <v>2.0150921E7</v>
      </c>
      <c r="AT193" s="7" t="s">
        <v>6414</v>
      </c>
      <c r="AU193" s="11" t="s">
        <v>6417</v>
      </c>
      <c r="AV193" s="11" t="s">
        <v>4933</v>
      </c>
      <c r="AW193" s="11" t="s">
        <v>3545</v>
      </c>
      <c r="AX193" s="11" t="s">
        <v>3552</v>
      </c>
      <c r="AY193" s="8"/>
      <c r="AZ193" s="11" t="s">
        <v>3484</v>
      </c>
      <c r="BA193" s="11" t="s">
        <v>3575</v>
      </c>
      <c r="BB193" s="11" t="s">
        <v>3588</v>
      </c>
      <c r="BC193" s="8"/>
      <c r="BD193" s="8"/>
      <c r="BE193" s="8"/>
      <c r="BF193" s="8"/>
    </row>
    <row r="194">
      <c r="A194" s="5">
        <v>9722.0</v>
      </c>
      <c r="B194" s="6" t="s">
        <v>1317</v>
      </c>
      <c r="C194" s="7" t="s">
        <v>6440</v>
      </c>
      <c r="D194" s="7" t="s">
        <v>4986</v>
      </c>
      <c r="E194" s="8"/>
      <c r="F194" s="8"/>
      <c r="G194" s="7">
        <v>4000.0</v>
      </c>
      <c r="H194" s="7">
        <v>17613.0</v>
      </c>
      <c r="I194" s="7">
        <v>434.0</v>
      </c>
      <c r="J194" s="7">
        <v>546.003</v>
      </c>
      <c r="K194" s="7">
        <v>3.1</v>
      </c>
      <c r="L194" s="7">
        <v>43.0</v>
      </c>
      <c r="M194" s="7">
        <v>519.79</v>
      </c>
      <c r="N194" s="7" t="s">
        <v>61</v>
      </c>
      <c r="O194" s="7">
        <v>26.0</v>
      </c>
      <c r="P194" s="7">
        <v>5163.0</v>
      </c>
      <c r="Q194" s="9">
        <v>42016.0</v>
      </c>
      <c r="R194" s="9">
        <v>42370.0</v>
      </c>
      <c r="S194" s="7" t="s">
        <v>5000</v>
      </c>
      <c r="T194" s="11" t="s">
        <v>6442</v>
      </c>
      <c r="U194" s="7" t="s">
        <v>6443</v>
      </c>
      <c r="V194" s="8"/>
      <c r="W194" s="7" t="s">
        <v>6444</v>
      </c>
      <c r="X194" s="8"/>
      <c r="Y194" s="8"/>
      <c r="Z194" s="8"/>
      <c r="AA194" s="7" t="s">
        <v>956</v>
      </c>
      <c r="AB194" s="7" t="s">
        <v>100</v>
      </c>
      <c r="AC194" s="7" t="s">
        <v>6445</v>
      </c>
      <c r="AD194" s="7" t="s">
        <v>6445</v>
      </c>
      <c r="AE194" s="7" t="s">
        <v>6447</v>
      </c>
      <c r="AF194" s="7" t="s">
        <v>6447</v>
      </c>
      <c r="AG194" s="7" t="s">
        <v>6448</v>
      </c>
      <c r="AH194" s="7" t="s">
        <v>6449</v>
      </c>
      <c r="AI194" s="7" t="s">
        <v>6450</v>
      </c>
      <c r="AJ194" s="7" t="s">
        <v>6450</v>
      </c>
      <c r="AK194" s="8"/>
      <c r="AL194" s="7" t="s">
        <v>6451</v>
      </c>
      <c r="AM194" s="8"/>
      <c r="AN194" s="8"/>
      <c r="AO194" s="7" t="s">
        <v>6452</v>
      </c>
      <c r="AP194" s="7" t="s">
        <v>6453</v>
      </c>
      <c r="AQ194" s="7" t="s">
        <v>85</v>
      </c>
      <c r="AR194" s="7" t="s">
        <v>86</v>
      </c>
      <c r="AS194" s="7">
        <v>2.0151111E7</v>
      </c>
      <c r="AT194" s="7" t="s">
        <v>4999</v>
      </c>
      <c r="AU194" s="8"/>
      <c r="AV194" s="7" t="s">
        <v>5000</v>
      </c>
      <c r="AW194" s="11" t="s">
        <v>5001</v>
      </c>
      <c r="AX194" s="8"/>
      <c r="AY194" s="8"/>
      <c r="AZ194" s="8"/>
      <c r="BA194" s="8"/>
      <c r="BB194" s="8"/>
      <c r="BC194" s="8"/>
      <c r="BD194" s="8"/>
      <c r="BE194" s="8"/>
      <c r="BF194" s="8"/>
    </row>
    <row r="195">
      <c r="A195" s="5">
        <v>10080.0</v>
      </c>
      <c r="B195" s="6" t="s">
        <v>2879</v>
      </c>
      <c r="C195" s="7" t="s">
        <v>6456</v>
      </c>
      <c r="D195" s="7" t="s">
        <v>6457</v>
      </c>
      <c r="E195" s="8"/>
      <c r="F195" s="8"/>
      <c r="G195" s="7">
        <v>5000.0</v>
      </c>
      <c r="H195" s="7">
        <v>795.0</v>
      </c>
      <c r="I195" s="7">
        <v>15.0</v>
      </c>
      <c r="J195" s="7">
        <v>47.7</v>
      </c>
      <c r="K195" s="7">
        <v>6.0</v>
      </c>
      <c r="L195" s="7">
        <v>83.0</v>
      </c>
      <c r="M195" s="7">
        <v>28.13</v>
      </c>
      <c r="N195" s="7" t="s">
        <v>61</v>
      </c>
      <c r="O195" s="7">
        <v>9.0</v>
      </c>
      <c r="P195" s="7">
        <v>0.0</v>
      </c>
      <c r="Q195" s="7" t="s">
        <v>2879</v>
      </c>
      <c r="R195" s="9">
        <v>42370.0</v>
      </c>
      <c r="S195" s="7" t="s">
        <v>6458</v>
      </c>
      <c r="T195" s="11" t="s">
        <v>6459</v>
      </c>
      <c r="U195" s="7" t="s">
        <v>6463</v>
      </c>
      <c r="V195" s="8"/>
      <c r="W195" s="7" t="s">
        <v>6464</v>
      </c>
      <c r="X195" s="8"/>
      <c r="Y195" s="8"/>
      <c r="Z195" s="8"/>
      <c r="AA195" s="7" t="s">
        <v>3491</v>
      </c>
      <c r="AB195" s="7" t="s">
        <v>155</v>
      </c>
      <c r="AC195" s="13" t="s">
        <v>6466</v>
      </c>
      <c r="AD195" s="7" t="s">
        <v>6467</v>
      </c>
      <c r="AE195" s="7" t="s">
        <v>6468</v>
      </c>
      <c r="AF195" s="7" t="s">
        <v>6469</v>
      </c>
      <c r="AG195" s="7" t="s">
        <v>6470</v>
      </c>
      <c r="AH195" s="7" t="s">
        <v>6472</v>
      </c>
      <c r="AI195" s="7" t="s">
        <v>6473</v>
      </c>
      <c r="AJ195" s="7" t="s">
        <v>6474</v>
      </c>
      <c r="AK195" s="8"/>
      <c r="AL195" s="7" t="s">
        <v>4550</v>
      </c>
      <c r="AM195" s="8"/>
      <c r="AN195" s="8"/>
      <c r="AO195" s="7" t="s">
        <v>6476</v>
      </c>
      <c r="AP195" s="7" t="s">
        <v>6478</v>
      </c>
      <c r="AQ195" s="7" t="s">
        <v>85</v>
      </c>
      <c r="AR195" s="7" t="s">
        <v>86</v>
      </c>
      <c r="AS195" s="7">
        <v>2.0151111E7</v>
      </c>
      <c r="AT195" s="7" t="s">
        <v>6481</v>
      </c>
      <c r="AU195" s="11" t="s">
        <v>6483</v>
      </c>
      <c r="AV195" s="7" t="s">
        <v>6487</v>
      </c>
      <c r="AW195" s="11" t="s">
        <v>6488</v>
      </c>
      <c r="AX195" s="8"/>
      <c r="AY195" s="8"/>
      <c r="AZ195" s="8"/>
      <c r="BA195" s="8"/>
      <c r="BB195" s="8"/>
      <c r="BC195" s="8"/>
      <c r="BD195" s="8"/>
      <c r="BE195" s="8"/>
      <c r="BF195" s="8"/>
    </row>
    <row r="196">
      <c r="A196" s="5">
        <v>5928.0</v>
      </c>
      <c r="B196" s="12">
        <v>42253.0</v>
      </c>
      <c r="C196" s="7" t="s">
        <v>6490</v>
      </c>
      <c r="D196" s="7" t="s">
        <v>6491</v>
      </c>
      <c r="E196" s="8"/>
      <c r="F196" s="8"/>
      <c r="G196" s="7">
        <v>5000.0</v>
      </c>
      <c r="H196" s="7">
        <v>3050.0</v>
      </c>
      <c r="I196" s="7">
        <v>61.0</v>
      </c>
      <c r="J196" s="7">
        <v>183.0</v>
      </c>
      <c r="K196" s="7">
        <v>6.0</v>
      </c>
      <c r="L196" s="7">
        <v>91.75</v>
      </c>
      <c r="M196" s="7">
        <v>94.45</v>
      </c>
      <c r="N196" s="7" t="s">
        <v>61</v>
      </c>
      <c r="O196" s="7">
        <v>20.0</v>
      </c>
      <c r="P196" s="7">
        <v>0.0</v>
      </c>
      <c r="Q196" s="9">
        <v>42253.0</v>
      </c>
      <c r="R196" s="7" t="s">
        <v>6492</v>
      </c>
      <c r="S196" s="7" t="s">
        <v>6493</v>
      </c>
      <c r="T196" s="11" t="s">
        <v>6494</v>
      </c>
      <c r="U196" s="7" t="s">
        <v>6496</v>
      </c>
      <c r="V196" s="8"/>
      <c r="W196" s="7" t="s">
        <v>6498</v>
      </c>
      <c r="X196" s="8"/>
      <c r="Y196" s="8"/>
      <c r="Z196" s="8"/>
      <c r="AA196" s="7" t="s">
        <v>1935</v>
      </c>
      <c r="AB196" s="7" t="s">
        <v>333</v>
      </c>
      <c r="AC196" s="7" t="s">
        <v>6499</v>
      </c>
      <c r="AD196" s="7" t="s">
        <v>1562</v>
      </c>
      <c r="AE196" s="7" t="s">
        <v>6500</v>
      </c>
      <c r="AF196" s="7" t="s">
        <v>4478</v>
      </c>
      <c r="AG196" s="7" t="s">
        <v>6501</v>
      </c>
      <c r="AH196" s="7" t="s">
        <v>1562</v>
      </c>
      <c r="AI196" s="7" t="s">
        <v>6502</v>
      </c>
      <c r="AJ196" s="7" t="s">
        <v>1562</v>
      </c>
      <c r="AK196" s="7" t="s">
        <v>1562</v>
      </c>
      <c r="AL196" s="7" t="s">
        <v>6503</v>
      </c>
      <c r="AM196" s="7" t="s">
        <v>6504</v>
      </c>
      <c r="AN196" s="7" t="s">
        <v>1562</v>
      </c>
      <c r="AO196" s="7" t="s">
        <v>6505</v>
      </c>
      <c r="AP196" s="8"/>
      <c r="AQ196" s="7" t="s">
        <v>85</v>
      </c>
      <c r="AR196" s="7" t="s">
        <v>86</v>
      </c>
      <c r="AS196" s="7">
        <v>2.015061E7</v>
      </c>
      <c r="AT196" s="7" t="s">
        <v>6506</v>
      </c>
      <c r="AU196" s="8"/>
      <c r="AV196" s="7" t="s">
        <v>6507</v>
      </c>
      <c r="AW196" s="11" t="s">
        <v>6494</v>
      </c>
      <c r="AX196" s="8"/>
      <c r="AY196" s="8"/>
      <c r="AZ196" s="8"/>
      <c r="BA196" s="8"/>
      <c r="BB196" s="8"/>
      <c r="BC196" s="8"/>
      <c r="BD196" s="8"/>
      <c r="BE196" s="8"/>
      <c r="BF196" s="8"/>
    </row>
    <row r="197">
      <c r="A197" s="5">
        <v>10743.0</v>
      </c>
      <c r="B197" s="6" t="s">
        <v>360</v>
      </c>
      <c r="C197" s="7" t="s">
        <v>6509</v>
      </c>
      <c r="D197" s="7" t="s">
        <v>6510</v>
      </c>
      <c r="E197" s="8"/>
      <c r="F197" s="8"/>
      <c r="G197" s="7">
        <v>5000.0</v>
      </c>
      <c r="H197" s="7">
        <v>3480.44</v>
      </c>
      <c r="I197" s="7">
        <v>69.0</v>
      </c>
      <c r="J197" s="7">
        <v>208.8264</v>
      </c>
      <c r="K197" s="7">
        <v>6.0</v>
      </c>
      <c r="L197" s="7">
        <v>43.316</v>
      </c>
      <c r="M197" s="7">
        <v>103.82</v>
      </c>
      <c r="N197" s="7" t="s">
        <v>61</v>
      </c>
      <c r="O197" s="7">
        <v>14.0</v>
      </c>
      <c r="P197" s="7">
        <v>1200.0</v>
      </c>
      <c r="Q197" s="9">
        <v>42016.0</v>
      </c>
      <c r="R197" s="9">
        <v>42370.0</v>
      </c>
      <c r="S197" s="7" t="s">
        <v>6511</v>
      </c>
      <c r="T197" s="11" t="s">
        <v>6512</v>
      </c>
      <c r="U197" s="7" t="s">
        <v>6513</v>
      </c>
      <c r="V197" s="8"/>
      <c r="W197" s="7" t="s">
        <v>6514</v>
      </c>
      <c r="X197" s="8"/>
      <c r="Y197" s="8"/>
      <c r="Z197" s="8"/>
      <c r="AA197" s="7" t="s">
        <v>154</v>
      </c>
      <c r="AB197" s="7" t="s">
        <v>100</v>
      </c>
      <c r="AC197" s="7" t="s">
        <v>6515</v>
      </c>
      <c r="AD197" s="7" t="s">
        <v>6516</v>
      </c>
      <c r="AE197" s="7" t="s">
        <v>6518</v>
      </c>
      <c r="AF197" s="7" t="s">
        <v>6519</v>
      </c>
      <c r="AG197" s="7" t="s">
        <v>6520</v>
      </c>
      <c r="AH197" s="7" t="s">
        <v>6521</v>
      </c>
      <c r="AI197" s="7" t="s">
        <v>6522</v>
      </c>
      <c r="AJ197" s="7" t="s">
        <v>6523</v>
      </c>
      <c r="AK197" s="8"/>
      <c r="AL197" s="7" t="s">
        <v>6524</v>
      </c>
      <c r="AM197" s="8"/>
      <c r="AN197" s="8"/>
      <c r="AO197" s="7" t="s">
        <v>6526</v>
      </c>
      <c r="AP197" s="7" t="s">
        <v>6527</v>
      </c>
      <c r="AQ197" s="7" t="s">
        <v>85</v>
      </c>
      <c r="AR197" s="7" t="s">
        <v>86</v>
      </c>
      <c r="AS197" s="7">
        <v>2.015113E7</v>
      </c>
      <c r="AT197" s="7" t="s">
        <v>6528</v>
      </c>
      <c r="AU197" s="8"/>
      <c r="AV197" s="7" t="s">
        <v>6511</v>
      </c>
      <c r="AW197" s="11" t="s">
        <v>6529</v>
      </c>
      <c r="AX197" s="8"/>
      <c r="AY197" s="8"/>
      <c r="AZ197" s="8"/>
      <c r="BA197" s="8"/>
      <c r="BB197" s="8"/>
      <c r="BC197" s="8"/>
      <c r="BD197" s="8"/>
      <c r="BE197" s="8"/>
      <c r="BF197" s="8"/>
    </row>
    <row r="198">
      <c r="A198" s="5">
        <v>501.0</v>
      </c>
      <c r="B198" s="12">
        <v>42188.0</v>
      </c>
      <c r="C198" s="7" t="s">
        <v>6532</v>
      </c>
      <c r="D198" s="7" t="s">
        <v>6533</v>
      </c>
      <c r="E198" s="8"/>
      <c r="F198" s="8"/>
      <c r="G198" s="7">
        <v>5500.0</v>
      </c>
      <c r="H198" s="7">
        <v>6350.0</v>
      </c>
      <c r="I198" s="7">
        <v>115.0</v>
      </c>
      <c r="J198" s="7">
        <v>196.85</v>
      </c>
      <c r="K198" s="7">
        <v>3.1</v>
      </c>
      <c r="L198" s="7">
        <v>0.0</v>
      </c>
      <c r="M198" s="7">
        <v>0.0</v>
      </c>
      <c r="N198" s="7" t="s">
        <v>61</v>
      </c>
      <c r="O198" s="7">
        <v>18.0</v>
      </c>
      <c r="P198" s="7">
        <v>0.0</v>
      </c>
      <c r="Q198" s="8"/>
      <c r="R198" s="9">
        <v>42005.0</v>
      </c>
      <c r="S198" s="8"/>
      <c r="T198" s="8"/>
      <c r="U198" s="8"/>
      <c r="V198" s="7">
        <v>3401.0</v>
      </c>
      <c r="W198" s="7" t="s">
        <v>6514</v>
      </c>
      <c r="X198" s="8"/>
      <c r="Y198" s="8"/>
      <c r="Z198" s="8"/>
      <c r="AA198" s="7" t="s">
        <v>2032</v>
      </c>
      <c r="AB198" s="7" t="s">
        <v>100</v>
      </c>
      <c r="AC198" s="7" t="s">
        <v>6540</v>
      </c>
      <c r="AD198" s="7" t="s">
        <v>6541</v>
      </c>
      <c r="AE198" s="7" t="s">
        <v>6542</v>
      </c>
      <c r="AF198" s="7" t="s">
        <v>6542</v>
      </c>
      <c r="AG198" s="7" t="s">
        <v>6543</v>
      </c>
      <c r="AH198" s="7" t="s">
        <v>6543</v>
      </c>
      <c r="AI198" s="7" t="s">
        <v>6544</v>
      </c>
      <c r="AJ198" s="7" t="s">
        <v>6544</v>
      </c>
      <c r="AK198" s="7" t="s">
        <v>6548</v>
      </c>
      <c r="AL198" s="7" t="s">
        <v>6549</v>
      </c>
      <c r="AM198" s="7" t="s">
        <v>6552</v>
      </c>
      <c r="AN198" s="8"/>
      <c r="AO198" s="7" t="s">
        <v>6553</v>
      </c>
      <c r="AP198" s="8"/>
      <c r="AQ198" s="7" t="s">
        <v>85</v>
      </c>
      <c r="AR198" s="7" t="s">
        <v>86</v>
      </c>
      <c r="AS198" s="7">
        <v>2.0141202E7</v>
      </c>
      <c r="AT198" s="7" t="s">
        <v>6528</v>
      </c>
      <c r="AU198" s="8"/>
      <c r="AV198" s="7" t="s">
        <v>6511</v>
      </c>
      <c r="AW198" s="11" t="s">
        <v>6529</v>
      </c>
      <c r="AX198" s="8"/>
      <c r="AY198" s="8"/>
      <c r="AZ198" s="8"/>
      <c r="BA198" s="8"/>
      <c r="BB198" s="8"/>
      <c r="BC198" s="8"/>
      <c r="BD198" s="8"/>
      <c r="BE198" s="8"/>
      <c r="BF198" s="8"/>
    </row>
    <row r="199">
      <c r="A199" s="5">
        <v>8390.0</v>
      </c>
      <c r="B199" s="6" t="s">
        <v>121</v>
      </c>
      <c r="C199" s="7" t="s">
        <v>6559</v>
      </c>
      <c r="D199" s="7" t="s">
        <v>4155</v>
      </c>
      <c r="E199" s="8"/>
      <c r="F199" s="8"/>
      <c r="G199" s="7">
        <v>1000.0</v>
      </c>
      <c r="H199" s="7">
        <v>1085.55</v>
      </c>
      <c r="I199" s="7">
        <v>108.0</v>
      </c>
      <c r="J199" s="7">
        <v>33.65205</v>
      </c>
      <c r="K199" s="7">
        <v>3.1</v>
      </c>
      <c r="L199" s="7">
        <v>36.205</v>
      </c>
      <c r="M199" s="7">
        <v>42.33</v>
      </c>
      <c r="N199" s="7" t="s">
        <v>61</v>
      </c>
      <c r="O199" s="7">
        <v>30.0</v>
      </c>
      <c r="P199" s="7">
        <v>0.0</v>
      </c>
      <c r="Q199" s="7" t="s">
        <v>121</v>
      </c>
      <c r="R199" s="7" t="s">
        <v>195</v>
      </c>
      <c r="S199" s="7" t="s">
        <v>4156</v>
      </c>
      <c r="T199" s="11" t="s">
        <v>4157</v>
      </c>
      <c r="U199" s="7" t="s">
        <v>4162</v>
      </c>
      <c r="V199" s="8"/>
      <c r="W199" s="7" t="s">
        <v>6566</v>
      </c>
      <c r="X199" s="8"/>
      <c r="Y199" s="8"/>
      <c r="Z199" s="8"/>
      <c r="AA199" s="7" t="s">
        <v>332</v>
      </c>
      <c r="AB199" s="7" t="s">
        <v>333</v>
      </c>
      <c r="AC199" s="7" t="s">
        <v>6569</v>
      </c>
      <c r="AD199" s="7" t="s">
        <v>6571</v>
      </c>
      <c r="AE199" s="7" t="s">
        <v>6577</v>
      </c>
      <c r="AF199" s="7" t="s">
        <v>6585</v>
      </c>
      <c r="AG199" s="7" t="s">
        <v>6586</v>
      </c>
      <c r="AH199" s="7" t="s">
        <v>6587</v>
      </c>
      <c r="AI199" s="7" t="s">
        <v>6588</v>
      </c>
      <c r="AJ199" s="7" t="s">
        <v>6590</v>
      </c>
      <c r="AK199" s="8"/>
      <c r="AL199" s="7" t="s">
        <v>6591</v>
      </c>
      <c r="AM199" s="8"/>
      <c r="AN199" s="8"/>
      <c r="AO199" s="7" t="s">
        <v>6594</v>
      </c>
      <c r="AP199" s="7" t="s">
        <v>6596</v>
      </c>
      <c r="AQ199" s="7" t="s">
        <v>85</v>
      </c>
      <c r="AR199" s="7" t="s">
        <v>86</v>
      </c>
      <c r="AS199" s="7">
        <v>2.0150918E7</v>
      </c>
      <c r="AT199" s="7" t="s">
        <v>4183</v>
      </c>
      <c r="AU199" s="11" t="s">
        <v>6599</v>
      </c>
      <c r="AV199" s="7" t="s">
        <v>4184</v>
      </c>
      <c r="AW199" s="11" t="s">
        <v>4185</v>
      </c>
      <c r="AX199" s="8"/>
      <c r="AY199" s="8"/>
      <c r="AZ199" s="8"/>
      <c r="BA199" s="8"/>
      <c r="BB199" s="8"/>
      <c r="BC199" s="8"/>
      <c r="BD199" s="8"/>
      <c r="BE199" s="8"/>
      <c r="BF199" s="8"/>
    </row>
    <row r="200" hidden="1">
      <c r="A200" s="5">
        <v>10204.0</v>
      </c>
      <c r="B200" s="12">
        <v>42166.0</v>
      </c>
      <c r="C200" s="7" t="s">
        <v>6614</v>
      </c>
      <c r="D200" s="7" t="s">
        <v>6615</v>
      </c>
      <c r="E200" s="8"/>
      <c r="F200" s="8"/>
      <c r="G200" s="7">
        <v>20000.0</v>
      </c>
      <c r="H200" s="8"/>
      <c r="I200" s="7">
        <v>0.0</v>
      </c>
      <c r="J200" s="7">
        <v>0.0</v>
      </c>
      <c r="K200" s="7">
        <v>6.0</v>
      </c>
      <c r="L200" s="7">
        <v>0.0</v>
      </c>
      <c r="M200" s="7">
        <v>0.0</v>
      </c>
      <c r="N200" s="7" t="s">
        <v>61</v>
      </c>
      <c r="O200" s="7">
        <v>0.0</v>
      </c>
      <c r="P200" s="7">
        <v>0.0</v>
      </c>
      <c r="Q200" s="9">
        <v>42016.0</v>
      </c>
      <c r="R200" s="7" t="s">
        <v>247</v>
      </c>
      <c r="S200" s="7" t="s">
        <v>6616</v>
      </c>
      <c r="T200" s="11" t="s">
        <v>6617</v>
      </c>
      <c r="U200" s="7" t="s">
        <v>6620</v>
      </c>
      <c r="V200" s="8"/>
      <c r="W200" s="8"/>
      <c r="X200" s="8"/>
      <c r="Y200" s="8"/>
      <c r="Z200" s="8"/>
      <c r="AA200" s="7" t="s">
        <v>129</v>
      </c>
      <c r="AB200" s="7" t="s">
        <v>634</v>
      </c>
      <c r="AC200" s="7" t="s">
        <v>6621</v>
      </c>
      <c r="AD200" s="7" t="s">
        <v>6622</v>
      </c>
      <c r="AE200" s="7" t="s">
        <v>6623</v>
      </c>
      <c r="AF200" s="7" t="s">
        <v>6624</v>
      </c>
      <c r="AG200" s="8"/>
      <c r="AH200" s="8"/>
      <c r="AI200" s="8"/>
      <c r="AJ200" s="8"/>
      <c r="AK200" s="8"/>
      <c r="AL200" s="8"/>
      <c r="AM200" s="8"/>
      <c r="AN200" s="8"/>
      <c r="AO200" s="8"/>
      <c r="AP200" s="8"/>
      <c r="AQ200" s="8"/>
      <c r="AR200" s="7" t="s">
        <v>68</v>
      </c>
      <c r="AS200" s="8"/>
      <c r="AT200" s="8"/>
      <c r="AU200" s="8"/>
      <c r="AV200" s="7" t="s">
        <v>6625</v>
      </c>
      <c r="AW200" s="11" t="s">
        <v>6617</v>
      </c>
      <c r="AX200" s="8"/>
      <c r="AY200" s="8"/>
      <c r="AZ200" s="8"/>
      <c r="BA200" s="8"/>
      <c r="BB200" s="8"/>
      <c r="BC200" s="8"/>
      <c r="BD200" s="8"/>
      <c r="BE200" s="8"/>
      <c r="BF200" s="8"/>
    </row>
    <row r="201" hidden="1">
      <c r="A201" s="5">
        <v>10349.0</v>
      </c>
      <c r="B201" s="6" t="s">
        <v>212</v>
      </c>
      <c r="C201" s="7" t="s">
        <v>6626</v>
      </c>
      <c r="D201" s="7" t="s">
        <v>6627</v>
      </c>
      <c r="E201" s="8"/>
      <c r="F201" s="8"/>
      <c r="G201" s="7">
        <v>1000.0</v>
      </c>
      <c r="H201" s="8"/>
      <c r="I201" s="7">
        <v>0.0</v>
      </c>
      <c r="J201" s="7">
        <v>0.0</v>
      </c>
      <c r="K201" s="7">
        <v>6.0</v>
      </c>
      <c r="L201" s="7">
        <v>0.0</v>
      </c>
      <c r="M201" s="7">
        <v>0.0</v>
      </c>
      <c r="N201" s="7" t="s">
        <v>61</v>
      </c>
      <c r="O201" s="7">
        <v>0.0</v>
      </c>
      <c r="P201" s="7">
        <v>0.0</v>
      </c>
      <c r="Q201" s="9">
        <v>42016.0</v>
      </c>
      <c r="R201" s="7" t="s">
        <v>247</v>
      </c>
      <c r="S201" s="7" t="s">
        <v>6628</v>
      </c>
      <c r="T201" s="11" t="s">
        <v>6629</v>
      </c>
      <c r="U201" s="7">
        <v>5.0257151071E10</v>
      </c>
      <c r="V201" s="8"/>
      <c r="W201" s="7" t="s">
        <v>6634</v>
      </c>
      <c r="X201" s="8"/>
      <c r="Y201" s="8"/>
      <c r="Z201" s="8"/>
      <c r="AA201" s="7" t="s">
        <v>1136</v>
      </c>
      <c r="AB201" s="7" t="s">
        <v>155</v>
      </c>
      <c r="AC201" s="7" t="s">
        <v>6636</v>
      </c>
      <c r="AD201" s="7" t="s">
        <v>6637</v>
      </c>
      <c r="AE201" s="7" t="s">
        <v>6638</v>
      </c>
      <c r="AF201" s="7" t="s">
        <v>6639</v>
      </c>
      <c r="AG201" s="7" t="s">
        <v>6640</v>
      </c>
      <c r="AH201" s="7" t="s">
        <v>6641</v>
      </c>
      <c r="AI201" s="7" t="s">
        <v>6642</v>
      </c>
      <c r="AJ201" s="7" t="s">
        <v>6643</v>
      </c>
      <c r="AK201" s="8"/>
      <c r="AL201" s="7" t="s">
        <v>6644</v>
      </c>
      <c r="AM201" s="8"/>
      <c r="AN201" s="8"/>
      <c r="AO201" s="7" t="s">
        <v>6645</v>
      </c>
      <c r="AP201" s="7" t="s">
        <v>6646</v>
      </c>
      <c r="AQ201" s="7" t="s">
        <v>85</v>
      </c>
      <c r="AR201" s="7" t="s">
        <v>68</v>
      </c>
      <c r="AS201" s="8"/>
      <c r="AT201" s="8"/>
      <c r="AU201" s="8"/>
      <c r="AV201" s="7" t="s">
        <v>6647</v>
      </c>
      <c r="AW201" s="11" t="s">
        <v>6629</v>
      </c>
      <c r="AX201" s="8"/>
      <c r="AY201" s="8"/>
      <c r="AZ201" s="8"/>
      <c r="BA201" s="8"/>
      <c r="BB201" s="8"/>
      <c r="BC201" s="8"/>
      <c r="BD201" s="8"/>
      <c r="BE201" s="8"/>
      <c r="BF201" s="8"/>
    </row>
    <row r="202">
      <c r="A202" s="5">
        <v>485.0</v>
      </c>
      <c r="B202" s="12">
        <v>42188.0</v>
      </c>
      <c r="C202" s="7" t="s">
        <v>6648</v>
      </c>
      <c r="D202" s="7" t="s">
        <v>4820</v>
      </c>
      <c r="E202" s="8"/>
      <c r="F202" s="8"/>
      <c r="G202" s="7">
        <v>5000.0</v>
      </c>
      <c r="H202" s="7">
        <v>6472.28</v>
      </c>
      <c r="I202" s="7">
        <v>129.0</v>
      </c>
      <c r="J202" s="7">
        <v>200.64068</v>
      </c>
      <c r="K202" s="7">
        <v>3.1</v>
      </c>
      <c r="L202" s="7">
        <v>0.0</v>
      </c>
      <c r="M202" s="7">
        <v>0.0</v>
      </c>
      <c r="N202" s="7" t="s">
        <v>61</v>
      </c>
      <c r="O202" s="7">
        <v>46.0</v>
      </c>
      <c r="P202" s="7">
        <v>0.0</v>
      </c>
      <c r="Q202" s="7" t="s">
        <v>692</v>
      </c>
      <c r="R202" s="7" t="s">
        <v>693</v>
      </c>
      <c r="S202" s="8"/>
      <c r="T202" s="8"/>
      <c r="U202" s="8"/>
      <c r="V202" s="7">
        <v>3119.0</v>
      </c>
      <c r="W202" s="7" t="s">
        <v>6649</v>
      </c>
      <c r="X202" s="8"/>
      <c r="Y202" s="8"/>
      <c r="Z202" s="8"/>
      <c r="AA202" s="7" t="s">
        <v>6650</v>
      </c>
      <c r="AB202" s="7" t="s">
        <v>185</v>
      </c>
      <c r="AC202" s="7" t="s">
        <v>6651</v>
      </c>
      <c r="AD202" s="7" t="s">
        <v>6652</v>
      </c>
      <c r="AE202" s="7" t="s">
        <v>6654</v>
      </c>
      <c r="AF202" s="7" t="s">
        <v>6655</v>
      </c>
      <c r="AG202" s="7" t="s">
        <v>6656</v>
      </c>
      <c r="AH202" s="7" t="s">
        <v>6657</v>
      </c>
      <c r="AI202" s="7" t="s">
        <v>6658</v>
      </c>
      <c r="AJ202" s="8"/>
      <c r="AK202" s="8"/>
      <c r="AL202" s="7" t="s">
        <v>6659</v>
      </c>
      <c r="AM202" s="7" t="s">
        <v>4839</v>
      </c>
      <c r="AN202" s="7" t="s">
        <v>6660</v>
      </c>
      <c r="AO202" s="7" t="s">
        <v>6661</v>
      </c>
      <c r="AP202" s="8"/>
      <c r="AQ202" s="7" t="s">
        <v>85</v>
      </c>
      <c r="AR202" s="7" t="s">
        <v>86</v>
      </c>
      <c r="AS202" s="7">
        <v>2.0140723E7</v>
      </c>
      <c r="AT202" s="7" t="s">
        <v>4843</v>
      </c>
      <c r="AU202" s="8"/>
      <c r="AV202" s="11" t="s">
        <v>4822</v>
      </c>
      <c r="AW202" s="11" t="s">
        <v>4822</v>
      </c>
      <c r="AX202" s="11" t="s">
        <v>4846</v>
      </c>
      <c r="AY202" s="8"/>
      <c r="AZ202" s="8"/>
      <c r="BA202" s="11" t="s">
        <v>4852</v>
      </c>
      <c r="BB202" s="11" t="s">
        <v>4856</v>
      </c>
      <c r="BC202" s="8"/>
      <c r="BD202" s="8"/>
      <c r="BE202" s="8"/>
      <c r="BF202" s="8"/>
    </row>
    <row r="203">
      <c r="A203" s="5">
        <v>11070.0</v>
      </c>
      <c r="B203" s="6" t="s">
        <v>356</v>
      </c>
      <c r="C203" s="7" t="s">
        <v>6677</v>
      </c>
      <c r="D203" s="7" t="s">
        <v>6678</v>
      </c>
      <c r="E203" s="8"/>
      <c r="F203" s="8"/>
      <c r="G203" s="7">
        <v>5000.0</v>
      </c>
      <c r="H203" s="7">
        <v>1639.0</v>
      </c>
      <c r="I203" s="7">
        <v>32.0</v>
      </c>
      <c r="J203" s="7">
        <v>98.34</v>
      </c>
      <c r="K203" s="7">
        <v>6.0</v>
      </c>
      <c r="L203" s="7">
        <v>66.15</v>
      </c>
      <c r="M203" s="7">
        <v>58.68</v>
      </c>
      <c r="N203" s="7" t="s">
        <v>61</v>
      </c>
      <c r="O203" s="7">
        <v>19.0</v>
      </c>
      <c r="P203" s="7">
        <v>0.0</v>
      </c>
      <c r="Q203" s="7" t="s">
        <v>360</v>
      </c>
      <c r="R203" s="9">
        <v>42370.0</v>
      </c>
      <c r="S203" s="7" t="s">
        <v>6679</v>
      </c>
      <c r="T203" s="11" t="s">
        <v>4822</v>
      </c>
      <c r="U203" s="7" t="s">
        <v>6680</v>
      </c>
      <c r="V203" s="8"/>
      <c r="W203" s="7" t="s">
        <v>6681</v>
      </c>
      <c r="X203" s="8"/>
      <c r="Y203" s="8"/>
      <c r="Z203" s="8"/>
      <c r="AA203" s="7" t="s">
        <v>2032</v>
      </c>
      <c r="AB203" s="7" t="s">
        <v>185</v>
      </c>
      <c r="AC203" s="7" t="s">
        <v>6682</v>
      </c>
      <c r="AD203" s="7" t="s">
        <v>6683</v>
      </c>
      <c r="AE203" s="7" t="s">
        <v>6685</v>
      </c>
      <c r="AF203" s="7" t="s">
        <v>6686</v>
      </c>
      <c r="AG203" s="7" t="s">
        <v>6687</v>
      </c>
      <c r="AH203" s="7" t="s">
        <v>6688</v>
      </c>
      <c r="AI203" s="7" t="s">
        <v>6689</v>
      </c>
      <c r="AJ203" s="7" t="s">
        <v>6690</v>
      </c>
      <c r="AK203" s="8"/>
      <c r="AL203" s="7" t="s">
        <v>6691</v>
      </c>
      <c r="AM203" s="8"/>
      <c r="AN203" s="8"/>
      <c r="AO203" s="7" t="s">
        <v>6692</v>
      </c>
      <c r="AP203" s="7" t="s">
        <v>6693</v>
      </c>
      <c r="AQ203" s="7" t="s">
        <v>85</v>
      </c>
      <c r="AR203" s="7" t="s">
        <v>86</v>
      </c>
      <c r="AS203" s="7">
        <v>2.015113E7</v>
      </c>
      <c r="AT203" s="7" t="s">
        <v>6694</v>
      </c>
      <c r="AU203" s="8"/>
      <c r="AV203" s="11" t="s">
        <v>4822</v>
      </c>
      <c r="AW203" s="11" t="s">
        <v>4822</v>
      </c>
      <c r="AX203" s="11" t="s">
        <v>4846</v>
      </c>
      <c r="AY203" s="8"/>
      <c r="AZ203" s="8"/>
      <c r="BA203" s="11" t="s">
        <v>4852</v>
      </c>
      <c r="BB203" s="11" t="s">
        <v>4856</v>
      </c>
      <c r="BC203" s="8"/>
      <c r="BD203" s="8"/>
      <c r="BE203" s="8"/>
      <c r="BF203" s="8"/>
    </row>
    <row r="204" hidden="1">
      <c r="A204" s="5">
        <v>10987.0</v>
      </c>
      <c r="B204" s="6" t="s">
        <v>360</v>
      </c>
      <c r="C204" s="7" t="s">
        <v>6697</v>
      </c>
      <c r="D204" s="7" t="s">
        <v>6698</v>
      </c>
      <c r="E204" s="8"/>
      <c r="F204" s="8"/>
      <c r="G204" s="7">
        <v>6500.0</v>
      </c>
      <c r="H204" s="8"/>
      <c r="I204" s="7">
        <v>0.0</v>
      </c>
      <c r="J204" s="7">
        <v>0.0</v>
      </c>
      <c r="K204" s="7">
        <v>6.0</v>
      </c>
      <c r="L204" s="7">
        <v>0.0</v>
      </c>
      <c r="M204" s="7">
        <v>0.0</v>
      </c>
      <c r="N204" s="7" t="s">
        <v>61</v>
      </c>
      <c r="O204" s="7">
        <v>0.0</v>
      </c>
      <c r="P204" s="7">
        <v>0.0</v>
      </c>
      <c r="Q204" s="8"/>
      <c r="R204" s="8"/>
      <c r="S204" s="7" t="s">
        <v>6699</v>
      </c>
      <c r="T204" s="11" t="s">
        <v>6700</v>
      </c>
      <c r="U204" s="7" t="s">
        <v>6701</v>
      </c>
      <c r="V204" s="8"/>
      <c r="W204" s="8"/>
      <c r="X204" s="7" t="s">
        <v>2852</v>
      </c>
      <c r="Y204" s="7" t="s">
        <v>6702</v>
      </c>
      <c r="Z204" s="7">
        <v>10583.0</v>
      </c>
      <c r="AA204" s="7" t="s">
        <v>6703</v>
      </c>
      <c r="AB204" s="7" t="s">
        <v>155</v>
      </c>
      <c r="AC204" s="7" t="s">
        <v>6704</v>
      </c>
      <c r="AD204" s="7" t="s">
        <v>6705</v>
      </c>
      <c r="AE204" s="7" t="s">
        <v>6706</v>
      </c>
      <c r="AF204" s="7" t="s">
        <v>6707</v>
      </c>
      <c r="AG204" s="7" t="s">
        <v>6708</v>
      </c>
      <c r="AH204" s="7" t="s">
        <v>6709</v>
      </c>
      <c r="AI204" s="7" t="s">
        <v>6710</v>
      </c>
      <c r="AJ204" s="7" t="s">
        <v>6711</v>
      </c>
      <c r="AK204" s="8"/>
      <c r="AL204" s="7" t="s">
        <v>6712</v>
      </c>
      <c r="AM204" s="8"/>
      <c r="AN204" s="8"/>
      <c r="AO204" s="7" t="s">
        <v>6713</v>
      </c>
      <c r="AP204" s="7" t="s">
        <v>6714</v>
      </c>
      <c r="AQ204" s="7" t="s">
        <v>85</v>
      </c>
      <c r="AR204" s="7" t="s">
        <v>68</v>
      </c>
      <c r="AS204" s="8"/>
      <c r="AT204" s="8"/>
      <c r="AU204" s="8"/>
      <c r="AV204" s="7" t="s">
        <v>6715</v>
      </c>
      <c r="AW204" s="11" t="s">
        <v>6716</v>
      </c>
      <c r="AX204" s="8"/>
      <c r="AY204" s="8"/>
      <c r="AZ204" s="8"/>
      <c r="BA204" s="8"/>
      <c r="BB204" s="11" t="s">
        <v>6717</v>
      </c>
      <c r="BC204" s="8"/>
      <c r="BD204" s="8"/>
      <c r="BE204" s="8"/>
      <c r="BF204" s="8"/>
    </row>
    <row r="205">
      <c r="A205" s="5">
        <v>499.0</v>
      </c>
      <c r="B205" s="12">
        <v>42188.0</v>
      </c>
      <c r="C205" s="7" t="s">
        <v>6718</v>
      </c>
      <c r="D205" s="7" t="s">
        <v>6719</v>
      </c>
      <c r="E205" s="8"/>
      <c r="F205" s="8"/>
      <c r="G205" s="7">
        <v>4000.0</v>
      </c>
      <c r="H205" s="7">
        <v>640.0</v>
      </c>
      <c r="I205" s="7">
        <v>16.0</v>
      </c>
      <c r="J205" s="7">
        <v>38.4</v>
      </c>
      <c r="K205" s="7">
        <v>6.0</v>
      </c>
      <c r="L205" s="7">
        <v>0.0</v>
      </c>
      <c r="M205" s="7">
        <v>0.0</v>
      </c>
      <c r="N205" s="7" t="s">
        <v>61</v>
      </c>
      <c r="O205" s="7">
        <v>13.0</v>
      </c>
      <c r="P205" s="7">
        <v>0.0</v>
      </c>
      <c r="Q205" s="8"/>
      <c r="R205" s="9">
        <v>42005.0</v>
      </c>
      <c r="S205" s="8"/>
      <c r="T205" s="8"/>
      <c r="U205" s="8"/>
      <c r="V205" s="7">
        <v>3357.0</v>
      </c>
      <c r="W205" s="8"/>
      <c r="X205" s="8"/>
      <c r="Y205" s="8"/>
      <c r="Z205" s="8"/>
      <c r="AA205" s="7" t="s">
        <v>6720</v>
      </c>
      <c r="AB205" s="7" t="s">
        <v>333</v>
      </c>
      <c r="AC205" s="7" t="s">
        <v>6721</v>
      </c>
      <c r="AD205" s="7" t="s">
        <v>6722</v>
      </c>
      <c r="AE205" s="7" t="s">
        <v>6723</v>
      </c>
      <c r="AF205" s="7" t="s">
        <v>6727</v>
      </c>
      <c r="AG205" s="7" t="s">
        <v>6730</v>
      </c>
      <c r="AH205" s="7" t="s">
        <v>6731</v>
      </c>
      <c r="AI205" s="7" t="s">
        <v>6732</v>
      </c>
      <c r="AJ205" s="7" t="s">
        <v>6733</v>
      </c>
      <c r="AK205" s="7" t="s">
        <v>6734</v>
      </c>
      <c r="AL205" s="7" t="s">
        <v>6735</v>
      </c>
      <c r="AM205" s="7" t="s">
        <v>6736</v>
      </c>
      <c r="AN205" s="8"/>
      <c r="AO205" s="7" t="s">
        <v>6737</v>
      </c>
      <c r="AP205" s="8"/>
      <c r="AQ205" s="7" t="s">
        <v>85</v>
      </c>
      <c r="AR205" s="7" t="s">
        <v>86</v>
      </c>
      <c r="AS205" s="7">
        <v>2.0141125E7</v>
      </c>
      <c r="AT205" s="8"/>
      <c r="AU205" s="8"/>
      <c r="AV205" s="7" t="s">
        <v>6743</v>
      </c>
      <c r="AW205" s="11" t="s">
        <v>6746</v>
      </c>
      <c r="AX205" s="8"/>
      <c r="AY205" s="8"/>
      <c r="AZ205" s="8"/>
      <c r="BA205" s="8"/>
      <c r="BB205" s="8"/>
      <c r="BC205" s="8"/>
      <c r="BD205" s="8"/>
      <c r="BE205" s="8"/>
      <c r="BF205" s="8"/>
    </row>
    <row r="206" hidden="1">
      <c r="A206" s="5">
        <v>11358.0</v>
      </c>
      <c r="B206" s="6" t="s">
        <v>360</v>
      </c>
      <c r="C206" s="7" t="s">
        <v>6750</v>
      </c>
      <c r="D206" s="7" t="s">
        <v>6751</v>
      </c>
      <c r="E206" s="8"/>
      <c r="F206" s="8"/>
      <c r="G206" s="7">
        <v>10000.0</v>
      </c>
      <c r="H206" s="8"/>
      <c r="I206" s="7">
        <v>0.0</v>
      </c>
      <c r="J206" s="7">
        <v>0.0</v>
      </c>
      <c r="K206" s="7">
        <v>6.0</v>
      </c>
      <c r="L206" s="7">
        <v>0.0</v>
      </c>
      <c r="M206" s="7">
        <v>0.0</v>
      </c>
      <c r="N206" s="7" t="s">
        <v>61</v>
      </c>
      <c r="O206" s="7">
        <v>0.0</v>
      </c>
      <c r="P206" s="7">
        <v>0.0</v>
      </c>
      <c r="Q206" s="8"/>
      <c r="R206" s="8"/>
      <c r="S206" s="7" t="s">
        <v>6752</v>
      </c>
      <c r="T206" s="11" t="s">
        <v>6753</v>
      </c>
      <c r="U206" s="7" t="s">
        <v>6754</v>
      </c>
      <c r="V206" s="8"/>
      <c r="W206" s="8"/>
      <c r="X206" s="8"/>
      <c r="Y206" s="8"/>
      <c r="Z206" s="8"/>
      <c r="AA206" s="7" t="s">
        <v>129</v>
      </c>
      <c r="AB206" s="7" t="s">
        <v>465</v>
      </c>
      <c r="AC206" s="7" t="s">
        <v>6755</v>
      </c>
      <c r="AD206" s="7" t="s">
        <v>6756</v>
      </c>
      <c r="AE206" s="11" t="s">
        <v>6757</v>
      </c>
      <c r="AF206" s="11" t="s">
        <v>6758</v>
      </c>
      <c r="AG206" s="8"/>
      <c r="AH206" s="8"/>
      <c r="AI206" s="8"/>
      <c r="AJ206" s="8"/>
      <c r="AK206" s="8"/>
      <c r="AL206" s="8"/>
      <c r="AM206" s="8"/>
      <c r="AN206" s="8"/>
      <c r="AO206" s="8"/>
      <c r="AP206" s="8"/>
      <c r="AQ206" s="8"/>
      <c r="AR206" s="7" t="s">
        <v>68</v>
      </c>
      <c r="AS206" s="8"/>
      <c r="AT206" s="8"/>
      <c r="AU206" s="8"/>
      <c r="AV206" s="7" t="s">
        <v>6764</v>
      </c>
      <c r="AW206" s="11" t="s">
        <v>6753</v>
      </c>
      <c r="AX206" s="8"/>
      <c r="AY206" s="8"/>
      <c r="AZ206" s="8"/>
      <c r="BA206" s="8"/>
      <c r="BB206" s="8"/>
      <c r="BC206" s="8"/>
      <c r="BD206" s="8"/>
      <c r="BE206" s="8"/>
      <c r="BF206" s="8"/>
    </row>
    <row r="207">
      <c r="A207" s="5">
        <v>463.0</v>
      </c>
      <c r="B207" s="12">
        <v>42188.0</v>
      </c>
      <c r="C207" s="7" t="s">
        <v>6766</v>
      </c>
      <c r="D207" s="7" t="s">
        <v>6395</v>
      </c>
      <c r="E207" s="8"/>
      <c r="F207" s="8"/>
      <c r="G207" s="7">
        <v>5000.0</v>
      </c>
      <c r="H207" s="7">
        <v>1436.0</v>
      </c>
      <c r="I207" s="7">
        <v>29.0</v>
      </c>
      <c r="J207" s="7">
        <v>86.16</v>
      </c>
      <c r="K207" s="7">
        <v>6.0</v>
      </c>
      <c r="L207" s="7">
        <v>0.0</v>
      </c>
      <c r="M207" s="7">
        <v>0.0</v>
      </c>
      <c r="N207" s="7" t="s">
        <v>61</v>
      </c>
      <c r="O207" s="7">
        <v>25.0</v>
      </c>
      <c r="P207" s="7">
        <v>0.0</v>
      </c>
      <c r="Q207" s="7" t="s">
        <v>1155</v>
      </c>
      <c r="R207" s="7" t="s">
        <v>1156</v>
      </c>
      <c r="S207" s="8"/>
      <c r="T207" s="8"/>
      <c r="U207" s="8"/>
      <c r="V207" s="7">
        <v>2656.0</v>
      </c>
      <c r="W207" s="7" t="s">
        <v>4904</v>
      </c>
      <c r="X207" s="8"/>
      <c r="Y207" s="8"/>
      <c r="Z207" s="8"/>
      <c r="AA207" s="7" t="s">
        <v>2032</v>
      </c>
      <c r="AB207" s="7" t="s">
        <v>113</v>
      </c>
      <c r="AC207" s="7" t="s">
        <v>6772</v>
      </c>
      <c r="AD207" s="7" t="s">
        <v>6772</v>
      </c>
      <c r="AE207" s="7" t="s">
        <v>6773</v>
      </c>
      <c r="AF207" s="7" t="s">
        <v>6773</v>
      </c>
      <c r="AG207" s="7" t="s">
        <v>6775</v>
      </c>
      <c r="AH207" s="7" t="s">
        <v>6775</v>
      </c>
      <c r="AI207" s="7" t="s">
        <v>6779</v>
      </c>
      <c r="AJ207" s="7" t="s">
        <v>6779</v>
      </c>
      <c r="AK207" s="7" t="s">
        <v>6780</v>
      </c>
      <c r="AL207" s="7" t="s">
        <v>6781</v>
      </c>
      <c r="AM207" s="7" t="s">
        <v>6782</v>
      </c>
      <c r="AN207" s="7" t="s">
        <v>6782</v>
      </c>
      <c r="AO207" s="7" t="s">
        <v>6783</v>
      </c>
      <c r="AP207" s="8"/>
      <c r="AQ207" s="8"/>
      <c r="AR207" s="7" t="s">
        <v>86</v>
      </c>
      <c r="AS207" s="7">
        <v>2.0140411E7</v>
      </c>
      <c r="AT207" s="7" t="s">
        <v>6414</v>
      </c>
      <c r="AU207" s="8"/>
      <c r="AV207" s="7" t="s">
        <v>6784</v>
      </c>
      <c r="AW207" s="11" t="s">
        <v>6785</v>
      </c>
      <c r="AX207" s="8"/>
      <c r="AY207" s="8"/>
      <c r="AZ207" s="8"/>
      <c r="BA207" s="8"/>
      <c r="BB207" s="8"/>
      <c r="BC207" s="8"/>
      <c r="BD207" s="8"/>
      <c r="BE207" s="8"/>
      <c r="BF207" s="8"/>
    </row>
    <row r="208">
      <c r="A208" s="5">
        <v>472.0</v>
      </c>
      <c r="B208" s="12">
        <v>42188.0</v>
      </c>
      <c r="C208" s="7" t="s">
        <v>6787</v>
      </c>
      <c r="D208" s="7" t="s">
        <v>6788</v>
      </c>
      <c r="E208" s="8"/>
      <c r="F208" s="8"/>
      <c r="G208" s="7">
        <v>8000.0</v>
      </c>
      <c r="H208" s="7">
        <v>5679.0</v>
      </c>
      <c r="I208" s="7">
        <v>71.0</v>
      </c>
      <c r="J208" s="7">
        <v>340.74</v>
      </c>
      <c r="K208" s="7">
        <v>6.0</v>
      </c>
      <c r="L208" s="7">
        <v>0.0</v>
      </c>
      <c r="M208" s="7">
        <v>0.0</v>
      </c>
      <c r="N208" s="7" t="s">
        <v>61</v>
      </c>
      <c r="O208" s="7">
        <v>71.0</v>
      </c>
      <c r="P208" s="7">
        <v>0.0</v>
      </c>
      <c r="Q208" s="7" t="s">
        <v>1155</v>
      </c>
      <c r="R208" s="7" t="s">
        <v>1156</v>
      </c>
      <c r="S208" s="8"/>
      <c r="T208" s="8"/>
      <c r="U208" s="8"/>
      <c r="V208" s="7">
        <v>2697.0</v>
      </c>
      <c r="W208" s="7" t="s">
        <v>6790</v>
      </c>
      <c r="X208" s="8"/>
      <c r="Y208" s="8"/>
      <c r="Z208" s="8"/>
      <c r="AA208" s="7" t="s">
        <v>2032</v>
      </c>
      <c r="AB208" s="7" t="s">
        <v>333</v>
      </c>
      <c r="AC208" s="7" t="s">
        <v>6791</v>
      </c>
      <c r="AD208" s="7" t="s">
        <v>6791</v>
      </c>
      <c r="AE208" s="7" t="s">
        <v>6792</v>
      </c>
      <c r="AF208" s="7" t="s">
        <v>6792</v>
      </c>
      <c r="AG208" s="7" t="s">
        <v>6794</v>
      </c>
      <c r="AH208" s="7" t="s">
        <v>6794</v>
      </c>
      <c r="AI208" s="7" t="s">
        <v>6796</v>
      </c>
      <c r="AJ208" s="7" t="s">
        <v>6796</v>
      </c>
      <c r="AK208" s="8"/>
      <c r="AL208" s="7" t="s">
        <v>6797</v>
      </c>
      <c r="AM208" s="7" t="s">
        <v>6798</v>
      </c>
      <c r="AN208" s="7" t="s">
        <v>6798</v>
      </c>
      <c r="AO208" s="7" t="s">
        <v>6798</v>
      </c>
      <c r="AP208" s="8"/>
      <c r="AQ208" s="8"/>
      <c r="AR208" s="7" t="s">
        <v>86</v>
      </c>
      <c r="AS208" s="7">
        <v>2.0140415E7</v>
      </c>
      <c r="AT208" s="7" t="s">
        <v>6799</v>
      </c>
      <c r="AU208" s="8"/>
      <c r="AV208" s="7" t="s">
        <v>6800</v>
      </c>
      <c r="AW208" s="11" t="s">
        <v>6801</v>
      </c>
      <c r="AX208" s="8"/>
      <c r="AY208" s="8"/>
      <c r="AZ208" s="8"/>
      <c r="BA208" s="8"/>
      <c r="BB208" s="8"/>
      <c r="BC208" s="8"/>
      <c r="BD208" s="8"/>
      <c r="BE208" s="8"/>
      <c r="BF208" s="8"/>
    </row>
    <row r="209" hidden="1">
      <c r="A209" s="5">
        <v>10860.0</v>
      </c>
      <c r="B209" s="6" t="s">
        <v>356</v>
      </c>
      <c r="C209" s="7" t="s">
        <v>6803</v>
      </c>
      <c r="D209" s="7" t="s">
        <v>6805</v>
      </c>
      <c r="E209" s="8"/>
      <c r="F209" s="8"/>
      <c r="G209" s="7">
        <v>1500.0</v>
      </c>
      <c r="H209" s="8"/>
      <c r="I209" s="7">
        <v>0.0</v>
      </c>
      <c r="J209" s="7">
        <v>0.0</v>
      </c>
      <c r="K209" s="7">
        <v>6.0</v>
      </c>
      <c r="L209" s="7">
        <v>0.0</v>
      </c>
      <c r="M209" s="7">
        <v>0.0</v>
      </c>
      <c r="N209" s="7" t="s">
        <v>61</v>
      </c>
      <c r="O209" s="7">
        <v>0.0</v>
      </c>
      <c r="P209" s="7">
        <v>0.0</v>
      </c>
      <c r="Q209" s="9">
        <v>42016.0</v>
      </c>
      <c r="R209" s="7" t="s">
        <v>247</v>
      </c>
      <c r="S209" s="7" t="s">
        <v>6807</v>
      </c>
      <c r="T209" s="11" t="s">
        <v>6808</v>
      </c>
      <c r="U209" s="7" t="s">
        <v>6809</v>
      </c>
      <c r="V209" s="8"/>
      <c r="W209" s="7" t="s">
        <v>6810</v>
      </c>
      <c r="X209" s="8"/>
      <c r="Y209" s="8"/>
      <c r="Z209" s="8"/>
      <c r="AA209" s="7" t="s">
        <v>3491</v>
      </c>
      <c r="AB209" s="7" t="s">
        <v>185</v>
      </c>
      <c r="AC209" s="7" t="s">
        <v>6811</v>
      </c>
      <c r="AD209" s="7" t="s">
        <v>6812</v>
      </c>
      <c r="AE209" s="7" t="s">
        <v>6813</v>
      </c>
      <c r="AF209" s="7" t="s">
        <v>6814</v>
      </c>
      <c r="AG209" s="7" t="s">
        <v>6815</v>
      </c>
      <c r="AH209" s="7" t="s">
        <v>6816</v>
      </c>
      <c r="AI209" s="7" t="s">
        <v>6817</v>
      </c>
      <c r="AJ209" s="7" t="s">
        <v>6818</v>
      </c>
      <c r="AK209" s="8"/>
      <c r="AL209" s="7" t="s">
        <v>6819</v>
      </c>
      <c r="AM209" s="8"/>
      <c r="AN209" s="8"/>
      <c r="AO209" s="8"/>
      <c r="AP209" s="8"/>
      <c r="AQ209" s="7" t="s">
        <v>85</v>
      </c>
      <c r="AR209" s="7" t="s">
        <v>68</v>
      </c>
      <c r="AS209" s="8"/>
      <c r="AT209" s="8"/>
      <c r="AU209" s="11" t="s">
        <v>6820</v>
      </c>
      <c r="AV209" s="7" t="s">
        <v>6822</v>
      </c>
      <c r="AW209" s="11" t="s">
        <v>6823</v>
      </c>
      <c r="AX209" s="8"/>
      <c r="AY209" s="8"/>
      <c r="AZ209" s="8"/>
      <c r="BA209" s="8"/>
      <c r="BB209" s="8"/>
      <c r="BC209" s="8"/>
      <c r="BD209" s="8"/>
      <c r="BE209" s="8"/>
      <c r="BF209" s="8"/>
    </row>
    <row r="210" hidden="1">
      <c r="A210" s="5">
        <v>7828.0</v>
      </c>
      <c r="B210" s="6" t="s">
        <v>6824</v>
      </c>
      <c r="C210" s="7" t="s">
        <v>6825</v>
      </c>
      <c r="D210" s="7" t="s">
        <v>6826</v>
      </c>
      <c r="E210" s="8"/>
      <c r="F210" s="8"/>
      <c r="G210" s="7">
        <v>6000.0</v>
      </c>
      <c r="H210" s="8"/>
      <c r="I210" s="7">
        <v>0.0</v>
      </c>
      <c r="J210" s="7">
        <v>0.0</v>
      </c>
      <c r="K210" s="7">
        <v>6.0</v>
      </c>
      <c r="L210" s="7">
        <v>0.0</v>
      </c>
      <c r="M210" s="7">
        <v>0.0</v>
      </c>
      <c r="N210" s="7" t="s">
        <v>61</v>
      </c>
      <c r="O210" s="7">
        <v>0.0</v>
      </c>
      <c r="P210" s="7">
        <v>0.0</v>
      </c>
      <c r="Q210" s="8"/>
      <c r="R210" s="8"/>
      <c r="S210" s="7" t="s">
        <v>6827</v>
      </c>
      <c r="T210" s="11" t="s">
        <v>6828</v>
      </c>
      <c r="U210" s="7">
        <v>5.22282139027E11</v>
      </c>
      <c r="V210" s="8"/>
      <c r="W210" s="7" t="s">
        <v>6829</v>
      </c>
      <c r="X210" s="8"/>
      <c r="Y210" s="8"/>
      <c r="Z210" s="8"/>
      <c r="AA210" s="7" t="s">
        <v>6830</v>
      </c>
      <c r="AB210" s="7" t="s">
        <v>185</v>
      </c>
      <c r="AC210" s="7" t="s">
        <v>6831</v>
      </c>
      <c r="AD210" s="7" t="s">
        <v>6832</v>
      </c>
      <c r="AE210" s="7" t="s">
        <v>6833</v>
      </c>
      <c r="AF210" s="7" t="s">
        <v>6834</v>
      </c>
      <c r="AG210" s="7" t="s">
        <v>6835</v>
      </c>
      <c r="AH210" s="7" t="s">
        <v>6836</v>
      </c>
      <c r="AI210" s="7" t="s">
        <v>6837</v>
      </c>
      <c r="AJ210" s="7" t="s">
        <v>6838</v>
      </c>
      <c r="AK210" s="7" t="s">
        <v>6839</v>
      </c>
      <c r="AL210" s="7" t="s">
        <v>6840</v>
      </c>
      <c r="AM210" s="7" t="s">
        <v>6841</v>
      </c>
      <c r="AN210" s="7" t="s">
        <v>6842</v>
      </c>
      <c r="AO210" s="7" t="s">
        <v>6843</v>
      </c>
      <c r="AP210" s="8"/>
      <c r="AQ210" s="7" t="s">
        <v>85</v>
      </c>
      <c r="AR210" s="7" t="s">
        <v>68</v>
      </c>
      <c r="AS210" s="8"/>
      <c r="AT210" s="7" t="s">
        <v>6844</v>
      </c>
      <c r="AU210" s="8"/>
      <c r="AV210" s="7" t="s">
        <v>6845</v>
      </c>
      <c r="AW210" s="11" t="s">
        <v>6828</v>
      </c>
      <c r="AX210" s="8"/>
      <c r="AY210" s="8"/>
      <c r="AZ210" s="8"/>
      <c r="BA210" s="8"/>
      <c r="BB210" s="8"/>
      <c r="BC210" s="8"/>
      <c r="BD210" s="8"/>
      <c r="BE210" s="8"/>
      <c r="BF210" s="8"/>
    </row>
    <row r="211">
      <c r="A211" s="5">
        <v>5603.0</v>
      </c>
      <c r="B211" s="12">
        <v>42253.0</v>
      </c>
      <c r="C211" s="7" t="s">
        <v>6854</v>
      </c>
      <c r="D211" s="7" t="s">
        <v>6855</v>
      </c>
      <c r="E211" s="8"/>
      <c r="F211" s="8"/>
      <c r="G211" s="7">
        <v>2500.0</v>
      </c>
      <c r="H211" s="7">
        <v>5.0</v>
      </c>
      <c r="I211" s="7">
        <v>0.0</v>
      </c>
      <c r="J211" s="7">
        <v>0.3</v>
      </c>
      <c r="K211" s="7">
        <v>6.0</v>
      </c>
      <c r="L211" s="7">
        <v>0.5</v>
      </c>
      <c r="M211" s="7">
        <v>0.45</v>
      </c>
      <c r="N211" s="7" t="s">
        <v>61</v>
      </c>
      <c r="O211" s="7">
        <v>1.0</v>
      </c>
      <c r="P211" s="7">
        <v>0.0</v>
      </c>
      <c r="Q211" s="9">
        <v>42253.0</v>
      </c>
      <c r="R211" s="9">
        <v>42284.0</v>
      </c>
      <c r="S211" s="8"/>
      <c r="T211" s="8"/>
      <c r="U211" s="8"/>
      <c r="V211" s="8"/>
      <c r="W211" s="7" t="s">
        <v>6856</v>
      </c>
      <c r="X211" s="8"/>
      <c r="Y211" s="8"/>
      <c r="Z211" s="8"/>
      <c r="AA211" s="7" t="s">
        <v>6857</v>
      </c>
      <c r="AB211" s="7" t="s">
        <v>155</v>
      </c>
      <c r="AC211" s="7" t="s">
        <v>6858</v>
      </c>
      <c r="AD211" s="7" t="s">
        <v>6859</v>
      </c>
      <c r="AE211" s="7" t="s">
        <v>6860</v>
      </c>
      <c r="AF211" s="7" t="s">
        <v>6861</v>
      </c>
      <c r="AG211" s="7" t="s">
        <v>6864</v>
      </c>
      <c r="AH211" s="7" t="s">
        <v>6865</v>
      </c>
      <c r="AI211" s="7" t="s">
        <v>6866</v>
      </c>
      <c r="AJ211" s="7" t="s">
        <v>6867</v>
      </c>
      <c r="AK211" s="7" t="s">
        <v>6869</v>
      </c>
      <c r="AL211" s="7" t="s">
        <v>6870</v>
      </c>
      <c r="AM211" s="7" t="s">
        <v>6871</v>
      </c>
      <c r="AN211" s="7" t="s">
        <v>6872</v>
      </c>
      <c r="AO211" s="7" t="s">
        <v>6873</v>
      </c>
      <c r="AP211" s="8"/>
      <c r="AQ211" s="7" t="s">
        <v>85</v>
      </c>
      <c r="AR211" s="7" t="s">
        <v>86</v>
      </c>
      <c r="AS211" s="7">
        <v>2.0150609E7</v>
      </c>
      <c r="AT211" s="7" t="s">
        <v>6874</v>
      </c>
      <c r="AU211" s="8"/>
      <c r="AV211" s="7" t="s">
        <v>6874</v>
      </c>
      <c r="AW211" s="11" t="s">
        <v>6875</v>
      </c>
      <c r="AX211" s="8"/>
      <c r="AY211" s="8"/>
      <c r="AZ211" s="8"/>
      <c r="BA211" s="8"/>
      <c r="BB211" s="8"/>
      <c r="BC211" s="8"/>
      <c r="BD211" s="8"/>
      <c r="BE211" s="8"/>
      <c r="BF211" s="8"/>
    </row>
    <row r="212">
      <c r="A212" s="5">
        <v>10548.0</v>
      </c>
      <c r="B212" s="6" t="s">
        <v>212</v>
      </c>
      <c r="C212" s="7" t="s">
        <v>6883</v>
      </c>
      <c r="D212" s="7" t="s">
        <v>6884</v>
      </c>
      <c r="E212" s="8"/>
      <c r="F212" s="8"/>
      <c r="G212" s="7">
        <v>10000.0</v>
      </c>
      <c r="H212" s="7">
        <v>2037.0</v>
      </c>
      <c r="I212" s="7">
        <v>19.0</v>
      </c>
      <c r="J212" s="7">
        <v>122.22</v>
      </c>
      <c r="K212" s="7">
        <v>6.0</v>
      </c>
      <c r="L212" s="7">
        <v>86.25</v>
      </c>
      <c r="M212" s="7">
        <v>68.3</v>
      </c>
      <c r="N212" s="7" t="s">
        <v>61</v>
      </c>
      <c r="O212" s="7">
        <v>27.0</v>
      </c>
      <c r="P212" s="7">
        <v>25.0</v>
      </c>
      <c r="Q212" s="7" t="s">
        <v>212</v>
      </c>
      <c r="R212" s="9">
        <v>42370.0</v>
      </c>
      <c r="S212" s="7" t="s">
        <v>6885</v>
      </c>
      <c r="T212" s="11" t="s">
        <v>6886</v>
      </c>
      <c r="U212" s="7" t="s">
        <v>6887</v>
      </c>
      <c r="V212" s="8"/>
      <c r="W212" s="7" t="s">
        <v>6888</v>
      </c>
      <c r="X212" s="8"/>
      <c r="Y212" s="8"/>
      <c r="Z212" s="8"/>
      <c r="AA212" s="7" t="s">
        <v>220</v>
      </c>
      <c r="AB212" s="7" t="s">
        <v>333</v>
      </c>
      <c r="AC212" s="7" t="s">
        <v>6889</v>
      </c>
      <c r="AD212" s="7" t="s">
        <v>6890</v>
      </c>
      <c r="AE212" s="7" t="s">
        <v>6891</v>
      </c>
      <c r="AF212" s="7" t="s">
        <v>6892</v>
      </c>
      <c r="AG212" s="7" t="s">
        <v>6893</v>
      </c>
      <c r="AH212" s="7" t="s">
        <v>6895</v>
      </c>
      <c r="AI212" s="7" t="s">
        <v>6896</v>
      </c>
      <c r="AJ212" s="7" t="s">
        <v>6897</v>
      </c>
      <c r="AK212" s="8"/>
      <c r="AL212" s="11" t="s">
        <v>6898</v>
      </c>
      <c r="AM212" s="8"/>
      <c r="AN212" s="8"/>
      <c r="AO212" s="7" t="s">
        <v>6899</v>
      </c>
      <c r="AP212" s="7" t="s">
        <v>6900</v>
      </c>
      <c r="AQ212" s="8"/>
      <c r="AR212" s="7" t="s">
        <v>86</v>
      </c>
      <c r="AS212" s="7">
        <v>2.0151123E7</v>
      </c>
      <c r="AT212" s="7" t="s">
        <v>6901</v>
      </c>
      <c r="AU212" s="13" t="s">
        <v>6902</v>
      </c>
      <c r="AV212" s="7" t="s">
        <v>6903</v>
      </c>
      <c r="AW212" s="11" t="s">
        <v>6886</v>
      </c>
      <c r="AX212" s="8"/>
      <c r="AY212" s="8"/>
      <c r="AZ212" s="8"/>
      <c r="BA212" s="8"/>
      <c r="BB212" s="8"/>
      <c r="BC212" s="8"/>
      <c r="BD212" s="8"/>
      <c r="BE212" s="8"/>
      <c r="BF212" s="8"/>
    </row>
    <row r="213">
      <c r="A213" s="5">
        <v>9599.0</v>
      </c>
      <c r="B213" s="6" t="s">
        <v>2539</v>
      </c>
      <c r="C213" s="7" t="s">
        <v>6904</v>
      </c>
      <c r="D213" s="7" t="s">
        <v>6905</v>
      </c>
      <c r="E213" s="8"/>
      <c r="F213" s="8"/>
      <c r="G213" s="7">
        <v>5000.0</v>
      </c>
      <c r="H213" s="8"/>
      <c r="I213" s="7">
        <v>0.0</v>
      </c>
      <c r="J213" s="7">
        <v>0.0</v>
      </c>
      <c r="K213" s="7">
        <v>6.0</v>
      </c>
      <c r="L213" s="7">
        <v>0.0</v>
      </c>
      <c r="M213" s="7">
        <v>0.0</v>
      </c>
      <c r="N213" s="7" t="s">
        <v>61</v>
      </c>
      <c r="O213" s="7">
        <v>0.0</v>
      </c>
      <c r="P213" s="7">
        <v>0.0</v>
      </c>
      <c r="Q213" s="7" t="s">
        <v>360</v>
      </c>
      <c r="R213" s="9">
        <v>42370.0</v>
      </c>
      <c r="S213" s="7" t="s">
        <v>6906</v>
      </c>
      <c r="T213" s="11" t="s">
        <v>6907</v>
      </c>
      <c r="U213" s="7" t="s">
        <v>6908</v>
      </c>
      <c r="V213" s="8"/>
      <c r="W213" s="7" t="s">
        <v>6909</v>
      </c>
      <c r="X213" s="8"/>
      <c r="Y213" s="8"/>
      <c r="Z213" s="8"/>
      <c r="AA213" s="7" t="s">
        <v>6910</v>
      </c>
      <c r="AB213" s="7" t="s">
        <v>155</v>
      </c>
      <c r="AC213" s="7" t="s">
        <v>6911</v>
      </c>
      <c r="AD213" s="7" t="s">
        <v>6912</v>
      </c>
      <c r="AE213" s="7" t="s">
        <v>6913</v>
      </c>
      <c r="AF213" s="7" t="s">
        <v>6914</v>
      </c>
      <c r="AG213" s="7" t="s">
        <v>6915</v>
      </c>
      <c r="AH213" s="7" t="s">
        <v>6916</v>
      </c>
      <c r="AI213" s="7" t="s">
        <v>6917</v>
      </c>
      <c r="AJ213" s="7" t="s">
        <v>6918</v>
      </c>
      <c r="AK213" s="8"/>
      <c r="AL213" s="7" t="s">
        <v>6919</v>
      </c>
      <c r="AM213" s="8"/>
      <c r="AN213" s="8"/>
      <c r="AO213" s="7" t="s">
        <v>6920</v>
      </c>
      <c r="AP213" s="7" t="s">
        <v>6921</v>
      </c>
      <c r="AQ213" s="7" t="s">
        <v>85</v>
      </c>
      <c r="AR213" s="7" t="s">
        <v>86</v>
      </c>
      <c r="AS213" s="7">
        <v>2.015113E7</v>
      </c>
      <c r="AT213" s="8"/>
      <c r="AU213" s="11" t="s">
        <v>6922</v>
      </c>
      <c r="AV213" s="7" t="s">
        <v>6925</v>
      </c>
      <c r="AW213" s="11" t="s">
        <v>6907</v>
      </c>
      <c r="AX213" s="8"/>
      <c r="AY213" s="8"/>
      <c r="AZ213" s="8"/>
      <c r="BA213" s="8"/>
      <c r="BB213" s="8"/>
      <c r="BC213" s="8"/>
      <c r="BD213" s="8"/>
      <c r="BE213" s="8"/>
      <c r="BF213" s="8"/>
    </row>
    <row r="214">
      <c r="A214" s="5">
        <v>459.0</v>
      </c>
      <c r="B214" s="12">
        <v>42188.0</v>
      </c>
      <c r="C214" s="7" t="s">
        <v>6928</v>
      </c>
      <c r="D214" s="7" t="s">
        <v>6929</v>
      </c>
      <c r="E214" s="8"/>
      <c r="F214" s="8"/>
      <c r="G214" s="7">
        <v>15000.0</v>
      </c>
      <c r="H214" s="7">
        <v>566.19</v>
      </c>
      <c r="I214" s="7">
        <v>4.0</v>
      </c>
      <c r="J214" s="7">
        <v>33.9714</v>
      </c>
      <c r="K214" s="7">
        <v>6.0</v>
      </c>
      <c r="L214" s="7">
        <v>0.0</v>
      </c>
      <c r="M214" s="7">
        <v>0.0</v>
      </c>
      <c r="N214" s="7" t="s">
        <v>61</v>
      </c>
      <c r="O214" s="7">
        <v>14.0</v>
      </c>
      <c r="P214" s="7">
        <v>0.0</v>
      </c>
      <c r="Q214" s="7" t="s">
        <v>1155</v>
      </c>
      <c r="R214" s="7" t="s">
        <v>1156</v>
      </c>
      <c r="S214" s="8"/>
      <c r="T214" s="8"/>
      <c r="U214" s="8"/>
      <c r="V214" s="7">
        <v>2654.0</v>
      </c>
      <c r="W214" s="7" t="s">
        <v>6931</v>
      </c>
      <c r="X214" s="8"/>
      <c r="Y214" s="8"/>
      <c r="Z214" s="8"/>
      <c r="AA214" s="7" t="s">
        <v>2276</v>
      </c>
      <c r="AB214" s="7" t="s">
        <v>185</v>
      </c>
      <c r="AC214" s="7" t="s">
        <v>6932</v>
      </c>
      <c r="AD214" s="7" t="s">
        <v>6932</v>
      </c>
      <c r="AE214" s="7" t="s">
        <v>6933</v>
      </c>
      <c r="AF214" s="7" t="s">
        <v>6933</v>
      </c>
      <c r="AG214" s="7" t="s">
        <v>6934</v>
      </c>
      <c r="AH214" s="7" t="s">
        <v>6935</v>
      </c>
      <c r="AI214" s="7" t="s">
        <v>6936</v>
      </c>
      <c r="AJ214" s="7" t="s">
        <v>6937</v>
      </c>
      <c r="AK214" s="7" t="s">
        <v>6940</v>
      </c>
      <c r="AL214" s="7" t="s">
        <v>6941</v>
      </c>
      <c r="AM214" s="7" t="s">
        <v>6942</v>
      </c>
      <c r="AN214" s="7" t="s">
        <v>6943</v>
      </c>
      <c r="AO214" s="7" t="s">
        <v>6944</v>
      </c>
      <c r="AP214" s="8"/>
      <c r="AQ214" s="8"/>
      <c r="AR214" s="7" t="s">
        <v>86</v>
      </c>
      <c r="AS214" s="7">
        <v>2.0140415E7</v>
      </c>
      <c r="AT214" s="7" t="s">
        <v>6945</v>
      </c>
      <c r="AU214" s="8"/>
      <c r="AV214" s="7" t="s">
        <v>6946</v>
      </c>
      <c r="AW214" s="11" t="s">
        <v>6947</v>
      </c>
      <c r="AX214" s="8"/>
      <c r="AY214" s="8"/>
      <c r="AZ214" s="8"/>
      <c r="BA214" s="8"/>
      <c r="BB214" s="8"/>
      <c r="BC214" s="8"/>
      <c r="BD214" s="8"/>
      <c r="BE214" s="8"/>
      <c r="BF214" s="8"/>
    </row>
    <row r="215" hidden="1">
      <c r="A215" s="5">
        <v>9866.0</v>
      </c>
      <c r="B215" s="6" t="s">
        <v>1675</v>
      </c>
      <c r="C215" s="7" t="s">
        <v>6953</v>
      </c>
      <c r="D215" s="7" t="s">
        <v>6954</v>
      </c>
      <c r="E215" s="8"/>
      <c r="F215" s="8"/>
      <c r="G215" s="7">
        <v>3400.0</v>
      </c>
      <c r="H215" s="8"/>
      <c r="I215" s="7">
        <v>0.0</v>
      </c>
      <c r="J215" s="7">
        <v>0.0</v>
      </c>
      <c r="K215" s="7">
        <v>6.0</v>
      </c>
      <c r="L215" s="7">
        <v>0.0</v>
      </c>
      <c r="M215" s="7">
        <v>0.0</v>
      </c>
      <c r="N215" s="7" t="s">
        <v>61</v>
      </c>
      <c r="O215" s="7">
        <v>0.0</v>
      </c>
      <c r="P215" s="7">
        <v>0.0</v>
      </c>
      <c r="Q215" s="8"/>
      <c r="R215" s="8"/>
      <c r="S215" s="7" t="s">
        <v>6955</v>
      </c>
      <c r="T215" s="11" t="s">
        <v>6956</v>
      </c>
      <c r="U215" s="7" t="s">
        <v>6960</v>
      </c>
      <c r="V215" s="8"/>
      <c r="W215" s="8"/>
      <c r="X215" s="8"/>
      <c r="Y215" s="8"/>
      <c r="Z215" s="8"/>
      <c r="AA215" s="7" t="s">
        <v>1320</v>
      </c>
      <c r="AB215" s="7" t="s">
        <v>185</v>
      </c>
      <c r="AC215" s="7" t="s">
        <v>6961</v>
      </c>
      <c r="AD215" s="7" t="s">
        <v>1189</v>
      </c>
      <c r="AE215" s="7" t="s">
        <v>6962</v>
      </c>
      <c r="AF215" s="7" t="s">
        <v>1189</v>
      </c>
      <c r="AG215" s="8"/>
      <c r="AH215" s="8"/>
      <c r="AI215" s="8"/>
      <c r="AJ215" s="8"/>
      <c r="AK215" s="8"/>
      <c r="AL215" s="8"/>
      <c r="AM215" s="8"/>
      <c r="AN215" s="8"/>
      <c r="AO215" s="8"/>
      <c r="AP215" s="8"/>
      <c r="AQ215" s="8"/>
      <c r="AR215" s="7" t="s">
        <v>68</v>
      </c>
      <c r="AS215" s="8"/>
      <c r="AT215" s="8"/>
      <c r="AU215" s="8"/>
      <c r="AV215" s="7" t="s">
        <v>1599</v>
      </c>
      <c r="AW215" s="11" t="s">
        <v>1600</v>
      </c>
      <c r="AX215" s="8"/>
      <c r="AY215" s="8"/>
      <c r="AZ215" s="8"/>
      <c r="BA215" s="8"/>
      <c r="BB215" s="8"/>
      <c r="BC215" s="8"/>
      <c r="BD215" s="8"/>
      <c r="BE215" s="8"/>
      <c r="BF215" s="8"/>
    </row>
    <row r="216">
      <c r="A216" s="5">
        <v>10989.0</v>
      </c>
      <c r="B216" s="6" t="s">
        <v>356</v>
      </c>
      <c r="C216" s="7" t="s">
        <v>6964</v>
      </c>
      <c r="D216" s="7" t="s">
        <v>6965</v>
      </c>
      <c r="E216" s="8"/>
      <c r="F216" s="8"/>
      <c r="G216" s="7">
        <v>4200.0</v>
      </c>
      <c r="H216" s="7">
        <v>655.0</v>
      </c>
      <c r="I216" s="7">
        <v>15.0</v>
      </c>
      <c r="J216" s="7">
        <v>39.3</v>
      </c>
      <c r="K216" s="7">
        <v>6.0</v>
      </c>
      <c r="L216" s="7">
        <v>26.5</v>
      </c>
      <c r="M216" s="7">
        <v>22.44</v>
      </c>
      <c r="N216" s="7" t="s">
        <v>61</v>
      </c>
      <c r="O216" s="7">
        <v>8.0</v>
      </c>
      <c r="P216" s="7">
        <v>30.0</v>
      </c>
      <c r="Q216" s="7" t="s">
        <v>360</v>
      </c>
      <c r="R216" s="9">
        <v>42370.0</v>
      </c>
      <c r="S216" s="7" t="s">
        <v>6966</v>
      </c>
      <c r="T216" s="11" t="s">
        <v>6967</v>
      </c>
      <c r="U216" s="7" t="s">
        <v>6969</v>
      </c>
      <c r="V216" s="8"/>
      <c r="W216" s="7" t="s">
        <v>6970</v>
      </c>
      <c r="X216" s="8"/>
      <c r="Y216" s="8"/>
      <c r="Z216" s="8"/>
      <c r="AA216" s="7" t="s">
        <v>257</v>
      </c>
      <c r="AB216" s="7" t="s">
        <v>185</v>
      </c>
      <c r="AC216" s="7" t="s">
        <v>6971</v>
      </c>
      <c r="AD216" s="7" t="s">
        <v>6972</v>
      </c>
      <c r="AE216" s="11" t="s">
        <v>6976</v>
      </c>
      <c r="AF216" s="11" t="s">
        <v>6989</v>
      </c>
      <c r="AG216" s="7" t="s">
        <v>6995</v>
      </c>
      <c r="AH216" s="7" t="s">
        <v>6996</v>
      </c>
      <c r="AI216" s="7" t="s">
        <v>6997</v>
      </c>
      <c r="AJ216" s="7" t="s">
        <v>6998</v>
      </c>
      <c r="AK216" s="8"/>
      <c r="AL216" s="7" t="s">
        <v>6999</v>
      </c>
      <c r="AM216" s="8"/>
      <c r="AN216" s="8"/>
      <c r="AO216" s="11" t="s">
        <v>7000</v>
      </c>
      <c r="AP216" s="11" t="s">
        <v>7006</v>
      </c>
      <c r="AQ216" s="7" t="s">
        <v>85</v>
      </c>
      <c r="AR216" s="7" t="s">
        <v>86</v>
      </c>
      <c r="AS216" s="7">
        <v>2.015113E7</v>
      </c>
      <c r="AT216" s="8"/>
      <c r="AU216" s="11" t="s">
        <v>7011</v>
      </c>
      <c r="AV216" s="7" t="s">
        <v>7017</v>
      </c>
      <c r="AW216" s="11" t="s">
        <v>6967</v>
      </c>
      <c r="AX216" s="8"/>
      <c r="AY216" s="8"/>
      <c r="AZ216" s="8"/>
      <c r="BA216" s="8"/>
      <c r="BB216" s="8"/>
      <c r="BC216" s="8"/>
      <c r="BD216" s="8"/>
      <c r="BE216" s="8"/>
      <c r="BF216" s="8"/>
    </row>
    <row r="217" hidden="1">
      <c r="A217" s="5">
        <v>8399.0</v>
      </c>
      <c r="B217" s="12">
        <v>42044.0</v>
      </c>
      <c r="C217" s="7" t="s">
        <v>7020</v>
      </c>
      <c r="D217" s="7" t="s">
        <v>7021</v>
      </c>
      <c r="E217" s="8"/>
      <c r="F217" s="8"/>
      <c r="G217" s="7">
        <v>10000.0</v>
      </c>
      <c r="H217" s="8"/>
      <c r="I217" s="7">
        <v>0.0</v>
      </c>
      <c r="J217" s="7">
        <v>0.0</v>
      </c>
      <c r="K217" s="7">
        <v>6.0</v>
      </c>
      <c r="L217" s="7">
        <v>0.0</v>
      </c>
      <c r="M217" s="7">
        <v>0.0</v>
      </c>
      <c r="N217" s="7" t="s">
        <v>61</v>
      </c>
      <c r="O217" s="7">
        <v>0.0</v>
      </c>
      <c r="P217" s="7">
        <v>0.0</v>
      </c>
      <c r="Q217" s="8"/>
      <c r="R217" s="8"/>
      <c r="S217" s="7" t="s">
        <v>7023</v>
      </c>
      <c r="T217" s="8"/>
      <c r="U217" s="8"/>
      <c r="V217" s="8"/>
      <c r="W217" s="7" t="s">
        <v>7024</v>
      </c>
      <c r="X217" s="8"/>
      <c r="Y217" s="8"/>
      <c r="Z217" s="8"/>
      <c r="AA217" s="7" t="s">
        <v>5040</v>
      </c>
      <c r="AB217" s="7" t="s">
        <v>185</v>
      </c>
      <c r="AC217" s="7" t="s">
        <v>7025</v>
      </c>
      <c r="AD217" s="7" t="s">
        <v>7026</v>
      </c>
      <c r="AE217" s="7" t="s">
        <v>7028</v>
      </c>
      <c r="AF217" s="7" t="s">
        <v>7029</v>
      </c>
      <c r="AG217" s="8"/>
      <c r="AH217" s="7" t="s">
        <v>7030</v>
      </c>
      <c r="AI217" s="7" t="s">
        <v>7031</v>
      </c>
      <c r="AJ217" s="7" t="s">
        <v>7033</v>
      </c>
      <c r="AK217" s="8"/>
      <c r="AL217" s="8"/>
      <c r="AM217" s="8"/>
      <c r="AN217" s="8"/>
      <c r="AO217" s="8"/>
      <c r="AP217" s="8"/>
      <c r="AQ217" s="7" t="s">
        <v>85</v>
      </c>
      <c r="AR217" s="7" t="s">
        <v>68</v>
      </c>
      <c r="AS217" s="8"/>
      <c r="AT217" s="8"/>
      <c r="AU217" s="8"/>
      <c r="AV217" s="11" t="s">
        <v>3066</v>
      </c>
      <c r="AW217" s="11" t="s">
        <v>3066</v>
      </c>
      <c r="AX217" s="8"/>
      <c r="AY217" s="8"/>
      <c r="AZ217" s="8"/>
      <c r="BA217" s="8"/>
      <c r="BB217" s="8"/>
      <c r="BC217" s="8"/>
      <c r="BD217" s="8"/>
      <c r="BE217" s="8"/>
      <c r="BF217" s="8"/>
    </row>
    <row r="218">
      <c r="A218" s="5">
        <v>513.0</v>
      </c>
      <c r="B218" s="12">
        <v>42188.0</v>
      </c>
      <c r="C218" s="7" t="s">
        <v>7041</v>
      </c>
      <c r="D218" s="7" t="s">
        <v>7042</v>
      </c>
      <c r="E218" s="8"/>
      <c r="F218" s="8"/>
      <c r="G218" s="7">
        <v>10000.0</v>
      </c>
      <c r="H218" s="7">
        <v>50.0</v>
      </c>
      <c r="I218" s="7">
        <v>1.0</v>
      </c>
      <c r="J218" s="7">
        <v>3.0</v>
      </c>
      <c r="K218" s="7">
        <v>6.0</v>
      </c>
      <c r="L218" s="7">
        <v>0.0</v>
      </c>
      <c r="M218" s="7">
        <v>0.0</v>
      </c>
      <c r="N218" s="7" t="s">
        <v>61</v>
      </c>
      <c r="O218" s="7">
        <v>2.0</v>
      </c>
      <c r="P218" s="7">
        <v>0.0</v>
      </c>
      <c r="Q218" s="7" t="s">
        <v>1417</v>
      </c>
      <c r="R218" s="7" t="s">
        <v>1418</v>
      </c>
      <c r="S218" s="8"/>
      <c r="T218" s="8"/>
      <c r="U218" s="8"/>
      <c r="V218" s="7">
        <v>3497.0</v>
      </c>
      <c r="W218" s="7" t="s">
        <v>1157</v>
      </c>
      <c r="X218" s="8"/>
      <c r="Y218" s="8"/>
      <c r="Z218" s="8"/>
      <c r="AA218" s="7" t="s">
        <v>2032</v>
      </c>
      <c r="AB218" s="7" t="s">
        <v>113</v>
      </c>
      <c r="AC218" s="7" t="s">
        <v>7043</v>
      </c>
      <c r="AD218" s="7" t="s">
        <v>7044</v>
      </c>
      <c r="AE218" s="7" t="s">
        <v>7045</v>
      </c>
      <c r="AF218" s="7" t="s">
        <v>7046</v>
      </c>
      <c r="AG218" s="7" t="s">
        <v>7048</v>
      </c>
      <c r="AH218" s="7" t="s">
        <v>7049</v>
      </c>
      <c r="AI218" s="7" t="s">
        <v>7050</v>
      </c>
      <c r="AJ218" s="7" t="s">
        <v>7051</v>
      </c>
      <c r="AK218" s="7" t="s">
        <v>7052</v>
      </c>
      <c r="AL218" s="7" t="s">
        <v>7053</v>
      </c>
      <c r="AM218" s="7" t="s">
        <v>7054</v>
      </c>
      <c r="AN218" s="7" t="s">
        <v>7056</v>
      </c>
      <c r="AO218" s="7" t="s">
        <v>7057</v>
      </c>
      <c r="AP218" s="8"/>
      <c r="AQ218" s="7" t="s">
        <v>85</v>
      </c>
      <c r="AR218" s="7" t="s">
        <v>86</v>
      </c>
      <c r="AS218" s="7">
        <v>2.0150226E7</v>
      </c>
      <c r="AT218" s="7" t="s">
        <v>7058</v>
      </c>
      <c r="AU218" s="8"/>
      <c r="AV218" s="7" t="s">
        <v>7059</v>
      </c>
      <c r="AW218" s="11" t="s">
        <v>7060</v>
      </c>
      <c r="AX218" s="8"/>
      <c r="AY218" s="8"/>
      <c r="AZ218" s="8"/>
      <c r="BA218" s="8"/>
      <c r="BB218" s="8"/>
      <c r="BC218" s="8"/>
      <c r="BD218" s="8"/>
      <c r="BE218" s="8"/>
      <c r="BF218" s="8"/>
    </row>
    <row r="219" hidden="1">
      <c r="A219" s="5">
        <v>8111.0</v>
      </c>
      <c r="B219" s="6" t="s">
        <v>1811</v>
      </c>
      <c r="C219" s="7" t="s">
        <v>7061</v>
      </c>
      <c r="D219" s="7" t="s">
        <v>7062</v>
      </c>
      <c r="E219" s="8"/>
      <c r="F219" s="8"/>
      <c r="G219" s="7">
        <v>30000.0</v>
      </c>
      <c r="H219" s="8"/>
      <c r="I219" s="7">
        <v>0.0</v>
      </c>
      <c r="J219" s="7">
        <v>0.0</v>
      </c>
      <c r="K219" s="7">
        <v>6.0</v>
      </c>
      <c r="L219" s="7">
        <v>0.0</v>
      </c>
      <c r="M219" s="7">
        <v>0.0</v>
      </c>
      <c r="N219" s="7" t="s">
        <v>61</v>
      </c>
      <c r="O219" s="7">
        <v>0.0</v>
      </c>
      <c r="P219" s="7">
        <v>0.0</v>
      </c>
      <c r="Q219" s="8"/>
      <c r="R219" s="8"/>
      <c r="S219" s="7" t="s">
        <v>7064</v>
      </c>
      <c r="T219" s="11" t="s">
        <v>7065</v>
      </c>
      <c r="U219" s="7" t="s">
        <v>7068</v>
      </c>
      <c r="V219" s="8"/>
      <c r="W219" s="8"/>
      <c r="X219" s="8"/>
      <c r="Y219" s="8"/>
      <c r="Z219" s="8"/>
      <c r="AA219" s="7" t="s">
        <v>129</v>
      </c>
      <c r="AB219" s="7" t="s">
        <v>333</v>
      </c>
      <c r="AC219" s="7" t="s">
        <v>7069</v>
      </c>
      <c r="AD219" s="7" t="s">
        <v>7070</v>
      </c>
      <c r="AE219" s="7" t="s">
        <v>7071</v>
      </c>
      <c r="AF219" s="7" t="s">
        <v>7072</v>
      </c>
      <c r="AG219" s="8"/>
      <c r="AH219" s="8"/>
      <c r="AI219" s="8"/>
      <c r="AJ219" s="8"/>
      <c r="AK219" s="8"/>
      <c r="AL219" s="8"/>
      <c r="AM219" s="8"/>
      <c r="AN219" s="8"/>
      <c r="AO219" s="8"/>
      <c r="AP219" s="8"/>
      <c r="AQ219" s="8"/>
      <c r="AR219" s="7" t="s">
        <v>68</v>
      </c>
      <c r="AS219" s="8"/>
      <c r="AT219" s="8"/>
      <c r="AU219" s="8"/>
      <c r="AV219" s="7" t="s">
        <v>7073</v>
      </c>
      <c r="AW219" s="11" t="s">
        <v>7074</v>
      </c>
      <c r="AX219" s="8"/>
      <c r="AY219" s="8"/>
      <c r="AZ219" s="8"/>
      <c r="BA219" s="8"/>
      <c r="BB219" s="8"/>
      <c r="BC219" s="8"/>
      <c r="BD219" s="8"/>
      <c r="BE219" s="8"/>
      <c r="BF219" s="8"/>
    </row>
    <row r="220">
      <c r="A220" s="5">
        <v>4386.0</v>
      </c>
      <c r="B220" s="12">
        <v>42008.0</v>
      </c>
      <c r="C220" s="7" t="s">
        <v>7077</v>
      </c>
      <c r="D220" s="7">
        <v>17805.0</v>
      </c>
      <c r="E220" s="8"/>
      <c r="F220" s="8"/>
      <c r="G220" s="7">
        <v>38996.0</v>
      </c>
      <c r="H220" s="7">
        <v>517.0</v>
      </c>
      <c r="I220" s="7">
        <v>1.0</v>
      </c>
      <c r="J220" s="7">
        <v>31.02</v>
      </c>
      <c r="K220" s="7">
        <v>6.0</v>
      </c>
      <c r="L220" s="7">
        <v>0.0</v>
      </c>
      <c r="M220" s="7">
        <v>0.0</v>
      </c>
      <c r="N220" s="7" t="s">
        <v>61</v>
      </c>
      <c r="O220" s="7">
        <v>9.0</v>
      </c>
      <c r="P220" s="7">
        <v>0.0</v>
      </c>
      <c r="Q220" s="7" t="s">
        <v>1417</v>
      </c>
      <c r="R220" s="7" t="s">
        <v>1418</v>
      </c>
      <c r="S220" s="8"/>
      <c r="T220" s="8"/>
      <c r="U220" s="8"/>
      <c r="V220" s="8"/>
      <c r="W220" s="7" t="s">
        <v>7078</v>
      </c>
      <c r="X220" s="8"/>
      <c r="Y220" s="8"/>
      <c r="Z220" s="8"/>
      <c r="AA220" s="7" t="s">
        <v>129</v>
      </c>
      <c r="AB220" s="7" t="s">
        <v>185</v>
      </c>
      <c r="AC220" s="7" t="s">
        <v>7080</v>
      </c>
      <c r="AD220" s="7" t="s">
        <v>7081</v>
      </c>
      <c r="AE220" s="7" t="s">
        <v>7083</v>
      </c>
      <c r="AF220" s="7" t="s">
        <v>7084</v>
      </c>
      <c r="AG220" s="7" t="s">
        <v>7086</v>
      </c>
      <c r="AH220" s="7" t="s">
        <v>7087</v>
      </c>
      <c r="AI220" s="7" t="s">
        <v>7088</v>
      </c>
      <c r="AJ220" s="7" t="s">
        <v>7089</v>
      </c>
      <c r="AK220" s="7" t="s">
        <v>7090</v>
      </c>
      <c r="AL220" s="7" t="s">
        <v>7091</v>
      </c>
      <c r="AM220" s="11" t="s">
        <v>7092</v>
      </c>
      <c r="AN220" s="11" t="s">
        <v>7093</v>
      </c>
      <c r="AO220" s="7" t="s">
        <v>7099</v>
      </c>
      <c r="AP220" s="8"/>
      <c r="AQ220" s="7" t="s">
        <v>85</v>
      </c>
      <c r="AR220" s="7" t="s">
        <v>86</v>
      </c>
      <c r="AS220" s="8"/>
      <c r="AT220" s="7" t="s">
        <v>7100</v>
      </c>
      <c r="AU220" s="8"/>
      <c r="AV220" s="11" t="s">
        <v>7101</v>
      </c>
      <c r="AW220" s="11" t="s">
        <v>7101</v>
      </c>
      <c r="AX220" s="8"/>
      <c r="AY220" s="8"/>
      <c r="AZ220" s="8"/>
      <c r="BA220" s="8"/>
      <c r="BB220" s="8"/>
      <c r="BC220" s="8"/>
      <c r="BD220" s="8"/>
      <c r="BE220" s="8"/>
      <c r="BF220" s="8"/>
    </row>
    <row r="221" hidden="1">
      <c r="A221" s="5">
        <v>10590.0</v>
      </c>
      <c r="B221" s="6" t="s">
        <v>212</v>
      </c>
      <c r="C221" s="7" t="s">
        <v>7107</v>
      </c>
      <c r="D221" s="7" t="s">
        <v>7108</v>
      </c>
      <c r="E221" s="8"/>
      <c r="F221" s="8"/>
      <c r="G221" s="7">
        <v>1.0</v>
      </c>
      <c r="H221" s="8"/>
      <c r="I221" s="7">
        <v>0.0</v>
      </c>
      <c r="J221" s="7">
        <v>0.0</v>
      </c>
      <c r="K221" s="7">
        <v>6.0</v>
      </c>
      <c r="L221" s="7">
        <v>0.0</v>
      </c>
      <c r="M221" s="7">
        <v>0.0</v>
      </c>
      <c r="N221" s="7" t="s">
        <v>61</v>
      </c>
      <c r="O221" s="7">
        <v>0.0</v>
      </c>
      <c r="P221" s="7">
        <v>0.0</v>
      </c>
      <c r="Q221" s="8"/>
      <c r="R221" s="8"/>
      <c r="S221" s="7" t="s">
        <v>7109</v>
      </c>
      <c r="T221" s="11" t="s">
        <v>7110</v>
      </c>
      <c r="U221" s="7" t="s">
        <v>7111</v>
      </c>
      <c r="V221" s="8"/>
      <c r="W221" s="8"/>
      <c r="X221" s="8"/>
      <c r="Y221" s="8"/>
      <c r="Z221" s="8"/>
      <c r="AA221" s="7" t="s">
        <v>279</v>
      </c>
      <c r="AB221" s="7" t="s">
        <v>258</v>
      </c>
      <c r="AC221" s="7" t="s">
        <v>7107</v>
      </c>
      <c r="AD221" s="7" t="s">
        <v>7107</v>
      </c>
      <c r="AE221" s="7" t="s">
        <v>7107</v>
      </c>
      <c r="AF221" s="7" t="s">
        <v>7107</v>
      </c>
      <c r="AG221" s="8"/>
      <c r="AH221" s="8"/>
      <c r="AI221" s="8"/>
      <c r="AJ221" s="8"/>
      <c r="AK221" s="8"/>
      <c r="AL221" s="8"/>
      <c r="AM221" s="8"/>
      <c r="AN221" s="8"/>
      <c r="AO221" s="8"/>
      <c r="AP221" s="8"/>
      <c r="AQ221" s="8"/>
      <c r="AR221" s="7" t="s">
        <v>68</v>
      </c>
      <c r="AS221" s="8"/>
      <c r="AT221" s="8"/>
      <c r="AU221" s="8"/>
      <c r="AV221" s="7" t="s">
        <v>7112</v>
      </c>
      <c r="AW221" s="11" t="s">
        <v>7113</v>
      </c>
      <c r="AX221" s="8"/>
      <c r="AY221" s="8"/>
      <c r="AZ221" s="8"/>
      <c r="BA221" s="8"/>
      <c r="BB221" s="8"/>
      <c r="BC221" s="8"/>
      <c r="BD221" s="8"/>
      <c r="BE221" s="8"/>
      <c r="BF221" s="8"/>
    </row>
    <row r="222">
      <c r="A222" s="5">
        <v>5888.0</v>
      </c>
      <c r="B222" s="6" t="s">
        <v>356</v>
      </c>
      <c r="C222" s="7" t="s">
        <v>7115</v>
      </c>
      <c r="D222" s="7" t="s">
        <v>7117</v>
      </c>
      <c r="E222" s="8"/>
      <c r="F222" s="8"/>
      <c r="G222" s="7">
        <v>10000.0</v>
      </c>
      <c r="H222" s="8"/>
      <c r="I222" s="7">
        <v>0.0</v>
      </c>
      <c r="J222" s="7">
        <v>0.0</v>
      </c>
      <c r="K222" s="7">
        <v>6.0</v>
      </c>
      <c r="L222" s="7">
        <v>0.0</v>
      </c>
      <c r="M222" s="7">
        <v>0.0</v>
      </c>
      <c r="N222" s="7" t="s">
        <v>61</v>
      </c>
      <c r="O222" s="7">
        <v>0.0</v>
      </c>
      <c r="P222" s="7">
        <v>0.0</v>
      </c>
      <c r="Q222" s="7" t="s">
        <v>356</v>
      </c>
      <c r="R222" s="9">
        <v>42370.0</v>
      </c>
      <c r="S222" s="7" t="s">
        <v>7123</v>
      </c>
      <c r="T222" s="11" t="s">
        <v>7125</v>
      </c>
      <c r="U222" s="7" t="s">
        <v>7132</v>
      </c>
      <c r="V222" s="8"/>
      <c r="W222" s="7" t="s">
        <v>7134</v>
      </c>
      <c r="X222" s="8"/>
      <c r="Y222" s="8"/>
      <c r="Z222" s="8"/>
      <c r="AA222" s="7" t="s">
        <v>154</v>
      </c>
      <c r="AB222" s="7" t="s">
        <v>634</v>
      </c>
      <c r="AC222" s="7" t="s">
        <v>7135</v>
      </c>
      <c r="AD222" s="7" t="s">
        <v>7136</v>
      </c>
      <c r="AE222" s="7" t="s">
        <v>7137</v>
      </c>
      <c r="AF222" s="7" t="s">
        <v>7140</v>
      </c>
      <c r="AG222" s="7" t="s">
        <v>7141</v>
      </c>
      <c r="AH222" s="7" t="s">
        <v>7143</v>
      </c>
      <c r="AI222" s="7" t="s">
        <v>7145</v>
      </c>
      <c r="AJ222" s="7" t="s">
        <v>7148</v>
      </c>
      <c r="AK222" s="7" t="s">
        <v>7151</v>
      </c>
      <c r="AL222" s="7" t="s">
        <v>7152</v>
      </c>
      <c r="AM222" s="7" t="s">
        <v>7153</v>
      </c>
      <c r="AN222" s="7" t="s">
        <v>7154</v>
      </c>
      <c r="AO222" s="7" t="s">
        <v>7156</v>
      </c>
      <c r="AP222" s="8"/>
      <c r="AQ222" s="7" t="s">
        <v>85</v>
      </c>
      <c r="AR222" s="7" t="s">
        <v>86</v>
      </c>
      <c r="AS222" s="7">
        <v>2.0151127E7</v>
      </c>
      <c r="AT222" s="7" t="s">
        <v>7158</v>
      </c>
      <c r="AU222" s="11" t="s">
        <v>7159</v>
      </c>
      <c r="AV222" s="7" t="s">
        <v>7161</v>
      </c>
      <c r="AW222" s="11" t="s">
        <v>7125</v>
      </c>
      <c r="AX222" s="8"/>
      <c r="AY222" s="8"/>
      <c r="AZ222" s="8"/>
      <c r="BA222" s="8"/>
      <c r="BB222" s="8"/>
      <c r="BC222" s="8"/>
      <c r="BD222" s="8"/>
      <c r="BE222" s="8"/>
      <c r="BF222" s="8"/>
    </row>
    <row r="223">
      <c r="A223" s="5">
        <v>502.0</v>
      </c>
      <c r="B223" s="12">
        <v>42188.0</v>
      </c>
      <c r="C223" s="7" t="s">
        <v>7166</v>
      </c>
      <c r="D223" s="7" t="s">
        <v>3204</v>
      </c>
      <c r="E223" s="8"/>
      <c r="F223" s="8"/>
      <c r="G223" s="7">
        <v>3000.0</v>
      </c>
      <c r="H223" s="7">
        <v>5185.0</v>
      </c>
      <c r="I223" s="7">
        <v>104.0</v>
      </c>
      <c r="J223" s="7">
        <v>160.735</v>
      </c>
      <c r="K223" s="7">
        <v>3.1</v>
      </c>
      <c r="L223" s="7">
        <v>0.0</v>
      </c>
      <c r="M223" s="7">
        <v>0.0</v>
      </c>
      <c r="N223" s="7" t="s">
        <v>61</v>
      </c>
      <c r="O223" s="7">
        <v>43.0</v>
      </c>
      <c r="P223" s="7">
        <v>0.0</v>
      </c>
      <c r="Q223" s="7" t="s">
        <v>1417</v>
      </c>
      <c r="R223" s="7" t="s">
        <v>1418</v>
      </c>
      <c r="S223" s="8"/>
      <c r="T223" s="8"/>
      <c r="U223" s="8"/>
      <c r="V223" s="7">
        <v>3389.0</v>
      </c>
      <c r="W223" s="7" t="s">
        <v>7169</v>
      </c>
      <c r="X223" s="7" t="s">
        <v>3214</v>
      </c>
      <c r="Y223" s="7" t="s">
        <v>3215</v>
      </c>
      <c r="Z223" s="7">
        <v>60606.0</v>
      </c>
      <c r="AA223" s="7" t="s">
        <v>7172</v>
      </c>
      <c r="AB223" s="7" t="s">
        <v>185</v>
      </c>
      <c r="AC223" s="7" t="s">
        <v>7173</v>
      </c>
      <c r="AD223" s="7" t="s">
        <v>7174</v>
      </c>
      <c r="AE223" s="7" t="s">
        <v>7176</v>
      </c>
      <c r="AF223" s="7" t="s">
        <v>7177</v>
      </c>
      <c r="AG223" s="7" t="s">
        <v>7179</v>
      </c>
      <c r="AH223" s="7" t="s">
        <v>7180</v>
      </c>
      <c r="AI223" s="7" t="s">
        <v>7182</v>
      </c>
      <c r="AJ223" s="7" t="s">
        <v>7183</v>
      </c>
      <c r="AK223" s="7" t="s">
        <v>7185</v>
      </c>
      <c r="AL223" s="7" t="s">
        <v>7186</v>
      </c>
      <c r="AM223" s="7" t="s">
        <v>7188</v>
      </c>
      <c r="AN223" s="8"/>
      <c r="AO223" s="7" t="s">
        <v>7189</v>
      </c>
      <c r="AP223" s="8"/>
      <c r="AQ223" s="7" t="s">
        <v>85</v>
      </c>
      <c r="AR223" s="7" t="s">
        <v>86</v>
      </c>
      <c r="AS223" s="7">
        <v>2.015022E7</v>
      </c>
      <c r="AT223" s="7" t="s">
        <v>3234</v>
      </c>
      <c r="AU223" s="8"/>
      <c r="AV223" s="7" t="s">
        <v>3238</v>
      </c>
      <c r="AW223" s="11" t="s">
        <v>3206</v>
      </c>
      <c r="AX223" s="11" t="s">
        <v>3241</v>
      </c>
      <c r="AY223" s="11" t="s">
        <v>3244</v>
      </c>
      <c r="AZ223" s="11" t="s">
        <v>3251</v>
      </c>
      <c r="BA223" s="11" t="s">
        <v>3263</v>
      </c>
      <c r="BB223" s="11" t="s">
        <v>3266</v>
      </c>
      <c r="BC223" s="8"/>
      <c r="BD223" s="8"/>
      <c r="BE223" s="8"/>
      <c r="BF223" s="8"/>
    </row>
    <row r="224">
      <c r="A224" s="5">
        <v>10103.0</v>
      </c>
      <c r="B224" s="6" t="s">
        <v>360</v>
      </c>
      <c r="C224" s="7" t="s">
        <v>7211</v>
      </c>
      <c r="D224" s="7" t="s">
        <v>7212</v>
      </c>
      <c r="E224" s="8"/>
      <c r="F224" s="8"/>
      <c r="G224" s="7">
        <v>10000.0</v>
      </c>
      <c r="H224" s="7">
        <v>330.0</v>
      </c>
      <c r="I224" s="7">
        <v>3.0</v>
      </c>
      <c r="J224" s="7">
        <v>19.8</v>
      </c>
      <c r="K224" s="7">
        <v>6.0</v>
      </c>
      <c r="L224" s="7">
        <v>22.0</v>
      </c>
      <c r="M224" s="7">
        <v>11.4</v>
      </c>
      <c r="N224" s="7" t="s">
        <v>61</v>
      </c>
      <c r="O224" s="7">
        <v>4.0</v>
      </c>
      <c r="P224" s="7">
        <v>20.0</v>
      </c>
      <c r="Q224" s="7" t="s">
        <v>360</v>
      </c>
      <c r="R224" s="9">
        <v>42370.0</v>
      </c>
      <c r="S224" s="7" t="s">
        <v>7213</v>
      </c>
      <c r="T224" s="11" t="s">
        <v>7214</v>
      </c>
      <c r="U224" s="7" t="s">
        <v>7220</v>
      </c>
      <c r="V224" s="8"/>
      <c r="W224" s="7" t="s">
        <v>7221</v>
      </c>
      <c r="X224" s="8"/>
      <c r="Y224" s="8"/>
      <c r="Z224" s="8"/>
      <c r="AA224" s="7" t="s">
        <v>956</v>
      </c>
      <c r="AB224" s="7" t="s">
        <v>333</v>
      </c>
      <c r="AC224" s="7" t="s">
        <v>7222</v>
      </c>
      <c r="AD224" s="7" t="s">
        <v>7223</v>
      </c>
      <c r="AE224" s="7" t="s">
        <v>7225</v>
      </c>
      <c r="AF224" s="7" t="s">
        <v>7227</v>
      </c>
      <c r="AG224" s="7" t="s">
        <v>7229</v>
      </c>
      <c r="AH224" s="7" t="s">
        <v>7231</v>
      </c>
      <c r="AI224" s="7" t="s">
        <v>7232</v>
      </c>
      <c r="AJ224" s="7" t="s">
        <v>7233</v>
      </c>
      <c r="AK224" s="8"/>
      <c r="AL224" s="7" t="s">
        <v>7234</v>
      </c>
      <c r="AM224" s="8"/>
      <c r="AN224" s="8"/>
      <c r="AO224" s="7" t="s">
        <v>7235</v>
      </c>
      <c r="AP224" s="7" t="s">
        <v>7236</v>
      </c>
      <c r="AQ224" s="7" t="s">
        <v>85</v>
      </c>
      <c r="AR224" s="7" t="s">
        <v>86</v>
      </c>
      <c r="AS224" s="7">
        <v>2.0151112E7</v>
      </c>
      <c r="AT224" s="7" t="s">
        <v>7237</v>
      </c>
      <c r="AU224" s="11" t="s">
        <v>7238</v>
      </c>
      <c r="AV224" s="7" t="s">
        <v>7237</v>
      </c>
      <c r="AW224" s="11" t="s">
        <v>7239</v>
      </c>
      <c r="AX224" s="8"/>
      <c r="AY224" s="8"/>
      <c r="AZ224" s="8"/>
      <c r="BA224" s="8"/>
      <c r="BB224" s="8"/>
      <c r="BC224" s="8"/>
      <c r="BD224" s="8"/>
      <c r="BE224" s="8"/>
      <c r="BF224" s="8"/>
    </row>
    <row r="225">
      <c r="A225" s="5">
        <v>4332.0</v>
      </c>
      <c r="B225" s="12">
        <v>42008.0</v>
      </c>
      <c r="C225" s="7" t="s">
        <v>7241</v>
      </c>
      <c r="D225" s="7" t="s">
        <v>7242</v>
      </c>
      <c r="E225" s="8"/>
      <c r="F225" s="8"/>
      <c r="G225" s="7">
        <v>20000.0</v>
      </c>
      <c r="H225" s="7">
        <v>3675.0</v>
      </c>
      <c r="I225" s="7">
        <v>18.0</v>
      </c>
      <c r="J225" s="7">
        <v>220.5</v>
      </c>
      <c r="K225" s="7">
        <v>6.0</v>
      </c>
      <c r="L225" s="7">
        <v>0.0</v>
      </c>
      <c r="M225" s="7">
        <v>0.0</v>
      </c>
      <c r="N225" s="7" t="s">
        <v>61</v>
      </c>
      <c r="O225" s="7">
        <v>20.0</v>
      </c>
      <c r="P225" s="7">
        <v>0.0</v>
      </c>
      <c r="Q225" s="7" t="s">
        <v>1417</v>
      </c>
      <c r="R225" s="7" t="s">
        <v>1418</v>
      </c>
      <c r="S225" s="8"/>
      <c r="T225" s="8"/>
      <c r="U225" s="8"/>
      <c r="V225" s="8"/>
      <c r="W225" s="7" t="s">
        <v>7243</v>
      </c>
      <c r="X225" s="7" t="s">
        <v>7244</v>
      </c>
      <c r="Y225" s="7" t="s">
        <v>7245</v>
      </c>
      <c r="Z225" s="7">
        <v>53202.0</v>
      </c>
      <c r="AA225" s="7" t="s">
        <v>129</v>
      </c>
      <c r="AB225" s="7" t="s">
        <v>634</v>
      </c>
      <c r="AC225" s="7" t="s">
        <v>7246</v>
      </c>
      <c r="AD225" s="7" t="s">
        <v>7246</v>
      </c>
      <c r="AE225" s="7" t="s">
        <v>7247</v>
      </c>
      <c r="AF225" s="7" t="s">
        <v>7247</v>
      </c>
      <c r="AG225" s="7" t="s">
        <v>7248</v>
      </c>
      <c r="AH225" s="7" t="s">
        <v>7248</v>
      </c>
      <c r="AI225" s="7" t="s">
        <v>7248</v>
      </c>
      <c r="AJ225" s="7" t="s">
        <v>7248</v>
      </c>
      <c r="AK225" s="7" t="s">
        <v>7250</v>
      </c>
      <c r="AL225" s="7" t="s">
        <v>7251</v>
      </c>
      <c r="AM225" s="7" t="s">
        <v>7252</v>
      </c>
      <c r="AN225" s="7" t="s">
        <v>7252</v>
      </c>
      <c r="AO225" s="7" t="s">
        <v>7253</v>
      </c>
      <c r="AP225" s="8"/>
      <c r="AQ225" s="7" t="s">
        <v>85</v>
      </c>
      <c r="AR225" s="7" t="s">
        <v>86</v>
      </c>
      <c r="AS225" s="8"/>
      <c r="AT225" s="8"/>
      <c r="AU225" s="8"/>
      <c r="AV225" s="11" t="s">
        <v>7254</v>
      </c>
      <c r="AW225" s="11" t="s">
        <v>7254</v>
      </c>
      <c r="AX225" s="11" t="s">
        <v>7257</v>
      </c>
      <c r="AY225" s="8"/>
      <c r="AZ225" s="8"/>
      <c r="BA225" s="11" t="s">
        <v>7260</v>
      </c>
      <c r="BB225" s="11" t="s">
        <v>7270</v>
      </c>
      <c r="BC225" s="8"/>
      <c r="BD225" s="8"/>
      <c r="BE225" s="8"/>
      <c r="BF225" s="8"/>
    </row>
    <row r="226">
      <c r="A226" s="5">
        <v>10775.0</v>
      </c>
      <c r="B226" s="6" t="s">
        <v>360</v>
      </c>
      <c r="C226" s="7" t="s">
        <v>7284</v>
      </c>
      <c r="D226" s="7" t="s">
        <v>7285</v>
      </c>
      <c r="E226" s="8"/>
      <c r="F226" s="8"/>
      <c r="G226" s="7">
        <v>2500.0</v>
      </c>
      <c r="H226" s="7">
        <v>2600.0</v>
      </c>
      <c r="I226" s="7">
        <v>104.0</v>
      </c>
      <c r="J226" s="7">
        <v>80.6</v>
      </c>
      <c r="K226" s="7">
        <v>3.1</v>
      </c>
      <c r="L226" s="7">
        <v>131.25</v>
      </c>
      <c r="M226" s="7">
        <v>83.35</v>
      </c>
      <c r="N226" s="7" t="s">
        <v>61</v>
      </c>
      <c r="O226" s="7">
        <v>14.0</v>
      </c>
      <c r="P226" s="7">
        <v>0.0</v>
      </c>
      <c r="Q226" s="9">
        <v>42016.0</v>
      </c>
      <c r="R226" s="9">
        <v>42370.0</v>
      </c>
      <c r="S226" s="7" t="s">
        <v>7290</v>
      </c>
      <c r="T226" s="11" t="s">
        <v>7291</v>
      </c>
      <c r="U226" s="7" t="s">
        <v>7297</v>
      </c>
      <c r="V226" s="8"/>
      <c r="W226" s="7" t="s">
        <v>7298</v>
      </c>
      <c r="X226" s="8"/>
      <c r="Y226" s="8"/>
      <c r="Z226" s="8"/>
      <c r="AA226" s="7" t="s">
        <v>956</v>
      </c>
      <c r="AB226" s="7" t="s">
        <v>113</v>
      </c>
      <c r="AC226" s="7" t="s">
        <v>7299</v>
      </c>
      <c r="AD226" s="7" t="s">
        <v>7300</v>
      </c>
      <c r="AE226" s="7" t="s">
        <v>7301</v>
      </c>
      <c r="AF226" s="7" t="s">
        <v>7302</v>
      </c>
      <c r="AG226" s="7" t="s">
        <v>7303</v>
      </c>
      <c r="AH226" s="7" t="s">
        <v>7304</v>
      </c>
      <c r="AI226" s="7" t="s">
        <v>7306</v>
      </c>
      <c r="AJ226" s="7" t="s">
        <v>7308</v>
      </c>
      <c r="AK226" s="8"/>
      <c r="AL226" s="7" t="s">
        <v>7309</v>
      </c>
      <c r="AM226" s="8"/>
      <c r="AN226" s="8"/>
      <c r="AO226" s="7" t="s">
        <v>7311</v>
      </c>
      <c r="AP226" s="7" t="s">
        <v>7312</v>
      </c>
      <c r="AQ226" s="7" t="s">
        <v>85</v>
      </c>
      <c r="AR226" s="7" t="s">
        <v>86</v>
      </c>
      <c r="AS226" s="7">
        <v>2.015113E7</v>
      </c>
      <c r="AT226" s="7" t="s">
        <v>7313</v>
      </c>
      <c r="AU226" s="11" t="s">
        <v>7314</v>
      </c>
      <c r="AV226" s="7" t="s">
        <v>7320</v>
      </c>
      <c r="AW226" s="11" t="s">
        <v>7321</v>
      </c>
      <c r="AX226" s="8"/>
      <c r="AY226" s="8"/>
      <c r="AZ226" s="8"/>
      <c r="BA226" s="8"/>
      <c r="BB226" s="8"/>
      <c r="BC226" s="8"/>
      <c r="BD226" s="8"/>
      <c r="BE226" s="8"/>
      <c r="BF226" s="8"/>
    </row>
    <row r="227">
      <c r="A227" s="5">
        <v>475.0</v>
      </c>
      <c r="B227" s="12">
        <v>42188.0</v>
      </c>
      <c r="C227" s="7" t="s">
        <v>7326</v>
      </c>
      <c r="D227" s="7" t="s">
        <v>7327</v>
      </c>
      <c r="E227" s="8"/>
      <c r="F227" s="8"/>
      <c r="G227" s="7">
        <v>3000.0</v>
      </c>
      <c r="H227" s="7">
        <v>3016.0</v>
      </c>
      <c r="I227" s="7">
        <v>101.0</v>
      </c>
      <c r="J227" s="7">
        <v>93.496</v>
      </c>
      <c r="K227" s="7">
        <v>3.1</v>
      </c>
      <c r="L227" s="7">
        <v>0.0</v>
      </c>
      <c r="M227" s="7">
        <v>0.0</v>
      </c>
      <c r="N227" s="7" t="s">
        <v>61</v>
      </c>
      <c r="O227" s="7">
        <v>57.0</v>
      </c>
      <c r="P227" s="7">
        <v>0.0</v>
      </c>
      <c r="Q227" s="7" t="s">
        <v>1155</v>
      </c>
      <c r="R227" s="7" t="s">
        <v>1156</v>
      </c>
      <c r="S227" s="8"/>
      <c r="T227" s="8"/>
      <c r="U227" s="8"/>
      <c r="V227" s="7">
        <v>2708.0</v>
      </c>
      <c r="W227" s="7" t="s">
        <v>2063</v>
      </c>
      <c r="X227" s="8"/>
      <c r="Y227" s="8"/>
      <c r="Z227" s="8"/>
      <c r="AA227" s="7" t="s">
        <v>129</v>
      </c>
      <c r="AB227" s="7" t="s">
        <v>113</v>
      </c>
      <c r="AC227" s="7" t="s">
        <v>7328</v>
      </c>
      <c r="AD227" s="7" t="s">
        <v>7328</v>
      </c>
      <c r="AE227" s="7" t="s">
        <v>7329</v>
      </c>
      <c r="AF227" s="7" t="s">
        <v>7329</v>
      </c>
      <c r="AG227" s="7" t="s">
        <v>7330</v>
      </c>
      <c r="AH227" s="7" t="s">
        <v>7330</v>
      </c>
      <c r="AI227" s="7" t="s">
        <v>7331</v>
      </c>
      <c r="AJ227" s="7" t="s">
        <v>7331</v>
      </c>
      <c r="AK227" s="7" t="s">
        <v>7332</v>
      </c>
      <c r="AL227" s="7" t="s">
        <v>7333</v>
      </c>
      <c r="AM227" s="7" t="s">
        <v>7334</v>
      </c>
      <c r="AN227" s="7" t="s">
        <v>7334</v>
      </c>
      <c r="AO227" s="7" t="s">
        <v>7334</v>
      </c>
      <c r="AP227" s="8"/>
      <c r="AQ227" s="8"/>
      <c r="AR227" s="7" t="s">
        <v>86</v>
      </c>
      <c r="AS227" s="7">
        <v>2.0140411E7</v>
      </c>
      <c r="AT227" s="7" t="s">
        <v>7335</v>
      </c>
      <c r="AU227" s="8"/>
      <c r="AV227" s="7" t="s">
        <v>7336</v>
      </c>
      <c r="AW227" s="11" t="s">
        <v>7337</v>
      </c>
      <c r="AX227" s="8"/>
      <c r="AY227" s="8"/>
      <c r="AZ227" s="8"/>
      <c r="BA227" s="8"/>
      <c r="BB227" s="8"/>
      <c r="BC227" s="8"/>
      <c r="BD227" s="8"/>
      <c r="BE227" s="8"/>
      <c r="BF227" s="8"/>
    </row>
    <row r="228">
      <c r="A228" s="5">
        <v>506.0</v>
      </c>
      <c r="B228" s="12">
        <v>42188.0</v>
      </c>
      <c r="C228" s="7" t="s">
        <v>7338</v>
      </c>
      <c r="D228" s="7" t="s">
        <v>7339</v>
      </c>
      <c r="E228" s="8"/>
      <c r="F228" s="8"/>
      <c r="G228" s="7">
        <v>20000.0</v>
      </c>
      <c r="H228" s="7">
        <v>21346.0</v>
      </c>
      <c r="I228" s="7">
        <v>107.0</v>
      </c>
      <c r="J228" s="7">
        <v>661.726</v>
      </c>
      <c r="K228" s="7">
        <v>3.1</v>
      </c>
      <c r="L228" s="7">
        <v>0.0</v>
      </c>
      <c r="M228" s="7">
        <v>0.0</v>
      </c>
      <c r="N228" s="7" t="s">
        <v>61</v>
      </c>
      <c r="O228" s="7">
        <v>33.0</v>
      </c>
      <c r="P228" s="7">
        <v>0.0</v>
      </c>
      <c r="Q228" s="7" t="s">
        <v>1417</v>
      </c>
      <c r="R228" s="7" t="s">
        <v>1418</v>
      </c>
      <c r="S228" s="8"/>
      <c r="T228" s="8"/>
      <c r="U228" s="8"/>
      <c r="V228" s="7">
        <v>3481.0</v>
      </c>
      <c r="W228" s="7" t="s">
        <v>7340</v>
      </c>
      <c r="X228" s="8"/>
      <c r="Y228" s="8"/>
      <c r="Z228" s="8"/>
      <c r="AA228" s="7" t="s">
        <v>129</v>
      </c>
      <c r="AB228" s="7" t="s">
        <v>100</v>
      </c>
      <c r="AC228" s="7" t="s">
        <v>7341</v>
      </c>
      <c r="AD228" s="7" t="s">
        <v>7341</v>
      </c>
      <c r="AE228" s="7" t="s">
        <v>7342</v>
      </c>
      <c r="AF228" s="7" t="s">
        <v>7343</v>
      </c>
      <c r="AG228" s="7" t="s">
        <v>7344</v>
      </c>
      <c r="AH228" s="7" t="s">
        <v>7344</v>
      </c>
      <c r="AI228" s="7" t="s">
        <v>7345</v>
      </c>
      <c r="AJ228" s="7" t="s">
        <v>7346</v>
      </c>
      <c r="AK228" s="7" t="s">
        <v>7347</v>
      </c>
      <c r="AL228" s="7" t="s">
        <v>7348</v>
      </c>
      <c r="AM228" s="7" t="s">
        <v>7349</v>
      </c>
      <c r="AN228" s="8"/>
      <c r="AO228" s="7" t="s">
        <v>7350</v>
      </c>
      <c r="AP228" s="8"/>
      <c r="AQ228" s="7" t="s">
        <v>85</v>
      </c>
      <c r="AR228" s="7" t="s">
        <v>86</v>
      </c>
      <c r="AS228" s="7">
        <v>2.0150225E7</v>
      </c>
      <c r="AT228" s="8"/>
      <c r="AU228" s="8"/>
      <c r="AV228" s="7" t="s">
        <v>7351</v>
      </c>
      <c r="AW228" s="11" t="s">
        <v>7352</v>
      </c>
      <c r="AX228" s="8"/>
      <c r="AY228" s="8"/>
      <c r="AZ228" s="8"/>
      <c r="BA228" s="8"/>
      <c r="BB228" s="8"/>
      <c r="BC228" s="8"/>
      <c r="BD228" s="8"/>
      <c r="BE228" s="8"/>
      <c r="BF228" s="8"/>
    </row>
    <row r="229">
      <c r="A229" s="5">
        <v>10513.0</v>
      </c>
      <c r="B229" s="6" t="s">
        <v>360</v>
      </c>
      <c r="C229" s="7" t="s">
        <v>7353</v>
      </c>
      <c r="D229" s="7" t="s">
        <v>7353</v>
      </c>
      <c r="E229" s="8"/>
      <c r="F229" s="8"/>
      <c r="G229" s="7">
        <v>1000.0</v>
      </c>
      <c r="H229" s="7">
        <v>1470.0</v>
      </c>
      <c r="I229" s="7">
        <v>147.0</v>
      </c>
      <c r="J229" s="7">
        <v>45.57</v>
      </c>
      <c r="K229" s="7">
        <v>3.1</v>
      </c>
      <c r="L229" s="7">
        <v>10.5</v>
      </c>
      <c r="M229" s="7">
        <v>45.62</v>
      </c>
      <c r="N229" s="7" t="s">
        <v>61</v>
      </c>
      <c r="O229" s="7">
        <v>6.0</v>
      </c>
      <c r="P229" s="7">
        <v>1250.0</v>
      </c>
      <c r="Q229" s="7" t="s">
        <v>360</v>
      </c>
      <c r="R229" s="9">
        <v>42370.0</v>
      </c>
      <c r="S229" s="7" t="s">
        <v>7354</v>
      </c>
      <c r="T229" s="11" t="s">
        <v>7355</v>
      </c>
      <c r="U229" s="7" t="s">
        <v>7356</v>
      </c>
      <c r="V229" s="8"/>
      <c r="W229" s="7" t="s">
        <v>7357</v>
      </c>
      <c r="X229" s="8"/>
      <c r="Y229" s="8"/>
      <c r="Z229" s="8"/>
      <c r="AA229" s="7" t="s">
        <v>510</v>
      </c>
      <c r="AB229" s="8"/>
      <c r="AC229" s="7" t="s">
        <v>7358</v>
      </c>
      <c r="AD229" s="7" t="s">
        <v>7359</v>
      </c>
      <c r="AE229" s="7" t="s">
        <v>7360</v>
      </c>
      <c r="AF229" s="7" t="s">
        <v>7361</v>
      </c>
      <c r="AG229" s="7" t="s">
        <v>7362</v>
      </c>
      <c r="AH229" s="7" t="s">
        <v>7363</v>
      </c>
      <c r="AI229" s="7" t="s">
        <v>7364</v>
      </c>
      <c r="AJ229" s="7" t="s">
        <v>7365</v>
      </c>
      <c r="AK229" s="8"/>
      <c r="AL229" s="7" t="s">
        <v>7366</v>
      </c>
      <c r="AM229" s="8"/>
      <c r="AN229" s="8"/>
      <c r="AO229" s="7" t="s">
        <v>7367</v>
      </c>
      <c r="AP229" s="7" t="s">
        <v>7368</v>
      </c>
      <c r="AQ229" s="8"/>
      <c r="AR229" s="7" t="s">
        <v>86</v>
      </c>
      <c r="AS229" s="7">
        <v>2.015112E7</v>
      </c>
      <c r="AT229" s="8"/>
      <c r="AU229" s="8"/>
      <c r="AV229" s="7" t="s">
        <v>4446</v>
      </c>
      <c r="AW229" s="11" t="s">
        <v>4438</v>
      </c>
      <c r="AX229" s="8"/>
      <c r="AY229" s="8"/>
      <c r="AZ229" s="8"/>
      <c r="BA229" s="8"/>
      <c r="BB229" s="8"/>
      <c r="BC229" s="8"/>
      <c r="BD229" s="8"/>
      <c r="BE229" s="8"/>
      <c r="BF229" s="8"/>
    </row>
    <row r="230" hidden="1">
      <c r="A230" s="5">
        <v>9707.0</v>
      </c>
      <c r="B230" s="6" t="s">
        <v>515</v>
      </c>
      <c r="C230" s="7" t="s">
        <v>7373</v>
      </c>
      <c r="D230" s="7" t="s">
        <v>7374</v>
      </c>
      <c r="E230" s="8"/>
      <c r="F230" s="8"/>
      <c r="G230" s="7">
        <v>10000.0</v>
      </c>
      <c r="H230" s="8"/>
      <c r="I230" s="7">
        <v>0.0</v>
      </c>
      <c r="J230" s="7">
        <v>0.0</v>
      </c>
      <c r="K230" s="7">
        <v>6.0</v>
      </c>
      <c r="L230" s="7">
        <v>0.0</v>
      </c>
      <c r="M230" s="7">
        <v>0.0</v>
      </c>
      <c r="N230" s="7" t="s">
        <v>61</v>
      </c>
      <c r="O230" s="7">
        <v>0.0</v>
      </c>
      <c r="P230" s="7">
        <v>0.0</v>
      </c>
      <c r="Q230" s="8"/>
      <c r="R230" s="8"/>
      <c r="S230" s="7" t="s">
        <v>7375</v>
      </c>
      <c r="T230" s="11" t="s">
        <v>7376</v>
      </c>
      <c r="U230" s="7" t="s">
        <v>7378</v>
      </c>
      <c r="V230" s="8"/>
      <c r="W230" s="8"/>
      <c r="X230" s="8"/>
      <c r="Y230" s="8"/>
      <c r="Z230" s="8"/>
      <c r="AA230" s="7" t="s">
        <v>7379</v>
      </c>
      <c r="AB230" s="7" t="s">
        <v>185</v>
      </c>
      <c r="AC230" s="7" t="s">
        <v>7380</v>
      </c>
      <c r="AD230" s="7" t="s">
        <v>7381</v>
      </c>
      <c r="AE230" s="7" t="s">
        <v>7382</v>
      </c>
      <c r="AF230" s="7" t="s">
        <v>7383</v>
      </c>
      <c r="AG230" s="8"/>
      <c r="AH230" s="8"/>
      <c r="AI230" s="8"/>
      <c r="AJ230" s="8"/>
      <c r="AK230" s="8"/>
      <c r="AL230" s="8"/>
      <c r="AM230" s="8"/>
      <c r="AN230" s="8"/>
      <c r="AO230" s="8"/>
      <c r="AP230" s="8"/>
      <c r="AQ230" s="8"/>
      <c r="AR230" s="7" t="s">
        <v>68</v>
      </c>
      <c r="AS230" s="8"/>
      <c r="AT230" s="8"/>
      <c r="AU230" s="8"/>
      <c r="AV230" s="7" t="s">
        <v>7384</v>
      </c>
      <c r="AW230" s="11" t="s">
        <v>7376</v>
      </c>
      <c r="AX230" s="8"/>
      <c r="AY230" s="8"/>
      <c r="AZ230" s="8"/>
      <c r="BA230" s="8"/>
      <c r="BB230" s="8"/>
      <c r="BC230" s="8"/>
      <c r="BD230" s="8"/>
      <c r="BE230" s="8"/>
      <c r="BF230" s="8"/>
    </row>
    <row r="231">
      <c r="A231" s="5">
        <v>5530.0</v>
      </c>
      <c r="B231" s="12">
        <v>42253.0</v>
      </c>
      <c r="C231" s="7" t="s">
        <v>7387</v>
      </c>
      <c r="D231" s="7" t="s">
        <v>5299</v>
      </c>
      <c r="E231" s="7" t="s">
        <v>7389</v>
      </c>
      <c r="F231" s="11" t="s">
        <v>7390</v>
      </c>
      <c r="G231" s="7">
        <v>5000.0</v>
      </c>
      <c r="H231" s="7">
        <v>8007.0</v>
      </c>
      <c r="I231" s="7">
        <v>80.0</v>
      </c>
      <c r="J231" s="7">
        <v>480.42</v>
      </c>
      <c r="K231" s="7">
        <v>6.0</v>
      </c>
      <c r="L231" s="7">
        <v>651.25</v>
      </c>
      <c r="M231" s="7">
        <v>278.12</v>
      </c>
      <c r="N231" s="7" t="s">
        <v>61</v>
      </c>
      <c r="O231" s="7">
        <v>87.0</v>
      </c>
      <c r="P231" s="7">
        <v>0.0</v>
      </c>
      <c r="Q231" s="9">
        <v>42253.0</v>
      </c>
      <c r="R231" s="9">
        <v>42285.0</v>
      </c>
      <c r="S231" s="7" t="s">
        <v>7391</v>
      </c>
      <c r="T231" s="11" t="s">
        <v>5341</v>
      </c>
      <c r="U231" s="7" t="s">
        <v>7392</v>
      </c>
      <c r="V231" s="8"/>
      <c r="W231" s="7" t="s">
        <v>7393</v>
      </c>
      <c r="X231" s="7" t="s">
        <v>5307</v>
      </c>
      <c r="Y231" s="7" t="s">
        <v>5308</v>
      </c>
      <c r="Z231" s="7">
        <v>90057.0</v>
      </c>
      <c r="AA231" s="7" t="s">
        <v>7394</v>
      </c>
      <c r="AB231" s="7" t="s">
        <v>333</v>
      </c>
      <c r="AC231" s="7" t="s">
        <v>7395</v>
      </c>
      <c r="AD231" s="7" t="s">
        <v>7396</v>
      </c>
      <c r="AE231" s="7" t="s">
        <v>7397</v>
      </c>
      <c r="AF231" s="7" t="s">
        <v>7398</v>
      </c>
      <c r="AG231" s="7" t="s">
        <v>7399</v>
      </c>
      <c r="AH231" s="7" t="s">
        <v>7400</v>
      </c>
      <c r="AI231" s="7" t="s">
        <v>7401</v>
      </c>
      <c r="AJ231" s="7" t="s">
        <v>7402</v>
      </c>
      <c r="AK231" s="7" t="s">
        <v>7403</v>
      </c>
      <c r="AL231" s="8"/>
      <c r="AM231" s="7" t="s">
        <v>7404</v>
      </c>
      <c r="AN231" s="7" t="s">
        <v>7405</v>
      </c>
      <c r="AO231" s="7" t="s">
        <v>7408</v>
      </c>
      <c r="AP231" s="8"/>
      <c r="AQ231" s="7" t="s">
        <v>85</v>
      </c>
      <c r="AR231" s="7" t="s">
        <v>86</v>
      </c>
      <c r="AS231" s="7">
        <v>2.0150603E7</v>
      </c>
      <c r="AT231" s="7" t="s">
        <v>7409</v>
      </c>
      <c r="AU231" s="11" t="s">
        <v>7410</v>
      </c>
      <c r="AV231" s="11" t="s">
        <v>5341</v>
      </c>
      <c r="AW231" s="11" t="s">
        <v>5341</v>
      </c>
      <c r="AX231" s="11" t="s">
        <v>5343</v>
      </c>
      <c r="AY231" s="11" t="s">
        <v>5345</v>
      </c>
      <c r="AZ231" s="11" t="s">
        <v>5345</v>
      </c>
      <c r="BA231" s="11" t="s">
        <v>5352</v>
      </c>
      <c r="BB231" s="11" t="s">
        <v>5357</v>
      </c>
      <c r="BC231" s="8"/>
      <c r="BD231" s="8"/>
      <c r="BE231" s="8"/>
      <c r="BF231" s="8"/>
    </row>
    <row r="232">
      <c r="A232" s="5">
        <v>10156.0</v>
      </c>
      <c r="B232" s="12">
        <v>42258.0</v>
      </c>
      <c r="C232" s="7" t="s">
        <v>7387</v>
      </c>
      <c r="D232" s="7" t="s">
        <v>5299</v>
      </c>
      <c r="E232" s="7" t="s">
        <v>7389</v>
      </c>
      <c r="F232" s="11" t="s">
        <v>7455</v>
      </c>
      <c r="G232" s="7">
        <v>5000.0</v>
      </c>
      <c r="H232" s="7">
        <v>1920.0</v>
      </c>
      <c r="I232" s="7">
        <v>61.0</v>
      </c>
      <c r="J232" s="7">
        <v>115.2</v>
      </c>
      <c r="K232" s="7">
        <v>6.0</v>
      </c>
      <c r="L232" s="7">
        <v>174.75</v>
      </c>
      <c r="M232" s="7">
        <v>65.53</v>
      </c>
      <c r="N232" s="7" t="s">
        <v>61</v>
      </c>
      <c r="O232" s="7">
        <v>15.0</v>
      </c>
      <c r="P232" s="7">
        <v>250.0</v>
      </c>
      <c r="Q232" s="9">
        <v>42016.0</v>
      </c>
      <c r="R232" s="9">
        <v>42106.0</v>
      </c>
      <c r="S232" s="7" t="s">
        <v>7391</v>
      </c>
      <c r="T232" s="11" t="s">
        <v>5341</v>
      </c>
      <c r="U232" s="7" t="s">
        <v>7392</v>
      </c>
      <c r="V232" s="8"/>
      <c r="W232" s="7" t="s">
        <v>7393</v>
      </c>
      <c r="X232" s="7" t="s">
        <v>5307</v>
      </c>
      <c r="Y232" s="7" t="s">
        <v>5308</v>
      </c>
      <c r="Z232" s="7">
        <v>90057.0</v>
      </c>
      <c r="AA232" s="7" t="s">
        <v>7457</v>
      </c>
      <c r="AB232" s="7" t="s">
        <v>7458</v>
      </c>
      <c r="AC232" s="7" t="s">
        <v>7395</v>
      </c>
      <c r="AD232" s="7" t="s">
        <v>7396</v>
      </c>
      <c r="AE232" s="7" t="s">
        <v>7459</v>
      </c>
      <c r="AF232" s="7" t="s">
        <v>7460</v>
      </c>
      <c r="AG232" s="7" t="s">
        <v>5316</v>
      </c>
      <c r="AH232" s="7" t="s">
        <v>5321</v>
      </c>
      <c r="AI232" s="7" t="s">
        <v>5322</v>
      </c>
      <c r="AJ232" s="7" t="s">
        <v>5326</v>
      </c>
      <c r="AK232" s="8"/>
      <c r="AL232" s="7" t="s">
        <v>7461</v>
      </c>
      <c r="AM232" s="8"/>
      <c r="AN232" s="8"/>
      <c r="AO232" s="7" t="s">
        <v>7463</v>
      </c>
      <c r="AP232" s="7" t="s">
        <v>5339</v>
      </c>
      <c r="AQ232" s="7" t="s">
        <v>85</v>
      </c>
      <c r="AR232" s="7" t="s">
        <v>86</v>
      </c>
      <c r="AS232" s="7">
        <v>2.0151109E7</v>
      </c>
      <c r="AT232" s="7" t="s">
        <v>7465</v>
      </c>
      <c r="AU232" s="8"/>
      <c r="AV232" s="11" t="s">
        <v>5341</v>
      </c>
      <c r="AW232" s="11" t="s">
        <v>5341</v>
      </c>
      <c r="AX232" s="11" t="s">
        <v>5343</v>
      </c>
      <c r="AY232" s="11" t="s">
        <v>5345</v>
      </c>
      <c r="AZ232" s="11" t="s">
        <v>5345</v>
      </c>
      <c r="BA232" s="11" t="s">
        <v>5352</v>
      </c>
      <c r="BB232" s="11" t="s">
        <v>5357</v>
      </c>
      <c r="BC232" s="8"/>
      <c r="BD232" s="8"/>
      <c r="BE232" s="8"/>
      <c r="BF232" s="8"/>
    </row>
    <row r="233">
      <c r="A233" s="5">
        <v>493.0</v>
      </c>
      <c r="B233" s="12">
        <v>42188.0</v>
      </c>
      <c r="C233" s="7" t="s">
        <v>7484</v>
      </c>
      <c r="D233" s="7" t="s">
        <v>7485</v>
      </c>
      <c r="E233" s="8"/>
      <c r="F233" s="8"/>
      <c r="G233" s="7">
        <v>10000.0</v>
      </c>
      <c r="H233" s="7">
        <v>12458.0</v>
      </c>
      <c r="I233" s="7">
        <v>125.0</v>
      </c>
      <c r="J233" s="7">
        <v>386.198</v>
      </c>
      <c r="K233" s="7">
        <v>3.1</v>
      </c>
      <c r="L233" s="7">
        <v>0.0</v>
      </c>
      <c r="M233" s="7">
        <v>0.0</v>
      </c>
      <c r="N233" s="7" t="s">
        <v>61</v>
      </c>
      <c r="O233" s="7">
        <v>51.0</v>
      </c>
      <c r="P233" s="7">
        <v>0.0</v>
      </c>
      <c r="Q233" s="7" t="s">
        <v>692</v>
      </c>
      <c r="R233" s="7" t="s">
        <v>693</v>
      </c>
      <c r="S233" s="8"/>
      <c r="T233" s="8"/>
      <c r="U233" s="8"/>
      <c r="V233" s="7">
        <v>3184.0</v>
      </c>
      <c r="W233" s="7" t="s">
        <v>7487</v>
      </c>
      <c r="X233" s="8"/>
      <c r="Y233" s="8"/>
      <c r="Z233" s="8"/>
      <c r="AA233" s="7" t="s">
        <v>859</v>
      </c>
      <c r="AB233" s="7" t="s">
        <v>634</v>
      </c>
      <c r="AC233" s="7" t="s">
        <v>7489</v>
      </c>
      <c r="AD233" s="7" t="s">
        <v>7490</v>
      </c>
      <c r="AE233" s="7" t="s">
        <v>7491</v>
      </c>
      <c r="AF233" s="7" t="s">
        <v>7492</v>
      </c>
      <c r="AG233" s="7" t="s">
        <v>7493</v>
      </c>
      <c r="AH233" s="7" t="s">
        <v>7494</v>
      </c>
      <c r="AI233" s="7" t="s">
        <v>7495</v>
      </c>
      <c r="AJ233" s="7" t="s">
        <v>7496</v>
      </c>
      <c r="AK233" s="7" t="s">
        <v>7497</v>
      </c>
      <c r="AL233" s="7" t="s">
        <v>7498</v>
      </c>
      <c r="AM233" s="7" t="s">
        <v>7499</v>
      </c>
      <c r="AN233" s="7" t="s">
        <v>7500</v>
      </c>
      <c r="AO233" s="7" t="s">
        <v>7499</v>
      </c>
      <c r="AP233" s="8"/>
      <c r="AQ233" s="7" t="s">
        <v>85</v>
      </c>
      <c r="AR233" s="7" t="s">
        <v>86</v>
      </c>
      <c r="AS233" s="7">
        <v>2.014082E7</v>
      </c>
      <c r="AT233" s="7" t="s">
        <v>7501</v>
      </c>
      <c r="AU233" s="8"/>
      <c r="AV233" s="7" t="s">
        <v>7502</v>
      </c>
      <c r="AW233" s="11" t="s">
        <v>7503</v>
      </c>
      <c r="AX233" s="8"/>
      <c r="AY233" s="8"/>
      <c r="AZ233" s="8"/>
      <c r="BA233" s="8"/>
      <c r="BB233" s="8"/>
      <c r="BC233" s="8"/>
      <c r="BD233" s="8"/>
      <c r="BE233" s="8"/>
      <c r="BF233" s="8"/>
    </row>
    <row r="234" hidden="1">
      <c r="A234" s="5">
        <v>10545.0</v>
      </c>
      <c r="B234" s="6" t="s">
        <v>1317</v>
      </c>
      <c r="C234" s="7" t="s">
        <v>7505</v>
      </c>
      <c r="D234" s="7" t="s">
        <v>7506</v>
      </c>
      <c r="E234" s="8"/>
      <c r="F234" s="8"/>
      <c r="G234" s="7">
        <v>40000.0</v>
      </c>
      <c r="H234" s="8"/>
      <c r="I234" s="7">
        <v>0.0</v>
      </c>
      <c r="J234" s="7">
        <v>0.0</v>
      </c>
      <c r="K234" s="7">
        <v>6.0</v>
      </c>
      <c r="L234" s="7">
        <v>0.0</v>
      </c>
      <c r="M234" s="7">
        <v>0.0</v>
      </c>
      <c r="N234" s="7" t="s">
        <v>61</v>
      </c>
      <c r="O234" s="7">
        <v>0.0</v>
      </c>
      <c r="P234" s="7">
        <v>0.0</v>
      </c>
      <c r="Q234" s="8"/>
      <c r="R234" s="8"/>
      <c r="S234" s="7" t="s">
        <v>7511</v>
      </c>
      <c r="T234" s="11" t="s">
        <v>1797</v>
      </c>
      <c r="U234" s="7" t="s">
        <v>1806</v>
      </c>
      <c r="V234" s="8"/>
      <c r="W234" s="7" t="s">
        <v>7513</v>
      </c>
      <c r="X234" s="8"/>
      <c r="Y234" s="8"/>
      <c r="Z234" s="8"/>
      <c r="AA234" s="7" t="s">
        <v>1136</v>
      </c>
      <c r="AB234" s="7" t="s">
        <v>4007</v>
      </c>
      <c r="AC234" s="7" t="s">
        <v>7514</v>
      </c>
      <c r="AD234" s="7" t="s">
        <v>7515</v>
      </c>
      <c r="AE234" s="7" t="s">
        <v>7516</v>
      </c>
      <c r="AF234" s="7" t="s">
        <v>7517</v>
      </c>
      <c r="AG234" s="7" t="s">
        <v>7518</v>
      </c>
      <c r="AH234" s="7" t="s">
        <v>7518</v>
      </c>
      <c r="AI234" s="7" t="s">
        <v>7518</v>
      </c>
      <c r="AJ234" s="7" t="s">
        <v>7518</v>
      </c>
      <c r="AK234" s="8"/>
      <c r="AL234" s="7" t="s">
        <v>7518</v>
      </c>
      <c r="AM234" s="8"/>
      <c r="AN234" s="8"/>
      <c r="AO234" s="7" t="s">
        <v>7513</v>
      </c>
      <c r="AP234" s="7" t="s">
        <v>7518</v>
      </c>
      <c r="AQ234" s="7" t="s">
        <v>85</v>
      </c>
      <c r="AR234" s="7" t="s">
        <v>68</v>
      </c>
      <c r="AS234" s="8"/>
      <c r="AT234" s="7" t="s">
        <v>7513</v>
      </c>
      <c r="AU234" s="7" t="s">
        <v>7518</v>
      </c>
      <c r="AV234" s="11" t="s">
        <v>1797</v>
      </c>
      <c r="AW234" s="11" t="s">
        <v>1797</v>
      </c>
      <c r="AX234" s="8"/>
      <c r="AY234" s="8"/>
      <c r="AZ234" s="8"/>
      <c r="BA234" s="8"/>
      <c r="BB234" s="8"/>
      <c r="BC234" s="8"/>
      <c r="BD234" s="8"/>
      <c r="BE234" s="8"/>
      <c r="BF234" s="8"/>
    </row>
    <row r="235">
      <c r="A235" s="5">
        <v>488.0</v>
      </c>
      <c r="B235" s="12">
        <v>42188.0</v>
      </c>
      <c r="C235" s="7" t="s">
        <v>7522</v>
      </c>
      <c r="D235" s="7" t="s">
        <v>7523</v>
      </c>
      <c r="E235" s="8"/>
      <c r="F235" s="8"/>
      <c r="G235" s="7">
        <v>15000.0</v>
      </c>
      <c r="H235" s="7">
        <v>300.0</v>
      </c>
      <c r="I235" s="7">
        <v>2.0</v>
      </c>
      <c r="J235" s="7">
        <v>18.0</v>
      </c>
      <c r="K235" s="7">
        <v>6.0</v>
      </c>
      <c r="L235" s="7">
        <v>0.0</v>
      </c>
      <c r="M235" s="7">
        <v>0.0</v>
      </c>
      <c r="N235" s="7" t="s">
        <v>61</v>
      </c>
      <c r="O235" s="7">
        <v>8.0</v>
      </c>
      <c r="P235" s="7">
        <v>0.0</v>
      </c>
      <c r="Q235" s="7" t="s">
        <v>692</v>
      </c>
      <c r="R235" s="7" t="s">
        <v>693</v>
      </c>
      <c r="S235" s="8"/>
      <c r="T235" s="8"/>
      <c r="U235" s="8"/>
      <c r="V235" s="7">
        <v>3174.0</v>
      </c>
      <c r="W235" s="7" t="s">
        <v>4291</v>
      </c>
      <c r="X235" s="8"/>
      <c r="Y235" s="8"/>
      <c r="Z235" s="8"/>
      <c r="AA235" s="7" t="s">
        <v>7526</v>
      </c>
      <c r="AB235" s="7" t="s">
        <v>333</v>
      </c>
      <c r="AC235" s="7" t="s">
        <v>7528</v>
      </c>
      <c r="AD235" s="7" t="s">
        <v>7529</v>
      </c>
      <c r="AE235" s="7" t="s">
        <v>7532</v>
      </c>
      <c r="AF235" s="7" t="s">
        <v>7534</v>
      </c>
      <c r="AG235" s="7" t="s">
        <v>7536</v>
      </c>
      <c r="AH235" s="7" t="s">
        <v>7538</v>
      </c>
      <c r="AI235" s="7" t="s">
        <v>7540</v>
      </c>
      <c r="AJ235" s="7" t="s">
        <v>7542</v>
      </c>
      <c r="AK235" s="7" t="s">
        <v>7544</v>
      </c>
      <c r="AL235" s="7" t="s">
        <v>7546</v>
      </c>
      <c r="AM235" s="7" t="s">
        <v>7547</v>
      </c>
      <c r="AN235" s="7" t="s">
        <v>7551</v>
      </c>
      <c r="AO235" s="11" t="s">
        <v>7552</v>
      </c>
      <c r="AP235" s="8"/>
      <c r="AQ235" s="7" t="s">
        <v>85</v>
      </c>
      <c r="AR235" s="7" t="s">
        <v>86</v>
      </c>
      <c r="AS235" s="7">
        <v>2.0140904E7</v>
      </c>
      <c r="AT235" s="7" t="s">
        <v>7564</v>
      </c>
      <c r="AU235" s="8"/>
      <c r="AV235" s="7" t="s">
        <v>7565</v>
      </c>
      <c r="AW235" s="11" t="s">
        <v>7566</v>
      </c>
      <c r="AX235" s="8"/>
      <c r="AY235" s="8"/>
      <c r="AZ235" s="8"/>
      <c r="BA235" s="8"/>
      <c r="BB235" s="8"/>
      <c r="BC235" s="8"/>
      <c r="BD235" s="8"/>
      <c r="BE235" s="8"/>
      <c r="BF235" s="8"/>
    </row>
    <row r="236">
      <c r="A236" s="5">
        <v>480.0</v>
      </c>
      <c r="B236" s="12">
        <v>42188.0</v>
      </c>
      <c r="C236" s="7" t="s">
        <v>7569</v>
      </c>
      <c r="D236" s="7" t="s">
        <v>4615</v>
      </c>
      <c r="E236" s="8"/>
      <c r="F236" s="8"/>
      <c r="G236" s="7">
        <v>5000.0</v>
      </c>
      <c r="H236" s="7">
        <v>1730.0</v>
      </c>
      <c r="I236" s="7">
        <v>35.0</v>
      </c>
      <c r="J236" s="7">
        <v>103.8</v>
      </c>
      <c r="K236" s="7">
        <v>6.0</v>
      </c>
      <c r="L236" s="7">
        <v>0.0</v>
      </c>
      <c r="M236" s="7">
        <v>0.0</v>
      </c>
      <c r="N236" s="7" t="s">
        <v>61</v>
      </c>
      <c r="O236" s="7">
        <v>20.0</v>
      </c>
      <c r="P236" s="7">
        <v>0.0</v>
      </c>
      <c r="Q236" s="7" t="s">
        <v>1155</v>
      </c>
      <c r="R236" s="7" t="s">
        <v>1156</v>
      </c>
      <c r="S236" s="8"/>
      <c r="T236" s="8"/>
      <c r="U236" s="8"/>
      <c r="V236" s="7">
        <v>2759.0</v>
      </c>
      <c r="W236" s="7" t="s">
        <v>7572</v>
      </c>
      <c r="X236" s="8"/>
      <c r="Y236" s="8"/>
      <c r="Z236" s="8"/>
      <c r="AA236" s="7" t="s">
        <v>7573</v>
      </c>
      <c r="AB236" s="7" t="s">
        <v>100</v>
      </c>
      <c r="AC236" s="7" t="s">
        <v>7574</v>
      </c>
      <c r="AD236" s="7" t="s">
        <v>7574</v>
      </c>
      <c r="AE236" s="7" t="s">
        <v>7575</v>
      </c>
      <c r="AF236" s="7" t="s">
        <v>7576</v>
      </c>
      <c r="AG236" s="7" t="s">
        <v>7577</v>
      </c>
      <c r="AH236" s="7" t="s">
        <v>7577</v>
      </c>
      <c r="AI236" s="7" t="s">
        <v>7579</v>
      </c>
      <c r="AJ236" s="7" t="s">
        <v>7579</v>
      </c>
      <c r="AK236" s="7" t="s">
        <v>7580</v>
      </c>
      <c r="AL236" s="7" t="s">
        <v>7583</v>
      </c>
      <c r="AM236" s="7" t="s">
        <v>7585</v>
      </c>
      <c r="AN236" s="7" t="s">
        <v>7585</v>
      </c>
      <c r="AO236" s="7" t="s">
        <v>7585</v>
      </c>
      <c r="AP236" s="8"/>
      <c r="AQ236" s="8"/>
      <c r="AR236" s="7" t="s">
        <v>86</v>
      </c>
      <c r="AS236" s="7">
        <v>2.0140415E7</v>
      </c>
      <c r="AT236" s="7" t="s">
        <v>4659</v>
      </c>
      <c r="AU236" s="8"/>
      <c r="AV236" s="7" t="s">
        <v>4669</v>
      </c>
      <c r="AW236" s="11" t="s">
        <v>4670</v>
      </c>
      <c r="AX236" s="11" t="s">
        <v>4674</v>
      </c>
      <c r="AY236" s="8"/>
      <c r="AZ236" s="11" t="s">
        <v>4688</v>
      </c>
      <c r="BA236" s="11" t="s">
        <v>4702</v>
      </c>
      <c r="BB236" s="11" t="s">
        <v>4717</v>
      </c>
      <c r="BC236" s="8"/>
      <c r="BD236" s="8"/>
      <c r="BE236" s="8"/>
      <c r="BF236" s="8"/>
    </row>
    <row r="237">
      <c r="A237" s="5">
        <v>504.0</v>
      </c>
      <c r="B237" s="12">
        <v>42188.0</v>
      </c>
      <c r="C237" s="7" t="s">
        <v>7612</v>
      </c>
      <c r="D237" s="7" t="s">
        <v>7613</v>
      </c>
      <c r="E237" s="8"/>
      <c r="F237" s="8"/>
      <c r="G237" s="7">
        <v>1000.0</v>
      </c>
      <c r="H237" s="7">
        <v>1050.0</v>
      </c>
      <c r="I237" s="7">
        <v>114.0</v>
      </c>
      <c r="J237" s="7">
        <v>32.55</v>
      </c>
      <c r="K237" s="7">
        <v>3.1</v>
      </c>
      <c r="L237" s="7">
        <v>0.0</v>
      </c>
      <c r="M237" s="7">
        <v>0.0</v>
      </c>
      <c r="N237" s="7" t="s">
        <v>61</v>
      </c>
      <c r="O237" s="7">
        <v>7.0</v>
      </c>
      <c r="P237" s="7">
        <v>0.0</v>
      </c>
      <c r="Q237" s="8"/>
      <c r="R237" s="9">
        <v>42005.0</v>
      </c>
      <c r="S237" s="8"/>
      <c r="T237" s="8"/>
      <c r="U237" s="8"/>
      <c r="V237" s="7">
        <v>2759.0</v>
      </c>
      <c r="W237" s="7" t="s">
        <v>7615</v>
      </c>
      <c r="X237" s="8"/>
      <c r="Y237" s="8"/>
      <c r="Z237" s="8"/>
      <c r="AA237" s="7" t="s">
        <v>7616</v>
      </c>
      <c r="AB237" s="7" t="s">
        <v>100</v>
      </c>
      <c r="AC237" s="7" t="s">
        <v>7617</v>
      </c>
      <c r="AD237" s="7" t="s">
        <v>7618</v>
      </c>
      <c r="AE237" s="7" t="s">
        <v>7619</v>
      </c>
      <c r="AF237" s="7" t="s">
        <v>7620</v>
      </c>
      <c r="AG237" s="7" t="s">
        <v>7621</v>
      </c>
      <c r="AH237" s="7" t="s">
        <v>7622</v>
      </c>
      <c r="AI237" s="7" t="s">
        <v>7623</v>
      </c>
      <c r="AJ237" s="7" t="s">
        <v>7624</v>
      </c>
      <c r="AK237" s="8"/>
      <c r="AL237" s="7" t="s">
        <v>7625</v>
      </c>
      <c r="AM237" s="7" t="s">
        <v>7626</v>
      </c>
      <c r="AN237" s="7" t="s">
        <v>7627</v>
      </c>
      <c r="AO237" s="8"/>
      <c r="AP237" s="8"/>
      <c r="AQ237" s="7" t="s">
        <v>85</v>
      </c>
      <c r="AR237" s="7" t="s">
        <v>86</v>
      </c>
      <c r="AS237" s="7">
        <v>2.0141201E7</v>
      </c>
      <c r="AT237" s="7" t="s">
        <v>4659</v>
      </c>
      <c r="AU237" s="8"/>
      <c r="AV237" s="7" t="s">
        <v>4669</v>
      </c>
      <c r="AW237" s="11" t="s">
        <v>4670</v>
      </c>
      <c r="AX237" s="11" t="s">
        <v>4674</v>
      </c>
      <c r="AY237" s="8"/>
      <c r="AZ237" s="11" t="s">
        <v>4688</v>
      </c>
      <c r="BA237" s="11" t="s">
        <v>4702</v>
      </c>
      <c r="BB237" s="11" t="s">
        <v>4717</v>
      </c>
      <c r="BC237" s="8"/>
      <c r="BD237" s="8"/>
      <c r="BE237" s="8"/>
      <c r="BF237" s="8"/>
    </row>
    <row r="238" hidden="1">
      <c r="A238" s="5">
        <v>8098.0</v>
      </c>
      <c r="B238" s="6" t="s">
        <v>7648</v>
      </c>
      <c r="C238" s="7" t="s">
        <v>7651</v>
      </c>
      <c r="D238" s="7" t="s">
        <v>1505</v>
      </c>
      <c r="E238" s="8"/>
      <c r="F238" s="8"/>
      <c r="G238" s="7">
        <v>10000.0</v>
      </c>
      <c r="H238" s="8"/>
      <c r="I238" s="7">
        <v>0.0</v>
      </c>
      <c r="J238" s="7">
        <v>0.0</v>
      </c>
      <c r="K238" s="7">
        <v>6.0</v>
      </c>
      <c r="L238" s="7">
        <v>0.0</v>
      </c>
      <c r="M238" s="7">
        <v>0.0</v>
      </c>
      <c r="N238" s="7" t="s">
        <v>61</v>
      </c>
      <c r="O238" s="7">
        <v>0.0</v>
      </c>
      <c r="P238" s="7">
        <v>0.0</v>
      </c>
      <c r="Q238" s="8"/>
      <c r="R238" s="8"/>
      <c r="S238" s="7" t="s">
        <v>7655</v>
      </c>
      <c r="T238" s="11" t="s">
        <v>1539</v>
      </c>
      <c r="U238" s="7" t="s">
        <v>7658</v>
      </c>
      <c r="V238" s="8"/>
      <c r="W238" s="8"/>
      <c r="X238" s="8"/>
      <c r="Y238" s="8"/>
      <c r="Z238" s="8"/>
      <c r="AA238" s="7" t="s">
        <v>1136</v>
      </c>
      <c r="AB238" s="7" t="s">
        <v>333</v>
      </c>
      <c r="AC238" s="7" t="s">
        <v>7651</v>
      </c>
      <c r="AD238" s="7" t="s">
        <v>7651</v>
      </c>
      <c r="AE238" s="7" t="s">
        <v>7651</v>
      </c>
      <c r="AF238" s="7" t="s">
        <v>7651</v>
      </c>
      <c r="AG238" s="8"/>
      <c r="AH238" s="8"/>
      <c r="AI238" s="8"/>
      <c r="AJ238" s="8"/>
      <c r="AK238" s="8"/>
      <c r="AL238" s="8"/>
      <c r="AM238" s="8"/>
      <c r="AN238" s="8"/>
      <c r="AO238" s="8"/>
      <c r="AP238" s="8"/>
      <c r="AQ238" s="8"/>
      <c r="AR238" s="7" t="s">
        <v>68</v>
      </c>
      <c r="AS238" s="8"/>
      <c r="AT238" s="8"/>
      <c r="AU238" s="8"/>
      <c r="AV238" s="7" t="s">
        <v>1538</v>
      </c>
      <c r="AW238" s="11" t="s">
        <v>1539</v>
      </c>
      <c r="AX238" s="8"/>
      <c r="AY238" s="8"/>
      <c r="AZ238" s="8"/>
      <c r="BA238" s="8"/>
      <c r="BB238" s="8"/>
      <c r="BC238" s="8"/>
      <c r="BD238" s="8"/>
      <c r="BE238" s="8"/>
      <c r="BF238" s="8"/>
    </row>
    <row r="239" hidden="1">
      <c r="A239" s="5">
        <v>8100.0</v>
      </c>
      <c r="B239" s="6" t="s">
        <v>1811</v>
      </c>
      <c r="C239" s="7" t="s">
        <v>7666</v>
      </c>
      <c r="D239" s="7" t="s">
        <v>1505</v>
      </c>
      <c r="E239" s="8"/>
      <c r="F239" s="8"/>
      <c r="G239" s="7">
        <v>5000.0</v>
      </c>
      <c r="H239" s="8"/>
      <c r="I239" s="7">
        <v>0.0</v>
      </c>
      <c r="J239" s="7">
        <v>0.0</v>
      </c>
      <c r="K239" s="7">
        <v>6.0</v>
      </c>
      <c r="L239" s="7">
        <v>0.0</v>
      </c>
      <c r="M239" s="7">
        <v>0.0</v>
      </c>
      <c r="N239" s="7" t="s">
        <v>61</v>
      </c>
      <c r="O239" s="7">
        <v>0.0</v>
      </c>
      <c r="P239" s="7">
        <v>0.0</v>
      </c>
      <c r="Q239" s="8"/>
      <c r="R239" s="8"/>
      <c r="S239" s="7" t="s">
        <v>1538</v>
      </c>
      <c r="T239" s="11" t="s">
        <v>7670</v>
      </c>
      <c r="U239" s="7" t="s">
        <v>7675</v>
      </c>
      <c r="V239" s="8"/>
      <c r="W239" s="7" t="s">
        <v>3025</v>
      </c>
      <c r="X239" s="8"/>
      <c r="Y239" s="8"/>
      <c r="Z239" s="8"/>
      <c r="AA239" s="7" t="s">
        <v>1136</v>
      </c>
      <c r="AB239" s="7" t="s">
        <v>634</v>
      </c>
      <c r="AC239" s="7" t="s">
        <v>7676</v>
      </c>
      <c r="AD239" s="7" t="s">
        <v>7676</v>
      </c>
      <c r="AE239" s="7" t="s">
        <v>7676</v>
      </c>
      <c r="AF239" s="7" t="s">
        <v>7676</v>
      </c>
      <c r="AG239" s="7" t="s">
        <v>7676</v>
      </c>
      <c r="AH239" s="7" t="s">
        <v>7676</v>
      </c>
      <c r="AI239" s="8"/>
      <c r="AJ239" s="7" t="s">
        <v>7676</v>
      </c>
      <c r="AK239" s="7" t="s">
        <v>7676</v>
      </c>
      <c r="AL239" s="7" t="s">
        <v>7676</v>
      </c>
      <c r="AM239" s="7" t="s">
        <v>7676</v>
      </c>
      <c r="AN239" s="7" t="s">
        <v>7676</v>
      </c>
      <c r="AO239" s="7" t="s">
        <v>7676</v>
      </c>
      <c r="AP239" s="8"/>
      <c r="AQ239" s="7" t="s">
        <v>85</v>
      </c>
      <c r="AR239" s="7" t="s">
        <v>68</v>
      </c>
      <c r="AS239" s="8"/>
      <c r="AT239" s="7" t="s">
        <v>7676</v>
      </c>
      <c r="AU239" s="8"/>
      <c r="AV239" s="7" t="s">
        <v>1538</v>
      </c>
      <c r="AW239" s="11" t="s">
        <v>1539</v>
      </c>
      <c r="AX239" s="8"/>
      <c r="AY239" s="8"/>
      <c r="AZ239" s="8"/>
      <c r="BA239" s="8"/>
      <c r="BB239" s="8"/>
      <c r="BC239" s="8"/>
      <c r="BD239" s="8"/>
      <c r="BE239" s="8"/>
      <c r="BF239" s="8"/>
    </row>
    <row r="240">
      <c r="A240" s="5">
        <v>10388.0</v>
      </c>
      <c r="B240" s="6" t="s">
        <v>3818</v>
      </c>
      <c r="C240" s="7" t="s">
        <v>7686</v>
      </c>
      <c r="D240" s="7" t="s">
        <v>1813</v>
      </c>
      <c r="E240" s="8"/>
      <c r="F240" s="8"/>
      <c r="G240" s="7">
        <v>1000.0</v>
      </c>
      <c r="H240" s="7">
        <v>1120.0</v>
      </c>
      <c r="I240" s="7">
        <v>112.0</v>
      </c>
      <c r="J240" s="7">
        <v>34.72</v>
      </c>
      <c r="K240" s="7">
        <v>3.1</v>
      </c>
      <c r="L240" s="7">
        <v>70.5</v>
      </c>
      <c r="M240" s="7">
        <v>40.46</v>
      </c>
      <c r="N240" s="7" t="s">
        <v>61</v>
      </c>
      <c r="O240" s="7">
        <v>11.0</v>
      </c>
      <c r="P240" s="7">
        <v>620.0</v>
      </c>
      <c r="Q240" s="9">
        <v>42016.0</v>
      </c>
      <c r="R240" s="9">
        <v>42370.0</v>
      </c>
      <c r="S240" s="7" t="s">
        <v>1815</v>
      </c>
      <c r="T240" s="11" t="s">
        <v>1817</v>
      </c>
      <c r="U240" s="7" t="s">
        <v>1824</v>
      </c>
      <c r="V240" s="8"/>
      <c r="W240" s="7" t="s">
        <v>5812</v>
      </c>
      <c r="X240" s="8"/>
      <c r="Y240" s="8"/>
      <c r="Z240" s="8"/>
      <c r="AA240" s="7" t="s">
        <v>1827</v>
      </c>
      <c r="AB240" s="8"/>
      <c r="AC240" s="7" t="s">
        <v>7694</v>
      </c>
      <c r="AD240" s="7" t="s">
        <v>7696</v>
      </c>
      <c r="AE240" s="7" t="s">
        <v>7698</v>
      </c>
      <c r="AF240" s="7" t="s">
        <v>7699</v>
      </c>
      <c r="AG240" s="7" t="s">
        <v>7700</v>
      </c>
      <c r="AH240" s="7" t="s">
        <v>7701</v>
      </c>
      <c r="AI240" s="7" t="s">
        <v>7702</v>
      </c>
      <c r="AJ240" s="7" t="s">
        <v>7704</v>
      </c>
      <c r="AK240" s="8"/>
      <c r="AL240" s="7" t="s">
        <v>7705</v>
      </c>
      <c r="AM240" s="8"/>
      <c r="AN240" s="8"/>
      <c r="AO240" s="7" t="s">
        <v>7706</v>
      </c>
      <c r="AP240" s="7" t="s">
        <v>7707</v>
      </c>
      <c r="AQ240" s="8"/>
      <c r="AR240" s="7" t="s">
        <v>86</v>
      </c>
      <c r="AS240" s="7">
        <v>2.0151118E7</v>
      </c>
      <c r="AT240" s="8"/>
      <c r="AU240" s="8"/>
      <c r="AV240" s="11" t="s">
        <v>1817</v>
      </c>
      <c r="AW240" s="11" t="s">
        <v>1817</v>
      </c>
      <c r="AX240" s="8"/>
      <c r="AY240" s="8"/>
      <c r="AZ240" s="8"/>
      <c r="BA240" s="8"/>
      <c r="BB240" s="8"/>
      <c r="BC240" s="8"/>
      <c r="BD240" s="8"/>
      <c r="BE240" s="8"/>
      <c r="BF240" s="8"/>
    </row>
    <row r="241">
      <c r="A241" s="5">
        <v>461.0</v>
      </c>
      <c r="B241" s="12">
        <v>42188.0</v>
      </c>
      <c r="C241" s="7" t="s">
        <v>7724</v>
      </c>
      <c r="D241" s="7" t="s">
        <v>7725</v>
      </c>
      <c r="E241" s="8"/>
      <c r="F241" s="8"/>
      <c r="G241" s="7">
        <v>10000.0</v>
      </c>
      <c r="H241" s="7">
        <v>10200.0</v>
      </c>
      <c r="I241" s="7">
        <v>102.0</v>
      </c>
      <c r="J241" s="7">
        <v>316.2</v>
      </c>
      <c r="K241" s="7">
        <v>3.1</v>
      </c>
      <c r="L241" s="7">
        <v>0.0</v>
      </c>
      <c r="M241" s="7">
        <v>0.0</v>
      </c>
      <c r="N241" s="7" t="s">
        <v>61</v>
      </c>
      <c r="O241" s="7">
        <v>65.0</v>
      </c>
      <c r="P241" s="7">
        <v>0.0</v>
      </c>
      <c r="Q241" s="7" t="s">
        <v>1155</v>
      </c>
      <c r="R241" s="7" t="s">
        <v>1156</v>
      </c>
      <c r="S241" s="8"/>
      <c r="T241" s="8"/>
      <c r="U241" s="8"/>
      <c r="V241" s="7">
        <v>2643.0</v>
      </c>
      <c r="W241" s="7" t="s">
        <v>7729</v>
      </c>
      <c r="X241" s="8"/>
      <c r="Y241" s="8"/>
      <c r="Z241" s="8"/>
      <c r="AA241" s="7" t="s">
        <v>257</v>
      </c>
      <c r="AB241" s="7" t="s">
        <v>100</v>
      </c>
      <c r="AC241" s="7" t="s">
        <v>7732</v>
      </c>
      <c r="AD241" s="7" t="s">
        <v>7732</v>
      </c>
      <c r="AE241" s="7" t="s">
        <v>7735</v>
      </c>
      <c r="AF241" s="7" t="s">
        <v>7735</v>
      </c>
      <c r="AG241" s="7" t="s">
        <v>7739</v>
      </c>
      <c r="AH241" s="7" t="s">
        <v>7739</v>
      </c>
      <c r="AI241" s="7" t="s">
        <v>7743</v>
      </c>
      <c r="AJ241" s="7" t="s">
        <v>7743</v>
      </c>
      <c r="AK241" s="7" t="s">
        <v>7747</v>
      </c>
      <c r="AL241" s="7" t="s">
        <v>7749</v>
      </c>
      <c r="AM241" s="7" t="s">
        <v>7750</v>
      </c>
      <c r="AN241" s="7" t="s">
        <v>7750</v>
      </c>
      <c r="AO241" s="7" t="s">
        <v>7757</v>
      </c>
      <c r="AP241" s="8"/>
      <c r="AQ241" s="8"/>
      <c r="AR241" s="7" t="s">
        <v>86</v>
      </c>
      <c r="AS241" s="7">
        <v>2.0140411E7</v>
      </c>
      <c r="AT241" s="7" t="s">
        <v>7758</v>
      </c>
      <c r="AU241" s="8"/>
      <c r="AV241" s="7" t="s">
        <v>7759</v>
      </c>
      <c r="AW241" s="11" t="s">
        <v>7760</v>
      </c>
      <c r="AX241" s="8"/>
      <c r="AY241" s="8"/>
      <c r="AZ241" s="8"/>
      <c r="BA241" s="8"/>
      <c r="BB241" s="8"/>
      <c r="BC241" s="8"/>
      <c r="BD241" s="8"/>
      <c r="BE241" s="8"/>
      <c r="BF241" s="8"/>
    </row>
    <row r="242">
      <c r="A242" s="5">
        <v>509.0</v>
      </c>
      <c r="B242" s="12">
        <v>42188.0</v>
      </c>
      <c r="C242" s="7" t="s">
        <v>7766</v>
      </c>
      <c r="D242" s="7" t="s">
        <v>7767</v>
      </c>
      <c r="E242" s="8"/>
      <c r="F242" s="8"/>
      <c r="G242" s="7">
        <v>6915.0</v>
      </c>
      <c r="H242" s="7">
        <v>260.0</v>
      </c>
      <c r="I242" s="7">
        <v>4.0</v>
      </c>
      <c r="J242" s="7">
        <v>15.6</v>
      </c>
      <c r="K242" s="7">
        <v>6.0</v>
      </c>
      <c r="L242" s="7">
        <v>0.0</v>
      </c>
      <c r="M242" s="7">
        <v>0.0</v>
      </c>
      <c r="N242" s="7" t="s">
        <v>61</v>
      </c>
      <c r="O242" s="7">
        <v>2.0</v>
      </c>
      <c r="P242" s="7">
        <v>0.0</v>
      </c>
      <c r="Q242" s="7" t="s">
        <v>1417</v>
      </c>
      <c r="R242" s="7" t="s">
        <v>1418</v>
      </c>
      <c r="S242" s="8"/>
      <c r="T242" s="8"/>
      <c r="U242" s="8"/>
      <c r="V242" s="7">
        <v>3485.0</v>
      </c>
      <c r="W242" s="7" t="s">
        <v>7768</v>
      </c>
      <c r="X242" s="8"/>
      <c r="Y242" s="8"/>
      <c r="Z242" s="8"/>
      <c r="AA242" s="7" t="s">
        <v>7769</v>
      </c>
      <c r="AB242" s="7" t="s">
        <v>185</v>
      </c>
      <c r="AC242" s="7" t="s">
        <v>7770</v>
      </c>
      <c r="AD242" s="7" t="s">
        <v>7771</v>
      </c>
      <c r="AE242" s="7" t="s">
        <v>7772</v>
      </c>
      <c r="AF242" s="7" t="s">
        <v>7773</v>
      </c>
      <c r="AG242" s="7" t="s">
        <v>7774</v>
      </c>
      <c r="AH242" s="7" t="s">
        <v>7775</v>
      </c>
      <c r="AI242" s="7" t="s">
        <v>7776</v>
      </c>
      <c r="AJ242" s="7" t="s">
        <v>7777</v>
      </c>
      <c r="AK242" s="7" t="s">
        <v>7779</v>
      </c>
      <c r="AL242" s="7" t="s">
        <v>7780</v>
      </c>
      <c r="AM242" s="7" t="s">
        <v>7781</v>
      </c>
      <c r="AN242" s="8"/>
      <c r="AO242" s="7" t="s">
        <v>7783</v>
      </c>
      <c r="AP242" s="8"/>
      <c r="AQ242" s="7" t="s">
        <v>85</v>
      </c>
      <c r="AR242" s="7" t="s">
        <v>86</v>
      </c>
      <c r="AS242" s="7">
        <v>2.0150226E7</v>
      </c>
      <c r="AT242" s="7" t="s">
        <v>7784</v>
      </c>
      <c r="AU242" s="8"/>
      <c r="AV242" s="11" t="s">
        <v>7785</v>
      </c>
      <c r="AW242" s="11" t="s">
        <v>7787</v>
      </c>
      <c r="AX242" s="8"/>
      <c r="AY242" s="8"/>
      <c r="AZ242" s="8"/>
      <c r="BA242" s="8"/>
      <c r="BB242" s="8"/>
      <c r="BC242" s="8"/>
      <c r="BD242" s="8"/>
      <c r="BE242" s="8"/>
      <c r="BF242" s="8"/>
    </row>
    <row r="243">
      <c r="A243" s="5">
        <v>8109.0</v>
      </c>
      <c r="B243" s="6" t="s">
        <v>212</v>
      </c>
      <c r="C243" s="7" t="s">
        <v>7790</v>
      </c>
      <c r="D243" s="7" t="s">
        <v>7791</v>
      </c>
      <c r="E243" s="8"/>
      <c r="F243" s="8"/>
      <c r="G243" s="7">
        <v>5000.0</v>
      </c>
      <c r="H243" s="7">
        <v>50.0</v>
      </c>
      <c r="I243" s="7">
        <v>1.0</v>
      </c>
      <c r="J243" s="7">
        <v>3.0</v>
      </c>
      <c r="K243" s="7">
        <v>6.0</v>
      </c>
      <c r="L243" s="7">
        <v>0.0</v>
      </c>
      <c r="M243" s="7">
        <v>1.75</v>
      </c>
      <c r="N243" s="7" t="s">
        <v>61</v>
      </c>
      <c r="O243" s="7">
        <v>1.0</v>
      </c>
      <c r="P243" s="7">
        <v>0.0</v>
      </c>
      <c r="Q243" s="8"/>
      <c r="R243" s="9">
        <v>42370.0</v>
      </c>
      <c r="S243" s="7" t="s">
        <v>7792</v>
      </c>
      <c r="T243" s="11" t="s">
        <v>7793</v>
      </c>
      <c r="U243" s="7" t="s">
        <v>7796</v>
      </c>
      <c r="V243" s="8"/>
      <c r="W243" s="7" t="s">
        <v>7797</v>
      </c>
      <c r="X243" s="8"/>
      <c r="Y243" s="8"/>
      <c r="Z243" s="8"/>
      <c r="AA243" s="7" t="s">
        <v>129</v>
      </c>
      <c r="AB243" s="7" t="s">
        <v>155</v>
      </c>
      <c r="AC243" s="7" t="s">
        <v>7799</v>
      </c>
      <c r="AD243" s="7" t="s">
        <v>7801</v>
      </c>
      <c r="AE243" s="7" t="s">
        <v>7802</v>
      </c>
      <c r="AF243" s="7" t="s">
        <v>7803</v>
      </c>
      <c r="AG243" s="7" t="s">
        <v>7804</v>
      </c>
      <c r="AH243" s="7" t="s">
        <v>7806</v>
      </c>
      <c r="AI243" s="7" t="s">
        <v>7808</v>
      </c>
      <c r="AJ243" s="7" t="s">
        <v>7810</v>
      </c>
      <c r="AK243" s="7" t="s">
        <v>7811</v>
      </c>
      <c r="AL243" s="7" t="s">
        <v>7812</v>
      </c>
      <c r="AM243" s="7" t="s">
        <v>7813</v>
      </c>
      <c r="AN243" s="7" t="s">
        <v>7814</v>
      </c>
      <c r="AO243" s="11" t="s">
        <v>7820</v>
      </c>
      <c r="AP243" s="11" t="s">
        <v>7822</v>
      </c>
      <c r="AQ243" s="7" t="s">
        <v>85</v>
      </c>
      <c r="AR243" s="7" t="s">
        <v>86</v>
      </c>
      <c r="AS243" s="7">
        <v>2.0151118E7</v>
      </c>
      <c r="AT243" s="8"/>
      <c r="AU243" s="11" t="s">
        <v>7824</v>
      </c>
      <c r="AV243" s="7" t="s">
        <v>7825</v>
      </c>
      <c r="AW243" s="11" t="s">
        <v>7793</v>
      </c>
      <c r="AX243" s="8"/>
      <c r="AY243" s="8"/>
      <c r="AZ243" s="8"/>
      <c r="BA243" s="8"/>
      <c r="BB243" s="8"/>
      <c r="BC243" s="8"/>
      <c r="BD243" s="8"/>
      <c r="BE243" s="8"/>
      <c r="BF243" s="8"/>
    </row>
    <row r="244">
      <c r="A244" s="5">
        <v>476.0</v>
      </c>
      <c r="B244" s="12">
        <v>42188.0</v>
      </c>
      <c r="C244" s="7" t="s">
        <v>7828</v>
      </c>
      <c r="D244" s="7" t="s">
        <v>7829</v>
      </c>
      <c r="E244" s="8"/>
      <c r="F244" s="8"/>
      <c r="G244" s="7">
        <v>5000.0</v>
      </c>
      <c r="H244" s="7">
        <v>5437.0</v>
      </c>
      <c r="I244" s="7">
        <v>109.0</v>
      </c>
      <c r="J244" s="7">
        <v>168.547</v>
      </c>
      <c r="K244" s="7">
        <v>3.1</v>
      </c>
      <c r="L244" s="7">
        <v>0.0</v>
      </c>
      <c r="M244" s="7">
        <v>0.0</v>
      </c>
      <c r="N244" s="7" t="s">
        <v>61</v>
      </c>
      <c r="O244" s="7">
        <v>54.0</v>
      </c>
      <c r="P244" s="7">
        <v>0.0</v>
      </c>
      <c r="Q244" s="7" t="s">
        <v>1155</v>
      </c>
      <c r="R244" s="7" t="s">
        <v>1156</v>
      </c>
      <c r="S244" s="8"/>
      <c r="T244" s="8"/>
      <c r="U244" s="8"/>
      <c r="V244" s="7">
        <v>2720.0</v>
      </c>
      <c r="W244" s="7" t="s">
        <v>7831</v>
      </c>
      <c r="X244" s="8"/>
      <c r="Y244" s="8"/>
      <c r="Z244" s="8"/>
      <c r="AA244" s="7" t="s">
        <v>257</v>
      </c>
      <c r="AB244" s="7" t="s">
        <v>100</v>
      </c>
      <c r="AC244" s="7" t="s">
        <v>7832</v>
      </c>
      <c r="AD244" s="7" t="s">
        <v>7832</v>
      </c>
      <c r="AE244" s="7" t="s">
        <v>7833</v>
      </c>
      <c r="AF244" s="7" t="s">
        <v>7834</v>
      </c>
      <c r="AG244" s="7" t="s">
        <v>7835</v>
      </c>
      <c r="AH244" s="7" t="s">
        <v>7835</v>
      </c>
      <c r="AI244" s="7" t="s">
        <v>7836</v>
      </c>
      <c r="AJ244" s="7" t="s">
        <v>7836</v>
      </c>
      <c r="AK244" s="7" t="s">
        <v>7837</v>
      </c>
      <c r="AL244" s="7" t="s">
        <v>7838</v>
      </c>
      <c r="AM244" s="7" t="s">
        <v>7838</v>
      </c>
      <c r="AN244" s="7" t="s">
        <v>7838</v>
      </c>
      <c r="AO244" s="7" t="s">
        <v>7839</v>
      </c>
      <c r="AP244" s="8"/>
      <c r="AQ244" s="8"/>
      <c r="AR244" s="7" t="s">
        <v>86</v>
      </c>
      <c r="AS244" s="7">
        <v>2.0140411E7</v>
      </c>
      <c r="AT244" s="7" t="s">
        <v>7840</v>
      </c>
      <c r="AU244" s="8"/>
      <c r="AV244" s="7" t="s">
        <v>7841</v>
      </c>
      <c r="AW244" s="11" t="s">
        <v>7842</v>
      </c>
      <c r="AX244" s="8"/>
      <c r="AY244" s="8"/>
      <c r="AZ244" s="8"/>
      <c r="BA244" s="8"/>
      <c r="BB244" s="8"/>
      <c r="BC244" s="8"/>
      <c r="BD244" s="8"/>
      <c r="BE244" s="8"/>
      <c r="BF244" s="8"/>
    </row>
    <row r="245">
      <c r="A245" s="5">
        <v>8347.0</v>
      </c>
      <c r="B245" s="6" t="s">
        <v>121</v>
      </c>
      <c r="C245" s="7" t="s">
        <v>7844</v>
      </c>
      <c r="D245" s="7" t="s">
        <v>562</v>
      </c>
      <c r="E245" s="8"/>
      <c r="F245" s="8"/>
      <c r="G245" s="7">
        <v>3000.0</v>
      </c>
      <c r="H245" s="7">
        <v>112.0</v>
      </c>
      <c r="I245" s="7">
        <v>3.0</v>
      </c>
      <c r="J245" s="7">
        <v>6.72</v>
      </c>
      <c r="K245" s="7">
        <v>6.0</v>
      </c>
      <c r="L245" s="7">
        <v>3.75</v>
      </c>
      <c r="M245" s="7">
        <v>4.85</v>
      </c>
      <c r="N245" s="7" t="s">
        <v>61</v>
      </c>
      <c r="O245" s="7">
        <v>5.0</v>
      </c>
      <c r="P245" s="7">
        <v>0.0</v>
      </c>
      <c r="Q245" s="7" t="s">
        <v>121</v>
      </c>
      <c r="R245" s="7" t="s">
        <v>195</v>
      </c>
      <c r="S245" s="7" t="s">
        <v>567</v>
      </c>
      <c r="T245" s="11" t="s">
        <v>568</v>
      </c>
      <c r="U245" s="7" t="s">
        <v>576</v>
      </c>
      <c r="V245" s="8"/>
      <c r="W245" s="7" t="s">
        <v>7845</v>
      </c>
      <c r="X245" s="8"/>
      <c r="Y245" s="8"/>
      <c r="Z245" s="8"/>
      <c r="AA245" s="7" t="s">
        <v>7846</v>
      </c>
      <c r="AB245" s="7" t="s">
        <v>1557</v>
      </c>
      <c r="AC245" s="7" t="s">
        <v>7848</v>
      </c>
      <c r="AD245" s="7" t="s">
        <v>7850</v>
      </c>
      <c r="AE245" s="7" t="s">
        <v>7852</v>
      </c>
      <c r="AF245" s="7" t="s">
        <v>7853</v>
      </c>
      <c r="AG245" s="7" t="s">
        <v>7859</v>
      </c>
      <c r="AH245" s="7" t="s">
        <v>7862</v>
      </c>
      <c r="AI245" s="7" t="s">
        <v>7864</v>
      </c>
      <c r="AJ245" s="7" t="s">
        <v>7865</v>
      </c>
      <c r="AK245" s="8"/>
      <c r="AL245" s="7" t="s">
        <v>7868</v>
      </c>
      <c r="AM245" s="8"/>
      <c r="AN245" s="8"/>
      <c r="AO245" s="7" t="s">
        <v>7871</v>
      </c>
      <c r="AP245" s="7" t="s">
        <v>7873</v>
      </c>
      <c r="AQ245" s="7" t="s">
        <v>85</v>
      </c>
      <c r="AR245" s="7" t="s">
        <v>86</v>
      </c>
      <c r="AS245" s="7">
        <v>2.015102E7</v>
      </c>
      <c r="AT245" s="7" t="s">
        <v>7875</v>
      </c>
      <c r="AU245" s="11" t="s">
        <v>615</v>
      </c>
      <c r="AV245" s="7" t="s">
        <v>622</v>
      </c>
      <c r="AW245" s="11" t="s">
        <v>568</v>
      </c>
      <c r="AX245" s="8"/>
      <c r="AY245" s="8"/>
      <c r="AZ245" s="8"/>
      <c r="BA245" s="8"/>
      <c r="BB245" s="8"/>
      <c r="BC245" s="8"/>
      <c r="BD245" s="8"/>
      <c r="BE245" s="8"/>
      <c r="BF245" s="8"/>
    </row>
    <row r="246">
      <c r="A246" s="5">
        <v>10002.0</v>
      </c>
      <c r="B246" s="6" t="s">
        <v>2539</v>
      </c>
      <c r="C246" s="7" t="s">
        <v>7883</v>
      </c>
      <c r="D246" s="7" t="s">
        <v>2014</v>
      </c>
      <c r="E246" s="8"/>
      <c r="F246" s="8"/>
      <c r="G246" s="7">
        <v>6500.0</v>
      </c>
      <c r="H246" s="7">
        <v>2180.0</v>
      </c>
      <c r="I246" s="7">
        <v>33.0</v>
      </c>
      <c r="J246" s="7">
        <v>130.8</v>
      </c>
      <c r="K246" s="7">
        <v>6.0</v>
      </c>
      <c r="L246" s="7">
        <v>126.0</v>
      </c>
      <c r="M246" s="7">
        <v>73.7</v>
      </c>
      <c r="N246" s="7" t="s">
        <v>61</v>
      </c>
      <c r="O246" s="7">
        <v>22.0</v>
      </c>
      <c r="P246" s="7">
        <v>0.0</v>
      </c>
      <c r="Q246" s="7" t="s">
        <v>7884</v>
      </c>
      <c r="R246" s="7" t="s">
        <v>124</v>
      </c>
      <c r="S246" s="7" t="s">
        <v>7885</v>
      </c>
      <c r="T246" s="11" t="s">
        <v>1710</v>
      </c>
      <c r="U246" s="15" t="str">
        <f>+52 55 5520 7168</f>
        <v>#ERROR!</v>
      </c>
      <c r="V246" s="8"/>
      <c r="W246" s="8"/>
      <c r="X246" s="8"/>
      <c r="Y246" s="8"/>
      <c r="Z246" s="8"/>
      <c r="AA246" s="7" t="s">
        <v>267</v>
      </c>
      <c r="AB246" s="7" t="s">
        <v>185</v>
      </c>
      <c r="AC246" s="7" t="s">
        <v>7895</v>
      </c>
      <c r="AD246" s="7" t="s">
        <v>7896</v>
      </c>
      <c r="AE246" s="7" t="s">
        <v>7898</v>
      </c>
      <c r="AF246" s="7" t="s">
        <v>7899</v>
      </c>
      <c r="AG246" s="7" t="s">
        <v>7900</v>
      </c>
      <c r="AH246" s="7" t="s">
        <v>7901</v>
      </c>
      <c r="AI246" s="7" t="s">
        <v>7902</v>
      </c>
      <c r="AJ246" s="7" t="s">
        <v>7903</v>
      </c>
      <c r="AK246" s="7" t="s">
        <v>7904</v>
      </c>
      <c r="AL246" s="7" t="s">
        <v>7905</v>
      </c>
      <c r="AM246" s="8"/>
      <c r="AN246" s="8"/>
      <c r="AO246" s="7" t="s">
        <v>7906</v>
      </c>
      <c r="AP246" s="7" t="s">
        <v>7907</v>
      </c>
      <c r="AQ246" s="7" t="s">
        <v>85</v>
      </c>
      <c r="AR246" s="7" t="s">
        <v>86</v>
      </c>
      <c r="AS246" s="7">
        <v>2.0151002E7</v>
      </c>
      <c r="AT246" s="8"/>
      <c r="AU246" s="8"/>
      <c r="AV246" s="11" t="s">
        <v>3066</v>
      </c>
      <c r="AW246" s="11" t="s">
        <v>3066</v>
      </c>
      <c r="AX246" s="8"/>
      <c r="AY246" s="8"/>
      <c r="AZ246" s="8"/>
      <c r="BA246" s="8"/>
      <c r="BB246" s="8"/>
      <c r="BC246" s="8"/>
      <c r="BD246" s="8"/>
      <c r="BE246" s="8"/>
      <c r="BF246" s="8"/>
    </row>
    <row r="247" hidden="1">
      <c r="A247" s="5">
        <v>10286.0</v>
      </c>
      <c r="B247" s="16">
        <v>42319.0</v>
      </c>
      <c r="C247" s="7" t="s">
        <v>7911</v>
      </c>
      <c r="D247" s="7" t="s">
        <v>7912</v>
      </c>
      <c r="E247" s="8"/>
      <c r="F247" s="8"/>
      <c r="G247" s="7">
        <v>5000.0</v>
      </c>
      <c r="H247" s="8"/>
      <c r="I247" s="7">
        <v>0.0</v>
      </c>
      <c r="J247" s="7">
        <v>0.0</v>
      </c>
      <c r="K247" s="7">
        <v>6.0</v>
      </c>
      <c r="L247" s="7">
        <v>0.0</v>
      </c>
      <c r="M247" s="7">
        <v>0.0</v>
      </c>
      <c r="N247" s="7" t="s">
        <v>61</v>
      </c>
      <c r="O247" s="7">
        <v>0.0</v>
      </c>
      <c r="P247" s="7">
        <v>0.0</v>
      </c>
      <c r="Q247" s="9">
        <v>42016.0</v>
      </c>
      <c r="R247" s="9">
        <v>42370.0</v>
      </c>
      <c r="S247" s="7" t="s">
        <v>7913</v>
      </c>
      <c r="T247" s="11" t="s">
        <v>3066</v>
      </c>
      <c r="U247" s="7" t="s">
        <v>7916</v>
      </c>
      <c r="V247" s="8"/>
      <c r="W247" s="7" t="s">
        <v>7917</v>
      </c>
      <c r="X247" s="8"/>
      <c r="Y247" s="8"/>
      <c r="Z247" s="8"/>
      <c r="AA247" s="7" t="s">
        <v>2457</v>
      </c>
      <c r="AB247" s="7" t="s">
        <v>185</v>
      </c>
      <c r="AC247" s="7" t="s">
        <v>7918</v>
      </c>
      <c r="AD247" s="7" t="s">
        <v>7919</v>
      </c>
      <c r="AE247" s="7" t="s">
        <v>7920</v>
      </c>
      <c r="AF247" s="7" t="s">
        <v>7921</v>
      </c>
      <c r="AG247" s="7" t="s">
        <v>7922</v>
      </c>
      <c r="AH247" s="7" t="s">
        <v>7923</v>
      </c>
      <c r="AI247" s="7" t="s">
        <v>7924</v>
      </c>
      <c r="AJ247" s="7" t="s">
        <v>7925</v>
      </c>
      <c r="AK247" s="8"/>
      <c r="AL247" s="7" t="s">
        <v>7926</v>
      </c>
      <c r="AM247" s="8"/>
      <c r="AN247" s="8"/>
      <c r="AO247" s="7" t="s">
        <v>7928</v>
      </c>
      <c r="AP247" s="7" t="s">
        <v>7929</v>
      </c>
      <c r="AQ247" s="7" t="s">
        <v>85</v>
      </c>
      <c r="AR247" s="7" t="s">
        <v>68</v>
      </c>
      <c r="AS247" s="8"/>
      <c r="AT247" s="7" t="s">
        <v>1664</v>
      </c>
      <c r="AU247" s="8"/>
      <c r="AV247" s="11" t="s">
        <v>3066</v>
      </c>
      <c r="AW247" s="11" t="s">
        <v>3066</v>
      </c>
      <c r="AX247" s="8"/>
      <c r="AY247" s="8"/>
      <c r="AZ247" s="8"/>
      <c r="BA247" s="8"/>
      <c r="BB247" s="8"/>
      <c r="BC247" s="8"/>
      <c r="BD247" s="8"/>
      <c r="BE247" s="8"/>
      <c r="BF247" s="8"/>
    </row>
    <row r="248" hidden="1">
      <c r="A248" s="5">
        <v>10410.0</v>
      </c>
      <c r="B248" s="6" t="s">
        <v>3818</v>
      </c>
      <c r="C248" s="7" t="s">
        <v>7934</v>
      </c>
      <c r="D248" s="7" t="s">
        <v>7935</v>
      </c>
      <c r="E248" s="8"/>
      <c r="F248" s="8"/>
      <c r="G248" s="7">
        <v>1000.0</v>
      </c>
      <c r="H248" s="8"/>
      <c r="I248" s="7">
        <v>0.0</v>
      </c>
      <c r="J248" s="7">
        <v>0.0</v>
      </c>
      <c r="K248" s="7">
        <v>6.0</v>
      </c>
      <c r="L248" s="7">
        <v>0.0</v>
      </c>
      <c r="M248" s="7">
        <v>0.0</v>
      </c>
      <c r="N248" s="7" t="s">
        <v>61</v>
      </c>
      <c r="O248" s="7">
        <v>0.0</v>
      </c>
      <c r="P248" s="7">
        <v>0.0</v>
      </c>
      <c r="Q248" s="8"/>
      <c r="R248" s="8"/>
      <c r="S248" s="7" t="s">
        <v>7936</v>
      </c>
      <c r="T248" s="11" t="s">
        <v>7937</v>
      </c>
      <c r="U248" s="7" t="s">
        <v>7938</v>
      </c>
      <c r="V248" s="8"/>
      <c r="W248" s="8"/>
      <c r="X248" s="8"/>
      <c r="Y248" s="8"/>
      <c r="Z248" s="8"/>
      <c r="AA248" s="7" t="s">
        <v>2032</v>
      </c>
      <c r="AB248" s="7" t="s">
        <v>7939</v>
      </c>
      <c r="AC248" s="7" t="s">
        <v>7940</v>
      </c>
      <c r="AD248" s="7" t="s">
        <v>7941</v>
      </c>
      <c r="AE248" s="7" t="s">
        <v>7942</v>
      </c>
      <c r="AF248" s="7" t="s">
        <v>7944</v>
      </c>
      <c r="AG248" s="8"/>
      <c r="AH248" s="8"/>
      <c r="AI248" s="8"/>
      <c r="AJ248" s="8"/>
      <c r="AK248" s="8"/>
      <c r="AL248" s="8"/>
      <c r="AM248" s="8"/>
      <c r="AN248" s="8"/>
      <c r="AO248" s="8"/>
      <c r="AP248" s="8"/>
      <c r="AQ248" s="8"/>
      <c r="AR248" s="7" t="s">
        <v>68</v>
      </c>
      <c r="AS248" s="8"/>
      <c r="AT248" s="8"/>
      <c r="AU248" s="8"/>
      <c r="AV248" s="7" t="s">
        <v>7946</v>
      </c>
      <c r="AW248" s="11" t="s">
        <v>7937</v>
      </c>
      <c r="AX248" s="8"/>
      <c r="AY248" s="8"/>
      <c r="AZ248" s="8"/>
      <c r="BA248" s="8"/>
      <c r="BB248" s="8"/>
      <c r="BC248" s="8"/>
      <c r="BD248" s="8"/>
      <c r="BE248" s="8"/>
      <c r="BF248" s="8"/>
    </row>
    <row r="249" hidden="1">
      <c r="A249" s="5">
        <v>10356.0</v>
      </c>
      <c r="B249" s="6" t="s">
        <v>245</v>
      </c>
      <c r="C249" s="7" t="s">
        <v>7951</v>
      </c>
      <c r="D249" s="7" t="s">
        <v>7952</v>
      </c>
      <c r="E249" s="8"/>
      <c r="F249" s="8"/>
      <c r="G249" s="7">
        <v>5000.0</v>
      </c>
      <c r="H249" s="8"/>
      <c r="I249" s="7">
        <v>0.0</v>
      </c>
      <c r="J249" s="7">
        <v>0.0</v>
      </c>
      <c r="K249" s="7">
        <v>6.0</v>
      </c>
      <c r="L249" s="7">
        <v>0.0</v>
      </c>
      <c r="M249" s="7">
        <v>0.0</v>
      </c>
      <c r="N249" s="7" t="s">
        <v>61</v>
      </c>
      <c r="O249" s="7">
        <v>0.0</v>
      </c>
      <c r="P249" s="7">
        <v>0.0</v>
      </c>
      <c r="Q249" s="8"/>
      <c r="R249" s="8"/>
      <c r="S249" s="7" t="s">
        <v>7953</v>
      </c>
      <c r="T249" s="11" t="s">
        <v>7955</v>
      </c>
      <c r="U249" s="7" t="s">
        <v>7961</v>
      </c>
      <c r="V249" s="8"/>
      <c r="W249" s="7" t="s">
        <v>7962</v>
      </c>
      <c r="X249" s="8"/>
      <c r="Y249" s="8"/>
      <c r="Z249" s="8"/>
      <c r="AA249" s="7" t="s">
        <v>7964</v>
      </c>
      <c r="AB249" s="8"/>
      <c r="AC249" s="7" t="s">
        <v>7965</v>
      </c>
      <c r="AD249" s="7" t="s">
        <v>7966</v>
      </c>
      <c r="AE249" s="11" t="s">
        <v>7967</v>
      </c>
      <c r="AF249" s="11" t="s">
        <v>7971</v>
      </c>
      <c r="AG249" s="7" t="s">
        <v>7974</v>
      </c>
      <c r="AH249" s="7" t="s">
        <v>7975</v>
      </c>
      <c r="AI249" s="7" t="s">
        <v>7976</v>
      </c>
      <c r="AJ249" s="7" t="s">
        <v>7977</v>
      </c>
      <c r="AK249" s="8"/>
      <c r="AL249" s="7" t="s">
        <v>7978</v>
      </c>
      <c r="AM249" s="8"/>
      <c r="AN249" s="8"/>
      <c r="AO249" s="7" t="s">
        <v>7979</v>
      </c>
      <c r="AP249" s="7" t="s">
        <v>7980</v>
      </c>
      <c r="AQ249" s="8"/>
      <c r="AR249" s="7" t="s">
        <v>68</v>
      </c>
      <c r="AS249" s="8"/>
      <c r="AT249" s="8"/>
      <c r="AU249" s="8"/>
      <c r="AV249" s="7" t="s">
        <v>7981</v>
      </c>
      <c r="AW249" s="11" t="s">
        <v>7955</v>
      </c>
      <c r="AX249" s="8"/>
      <c r="AY249" s="8"/>
      <c r="AZ249" s="8"/>
      <c r="BA249" s="8"/>
      <c r="BB249" s="8"/>
      <c r="BC249" s="8"/>
      <c r="BD249" s="8"/>
      <c r="BE249" s="8"/>
      <c r="BF249" s="8"/>
    </row>
    <row r="250">
      <c r="A250" s="5">
        <v>8355.0</v>
      </c>
      <c r="B250" s="6" t="s">
        <v>121</v>
      </c>
      <c r="C250" s="7" t="s">
        <v>7983</v>
      </c>
      <c r="D250" s="7" t="s">
        <v>4696</v>
      </c>
      <c r="E250" s="8"/>
      <c r="F250" s="8"/>
      <c r="G250" s="7">
        <v>1000.0</v>
      </c>
      <c r="H250" s="7">
        <v>1022.0</v>
      </c>
      <c r="I250" s="7">
        <v>102.0</v>
      </c>
      <c r="J250" s="7">
        <v>31.682</v>
      </c>
      <c r="K250" s="7">
        <v>3.1</v>
      </c>
      <c r="L250" s="7">
        <v>45.55</v>
      </c>
      <c r="M250" s="7">
        <v>33.64</v>
      </c>
      <c r="N250" s="7" t="s">
        <v>61</v>
      </c>
      <c r="O250" s="7">
        <v>9.0</v>
      </c>
      <c r="P250" s="7">
        <v>0.0</v>
      </c>
      <c r="Q250" s="7" t="s">
        <v>121</v>
      </c>
      <c r="R250" s="7" t="s">
        <v>195</v>
      </c>
      <c r="S250" s="7" t="s">
        <v>4724</v>
      </c>
      <c r="T250" s="11" t="s">
        <v>4725</v>
      </c>
      <c r="U250" s="7" t="s">
        <v>4707</v>
      </c>
      <c r="V250" s="8"/>
      <c r="W250" s="7" t="s">
        <v>7986</v>
      </c>
      <c r="X250" s="8"/>
      <c r="Y250" s="8"/>
      <c r="Z250" s="8"/>
      <c r="AA250" s="7" t="s">
        <v>7987</v>
      </c>
      <c r="AB250" s="7" t="s">
        <v>155</v>
      </c>
      <c r="AC250" s="7" t="s">
        <v>7988</v>
      </c>
      <c r="AD250" s="7" t="s">
        <v>7989</v>
      </c>
      <c r="AE250" s="7" t="s">
        <v>7990</v>
      </c>
      <c r="AF250" s="7" t="s">
        <v>7991</v>
      </c>
      <c r="AG250" s="7" t="s">
        <v>7992</v>
      </c>
      <c r="AH250" s="7" t="s">
        <v>7993</v>
      </c>
      <c r="AI250" s="7" t="s">
        <v>7994</v>
      </c>
      <c r="AJ250" s="7" t="s">
        <v>7995</v>
      </c>
      <c r="AK250" s="8"/>
      <c r="AL250" s="7" t="s">
        <v>7996</v>
      </c>
      <c r="AM250" s="8"/>
      <c r="AN250" s="8"/>
      <c r="AO250" s="7" t="s">
        <v>7997</v>
      </c>
      <c r="AP250" s="7" t="s">
        <v>7999</v>
      </c>
      <c r="AQ250" s="7" t="s">
        <v>85</v>
      </c>
      <c r="AR250" s="7" t="s">
        <v>86</v>
      </c>
      <c r="AS250" s="7">
        <v>2.0150918E7</v>
      </c>
      <c r="AT250" s="7" t="s">
        <v>4721</v>
      </c>
      <c r="AU250" s="11" t="s">
        <v>8000</v>
      </c>
      <c r="AV250" s="7" t="s">
        <v>8008</v>
      </c>
      <c r="AW250" s="11" t="s">
        <v>4725</v>
      </c>
      <c r="AX250" s="8"/>
      <c r="AY250" s="8"/>
      <c r="AZ250" s="8"/>
      <c r="BA250" s="8"/>
      <c r="BB250" s="8"/>
      <c r="BC250" s="8"/>
      <c r="BD250" s="8"/>
      <c r="BE250" s="8"/>
      <c r="BF250" s="8"/>
    </row>
    <row r="251" hidden="1">
      <c r="A251" s="5">
        <v>7810.0</v>
      </c>
      <c r="B251" s="6" t="s">
        <v>356</v>
      </c>
      <c r="C251" s="7" t="s">
        <v>8010</v>
      </c>
      <c r="D251" s="7" t="s">
        <v>8011</v>
      </c>
      <c r="E251" s="8"/>
      <c r="F251" s="8"/>
      <c r="G251" s="7">
        <v>20000.0</v>
      </c>
      <c r="H251" s="8"/>
      <c r="I251" s="7">
        <v>0.0</v>
      </c>
      <c r="J251" s="7">
        <v>0.0</v>
      </c>
      <c r="K251" s="7">
        <v>6.0</v>
      </c>
      <c r="L251" s="7">
        <v>0.0</v>
      </c>
      <c r="M251" s="7">
        <v>0.0</v>
      </c>
      <c r="N251" s="7" t="s">
        <v>61</v>
      </c>
      <c r="O251" s="7">
        <v>0.0</v>
      </c>
      <c r="P251" s="7">
        <v>0.0</v>
      </c>
      <c r="Q251" s="8"/>
      <c r="R251" s="8"/>
      <c r="S251" s="7" t="s">
        <v>8012</v>
      </c>
      <c r="T251" s="11" t="s">
        <v>2079</v>
      </c>
      <c r="U251" s="7" t="s">
        <v>2090</v>
      </c>
      <c r="V251" s="8"/>
      <c r="W251" s="8"/>
      <c r="X251" s="8"/>
      <c r="Y251" s="8"/>
      <c r="Z251" s="8"/>
      <c r="AA251" s="7" t="s">
        <v>1859</v>
      </c>
      <c r="AB251" s="7" t="s">
        <v>155</v>
      </c>
      <c r="AC251" s="7" t="s">
        <v>8019</v>
      </c>
      <c r="AD251" s="7" t="s">
        <v>8020</v>
      </c>
      <c r="AE251" s="7" t="s">
        <v>8021</v>
      </c>
      <c r="AF251" s="7" t="s">
        <v>8023</v>
      </c>
      <c r="AG251" s="8"/>
      <c r="AH251" s="8"/>
      <c r="AI251" s="8"/>
      <c r="AJ251" s="8"/>
      <c r="AK251" s="8"/>
      <c r="AL251" s="8"/>
      <c r="AM251" s="8"/>
      <c r="AN251" s="8"/>
      <c r="AO251" s="8"/>
      <c r="AP251" s="8"/>
      <c r="AQ251" s="8"/>
      <c r="AR251" s="7" t="s">
        <v>68</v>
      </c>
      <c r="AS251" s="8"/>
      <c r="AT251" s="8"/>
      <c r="AU251" s="8"/>
      <c r="AV251" s="7" t="s">
        <v>2114</v>
      </c>
      <c r="AW251" s="11" t="s">
        <v>2079</v>
      </c>
      <c r="AX251" s="8"/>
      <c r="AY251" s="8"/>
      <c r="AZ251" s="8"/>
      <c r="BA251" s="8"/>
      <c r="BB251" s="8"/>
      <c r="BC251" s="8"/>
      <c r="BD251" s="8"/>
      <c r="BE251" s="8"/>
      <c r="BF251" s="8"/>
    </row>
    <row r="252">
      <c r="A252" s="5">
        <v>516.0</v>
      </c>
      <c r="B252" s="12">
        <v>42188.0</v>
      </c>
      <c r="C252" s="7" t="s">
        <v>8027</v>
      </c>
      <c r="D252" s="7" t="s">
        <v>3768</v>
      </c>
      <c r="E252" s="8"/>
      <c r="F252" s="8"/>
      <c r="G252" s="7">
        <v>10000.0</v>
      </c>
      <c r="H252" s="7">
        <v>3406.0</v>
      </c>
      <c r="I252" s="7">
        <v>34.0</v>
      </c>
      <c r="J252" s="7">
        <v>204.36</v>
      </c>
      <c r="K252" s="7">
        <v>6.0</v>
      </c>
      <c r="L252" s="7">
        <v>0.0</v>
      </c>
      <c r="M252" s="7">
        <v>0.0</v>
      </c>
      <c r="N252" s="7" t="s">
        <v>61</v>
      </c>
      <c r="O252" s="7">
        <v>48.0</v>
      </c>
      <c r="P252" s="7">
        <v>0.0</v>
      </c>
      <c r="Q252" s="7" t="s">
        <v>1417</v>
      </c>
      <c r="R252" s="7" t="s">
        <v>1418</v>
      </c>
      <c r="S252" s="8"/>
      <c r="T252" s="8"/>
      <c r="U252" s="8"/>
      <c r="V252" s="7">
        <v>3504.0</v>
      </c>
      <c r="W252" s="7" t="s">
        <v>8028</v>
      </c>
      <c r="X252" s="8"/>
      <c r="Y252" s="8"/>
      <c r="Z252" s="8"/>
      <c r="AA252" s="7" t="s">
        <v>129</v>
      </c>
      <c r="AB252" s="7" t="s">
        <v>333</v>
      </c>
      <c r="AC252" s="7" t="s">
        <v>8029</v>
      </c>
      <c r="AD252" s="7" t="s">
        <v>8030</v>
      </c>
      <c r="AE252" s="7" t="s">
        <v>8032</v>
      </c>
      <c r="AF252" s="7" t="s">
        <v>8033</v>
      </c>
      <c r="AG252" s="7" t="s">
        <v>8034</v>
      </c>
      <c r="AH252" s="7" t="s">
        <v>8035</v>
      </c>
      <c r="AI252" s="13" t="s">
        <v>8036</v>
      </c>
      <c r="AJ252" s="13" t="s">
        <v>8037</v>
      </c>
      <c r="AK252" s="7" t="s">
        <v>8038</v>
      </c>
      <c r="AL252" s="7" t="s">
        <v>8040</v>
      </c>
      <c r="AM252" s="7" t="s">
        <v>8042</v>
      </c>
      <c r="AN252" s="8"/>
      <c r="AO252" s="7" t="s">
        <v>8044</v>
      </c>
      <c r="AP252" s="8"/>
      <c r="AQ252" s="7" t="s">
        <v>85</v>
      </c>
      <c r="AR252" s="7" t="s">
        <v>86</v>
      </c>
      <c r="AS252" s="7">
        <v>2.0150226E7</v>
      </c>
      <c r="AT252" s="7" t="s">
        <v>8045</v>
      </c>
      <c r="AU252" s="8"/>
      <c r="AV252" s="7" t="s">
        <v>3769</v>
      </c>
      <c r="AW252" s="11" t="s">
        <v>3770</v>
      </c>
      <c r="AX252" s="8"/>
      <c r="AY252" s="8"/>
      <c r="AZ252" s="8"/>
      <c r="BA252" s="8"/>
      <c r="BB252" s="8"/>
      <c r="BC252" s="8"/>
      <c r="BD252" s="8"/>
      <c r="BE252" s="8"/>
      <c r="BF252" s="8"/>
    </row>
    <row r="253">
      <c r="A253" s="5">
        <v>484.0</v>
      </c>
      <c r="B253" s="12">
        <v>42188.0</v>
      </c>
      <c r="C253" s="7" t="s">
        <v>8046</v>
      </c>
      <c r="D253" s="7" t="s">
        <v>8047</v>
      </c>
      <c r="E253" s="8"/>
      <c r="F253" s="8"/>
      <c r="G253" s="7">
        <v>10000.0</v>
      </c>
      <c r="H253" s="7">
        <v>14285.0</v>
      </c>
      <c r="I253" s="7">
        <v>143.0</v>
      </c>
      <c r="J253" s="7">
        <v>442.835</v>
      </c>
      <c r="K253" s="7">
        <v>3.1</v>
      </c>
      <c r="L253" s="7">
        <v>0.0</v>
      </c>
      <c r="M253" s="7">
        <v>0.0</v>
      </c>
      <c r="N253" s="7" t="s">
        <v>61</v>
      </c>
      <c r="O253" s="7">
        <v>102.0</v>
      </c>
      <c r="P253" s="7">
        <v>0.0</v>
      </c>
      <c r="Q253" s="7" t="s">
        <v>692</v>
      </c>
      <c r="R253" s="7" t="s">
        <v>693</v>
      </c>
      <c r="S253" s="8"/>
      <c r="T253" s="8"/>
      <c r="U253" s="8"/>
      <c r="V253" s="7">
        <v>3115.0</v>
      </c>
      <c r="W253" s="7" t="s">
        <v>8048</v>
      </c>
      <c r="X253" s="8"/>
      <c r="Y253" s="8"/>
      <c r="Z253" s="8"/>
      <c r="AA253" s="7" t="s">
        <v>4292</v>
      </c>
      <c r="AB253" s="7" t="s">
        <v>465</v>
      </c>
      <c r="AC253" s="7" t="s">
        <v>8051</v>
      </c>
      <c r="AD253" s="7" t="s">
        <v>8052</v>
      </c>
      <c r="AE253" s="7" t="s">
        <v>8056</v>
      </c>
      <c r="AF253" s="7" t="s">
        <v>8059</v>
      </c>
      <c r="AG253" s="7" t="s">
        <v>8060</v>
      </c>
      <c r="AH253" s="7" t="s">
        <v>8074</v>
      </c>
      <c r="AI253" s="7" t="s">
        <v>8076</v>
      </c>
      <c r="AJ253" s="7" t="s">
        <v>8078</v>
      </c>
      <c r="AK253" s="7" t="s">
        <v>8080</v>
      </c>
      <c r="AL253" s="7" t="s">
        <v>8082</v>
      </c>
      <c r="AM253" s="7" t="s">
        <v>8083</v>
      </c>
      <c r="AN253" s="7" t="s">
        <v>8085</v>
      </c>
      <c r="AO253" s="7" t="s">
        <v>8083</v>
      </c>
      <c r="AP253" s="8"/>
      <c r="AQ253" s="7" t="s">
        <v>85</v>
      </c>
      <c r="AR253" s="7" t="s">
        <v>86</v>
      </c>
      <c r="AS253" s="7">
        <v>2.014082E7</v>
      </c>
      <c r="AT253" s="7" t="s">
        <v>8087</v>
      </c>
      <c r="AU253" s="8"/>
      <c r="AV253" s="7" t="s">
        <v>8088</v>
      </c>
      <c r="AW253" s="11" t="s">
        <v>8090</v>
      </c>
      <c r="AX253" s="8"/>
      <c r="AY253" s="8"/>
      <c r="AZ253" s="8"/>
      <c r="BA253" s="8"/>
      <c r="BB253" s="8"/>
      <c r="BC253" s="8"/>
      <c r="BD253" s="8"/>
      <c r="BE253" s="8"/>
      <c r="BF253" s="8"/>
    </row>
    <row r="254">
      <c r="A254" s="5">
        <v>490.0</v>
      </c>
      <c r="B254" s="12">
        <v>42188.0</v>
      </c>
      <c r="C254" s="7" t="s">
        <v>8092</v>
      </c>
      <c r="D254" s="7" t="s">
        <v>8093</v>
      </c>
      <c r="E254" s="8"/>
      <c r="F254" s="8"/>
      <c r="G254" s="7">
        <v>3000.0</v>
      </c>
      <c r="H254" s="7">
        <v>4581.0</v>
      </c>
      <c r="I254" s="7">
        <v>153.0</v>
      </c>
      <c r="J254" s="7">
        <v>142.011</v>
      </c>
      <c r="K254" s="7">
        <v>3.1</v>
      </c>
      <c r="L254" s="7">
        <v>0.0</v>
      </c>
      <c r="M254" s="7">
        <v>0.0</v>
      </c>
      <c r="N254" s="7" t="s">
        <v>61</v>
      </c>
      <c r="O254" s="7">
        <v>43.0</v>
      </c>
      <c r="P254" s="7">
        <v>0.0</v>
      </c>
      <c r="Q254" s="8"/>
      <c r="R254" s="9">
        <v>42005.0</v>
      </c>
      <c r="S254" s="8"/>
      <c r="T254" s="8"/>
      <c r="U254" s="8"/>
      <c r="V254" s="7">
        <v>3264.0</v>
      </c>
      <c r="W254" s="7" t="s">
        <v>5094</v>
      </c>
      <c r="X254" s="7" t="s">
        <v>254</v>
      </c>
      <c r="Y254" s="7" t="s">
        <v>255</v>
      </c>
      <c r="Z254" s="7">
        <v>87194.0</v>
      </c>
      <c r="AA254" s="7" t="s">
        <v>859</v>
      </c>
      <c r="AB254" s="7" t="s">
        <v>333</v>
      </c>
      <c r="AC254" s="7" t="s">
        <v>8094</v>
      </c>
      <c r="AD254" s="7" t="s">
        <v>8096</v>
      </c>
      <c r="AE254" s="7" t="s">
        <v>8097</v>
      </c>
      <c r="AF254" s="7" t="s">
        <v>8098</v>
      </c>
      <c r="AG254" s="7" t="s">
        <v>8099</v>
      </c>
      <c r="AH254" s="7" t="s">
        <v>8100</v>
      </c>
      <c r="AI254" s="7" t="s">
        <v>8101</v>
      </c>
      <c r="AJ254" s="7" t="s">
        <v>8102</v>
      </c>
      <c r="AK254" s="11" t="s">
        <v>8103</v>
      </c>
      <c r="AL254" s="7" t="s">
        <v>8106</v>
      </c>
      <c r="AM254" s="7" t="s">
        <v>8107</v>
      </c>
      <c r="AN254" s="7" t="s">
        <v>8108</v>
      </c>
      <c r="AO254" s="7" t="s">
        <v>8109</v>
      </c>
      <c r="AP254" s="8"/>
      <c r="AQ254" s="7" t="s">
        <v>85</v>
      </c>
      <c r="AR254" s="7" t="s">
        <v>86</v>
      </c>
      <c r="AS254" s="7">
        <v>2.0141201E7</v>
      </c>
      <c r="AT254" s="7" t="s">
        <v>8093</v>
      </c>
      <c r="AU254" s="8"/>
      <c r="AV254" s="11" t="s">
        <v>4545</v>
      </c>
      <c r="AW254" s="11" t="s">
        <v>4577</v>
      </c>
      <c r="AX254" s="11" t="s">
        <v>4578</v>
      </c>
      <c r="AY254" s="8"/>
      <c r="AZ254" s="11" t="s">
        <v>4581</v>
      </c>
      <c r="BA254" s="11" t="s">
        <v>4601</v>
      </c>
      <c r="BB254" s="11" t="s">
        <v>4610</v>
      </c>
      <c r="BC254" s="8"/>
      <c r="BD254" s="8"/>
      <c r="BE254" s="8"/>
      <c r="BF254" s="8"/>
    </row>
    <row r="255" hidden="1">
      <c r="A255" s="5">
        <v>7991.0</v>
      </c>
      <c r="B255" s="12">
        <v>42013.0</v>
      </c>
      <c r="C255" s="7" t="s">
        <v>8132</v>
      </c>
      <c r="D255" s="7" t="s">
        <v>4155</v>
      </c>
      <c r="E255" s="8"/>
      <c r="F255" s="8"/>
      <c r="G255" s="7">
        <v>1000.0</v>
      </c>
      <c r="H255" s="8"/>
      <c r="I255" s="7">
        <v>0.0</v>
      </c>
      <c r="J255" s="7">
        <v>0.0</v>
      </c>
      <c r="K255" s="7">
        <v>6.0</v>
      </c>
      <c r="L255" s="7">
        <v>0.0</v>
      </c>
      <c r="M255" s="7">
        <v>0.0</v>
      </c>
      <c r="N255" s="7" t="s">
        <v>61</v>
      </c>
      <c r="O255" s="7">
        <v>0.0</v>
      </c>
      <c r="P255" s="7">
        <v>0.0</v>
      </c>
      <c r="Q255" s="8"/>
      <c r="R255" s="8"/>
      <c r="S255" s="7" t="s">
        <v>4156</v>
      </c>
      <c r="T255" s="11" t="s">
        <v>4157</v>
      </c>
      <c r="U255" s="7" t="s">
        <v>4162</v>
      </c>
      <c r="V255" s="8"/>
      <c r="W255" s="8"/>
      <c r="X255" s="8"/>
      <c r="Y255" s="8"/>
      <c r="Z255" s="8"/>
      <c r="AA255" s="7" t="s">
        <v>8133</v>
      </c>
      <c r="AB255" s="7" t="s">
        <v>333</v>
      </c>
      <c r="AC255" s="7" t="s">
        <v>8134</v>
      </c>
      <c r="AD255" s="7" t="s">
        <v>8132</v>
      </c>
      <c r="AE255" s="7" t="s">
        <v>8135</v>
      </c>
      <c r="AF255" s="7" t="s">
        <v>8135</v>
      </c>
      <c r="AG255" s="7" t="s">
        <v>6586</v>
      </c>
      <c r="AH255" s="8"/>
      <c r="AI255" s="7" t="s">
        <v>6588</v>
      </c>
      <c r="AJ255" s="7" t="s">
        <v>8137</v>
      </c>
      <c r="AK255" s="8"/>
      <c r="AL255" s="7" t="s">
        <v>8138</v>
      </c>
      <c r="AM255" s="8"/>
      <c r="AN255" s="8"/>
      <c r="AO255" s="7" t="s">
        <v>6594</v>
      </c>
      <c r="AP255" s="8"/>
      <c r="AQ255" s="7" t="s">
        <v>85</v>
      </c>
      <c r="AR255" s="7" t="s">
        <v>68</v>
      </c>
      <c r="AS255" s="8"/>
      <c r="AT255" s="8"/>
      <c r="AU255" s="8"/>
      <c r="AV255" s="7" t="s">
        <v>4184</v>
      </c>
      <c r="AW255" s="11" t="s">
        <v>4185</v>
      </c>
      <c r="AX255" s="8"/>
      <c r="AY255" s="8"/>
      <c r="AZ255" s="8"/>
      <c r="BA255" s="8"/>
      <c r="BB255" s="8"/>
      <c r="BC255" s="8"/>
      <c r="BD255" s="8"/>
      <c r="BE255" s="8"/>
      <c r="BF255" s="8"/>
    </row>
    <row r="256" hidden="1">
      <c r="A256" s="5">
        <v>7744.0</v>
      </c>
      <c r="B256" s="6" t="s">
        <v>5484</v>
      </c>
      <c r="C256" s="7" t="s">
        <v>8140</v>
      </c>
      <c r="D256" s="7" t="s">
        <v>517</v>
      </c>
      <c r="E256" s="8"/>
      <c r="F256" s="8"/>
      <c r="G256" s="7">
        <v>60000.0</v>
      </c>
      <c r="H256" s="8"/>
      <c r="I256" s="7">
        <v>0.0</v>
      </c>
      <c r="J256" s="7">
        <v>0.0</v>
      </c>
      <c r="K256" s="7">
        <v>6.0</v>
      </c>
      <c r="L256" s="7">
        <v>0.0</v>
      </c>
      <c r="M256" s="7">
        <v>0.0</v>
      </c>
      <c r="N256" s="7" t="s">
        <v>61</v>
      </c>
      <c r="O256" s="7">
        <v>0.0</v>
      </c>
      <c r="P256" s="7">
        <v>0.0</v>
      </c>
      <c r="Q256" s="7" t="s">
        <v>1417</v>
      </c>
      <c r="R256" s="7" t="s">
        <v>1418</v>
      </c>
      <c r="S256" s="7" t="s">
        <v>520</v>
      </c>
      <c r="T256" s="11" t="s">
        <v>521</v>
      </c>
      <c r="U256" s="7" t="s">
        <v>522</v>
      </c>
      <c r="V256" s="8"/>
      <c r="W256" s="7" t="s">
        <v>523</v>
      </c>
      <c r="X256" s="8"/>
      <c r="Y256" s="8"/>
      <c r="Z256" s="8"/>
      <c r="AA256" s="7" t="s">
        <v>5284</v>
      </c>
      <c r="AB256" s="7" t="s">
        <v>525</v>
      </c>
      <c r="AC256" s="7" t="s">
        <v>8142</v>
      </c>
      <c r="AD256" s="7" t="s">
        <v>8143</v>
      </c>
      <c r="AE256" s="7" t="s">
        <v>8144</v>
      </c>
      <c r="AF256" s="7" t="s">
        <v>8146</v>
      </c>
      <c r="AG256" s="7" t="s">
        <v>8148</v>
      </c>
      <c r="AH256" s="7" t="s">
        <v>8149</v>
      </c>
      <c r="AI256" s="7" t="s">
        <v>8150</v>
      </c>
      <c r="AJ256" s="7" t="s">
        <v>8151</v>
      </c>
      <c r="AK256" s="7" t="s">
        <v>8153</v>
      </c>
      <c r="AL256" s="7" t="s">
        <v>8154</v>
      </c>
      <c r="AM256" s="7" t="s">
        <v>8155</v>
      </c>
      <c r="AN256" s="7" t="s">
        <v>8156</v>
      </c>
      <c r="AO256" s="7" t="s">
        <v>8157</v>
      </c>
      <c r="AP256" s="8"/>
      <c r="AQ256" s="7" t="s">
        <v>85</v>
      </c>
      <c r="AR256" s="7" t="s">
        <v>68</v>
      </c>
      <c r="AS256" s="8"/>
      <c r="AT256" s="7" t="s">
        <v>8158</v>
      </c>
      <c r="AU256" s="11" t="s">
        <v>8159</v>
      </c>
      <c r="AV256" s="7" t="s">
        <v>4753</v>
      </c>
      <c r="AW256" s="11" t="s">
        <v>4734</v>
      </c>
      <c r="AX256" s="8"/>
      <c r="AY256" s="8"/>
      <c r="AZ256" s="8"/>
      <c r="BA256" s="8"/>
      <c r="BB256" s="8"/>
      <c r="BC256" s="8"/>
      <c r="BD256" s="8"/>
      <c r="BE256" s="8"/>
      <c r="BF256" s="8"/>
    </row>
    <row r="257">
      <c r="A257" s="5">
        <v>5637.0</v>
      </c>
      <c r="B257" s="12">
        <v>42253.0</v>
      </c>
      <c r="C257" s="7" t="s">
        <v>8163</v>
      </c>
      <c r="D257" s="7" t="s">
        <v>4543</v>
      </c>
      <c r="E257" s="8"/>
      <c r="F257" s="8"/>
      <c r="G257" s="7">
        <v>2000.0</v>
      </c>
      <c r="H257" s="7">
        <v>10197.46</v>
      </c>
      <c r="I257" s="7">
        <v>509.0</v>
      </c>
      <c r="J257" s="7">
        <v>316.12126</v>
      </c>
      <c r="K257" s="7">
        <v>3.1</v>
      </c>
      <c r="L257" s="7">
        <v>247.8025</v>
      </c>
      <c r="M257" s="7">
        <v>365.28</v>
      </c>
      <c r="N257" s="7" t="s">
        <v>61</v>
      </c>
      <c r="O257" s="7">
        <v>208.0</v>
      </c>
      <c r="P257" s="7">
        <v>0.0</v>
      </c>
      <c r="Q257" s="9">
        <v>42253.0</v>
      </c>
      <c r="R257" s="9">
        <v>42284.0</v>
      </c>
      <c r="S257" s="7" t="s">
        <v>4544</v>
      </c>
      <c r="T257" s="11" t="s">
        <v>8169</v>
      </c>
      <c r="U257" s="7" t="s">
        <v>4548</v>
      </c>
      <c r="V257" s="8"/>
      <c r="W257" s="7" t="s">
        <v>4797</v>
      </c>
      <c r="X257" s="7" t="s">
        <v>254</v>
      </c>
      <c r="Y257" s="7" t="s">
        <v>255</v>
      </c>
      <c r="Z257" s="7">
        <v>87194.0</v>
      </c>
      <c r="AA257" s="7" t="s">
        <v>5133</v>
      </c>
      <c r="AB257" s="7" t="s">
        <v>333</v>
      </c>
      <c r="AC257" s="7" t="s">
        <v>8178</v>
      </c>
      <c r="AD257" s="7" t="s">
        <v>8179</v>
      </c>
      <c r="AE257" s="7" t="s">
        <v>8180</v>
      </c>
      <c r="AF257" s="7" t="s">
        <v>8181</v>
      </c>
      <c r="AG257" s="7" t="s">
        <v>8182</v>
      </c>
      <c r="AH257" s="7" t="s">
        <v>8184</v>
      </c>
      <c r="AI257" s="7" t="s">
        <v>8188</v>
      </c>
      <c r="AJ257" s="7" t="s">
        <v>8189</v>
      </c>
      <c r="AK257" s="7" t="s">
        <v>8190</v>
      </c>
      <c r="AL257" s="7" t="s">
        <v>8191</v>
      </c>
      <c r="AM257" s="7" t="s">
        <v>8193</v>
      </c>
      <c r="AN257" s="7" t="s">
        <v>8194</v>
      </c>
      <c r="AO257" s="7" t="s">
        <v>8197</v>
      </c>
      <c r="AP257" s="8"/>
      <c r="AQ257" s="7" t="s">
        <v>85</v>
      </c>
      <c r="AR257" s="7" t="s">
        <v>86</v>
      </c>
      <c r="AS257" s="8"/>
      <c r="AT257" s="7" t="s">
        <v>8093</v>
      </c>
      <c r="AU257" s="8"/>
      <c r="AV257" s="11" t="s">
        <v>4545</v>
      </c>
      <c r="AW257" s="11" t="s">
        <v>4577</v>
      </c>
      <c r="AX257" s="11" t="s">
        <v>4578</v>
      </c>
      <c r="AY257" s="8"/>
      <c r="AZ257" s="11" t="s">
        <v>4581</v>
      </c>
      <c r="BA257" s="11" t="s">
        <v>4601</v>
      </c>
      <c r="BB257" s="11" t="s">
        <v>4610</v>
      </c>
      <c r="BC257" s="8"/>
      <c r="BD257" s="8"/>
      <c r="BE257" s="8"/>
      <c r="BF257" s="8"/>
    </row>
    <row r="258">
      <c r="A258" s="5">
        <v>11367.0</v>
      </c>
      <c r="B258" s="6" t="s">
        <v>360</v>
      </c>
      <c r="C258" s="7" t="s">
        <v>8217</v>
      </c>
      <c r="D258" s="7" t="s">
        <v>3647</v>
      </c>
      <c r="E258" s="8"/>
      <c r="F258" s="8"/>
      <c r="G258" s="7">
        <v>5000.0</v>
      </c>
      <c r="H258" s="7">
        <v>5520.0</v>
      </c>
      <c r="I258" s="7">
        <v>112.0</v>
      </c>
      <c r="J258" s="7">
        <v>171.12</v>
      </c>
      <c r="K258" s="7">
        <v>3.1</v>
      </c>
      <c r="L258" s="7">
        <v>280.0</v>
      </c>
      <c r="M258" s="7">
        <v>195.12</v>
      </c>
      <c r="N258" s="7" t="s">
        <v>61</v>
      </c>
      <c r="O258" s="7">
        <v>81.0</v>
      </c>
      <c r="P258" s="7">
        <v>595.0</v>
      </c>
      <c r="Q258" s="7" t="s">
        <v>360</v>
      </c>
      <c r="R258" s="9">
        <v>42370.0</v>
      </c>
      <c r="S258" s="7" t="s">
        <v>3648</v>
      </c>
      <c r="T258" s="11" t="s">
        <v>3649</v>
      </c>
      <c r="U258" s="7" t="s">
        <v>3654</v>
      </c>
      <c r="V258" s="8"/>
      <c r="W258" s="7" t="s">
        <v>3655</v>
      </c>
      <c r="X258" s="8"/>
      <c r="Y258" s="8"/>
      <c r="Z258" s="8"/>
      <c r="AA258" s="7" t="s">
        <v>3656</v>
      </c>
      <c r="AB258" s="7" t="s">
        <v>333</v>
      </c>
      <c r="AC258" s="7" t="s">
        <v>3657</v>
      </c>
      <c r="AD258" s="7" t="s">
        <v>3658</v>
      </c>
      <c r="AE258" s="7" t="s">
        <v>8226</v>
      </c>
      <c r="AF258" s="7" t="s">
        <v>8227</v>
      </c>
      <c r="AG258" s="7" t="s">
        <v>8229</v>
      </c>
      <c r="AH258" s="7" t="s">
        <v>8231</v>
      </c>
      <c r="AI258" s="7" t="s">
        <v>8232</v>
      </c>
      <c r="AJ258" s="7" t="s">
        <v>8233</v>
      </c>
      <c r="AK258" s="8"/>
      <c r="AL258" s="7" t="s">
        <v>8234</v>
      </c>
      <c r="AM258" s="8"/>
      <c r="AN258" s="8"/>
      <c r="AO258" s="7" t="s">
        <v>8235</v>
      </c>
      <c r="AP258" s="7" t="s">
        <v>3669</v>
      </c>
      <c r="AQ258" s="7" t="s">
        <v>85</v>
      </c>
      <c r="AR258" s="7" t="s">
        <v>86</v>
      </c>
      <c r="AS258" s="7">
        <v>2.015113E7</v>
      </c>
      <c r="AT258" s="8"/>
      <c r="AU258" s="11" t="s">
        <v>8236</v>
      </c>
      <c r="AV258" s="7" t="s">
        <v>3670</v>
      </c>
      <c r="AW258" s="11" t="s">
        <v>3649</v>
      </c>
      <c r="AX258" s="8"/>
      <c r="AY258" s="8"/>
      <c r="AZ258" s="8"/>
      <c r="BA258" s="8"/>
      <c r="BB258" s="8"/>
      <c r="BC258" s="8"/>
      <c r="BD258" s="8"/>
      <c r="BE258" s="8"/>
      <c r="BF258" s="8"/>
    </row>
    <row r="259">
      <c r="A259" s="5">
        <v>8113.0</v>
      </c>
      <c r="B259" s="6" t="s">
        <v>6279</v>
      </c>
      <c r="C259" s="7" t="s">
        <v>8246</v>
      </c>
      <c r="D259" s="7" t="s">
        <v>8247</v>
      </c>
      <c r="E259" s="8"/>
      <c r="F259" s="8"/>
      <c r="G259" s="7">
        <v>5000.0</v>
      </c>
      <c r="H259" s="7">
        <v>2110.0</v>
      </c>
      <c r="I259" s="7">
        <v>42.0</v>
      </c>
      <c r="J259" s="7">
        <v>126.6</v>
      </c>
      <c r="K259" s="7">
        <v>6.0</v>
      </c>
      <c r="L259" s="7">
        <v>49.25</v>
      </c>
      <c r="M259" s="7">
        <v>68.87</v>
      </c>
      <c r="N259" s="7" t="s">
        <v>61</v>
      </c>
      <c r="O259" s="7">
        <v>20.0</v>
      </c>
      <c r="P259" s="7">
        <v>0.0</v>
      </c>
      <c r="Q259" s="7" t="s">
        <v>121</v>
      </c>
      <c r="R259" s="7" t="s">
        <v>195</v>
      </c>
      <c r="S259" s="7" t="s">
        <v>8253</v>
      </c>
      <c r="T259" s="11" t="s">
        <v>8254</v>
      </c>
      <c r="U259" s="7" t="s">
        <v>8259</v>
      </c>
      <c r="V259" s="8"/>
      <c r="W259" s="7" t="s">
        <v>8260</v>
      </c>
      <c r="X259" s="8"/>
      <c r="Y259" s="8"/>
      <c r="Z259" s="8"/>
      <c r="AA259" s="7" t="s">
        <v>510</v>
      </c>
      <c r="AB259" s="7" t="s">
        <v>113</v>
      </c>
      <c r="AC259" s="7" t="s">
        <v>8263</v>
      </c>
      <c r="AD259" s="7" t="s">
        <v>8264</v>
      </c>
      <c r="AE259" s="7" t="s">
        <v>4478</v>
      </c>
      <c r="AF259" s="7" t="s">
        <v>8272</v>
      </c>
      <c r="AG259" s="7" t="s">
        <v>8273</v>
      </c>
      <c r="AH259" s="7" t="s">
        <v>8275</v>
      </c>
      <c r="AI259" s="7" t="s">
        <v>8276</v>
      </c>
      <c r="AJ259" s="7" t="s">
        <v>8277</v>
      </c>
      <c r="AK259" s="8"/>
      <c r="AL259" s="7" t="s">
        <v>8278</v>
      </c>
      <c r="AM259" s="8"/>
      <c r="AN259" s="8"/>
      <c r="AO259" s="7" t="s">
        <v>8279</v>
      </c>
      <c r="AP259" s="7" t="s">
        <v>8281</v>
      </c>
      <c r="AQ259" s="7" t="s">
        <v>85</v>
      </c>
      <c r="AR259" s="7" t="s">
        <v>86</v>
      </c>
      <c r="AS259" s="7">
        <v>2.0150915E7</v>
      </c>
      <c r="AT259" s="8"/>
      <c r="AU259" s="11" t="s">
        <v>8282</v>
      </c>
      <c r="AV259" s="7" t="s">
        <v>8284</v>
      </c>
      <c r="AW259" s="11" t="s">
        <v>8254</v>
      </c>
      <c r="AX259" s="8"/>
      <c r="AY259" s="8"/>
      <c r="AZ259" s="8"/>
      <c r="BA259" s="8"/>
      <c r="BB259" s="8"/>
      <c r="BC259" s="8"/>
      <c r="BD259" s="8"/>
      <c r="BE259" s="8"/>
      <c r="BF259" s="8"/>
    </row>
    <row r="260">
      <c r="A260" s="5">
        <v>462.0</v>
      </c>
      <c r="B260" s="12">
        <v>42188.0</v>
      </c>
      <c r="C260" s="7" t="s">
        <v>8286</v>
      </c>
      <c r="D260" s="7" t="s">
        <v>8287</v>
      </c>
      <c r="E260" s="8"/>
      <c r="F260" s="8"/>
      <c r="G260" s="7">
        <v>2500.0</v>
      </c>
      <c r="H260" s="7">
        <v>3270.0</v>
      </c>
      <c r="I260" s="7">
        <v>131.0</v>
      </c>
      <c r="J260" s="7">
        <v>101.37</v>
      </c>
      <c r="K260" s="7">
        <v>3.1</v>
      </c>
      <c r="L260" s="7">
        <v>0.0</v>
      </c>
      <c r="M260" s="7">
        <v>0.0</v>
      </c>
      <c r="N260" s="7" t="s">
        <v>61</v>
      </c>
      <c r="O260" s="7">
        <v>75.0</v>
      </c>
      <c r="P260" s="7">
        <v>0.0</v>
      </c>
      <c r="Q260" s="7" t="s">
        <v>1155</v>
      </c>
      <c r="R260" s="7" t="s">
        <v>1156</v>
      </c>
      <c r="S260" s="8"/>
      <c r="T260" s="8"/>
      <c r="U260" s="8"/>
      <c r="V260" s="7">
        <v>2644.0</v>
      </c>
      <c r="W260" s="7" t="s">
        <v>8288</v>
      </c>
      <c r="X260" s="8"/>
      <c r="Y260" s="8"/>
      <c r="Z260" s="8"/>
      <c r="AA260" s="7" t="s">
        <v>7769</v>
      </c>
      <c r="AB260" s="7" t="s">
        <v>113</v>
      </c>
      <c r="AC260" s="7" t="s">
        <v>8289</v>
      </c>
      <c r="AD260" s="7" t="s">
        <v>8289</v>
      </c>
      <c r="AE260" s="7" t="s">
        <v>8290</v>
      </c>
      <c r="AF260" s="7" t="s">
        <v>8290</v>
      </c>
      <c r="AG260" s="7" t="s">
        <v>8291</v>
      </c>
      <c r="AH260" s="7" t="s">
        <v>8291</v>
      </c>
      <c r="AI260" s="7" t="s">
        <v>8292</v>
      </c>
      <c r="AJ260" s="7" t="s">
        <v>8292</v>
      </c>
      <c r="AK260" s="7" t="s">
        <v>8293</v>
      </c>
      <c r="AL260" s="7" t="s">
        <v>8296</v>
      </c>
      <c r="AM260" s="7" t="s">
        <v>8297</v>
      </c>
      <c r="AN260" s="7" t="s">
        <v>8297</v>
      </c>
      <c r="AO260" s="7" t="s">
        <v>8297</v>
      </c>
      <c r="AP260" s="8"/>
      <c r="AQ260" s="8"/>
      <c r="AR260" s="7" t="s">
        <v>86</v>
      </c>
      <c r="AS260" s="7">
        <v>2.0140415E7</v>
      </c>
      <c r="AT260" s="7" t="s">
        <v>8298</v>
      </c>
      <c r="AU260" s="8"/>
      <c r="AV260" s="7" t="s">
        <v>8300</v>
      </c>
      <c r="AW260" s="11" t="s">
        <v>8301</v>
      </c>
      <c r="AX260" s="8"/>
      <c r="AY260" s="8"/>
      <c r="AZ260" s="8"/>
      <c r="BA260" s="8"/>
      <c r="BB260" s="8"/>
      <c r="BC260" s="8"/>
      <c r="BD260" s="8"/>
      <c r="BE260" s="8"/>
      <c r="BF260" s="8"/>
    </row>
    <row r="261" hidden="1">
      <c r="A261" s="5">
        <v>9554.0</v>
      </c>
      <c r="B261" s="12">
        <v>42045.0</v>
      </c>
      <c r="C261" s="7" t="s">
        <v>8308</v>
      </c>
      <c r="D261" s="7" t="s">
        <v>8309</v>
      </c>
      <c r="E261" s="8"/>
      <c r="F261" s="8"/>
      <c r="G261" s="7">
        <v>3000.0</v>
      </c>
      <c r="H261" s="8"/>
      <c r="I261" s="7">
        <v>0.0</v>
      </c>
      <c r="J261" s="7">
        <v>0.0</v>
      </c>
      <c r="K261" s="7">
        <v>6.0</v>
      </c>
      <c r="L261" s="7">
        <v>0.0</v>
      </c>
      <c r="M261" s="7">
        <v>0.0</v>
      </c>
      <c r="N261" s="7" t="s">
        <v>61</v>
      </c>
      <c r="O261" s="7">
        <v>0.0</v>
      </c>
      <c r="P261" s="7">
        <v>0.0</v>
      </c>
      <c r="Q261" s="8"/>
      <c r="R261" s="8"/>
      <c r="S261" s="7" t="s">
        <v>8310</v>
      </c>
      <c r="T261" s="11" t="s">
        <v>8311</v>
      </c>
      <c r="U261" s="7" t="s">
        <v>8313</v>
      </c>
      <c r="V261" s="8"/>
      <c r="W261" s="7" t="s">
        <v>8314</v>
      </c>
      <c r="X261" s="8"/>
      <c r="Y261" s="8"/>
      <c r="Z261" s="8"/>
      <c r="AA261" s="7" t="s">
        <v>2530</v>
      </c>
      <c r="AB261" s="7" t="s">
        <v>185</v>
      </c>
      <c r="AC261" s="7" t="s">
        <v>8315</v>
      </c>
      <c r="AD261" s="7" t="s">
        <v>8316</v>
      </c>
      <c r="AE261" s="7" t="s">
        <v>8317</v>
      </c>
      <c r="AF261" s="7" t="s">
        <v>8318</v>
      </c>
      <c r="AG261" s="7" t="s">
        <v>8319</v>
      </c>
      <c r="AH261" s="7" t="s">
        <v>8320</v>
      </c>
      <c r="AI261" s="7" t="s">
        <v>8321</v>
      </c>
      <c r="AJ261" s="7" t="s">
        <v>8322</v>
      </c>
      <c r="AK261" s="8"/>
      <c r="AL261" s="7" t="s">
        <v>8323</v>
      </c>
      <c r="AM261" s="8"/>
      <c r="AN261" s="8"/>
      <c r="AO261" s="7" t="s">
        <v>8324</v>
      </c>
      <c r="AP261" s="7" t="s">
        <v>8325</v>
      </c>
      <c r="AQ261" s="7" t="s">
        <v>85</v>
      </c>
      <c r="AR261" s="7" t="s">
        <v>68</v>
      </c>
      <c r="AS261" s="8"/>
      <c r="AT261" s="11" t="s">
        <v>8327</v>
      </c>
      <c r="AU261" s="11" t="s">
        <v>8329</v>
      </c>
      <c r="AV261" s="7" t="s">
        <v>8332</v>
      </c>
      <c r="AW261" s="11" t="s">
        <v>8311</v>
      </c>
      <c r="AX261" s="8"/>
      <c r="AY261" s="8"/>
      <c r="AZ261" s="8"/>
      <c r="BA261" s="8"/>
      <c r="BB261" s="8"/>
      <c r="BC261" s="8"/>
      <c r="BD261" s="8"/>
      <c r="BE261" s="8"/>
      <c r="BF261" s="8"/>
    </row>
    <row r="262" hidden="1">
      <c r="A262" s="5">
        <v>7821.0</v>
      </c>
      <c r="B262" s="6" t="s">
        <v>8342</v>
      </c>
      <c r="C262" s="7" t="s">
        <v>1189</v>
      </c>
      <c r="D262" s="7" t="s">
        <v>5319</v>
      </c>
      <c r="E262" s="8"/>
      <c r="F262" s="8"/>
      <c r="G262" s="7">
        <v>3000.0</v>
      </c>
      <c r="H262" s="8"/>
      <c r="I262" s="7">
        <v>0.0</v>
      </c>
      <c r="J262" s="7">
        <v>0.0</v>
      </c>
      <c r="K262" s="7">
        <v>6.0</v>
      </c>
      <c r="L262" s="7">
        <v>0.0</v>
      </c>
      <c r="M262" s="7">
        <v>0.0</v>
      </c>
      <c r="N262" s="7" t="s">
        <v>61</v>
      </c>
      <c r="O262" s="7">
        <v>0.0</v>
      </c>
      <c r="P262" s="7">
        <v>0.0</v>
      </c>
      <c r="Q262" s="8"/>
      <c r="R262" s="8"/>
      <c r="S262" s="7" t="s">
        <v>5319</v>
      </c>
      <c r="T262" s="7" t="s">
        <v>5319</v>
      </c>
      <c r="U262" s="7" t="s">
        <v>5319</v>
      </c>
      <c r="V262" s="8"/>
      <c r="W262" s="8"/>
      <c r="X262" s="8"/>
      <c r="Y262" s="8"/>
      <c r="Z262" s="8"/>
      <c r="AA262" s="7" t="s">
        <v>1136</v>
      </c>
      <c r="AB262" s="7" t="s">
        <v>113</v>
      </c>
      <c r="AC262" s="7" t="s">
        <v>5319</v>
      </c>
      <c r="AD262" s="7" t="s">
        <v>5319</v>
      </c>
      <c r="AE262" s="7" t="s">
        <v>5319</v>
      </c>
      <c r="AF262" s="7" t="s">
        <v>5319</v>
      </c>
      <c r="AG262" s="7" t="s">
        <v>1189</v>
      </c>
      <c r="AH262" s="7" t="s">
        <v>1189</v>
      </c>
      <c r="AI262" s="7" t="s">
        <v>1189</v>
      </c>
      <c r="AJ262" s="7" t="s">
        <v>1189</v>
      </c>
      <c r="AK262" s="7" t="s">
        <v>1189</v>
      </c>
      <c r="AL262" s="7" t="s">
        <v>6228</v>
      </c>
      <c r="AM262" s="7" t="s">
        <v>1189</v>
      </c>
      <c r="AN262" s="7" t="s">
        <v>1189</v>
      </c>
      <c r="AO262" s="7" t="s">
        <v>1189</v>
      </c>
      <c r="AP262" s="8"/>
      <c r="AQ262" s="7" t="s">
        <v>85</v>
      </c>
      <c r="AR262" s="7" t="s">
        <v>68</v>
      </c>
      <c r="AS262" s="8"/>
      <c r="AT262" s="8"/>
      <c r="AU262" s="8"/>
      <c r="AV262" s="7" t="s">
        <v>1599</v>
      </c>
      <c r="AW262" s="11" t="s">
        <v>1600</v>
      </c>
      <c r="AX262" s="8"/>
      <c r="AY262" s="8"/>
      <c r="AZ262" s="8"/>
      <c r="BA262" s="8"/>
      <c r="BB262" s="8"/>
      <c r="BC262" s="8"/>
      <c r="BD262" s="8"/>
      <c r="BE262" s="8"/>
      <c r="BF262" s="8"/>
    </row>
    <row r="263">
      <c r="A263" s="5">
        <v>511.0</v>
      </c>
      <c r="B263" s="12">
        <v>42188.0</v>
      </c>
      <c r="C263" s="7" t="s">
        <v>8355</v>
      </c>
      <c r="D263" s="7" t="s">
        <v>8357</v>
      </c>
      <c r="E263" s="8"/>
      <c r="F263" s="8"/>
      <c r="G263" s="7">
        <v>5000.0</v>
      </c>
      <c r="H263" s="7">
        <v>1104.24</v>
      </c>
      <c r="I263" s="7">
        <v>22.0</v>
      </c>
      <c r="J263" s="7">
        <v>66.2544</v>
      </c>
      <c r="K263" s="7">
        <v>6.0</v>
      </c>
      <c r="L263" s="7">
        <v>0.0</v>
      </c>
      <c r="M263" s="7">
        <v>0.0</v>
      </c>
      <c r="N263" s="7" t="s">
        <v>61</v>
      </c>
      <c r="O263" s="7">
        <v>18.0</v>
      </c>
      <c r="P263" s="7">
        <v>0.0</v>
      </c>
      <c r="Q263" s="7" t="s">
        <v>1417</v>
      </c>
      <c r="R263" s="7" t="s">
        <v>1418</v>
      </c>
      <c r="S263" s="8"/>
      <c r="T263" s="8"/>
      <c r="U263" s="8"/>
      <c r="V263" s="7">
        <v>3491.0</v>
      </c>
      <c r="W263" s="7" t="s">
        <v>2506</v>
      </c>
      <c r="X263" s="8"/>
      <c r="Y263" s="8"/>
      <c r="Z263" s="8"/>
      <c r="AA263" s="7" t="s">
        <v>129</v>
      </c>
      <c r="AB263" s="7" t="s">
        <v>185</v>
      </c>
      <c r="AC263" s="7" t="s">
        <v>8358</v>
      </c>
      <c r="AD263" s="7" t="s">
        <v>8359</v>
      </c>
      <c r="AE263" s="7" t="s">
        <v>8360</v>
      </c>
      <c r="AF263" s="7" t="s">
        <v>8362</v>
      </c>
      <c r="AG263" s="7" t="s">
        <v>8364</v>
      </c>
      <c r="AH263" s="7" t="s">
        <v>8367</v>
      </c>
      <c r="AI263" s="7" t="s">
        <v>8369</v>
      </c>
      <c r="AJ263" s="7" t="s">
        <v>8371</v>
      </c>
      <c r="AK263" s="7" t="s">
        <v>8372</v>
      </c>
      <c r="AL263" s="7" t="s">
        <v>8373</v>
      </c>
      <c r="AM263" s="7" t="s">
        <v>8374</v>
      </c>
      <c r="AN263" s="7" t="s">
        <v>8376</v>
      </c>
      <c r="AO263" s="7" t="s">
        <v>8378</v>
      </c>
      <c r="AP263" s="8"/>
      <c r="AQ263" s="7" t="s">
        <v>85</v>
      </c>
      <c r="AR263" s="7" t="s">
        <v>86</v>
      </c>
      <c r="AS263" s="7">
        <v>2.0150226E7</v>
      </c>
      <c r="AT263" s="7" t="s">
        <v>8379</v>
      </c>
      <c r="AU263" s="8"/>
      <c r="AV263" s="7" t="s">
        <v>8380</v>
      </c>
      <c r="AW263" s="11" t="s">
        <v>8381</v>
      </c>
      <c r="AX263" s="8"/>
      <c r="AY263" s="8"/>
      <c r="AZ263" s="8"/>
      <c r="BA263" s="8"/>
      <c r="BB263" s="8"/>
      <c r="BC263" s="8"/>
      <c r="BD263" s="8"/>
      <c r="BE263" s="8"/>
      <c r="BF263" s="8"/>
    </row>
    <row r="264" hidden="1">
      <c r="A264" s="5">
        <v>10172.0</v>
      </c>
      <c r="B264" s="12">
        <v>42105.0</v>
      </c>
      <c r="C264" s="7" t="s">
        <v>1562</v>
      </c>
      <c r="D264" s="7" t="s">
        <v>1562</v>
      </c>
      <c r="E264" s="8"/>
      <c r="F264" s="8"/>
      <c r="G264" s="7">
        <v>1000.0</v>
      </c>
      <c r="H264" s="8"/>
      <c r="I264" s="7">
        <v>0.0</v>
      </c>
      <c r="J264" s="7">
        <v>0.0</v>
      </c>
      <c r="K264" s="7">
        <v>6.0</v>
      </c>
      <c r="L264" s="7">
        <v>0.0</v>
      </c>
      <c r="M264" s="7">
        <v>0.0</v>
      </c>
      <c r="N264" s="7" t="s">
        <v>61</v>
      </c>
      <c r="O264" s="7">
        <v>0.0</v>
      </c>
      <c r="P264" s="7">
        <v>0.0</v>
      </c>
      <c r="Q264" s="8"/>
      <c r="R264" s="8"/>
      <c r="S264" s="7" t="s">
        <v>1562</v>
      </c>
      <c r="T264" s="7" t="s">
        <v>1562</v>
      </c>
      <c r="U264" s="7" t="s">
        <v>1562</v>
      </c>
      <c r="V264" s="8"/>
      <c r="W264" s="8"/>
      <c r="X264" s="8"/>
      <c r="Y264" s="8"/>
      <c r="Z264" s="8"/>
      <c r="AA264" s="7" t="s">
        <v>1186</v>
      </c>
      <c r="AB264" s="7" t="s">
        <v>634</v>
      </c>
      <c r="AC264" s="7" t="s">
        <v>1562</v>
      </c>
      <c r="AD264" s="7" t="s">
        <v>1562</v>
      </c>
      <c r="AE264" s="7" t="s">
        <v>1562</v>
      </c>
      <c r="AF264" s="7" t="s">
        <v>1562</v>
      </c>
      <c r="AG264" s="8"/>
      <c r="AH264" s="8"/>
      <c r="AI264" s="8"/>
      <c r="AJ264" s="8"/>
      <c r="AK264" s="8"/>
      <c r="AL264" s="8"/>
      <c r="AM264" s="8"/>
      <c r="AN264" s="8"/>
      <c r="AO264" s="8"/>
      <c r="AP264" s="8"/>
      <c r="AQ264" s="8"/>
      <c r="AR264" s="7" t="s">
        <v>68</v>
      </c>
      <c r="AS264" s="8"/>
      <c r="AT264" s="8"/>
      <c r="AU264" s="8"/>
      <c r="AV264" s="7" t="s">
        <v>1409</v>
      </c>
      <c r="AW264" s="11" t="s">
        <v>1410</v>
      </c>
      <c r="AX264" s="8"/>
      <c r="AY264" s="8"/>
      <c r="AZ264" s="8"/>
      <c r="BA264" s="8"/>
      <c r="BB264" s="8"/>
      <c r="BC264" s="8"/>
      <c r="BD264" s="8"/>
      <c r="BE264" s="8"/>
      <c r="BF264" s="8"/>
    </row>
    <row r="265">
      <c r="A265" s="5">
        <v>10580.0</v>
      </c>
      <c r="B265" s="6" t="s">
        <v>360</v>
      </c>
      <c r="C265" s="7" t="s">
        <v>8395</v>
      </c>
      <c r="D265" s="7" t="s">
        <v>8396</v>
      </c>
      <c r="E265" s="8"/>
      <c r="F265" s="8"/>
      <c r="G265" s="7">
        <v>5000.0</v>
      </c>
      <c r="H265" s="7">
        <v>20.0</v>
      </c>
      <c r="I265" s="7">
        <v>0.0</v>
      </c>
      <c r="J265" s="7">
        <v>1.2</v>
      </c>
      <c r="K265" s="7">
        <v>6.0</v>
      </c>
      <c r="L265" s="7">
        <v>2.0</v>
      </c>
      <c r="M265" s="7">
        <v>0.93</v>
      </c>
      <c r="N265" s="7" t="s">
        <v>61</v>
      </c>
      <c r="O265" s="7">
        <v>1.0</v>
      </c>
      <c r="P265" s="7">
        <v>0.0</v>
      </c>
      <c r="Q265" s="7" t="s">
        <v>360</v>
      </c>
      <c r="R265" s="9">
        <v>42370.0</v>
      </c>
      <c r="S265" s="7" t="s">
        <v>8403</v>
      </c>
      <c r="T265" s="11" t="s">
        <v>8404</v>
      </c>
      <c r="U265" s="7" t="s">
        <v>8410</v>
      </c>
      <c r="V265" s="8"/>
      <c r="W265" s="7" t="s">
        <v>8411</v>
      </c>
      <c r="X265" s="8"/>
      <c r="Y265" s="8"/>
      <c r="Z265" s="8"/>
      <c r="AA265" s="7" t="s">
        <v>1136</v>
      </c>
      <c r="AB265" s="7" t="s">
        <v>634</v>
      </c>
      <c r="AC265" s="7" t="s">
        <v>8412</v>
      </c>
      <c r="AD265" s="7" t="s">
        <v>8414</v>
      </c>
      <c r="AE265" s="7" t="s">
        <v>8418</v>
      </c>
      <c r="AF265" s="7" t="s">
        <v>8421</v>
      </c>
      <c r="AG265" s="7" t="s">
        <v>8423</v>
      </c>
      <c r="AH265" s="7" t="s">
        <v>8425</v>
      </c>
      <c r="AI265" s="7" t="s">
        <v>8426</v>
      </c>
      <c r="AJ265" s="7" t="s">
        <v>8428</v>
      </c>
      <c r="AK265" s="8"/>
      <c r="AL265" s="7" t="s">
        <v>8430</v>
      </c>
      <c r="AM265" s="8"/>
      <c r="AN265" s="8"/>
      <c r="AO265" s="7" t="s">
        <v>8433</v>
      </c>
      <c r="AP265" s="7" t="s">
        <v>8435</v>
      </c>
      <c r="AQ265" s="7" t="s">
        <v>85</v>
      </c>
      <c r="AR265" s="7" t="s">
        <v>86</v>
      </c>
      <c r="AS265" s="8"/>
      <c r="AT265" s="8"/>
      <c r="AU265" s="8"/>
      <c r="AV265" s="7" t="s">
        <v>8439</v>
      </c>
      <c r="AW265" s="11" t="s">
        <v>8404</v>
      </c>
      <c r="AX265" s="8"/>
      <c r="AY265" s="8"/>
      <c r="AZ265" s="8"/>
      <c r="BA265" s="8"/>
      <c r="BB265" s="8"/>
      <c r="BC265" s="8"/>
      <c r="BD265" s="8"/>
      <c r="BE265" s="8"/>
      <c r="BF265" s="8"/>
    </row>
    <row r="266">
      <c r="A266" s="5">
        <v>7244.0</v>
      </c>
      <c r="B266" s="6" t="s">
        <v>3144</v>
      </c>
      <c r="C266" s="7" t="s">
        <v>8447</v>
      </c>
      <c r="D266" s="7" t="s">
        <v>8448</v>
      </c>
      <c r="E266" s="8"/>
      <c r="F266" s="8"/>
      <c r="G266" s="7">
        <v>3600.0</v>
      </c>
      <c r="H266" s="7">
        <v>35.0</v>
      </c>
      <c r="I266" s="7">
        <v>0.0</v>
      </c>
      <c r="J266" s="7">
        <v>2.1</v>
      </c>
      <c r="K266" s="7">
        <v>6.0</v>
      </c>
      <c r="L266" s="7">
        <v>0.0</v>
      </c>
      <c r="M266" s="7">
        <v>1.31</v>
      </c>
      <c r="N266" s="7" t="s">
        <v>61</v>
      </c>
      <c r="O266" s="7">
        <v>1.0</v>
      </c>
      <c r="P266" s="7">
        <v>0.0</v>
      </c>
      <c r="Q266" s="7" t="s">
        <v>3144</v>
      </c>
      <c r="R266" s="7" t="s">
        <v>8449</v>
      </c>
      <c r="S266" s="7" t="s">
        <v>8450</v>
      </c>
      <c r="T266" s="11" t="s">
        <v>8451</v>
      </c>
      <c r="U266" s="7" t="s">
        <v>8459</v>
      </c>
      <c r="V266" s="8"/>
      <c r="W266" s="7" t="s">
        <v>874</v>
      </c>
      <c r="X266" s="8"/>
      <c r="Y266" s="8"/>
      <c r="Z266" s="8"/>
      <c r="AA266" s="7" t="s">
        <v>510</v>
      </c>
      <c r="AB266" s="7" t="s">
        <v>185</v>
      </c>
      <c r="AC266" s="11" t="s">
        <v>8463</v>
      </c>
      <c r="AD266" s="11" t="s">
        <v>8463</v>
      </c>
      <c r="AE266" s="8"/>
      <c r="AF266" s="8"/>
      <c r="AG266" s="8"/>
      <c r="AH266" s="8"/>
      <c r="AI266" s="8"/>
      <c r="AJ266" s="8"/>
      <c r="AK266" s="8"/>
      <c r="AL266" s="8"/>
      <c r="AM266" s="8"/>
      <c r="AN266" s="8"/>
      <c r="AO266" s="8"/>
      <c r="AP266" s="8"/>
      <c r="AQ266" s="7" t="s">
        <v>85</v>
      </c>
      <c r="AR266" s="7" t="s">
        <v>86</v>
      </c>
      <c r="AS266" s="7">
        <v>2.0150629E7</v>
      </c>
      <c r="AT266" s="8"/>
      <c r="AU266" s="8"/>
      <c r="AV266" s="7" t="s">
        <v>1599</v>
      </c>
      <c r="AW266" s="11" t="s">
        <v>1600</v>
      </c>
      <c r="AX266" s="8"/>
      <c r="AY266" s="8"/>
      <c r="AZ266" s="8"/>
      <c r="BA266" s="8"/>
      <c r="BB266" s="8"/>
      <c r="BC266" s="8"/>
      <c r="BD266" s="8"/>
      <c r="BE266" s="8"/>
      <c r="BF266" s="8"/>
    </row>
    <row r="267" hidden="1">
      <c r="A267" s="5">
        <v>5523.0</v>
      </c>
      <c r="B267" s="12">
        <v>42129.0</v>
      </c>
      <c r="C267" s="8"/>
      <c r="D267" s="8"/>
      <c r="E267" s="8"/>
      <c r="F267" s="8"/>
      <c r="G267" s="8"/>
      <c r="H267" s="8"/>
      <c r="I267" s="7">
        <v>0.0</v>
      </c>
      <c r="J267" s="7">
        <v>0.0</v>
      </c>
      <c r="K267" s="7">
        <v>6.0</v>
      </c>
      <c r="L267" s="7">
        <v>0.0</v>
      </c>
      <c r="M267" s="7">
        <v>0.0</v>
      </c>
      <c r="N267" s="7" t="s">
        <v>61</v>
      </c>
      <c r="O267" s="7">
        <v>0.0</v>
      </c>
      <c r="P267" s="7">
        <v>0.0</v>
      </c>
      <c r="Q267" s="8"/>
      <c r="R267" s="8"/>
      <c r="S267" s="8"/>
      <c r="T267" s="8"/>
      <c r="U267" s="8"/>
      <c r="V267" s="8"/>
      <c r="W267" s="8"/>
      <c r="X267" s="7" t="s">
        <v>293</v>
      </c>
      <c r="Y267" s="7" t="s">
        <v>294</v>
      </c>
      <c r="Z267" s="7">
        <v>94118.0</v>
      </c>
      <c r="AA267" s="8"/>
      <c r="AB267" s="8"/>
      <c r="AC267" s="8"/>
      <c r="AD267" s="8"/>
      <c r="AE267" s="8"/>
      <c r="AF267" s="8"/>
      <c r="AG267" s="8"/>
      <c r="AH267" s="8"/>
      <c r="AI267" s="8"/>
      <c r="AJ267" s="8"/>
      <c r="AK267" s="8"/>
      <c r="AL267" s="8"/>
      <c r="AM267" s="8"/>
      <c r="AN267" s="8"/>
      <c r="AO267" s="8"/>
      <c r="AP267" s="8"/>
      <c r="AQ267" s="8"/>
      <c r="AR267" s="7" t="s">
        <v>68</v>
      </c>
      <c r="AS267" s="8"/>
      <c r="AT267" s="8"/>
      <c r="AU267" s="8"/>
      <c r="AV267" s="11" t="s">
        <v>295</v>
      </c>
      <c r="AW267" s="11" t="s">
        <v>295</v>
      </c>
      <c r="AX267" s="11" t="s">
        <v>298</v>
      </c>
      <c r="AY267" s="8"/>
      <c r="AZ267" s="11" t="s">
        <v>299</v>
      </c>
      <c r="BA267" s="11" t="s">
        <v>302</v>
      </c>
      <c r="BB267" s="11" t="s">
        <v>305</v>
      </c>
      <c r="BC267" s="8"/>
      <c r="BD267" s="8"/>
      <c r="BE267" s="8"/>
      <c r="BF267" s="8"/>
    </row>
    <row r="268">
      <c r="A268" s="20"/>
      <c r="B268" s="20"/>
    </row>
    <row r="269">
      <c r="A269" s="20"/>
      <c r="B269" s="20"/>
    </row>
    <row r="270">
      <c r="A270" s="20"/>
      <c r="B270" s="20"/>
    </row>
    <row r="271">
      <c r="A271" s="20"/>
      <c r="B271" s="20"/>
    </row>
    <row r="272">
      <c r="A272" s="20"/>
      <c r="B272" s="20"/>
    </row>
    <row r="273">
      <c r="A273" s="20"/>
      <c r="B273" s="20"/>
    </row>
    <row r="274">
      <c r="A274" s="20"/>
      <c r="B274" s="20"/>
    </row>
    <row r="275">
      <c r="A275" s="20"/>
      <c r="B275" s="20"/>
    </row>
    <row r="276">
      <c r="A276" s="20"/>
      <c r="B276" s="20"/>
    </row>
    <row r="277">
      <c r="A277" s="20"/>
      <c r="B277" s="20"/>
    </row>
    <row r="278">
      <c r="A278" s="20"/>
      <c r="B278" s="20"/>
    </row>
    <row r="279">
      <c r="A279" s="20"/>
      <c r="B279" s="20"/>
    </row>
    <row r="280">
      <c r="A280" s="20"/>
      <c r="B280" s="20"/>
    </row>
    <row r="281">
      <c r="A281" s="20"/>
      <c r="B281" s="20"/>
    </row>
    <row r="282">
      <c r="A282" s="20"/>
      <c r="B282" s="20"/>
    </row>
    <row r="283">
      <c r="A283" s="20"/>
      <c r="B283" s="20"/>
    </row>
    <row r="284">
      <c r="A284" s="20"/>
      <c r="B284" s="20"/>
    </row>
    <row r="285">
      <c r="A285" s="20"/>
      <c r="B285" s="20"/>
    </row>
    <row r="286">
      <c r="A286" s="20"/>
      <c r="B286" s="20"/>
    </row>
    <row r="287">
      <c r="A287" s="20"/>
      <c r="B287" s="20"/>
    </row>
    <row r="288">
      <c r="A288" s="20"/>
      <c r="B288" s="20"/>
    </row>
    <row r="289">
      <c r="A289" s="20"/>
      <c r="B289" s="20"/>
    </row>
    <row r="290">
      <c r="A290" s="20"/>
      <c r="B290" s="20"/>
    </row>
    <row r="291">
      <c r="A291" s="20"/>
      <c r="B291" s="20"/>
    </row>
    <row r="292">
      <c r="A292" s="20"/>
      <c r="B292" s="20"/>
    </row>
    <row r="293">
      <c r="A293" s="20"/>
      <c r="B293" s="20"/>
    </row>
    <row r="294">
      <c r="A294" s="20"/>
      <c r="B294" s="20"/>
    </row>
    <row r="295">
      <c r="A295" s="20"/>
      <c r="B295" s="20"/>
    </row>
    <row r="296">
      <c r="A296" s="20"/>
      <c r="B296" s="20"/>
    </row>
    <row r="297">
      <c r="A297" s="20"/>
      <c r="B297" s="20"/>
    </row>
    <row r="298">
      <c r="A298" s="20"/>
      <c r="B298" s="20"/>
    </row>
    <row r="299">
      <c r="A299" s="20"/>
      <c r="B299" s="20"/>
    </row>
    <row r="300">
      <c r="A300" s="20"/>
      <c r="B300" s="20"/>
    </row>
    <row r="301">
      <c r="A301" s="20"/>
      <c r="B301" s="20"/>
    </row>
    <row r="302">
      <c r="A302" s="20"/>
      <c r="B302" s="20"/>
    </row>
    <row r="303">
      <c r="A303" s="20"/>
      <c r="B303" s="20"/>
    </row>
    <row r="304">
      <c r="A304" s="20"/>
      <c r="B304" s="20"/>
    </row>
    <row r="305">
      <c r="A305" s="20"/>
      <c r="B305" s="20"/>
    </row>
    <row r="306">
      <c r="A306" s="20"/>
      <c r="B306" s="20"/>
    </row>
    <row r="307">
      <c r="A307" s="20"/>
      <c r="B307" s="20"/>
    </row>
    <row r="308">
      <c r="A308" s="20"/>
      <c r="B308" s="20"/>
    </row>
    <row r="309">
      <c r="A309" s="20"/>
      <c r="B309" s="20"/>
    </row>
    <row r="310">
      <c r="A310" s="20"/>
      <c r="B310" s="20"/>
    </row>
    <row r="311">
      <c r="A311" s="20"/>
      <c r="B311" s="20"/>
    </row>
    <row r="312">
      <c r="A312" s="20"/>
      <c r="B312" s="20"/>
    </row>
    <row r="313">
      <c r="A313" s="20"/>
      <c r="B313" s="20"/>
    </row>
    <row r="314">
      <c r="A314" s="20"/>
      <c r="B314" s="20"/>
    </row>
    <row r="315">
      <c r="A315" s="20"/>
      <c r="B315" s="20"/>
    </row>
    <row r="316">
      <c r="A316" s="20"/>
      <c r="B316" s="20"/>
    </row>
    <row r="317">
      <c r="A317" s="20"/>
      <c r="B317" s="20"/>
    </row>
    <row r="318">
      <c r="A318" s="20"/>
      <c r="B318" s="20"/>
    </row>
    <row r="319">
      <c r="A319" s="20"/>
      <c r="B319" s="20"/>
    </row>
    <row r="320">
      <c r="A320" s="20"/>
      <c r="B320" s="20"/>
    </row>
    <row r="321">
      <c r="A321" s="20"/>
      <c r="B321" s="20"/>
    </row>
    <row r="322">
      <c r="A322" s="20"/>
      <c r="B322" s="20"/>
    </row>
    <row r="323">
      <c r="A323" s="20"/>
      <c r="B323" s="20"/>
    </row>
    <row r="324">
      <c r="A324" s="20"/>
      <c r="B324" s="20"/>
    </row>
    <row r="325">
      <c r="A325" s="20"/>
      <c r="B325" s="20"/>
    </row>
    <row r="326">
      <c r="A326" s="20"/>
      <c r="B326" s="20"/>
    </row>
    <row r="327">
      <c r="A327" s="20"/>
      <c r="B327" s="20"/>
    </row>
    <row r="328">
      <c r="A328" s="20"/>
      <c r="B328" s="20"/>
    </row>
    <row r="329">
      <c r="A329" s="20"/>
      <c r="B329" s="20"/>
    </row>
    <row r="330">
      <c r="A330" s="20"/>
      <c r="B330" s="20"/>
    </row>
    <row r="331">
      <c r="A331" s="20"/>
      <c r="B331" s="20"/>
    </row>
    <row r="332">
      <c r="A332" s="20"/>
      <c r="B332" s="20"/>
    </row>
    <row r="333">
      <c r="A333" s="20"/>
      <c r="B333" s="20"/>
    </row>
    <row r="334">
      <c r="A334" s="20"/>
      <c r="B334" s="20"/>
    </row>
    <row r="335">
      <c r="A335" s="20"/>
      <c r="B335" s="20"/>
    </row>
    <row r="336">
      <c r="A336" s="20"/>
      <c r="B336" s="20"/>
    </row>
    <row r="337">
      <c r="A337" s="20"/>
      <c r="B337" s="20"/>
    </row>
    <row r="338">
      <c r="A338" s="20"/>
      <c r="B338" s="20"/>
    </row>
    <row r="339">
      <c r="A339" s="20"/>
      <c r="B339" s="20"/>
    </row>
    <row r="340">
      <c r="A340" s="20"/>
      <c r="B340" s="20"/>
    </row>
    <row r="341">
      <c r="A341" s="20"/>
      <c r="B341" s="20"/>
    </row>
    <row r="342">
      <c r="A342" s="20"/>
      <c r="B342" s="20"/>
    </row>
    <row r="343">
      <c r="A343" s="20"/>
      <c r="B343" s="20"/>
    </row>
    <row r="344">
      <c r="A344" s="20"/>
      <c r="B344" s="20"/>
    </row>
    <row r="345">
      <c r="A345" s="20"/>
      <c r="B345" s="20"/>
    </row>
    <row r="346">
      <c r="A346" s="20"/>
      <c r="B346" s="20"/>
    </row>
    <row r="347">
      <c r="A347" s="20"/>
      <c r="B347" s="20"/>
    </row>
    <row r="348">
      <c r="A348" s="20"/>
      <c r="B348" s="20"/>
    </row>
    <row r="349">
      <c r="A349" s="20"/>
      <c r="B349" s="20"/>
    </row>
    <row r="350">
      <c r="A350" s="20"/>
      <c r="B350" s="20"/>
    </row>
    <row r="351">
      <c r="A351" s="20"/>
      <c r="B351" s="20"/>
    </row>
    <row r="352">
      <c r="A352" s="20"/>
      <c r="B352" s="20"/>
    </row>
    <row r="353">
      <c r="A353" s="20"/>
      <c r="B353" s="20"/>
    </row>
    <row r="354">
      <c r="A354" s="20"/>
      <c r="B354" s="20"/>
    </row>
    <row r="355">
      <c r="A355" s="20"/>
      <c r="B355" s="20"/>
    </row>
    <row r="356">
      <c r="A356" s="20"/>
      <c r="B356" s="20"/>
    </row>
    <row r="357">
      <c r="A357" s="20"/>
      <c r="B357" s="20"/>
    </row>
    <row r="358">
      <c r="A358" s="20"/>
      <c r="B358" s="20"/>
    </row>
    <row r="359">
      <c r="A359" s="20"/>
      <c r="B359" s="20"/>
    </row>
    <row r="360">
      <c r="A360" s="20"/>
      <c r="B360" s="20"/>
    </row>
    <row r="361">
      <c r="A361" s="20"/>
      <c r="B361" s="20"/>
    </row>
    <row r="362">
      <c r="A362" s="20"/>
      <c r="B362" s="20"/>
    </row>
    <row r="363">
      <c r="A363" s="20"/>
      <c r="B363" s="20"/>
    </row>
    <row r="364">
      <c r="A364" s="20"/>
      <c r="B364" s="20"/>
    </row>
    <row r="365">
      <c r="A365" s="20"/>
      <c r="B365" s="20"/>
    </row>
    <row r="366">
      <c r="A366" s="20"/>
      <c r="B366" s="20"/>
    </row>
    <row r="367">
      <c r="A367" s="20"/>
      <c r="B367" s="20"/>
    </row>
    <row r="368">
      <c r="A368" s="20"/>
      <c r="B368" s="20"/>
    </row>
    <row r="369">
      <c r="A369" s="20"/>
      <c r="B369" s="20"/>
    </row>
    <row r="370">
      <c r="A370" s="20"/>
      <c r="B370" s="20"/>
    </row>
    <row r="371">
      <c r="A371" s="20"/>
      <c r="B371" s="20"/>
    </row>
    <row r="372">
      <c r="A372" s="20"/>
      <c r="B372" s="20"/>
    </row>
    <row r="373">
      <c r="A373" s="20"/>
      <c r="B373" s="20"/>
    </row>
    <row r="374">
      <c r="A374" s="20"/>
      <c r="B374" s="20"/>
    </row>
    <row r="375">
      <c r="A375" s="20"/>
      <c r="B375" s="20"/>
    </row>
    <row r="376">
      <c r="A376" s="20"/>
      <c r="B376" s="20"/>
    </row>
    <row r="377">
      <c r="A377" s="20"/>
      <c r="B377" s="20"/>
    </row>
    <row r="378">
      <c r="A378" s="20"/>
      <c r="B378" s="20"/>
    </row>
    <row r="379">
      <c r="A379" s="20"/>
      <c r="B379" s="20"/>
    </row>
    <row r="380">
      <c r="A380" s="20"/>
      <c r="B380" s="20"/>
    </row>
    <row r="381">
      <c r="A381" s="20"/>
      <c r="B381" s="20"/>
    </row>
    <row r="382">
      <c r="A382" s="20"/>
      <c r="B382" s="20"/>
    </row>
    <row r="383">
      <c r="A383" s="20"/>
      <c r="B383" s="20"/>
    </row>
    <row r="384">
      <c r="A384" s="20"/>
      <c r="B384" s="20"/>
    </row>
    <row r="385">
      <c r="A385" s="20"/>
      <c r="B385" s="20"/>
    </row>
    <row r="386">
      <c r="A386" s="20"/>
      <c r="B386" s="20"/>
    </row>
    <row r="387">
      <c r="A387" s="20"/>
      <c r="B387" s="20"/>
    </row>
    <row r="388">
      <c r="A388" s="20"/>
      <c r="B388" s="20"/>
    </row>
    <row r="389">
      <c r="A389" s="20"/>
      <c r="B389" s="20"/>
    </row>
    <row r="390">
      <c r="A390" s="20"/>
      <c r="B390" s="20"/>
    </row>
    <row r="391">
      <c r="A391" s="20"/>
      <c r="B391" s="20"/>
    </row>
    <row r="392">
      <c r="A392" s="20"/>
      <c r="B392" s="20"/>
    </row>
    <row r="393">
      <c r="A393" s="20"/>
      <c r="B393" s="20"/>
    </row>
    <row r="394">
      <c r="A394" s="20"/>
      <c r="B394" s="20"/>
    </row>
    <row r="395">
      <c r="A395" s="20"/>
      <c r="B395" s="20"/>
    </row>
    <row r="396">
      <c r="A396" s="20"/>
      <c r="B396" s="20"/>
    </row>
    <row r="397">
      <c r="A397" s="20"/>
      <c r="B397" s="20"/>
    </row>
    <row r="398">
      <c r="A398" s="20"/>
      <c r="B398" s="20"/>
    </row>
    <row r="399">
      <c r="A399" s="20"/>
      <c r="B399" s="20"/>
    </row>
    <row r="400">
      <c r="A400" s="20"/>
      <c r="B400" s="20"/>
    </row>
    <row r="401">
      <c r="A401" s="20"/>
      <c r="B401" s="20"/>
    </row>
    <row r="402">
      <c r="A402" s="20"/>
      <c r="B402" s="20"/>
    </row>
    <row r="403">
      <c r="A403" s="20"/>
      <c r="B403" s="20"/>
    </row>
    <row r="404">
      <c r="A404" s="20"/>
      <c r="B404" s="20"/>
    </row>
    <row r="405">
      <c r="A405" s="20"/>
      <c r="B405" s="20"/>
    </row>
    <row r="406">
      <c r="A406" s="20"/>
      <c r="B406" s="20"/>
    </row>
    <row r="407">
      <c r="A407" s="20"/>
      <c r="B407" s="20"/>
    </row>
    <row r="408">
      <c r="A408" s="20"/>
      <c r="B408" s="20"/>
    </row>
    <row r="409">
      <c r="A409" s="20"/>
      <c r="B409" s="20"/>
    </row>
    <row r="410">
      <c r="A410" s="20"/>
      <c r="B410" s="20"/>
    </row>
    <row r="411">
      <c r="A411" s="20"/>
      <c r="B411" s="20"/>
    </row>
    <row r="412">
      <c r="A412" s="20"/>
      <c r="B412" s="20"/>
    </row>
    <row r="413">
      <c r="A413" s="20"/>
      <c r="B413" s="20"/>
    </row>
    <row r="414">
      <c r="A414" s="20"/>
      <c r="B414" s="20"/>
    </row>
    <row r="415">
      <c r="A415" s="20"/>
      <c r="B415" s="20"/>
    </row>
    <row r="416">
      <c r="A416" s="20"/>
      <c r="B416" s="20"/>
    </row>
    <row r="417">
      <c r="A417" s="20"/>
      <c r="B417" s="20"/>
    </row>
    <row r="418">
      <c r="A418" s="20"/>
      <c r="B418" s="20"/>
    </row>
    <row r="419">
      <c r="A419" s="20"/>
      <c r="B419" s="20"/>
    </row>
    <row r="420">
      <c r="A420" s="20"/>
      <c r="B420" s="20"/>
    </row>
    <row r="421">
      <c r="A421" s="20"/>
      <c r="B421" s="20"/>
    </row>
    <row r="422">
      <c r="A422" s="20"/>
      <c r="B422" s="20"/>
    </row>
    <row r="423">
      <c r="A423" s="20"/>
      <c r="B423" s="20"/>
    </row>
    <row r="424">
      <c r="A424" s="20"/>
      <c r="B424" s="20"/>
    </row>
    <row r="425">
      <c r="A425" s="20"/>
      <c r="B425" s="20"/>
    </row>
    <row r="426">
      <c r="A426" s="20"/>
      <c r="B426" s="20"/>
    </row>
    <row r="427">
      <c r="A427" s="20"/>
      <c r="B427" s="20"/>
    </row>
    <row r="428">
      <c r="A428" s="20"/>
      <c r="B428" s="20"/>
    </row>
    <row r="429">
      <c r="A429" s="20"/>
      <c r="B429" s="20"/>
    </row>
    <row r="430">
      <c r="A430" s="20"/>
      <c r="B430" s="20"/>
    </row>
    <row r="431">
      <c r="A431" s="20"/>
      <c r="B431" s="20"/>
    </row>
    <row r="432">
      <c r="A432" s="20"/>
      <c r="B432" s="20"/>
    </row>
    <row r="433">
      <c r="A433" s="20"/>
      <c r="B433" s="20"/>
    </row>
    <row r="434">
      <c r="A434" s="20"/>
      <c r="B434" s="20"/>
    </row>
    <row r="435">
      <c r="A435" s="20"/>
      <c r="B435" s="20"/>
    </row>
    <row r="436">
      <c r="A436" s="20"/>
      <c r="B436" s="20"/>
    </row>
    <row r="437">
      <c r="A437" s="20"/>
      <c r="B437" s="20"/>
    </row>
    <row r="438">
      <c r="A438" s="20"/>
      <c r="B438" s="20"/>
    </row>
    <row r="439">
      <c r="A439" s="20"/>
      <c r="B439" s="20"/>
    </row>
    <row r="440">
      <c r="A440" s="20"/>
      <c r="B440" s="20"/>
    </row>
    <row r="441">
      <c r="A441" s="20"/>
      <c r="B441" s="20"/>
    </row>
    <row r="442">
      <c r="A442" s="20"/>
      <c r="B442" s="20"/>
    </row>
    <row r="443">
      <c r="A443" s="20"/>
      <c r="B443" s="20"/>
    </row>
    <row r="444">
      <c r="A444" s="20"/>
      <c r="B444" s="20"/>
    </row>
    <row r="445">
      <c r="A445" s="20"/>
      <c r="B445" s="20"/>
    </row>
    <row r="446">
      <c r="A446" s="20"/>
      <c r="B446" s="20"/>
    </row>
    <row r="447">
      <c r="A447" s="20"/>
      <c r="B447" s="20"/>
    </row>
    <row r="448">
      <c r="A448" s="20"/>
      <c r="B448" s="20"/>
    </row>
    <row r="449">
      <c r="A449" s="20"/>
      <c r="B449" s="20"/>
    </row>
    <row r="450">
      <c r="A450" s="20"/>
      <c r="B450" s="20"/>
    </row>
    <row r="451">
      <c r="A451" s="20"/>
      <c r="B451" s="20"/>
    </row>
    <row r="452">
      <c r="A452" s="20"/>
      <c r="B452" s="20"/>
    </row>
    <row r="453">
      <c r="A453" s="20"/>
      <c r="B453" s="20"/>
    </row>
    <row r="454">
      <c r="A454" s="20"/>
      <c r="B454" s="20"/>
    </row>
    <row r="455">
      <c r="A455" s="20"/>
      <c r="B455" s="20"/>
    </row>
    <row r="456">
      <c r="A456" s="20"/>
      <c r="B456" s="20"/>
    </row>
    <row r="457">
      <c r="A457" s="20"/>
      <c r="B457" s="20"/>
    </row>
    <row r="458">
      <c r="A458" s="20"/>
      <c r="B458" s="20"/>
    </row>
    <row r="459">
      <c r="A459" s="20"/>
      <c r="B459" s="20"/>
    </row>
    <row r="460">
      <c r="A460" s="20"/>
      <c r="B460" s="20"/>
    </row>
    <row r="461">
      <c r="A461" s="20"/>
      <c r="B461" s="20"/>
    </row>
    <row r="462">
      <c r="A462" s="20"/>
      <c r="B462" s="20"/>
    </row>
    <row r="463">
      <c r="A463" s="20"/>
      <c r="B463" s="20"/>
    </row>
    <row r="464">
      <c r="A464" s="20"/>
      <c r="B464" s="20"/>
    </row>
    <row r="465">
      <c r="A465" s="20"/>
      <c r="B465" s="20"/>
    </row>
    <row r="466">
      <c r="A466" s="20"/>
      <c r="B466" s="20"/>
    </row>
    <row r="467">
      <c r="A467" s="20"/>
      <c r="B467" s="20"/>
    </row>
    <row r="468">
      <c r="A468" s="20"/>
      <c r="B468" s="20"/>
    </row>
    <row r="469">
      <c r="A469" s="20"/>
      <c r="B469" s="20"/>
    </row>
    <row r="470">
      <c r="A470" s="20"/>
      <c r="B470" s="20"/>
    </row>
    <row r="471">
      <c r="A471" s="20"/>
      <c r="B471" s="20"/>
    </row>
    <row r="472">
      <c r="A472" s="20"/>
      <c r="B472" s="20"/>
    </row>
    <row r="473">
      <c r="A473" s="20"/>
      <c r="B473" s="20"/>
    </row>
    <row r="474">
      <c r="A474" s="20"/>
      <c r="B474" s="20"/>
    </row>
    <row r="475">
      <c r="A475" s="20"/>
      <c r="B475" s="20"/>
    </row>
    <row r="476">
      <c r="A476" s="20"/>
      <c r="B476" s="20"/>
    </row>
    <row r="477">
      <c r="A477" s="20"/>
      <c r="B477" s="20"/>
    </row>
    <row r="478">
      <c r="A478" s="20"/>
      <c r="B478" s="20"/>
    </row>
    <row r="479">
      <c r="A479" s="20"/>
      <c r="B479" s="20"/>
    </row>
    <row r="480">
      <c r="A480" s="20"/>
      <c r="B480" s="20"/>
    </row>
    <row r="481">
      <c r="A481" s="20"/>
      <c r="B481" s="20"/>
    </row>
    <row r="482">
      <c r="A482" s="20"/>
      <c r="B482" s="20"/>
    </row>
    <row r="483">
      <c r="A483" s="20"/>
      <c r="B483" s="20"/>
    </row>
    <row r="484">
      <c r="A484" s="20"/>
      <c r="B484" s="20"/>
    </row>
    <row r="485">
      <c r="A485" s="20"/>
      <c r="B485" s="20"/>
    </row>
    <row r="486">
      <c r="A486" s="20"/>
      <c r="B486" s="20"/>
    </row>
    <row r="487">
      <c r="A487" s="20"/>
      <c r="B487" s="20"/>
    </row>
    <row r="488">
      <c r="A488" s="20"/>
      <c r="B488" s="20"/>
    </row>
    <row r="489">
      <c r="A489" s="20"/>
      <c r="B489" s="20"/>
    </row>
    <row r="490">
      <c r="A490" s="20"/>
      <c r="B490" s="20"/>
    </row>
    <row r="491">
      <c r="A491" s="20"/>
      <c r="B491" s="20"/>
    </row>
    <row r="492">
      <c r="A492" s="20"/>
      <c r="B492" s="20"/>
    </row>
    <row r="493">
      <c r="A493" s="20"/>
      <c r="B493" s="20"/>
    </row>
    <row r="494">
      <c r="A494" s="20"/>
      <c r="B494" s="20"/>
    </row>
    <row r="495">
      <c r="A495" s="20"/>
      <c r="B495" s="20"/>
    </row>
    <row r="496">
      <c r="A496" s="20"/>
      <c r="B496" s="20"/>
    </row>
    <row r="497">
      <c r="A497" s="20"/>
      <c r="B497" s="20"/>
    </row>
    <row r="498">
      <c r="A498" s="20"/>
      <c r="B498" s="20"/>
    </row>
    <row r="499">
      <c r="A499" s="20"/>
      <c r="B499" s="20"/>
    </row>
    <row r="500">
      <c r="A500" s="20"/>
      <c r="B500" s="20"/>
    </row>
    <row r="501">
      <c r="A501" s="20"/>
      <c r="B501" s="20"/>
    </row>
    <row r="502">
      <c r="A502" s="20"/>
      <c r="B502" s="20"/>
    </row>
    <row r="503">
      <c r="A503" s="20"/>
      <c r="B503" s="20"/>
    </row>
    <row r="504">
      <c r="A504" s="20"/>
      <c r="B504" s="20"/>
    </row>
    <row r="505">
      <c r="A505" s="20"/>
      <c r="B505" s="20"/>
    </row>
    <row r="506">
      <c r="A506" s="20"/>
      <c r="B506" s="20"/>
    </row>
    <row r="507">
      <c r="A507" s="20"/>
      <c r="B507" s="20"/>
    </row>
    <row r="508">
      <c r="A508" s="20"/>
      <c r="B508" s="20"/>
    </row>
    <row r="509">
      <c r="A509" s="20"/>
      <c r="B509" s="20"/>
    </row>
    <row r="510">
      <c r="A510" s="20"/>
      <c r="B510" s="20"/>
    </row>
    <row r="511">
      <c r="A511" s="20"/>
      <c r="B511" s="20"/>
    </row>
    <row r="512">
      <c r="A512" s="20"/>
      <c r="B512" s="20"/>
    </row>
    <row r="513">
      <c r="A513" s="20"/>
      <c r="B513" s="20"/>
    </row>
    <row r="514">
      <c r="A514" s="20"/>
      <c r="B514" s="20"/>
    </row>
    <row r="515">
      <c r="A515" s="20"/>
      <c r="B515" s="20"/>
    </row>
    <row r="516">
      <c r="A516" s="20"/>
      <c r="B516" s="20"/>
    </row>
    <row r="517">
      <c r="A517" s="20"/>
      <c r="B517" s="20"/>
    </row>
    <row r="518">
      <c r="A518" s="20"/>
      <c r="B518" s="20"/>
    </row>
    <row r="519">
      <c r="A519" s="20"/>
      <c r="B519" s="20"/>
    </row>
    <row r="520">
      <c r="A520" s="20"/>
      <c r="B520" s="20"/>
    </row>
    <row r="521">
      <c r="A521" s="20"/>
      <c r="B521" s="20"/>
    </row>
    <row r="522">
      <c r="A522" s="20"/>
      <c r="B522" s="20"/>
    </row>
    <row r="523">
      <c r="A523" s="20"/>
      <c r="B523" s="20"/>
    </row>
    <row r="524">
      <c r="A524" s="20"/>
      <c r="B524" s="20"/>
    </row>
    <row r="525">
      <c r="A525" s="20"/>
      <c r="B525" s="20"/>
    </row>
    <row r="526">
      <c r="A526" s="20"/>
      <c r="B526" s="20"/>
    </row>
    <row r="527">
      <c r="A527" s="20"/>
      <c r="B527" s="20"/>
    </row>
    <row r="528">
      <c r="A528" s="20"/>
      <c r="B528" s="20"/>
    </row>
    <row r="529">
      <c r="A529" s="20"/>
      <c r="B529" s="20"/>
    </row>
    <row r="530">
      <c r="A530" s="20"/>
      <c r="B530" s="20"/>
    </row>
    <row r="531">
      <c r="A531" s="20"/>
      <c r="B531" s="20"/>
    </row>
    <row r="532">
      <c r="A532" s="20"/>
      <c r="B532" s="20"/>
    </row>
    <row r="533">
      <c r="A533" s="20"/>
      <c r="B533" s="20"/>
    </row>
    <row r="534">
      <c r="A534" s="20"/>
      <c r="B534" s="20"/>
    </row>
    <row r="535">
      <c r="A535" s="20"/>
      <c r="B535" s="20"/>
    </row>
    <row r="536">
      <c r="A536" s="20"/>
      <c r="B536" s="20"/>
    </row>
    <row r="537">
      <c r="A537" s="20"/>
      <c r="B537" s="20"/>
    </row>
    <row r="538">
      <c r="A538" s="20"/>
      <c r="B538" s="20"/>
    </row>
    <row r="539">
      <c r="A539" s="20"/>
      <c r="B539" s="20"/>
    </row>
    <row r="540">
      <c r="A540" s="20"/>
      <c r="B540" s="20"/>
    </row>
    <row r="541">
      <c r="A541" s="20"/>
      <c r="B541" s="20"/>
    </row>
    <row r="542">
      <c r="A542" s="20"/>
      <c r="B542" s="20"/>
    </row>
    <row r="543">
      <c r="A543" s="20"/>
      <c r="B543" s="20"/>
    </row>
    <row r="544">
      <c r="A544" s="20"/>
      <c r="B544" s="20"/>
    </row>
    <row r="545">
      <c r="A545" s="20"/>
      <c r="B545" s="20"/>
    </row>
    <row r="546">
      <c r="A546" s="20"/>
      <c r="B546" s="20"/>
    </row>
    <row r="547">
      <c r="A547" s="20"/>
      <c r="B547" s="20"/>
    </row>
    <row r="548">
      <c r="A548" s="20"/>
      <c r="B548" s="20"/>
    </row>
    <row r="549">
      <c r="A549" s="20"/>
      <c r="B549" s="20"/>
    </row>
    <row r="550">
      <c r="A550" s="20"/>
      <c r="B550" s="20"/>
    </row>
    <row r="551">
      <c r="A551" s="20"/>
      <c r="B551" s="20"/>
    </row>
    <row r="552">
      <c r="A552" s="20"/>
      <c r="B552" s="20"/>
    </row>
    <row r="553">
      <c r="A553" s="20"/>
      <c r="B553" s="20"/>
    </row>
    <row r="554">
      <c r="A554" s="20"/>
      <c r="B554" s="20"/>
    </row>
    <row r="555">
      <c r="A555" s="20"/>
      <c r="B555" s="20"/>
    </row>
    <row r="556">
      <c r="A556" s="20"/>
      <c r="B556" s="20"/>
    </row>
    <row r="557">
      <c r="A557" s="20"/>
      <c r="B557" s="20"/>
    </row>
    <row r="558">
      <c r="A558" s="20"/>
      <c r="B558" s="20"/>
    </row>
    <row r="559">
      <c r="A559" s="20"/>
      <c r="B559" s="20"/>
    </row>
    <row r="560">
      <c r="A560" s="20"/>
      <c r="B560" s="20"/>
    </row>
    <row r="561">
      <c r="A561" s="20"/>
      <c r="B561" s="20"/>
    </row>
    <row r="562">
      <c r="A562" s="20"/>
      <c r="B562" s="20"/>
    </row>
    <row r="563">
      <c r="A563" s="20"/>
      <c r="B563" s="20"/>
    </row>
    <row r="564">
      <c r="A564" s="20"/>
      <c r="B564" s="20"/>
    </row>
    <row r="565">
      <c r="A565" s="20"/>
      <c r="B565" s="20"/>
    </row>
    <row r="566">
      <c r="A566" s="20"/>
      <c r="B566" s="20"/>
    </row>
    <row r="567">
      <c r="A567" s="20"/>
      <c r="B567" s="20"/>
    </row>
    <row r="568">
      <c r="A568" s="20"/>
      <c r="B568" s="20"/>
    </row>
    <row r="569">
      <c r="A569" s="20"/>
      <c r="B569" s="20"/>
    </row>
    <row r="570">
      <c r="A570" s="20"/>
      <c r="B570" s="20"/>
    </row>
    <row r="571">
      <c r="A571" s="20"/>
      <c r="B571" s="20"/>
    </row>
    <row r="572">
      <c r="A572" s="20"/>
      <c r="B572" s="20"/>
    </row>
    <row r="573">
      <c r="A573" s="20"/>
      <c r="B573" s="20"/>
    </row>
    <row r="574">
      <c r="A574" s="20"/>
      <c r="B574" s="20"/>
    </row>
    <row r="575">
      <c r="A575" s="20"/>
      <c r="B575" s="20"/>
    </row>
    <row r="576">
      <c r="A576" s="20"/>
      <c r="B576" s="20"/>
    </row>
    <row r="577">
      <c r="A577" s="20"/>
      <c r="B577" s="20"/>
    </row>
    <row r="578">
      <c r="A578" s="20"/>
      <c r="B578" s="20"/>
    </row>
    <row r="579">
      <c r="A579" s="20"/>
      <c r="B579" s="20"/>
    </row>
    <row r="580">
      <c r="A580" s="20"/>
      <c r="B580" s="20"/>
    </row>
    <row r="581">
      <c r="A581" s="20"/>
      <c r="B581" s="20"/>
    </row>
    <row r="582">
      <c r="A582" s="20"/>
      <c r="B582" s="20"/>
    </row>
    <row r="583">
      <c r="A583" s="20"/>
      <c r="B583" s="20"/>
    </row>
    <row r="584">
      <c r="A584" s="20"/>
      <c r="B584" s="20"/>
    </row>
    <row r="585">
      <c r="A585" s="20"/>
      <c r="B585" s="20"/>
    </row>
    <row r="586">
      <c r="A586" s="20"/>
      <c r="B586" s="20"/>
    </row>
    <row r="587">
      <c r="A587" s="20"/>
      <c r="B587" s="20"/>
    </row>
    <row r="588">
      <c r="A588" s="20"/>
      <c r="B588" s="20"/>
    </row>
    <row r="589">
      <c r="A589" s="20"/>
      <c r="B589" s="20"/>
    </row>
    <row r="590">
      <c r="A590" s="20"/>
      <c r="B590" s="20"/>
    </row>
    <row r="591">
      <c r="A591" s="20"/>
      <c r="B591" s="20"/>
    </row>
    <row r="592">
      <c r="A592" s="20"/>
      <c r="B592" s="20"/>
    </row>
    <row r="593">
      <c r="A593" s="20"/>
      <c r="B593" s="20"/>
    </row>
    <row r="594">
      <c r="A594" s="20"/>
      <c r="B594" s="20"/>
    </row>
    <row r="595">
      <c r="A595" s="20"/>
      <c r="B595" s="20"/>
    </row>
    <row r="596">
      <c r="A596" s="20"/>
      <c r="B596" s="20"/>
    </row>
    <row r="597">
      <c r="A597" s="20"/>
      <c r="B597" s="20"/>
    </row>
    <row r="598">
      <c r="A598" s="20"/>
      <c r="B598" s="20"/>
    </row>
    <row r="599">
      <c r="A599" s="20"/>
      <c r="B599" s="20"/>
    </row>
    <row r="600">
      <c r="A600" s="20"/>
      <c r="B600" s="20"/>
    </row>
    <row r="601">
      <c r="A601" s="20"/>
      <c r="B601" s="20"/>
    </row>
    <row r="602">
      <c r="A602" s="20"/>
      <c r="B602" s="20"/>
    </row>
    <row r="603">
      <c r="A603" s="20"/>
      <c r="B603" s="20"/>
    </row>
    <row r="604">
      <c r="A604" s="20"/>
      <c r="B604" s="20"/>
    </row>
    <row r="605">
      <c r="A605" s="20"/>
      <c r="B605" s="20"/>
    </row>
    <row r="606">
      <c r="A606" s="20"/>
      <c r="B606" s="20"/>
    </row>
    <row r="607">
      <c r="A607" s="20"/>
      <c r="B607" s="20"/>
    </row>
    <row r="608">
      <c r="A608" s="20"/>
      <c r="B608" s="20"/>
    </row>
    <row r="609">
      <c r="A609" s="20"/>
      <c r="B609" s="20"/>
    </row>
    <row r="610">
      <c r="A610" s="20"/>
      <c r="B610" s="20"/>
    </row>
    <row r="611">
      <c r="A611" s="20"/>
      <c r="B611" s="20"/>
    </row>
    <row r="612">
      <c r="A612" s="20"/>
      <c r="B612" s="20"/>
    </row>
    <row r="613">
      <c r="A613" s="20"/>
      <c r="B613" s="20"/>
    </row>
    <row r="614">
      <c r="A614" s="20"/>
      <c r="B614" s="20"/>
    </row>
    <row r="615">
      <c r="A615" s="20"/>
      <c r="B615" s="20"/>
    </row>
    <row r="616">
      <c r="A616" s="20"/>
      <c r="B616" s="20"/>
    </row>
    <row r="617">
      <c r="A617" s="20"/>
      <c r="B617" s="20"/>
    </row>
    <row r="618">
      <c r="A618" s="20"/>
      <c r="B618" s="20"/>
    </row>
    <row r="619">
      <c r="A619" s="20"/>
      <c r="B619" s="20"/>
    </row>
    <row r="620">
      <c r="A620" s="20"/>
      <c r="B620" s="20"/>
    </row>
    <row r="621">
      <c r="A621" s="20"/>
      <c r="B621" s="20"/>
    </row>
    <row r="622">
      <c r="A622" s="20"/>
      <c r="B622" s="20"/>
    </row>
    <row r="623">
      <c r="A623" s="20"/>
      <c r="B623" s="20"/>
    </row>
    <row r="624">
      <c r="A624" s="20"/>
      <c r="B624" s="20"/>
    </row>
    <row r="625">
      <c r="A625" s="20"/>
      <c r="B625" s="20"/>
    </row>
    <row r="626">
      <c r="A626" s="20"/>
      <c r="B626" s="20"/>
    </row>
    <row r="627">
      <c r="A627" s="20"/>
      <c r="B627" s="20"/>
    </row>
    <row r="628">
      <c r="A628" s="20"/>
      <c r="B628" s="20"/>
    </row>
    <row r="629">
      <c r="A629" s="20"/>
      <c r="B629" s="20"/>
    </row>
    <row r="630">
      <c r="A630" s="20"/>
      <c r="B630" s="20"/>
    </row>
    <row r="631">
      <c r="A631" s="20"/>
      <c r="B631" s="20"/>
    </row>
    <row r="632">
      <c r="A632" s="20"/>
      <c r="B632" s="20"/>
    </row>
    <row r="633">
      <c r="A633" s="20"/>
      <c r="B633" s="20"/>
    </row>
    <row r="634">
      <c r="A634" s="20"/>
      <c r="B634" s="20"/>
    </row>
    <row r="635">
      <c r="A635" s="20"/>
      <c r="B635" s="20"/>
    </row>
    <row r="636">
      <c r="A636" s="20"/>
      <c r="B636" s="20"/>
    </row>
    <row r="637">
      <c r="A637" s="20"/>
      <c r="B637" s="20"/>
    </row>
    <row r="638">
      <c r="A638" s="20"/>
      <c r="B638" s="20"/>
    </row>
    <row r="639">
      <c r="A639" s="20"/>
      <c r="B639" s="20"/>
    </row>
    <row r="640">
      <c r="A640" s="20"/>
      <c r="B640" s="20"/>
    </row>
    <row r="641">
      <c r="A641" s="20"/>
      <c r="B641" s="20"/>
    </row>
    <row r="642">
      <c r="A642" s="20"/>
      <c r="B642" s="20"/>
    </row>
    <row r="643">
      <c r="A643" s="20"/>
      <c r="B643" s="20"/>
    </row>
    <row r="644">
      <c r="A644" s="20"/>
      <c r="B644" s="20"/>
    </row>
    <row r="645">
      <c r="A645" s="20"/>
      <c r="B645" s="20"/>
    </row>
    <row r="646">
      <c r="A646" s="20"/>
      <c r="B646" s="20"/>
    </row>
    <row r="647">
      <c r="A647" s="20"/>
      <c r="B647" s="20"/>
    </row>
    <row r="648">
      <c r="A648" s="20"/>
      <c r="B648" s="20"/>
    </row>
    <row r="649">
      <c r="A649" s="20"/>
      <c r="B649" s="20"/>
    </row>
    <row r="650">
      <c r="A650" s="20"/>
      <c r="B650" s="20"/>
    </row>
    <row r="651">
      <c r="A651" s="20"/>
      <c r="B651" s="20"/>
    </row>
    <row r="652">
      <c r="A652" s="20"/>
      <c r="B652" s="20"/>
    </row>
    <row r="653">
      <c r="A653" s="20"/>
      <c r="B653" s="20"/>
    </row>
    <row r="654">
      <c r="A654" s="20"/>
      <c r="B654" s="20"/>
    </row>
    <row r="655">
      <c r="A655" s="20"/>
      <c r="B655" s="20"/>
    </row>
    <row r="656">
      <c r="A656" s="20"/>
      <c r="B656" s="20"/>
    </row>
    <row r="657">
      <c r="A657" s="20"/>
      <c r="B657" s="20"/>
    </row>
    <row r="658">
      <c r="A658" s="20"/>
      <c r="B658" s="20"/>
    </row>
    <row r="659">
      <c r="A659" s="20"/>
      <c r="B659" s="20"/>
    </row>
    <row r="660">
      <c r="A660" s="20"/>
      <c r="B660" s="20"/>
    </row>
    <row r="661">
      <c r="A661" s="20"/>
      <c r="B661" s="20"/>
    </row>
    <row r="662">
      <c r="A662" s="20"/>
      <c r="B662" s="20"/>
    </row>
    <row r="663">
      <c r="A663" s="20"/>
      <c r="B663" s="20"/>
    </row>
    <row r="664">
      <c r="A664" s="20"/>
      <c r="B664" s="20"/>
    </row>
    <row r="665">
      <c r="A665" s="20"/>
      <c r="B665" s="20"/>
    </row>
    <row r="666">
      <c r="A666" s="20"/>
      <c r="B666" s="20"/>
    </row>
    <row r="667">
      <c r="A667" s="20"/>
      <c r="B667" s="20"/>
    </row>
    <row r="668">
      <c r="A668" s="20"/>
      <c r="B668" s="20"/>
    </row>
    <row r="669">
      <c r="A669" s="20"/>
      <c r="B669" s="20"/>
    </row>
    <row r="670">
      <c r="A670" s="20"/>
      <c r="B670" s="20"/>
    </row>
    <row r="671">
      <c r="A671" s="20"/>
      <c r="B671" s="20"/>
    </row>
    <row r="672">
      <c r="A672" s="20"/>
      <c r="B672" s="20"/>
    </row>
    <row r="673">
      <c r="A673" s="20"/>
      <c r="B673" s="20"/>
    </row>
    <row r="674">
      <c r="A674" s="20"/>
      <c r="B674" s="20"/>
    </row>
    <row r="675">
      <c r="A675" s="20"/>
      <c r="B675" s="20"/>
    </row>
    <row r="676">
      <c r="A676" s="20"/>
      <c r="B676" s="20"/>
    </row>
    <row r="677">
      <c r="A677" s="20"/>
      <c r="B677" s="20"/>
    </row>
    <row r="678">
      <c r="A678" s="20"/>
      <c r="B678" s="20"/>
    </row>
    <row r="679">
      <c r="A679" s="20"/>
      <c r="B679" s="20"/>
    </row>
    <row r="680">
      <c r="A680" s="20"/>
      <c r="B680" s="20"/>
    </row>
    <row r="681">
      <c r="A681" s="20"/>
      <c r="B681" s="20"/>
    </row>
    <row r="682">
      <c r="A682" s="20"/>
      <c r="B682" s="20"/>
    </row>
    <row r="683">
      <c r="A683" s="20"/>
      <c r="B683" s="20"/>
    </row>
    <row r="684">
      <c r="A684" s="20"/>
      <c r="B684" s="20"/>
    </row>
    <row r="685">
      <c r="A685" s="20"/>
      <c r="B685" s="20"/>
    </row>
    <row r="686">
      <c r="A686" s="20"/>
      <c r="B686" s="20"/>
    </row>
    <row r="687">
      <c r="A687" s="20"/>
      <c r="B687" s="20"/>
    </row>
    <row r="688">
      <c r="A688" s="20"/>
      <c r="B688" s="20"/>
    </row>
    <row r="689">
      <c r="A689" s="20"/>
      <c r="B689" s="20"/>
    </row>
    <row r="690">
      <c r="A690" s="20"/>
      <c r="B690" s="20"/>
    </row>
    <row r="691">
      <c r="A691" s="20"/>
      <c r="B691" s="20"/>
    </row>
    <row r="692">
      <c r="A692" s="20"/>
      <c r="B692" s="20"/>
    </row>
    <row r="693">
      <c r="A693" s="20"/>
      <c r="B693" s="20"/>
    </row>
    <row r="694">
      <c r="A694" s="20"/>
      <c r="B694" s="20"/>
    </row>
    <row r="695">
      <c r="A695" s="20"/>
      <c r="B695" s="20"/>
    </row>
    <row r="696">
      <c r="A696" s="20"/>
      <c r="B696" s="20"/>
    </row>
    <row r="697">
      <c r="A697" s="20"/>
      <c r="B697" s="20"/>
    </row>
    <row r="698">
      <c r="A698" s="20"/>
      <c r="B698" s="20"/>
    </row>
    <row r="699">
      <c r="A699" s="20"/>
      <c r="B699" s="20"/>
    </row>
    <row r="700">
      <c r="A700" s="20"/>
      <c r="B700" s="20"/>
    </row>
    <row r="701">
      <c r="A701" s="20"/>
      <c r="B701" s="20"/>
    </row>
    <row r="702">
      <c r="A702" s="20"/>
      <c r="B702" s="20"/>
    </row>
    <row r="703">
      <c r="A703" s="20"/>
      <c r="B703" s="20"/>
    </row>
    <row r="704">
      <c r="A704" s="20"/>
      <c r="B704" s="20"/>
    </row>
    <row r="705">
      <c r="A705" s="20"/>
      <c r="B705" s="20"/>
    </row>
    <row r="706">
      <c r="A706" s="20"/>
      <c r="B706" s="20"/>
    </row>
    <row r="707">
      <c r="A707" s="20"/>
      <c r="B707" s="20"/>
    </row>
    <row r="708">
      <c r="A708" s="20"/>
      <c r="B708" s="20"/>
    </row>
    <row r="709">
      <c r="A709" s="20"/>
      <c r="B709" s="20"/>
    </row>
    <row r="710">
      <c r="A710" s="20"/>
      <c r="B710" s="20"/>
    </row>
    <row r="711">
      <c r="A711" s="20"/>
      <c r="B711" s="20"/>
    </row>
    <row r="712">
      <c r="A712" s="20"/>
      <c r="B712" s="20"/>
    </row>
    <row r="713">
      <c r="A713" s="20"/>
      <c r="B713" s="20"/>
    </row>
    <row r="714">
      <c r="A714" s="20"/>
      <c r="B714" s="20"/>
    </row>
    <row r="715">
      <c r="A715" s="20"/>
      <c r="B715" s="20"/>
    </row>
    <row r="716">
      <c r="A716" s="20"/>
      <c r="B716" s="20"/>
    </row>
    <row r="717">
      <c r="A717" s="20"/>
      <c r="B717" s="20"/>
    </row>
    <row r="718">
      <c r="A718" s="20"/>
      <c r="B718" s="20"/>
    </row>
    <row r="719">
      <c r="A719" s="20"/>
      <c r="B719" s="20"/>
    </row>
    <row r="720">
      <c r="A720" s="20"/>
      <c r="B720" s="20"/>
    </row>
    <row r="721">
      <c r="A721" s="20"/>
      <c r="B721" s="20"/>
    </row>
    <row r="722">
      <c r="A722" s="20"/>
      <c r="B722" s="20"/>
    </row>
    <row r="723">
      <c r="A723" s="20"/>
      <c r="B723" s="20"/>
    </row>
    <row r="724">
      <c r="A724" s="20"/>
      <c r="B724" s="20"/>
    </row>
    <row r="725">
      <c r="A725" s="20"/>
      <c r="B725" s="20"/>
    </row>
    <row r="726">
      <c r="A726" s="20"/>
      <c r="B726" s="20"/>
    </row>
    <row r="727">
      <c r="A727" s="20"/>
      <c r="B727" s="20"/>
    </row>
    <row r="728">
      <c r="A728" s="20"/>
      <c r="B728" s="20"/>
    </row>
    <row r="729">
      <c r="A729" s="20"/>
      <c r="B729" s="20"/>
    </row>
    <row r="730">
      <c r="A730" s="20"/>
      <c r="B730" s="20"/>
    </row>
    <row r="731">
      <c r="A731" s="20"/>
      <c r="B731" s="20"/>
    </row>
    <row r="732">
      <c r="A732" s="20"/>
      <c r="B732" s="20"/>
    </row>
    <row r="733">
      <c r="A733" s="20"/>
      <c r="B733" s="20"/>
    </row>
    <row r="734">
      <c r="A734" s="20"/>
      <c r="B734" s="20"/>
    </row>
    <row r="735">
      <c r="A735" s="20"/>
      <c r="B735" s="20"/>
    </row>
    <row r="736">
      <c r="A736" s="20"/>
      <c r="B736" s="20"/>
    </row>
    <row r="737">
      <c r="A737" s="20"/>
      <c r="B737" s="20"/>
    </row>
    <row r="738">
      <c r="A738" s="20"/>
      <c r="B738" s="20"/>
    </row>
    <row r="739">
      <c r="A739" s="20"/>
      <c r="B739" s="20"/>
    </row>
    <row r="740">
      <c r="A740" s="20"/>
      <c r="B740" s="20"/>
    </row>
    <row r="741">
      <c r="A741" s="20"/>
      <c r="B741" s="20"/>
    </row>
    <row r="742">
      <c r="A742" s="20"/>
      <c r="B742" s="20"/>
    </row>
    <row r="743">
      <c r="A743" s="20"/>
      <c r="B743" s="20"/>
    </row>
    <row r="744">
      <c r="A744" s="20"/>
      <c r="B744" s="20"/>
    </row>
    <row r="745">
      <c r="A745" s="20"/>
      <c r="B745" s="20"/>
    </row>
    <row r="746">
      <c r="A746" s="20"/>
      <c r="B746" s="20"/>
    </row>
    <row r="747">
      <c r="A747" s="20"/>
      <c r="B747" s="20"/>
    </row>
    <row r="748">
      <c r="A748" s="20"/>
      <c r="B748" s="20"/>
    </row>
    <row r="749">
      <c r="A749" s="20"/>
      <c r="B749" s="20"/>
    </row>
    <row r="750">
      <c r="A750" s="20"/>
      <c r="B750" s="20"/>
    </row>
    <row r="751">
      <c r="A751" s="20"/>
      <c r="B751" s="20"/>
    </row>
    <row r="752">
      <c r="A752" s="20"/>
      <c r="B752" s="20"/>
    </row>
    <row r="753">
      <c r="A753" s="20"/>
      <c r="B753" s="20"/>
    </row>
    <row r="754">
      <c r="A754" s="20"/>
      <c r="B754" s="20"/>
    </row>
    <row r="755">
      <c r="A755" s="20"/>
      <c r="B755" s="20"/>
    </row>
    <row r="756">
      <c r="A756" s="20"/>
      <c r="B756" s="20"/>
    </row>
    <row r="757">
      <c r="A757" s="20"/>
      <c r="B757" s="20"/>
    </row>
    <row r="758">
      <c r="A758" s="20"/>
      <c r="B758" s="20"/>
    </row>
    <row r="759">
      <c r="A759" s="20"/>
      <c r="B759" s="20"/>
    </row>
    <row r="760">
      <c r="A760" s="20"/>
      <c r="B760" s="20"/>
    </row>
    <row r="761">
      <c r="A761" s="20"/>
      <c r="B761" s="20"/>
    </row>
    <row r="762">
      <c r="A762" s="20"/>
      <c r="B762" s="20"/>
    </row>
    <row r="763">
      <c r="A763" s="20"/>
      <c r="B763" s="20"/>
    </row>
    <row r="764">
      <c r="A764" s="20"/>
      <c r="B764" s="20"/>
    </row>
    <row r="765">
      <c r="A765" s="20"/>
      <c r="B765" s="20"/>
    </row>
    <row r="766">
      <c r="A766" s="20"/>
      <c r="B766" s="20"/>
    </row>
    <row r="767">
      <c r="A767" s="20"/>
      <c r="B767" s="20"/>
    </row>
    <row r="768">
      <c r="A768" s="20"/>
      <c r="B768" s="20"/>
    </row>
    <row r="769">
      <c r="A769" s="20"/>
      <c r="B769" s="20"/>
    </row>
    <row r="770">
      <c r="A770" s="20"/>
      <c r="B770" s="20"/>
    </row>
    <row r="771">
      <c r="A771" s="20"/>
      <c r="B771" s="20"/>
    </row>
    <row r="772">
      <c r="A772" s="20"/>
      <c r="B772" s="20"/>
    </row>
    <row r="773">
      <c r="A773" s="20"/>
      <c r="B773" s="20"/>
    </row>
    <row r="774">
      <c r="A774" s="20"/>
      <c r="B774" s="20"/>
    </row>
    <row r="775">
      <c r="A775" s="20"/>
      <c r="B775" s="20"/>
    </row>
    <row r="776">
      <c r="A776" s="20"/>
      <c r="B776" s="20"/>
    </row>
    <row r="777">
      <c r="A777" s="20"/>
      <c r="B777" s="20"/>
    </row>
    <row r="778">
      <c r="A778" s="20"/>
      <c r="B778" s="20"/>
    </row>
    <row r="779">
      <c r="A779" s="20"/>
      <c r="B779" s="20"/>
    </row>
    <row r="780">
      <c r="A780" s="20"/>
      <c r="B780" s="20"/>
    </row>
    <row r="781">
      <c r="A781" s="20"/>
      <c r="B781" s="20"/>
    </row>
    <row r="782">
      <c r="A782" s="20"/>
      <c r="B782" s="20"/>
    </row>
    <row r="783">
      <c r="A783" s="20"/>
      <c r="B783" s="20"/>
    </row>
    <row r="784">
      <c r="A784" s="20"/>
      <c r="B784" s="20"/>
    </row>
    <row r="785">
      <c r="A785" s="20"/>
      <c r="B785" s="20"/>
    </row>
    <row r="786">
      <c r="A786" s="20"/>
      <c r="B786" s="20"/>
    </row>
    <row r="787">
      <c r="A787" s="20"/>
      <c r="B787" s="20"/>
    </row>
    <row r="788">
      <c r="A788" s="20"/>
      <c r="B788" s="20"/>
    </row>
    <row r="789">
      <c r="A789" s="20"/>
      <c r="B789" s="20"/>
    </row>
    <row r="790">
      <c r="A790" s="20"/>
      <c r="B790" s="20"/>
    </row>
    <row r="791">
      <c r="A791" s="20"/>
      <c r="B791" s="20"/>
    </row>
    <row r="792">
      <c r="A792" s="20"/>
      <c r="B792" s="20"/>
    </row>
    <row r="793">
      <c r="A793" s="20"/>
      <c r="B793" s="20"/>
    </row>
    <row r="794">
      <c r="A794" s="20"/>
      <c r="B794" s="20"/>
    </row>
    <row r="795">
      <c r="A795" s="20"/>
      <c r="B795" s="20"/>
    </row>
    <row r="796">
      <c r="A796" s="20"/>
      <c r="B796" s="20"/>
    </row>
    <row r="797">
      <c r="A797" s="20"/>
      <c r="B797" s="20"/>
    </row>
    <row r="798">
      <c r="A798" s="20"/>
      <c r="B798" s="20"/>
    </row>
    <row r="799">
      <c r="A799" s="20"/>
      <c r="B799" s="20"/>
    </row>
    <row r="800">
      <c r="A800" s="20"/>
      <c r="B800" s="20"/>
    </row>
    <row r="801">
      <c r="A801" s="20"/>
      <c r="B801" s="20"/>
    </row>
    <row r="802">
      <c r="A802" s="20"/>
      <c r="B802" s="20"/>
    </row>
    <row r="803">
      <c r="A803" s="20"/>
      <c r="B803" s="20"/>
    </row>
    <row r="804">
      <c r="A804" s="20"/>
      <c r="B804" s="20"/>
    </row>
    <row r="805">
      <c r="A805" s="20"/>
      <c r="B805" s="20"/>
    </row>
    <row r="806">
      <c r="A806" s="20"/>
      <c r="B806" s="20"/>
    </row>
    <row r="807">
      <c r="A807" s="20"/>
      <c r="B807" s="20"/>
    </row>
    <row r="808">
      <c r="A808" s="20"/>
      <c r="B808" s="20"/>
    </row>
    <row r="809">
      <c r="A809" s="20"/>
      <c r="B809" s="20"/>
    </row>
    <row r="810">
      <c r="A810" s="20"/>
      <c r="B810" s="20"/>
    </row>
    <row r="811">
      <c r="A811" s="20"/>
      <c r="B811" s="20"/>
    </row>
    <row r="812">
      <c r="A812" s="20"/>
      <c r="B812" s="20"/>
    </row>
    <row r="813">
      <c r="A813" s="20"/>
      <c r="B813" s="20"/>
    </row>
    <row r="814">
      <c r="A814" s="20"/>
      <c r="B814" s="20"/>
    </row>
    <row r="815">
      <c r="A815" s="20"/>
      <c r="B815" s="20"/>
    </row>
    <row r="816">
      <c r="A816" s="20"/>
      <c r="B816" s="20"/>
    </row>
    <row r="817">
      <c r="A817" s="20"/>
      <c r="B817" s="20"/>
    </row>
    <row r="818">
      <c r="A818" s="20"/>
      <c r="B818" s="20"/>
    </row>
    <row r="819">
      <c r="A819" s="20"/>
      <c r="B819" s="20"/>
    </row>
    <row r="820">
      <c r="A820" s="20"/>
      <c r="B820" s="20"/>
    </row>
    <row r="821">
      <c r="A821" s="20"/>
      <c r="B821" s="20"/>
    </row>
    <row r="822">
      <c r="A822" s="20"/>
      <c r="B822" s="20"/>
    </row>
    <row r="823">
      <c r="A823" s="20"/>
      <c r="B823" s="20"/>
    </row>
    <row r="824">
      <c r="A824" s="20"/>
      <c r="B824" s="20"/>
    </row>
    <row r="825">
      <c r="A825" s="20"/>
      <c r="B825" s="20"/>
    </row>
    <row r="826">
      <c r="A826" s="20"/>
      <c r="B826" s="20"/>
    </row>
    <row r="827">
      <c r="A827" s="20"/>
      <c r="B827" s="20"/>
    </row>
    <row r="828">
      <c r="A828" s="20"/>
      <c r="B828" s="20"/>
    </row>
    <row r="829">
      <c r="A829" s="20"/>
      <c r="B829" s="20"/>
    </row>
    <row r="830">
      <c r="A830" s="20"/>
      <c r="B830" s="20"/>
    </row>
    <row r="831">
      <c r="A831" s="20"/>
      <c r="B831" s="20"/>
    </row>
    <row r="832">
      <c r="A832" s="20"/>
      <c r="B832" s="20"/>
    </row>
    <row r="833">
      <c r="A833" s="20"/>
      <c r="B833" s="20"/>
    </row>
    <row r="834">
      <c r="A834" s="20"/>
      <c r="B834" s="20"/>
    </row>
    <row r="835">
      <c r="A835" s="20"/>
      <c r="B835" s="20"/>
    </row>
    <row r="836">
      <c r="A836" s="20"/>
      <c r="B836" s="20"/>
    </row>
    <row r="837">
      <c r="A837" s="20"/>
      <c r="B837" s="20"/>
    </row>
    <row r="838">
      <c r="A838" s="20"/>
      <c r="B838" s="20"/>
    </row>
    <row r="839">
      <c r="A839" s="20"/>
      <c r="B839" s="20"/>
    </row>
    <row r="840">
      <c r="A840" s="20"/>
      <c r="B840" s="20"/>
    </row>
    <row r="841">
      <c r="A841" s="20"/>
      <c r="B841" s="20"/>
    </row>
    <row r="842">
      <c r="A842" s="20"/>
      <c r="B842" s="20"/>
    </row>
    <row r="843">
      <c r="A843" s="20"/>
      <c r="B843" s="20"/>
    </row>
    <row r="844">
      <c r="A844" s="20"/>
      <c r="B844" s="20"/>
    </row>
    <row r="845">
      <c r="A845" s="20"/>
      <c r="B845" s="20"/>
    </row>
    <row r="846">
      <c r="A846" s="20"/>
      <c r="B846" s="20"/>
    </row>
    <row r="847">
      <c r="A847" s="20"/>
      <c r="B847" s="20"/>
    </row>
    <row r="848">
      <c r="A848" s="20"/>
      <c r="B848" s="20"/>
    </row>
    <row r="849">
      <c r="A849" s="20"/>
      <c r="B849" s="20"/>
    </row>
    <row r="850">
      <c r="A850" s="20"/>
      <c r="B850" s="20"/>
    </row>
    <row r="851">
      <c r="A851" s="20"/>
      <c r="B851" s="20"/>
    </row>
    <row r="852">
      <c r="A852" s="20"/>
      <c r="B852" s="20"/>
    </row>
    <row r="853">
      <c r="A853" s="20"/>
      <c r="B853" s="20"/>
    </row>
    <row r="854">
      <c r="A854" s="20"/>
      <c r="B854" s="20"/>
    </row>
    <row r="855">
      <c r="A855" s="20"/>
      <c r="B855" s="20"/>
    </row>
    <row r="856">
      <c r="A856" s="20"/>
      <c r="B856" s="20"/>
    </row>
    <row r="857">
      <c r="A857" s="20"/>
      <c r="B857" s="20"/>
    </row>
    <row r="858">
      <c r="A858" s="20"/>
      <c r="B858" s="20"/>
    </row>
    <row r="859">
      <c r="A859" s="20"/>
      <c r="B859" s="20"/>
    </row>
    <row r="860">
      <c r="A860" s="20"/>
      <c r="B860" s="20"/>
    </row>
    <row r="861">
      <c r="A861" s="20"/>
      <c r="B861" s="20"/>
    </row>
    <row r="862">
      <c r="A862" s="20"/>
      <c r="B862" s="20"/>
    </row>
    <row r="863">
      <c r="A863" s="20"/>
      <c r="B863" s="20"/>
    </row>
    <row r="864">
      <c r="A864" s="20"/>
      <c r="B864" s="20"/>
    </row>
    <row r="865">
      <c r="A865" s="20"/>
      <c r="B865" s="20"/>
    </row>
    <row r="866">
      <c r="A866" s="20"/>
      <c r="B866" s="20"/>
    </row>
    <row r="867">
      <c r="A867" s="20"/>
      <c r="B867" s="20"/>
    </row>
    <row r="868">
      <c r="A868" s="20"/>
      <c r="B868" s="20"/>
    </row>
    <row r="869">
      <c r="A869" s="20"/>
      <c r="B869" s="20"/>
    </row>
    <row r="870">
      <c r="A870" s="20"/>
      <c r="B870" s="20"/>
    </row>
    <row r="871">
      <c r="A871" s="20"/>
      <c r="B871" s="20"/>
    </row>
    <row r="872">
      <c r="A872" s="20"/>
      <c r="B872" s="20"/>
    </row>
    <row r="873">
      <c r="A873" s="20"/>
      <c r="B873" s="20"/>
    </row>
    <row r="874">
      <c r="A874" s="20"/>
      <c r="B874" s="20"/>
    </row>
    <row r="875">
      <c r="A875" s="20"/>
      <c r="B875" s="20"/>
    </row>
    <row r="876">
      <c r="A876" s="20"/>
      <c r="B876" s="20"/>
    </row>
    <row r="877">
      <c r="A877" s="20"/>
      <c r="B877" s="20"/>
    </row>
    <row r="878">
      <c r="A878" s="20"/>
      <c r="B878" s="20"/>
    </row>
    <row r="879">
      <c r="A879" s="20"/>
      <c r="B879" s="20"/>
    </row>
    <row r="880">
      <c r="A880" s="20"/>
      <c r="B880" s="20"/>
    </row>
    <row r="881">
      <c r="A881" s="20"/>
      <c r="B881" s="20"/>
    </row>
    <row r="882">
      <c r="A882" s="20"/>
      <c r="B882" s="20"/>
    </row>
    <row r="883">
      <c r="A883" s="20"/>
      <c r="B883" s="20"/>
    </row>
    <row r="884">
      <c r="A884" s="20"/>
      <c r="B884" s="20"/>
    </row>
    <row r="885">
      <c r="A885" s="20"/>
      <c r="B885" s="20"/>
    </row>
    <row r="886">
      <c r="A886" s="20"/>
      <c r="B886" s="20"/>
    </row>
    <row r="887">
      <c r="A887" s="20"/>
      <c r="B887" s="20"/>
    </row>
    <row r="888">
      <c r="A888" s="20"/>
      <c r="B888" s="20"/>
    </row>
    <row r="889">
      <c r="A889" s="20"/>
      <c r="B889" s="20"/>
    </row>
    <row r="890">
      <c r="A890" s="20"/>
      <c r="B890" s="20"/>
    </row>
    <row r="891">
      <c r="A891" s="20"/>
      <c r="B891" s="20"/>
    </row>
    <row r="892">
      <c r="A892" s="20"/>
      <c r="B892" s="20"/>
    </row>
    <row r="893">
      <c r="A893" s="20"/>
      <c r="B893" s="20"/>
    </row>
    <row r="894">
      <c r="A894" s="20"/>
      <c r="B894" s="20"/>
    </row>
    <row r="895">
      <c r="A895" s="20"/>
      <c r="B895" s="20"/>
    </row>
    <row r="896">
      <c r="A896" s="20"/>
      <c r="B896" s="20"/>
    </row>
    <row r="897">
      <c r="A897" s="20"/>
      <c r="B897" s="20"/>
    </row>
    <row r="898">
      <c r="A898" s="20"/>
      <c r="B898" s="20"/>
    </row>
    <row r="899">
      <c r="A899" s="20"/>
      <c r="B899" s="20"/>
    </row>
    <row r="900">
      <c r="A900" s="20"/>
      <c r="B900" s="20"/>
    </row>
    <row r="901">
      <c r="A901" s="20"/>
      <c r="B901" s="20"/>
    </row>
    <row r="902">
      <c r="A902" s="20"/>
      <c r="B902" s="20"/>
    </row>
    <row r="903">
      <c r="A903" s="20"/>
      <c r="B903" s="20"/>
    </row>
    <row r="904">
      <c r="A904" s="20"/>
      <c r="B904" s="20"/>
    </row>
    <row r="905">
      <c r="A905" s="20"/>
      <c r="B905" s="20"/>
    </row>
    <row r="906">
      <c r="A906" s="20"/>
      <c r="B906" s="20"/>
    </row>
    <row r="907">
      <c r="A907" s="20"/>
      <c r="B907" s="20"/>
    </row>
    <row r="908">
      <c r="A908" s="20"/>
      <c r="B908" s="20"/>
    </row>
    <row r="909">
      <c r="A909" s="20"/>
      <c r="B909" s="20"/>
    </row>
    <row r="910">
      <c r="A910" s="20"/>
      <c r="B910" s="20"/>
    </row>
    <row r="911">
      <c r="A911" s="20"/>
      <c r="B911" s="20"/>
    </row>
    <row r="912">
      <c r="A912" s="20"/>
      <c r="B912" s="20"/>
    </row>
    <row r="913">
      <c r="A913" s="20"/>
      <c r="B913" s="20"/>
    </row>
    <row r="914">
      <c r="A914" s="20"/>
      <c r="B914" s="20"/>
    </row>
    <row r="915">
      <c r="A915" s="20"/>
      <c r="B915" s="20"/>
    </row>
    <row r="916">
      <c r="A916" s="20"/>
      <c r="B916" s="20"/>
    </row>
    <row r="917">
      <c r="A917" s="20"/>
      <c r="B917" s="20"/>
    </row>
    <row r="918">
      <c r="A918" s="20"/>
      <c r="B918" s="20"/>
    </row>
    <row r="919">
      <c r="A919" s="20"/>
      <c r="B919" s="20"/>
    </row>
    <row r="920">
      <c r="A920" s="20"/>
      <c r="B920" s="20"/>
    </row>
    <row r="921">
      <c r="A921" s="20"/>
      <c r="B921" s="20"/>
    </row>
    <row r="922">
      <c r="A922" s="20"/>
      <c r="B922" s="20"/>
    </row>
    <row r="923">
      <c r="A923" s="20"/>
      <c r="B923" s="20"/>
    </row>
    <row r="924">
      <c r="A924" s="20"/>
      <c r="B924" s="20"/>
    </row>
    <row r="925">
      <c r="A925" s="20"/>
      <c r="B925" s="20"/>
    </row>
    <row r="926">
      <c r="A926" s="20"/>
      <c r="B926" s="20"/>
    </row>
    <row r="927">
      <c r="A927" s="20"/>
      <c r="B927" s="20"/>
    </row>
    <row r="928">
      <c r="A928" s="20"/>
      <c r="B928" s="20"/>
    </row>
    <row r="929">
      <c r="A929" s="20"/>
      <c r="B929" s="20"/>
    </row>
    <row r="930">
      <c r="A930" s="20"/>
      <c r="B930" s="20"/>
    </row>
    <row r="931">
      <c r="A931" s="20"/>
      <c r="B931" s="20"/>
    </row>
    <row r="932">
      <c r="A932" s="20"/>
      <c r="B932" s="20"/>
    </row>
    <row r="933">
      <c r="A933" s="20"/>
      <c r="B933" s="20"/>
    </row>
    <row r="934">
      <c r="A934" s="20"/>
      <c r="B934" s="20"/>
    </row>
    <row r="935">
      <c r="A935" s="20"/>
      <c r="B935" s="20"/>
    </row>
    <row r="936">
      <c r="A936" s="20"/>
      <c r="B936" s="20"/>
    </row>
    <row r="937">
      <c r="A937" s="20"/>
      <c r="B937" s="20"/>
    </row>
    <row r="938">
      <c r="A938" s="20"/>
      <c r="B938" s="20"/>
    </row>
    <row r="939">
      <c r="A939" s="20"/>
      <c r="B939" s="20"/>
    </row>
    <row r="940">
      <c r="A940" s="20"/>
      <c r="B940" s="20"/>
    </row>
    <row r="941">
      <c r="A941" s="20"/>
      <c r="B941" s="20"/>
    </row>
    <row r="942">
      <c r="A942" s="20"/>
      <c r="B942" s="20"/>
    </row>
    <row r="943">
      <c r="A943" s="20"/>
      <c r="B943" s="20"/>
    </row>
    <row r="944">
      <c r="A944" s="20"/>
      <c r="B944" s="20"/>
    </row>
    <row r="945">
      <c r="A945" s="20"/>
      <c r="B945" s="20"/>
    </row>
    <row r="946">
      <c r="A946" s="20"/>
      <c r="B946" s="20"/>
    </row>
    <row r="947">
      <c r="A947" s="20"/>
      <c r="B947" s="20"/>
    </row>
    <row r="948">
      <c r="A948" s="20"/>
      <c r="B948" s="20"/>
    </row>
    <row r="949">
      <c r="A949" s="20"/>
      <c r="B949" s="20"/>
    </row>
    <row r="950">
      <c r="A950" s="20"/>
      <c r="B950" s="20"/>
    </row>
    <row r="951">
      <c r="A951" s="20"/>
      <c r="B951" s="20"/>
    </row>
    <row r="952">
      <c r="A952" s="20"/>
      <c r="B952" s="20"/>
    </row>
    <row r="953">
      <c r="A953" s="20"/>
      <c r="B953" s="20"/>
    </row>
    <row r="954">
      <c r="A954" s="20"/>
      <c r="B954" s="20"/>
    </row>
    <row r="955">
      <c r="A955" s="20"/>
      <c r="B955" s="20"/>
    </row>
    <row r="956">
      <c r="A956" s="20"/>
      <c r="B956" s="20"/>
    </row>
    <row r="957">
      <c r="A957" s="20"/>
      <c r="B957" s="20"/>
    </row>
    <row r="958">
      <c r="A958" s="20"/>
      <c r="B958" s="20"/>
    </row>
    <row r="959">
      <c r="A959" s="20"/>
      <c r="B959" s="20"/>
    </row>
    <row r="960">
      <c r="A960" s="20"/>
      <c r="B960" s="20"/>
    </row>
    <row r="961">
      <c r="A961" s="20"/>
      <c r="B961" s="20"/>
    </row>
    <row r="962">
      <c r="A962" s="20"/>
      <c r="B962" s="20"/>
    </row>
    <row r="963">
      <c r="A963" s="20"/>
      <c r="B963" s="20"/>
    </row>
    <row r="964">
      <c r="A964" s="20"/>
      <c r="B964" s="20"/>
    </row>
    <row r="965">
      <c r="A965" s="20"/>
      <c r="B965" s="20"/>
    </row>
    <row r="966">
      <c r="A966" s="20"/>
      <c r="B966" s="20"/>
    </row>
    <row r="967">
      <c r="A967" s="20"/>
      <c r="B967" s="20"/>
    </row>
    <row r="968">
      <c r="A968" s="20"/>
      <c r="B968" s="20"/>
    </row>
    <row r="969">
      <c r="A969" s="20"/>
      <c r="B969" s="20"/>
    </row>
    <row r="970">
      <c r="A970" s="20"/>
      <c r="B970" s="20"/>
    </row>
    <row r="971">
      <c r="A971" s="20"/>
      <c r="B971" s="20"/>
    </row>
    <row r="972">
      <c r="A972" s="20"/>
      <c r="B972" s="20"/>
    </row>
    <row r="973">
      <c r="A973" s="20"/>
      <c r="B973" s="20"/>
    </row>
    <row r="974">
      <c r="A974" s="20"/>
      <c r="B974" s="20"/>
    </row>
    <row r="975">
      <c r="A975" s="20"/>
      <c r="B975" s="20"/>
    </row>
    <row r="976">
      <c r="A976" s="20"/>
      <c r="B976" s="20"/>
    </row>
    <row r="977">
      <c r="A977" s="20"/>
      <c r="B977" s="20"/>
    </row>
    <row r="978">
      <c r="A978" s="20"/>
      <c r="B978" s="20"/>
    </row>
    <row r="979">
      <c r="A979" s="20"/>
      <c r="B979" s="20"/>
    </row>
    <row r="980">
      <c r="A980" s="20"/>
      <c r="B980" s="20"/>
    </row>
    <row r="981">
      <c r="A981" s="20"/>
      <c r="B981" s="20"/>
    </row>
    <row r="982">
      <c r="A982" s="20"/>
      <c r="B982" s="20"/>
    </row>
    <row r="983">
      <c r="A983" s="20"/>
      <c r="B983" s="20"/>
    </row>
    <row r="984">
      <c r="A984" s="20"/>
      <c r="B984" s="20"/>
    </row>
    <row r="985">
      <c r="A985" s="20"/>
      <c r="B985" s="20"/>
    </row>
    <row r="986">
      <c r="A986" s="20"/>
      <c r="B986" s="20"/>
    </row>
    <row r="987">
      <c r="A987" s="20"/>
      <c r="B987" s="20"/>
    </row>
    <row r="988">
      <c r="A988" s="20"/>
      <c r="B988" s="20"/>
    </row>
    <row r="989">
      <c r="A989" s="20"/>
      <c r="B989" s="20"/>
    </row>
    <row r="990">
      <c r="A990" s="20"/>
      <c r="B990" s="20"/>
    </row>
    <row r="991">
      <c r="A991" s="20"/>
      <c r="B991" s="20"/>
    </row>
    <row r="992">
      <c r="A992" s="20"/>
      <c r="B992" s="20"/>
    </row>
    <row r="993">
      <c r="A993" s="20"/>
      <c r="B993" s="20"/>
    </row>
    <row r="994">
      <c r="A994" s="20"/>
      <c r="B994" s="20"/>
    </row>
    <row r="995">
      <c r="A995" s="20"/>
      <c r="B995" s="20"/>
    </row>
    <row r="996">
      <c r="A996" s="20"/>
      <c r="B996" s="20"/>
    </row>
    <row r="997">
      <c r="A997" s="20"/>
      <c r="B997" s="20"/>
    </row>
    <row r="998">
      <c r="A998" s="20"/>
      <c r="B998" s="20"/>
    </row>
    <row r="999">
      <c r="A999" s="20"/>
      <c r="B999" s="20"/>
    </row>
    <row r="1000">
      <c r="A1000" s="20"/>
      <c r="B1000" s="20"/>
    </row>
  </sheetData>
  <autoFilter ref="$A$1:$BE$267">
    <filterColumn colId="43">
      <filters>
        <filter val="private"/>
        <filter val="ended"/>
      </filters>
    </filterColumn>
  </autoFilter>
  <customSheetViews>
    <customSheetView guid="{F4B2F750-36FA-44DD-9AA9-380B3E6DB397}" filter="1" showAutoFilter="1">
      <autoFilter ref="$A$1:$BF$267">
        <filterColumn colId="0">
          <filters>
            <filter val="10057"/>
          </filters>
        </filterColumn>
      </autoFilter>
    </customSheetView>
  </customSheetViews>
  <hyperlinks>
    <hyperlink r:id="rId1" ref="T2"/>
    <hyperlink r:id="rId2" ref="AU2"/>
    <hyperlink r:id="rId3" ref="AW2"/>
    <hyperlink r:id="rId4" ref="T3"/>
    <hyperlink r:id="rId5" ref="AW3"/>
    <hyperlink r:id="rId6" ref="T4"/>
    <hyperlink r:id="rId7" ref="T5"/>
    <hyperlink r:id="rId8" ref="AU5"/>
    <hyperlink r:id="rId9" ref="AW5"/>
    <hyperlink r:id="rId10" ref="T6"/>
    <hyperlink r:id="rId11" ref="AW6"/>
    <hyperlink r:id="rId12" ref="T7"/>
    <hyperlink r:id="rId13" ref="AW7"/>
    <hyperlink r:id="rId14" ref="T8"/>
    <hyperlink r:id="rId15" ref="AU8"/>
    <hyperlink r:id="rId16" ref="AV8"/>
    <hyperlink r:id="rId17" ref="AW8"/>
    <hyperlink r:id="rId18" ref="T9"/>
    <hyperlink r:id="rId19" ref="AW9"/>
    <hyperlink r:id="rId20" ref="AX9"/>
    <hyperlink r:id="rId21" ref="AZ9"/>
    <hyperlink r:id="rId22" ref="BA9"/>
    <hyperlink r:id="rId23" ref="BB9"/>
    <hyperlink r:id="rId24" ref="AV10"/>
    <hyperlink r:id="rId25" ref="AW10"/>
    <hyperlink r:id="rId26" ref="AX10"/>
    <hyperlink r:id="rId27" ref="AZ10"/>
    <hyperlink r:id="rId28" ref="BA10"/>
    <hyperlink r:id="rId29" ref="BB10"/>
    <hyperlink r:id="rId30" ref="T11"/>
    <hyperlink r:id="rId31" ref="AW11"/>
    <hyperlink r:id="rId32" ref="T12"/>
    <hyperlink r:id="rId33" ref="AU12"/>
    <hyperlink r:id="rId34" ref="AW12"/>
    <hyperlink r:id="rId35" ref="T13"/>
    <hyperlink r:id="rId36" ref="AU13"/>
    <hyperlink r:id="rId37" ref="AW13"/>
    <hyperlink r:id="rId38" ref="T14"/>
    <hyperlink r:id="rId39" ref="AW14"/>
    <hyperlink r:id="rId40" ref="AV15"/>
    <hyperlink r:id="rId41" ref="AW15"/>
    <hyperlink r:id="rId42" ref="AX15"/>
    <hyperlink r:id="rId43" ref="AY15"/>
    <hyperlink r:id="rId44" ref="BA15"/>
    <hyperlink r:id="rId45" ref="BB15"/>
    <hyperlink r:id="rId46" ref="BC15"/>
    <hyperlink r:id="rId47" ref="T16"/>
    <hyperlink r:id="rId48" ref="AW16"/>
    <hyperlink r:id="rId49" ref="T17"/>
    <hyperlink r:id="rId50" ref="AU17"/>
    <hyperlink r:id="rId51" ref="AW17"/>
    <hyperlink r:id="rId52" ref="AW18"/>
    <hyperlink r:id="rId53" ref="AG19"/>
    <hyperlink r:id="rId54" ref="AL19"/>
    <hyperlink r:id="rId55" ref="AW19"/>
    <hyperlink r:id="rId56" ref="AX19"/>
    <hyperlink r:id="rId57" ref="AZ19"/>
    <hyperlink r:id="rId58" ref="BA19"/>
    <hyperlink r:id="rId59" ref="BB19"/>
    <hyperlink r:id="rId60" ref="T20"/>
    <hyperlink r:id="rId61" ref="AW20"/>
    <hyperlink r:id="rId62" ref="T21"/>
    <hyperlink r:id="rId63" location="038;feature=youtu.be" ref="AU21"/>
    <hyperlink r:id="rId64" ref="AW21"/>
    <hyperlink r:id="rId65" ref="AX21"/>
    <hyperlink r:id="rId66" ref="BA21"/>
    <hyperlink r:id="rId67" ref="BB21"/>
    <hyperlink r:id="rId68" ref="T22"/>
    <hyperlink r:id="rId69" ref="AO22"/>
    <hyperlink r:id="rId70" ref="AP22"/>
    <hyperlink r:id="rId71" ref="AW22"/>
    <hyperlink r:id="rId72" ref="T23"/>
    <hyperlink r:id="rId73" ref="AI23"/>
    <hyperlink r:id="rId74" ref="AJ23"/>
    <hyperlink r:id="rId75" ref="AW23"/>
    <hyperlink r:id="rId76" ref="AX23"/>
    <hyperlink r:id="rId77" ref="AZ23"/>
    <hyperlink r:id="rId78" ref="BA23"/>
    <hyperlink r:id="rId79" ref="BB23"/>
    <hyperlink r:id="rId80" ref="AW24"/>
    <hyperlink r:id="rId81" ref="T25"/>
    <hyperlink r:id="rId82" ref="AW25"/>
    <hyperlink r:id="rId83" ref="AW26"/>
    <hyperlink r:id="rId84" ref="AV27"/>
    <hyperlink r:id="rId85" ref="AW27"/>
    <hyperlink r:id="rId86" ref="AX27"/>
    <hyperlink r:id="rId87" ref="AZ27"/>
    <hyperlink r:id="rId88" ref="BA27"/>
    <hyperlink r:id="rId89" ref="BB27"/>
    <hyperlink r:id="rId90" ref="T28"/>
    <hyperlink r:id="rId91" ref="AU28"/>
    <hyperlink r:id="rId92" ref="AW28"/>
    <hyperlink r:id="rId93" ref="T29"/>
    <hyperlink r:id="rId94" ref="AU29"/>
    <hyperlink r:id="rId95" ref="AW29"/>
    <hyperlink r:id="rId96" ref="T30"/>
    <hyperlink r:id="rId97" ref="AU30"/>
    <hyperlink r:id="rId98" ref="AW30"/>
    <hyperlink r:id="rId99" ref="T31"/>
    <hyperlink r:id="rId100" ref="AO31"/>
    <hyperlink r:id="rId101" ref="AP31"/>
    <hyperlink r:id="rId102" ref="AW31"/>
    <hyperlink r:id="rId103" ref="T32"/>
    <hyperlink r:id="rId104" ref="AW32"/>
    <hyperlink r:id="rId105" ref="AW33"/>
    <hyperlink r:id="rId106" ref="T34"/>
    <hyperlink r:id="rId107" ref="AT34"/>
    <hyperlink r:id="rId108" ref="AU34"/>
    <hyperlink r:id="rId109" ref="AW34"/>
    <hyperlink r:id="rId110" ref="AW35"/>
    <hyperlink r:id="rId111" ref="T36"/>
    <hyperlink r:id="rId112" ref="AW36"/>
    <hyperlink r:id="rId113" ref="T37"/>
    <hyperlink r:id="rId114" ref="AW37"/>
    <hyperlink r:id="rId115" ref="AW38"/>
    <hyperlink r:id="rId116" ref="AV39"/>
    <hyperlink r:id="rId117" ref="AW39"/>
    <hyperlink r:id="rId118" ref="T40"/>
    <hyperlink r:id="rId119" ref="AV40"/>
    <hyperlink r:id="rId120" ref="AW40"/>
    <hyperlink r:id="rId121" ref="T41"/>
    <hyperlink r:id="rId122" ref="AW41"/>
    <hyperlink r:id="rId123" ref="AW42"/>
    <hyperlink r:id="rId124" ref="AW43"/>
    <hyperlink r:id="rId125" ref="AW44"/>
    <hyperlink r:id="rId126" ref="T45"/>
    <hyperlink r:id="rId127" ref="AU45"/>
    <hyperlink r:id="rId128" ref="AV45"/>
    <hyperlink r:id="rId129" ref="AW45"/>
    <hyperlink r:id="rId130" ref="AW46"/>
    <hyperlink r:id="rId131" ref="AW47"/>
    <hyperlink r:id="rId132" ref="T48"/>
    <hyperlink r:id="rId133" ref="AU48"/>
    <hyperlink r:id="rId134" ref="AV48"/>
    <hyperlink r:id="rId135" ref="AW48"/>
    <hyperlink r:id="rId136" ref="AU49"/>
    <hyperlink r:id="rId137" ref="AV49"/>
    <hyperlink r:id="rId138" ref="AW49"/>
    <hyperlink r:id="rId139" ref="T50"/>
    <hyperlink r:id="rId140" ref="AW50"/>
    <hyperlink r:id="rId141" ref="AV51"/>
    <hyperlink r:id="rId142" ref="AW51"/>
    <hyperlink r:id="rId143" ref="T52"/>
    <hyperlink r:id="rId144" ref="AW52"/>
    <hyperlink r:id="rId145" ref="AW53"/>
    <hyperlink r:id="rId146" ref="T54"/>
    <hyperlink r:id="rId147" ref="AW54"/>
    <hyperlink r:id="rId148" ref="AV55"/>
    <hyperlink r:id="rId149" ref="AW55"/>
    <hyperlink r:id="rId150" ref="AX55"/>
    <hyperlink r:id="rId151" ref="BA55"/>
    <hyperlink r:id="rId152" ref="BB55"/>
    <hyperlink r:id="rId153" ref="T56"/>
    <hyperlink r:id="rId154" ref="AW56"/>
    <hyperlink r:id="rId155" ref="AW57"/>
    <hyperlink r:id="rId156" ref="AW58"/>
    <hyperlink r:id="rId157" ref="AW59"/>
    <hyperlink r:id="rId158" ref="T60"/>
    <hyperlink r:id="rId159" ref="AW60"/>
    <hyperlink r:id="rId160" ref="T61"/>
    <hyperlink r:id="rId161" ref="AU61"/>
    <hyperlink r:id="rId162" ref="AW61"/>
    <hyperlink r:id="rId163" ref="AW62"/>
    <hyperlink r:id="rId164" ref="T63"/>
    <hyperlink r:id="rId165" ref="AW63"/>
    <hyperlink r:id="rId166" ref="T64"/>
    <hyperlink r:id="rId167" ref="AW64"/>
    <hyperlink r:id="rId168" ref="AV65"/>
    <hyperlink r:id="rId169" ref="AW65"/>
    <hyperlink r:id="rId170" ref="T66"/>
    <hyperlink r:id="rId171" ref="AU66"/>
    <hyperlink r:id="rId172" ref="AW66"/>
    <hyperlink r:id="rId173" ref="T67"/>
    <hyperlink r:id="rId174" ref="AW67"/>
    <hyperlink r:id="rId175" ref="T68"/>
    <hyperlink r:id="rId176" ref="AU68"/>
    <hyperlink r:id="rId177" ref="AW68"/>
    <hyperlink r:id="rId178" ref="AW69"/>
    <hyperlink r:id="rId179" ref="T70"/>
    <hyperlink r:id="rId180" ref="AW70"/>
    <hyperlink r:id="rId181" ref="T71"/>
    <hyperlink r:id="rId182" ref="AU71"/>
    <hyperlink r:id="rId183" ref="AW71"/>
    <hyperlink r:id="rId184" ref="T72"/>
    <hyperlink r:id="rId185" ref="AU72"/>
    <hyperlink r:id="rId186" ref="AW72"/>
    <hyperlink r:id="rId187" ref="AW73"/>
    <hyperlink r:id="rId188" ref="AX73"/>
    <hyperlink r:id="rId189" ref="AZ73"/>
    <hyperlink r:id="rId190" ref="BA73"/>
    <hyperlink r:id="rId191" ref="BB73"/>
    <hyperlink r:id="rId192" ref="T74"/>
    <hyperlink r:id="rId193" ref="AU74"/>
    <hyperlink r:id="rId194" ref="AW74"/>
    <hyperlink r:id="rId195" ref="T75"/>
    <hyperlink r:id="rId196" ref="AW75"/>
    <hyperlink r:id="rId197" ref="T76"/>
    <hyperlink r:id="rId198" ref="AO76"/>
    <hyperlink r:id="rId199" ref="AP76"/>
    <hyperlink r:id="rId200" ref="AU76"/>
    <hyperlink r:id="rId201" ref="AV76"/>
    <hyperlink r:id="rId202" ref="AW76"/>
    <hyperlink r:id="rId203" ref="AX76"/>
    <hyperlink r:id="rId204" ref="AZ76"/>
    <hyperlink r:id="rId205" ref="BA76"/>
    <hyperlink r:id="rId206" ref="BB76"/>
    <hyperlink r:id="rId207" ref="T77"/>
    <hyperlink r:id="rId208" ref="AI77"/>
    <hyperlink r:id="rId209" ref="AJ77"/>
    <hyperlink r:id="rId210" ref="AW77"/>
    <hyperlink r:id="rId211" ref="AW78"/>
    <hyperlink r:id="rId212" ref="T79"/>
    <hyperlink r:id="rId213" ref="AU79"/>
    <hyperlink r:id="rId214" ref="AW79"/>
    <hyperlink r:id="rId215" ref="T80"/>
    <hyperlink r:id="rId216" location="!scholarships-soccer-clinics/c1z79" ref="AC80"/>
    <hyperlink r:id="rId217" location="!becas-deportivas/c1r8a" ref="AD80"/>
    <hyperlink r:id="rId218" ref="AW80"/>
    <hyperlink r:id="rId219" ref="T81"/>
    <hyperlink r:id="rId220" ref="AW81"/>
    <hyperlink r:id="rId221" ref="T82"/>
    <hyperlink r:id="rId222" ref="AW82"/>
    <hyperlink r:id="rId223" ref="T83"/>
    <hyperlink r:id="rId224" ref="AW83"/>
    <hyperlink r:id="rId225" ref="T84"/>
    <hyperlink r:id="rId226" ref="AW84"/>
    <hyperlink r:id="rId227" ref="AV85"/>
    <hyperlink r:id="rId228" ref="AW85"/>
    <hyperlink r:id="rId229" ref="AM86"/>
    <hyperlink r:id="rId230" ref="AO86"/>
    <hyperlink r:id="rId231" ref="AW86"/>
    <hyperlink r:id="rId232" ref="T87"/>
    <hyperlink r:id="rId233" ref="AW87"/>
    <hyperlink r:id="rId234" ref="AW88"/>
    <hyperlink r:id="rId235" ref="AW89"/>
    <hyperlink r:id="rId236" ref="AW90"/>
    <hyperlink r:id="rId237" ref="T91"/>
    <hyperlink r:id="rId238" ref="AU91"/>
    <hyperlink r:id="rId239" ref="AW91"/>
    <hyperlink r:id="rId240" ref="AX91"/>
    <hyperlink r:id="rId241" ref="AY91"/>
    <hyperlink r:id="rId242" ref="AZ91"/>
    <hyperlink r:id="rId243" ref="BA91"/>
    <hyperlink r:id="rId244" ref="BB91"/>
    <hyperlink r:id="rId245" ref="F92"/>
    <hyperlink r:id="rId246" ref="T92"/>
    <hyperlink r:id="rId247" ref="AV92"/>
    <hyperlink r:id="rId248" ref="AW92"/>
    <hyperlink r:id="rId249" ref="AX92"/>
    <hyperlink r:id="rId250" ref="AY92"/>
    <hyperlink r:id="rId251" ref="BA92"/>
    <hyperlink r:id="rId252" ref="BB92"/>
    <hyperlink r:id="rId253" ref="BC92"/>
    <hyperlink r:id="rId254" ref="T93"/>
    <hyperlink r:id="rId255" ref="AW93"/>
    <hyperlink r:id="rId256" ref="T94"/>
    <hyperlink r:id="rId257" ref="AW94"/>
    <hyperlink r:id="rId258" ref="T95"/>
    <hyperlink r:id="rId259" ref="AU95"/>
    <hyperlink r:id="rId260" ref="AW95"/>
    <hyperlink r:id="rId261" ref="AW96"/>
    <hyperlink r:id="rId262" ref="T97"/>
    <hyperlink r:id="rId263" ref="AW97"/>
    <hyperlink r:id="rId264" ref="T98"/>
    <hyperlink r:id="rId265" ref="AU98"/>
    <hyperlink r:id="rId266" ref="AW98"/>
    <hyperlink r:id="rId267" ref="T99"/>
    <hyperlink r:id="rId268" ref="AW99"/>
    <hyperlink r:id="rId269" ref="T100"/>
    <hyperlink r:id="rId270" ref="AU100"/>
    <hyperlink r:id="rId271" ref="AW100"/>
    <hyperlink r:id="rId272" ref="T101"/>
    <hyperlink r:id="rId273" ref="AU101"/>
    <hyperlink r:id="rId274" ref="AW101"/>
    <hyperlink r:id="rId275" ref="T102"/>
    <hyperlink r:id="rId276" ref="AW102"/>
    <hyperlink r:id="rId277" ref="T103"/>
    <hyperlink r:id="rId278" ref="AT103"/>
    <hyperlink r:id="rId279" ref="AU103"/>
    <hyperlink r:id="rId280" ref="AV103"/>
    <hyperlink r:id="rId281" ref="AW103"/>
    <hyperlink r:id="rId282" ref="T104"/>
    <hyperlink r:id="rId283" ref="AW104"/>
    <hyperlink r:id="rId284" ref="AE105"/>
    <hyperlink r:id="rId285" ref="AF105"/>
    <hyperlink r:id="rId286" ref="AV105"/>
    <hyperlink r:id="rId287" ref="AW105"/>
    <hyperlink r:id="rId288" ref="T106"/>
    <hyperlink r:id="rId289" ref="AW106"/>
    <hyperlink r:id="rId290" ref="T107"/>
    <hyperlink r:id="rId291" ref="AW107"/>
    <hyperlink r:id="rId292" ref="T108"/>
    <hyperlink r:id="rId293" ref="AW108"/>
    <hyperlink r:id="rId294" ref="T109"/>
    <hyperlink r:id="rId295" ref="AW109"/>
    <hyperlink r:id="rId296" ref="T110"/>
    <hyperlink r:id="rId297" ref="AU110"/>
    <hyperlink r:id="rId298" ref="AW110"/>
    <hyperlink r:id="rId299" ref="T111"/>
    <hyperlink r:id="rId300" ref="AW111"/>
    <hyperlink r:id="rId301" ref="T112"/>
    <hyperlink r:id="rId302" ref="AW112"/>
    <hyperlink r:id="rId303" ref="T113"/>
    <hyperlink r:id="rId304" ref="AW113"/>
    <hyperlink r:id="rId305" ref="AW114"/>
    <hyperlink r:id="rId306" ref="T115"/>
    <hyperlink r:id="rId307" ref="AW115"/>
    <hyperlink r:id="rId308" ref="AX115"/>
    <hyperlink r:id="rId309" ref="AY115"/>
    <hyperlink r:id="rId310" ref="BA115"/>
    <hyperlink r:id="rId311" ref="T116"/>
    <hyperlink r:id="rId312" ref="AW116"/>
    <hyperlink r:id="rId313" ref="T117"/>
    <hyperlink r:id="rId314" ref="AW117"/>
    <hyperlink r:id="rId315" ref="AL118"/>
    <hyperlink r:id="rId316" ref="AW118"/>
    <hyperlink r:id="rId317" ref="AE119"/>
    <hyperlink r:id="rId318" ref="AF119"/>
    <hyperlink r:id="rId319" ref="AW119"/>
    <hyperlink r:id="rId320" ref="AV120"/>
    <hyperlink r:id="rId321" ref="AW120"/>
    <hyperlink r:id="rId322" ref="T121"/>
    <hyperlink r:id="rId323" ref="AV121"/>
    <hyperlink r:id="rId324" ref="AW121"/>
    <hyperlink r:id="rId325" ref="T122"/>
    <hyperlink r:id="rId326" ref="AU122"/>
    <hyperlink r:id="rId327" ref="AW122"/>
    <hyperlink r:id="rId328" ref="T123"/>
    <hyperlink r:id="rId329" ref="AW123"/>
    <hyperlink r:id="rId330" ref="AX123"/>
    <hyperlink r:id="rId331" ref="AZ123"/>
    <hyperlink r:id="rId332" ref="BA123"/>
    <hyperlink r:id="rId333" ref="BB123"/>
    <hyperlink r:id="rId334" ref="AW124"/>
    <hyperlink r:id="rId335" ref="AV125"/>
    <hyperlink r:id="rId336" ref="AW125"/>
    <hyperlink r:id="rId337" ref="AX125"/>
    <hyperlink r:id="rId338" ref="AZ125"/>
    <hyperlink r:id="rId339" ref="BA125"/>
    <hyperlink r:id="rId340" ref="BB125"/>
    <hyperlink r:id="rId341" ref="AW126"/>
    <hyperlink r:id="rId342" ref="T127"/>
    <hyperlink r:id="rId343" ref="AW127"/>
    <hyperlink r:id="rId344" ref="AI128"/>
    <hyperlink r:id="rId345" ref="AJ128"/>
    <hyperlink r:id="rId346" ref="AK128"/>
    <hyperlink r:id="rId347" ref="AW128"/>
    <hyperlink r:id="rId348" ref="T129"/>
    <hyperlink r:id="rId349" ref="AW129"/>
    <hyperlink r:id="rId350" ref="T130"/>
    <hyperlink r:id="rId351" ref="AW130"/>
    <hyperlink r:id="rId352" ref="T131"/>
    <hyperlink r:id="rId353" ref="AV131"/>
    <hyperlink r:id="rId354" ref="AW131"/>
    <hyperlink r:id="rId355" ref="AX131"/>
    <hyperlink r:id="rId356" ref="AZ131"/>
    <hyperlink r:id="rId357" ref="BA131"/>
    <hyperlink r:id="rId358" ref="BB131"/>
    <hyperlink r:id="rId359" ref="T132"/>
    <hyperlink r:id="rId360" ref="AO132"/>
    <hyperlink r:id="rId361" ref="AP132"/>
    <hyperlink r:id="rId362" ref="AU132"/>
    <hyperlink r:id="rId363" ref="AW132"/>
    <hyperlink r:id="rId364" ref="AX132"/>
    <hyperlink r:id="rId365" ref="AZ132"/>
    <hyperlink r:id="rId366" ref="BA132"/>
    <hyperlink r:id="rId367" ref="BB132"/>
    <hyperlink r:id="rId368" ref="T133"/>
    <hyperlink r:id="rId369" ref="AW133"/>
    <hyperlink r:id="rId370" ref="AM134"/>
    <hyperlink r:id="rId371" ref="AO134"/>
    <hyperlink r:id="rId372" ref="AW134"/>
    <hyperlink r:id="rId373" ref="T135"/>
    <hyperlink r:id="rId374" ref="AW135"/>
    <hyperlink r:id="rId375" ref="T136"/>
    <hyperlink r:id="rId376" ref="AV136"/>
    <hyperlink r:id="rId377" ref="AW136"/>
    <hyperlink r:id="rId378" ref="AX136"/>
    <hyperlink r:id="rId379" ref="BA136"/>
    <hyperlink r:id="rId380" ref="BB136"/>
    <hyperlink r:id="rId381" ref="T137"/>
    <hyperlink r:id="rId382" ref="AU137"/>
    <hyperlink r:id="rId383" ref="AW137"/>
    <hyperlink r:id="rId384" ref="AV138"/>
    <hyperlink r:id="rId385" ref="AW138"/>
    <hyperlink r:id="rId386" ref="AX138"/>
    <hyperlink r:id="rId387" ref="AZ138"/>
    <hyperlink r:id="rId388" ref="BA138"/>
    <hyperlink r:id="rId389" ref="BB138"/>
    <hyperlink r:id="rId390" ref="T139"/>
    <hyperlink r:id="rId391" ref="AW139"/>
    <hyperlink r:id="rId392" ref="AW140"/>
    <hyperlink r:id="rId393" ref="AW141"/>
    <hyperlink r:id="rId394" ref="T142"/>
    <hyperlink r:id="rId395" ref="AW142"/>
    <hyperlink r:id="rId396" ref="AX142"/>
    <hyperlink r:id="rId397" ref="AZ142"/>
    <hyperlink r:id="rId398" ref="BA142"/>
    <hyperlink r:id="rId399" ref="BB142"/>
    <hyperlink r:id="rId400" ref="T143"/>
    <hyperlink r:id="rId401" ref="AW143"/>
    <hyperlink r:id="rId402" ref="T144"/>
    <hyperlink r:id="rId403" ref="AU144"/>
    <hyperlink r:id="rId404" ref="AV144"/>
    <hyperlink r:id="rId405" ref="AW144"/>
    <hyperlink r:id="rId406" ref="T145"/>
    <hyperlink r:id="rId407" ref="AV145"/>
    <hyperlink r:id="rId408" ref="AW145"/>
    <hyperlink r:id="rId409" ref="T146"/>
    <hyperlink r:id="rId410" ref="AW146"/>
    <hyperlink r:id="rId411" ref="T147"/>
    <hyperlink r:id="rId412" ref="AW147"/>
    <hyperlink r:id="rId413" ref="T148"/>
    <hyperlink r:id="rId414" ref="AI148"/>
    <hyperlink r:id="rId415" ref="AJ148"/>
    <hyperlink r:id="rId416" ref="AW148"/>
    <hyperlink r:id="rId417" ref="AX148"/>
    <hyperlink r:id="rId418" ref="AZ148"/>
    <hyperlink r:id="rId419" ref="BA148"/>
    <hyperlink r:id="rId420" ref="BB148"/>
    <hyperlink r:id="rId421" ref="AW149"/>
    <hyperlink r:id="rId422" ref="AV150"/>
    <hyperlink r:id="rId423" ref="AW150"/>
    <hyperlink r:id="rId424" ref="T151"/>
    <hyperlink r:id="rId425" ref="AW151"/>
    <hyperlink r:id="rId426" ref="AW152"/>
    <hyperlink r:id="rId427" ref="T153"/>
    <hyperlink r:id="rId428" ref="AV153"/>
    <hyperlink r:id="rId429" ref="AW153"/>
    <hyperlink r:id="rId430" ref="AX153"/>
    <hyperlink r:id="rId431" ref="AY153"/>
    <hyperlink r:id="rId432" ref="AZ153"/>
    <hyperlink r:id="rId433" ref="BA153"/>
    <hyperlink r:id="rId434" ref="BB153"/>
    <hyperlink r:id="rId435" ref="T154"/>
    <hyperlink r:id="rId436" ref="AU154"/>
    <hyperlink r:id="rId437" ref="AW154"/>
    <hyperlink r:id="rId438" ref="T155"/>
    <hyperlink r:id="rId439" ref="AW155"/>
    <hyperlink r:id="rId440" ref="T156"/>
    <hyperlink r:id="rId441" ref="AW156"/>
    <hyperlink r:id="rId442" ref="AX156"/>
    <hyperlink r:id="rId443" ref="AZ156"/>
    <hyperlink r:id="rId444" ref="BA156"/>
    <hyperlink r:id="rId445" ref="BB156"/>
    <hyperlink r:id="rId446" ref="T157"/>
    <hyperlink r:id="rId447" ref="AW157"/>
    <hyperlink r:id="rId448" ref="T158"/>
    <hyperlink r:id="rId449" ref="AW158"/>
    <hyperlink r:id="rId450" ref="T159"/>
    <hyperlink r:id="rId451" ref="AU159"/>
    <hyperlink r:id="rId452" ref="AW159"/>
    <hyperlink r:id="rId453" ref="T160"/>
    <hyperlink r:id="rId454" ref="AW160"/>
    <hyperlink r:id="rId455" ref="T161"/>
    <hyperlink r:id="rId456" ref="AW161"/>
    <hyperlink r:id="rId457" ref="AV162"/>
    <hyperlink r:id="rId458" ref="AW162"/>
    <hyperlink r:id="rId459" ref="AW163"/>
    <hyperlink r:id="rId460" ref="T164"/>
    <hyperlink r:id="rId461" ref="AV164"/>
    <hyperlink r:id="rId462" ref="AW164"/>
    <hyperlink r:id="rId463" ref="T165"/>
    <hyperlink r:id="rId464" ref="AT165"/>
    <hyperlink r:id="rId465" ref="AU165"/>
    <hyperlink r:id="rId466" ref="AW165"/>
    <hyperlink r:id="rId467" ref="T166"/>
    <hyperlink r:id="rId468" ref="AU166"/>
    <hyperlink r:id="rId469" ref="AW166"/>
    <hyperlink r:id="rId470" ref="T167"/>
    <hyperlink r:id="rId471" ref="AU167"/>
    <hyperlink r:id="rId472" ref="AW167"/>
    <hyperlink r:id="rId473" ref="T168"/>
    <hyperlink r:id="rId474" ref="AV168"/>
    <hyperlink r:id="rId475" ref="AW168"/>
    <hyperlink r:id="rId476" ref="T169"/>
    <hyperlink r:id="rId477" ref="AV169"/>
    <hyperlink r:id="rId478" ref="AW169"/>
    <hyperlink r:id="rId479" ref="T170"/>
    <hyperlink r:id="rId480" ref="AW170"/>
    <hyperlink r:id="rId481" ref="T171"/>
    <hyperlink r:id="rId482" ref="AW171"/>
    <hyperlink r:id="rId483" ref="AU172"/>
    <hyperlink r:id="rId484" ref="AW172"/>
    <hyperlink r:id="rId485" ref="T173"/>
    <hyperlink r:id="rId486" ref="AU173"/>
    <hyperlink r:id="rId487" ref="AW173"/>
    <hyperlink r:id="rId488" ref="AW174"/>
    <hyperlink r:id="rId489" ref="T175"/>
    <hyperlink r:id="rId490" ref="AI175"/>
    <hyperlink r:id="rId491" ref="AJ175"/>
    <hyperlink r:id="rId492" ref="AW175"/>
    <hyperlink r:id="rId493" ref="AV176"/>
    <hyperlink r:id="rId494" ref="AW176"/>
    <hyperlink r:id="rId495" ref="T177"/>
    <hyperlink r:id="rId496" ref="AU177"/>
    <hyperlink r:id="rId497" ref="AW177"/>
    <hyperlink r:id="rId498" ref="AV178"/>
    <hyperlink r:id="rId499" ref="AW178"/>
    <hyperlink r:id="rId500" ref="T179"/>
    <hyperlink r:id="rId501" ref="AU179"/>
    <hyperlink r:id="rId502" ref="AV179"/>
    <hyperlink r:id="rId503" ref="AW179"/>
    <hyperlink r:id="rId504" ref="T180"/>
    <hyperlink r:id="rId505" ref="AU180"/>
    <hyperlink r:id="rId506" ref="AW180"/>
    <hyperlink r:id="rId507" ref="AW181"/>
    <hyperlink r:id="rId508" ref="T182"/>
    <hyperlink r:id="rId509" ref="AW182"/>
    <hyperlink r:id="rId510" ref="T183"/>
    <hyperlink r:id="rId511" ref="AW183"/>
    <hyperlink r:id="rId512" ref="T184"/>
    <hyperlink r:id="rId513" ref="AW184"/>
    <hyperlink r:id="rId514" ref="AW185"/>
    <hyperlink r:id="rId515" ref="T186"/>
    <hyperlink r:id="rId516" ref="AW186"/>
    <hyperlink r:id="rId517" ref="AW187"/>
    <hyperlink r:id="rId518" ref="AX187"/>
    <hyperlink r:id="rId519" ref="AZ187"/>
    <hyperlink r:id="rId520" ref="BA187"/>
    <hyperlink r:id="rId521" ref="BB187"/>
    <hyperlink r:id="rId522" ref="T188"/>
    <hyperlink r:id="rId523" ref="AU188"/>
    <hyperlink r:id="rId524" ref="AW188"/>
    <hyperlink r:id="rId525" ref="T189"/>
    <hyperlink r:id="rId526" ref="AW189"/>
    <hyperlink r:id="rId527" ref="T190"/>
    <hyperlink r:id="rId528" ref="AW190"/>
    <hyperlink r:id="rId529" ref="AW191"/>
    <hyperlink r:id="rId530" ref="T192"/>
    <hyperlink r:id="rId531" ref="AW192"/>
    <hyperlink r:id="rId532" ref="T193"/>
    <hyperlink r:id="rId533" ref="AU193"/>
    <hyperlink r:id="rId534" ref="AV193"/>
    <hyperlink r:id="rId535" ref="AW193"/>
    <hyperlink r:id="rId536" ref="AX193"/>
    <hyperlink r:id="rId537" ref="AZ193"/>
    <hyperlink r:id="rId538" ref="BA193"/>
    <hyperlink r:id="rId539" ref="BB193"/>
    <hyperlink r:id="rId540" ref="T194"/>
    <hyperlink r:id="rId541" ref="AW194"/>
    <hyperlink r:id="rId542" ref="T195"/>
    <hyperlink r:id="rId543" ref="AU195"/>
    <hyperlink r:id="rId544" ref="AW195"/>
    <hyperlink r:id="rId545" ref="T196"/>
    <hyperlink r:id="rId546" ref="AW196"/>
    <hyperlink r:id="rId547" ref="T197"/>
    <hyperlink r:id="rId548" ref="AW197"/>
    <hyperlink r:id="rId549" ref="AW198"/>
    <hyperlink r:id="rId550" ref="T199"/>
    <hyperlink r:id="rId551" ref="AU199"/>
    <hyperlink r:id="rId552" ref="AW199"/>
    <hyperlink r:id="rId553" ref="T200"/>
    <hyperlink r:id="rId554" ref="AW200"/>
    <hyperlink r:id="rId555" ref="T201"/>
    <hyperlink r:id="rId556" ref="AW201"/>
    <hyperlink r:id="rId557" ref="AV202"/>
    <hyperlink r:id="rId558" ref="AW202"/>
    <hyperlink r:id="rId559" ref="AX202"/>
    <hyperlink r:id="rId560" ref="BA202"/>
    <hyperlink r:id="rId561" ref="BB202"/>
    <hyperlink r:id="rId562" ref="T203"/>
    <hyperlink r:id="rId563" ref="AV203"/>
    <hyperlink r:id="rId564" ref="AW203"/>
    <hyperlink r:id="rId565" ref="AX203"/>
    <hyperlink r:id="rId566" ref="BA203"/>
    <hyperlink r:id="rId567" ref="BB203"/>
    <hyperlink r:id="rId568" ref="T204"/>
    <hyperlink r:id="rId569" ref="AW204"/>
    <hyperlink r:id="rId570" ref="BB204"/>
    <hyperlink r:id="rId571" ref="AW205"/>
    <hyperlink r:id="rId572" ref="T206"/>
    <hyperlink r:id="rId573" ref="AE206"/>
    <hyperlink r:id="rId574" ref="AF206"/>
    <hyperlink r:id="rId575" ref="AW206"/>
    <hyperlink r:id="rId576" ref="AW207"/>
    <hyperlink r:id="rId577" ref="AW208"/>
    <hyperlink r:id="rId578" ref="T209"/>
    <hyperlink r:id="rId579" location="038;sns=em" ref="AU209"/>
    <hyperlink r:id="rId580" ref="AW209"/>
    <hyperlink r:id="rId581" ref="T210"/>
    <hyperlink r:id="rId582" ref="AW210"/>
    <hyperlink r:id="rId583" ref="AW211"/>
    <hyperlink r:id="rId584" ref="T212"/>
    <hyperlink r:id="rId585" ref="AL212"/>
    <hyperlink r:id="rId586" ref="AW212"/>
    <hyperlink r:id="rId587" ref="T213"/>
    <hyperlink r:id="rId588" ref="AU213"/>
    <hyperlink r:id="rId589" ref="AW213"/>
    <hyperlink r:id="rId590" ref="AW214"/>
    <hyperlink r:id="rId591" ref="T215"/>
    <hyperlink r:id="rId592" ref="AW215"/>
    <hyperlink r:id="rId593" ref="T216"/>
    <hyperlink r:id="rId594" ref="AE216"/>
    <hyperlink r:id="rId595" ref="AF216"/>
    <hyperlink r:id="rId596" ref="AO216"/>
    <hyperlink r:id="rId597" ref="AP216"/>
    <hyperlink r:id="rId598" ref="AU216"/>
    <hyperlink r:id="rId599" ref="AW216"/>
    <hyperlink r:id="rId600" ref="AV217"/>
    <hyperlink r:id="rId601" ref="AW217"/>
    <hyperlink r:id="rId602" ref="AW218"/>
    <hyperlink r:id="rId603" ref="T219"/>
    <hyperlink r:id="rId604" ref="AW219"/>
    <hyperlink r:id="rId605" ref="AM220"/>
    <hyperlink r:id="rId606" ref="AN220"/>
    <hyperlink r:id="rId607" ref="AV220"/>
    <hyperlink r:id="rId608" ref="AW220"/>
    <hyperlink r:id="rId609" ref="T221"/>
    <hyperlink r:id="rId610" ref="AW221"/>
    <hyperlink r:id="rId611" ref="T222"/>
    <hyperlink r:id="rId612" ref="AU222"/>
    <hyperlink r:id="rId613" ref="AW222"/>
    <hyperlink r:id="rId614" ref="AW223"/>
    <hyperlink r:id="rId615" ref="AX223"/>
    <hyperlink r:id="rId616" ref="AY223"/>
    <hyperlink r:id="rId617" ref="AZ223"/>
    <hyperlink r:id="rId618" ref="BA223"/>
    <hyperlink r:id="rId619" ref="BB223"/>
    <hyperlink r:id="rId620" ref="T224"/>
    <hyperlink r:id="rId621" ref="AU224"/>
    <hyperlink r:id="rId622" ref="AW224"/>
    <hyperlink r:id="rId623" ref="AV225"/>
    <hyperlink r:id="rId624" ref="AW225"/>
    <hyperlink r:id="rId625" ref="AX225"/>
    <hyperlink r:id="rId626" ref="BA225"/>
    <hyperlink r:id="rId627" ref="BB225"/>
    <hyperlink r:id="rId628" ref="T226"/>
    <hyperlink r:id="rId629" ref="AU226"/>
    <hyperlink r:id="rId630" ref="AW226"/>
    <hyperlink r:id="rId631" ref="AW227"/>
    <hyperlink r:id="rId632" ref="AW228"/>
    <hyperlink r:id="rId633" ref="T229"/>
    <hyperlink r:id="rId634" ref="AW229"/>
    <hyperlink r:id="rId635" ref="T230"/>
    <hyperlink r:id="rId636" ref="AW230"/>
    <hyperlink r:id="rId637" ref="F231"/>
    <hyperlink r:id="rId638" ref="T231"/>
    <hyperlink r:id="rId639" ref="AU231"/>
    <hyperlink r:id="rId640" ref="AV231"/>
    <hyperlink r:id="rId641" ref="AW231"/>
    <hyperlink r:id="rId642" ref="AX231"/>
    <hyperlink r:id="rId643" ref="AY231"/>
    <hyperlink r:id="rId644" ref="AZ231"/>
    <hyperlink r:id="rId645" ref="BA231"/>
    <hyperlink r:id="rId646" ref="BB231"/>
    <hyperlink r:id="rId647" ref="F232"/>
    <hyperlink r:id="rId648" ref="T232"/>
    <hyperlink r:id="rId649" ref="AV232"/>
    <hyperlink r:id="rId650" ref="AW232"/>
    <hyperlink r:id="rId651" ref="AX232"/>
    <hyperlink r:id="rId652" ref="AY232"/>
    <hyperlink r:id="rId653" ref="AZ232"/>
    <hyperlink r:id="rId654" ref="BA232"/>
    <hyperlink r:id="rId655" ref="BB232"/>
    <hyperlink r:id="rId656" ref="AW233"/>
    <hyperlink r:id="rId657" ref="T234"/>
    <hyperlink r:id="rId658" ref="AV234"/>
    <hyperlink r:id="rId659" ref="AW234"/>
    <hyperlink r:id="rId660" ref="AO235"/>
    <hyperlink r:id="rId661" ref="AW235"/>
    <hyperlink r:id="rId662" ref="AW236"/>
    <hyperlink r:id="rId663" ref="AX236"/>
    <hyperlink r:id="rId664" ref="AZ236"/>
    <hyperlink r:id="rId665" ref="BA236"/>
    <hyperlink r:id="rId666" ref="BB236"/>
    <hyperlink r:id="rId667" ref="AW237"/>
    <hyperlink r:id="rId668" ref="AX237"/>
    <hyperlink r:id="rId669" ref="AZ237"/>
    <hyperlink r:id="rId670" ref="BA237"/>
    <hyperlink r:id="rId671" ref="BB237"/>
    <hyperlink r:id="rId672" ref="T238"/>
    <hyperlink r:id="rId673" ref="AW238"/>
    <hyperlink r:id="rId674" ref="T239"/>
    <hyperlink r:id="rId675" ref="AW239"/>
    <hyperlink r:id="rId676" ref="T240"/>
    <hyperlink r:id="rId677" ref="AV240"/>
    <hyperlink r:id="rId678" ref="AW240"/>
    <hyperlink r:id="rId679" ref="AW241"/>
    <hyperlink r:id="rId680" ref="AV242"/>
    <hyperlink r:id="rId681" ref="AW242"/>
    <hyperlink r:id="rId682" ref="T243"/>
    <hyperlink r:id="rId683" ref="AO243"/>
    <hyperlink r:id="rId684" ref="AP243"/>
    <hyperlink r:id="rId685" ref="AU243"/>
    <hyperlink r:id="rId686" ref="AW243"/>
    <hyperlink r:id="rId687" ref="AW244"/>
    <hyperlink r:id="rId688" ref="T245"/>
    <hyperlink r:id="rId689" ref="AU245"/>
    <hyperlink r:id="rId690" ref="AW245"/>
    <hyperlink r:id="rId691" ref="T246"/>
    <hyperlink r:id="rId692" ref="AV246"/>
    <hyperlink r:id="rId693" ref="AW246"/>
    <hyperlink r:id="rId694" ref="T247"/>
    <hyperlink r:id="rId695" ref="AV247"/>
    <hyperlink r:id="rId696" ref="AW247"/>
    <hyperlink r:id="rId697" ref="T248"/>
    <hyperlink r:id="rId698" ref="AW248"/>
    <hyperlink r:id="rId699" ref="T249"/>
    <hyperlink r:id="rId700" ref="AE249"/>
    <hyperlink r:id="rId701" ref="AF249"/>
    <hyperlink r:id="rId702" ref="AW249"/>
    <hyperlink r:id="rId703" ref="T250"/>
    <hyperlink r:id="rId704" ref="AU250"/>
    <hyperlink r:id="rId705" ref="AW250"/>
    <hyperlink r:id="rId706" ref="T251"/>
    <hyperlink r:id="rId707" ref="AW251"/>
    <hyperlink r:id="rId708" ref="AW252"/>
    <hyperlink r:id="rId709" ref="AW253"/>
    <hyperlink r:id="rId710" ref="AK254"/>
    <hyperlink r:id="rId711" ref="AV254"/>
    <hyperlink r:id="rId712" ref="AW254"/>
    <hyperlink r:id="rId713" ref="AX254"/>
    <hyperlink r:id="rId714" ref="AZ254"/>
    <hyperlink r:id="rId715" ref="BA254"/>
    <hyperlink r:id="rId716" ref="BB254"/>
    <hyperlink r:id="rId717" ref="T255"/>
    <hyperlink r:id="rId718" ref="AW255"/>
    <hyperlink r:id="rId719" ref="T256"/>
    <hyperlink r:id="rId720" ref="AW256"/>
    <hyperlink r:id="rId721" ref="T257"/>
    <hyperlink r:id="rId722" ref="AV257"/>
    <hyperlink r:id="rId723" ref="AW257"/>
    <hyperlink r:id="rId724" ref="AX257"/>
    <hyperlink r:id="rId725" ref="AZ257"/>
    <hyperlink r:id="rId726" ref="BA257"/>
    <hyperlink r:id="rId727" ref="BB257"/>
    <hyperlink r:id="rId728" ref="T258"/>
    <hyperlink r:id="rId729" ref="AU258"/>
    <hyperlink r:id="rId730" ref="AW258"/>
    <hyperlink r:id="rId731" ref="T259"/>
    <hyperlink r:id="rId732" ref="AU259"/>
    <hyperlink r:id="rId733" ref="AW259"/>
    <hyperlink r:id="rId734" ref="AW260"/>
    <hyperlink r:id="rId735" ref="T261"/>
    <hyperlink r:id="rId736" ref="AT261"/>
    <hyperlink r:id="rId737" ref="AU261"/>
    <hyperlink r:id="rId738" ref="AW261"/>
    <hyperlink r:id="rId739" ref="AW262"/>
    <hyperlink r:id="rId740" ref="AW263"/>
    <hyperlink r:id="rId741" ref="AW264"/>
    <hyperlink r:id="rId742" ref="T265"/>
    <hyperlink r:id="rId743" ref="AW265"/>
    <hyperlink r:id="rId744" ref="T266"/>
    <hyperlink r:id="rId745" ref="AC266"/>
    <hyperlink r:id="rId746" ref="AD266"/>
    <hyperlink r:id="rId747" ref="AW266"/>
    <hyperlink r:id="rId748" ref="AV267"/>
    <hyperlink r:id="rId749" ref="AW267"/>
    <hyperlink r:id="rId750" ref="AX267"/>
    <hyperlink r:id="rId751" ref="AZ267"/>
    <hyperlink r:id="rId752" ref="BA267"/>
    <hyperlink r:id="rId753" ref="BB267"/>
  </hyperlinks>
  <drawing r:id="rId754"/>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12.14"/>
  </cols>
  <sheetData>
    <row r="1">
      <c r="A1" s="3" t="s">
        <v>1</v>
      </c>
      <c r="B1" s="3" t="s">
        <v>2</v>
      </c>
      <c r="C1" s="3" t="s">
        <v>3</v>
      </c>
      <c r="D1" s="3" t="s">
        <v>4</v>
      </c>
      <c r="E1" s="3" t="s">
        <v>5</v>
      </c>
      <c r="F1" s="3" t="s">
        <v>6</v>
      </c>
      <c r="G1" s="3" t="s">
        <v>7</v>
      </c>
      <c r="H1" s="3" t="s">
        <v>8</v>
      </c>
      <c r="I1" s="3" t="s">
        <v>9</v>
      </c>
      <c r="J1" s="3" t="s">
        <v>10</v>
      </c>
      <c r="K1" s="3" t="s">
        <v>11</v>
      </c>
      <c r="L1" s="3" t="s">
        <v>12</v>
      </c>
      <c r="M1" s="3" t="s">
        <v>13</v>
      </c>
      <c r="N1" s="3" t="s">
        <v>14</v>
      </c>
      <c r="O1" s="3" t="s">
        <v>15</v>
      </c>
      <c r="P1" s="3" t="s">
        <v>16</v>
      </c>
      <c r="Q1" s="3" t="s">
        <v>17</v>
      </c>
      <c r="R1" s="3" t="s">
        <v>18</v>
      </c>
      <c r="S1" s="3" t="s">
        <v>19</v>
      </c>
      <c r="T1" s="3" t="s">
        <v>20</v>
      </c>
      <c r="U1" s="3" t="s">
        <v>21</v>
      </c>
      <c r="V1" s="3" t="s">
        <v>22</v>
      </c>
      <c r="W1" s="3" t="s">
        <v>23</v>
      </c>
      <c r="X1" s="3" t="s">
        <v>24</v>
      </c>
      <c r="Y1" s="3" t="s">
        <v>25</v>
      </c>
      <c r="Z1" s="3" t="s">
        <v>26</v>
      </c>
      <c r="AA1" s="3" t="s">
        <v>27</v>
      </c>
      <c r="AB1" s="3" t="s">
        <v>28</v>
      </c>
      <c r="AC1" s="3" t="s">
        <v>29</v>
      </c>
      <c r="AD1" s="3" t="s">
        <v>30</v>
      </c>
      <c r="AE1" s="3" t="s">
        <v>31</v>
      </c>
      <c r="AF1" s="3" t="s">
        <v>32</v>
      </c>
      <c r="AG1" s="3" t="s">
        <v>33</v>
      </c>
      <c r="AH1" s="3" t="s">
        <v>34</v>
      </c>
      <c r="AI1" s="3" t="s">
        <v>35</v>
      </c>
      <c r="AJ1" s="3" t="s">
        <v>36</v>
      </c>
      <c r="AK1" s="3" t="s">
        <v>37</v>
      </c>
      <c r="AL1" s="3" t="s">
        <v>38</v>
      </c>
      <c r="AM1" s="3" t="s">
        <v>39</v>
      </c>
      <c r="AN1" s="3" t="s">
        <v>40</v>
      </c>
      <c r="AO1" s="3" t="s">
        <v>41</v>
      </c>
      <c r="AP1" s="3" t="s">
        <v>42</v>
      </c>
      <c r="AQ1" s="3" t="s">
        <v>43</v>
      </c>
      <c r="AR1" s="3" t="s">
        <v>44</v>
      </c>
      <c r="AS1" s="3" t="s">
        <v>45</v>
      </c>
      <c r="AT1" s="3" t="s">
        <v>46</v>
      </c>
      <c r="AU1" s="3" t="s">
        <v>47</v>
      </c>
      <c r="AV1" s="3" t="s">
        <v>48</v>
      </c>
      <c r="AW1" s="3" t="s">
        <v>49</v>
      </c>
      <c r="AX1" s="3" t="s">
        <v>50</v>
      </c>
      <c r="AY1" s="3" t="s">
        <v>51</v>
      </c>
      <c r="AZ1" s="3" t="s">
        <v>52</v>
      </c>
      <c r="BA1" s="3" t="s">
        <v>53</v>
      </c>
      <c r="BB1" s="3" t="s">
        <v>54</v>
      </c>
      <c r="BC1" s="3" t="s">
        <v>55</v>
      </c>
      <c r="BD1" s="3" t="s">
        <v>56</v>
      </c>
      <c r="BE1" s="3" t="s">
        <v>57</v>
      </c>
      <c r="BF1" s="4"/>
    </row>
    <row r="2" hidden="1">
      <c r="A2" s="10">
        <v>21743.0</v>
      </c>
      <c r="B2" s="7" t="s">
        <v>64</v>
      </c>
      <c r="C2" s="7" t="s">
        <v>65</v>
      </c>
      <c r="D2" s="8"/>
      <c r="E2" s="8"/>
      <c r="F2" s="8"/>
      <c r="G2" s="7">
        <v>321.0</v>
      </c>
      <c r="H2" s="8"/>
      <c r="I2" s="7">
        <v>0.0</v>
      </c>
      <c r="J2" s="7">
        <v>0.0</v>
      </c>
      <c r="K2" s="7">
        <v>6.0</v>
      </c>
      <c r="L2" s="7">
        <v>0.0</v>
      </c>
      <c r="M2" s="7">
        <v>0.0</v>
      </c>
      <c r="N2" s="7" t="s">
        <v>61</v>
      </c>
      <c r="O2" s="7">
        <v>0.0</v>
      </c>
      <c r="P2" s="7">
        <v>0.0</v>
      </c>
      <c r="Q2" s="8"/>
      <c r="R2" s="8"/>
      <c r="S2" s="8"/>
      <c r="T2" s="8"/>
      <c r="U2" s="8"/>
      <c r="V2" s="8"/>
      <c r="W2" s="8"/>
      <c r="X2" s="7" t="s">
        <v>66</v>
      </c>
      <c r="Y2" s="7" t="s">
        <v>67</v>
      </c>
      <c r="Z2" s="7">
        <v>1323123.0</v>
      </c>
      <c r="AA2" s="8"/>
      <c r="AB2" s="8"/>
      <c r="AC2" s="8"/>
      <c r="AD2" s="8"/>
      <c r="AE2" s="8"/>
      <c r="AF2" s="8"/>
      <c r="AG2" s="8"/>
      <c r="AH2" s="8"/>
      <c r="AI2" s="8"/>
      <c r="AJ2" s="8"/>
      <c r="AK2" s="8"/>
      <c r="AL2" s="8"/>
      <c r="AM2" s="8"/>
      <c r="AN2" s="8"/>
      <c r="AO2" s="8"/>
      <c r="AP2" s="8"/>
      <c r="AQ2" s="8"/>
      <c r="AR2" s="7" t="s">
        <v>68</v>
      </c>
      <c r="AS2" s="8"/>
      <c r="AT2" s="8"/>
      <c r="AU2" s="8"/>
      <c r="AV2" s="11" t="s">
        <v>69</v>
      </c>
      <c r="AW2" s="11" t="s">
        <v>78</v>
      </c>
      <c r="AX2" s="11" t="s">
        <v>88</v>
      </c>
      <c r="AY2" s="11" t="s">
        <v>90</v>
      </c>
      <c r="AZ2" s="11" t="s">
        <v>92</v>
      </c>
      <c r="BA2" s="11" t="s">
        <v>105</v>
      </c>
      <c r="BB2" s="11" t="s">
        <v>118</v>
      </c>
      <c r="BC2" s="11" t="s">
        <v>134</v>
      </c>
      <c r="BD2" s="7" t="s">
        <v>144</v>
      </c>
      <c r="BE2" s="7" t="s">
        <v>145</v>
      </c>
      <c r="BF2" s="8"/>
    </row>
    <row r="3" hidden="1">
      <c r="A3" s="10">
        <v>17124.0</v>
      </c>
      <c r="B3" s="9">
        <v>42712.0</v>
      </c>
      <c r="C3" s="7" t="s">
        <v>146</v>
      </c>
      <c r="D3" s="7" t="s">
        <v>147</v>
      </c>
      <c r="E3" s="8"/>
      <c r="F3" s="8"/>
      <c r="G3" s="7">
        <v>10000.0</v>
      </c>
      <c r="H3" s="8"/>
      <c r="I3" s="7">
        <v>0.0</v>
      </c>
      <c r="J3" s="7">
        <v>0.0</v>
      </c>
      <c r="K3" s="7">
        <v>6.0</v>
      </c>
      <c r="L3" s="7">
        <v>0.0</v>
      </c>
      <c r="M3" s="7">
        <v>0.0</v>
      </c>
      <c r="N3" s="7" t="s">
        <v>61</v>
      </c>
      <c r="O3" s="7">
        <v>0.0</v>
      </c>
      <c r="P3" s="7">
        <v>0.0</v>
      </c>
      <c r="Q3" s="7" t="s">
        <v>148</v>
      </c>
      <c r="R3" s="7" t="s">
        <v>149</v>
      </c>
      <c r="S3" s="7" t="s">
        <v>150</v>
      </c>
      <c r="T3" s="11" t="s">
        <v>69</v>
      </c>
      <c r="U3" s="7" t="s">
        <v>152</v>
      </c>
      <c r="V3" s="8"/>
      <c r="W3" s="7" t="s">
        <v>153</v>
      </c>
      <c r="X3" s="8"/>
      <c r="Y3" s="8"/>
      <c r="Z3" s="8"/>
      <c r="AA3" s="7" t="s">
        <v>154</v>
      </c>
      <c r="AB3" s="7" t="s">
        <v>155</v>
      </c>
      <c r="AC3" s="7" t="s">
        <v>156</v>
      </c>
      <c r="AD3" s="7" t="s">
        <v>157</v>
      </c>
      <c r="AE3" s="7" t="s">
        <v>158</v>
      </c>
      <c r="AF3" s="7" t="s">
        <v>159</v>
      </c>
      <c r="AG3" s="7" t="s">
        <v>160</v>
      </c>
      <c r="AH3" s="7" t="s">
        <v>161</v>
      </c>
      <c r="AI3" s="7" t="s">
        <v>162</v>
      </c>
      <c r="AJ3" s="7" t="s">
        <v>163</v>
      </c>
      <c r="AK3" s="8"/>
      <c r="AL3" s="7" t="s">
        <v>164</v>
      </c>
      <c r="AM3" s="8"/>
      <c r="AN3" s="8"/>
      <c r="AO3" s="7" t="s">
        <v>165</v>
      </c>
      <c r="AP3" s="7" t="s">
        <v>166</v>
      </c>
      <c r="AQ3" s="7" t="s">
        <v>85</v>
      </c>
      <c r="AR3" s="7" t="s">
        <v>68</v>
      </c>
      <c r="AS3" s="8"/>
      <c r="AT3" s="8"/>
      <c r="AU3" s="8"/>
      <c r="AV3" s="7" t="s">
        <v>167</v>
      </c>
      <c r="AW3" s="11" t="s">
        <v>168</v>
      </c>
      <c r="AX3" s="8"/>
      <c r="AY3" s="8"/>
      <c r="AZ3" s="8"/>
      <c r="BA3" s="8"/>
      <c r="BB3" s="8"/>
      <c r="BC3" s="8"/>
      <c r="BD3" s="8"/>
      <c r="BE3" s="8"/>
      <c r="BF3" s="8"/>
    </row>
    <row r="4" hidden="1">
      <c r="A4" s="10">
        <v>23302.0</v>
      </c>
      <c r="B4" s="7" t="s">
        <v>178</v>
      </c>
      <c r="C4" s="7" t="s">
        <v>179</v>
      </c>
      <c r="D4" s="8"/>
      <c r="E4" s="8"/>
      <c r="F4" s="8"/>
      <c r="G4" s="7">
        <v>4488.0</v>
      </c>
      <c r="H4" s="8"/>
      <c r="I4" s="7">
        <v>0.0</v>
      </c>
      <c r="J4" s="7">
        <v>0.0</v>
      </c>
      <c r="K4" s="7">
        <v>6.0</v>
      </c>
      <c r="L4" s="7">
        <v>0.0</v>
      </c>
      <c r="M4" s="7">
        <v>0.0</v>
      </c>
      <c r="N4" s="7" t="s">
        <v>61</v>
      </c>
      <c r="O4" s="7">
        <v>0.0</v>
      </c>
      <c r="P4" s="7">
        <v>0.0</v>
      </c>
      <c r="Q4" s="8"/>
      <c r="R4" s="8"/>
      <c r="S4" s="8"/>
      <c r="T4" s="8"/>
      <c r="U4" s="8"/>
      <c r="V4" s="8"/>
      <c r="W4" s="8"/>
      <c r="X4" s="7" t="s">
        <v>182</v>
      </c>
      <c r="Y4" s="7" t="s">
        <v>184</v>
      </c>
      <c r="Z4" s="7">
        <v>20036.0</v>
      </c>
      <c r="AA4" s="8"/>
      <c r="AB4" s="8"/>
      <c r="AC4" s="8"/>
      <c r="AD4" s="8"/>
      <c r="AE4" s="8"/>
      <c r="AF4" s="8"/>
      <c r="AG4" s="8"/>
      <c r="AH4" s="8"/>
      <c r="AI4" s="8"/>
      <c r="AJ4" s="8"/>
      <c r="AK4" s="8"/>
      <c r="AL4" s="8"/>
      <c r="AM4" s="8"/>
      <c r="AN4" s="8"/>
      <c r="AO4" s="8"/>
      <c r="AP4" s="8"/>
      <c r="AQ4" s="8"/>
      <c r="AR4" s="7" t="s">
        <v>68</v>
      </c>
      <c r="AS4" s="8"/>
      <c r="AT4" s="8"/>
      <c r="AU4" s="8"/>
      <c r="AV4" s="11" t="s">
        <v>193</v>
      </c>
      <c r="AW4" s="11" t="s">
        <v>193</v>
      </c>
      <c r="AX4" s="11" t="s">
        <v>207</v>
      </c>
      <c r="AY4" s="8"/>
      <c r="AZ4" s="11" t="s">
        <v>225</v>
      </c>
      <c r="BA4" s="11" t="s">
        <v>235</v>
      </c>
      <c r="BB4" s="11" t="s">
        <v>244</v>
      </c>
      <c r="BC4" s="8"/>
      <c r="BD4" s="8"/>
      <c r="BE4" s="8"/>
      <c r="BF4" s="8"/>
    </row>
    <row r="5">
      <c r="A5" s="10">
        <v>22316.0</v>
      </c>
      <c r="B5" s="7" t="s">
        <v>250</v>
      </c>
      <c r="C5" s="7" t="s">
        <v>251</v>
      </c>
      <c r="D5" s="7" t="s">
        <v>252</v>
      </c>
      <c r="E5" s="7" t="s">
        <v>253</v>
      </c>
      <c r="F5" s="11" t="s">
        <v>256</v>
      </c>
      <c r="G5" s="7">
        <v>7500.0</v>
      </c>
      <c r="H5" s="7">
        <v>1653.4</v>
      </c>
      <c r="I5" s="7">
        <v>22.0</v>
      </c>
      <c r="J5" s="7">
        <v>99.204</v>
      </c>
      <c r="K5" s="7">
        <v>6.0</v>
      </c>
      <c r="L5" s="7">
        <v>236.95</v>
      </c>
      <c r="M5" s="7">
        <v>58.96</v>
      </c>
      <c r="N5" s="7" t="s">
        <v>61</v>
      </c>
      <c r="O5" s="7">
        <v>2.0</v>
      </c>
      <c r="P5" s="7">
        <v>0.0</v>
      </c>
      <c r="Q5" s="7" t="s">
        <v>250</v>
      </c>
      <c r="R5" s="7" t="s">
        <v>273</v>
      </c>
      <c r="S5" s="7" t="s">
        <v>274</v>
      </c>
      <c r="T5" s="11" t="s">
        <v>275</v>
      </c>
      <c r="U5" s="7" t="s">
        <v>277</v>
      </c>
      <c r="V5" s="8"/>
      <c r="W5" s="7" t="s">
        <v>128</v>
      </c>
      <c r="X5" s="7" t="s">
        <v>278</v>
      </c>
      <c r="Y5" s="7" t="s">
        <v>184</v>
      </c>
      <c r="Z5" s="7">
        <v>20005.0</v>
      </c>
      <c r="AA5" s="7" t="s">
        <v>279</v>
      </c>
      <c r="AB5" s="8"/>
      <c r="AC5" s="7" t="s">
        <v>280</v>
      </c>
      <c r="AD5" s="7" t="s">
        <v>281</v>
      </c>
      <c r="AE5" s="7" t="s">
        <v>282</v>
      </c>
      <c r="AF5" s="8"/>
      <c r="AG5" s="8"/>
      <c r="AH5" s="8"/>
      <c r="AI5" s="8"/>
      <c r="AJ5" s="8"/>
      <c r="AK5" s="8"/>
      <c r="AL5" s="8"/>
      <c r="AM5" s="8"/>
      <c r="AN5" s="8"/>
      <c r="AO5" s="8"/>
      <c r="AP5" s="8"/>
      <c r="AQ5" s="8"/>
      <c r="AR5" s="7" t="s">
        <v>86</v>
      </c>
      <c r="AS5" s="8"/>
      <c r="AT5" s="8"/>
      <c r="AU5" s="11" t="s">
        <v>283</v>
      </c>
      <c r="AV5" s="11" t="s">
        <v>275</v>
      </c>
      <c r="AW5" s="11" t="s">
        <v>275</v>
      </c>
      <c r="AX5" s="11" t="s">
        <v>288</v>
      </c>
      <c r="AY5" s="8"/>
      <c r="AZ5" s="11" t="s">
        <v>297</v>
      </c>
      <c r="BA5" s="11" t="s">
        <v>301</v>
      </c>
      <c r="BB5" s="11" t="s">
        <v>304</v>
      </c>
      <c r="BC5" s="11" t="s">
        <v>307</v>
      </c>
      <c r="BD5" s="8"/>
      <c r="BE5" s="8"/>
      <c r="BF5" s="8"/>
    </row>
    <row r="6">
      <c r="A6" s="10">
        <v>19225.0</v>
      </c>
      <c r="B6" s="7" t="s">
        <v>320</v>
      </c>
      <c r="C6" s="7" t="s">
        <v>322</v>
      </c>
      <c r="D6" s="7" t="s">
        <v>323</v>
      </c>
      <c r="E6" s="8"/>
      <c r="F6" s="8"/>
      <c r="G6" s="7">
        <v>3000.0</v>
      </c>
      <c r="H6" s="7">
        <v>475.0</v>
      </c>
      <c r="I6" s="7">
        <v>15.0</v>
      </c>
      <c r="J6" s="7">
        <v>28.5</v>
      </c>
      <c r="K6" s="7">
        <v>6.0</v>
      </c>
      <c r="L6" s="7">
        <v>47.5</v>
      </c>
      <c r="M6" s="7">
        <v>16.64</v>
      </c>
      <c r="N6" s="7" t="s">
        <v>61</v>
      </c>
      <c r="O6" s="7">
        <v>5.0</v>
      </c>
      <c r="P6" s="7">
        <v>0.0</v>
      </c>
      <c r="Q6" s="7" t="s">
        <v>320</v>
      </c>
      <c r="R6" s="7" t="s">
        <v>326</v>
      </c>
      <c r="S6" s="8"/>
      <c r="T6" s="8"/>
      <c r="U6" s="7" t="s">
        <v>328</v>
      </c>
      <c r="V6" s="8"/>
      <c r="W6" s="7" t="s">
        <v>330</v>
      </c>
      <c r="X6" s="8"/>
      <c r="Y6" s="8"/>
      <c r="Z6" s="8"/>
      <c r="AA6" s="7" t="s">
        <v>332</v>
      </c>
      <c r="AB6" s="7" t="s">
        <v>333</v>
      </c>
      <c r="AC6" s="7" t="s">
        <v>334</v>
      </c>
      <c r="AD6" s="7" t="s">
        <v>336</v>
      </c>
      <c r="AE6" s="7" t="s">
        <v>339</v>
      </c>
      <c r="AF6" s="7" t="s">
        <v>342</v>
      </c>
      <c r="AG6" s="7" t="s">
        <v>345</v>
      </c>
      <c r="AH6" s="7" t="s">
        <v>346</v>
      </c>
      <c r="AI6" s="7" t="s">
        <v>347</v>
      </c>
      <c r="AJ6" s="7" t="s">
        <v>348</v>
      </c>
      <c r="AK6" s="8"/>
      <c r="AL6" s="7" t="s">
        <v>349</v>
      </c>
      <c r="AM6" s="8"/>
      <c r="AN6" s="8"/>
      <c r="AO6" s="8"/>
      <c r="AP6" s="8"/>
      <c r="AQ6" s="8"/>
      <c r="AR6" s="7" t="s">
        <v>86</v>
      </c>
      <c r="AS6" s="7">
        <v>2.0160926E7</v>
      </c>
      <c r="AT6" s="7" t="s">
        <v>350</v>
      </c>
      <c r="AU6" s="8"/>
      <c r="AV6" s="7" t="s">
        <v>352</v>
      </c>
      <c r="AW6" s="11" t="s">
        <v>354</v>
      </c>
      <c r="AX6" s="8"/>
      <c r="AY6" s="8"/>
      <c r="AZ6" s="8"/>
      <c r="BA6" s="8"/>
      <c r="BB6" s="8"/>
      <c r="BC6" s="8"/>
      <c r="BD6" s="8"/>
      <c r="BE6" s="8"/>
      <c r="BF6" s="8"/>
    </row>
    <row r="7">
      <c r="A7" s="10">
        <v>13545.0</v>
      </c>
      <c r="B7" s="9">
        <v>42372.0</v>
      </c>
      <c r="C7" s="7" t="s">
        <v>365</v>
      </c>
      <c r="D7" s="7" t="s">
        <v>367</v>
      </c>
      <c r="E7" s="8"/>
      <c r="F7" s="8"/>
      <c r="G7" s="7">
        <v>5000.0</v>
      </c>
      <c r="H7" s="7">
        <v>12.0</v>
      </c>
      <c r="I7" s="7">
        <v>0.0</v>
      </c>
      <c r="J7" s="7">
        <v>0.72</v>
      </c>
      <c r="K7" s="7">
        <v>6.0</v>
      </c>
      <c r="L7" s="7">
        <v>1.8</v>
      </c>
      <c r="M7" s="7">
        <v>0.7</v>
      </c>
      <c r="N7" s="7" t="s">
        <v>61</v>
      </c>
      <c r="O7" s="7">
        <v>1.0</v>
      </c>
      <c r="P7" s="7">
        <v>0.0</v>
      </c>
      <c r="Q7" s="9">
        <v>42372.0</v>
      </c>
      <c r="R7" s="7" t="s">
        <v>372</v>
      </c>
      <c r="S7" s="7" t="s">
        <v>373</v>
      </c>
      <c r="T7" s="11" t="s">
        <v>374</v>
      </c>
      <c r="U7" s="7" t="s">
        <v>385</v>
      </c>
      <c r="V7" s="8"/>
      <c r="W7" s="7" t="s">
        <v>386</v>
      </c>
      <c r="X7" s="8"/>
      <c r="Y7" s="8"/>
      <c r="Z7" s="8"/>
      <c r="AA7" s="7" t="s">
        <v>387</v>
      </c>
      <c r="AB7" s="7" t="s">
        <v>155</v>
      </c>
      <c r="AC7" s="7" t="s">
        <v>388</v>
      </c>
      <c r="AD7" s="7" t="s">
        <v>389</v>
      </c>
      <c r="AE7" s="7" t="s">
        <v>390</v>
      </c>
      <c r="AF7" s="7" t="s">
        <v>391</v>
      </c>
      <c r="AG7" s="7" t="s">
        <v>392</v>
      </c>
      <c r="AH7" s="7" t="s">
        <v>393</v>
      </c>
      <c r="AI7" s="7" t="s">
        <v>394</v>
      </c>
      <c r="AJ7" s="7" t="s">
        <v>395</v>
      </c>
      <c r="AK7" s="8"/>
      <c r="AL7" s="7" t="s">
        <v>396</v>
      </c>
      <c r="AM7" s="8"/>
      <c r="AN7" s="8"/>
      <c r="AO7" s="11" t="s">
        <v>397</v>
      </c>
      <c r="AP7" s="11" t="s">
        <v>403</v>
      </c>
      <c r="AQ7" s="7" t="s">
        <v>85</v>
      </c>
      <c r="AR7" s="7" t="s">
        <v>86</v>
      </c>
      <c r="AS7" s="7">
        <v>2.0160301E7</v>
      </c>
      <c r="AT7" s="7" t="s">
        <v>417</v>
      </c>
      <c r="AU7" s="8"/>
      <c r="AV7" s="7" t="s">
        <v>418</v>
      </c>
      <c r="AW7" s="11" t="s">
        <v>374</v>
      </c>
      <c r="AX7" s="8"/>
      <c r="AY7" s="8"/>
      <c r="AZ7" s="8"/>
      <c r="BA7" s="8"/>
      <c r="BB7" s="8"/>
      <c r="BC7" s="8"/>
      <c r="BD7" s="8"/>
      <c r="BE7" s="8"/>
      <c r="BF7" s="8"/>
    </row>
    <row r="8" hidden="1">
      <c r="A8" s="10">
        <v>16716.0</v>
      </c>
      <c r="B8" s="7" t="s">
        <v>423</v>
      </c>
      <c r="C8" s="7" t="s">
        <v>424</v>
      </c>
      <c r="D8" s="7" t="s">
        <v>424</v>
      </c>
      <c r="E8" s="8"/>
      <c r="F8" s="8"/>
      <c r="G8" s="7">
        <v>2000.0</v>
      </c>
      <c r="H8" s="8"/>
      <c r="I8" s="7">
        <v>0.0</v>
      </c>
      <c r="J8" s="7">
        <v>0.0</v>
      </c>
      <c r="K8" s="7">
        <v>6.0</v>
      </c>
      <c r="L8" s="7">
        <v>0.0</v>
      </c>
      <c r="M8" s="7">
        <v>0.0</v>
      </c>
      <c r="N8" s="7" t="s">
        <v>61</v>
      </c>
      <c r="O8" s="7">
        <v>0.0</v>
      </c>
      <c r="P8" s="7">
        <v>0.0</v>
      </c>
      <c r="Q8" s="7" t="s">
        <v>425</v>
      </c>
      <c r="R8" s="9">
        <v>42589.0</v>
      </c>
      <c r="S8" s="7" t="s">
        <v>424</v>
      </c>
      <c r="T8" s="7" t="s">
        <v>424</v>
      </c>
      <c r="U8" s="7" t="s">
        <v>424</v>
      </c>
      <c r="V8" s="8"/>
      <c r="W8" s="8"/>
      <c r="X8" s="7" t="s">
        <v>293</v>
      </c>
      <c r="Y8" s="7" t="s">
        <v>294</v>
      </c>
      <c r="Z8" s="7">
        <v>94118.0</v>
      </c>
      <c r="AA8" s="7" t="s">
        <v>257</v>
      </c>
      <c r="AB8" s="7" t="s">
        <v>100</v>
      </c>
      <c r="AC8" s="7" t="s">
        <v>424</v>
      </c>
      <c r="AD8" s="7" t="s">
        <v>424</v>
      </c>
      <c r="AE8" s="7" t="s">
        <v>424</v>
      </c>
      <c r="AF8" s="7" t="s">
        <v>424</v>
      </c>
      <c r="AG8" s="8"/>
      <c r="AH8" s="8"/>
      <c r="AI8" s="8"/>
      <c r="AJ8" s="8"/>
      <c r="AK8" s="8"/>
      <c r="AL8" s="8"/>
      <c r="AM8" s="8"/>
      <c r="AN8" s="8"/>
      <c r="AO8" s="8"/>
      <c r="AP8" s="8"/>
      <c r="AQ8" s="8"/>
      <c r="AR8" s="7" t="s">
        <v>68</v>
      </c>
      <c r="AS8" s="8"/>
      <c r="AT8" s="8"/>
      <c r="AU8" s="8"/>
      <c r="AV8" s="11" t="s">
        <v>295</v>
      </c>
      <c r="AW8" s="11" t="s">
        <v>295</v>
      </c>
      <c r="AX8" s="11" t="s">
        <v>298</v>
      </c>
      <c r="AY8" s="8"/>
      <c r="AZ8" s="11" t="s">
        <v>299</v>
      </c>
      <c r="BA8" s="11" t="s">
        <v>302</v>
      </c>
      <c r="BB8" s="11" t="s">
        <v>305</v>
      </c>
      <c r="BC8" s="8"/>
      <c r="BD8" s="8"/>
      <c r="BE8" s="8"/>
      <c r="BF8" s="8"/>
    </row>
    <row r="9" hidden="1">
      <c r="A9" s="10">
        <v>21534.0</v>
      </c>
      <c r="B9" s="7" t="s">
        <v>488</v>
      </c>
      <c r="C9" s="7" t="s">
        <v>489</v>
      </c>
      <c r="D9" s="8"/>
      <c r="E9" s="8"/>
      <c r="F9" s="8"/>
      <c r="G9" s="7">
        <v>50.0</v>
      </c>
      <c r="H9" s="8"/>
      <c r="I9" s="7">
        <v>0.0</v>
      </c>
      <c r="J9" s="7">
        <v>0.0</v>
      </c>
      <c r="K9" s="7">
        <v>6.0</v>
      </c>
      <c r="L9" s="7">
        <v>0.0</v>
      </c>
      <c r="M9" s="7">
        <v>0.0</v>
      </c>
      <c r="N9" s="7" t="s">
        <v>61</v>
      </c>
      <c r="O9" s="7">
        <v>0.0</v>
      </c>
      <c r="P9" s="7">
        <v>0.0</v>
      </c>
      <c r="Q9" s="8"/>
      <c r="R9" s="8"/>
      <c r="S9" s="8"/>
      <c r="T9" s="8"/>
      <c r="U9" s="8"/>
      <c r="V9" s="8"/>
      <c r="W9" s="8"/>
      <c r="X9" s="7" t="s">
        <v>66</v>
      </c>
      <c r="Y9" s="7" t="s">
        <v>67</v>
      </c>
      <c r="Z9" s="7">
        <v>1323123.0</v>
      </c>
      <c r="AA9" s="8"/>
      <c r="AB9" s="8"/>
      <c r="AC9" s="8"/>
      <c r="AD9" s="8"/>
      <c r="AE9" s="8"/>
      <c r="AF9" s="8"/>
      <c r="AG9" s="8"/>
      <c r="AH9" s="8"/>
      <c r="AI9" s="8"/>
      <c r="AJ9" s="8"/>
      <c r="AK9" s="8"/>
      <c r="AL9" s="8"/>
      <c r="AM9" s="8"/>
      <c r="AN9" s="8"/>
      <c r="AO9" s="8"/>
      <c r="AP9" s="8"/>
      <c r="AQ9" s="8"/>
      <c r="AR9" s="7" t="s">
        <v>68</v>
      </c>
      <c r="AS9" s="8"/>
      <c r="AT9" s="8"/>
      <c r="AU9" s="8"/>
      <c r="AV9" s="11" t="s">
        <v>69</v>
      </c>
      <c r="AW9" s="11" t="s">
        <v>78</v>
      </c>
      <c r="AX9" s="11" t="s">
        <v>88</v>
      </c>
      <c r="AY9" s="11" t="s">
        <v>90</v>
      </c>
      <c r="AZ9" s="11" t="s">
        <v>92</v>
      </c>
      <c r="BA9" s="11" t="s">
        <v>105</v>
      </c>
      <c r="BB9" s="11" t="s">
        <v>118</v>
      </c>
      <c r="BC9" s="11" t="s">
        <v>134</v>
      </c>
      <c r="BD9" s="7" t="s">
        <v>144</v>
      </c>
      <c r="BE9" s="7" t="s">
        <v>145</v>
      </c>
      <c r="BF9" s="8"/>
    </row>
    <row r="10" hidden="1">
      <c r="A10" s="10">
        <v>20007.0</v>
      </c>
      <c r="B10" s="7" t="s">
        <v>536</v>
      </c>
      <c r="C10" s="7" t="s">
        <v>537</v>
      </c>
      <c r="D10" s="7" t="s">
        <v>538</v>
      </c>
      <c r="E10" s="8"/>
      <c r="F10" s="8"/>
      <c r="G10" s="7">
        <v>16000.0</v>
      </c>
      <c r="H10" s="8"/>
      <c r="I10" s="7">
        <v>0.0</v>
      </c>
      <c r="J10" s="7">
        <v>0.0</v>
      </c>
      <c r="K10" s="7">
        <v>6.0</v>
      </c>
      <c r="L10" s="7">
        <v>0.0</v>
      </c>
      <c r="M10" s="7">
        <v>0.0</v>
      </c>
      <c r="N10" s="7" t="s">
        <v>61</v>
      </c>
      <c r="O10" s="7">
        <v>0.0</v>
      </c>
      <c r="P10" s="7">
        <v>0.0</v>
      </c>
      <c r="Q10" s="7" t="s">
        <v>540</v>
      </c>
      <c r="R10" s="7" t="s">
        <v>541</v>
      </c>
      <c r="S10" s="8"/>
      <c r="T10" s="8"/>
      <c r="U10" s="7" t="s">
        <v>542</v>
      </c>
      <c r="V10" s="8"/>
      <c r="W10" s="7" t="s">
        <v>543</v>
      </c>
      <c r="X10" s="8"/>
      <c r="Y10" s="8"/>
      <c r="Z10" s="8"/>
      <c r="AA10" s="7" t="s">
        <v>257</v>
      </c>
      <c r="AB10" s="7" t="s">
        <v>185</v>
      </c>
      <c r="AC10" s="7" t="s">
        <v>544</v>
      </c>
      <c r="AD10" s="7" t="s">
        <v>545</v>
      </c>
      <c r="AE10" s="7" t="s">
        <v>546</v>
      </c>
      <c r="AF10" s="7" t="s">
        <v>548</v>
      </c>
      <c r="AG10" s="7" t="s">
        <v>549</v>
      </c>
      <c r="AH10" s="7" t="s">
        <v>549</v>
      </c>
      <c r="AI10" s="7" t="s">
        <v>550</v>
      </c>
      <c r="AJ10" s="7" t="s">
        <v>551</v>
      </c>
      <c r="AK10" s="8"/>
      <c r="AL10" s="7" t="s">
        <v>552</v>
      </c>
      <c r="AM10" s="8"/>
      <c r="AN10" s="8"/>
      <c r="AO10" s="8"/>
      <c r="AP10" s="8"/>
      <c r="AQ10" s="8"/>
      <c r="AR10" s="7" t="s">
        <v>68</v>
      </c>
      <c r="AS10" s="8"/>
      <c r="AT10" s="7" t="s">
        <v>553</v>
      </c>
      <c r="AU10" s="11" t="s">
        <v>554</v>
      </c>
      <c r="AV10" s="7" t="s">
        <v>565</v>
      </c>
      <c r="AW10" s="11" t="s">
        <v>566</v>
      </c>
      <c r="AX10" s="8"/>
      <c r="AY10" s="8"/>
      <c r="AZ10" s="8"/>
      <c r="BA10" s="8"/>
      <c r="BB10" s="8"/>
      <c r="BC10" s="8"/>
      <c r="BD10" s="8"/>
      <c r="BE10" s="8"/>
      <c r="BF10" s="8"/>
    </row>
    <row r="11" hidden="1">
      <c r="A11" s="10">
        <v>13327.0</v>
      </c>
      <c r="B11" s="7" t="s">
        <v>574</v>
      </c>
      <c r="C11" s="7" t="s">
        <v>575</v>
      </c>
      <c r="D11" s="7" t="s">
        <v>577</v>
      </c>
      <c r="E11" s="8"/>
      <c r="F11" s="8"/>
      <c r="G11" s="7">
        <v>4000.0</v>
      </c>
      <c r="H11" s="8"/>
      <c r="I11" s="7">
        <v>0.0</v>
      </c>
      <c r="J11" s="7">
        <v>0.0</v>
      </c>
      <c r="K11" s="7">
        <v>6.0</v>
      </c>
      <c r="L11" s="7">
        <v>0.0</v>
      </c>
      <c r="M11" s="7">
        <v>0.0</v>
      </c>
      <c r="N11" s="7" t="s">
        <v>61</v>
      </c>
      <c r="O11" s="7">
        <v>0.0</v>
      </c>
      <c r="P11" s="7">
        <v>0.0</v>
      </c>
      <c r="Q11" s="9">
        <v>42585.0</v>
      </c>
      <c r="R11" s="9">
        <v>42585.0</v>
      </c>
      <c r="S11" s="7" t="s">
        <v>582</v>
      </c>
      <c r="T11" s="11" t="s">
        <v>583</v>
      </c>
      <c r="U11" s="7" t="s">
        <v>590</v>
      </c>
      <c r="V11" s="8"/>
      <c r="W11" s="8"/>
      <c r="X11" s="8"/>
      <c r="Y11" s="8"/>
      <c r="Z11" s="8"/>
      <c r="AA11" s="7" t="s">
        <v>279</v>
      </c>
      <c r="AB11" s="7" t="s">
        <v>100</v>
      </c>
      <c r="AC11" s="7" t="s">
        <v>593</v>
      </c>
      <c r="AD11" s="7" t="s">
        <v>594</v>
      </c>
      <c r="AE11" s="7" t="s">
        <v>595</v>
      </c>
      <c r="AF11" s="7" t="s">
        <v>596</v>
      </c>
      <c r="AG11" s="8"/>
      <c r="AH11" s="8"/>
      <c r="AI11" s="8"/>
      <c r="AJ11" s="8"/>
      <c r="AK11" s="8"/>
      <c r="AL11" s="8"/>
      <c r="AM11" s="8"/>
      <c r="AN11" s="8"/>
      <c r="AO11" s="8"/>
      <c r="AP11" s="8"/>
      <c r="AQ11" s="8"/>
      <c r="AR11" s="7" t="s">
        <v>68</v>
      </c>
      <c r="AS11" s="8"/>
      <c r="AT11" s="8"/>
      <c r="AU11" s="8"/>
      <c r="AV11" s="7" t="s">
        <v>598</v>
      </c>
      <c r="AW11" s="11" t="s">
        <v>599</v>
      </c>
      <c r="AX11" s="8"/>
      <c r="AY11" s="8"/>
      <c r="AZ11" s="8"/>
      <c r="BA11" s="8"/>
      <c r="BB11" s="8"/>
      <c r="BC11" s="8"/>
      <c r="BD11" s="8"/>
      <c r="BE11" s="8"/>
      <c r="BF11" s="8"/>
    </row>
    <row r="12" hidden="1">
      <c r="A12" s="10">
        <v>25298.0</v>
      </c>
      <c r="B12" s="7" t="s">
        <v>611</v>
      </c>
      <c r="C12" s="7" t="s">
        <v>612</v>
      </c>
      <c r="D12" s="8"/>
      <c r="E12" s="8"/>
      <c r="F12" s="8"/>
      <c r="G12" s="7">
        <v>1000.0</v>
      </c>
      <c r="H12" s="8"/>
      <c r="I12" s="7">
        <v>0.0</v>
      </c>
      <c r="J12" s="7">
        <v>0.0</v>
      </c>
      <c r="K12" s="7">
        <v>6.0</v>
      </c>
      <c r="L12" s="7">
        <v>0.0</v>
      </c>
      <c r="M12" s="7">
        <v>0.0</v>
      </c>
      <c r="N12" s="7" t="s">
        <v>61</v>
      </c>
      <c r="O12" s="7">
        <v>0.0</v>
      </c>
      <c r="P12" s="7">
        <v>0.0</v>
      </c>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7" t="s">
        <v>68</v>
      </c>
      <c r="AS12" s="8"/>
      <c r="AT12" s="8"/>
      <c r="AU12" s="8"/>
      <c r="AV12" s="11" t="s">
        <v>616</v>
      </c>
      <c r="AW12" s="11" t="s">
        <v>616</v>
      </c>
      <c r="AX12" s="8"/>
      <c r="AY12" s="8"/>
      <c r="AZ12" s="8"/>
      <c r="BA12" s="8"/>
      <c r="BB12" s="8"/>
      <c r="BC12" s="8"/>
      <c r="BD12" s="8"/>
      <c r="BE12" s="8"/>
      <c r="BF12" s="8"/>
    </row>
    <row r="13">
      <c r="A13" s="10">
        <v>13322.0</v>
      </c>
      <c r="B13" s="9">
        <v>42372.0</v>
      </c>
      <c r="C13" s="7" t="s">
        <v>623</v>
      </c>
      <c r="D13" s="7" t="s">
        <v>624</v>
      </c>
      <c r="E13" s="8"/>
      <c r="F13" s="8"/>
      <c r="G13" s="7">
        <v>2500.0</v>
      </c>
      <c r="H13" s="7">
        <v>2897.0</v>
      </c>
      <c r="I13" s="7">
        <v>114.0</v>
      </c>
      <c r="J13" s="7">
        <v>89.807</v>
      </c>
      <c r="K13" s="7">
        <v>3.1</v>
      </c>
      <c r="L13" s="7">
        <v>164.0</v>
      </c>
      <c r="M13" s="7">
        <v>101.2</v>
      </c>
      <c r="N13" s="7" t="s">
        <v>61</v>
      </c>
      <c r="O13" s="7">
        <v>32.0</v>
      </c>
      <c r="P13" s="7">
        <v>405.0</v>
      </c>
      <c r="Q13" s="9">
        <v>42372.0</v>
      </c>
      <c r="R13" s="7" t="s">
        <v>625</v>
      </c>
      <c r="S13" s="7" t="s">
        <v>626</v>
      </c>
      <c r="T13" s="11" t="s">
        <v>627</v>
      </c>
      <c r="U13" s="7" t="s">
        <v>631</v>
      </c>
      <c r="V13" s="8"/>
      <c r="W13" s="7" t="s">
        <v>632</v>
      </c>
      <c r="X13" s="8"/>
      <c r="Y13" s="8"/>
      <c r="Z13" s="8"/>
      <c r="AA13" s="7" t="s">
        <v>633</v>
      </c>
      <c r="AB13" s="7" t="s">
        <v>634</v>
      </c>
      <c r="AC13" s="7" t="s">
        <v>635</v>
      </c>
      <c r="AD13" s="7" t="s">
        <v>636</v>
      </c>
      <c r="AE13" s="7" t="s">
        <v>637</v>
      </c>
      <c r="AF13" s="7" t="s">
        <v>638</v>
      </c>
      <c r="AG13" s="7" t="s">
        <v>640</v>
      </c>
      <c r="AH13" s="7" t="s">
        <v>642</v>
      </c>
      <c r="AI13" s="7" t="s">
        <v>645</v>
      </c>
      <c r="AJ13" s="7" t="s">
        <v>647</v>
      </c>
      <c r="AK13" s="8"/>
      <c r="AL13" s="7" t="s">
        <v>651</v>
      </c>
      <c r="AM13" s="8"/>
      <c r="AN13" s="8"/>
      <c r="AO13" s="7" t="s">
        <v>653</v>
      </c>
      <c r="AP13" s="7" t="s">
        <v>657</v>
      </c>
      <c r="AQ13" s="7" t="s">
        <v>85</v>
      </c>
      <c r="AR13" s="7" t="s">
        <v>86</v>
      </c>
      <c r="AS13" s="7">
        <v>2.0160224E7</v>
      </c>
      <c r="AT13" s="7" t="s">
        <v>658</v>
      </c>
      <c r="AU13" s="8"/>
      <c r="AV13" s="7" t="s">
        <v>659</v>
      </c>
      <c r="AW13" s="11" t="s">
        <v>627</v>
      </c>
      <c r="AX13" s="8"/>
      <c r="AY13" s="8"/>
      <c r="AZ13" s="8"/>
      <c r="BA13" s="8"/>
      <c r="BB13" s="8"/>
      <c r="BC13" s="8"/>
      <c r="BD13" s="8"/>
      <c r="BE13" s="8"/>
      <c r="BF13" s="8"/>
    </row>
    <row r="14">
      <c r="A14" s="10">
        <v>13610.0</v>
      </c>
      <c r="B14" s="9">
        <v>42372.0</v>
      </c>
      <c r="C14" s="7" t="s">
        <v>670</v>
      </c>
      <c r="D14" s="7" t="s">
        <v>672</v>
      </c>
      <c r="E14" s="8"/>
      <c r="F14" s="8"/>
      <c r="G14" s="7">
        <v>3800.0</v>
      </c>
      <c r="H14" s="7">
        <v>641.0</v>
      </c>
      <c r="I14" s="7">
        <v>16.0</v>
      </c>
      <c r="J14" s="7">
        <v>38.46</v>
      </c>
      <c r="K14" s="7">
        <v>6.0</v>
      </c>
      <c r="L14" s="7">
        <v>67.05</v>
      </c>
      <c r="M14" s="7">
        <v>22.91</v>
      </c>
      <c r="N14" s="7" t="s">
        <v>61</v>
      </c>
      <c r="O14" s="7">
        <v>8.0</v>
      </c>
      <c r="P14" s="7">
        <v>153.0</v>
      </c>
      <c r="Q14" s="9">
        <v>42372.0</v>
      </c>
      <c r="R14" s="7" t="s">
        <v>372</v>
      </c>
      <c r="S14" s="7" t="s">
        <v>678</v>
      </c>
      <c r="T14" s="11" t="s">
        <v>679</v>
      </c>
      <c r="U14" s="7" t="s">
        <v>681</v>
      </c>
      <c r="V14" s="8"/>
      <c r="W14" s="7" t="s">
        <v>684</v>
      </c>
      <c r="X14" s="8"/>
      <c r="Y14" s="8"/>
      <c r="Z14" s="8"/>
      <c r="AA14" s="7" t="s">
        <v>685</v>
      </c>
      <c r="AB14" s="7" t="s">
        <v>185</v>
      </c>
      <c r="AC14" s="7" t="s">
        <v>688</v>
      </c>
      <c r="AD14" s="7" t="s">
        <v>690</v>
      </c>
      <c r="AE14" s="7" t="s">
        <v>691</v>
      </c>
      <c r="AF14" s="7" t="s">
        <v>694</v>
      </c>
      <c r="AG14" s="7" t="s">
        <v>697</v>
      </c>
      <c r="AH14" s="7" t="s">
        <v>699</v>
      </c>
      <c r="AI14" s="7" t="s">
        <v>702</v>
      </c>
      <c r="AJ14" s="7" t="s">
        <v>703</v>
      </c>
      <c r="AK14" s="8"/>
      <c r="AL14" s="7" t="s">
        <v>704</v>
      </c>
      <c r="AM14" s="8"/>
      <c r="AN14" s="8"/>
      <c r="AO14" s="7" t="s">
        <v>705</v>
      </c>
      <c r="AP14" s="7" t="s">
        <v>706</v>
      </c>
      <c r="AQ14" s="7" t="s">
        <v>85</v>
      </c>
      <c r="AR14" s="7" t="s">
        <v>86</v>
      </c>
      <c r="AS14" s="7">
        <v>2.0160301E7</v>
      </c>
      <c r="AT14" s="7" t="s">
        <v>707</v>
      </c>
      <c r="AU14" s="11" t="s">
        <v>708</v>
      </c>
      <c r="AV14" s="7" t="s">
        <v>717</v>
      </c>
      <c r="AW14" s="11" t="s">
        <v>718</v>
      </c>
      <c r="AX14" s="8"/>
      <c r="AY14" s="8"/>
      <c r="AZ14" s="8"/>
      <c r="BA14" s="8"/>
      <c r="BB14" s="8"/>
      <c r="BC14" s="8"/>
      <c r="BD14" s="8"/>
      <c r="BE14" s="8"/>
      <c r="BF14" s="8"/>
    </row>
    <row r="15">
      <c r="A15" s="10">
        <v>13630.0</v>
      </c>
      <c r="B15" s="9">
        <v>42372.0</v>
      </c>
      <c r="C15" s="7" t="s">
        <v>720</v>
      </c>
      <c r="D15" s="7" t="s">
        <v>721</v>
      </c>
      <c r="E15" s="8"/>
      <c r="F15" s="8"/>
      <c r="G15" s="7">
        <v>10000.0</v>
      </c>
      <c r="H15" s="7">
        <v>520.0</v>
      </c>
      <c r="I15" s="7">
        <v>5.0</v>
      </c>
      <c r="J15" s="7">
        <v>31.2</v>
      </c>
      <c r="K15" s="7">
        <v>6.0</v>
      </c>
      <c r="L15" s="7">
        <v>46.25</v>
      </c>
      <c r="M15" s="7">
        <v>19.69</v>
      </c>
      <c r="N15" s="7" t="s">
        <v>61</v>
      </c>
      <c r="O15" s="7">
        <v>11.0</v>
      </c>
      <c r="P15" s="7">
        <v>0.0</v>
      </c>
      <c r="Q15" s="9">
        <v>42372.0</v>
      </c>
      <c r="R15" s="7" t="s">
        <v>372</v>
      </c>
      <c r="S15" s="7" t="s">
        <v>722</v>
      </c>
      <c r="T15" s="11" t="s">
        <v>723</v>
      </c>
      <c r="U15" s="7" t="s">
        <v>727</v>
      </c>
      <c r="V15" s="8"/>
      <c r="W15" s="7" t="s">
        <v>728</v>
      </c>
      <c r="X15" s="8"/>
      <c r="Y15" s="8"/>
      <c r="Z15" s="8"/>
      <c r="AA15" s="7" t="s">
        <v>729</v>
      </c>
      <c r="AB15" s="7" t="s">
        <v>155</v>
      </c>
      <c r="AC15" s="7" t="s">
        <v>730</v>
      </c>
      <c r="AD15" s="7" t="s">
        <v>731</v>
      </c>
      <c r="AE15" s="7" t="s">
        <v>732</v>
      </c>
      <c r="AF15" s="7" t="s">
        <v>733</v>
      </c>
      <c r="AG15" s="7" t="s">
        <v>734</v>
      </c>
      <c r="AH15" s="7" t="s">
        <v>735</v>
      </c>
      <c r="AI15" s="7" t="s">
        <v>737</v>
      </c>
      <c r="AJ15" s="7" t="s">
        <v>738</v>
      </c>
      <c r="AK15" s="8"/>
      <c r="AL15" s="7" t="s">
        <v>739</v>
      </c>
      <c r="AM15" s="8"/>
      <c r="AN15" s="8"/>
      <c r="AO15" s="7" t="s">
        <v>741</v>
      </c>
      <c r="AP15" s="7" t="s">
        <v>742</v>
      </c>
      <c r="AQ15" s="7" t="s">
        <v>85</v>
      </c>
      <c r="AR15" s="7" t="s">
        <v>86</v>
      </c>
      <c r="AS15" s="7">
        <v>2.0160301E7</v>
      </c>
      <c r="AT15" s="7" t="s">
        <v>743</v>
      </c>
      <c r="AU15" s="8"/>
      <c r="AV15" s="11" t="s">
        <v>744</v>
      </c>
      <c r="AW15" s="11" t="s">
        <v>723</v>
      </c>
      <c r="AX15" s="8"/>
      <c r="AY15" s="8"/>
      <c r="AZ15" s="8"/>
      <c r="BA15" s="8"/>
      <c r="BB15" s="8"/>
      <c r="BC15" s="8"/>
      <c r="BD15" s="8"/>
      <c r="BE15" s="8"/>
      <c r="BF15" s="8"/>
    </row>
    <row r="16">
      <c r="A16" s="10">
        <v>13335.0</v>
      </c>
      <c r="B16" s="9">
        <v>42372.0</v>
      </c>
      <c r="C16" s="7" t="s">
        <v>749</v>
      </c>
      <c r="D16" s="7" t="s">
        <v>750</v>
      </c>
      <c r="E16" s="8"/>
      <c r="F16" s="8"/>
      <c r="G16" s="7">
        <v>5000.0</v>
      </c>
      <c r="H16" s="7">
        <v>312.0</v>
      </c>
      <c r="I16" s="7">
        <v>6.0</v>
      </c>
      <c r="J16" s="7">
        <v>18.72</v>
      </c>
      <c r="K16" s="7">
        <v>6.0</v>
      </c>
      <c r="L16" s="7">
        <v>46.8</v>
      </c>
      <c r="M16" s="7">
        <v>13.08</v>
      </c>
      <c r="N16" s="7" t="s">
        <v>61</v>
      </c>
      <c r="O16" s="7">
        <v>8.0</v>
      </c>
      <c r="P16" s="7">
        <v>15.0</v>
      </c>
      <c r="Q16" s="9">
        <v>42372.0</v>
      </c>
      <c r="R16" s="7" t="s">
        <v>752</v>
      </c>
      <c r="S16" s="7" t="s">
        <v>753</v>
      </c>
      <c r="T16" s="11" t="s">
        <v>754</v>
      </c>
      <c r="U16" s="7" t="s">
        <v>757</v>
      </c>
      <c r="V16" s="8"/>
      <c r="W16" s="7" t="s">
        <v>758</v>
      </c>
      <c r="X16" s="8"/>
      <c r="Y16" s="8"/>
      <c r="Z16" s="8"/>
      <c r="AA16" s="7" t="s">
        <v>759</v>
      </c>
      <c r="AB16" s="7" t="s">
        <v>185</v>
      </c>
      <c r="AC16" s="7" t="s">
        <v>760</v>
      </c>
      <c r="AD16" s="7" t="s">
        <v>761</v>
      </c>
      <c r="AE16" s="7" t="s">
        <v>763</v>
      </c>
      <c r="AF16" s="7" t="s">
        <v>763</v>
      </c>
      <c r="AG16" s="7" t="s">
        <v>764</v>
      </c>
      <c r="AH16" s="7" t="s">
        <v>764</v>
      </c>
      <c r="AI16" s="7" t="s">
        <v>766</v>
      </c>
      <c r="AJ16" s="7" t="s">
        <v>766</v>
      </c>
      <c r="AK16" s="8"/>
      <c r="AL16" s="7" t="s">
        <v>768</v>
      </c>
      <c r="AM16" s="8"/>
      <c r="AN16" s="8"/>
      <c r="AO16" s="7" t="s">
        <v>772</v>
      </c>
      <c r="AP16" s="7" t="s">
        <v>774</v>
      </c>
      <c r="AQ16" s="7" t="s">
        <v>85</v>
      </c>
      <c r="AR16" s="7" t="s">
        <v>86</v>
      </c>
      <c r="AS16" s="7">
        <v>2.0160229E7</v>
      </c>
      <c r="AT16" s="7" t="s">
        <v>776</v>
      </c>
      <c r="AU16" s="11" t="s">
        <v>777</v>
      </c>
      <c r="AV16" s="7" t="s">
        <v>783</v>
      </c>
      <c r="AW16" s="11" t="s">
        <v>754</v>
      </c>
      <c r="AX16" s="8"/>
      <c r="AY16" s="8"/>
      <c r="AZ16" s="8"/>
      <c r="BA16" s="8"/>
      <c r="BB16" s="8"/>
      <c r="BC16" s="8"/>
      <c r="BD16" s="8"/>
      <c r="BE16" s="8"/>
      <c r="BF16" s="8"/>
    </row>
    <row r="17">
      <c r="A17" s="10">
        <v>19186.0</v>
      </c>
      <c r="B17" s="7" t="s">
        <v>790</v>
      </c>
      <c r="C17" s="7" t="s">
        <v>791</v>
      </c>
      <c r="D17" s="7" t="s">
        <v>792</v>
      </c>
      <c r="E17" s="8"/>
      <c r="F17" s="8"/>
      <c r="G17" s="7">
        <v>5000.0</v>
      </c>
      <c r="H17" s="8"/>
      <c r="I17" s="7">
        <v>0.0</v>
      </c>
      <c r="J17" s="7">
        <v>0.0</v>
      </c>
      <c r="K17" s="7">
        <v>6.0</v>
      </c>
      <c r="L17" s="7">
        <v>0.0</v>
      </c>
      <c r="M17" s="7">
        <v>0.0</v>
      </c>
      <c r="N17" s="7" t="s">
        <v>61</v>
      </c>
      <c r="O17" s="7">
        <v>0.0</v>
      </c>
      <c r="P17" s="7">
        <v>0.0</v>
      </c>
      <c r="Q17" s="9">
        <v>42439.0</v>
      </c>
      <c r="R17" s="9">
        <v>42411.0</v>
      </c>
      <c r="S17" s="8"/>
      <c r="T17" s="8"/>
      <c r="U17" s="7" t="s">
        <v>795</v>
      </c>
      <c r="V17" s="8"/>
      <c r="W17" s="7" t="s">
        <v>796</v>
      </c>
      <c r="X17" s="8"/>
      <c r="Y17" s="8"/>
      <c r="Z17" s="8"/>
      <c r="AA17" s="7" t="s">
        <v>729</v>
      </c>
      <c r="AB17" s="8"/>
      <c r="AC17" s="7" t="s">
        <v>797</v>
      </c>
      <c r="AD17" s="7" t="s">
        <v>798</v>
      </c>
      <c r="AE17" s="7" t="s">
        <v>799</v>
      </c>
      <c r="AF17" s="7" t="s">
        <v>800</v>
      </c>
      <c r="AG17" s="7" t="s">
        <v>801</v>
      </c>
      <c r="AH17" s="7" t="s">
        <v>802</v>
      </c>
      <c r="AI17" s="7" t="s">
        <v>803</v>
      </c>
      <c r="AJ17" s="7" t="s">
        <v>805</v>
      </c>
      <c r="AK17" s="8"/>
      <c r="AL17" s="7" t="s">
        <v>806</v>
      </c>
      <c r="AM17" s="8"/>
      <c r="AN17" s="8"/>
      <c r="AO17" s="8"/>
      <c r="AP17" s="8"/>
      <c r="AQ17" s="8"/>
      <c r="AR17" s="7" t="s">
        <v>86</v>
      </c>
      <c r="AS17" s="7">
        <v>2.0161003E7</v>
      </c>
      <c r="AT17" s="7" t="s">
        <v>807</v>
      </c>
      <c r="AU17" s="8"/>
      <c r="AV17" s="7" t="s">
        <v>808</v>
      </c>
      <c r="AW17" s="11" t="s">
        <v>809</v>
      </c>
      <c r="AX17" s="8"/>
      <c r="AY17" s="8"/>
      <c r="AZ17" s="8"/>
      <c r="BA17" s="8"/>
      <c r="BB17" s="8"/>
      <c r="BC17" s="8"/>
      <c r="BD17" s="8"/>
      <c r="BE17" s="8"/>
      <c r="BF17" s="8"/>
    </row>
    <row r="18" hidden="1">
      <c r="A18" s="10">
        <v>15818.0</v>
      </c>
      <c r="B18" s="9">
        <v>42374.0</v>
      </c>
      <c r="C18" s="7" t="s">
        <v>814</v>
      </c>
      <c r="D18" s="7" t="s">
        <v>815</v>
      </c>
      <c r="E18" s="8"/>
      <c r="F18" s="8"/>
      <c r="G18" s="7">
        <v>40000.0</v>
      </c>
      <c r="H18" s="8"/>
      <c r="I18" s="7">
        <v>0.0</v>
      </c>
      <c r="J18" s="7">
        <v>0.0</v>
      </c>
      <c r="K18" s="7">
        <v>6.0</v>
      </c>
      <c r="L18" s="7">
        <v>0.0</v>
      </c>
      <c r="M18" s="7">
        <v>0.0</v>
      </c>
      <c r="N18" s="7" t="s">
        <v>61</v>
      </c>
      <c r="O18" s="7">
        <v>0.0</v>
      </c>
      <c r="P18" s="7">
        <v>0.0</v>
      </c>
      <c r="Q18" s="9">
        <v>42405.0</v>
      </c>
      <c r="R18" s="7" t="s">
        <v>816</v>
      </c>
      <c r="S18" s="7" t="s">
        <v>817</v>
      </c>
      <c r="T18" s="11" t="s">
        <v>818</v>
      </c>
      <c r="U18" s="7" t="s">
        <v>821</v>
      </c>
      <c r="V18" s="8"/>
      <c r="W18" s="7" t="s">
        <v>822</v>
      </c>
      <c r="X18" s="8"/>
      <c r="Y18" s="8"/>
      <c r="Z18" s="8"/>
      <c r="AA18" s="7" t="s">
        <v>279</v>
      </c>
      <c r="AB18" s="7" t="s">
        <v>155</v>
      </c>
      <c r="AC18" s="7" t="s">
        <v>823</v>
      </c>
      <c r="AD18" s="7" t="s">
        <v>824</v>
      </c>
      <c r="AE18" s="7" t="s">
        <v>825</v>
      </c>
      <c r="AF18" s="7" t="s">
        <v>827</v>
      </c>
      <c r="AG18" s="7" t="s">
        <v>828</v>
      </c>
      <c r="AH18" s="7" t="s">
        <v>829</v>
      </c>
      <c r="AI18" s="7" t="s">
        <v>831</v>
      </c>
      <c r="AJ18" s="7" t="s">
        <v>832</v>
      </c>
      <c r="AK18" s="8"/>
      <c r="AL18" s="7" t="s">
        <v>833</v>
      </c>
      <c r="AM18" s="8"/>
      <c r="AN18" s="8"/>
      <c r="AO18" s="8"/>
      <c r="AP18" s="8"/>
      <c r="AQ18" s="7" t="s">
        <v>85</v>
      </c>
      <c r="AR18" s="7" t="s">
        <v>834</v>
      </c>
      <c r="AS18" s="8"/>
      <c r="AT18" s="8"/>
      <c r="AU18" s="8"/>
      <c r="AV18" s="7" t="s">
        <v>835</v>
      </c>
      <c r="AW18" s="11" t="s">
        <v>818</v>
      </c>
      <c r="AX18" s="8"/>
      <c r="AY18" s="8"/>
      <c r="AZ18" s="8"/>
      <c r="BA18" s="8"/>
      <c r="BB18" s="8"/>
      <c r="BC18" s="8"/>
      <c r="BD18" s="8"/>
      <c r="BE18" s="8"/>
      <c r="BF18" s="8"/>
    </row>
    <row r="19">
      <c r="A19" s="10">
        <v>20851.0</v>
      </c>
      <c r="B19" s="9">
        <v>42471.0</v>
      </c>
      <c r="C19" s="7" t="s">
        <v>841</v>
      </c>
      <c r="D19" s="7" t="s">
        <v>689</v>
      </c>
      <c r="E19" s="7" t="s">
        <v>842</v>
      </c>
      <c r="F19" s="8"/>
      <c r="G19" s="7">
        <v>15000.0</v>
      </c>
      <c r="H19" s="7">
        <v>4555.0</v>
      </c>
      <c r="I19" s="7">
        <v>30.0</v>
      </c>
      <c r="J19" s="7">
        <v>273.3</v>
      </c>
      <c r="K19" s="7">
        <v>6.0</v>
      </c>
      <c r="L19" s="7">
        <v>372.25</v>
      </c>
      <c r="M19" s="7">
        <v>150.01</v>
      </c>
      <c r="N19" s="7" t="s">
        <v>61</v>
      </c>
      <c r="O19" s="7">
        <v>1.0</v>
      </c>
      <c r="P19" s="7">
        <v>0.0</v>
      </c>
      <c r="Q19" s="7" t="s">
        <v>844</v>
      </c>
      <c r="R19" s="7" t="s">
        <v>845</v>
      </c>
      <c r="S19" s="7" t="s">
        <v>846</v>
      </c>
      <c r="T19" s="11" t="s">
        <v>847</v>
      </c>
      <c r="U19" s="7" t="s">
        <v>857</v>
      </c>
      <c r="V19" s="8"/>
      <c r="W19" s="7" t="s">
        <v>858</v>
      </c>
      <c r="X19" s="7" t="s">
        <v>293</v>
      </c>
      <c r="Y19" s="7" t="s">
        <v>696</v>
      </c>
      <c r="Z19" s="7">
        <v>94704.0</v>
      </c>
      <c r="AA19" s="7" t="s">
        <v>859</v>
      </c>
      <c r="AB19" s="7" t="s">
        <v>333</v>
      </c>
      <c r="AC19" s="7" t="s">
        <v>861</v>
      </c>
      <c r="AD19" s="7" t="s">
        <v>863</v>
      </c>
      <c r="AE19" s="7" t="s">
        <v>866</v>
      </c>
      <c r="AF19" s="7" t="s">
        <v>869</v>
      </c>
      <c r="AG19" s="11" t="s">
        <v>872</v>
      </c>
      <c r="AH19" s="7" t="s">
        <v>901</v>
      </c>
      <c r="AI19" s="7" t="s">
        <v>902</v>
      </c>
      <c r="AJ19" s="7" t="s">
        <v>903</v>
      </c>
      <c r="AK19" s="8"/>
      <c r="AL19" s="7" t="s">
        <v>904</v>
      </c>
      <c r="AM19" s="8"/>
      <c r="AN19" s="8"/>
      <c r="AO19" s="8"/>
      <c r="AP19" s="8"/>
      <c r="AQ19" s="8"/>
      <c r="AR19" s="7" t="s">
        <v>86</v>
      </c>
      <c r="AS19" s="7">
        <v>2.0161111E7</v>
      </c>
      <c r="AT19" s="7" t="s">
        <v>905</v>
      </c>
      <c r="AU19" s="8"/>
      <c r="AV19" s="7" t="s">
        <v>906</v>
      </c>
      <c r="AW19" s="11" t="s">
        <v>847</v>
      </c>
      <c r="AX19" s="11" t="s">
        <v>787</v>
      </c>
      <c r="AY19" s="8"/>
      <c r="AZ19" s="11" t="s">
        <v>812</v>
      </c>
      <c r="BA19" s="11" t="s">
        <v>819</v>
      </c>
      <c r="BB19" s="11" t="s">
        <v>826</v>
      </c>
      <c r="BC19" s="8"/>
      <c r="BD19" s="8"/>
      <c r="BE19" s="8"/>
      <c r="BF19" s="8"/>
    </row>
    <row r="20">
      <c r="A20" s="10">
        <v>15777.0</v>
      </c>
      <c r="B20" s="7" t="s">
        <v>940</v>
      </c>
      <c r="C20" s="7" t="s">
        <v>941</v>
      </c>
      <c r="D20" s="7" t="s">
        <v>942</v>
      </c>
      <c r="E20" s="8"/>
      <c r="F20" s="8"/>
      <c r="G20" s="7">
        <v>4890.0</v>
      </c>
      <c r="H20" s="7">
        <v>100.0</v>
      </c>
      <c r="I20" s="7">
        <v>2.0</v>
      </c>
      <c r="J20" s="7">
        <v>6.0</v>
      </c>
      <c r="K20" s="7">
        <v>6.0</v>
      </c>
      <c r="L20" s="7">
        <v>10.0</v>
      </c>
      <c r="M20" s="7">
        <v>3.49</v>
      </c>
      <c r="N20" s="7" t="s">
        <v>61</v>
      </c>
      <c r="O20" s="7">
        <v>1.0</v>
      </c>
      <c r="P20" s="7">
        <v>0.0</v>
      </c>
      <c r="Q20" s="7" t="s">
        <v>943</v>
      </c>
      <c r="R20" s="7" t="s">
        <v>944</v>
      </c>
      <c r="S20" s="7" t="s">
        <v>945</v>
      </c>
      <c r="T20" s="11" t="s">
        <v>946</v>
      </c>
      <c r="U20" s="7" t="s">
        <v>949</v>
      </c>
      <c r="V20" s="8"/>
      <c r="W20" s="7" t="s">
        <v>950</v>
      </c>
      <c r="X20" s="8"/>
      <c r="Y20" s="8"/>
      <c r="Z20" s="8"/>
      <c r="AA20" s="8"/>
      <c r="AB20" s="7" t="s">
        <v>155</v>
      </c>
      <c r="AC20" s="7" t="s">
        <v>951</v>
      </c>
      <c r="AD20" s="7" t="s">
        <v>952</v>
      </c>
      <c r="AE20" s="7" t="s">
        <v>954</v>
      </c>
      <c r="AF20" s="7" t="s">
        <v>963</v>
      </c>
      <c r="AG20" s="7" t="s">
        <v>966</v>
      </c>
      <c r="AH20" s="7" t="s">
        <v>969</v>
      </c>
      <c r="AI20" s="7" t="s">
        <v>972</v>
      </c>
      <c r="AJ20" s="7" t="s">
        <v>974</v>
      </c>
      <c r="AK20" s="8"/>
      <c r="AL20" s="7" t="s">
        <v>975</v>
      </c>
      <c r="AM20" s="8"/>
      <c r="AN20" s="8"/>
      <c r="AO20" s="7" t="s">
        <v>976</v>
      </c>
      <c r="AP20" s="7" t="s">
        <v>978</v>
      </c>
      <c r="AQ20" s="7" t="s">
        <v>85</v>
      </c>
      <c r="AR20" s="7" t="s">
        <v>86</v>
      </c>
      <c r="AS20" s="7">
        <v>2.0160502E7</v>
      </c>
      <c r="AT20" s="7" t="s">
        <v>979</v>
      </c>
      <c r="AU20" s="11" t="s">
        <v>981</v>
      </c>
      <c r="AV20" s="7" t="s">
        <v>985</v>
      </c>
      <c r="AW20" s="11" t="s">
        <v>946</v>
      </c>
      <c r="AX20" s="8"/>
      <c r="AY20" s="8"/>
      <c r="AZ20" s="8"/>
      <c r="BA20" s="8"/>
      <c r="BB20" s="8"/>
      <c r="BC20" s="8"/>
      <c r="BD20" s="8"/>
      <c r="BE20" s="8"/>
      <c r="BF20" s="8"/>
    </row>
    <row r="21" hidden="1">
      <c r="A21" s="10">
        <v>16460.0</v>
      </c>
      <c r="B21" s="9">
        <v>42649.0</v>
      </c>
      <c r="C21" s="7" t="s">
        <v>988</v>
      </c>
      <c r="D21" s="7" t="s">
        <v>989</v>
      </c>
      <c r="E21" s="8"/>
      <c r="F21" s="8"/>
      <c r="G21" s="7">
        <v>500.0</v>
      </c>
      <c r="H21" s="8"/>
      <c r="I21" s="7">
        <v>0.0</v>
      </c>
      <c r="J21" s="7">
        <v>0.0</v>
      </c>
      <c r="K21" s="7">
        <v>6.0</v>
      </c>
      <c r="L21" s="7">
        <v>0.0</v>
      </c>
      <c r="M21" s="7">
        <v>0.0</v>
      </c>
      <c r="N21" s="7" t="s">
        <v>61</v>
      </c>
      <c r="O21" s="7">
        <v>0.0</v>
      </c>
      <c r="P21" s="7">
        <v>0.0</v>
      </c>
      <c r="Q21" s="7" t="s">
        <v>990</v>
      </c>
      <c r="R21" s="7" t="s">
        <v>991</v>
      </c>
      <c r="S21" s="7" t="s">
        <v>992</v>
      </c>
      <c r="T21" s="11" t="s">
        <v>993</v>
      </c>
      <c r="U21" s="7" t="s">
        <v>997</v>
      </c>
      <c r="V21" s="8"/>
      <c r="W21" s="7" t="s">
        <v>998</v>
      </c>
      <c r="X21" s="8"/>
      <c r="Y21" s="8"/>
      <c r="Z21" s="8"/>
      <c r="AA21" s="7" t="s">
        <v>510</v>
      </c>
      <c r="AB21" s="7" t="s">
        <v>333</v>
      </c>
      <c r="AC21" s="7" t="s">
        <v>988</v>
      </c>
      <c r="AD21" s="7" t="s">
        <v>988</v>
      </c>
      <c r="AE21" s="7" t="s">
        <v>988</v>
      </c>
      <c r="AF21" s="7" t="s">
        <v>988</v>
      </c>
      <c r="AG21" s="7" t="s">
        <v>1003</v>
      </c>
      <c r="AH21" s="7" t="s">
        <v>1003</v>
      </c>
      <c r="AI21" s="7" t="s">
        <v>1005</v>
      </c>
      <c r="AJ21" s="7" t="s">
        <v>1006</v>
      </c>
      <c r="AK21" s="8"/>
      <c r="AL21" s="7" t="s">
        <v>1007</v>
      </c>
      <c r="AM21" s="8"/>
      <c r="AN21" s="8"/>
      <c r="AO21" s="8"/>
      <c r="AP21" s="8"/>
      <c r="AQ21" s="7" t="s">
        <v>85</v>
      </c>
      <c r="AR21" s="7" t="s">
        <v>834</v>
      </c>
      <c r="AS21" s="8"/>
      <c r="AT21" s="8"/>
      <c r="AU21" s="8"/>
      <c r="AV21" s="7" t="s">
        <v>1008</v>
      </c>
      <c r="AW21" s="11" t="s">
        <v>993</v>
      </c>
      <c r="AX21" s="8"/>
      <c r="AY21" s="8"/>
      <c r="AZ21" s="8"/>
      <c r="BA21" s="8"/>
      <c r="BB21" s="8"/>
      <c r="BC21" s="8"/>
      <c r="BD21" s="8"/>
      <c r="BE21" s="8"/>
      <c r="BF21" s="8"/>
    </row>
    <row r="22">
      <c r="A22" s="10">
        <v>21196.0</v>
      </c>
      <c r="B22" s="14">
        <v>42685.0</v>
      </c>
      <c r="C22" s="7" t="s">
        <v>1014</v>
      </c>
      <c r="D22" s="7" t="s">
        <v>1015</v>
      </c>
      <c r="E22" s="8"/>
      <c r="F22" s="11" t="s">
        <v>1016</v>
      </c>
      <c r="G22" s="7">
        <v>10000.0</v>
      </c>
      <c r="H22" s="7">
        <v>625.0</v>
      </c>
      <c r="I22" s="7">
        <v>6.0</v>
      </c>
      <c r="J22" s="7">
        <v>37.5</v>
      </c>
      <c r="K22" s="7">
        <v>6.0</v>
      </c>
      <c r="L22" s="7">
        <v>82.5</v>
      </c>
      <c r="M22" s="7">
        <v>24.36</v>
      </c>
      <c r="N22" s="7" t="s">
        <v>61</v>
      </c>
      <c r="O22" s="7">
        <v>1.0</v>
      </c>
      <c r="P22" s="7">
        <v>0.0</v>
      </c>
      <c r="Q22" s="7" t="s">
        <v>488</v>
      </c>
      <c r="R22" s="7" t="s">
        <v>1029</v>
      </c>
      <c r="S22" s="7" t="s">
        <v>1030</v>
      </c>
      <c r="T22" s="11" t="s">
        <v>1031</v>
      </c>
      <c r="U22" s="7" t="s">
        <v>1034</v>
      </c>
      <c r="V22" s="8"/>
      <c r="W22" s="7" t="s">
        <v>1035</v>
      </c>
      <c r="X22" s="7" t="s">
        <v>1036</v>
      </c>
      <c r="Y22" s="7" t="s">
        <v>1037</v>
      </c>
      <c r="Z22" s="7">
        <v>85016.0</v>
      </c>
      <c r="AA22" s="7" t="s">
        <v>332</v>
      </c>
      <c r="AB22" s="7" t="s">
        <v>465</v>
      </c>
      <c r="AC22" s="7" t="s">
        <v>1038</v>
      </c>
      <c r="AD22" s="7" t="s">
        <v>1039</v>
      </c>
      <c r="AE22" s="7" t="s">
        <v>1040</v>
      </c>
      <c r="AF22" s="7" t="s">
        <v>1041</v>
      </c>
      <c r="AG22" s="7" t="s">
        <v>1042</v>
      </c>
      <c r="AH22" s="7" t="s">
        <v>1043</v>
      </c>
      <c r="AI22" s="7" t="s">
        <v>1044</v>
      </c>
      <c r="AJ22" s="7" t="s">
        <v>1045</v>
      </c>
      <c r="AK22" s="8"/>
      <c r="AL22" s="7" t="s">
        <v>1046</v>
      </c>
      <c r="AM22" s="8"/>
      <c r="AN22" s="8"/>
      <c r="AO22" s="8"/>
      <c r="AP22" s="8"/>
      <c r="AQ22" s="8"/>
      <c r="AR22" s="7" t="s">
        <v>86</v>
      </c>
      <c r="AS22" s="7">
        <v>2.0161118E7</v>
      </c>
      <c r="AT22" s="7" t="s">
        <v>1047</v>
      </c>
      <c r="AU22" s="7" t="s">
        <v>1048</v>
      </c>
      <c r="AV22" s="7" t="s">
        <v>1049</v>
      </c>
      <c r="AW22" s="11" t="s">
        <v>1031</v>
      </c>
      <c r="AX22" s="11" t="s">
        <v>1051</v>
      </c>
      <c r="AY22" s="8"/>
      <c r="AZ22" s="11" t="s">
        <v>1055</v>
      </c>
      <c r="BA22" s="11" t="s">
        <v>1059</v>
      </c>
      <c r="BB22" s="11" t="s">
        <v>1066</v>
      </c>
      <c r="BC22" s="8"/>
      <c r="BD22" s="8"/>
      <c r="BE22" s="8"/>
      <c r="BF22" s="8"/>
    </row>
    <row r="23" hidden="1">
      <c r="A23" s="10">
        <v>17291.0</v>
      </c>
      <c r="B23" s="7" t="s">
        <v>1068</v>
      </c>
      <c r="C23" s="7" t="s">
        <v>1069</v>
      </c>
      <c r="D23" s="7" t="s">
        <v>1070</v>
      </c>
      <c r="E23" s="8"/>
      <c r="F23" s="8"/>
      <c r="G23" s="7">
        <v>4300.0</v>
      </c>
      <c r="H23" s="8"/>
      <c r="I23" s="7">
        <v>0.0</v>
      </c>
      <c r="J23" s="7">
        <v>0.0</v>
      </c>
      <c r="K23" s="7">
        <v>6.0</v>
      </c>
      <c r="L23" s="7">
        <v>0.0</v>
      </c>
      <c r="M23" s="7">
        <v>0.0</v>
      </c>
      <c r="N23" s="7" t="s">
        <v>61</v>
      </c>
      <c r="O23" s="7">
        <v>0.0</v>
      </c>
      <c r="P23" s="7">
        <v>0.0</v>
      </c>
      <c r="Q23" s="9">
        <v>42555.0</v>
      </c>
      <c r="R23" s="9">
        <v>42556.0</v>
      </c>
      <c r="S23" s="7" t="s">
        <v>1072</v>
      </c>
      <c r="T23" s="11" t="s">
        <v>1075</v>
      </c>
      <c r="U23" s="15" t="str">
        <f>+51 960993080</f>
        <v>#ERROR!</v>
      </c>
      <c r="V23" s="8"/>
      <c r="W23" s="7" t="s">
        <v>1080</v>
      </c>
      <c r="X23" s="8"/>
      <c r="Y23" s="8"/>
      <c r="Z23" s="8"/>
      <c r="AA23" s="7" t="s">
        <v>510</v>
      </c>
      <c r="AB23" s="7" t="s">
        <v>155</v>
      </c>
      <c r="AC23" s="7" t="s">
        <v>1081</v>
      </c>
      <c r="AD23" s="7" t="s">
        <v>1082</v>
      </c>
      <c r="AE23" s="7" t="s">
        <v>1084</v>
      </c>
      <c r="AF23" s="7" t="s">
        <v>1086</v>
      </c>
      <c r="AG23" s="7" t="s">
        <v>1088</v>
      </c>
      <c r="AH23" s="7" t="s">
        <v>1089</v>
      </c>
      <c r="AI23" s="7" t="s">
        <v>1090</v>
      </c>
      <c r="AJ23" s="7" t="s">
        <v>1091</v>
      </c>
      <c r="AK23" s="8"/>
      <c r="AL23" s="7" t="s">
        <v>1092</v>
      </c>
      <c r="AM23" s="8"/>
      <c r="AN23" s="8"/>
      <c r="AO23" s="7" t="s">
        <v>1094</v>
      </c>
      <c r="AP23" s="7" t="s">
        <v>1095</v>
      </c>
      <c r="AQ23" s="7" t="s">
        <v>85</v>
      </c>
      <c r="AR23" s="7" t="s">
        <v>68</v>
      </c>
      <c r="AS23" s="8"/>
      <c r="AT23" s="8"/>
      <c r="AU23" s="8"/>
      <c r="AV23" s="7" t="s">
        <v>1097</v>
      </c>
      <c r="AW23" s="11" t="s">
        <v>1075</v>
      </c>
      <c r="AX23" s="8"/>
      <c r="AY23" s="8"/>
      <c r="AZ23" s="8"/>
      <c r="BA23" s="8"/>
      <c r="BB23" s="8"/>
      <c r="BC23" s="8"/>
      <c r="BD23" s="8"/>
      <c r="BE23" s="8"/>
      <c r="BF23" s="8"/>
    </row>
    <row r="24" hidden="1">
      <c r="A24" s="10">
        <v>21573.0</v>
      </c>
      <c r="B24" s="7" t="s">
        <v>488</v>
      </c>
      <c r="C24" s="7" t="s">
        <v>1101</v>
      </c>
      <c r="D24" s="8"/>
      <c r="E24" s="8"/>
      <c r="F24" s="8"/>
      <c r="G24" s="7">
        <v>21000.0</v>
      </c>
      <c r="H24" s="8"/>
      <c r="I24" s="7">
        <v>0.0</v>
      </c>
      <c r="J24" s="7">
        <v>0.0</v>
      </c>
      <c r="K24" s="7">
        <v>6.0</v>
      </c>
      <c r="L24" s="7">
        <v>0.0</v>
      </c>
      <c r="M24" s="7">
        <v>0.0</v>
      </c>
      <c r="N24" s="7" t="s">
        <v>61</v>
      </c>
      <c r="O24" s="7">
        <v>0.0</v>
      </c>
      <c r="P24" s="7">
        <v>0.0</v>
      </c>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7" t="s">
        <v>68</v>
      </c>
      <c r="AS24" s="8"/>
      <c r="AT24" s="8"/>
      <c r="AU24" s="8"/>
      <c r="AV24" s="7" t="s">
        <v>1102</v>
      </c>
      <c r="AW24" s="11" t="s">
        <v>1103</v>
      </c>
      <c r="AX24" s="8"/>
      <c r="AY24" s="8"/>
      <c r="AZ24" s="8"/>
      <c r="BA24" s="8"/>
      <c r="BB24" s="8"/>
      <c r="BC24" s="8"/>
      <c r="BD24" s="8"/>
      <c r="BE24" s="8"/>
      <c r="BF24" s="8"/>
    </row>
    <row r="25">
      <c r="A25" s="10">
        <v>26510.0</v>
      </c>
      <c r="B25" s="7" t="s">
        <v>1104</v>
      </c>
      <c r="C25" s="7" t="s">
        <v>1105</v>
      </c>
      <c r="D25" s="7" t="s">
        <v>1106</v>
      </c>
      <c r="E25" s="7" t="s">
        <v>1107</v>
      </c>
      <c r="F25" s="11" t="s">
        <v>1109</v>
      </c>
      <c r="G25" s="7">
        <v>20000.0</v>
      </c>
      <c r="H25" s="8"/>
      <c r="I25" s="7">
        <v>0.0</v>
      </c>
      <c r="J25" s="7">
        <v>0.0</v>
      </c>
      <c r="K25" s="7">
        <v>6.0</v>
      </c>
      <c r="L25" s="7">
        <v>0.0</v>
      </c>
      <c r="M25" s="7">
        <v>0.0</v>
      </c>
      <c r="N25" s="7" t="s">
        <v>61</v>
      </c>
      <c r="O25" s="7">
        <v>0.0</v>
      </c>
      <c r="P25" s="7">
        <v>0.0</v>
      </c>
      <c r="Q25" s="7" t="s">
        <v>1124</v>
      </c>
      <c r="R25" s="9">
        <v>42858.0</v>
      </c>
      <c r="S25" s="7" t="s">
        <v>1125</v>
      </c>
      <c r="T25" s="11" t="s">
        <v>1126</v>
      </c>
      <c r="U25" s="7" t="s">
        <v>1127</v>
      </c>
      <c r="V25" s="8"/>
      <c r="W25" s="7" t="s">
        <v>1128</v>
      </c>
      <c r="X25" s="8"/>
      <c r="Y25" s="8"/>
      <c r="Z25" s="8"/>
      <c r="AA25" s="8"/>
      <c r="AB25" s="8"/>
      <c r="AC25" s="7" t="s">
        <v>1129</v>
      </c>
      <c r="AD25" s="7" t="s">
        <v>1130</v>
      </c>
      <c r="AE25" s="7" t="s">
        <v>1131</v>
      </c>
      <c r="AF25" s="7" t="s">
        <v>1133</v>
      </c>
      <c r="AG25" s="8"/>
      <c r="AH25" s="8"/>
      <c r="AI25" s="8"/>
      <c r="AJ25" s="8"/>
      <c r="AK25" s="8"/>
      <c r="AL25" s="8"/>
      <c r="AM25" s="8"/>
      <c r="AN25" s="8"/>
      <c r="AO25" s="8"/>
      <c r="AP25" s="8"/>
      <c r="AQ25" s="8"/>
      <c r="AR25" s="7" t="s">
        <v>86</v>
      </c>
      <c r="AS25" s="8"/>
      <c r="AT25" s="8"/>
      <c r="AU25" s="8"/>
      <c r="AV25" s="11" t="s">
        <v>1134</v>
      </c>
      <c r="AW25" s="11" t="s">
        <v>1134</v>
      </c>
      <c r="AX25" s="8"/>
      <c r="AY25" s="8"/>
      <c r="AZ25" s="8"/>
      <c r="BA25" s="8"/>
      <c r="BB25" s="8"/>
      <c r="BC25" s="8"/>
      <c r="BD25" s="8"/>
      <c r="BE25" s="8"/>
      <c r="BF25" s="8"/>
    </row>
    <row r="26" hidden="1">
      <c r="A26" s="10">
        <v>15495.0</v>
      </c>
      <c r="B26" s="7" t="s">
        <v>1137</v>
      </c>
      <c r="C26" s="7" t="s">
        <v>1138</v>
      </c>
      <c r="D26" s="7" t="s">
        <v>1139</v>
      </c>
      <c r="E26" s="8"/>
      <c r="F26" s="8"/>
      <c r="G26" s="7">
        <v>9000.0</v>
      </c>
      <c r="H26" s="8"/>
      <c r="I26" s="7">
        <v>0.0</v>
      </c>
      <c r="J26" s="7">
        <v>0.0</v>
      </c>
      <c r="K26" s="7">
        <v>6.0</v>
      </c>
      <c r="L26" s="7">
        <v>0.0</v>
      </c>
      <c r="M26" s="7">
        <v>0.0</v>
      </c>
      <c r="N26" s="7" t="s">
        <v>61</v>
      </c>
      <c r="O26" s="7">
        <v>0.0</v>
      </c>
      <c r="P26" s="7">
        <v>0.0</v>
      </c>
      <c r="Q26" s="9">
        <v>42433.0</v>
      </c>
      <c r="R26" s="9">
        <v>42434.0</v>
      </c>
      <c r="S26" s="7" t="s">
        <v>1140</v>
      </c>
      <c r="T26" s="11" t="s">
        <v>1141</v>
      </c>
      <c r="U26" s="7" t="s">
        <v>1145</v>
      </c>
      <c r="V26" s="8"/>
      <c r="W26" s="8"/>
      <c r="X26" s="8"/>
      <c r="Y26" s="8"/>
      <c r="Z26" s="8"/>
      <c r="AA26" s="7" t="s">
        <v>1146</v>
      </c>
      <c r="AB26" s="7" t="s">
        <v>1147</v>
      </c>
      <c r="AC26" s="7" t="s">
        <v>1148</v>
      </c>
      <c r="AD26" s="7" t="s">
        <v>1149</v>
      </c>
      <c r="AE26" s="7" t="s">
        <v>1150</v>
      </c>
      <c r="AF26" s="7" t="s">
        <v>1151</v>
      </c>
      <c r="AG26" s="8"/>
      <c r="AH26" s="8"/>
      <c r="AI26" s="8"/>
      <c r="AJ26" s="8"/>
      <c r="AK26" s="8"/>
      <c r="AL26" s="8"/>
      <c r="AM26" s="8"/>
      <c r="AN26" s="8"/>
      <c r="AO26" s="8"/>
      <c r="AP26" s="8"/>
      <c r="AQ26" s="8"/>
      <c r="AR26" s="7" t="s">
        <v>68</v>
      </c>
      <c r="AS26" s="8"/>
      <c r="AT26" s="8"/>
      <c r="AU26" s="8"/>
      <c r="AV26" s="7" t="s">
        <v>1154</v>
      </c>
      <c r="AW26" s="11" t="s">
        <v>1141</v>
      </c>
      <c r="AX26" s="8"/>
      <c r="AY26" s="8"/>
      <c r="AZ26" s="8"/>
      <c r="BA26" s="8"/>
      <c r="BB26" s="8"/>
      <c r="BC26" s="8"/>
      <c r="BD26" s="8"/>
      <c r="BE26" s="8"/>
      <c r="BF26" s="8"/>
    </row>
    <row r="27" hidden="1">
      <c r="A27" s="10">
        <v>15496.0</v>
      </c>
      <c r="B27" s="9">
        <v>42525.0</v>
      </c>
      <c r="C27" s="7" t="s">
        <v>1160</v>
      </c>
      <c r="D27" s="7" t="s">
        <v>1139</v>
      </c>
      <c r="E27" s="8"/>
      <c r="F27" s="8"/>
      <c r="G27" s="7">
        <v>9000.0</v>
      </c>
      <c r="H27" s="8"/>
      <c r="I27" s="7">
        <v>0.0</v>
      </c>
      <c r="J27" s="7">
        <v>0.0</v>
      </c>
      <c r="K27" s="7">
        <v>6.0</v>
      </c>
      <c r="L27" s="7">
        <v>0.0</v>
      </c>
      <c r="M27" s="7">
        <v>0.0</v>
      </c>
      <c r="N27" s="7" t="s">
        <v>61</v>
      </c>
      <c r="O27" s="7">
        <v>0.0</v>
      </c>
      <c r="P27" s="7">
        <v>0.0</v>
      </c>
      <c r="Q27" s="9">
        <v>42525.0</v>
      </c>
      <c r="R27" s="9">
        <v>42526.0</v>
      </c>
      <c r="S27" s="7" t="s">
        <v>1162</v>
      </c>
      <c r="T27" s="11" t="s">
        <v>1141</v>
      </c>
      <c r="U27" s="15">
        <f>+52- 442-106-42-99</f>
        <v>-637</v>
      </c>
      <c r="V27" s="8"/>
      <c r="W27" s="8"/>
      <c r="X27" s="8"/>
      <c r="Y27" s="8"/>
      <c r="Z27" s="8"/>
      <c r="AA27" s="7" t="s">
        <v>1146</v>
      </c>
      <c r="AB27" s="7" t="s">
        <v>1147</v>
      </c>
      <c r="AC27" s="7" t="s">
        <v>1177</v>
      </c>
      <c r="AD27" s="7" t="s">
        <v>1178</v>
      </c>
      <c r="AE27" s="7" t="s">
        <v>1179</v>
      </c>
      <c r="AF27" s="7" t="s">
        <v>1180</v>
      </c>
      <c r="AG27" s="8"/>
      <c r="AH27" s="8"/>
      <c r="AI27" s="8"/>
      <c r="AJ27" s="8"/>
      <c r="AK27" s="8"/>
      <c r="AL27" s="8"/>
      <c r="AM27" s="8"/>
      <c r="AN27" s="8"/>
      <c r="AO27" s="8"/>
      <c r="AP27" s="8"/>
      <c r="AQ27" s="8"/>
      <c r="AR27" s="7" t="s">
        <v>68</v>
      </c>
      <c r="AS27" s="8"/>
      <c r="AT27" s="8"/>
      <c r="AU27" s="8"/>
      <c r="AV27" s="7" t="s">
        <v>1154</v>
      </c>
      <c r="AW27" s="11" t="s">
        <v>1141</v>
      </c>
      <c r="AX27" s="8"/>
      <c r="AY27" s="8"/>
      <c r="AZ27" s="8"/>
      <c r="BA27" s="8"/>
      <c r="BB27" s="8"/>
      <c r="BC27" s="8"/>
      <c r="BD27" s="8"/>
      <c r="BE27" s="8"/>
      <c r="BF27" s="8"/>
    </row>
    <row r="28" hidden="1">
      <c r="A28" s="10">
        <v>16407.0</v>
      </c>
      <c r="B28" s="7" t="s">
        <v>1182</v>
      </c>
      <c r="C28" s="7" t="s">
        <v>1183</v>
      </c>
      <c r="D28" s="7" t="s">
        <v>1183</v>
      </c>
      <c r="E28" s="8"/>
      <c r="F28" s="8"/>
      <c r="G28" s="7">
        <v>98888.0</v>
      </c>
      <c r="H28" s="8"/>
      <c r="I28" s="7">
        <v>0.0</v>
      </c>
      <c r="J28" s="7">
        <v>0.0</v>
      </c>
      <c r="K28" s="7">
        <v>6.0</v>
      </c>
      <c r="L28" s="7">
        <v>0.0</v>
      </c>
      <c r="M28" s="7">
        <v>0.0</v>
      </c>
      <c r="N28" s="7" t="s">
        <v>61</v>
      </c>
      <c r="O28" s="7">
        <v>0.0</v>
      </c>
      <c r="P28" s="7">
        <v>0.0</v>
      </c>
      <c r="Q28" s="7" t="s">
        <v>1184</v>
      </c>
      <c r="R28" s="7" t="s">
        <v>1182</v>
      </c>
      <c r="S28" s="7" t="s">
        <v>1183</v>
      </c>
      <c r="T28" s="7" t="s">
        <v>1183</v>
      </c>
      <c r="U28" s="7" t="s">
        <v>1183</v>
      </c>
      <c r="V28" s="8"/>
      <c r="W28" s="7">
        <v>1.0</v>
      </c>
      <c r="X28" s="8"/>
      <c r="Y28" s="8"/>
      <c r="Z28" s="8"/>
      <c r="AA28" s="7" t="s">
        <v>1186</v>
      </c>
      <c r="AB28" s="7" t="s">
        <v>185</v>
      </c>
      <c r="AC28" s="7" t="s">
        <v>1183</v>
      </c>
      <c r="AD28" s="7" t="s">
        <v>1183</v>
      </c>
      <c r="AE28" s="7" t="s">
        <v>1183</v>
      </c>
      <c r="AF28" s="7" t="s">
        <v>1183</v>
      </c>
      <c r="AG28" s="7" t="s">
        <v>1189</v>
      </c>
      <c r="AH28" s="7" t="s">
        <v>1189</v>
      </c>
      <c r="AI28" s="7" t="s">
        <v>1189</v>
      </c>
      <c r="AJ28" s="7" t="s">
        <v>1189</v>
      </c>
      <c r="AK28" s="8"/>
      <c r="AL28" s="7" t="s">
        <v>1189</v>
      </c>
      <c r="AM28" s="8"/>
      <c r="AN28" s="8"/>
      <c r="AO28" s="7" t="s">
        <v>1189</v>
      </c>
      <c r="AP28" s="7" t="s">
        <v>1189</v>
      </c>
      <c r="AQ28" s="7" t="s">
        <v>85</v>
      </c>
      <c r="AR28" s="7" t="s">
        <v>68</v>
      </c>
      <c r="AS28" s="8"/>
      <c r="AT28" s="7">
        <v>1.0</v>
      </c>
      <c r="AU28" s="7">
        <v>1.0</v>
      </c>
      <c r="AV28" s="7" t="s">
        <v>1190</v>
      </c>
      <c r="AW28" s="11" t="s">
        <v>1191</v>
      </c>
      <c r="AX28" s="8"/>
      <c r="AY28" s="8"/>
      <c r="AZ28" s="8"/>
      <c r="BA28" s="8"/>
      <c r="BB28" s="8"/>
      <c r="BC28" s="8"/>
      <c r="BD28" s="8"/>
      <c r="BE28" s="8"/>
      <c r="BF28" s="8"/>
    </row>
    <row r="29">
      <c r="A29" s="10">
        <v>21817.0</v>
      </c>
      <c r="B29" s="7" t="s">
        <v>1195</v>
      </c>
      <c r="C29" s="7" t="s">
        <v>1196</v>
      </c>
      <c r="D29" s="7" t="s">
        <v>1197</v>
      </c>
      <c r="E29" s="8"/>
      <c r="F29" s="11" t="s">
        <v>1198</v>
      </c>
      <c r="G29" s="7">
        <v>5000.0</v>
      </c>
      <c r="H29" s="8"/>
      <c r="I29" s="7">
        <v>0.0</v>
      </c>
      <c r="J29" s="7">
        <v>0.0</v>
      </c>
      <c r="K29" s="7">
        <v>6.0</v>
      </c>
      <c r="L29" s="7">
        <v>0.0</v>
      </c>
      <c r="M29" s="7">
        <v>0.0</v>
      </c>
      <c r="N29" s="7" t="s">
        <v>61</v>
      </c>
      <c r="O29" s="7">
        <v>0.0</v>
      </c>
      <c r="P29" s="7">
        <v>0.0</v>
      </c>
      <c r="Q29" s="7" t="s">
        <v>250</v>
      </c>
      <c r="R29" s="9">
        <v>42917.0</v>
      </c>
      <c r="S29" s="7" t="s">
        <v>1204</v>
      </c>
      <c r="T29" s="11" t="s">
        <v>1205</v>
      </c>
      <c r="U29" s="7" t="s">
        <v>1207</v>
      </c>
      <c r="V29" s="8"/>
      <c r="W29" s="7" t="s">
        <v>1208</v>
      </c>
      <c r="X29" s="8"/>
      <c r="Y29" s="8"/>
      <c r="Z29" s="8"/>
      <c r="AA29" s="7" t="s">
        <v>510</v>
      </c>
      <c r="AB29" s="7" t="s">
        <v>185</v>
      </c>
      <c r="AC29" s="7" t="s">
        <v>1209</v>
      </c>
      <c r="AD29" s="7" t="s">
        <v>1209</v>
      </c>
      <c r="AE29" s="7" t="s">
        <v>1210</v>
      </c>
      <c r="AF29" s="7" t="s">
        <v>1210</v>
      </c>
      <c r="AG29" s="8"/>
      <c r="AH29" s="8"/>
      <c r="AI29" s="8"/>
      <c r="AJ29" s="8"/>
      <c r="AK29" s="8"/>
      <c r="AL29" s="8"/>
      <c r="AM29" s="8"/>
      <c r="AN29" s="8"/>
      <c r="AO29" s="8"/>
      <c r="AP29" s="8"/>
      <c r="AQ29" s="8"/>
      <c r="AR29" s="7" t="s">
        <v>86</v>
      </c>
      <c r="AS29" s="8"/>
      <c r="AT29" s="8"/>
      <c r="AU29" s="11" t="s">
        <v>1212</v>
      </c>
      <c r="AV29" s="11" t="s">
        <v>1205</v>
      </c>
      <c r="AW29" s="11" t="s">
        <v>1205</v>
      </c>
      <c r="AX29" s="8"/>
      <c r="AY29" s="8"/>
      <c r="AZ29" s="8"/>
      <c r="BA29" s="8"/>
      <c r="BB29" s="8"/>
      <c r="BC29" s="8"/>
      <c r="BD29" s="8"/>
      <c r="BE29" s="8"/>
      <c r="BF29" s="8"/>
    </row>
    <row r="30" hidden="1">
      <c r="A30" s="10">
        <v>26032.0</v>
      </c>
      <c r="B30" s="9">
        <v>42625.0</v>
      </c>
      <c r="C30" s="7" t="s">
        <v>1222</v>
      </c>
      <c r="D30" s="7" t="s">
        <v>1222</v>
      </c>
      <c r="E30" s="7" t="s">
        <v>1223</v>
      </c>
      <c r="F30" s="8"/>
      <c r="G30" s="7">
        <v>20000.0</v>
      </c>
      <c r="H30" s="8"/>
      <c r="I30" s="7">
        <v>0.0</v>
      </c>
      <c r="J30" s="7">
        <v>0.0</v>
      </c>
      <c r="K30" s="7">
        <v>6.0</v>
      </c>
      <c r="L30" s="7">
        <v>0.0</v>
      </c>
      <c r="M30" s="7">
        <v>0.0</v>
      </c>
      <c r="N30" s="7" t="s">
        <v>61</v>
      </c>
      <c r="O30" s="7">
        <v>0.0</v>
      </c>
      <c r="P30" s="7">
        <v>0.0</v>
      </c>
      <c r="Q30" s="8"/>
      <c r="R30" s="8"/>
      <c r="S30" s="7" t="s">
        <v>1224</v>
      </c>
      <c r="T30" s="11" t="s">
        <v>1225</v>
      </c>
      <c r="U30" s="7">
        <v>5.0499465591E10</v>
      </c>
      <c r="V30" s="8"/>
      <c r="W30" s="7" t="s">
        <v>1232</v>
      </c>
      <c r="X30" s="8"/>
      <c r="Y30" s="8"/>
      <c r="Z30" s="8"/>
      <c r="AA30" s="8"/>
      <c r="AB30" s="8"/>
      <c r="AC30" s="7" t="s">
        <v>1233</v>
      </c>
      <c r="AD30" s="7" t="s">
        <v>1234</v>
      </c>
      <c r="AE30" s="7" t="s">
        <v>1235</v>
      </c>
      <c r="AF30" s="7" t="s">
        <v>1236</v>
      </c>
      <c r="AG30" s="8"/>
      <c r="AH30" s="8"/>
      <c r="AI30" s="8"/>
      <c r="AJ30" s="8"/>
      <c r="AK30" s="8"/>
      <c r="AL30" s="8"/>
      <c r="AM30" s="8"/>
      <c r="AN30" s="8"/>
      <c r="AO30" s="8"/>
      <c r="AP30" s="8"/>
      <c r="AQ30" s="8"/>
      <c r="AR30" s="7" t="s">
        <v>68</v>
      </c>
      <c r="AS30" s="8"/>
      <c r="AT30" s="8"/>
      <c r="AU30" s="8"/>
      <c r="AV30" s="11" t="s">
        <v>1241</v>
      </c>
      <c r="AW30" s="11" t="s">
        <v>1241</v>
      </c>
      <c r="AX30" s="8"/>
      <c r="AY30" s="8"/>
      <c r="AZ30" s="8"/>
      <c r="BA30" s="8"/>
      <c r="BB30" s="8"/>
      <c r="BC30" s="8"/>
      <c r="BD30" s="8"/>
      <c r="BE30" s="8"/>
      <c r="BF30" s="8"/>
    </row>
    <row r="31" hidden="1">
      <c r="A31" s="10">
        <v>19922.0</v>
      </c>
      <c r="B31" s="7" t="s">
        <v>326</v>
      </c>
      <c r="C31" s="7" t="s">
        <v>1264</v>
      </c>
      <c r="D31" s="7" t="s">
        <v>1265</v>
      </c>
      <c r="E31" s="8"/>
      <c r="F31" s="8"/>
      <c r="G31" s="7">
        <v>2000.0</v>
      </c>
      <c r="H31" s="8"/>
      <c r="I31" s="7">
        <v>0.0</v>
      </c>
      <c r="J31" s="7">
        <v>0.0</v>
      </c>
      <c r="K31" s="7">
        <v>6.0</v>
      </c>
      <c r="L31" s="7">
        <v>0.0</v>
      </c>
      <c r="M31" s="7">
        <v>0.0</v>
      </c>
      <c r="N31" s="7" t="s">
        <v>61</v>
      </c>
      <c r="O31" s="7">
        <v>0.0</v>
      </c>
      <c r="P31" s="7">
        <v>0.0</v>
      </c>
      <c r="Q31" s="7" t="s">
        <v>1266</v>
      </c>
      <c r="R31" s="14">
        <v>42686.0</v>
      </c>
      <c r="S31" s="8"/>
      <c r="T31" s="8"/>
      <c r="U31" s="8"/>
      <c r="V31" s="8"/>
      <c r="W31" s="7" t="s">
        <v>1267</v>
      </c>
      <c r="X31" s="8"/>
      <c r="Y31" s="8"/>
      <c r="Z31" s="8"/>
      <c r="AA31" s="7" t="s">
        <v>1268</v>
      </c>
      <c r="AB31" s="7" t="s">
        <v>185</v>
      </c>
      <c r="AC31" s="7" t="s">
        <v>1269</v>
      </c>
      <c r="AD31" s="7" t="s">
        <v>1270</v>
      </c>
      <c r="AE31" s="7" t="s">
        <v>1271</v>
      </c>
      <c r="AF31" s="7" t="s">
        <v>1272</v>
      </c>
      <c r="AG31" s="7" t="s">
        <v>1273</v>
      </c>
      <c r="AH31" s="7" t="s">
        <v>1274</v>
      </c>
      <c r="AI31" s="7" t="s">
        <v>1276</v>
      </c>
      <c r="AJ31" s="7" t="s">
        <v>1279</v>
      </c>
      <c r="AK31" s="8"/>
      <c r="AL31" s="7" t="s">
        <v>1280</v>
      </c>
      <c r="AM31" s="8"/>
      <c r="AN31" s="8"/>
      <c r="AO31" s="8"/>
      <c r="AP31" s="8"/>
      <c r="AQ31" s="8"/>
      <c r="AR31" s="7" t="s">
        <v>68</v>
      </c>
      <c r="AS31" s="8"/>
      <c r="AT31" s="8"/>
      <c r="AU31" s="8"/>
      <c r="AV31" s="7" t="s">
        <v>1284</v>
      </c>
      <c r="AW31" s="11" t="s">
        <v>1286</v>
      </c>
      <c r="AX31" s="8"/>
      <c r="AY31" s="8"/>
      <c r="AZ31" s="8"/>
      <c r="BA31" s="8"/>
      <c r="BB31" s="8"/>
      <c r="BC31" s="8"/>
      <c r="BD31" s="8"/>
      <c r="BE31" s="8"/>
      <c r="BF31" s="8"/>
    </row>
    <row r="32" hidden="1">
      <c r="A32" s="10">
        <v>18782.0</v>
      </c>
      <c r="B32" s="7" t="s">
        <v>1290</v>
      </c>
      <c r="C32" s="7" t="s">
        <v>1291</v>
      </c>
      <c r="D32" s="7" t="s">
        <v>1292</v>
      </c>
      <c r="E32" s="8"/>
      <c r="F32" s="8"/>
      <c r="G32" s="7">
        <v>25000.0</v>
      </c>
      <c r="H32" s="8"/>
      <c r="I32" s="7">
        <v>0.0</v>
      </c>
      <c r="J32" s="7">
        <v>0.0</v>
      </c>
      <c r="K32" s="7">
        <v>6.0</v>
      </c>
      <c r="L32" s="7">
        <v>0.0</v>
      </c>
      <c r="M32" s="7">
        <v>0.0</v>
      </c>
      <c r="N32" s="7" t="s">
        <v>61</v>
      </c>
      <c r="O32" s="7">
        <v>0.0</v>
      </c>
      <c r="P32" s="7">
        <v>0.0</v>
      </c>
      <c r="Q32" s="7" t="s">
        <v>320</v>
      </c>
      <c r="R32" s="14">
        <v>42654.0</v>
      </c>
      <c r="S32" s="8"/>
      <c r="T32" s="8"/>
      <c r="U32" s="7" t="s">
        <v>1300</v>
      </c>
      <c r="V32" s="8"/>
      <c r="W32" s="8"/>
      <c r="X32" s="8"/>
      <c r="Y32" s="8"/>
      <c r="Z32" s="8"/>
      <c r="AA32" s="7" t="s">
        <v>1302</v>
      </c>
      <c r="AB32" s="7" t="s">
        <v>465</v>
      </c>
      <c r="AC32" s="7" t="s">
        <v>1303</v>
      </c>
      <c r="AD32" s="7" t="s">
        <v>1305</v>
      </c>
      <c r="AE32" s="11" t="s">
        <v>1309</v>
      </c>
      <c r="AF32" s="11" t="s">
        <v>1336</v>
      </c>
      <c r="AG32" s="8"/>
      <c r="AH32" s="8"/>
      <c r="AI32" s="8"/>
      <c r="AJ32" s="8"/>
      <c r="AK32" s="8"/>
      <c r="AL32" s="8"/>
      <c r="AM32" s="8"/>
      <c r="AN32" s="8"/>
      <c r="AO32" s="8"/>
      <c r="AP32" s="8"/>
      <c r="AQ32" s="8"/>
      <c r="AR32" s="7" t="s">
        <v>68</v>
      </c>
      <c r="AS32" s="8"/>
      <c r="AT32" s="8"/>
      <c r="AU32" s="8"/>
      <c r="AV32" s="7" t="s">
        <v>1354</v>
      </c>
      <c r="AW32" s="11" t="s">
        <v>1356</v>
      </c>
      <c r="AX32" s="8"/>
      <c r="AY32" s="8"/>
      <c r="AZ32" s="8"/>
      <c r="BA32" s="8"/>
      <c r="BB32" s="8"/>
      <c r="BC32" s="8"/>
      <c r="BD32" s="8"/>
      <c r="BE32" s="8"/>
      <c r="BF32" s="8"/>
    </row>
    <row r="33" hidden="1">
      <c r="A33" s="10">
        <v>21981.0</v>
      </c>
      <c r="B33" s="7" t="s">
        <v>1366</v>
      </c>
      <c r="C33" s="7" t="s">
        <v>1367</v>
      </c>
      <c r="D33" s="7" t="s">
        <v>1368</v>
      </c>
      <c r="E33" s="8"/>
      <c r="F33" s="8"/>
      <c r="G33" s="7">
        <v>5000.0</v>
      </c>
      <c r="H33" s="8"/>
      <c r="I33" s="7">
        <v>0.0</v>
      </c>
      <c r="J33" s="7">
        <v>0.0</v>
      </c>
      <c r="K33" s="7">
        <v>6.0</v>
      </c>
      <c r="L33" s="7">
        <v>0.0</v>
      </c>
      <c r="M33" s="7">
        <v>0.0</v>
      </c>
      <c r="N33" s="7" t="s">
        <v>61</v>
      </c>
      <c r="O33" s="7">
        <v>0.0</v>
      </c>
      <c r="P33" s="7">
        <v>0.0</v>
      </c>
      <c r="Q33" s="8"/>
      <c r="R33" s="8"/>
      <c r="S33" s="7" t="s">
        <v>1370</v>
      </c>
      <c r="T33" s="11" t="s">
        <v>1372</v>
      </c>
      <c r="U33" s="7" t="s">
        <v>1373</v>
      </c>
      <c r="V33" s="8"/>
      <c r="W33" s="7" t="s">
        <v>1374</v>
      </c>
      <c r="X33" s="8"/>
      <c r="Y33" s="8"/>
      <c r="Z33" s="8"/>
      <c r="AA33" s="8"/>
      <c r="AB33" s="8"/>
      <c r="AC33" s="7" t="s">
        <v>1375</v>
      </c>
      <c r="AD33" s="7" t="s">
        <v>1376</v>
      </c>
      <c r="AE33" s="7" t="s">
        <v>1378</v>
      </c>
      <c r="AF33" s="7" t="s">
        <v>1379</v>
      </c>
      <c r="AG33" s="8"/>
      <c r="AH33" s="8"/>
      <c r="AI33" s="8"/>
      <c r="AJ33" s="8"/>
      <c r="AK33" s="8"/>
      <c r="AL33" s="8"/>
      <c r="AM33" s="8"/>
      <c r="AN33" s="8"/>
      <c r="AO33" s="8"/>
      <c r="AP33" s="8"/>
      <c r="AQ33" s="8"/>
      <c r="AR33" s="7" t="s">
        <v>834</v>
      </c>
      <c r="AS33" s="8"/>
      <c r="AT33" s="8"/>
      <c r="AU33" s="8"/>
      <c r="AV33" s="11" t="s">
        <v>1372</v>
      </c>
      <c r="AW33" s="11" t="s">
        <v>1372</v>
      </c>
      <c r="AX33" s="8"/>
      <c r="AY33" s="8"/>
      <c r="AZ33" s="8"/>
      <c r="BA33" s="8"/>
      <c r="BB33" s="8"/>
      <c r="BC33" s="8"/>
      <c r="BD33" s="8"/>
      <c r="BE33" s="8"/>
      <c r="BF33" s="8"/>
    </row>
    <row r="34" hidden="1">
      <c r="A34" s="10">
        <v>17039.0</v>
      </c>
      <c r="B34" s="9">
        <v>42468.0</v>
      </c>
      <c r="C34" s="7" t="s">
        <v>1389</v>
      </c>
      <c r="D34" s="7" t="s">
        <v>1390</v>
      </c>
      <c r="E34" s="8"/>
      <c r="F34" s="8"/>
      <c r="G34" s="7">
        <v>200.0</v>
      </c>
      <c r="H34" s="8"/>
      <c r="I34" s="7">
        <v>0.0</v>
      </c>
      <c r="J34" s="7">
        <v>0.0</v>
      </c>
      <c r="K34" s="7">
        <v>6.0</v>
      </c>
      <c r="L34" s="7">
        <v>0.0</v>
      </c>
      <c r="M34" s="7">
        <v>0.0</v>
      </c>
      <c r="N34" s="7" t="s">
        <v>61</v>
      </c>
      <c r="O34" s="7">
        <v>0.0</v>
      </c>
      <c r="P34" s="7">
        <v>0.0</v>
      </c>
      <c r="Q34" s="9">
        <v>42712.0</v>
      </c>
      <c r="R34" s="7" t="s">
        <v>1392</v>
      </c>
      <c r="S34" s="7" t="s">
        <v>1390</v>
      </c>
      <c r="T34" s="11" t="s">
        <v>1393</v>
      </c>
      <c r="U34" s="15" t="str">
        <f>+58-(0426)9622579</f>
        <v>#ERROR!</v>
      </c>
      <c r="V34" s="8"/>
      <c r="W34" s="8"/>
      <c r="X34" s="8"/>
      <c r="Y34" s="8"/>
      <c r="Z34" s="8"/>
      <c r="AA34" s="7" t="s">
        <v>279</v>
      </c>
      <c r="AB34" s="7" t="s">
        <v>155</v>
      </c>
      <c r="AC34" s="7" t="s">
        <v>1412</v>
      </c>
      <c r="AD34" s="7" t="s">
        <v>1413</v>
      </c>
      <c r="AE34" s="7" t="s">
        <v>1412</v>
      </c>
      <c r="AF34" s="7" t="s">
        <v>1413</v>
      </c>
      <c r="AG34" s="8"/>
      <c r="AH34" s="8"/>
      <c r="AI34" s="8"/>
      <c r="AJ34" s="8"/>
      <c r="AK34" s="8"/>
      <c r="AL34" s="8"/>
      <c r="AM34" s="8"/>
      <c r="AN34" s="8"/>
      <c r="AO34" s="8"/>
      <c r="AP34" s="8"/>
      <c r="AQ34" s="8"/>
      <c r="AR34" s="7" t="s">
        <v>68</v>
      </c>
      <c r="AS34" s="8"/>
      <c r="AT34" s="8"/>
      <c r="AU34" s="8"/>
      <c r="AV34" s="7" t="s">
        <v>1416</v>
      </c>
      <c r="AW34" s="11" t="s">
        <v>1393</v>
      </c>
      <c r="AX34" s="8"/>
      <c r="AY34" s="8"/>
      <c r="AZ34" s="8"/>
      <c r="BA34" s="8"/>
      <c r="BB34" s="8"/>
      <c r="BC34" s="8"/>
      <c r="BD34" s="8"/>
      <c r="BE34" s="8"/>
      <c r="BF34" s="8"/>
    </row>
    <row r="35" hidden="1">
      <c r="A35" s="10">
        <v>17040.0</v>
      </c>
      <c r="B35" s="9">
        <v>42468.0</v>
      </c>
      <c r="C35" s="7" t="s">
        <v>1389</v>
      </c>
      <c r="D35" s="7" t="s">
        <v>1390</v>
      </c>
      <c r="E35" s="8"/>
      <c r="F35" s="8"/>
      <c r="G35" s="7">
        <v>100.0</v>
      </c>
      <c r="H35" s="8"/>
      <c r="I35" s="7">
        <v>0.0</v>
      </c>
      <c r="J35" s="7">
        <v>0.0</v>
      </c>
      <c r="K35" s="7">
        <v>6.0</v>
      </c>
      <c r="L35" s="7">
        <v>0.0</v>
      </c>
      <c r="M35" s="7">
        <v>0.0</v>
      </c>
      <c r="N35" s="7" t="s">
        <v>61</v>
      </c>
      <c r="O35" s="7">
        <v>0.0</v>
      </c>
      <c r="P35" s="7">
        <v>0.0</v>
      </c>
      <c r="Q35" s="9">
        <v>42712.0</v>
      </c>
      <c r="R35" s="7" t="s">
        <v>1392</v>
      </c>
      <c r="S35" s="7" t="s">
        <v>1390</v>
      </c>
      <c r="T35" s="11" t="s">
        <v>1393</v>
      </c>
      <c r="U35" s="15" t="str">
        <f>+58-(0426)9622579</f>
        <v>#ERROR!</v>
      </c>
      <c r="V35" s="8"/>
      <c r="W35" s="8"/>
      <c r="X35" s="8"/>
      <c r="Y35" s="8"/>
      <c r="Z35" s="8"/>
      <c r="AA35" s="7" t="s">
        <v>279</v>
      </c>
      <c r="AB35" s="7" t="s">
        <v>155</v>
      </c>
      <c r="AC35" s="7" t="s">
        <v>1442</v>
      </c>
      <c r="AD35" s="7" t="s">
        <v>1413</v>
      </c>
      <c r="AE35" s="7" t="s">
        <v>1442</v>
      </c>
      <c r="AF35" s="7" t="s">
        <v>1413</v>
      </c>
      <c r="AG35" s="8"/>
      <c r="AH35" s="8"/>
      <c r="AI35" s="8"/>
      <c r="AJ35" s="8"/>
      <c r="AK35" s="8"/>
      <c r="AL35" s="8"/>
      <c r="AM35" s="8"/>
      <c r="AN35" s="8"/>
      <c r="AO35" s="8"/>
      <c r="AP35" s="8"/>
      <c r="AQ35" s="8"/>
      <c r="AR35" s="7" t="s">
        <v>68</v>
      </c>
      <c r="AS35" s="8"/>
      <c r="AT35" s="8"/>
      <c r="AU35" s="8"/>
      <c r="AV35" s="7" t="s">
        <v>1416</v>
      </c>
      <c r="AW35" s="11" t="s">
        <v>1393</v>
      </c>
      <c r="AX35" s="8"/>
      <c r="AY35" s="8"/>
      <c r="AZ35" s="8"/>
      <c r="BA35" s="8"/>
      <c r="BB35" s="8"/>
      <c r="BC35" s="8"/>
      <c r="BD35" s="8"/>
      <c r="BE35" s="8"/>
      <c r="BF35" s="8"/>
    </row>
    <row r="36" hidden="1">
      <c r="A36" s="10">
        <v>26236.0</v>
      </c>
      <c r="B36" s="7" t="s">
        <v>1452</v>
      </c>
      <c r="C36" s="7" t="s">
        <v>1454</v>
      </c>
      <c r="D36" s="8"/>
      <c r="E36" s="8"/>
      <c r="F36" s="8"/>
      <c r="G36" s="7">
        <v>6000.0</v>
      </c>
      <c r="H36" s="8"/>
      <c r="I36" s="7">
        <v>0.0</v>
      </c>
      <c r="J36" s="7">
        <v>0.0</v>
      </c>
      <c r="K36" s="7">
        <v>6.0</v>
      </c>
      <c r="L36" s="7">
        <v>0.0</v>
      </c>
      <c r="M36" s="7">
        <v>0.0</v>
      </c>
      <c r="N36" s="7" t="s">
        <v>61</v>
      </c>
      <c r="O36" s="7">
        <v>0.0</v>
      </c>
      <c r="P36" s="7">
        <v>0.0</v>
      </c>
      <c r="Q36" s="8"/>
      <c r="R36" s="8"/>
      <c r="S36" s="8"/>
      <c r="T36" s="8"/>
      <c r="U36" s="8"/>
      <c r="V36" s="8"/>
      <c r="W36" s="7" t="s">
        <v>1456</v>
      </c>
      <c r="X36" s="8"/>
      <c r="Y36" s="8"/>
      <c r="Z36" s="8"/>
      <c r="AA36" s="8"/>
      <c r="AB36" s="8"/>
      <c r="AC36" s="7" t="s">
        <v>1457</v>
      </c>
      <c r="AD36" s="8"/>
      <c r="AE36" s="7" t="s">
        <v>1464</v>
      </c>
      <c r="AF36" s="8"/>
      <c r="AG36" s="8"/>
      <c r="AH36" s="8"/>
      <c r="AI36" s="8"/>
      <c r="AJ36" s="8"/>
      <c r="AK36" s="8"/>
      <c r="AL36" s="8"/>
      <c r="AM36" s="8"/>
      <c r="AN36" s="8"/>
      <c r="AO36" s="8"/>
      <c r="AP36" s="8"/>
      <c r="AQ36" s="8"/>
      <c r="AR36" s="7" t="s">
        <v>68</v>
      </c>
      <c r="AS36" s="8"/>
      <c r="AT36" s="8"/>
      <c r="AU36" s="8"/>
      <c r="AV36" s="11" t="s">
        <v>1470</v>
      </c>
      <c r="AW36" s="11" t="s">
        <v>1470</v>
      </c>
      <c r="AX36" s="8"/>
      <c r="AY36" s="8"/>
      <c r="AZ36" s="8"/>
      <c r="BA36" s="8"/>
      <c r="BB36" s="8"/>
      <c r="BC36" s="8"/>
      <c r="BD36" s="8"/>
      <c r="BE36" s="8"/>
      <c r="BF36" s="8"/>
    </row>
    <row r="37" hidden="1">
      <c r="A37" s="10">
        <v>16801.0</v>
      </c>
      <c r="B37" s="9">
        <v>42497.0</v>
      </c>
      <c r="C37" s="7" t="s">
        <v>1478</v>
      </c>
      <c r="D37" s="7" t="s">
        <v>1479</v>
      </c>
      <c r="E37" s="8"/>
      <c r="F37" s="8"/>
      <c r="G37" s="7">
        <v>1000.0</v>
      </c>
      <c r="H37" s="8"/>
      <c r="I37" s="7">
        <v>0.0</v>
      </c>
      <c r="J37" s="7">
        <v>0.0</v>
      </c>
      <c r="K37" s="7">
        <v>6.0</v>
      </c>
      <c r="L37" s="7">
        <v>0.0</v>
      </c>
      <c r="M37" s="7">
        <v>0.0</v>
      </c>
      <c r="N37" s="7" t="s">
        <v>61</v>
      </c>
      <c r="O37" s="7">
        <v>0.0</v>
      </c>
      <c r="P37" s="7">
        <v>0.0</v>
      </c>
      <c r="Q37" s="9">
        <v>42650.0</v>
      </c>
      <c r="R37" s="9">
        <v>42621.0</v>
      </c>
      <c r="S37" s="7" t="s">
        <v>1480</v>
      </c>
      <c r="T37" s="11" t="s">
        <v>1481</v>
      </c>
      <c r="U37" s="7" t="s">
        <v>1483</v>
      </c>
      <c r="V37" s="8"/>
      <c r="W37" s="7" t="s">
        <v>1484</v>
      </c>
      <c r="X37" s="8"/>
      <c r="Y37" s="8"/>
      <c r="Z37" s="8"/>
      <c r="AA37" s="7" t="s">
        <v>1485</v>
      </c>
      <c r="AB37" s="7" t="s">
        <v>1486</v>
      </c>
      <c r="AC37" s="7" t="s">
        <v>1487</v>
      </c>
      <c r="AD37" s="7" t="s">
        <v>1488</v>
      </c>
      <c r="AE37" s="7" t="s">
        <v>1489</v>
      </c>
      <c r="AF37" s="7" t="s">
        <v>1490</v>
      </c>
      <c r="AG37" s="7" t="s">
        <v>1491</v>
      </c>
      <c r="AH37" s="7" t="s">
        <v>1492</v>
      </c>
      <c r="AI37" s="7" t="s">
        <v>1493</v>
      </c>
      <c r="AJ37" s="7" t="s">
        <v>1494</v>
      </c>
      <c r="AK37" s="8"/>
      <c r="AL37" s="7" t="s">
        <v>1495</v>
      </c>
      <c r="AM37" s="8"/>
      <c r="AN37" s="8"/>
      <c r="AO37" s="8"/>
      <c r="AP37" s="8"/>
      <c r="AQ37" s="7" t="s">
        <v>85</v>
      </c>
      <c r="AR37" s="7" t="s">
        <v>68</v>
      </c>
      <c r="AS37" s="8"/>
      <c r="AT37" s="8"/>
      <c r="AU37" s="8"/>
      <c r="AV37" s="7" t="s">
        <v>1500</v>
      </c>
      <c r="AW37" s="11" t="s">
        <v>1481</v>
      </c>
      <c r="AX37" s="8"/>
      <c r="AY37" s="8"/>
      <c r="AZ37" s="8"/>
      <c r="BA37" s="8"/>
      <c r="BB37" s="8"/>
      <c r="BC37" s="8"/>
      <c r="BD37" s="8"/>
      <c r="BE37" s="8"/>
      <c r="BF37" s="8"/>
    </row>
    <row r="38">
      <c r="A38" s="10">
        <v>23014.0</v>
      </c>
      <c r="B38" s="7" t="s">
        <v>1504</v>
      </c>
      <c r="C38" s="7" t="s">
        <v>1506</v>
      </c>
      <c r="D38" s="7" t="s">
        <v>1507</v>
      </c>
      <c r="E38" s="7">
        <v>172.0</v>
      </c>
      <c r="F38" s="11" t="s">
        <v>1508</v>
      </c>
      <c r="G38" s="7">
        <v>4000.0</v>
      </c>
      <c r="H38" s="8"/>
      <c r="I38" s="7">
        <v>0.0</v>
      </c>
      <c r="J38" s="7">
        <v>0.0</v>
      </c>
      <c r="K38" s="7">
        <v>6.0</v>
      </c>
      <c r="L38" s="7">
        <v>0.0</v>
      </c>
      <c r="M38" s="7">
        <v>0.0</v>
      </c>
      <c r="N38" s="7" t="s">
        <v>61</v>
      </c>
      <c r="O38" s="7">
        <v>0.0</v>
      </c>
      <c r="P38" s="7">
        <v>0.0</v>
      </c>
      <c r="Q38" s="7" t="s">
        <v>178</v>
      </c>
      <c r="R38" s="7" t="s">
        <v>1514</v>
      </c>
      <c r="S38" s="7" t="s">
        <v>1515</v>
      </c>
      <c r="T38" s="11" t="s">
        <v>1516</v>
      </c>
      <c r="U38" s="7" t="s">
        <v>1520</v>
      </c>
      <c r="V38" s="8"/>
      <c r="W38" s="7" t="s">
        <v>1521</v>
      </c>
      <c r="X38" s="8"/>
      <c r="Y38" s="8"/>
      <c r="Z38" s="8"/>
      <c r="AA38" s="7" t="s">
        <v>510</v>
      </c>
      <c r="AB38" s="7" t="s">
        <v>155</v>
      </c>
      <c r="AC38" s="7" t="s">
        <v>1522</v>
      </c>
      <c r="AD38" s="7" t="s">
        <v>1524</v>
      </c>
      <c r="AE38" s="7" t="s">
        <v>1526</v>
      </c>
      <c r="AF38" s="7" t="s">
        <v>1528</v>
      </c>
      <c r="AG38" s="8"/>
      <c r="AH38" s="8"/>
      <c r="AI38" s="8"/>
      <c r="AJ38" s="8"/>
      <c r="AK38" s="8"/>
      <c r="AL38" s="8"/>
      <c r="AM38" s="8"/>
      <c r="AN38" s="8"/>
      <c r="AO38" s="8"/>
      <c r="AP38" s="8"/>
      <c r="AQ38" s="8"/>
      <c r="AR38" s="7" t="s">
        <v>86</v>
      </c>
      <c r="AS38" s="8"/>
      <c r="AT38" s="8"/>
      <c r="AU38" s="8"/>
      <c r="AV38" s="11" t="s">
        <v>1531</v>
      </c>
      <c r="AW38" s="11" t="s">
        <v>1531</v>
      </c>
      <c r="AX38" s="8"/>
      <c r="AY38" s="8"/>
      <c r="AZ38" s="8"/>
      <c r="BA38" s="8"/>
      <c r="BB38" s="8"/>
      <c r="BC38" s="8"/>
      <c r="BD38" s="8"/>
      <c r="BE38" s="8"/>
      <c r="BF38" s="8"/>
    </row>
    <row r="39">
      <c r="A39" s="10">
        <v>15772.0</v>
      </c>
      <c r="B39" s="9">
        <v>42405.0</v>
      </c>
      <c r="C39" s="7" t="s">
        <v>1547</v>
      </c>
      <c r="D39" s="7" t="s">
        <v>1548</v>
      </c>
      <c r="E39" s="8"/>
      <c r="F39" s="8"/>
      <c r="G39" s="7">
        <v>1000.0</v>
      </c>
      <c r="H39" s="8"/>
      <c r="I39" s="7">
        <v>0.0</v>
      </c>
      <c r="J39" s="7">
        <v>0.0</v>
      </c>
      <c r="K39" s="7">
        <v>6.0</v>
      </c>
      <c r="L39" s="7">
        <v>0.0</v>
      </c>
      <c r="M39" s="7">
        <v>0.0</v>
      </c>
      <c r="N39" s="7" t="s">
        <v>61</v>
      </c>
      <c r="O39" s="7">
        <v>0.0</v>
      </c>
      <c r="P39" s="7">
        <v>0.0</v>
      </c>
      <c r="Q39" s="9">
        <v>42374.0</v>
      </c>
      <c r="R39" s="7" t="s">
        <v>1549</v>
      </c>
      <c r="S39" s="7" t="s">
        <v>1550</v>
      </c>
      <c r="T39" s="11" t="s">
        <v>1551</v>
      </c>
      <c r="U39" s="7" t="s">
        <v>1553</v>
      </c>
      <c r="V39" s="8"/>
      <c r="W39" s="7" t="s">
        <v>578</v>
      </c>
      <c r="X39" s="8"/>
      <c r="Y39" s="8"/>
      <c r="Z39" s="8"/>
      <c r="AA39" s="7" t="s">
        <v>464</v>
      </c>
      <c r="AB39" s="7" t="s">
        <v>1557</v>
      </c>
      <c r="AC39" s="7" t="s">
        <v>1559</v>
      </c>
      <c r="AD39" s="7" t="s">
        <v>1560</v>
      </c>
      <c r="AE39" s="7" t="s">
        <v>1561</v>
      </c>
      <c r="AF39" s="7" t="s">
        <v>1562</v>
      </c>
      <c r="AG39" s="7" t="s">
        <v>1564</v>
      </c>
      <c r="AH39" s="7" t="s">
        <v>1565</v>
      </c>
      <c r="AI39" s="7" t="s">
        <v>1567</v>
      </c>
      <c r="AJ39" s="7" t="s">
        <v>1568</v>
      </c>
      <c r="AK39" s="8"/>
      <c r="AL39" s="7" t="s">
        <v>1570</v>
      </c>
      <c r="AM39" s="8"/>
      <c r="AN39" s="8"/>
      <c r="AO39" s="7" t="s">
        <v>1571</v>
      </c>
      <c r="AP39" s="7" t="s">
        <v>1571</v>
      </c>
      <c r="AQ39" s="7" t="s">
        <v>85</v>
      </c>
      <c r="AR39" s="7" t="s">
        <v>86</v>
      </c>
      <c r="AS39" s="7">
        <v>2.0160502E7</v>
      </c>
      <c r="AT39" s="8"/>
      <c r="AU39" s="8"/>
      <c r="AV39" s="7" t="s">
        <v>1573</v>
      </c>
      <c r="AW39" s="11" t="s">
        <v>1575</v>
      </c>
      <c r="AX39" s="8"/>
      <c r="AY39" s="8"/>
      <c r="AZ39" s="8"/>
      <c r="BA39" s="8"/>
      <c r="BB39" s="8"/>
      <c r="BC39" s="8"/>
      <c r="BD39" s="8"/>
      <c r="BE39" s="8"/>
      <c r="BF39" s="8"/>
    </row>
    <row r="40" hidden="1">
      <c r="A40" s="10">
        <v>23152.0</v>
      </c>
      <c r="B40" s="7" t="s">
        <v>178</v>
      </c>
      <c r="C40" s="7" t="s">
        <v>1585</v>
      </c>
      <c r="D40" s="8"/>
      <c r="E40" s="8"/>
      <c r="F40" s="8"/>
      <c r="G40" s="7">
        <v>2000.0</v>
      </c>
      <c r="H40" s="8"/>
      <c r="I40" s="7">
        <v>0.0</v>
      </c>
      <c r="J40" s="7">
        <v>0.0</v>
      </c>
      <c r="K40" s="7">
        <v>6.0</v>
      </c>
      <c r="L40" s="7">
        <v>0.0</v>
      </c>
      <c r="M40" s="7">
        <v>0.0</v>
      </c>
      <c r="N40" s="7" t="s">
        <v>61</v>
      </c>
      <c r="O40" s="7">
        <v>0.0</v>
      </c>
      <c r="P40" s="7">
        <v>0.0</v>
      </c>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7" t="s">
        <v>68</v>
      </c>
      <c r="AS40" s="8"/>
      <c r="AT40" s="8"/>
      <c r="AU40" s="8"/>
      <c r="AV40" s="11" t="s">
        <v>1587</v>
      </c>
      <c r="AW40" s="11" t="s">
        <v>1587</v>
      </c>
      <c r="AX40" s="8"/>
      <c r="AY40" s="8"/>
      <c r="AZ40" s="8"/>
      <c r="BA40" s="8"/>
      <c r="BB40" s="8"/>
      <c r="BC40" s="8"/>
      <c r="BD40" s="8"/>
      <c r="BE40" s="8"/>
      <c r="BF40" s="8"/>
    </row>
    <row r="41" hidden="1">
      <c r="A41" s="10">
        <v>21808.0</v>
      </c>
      <c r="B41" s="7" t="s">
        <v>1597</v>
      </c>
      <c r="C41" s="7" t="s">
        <v>1598</v>
      </c>
      <c r="D41" s="8"/>
      <c r="E41" s="8"/>
      <c r="F41" s="8"/>
      <c r="G41" s="7">
        <v>5000.0</v>
      </c>
      <c r="H41" s="8"/>
      <c r="I41" s="7">
        <v>0.0</v>
      </c>
      <c r="J41" s="7">
        <v>0.0</v>
      </c>
      <c r="K41" s="7">
        <v>6.0</v>
      </c>
      <c r="L41" s="7">
        <v>0.0</v>
      </c>
      <c r="M41" s="7">
        <v>0.0</v>
      </c>
      <c r="N41" s="7" t="s">
        <v>61</v>
      </c>
      <c r="O41" s="7">
        <v>0.0</v>
      </c>
      <c r="P41" s="7">
        <v>0.0</v>
      </c>
      <c r="Q41" s="8"/>
      <c r="R41" s="8"/>
      <c r="S41" s="8"/>
      <c r="T41" s="8"/>
      <c r="U41" s="8"/>
      <c r="V41" s="8"/>
      <c r="W41" s="7" t="s">
        <v>266</v>
      </c>
      <c r="X41" s="8"/>
      <c r="Y41" s="8"/>
      <c r="Z41" s="8"/>
      <c r="AA41" s="8"/>
      <c r="AB41" s="8"/>
      <c r="AC41" s="8"/>
      <c r="AD41" s="8"/>
      <c r="AE41" s="8"/>
      <c r="AF41" s="8"/>
      <c r="AG41" s="8"/>
      <c r="AH41" s="8"/>
      <c r="AI41" s="8"/>
      <c r="AJ41" s="8"/>
      <c r="AK41" s="8"/>
      <c r="AL41" s="8"/>
      <c r="AM41" s="8"/>
      <c r="AN41" s="8"/>
      <c r="AO41" s="8"/>
      <c r="AP41" s="8"/>
      <c r="AQ41" s="8"/>
      <c r="AR41" s="7" t="s">
        <v>68</v>
      </c>
      <c r="AS41" s="8"/>
      <c r="AT41" s="8"/>
      <c r="AU41" s="8"/>
      <c r="AV41" s="11" t="s">
        <v>1603</v>
      </c>
      <c r="AW41" s="11" t="s">
        <v>1603</v>
      </c>
      <c r="AX41" s="8"/>
      <c r="AY41" s="8"/>
      <c r="AZ41" s="8"/>
      <c r="BA41" s="8"/>
      <c r="BB41" s="8"/>
      <c r="BC41" s="8"/>
      <c r="BD41" s="8"/>
      <c r="BE41" s="8"/>
      <c r="BF41" s="8"/>
    </row>
    <row r="42">
      <c r="A42" s="10">
        <v>18944.0</v>
      </c>
      <c r="B42" s="7" t="s">
        <v>1607</v>
      </c>
      <c r="C42" s="7" t="s">
        <v>1608</v>
      </c>
      <c r="D42" s="7" t="s">
        <v>1609</v>
      </c>
      <c r="E42" s="8"/>
      <c r="F42" s="8"/>
      <c r="G42" s="7">
        <v>1500.0</v>
      </c>
      <c r="H42" s="7">
        <v>275.0</v>
      </c>
      <c r="I42" s="7">
        <v>18.0</v>
      </c>
      <c r="J42" s="7">
        <v>16.5</v>
      </c>
      <c r="K42" s="7">
        <v>6.0</v>
      </c>
      <c r="L42" s="7">
        <v>13.75</v>
      </c>
      <c r="M42" s="7">
        <v>9.27</v>
      </c>
      <c r="N42" s="7" t="s">
        <v>61</v>
      </c>
      <c r="O42" s="7">
        <v>3.0</v>
      </c>
      <c r="P42" s="7">
        <v>0.0</v>
      </c>
      <c r="Q42" s="7" t="s">
        <v>1610</v>
      </c>
      <c r="R42" s="9">
        <v>42532.0</v>
      </c>
      <c r="S42" s="8"/>
      <c r="T42" s="8"/>
      <c r="U42" s="7">
        <v>5.521420892E9</v>
      </c>
      <c r="V42" s="8"/>
      <c r="W42" s="7" t="s">
        <v>1611</v>
      </c>
      <c r="X42" s="8"/>
      <c r="Y42" s="8"/>
      <c r="Z42" s="8"/>
      <c r="AA42" s="7" t="s">
        <v>267</v>
      </c>
      <c r="AB42" s="7" t="s">
        <v>185</v>
      </c>
      <c r="AC42" s="7" t="s">
        <v>1612</v>
      </c>
      <c r="AD42" s="7" t="s">
        <v>1613</v>
      </c>
      <c r="AE42" s="7" t="s">
        <v>1614</v>
      </c>
      <c r="AF42" s="7" t="s">
        <v>1615</v>
      </c>
      <c r="AG42" s="7" t="s">
        <v>1616</v>
      </c>
      <c r="AH42" s="7" t="s">
        <v>1617</v>
      </c>
      <c r="AI42" s="7" t="s">
        <v>1618</v>
      </c>
      <c r="AJ42" s="7" t="s">
        <v>1618</v>
      </c>
      <c r="AK42" s="8"/>
      <c r="AL42" s="7" t="s">
        <v>1619</v>
      </c>
      <c r="AM42" s="8"/>
      <c r="AN42" s="8"/>
      <c r="AO42" s="8"/>
      <c r="AP42" s="8"/>
      <c r="AQ42" s="8"/>
      <c r="AR42" s="7" t="s">
        <v>86</v>
      </c>
      <c r="AS42" s="7">
        <v>2.0160921E7</v>
      </c>
      <c r="AT42" s="7" t="s">
        <v>1621</v>
      </c>
      <c r="AU42" s="8"/>
      <c r="AV42" s="7" t="s">
        <v>1623</v>
      </c>
      <c r="AW42" s="11" t="s">
        <v>1625</v>
      </c>
      <c r="AX42" s="8"/>
      <c r="AY42" s="8"/>
      <c r="AZ42" s="8"/>
      <c r="BA42" s="8"/>
      <c r="BB42" s="8"/>
      <c r="BC42" s="8"/>
      <c r="BD42" s="8"/>
      <c r="BE42" s="8"/>
      <c r="BF42" s="8"/>
    </row>
    <row r="43" hidden="1">
      <c r="A43" s="10">
        <v>17045.0</v>
      </c>
      <c r="B43" s="9">
        <v>42498.0</v>
      </c>
      <c r="C43" s="7" t="s">
        <v>1629</v>
      </c>
      <c r="D43" s="7" t="s">
        <v>1630</v>
      </c>
      <c r="E43" s="8"/>
      <c r="F43" s="8"/>
      <c r="G43" s="7">
        <v>3000.0</v>
      </c>
      <c r="H43" s="8"/>
      <c r="I43" s="7">
        <v>0.0</v>
      </c>
      <c r="J43" s="7">
        <v>0.0</v>
      </c>
      <c r="K43" s="7">
        <v>6.0</v>
      </c>
      <c r="L43" s="7">
        <v>0.0</v>
      </c>
      <c r="M43" s="7">
        <v>0.0</v>
      </c>
      <c r="N43" s="7" t="s">
        <v>61</v>
      </c>
      <c r="O43" s="7">
        <v>0.0</v>
      </c>
      <c r="P43" s="7">
        <v>0.0</v>
      </c>
      <c r="Q43" s="7" t="s">
        <v>148</v>
      </c>
      <c r="R43" s="7" t="s">
        <v>790</v>
      </c>
      <c r="S43" s="7" t="s">
        <v>1631</v>
      </c>
      <c r="T43" s="11" t="s">
        <v>1632</v>
      </c>
      <c r="U43" s="7" t="s">
        <v>1634</v>
      </c>
      <c r="V43" s="8"/>
      <c r="W43" s="7" t="s">
        <v>1638</v>
      </c>
      <c r="X43" s="8"/>
      <c r="Y43" s="8"/>
      <c r="Z43" s="8"/>
      <c r="AA43" s="7" t="s">
        <v>1639</v>
      </c>
      <c r="AB43" s="7" t="s">
        <v>155</v>
      </c>
      <c r="AC43" s="7" t="s">
        <v>1640</v>
      </c>
      <c r="AD43" s="7" t="s">
        <v>1641</v>
      </c>
      <c r="AE43" s="7" t="s">
        <v>1642</v>
      </c>
      <c r="AF43" s="7" t="s">
        <v>1643</v>
      </c>
      <c r="AG43" s="13" t="s">
        <v>1645</v>
      </c>
      <c r="AH43" s="7" t="s">
        <v>1647</v>
      </c>
      <c r="AI43" s="7" t="s">
        <v>1649</v>
      </c>
      <c r="AJ43" s="7" t="s">
        <v>1651</v>
      </c>
      <c r="AK43" s="8"/>
      <c r="AL43" s="7" t="s">
        <v>1653</v>
      </c>
      <c r="AM43" s="8"/>
      <c r="AN43" s="8"/>
      <c r="AO43" s="7" t="s">
        <v>1656</v>
      </c>
      <c r="AP43" s="7" t="s">
        <v>1658</v>
      </c>
      <c r="AQ43" s="7" t="s">
        <v>85</v>
      </c>
      <c r="AR43" s="7" t="s">
        <v>68</v>
      </c>
      <c r="AS43" s="8"/>
      <c r="AT43" s="8"/>
      <c r="AU43" s="8"/>
      <c r="AV43" s="7" t="s">
        <v>1662</v>
      </c>
      <c r="AW43" s="11" t="s">
        <v>1632</v>
      </c>
      <c r="AX43" s="8"/>
      <c r="AY43" s="8"/>
      <c r="AZ43" s="8"/>
      <c r="BA43" s="8"/>
      <c r="BB43" s="8"/>
      <c r="BC43" s="8"/>
      <c r="BD43" s="8"/>
      <c r="BE43" s="8"/>
      <c r="BF43" s="8"/>
    </row>
    <row r="44" hidden="1">
      <c r="A44" s="10">
        <v>15607.0</v>
      </c>
      <c r="B44" s="7" t="s">
        <v>625</v>
      </c>
      <c r="C44" s="7" t="s">
        <v>1668</v>
      </c>
      <c r="D44" s="7" t="s">
        <v>1669</v>
      </c>
      <c r="E44" s="8"/>
      <c r="F44" s="8"/>
      <c r="G44" s="7">
        <v>30000.0</v>
      </c>
      <c r="H44" s="8"/>
      <c r="I44" s="7">
        <v>0.0</v>
      </c>
      <c r="J44" s="7">
        <v>0.0</v>
      </c>
      <c r="K44" s="7">
        <v>6.0</v>
      </c>
      <c r="L44" s="7">
        <v>0.0</v>
      </c>
      <c r="M44" s="7">
        <v>0.0</v>
      </c>
      <c r="N44" s="7" t="s">
        <v>61</v>
      </c>
      <c r="O44" s="7">
        <v>0.0</v>
      </c>
      <c r="P44" s="7">
        <v>0.0</v>
      </c>
      <c r="Q44" s="9">
        <v>42405.0</v>
      </c>
      <c r="R44" s="7" t="s">
        <v>816</v>
      </c>
      <c r="S44" s="7" t="s">
        <v>1670</v>
      </c>
      <c r="T44" s="11" t="s">
        <v>1671</v>
      </c>
      <c r="U44" s="15" t="str">
        <f>+521 55 6137 0808</f>
        <v>#ERROR!</v>
      </c>
      <c r="V44" s="8"/>
      <c r="W44" s="7" t="s">
        <v>1677</v>
      </c>
      <c r="X44" s="8"/>
      <c r="Y44" s="8"/>
      <c r="Z44" s="8"/>
      <c r="AA44" s="7" t="s">
        <v>1678</v>
      </c>
      <c r="AB44" s="7" t="s">
        <v>1147</v>
      </c>
      <c r="AC44" s="7" t="s">
        <v>1679</v>
      </c>
      <c r="AD44" s="11" t="s">
        <v>1680</v>
      </c>
      <c r="AE44" s="7" t="s">
        <v>1694</v>
      </c>
      <c r="AF44" s="11" t="s">
        <v>1697</v>
      </c>
      <c r="AG44" s="7" t="s">
        <v>1702</v>
      </c>
      <c r="AH44" s="7" t="s">
        <v>1703</v>
      </c>
      <c r="AI44" s="7" t="s">
        <v>1704</v>
      </c>
      <c r="AJ44" s="7" t="s">
        <v>1704</v>
      </c>
      <c r="AK44" s="8"/>
      <c r="AL44" s="7" t="s">
        <v>1707</v>
      </c>
      <c r="AM44" s="8"/>
      <c r="AN44" s="8"/>
      <c r="AO44" s="11" t="s">
        <v>1708</v>
      </c>
      <c r="AP44" s="11" t="s">
        <v>1708</v>
      </c>
      <c r="AQ44" s="7" t="s">
        <v>85</v>
      </c>
      <c r="AR44" s="7" t="s">
        <v>834</v>
      </c>
      <c r="AS44" s="8"/>
      <c r="AT44" s="7" t="s">
        <v>1724</v>
      </c>
      <c r="AU44" s="11" t="s">
        <v>1725</v>
      </c>
      <c r="AV44" s="7" t="s">
        <v>1726</v>
      </c>
      <c r="AW44" s="11" t="s">
        <v>1671</v>
      </c>
      <c r="AX44" s="8"/>
      <c r="AY44" s="8"/>
      <c r="AZ44" s="8"/>
      <c r="BA44" s="8"/>
      <c r="BB44" s="8"/>
      <c r="BC44" s="8"/>
      <c r="BD44" s="8"/>
      <c r="BE44" s="8"/>
      <c r="BF44" s="8"/>
    </row>
    <row r="45" hidden="1">
      <c r="A45" s="10">
        <v>16294.0</v>
      </c>
      <c r="B45" s="7" t="s">
        <v>1730</v>
      </c>
      <c r="C45" s="7" t="s">
        <v>1731</v>
      </c>
      <c r="D45" s="7" t="s">
        <v>1732</v>
      </c>
      <c r="E45" s="8"/>
      <c r="F45" s="8"/>
      <c r="G45" s="7">
        <v>1000.0</v>
      </c>
      <c r="H45" s="8"/>
      <c r="I45" s="7">
        <v>0.0</v>
      </c>
      <c r="J45" s="7">
        <v>0.0</v>
      </c>
      <c r="K45" s="7">
        <v>6.0</v>
      </c>
      <c r="L45" s="7">
        <v>0.0</v>
      </c>
      <c r="M45" s="7">
        <v>0.0</v>
      </c>
      <c r="N45" s="7" t="s">
        <v>61</v>
      </c>
      <c r="O45" s="7">
        <v>0.0</v>
      </c>
      <c r="P45" s="7">
        <v>0.0</v>
      </c>
      <c r="Q45" s="7" t="s">
        <v>1735</v>
      </c>
      <c r="R45" s="9">
        <v>42436.0</v>
      </c>
      <c r="S45" s="7" t="s">
        <v>1736</v>
      </c>
      <c r="T45" s="11" t="s">
        <v>1738</v>
      </c>
      <c r="U45" s="7" t="s">
        <v>1744</v>
      </c>
      <c r="V45" s="8"/>
      <c r="W45" s="8"/>
      <c r="X45" s="8"/>
      <c r="Y45" s="8"/>
      <c r="Z45" s="8"/>
      <c r="AA45" s="7" t="s">
        <v>1747</v>
      </c>
      <c r="AB45" s="7" t="s">
        <v>185</v>
      </c>
      <c r="AC45" s="7" t="s">
        <v>1748</v>
      </c>
      <c r="AD45" s="7" t="s">
        <v>1750</v>
      </c>
      <c r="AE45" s="7" t="s">
        <v>1752</v>
      </c>
      <c r="AF45" s="7" t="s">
        <v>1755</v>
      </c>
      <c r="AG45" s="7" t="s">
        <v>1756</v>
      </c>
      <c r="AH45" s="7" t="s">
        <v>1757</v>
      </c>
      <c r="AI45" s="7" t="s">
        <v>1759</v>
      </c>
      <c r="AJ45" s="7" t="s">
        <v>1760</v>
      </c>
      <c r="AK45" s="8"/>
      <c r="AL45" s="7" t="s">
        <v>1763</v>
      </c>
      <c r="AM45" s="8"/>
      <c r="AN45" s="8"/>
      <c r="AO45" s="7" t="s">
        <v>1766</v>
      </c>
      <c r="AP45" s="7" t="s">
        <v>1768</v>
      </c>
      <c r="AQ45" s="7" t="s">
        <v>85</v>
      </c>
      <c r="AR45" s="7" t="s">
        <v>68</v>
      </c>
      <c r="AS45" s="8"/>
      <c r="AT45" s="8"/>
      <c r="AU45" s="8"/>
      <c r="AV45" s="7" t="s">
        <v>1770</v>
      </c>
      <c r="AW45" s="11" t="s">
        <v>1738</v>
      </c>
      <c r="AX45" s="8"/>
      <c r="AY45" s="8"/>
      <c r="AZ45" s="8"/>
      <c r="BA45" s="8"/>
      <c r="BB45" s="8"/>
      <c r="BC45" s="8"/>
      <c r="BD45" s="8"/>
      <c r="BE45" s="8"/>
      <c r="BF45" s="8"/>
    </row>
    <row r="46">
      <c r="A46" s="10">
        <v>16886.0</v>
      </c>
      <c r="B46" s="7" t="s">
        <v>1773</v>
      </c>
      <c r="C46" s="7" t="s">
        <v>1774</v>
      </c>
      <c r="D46" s="7" t="s">
        <v>1775</v>
      </c>
      <c r="E46" s="7">
        <v>9.54609414E8</v>
      </c>
      <c r="F46" s="11" t="s">
        <v>1776</v>
      </c>
      <c r="G46" s="7">
        <v>10000.0</v>
      </c>
      <c r="H46" s="7">
        <v>10038.0</v>
      </c>
      <c r="I46" s="7">
        <v>100.0</v>
      </c>
      <c r="J46" s="7">
        <v>311.178</v>
      </c>
      <c r="K46" s="7">
        <v>3.1</v>
      </c>
      <c r="L46" s="7">
        <v>5.7000000000007</v>
      </c>
      <c r="M46" s="7">
        <v>102.16</v>
      </c>
      <c r="N46" s="7" t="s">
        <v>61</v>
      </c>
      <c r="O46" s="7">
        <v>1.0</v>
      </c>
      <c r="P46" s="7">
        <v>0.0</v>
      </c>
      <c r="Q46" s="7" t="s">
        <v>1773</v>
      </c>
      <c r="R46" s="9">
        <v>42381.0</v>
      </c>
      <c r="S46" s="7" t="s">
        <v>1796</v>
      </c>
      <c r="T46" s="11" t="s">
        <v>1797</v>
      </c>
      <c r="U46" s="7" t="s">
        <v>1806</v>
      </c>
      <c r="V46" s="8"/>
      <c r="W46" s="7" t="s">
        <v>1807</v>
      </c>
      <c r="X46" s="8"/>
      <c r="Y46" s="8"/>
      <c r="Z46" s="8"/>
      <c r="AA46" s="7" t="s">
        <v>1302</v>
      </c>
      <c r="AB46" s="7" t="s">
        <v>333</v>
      </c>
      <c r="AC46" s="7" t="s">
        <v>1808</v>
      </c>
      <c r="AD46" s="7" t="s">
        <v>1809</v>
      </c>
      <c r="AE46" s="7" t="s">
        <v>1810</v>
      </c>
      <c r="AF46" s="7" t="s">
        <v>1814</v>
      </c>
      <c r="AG46" s="7" t="s">
        <v>1816</v>
      </c>
      <c r="AH46" s="7" t="s">
        <v>1818</v>
      </c>
      <c r="AI46" s="7" t="s">
        <v>1819</v>
      </c>
      <c r="AJ46" s="7" t="s">
        <v>1820</v>
      </c>
      <c r="AK46" s="8"/>
      <c r="AL46" s="7" t="s">
        <v>1821</v>
      </c>
      <c r="AM46" s="8"/>
      <c r="AN46" s="8"/>
      <c r="AO46" s="7" t="s">
        <v>1822</v>
      </c>
      <c r="AP46" s="8"/>
      <c r="AQ46" s="7" t="s">
        <v>85</v>
      </c>
      <c r="AR46" s="7" t="s">
        <v>86</v>
      </c>
      <c r="AS46" s="7">
        <v>2.0160822E7</v>
      </c>
      <c r="AT46" s="8"/>
      <c r="AU46" s="11" t="s">
        <v>1823</v>
      </c>
      <c r="AV46" s="11" t="s">
        <v>1797</v>
      </c>
      <c r="AW46" s="11" t="s">
        <v>1797</v>
      </c>
      <c r="AX46" s="8"/>
      <c r="AY46" s="8"/>
      <c r="AZ46" s="8"/>
      <c r="BA46" s="8"/>
      <c r="BB46" s="8"/>
      <c r="BC46" s="8"/>
      <c r="BD46" s="8"/>
      <c r="BE46" s="8"/>
      <c r="BF46" s="8"/>
    </row>
    <row r="47" hidden="1">
      <c r="A47" s="10">
        <v>16861.0</v>
      </c>
      <c r="B47" s="7" t="s">
        <v>1845</v>
      </c>
      <c r="C47" s="7" t="s">
        <v>1846</v>
      </c>
      <c r="D47" s="7" t="s">
        <v>1847</v>
      </c>
      <c r="E47" s="8"/>
      <c r="F47" s="8"/>
      <c r="G47" s="7">
        <v>10000.0</v>
      </c>
      <c r="H47" s="8"/>
      <c r="I47" s="7">
        <v>0.0</v>
      </c>
      <c r="J47" s="7">
        <v>0.0</v>
      </c>
      <c r="K47" s="7">
        <v>6.0</v>
      </c>
      <c r="L47" s="7">
        <v>0.0</v>
      </c>
      <c r="M47" s="7">
        <v>0.0</v>
      </c>
      <c r="N47" s="7" t="s">
        <v>61</v>
      </c>
      <c r="O47" s="7">
        <v>0.0</v>
      </c>
      <c r="P47" s="7">
        <v>0.0</v>
      </c>
      <c r="Q47" s="7" t="s">
        <v>1848</v>
      </c>
      <c r="R47" s="9">
        <v>42378.0</v>
      </c>
      <c r="S47" s="7" t="s">
        <v>1849</v>
      </c>
      <c r="T47" s="11" t="s">
        <v>1850</v>
      </c>
      <c r="U47" s="15" t="str">
        <f>+52 1 55 3966 5334</f>
        <v>#ERROR!</v>
      </c>
      <c r="V47" s="8"/>
      <c r="W47" s="7" t="s">
        <v>1858</v>
      </c>
      <c r="X47" s="8"/>
      <c r="Y47" s="8"/>
      <c r="Z47" s="8"/>
      <c r="AA47" s="7" t="s">
        <v>1859</v>
      </c>
      <c r="AB47" s="7" t="s">
        <v>185</v>
      </c>
      <c r="AC47" s="7" t="s">
        <v>1861</v>
      </c>
      <c r="AD47" s="7" t="s">
        <v>1862</v>
      </c>
      <c r="AE47" s="7" t="s">
        <v>1864</v>
      </c>
      <c r="AF47" s="7" t="s">
        <v>1866</v>
      </c>
      <c r="AG47" s="7" t="s">
        <v>1870</v>
      </c>
      <c r="AH47" s="7" t="s">
        <v>1873</v>
      </c>
      <c r="AI47" s="7" t="s">
        <v>1875</v>
      </c>
      <c r="AJ47" s="7" t="s">
        <v>1876</v>
      </c>
      <c r="AK47" s="8"/>
      <c r="AL47" s="7" t="s">
        <v>1878</v>
      </c>
      <c r="AM47" s="8"/>
      <c r="AN47" s="8"/>
      <c r="AO47" s="7" t="s">
        <v>1881</v>
      </c>
      <c r="AP47" s="7" t="s">
        <v>1882</v>
      </c>
      <c r="AQ47" s="7" t="s">
        <v>85</v>
      </c>
      <c r="AR47" s="7" t="s">
        <v>68</v>
      </c>
      <c r="AS47" s="8"/>
      <c r="AT47" s="7" t="s">
        <v>1883</v>
      </c>
      <c r="AU47" s="11" t="s">
        <v>1884</v>
      </c>
      <c r="AV47" s="7" t="s">
        <v>1889</v>
      </c>
      <c r="AW47" s="11" t="s">
        <v>1890</v>
      </c>
      <c r="AX47" s="8"/>
      <c r="AY47" s="8"/>
      <c r="AZ47" s="8"/>
      <c r="BA47" s="8"/>
      <c r="BB47" s="8"/>
      <c r="BC47" s="8"/>
      <c r="BD47" s="8"/>
      <c r="BE47" s="8"/>
      <c r="BF47" s="8"/>
    </row>
    <row r="48">
      <c r="A48" s="10">
        <v>15542.0</v>
      </c>
      <c r="B48" s="7" t="s">
        <v>1897</v>
      </c>
      <c r="C48" s="7" t="s">
        <v>1898</v>
      </c>
      <c r="D48" s="7" t="s">
        <v>1899</v>
      </c>
      <c r="E48" s="8"/>
      <c r="F48" s="8"/>
      <c r="G48" s="7">
        <v>5000.0</v>
      </c>
      <c r="H48" s="8"/>
      <c r="I48" s="7">
        <v>0.0</v>
      </c>
      <c r="J48" s="7">
        <v>0.0</v>
      </c>
      <c r="K48" s="7">
        <v>6.0</v>
      </c>
      <c r="L48" s="7">
        <v>0.0</v>
      </c>
      <c r="M48" s="7">
        <v>0.0</v>
      </c>
      <c r="N48" s="7" t="s">
        <v>61</v>
      </c>
      <c r="O48" s="7">
        <v>0.0</v>
      </c>
      <c r="P48" s="7">
        <v>0.0</v>
      </c>
      <c r="Q48" s="7" t="s">
        <v>752</v>
      </c>
      <c r="R48" s="7" t="s">
        <v>1902</v>
      </c>
      <c r="S48" s="7" t="s">
        <v>1903</v>
      </c>
      <c r="T48" s="11" t="s">
        <v>1904</v>
      </c>
      <c r="U48" s="7" t="s">
        <v>1912</v>
      </c>
      <c r="V48" s="8"/>
      <c r="W48" s="7" t="s">
        <v>1913</v>
      </c>
      <c r="X48" s="8"/>
      <c r="Y48" s="8"/>
      <c r="Z48" s="8"/>
      <c r="AA48" s="7" t="s">
        <v>279</v>
      </c>
      <c r="AB48" s="7" t="s">
        <v>185</v>
      </c>
      <c r="AC48" s="7" t="s">
        <v>1915</v>
      </c>
      <c r="AD48" s="7" t="s">
        <v>1916</v>
      </c>
      <c r="AE48" s="7" t="s">
        <v>1918</v>
      </c>
      <c r="AF48" s="7" t="s">
        <v>1920</v>
      </c>
      <c r="AG48" s="7" t="s">
        <v>1921</v>
      </c>
      <c r="AH48" s="7" t="s">
        <v>1924</v>
      </c>
      <c r="AI48" s="7" t="s">
        <v>1925</v>
      </c>
      <c r="AJ48" s="7" t="s">
        <v>1926</v>
      </c>
      <c r="AK48" s="8"/>
      <c r="AL48" s="13" t="s">
        <v>1927</v>
      </c>
      <c r="AM48" s="8"/>
      <c r="AN48" s="8"/>
      <c r="AO48" s="7" t="s">
        <v>1928</v>
      </c>
      <c r="AP48" s="7" t="s">
        <v>1929</v>
      </c>
      <c r="AQ48" s="7" t="s">
        <v>85</v>
      </c>
      <c r="AR48" s="7" t="s">
        <v>86</v>
      </c>
      <c r="AS48" s="7">
        <v>2.0160502E7</v>
      </c>
      <c r="AT48" s="7" t="s">
        <v>1930</v>
      </c>
      <c r="AU48" s="11" t="s">
        <v>1931</v>
      </c>
      <c r="AV48" s="7" t="s">
        <v>1938</v>
      </c>
      <c r="AW48" s="11" t="s">
        <v>1904</v>
      </c>
      <c r="AX48" s="8"/>
      <c r="AY48" s="8"/>
      <c r="AZ48" s="8"/>
      <c r="BA48" s="8"/>
      <c r="BB48" s="8"/>
      <c r="BC48" s="8"/>
      <c r="BD48" s="8"/>
      <c r="BE48" s="8"/>
      <c r="BF48" s="8"/>
    </row>
    <row r="49" hidden="1">
      <c r="A49" s="10">
        <v>22696.0</v>
      </c>
      <c r="B49" s="7" t="s">
        <v>1953</v>
      </c>
      <c r="C49" s="7" t="s">
        <v>1954</v>
      </c>
      <c r="D49" s="8"/>
      <c r="E49" s="8"/>
      <c r="F49" s="8"/>
      <c r="G49" s="7">
        <v>9000.0</v>
      </c>
      <c r="H49" s="8"/>
      <c r="I49" s="7">
        <v>0.0</v>
      </c>
      <c r="J49" s="7">
        <v>0.0</v>
      </c>
      <c r="K49" s="7">
        <v>6.0</v>
      </c>
      <c r="L49" s="7">
        <v>0.0</v>
      </c>
      <c r="M49" s="7">
        <v>0.0</v>
      </c>
      <c r="N49" s="7" t="s">
        <v>61</v>
      </c>
      <c r="O49" s="7">
        <v>0.0</v>
      </c>
      <c r="P49" s="7">
        <v>0.0</v>
      </c>
      <c r="Q49" s="8"/>
      <c r="R49" s="8"/>
      <c r="S49" s="8"/>
      <c r="T49" s="8"/>
      <c r="U49" s="8"/>
      <c r="V49" s="8"/>
      <c r="W49" s="7" t="s">
        <v>1955</v>
      </c>
      <c r="X49" s="8"/>
      <c r="Y49" s="8"/>
      <c r="Z49" s="8"/>
      <c r="AA49" s="8"/>
      <c r="AB49" s="8"/>
      <c r="AC49" s="8"/>
      <c r="AD49" s="8"/>
      <c r="AE49" s="8"/>
      <c r="AF49" s="8"/>
      <c r="AG49" s="8"/>
      <c r="AH49" s="8"/>
      <c r="AI49" s="8"/>
      <c r="AJ49" s="8"/>
      <c r="AK49" s="8"/>
      <c r="AL49" s="8"/>
      <c r="AM49" s="8"/>
      <c r="AN49" s="8"/>
      <c r="AO49" s="8"/>
      <c r="AP49" s="8"/>
      <c r="AQ49" s="8"/>
      <c r="AR49" s="7" t="s">
        <v>68</v>
      </c>
      <c r="AS49" s="8"/>
      <c r="AT49" s="8"/>
      <c r="AU49" s="8"/>
      <c r="AV49" s="11" t="s">
        <v>1956</v>
      </c>
      <c r="AW49" s="11" t="s">
        <v>1957</v>
      </c>
      <c r="AX49" s="8"/>
      <c r="AY49" s="8"/>
      <c r="AZ49" s="8"/>
      <c r="BA49" s="8"/>
      <c r="BB49" s="8"/>
      <c r="BC49" s="8"/>
      <c r="BD49" s="8"/>
      <c r="BE49" s="8"/>
      <c r="BF49" s="8"/>
    </row>
    <row r="50">
      <c r="A50" s="10">
        <v>21842.0</v>
      </c>
      <c r="B50" s="7" t="s">
        <v>1366</v>
      </c>
      <c r="C50" s="7" t="s">
        <v>1970</v>
      </c>
      <c r="D50" s="7" t="s">
        <v>1971</v>
      </c>
      <c r="E50" s="7" t="s">
        <v>1972</v>
      </c>
      <c r="F50" s="11" t="s">
        <v>1973</v>
      </c>
      <c r="G50" s="7">
        <v>5000.0</v>
      </c>
      <c r="H50" s="7">
        <v>50.0</v>
      </c>
      <c r="I50" s="7">
        <v>1.0</v>
      </c>
      <c r="J50" s="7">
        <v>3.0</v>
      </c>
      <c r="K50" s="7">
        <v>6.0</v>
      </c>
      <c r="L50" s="7">
        <v>7.5</v>
      </c>
      <c r="M50" s="7">
        <v>1.96</v>
      </c>
      <c r="N50" s="7" t="s">
        <v>61</v>
      </c>
      <c r="O50" s="7">
        <v>1.0</v>
      </c>
      <c r="P50" s="7">
        <v>0.0</v>
      </c>
      <c r="Q50" s="7" t="s">
        <v>1953</v>
      </c>
      <c r="R50" s="9">
        <v>43009.0</v>
      </c>
      <c r="S50" s="7" t="s">
        <v>1979</v>
      </c>
      <c r="T50" s="11" t="s">
        <v>1980</v>
      </c>
      <c r="U50" s="7">
        <v>5.21962130971E12</v>
      </c>
      <c r="V50" s="8"/>
      <c r="W50" s="7" t="s">
        <v>1981</v>
      </c>
      <c r="X50" s="8"/>
      <c r="Y50" s="8"/>
      <c r="Z50" s="8"/>
      <c r="AA50" s="8"/>
      <c r="AB50" s="8"/>
      <c r="AC50" s="7" t="s">
        <v>1982</v>
      </c>
      <c r="AD50" s="7" t="s">
        <v>1983</v>
      </c>
      <c r="AE50" s="7" t="s">
        <v>1990</v>
      </c>
      <c r="AF50" s="7" t="s">
        <v>1994</v>
      </c>
      <c r="AG50" s="8"/>
      <c r="AH50" s="8"/>
      <c r="AI50" s="8"/>
      <c r="AJ50" s="8"/>
      <c r="AK50" s="8"/>
      <c r="AL50" s="8"/>
      <c r="AM50" s="8"/>
      <c r="AN50" s="8"/>
      <c r="AO50" s="8"/>
      <c r="AP50" s="8"/>
      <c r="AQ50" s="8"/>
      <c r="AR50" s="7" t="s">
        <v>86</v>
      </c>
      <c r="AS50" s="8"/>
      <c r="AT50" s="8"/>
      <c r="AU50" s="11" t="s">
        <v>1998</v>
      </c>
      <c r="AV50" s="7" t="s">
        <v>2009</v>
      </c>
      <c r="AW50" s="11" t="s">
        <v>1980</v>
      </c>
      <c r="AX50" s="8"/>
      <c r="AY50" s="8"/>
      <c r="AZ50" s="8"/>
      <c r="BA50" s="8"/>
      <c r="BB50" s="8"/>
      <c r="BC50" s="8"/>
      <c r="BD50" s="8"/>
      <c r="BE50" s="8"/>
      <c r="BF50" s="8"/>
    </row>
    <row r="51" hidden="1">
      <c r="A51" s="10">
        <v>21824.0</v>
      </c>
      <c r="B51" s="7" t="s">
        <v>1597</v>
      </c>
      <c r="C51" s="7" t="s">
        <v>2015</v>
      </c>
      <c r="D51" s="8"/>
      <c r="E51" s="8"/>
      <c r="F51" s="8"/>
      <c r="G51" s="7">
        <v>1000.0</v>
      </c>
      <c r="H51" s="8"/>
      <c r="I51" s="7">
        <v>0.0</v>
      </c>
      <c r="J51" s="7">
        <v>0.0</v>
      </c>
      <c r="K51" s="7">
        <v>6.0</v>
      </c>
      <c r="L51" s="7">
        <v>0.0</v>
      </c>
      <c r="M51" s="7">
        <v>0.0</v>
      </c>
      <c r="N51" s="7" t="s">
        <v>61</v>
      </c>
      <c r="O51" s="7">
        <v>0.0</v>
      </c>
      <c r="P51" s="7">
        <v>0.0</v>
      </c>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7" t="s">
        <v>68</v>
      </c>
      <c r="AS51" s="8"/>
      <c r="AT51" s="8"/>
      <c r="AU51" s="8"/>
      <c r="AV51" s="7" t="s">
        <v>2009</v>
      </c>
      <c r="AW51" s="11" t="s">
        <v>1980</v>
      </c>
      <c r="AX51" s="8"/>
      <c r="AY51" s="8"/>
      <c r="AZ51" s="8"/>
      <c r="BA51" s="8"/>
      <c r="BB51" s="8"/>
      <c r="BC51" s="8"/>
      <c r="BD51" s="8"/>
      <c r="BE51" s="8"/>
      <c r="BF51" s="8"/>
    </row>
    <row r="52" hidden="1">
      <c r="A52" s="10">
        <v>16029.0</v>
      </c>
      <c r="B52" s="9">
        <v>42434.0</v>
      </c>
      <c r="C52" s="7" t="s">
        <v>2021</v>
      </c>
      <c r="D52" s="7" t="s">
        <v>2024</v>
      </c>
      <c r="E52" s="8"/>
      <c r="F52" s="8"/>
      <c r="G52" s="7">
        <v>5000.0</v>
      </c>
      <c r="H52" s="8"/>
      <c r="I52" s="7">
        <v>0.0</v>
      </c>
      <c r="J52" s="7">
        <v>0.0</v>
      </c>
      <c r="K52" s="7">
        <v>6.0</v>
      </c>
      <c r="L52" s="7">
        <v>0.0</v>
      </c>
      <c r="M52" s="7">
        <v>0.0</v>
      </c>
      <c r="N52" s="7" t="s">
        <v>61</v>
      </c>
      <c r="O52" s="7">
        <v>0.0</v>
      </c>
      <c r="P52" s="7">
        <v>0.0</v>
      </c>
      <c r="Q52" s="9">
        <v>42434.0</v>
      </c>
      <c r="R52" s="7" t="s">
        <v>1730</v>
      </c>
      <c r="S52" s="7" t="s">
        <v>2027</v>
      </c>
      <c r="T52" s="11" t="s">
        <v>2028</v>
      </c>
      <c r="U52" s="7" t="s">
        <v>2030</v>
      </c>
      <c r="V52" s="8"/>
      <c r="W52" s="8"/>
      <c r="X52" s="8"/>
      <c r="Y52" s="8"/>
      <c r="Z52" s="8"/>
      <c r="AA52" s="7" t="s">
        <v>2032</v>
      </c>
      <c r="AB52" s="7" t="s">
        <v>113</v>
      </c>
      <c r="AC52" s="7" t="s">
        <v>2033</v>
      </c>
      <c r="AD52" s="7" t="s">
        <v>2035</v>
      </c>
      <c r="AE52" s="7" t="s">
        <v>2039</v>
      </c>
      <c r="AF52" s="7" t="s">
        <v>2042</v>
      </c>
      <c r="AG52" s="8"/>
      <c r="AH52" s="8"/>
      <c r="AI52" s="8"/>
      <c r="AJ52" s="8"/>
      <c r="AK52" s="8"/>
      <c r="AL52" s="8"/>
      <c r="AM52" s="8"/>
      <c r="AN52" s="8"/>
      <c r="AO52" s="8"/>
      <c r="AP52" s="8"/>
      <c r="AQ52" s="8"/>
      <c r="AR52" s="7" t="s">
        <v>68</v>
      </c>
      <c r="AS52" s="8"/>
      <c r="AT52" s="8"/>
      <c r="AU52" s="8"/>
      <c r="AV52" s="7" t="s">
        <v>2044</v>
      </c>
      <c r="AW52" s="11" t="s">
        <v>2028</v>
      </c>
      <c r="AX52" s="8"/>
      <c r="AY52" s="8"/>
      <c r="AZ52" s="8"/>
      <c r="BA52" s="8"/>
      <c r="BB52" s="8"/>
      <c r="BC52" s="8"/>
      <c r="BD52" s="8"/>
      <c r="BE52" s="8"/>
      <c r="BF52" s="8"/>
    </row>
    <row r="53">
      <c r="A53" s="10">
        <v>21804.0</v>
      </c>
      <c r="B53" s="7" t="s">
        <v>178</v>
      </c>
      <c r="C53" s="7" t="s">
        <v>2055</v>
      </c>
      <c r="D53" s="7" t="s">
        <v>2056</v>
      </c>
      <c r="E53" s="7">
        <v>6.141212121082E12</v>
      </c>
      <c r="F53" s="11" t="s">
        <v>2057</v>
      </c>
      <c r="G53" s="7">
        <v>25000.0</v>
      </c>
      <c r="H53" s="7">
        <v>80.0</v>
      </c>
      <c r="I53" s="7">
        <v>0.0</v>
      </c>
      <c r="J53" s="7">
        <v>4.8</v>
      </c>
      <c r="K53" s="7">
        <v>6.0</v>
      </c>
      <c r="L53" s="7">
        <v>12.0</v>
      </c>
      <c r="M53" s="7">
        <v>3.26</v>
      </c>
      <c r="N53" s="7" t="s">
        <v>61</v>
      </c>
      <c r="O53" s="7">
        <v>1.0</v>
      </c>
      <c r="P53" s="7">
        <v>0.0</v>
      </c>
      <c r="Q53" s="7" t="s">
        <v>178</v>
      </c>
      <c r="R53" s="7" t="s">
        <v>2076</v>
      </c>
      <c r="S53" s="7" t="s">
        <v>2077</v>
      </c>
      <c r="T53" s="11" t="s">
        <v>2079</v>
      </c>
      <c r="U53" s="7" t="s">
        <v>2090</v>
      </c>
      <c r="V53" s="8"/>
      <c r="W53" s="7" t="s">
        <v>1419</v>
      </c>
      <c r="X53" s="8"/>
      <c r="Y53" s="8"/>
      <c r="Z53" s="8"/>
      <c r="AA53" s="7" t="s">
        <v>1136</v>
      </c>
      <c r="AB53" s="7" t="s">
        <v>155</v>
      </c>
      <c r="AC53" s="7" t="s">
        <v>2091</v>
      </c>
      <c r="AD53" s="7" t="s">
        <v>2092</v>
      </c>
      <c r="AE53" s="7" t="s">
        <v>2096</v>
      </c>
      <c r="AF53" s="7" t="s">
        <v>2097</v>
      </c>
      <c r="AG53" s="8"/>
      <c r="AH53" s="8"/>
      <c r="AI53" s="8"/>
      <c r="AJ53" s="8"/>
      <c r="AK53" s="8"/>
      <c r="AL53" s="8"/>
      <c r="AM53" s="8"/>
      <c r="AN53" s="8"/>
      <c r="AO53" s="8"/>
      <c r="AP53" s="8"/>
      <c r="AQ53" s="8"/>
      <c r="AR53" s="7" t="s">
        <v>86</v>
      </c>
      <c r="AS53" s="8"/>
      <c r="AT53" s="8"/>
      <c r="AU53" s="11" t="s">
        <v>2101</v>
      </c>
      <c r="AV53" s="7" t="s">
        <v>2114</v>
      </c>
      <c r="AW53" s="11" t="s">
        <v>2079</v>
      </c>
      <c r="AX53" s="8"/>
      <c r="AY53" s="8"/>
      <c r="AZ53" s="8"/>
      <c r="BA53" s="8"/>
      <c r="BB53" s="8"/>
      <c r="BC53" s="8"/>
      <c r="BD53" s="8"/>
      <c r="BE53" s="8"/>
      <c r="BF53" s="8"/>
    </row>
    <row r="54" hidden="1">
      <c r="A54" s="10">
        <v>17289.0</v>
      </c>
      <c r="B54" s="7" t="s">
        <v>1068</v>
      </c>
      <c r="C54" s="7" t="s">
        <v>2131</v>
      </c>
      <c r="D54" s="7" t="s">
        <v>2132</v>
      </c>
      <c r="E54" s="8"/>
      <c r="F54" s="8"/>
      <c r="G54" s="7">
        <v>17.0</v>
      </c>
      <c r="H54" s="8"/>
      <c r="I54" s="7">
        <v>0.0</v>
      </c>
      <c r="J54" s="7">
        <v>0.0</v>
      </c>
      <c r="K54" s="7">
        <v>6.0</v>
      </c>
      <c r="L54" s="7">
        <v>0.0</v>
      </c>
      <c r="M54" s="7">
        <v>0.0</v>
      </c>
      <c r="N54" s="7" t="s">
        <v>61</v>
      </c>
      <c r="O54" s="7">
        <v>0.0</v>
      </c>
      <c r="P54" s="7">
        <v>0.0</v>
      </c>
      <c r="Q54" s="9">
        <v>42377.0</v>
      </c>
      <c r="R54" s="7" t="s">
        <v>1290</v>
      </c>
      <c r="S54" s="7" t="s">
        <v>2135</v>
      </c>
      <c r="T54" s="11" t="s">
        <v>2136</v>
      </c>
      <c r="U54" s="15">
        <f>+58-414-1819419</f>
        <v>-1819775</v>
      </c>
      <c r="V54" s="8"/>
      <c r="W54" s="7" t="s">
        <v>177</v>
      </c>
      <c r="X54" s="8"/>
      <c r="Y54" s="8"/>
      <c r="Z54" s="8"/>
      <c r="AA54" s="7" t="s">
        <v>257</v>
      </c>
      <c r="AB54" s="7" t="s">
        <v>155</v>
      </c>
      <c r="AC54" s="7" t="s">
        <v>2154</v>
      </c>
      <c r="AD54" s="7" t="s">
        <v>2155</v>
      </c>
      <c r="AE54" s="7" t="s">
        <v>2156</v>
      </c>
      <c r="AF54" s="7" t="s">
        <v>2157</v>
      </c>
      <c r="AG54" s="7" t="s">
        <v>2158</v>
      </c>
      <c r="AH54" s="7" t="s">
        <v>2159</v>
      </c>
      <c r="AI54" s="7" t="s">
        <v>2160</v>
      </c>
      <c r="AJ54" s="7" t="s">
        <v>2161</v>
      </c>
      <c r="AK54" s="8"/>
      <c r="AL54" s="7" t="s">
        <v>2162</v>
      </c>
      <c r="AM54" s="8"/>
      <c r="AN54" s="8"/>
      <c r="AO54" s="7" t="s">
        <v>2163</v>
      </c>
      <c r="AP54" s="7" t="s">
        <v>2164</v>
      </c>
      <c r="AQ54" s="7" t="s">
        <v>85</v>
      </c>
      <c r="AR54" s="7" t="s">
        <v>68</v>
      </c>
      <c r="AS54" s="8"/>
      <c r="AT54" s="7" t="s">
        <v>2165</v>
      </c>
      <c r="AU54" s="8"/>
      <c r="AV54" s="7" t="s">
        <v>2166</v>
      </c>
      <c r="AW54" s="11" t="s">
        <v>2136</v>
      </c>
      <c r="AX54" s="8"/>
      <c r="AY54" s="8"/>
      <c r="AZ54" s="8"/>
      <c r="BA54" s="8"/>
      <c r="BB54" s="8"/>
      <c r="BC54" s="8"/>
      <c r="BD54" s="8"/>
      <c r="BE54" s="8"/>
      <c r="BF54" s="8"/>
    </row>
    <row r="55">
      <c r="A55" s="10">
        <v>22873.0</v>
      </c>
      <c r="B55" s="7" t="s">
        <v>2170</v>
      </c>
      <c r="C55" s="7" t="s">
        <v>2171</v>
      </c>
      <c r="D55" s="7" t="s">
        <v>2172</v>
      </c>
      <c r="E55" s="7" t="s">
        <v>2173</v>
      </c>
      <c r="F55" s="11" t="s">
        <v>2174</v>
      </c>
      <c r="G55" s="7">
        <v>10000.0</v>
      </c>
      <c r="H55" s="7">
        <v>87.6</v>
      </c>
      <c r="I55" s="7">
        <v>0.0</v>
      </c>
      <c r="J55" s="7">
        <v>5.256</v>
      </c>
      <c r="K55" s="7">
        <v>6.0</v>
      </c>
      <c r="L55" s="7">
        <v>9.5</v>
      </c>
      <c r="M55" s="7">
        <v>3.7</v>
      </c>
      <c r="N55" s="7" t="s">
        <v>61</v>
      </c>
      <c r="O55" s="7">
        <v>1.0</v>
      </c>
      <c r="P55" s="7">
        <v>0.0</v>
      </c>
      <c r="Q55" s="7" t="s">
        <v>1504</v>
      </c>
      <c r="R55" s="7" t="s">
        <v>2179</v>
      </c>
      <c r="S55" s="7" t="s">
        <v>2180</v>
      </c>
      <c r="T55" s="11" t="s">
        <v>2181</v>
      </c>
      <c r="U55" s="7" t="s">
        <v>2182</v>
      </c>
      <c r="V55" s="8"/>
      <c r="W55" s="7" t="s">
        <v>2183</v>
      </c>
      <c r="X55" s="8"/>
      <c r="Y55" s="8"/>
      <c r="Z55" s="8"/>
      <c r="AA55" s="7" t="s">
        <v>279</v>
      </c>
      <c r="AB55" s="7" t="s">
        <v>155</v>
      </c>
      <c r="AC55" s="7" t="s">
        <v>2185</v>
      </c>
      <c r="AD55" s="7" t="s">
        <v>2186</v>
      </c>
      <c r="AE55" s="7" t="s">
        <v>2187</v>
      </c>
      <c r="AF55" s="7" t="s">
        <v>2189</v>
      </c>
      <c r="AG55" s="8"/>
      <c r="AH55" s="8"/>
      <c r="AI55" s="8"/>
      <c r="AJ55" s="8"/>
      <c r="AK55" s="8"/>
      <c r="AL55" s="8"/>
      <c r="AM55" s="8"/>
      <c r="AN55" s="8"/>
      <c r="AO55" s="8"/>
      <c r="AP55" s="8"/>
      <c r="AQ55" s="8"/>
      <c r="AR55" s="7" t="s">
        <v>86</v>
      </c>
      <c r="AS55" s="8"/>
      <c r="AT55" s="8"/>
      <c r="AU55" s="8"/>
      <c r="AV55" s="11" t="s">
        <v>2181</v>
      </c>
      <c r="AW55" s="11" t="s">
        <v>2181</v>
      </c>
      <c r="AX55" s="8"/>
      <c r="AY55" s="8"/>
      <c r="AZ55" s="8"/>
      <c r="BA55" s="8"/>
      <c r="BB55" s="8"/>
      <c r="BC55" s="8"/>
      <c r="BD55" s="8"/>
      <c r="BE55" s="8"/>
      <c r="BF55" s="8"/>
    </row>
    <row r="56" hidden="1">
      <c r="A56" s="10">
        <v>23335.0</v>
      </c>
      <c r="B56" s="7" t="s">
        <v>178</v>
      </c>
      <c r="C56" s="7" t="s">
        <v>2196</v>
      </c>
      <c r="D56" s="7" t="s">
        <v>2197</v>
      </c>
      <c r="E56" s="7" t="s">
        <v>2198</v>
      </c>
      <c r="F56" s="11" t="s">
        <v>2200</v>
      </c>
      <c r="G56" s="7">
        <v>5000.0</v>
      </c>
      <c r="H56" s="8"/>
      <c r="I56" s="7">
        <v>0.0</v>
      </c>
      <c r="J56" s="7">
        <v>0.0</v>
      </c>
      <c r="K56" s="7">
        <v>6.0</v>
      </c>
      <c r="L56" s="7">
        <v>0.0</v>
      </c>
      <c r="M56" s="7">
        <v>0.0</v>
      </c>
      <c r="N56" s="7" t="s">
        <v>61</v>
      </c>
      <c r="O56" s="7">
        <v>0.0</v>
      </c>
      <c r="P56" s="7">
        <v>0.0</v>
      </c>
      <c r="Q56" s="7" t="s">
        <v>178</v>
      </c>
      <c r="R56" s="7" t="s">
        <v>2179</v>
      </c>
      <c r="S56" s="7" t="s">
        <v>2219</v>
      </c>
      <c r="T56" s="11" t="s">
        <v>2220</v>
      </c>
      <c r="U56" s="7" t="s">
        <v>2224</v>
      </c>
      <c r="V56" s="8"/>
      <c r="W56" s="7" t="s">
        <v>2225</v>
      </c>
      <c r="X56" s="8"/>
      <c r="Y56" s="8"/>
      <c r="Z56" s="8"/>
      <c r="AA56" s="7" t="s">
        <v>510</v>
      </c>
      <c r="AB56" s="7" t="s">
        <v>113</v>
      </c>
      <c r="AC56" s="11" t="s">
        <v>2229</v>
      </c>
      <c r="AD56" s="8"/>
      <c r="AE56" s="7" t="s">
        <v>2237</v>
      </c>
      <c r="AF56" s="8"/>
      <c r="AG56" s="8"/>
      <c r="AH56" s="8"/>
      <c r="AI56" s="8"/>
      <c r="AJ56" s="8"/>
      <c r="AK56" s="8"/>
      <c r="AL56" s="8"/>
      <c r="AM56" s="8"/>
      <c r="AN56" s="8"/>
      <c r="AO56" s="8"/>
      <c r="AP56" s="8"/>
      <c r="AQ56" s="8"/>
      <c r="AR56" s="7" t="s">
        <v>68</v>
      </c>
      <c r="AS56" s="8"/>
      <c r="AT56" s="8"/>
      <c r="AU56" s="8"/>
      <c r="AV56" s="7" t="s">
        <v>2240</v>
      </c>
      <c r="AW56" s="11" t="s">
        <v>2220</v>
      </c>
      <c r="AX56" s="8"/>
      <c r="AY56" s="8"/>
      <c r="AZ56" s="8"/>
      <c r="BA56" s="8"/>
      <c r="BB56" s="8"/>
      <c r="BC56" s="8"/>
      <c r="BD56" s="8"/>
      <c r="BE56" s="8"/>
      <c r="BF56" s="8"/>
    </row>
    <row r="57">
      <c r="A57" s="10">
        <v>22281.0</v>
      </c>
      <c r="B57" s="7" t="s">
        <v>844</v>
      </c>
      <c r="C57" s="7" t="s">
        <v>2245</v>
      </c>
      <c r="D57" s="7" t="s">
        <v>2246</v>
      </c>
      <c r="E57" s="7" t="s">
        <v>2247</v>
      </c>
      <c r="F57" s="11" t="s">
        <v>2249</v>
      </c>
      <c r="G57" s="7">
        <v>5000.0</v>
      </c>
      <c r="H57" s="8"/>
      <c r="I57" s="7">
        <v>0.0</v>
      </c>
      <c r="J57" s="7">
        <v>0.0</v>
      </c>
      <c r="K57" s="7">
        <v>6.0</v>
      </c>
      <c r="L57" s="7">
        <v>0.0</v>
      </c>
      <c r="M57" s="7">
        <v>0.0</v>
      </c>
      <c r="N57" s="7" t="s">
        <v>61</v>
      </c>
      <c r="O57" s="7">
        <v>0.0</v>
      </c>
      <c r="P57" s="7">
        <v>0.0</v>
      </c>
      <c r="Q57" s="7" t="s">
        <v>178</v>
      </c>
      <c r="R57" s="14">
        <v>42716.0</v>
      </c>
      <c r="S57" s="7" t="s">
        <v>2262</v>
      </c>
      <c r="T57" s="11" t="s">
        <v>2265</v>
      </c>
      <c r="U57" s="7" t="s">
        <v>2266</v>
      </c>
      <c r="V57" s="8"/>
      <c r="W57" s="7" t="s">
        <v>2267</v>
      </c>
      <c r="X57" s="8"/>
      <c r="Y57" s="8"/>
      <c r="Z57" s="8"/>
      <c r="AA57" s="8"/>
      <c r="AB57" s="8"/>
      <c r="AC57" s="7" t="s">
        <v>2269</v>
      </c>
      <c r="AD57" s="8"/>
      <c r="AE57" s="7" t="s">
        <v>2270</v>
      </c>
      <c r="AF57" s="8"/>
      <c r="AG57" s="8"/>
      <c r="AH57" s="8"/>
      <c r="AI57" s="8"/>
      <c r="AJ57" s="8"/>
      <c r="AK57" s="8"/>
      <c r="AL57" s="8"/>
      <c r="AM57" s="8"/>
      <c r="AN57" s="8"/>
      <c r="AO57" s="8"/>
      <c r="AP57" s="8"/>
      <c r="AQ57" s="8"/>
      <c r="AR57" s="7" t="s">
        <v>86</v>
      </c>
      <c r="AS57" s="8"/>
      <c r="AT57" s="8"/>
      <c r="AU57" s="11" t="s">
        <v>2271</v>
      </c>
      <c r="AV57" s="11" t="s">
        <v>2277</v>
      </c>
      <c r="AW57" s="11" t="s">
        <v>2277</v>
      </c>
      <c r="AX57" s="8"/>
      <c r="AY57" s="8"/>
      <c r="AZ57" s="8"/>
      <c r="BA57" s="8"/>
      <c r="BB57" s="8"/>
      <c r="BC57" s="8"/>
      <c r="BD57" s="8"/>
      <c r="BE57" s="8"/>
      <c r="BF57" s="8"/>
    </row>
    <row r="58" hidden="1">
      <c r="A58" s="10">
        <v>24620.0</v>
      </c>
      <c r="B58" s="7" t="s">
        <v>611</v>
      </c>
      <c r="C58" s="7" t="s">
        <v>2284</v>
      </c>
      <c r="D58" s="8"/>
      <c r="E58" s="8"/>
      <c r="F58" s="8"/>
      <c r="G58" s="7">
        <v>10000.0</v>
      </c>
      <c r="H58" s="8"/>
      <c r="I58" s="7">
        <v>0.0</v>
      </c>
      <c r="J58" s="7">
        <v>0.0</v>
      </c>
      <c r="K58" s="7">
        <v>6.0</v>
      </c>
      <c r="L58" s="7">
        <v>0.0</v>
      </c>
      <c r="M58" s="7">
        <v>0.0</v>
      </c>
      <c r="N58" s="7" t="s">
        <v>61</v>
      </c>
      <c r="O58" s="7">
        <v>0.0</v>
      </c>
      <c r="P58" s="7">
        <v>0.0</v>
      </c>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7" t="s">
        <v>68</v>
      </c>
      <c r="AS58" s="8"/>
      <c r="AT58" s="8"/>
      <c r="AU58" s="8"/>
      <c r="AV58" s="7" t="s">
        <v>2290</v>
      </c>
      <c r="AW58" s="11" t="s">
        <v>2292</v>
      </c>
      <c r="AX58" s="8"/>
      <c r="AY58" s="8"/>
      <c r="AZ58" s="8"/>
      <c r="BA58" s="8"/>
      <c r="BB58" s="8"/>
      <c r="BC58" s="8"/>
      <c r="BD58" s="8"/>
      <c r="BE58" s="8"/>
      <c r="BF58" s="8"/>
    </row>
    <row r="59" hidden="1">
      <c r="A59" s="10">
        <v>20673.0</v>
      </c>
      <c r="B59" s="9">
        <v>42440.0</v>
      </c>
      <c r="C59" s="7" t="s">
        <v>2297</v>
      </c>
      <c r="D59" s="7" t="s">
        <v>2298</v>
      </c>
      <c r="E59" s="8"/>
      <c r="F59" s="8"/>
      <c r="G59" s="7">
        <v>4800.0</v>
      </c>
      <c r="H59" s="8"/>
      <c r="I59" s="7">
        <v>0.0</v>
      </c>
      <c r="J59" s="7">
        <v>0.0</v>
      </c>
      <c r="K59" s="7">
        <v>6.0</v>
      </c>
      <c r="L59" s="7">
        <v>0.0</v>
      </c>
      <c r="M59" s="7">
        <v>0.0</v>
      </c>
      <c r="N59" s="7" t="s">
        <v>61</v>
      </c>
      <c r="O59" s="7">
        <v>0.0</v>
      </c>
      <c r="P59" s="7">
        <v>0.0</v>
      </c>
      <c r="Q59" s="7" t="s">
        <v>2301</v>
      </c>
      <c r="R59" s="9">
        <v>42533.0</v>
      </c>
      <c r="S59" s="8"/>
      <c r="T59" s="8"/>
      <c r="U59" s="15" t="str">
        <f>+521 222293 1125</f>
        <v>#ERROR!</v>
      </c>
      <c r="V59" s="8"/>
      <c r="W59" s="7" t="s">
        <v>2307</v>
      </c>
      <c r="X59" s="8"/>
      <c r="Y59" s="8"/>
      <c r="Z59" s="8"/>
      <c r="AA59" s="7" t="s">
        <v>956</v>
      </c>
      <c r="AB59" s="7" t="s">
        <v>2308</v>
      </c>
      <c r="AC59" s="7" t="s">
        <v>2309</v>
      </c>
      <c r="AD59" s="7" t="s">
        <v>2310</v>
      </c>
      <c r="AE59" s="7" t="s">
        <v>2313</v>
      </c>
      <c r="AF59" s="7" t="s">
        <v>2315</v>
      </c>
      <c r="AG59" s="7" t="s">
        <v>2318</v>
      </c>
      <c r="AH59" s="7" t="s">
        <v>2320</v>
      </c>
      <c r="AI59" s="7" t="s">
        <v>2321</v>
      </c>
      <c r="AJ59" s="7" t="s">
        <v>2323</v>
      </c>
      <c r="AK59" s="8"/>
      <c r="AL59" s="7" t="s">
        <v>2324</v>
      </c>
      <c r="AM59" s="8"/>
      <c r="AN59" s="8"/>
      <c r="AO59" s="8"/>
      <c r="AP59" s="8"/>
      <c r="AQ59" s="8"/>
      <c r="AR59" s="7" t="s">
        <v>68</v>
      </c>
      <c r="AS59" s="8"/>
      <c r="AT59" s="11" t="s">
        <v>2326</v>
      </c>
      <c r="AU59" s="11" t="s">
        <v>2335</v>
      </c>
      <c r="AV59" s="7" t="s">
        <v>2336</v>
      </c>
      <c r="AW59" s="11" t="s">
        <v>2337</v>
      </c>
      <c r="AX59" s="8"/>
      <c r="AY59" s="8"/>
      <c r="AZ59" s="8"/>
      <c r="BA59" s="8"/>
      <c r="BB59" s="8"/>
      <c r="BC59" s="8"/>
      <c r="BD59" s="8"/>
      <c r="BE59" s="8"/>
      <c r="BF59" s="8"/>
    </row>
    <row r="60">
      <c r="A60" s="10">
        <v>22672.0</v>
      </c>
      <c r="B60" s="7" t="s">
        <v>250</v>
      </c>
      <c r="C60" s="7" t="s">
        <v>2345</v>
      </c>
      <c r="D60" s="7" t="s">
        <v>2346</v>
      </c>
      <c r="E60" s="7">
        <v>7.70572762E8</v>
      </c>
      <c r="F60" s="11" t="s">
        <v>2348</v>
      </c>
      <c r="G60" s="7">
        <v>20000.0</v>
      </c>
      <c r="H60" s="8"/>
      <c r="I60" s="7">
        <v>0.0</v>
      </c>
      <c r="J60" s="7">
        <v>0.0</v>
      </c>
      <c r="K60" s="7">
        <v>6.0</v>
      </c>
      <c r="L60" s="7">
        <v>0.0</v>
      </c>
      <c r="M60" s="7">
        <v>0.0</v>
      </c>
      <c r="N60" s="7" t="s">
        <v>61</v>
      </c>
      <c r="O60" s="7">
        <v>0.0</v>
      </c>
      <c r="P60" s="7">
        <v>0.0</v>
      </c>
      <c r="Q60" s="7" t="s">
        <v>178</v>
      </c>
      <c r="R60" s="9">
        <v>43040.0</v>
      </c>
      <c r="S60" s="7" t="s">
        <v>2368</v>
      </c>
      <c r="T60" s="11" t="s">
        <v>2369</v>
      </c>
      <c r="U60" s="7" t="s">
        <v>2376</v>
      </c>
      <c r="V60" s="8"/>
      <c r="W60" s="7" t="s">
        <v>2377</v>
      </c>
      <c r="X60" s="8"/>
      <c r="Y60" s="8"/>
      <c r="Z60" s="8"/>
      <c r="AA60" s="8"/>
      <c r="AB60" s="8"/>
      <c r="AC60" s="7" t="s">
        <v>2379</v>
      </c>
      <c r="AD60" s="8"/>
      <c r="AE60" s="7" t="s">
        <v>2381</v>
      </c>
      <c r="AF60" s="8"/>
      <c r="AG60" s="8"/>
      <c r="AH60" s="8"/>
      <c r="AI60" s="8"/>
      <c r="AJ60" s="8"/>
      <c r="AK60" s="8"/>
      <c r="AL60" s="8"/>
      <c r="AM60" s="8"/>
      <c r="AN60" s="8"/>
      <c r="AO60" s="8"/>
      <c r="AP60" s="8"/>
      <c r="AQ60" s="8"/>
      <c r="AR60" s="7" t="s">
        <v>86</v>
      </c>
      <c r="AS60" s="8"/>
      <c r="AT60" s="8"/>
      <c r="AU60" s="8"/>
      <c r="AV60" s="11" t="s">
        <v>2384</v>
      </c>
      <c r="AW60" s="11" t="s">
        <v>2384</v>
      </c>
      <c r="AX60" s="8"/>
      <c r="AY60" s="8"/>
      <c r="AZ60" s="8"/>
      <c r="BA60" s="8"/>
      <c r="BB60" s="8"/>
      <c r="BC60" s="8"/>
      <c r="BD60" s="8"/>
      <c r="BE60" s="8"/>
      <c r="BF60" s="8"/>
    </row>
    <row r="61" hidden="1">
      <c r="A61" s="10">
        <v>13400.0</v>
      </c>
      <c r="B61" s="7" t="s">
        <v>2390</v>
      </c>
      <c r="C61" s="7" t="s">
        <v>2391</v>
      </c>
      <c r="D61" s="7" t="s">
        <v>2392</v>
      </c>
      <c r="E61" s="8"/>
      <c r="F61" s="8"/>
      <c r="G61" s="7">
        <v>15000.0</v>
      </c>
      <c r="H61" s="8"/>
      <c r="I61" s="7">
        <v>0.0</v>
      </c>
      <c r="J61" s="7">
        <v>0.0</v>
      </c>
      <c r="K61" s="7">
        <v>6.0</v>
      </c>
      <c r="L61" s="7">
        <v>0.0</v>
      </c>
      <c r="M61" s="7">
        <v>0.0</v>
      </c>
      <c r="N61" s="7" t="s">
        <v>61</v>
      </c>
      <c r="O61" s="7">
        <v>0.0</v>
      </c>
      <c r="P61" s="7">
        <v>0.0</v>
      </c>
      <c r="Q61" s="8"/>
      <c r="R61" s="8"/>
      <c r="S61" s="7" t="s">
        <v>2393</v>
      </c>
      <c r="T61" s="11" t="s">
        <v>2394</v>
      </c>
      <c r="U61" s="7" t="s">
        <v>2396</v>
      </c>
      <c r="V61" s="8"/>
      <c r="W61" s="8"/>
      <c r="X61" s="7" t="s">
        <v>293</v>
      </c>
      <c r="Y61" s="7" t="s">
        <v>2399</v>
      </c>
      <c r="Z61" s="7">
        <v>94110.0</v>
      </c>
      <c r="AA61" s="7" t="s">
        <v>510</v>
      </c>
      <c r="AB61" s="7" t="s">
        <v>333</v>
      </c>
      <c r="AC61" s="7" t="s">
        <v>2401</v>
      </c>
      <c r="AD61" s="7" t="s">
        <v>2402</v>
      </c>
      <c r="AE61" s="7" t="s">
        <v>2403</v>
      </c>
      <c r="AF61" s="7" t="s">
        <v>2404</v>
      </c>
      <c r="AG61" s="7" t="s">
        <v>2405</v>
      </c>
      <c r="AH61" s="7" t="s">
        <v>2406</v>
      </c>
      <c r="AI61" s="7" t="s">
        <v>2407</v>
      </c>
      <c r="AJ61" s="7" t="s">
        <v>2408</v>
      </c>
      <c r="AK61" s="8"/>
      <c r="AL61" s="7" t="s">
        <v>2409</v>
      </c>
      <c r="AM61" s="8"/>
      <c r="AN61" s="8"/>
      <c r="AO61" s="7" t="s">
        <v>2411</v>
      </c>
      <c r="AP61" s="7" t="s">
        <v>2412</v>
      </c>
      <c r="AQ61" s="7" t="s">
        <v>85</v>
      </c>
      <c r="AR61" s="7" t="s">
        <v>68</v>
      </c>
      <c r="AS61" s="8"/>
      <c r="AT61" s="8"/>
      <c r="AU61" s="8"/>
      <c r="AV61" s="7" t="s">
        <v>2413</v>
      </c>
      <c r="AW61" s="11" t="s">
        <v>2394</v>
      </c>
      <c r="AX61" s="11" t="s">
        <v>2419</v>
      </c>
      <c r="AY61" s="8"/>
      <c r="AZ61" s="8"/>
      <c r="BA61" s="11" t="s">
        <v>2428</v>
      </c>
      <c r="BB61" s="11" t="s">
        <v>2445</v>
      </c>
      <c r="BC61" s="8"/>
      <c r="BD61" s="8"/>
      <c r="BE61" s="8"/>
      <c r="BF61" s="8"/>
    </row>
    <row r="62">
      <c r="A62" s="10">
        <v>13326.0</v>
      </c>
      <c r="B62" s="9">
        <v>42372.0</v>
      </c>
      <c r="C62" s="7" t="s">
        <v>2452</v>
      </c>
      <c r="D62" s="7" t="s">
        <v>2453</v>
      </c>
      <c r="E62" s="8"/>
      <c r="F62" s="8"/>
      <c r="G62" s="7">
        <v>2409.0</v>
      </c>
      <c r="H62" s="7">
        <v>290.0</v>
      </c>
      <c r="I62" s="7">
        <v>12.0</v>
      </c>
      <c r="J62" s="7">
        <v>17.4</v>
      </c>
      <c r="K62" s="7">
        <v>6.0</v>
      </c>
      <c r="L62" s="7">
        <v>15.0</v>
      </c>
      <c r="M62" s="7">
        <v>11.23</v>
      </c>
      <c r="N62" s="7" t="s">
        <v>61</v>
      </c>
      <c r="O62" s="7">
        <v>8.0</v>
      </c>
      <c r="P62" s="7">
        <v>0.0</v>
      </c>
      <c r="Q62" s="9">
        <v>42372.0</v>
      </c>
      <c r="R62" s="7" t="s">
        <v>372</v>
      </c>
      <c r="S62" s="7" t="s">
        <v>2456</v>
      </c>
      <c r="T62" s="11" t="s">
        <v>2458</v>
      </c>
      <c r="U62" s="7" t="s">
        <v>2466</v>
      </c>
      <c r="V62" s="8"/>
      <c r="W62" s="7" t="s">
        <v>2468</v>
      </c>
      <c r="X62" s="8"/>
      <c r="Y62" s="8"/>
      <c r="Z62" s="8"/>
      <c r="AA62" s="7" t="s">
        <v>1295</v>
      </c>
      <c r="AB62" s="7" t="s">
        <v>155</v>
      </c>
      <c r="AC62" s="7" t="s">
        <v>2470</v>
      </c>
      <c r="AD62" s="7" t="s">
        <v>2471</v>
      </c>
      <c r="AE62" s="7" t="s">
        <v>2474</v>
      </c>
      <c r="AF62" s="7" t="s">
        <v>2475</v>
      </c>
      <c r="AG62" s="7" t="s">
        <v>2476</v>
      </c>
      <c r="AH62" s="7" t="s">
        <v>2477</v>
      </c>
      <c r="AI62" s="7" t="s">
        <v>2478</v>
      </c>
      <c r="AJ62" s="7" t="s">
        <v>2479</v>
      </c>
      <c r="AK62" s="8"/>
      <c r="AL62" s="7" t="s">
        <v>2494</v>
      </c>
      <c r="AM62" s="8"/>
      <c r="AN62" s="8"/>
      <c r="AO62" s="7" t="s">
        <v>2496</v>
      </c>
      <c r="AP62" s="7" t="s">
        <v>2497</v>
      </c>
      <c r="AQ62" s="7" t="s">
        <v>85</v>
      </c>
      <c r="AR62" s="7" t="s">
        <v>86</v>
      </c>
      <c r="AS62" s="7">
        <v>2.0160301E7</v>
      </c>
      <c r="AT62" s="8"/>
      <c r="AU62" s="11" t="s">
        <v>2498</v>
      </c>
      <c r="AV62" s="7" t="s">
        <v>2503</v>
      </c>
      <c r="AW62" s="11" t="s">
        <v>2458</v>
      </c>
      <c r="AX62" s="8"/>
      <c r="AY62" s="8"/>
      <c r="AZ62" s="8"/>
      <c r="BA62" s="8"/>
      <c r="BB62" s="8"/>
      <c r="BC62" s="8"/>
      <c r="BD62" s="8"/>
      <c r="BE62" s="8"/>
      <c r="BF62" s="8"/>
    </row>
    <row r="63" hidden="1">
      <c r="A63" s="10">
        <v>16779.0</v>
      </c>
      <c r="B63" s="7" t="s">
        <v>2517</v>
      </c>
      <c r="C63" s="7" t="s">
        <v>2519</v>
      </c>
      <c r="D63" s="7" t="s">
        <v>2520</v>
      </c>
      <c r="E63" s="8"/>
      <c r="F63" s="8"/>
      <c r="G63" s="7">
        <v>2500.0</v>
      </c>
      <c r="H63" s="8"/>
      <c r="I63" s="7">
        <v>0.0</v>
      </c>
      <c r="J63" s="7">
        <v>0.0</v>
      </c>
      <c r="K63" s="7">
        <v>6.0</v>
      </c>
      <c r="L63" s="7">
        <v>0.0</v>
      </c>
      <c r="M63" s="7">
        <v>0.0</v>
      </c>
      <c r="N63" s="7" t="s">
        <v>61</v>
      </c>
      <c r="O63" s="7">
        <v>0.0</v>
      </c>
      <c r="P63" s="7">
        <v>0.0</v>
      </c>
      <c r="Q63" s="7" t="s">
        <v>2524</v>
      </c>
      <c r="R63" s="7" t="s">
        <v>2525</v>
      </c>
      <c r="S63" s="7" t="s">
        <v>2526</v>
      </c>
      <c r="T63" s="11" t="s">
        <v>2527</v>
      </c>
      <c r="U63" s="7" t="s">
        <v>2529</v>
      </c>
      <c r="V63" s="8"/>
      <c r="W63" s="8"/>
      <c r="X63" s="8"/>
      <c r="Y63" s="8"/>
      <c r="Z63" s="8"/>
      <c r="AA63" s="7" t="s">
        <v>2530</v>
      </c>
      <c r="AB63" s="7" t="s">
        <v>155</v>
      </c>
      <c r="AC63" s="7" t="s">
        <v>2531</v>
      </c>
      <c r="AD63" s="7" t="s">
        <v>2532</v>
      </c>
      <c r="AE63" s="7" t="s">
        <v>2533</v>
      </c>
      <c r="AF63" s="7" t="s">
        <v>2534</v>
      </c>
      <c r="AG63" s="8"/>
      <c r="AH63" s="8"/>
      <c r="AI63" s="8"/>
      <c r="AJ63" s="8"/>
      <c r="AK63" s="8"/>
      <c r="AL63" s="8"/>
      <c r="AM63" s="8"/>
      <c r="AN63" s="8"/>
      <c r="AO63" s="8"/>
      <c r="AP63" s="8"/>
      <c r="AQ63" s="8"/>
      <c r="AR63" s="7" t="s">
        <v>68</v>
      </c>
      <c r="AS63" s="8"/>
      <c r="AT63" s="8"/>
      <c r="AU63" s="8"/>
      <c r="AV63" s="7" t="s">
        <v>2535</v>
      </c>
      <c r="AW63" s="11" t="s">
        <v>2527</v>
      </c>
      <c r="AX63" s="8"/>
      <c r="AY63" s="8"/>
      <c r="AZ63" s="8"/>
      <c r="BA63" s="8"/>
      <c r="BB63" s="8"/>
      <c r="BC63" s="8"/>
      <c r="BD63" s="8"/>
      <c r="BE63" s="8"/>
      <c r="BF63" s="8"/>
    </row>
    <row r="64" hidden="1">
      <c r="A64" s="10">
        <v>23307.0</v>
      </c>
      <c r="B64" s="7" t="s">
        <v>178</v>
      </c>
      <c r="C64" s="7" t="s">
        <v>2537</v>
      </c>
      <c r="D64" s="7" t="s">
        <v>2538</v>
      </c>
      <c r="E64" s="7">
        <v>8.91283918237E11</v>
      </c>
      <c r="F64" s="8"/>
      <c r="G64" s="7">
        <v>133.0</v>
      </c>
      <c r="H64" s="8"/>
      <c r="I64" s="7">
        <v>0.0</v>
      </c>
      <c r="J64" s="7">
        <v>0.0</v>
      </c>
      <c r="K64" s="7">
        <v>6.0</v>
      </c>
      <c r="L64" s="7">
        <v>0.0</v>
      </c>
      <c r="M64" s="7">
        <v>0.0</v>
      </c>
      <c r="N64" s="7" t="s">
        <v>61</v>
      </c>
      <c r="O64" s="7">
        <v>0.0</v>
      </c>
      <c r="P64" s="7">
        <v>0.0</v>
      </c>
      <c r="Q64" s="8"/>
      <c r="R64" s="8"/>
      <c r="S64" s="7" t="s">
        <v>2541</v>
      </c>
      <c r="T64" s="11" t="s">
        <v>2543</v>
      </c>
      <c r="U64" s="7" t="s">
        <v>2550</v>
      </c>
      <c r="V64" s="8"/>
      <c r="W64" s="7" t="s">
        <v>2551</v>
      </c>
      <c r="X64" s="7" t="s">
        <v>66</v>
      </c>
      <c r="Y64" s="7" t="s">
        <v>67</v>
      </c>
      <c r="Z64" s="7">
        <v>1323123.0</v>
      </c>
      <c r="AA64" s="8"/>
      <c r="AB64" s="8"/>
      <c r="AC64" s="7" t="s">
        <v>2553</v>
      </c>
      <c r="AD64" s="7" t="s">
        <v>2554</v>
      </c>
      <c r="AE64" s="7" t="s">
        <v>2555</v>
      </c>
      <c r="AF64" s="7" t="s">
        <v>2556</v>
      </c>
      <c r="AG64" s="8"/>
      <c r="AH64" s="8"/>
      <c r="AI64" s="8"/>
      <c r="AJ64" s="8"/>
      <c r="AK64" s="8"/>
      <c r="AL64" s="8"/>
      <c r="AM64" s="8"/>
      <c r="AN64" s="8"/>
      <c r="AO64" s="8"/>
      <c r="AP64" s="8"/>
      <c r="AQ64" s="8"/>
      <c r="AR64" s="7" t="s">
        <v>68</v>
      </c>
      <c r="AS64" s="8"/>
      <c r="AT64" s="8"/>
      <c r="AU64" s="8"/>
      <c r="AV64" s="11" t="s">
        <v>69</v>
      </c>
      <c r="AW64" s="11" t="s">
        <v>78</v>
      </c>
      <c r="AX64" s="11" t="s">
        <v>88</v>
      </c>
      <c r="AY64" s="11" t="s">
        <v>90</v>
      </c>
      <c r="AZ64" s="11" t="s">
        <v>92</v>
      </c>
      <c r="BA64" s="11" t="s">
        <v>105</v>
      </c>
      <c r="BB64" s="11" t="s">
        <v>118</v>
      </c>
      <c r="BC64" s="11" t="s">
        <v>134</v>
      </c>
      <c r="BD64" s="7" t="s">
        <v>144</v>
      </c>
      <c r="BE64" s="7" t="s">
        <v>145</v>
      </c>
      <c r="BF64" s="8"/>
    </row>
    <row r="65" hidden="1">
      <c r="A65" s="10">
        <v>21885.0</v>
      </c>
      <c r="B65" s="7" t="s">
        <v>1366</v>
      </c>
      <c r="C65" s="7" t="s">
        <v>2634</v>
      </c>
      <c r="D65" s="7" t="s">
        <v>2636</v>
      </c>
      <c r="E65" s="8"/>
      <c r="F65" s="8"/>
      <c r="G65" s="7">
        <v>1.0</v>
      </c>
      <c r="H65" s="8"/>
      <c r="I65" s="7">
        <v>0.0</v>
      </c>
      <c r="J65" s="7">
        <v>0.0</v>
      </c>
      <c r="K65" s="7">
        <v>6.0</v>
      </c>
      <c r="L65" s="7">
        <v>0.0</v>
      </c>
      <c r="M65" s="7">
        <v>0.0</v>
      </c>
      <c r="N65" s="7" t="s">
        <v>61</v>
      </c>
      <c r="O65" s="7">
        <v>0.0</v>
      </c>
      <c r="P65" s="7">
        <v>0.0</v>
      </c>
      <c r="Q65" s="8"/>
      <c r="R65" s="8"/>
      <c r="S65" s="7" t="s">
        <v>2640</v>
      </c>
      <c r="T65" s="11" t="s">
        <v>2641</v>
      </c>
      <c r="U65" s="7" t="s">
        <v>2646</v>
      </c>
      <c r="V65" s="8"/>
      <c r="W65" s="7" t="s">
        <v>2648</v>
      </c>
      <c r="X65" s="8"/>
      <c r="Y65" s="8"/>
      <c r="Z65" s="8"/>
      <c r="AA65" s="8"/>
      <c r="AB65" s="8"/>
      <c r="AC65" s="8"/>
      <c r="AD65" s="8"/>
      <c r="AE65" s="8"/>
      <c r="AF65" s="8"/>
      <c r="AG65" s="8"/>
      <c r="AH65" s="8"/>
      <c r="AI65" s="8"/>
      <c r="AJ65" s="8"/>
      <c r="AK65" s="8"/>
      <c r="AL65" s="8"/>
      <c r="AM65" s="8"/>
      <c r="AN65" s="8"/>
      <c r="AO65" s="8"/>
      <c r="AP65" s="8"/>
      <c r="AQ65" s="8"/>
      <c r="AR65" s="7" t="s">
        <v>68</v>
      </c>
      <c r="AS65" s="8"/>
      <c r="AT65" s="8"/>
      <c r="AU65" s="8"/>
      <c r="AV65" s="11" t="s">
        <v>2652</v>
      </c>
      <c r="AW65" s="11" t="s">
        <v>2652</v>
      </c>
      <c r="AX65" s="8"/>
      <c r="AY65" s="8"/>
      <c r="AZ65" s="8"/>
      <c r="BA65" s="8"/>
      <c r="BB65" s="8"/>
      <c r="BC65" s="8"/>
      <c r="BD65" s="8"/>
      <c r="BE65" s="8"/>
      <c r="BF65" s="8"/>
    </row>
    <row r="66" hidden="1">
      <c r="A66" s="10">
        <v>21747.0</v>
      </c>
      <c r="B66" s="7" t="s">
        <v>64</v>
      </c>
      <c r="C66" s="7" t="s">
        <v>2666</v>
      </c>
      <c r="D66" s="8"/>
      <c r="E66" s="8"/>
      <c r="F66" s="8"/>
      <c r="G66" s="7">
        <v>645.0</v>
      </c>
      <c r="H66" s="8"/>
      <c r="I66" s="7">
        <v>0.0</v>
      </c>
      <c r="J66" s="7">
        <v>0.0</v>
      </c>
      <c r="K66" s="7">
        <v>6.0</v>
      </c>
      <c r="L66" s="7">
        <v>0.0</v>
      </c>
      <c r="M66" s="7">
        <v>0.0</v>
      </c>
      <c r="N66" s="7" t="s">
        <v>61</v>
      </c>
      <c r="O66" s="7">
        <v>0.0</v>
      </c>
      <c r="P66" s="7">
        <v>0.0</v>
      </c>
      <c r="Q66" s="8"/>
      <c r="R66" s="8"/>
      <c r="S66" s="8"/>
      <c r="T66" s="8"/>
      <c r="U66" s="8"/>
      <c r="V66" s="8"/>
      <c r="W66" s="7" t="s">
        <v>2667</v>
      </c>
      <c r="X66" s="7" t="s">
        <v>66</v>
      </c>
      <c r="Y66" s="7" t="s">
        <v>67</v>
      </c>
      <c r="Z66" s="7">
        <v>1323123.0</v>
      </c>
      <c r="AA66" s="8"/>
      <c r="AB66" s="8"/>
      <c r="AC66" s="8"/>
      <c r="AD66" s="8"/>
      <c r="AE66" s="8"/>
      <c r="AF66" s="8"/>
      <c r="AG66" s="8"/>
      <c r="AH66" s="8"/>
      <c r="AI66" s="8"/>
      <c r="AJ66" s="8"/>
      <c r="AK66" s="8"/>
      <c r="AL66" s="8"/>
      <c r="AM66" s="8"/>
      <c r="AN66" s="8"/>
      <c r="AO66" s="8"/>
      <c r="AP66" s="8"/>
      <c r="AQ66" s="8"/>
      <c r="AR66" s="7" t="s">
        <v>68</v>
      </c>
      <c r="AS66" s="8"/>
      <c r="AT66" s="8"/>
      <c r="AU66" s="8"/>
      <c r="AV66" s="11" t="s">
        <v>69</v>
      </c>
      <c r="AW66" s="11" t="s">
        <v>78</v>
      </c>
      <c r="AX66" s="11" t="s">
        <v>88</v>
      </c>
      <c r="AY66" s="11" t="s">
        <v>90</v>
      </c>
      <c r="AZ66" s="11" t="s">
        <v>92</v>
      </c>
      <c r="BA66" s="11" t="s">
        <v>105</v>
      </c>
      <c r="BB66" s="11" t="s">
        <v>118</v>
      </c>
      <c r="BC66" s="11" t="s">
        <v>134</v>
      </c>
      <c r="BD66" s="7" t="s">
        <v>144</v>
      </c>
      <c r="BE66" s="7" t="s">
        <v>145</v>
      </c>
      <c r="BF66" s="8"/>
    </row>
    <row r="67" hidden="1">
      <c r="A67" s="10">
        <v>23049.0</v>
      </c>
      <c r="B67" s="7" t="s">
        <v>1504</v>
      </c>
      <c r="C67" s="7" t="s">
        <v>2712</v>
      </c>
      <c r="D67" s="8"/>
      <c r="E67" s="8"/>
      <c r="F67" s="8"/>
      <c r="G67" s="7">
        <v>123123.0</v>
      </c>
      <c r="H67" s="8"/>
      <c r="I67" s="7">
        <v>0.0</v>
      </c>
      <c r="J67" s="7">
        <v>0.0</v>
      </c>
      <c r="K67" s="7">
        <v>6.0</v>
      </c>
      <c r="L67" s="7">
        <v>0.0</v>
      </c>
      <c r="M67" s="7">
        <v>0.0</v>
      </c>
      <c r="N67" s="7" t="s">
        <v>61</v>
      </c>
      <c r="O67" s="7">
        <v>0.0</v>
      </c>
      <c r="P67" s="7">
        <v>0.0</v>
      </c>
      <c r="Q67" s="8"/>
      <c r="R67" s="8"/>
      <c r="S67" s="8"/>
      <c r="T67" s="8"/>
      <c r="U67" s="8"/>
      <c r="V67" s="8"/>
      <c r="W67" s="8"/>
      <c r="X67" s="7" t="s">
        <v>66</v>
      </c>
      <c r="Y67" s="7" t="s">
        <v>67</v>
      </c>
      <c r="Z67" s="7">
        <v>1323123.0</v>
      </c>
      <c r="AA67" s="8"/>
      <c r="AB67" s="8"/>
      <c r="AC67" s="8"/>
      <c r="AD67" s="8"/>
      <c r="AE67" s="8"/>
      <c r="AF67" s="8"/>
      <c r="AG67" s="8"/>
      <c r="AH67" s="8"/>
      <c r="AI67" s="8"/>
      <c r="AJ67" s="8"/>
      <c r="AK67" s="8"/>
      <c r="AL67" s="8"/>
      <c r="AM67" s="8"/>
      <c r="AN67" s="8"/>
      <c r="AO67" s="8"/>
      <c r="AP67" s="8"/>
      <c r="AQ67" s="8"/>
      <c r="AR67" s="7" t="s">
        <v>68</v>
      </c>
      <c r="AS67" s="8"/>
      <c r="AT67" s="8"/>
      <c r="AU67" s="8"/>
      <c r="AV67" s="11" t="s">
        <v>69</v>
      </c>
      <c r="AW67" s="11" t="s">
        <v>78</v>
      </c>
      <c r="AX67" s="11" t="s">
        <v>88</v>
      </c>
      <c r="AY67" s="11" t="s">
        <v>90</v>
      </c>
      <c r="AZ67" s="11" t="s">
        <v>92</v>
      </c>
      <c r="BA67" s="11" t="s">
        <v>105</v>
      </c>
      <c r="BB67" s="11" t="s">
        <v>118</v>
      </c>
      <c r="BC67" s="11" t="s">
        <v>134</v>
      </c>
      <c r="BD67" s="7" t="s">
        <v>144</v>
      </c>
      <c r="BE67" s="7" t="s">
        <v>145</v>
      </c>
      <c r="BF67" s="8"/>
    </row>
    <row r="68" hidden="1">
      <c r="A68" s="10">
        <v>16804.0</v>
      </c>
      <c r="B68" s="7" t="s">
        <v>2739</v>
      </c>
      <c r="C68" s="7" t="s">
        <v>2741</v>
      </c>
      <c r="D68" s="7" t="s">
        <v>1627</v>
      </c>
      <c r="E68" s="8"/>
      <c r="F68" s="8"/>
      <c r="G68" s="7">
        <v>123.0</v>
      </c>
      <c r="H68" s="8"/>
      <c r="I68" s="7">
        <v>0.0</v>
      </c>
      <c r="J68" s="7">
        <v>0.0</v>
      </c>
      <c r="K68" s="7">
        <v>6.0</v>
      </c>
      <c r="L68" s="7">
        <v>0.0</v>
      </c>
      <c r="M68" s="7">
        <v>0.0</v>
      </c>
      <c r="N68" s="7" t="s">
        <v>61</v>
      </c>
      <c r="O68" s="7">
        <v>0.0</v>
      </c>
      <c r="P68" s="7">
        <v>0.0</v>
      </c>
      <c r="Q68" s="7" t="s">
        <v>2742</v>
      </c>
      <c r="R68" s="9">
        <v>42468.0</v>
      </c>
      <c r="S68" s="7" t="s">
        <v>1627</v>
      </c>
      <c r="T68" s="11" t="s">
        <v>2743</v>
      </c>
      <c r="U68" s="7" t="s">
        <v>2550</v>
      </c>
      <c r="V68" s="8"/>
      <c r="W68" s="7" t="s">
        <v>2648</v>
      </c>
      <c r="X68" s="7" t="s">
        <v>66</v>
      </c>
      <c r="Y68" s="7" t="s">
        <v>67</v>
      </c>
      <c r="Z68" s="7">
        <v>1323123.0</v>
      </c>
      <c r="AA68" s="7" t="s">
        <v>2744</v>
      </c>
      <c r="AB68" s="7" t="s">
        <v>2745</v>
      </c>
      <c r="AC68" s="7" t="s">
        <v>1627</v>
      </c>
      <c r="AD68" s="7" t="s">
        <v>2747</v>
      </c>
      <c r="AE68" s="7" t="s">
        <v>2748</v>
      </c>
      <c r="AF68" s="7" t="s">
        <v>2750</v>
      </c>
      <c r="AG68" s="7" t="s">
        <v>1627</v>
      </c>
      <c r="AH68" s="7" t="s">
        <v>2747</v>
      </c>
      <c r="AI68" s="7" t="s">
        <v>1627</v>
      </c>
      <c r="AJ68" s="7" t="s">
        <v>2747</v>
      </c>
      <c r="AK68" s="8"/>
      <c r="AL68" s="7" t="s">
        <v>1627</v>
      </c>
      <c r="AM68" s="8"/>
      <c r="AN68" s="8"/>
      <c r="AO68" s="7" t="s">
        <v>1627</v>
      </c>
      <c r="AP68" s="7" t="s">
        <v>2747</v>
      </c>
      <c r="AQ68" s="7" t="s">
        <v>85</v>
      </c>
      <c r="AR68" s="7" t="s">
        <v>68</v>
      </c>
      <c r="AS68" s="8"/>
      <c r="AT68" s="8"/>
      <c r="AU68" s="8"/>
      <c r="AV68" s="11" t="s">
        <v>69</v>
      </c>
      <c r="AW68" s="11" t="s">
        <v>78</v>
      </c>
      <c r="AX68" s="11" t="s">
        <v>88</v>
      </c>
      <c r="AY68" s="11" t="s">
        <v>90</v>
      </c>
      <c r="AZ68" s="11" t="s">
        <v>92</v>
      </c>
      <c r="BA68" s="11" t="s">
        <v>105</v>
      </c>
      <c r="BB68" s="11" t="s">
        <v>118</v>
      </c>
      <c r="BC68" s="11" t="s">
        <v>134</v>
      </c>
      <c r="BD68" s="7" t="s">
        <v>144</v>
      </c>
      <c r="BE68" s="7" t="s">
        <v>145</v>
      </c>
      <c r="BF68" s="8"/>
    </row>
    <row r="69" hidden="1">
      <c r="A69" s="10">
        <v>22074.0</v>
      </c>
      <c r="B69" s="7" t="s">
        <v>2739</v>
      </c>
      <c r="C69" s="7" t="s">
        <v>2790</v>
      </c>
      <c r="D69" s="7" t="s">
        <v>2791</v>
      </c>
      <c r="E69" s="7">
        <v>1.23456789E9</v>
      </c>
      <c r="F69" s="8"/>
      <c r="G69" s="7">
        <v>1000000.0</v>
      </c>
      <c r="H69" s="8"/>
      <c r="I69" s="7">
        <v>0.0</v>
      </c>
      <c r="J69" s="7">
        <v>0.0</v>
      </c>
      <c r="K69" s="7">
        <v>6.0</v>
      </c>
      <c r="L69" s="7">
        <v>0.0</v>
      </c>
      <c r="M69" s="7">
        <v>0.0</v>
      </c>
      <c r="N69" s="7" t="s">
        <v>61</v>
      </c>
      <c r="O69" s="7">
        <v>0.0</v>
      </c>
      <c r="P69" s="7">
        <v>0.0</v>
      </c>
      <c r="Q69" s="8"/>
      <c r="R69" s="8"/>
      <c r="S69" s="7" t="s">
        <v>2793</v>
      </c>
      <c r="T69" s="11" t="s">
        <v>2794</v>
      </c>
      <c r="U69" s="7" t="s">
        <v>2799</v>
      </c>
      <c r="V69" s="8"/>
      <c r="W69" s="7" t="s">
        <v>2800</v>
      </c>
      <c r="X69" s="8"/>
      <c r="Y69" s="8"/>
      <c r="Z69" s="8"/>
      <c r="AA69" s="8"/>
      <c r="AB69" s="8"/>
      <c r="AC69" s="8"/>
      <c r="AD69" s="7" t="s">
        <v>2801</v>
      </c>
      <c r="AE69" s="8"/>
      <c r="AF69" s="7" t="s">
        <v>2804</v>
      </c>
      <c r="AG69" s="8"/>
      <c r="AH69" s="8"/>
      <c r="AI69" s="8"/>
      <c r="AJ69" s="8"/>
      <c r="AK69" s="8"/>
      <c r="AL69" s="8"/>
      <c r="AM69" s="8"/>
      <c r="AN69" s="8"/>
      <c r="AO69" s="8"/>
      <c r="AP69" s="8"/>
      <c r="AQ69" s="8"/>
      <c r="AR69" s="7" t="s">
        <v>68</v>
      </c>
      <c r="AS69" s="8"/>
      <c r="AT69" s="8"/>
      <c r="AU69" s="8"/>
      <c r="AV69" s="11" t="s">
        <v>2794</v>
      </c>
      <c r="AW69" s="11" t="s">
        <v>2794</v>
      </c>
      <c r="AX69" s="8"/>
      <c r="AY69" s="8"/>
      <c r="AZ69" s="8"/>
      <c r="BA69" s="8"/>
      <c r="BB69" s="8"/>
      <c r="BC69" s="8"/>
      <c r="BD69" s="8"/>
      <c r="BE69" s="8"/>
      <c r="BF69" s="8"/>
    </row>
    <row r="70" hidden="1">
      <c r="A70" s="10">
        <v>21822.0</v>
      </c>
      <c r="B70" s="7" t="s">
        <v>1597</v>
      </c>
      <c r="C70" s="7" t="s">
        <v>2816</v>
      </c>
      <c r="D70" s="7" t="s">
        <v>2817</v>
      </c>
      <c r="E70" s="8"/>
      <c r="F70" s="8"/>
      <c r="G70" s="7">
        <v>50000.0</v>
      </c>
      <c r="H70" s="8"/>
      <c r="I70" s="7">
        <v>0.0</v>
      </c>
      <c r="J70" s="7">
        <v>0.0</v>
      </c>
      <c r="K70" s="7">
        <v>6.0</v>
      </c>
      <c r="L70" s="7">
        <v>0.0</v>
      </c>
      <c r="M70" s="7">
        <v>0.0</v>
      </c>
      <c r="N70" s="7" t="s">
        <v>61</v>
      </c>
      <c r="O70" s="7">
        <v>0.0</v>
      </c>
      <c r="P70" s="7">
        <v>0.0</v>
      </c>
      <c r="Q70" s="8"/>
      <c r="R70" s="8"/>
      <c r="S70" s="7" t="s">
        <v>2822</v>
      </c>
      <c r="T70" s="11" t="s">
        <v>2794</v>
      </c>
      <c r="U70" s="7" t="s">
        <v>2836</v>
      </c>
      <c r="V70" s="8"/>
      <c r="W70" s="7" t="s">
        <v>2838</v>
      </c>
      <c r="X70" s="8"/>
      <c r="Y70" s="8"/>
      <c r="Z70" s="8"/>
      <c r="AA70" s="8"/>
      <c r="AB70" s="8"/>
      <c r="AC70" s="8"/>
      <c r="AD70" s="7" t="s">
        <v>2839</v>
      </c>
      <c r="AE70" s="8"/>
      <c r="AF70" s="8"/>
      <c r="AG70" s="8"/>
      <c r="AH70" s="8"/>
      <c r="AI70" s="8"/>
      <c r="AJ70" s="8"/>
      <c r="AK70" s="8"/>
      <c r="AL70" s="8"/>
      <c r="AM70" s="8"/>
      <c r="AN70" s="8"/>
      <c r="AO70" s="8"/>
      <c r="AP70" s="8"/>
      <c r="AQ70" s="8"/>
      <c r="AR70" s="7" t="s">
        <v>68</v>
      </c>
      <c r="AS70" s="8"/>
      <c r="AT70" s="8"/>
      <c r="AU70" s="8"/>
      <c r="AV70" s="11" t="s">
        <v>2794</v>
      </c>
      <c r="AW70" s="11" t="s">
        <v>2794</v>
      </c>
      <c r="AX70" s="8"/>
      <c r="AY70" s="8"/>
      <c r="AZ70" s="8"/>
      <c r="BA70" s="8"/>
      <c r="BB70" s="8"/>
      <c r="BC70" s="8"/>
      <c r="BD70" s="8"/>
      <c r="BE70" s="8"/>
      <c r="BF70" s="8"/>
    </row>
    <row r="71" hidden="1">
      <c r="A71" s="10">
        <v>16475.0</v>
      </c>
      <c r="B71" s="9">
        <v>42619.0</v>
      </c>
      <c r="C71" s="7" t="s">
        <v>2846</v>
      </c>
      <c r="D71" s="7" t="s">
        <v>2846</v>
      </c>
      <c r="E71" s="8"/>
      <c r="F71" s="8"/>
      <c r="G71" s="7">
        <v>4000.0</v>
      </c>
      <c r="H71" s="8"/>
      <c r="I71" s="7">
        <v>0.0</v>
      </c>
      <c r="J71" s="7">
        <v>0.0</v>
      </c>
      <c r="K71" s="7">
        <v>6.0</v>
      </c>
      <c r="L71" s="7">
        <v>0.0</v>
      </c>
      <c r="M71" s="7">
        <v>0.0</v>
      </c>
      <c r="N71" s="7" t="s">
        <v>61</v>
      </c>
      <c r="O71" s="7">
        <v>0.0</v>
      </c>
      <c r="P71" s="7">
        <v>0.0</v>
      </c>
      <c r="Q71" s="9">
        <v>42435.0</v>
      </c>
      <c r="R71" s="7" t="s">
        <v>2847</v>
      </c>
      <c r="S71" s="7" t="s">
        <v>2846</v>
      </c>
      <c r="T71" s="7" t="s">
        <v>2846</v>
      </c>
      <c r="U71" s="7" t="s">
        <v>2846</v>
      </c>
      <c r="V71" s="8"/>
      <c r="W71" s="7" t="s">
        <v>2846</v>
      </c>
      <c r="X71" s="8"/>
      <c r="Y71" s="8"/>
      <c r="Z71" s="8"/>
      <c r="AA71" s="7" t="s">
        <v>1136</v>
      </c>
      <c r="AB71" s="7" t="s">
        <v>100</v>
      </c>
      <c r="AC71" s="7" t="s">
        <v>2846</v>
      </c>
      <c r="AD71" s="7" t="s">
        <v>2846</v>
      </c>
      <c r="AE71" s="7" t="s">
        <v>2846</v>
      </c>
      <c r="AF71" s="7" t="s">
        <v>2846</v>
      </c>
      <c r="AG71" s="7" t="s">
        <v>2846</v>
      </c>
      <c r="AH71" s="7" t="s">
        <v>2846</v>
      </c>
      <c r="AI71" s="7" t="s">
        <v>2846</v>
      </c>
      <c r="AJ71" s="7" t="s">
        <v>2846</v>
      </c>
      <c r="AK71" s="8"/>
      <c r="AL71" s="7" t="s">
        <v>2846</v>
      </c>
      <c r="AM71" s="8"/>
      <c r="AN71" s="8"/>
      <c r="AO71" s="7" t="s">
        <v>2846</v>
      </c>
      <c r="AP71" s="7" t="s">
        <v>2846</v>
      </c>
      <c r="AQ71" s="7" t="s">
        <v>85</v>
      </c>
      <c r="AR71" s="7" t="s">
        <v>68</v>
      </c>
      <c r="AS71" s="8"/>
      <c r="AT71" s="7" t="s">
        <v>2846</v>
      </c>
      <c r="AU71" s="7" t="s">
        <v>2846</v>
      </c>
      <c r="AV71" s="11" t="s">
        <v>2849</v>
      </c>
      <c r="AW71" s="11" t="s">
        <v>2849</v>
      </c>
      <c r="AX71" s="8"/>
      <c r="AY71" s="8"/>
      <c r="AZ71" s="8"/>
      <c r="BA71" s="8"/>
      <c r="BB71" s="8"/>
      <c r="BC71" s="8"/>
      <c r="BD71" s="8"/>
      <c r="BE71" s="8"/>
      <c r="BF71" s="8"/>
    </row>
    <row r="72" hidden="1">
      <c r="A72" s="10">
        <v>25719.0</v>
      </c>
      <c r="B72" s="9">
        <v>42502.0</v>
      </c>
      <c r="C72" s="7" t="s">
        <v>2855</v>
      </c>
      <c r="D72" s="8"/>
      <c r="E72" s="8"/>
      <c r="F72" s="8"/>
      <c r="G72" s="7">
        <v>100.0</v>
      </c>
      <c r="H72" s="8"/>
      <c r="I72" s="7">
        <v>0.0</v>
      </c>
      <c r="J72" s="7">
        <v>0.0</v>
      </c>
      <c r="K72" s="7">
        <v>6.0</v>
      </c>
      <c r="L72" s="7">
        <v>0.0</v>
      </c>
      <c r="M72" s="7">
        <v>0.0</v>
      </c>
      <c r="N72" s="7" t="s">
        <v>61</v>
      </c>
      <c r="O72" s="7">
        <v>0.0</v>
      </c>
      <c r="P72" s="7">
        <v>0.0</v>
      </c>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7" t="s">
        <v>68</v>
      </c>
      <c r="AS72" s="8"/>
      <c r="AT72" s="8"/>
      <c r="AU72" s="8"/>
      <c r="AV72" s="7" t="s">
        <v>119</v>
      </c>
      <c r="AW72" s="7" t="s">
        <v>120</v>
      </c>
      <c r="AX72" s="8"/>
      <c r="AY72" s="8"/>
      <c r="AZ72" s="8"/>
      <c r="BA72" s="8"/>
      <c r="BB72" s="8"/>
      <c r="BC72" s="8"/>
      <c r="BD72" s="8"/>
      <c r="BE72" s="8"/>
      <c r="BF72" s="8"/>
    </row>
    <row r="73" hidden="1">
      <c r="A73" s="10">
        <v>21673.0</v>
      </c>
      <c r="B73" s="7" t="s">
        <v>64</v>
      </c>
      <c r="C73" s="7" t="s">
        <v>2857</v>
      </c>
      <c r="D73" s="8"/>
      <c r="E73" s="8"/>
      <c r="F73" s="8"/>
      <c r="G73" s="7">
        <v>321.0</v>
      </c>
      <c r="H73" s="8"/>
      <c r="I73" s="7">
        <v>0.0</v>
      </c>
      <c r="J73" s="7">
        <v>0.0</v>
      </c>
      <c r="K73" s="7">
        <v>6.0</v>
      </c>
      <c r="L73" s="7">
        <v>0.0</v>
      </c>
      <c r="M73" s="7">
        <v>0.0</v>
      </c>
      <c r="N73" s="7" t="s">
        <v>61</v>
      </c>
      <c r="O73" s="7">
        <v>0.0</v>
      </c>
      <c r="P73" s="7">
        <v>0.0</v>
      </c>
      <c r="Q73" s="8"/>
      <c r="R73" s="8"/>
      <c r="S73" s="8"/>
      <c r="T73" s="8"/>
      <c r="U73" s="8"/>
      <c r="V73" s="8"/>
      <c r="W73" s="7" t="s">
        <v>2858</v>
      </c>
      <c r="X73" s="7" t="s">
        <v>66</v>
      </c>
      <c r="Y73" s="7" t="s">
        <v>67</v>
      </c>
      <c r="Z73" s="7">
        <v>1323123.0</v>
      </c>
      <c r="AA73" s="8"/>
      <c r="AB73" s="8"/>
      <c r="AC73" s="8"/>
      <c r="AD73" s="8"/>
      <c r="AE73" s="8"/>
      <c r="AF73" s="8"/>
      <c r="AG73" s="8"/>
      <c r="AH73" s="8"/>
      <c r="AI73" s="8"/>
      <c r="AJ73" s="8"/>
      <c r="AK73" s="8"/>
      <c r="AL73" s="8"/>
      <c r="AM73" s="8"/>
      <c r="AN73" s="8"/>
      <c r="AO73" s="8"/>
      <c r="AP73" s="8"/>
      <c r="AQ73" s="8"/>
      <c r="AR73" s="7" t="s">
        <v>68</v>
      </c>
      <c r="AS73" s="8"/>
      <c r="AT73" s="8"/>
      <c r="AU73" s="8"/>
      <c r="AV73" s="11" t="s">
        <v>69</v>
      </c>
      <c r="AW73" s="11" t="s">
        <v>78</v>
      </c>
      <c r="AX73" s="11" t="s">
        <v>88</v>
      </c>
      <c r="AY73" s="11" t="s">
        <v>90</v>
      </c>
      <c r="AZ73" s="11" t="s">
        <v>92</v>
      </c>
      <c r="BA73" s="11" t="s">
        <v>105</v>
      </c>
      <c r="BB73" s="11" t="s">
        <v>118</v>
      </c>
      <c r="BC73" s="11" t="s">
        <v>134</v>
      </c>
      <c r="BD73" s="7" t="s">
        <v>144</v>
      </c>
      <c r="BE73" s="7" t="s">
        <v>145</v>
      </c>
      <c r="BF73" s="8"/>
    </row>
    <row r="74" hidden="1">
      <c r="A74" s="10">
        <v>21742.0</v>
      </c>
      <c r="B74" s="7" t="s">
        <v>64</v>
      </c>
      <c r="C74" s="7" t="s">
        <v>2897</v>
      </c>
      <c r="D74" s="8"/>
      <c r="E74" s="8"/>
      <c r="F74" s="8"/>
      <c r="G74" s="7">
        <v>123.0</v>
      </c>
      <c r="H74" s="8"/>
      <c r="I74" s="7">
        <v>0.0</v>
      </c>
      <c r="J74" s="7">
        <v>0.0</v>
      </c>
      <c r="K74" s="7">
        <v>6.0</v>
      </c>
      <c r="L74" s="7">
        <v>0.0</v>
      </c>
      <c r="M74" s="7">
        <v>0.0</v>
      </c>
      <c r="N74" s="7" t="s">
        <v>61</v>
      </c>
      <c r="O74" s="7">
        <v>0.0</v>
      </c>
      <c r="P74" s="7">
        <v>0.0</v>
      </c>
      <c r="Q74" s="8"/>
      <c r="R74" s="8"/>
      <c r="S74" s="8"/>
      <c r="T74" s="8"/>
      <c r="U74" s="8"/>
      <c r="V74" s="8"/>
      <c r="W74" s="7" t="s">
        <v>2704</v>
      </c>
      <c r="X74" s="7" t="s">
        <v>66</v>
      </c>
      <c r="Y74" s="7" t="s">
        <v>67</v>
      </c>
      <c r="Z74" s="7">
        <v>1323123.0</v>
      </c>
      <c r="AA74" s="8"/>
      <c r="AB74" s="8"/>
      <c r="AC74" s="8"/>
      <c r="AD74" s="8"/>
      <c r="AE74" s="8"/>
      <c r="AF74" s="8"/>
      <c r="AG74" s="8"/>
      <c r="AH74" s="8"/>
      <c r="AI74" s="8"/>
      <c r="AJ74" s="8"/>
      <c r="AK74" s="8"/>
      <c r="AL74" s="8"/>
      <c r="AM74" s="8"/>
      <c r="AN74" s="8"/>
      <c r="AO74" s="8"/>
      <c r="AP74" s="8"/>
      <c r="AQ74" s="8"/>
      <c r="AR74" s="7" t="s">
        <v>68</v>
      </c>
      <c r="AS74" s="8"/>
      <c r="AT74" s="8"/>
      <c r="AU74" s="8"/>
      <c r="AV74" s="11" t="s">
        <v>69</v>
      </c>
      <c r="AW74" s="11" t="s">
        <v>78</v>
      </c>
      <c r="AX74" s="11" t="s">
        <v>88</v>
      </c>
      <c r="AY74" s="11" t="s">
        <v>90</v>
      </c>
      <c r="AZ74" s="11" t="s">
        <v>92</v>
      </c>
      <c r="BA74" s="11" t="s">
        <v>105</v>
      </c>
      <c r="BB74" s="11" t="s">
        <v>118</v>
      </c>
      <c r="BC74" s="11" t="s">
        <v>134</v>
      </c>
      <c r="BD74" s="7" t="s">
        <v>144</v>
      </c>
      <c r="BE74" s="7" t="s">
        <v>145</v>
      </c>
      <c r="BF74" s="8"/>
    </row>
    <row r="75" hidden="1">
      <c r="A75" s="10">
        <v>21741.0</v>
      </c>
      <c r="B75" s="7" t="s">
        <v>64</v>
      </c>
      <c r="C75" s="7" t="s">
        <v>2942</v>
      </c>
      <c r="D75" s="8"/>
      <c r="E75" s="8"/>
      <c r="F75" s="8"/>
      <c r="G75" s="7">
        <v>123123.0</v>
      </c>
      <c r="H75" s="8"/>
      <c r="I75" s="7">
        <v>0.0</v>
      </c>
      <c r="J75" s="7">
        <v>0.0</v>
      </c>
      <c r="K75" s="7">
        <v>6.0</v>
      </c>
      <c r="L75" s="7">
        <v>0.0</v>
      </c>
      <c r="M75" s="7">
        <v>0.0</v>
      </c>
      <c r="N75" s="7" t="s">
        <v>61</v>
      </c>
      <c r="O75" s="7">
        <v>0.0</v>
      </c>
      <c r="P75" s="7">
        <v>0.0</v>
      </c>
      <c r="Q75" s="8"/>
      <c r="R75" s="8"/>
      <c r="S75" s="8"/>
      <c r="T75" s="8"/>
      <c r="U75" s="8"/>
      <c r="V75" s="8"/>
      <c r="W75" s="8"/>
      <c r="X75" s="7" t="s">
        <v>66</v>
      </c>
      <c r="Y75" s="7" t="s">
        <v>67</v>
      </c>
      <c r="Z75" s="7">
        <v>1323123.0</v>
      </c>
      <c r="AA75" s="8"/>
      <c r="AB75" s="8"/>
      <c r="AC75" s="8"/>
      <c r="AD75" s="8"/>
      <c r="AE75" s="8"/>
      <c r="AF75" s="8"/>
      <c r="AG75" s="8"/>
      <c r="AH75" s="8"/>
      <c r="AI75" s="8"/>
      <c r="AJ75" s="8"/>
      <c r="AK75" s="8"/>
      <c r="AL75" s="8"/>
      <c r="AM75" s="8"/>
      <c r="AN75" s="8"/>
      <c r="AO75" s="8"/>
      <c r="AP75" s="8"/>
      <c r="AQ75" s="8"/>
      <c r="AR75" s="7" t="s">
        <v>68</v>
      </c>
      <c r="AS75" s="8"/>
      <c r="AT75" s="8"/>
      <c r="AU75" s="8"/>
      <c r="AV75" s="11" t="s">
        <v>69</v>
      </c>
      <c r="AW75" s="11" t="s">
        <v>78</v>
      </c>
      <c r="AX75" s="11" t="s">
        <v>88</v>
      </c>
      <c r="AY75" s="11" t="s">
        <v>90</v>
      </c>
      <c r="AZ75" s="11" t="s">
        <v>92</v>
      </c>
      <c r="BA75" s="11" t="s">
        <v>105</v>
      </c>
      <c r="BB75" s="11" t="s">
        <v>118</v>
      </c>
      <c r="BC75" s="11" t="s">
        <v>134</v>
      </c>
      <c r="BD75" s="7" t="s">
        <v>144</v>
      </c>
      <c r="BE75" s="7" t="s">
        <v>145</v>
      </c>
      <c r="BF75" s="8"/>
    </row>
    <row r="76" hidden="1">
      <c r="A76" s="10">
        <v>21740.0</v>
      </c>
      <c r="B76" s="7" t="s">
        <v>64</v>
      </c>
      <c r="C76" s="7" t="s">
        <v>2973</v>
      </c>
      <c r="D76" s="8"/>
      <c r="E76" s="8"/>
      <c r="F76" s="8"/>
      <c r="G76" s="7">
        <v>321.0</v>
      </c>
      <c r="H76" s="8"/>
      <c r="I76" s="7">
        <v>0.0</v>
      </c>
      <c r="J76" s="7">
        <v>0.0</v>
      </c>
      <c r="K76" s="7">
        <v>6.0</v>
      </c>
      <c r="L76" s="7">
        <v>0.0</v>
      </c>
      <c r="M76" s="7">
        <v>0.0</v>
      </c>
      <c r="N76" s="7" t="s">
        <v>61</v>
      </c>
      <c r="O76" s="7">
        <v>0.0</v>
      </c>
      <c r="P76" s="7">
        <v>0.0</v>
      </c>
      <c r="Q76" s="8"/>
      <c r="R76" s="8"/>
      <c r="S76" s="8"/>
      <c r="T76" s="8"/>
      <c r="U76" s="8"/>
      <c r="V76" s="8"/>
      <c r="W76" s="8"/>
      <c r="X76" s="7" t="s">
        <v>66</v>
      </c>
      <c r="Y76" s="7" t="s">
        <v>67</v>
      </c>
      <c r="Z76" s="7">
        <v>1323123.0</v>
      </c>
      <c r="AA76" s="8"/>
      <c r="AB76" s="8"/>
      <c r="AC76" s="8"/>
      <c r="AD76" s="8"/>
      <c r="AE76" s="8"/>
      <c r="AF76" s="8"/>
      <c r="AG76" s="8"/>
      <c r="AH76" s="8"/>
      <c r="AI76" s="8"/>
      <c r="AJ76" s="8"/>
      <c r="AK76" s="8"/>
      <c r="AL76" s="8"/>
      <c r="AM76" s="8"/>
      <c r="AN76" s="8"/>
      <c r="AO76" s="8"/>
      <c r="AP76" s="8"/>
      <c r="AQ76" s="8"/>
      <c r="AR76" s="7" t="s">
        <v>68</v>
      </c>
      <c r="AS76" s="8"/>
      <c r="AT76" s="8"/>
      <c r="AU76" s="8"/>
      <c r="AV76" s="11" t="s">
        <v>69</v>
      </c>
      <c r="AW76" s="11" t="s">
        <v>78</v>
      </c>
      <c r="AX76" s="11" t="s">
        <v>88</v>
      </c>
      <c r="AY76" s="11" t="s">
        <v>90</v>
      </c>
      <c r="AZ76" s="11" t="s">
        <v>92</v>
      </c>
      <c r="BA76" s="11" t="s">
        <v>105</v>
      </c>
      <c r="BB76" s="11" t="s">
        <v>118</v>
      </c>
      <c r="BC76" s="11" t="s">
        <v>134</v>
      </c>
      <c r="BD76" s="7" t="s">
        <v>144</v>
      </c>
      <c r="BE76" s="7" t="s">
        <v>145</v>
      </c>
      <c r="BF76" s="8"/>
    </row>
    <row r="77" hidden="1">
      <c r="A77" s="10">
        <v>26193.0</v>
      </c>
      <c r="B77" s="14">
        <v>42716.0</v>
      </c>
      <c r="C77" s="11" t="s">
        <v>3018</v>
      </c>
      <c r="D77" s="8"/>
      <c r="E77" s="8"/>
      <c r="F77" s="8"/>
      <c r="G77" s="7">
        <v>0.0</v>
      </c>
      <c r="H77" s="8"/>
      <c r="I77" s="7">
        <v>0.0</v>
      </c>
      <c r="J77" s="7">
        <v>0.0</v>
      </c>
      <c r="K77" s="7">
        <v>6.0</v>
      </c>
      <c r="L77" s="7">
        <v>0.0</v>
      </c>
      <c r="M77" s="7">
        <v>0.0</v>
      </c>
      <c r="N77" s="7" t="s">
        <v>61</v>
      </c>
      <c r="O77" s="7">
        <v>0.0</v>
      </c>
      <c r="P77" s="7">
        <v>0.0</v>
      </c>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7" t="s">
        <v>68</v>
      </c>
      <c r="AS77" s="8"/>
      <c r="AT77" s="8"/>
      <c r="AU77" s="8"/>
      <c r="AV77" s="11" t="s">
        <v>3018</v>
      </c>
      <c r="AW77" s="11" t="s">
        <v>3018</v>
      </c>
      <c r="AX77" s="8"/>
      <c r="AY77" s="8"/>
      <c r="AZ77" s="8"/>
      <c r="BA77" s="8"/>
      <c r="BB77" s="8"/>
      <c r="BC77" s="8"/>
      <c r="BD77" s="8"/>
      <c r="BE77" s="8"/>
      <c r="BF77" s="8"/>
    </row>
    <row r="78">
      <c r="A78" s="10">
        <v>20535.0</v>
      </c>
      <c r="B78" s="7" t="s">
        <v>178</v>
      </c>
      <c r="C78" s="7" t="s">
        <v>3027</v>
      </c>
      <c r="D78" s="7" t="s">
        <v>3028</v>
      </c>
      <c r="E78" s="7" t="s">
        <v>3028</v>
      </c>
      <c r="F78" s="11" t="s">
        <v>3030</v>
      </c>
      <c r="G78" s="7">
        <v>5000.0</v>
      </c>
      <c r="H78" s="7">
        <v>650.0</v>
      </c>
      <c r="I78" s="7">
        <v>13.0</v>
      </c>
      <c r="J78" s="7">
        <v>39.0</v>
      </c>
      <c r="K78" s="7">
        <v>6.0</v>
      </c>
      <c r="L78" s="7">
        <v>72.5</v>
      </c>
      <c r="M78" s="7">
        <v>23.32</v>
      </c>
      <c r="N78" s="7" t="s">
        <v>61</v>
      </c>
      <c r="O78" s="7">
        <v>2.0</v>
      </c>
      <c r="P78" s="7">
        <v>0.0</v>
      </c>
      <c r="Q78" s="7" t="s">
        <v>178</v>
      </c>
      <c r="R78" s="7" t="s">
        <v>3032</v>
      </c>
      <c r="S78" s="7" t="s">
        <v>3034</v>
      </c>
      <c r="T78" s="11" t="s">
        <v>3035</v>
      </c>
      <c r="U78" s="7">
        <v>8.314602345E9</v>
      </c>
      <c r="V78" s="8"/>
      <c r="W78" s="7" t="s">
        <v>3039</v>
      </c>
      <c r="X78" s="7" t="s">
        <v>293</v>
      </c>
      <c r="Y78" s="7" t="s">
        <v>3040</v>
      </c>
      <c r="Z78" s="7">
        <v>950560.0</v>
      </c>
      <c r="AA78" s="7" t="s">
        <v>729</v>
      </c>
      <c r="AB78" s="7" t="s">
        <v>333</v>
      </c>
      <c r="AC78" s="7" t="s">
        <v>3043</v>
      </c>
      <c r="AD78" s="7" t="s">
        <v>3044</v>
      </c>
      <c r="AE78" s="7" t="s">
        <v>3047</v>
      </c>
      <c r="AF78" s="7" t="s">
        <v>3050</v>
      </c>
      <c r="AG78" s="8"/>
      <c r="AH78" s="8"/>
      <c r="AI78" s="8"/>
      <c r="AJ78" s="8"/>
      <c r="AK78" s="8"/>
      <c r="AL78" s="8"/>
      <c r="AM78" s="8"/>
      <c r="AN78" s="8"/>
      <c r="AO78" s="8"/>
      <c r="AP78" s="8"/>
      <c r="AQ78" s="8"/>
      <c r="AR78" s="7" t="s">
        <v>86</v>
      </c>
      <c r="AS78" s="8"/>
      <c r="AT78" s="8"/>
      <c r="AU78" s="8"/>
      <c r="AV78" s="7" t="s">
        <v>3054</v>
      </c>
      <c r="AW78" s="11" t="s">
        <v>3055</v>
      </c>
      <c r="AX78" s="11" t="s">
        <v>3056</v>
      </c>
      <c r="AY78" s="8"/>
      <c r="AZ78" s="11" t="s">
        <v>3065</v>
      </c>
      <c r="BA78" s="11" t="s">
        <v>3067</v>
      </c>
      <c r="BB78" s="11" t="s">
        <v>3073</v>
      </c>
      <c r="BC78" s="8"/>
      <c r="BD78" s="8"/>
      <c r="BE78" s="8"/>
      <c r="BF78" s="8"/>
    </row>
    <row r="79">
      <c r="A79" s="10">
        <v>20089.0</v>
      </c>
      <c r="B79" s="7" t="s">
        <v>3083</v>
      </c>
      <c r="C79" s="7" t="s">
        <v>3085</v>
      </c>
      <c r="D79" s="7" t="s">
        <v>3086</v>
      </c>
      <c r="E79" s="8"/>
      <c r="F79" s="8"/>
      <c r="G79" s="7">
        <v>3500.0</v>
      </c>
      <c r="H79" s="7">
        <v>306.0</v>
      </c>
      <c r="I79" s="7">
        <v>6.0</v>
      </c>
      <c r="J79" s="7">
        <v>18.36</v>
      </c>
      <c r="K79" s="7">
        <v>6.0</v>
      </c>
      <c r="L79" s="7">
        <v>31.0</v>
      </c>
      <c r="M79" s="7">
        <v>12.43</v>
      </c>
      <c r="N79" s="7" t="s">
        <v>61</v>
      </c>
      <c r="O79" s="7">
        <v>2.0</v>
      </c>
      <c r="P79" s="7">
        <v>0.0</v>
      </c>
      <c r="Q79" s="9">
        <v>42624.0</v>
      </c>
      <c r="R79" s="7" t="s">
        <v>2179</v>
      </c>
      <c r="S79" s="8"/>
      <c r="T79" s="8"/>
      <c r="U79" s="7" t="s">
        <v>3088</v>
      </c>
      <c r="V79" s="8"/>
      <c r="W79" s="7" t="s">
        <v>266</v>
      </c>
      <c r="X79" s="8"/>
      <c r="Y79" s="8"/>
      <c r="Z79" s="8"/>
      <c r="AA79" s="7" t="s">
        <v>510</v>
      </c>
      <c r="AB79" s="7" t="s">
        <v>155</v>
      </c>
      <c r="AC79" s="7" t="s">
        <v>3089</v>
      </c>
      <c r="AD79" s="7" t="s">
        <v>3090</v>
      </c>
      <c r="AE79" s="7" t="s">
        <v>3091</v>
      </c>
      <c r="AF79" s="11" t="s">
        <v>3092</v>
      </c>
      <c r="AG79" s="7" t="s">
        <v>3093</v>
      </c>
      <c r="AH79" s="7" t="s">
        <v>3094</v>
      </c>
      <c r="AI79" s="7" t="s">
        <v>3095</v>
      </c>
      <c r="AJ79" s="7" t="s">
        <v>3096</v>
      </c>
      <c r="AK79" s="8"/>
      <c r="AL79" s="7" t="s">
        <v>3097</v>
      </c>
      <c r="AM79" s="8"/>
      <c r="AN79" s="8"/>
      <c r="AO79" s="8"/>
      <c r="AP79" s="8"/>
      <c r="AQ79" s="8"/>
      <c r="AR79" s="7" t="s">
        <v>86</v>
      </c>
      <c r="AS79" s="7">
        <v>2.0161109E7</v>
      </c>
      <c r="AT79" s="7" t="s">
        <v>3098</v>
      </c>
      <c r="AU79" s="11" t="s">
        <v>3099</v>
      </c>
      <c r="AV79" s="7" t="s">
        <v>3100</v>
      </c>
      <c r="AW79" s="11" t="s">
        <v>3101</v>
      </c>
      <c r="AX79" s="11" t="s">
        <v>3104</v>
      </c>
      <c r="AY79" s="11" t="s">
        <v>3109</v>
      </c>
      <c r="AZ79" s="8"/>
      <c r="BA79" s="11" t="s">
        <v>3117</v>
      </c>
      <c r="BB79" s="11" t="s">
        <v>3123</v>
      </c>
      <c r="BC79" s="8"/>
      <c r="BD79" s="7" t="s">
        <v>3136</v>
      </c>
      <c r="BE79" s="7" t="s">
        <v>3137</v>
      </c>
      <c r="BF79" s="8"/>
    </row>
    <row r="80">
      <c r="A80" s="10">
        <v>15613.0</v>
      </c>
      <c r="B80" s="7" t="s">
        <v>816</v>
      </c>
      <c r="C80" s="7" t="s">
        <v>3138</v>
      </c>
      <c r="D80" s="7" t="s">
        <v>3139</v>
      </c>
      <c r="E80" s="8"/>
      <c r="F80" s="8"/>
      <c r="G80" s="7">
        <v>5000.0</v>
      </c>
      <c r="H80" s="8"/>
      <c r="I80" s="7">
        <v>0.0</v>
      </c>
      <c r="J80" s="7">
        <v>0.0</v>
      </c>
      <c r="K80" s="7">
        <v>6.0</v>
      </c>
      <c r="L80" s="7">
        <v>0.0</v>
      </c>
      <c r="M80" s="7">
        <v>0.0</v>
      </c>
      <c r="N80" s="7" t="s">
        <v>61</v>
      </c>
      <c r="O80" s="7">
        <v>0.0</v>
      </c>
      <c r="P80" s="7">
        <v>0.0</v>
      </c>
      <c r="Q80" s="7" t="s">
        <v>3140</v>
      </c>
      <c r="R80" s="7" t="s">
        <v>3141</v>
      </c>
      <c r="S80" s="7" t="s">
        <v>3142</v>
      </c>
      <c r="T80" s="11" t="s">
        <v>3143</v>
      </c>
      <c r="U80" s="7" t="s">
        <v>3149</v>
      </c>
      <c r="V80" s="8"/>
      <c r="W80" s="7" t="s">
        <v>3152</v>
      </c>
      <c r="X80" s="8"/>
      <c r="Y80" s="8"/>
      <c r="Z80" s="8"/>
      <c r="AA80" s="7" t="s">
        <v>3153</v>
      </c>
      <c r="AB80" s="7" t="s">
        <v>155</v>
      </c>
      <c r="AC80" s="7" t="s">
        <v>3154</v>
      </c>
      <c r="AD80" s="7" t="s">
        <v>3156</v>
      </c>
      <c r="AE80" s="7" t="s">
        <v>3157</v>
      </c>
      <c r="AF80" s="7" t="s">
        <v>3158</v>
      </c>
      <c r="AG80" s="7" t="s">
        <v>3160</v>
      </c>
      <c r="AH80" s="7" t="s">
        <v>3162</v>
      </c>
      <c r="AI80" s="7" t="s">
        <v>3163</v>
      </c>
      <c r="AJ80" s="7" t="s">
        <v>3164</v>
      </c>
      <c r="AK80" s="8"/>
      <c r="AL80" s="7" t="s">
        <v>3165</v>
      </c>
      <c r="AM80" s="8"/>
      <c r="AN80" s="8"/>
      <c r="AO80" s="7" t="s">
        <v>3166</v>
      </c>
      <c r="AP80" s="7" t="s">
        <v>3167</v>
      </c>
      <c r="AQ80" s="7" t="s">
        <v>85</v>
      </c>
      <c r="AR80" s="7" t="s">
        <v>86</v>
      </c>
      <c r="AS80" s="7">
        <v>2.0160627E7</v>
      </c>
      <c r="AT80" s="8"/>
      <c r="AU80" s="8"/>
      <c r="AV80" s="7" t="s">
        <v>3168</v>
      </c>
      <c r="AW80" s="11" t="s">
        <v>3143</v>
      </c>
      <c r="AX80" s="8"/>
      <c r="AY80" s="8"/>
      <c r="AZ80" s="8"/>
      <c r="BA80" s="8"/>
      <c r="BB80" s="8"/>
      <c r="BC80" s="8"/>
      <c r="BD80" s="8"/>
      <c r="BE80" s="8"/>
      <c r="BF80" s="8"/>
    </row>
    <row r="81" hidden="1">
      <c r="A81" s="10">
        <v>15594.0</v>
      </c>
      <c r="B81" s="7" t="s">
        <v>1897</v>
      </c>
      <c r="C81" s="7" t="s">
        <v>3170</v>
      </c>
      <c r="D81" s="7" t="s">
        <v>3171</v>
      </c>
      <c r="E81" s="8"/>
      <c r="F81" s="8"/>
      <c r="G81" s="7">
        <v>700.0</v>
      </c>
      <c r="H81" s="8"/>
      <c r="I81" s="7">
        <v>0.0</v>
      </c>
      <c r="J81" s="7">
        <v>0.0</v>
      </c>
      <c r="K81" s="7">
        <v>6.0</v>
      </c>
      <c r="L81" s="7">
        <v>0.0</v>
      </c>
      <c r="M81" s="7">
        <v>0.0</v>
      </c>
      <c r="N81" s="7" t="s">
        <v>61</v>
      </c>
      <c r="O81" s="7">
        <v>0.0</v>
      </c>
      <c r="P81" s="7">
        <v>0.0</v>
      </c>
      <c r="Q81" s="9">
        <v>42374.0</v>
      </c>
      <c r="R81" s="7" t="s">
        <v>1182</v>
      </c>
      <c r="S81" s="7" t="s">
        <v>2456</v>
      </c>
      <c r="T81" s="11" t="s">
        <v>3173</v>
      </c>
      <c r="U81" s="7" t="s">
        <v>2466</v>
      </c>
      <c r="V81" s="8"/>
      <c r="W81" s="8"/>
      <c r="X81" s="8"/>
      <c r="Y81" s="8"/>
      <c r="Z81" s="8"/>
      <c r="AA81" s="7" t="s">
        <v>3175</v>
      </c>
      <c r="AB81" s="7" t="s">
        <v>155</v>
      </c>
      <c r="AC81" s="7" t="s">
        <v>3176</v>
      </c>
      <c r="AD81" s="7" t="s">
        <v>3176</v>
      </c>
      <c r="AE81" s="7" t="s">
        <v>3177</v>
      </c>
      <c r="AF81" s="7" t="s">
        <v>3177</v>
      </c>
      <c r="AG81" s="8"/>
      <c r="AH81" s="8"/>
      <c r="AI81" s="8"/>
      <c r="AJ81" s="8"/>
      <c r="AK81" s="8"/>
      <c r="AL81" s="8"/>
      <c r="AM81" s="8"/>
      <c r="AN81" s="8"/>
      <c r="AO81" s="8"/>
      <c r="AP81" s="8"/>
      <c r="AQ81" s="8"/>
      <c r="AR81" s="7" t="s">
        <v>68</v>
      </c>
      <c r="AS81" s="8"/>
      <c r="AT81" s="8"/>
      <c r="AU81" s="8"/>
      <c r="AV81" s="7" t="s">
        <v>3178</v>
      </c>
      <c r="AW81" s="11" t="s">
        <v>3173</v>
      </c>
      <c r="AX81" s="8"/>
      <c r="AY81" s="8"/>
      <c r="AZ81" s="8"/>
      <c r="BA81" s="8"/>
      <c r="BB81" s="8"/>
      <c r="BC81" s="8"/>
      <c r="BD81" s="8"/>
      <c r="BE81" s="8"/>
      <c r="BF81" s="8"/>
    </row>
    <row r="82" hidden="1">
      <c r="A82" s="10">
        <v>15595.0</v>
      </c>
      <c r="B82" s="7" t="s">
        <v>1897</v>
      </c>
      <c r="C82" s="7" t="s">
        <v>3170</v>
      </c>
      <c r="D82" s="7" t="s">
        <v>3171</v>
      </c>
      <c r="E82" s="8"/>
      <c r="F82" s="8"/>
      <c r="G82" s="7">
        <v>700.0</v>
      </c>
      <c r="H82" s="8"/>
      <c r="I82" s="7">
        <v>0.0</v>
      </c>
      <c r="J82" s="7">
        <v>0.0</v>
      </c>
      <c r="K82" s="7">
        <v>6.0</v>
      </c>
      <c r="L82" s="7">
        <v>0.0</v>
      </c>
      <c r="M82" s="7">
        <v>0.0</v>
      </c>
      <c r="N82" s="7" t="s">
        <v>61</v>
      </c>
      <c r="O82" s="7">
        <v>0.0</v>
      </c>
      <c r="P82" s="7">
        <v>0.0</v>
      </c>
      <c r="Q82" s="9">
        <v>42374.0</v>
      </c>
      <c r="R82" s="7" t="s">
        <v>1182</v>
      </c>
      <c r="S82" s="7" t="s">
        <v>2456</v>
      </c>
      <c r="T82" s="11" t="s">
        <v>3173</v>
      </c>
      <c r="U82" s="7" t="s">
        <v>2466</v>
      </c>
      <c r="V82" s="8"/>
      <c r="W82" s="8"/>
      <c r="X82" s="8"/>
      <c r="Y82" s="8"/>
      <c r="Z82" s="8"/>
      <c r="AA82" s="7" t="s">
        <v>3183</v>
      </c>
      <c r="AB82" s="7" t="s">
        <v>155</v>
      </c>
      <c r="AC82" s="7" t="s">
        <v>3176</v>
      </c>
      <c r="AD82" s="7" t="s">
        <v>3176</v>
      </c>
      <c r="AE82" s="7" t="s">
        <v>3187</v>
      </c>
      <c r="AF82" s="7" t="s">
        <v>3187</v>
      </c>
      <c r="AG82" s="7" t="s">
        <v>3189</v>
      </c>
      <c r="AH82" s="7" t="s">
        <v>3190</v>
      </c>
      <c r="AI82" s="7" t="s">
        <v>3192</v>
      </c>
      <c r="AJ82" s="7" t="s">
        <v>3192</v>
      </c>
      <c r="AK82" s="8"/>
      <c r="AL82" s="7" t="s">
        <v>3193</v>
      </c>
      <c r="AM82" s="8"/>
      <c r="AN82" s="8"/>
      <c r="AO82" s="7" t="s">
        <v>3197</v>
      </c>
      <c r="AP82" s="7" t="s">
        <v>3197</v>
      </c>
      <c r="AQ82" s="7" t="s">
        <v>85</v>
      </c>
      <c r="AR82" s="7" t="s">
        <v>68</v>
      </c>
      <c r="AS82" s="8"/>
      <c r="AT82" s="8"/>
      <c r="AU82" s="8"/>
      <c r="AV82" s="7" t="s">
        <v>3178</v>
      </c>
      <c r="AW82" s="11" t="s">
        <v>3173</v>
      </c>
      <c r="AX82" s="8"/>
      <c r="AY82" s="8"/>
      <c r="AZ82" s="8"/>
      <c r="BA82" s="8"/>
      <c r="BB82" s="8"/>
      <c r="BC82" s="8"/>
      <c r="BD82" s="8"/>
      <c r="BE82" s="8"/>
      <c r="BF82" s="8"/>
    </row>
    <row r="83">
      <c r="A83" s="10">
        <v>15596.0</v>
      </c>
      <c r="B83" s="9">
        <v>42405.0</v>
      </c>
      <c r="C83" s="7" t="s">
        <v>3170</v>
      </c>
      <c r="D83" s="7" t="s">
        <v>3171</v>
      </c>
      <c r="E83" s="8"/>
      <c r="F83" s="8"/>
      <c r="G83" s="7">
        <v>700.0</v>
      </c>
      <c r="H83" s="8"/>
      <c r="I83" s="7">
        <v>0.0</v>
      </c>
      <c r="J83" s="7">
        <v>0.0</v>
      </c>
      <c r="K83" s="7">
        <v>6.0</v>
      </c>
      <c r="L83" s="7">
        <v>0.0</v>
      </c>
      <c r="M83" s="7">
        <v>0.0</v>
      </c>
      <c r="N83" s="7" t="s">
        <v>61</v>
      </c>
      <c r="O83" s="7">
        <v>0.0</v>
      </c>
      <c r="P83" s="7">
        <v>0.0</v>
      </c>
      <c r="Q83" s="9">
        <v>42374.0</v>
      </c>
      <c r="R83" s="7" t="s">
        <v>1182</v>
      </c>
      <c r="S83" s="7" t="s">
        <v>2456</v>
      </c>
      <c r="T83" s="11" t="s">
        <v>3173</v>
      </c>
      <c r="U83" s="7" t="s">
        <v>2466</v>
      </c>
      <c r="V83" s="8"/>
      <c r="W83" s="7" t="s">
        <v>3208</v>
      </c>
      <c r="X83" s="8"/>
      <c r="Y83" s="8"/>
      <c r="Z83" s="8"/>
      <c r="AA83" s="7" t="s">
        <v>3209</v>
      </c>
      <c r="AB83" s="7" t="s">
        <v>155</v>
      </c>
      <c r="AC83" s="7" t="s">
        <v>3210</v>
      </c>
      <c r="AD83" s="7" t="s">
        <v>3210</v>
      </c>
      <c r="AE83" s="7" t="s">
        <v>3211</v>
      </c>
      <c r="AF83" s="7" t="s">
        <v>3211</v>
      </c>
      <c r="AG83" s="7" t="s">
        <v>3216</v>
      </c>
      <c r="AH83" s="7" t="s">
        <v>3219</v>
      </c>
      <c r="AI83" s="7" t="s">
        <v>3221</v>
      </c>
      <c r="AJ83" s="7" t="s">
        <v>3221</v>
      </c>
      <c r="AK83" s="8"/>
      <c r="AL83" s="7" t="s">
        <v>3223</v>
      </c>
      <c r="AM83" s="8"/>
      <c r="AN83" s="8"/>
      <c r="AO83" s="7" t="s">
        <v>3225</v>
      </c>
      <c r="AP83" s="7" t="s">
        <v>3225</v>
      </c>
      <c r="AQ83" s="7" t="s">
        <v>85</v>
      </c>
      <c r="AR83" s="7" t="s">
        <v>86</v>
      </c>
      <c r="AS83" s="7">
        <v>2.0160503E7</v>
      </c>
      <c r="AT83" s="8"/>
      <c r="AU83" s="11" t="s">
        <v>3236</v>
      </c>
      <c r="AV83" s="7" t="s">
        <v>3178</v>
      </c>
      <c r="AW83" s="11" t="s">
        <v>3173</v>
      </c>
      <c r="AX83" s="8"/>
      <c r="AY83" s="8"/>
      <c r="AZ83" s="8"/>
      <c r="BA83" s="8"/>
      <c r="BB83" s="8"/>
      <c r="BC83" s="8"/>
      <c r="BD83" s="8"/>
      <c r="BE83" s="8"/>
      <c r="BF83" s="8"/>
    </row>
    <row r="84" hidden="1">
      <c r="A84" s="10">
        <v>15417.0</v>
      </c>
      <c r="B84" s="7" t="s">
        <v>372</v>
      </c>
      <c r="C84" s="7" t="s">
        <v>3243</v>
      </c>
      <c r="D84" s="7" t="s">
        <v>3245</v>
      </c>
      <c r="E84" s="8"/>
      <c r="F84" s="8"/>
      <c r="G84" s="7">
        <v>50000.0</v>
      </c>
      <c r="H84" s="8"/>
      <c r="I84" s="7">
        <v>0.0</v>
      </c>
      <c r="J84" s="7">
        <v>0.0</v>
      </c>
      <c r="K84" s="7">
        <v>6.0</v>
      </c>
      <c r="L84" s="7">
        <v>0.0</v>
      </c>
      <c r="M84" s="7">
        <v>0.0</v>
      </c>
      <c r="N84" s="7" t="s">
        <v>61</v>
      </c>
      <c r="O84" s="7">
        <v>0.0</v>
      </c>
      <c r="P84" s="7">
        <v>0.0</v>
      </c>
      <c r="Q84" s="7" t="s">
        <v>372</v>
      </c>
      <c r="R84" s="7" t="s">
        <v>3246</v>
      </c>
      <c r="S84" s="7" t="s">
        <v>3247</v>
      </c>
      <c r="T84" s="11" t="s">
        <v>3248</v>
      </c>
      <c r="U84" s="7" t="s">
        <v>3252</v>
      </c>
      <c r="V84" s="8"/>
      <c r="W84" s="7" t="s">
        <v>3253</v>
      </c>
      <c r="X84" s="8"/>
      <c r="Y84" s="8"/>
      <c r="Z84" s="8"/>
      <c r="AA84" s="7" t="s">
        <v>510</v>
      </c>
      <c r="AB84" s="8"/>
      <c r="AC84" s="7" t="s">
        <v>3254</v>
      </c>
      <c r="AD84" s="7" t="s">
        <v>3255</v>
      </c>
      <c r="AE84" s="7" t="s">
        <v>3256</v>
      </c>
      <c r="AF84" s="7" t="s">
        <v>3258</v>
      </c>
      <c r="AG84" s="7" t="s">
        <v>3259</v>
      </c>
      <c r="AH84" s="7" t="s">
        <v>3260</v>
      </c>
      <c r="AI84" s="7" t="s">
        <v>3261</v>
      </c>
      <c r="AJ84" s="7" t="s">
        <v>3262</v>
      </c>
      <c r="AK84" s="8"/>
      <c r="AL84" s="19">
        <v>50000.0</v>
      </c>
      <c r="AM84" s="8"/>
      <c r="AN84" s="8"/>
      <c r="AO84" s="7" t="s">
        <v>3269</v>
      </c>
      <c r="AP84" s="7" t="s">
        <v>3270</v>
      </c>
      <c r="AQ84" s="7" t="s">
        <v>85</v>
      </c>
      <c r="AR84" s="7" t="s">
        <v>68</v>
      </c>
      <c r="AS84" s="8"/>
      <c r="AT84" s="8"/>
      <c r="AU84" s="8"/>
      <c r="AV84" s="11" t="s">
        <v>3248</v>
      </c>
      <c r="AW84" s="11" t="s">
        <v>3248</v>
      </c>
      <c r="AX84" s="8"/>
      <c r="AY84" s="8"/>
      <c r="AZ84" s="8"/>
      <c r="BA84" s="8"/>
      <c r="BB84" s="8"/>
      <c r="BC84" s="8"/>
      <c r="BD84" s="8"/>
      <c r="BE84" s="8"/>
      <c r="BF84" s="8"/>
    </row>
    <row r="85" hidden="1">
      <c r="A85" s="10">
        <v>15580.0</v>
      </c>
      <c r="B85" s="7" t="s">
        <v>3282</v>
      </c>
      <c r="C85" s="7" t="s">
        <v>3284</v>
      </c>
      <c r="D85" s="7" t="s">
        <v>3286</v>
      </c>
      <c r="E85" s="8"/>
      <c r="F85" s="8"/>
      <c r="G85" s="7">
        <v>4000.0</v>
      </c>
      <c r="H85" s="8"/>
      <c r="I85" s="7">
        <v>0.0</v>
      </c>
      <c r="J85" s="7">
        <v>0.0</v>
      </c>
      <c r="K85" s="7">
        <v>6.0</v>
      </c>
      <c r="L85" s="7">
        <v>0.0</v>
      </c>
      <c r="M85" s="7">
        <v>0.0</v>
      </c>
      <c r="N85" s="7" t="s">
        <v>61</v>
      </c>
      <c r="O85" s="7">
        <v>0.0</v>
      </c>
      <c r="P85" s="7">
        <v>0.0</v>
      </c>
      <c r="Q85" s="7" t="s">
        <v>625</v>
      </c>
      <c r="R85" s="9">
        <v>42619.0</v>
      </c>
      <c r="S85" s="7" t="s">
        <v>3290</v>
      </c>
      <c r="T85" s="11" t="s">
        <v>3292</v>
      </c>
      <c r="U85" s="7" t="s">
        <v>3299</v>
      </c>
      <c r="V85" s="8"/>
      <c r="W85" s="7" t="s">
        <v>2307</v>
      </c>
      <c r="X85" s="8"/>
      <c r="Y85" s="8"/>
      <c r="Z85" s="8"/>
      <c r="AA85" s="7" t="s">
        <v>1136</v>
      </c>
      <c r="AB85" s="7" t="s">
        <v>155</v>
      </c>
      <c r="AC85" s="7" t="s">
        <v>3300</v>
      </c>
      <c r="AD85" s="7" t="s">
        <v>3301</v>
      </c>
      <c r="AE85" s="7" t="s">
        <v>3302</v>
      </c>
      <c r="AF85" s="7" t="s">
        <v>3303</v>
      </c>
      <c r="AG85" s="7" t="s">
        <v>3304</v>
      </c>
      <c r="AH85" s="7" t="s">
        <v>3305</v>
      </c>
      <c r="AI85" s="7" t="s">
        <v>3306</v>
      </c>
      <c r="AJ85" s="7" t="s">
        <v>3307</v>
      </c>
      <c r="AK85" s="8"/>
      <c r="AL85" s="7" t="s">
        <v>3308</v>
      </c>
      <c r="AM85" s="8"/>
      <c r="AN85" s="8"/>
      <c r="AO85" s="8"/>
      <c r="AP85" s="7" t="s">
        <v>3309</v>
      </c>
      <c r="AQ85" s="7" t="s">
        <v>85</v>
      </c>
      <c r="AR85" s="7" t="s">
        <v>68</v>
      </c>
      <c r="AS85" s="8"/>
      <c r="AT85" s="8"/>
      <c r="AU85" s="11" t="s">
        <v>3310</v>
      </c>
      <c r="AV85" s="7" t="s">
        <v>3311</v>
      </c>
      <c r="AW85" s="11" t="s">
        <v>3312</v>
      </c>
      <c r="AX85" s="8"/>
      <c r="AY85" s="8"/>
      <c r="AZ85" s="8"/>
      <c r="BA85" s="8"/>
      <c r="BB85" s="8"/>
      <c r="BC85" s="8"/>
      <c r="BD85" s="8"/>
      <c r="BE85" s="8"/>
      <c r="BF85" s="8"/>
    </row>
    <row r="86" hidden="1">
      <c r="A86" s="10">
        <v>20887.0</v>
      </c>
      <c r="B86" s="9">
        <v>42471.0</v>
      </c>
      <c r="C86" s="7" t="s">
        <v>3313</v>
      </c>
      <c r="D86" s="7" t="s">
        <v>3314</v>
      </c>
      <c r="E86" s="8"/>
      <c r="F86" s="8"/>
      <c r="G86" s="7">
        <v>560.0</v>
      </c>
      <c r="H86" s="8"/>
      <c r="I86" s="7">
        <v>0.0</v>
      </c>
      <c r="J86" s="7">
        <v>0.0</v>
      </c>
      <c r="K86" s="7">
        <v>6.0</v>
      </c>
      <c r="L86" s="7">
        <v>0.0</v>
      </c>
      <c r="M86" s="7">
        <v>0.0</v>
      </c>
      <c r="N86" s="7" t="s">
        <v>61</v>
      </c>
      <c r="O86" s="7">
        <v>0.0</v>
      </c>
      <c r="P86" s="7">
        <v>0.0</v>
      </c>
      <c r="Q86" s="7" t="s">
        <v>488</v>
      </c>
      <c r="R86" s="7" t="s">
        <v>1029</v>
      </c>
      <c r="S86" s="8"/>
      <c r="T86" s="8"/>
      <c r="U86" s="7" t="s">
        <v>3315</v>
      </c>
      <c r="V86" s="8"/>
      <c r="W86" s="8"/>
      <c r="X86" s="8"/>
      <c r="Y86" s="8"/>
      <c r="Z86" s="8"/>
      <c r="AA86" s="7" t="s">
        <v>1349</v>
      </c>
      <c r="AB86" s="7" t="s">
        <v>185</v>
      </c>
      <c r="AC86" s="7" t="s">
        <v>3316</v>
      </c>
      <c r="AD86" s="7" t="s">
        <v>3317</v>
      </c>
      <c r="AE86" s="7" t="s">
        <v>3318</v>
      </c>
      <c r="AF86" s="7" t="s">
        <v>3320</v>
      </c>
      <c r="AG86" s="8"/>
      <c r="AH86" s="8"/>
      <c r="AI86" s="8"/>
      <c r="AJ86" s="8"/>
      <c r="AK86" s="8"/>
      <c r="AL86" s="8"/>
      <c r="AM86" s="8"/>
      <c r="AN86" s="8"/>
      <c r="AO86" s="8"/>
      <c r="AP86" s="8"/>
      <c r="AQ86" s="8"/>
      <c r="AR86" s="7" t="s">
        <v>68</v>
      </c>
      <c r="AS86" s="8"/>
      <c r="AT86" s="8"/>
      <c r="AU86" s="8"/>
      <c r="AV86" s="7" t="s">
        <v>3321</v>
      </c>
      <c r="AW86" s="11" t="s">
        <v>3322</v>
      </c>
      <c r="AX86" s="8"/>
      <c r="AY86" s="8"/>
      <c r="AZ86" s="8"/>
      <c r="BA86" s="8"/>
      <c r="BB86" s="8"/>
      <c r="BC86" s="8"/>
      <c r="BD86" s="8"/>
      <c r="BE86" s="8"/>
      <c r="BF86" s="8"/>
    </row>
    <row r="87">
      <c r="A87" s="10">
        <v>16959.0</v>
      </c>
      <c r="B87" s="7" t="s">
        <v>3328</v>
      </c>
      <c r="C87" s="7" t="s">
        <v>3329</v>
      </c>
      <c r="D87" s="7" t="s">
        <v>2014</v>
      </c>
      <c r="E87" s="8"/>
      <c r="F87" s="8"/>
      <c r="G87" s="7">
        <v>5000.0</v>
      </c>
      <c r="H87" s="7">
        <v>895.0</v>
      </c>
      <c r="I87" s="7">
        <v>17.0</v>
      </c>
      <c r="J87" s="7">
        <v>53.7</v>
      </c>
      <c r="K87" s="7">
        <v>6.0</v>
      </c>
      <c r="L87" s="7">
        <v>57.75</v>
      </c>
      <c r="M87" s="7">
        <v>29.55</v>
      </c>
      <c r="N87" s="7" t="s">
        <v>61</v>
      </c>
      <c r="O87" s="7">
        <v>7.0</v>
      </c>
      <c r="P87" s="7">
        <v>0.0</v>
      </c>
      <c r="Q87" s="7" t="s">
        <v>3332</v>
      </c>
      <c r="R87" s="7" t="s">
        <v>1068</v>
      </c>
      <c r="S87" s="7" t="s">
        <v>3333</v>
      </c>
      <c r="T87" s="11" t="s">
        <v>3334</v>
      </c>
      <c r="U87" s="7" t="s">
        <v>3337</v>
      </c>
      <c r="V87" s="8"/>
      <c r="W87" s="7" t="s">
        <v>3338</v>
      </c>
      <c r="X87" s="8"/>
      <c r="Y87" s="8"/>
      <c r="Z87" s="8"/>
      <c r="AA87" s="7" t="s">
        <v>3339</v>
      </c>
      <c r="AB87" s="7" t="s">
        <v>1420</v>
      </c>
      <c r="AC87" s="7" t="s">
        <v>3342</v>
      </c>
      <c r="AD87" s="7" t="s">
        <v>3343</v>
      </c>
      <c r="AE87" s="7" t="s">
        <v>3344</v>
      </c>
      <c r="AF87" s="7" t="s">
        <v>3345</v>
      </c>
      <c r="AG87" s="7" t="s">
        <v>3347</v>
      </c>
      <c r="AH87" s="7" t="s">
        <v>3349</v>
      </c>
      <c r="AI87" s="7" t="s">
        <v>3351</v>
      </c>
      <c r="AJ87" s="7" t="s">
        <v>3353</v>
      </c>
      <c r="AK87" s="8"/>
      <c r="AL87" s="7" t="s">
        <v>3355</v>
      </c>
      <c r="AM87" s="8"/>
      <c r="AN87" s="8"/>
      <c r="AO87" s="7" t="s">
        <v>3360</v>
      </c>
      <c r="AP87" s="7" t="s">
        <v>3362</v>
      </c>
      <c r="AQ87" s="7" t="s">
        <v>85</v>
      </c>
      <c r="AR87" s="7" t="s">
        <v>86</v>
      </c>
      <c r="AS87" s="8"/>
      <c r="AT87" s="7" t="s">
        <v>3364</v>
      </c>
      <c r="AU87" s="11" t="s">
        <v>3365</v>
      </c>
      <c r="AV87" s="7" t="s">
        <v>3372</v>
      </c>
      <c r="AW87" s="11" t="s">
        <v>3373</v>
      </c>
      <c r="AX87" s="8"/>
      <c r="AY87" s="8"/>
      <c r="AZ87" s="8"/>
      <c r="BA87" s="8"/>
      <c r="BB87" s="8"/>
      <c r="BC87" s="8"/>
      <c r="BD87" s="8"/>
      <c r="BE87" s="8"/>
      <c r="BF87" s="8"/>
    </row>
    <row r="88" hidden="1">
      <c r="A88" s="10">
        <v>15600.0</v>
      </c>
      <c r="B88" s="7" t="s">
        <v>3380</v>
      </c>
      <c r="C88" s="7" t="s">
        <v>3382</v>
      </c>
      <c r="D88" s="7" t="s">
        <v>3383</v>
      </c>
      <c r="E88" s="8"/>
      <c r="F88" s="8"/>
      <c r="G88" s="7">
        <v>1000.0</v>
      </c>
      <c r="H88" s="8"/>
      <c r="I88" s="7">
        <v>0.0</v>
      </c>
      <c r="J88" s="7">
        <v>0.0</v>
      </c>
      <c r="K88" s="7">
        <v>6.0</v>
      </c>
      <c r="L88" s="7">
        <v>0.0</v>
      </c>
      <c r="M88" s="7">
        <v>0.0</v>
      </c>
      <c r="N88" s="7" t="s">
        <v>61</v>
      </c>
      <c r="O88" s="7">
        <v>0.0</v>
      </c>
      <c r="P88" s="7">
        <v>0.0</v>
      </c>
      <c r="Q88" s="7" t="s">
        <v>625</v>
      </c>
      <c r="R88" s="9">
        <v>42648.0</v>
      </c>
      <c r="S88" s="7" t="s">
        <v>3388</v>
      </c>
      <c r="T88" s="11" t="s">
        <v>3391</v>
      </c>
      <c r="U88" s="7" t="s">
        <v>3398</v>
      </c>
      <c r="V88" s="8"/>
      <c r="W88" s="8"/>
      <c r="X88" s="8"/>
      <c r="Y88" s="8"/>
      <c r="Z88" s="8"/>
      <c r="AA88" s="7" t="s">
        <v>3399</v>
      </c>
      <c r="AB88" s="7" t="s">
        <v>333</v>
      </c>
      <c r="AC88" s="7" t="s">
        <v>3400</v>
      </c>
      <c r="AD88" s="7" t="s">
        <v>3402</v>
      </c>
      <c r="AE88" s="11" t="s">
        <v>3404</v>
      </c>
      <c r="AF88" s="11" t="s">
        <v>3421</v>
      </c>
      <c r="AG88" s="8"/>
      <c r="AH88" s="8"/>
      <c r="AI88" s="8"/>
      <c r="AJ88" s="8"/>
      <c r="AK88" s="8"/>
      <c r="AL88" s="8"/>
      <c r="AM88" s="8"/>
      <c r="AN88" s="8"/>
      <c r="AO88" s="8"/>
      <c r="AP88" s="8"/>
      <c r="AQ88" s="8"/>
      <c r="AR88" s="7" t="s">
        <v>68</v>
      </c>
      <c r="AS88" s="8"/>
      <c r="AT88" s="8"/>
      <c r="AU88" s="8"/>
      <c r="AV88" s="7" t="s">
        <v>3428</v>
      </c>
      <c r="AW88" s="11" t="s">
        <v>3391</v>
      </c>
      <c r="AX88" s="8"/>
      <c r="AY88" s="8"/>
      <c r="AZ88" s="8"/>
      <c r="BA88" s="8"/>
      <c r="BB88" s="8"/>
      <c r="BC88" s="8"/>
      <c r="BD88" s="8"/>
      <c r="BE88" s="8"/>
      <c r="BF88" s="8"/>
    </row>
    <row r="89" hidden="1">
      <c r="A89" s="10">
        <v>19913.0</v>
      </c>
      <c r="B89" s="14">
        <v>42684.0</v>
      </c>
      <c r="C89" s="7" t="s">
        <v>3433</v>
      </c>
      <c r="D89" s="7" t="s">
        <v>3434</v>
      </c>
      <c r="E89" s="8"/>
      <c r="F89" s="8"/>
      <c r="G89" s="7">
        <v>120000.0</v>
      </c>
      <c r="H89" s="8"/>
      <c r="I89" s="7">
        <v>0.0</v>
      </c>
      <c r="J89" s="7">
        <v>0.0</v>
      </c>
      <c r="K89" s="7">
        <v>6.0</v>
      </c>
      <c r="L89" s="7">
        <v>0.0</v>
      </c>
      <c r="M89" s="7">
        <v>0.0</v>
      </c>
      <c r="N89" s="7" t="s">
        <v>61</v>
      </c>
      <c r="O89" s="7">
        <v>0.0</v>
      </c>
      <c r="P89" s="7">
        <v>0.0</v>
      </c>
      <c r="Q89" s="14">
        <v>42716.0</v>
      </c>
      <c r="R89" s="7" t="s">
        <v>3435</v>
      </c>
      <c r="S89" s="8"/>
      <c r="T89" s="8"/>
      <c r="U89" s="7" t="s">
        <v>3436</v>
      </c>
      <c r="V89" s="8"/>
      <c r="W89" s="8"/>
      <c r="X89" s="8"/>
      <c r="Y89" s="8"/>
      <c r="Z89" s="8"/>
      <c r="AA89" s="7" t="s">
        <v>279</v>
      </c>
      <c r="AB89" s="7" t="s">
        <v>155</v>
      </c>
      <c r="AC89" s="13" t="s">
        <v>3437</v>
      </c>
      <c r="AD89" s="13" t="s">
        <v>3439</v>
      </c>
      <c r="AE89" s="7" t="s">
        <v>3441</v>
      </c>
      <c r="AF89" s="7" t="s">
        <v>3442</v>
      </c>
      <c r="AG89" s="8"/>
      <c r="AH89" s="8"/>
      <c r="AI89" s="8"/>
      <c r="AJ89" s="8"/>
      <c r="AK89" s="8"/>
      <c r="AL89" s="8"/>
      <c r="AM89" s="8"/>
      <c r="AN89" s="8"/>
      <c r="AO89" s="8"/>
      <c r="AP89" s="8"/>
      <c r="AQ89" s="8"/>
      <c r="AR89" s="7" t="s">
        <v>68</v>
      </c>
      <c r="AS89" s="8"/>
      <c r="AT89" s="8"/>
      <c r="AU89" s="8"/>
      <c r="AV89" s="7" t="s">
        <v>3445</v>
      </c>
      <c r="AW89" s="11" t="s">
        <v>3446</v>
      </c>
      <c r="AX89" s="8"/>
      <c r="AY89" s="8"/>
      <c r="AZ89" s="8"/>
      <c r="BA89" s="8"/>
      <c r="BB89" s="8"/>
      <c r="BC89" s="8"/>
      <c r="BD89" s="8"/>
      <c r="BE89" s="8"/>
      <c r="BF89" s="8"/>
    </row>
    <row r="90" hidden="1">
      <c r="A90" s="10">
        <v>26151.0</v>
      </c>
      <c r="B90" s="14">
        <v>42655.0</v>
      </c>
      <c r="C90" s="7" t="s">
        <v>3460</v>
      </c>
      <c r="D90" s="8"/>
      <c r="E90" s="8"/>
      <c r="F90" s="8"/>
      <c r="G90" s="7">
        <v>3500.0</v>
      </c>
      <c r="H90" s="8"/>
      <c r="I90" s="7">
        <v>0.0</v>
      </c>
      <c r="J90" s="7">
        <v>0.0</v>
      </c>
      <c r="K90" s="7">
        <v>6.0</v>
      </c>
      <c r="L90" s="7">
        <v>0.0</v>
      </c>
      <c r="M90" s="7">
        <v>0.0</v>
      </c>
      <c r="N90" s="7" t="s">
        <v>61</v>
      </c>
      <c r="O90" s="7">
        <v>0.0</v>
      </c>
      <c r="P90" s="7">
        <v>0.0</v>
      </c>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7" t="s">
        <v>68</v>
      </c>
      <c r="AS90" s="8"/>
      <c r="AT90" s="8"/>
      <c r="AU90" s="8"/>
      <c r="AV90" s="11" t="s">
        <v>3464</v>
      </c>
      <c r="AW90" s="11" t="s">
        <v>3464</v>
      </c>
      <c r="AX90" s="8"/>
      <c r="AY90" s="8"/>
      <c r="AZ90" s="8"/>
      <c r="BA90" s="8"/>
      <c r="BB90" s="8"/>
      <c r="BC90" s="8"/>
      <c r="BD90" s="8"/>
      <c r="BE90" s="8"/>
      <c r="BF90" s="8"/>
    </row>
    <row r="91">
      <c r="A91" s="10">
        <v>20759.0</v>
      </c>
      <c r="B91" s="7" t="s">
        <v>1953</v>
      </c>
      <c r="C91" s="7" t="s">
        <v>3480</v>
      </c>
      <c r="D91" s="7" t="s">
        <v>3481</v>
      </c>
      <c r="E91" s="7" t="s">
        <v>3483</v>
      </c>
      <c r="F91" s="11" t="s">
        <v>3484</v>
      </c>
      <c r="G91" s="7">
        <v>20000.0</v>
      </c>
      <c r="H91" s="7">
        <v>3308.9</v>
      </c>
      <c r="I91" s="7">
        <v>16.0</v>
      </c>
      <c r="J91" s="7">
        <v>198.534</v>
      </c>
      <c r="K91" s="7">
        <v>6.0</v>
      </c>
      <c r="L91" s="7">
        <v>243.5</v>
      </c>
      <c r="M91" s="7">
        <v>125.42</v>
      </c>
      <c r="N91" s="7" t="s">
        <v>61</v>
      </c>
      <c r="O91" s="7">
        <v>2.0</v>
      </c>
      <c r="P91" s="7">
        <v>0.0</v>
      </c>
      <c r="Q91" s="7" t="s">
        <v>611</v>
      </c>
      <c r="R91" s="7" t="s">
        <v>3509</v>
      </c>
      <c r="S91" s="7" t="s">
        <v>3510</v>
      </c>
      <c r="T91" s="11" t="s">
        <v>3511</v>
      </c>
      <c r="U91" s="7" t="s">
        <v>3513</v>
      </c>
      <c r="V91" s="8"/>
      <c r="W91" s="7" t="s">
        <v>3514</v>
      </c>
      <c r="X91" s="7" t="s">
        <v>2825</v>
      </c>
      <c r="Y91" s="7" t="s">
        <v>3515</v>
      </c>
      <c r="Z91" s="7">
        <v>27599.0</v>
      </c>
      <c r="AA91" s="7" t="s">
        <v>956</v>
      </c>
      <c r="AB91" s="7" t="s">
        <v>113</v>
      </c>
      <c r="AC91" s="7" t="s">
        <v>3516</v>
      </c>
      <c r="AD91" s="7" t="s">
        <v>3517</v>
      </c>
      <c r="AE91" s="7" t="s">
        <v>3518</v>
      </c>
      <c r="AF91" s="7" t="s">
        <v>3520</v>
      </c>
      <c r="AG91" s="7" t="s">
        <v>3522</v>
      </c>
      <c r="AH91" s="7" t="s">
        <v>3523</v>
      </c>
      <c r="AI91" s="8"/>
      <c r="AJ91" s="7" t="s">
        <v>3523</v>
      </c>
      <c r="AK91" s="8"/>
      <c r="AL91" s="7" t="s">
        <v>3526</v>
      </c>
      <c r="AM91" s="8"/>
      <c r="AN91" s="8"/>
      <c r="AO91" s="8"/>
      <c r="AP91" s="8"/>
      <c r="AQ91" s="8"/>
      <c r="AR91" s="7" t="s">
        <v>86</v>
      </c>
      <c r="AS91" s="7">
        <v>2.0161123E7</v>
      </c>
      <c r="AT91" s="7" t="s">
        <v>3527</v>
      </c>
      <c r="AU91" s="11" t="s">
        <v>3528</v>
      </c>
      <c r="AV91" s="7" t="s">
        <v>3543</v>
      </c>
      <c r="AW91" s="11" t="s">
        <v>3545</v>
      </c>
      <c r="AX91" s="11" t="s">
        <v>3552</v>
      </c>
      <c r="AY91" s="8"/>
      <c r="AZ91" s="11" t="s">
        <v>3484</v>
      </c>
      <c r="BA91" s="11" t="s">
        <v>3575</v>
      </c>
      <c r="BB91" s="11" t="s">
        <v>3588</v>
      </c>
      <c r="BC91" s="8"/>
      <c r="BD91" s="8"/>
      <c r="BE91" s="8"/>
      <c r="BF91" s="8"/>
    </row>
    <row r="92">
      <c r="A92" s="10">
        <v>13487.0</v>
      </c>
      <c r="B92" s="9">
        <v>42372.0</v>
      </c>
      <c r="C92" s="7" t="s">
        <v>3595</v>
      </c>
      <c r="D92" s="7" t="s">
        <v>240</v>
      </c>
      <c r="E92" s="8"/>
      <c r="F92" s="8"/>
      <c r="G92" s="7">
        <v>5000.0</v>
      </c>
      <c r="H92" s="7">
        <v>3255.0</v>
      </c>
      <c r="I92" s="7">
        <v>65.0</v>
      </c>
      <c r="J92" s="7">
        <v>195.3</v>
      </c>
      <c r="K92" s="7">
        <v>6.0</v>
      </c>
      <c r="L92" s="7">
        <v>267.0</v>
      </c>
      <c r="M92" s="7">
        <v>113.11</v>
      </c>
      <c r="N92" s="7" t="s">
        <v>61</v>
      </c>
      <c r="O92" s="7">
        <v>31.0</v>
      </c>
      <c r="P92" s="7">
        <v>280.0</v>
      </c>
      <c r="Q92" s="9">
        <v>42372.0</v>
      </c>
      <c r="R92" s="7" t="s">
        <v>372</v>
      </c>
      <c r="S92" s="7" t="s">
        <v>3596</v>
      </c>
      <c r="T92" s="11" t="s">
        <v>3597</v>
      </c>
      <c r="U92" s="7" t="s">
        <v>351</v>
      </c>
      <c r="V92" s="8"/>
      <c r="W92" s="7" t="s">
        <v>3606</v>
      </c>
      <c r="X92" s="8"/>
      <c r="Y92" s="8"/>
      <c r="Z92" s="8"/>
      <c r="AA92" s="7" t="s">
        <v>3607</v>
      </c>
      <c r="AB92" s="7" t="s">
        <v>155</v>
      </c>
      <c r="AC92" s="7" t="s">
        <v>3608</v>
      </c>
      <c r="AD92" s="7" t="s">
        <v>3610</v>
      </c>
      <c r="AE92" s="7" t="s">
        <v>3612</v>
      </c>
      <c r="AF92" s="7" t="s">
        <v>3613</v>
      </c>
      <c r="AG92" s="7" t="s">
        <v>3616</v>
      </c>
      <c r="AH92" s="7" t="s">
        <v>3617</v>
      </c>
      <c r="AI92" s="7" t="s">
        <v>3620</v>
      </c>
      <c r="AJ92" s="7" t="s">
        <v>3621</v>
      </c>
      <c r="AK92" s="8"/>
      <c r="AL92" s="7" t="s">
        <v>3624</v>
      </c>
      <c r="AM92" s="8"/>
      <c r="AN92" s="8"/>
      <c r="AO92" s="7" t="s">
        <v>3626</v>
      </c>
      <c r="AP92" s="7" t="s">
        <v>3628</v>
      </c>
      <c r="AQ92" s="7" t="s">
        <v>85</v>
      </c>
      <c r="AR92" s="7" t="s">
        <v>86</v>
      </c>
      <c r="AS92" s="7">
        <v>2.0160229E7</v>
      </c>
      <c r="AT92" s="8"/>
      <c r="AU92" s="11" t="s">
        <v>3630</v>
      </c>
      <c r="AV92" s="7" t="s">
        <v>3640</v>
      </c>
      <c r="AW92" s="11" t="s">
        <v>3597</v>
      </c>
      <c r="AX92" s="8"/>
      <c r="AY92" s="8"/>
      <c r="AZ92" s="8"/>
      <c r="BA92" s="8"/>
      <c r="BB92" s="8"/>
      <c r="BC92" s="8"/>
      <c r="BD92" s="8"/>
      <c r="BE92" s="8"/>
      <c r="BF92" s="8"/>
    </row>
    <row r="93" hidden="1">
      <c r="A93" s="10">
        <v>21668.0</v>
      </c>
      <c r="B93" s="7" t="s">
        <v>64</v>
      </c>
      <c r="C93" s="7" t="s">
        <v>3642</v>
      </c>
      <c r="D93" s="7" t="s">
        <v>3643</v>
      </c>
      <c r="E93" s="8"/>
      <c r="F93" s="8"/>
      <c r="G93" s="7">
        <v>5000.0</v>
      </c>
      <c r="H93" s="8"/>
      <c r="I93" s="7">
        <v>0.0</v>
      </c>
      <c r="J93" s="7">
        <v>0.0</v>
      </c>
      <c r="K93" s="7">
        <v>6.0</v>
      </c>
      <c r="L93" s="7">
        <v>0.0</v>
      </c>
      <c r="M93" s="7">
        <v>0.0</v>
      </c>
      <c r="N93" s="7" t="s">
        <v>61</v>
      </c>
      <c r="O93" s="7">
        <v>0.0</v>
      </c>
      <c r="P93" s="7">
        <v>0.0</v>
      </c>
      <c r="Q93" s="8"/>
      <c r="R93" s="8"/>
      <c r="S93" s="7" t="s">
        <v>3644</v>
      </c>
      <c r="T93" s="11" t="s">
        <v>3645</v>
      </c>
      <c r="U93" s="7" t="s">
        <v>3650</v>
      </c>
      <c r="V93" s="8"/>
      <c r="W93" s="7" t="s">
        <v>3651</v>
      </c>
      <c r="X93" s="8"/>
      <c r="Y93" s="8"/>
      <c r="Z93" s="8"/>
      <c r="AA93" s="8"/>
      <c r="AB93" s="8"/>
      <c r="AC93" s="7" t="s">
        <v>3652</v>
      </c>
      <c r="AD93" s="8"/>
      <c r="AE93" s="7" t="s">
        <v>3653</v>
      </c>
      <c r="AF93" s="8"/>
      <c r="AG93" s="8"/>
      <c r="AH93" s="8"/>
      <c r="AI93" s="8"/>
      <c r="AJ93" s="8"/>
      <c r="AK93" s="8"/>
      <c r="AL93" s="8"/>
      <c r="AM93" s="8"/>
      <c r="AN93" s="8"/>
      <c r="AO93" s="8"/>
      <c r="AP93" s="8"/>
      <c r="AQ93" s="8"/>
      <c r="AR93" s="7" t="s">
        <v>68</v>
      </c>
      <c r="AS93" s="8"/>
      <c r="AT93" s="8"/>
      <c r="AU93" s="8"/>
      <c r="AV93" s="11" t="s">
        <v>3645</v>
      </c>
      <c r="AW93" s="11" t="s">
        <v>3645</v>
      </c>
      <c r="AX93" s="8"/>
      <c r="AY93" s="8"/>
      <c r="AZ93" s="8"/>
      <c r="BA93" s="8"/>
      <c r="BB93" s="8"/>
      <c r="BC93" s="8"/>
      <c r="BD93" s="8"/>
      <c r="BE93" s="8"/>
      <c r="BF93" s="8"/>
    </row>
    <row r="94" hidden="1">
      <c r="A94" s="10">
        <v>13403.0</v>
      </c>
      <c r="B94" s="7" t="s">
        <v>2390</v>
      </c>
      <c r="C94" s="7" t="s">
        <v>3671</v>
      </c>
      <c r="D94" s="7" t="s">
        <v>3672</v>
      </c>
      <c r="E94" s="8"/>
      <c r="F94" s="8"/>
      <c r="G94" s="7">
        <v>5000.0</v>
      </c>
      <c r="H94" s="8"/>
      <c r="I94" s="7">
        <v>0.0</v>
      </c>
      <c r="J94" s="7">
        <v>0.0</v>
      </c>
      <c r="K94" s="7">
        <v>6.0</v>
      </c>
      <c r="L94" s="7">
        <v>0.0</v>
      </c>
      <c r="M94" s="7">
        <v>0.0</v>
      </c>
      <c r="N94" s="7" t="s">
        <v>61</v>
      </c>
      <c r="O94" s="7">
        <v>0.0</v>
      </c>
      <c r="P94" s="7">
        <v>0.0</v>
      </c>
      <c r="Q94" s="8"/>
      <c r="R94" s="8"/>
      <c r="S94" s="7" t="s">
        <v>3676</v>
      </c>
      <c r="T94" s="11" t="s">
        <v>3677</v>
      </c>
      <c r="U94" s="7" t="s">
        <v>3683</v>
      </c>
      <c r="V94" s="8"/>
      <c r="W94" s="8"/>
      <c r="X94" s="8"/>
      <c r="Y94" s="8"/>
      <c r="Z94" s="8"/>
      <c r="AA94" s="7" t="s">
        <v>3684</v>
      </c>
      <c r="AB94" s="7" t="s">
        <v>3685</v>
      </c>
      <c r="AC94" s="7" t="s">
        <v>3686</v>
      </c>
      <c r="AD94" s="7" t="s">
        <v>3687</v>
      </c>
      <c r="AE94" s="7" t="s">
        <v>3688</v>
      </c>
      <c r="AF94" s="7" t="s">
        <v>3689</v>
      </c>
      <c r="AG94" s="8"/>
      <c r="AH94" s="8"/>
      <c r="AI94" s="8"/>
      <c r="AJ94" s="8"/>
      <c r="AK94" s="8"/>
      <c r="AL94" s="8"/>
      <c r="AM94" s="8"/>
      <c r="AN94" s="8"/>
      <c r="AO94" s="8"/>
      <c r="AP94" s="8"/>
      <c r="AQ94" s="8"/>
      <c r="AR94" s="7" t="s">
        <v>68</v>
      </c>
      <c r="AS94" s="8"/>
      <c r="AT94" s="8"/>
      <c r="AU94" s="8"/>
      <c r="AV94" s="7" t="s">
        <v>3690</v>
      </c>
      <c r="AW94" s="11" t="s">
        <v>3677</v>
      </c>
      <c r="AX94" s="8"/>
      <c r="AY94" s="8"/>
      <c r="AZ94" s="8"/>
      <c r="BA94" s="8"/>
      <c r="BB94" s="8"/>
      <c r="BC94" s="8"/>
      <c r="BD94" s="8"/>
      <c r="BE94" s="8"/>
      <c r="BF94" s="8"/>
    </row>
    <row r="95" hidden="1">
      <c r="A95" s="10">
        <v>20346.0</v>
      </c>
      <c r="B95" s="7" t="s">
        <v>326</v>
      </c>
      <c r="C95" s="7" t="s">
        <v>3693</v>
      </c>
      <c r="D95" s="7" t="s">
        <v>3694</v>
      </c>
      <c r="E95" s="8"/>
      <c r="F95" s="8"/>
      <c r="G95" s="7">
        <v>2700.0</v>
      </c>
      <c r="H95" s="8"/>
      <c r="I95" s="7">
        <v>0.0</v>
      </c>
      <c r="J95" s="7">
        <v>0.0</v>
      </c>
      <c r="K95" s="7">
        <v>6.0</v>
      </c>
      <c r="L95" s="7">
        <v>0.0</v>
      </c>
      <c r="M95" s="7">
        <v>0.0</v>
      </c>
      <c r="N95" s="7" t="s">
        <v>61</v>
      </c>
      <c r="O95" s="7">
        <v>0.0</v>
      </c>
      <c r="P95" s="7">
        <v>0.0</v>
      </c>
      <c r="Q95" s="7" t="s">
        <v>326</v>
      </c>
      <c r="R95" s="14">
        <v>42654.0</v>
      </c>
      <c r="S95" s="8"/>
      <c r="T95" s="8"/>
      <c r="U95" s="7" t="s">
        <v>3703</v>
      </c>
      <c r="V95" s="8"/>
      <c r="W95" s="7" t="s">
        <v>3705</v>
      </c>
      <c r="X95" s="8"/>
      <c r="Y95" s="8"/>
      <c r="Z95" s="8"/>
      <c r="AA95" s="7" t="s">
        <v>279</v>
      </c>
      <c r="AB95" s="7" t="s">
        <v>3706</v>
      </c>
      <c r="AC95" s="7" t="s">
        <v>3707</v>
      </c>
      <c r="AD95" s="7" t="s">
        <v>3708</v>
      </c>
      <c r="AE95" s="7" t="s">
        <v>3709</v>
      </c>
      <c r="AF95" s="7" t="s">
        <v>3711</v>
      </c>
      <c r="AG95" s="7" t="s">
        <v>3712</v>
      </c>
      <c r="AH95" s="7" t="s">
        <v>3713</v>
      </c>
      <c r="AI95" s="7" t="s">
        <v>3714</v>
      </c>
      <c r="AJ95" s="7" t="s">
        <v>3715</v>
      </c>
      <c r="AK95" s="8"/>
      <c r="AL95" s="7" t="s">
        <v>3716</v>
      </c>
      <c r="AM95" s="8"/>
      <c r="AN95" s="8"/>
      <c r="AO95" s="8"/>
      <c r="AP95" s="8"/>
      <c r="AQ95" s="8"/>
      <c r="AR95" s="7" t="s">
        <v>68</v>
      </c>
      <c r="AS95" s="8"/>
      <c r="AT95" s="8"/>
      <c r="AU95" s="11" t="s">
        <v>3717</v>
      </c>
      <c r="AV95" s="7" t="s">
        <v>3718</v>
      </c>
      <c r="AW95" s="11" t="s">
        <v>3719</v>
      </c>
      <c r="AX95" s="8"/>
      <c r="AY95" s="8"/>
      <c r="AZ95" s="8"/>
      <c r="BA95" s="8"/>
      <c r="BB95" s="8"/>
      <c r="BC95" s="8"/>
      <c r="BD95" s="8"/>
      <c r="BE95" s="8"/>
      <c r="BF95" s="8"/>
    </row>
    <row r="96">
      <c r="A96" s="10">
        <v>21749.0</v>
      </c>
      <c r="B96" s="7" t="s">
        <v>1366</v>
      </c>
      <c r="C96" s="7" t="s">
        <v>3727</v>
      </c>
      <c r="D96" s="7" t="s">
        <v>3728</v>
      </c>
      <c r="E96" s="7" t="s">
        <v>3729</v>
      </c>
      <c r="F96" s="11" t="s">
        <v>3730</v>
      </c>
      <c r="G96" s="7">
        <v>10000.0</v>
      </c>
      <c r="H96" s="7">
        <v>160.0</v>
      </c>
      <c r="I96" s="7">
        <v>1.0</v>
      </c>
      <c r="J96" s="7">
        <v>9.6</v>
      </c>
      <c r="K96" s="7">
        <v>6.0</v>
      </c>
      <c r="L96" s="7">
        <v>6.0</v>
      </c>
      <c r="M96" s="7">
        <v>5.7</v>
      </c>
      <c r="N96" s="7" t="s">
        <v>61</v>
      </c>
      <c r="O96" s="7">
        <v>2.0</v>
      </c>
      <c r="P96" s="7">
        <v>0.0</v>
      </c>
      <c r="Q96" s="8"/>
      <c r="R96" s="8"/>
      <c r="S96" s="7" t="s">
        <v>3756</v>
      </c>
      <c r="T96" s="11" t="s">
        <v>3757</v>
      </c>
      <c r="U96" s="7" t="s">
        <v>3760</v>
      </c>
      <c r="V96" s="8"/>
      <c r="W96" s="7" t="s">
        <v>2399</v>
      </c>
      <c r="X96" s="7" t="s">
        <v>293</v>
      </c>
      <c r="Y96" s="7" t="s">
        <v>2399</v>
      </c>
      <c r="Z96" s="7">
        <v>94104.0</v>
      </c>
      <c r="AA96" s="8"/>
      <c r="AB96" s="8"/>
      <c r="AC96" s="7" t="s">
        <v>3762</v>
      </c>
      <c r="AD96" s="7" t="s">
        <v>3763</v>
      </c>
      <c r="AE96" s="7" t="s">
        <v>3765</v>
      </c>
      <c r="AF96" s="7" t="s">
        <v>1189</v>
      </c>
      <c r="AG96" s="8"/>
      <c r="AH96" s="8"/>
      <c r="AI96" s="8"/>
      <c r="AJ96" s="8"/>
      <c r="AK96" s="8"/>
      <c r="AL96" s="8"/>
      <c r="AM96" s="8"/>
      <c r="AN96" s="8"/>
      <c r="AO96" s="8"/>
      <c r="AP96" s="8"/>
      <c r="AQ96" s="8"/>
      <c r="AR96" s="7" t="s">
        <v>86</v>
      </c>
      <c r="AS96" s="8"/>
      <c r="AT96" s="8"/>
      <c r="AU96" s="8"/>
      <c r="AV96" s="11" t="s">
        <v>3757</v>
      </c>
      <c r="AW96" s="11" t="s">
        <v>3757</v>
      </c>
      <c r="AX96" s="11" t="s">
        <v>3771</v>
      </c>
      <c r="AY96" s="8"/>
      <c r="AZ96" s="11" t="s">
        <v>3781</v>
      </c>
      <c r="BA96" s="11" t="s">
        <v>3798</v>
      </c>
      <c r="BB96" s="11" t="s">
        <v>3813</v>
      </c>
      <c r="BC96" s="11" t="s">
        <v>3829</v>
      </c>
      <c r="BD96" s="8"/>
      <c r="BE96" s="8"/>
      <c r="BF96" s="8"/>
    </row>
    <row r="97" hidden="1">
      <c r="A97" s="10">
        <v>13306.0</v>
      </c>
      <c r="B97" s="7" t="s">
        <v>3846</v>
      </c>
      <c r="C97" s="7" t="s">
        <v>3847</v>
      </c>
      <c r="D97" s="7" t="s">
        <v>3848</v>
      </c>
      <c r="E97" s="8"/>
      <c r="F97" s="8"/>
      <c r="G97" s="7">
        <v>6000.0</v>
      </c>
      <c r="H97" s="8"/>
      <c r="I97" s="7">
        <v>0.0</v>
      </c>
      <c r="J97" s="7">
        <v>0.0</v>
      </c>
      <c r="K97" s="7">
        <v>6.0</v>
      </c>
      <c r="L97" s="7">
        <v>0.0</v>
      </c>
      <c r="M97" s="7">
        <v>0.0</v>
      </c>
      <c r="N97" s="7" t="s">
        <v>61</v>
      </c>
      <c r="O97" s="7">
        <v>0.0</v>
      </c>
      <c r="P97" s="7">
        <v>0.0</v>
      </c>
      <c r="Q97" s="8"/>
      <c r="R97" s="8"/>
      <c r="S97" s="7" t="s">
        <v>3849</v>
      </c>
      <c r="T97" s="11" t="s">
        <v>3851</v>
      </c>
      <c r="U97" s="7" t="s">
        <v>3856</v>
      </c>
      <c r="V97" s="8"/>
      <c r="W97" s="7" t="s">
        <v>3858</v>
      </c>
      <c r="X97" s="8"/>
      <c r="Y97" s="8"/>
      <c r="Z97" s="8"/>
      <c r="AA97" s="7" t="s">
        <v>510</v>
      </c>
      <c r="AB97" s="7" t="s">
        <v>155</v>
      </c>
      <c r="AC97" s="7" t="s">
        <v>3860</v>
      </c>
      <c r="AD97" s="7" t="s">
        <v>3861</v>
      </c>
      <c r="AE97" s="7" t="s">
        <v>3864</v>
      </c>
      <c r="AF97" s="7" t="s">
        <v>3865</v>
      </c>
      <c r="AG97" s="7" t="s">
        <v>3866</v>
      </c>
      <c r="AH97" s="7" t="s">
        <v>3868</v>
      </c>
      <c r="AI97" s="11" t="s">
        <v>3872</v>
      </c>
      <c r="AJ97" s="11" t="s">
        <v>3888</v>
      </c>
      <c r="AK97" s="8"/>
      <c r="AL97" s="7" t="s">
        <v>3890</v>
      </c>
      <c r="AM97" s="8"/>
      <c r="AN97" s="8"/>
      <c r="AO97" s="11" t="s">
        <v>3906</v>
      </c>
      <c r="AP97" s="11" t="s">
        <v>3932</v>
      </c>
      <c r="AQ97" s="7" t="s">
        <v>85</v>
      </c>
      <c r="AR97" s="7" t="s">
        <v>68</v>
      </c>
      <c r="AS97" s="8"/>
      <c r="AT97" s="7" t="s">
        <v>3960</v>
      </c>
      <c r="AU97" s="11" t="s">
        <v>3962</v>
      </c>
      <c r="AV97" s="7" t="s">
        <v>3983</v>
      </c>
      <c r="AW97" s="11" t="s">
        <v>3984</v>
      </c>
      <c r="AX97" s="11" t="s">
        <v>3987</v>
      </c>
      <c r="AY97" s="11" t="s">
        <v>3990</v>
      </c>
      <c r="AZ97" s="8"/>
      <c r="BA97" s="11" t="s">
        <v>3999</v>
      </c>
      <c r="BB97" s="11" t="s">
        <v>4012</v>
      </c>
      <c r="BC97" s="8"/>
      <c r="BD97" s="7" t="s">
        <v>4028</v>
      </c>
      <c r="BE97" s="7" t="s">
        <v>4030</v>
      </c>
      <c r="BF97" s="8"/>
    </row>
    <row r="98">
      <c r="A98" s="10">
        <v>13323.0</v>
      </c>
      <c r="B98" s="9">
        <v>42372.0</v>
      </c>
      <c r="C98" s="7" t="s">
        <v>4033</v>
      </c>
      <c r="D98" s="7" t="s">
        <v>4034</v>
      </c>
      <c r="E98" s="8"/>
      <c r="F98" s="8"/>
      <c r="G98" s="7">
        <v>5000.0</v>
      </c>
      <c r="H98" s="7">
        <v>5448.0</v>
      </c>
      <c r="I98" s="7">
        <v>108.0</v>
      </c>
      <c r="J98" s="7">
        <v>168.888</v>
      </c>
      <c r="K98" s="7">
        <v>3.1</v>
      </c>
      <c r="L98" s="7">
        <v>290.0</v>
      </c>
      <c r="M98" s="7">
        <v>177.99</v>
      </c>
      <c r="N98" s="7" t="s">
        <v>61</v>
      </c>
      <c r="O98" s="7">
        <v>38.0</v>
      </c>
      <c r="P98" s="7">
        <v>28.0</v>
      </c>
      <c r="Q98" s="9">
        <v>42372.0</v>
      </c>
      <c r="R98" s="7" t="s">
        <v>372</v>
      </c>
      <c r="S98" s="7" t="s">
        <v>4036</v>
      </c>
      <c r="T98" s="11" t="s">
        <v>4038</v>
      </c>
      <c r="U98" s="7" t="s">
        <v>4041</v>
      </c>
      <c r="V98" s="8"/>
      <c r="W98" s="7" t="s">
        <v>4042</v>
      </c>
      <c r="X98" s="7" t="s">
        <v>4043</v>
      </c>
      <c r="Y98" s="7" t="s">
        <v>4044</v>
      </c>
      <c r="Z98" s="7">
        <v>29230.0</v>
      </c>
      <c r="AA98" s="7" t="s">
        <v>685</v>
      </c>
      <c r="AB98" s="7" t="s">
        <v>185</v>
      </c>
      <c r="AC98" s="7" t="s">
        <v>4046</v>
      </c>
      <c r="AD98" s="7" t="s">
        <v>4047</v>
      </c>
      <c r="AE98" s="7" t="s">
        <v>4048</v>
      </c>
      <c r="AF98" s="7" t="s">
        <v>4049</v>
      </c>
      <c r="AG98" s="7" t="s">
        <v>4051</v>
      </c>
      <c r="AH98" s="7" t="s">
        <v>4053</v>
      </c>
      <c r="AI98" s="7" t="s">
        <v>4056</v>
      </c>
      <c r="AJ98" s="7" t="s">
        <v>4058</v>
      </c>
      <c r="AK98" s="8"/>
      <c r="AL98" s="7" t="s">
        <v>4059</v>
      </c>
      <c r="AM98" s="8"/>
      <c r="AN98" s="8"/>
      <c r="AO98" s="7" t="s">
        <v>4061</v>
      </c>
      <c r="AP98" s="7" t="s">
        <v>4062</v>
      </c>
      <c r="AQ98" s="7" t="s">
        <v>85</v>
      </c>
      <c r="AR98" s="7" t="s">
        <v>86</v>
      </c>
      <c r="AS98" s="7">
        <v>2.0160301E7</v>
      </c>
      <c r="AT98" s="11" t="s">
        <v>4063</v>
      </c>
      <c r="AU98" s="8"/>
      <c r="AV98" s="7" t="s">
        <v>4034</v>
      </c>
      <c r="AW98" s="11" t="s">
        <v>4038</v>
      </c>
      <c r="AX98" s="11" t="s">
        <v>4071</v>
      </c>
      <c r="AY98" s="11" t="s">
        <v>4071</v>
      </c>
      <c r="AZ98" s="8"/>
      <c r="BA98" s="11" t="s">
        <v>4079</v>
      </c>
      <c r="BB98" s="11" t="s">
        <v>4092</v>
      </c>
      <c r="BC98" s="8"/>
      <c r="BD98" s="7" t="s">
        <v>4104</v>
      </c>
      <c r="BE98" s="7" t="s">
        <v>145</v>
      </c>
      <c r="BF98" s="8"/>
    </row>
    <row r="99" hidden="1">
      <c r="A99" s="10">
        <v>10731.0</v>
      </c>
      <c r="B99" s="7" t="s">
        <v>4108</v>
      </c>
      <c r="C99" s="7" t="s">
        <v>4109</v>
      </c>
      <c r="D99" s="7" t="s">
        <v>4110</v>
      </c>
      <c r="E99" s="8"/>
      <c r="F99" s="8"/>
      <c r="G99" s="7">
        <v>5500.0</v>
      </c>
      <c r="H99" s="8"/>
      <c r="I99" s="7">
        <v>0.0</v>
      </c>
      <c r="J99" s="7">
        <v>0.0</v>
      </c>
      <c r="K99" s="7">
        <v>6.0</v>
      </c>
      <c r="L99" s="7">
        <v>0.0</v>
      </c>
      <c r="M99" s="7">
        <v>0.0</v>
      </c>
      <c r="N99" s="7" t="s">
        <v>61</v>
      </c>
      <c r="O99" s="7">
        <v>0.0</v>
      </c>
      <c r="P99" s="7">
        <v>0.0</v>
      </c>
      <c r="Q99" s="8"/>
      <c r="R99" s="8"/>
      <c r="S99" s="7" t="s">
        <v>4113</v>
      </c>
      <c r="T99" s="11" t="s">
        <v>4114</v>
      </c>
      <c r="U99" s="7">
        <v>1.4255017959E10</v>
      </c>
      <c r="V99" s="8"/>
      <c r="W99" s="7" t="s">
        <v>4120</v>
      </c>
      <c r="X99" s="8"/>
      <c r="Y99" s="8"/>
      <c r="Z99" s="8"/>
      <c r="AA99" s="7" t="s">
        <v>257</v>
      </c>
      <c r="AB99" s="7" t="s">
        <v>4007</v>
      </c>
      <c r="AC99" s="7" t="s">
        <v>4121</v>
      </c>
      <c r="AD99" s="7" t="s">
        <v>4122</v>
      </c>
      <c r="AE99" s="7" t="s">
        <v>4124</v>
      </c>
      <c r="AF99" s="7" t="s">
        <v>4125</v>
      </c>
      <c r="AG99" s="7" t="s">
        <v>4126</v>
      </c>
      <c r="AH99" s="7" t="s">
        <v>4127</v>
      </c>
      <c r="AI99" s="7" t="s">
        <v>4128</v>
      </c>
      <c r="AJ99" s="7" t="s">
        <v>4129</v>
      </c>
      <c r="AK99" s="8"/>
      <c r="AL99" s="7" t="s">
        <v>4130</v>
      </c>
      <c r="AM99" s="8"/>
      <c r="AN99" s="8"/>
      <c r="AO99" s="8"/>
      <c r="AP99" s="8"/>
      <c r="AQ99" s="7" t="s">
        <v>85</v>
      </c>
      <c r="AR99" s="7" t="s">
        <v>68</v>
      </c>
      <c r="AS99" s="8"/>
      <c r="AT99" s="11" t="s">
        <v>4131</v>
      </c>
      <c r="AU99" s="11" t="s">
        <v>4138</v>
      </c>
      <c r="AV99" s="7" t="s">
        <v>4149</v>
      </c>
      <c r="AW99" s="11" t="s">
        <v>4150</v>
      </c>
      <c r="AX99" s="8"/>
      <c r="AY99" s="8"/>
      <c r="AZ99" s="8"/>
      <c r="BA99" s="8"/>
      <c r="BB99" s="8"/>
      <c r="BC99" s="8"/>
      <c r="BD99" s="8"/>
      <c r="BE99" s="8"/>
      <c r="BF99" s="8"/>
    </row>
    <row r="100">
      <c r="A100" s="10">
        <v>13621.0</v>
      </c>
      <c r="B100" s="9">
        <v>42372.0</v>
      </c>
      <c r="C100" s="7" t="s">
        <v>4154</v>
      </c>
      <c r="D100" s="7" t="s">
        <v>4155</v>
      </c>
      <c r="E100" s="8"/>
      <c r="F100" s="8"/>
      <c r="G100" s="7">
        <v>600.0</v>
      </c>
      <c r="H100" s="7">
        <v>420.0</v>
      </c>
      <c r="I100" s="7">
        <v>70.0</v>
      </c>
      <c r="J100" s="7">
        <v>25.2</v>
      </c>
      <c r="K100" s="7">
        <v>6.0</v>
      </c>
      <c r="L100" s="7">
        <v>60.5</v>
      </c>
      <c r="M100" s="7">
        <v>16.91</v>
      </c>
      <c r="N100" s="7" t="s">
        <v>61</v>
      </c>
      <c r="O100" s="7">
        <v>9.0</v>
      </c>
      <c r="P100" s="7">
        <v>50.0</v>
      </c>
      <c r="Q100" s="9">
        <v>42372.0</v>
      </c>
      <c r="R100" s="7" t="s">
        <v>372</v>
      </c>
      <c r="S100" s="7" t="s">
        <v>4156</v>
      </c>
      <c r="T100" s="11" t="s">
        <v>4157</v>
      </c>
      <c r="U100" s="7" t="s">
        <v>4162</v>
      </c>
      <c r="V100" s="8"/>
      <c r="W100" s="7" t="s">
        <v>4163</v>
      </c>
      <c r="X100" s="8"/>
      <c r="Y100" s="8"/>
      <c r="Z100" s="8"/>
      <c r="AA100" s="7" t="s">
        <v>4164</v>
      </c>
      <c r="AB100" s="7" t="s">
        <v>333</v>
      </c>
      <c r="AC100" s="7" t="s">
        <v>4165</v>
      </c>
      <c r="AD100" s="7" t="s">
        <v>4166</v>
      </c>
      <c r="AE100" s="7" t="s">
        <v>4170</v>
      </c>
      <c r="AF100" s="7" t="s">
        <v>4172</v>
      </c>
      <c r="AG100" s="7" t="s">
        <v>4175</v>
      </c>
      <c r="AH100" s="7" t="s">
        <v>4176</v>
      </c>
      <c r="AI100" s="7" t="s">
        <v>4177</v>
      </c>
      <c r="AJ100" s="7" t="s">
        <v>4178</v>
      </c>
      <c r="AK100" s="8"/>
      <c r="AL100" s="7" t="s">
        <v>4179</v>
      </c>
      <c r="AM100" s="8"/>
      <c r="AN100" s="8"/>
      <c r="AO100" s="7" t="s">
        <v>4180</v>
      </c>
      <c r="AP100" s="7" t="s">
        <v>4182</v>
      </c>
      <c r="AQ100" s="7" t="s">
        <v>85</v>
      </c>
      <c r="AR100" s="7" t="s">
        <v>86</v>
      </c>
      <c r="AS100" s="7">
        <v>2.0160229E7</v>
      </c>
      <c r="AT100" s="7" t="s">
        <v>4183</v>
      </c>
      <c r="AU100" s="8"/>
      <c r="AV100" s="7" t="s">
        <v>4184</v>
      </c>
      <c r="AW100" s="11" t="s">
        <v>4185</v>
      </c>
      <c r="AX100" s="8"/>
      <c r="AY100" s="8"/>
      <c r="AZ100" s="8"/>
      <c r="BA100" s="8"/>
      <c r="BB100" s="8"/>
      <c r="BC100" s="8"/>
      <c r="BD100" s="8"/>
      <c r="BE100" s="8"/>
      <c r="BF100" s="8"/>
    </row>
    <row r="101">
      <c r="A101" s="10">
        <v>19877.0</v>
      </c>
      <c r="B101" s="7" t="s">
        <v>1597</v>
      </c>
      <c r="C101" s="7" t="s">
        <v>4198</v>
      </c>
      <c r="D101" s="7" t="s">
        <v>4201</v>
      </c>
      <c r="E101" s="8"/>
      <c r="F101" s="8"/>
      <c r="G101" s="7">
        <v>3000.0</v>
      </c>
      <c r="H101" s="7">
        <v>1653.0</v>
      </c>
      <c r="I101" s="7">
        <v>55.0</v>
      </c>
      <c r="J101" s="7">
        <v>99.18</v>
      </c>
      <c r="K101" s="7">
        <v>6.0</v>
      </c>
      <c r="L101" s="7">
        <v>174.8</v>
      </c>
      <c r="M101" s="7">
        <v>68.05</v>
      </c>
      <c r="N101" s="7" t="s">
        <v>61</v>
      </c>
      <c r="O101" s="7">
        <v>2.0</v>
      </c>
      <c r="P101" s="7">
        <v>0.0</v>
      </c>
      <c r="Q101" s="7" t="s">
        <v>1597</v>
      </c>
      <c r="R101" s="7" t="s">
        <v>4206</v>
      </c>
      <c r="S101" s="8"/>
      <c r="T101" s="8"/>
      <c r="U101" s="7" t="s">
        <v>4207</v>
      </c>
      <c r="V101" s="8"/>
      <c r="W101" s="7" t="s">
        <v>4208</v>
      </c>
      <c r="X101" s="8"/>
      <c r="Y101" s="8"/>
      <c r="Z101" s="8"/>
      <c r="AA101" s="7" t="s">
        <v>4209</v>
      </c>
      <c r="AB101" s="7" t="s">
        <v>185</v>
      </c>
      <c r="AC101" s="7" t="s">
        <v>4210</v>
      </c>
      <c r="AD101" s="7" t="s">
        <v>4211</v>
      </c>
      <c r="AE101" s="7" t="s">
        <v>4212</v>
      </c>
      <c r="AF101" s="7" t="s">
        <v>4214</v>
      </c>
      <c r="AG101" s="7" t="s">
        <v>4215</v>
      </c>
      <c r="AH101" s="7" t="s">
        <v>4216</v>
      </c>
      <c r="AI101" s="7" t="s">
        <v>4217</v>
      </c>
      <c r="AJ101" s="7" t="s">
        <v>4218</v>
      </c>
      <c r="AK101" s="8"/>
      <c r="AL101" s="7" t="s">
        <v>4221</v>
      </c>
      <c r="AM101" s="8"/>
      <c r="AN101" s="8"/>
      <c r="AO101" s="8"/>
      <c r="AP101" s="8"/>
      <c r="AQ101" s="8"/>
      <c r="AR101" s="7" t="s">
        <v>86</v>
      </c>
      <c r="AS101" s="7">
        <v>2.0161118E7</v>
      </c>
      <c r="AT101" s="8"/>
      <c r="AU101" s="11" t="s">
        <v>4222</v>
      </c>
      <c r="AV101" s="7" t="s">
        <v>4229</v>
      </c>
      <c r="AW101" s="11" t="s">
        <v>4231</v>
      </c>
      <c r="AX101" s="8"/>
      <c r="AY101" s="8"/>
      <c r="AZ101" s="8"/>
      <c r="BA101" s="8"/>
      <c r="BB101" s="8"/>
      <c r="BC101" s="8"/>
      <c r="BD101" s="8"/>
      <c r="BE101" s="8"/>
      <c r="BF101" s="8"/>
    </row>
    <row r="102">
      <c r="A102" s="10">
        <v>19590.0</v>
      </c>
      <c r="B102" s="9">
        <v>42470.0</v>
      </c>
      <c r="C102" s="7" t="s">
        <v>4245</v>
      </c>
      <c r="D102" s="7" t="s">
        <v>4246</v>
      </c>
      <c r="E102" s="8"/>
      <c r="F102" s="8"/>
      <c r="G102" s="7">
        <v>10000.0</v>
      </c>
      <c r="H102" s="7">
        <v>10.0</v>
      </c>
      <c r="I102" s="7">
        <v>0.0</v>
      </c>
      <c r="J102" s="7">
        <v>0.6</v>
      </c>
      <c r="K102" s="7">
        <v>6.0</v>
      </c>
      <c r="L102" s="7">
        <v>0.0</v>
      </c>
      <c r="M102" s="7">
        <v>0.59</v>
      </c>
      <c r="N102" s="7" t="s">
        <v>61</v>
      </c>
      <c r="O102" s="7">
        <v>1.0</v>
      </c>
      <c r="P102" s="7">
        <v>0.0</v>
      </c>
      <c r="Q102" s="9">
        <v>42470.0</v>
      </c>
      <c r="R102" s="7" t="s">
        <v>1597</v>
      </c>
      <c r="S102" s="8"/>
      <c r="T102" s="8"/>
      <c r="U102" s="7" t="s">
        <v>4249</v>
      </c>
      <c r="V102" s="8"/>
      <c r="W102" s="7" t="s">
        <v>4250</v>
      </c>
      <c r="X102" s="8"/>
      <c r="Y102" s="8"/>
      <c r="Z102" s="8"/>
      <c r="AA102" s="7" t="s">
        <v>4251</v>
      </c>
      <c r="AB102" s="7" t="s">
        <v>185</v>
      </c>
      <c r="AC102" s="7" t="s">
        <v>4252</v>
      </c>
      <c r="AD102" s="7" t="s">
        <v>4253</v>
      </c>
      <c r="AE102" s="7" t="s">
        <v>4255</v>
      </c>
      <c r="AF102" s="7" t="s">
        <v>4256</v>
      </c>
      <c r="AG102" s="7" t="s">
        <v>4257</v>
      </c>
      <c r="AH102" s="7" t="s">
        <v>4259</v>
      </c>
      <c r="AI102" s="7" t="s">
        <v>4260</v>
      </c>
      <c r="AJ102" s="7" t="s">
        <v>4261</v>
      </c>
      <c r="AK102" s="8"/>
      <c r="AL102" s="8"/>
      <c r="AM102" s="8"/>
      <c r="AN102" s="8"/>
      <c r="AO102" s="8"/>
      <c r="AP102" s="8"/>
      <c r="AQ102" s="8"/>
      <c r="AR102" s="7" t="s">
        <v>86</v>
      </c>
      <c r="AS102" s="7">
        <v>2.0161004E7</v>
      </c>
      <c r="AT102" s="7" t="s">
        <v>4262</v>
      </c>
      <c r="AU102" s="11" t="s">
        <v>4263</v>
      </c>
      <c r="AV102" s="7" t="s">
        <v>4268</v>
      </c>
      <c r="AW102" s="11" t="s">
        <v>4269</v>
      </c>
      <c r="AX102" s="8"/>
      <c r="AY102" s="8"/>
      <c r="AZ102" s="8"/>
      <c r="BA102" s="8"/>
      <c r="BB102" s="8"/>
      <c r="BC102" s="8"/>
      <c r="BD102" s="8"/>
      <c r="BE102" s="8"/>
      <c r="BF102" s="8"/>
    </row>
    <row r="103" hidden="1">
      <c r="A103" s="10">
        <v>26517.0</v>
      </c>
      <c r="B103" s="7" t="s">
        <v>1104</v>
      </c>
      <c r="C103" s="7" t="s">
        <v>4277</v>
      </c>
      <c r="D103" s="8"/>
      <c r="E103" s="8"/>
      <c r="F103" s="8"/>
      <c r="G103" s="7">
        <v>1.1</v>
      </c>
      <c r="H103" s="8"/>
      <c r="I103" s="7">
        <v>0.0</v>
      </c>
      <c r="J103" s="7">
        <v>0.0</v>
      </c>
      <c r="K103" s="7">
        <v>6.0</v>
      </c>
      <c r="L103" s="7">
        <v>0.0</v>
      </c>
      <c r="M103" s="7">
        <v>0.0</v>
      </c>
      <c r="N103" s="7" t="s">
        <v>61</v>
      </c>
      <c r="O103" s="7">
        <v>0.0</v>
      </c>
      <c r="P103" s="7">
        <v>0.0</v>
      </c>
      <c r="Q103" s="8"/>
      <c r="R103" s="8"/>
      <c r="S103" s="8"/>
      <c r="T103" s="8"/>
      <c r="U103" s="8"/>
      <c r="V103" s="8"/>
      <c r="W103" s="7" t="s">
        <v>177</v>
      </c>
      <c r="X103" s="8"/>
      <c r="Y103" s="8"/>
      <c r="Z103" s="8"/>
      <c r="AA103" s="8"/>
      <c r="AB103" s="8"/>
      <c r="AC103" s="7" t="s">
        <v>4278</v>
      </c>
      <c r="AD103" s="7" t="s">
        <v>4279</v>
      </c>
      <c r="AE103" s="7" t="s">
        <v>4280</v>
      </c>
      <c r="AF103" s="7" t="s">
        <v>4281</v>
      </c>
      <c r="AG103" s="8"/>
      <c r="AH103" s="8"/>
      <c r="AI103" s="8"/>
      <c r="AJ103" s="8"/>
      <c r="AK103" s="8"/>
      <c r="AL103" s="8"/>
      <c r="AM103" s="8"/>
      <c r="AN103" s="8"/>
      <c r="AO103" s="8"/>
      <c r="AP103" s="8"/>
      <c r="AQ103" s="8"/>
      <c r="AR103" s="7" t="s">
        <v>68</v>
      </c>
      <c r="AS103" s="8"/>
      <c r="AT103" s="8"/>
      <c r="AU103" s="8"/>
      <c r="AV103" s="11" t="s">
        <v>4282</v>
      </c>
      <c r="AW103" s="11" t="s">
        <v>4282</v>
      </c>
      <c r="AX103" s="8"/>
      <c r="AY103" s="8"/>
      <c r="AZ103" s="8"/>
      <c r="BA103" s="8"/>
      <c r="BB103" s="8"/>
      <c r="BC103" s="8"/>
      <c r="BD103" s="8"/>
      <c r="BE103" s="8"/>
      <c r="BF103" s="8"/>
    </row>
    <row r="104">
      <c r="A104" s="10">
        <v>22330.0</v>
      </c>
      <c r="B104" s="7" t="s">
        <v>844</v>
      </c>
      <c r="C104" s="7" t="s">
        <v>4284</v>
      </c>
      <c r="D104" s="7" t="s">
        <v>4285</v>
      </c>
      <c r="E104" s="7" t="s">
        <v>4286</v>
      </c>
      <c r="F104" s="11" t="s">
        <v>4287</v>
      </c>
      <c r="G104" s="7">
        <v>15000.0</v>
      </c>
      <c r="H104" s="8"/>
      <c r="I104" s="7">
        <v>0.0</v>
      </c>
      <c r="J104" s="7">
        <v>0.0</v>
      </c>
      <c r="K104" s="7">
        <v>6.0</v>
      </c>
      <c r="L104" s="7">
        <v>0.0</v>
      </c>
      <c r="M104" s="7">
        <v>0.0</v>
      </c>
      <c r="N104" s="7" t="s">
        <v>61</v>
      </c>
      <c r="O104" s="7">
        <v>0.0</v>
      </c>
      <c r="P104" s="7">
        <v>0.0</v>
      </c>
      <c r="Q104" s="7" t="s">
        <v>4307</v>
      </c>
      <c r="R104" s="7" t="s">
        <v>4308</v>
      </c>
      <c r="S104" s="7" t="s">
        <v>4310</v>
      </c>
      <c r="T104" s="11" t="s">
        <v>4311</v>
      </c>
      <c r="U104" s="7" t="s">
        <v>4315</v>
      </c>
      <c r="V104" s="8"/>
      <c r="W104" s="7" t="s">
        <v>4316</v>
      </c>
      <c r="X104" s="8"/>
      <c r="Y104" s="8"/>
      <c r="Z104" s="8"/>
      <c r="AA104" s="7" t="s">
        <v>129</v>
      </c>
      <c r="AB104" s="7" t="s">
        <v>155</v>
      </c>
      <c r="AC104" s="7" t="s">
        <v>4317</v>
      </c>
      <c r="AD104" s="7" t="s">
        <v>4318</v>
      </c>
      <c r="AE104" s="7" t="s">
        <v>4320</v>
      </c>
      <c r="AF104" s="7" t="s">
        <v>4322</v>
      </c>
      <c r="AG104" s="8"/>
      <c r="AH104" s="8"/>
      <c r="AI104" s="8"/>
      <c r="AJ104" s="8"/>
      <c r="AK104" s="8"/>
      <c r="AL104" s="7" t="s">
        <v>4324</v>
      </c>
      <c r="AM104" s="8"/>
      <c r="AN104" s="8"/>
      <c r="AO104" s="8"/>
      <c r="AP104" s="8"/>
      <c r="AQ104" s="8"/>
      <c r="AR104" s="7" t="s">
        <v>86</v>
      </c>
      <c r="AS104" s="8"/>
      <c r="AT104" s="8"/>
      <c r="AU104" s="11" t="s">
        <v>4326</v>
      </c>
      <c r="AV104" s="11" t="s">
        <v>4311</v>
      </c>
      <c r="AW104" s="11" t="s">
        <v>4311</v>
      </c>
      <c r="AX104" s="8"/>
      <c r="AY104" s="8"/>
      <c r="AZ104" s="8"/>
      <c r="BA104" s="8"/>
      <c r="BB104" s="8"/>
      <c r="BC104" s="8"/>
      <c r="BD104" s="8"/>
      <c r="BE104" s="8"/>
      <c r="BF104" s="8"/>
    </row>
    <row r="105" hidden="1">
      <c r="A105" s="10">
        <v>16035.0</v>
      </c>
      <c r="B105" s="7" t="s">
        <v>4336</v>
      </c>
      <c r="C105" s="7" t="s">
        <v>4337</v>
      </c>
      <c r="D105" s="7" t="s">
        <v>4338</v>
      </c>
      <c r="E105" s="8"/>
      <c r="F105" s="8"/>
      <c r="G105" s="7">
        <v>8000.0</v>
      </c>
      <c r="H105" s="8"/>
      <c r="I105" s="7">
        <v>0.0</v>
      </c>
      <c r="J105" s="7">
        <v>0.0</v>
      </c>
      <c r="K105" s="7">
        <v>6.0</v>
      </c>
      <c r="L105" s="7">
        <v>0.0</v>
      </c>
      <c r="M105" s="7">
        <v>0.0</v>
      </c>
      <c r="N105" s="7" t="s">
        <v>61</v>
      </c>
      <c r="O105" s="7">
        <v>0.0</v>
      </c>
      <c r="P105" s="7">
        <v>0.0</v>
      </c>
      <c r="Q105" s="9">
        <v>42434.0</v>
      </c>
      <c r="R105" s="7" t="s">
        <v>1730</v>
      </c>
      <c r="S105" s="7" t="s">
        <v>4339</v>
      </c>
      <c r="T105" s="11" t="s">
        <v>4340</v>
      </c>
      <c r="U105" s="7" t="s">
        <v>4342</v>
      </c>
      <c r="V105" s="8"/>
      <c r="W105" s="7" t="s">
        <v>4343</v>
      </c>
      <c r="X105" s="8"/>
      <c r="Y105" s="8"/>
      <c r="Z105" s="8"/>
      <c r="AA105" s="7" t="s">
        <v>407</v>
      </c>
      <c r="AB105" s="7" t="s">
        <v>465</v>
      </c>
      <c r="AC105" s="7" t="s">
        <v>4344</v>
      </c>
      <c r="AD105" s="7" t="s">
        <v>4345</v>
      </c>
      <c r="AE105" s="7" t="s">
        <v>4346</v>
      </c>
      <c r="AF105" s="7" t="s">
        <v>4347</v>
      </c>
      <c r="AG105" s="8"/>
      <c r="AH105" s="8"/>
      <c r="AI105" s="8"/>
      <c r="AJ105" s="8"/>
      <c r="AK105" s="8"/>
      <c r="AL105" s="8"/>
      <c r="AM105" s="8"/>
      <c r="AN105" s="8"/>
      <c r="AO105" s="8"/>
      <c r="AP105" s="8"/>
      <c r="AQ105" s="8"/>
      <c r="AR105" s="7" t="s">
        <v>68</v>
      </c>
      <c r="AS105" s="8"/>
      <c r="AT105" s="7" t="s">
        <v>4348</v>
      </c>
      <c r="AU105" s="11" t="s">
        <v>4349</v>
      </c>
      <c r="AV105" s="7" t="s">
        <v>4350</v>
      </c>
      <c r="AW105" s="11" t="s">
        <v>4340</v>
      </c>
      <c r="AX105" s="8"/>
      <c r="AY105" s="8"/>
      <c r="AZ105" s="8"/>
      <c r="BA105" s="8"/>
      <c r="BB105" s="8"/>
      <c r="BC105" s="8"/>
      <c r="BD105" s="8"/>
      <c r="BE105" s="8"/>
      <c r="BF105" s="8"/>
    </row>
    <row r="106" hidden="1">
      <c r="A106" s="10">
        <v>15583.0</v>
      </c>
      <c r="B106" s="9">
        <v>42434.0</v>
      </c>
      <c r="C106" s="7" t="s">
        <v>4351</v>
      </c>
      <c r="D106" s="7" t="s">
        <v>4352</v>
      </c>
      <c r="E106" s="8"/>
      <c r="F106" s="8"/>
      <c r="G106" s="7">
        <v>15000.0</v>
      </c>
      <c r="H106" s="8"/>
      <c r="I106" s="7">
        <v>0.0</v>
      </c>
      <c r="J106" s="7">
        <v>0.0</v>
      </c>
      <c r="K106" s="7">
        <v>6.0</v>
      </c>
      <c r="L106" s="7">
        <v>0.0</v>
      </c>
      <c r="M106" s="7">
        <v>0.0</v>
      </c>
      <c r="N106" s="7" t="s">
        <v>61</v>
      </c>
      <c r="O106" s="7">
        <v>0.0</v>
      </c>
      <c r="P106" s="7">
        <v>0.0</v>
      </c>
      <c r="Q106" s="7" t="s">
        <v>2524</v>
      </c>
      <c r="R106" s="7" t="s">
        <v>2525</v>
      </c>
      <c r="S106" s="7" t="s">
        <v>4353</v>
      </c>
      <c r="T106" s="11" t="s">
        <v>4355</v>
      </c>
      <c r="U106" s="7" t="s">
        <v>4366</v>
      </c>
      <c r="V106" s="8"/>
      <c r="W106" s="7" t="s">
        <v>4368</v>
      </c>
      <c r="X106" s="8"/>
      <c r="Y106" s="8"/>
      <c r="Z106" s="8"/>
      <c r="AA106" s="7" t="s">
        <v>1186</v>
      </c>
      <c r="AB106" s="7" t="s">
        <v>185</v>
      </c>
      <c r="AC106" s="7" t="s">
        <v>4372</v>
      </c>
      <c r="AD106" s="7" t="s">
        <v>4373</v>
      </c>
      <c r="AE106" s="7" t="s">
        <v>4378</v>
      </c>
      <c r="AF106" s="7" t="s">
        <v>4381</v>
      </c>
      <c r="AG106" s="7" t="s">
        <v>4382</v>
      </c>
      <c r="AH106" s="7" t="s">
        <v>4383</v>
      </c>
      <c r="AI106" s="7" t="s">
        <v>4384</v>
      </c>
      <c r="AJ106" s="7" t="s">
        <v>4385</v>
      </c>
      <c r="AK106" s="8"/>
      <c r="AL106" s="7" t="s">
        <v>4386</v>
      </c>
      <c r="AM106" s="8"/>
      <c r="AN106" s="8"/>
      <c r="AO106" s="7" t="s">
        <v>4389</v>
      </c>
      <c r="AP106" s="7" t="s">
        <v>4392</v>
      </c>
      <c r="AQ106" s="7" t="s">
        <v>85</v>
      </c>
      <c r="AR106" s="7" t="s">
        <v>68</v>
      </c>
      <c r="AS106" s="8"/>
      <c r="AT106" s="7" t="s">
        <v>1261</v>
      </c>
      <c r="AU106" s="11" t="s">
        <v>4393</v>
      </c>
      <c r="AV106" s="7" t="s">
        <v>4416</v>
      </c>
      <c r="AW106" s="11" t="s">
        <v>4355</v>
      </c>
      <c r="AX106" s="8"/>
      <c r="AY106" s="8"/>
      <c r="AZ106" s="8"/>
      <c r="BA106" s="8"/>
      <c r="BB106" s="8"/>
      <c r="BC106" s="8"/>
      <c r="BD106" s="8"/>
      <c r="BE106" s="8"/>
      <c r="BF106" s="8"/>
    </row>
    <row r="107">
      <c r="A107" s="10">
        <v>23848.0</v>
      </c>
      <c r="B107" s="7" t="s">
        <v>611</v>
      </c>
      <c r="C107" s="7" t="s">
        <v>4423</v>
      </c>
      <c r="D107" s="7" t="s">
        <v>4424</v>
      </c>
      <c r="E107" s="7" t="s">
        <v>4425</v>
      </c>
      <c r="F107" s="11" t="s">
        <v>4426</v>
      </c>
      <c r="G107" s="7">
        <v>4000.0</v>
      </c>
      <c r="H107" s="7">
        <v>1225.0</v>
      </c>
      <c r="I107" s="7">
        <v>30.0</v>
      </c>
      <c r="J107" s="7">
        <v>73.5</v>
      </c>
      <c r="K107" s="7">
        <v>6.0</v>
      </c>
      <c r="L107" s="7">
        <v>10.5</v>
      </c>
      <c r="M107" s="7">
        <v>37.32</v>
      </c>
      <c r="N107" s="7" t="s">
        <v>61</v>
      </c>
      <c r="O107" s="7">
        <v>2.0</v>
      </c>
      <c r="P107" s="7">
        <v>0.0</v>
      </c>
      <c r="Q107" s="7" t="s">
        <v>611</v>
      </c>
      <c r="R107" s="7" t="s">
        <v>1514</v>
      </c>
      <c r="S107" s="7" t="s">
        <v>4437</v>
      </c>
      <c r="T107" s="11" t="s">
        <v>4438</v>
      </c>
      <c r="U107" s="7" t="s">
        <v>4440</v>
      </c>
      <c r="V107" s="8"/>
      <c r="W107" s="7" t="s">
        <v>4441</v>
      </c>
      <c r="X107" s="8"/>
      <c r="Y107" s="8"/>
      <c r="Z107" s="8"/>
      <c r="AA107" s="8"/>
      <c r="AB107" s="8"/>
      <c r="AC107" s="7" t="s">
        <v>4442</v>
      </c>
      <c r="AD107" s="7" t="s">
        <v>4443</v>
      </c>
      <c r="AE107" s="7" t="s">
        <v>4444</v>
      </c>
      <c r="AF107" s="7" t="s">
        <v>4445</v>
      </c>
      <c r="AG107" s="8"/>
      <c r="AH107" s="8"/>
      <c r="AI107" s="8"/>
      <c r="AJ107" s="8"/>
      <c r="AK107" s="8"/>
      <c r="AL107" s="8"/>
      <c r="AM107" s="8"/>
      <c r="AN107" s="8"/>
      <c r="AO107" s="8"/>
      <c r="AP107" s="8"/>
      <c r="AQ107" s="8"/>
      <c r="AR107" s="7" t="s">
        <v>86</v>
      </c>
      <c r="AS107" s="8"/>
      <c r="AT107" s="8"/>
      <c r="AU107" s="8"/>
      <c r="AV107" s="7" t="s">
        <v>4446</v>
      </c>
      <c r="AW107" s="11" t="s">
        <v>4438</v>
      </c>
      <c r="AX107" s="8"/>
      <c r="AY107" s="8"/>
      <c r="AZ107" s="8"/>
      <c r="BA107" s="8"/>
      <c r="BB107" s="8"/>
      <c r="BC107" s="8"/>
      <c r="BD107" s="8"/>
      <c r="BE107" s="8"/>
      <c r="BF107" s="8"/>
    </row>
    <row r="108">
      <c r="A108" s="10">
        <v>16424.0</v>
      </c>
      <c r="B108" s="9">
        <v>42527.0</v>
      </c>
      <c r="C108" s="7" t="s">
        <v>4449</v>
      </c>
      <c r="D108" s="7" t="s">
        <v>4450</v>
      </c>
      <c r="E108" s="8"/>
      <c r="F108" s="8"/>
      <c r="G108" s="7">
        <v>5000.0</v>
      </c>
      <c r="H108" s="7">
        <v>3535.0</v>
      </c>
      <c r="I108" s="7">
        <v>70.0</v>
      </c>
      <c r="J108" s="7">
        <v>212.1</v>
      </c>
      <c r="K108" s="7">
        <v>6.0</v>
      </c>
      <c r="L108" s="7">
        <v>193.25</v>
      </c>
      <c r="M108" s="7">
        <v>115.97</v>
      </c>
      <c r="N108" s="7" t="s">
        <v>61</v>
      </c>
      <c r="O108" s="7">
        <v>26.0</v>
      </c>
      <c r="P108" s="7">
        <v>0.0</v>
      </c>
      <c r="Q108" s="9">
        <v>42527.0</v>
      </c>
      <c r="R108" s="7" t="s">
        <v>991</v>
      </c>
      <c r="S108" s="7" t="s">
        <v>4452</v>
      </c>
      <c r="T108" s="11" t="s">
        <v>4453</v>
      </c>
      <c r="U108" s="7" t="s">
        <v>4461</v>
      </c>
      <c r="V108" s="8"/>
      <c r="W108" s="7" t="s">
        <v>4462</v>
      </c>
      <c r="X108" s="8"/>
      <c r="Y108" s="8"/>
      <c r="Z108" s="8"/>
      <c r="AA108" s="7" t="s">
        <v>4463</v>
      </c>
      <c r="AB108" s="7" t="s">
        <v>155</v>
      </c>
      <c r="AC108" s="7" t="s">
        <v>4464</v>
      </c>
      <c r="AD108" s="7" t="s">
        <v>4465</v>
      </c>
      <c r="AE108" s="7" t="s">
        <v>4469</v>
      </c>
      <c r="AF108" s="7" t="s">
        <v>4473</v>
      </c>
      <c r="AG108" s="7" t="s">
        <v>4476</v>
      </c>
      <c r="AH108" s="7" t="s">
        <v>4479</v>
      </c>
      <c r="AI108" s="7" t="s">
        <v>4484</v>
      </c>
      <c r="AJ108" s="7" t="s">
        <v>4489</v>
      </c>
      <c r="AK108" s="8"/>
      <c r="AL108" s="7" t="s">
        <v>4491</v>
      </c>
      <c r="AM108" s="8"/>
      <c r="AN108" s="8"/>
      <c r="AO108" s="7" t="s">
        <v>4495</v>
      </c>
      <c r="AP108" s="7" t="s">
        <v>4498</v>
      </c>
      <c r="AQ108" s="7" t="s">
        <v>85</v>
      </c>
      <c r="AR108" s="7" t="s">
        <v>86</v>
      </c>
      <c r="AS108" s="7">
        <v>2.0160606E7</v>
      </c>
      <c r="AT108" s="7" t="s">
        <v>4500</v>
      </c>
      <c r="AU108" s="11" t="s">
        <v>4501</v>
      </c>
      <c r="AV108" s="7" t="s">
        <v>4509</v>
      </c>
      <c r="AW108" s="11" t="s">
        <v>4453</v>
      </c>
      <c r="AX108" s="8"/>
      <c r="AY108" s="8"/>
      <c r="AZ108" s="8"/>
      <c r="BA108" s="8"/>
      <c r="BB108" s="8"/>
      <c r="BC108" s="8"/>
      <c r="BD108" s="8"/>
      <c r="BE108" s="8"/>
      <c r="BF108" s="8"/>
    </row>
    <row r="109" hidden="1">
      <c r="A109" s="10">
        <v>16754.0</v>
      </c>
      <c r="B109" s="7" t="s">
        <v>4521</v>
      </c>
      <c r="C109" s="7" t="s">
        <v>4522</v>
      </c>
      <c r="D109" s="7" t="s">
        <v>4525</v>
      </c>
      <c r="E109" s="8"/>
      <c r="F109" s="8"/>
      <c r="G109" s="7">
        <v>10000.0</v>
      </c>
      <c r="H109" s="8"/>
      <c r="I109" s="7">
        <v>0.0</v>
      </c>
      <c r="J109" s="7">
        <v>0.0</v>
      </c>
      <c r="K109" s="7">
        <v>6.0</v>
      </c>
      <c r="L109" s="7">
        <v>0.0</v>
      </c>
      <c r="M109" s="7">
        <v>0.0</v>
      </c>
      <c r="N109" s="7" t="s">
        <v>61</v>
      </c>
      <c r="O109" s="7">
        <v>0.0</v>
      </c>
      <c r="P109" s="7">
        <v>0.0</v>
      </c>
      <c r="Q109" s="9">
        <v>42376.0</v>
      </c>
      <c r="R109" s="7" t="s">
        <v>4528</v>
      </c>
      <c r="S109" s="7" t="s">
        <v>4529</v>
      </c>
      <c r="T109" s="11" t="s">
        <v>1850</v>
      </c>
      <c r="U109" s="7" t="s">
        <v>4535</v>
      </c>
      <c r="V109" s="8"/>
      <c r="W109" s="8"/>
      <c r="X109" s="8"/>
      <c r="Y109" s="8"/>
      <c r="Z109" s="8"/>
      <c r="AA109" s="7" t="s">
        <v>3531</v>
      </c>
      <c r="AB109" s="7" t="s">
        <v>185</v>
      </c>
      <c r="AC109" s="7" t="s">
        <v>4536</v>
      </c>
      <c r="AD109" s="7" t="s">
        <v>4537</v>
      </c>
      <c r="AE109" s="7" t="s">
        <v>4538</v>
      </c>
      <c r="AF109" s="7" t="s">
        <v>4539</v>
      </c>
      <c r="AG109" s="8"/>
      <c r="AH109" s="8"/>
      <c r="AI109" s="8"/>
      <c r="AJ109" s="8"/>
      <c r="AK109" s="8"/>
      <c r="AL109" s="8"/>
      <c r="AM109" s="8"/>
      <c r="AN109" s="8"/>
      <c r="AO109" s="8"/>
      <c r="AP109" s="8"/>
      <c r="AQ109" s="8"/>
      <c r="AR109" s="7" t="s">
        <v>68</v>
      </c>
      <c r="AS109" s="8"/>
      <c r="AT109" s="8"/>
      <c r="AU109" s="8"/>
      <c r="AV109" s="7" t="s">
        <v>1889</v>
      </c>
      <c r="AW109" s="11" t="s">
        <v>1890</v>
      </c>
      <c r="AX109" s="8"/>
      <c r="AY109" s="8"/>
      <c r="AZ109" s="8"/>
      <c r="BA109" s="8"/>
      <c r="BB109" s="8"/>
      <c r="BC109" s="8"/>
      <c r="BD109" s="8"/>
      <c r="BE109" s="8"/>
      <c r="BF109" s="8"/>
    </row>
    <row r="110" hidden="1">
      <c r="A110" s="10">
        <v>13155.0</v>
      </c>
      <c r="B110" s="7" t="s">
        <v>4547</v>
      </c>
      <c r="C110" s="7" t="s">
        <v>4549</v>
      </c>
      <c r="D110" s="7" t="s">
        <v>4550</v>
      </c>
      <c r="E110" s="8"/>
      <c r="F110" s="8"/>
      <c r="G110" s="7">
        <v>10000.0</v>
      </c>
      <c r="H110" s="8"/>
      <c r="I110" s="7">
        <v>0.0</v>
      </c>
      <c r="J110" s="7">
        <v>0.0</v>
      </c>
      <c r="K110" s="7">
        <v>6.0</v>
      </c>
      <c r="L110" s="7">
        <v>0.0</v>
      </c>
      <c r="M110" s="7">
        <v>0.0</v>
      </c>
      <c r="N110" s="7" t="s">
        <v>61</v>
      </c>
      <c r="O110" s="7">
        <v>0.0</v>
      </c>
      <c r="P110" s="7">
        <v>0.0</v>
      </c>
      <c r="Q110" s="8"/>
      <c r="R110" s="8"/>
      <c r="S110" s="7" t="s">
        <v>4555</v>
      </c>
      <c r="T110" s="11" t="s">
        <v>4557</v>
      </c>
      <c r="U110" s="7">
        <v>5.216621427203E12</v>
      </c>
      <c r="V110" s="8"/>
      <c r="W110" s="8"/>
      <c r="X110" s="8"/>
      <c r="Y110" s="8"/>
      <c r="Z110" s="8"/>
      <c r="AA110" s="7" t="s">
        <v>279</v>
      </c>
      <c r="AB110" s="7" t="s">
        <v>525</v>
      </c>
      <c r="AC110" s="7" t="s">
        <v>4568</v>
      </c>
      <c r="AD110" s="7" t="s">
        <v>4569</v>
      </c>
      <c r="AE110" s="13" t="s">
        <v>4570</v>
      </c>
      <c r="AF110" s="13" t="s">
        <v>4571</v>
      </c>
      <c r="AG110" s="8"/>
      <c r="AH110" s="8"/>
      <c r="AI110" s="8"/>
      <c r="AJ110" s="8"/>
      <c r="AK110" s="8"/>
      <c r="AL110" s="8"/>
      <c r="AM110" s="8"/>
      <c r="AN110" s="8"/>
      <c r="AO110" s="8"/>
      <c r="AP110" s="8"/>
      <c r="AQ110" s="8"/>
      <c r="AR110" s="7" t="s">
        <v>68</v>
      </c>
      <c r="AS110" s="8"/>
      <c r="AT110" s="8"/>
      <c r="AU110" s="8"/>
      <c r="AV110" s="7" t="s">
        <v>4576</v>
      </c>
      <c r="AW110" s="11" t="s">
        <v>4557</v>
      </c>
      <c r="AX110" s="8"/>
      <c r="AY110" s="8"/>
      <c r="AZ110" s="8"/>
      <c r="BA110" s="8"/>
      <c r="BB110" s="8"/>
      <c r="BC110" s="8"/>
      <c r="BD110" s="8"/>
      <c r="BE110" s="8"/>
      <c r="BF110" s="8"/>
    </row>
    <row r="111">
      <c r="A111" s="10">
        <v>13615.0</v>
      </c>
      <c r="B111" s="9">
        <v>42372.0</v>
      </c>
      <c r="C111" s="7" t="s">
        <v>4586</v>
      </c>
      <c r="D111" s="7" t="s">
        <v>4587</v>
      </c>
      <c r="E111" s="8"/>
      <c r="F111" s="8"/>
      <c r="G111" s="7">
        <v>4722.5</v>
      </c>
      <c r="H111" s="8"/>
      <c r="I111" s="7">
        <v>0.0</v>
      </c>
      <c r="J111" s="7">
        <v>0.0</v>
      </c>
      <c r="K111" s="7">
        <v>6.0</v>
      </c>
      <c r="L111" s="7">
        <v>0.0</v>
      </c>
      <c r="M111" s="7">
        <v>0.0</v>
      </c>
      <c r="N111" s="7" t="s">
        <v>61</v>
      </c>
      <c r="O111" s="7">
        <v>0.0</v>
      </c>
      <c r="P111" s="7">
        <v>0.0</v>
      </c>
      <c r="Q111" s="9">
        <v>42372.0</v>
      </c>
      <c r="R111" s="7" t="s">
        <v>372</v>
      </c>
      <c r="S111" s="7" t="s">
        <v>4588</v>
      </c>
      <c r="T111" s="11" t="s">
        <v>4590</v>
      </c>
      <c r="U111" s="7" t="s">
        <v>4591</v>
      </c>
      <c r="V111" s="8"/>
      <c r="W111" s="7" t="s">
        <v>4592</v>
      </c>
      <c r="X111" s="8"/>
      <c r="Y111" s="8"/>
      <c r="Z111" s="8"/>
      <c r="AA111" s="7" t="s">
        <v>129</v>
      </c>
      <c r="AB111" s="7" t="s">
        <v>185</v>
      </c>
      <c r="AC111" s="7" t="s">
        <v>4593</v>
      </c>
      <c r="AD111" s="7" t="s">
        <v>4594</v>
      </c>
      <c r="AE111" s="7" t="s">
        <v>4595</v>
      </c>
      <c r="AF111" s="7" t="s">
        <v>4596</v>
      </c>
      <c r="AG111" s="7" t="s">
        <v>4597</v>
      </c>
      <c r="AH111" s="7" t="s">
        <v>4598</v>
      </c>
      <c r="AI111" s="7" t="s">
        <v>4600</v>
      </c>
      <c r="AJ111" s="7" t="s">
        <v>4602</v>
      </c>
      <c r="AK111" s="8"/>
      <c r="AL111" s="7" t="s">
        <v>4603</v>
      </c>
      <c r="AM111" s="8"/>
      <c r="AN111" s="8"/>
      <c r="AO111" s="7" t="s">
        <v>4604</v>
      </c>
      <c r="AP111" s="7" t="s">
        <v>4605</v>
      </c>
      <c r="AQ111" s="7" t="s">
        <v>85</v>
      </c>
      <c r="AR111" s="7" t="s">
        <v>86</v>
      </c>
      <c r="AS111" s="7">
        <v>2.0160301E7</v>
      </c>
      <c r="AT111" s="7" t="s">
        <v>4607</v>
      </c>
      <c r="AU111" s="11" t="s">
        <v>4608</v>
      </c>
      <c r="AV111" s="7" t="s">
        <v>4611</v>
      </c>
      <c r="AW111" s="11" t="s">
        <v>4590</v>
      </c>
      <c r="AX111" s="8"/>
      <c r="AY111" s="8"/>
      <c r="AZ111" s="8"/>
      <c r="BA111" s="8"/>
      <c r="BB111" s="8"/>
      <c r="BC111" s="8"/>
      <c r="BD111" s="8"/>
      <c r="BE111" s="8"/>
      <c r="BF111" s="8"/>
    </row>
    <row r="112" hidden="1">
      <c r="A112" s="10">
        <v>26782.0</v>
      </c>
      <c r="B112" s="7" t="s">
        <v>273</v>
      </c>
      <c r="C112" s="7" t="s">
        <v>4618</v>
      </c>
      <c r="D112" s="8"/>
      <c r="E112" s="8"/>
      <c r="F112" s="8"/>
      <c r="G112" s="7">
        <v>12000.0</v>
      </c>
      <c r="H112" s="8"/>
      <c r="I112" s="7">
        <v>0.0</v>
      </c>
      <c r="J112" s="7">
        <v>0.0</v>
      </c>
      <c r="K112" s="7">
        <v>6.0</v>
      </c>
      <c r="L112" s="7">
        <v>0.0</v>
      </c>
      <c r="M112" s="7">
        <v>0.0</v>
      </c>
      <c r="N112" s="7" t="s">
        <v>61</v>
      </c>
      <c r="O112" s="7">
        <v>0.0</v>
      </c>
      <c r="P112" s="7">
        <v>0.0</v>
      </c>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7" t="s">
        <v>68</v>
      </c>
      <c r="AS112" s="8"/>
      <c r="AT112" s="8"/>
      <c r="AU112" s="8"/>
      <c r="AV112" s="11" t="s">
        <v>4625</v>
      </c>
      <c r="AW112" s="11" t="s">
        <v>4625</v>
      </c>
      <c r="AX112" s="8"/>
      <c r="AY112" s="8"/>
      <c r="AZ112" s="8"/>
      <c r="BA112" s="8"/>
      <c r="BB112" s="8"/>
      <c r="BC112" s="8"/>
      <c r="BD112" s="8"/>
      <c r="BE112" s="8"/>
      <c r="BF112" s="8"/>
    </row>
    <row r="113">
      <c r="A113" s="10">
        <v>13551.0</v>
      </c>
      <c r="B113" s="9">
        <v>42432.0</v>
      </c>
      <c r="C113" s="7" t="s">
        <v>4635</v>
      </c>
      <c r="D113" s="7" t="s">
        <v>4636</v>
      </c>
      <c r="E113" s="8"/>
      <c r="F113" s="8"/>
      <c r="G113" s="7">
        <v>2000.0</v>
      </c>
      <c r="H113" s="7">
        <v>1240.0</v>
      </c>
      <c r="I113" s="7">
        <v>62.0</v>
      </c>
      <c r="J113" s="7">
        <v>74.4</v>
      </c>
      <c r="K113" s="7">
        <v>6.0</v>
      </c>
      <c r="L113" s="7">
        <v>45.5</v>
      </c>
      <c r="M113" s="7">
        <v>47.1</v>
      </c>
      <c r="N113" s="7" t="s">
        <v>61</v>
      </c>
      <c r="O113" s="7">
        <v>30.0</v>
      </c>
      <c r="P113" s="7">
        <v>56.0</v>
      </c>
      <c r="Q113" s="9">
        <v>42432.0</v>
      </c>
      <c r="R113" s="7" t="s">
        <v>372</v>
      </c>
      <c r="S113" s="7" t="s">
        <v>4640</v>
      </c>
      <c r="T113" s="11" t="s">
        <v>4641</v>
      </c>
      <c r="U113" s="7" t="s">
        <v>4648</v>
      </c>
      <c r="V113" s="8"/>
      <c r="W113" s="7" t="s">
        <v>4649</v>
      </c>
      <c r="X113" s="8"/>
      <c r="Y113" s="8"/>
      <c r="Z113" s="8"/>
      <c r="AA113" s="7" t="s">
        <v>4651</v>
      </c>
      <c r="AB113" s="7" t="s">
        <v>1557</v>
      </c>
      <c r="AC113" s="7" t="s">
        <v>4653</v>
      </c>
      <c r="AD113" s="7" t="s">
        <v>4654</v>
      </c>
      <c r="AE113" s="7" t="s">
        <v>4656</v>
      </c>
      <c r="AF113" s="7" t="s">
        <v>4657</v>
      </c>
      <c r="AG113" s="7" t="s">
        <v>4658</v>
      </c>
      <c r="AH113" s="7" t="s">
        <v>4660</v>
      </c>
      <c r="AI113" s="7" t="s">
        <v>4662</v>
      </c>
      <c r="AJ113" s="7" t="s">
        <v>4663</v>
      </c>
      <c r="AK113" s="8"/>
      <c r="AL113" s="7" t="s">
        <v>4664</v>
      </c>
      <c r="AM113" s="8"/>
      <c r="AN113" s="8"/>
      <c r="AO113" s="7" t="s">
        <v>4665</v>
      </c>
      <c r="AP113" s="7" t="s">
        <v>4666</v>
      </c>
      <c r="AQ113" s="7" t="s">
        <v>85</v>
      </c>
      <c r="AR113" s="7" t="s">
        <v>86</v>
      </c>
      <c r="AS113" s="7">
        <v>2.0160303E7</v>
      </c>
      <c r="AT113" s="7" t="s">
        <v>4667</v>
      </c>
      <c r="AU113" s="8"/>
      <c r="AV113" s="7" t="s">
        <v>4668</v>
      </c>
      <c r="AW113" s="11" t="s">
        <v>4641</v>
      </c>
      <c r="AX113" s="8"/>
      <c r="AY113" s="8"/>
      <c r="AZ113" s="8"/>
      <c r="BA113" s="8"/>
      <c r="BB113" s="8"/>
      <c r="BC113" s="8"/>
      <c r="BD113" s="8"/>
      <c r="BE113" s="8"/>
      <c r="BF113" s="8"/>
    </row>
    <row r="114" hidden="1">
      <c r="A114" s="10">
        <v>13330.0</v>
      </c>
      <c r="B114" s="7" t="s">
        <v>4672</v>
      </c>
      <c r="C114" s="7" t="s">
        <v>4673</v>
      </c>
      <c r="D114" s="7" t="s">
        <v>4636</v>
      </c>
      <c r="E114" s="8"/>
      <c r="F114" s="8"/>
      <c r="G114" s="7">
        <v>2000.0</v>
      </c>
      <c r="H114" s="8"/>
      <c r="I114" s="7">
        <v>0.0</v>
      </c>
      <c r="J114" s="7">
        <v>0.0</v>
      </c>
      <c r="K114" s="7">
        <v>6.0</v>
      </c>
      <c r="L114" s="7">
        <v>0.0</v>
      </c>
      <c r="M114" s="7">
        <v>0.0</v>
      </c>
      <c r="N114" s="7" t="s">
        <v>61</v>
      </c>
      <c r="O114" s="7">
        <v>0.0</v>
      </c>
      <c r="P114" s="7">
        <v>0.0</v>
      </c>
      <c r="Q114" s="9">
        <v>42585.0</v>
      </c>
      <c r="R114" s="9">
        <v>42585.0</v>
      </c>
      <c r="S114" s="7" t="s">
        <v>4640</v>
      </c>
      <c r="T114" s="11" t="s">
        <v>4641</v>
      </c>
      <c r="U114" s="7" t="s">
        <v>4648</v>
      </c>
      <c r="V114" s="8"/>
      <c r="W114" s="7" t="s">
        <v>4649</v>
      </c>
      <c r="X114" s="8"/>
      <c r="Y114" s="8"/>
      <c r="Z114" s="8"/>
      <c r="AA114" s="7" t="s">
        <v>4679</v>
      </c>
      <c r="AB114" s="7" t="s">
        <v>1557</v>
      </c>
      <c r="AC114" s="7" t="s">
        <v>4680</v>
      </c>
      <c r="AD114" s="7" t="s">
        <v>4681</v>
      </c>
      <c r="AE114" s="7" t="s">
        <v>4682</v>
      </c>
      <c r="AF114" s="7" t="s">
        <v>4683</v>
      </c>
      <c r="AG114" s="7" t="s">
        <v>4684</v>
      </c>
      <c r="AH114" s="7" t="s">
        <v>4685</v>
      </c>
      <c r="AI114" s="7" t="s">
        <v>4686</v>
      </c>
      <c r="AJ114" s="7" t="s">
        <v>4687</v>
      </c>
      <c r="AK114" s="8"/>
      <c r="AL114" s="7" t="s">
        <v>4689</v>
      </c>
      <c r="AM114" s="8"/>
      <c r="AN114" s="8"/>
      <c r="AO114" s="7" t="s">
        <v>4690</v>
      </c>
      <c r="AP114" s="7" t="s">
        <v>4691</v>
      </c>
      <c r="AQ114" s="7" t="s">
        <v>85</v>
      </c>
      <c r="AR114" s="7" t="s">
        <v>68</v>
      </c>
      <c r="AS114" s="8"/>
      <c r="AT114" s="7" t="s">
        <v>4692</v>
      </c>
      <c r="AU114" s="8"/>
      <c r="AV114" s="7" t="s">
        <v>4668</v>
      </c>
      <c r="AW114" s="11" t="s">
        <v>4641</v>
      </c>
      <c r="AX114" s="8"/>
      <c r="AY114" s="8"/>
      <c r="AZ114" s="8"/>
      <c r="BA114" s="8"/>
      <c r="BB114" s="8"/>
      <c r="BC114" s="8"/>
      <c r="BD114" s="8"/>
      <c r="BE114" s="8"/>
      <c r="BF114" s="8"/>
    </row>
    <row r="115">
      <c r="A115" s="10">
        <v>20301.0</v>
      </c>
      <c r="B115" s="9">
        <v>42380.0</v>
      </c>
      <c r="C115" s="7" t="s">
        <v>4695</v>
      </c>
      <c r="D115" s="7" t="s">
        <v>4696</v>
      </c>
      <c r="E115" s="8"/>
      <c r="F115" s="11" t="s">
        <v>4697</v>
      </c>
      <c r="G115" s="7">
        <v>2000.0</v>
      </c>
      <c r="H115" s="7">
        <v>2035.0</v>
      </c>
      <c r="I115" s="7">
        <v>101.0</v>
      </c>
      <c r="J115" s="7">
        <v>63.085</v>
      </c>
      <c r="K115" s="7">
        <v>3.1</v>
      </c>
      <c r="L115" s="7">
        <v>152.25</v>
      </c>
      <c r="M115" s="7">
        <v>71.69</v>
      </c>
      <c r="N115" s="7" t="s">
        <v>61</v>
      </c>
      <c r="O115" s="7">
        <v>3.0</v>
      </c>
      <c r="P115" s="7">
        <v>0.0</v>
      </c>
      <c r="Q115" s="7" t="s">
        <v>250</v>
      </c>
      <c r="R115" s="7" t="s">
        <v>4705</v>
      </c>
      <c r="S115" s="8"/>
      <c r="T115" s="8"/>
      <c r="U115" s="7" t="s">
        <v>4707</v>
      </c>
      <c r="V115" s="8"/>
      <c r="W115" s="7" t="s">
        <v>4708</v>
      </c>
      <c r="X115" s="8"/>
      <c r="Y115" s="8"/>
      <c r="Z115" s="8"/>
      <c r="AA115" s="7" t="s">
        <v>4709</v>
      </c>
      <c r="AB115" s="7" t="s">
        <v>155</v>
      </c>
      <c r="AC115" s="7" t="s">
        <v>4710</v>
      </c>
      <c r="AD115" s="7" t="s">
        <v>4711</v>
      </c>
      <c r="AE115" s="7" t="s">
        <v>4712</v>
      </c>
      <c r="AF115" s="7" t="s">
        <v>4713</v>
      </c>
      <c r="AG115" s="7" t="s">
        <v>4714</v>
      </c>
      <c r="AH115" s="7" t="s">
        <v>4715</v>
      </c>
      <c r="AI115" s="7" t="s">
        <v>4716</v>
      </c>
      <c r="AJ115" s="7" t="s">
        <v>4718</v>
      </c>
      <c r="AK115" s="8"/>
      <c r="AL115" s="7" t="s">
        <v>4719</v>
      </c>
      <c r="AM115" s="8"/>
      <c r="AN115" s="8"/>
      <c r="AO115" s="8"/>
      <c r="AP115" s="8"/>
      <c r="AQ115" s="8"/>
      <c r="AR115" s="7" t="s">
        <v>86</v>
      </c>
      <c r="AS115" s="8"/>
      <c r="AT115" s="7" t="s">
        <v>4721</v>
      </c>
      <c r="AU115" s="11" t="s">
        <v>4722</v>
      </c>
      <c r="AV115" s="7" t="s">
        <v>4724</v>
      </c>
      <c r="AW115" s="11" t="s">
        <v>4725</v>
      </c>
      <c r="AX115" s="8"/>
      <c r="AY115" s="8"/>
      <c r="AZ115" s="8"/>
      <c r="BA115" s="8"/>
      <c r="BB115" s="8"/>
      <c r="BC115" s="8"/>
      <c r="BD115" s="8"/>
      <c r="BE115" s="8"/>
      <c r="BF115" s="8"/>
    </row>
    <row r="116" hidden="1">
      <c r="A116" s="10">
        <v>20162.0</v>
      </c>
      <c r="B116" s="9">
        <v>42381.0</v>
      </c>
      <c r="C116" s="7" t="s">
        <v>4735</v>
      </c>
      <c r="D116" s="8"/>
      <c r="E116" s="8"/>
      <c r="F116" s="8"/>
      <c r="G116" s="7">
        <v>1500.0</v>
      </c>
      <c r="H116" s="8"/>
      <c r="I116" s="7">
        <v>0.0</v>
      </c>
      <c r="J116" s="7">
        <v>0.0</v>
      </c>
      <c r="K116" s="7">
        <v>6.0</v>
      </c>
      <c r="L116" s="7">
        <v>0.0</v>
      </c>
      <c r="M116" s="7">
        <v>0.0</v>
      </c>
      <c r="N116" s="7" t="s">
        <v>61</v>
      </c>
      <c r="O116" s="7">
        <v>0.0</v>
      </c>
      <c r="P116" s="7">
        <v>0.0</v>
      </c>
      <c r="Q116" s="9">
        <v>42381.0</v>
      </c>
      <c r="R116" s="7" t="s">
        <v>4705</v>
      </c>
      <c r="S116" s="8"/>
      <c r="T116" s="8"/>
      <c r="U116" s="8"/>
      <c r="V116" s="8"/>
      <c r="W116" s="8"/>
      <c r="X116" s="8"/>
      <c r="Y116" s="8"/>
      <c r="Z116" s="8"/>
      <c r="AA116" s="7" t="s">
        <v>4709</v>
      </c>
      <c r="AB116" s="7" t="s">
        <v>155</v>
      </c>
      <c r="AC116" s="7" t="s">
        <v>4710</v>
      </c>
      <c r="AD116" s="7" t="s">
        <v>4738</v>
      </c>
      <c r="AE116" s="7" t="s">
        <v>4739</v>
      </c>
      <c r="AF116" s="7" t="s">
        <v>4740</v>
      </c>
      <c r="AG116" s="8"/>
      <c r="AH116" s="8"/>
      <c r="AI116" s="8"/>
      <c r="AJ116" s="8"/>
      <c r="AK116" s="8"/>
      <c r="AL116" s="8"/>
      <c r="AM116" s="8"/>
      <c r="AN116" s="8"/>
      <c r="AO116" s="8"/>
      <c r="AP116" s="8"/>
      <c r="AQ116" s="8"/>
      <c r="AR116" s="7" t="s">
        <v>68</v>
      </c>
      <c r="AS116" s="8"/>
      <c r="AT116" s="8"/>
      <c r="AU116" s="8"/>
      <c r="AV116" s="7" t="s">
        <v>119</v>
      </c>
      <c r="AW116" s="7" t="s">
        <v>120</v>
      </c>
      <c r="AX116" s="8"/>
      <c r="AY116" s="8"/>
      <c r="AZ116" s="8"/>
      <c r="BA116" s="8"/>
      <c r="BB116" s="8"/>
      <c r="BC116" s="8"/>
      <c r="BD116" s="8"/>
      <c r="BE116" s="8"/>
      <c r="BF116" s="8"/>
    </row>
    <row r="117" hidden="1">
      <c r="A117" s="10">
        <v>21568.0</v>
      </c>
      <c r="B117" s="7" t="s">
        <v>488</v>
      </c>
      <c r="C117" s="7" t="s">
        <v>4749</v>
      </c>
      <c r="D117" s="8"/>
      <c r="E117" s="8"/>
      <c r="F117" s="8"/>
      <c r="G117" s="7">
        <v>9098.88</v>
      </c>
      <c r="H117" s="8"/>
      <c r="I117" s="7">
        <v>0.0</v>
      </c>
      <c r="J117" s="7">
        <v>0.0</v>
      </c>
      <c r="K117" s="7">
        <v>6.0</v>
      </c>
      <c r="L117" s="7">
        <v>0.0</v>
      </c>
      <c r="M117" s="7">
        <v>0.0</v>
      </c>
      <c r="N117" s="7" t="s">
        <v>61</v>
      </c>
      <c r="O117" s="7">
        <v>0.0</v>
      </c>
      <c r="P117" s="7">
        <v>0.0</v>
      </c>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7" t="s">
        <v>68</v>
      </c>
      <c r="AS117" s="8"/>
      <c r="AT117" s="8"/>
      <c r="AU117" s="8"/>
      <c r="AV117" s="11" t="s">
        <v>744</v>
      </c>
      <c r="AW117" s="11" t="s">
        <v>723</v>
      </c>
      <c r="AX117" s="8"/>
      <c r="AY117" s="8"/>
      <c r="AZ117" s="8"/>
      <c r="BA117" s="8"/>
      <c r="BB117" s="8"/>
      <c r="BC117" s="8"/>
      <c r="BD117" s="8"/>
      <c r="BE117" s="8"/>
      <c r="BF117" s="8"/>
    </row>
    <row r="118" hidden="1">
      <c r="A118" s="10">
        <v>22947.0</v>
      </c>
      <c r="B118" s="7" t="s">
        <v>2170</v>
      </c>
      <c r="C118" s="7" t="s">
        <v>4768</v>
      </c>
      <c r="D118" s="8"/>
      <c r="E118" s="8"/>
      <c r="F118" s="8"/>
      <c r="G118" s="7">
        <v>15000.0</v>
      </c>
      <c r="H118" s="8"/>
      <c r="I118" s="7">
        <v>0.0</v>
      </c>
      <c r="J118" s="7">
        <v>0.0</v>
      </c>
      <c r="K118" s="7">
        <v>6.0</v>
      </c>
      <c r="L118" s="7">
        <v>0.0</v>
      </c>
      <c r="M118" s="7">
        <v>0.0</v>
      </c>
      <c r="N118" s="7" t="s">
        <v>61</v>
      </c>
      <c r="O118" s="7">
        <v>0.0</v>
      </c>
      <c r="P118" s="7">
        <v>0.0</v>
      </c>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7" t="s">
        <v>68</v>
      </c>
      <c r="AS118" s="8"/>
      <c r="AT118" s="8"/>
      <c r="AU118" s="8"/>
      <c r="AV118" s="11" t="s">
        <v>4774</v>
      </c>
      <c r="AW118" s="11" t="s">
        <v>4774</v>
      </c>
      <c r="AX118" s="8"/>
      <c r="AY118" s="8"/>
      <c r="AZ118" s="8"/>
      <c r="BA118" s="8"/>
      <c r="BB118" s="8"/>
      <c r="BC118" s="8"/>
      <c r="BD118" s="8"/>
      <c r="BE118" s="8"/>
      <c r="BF118" s="8"/>
    </row>
    <row r="119">
      <c r="A119" s="10">
        <v>20766.0</v>
      </c>
      <c r="B119" s="9">
        <v>42471.0</v>
      </c>
      <c r="C119" s="7" t="s">
        <v>4785</v>
      </c>
      <c r="D119" s="7" t="s">
        <v>4786</v>
      </c>
      <c r="E119" s="7" t="s">
        <v>4787</v>
      </c>
      <c r="F119" s="11" t="s">
        <v>4788</v>
      </c>
      <c r="G119" s="7">
        <v>10000.0</v>
      </c>
      <c r="H119" s="7">
        <v>9280.7</v>
      </c>
      <c r="I119" s="7">
        <v>92.0</v>
      </c>
      <c r="J119" s="7">
        <v>556.842</v>
      </c>
      <c r="K119" s="7">
        <v>6.0</v>
      </c>
      <c r="L119" s="7">
        <v>936.8</v>
      </c>
      <c r="M119" s="7">
        <v>325.55</v>
      </c>
      <c r="N119" s="7" t="s">
        <v>61</v>
      </c>
      <c r="O119" s="7">
        <v>3.0</v>
      </c>
      <c r="P119" s="7">
        <v>0.0</v>
      </c>
      <c r="Q119" s="7" t="s">
        <v>844</v>
      </c>
      <c r="R119" s="7" t="s">
        <v>1452</v>
      </c>
      <c r="S119" s="7" t="s">
        <v>4791</v>
      </c>
      <c r="T119" s="11" t="s">
        <v>4792</v>
      </c>
      <c r="U119" s="7" t="s">
        <v>4796</v>
      </c>
      <c r="V119" s="8"/>
      <c r="W119" s="7" t="s">
        <v>4797</v>
      </c>
      <c r="X119" s="7" t="s">
        <v>254</v>
      </c>
      <c r="Y119" s="7" t="s">
        <v>4798</v>
      </c>
      <c r="Z119" s="7">
        <v>87505.0</v>
      </c>
      <c r="AA119" s="7" t="s">
        <v>4292</v>
      </c>
      <c r="AB119" s="7" t="s">
        <v>333</v>
      </c>
      <c r="AC119" s="7" t="s">
        <v>4799</v>
      </c>
      <c r="AD119" s="7" t="s">
        <v>4800</v>
      </c>
      <c r="AE119" s="7" t="s">
        <v>4801</v>
      </c>
      <c r="AF119" s="7" t="s">
        <v>4802</v>
      </c>
      <c r="AG119" s="7" t="s">
        <v>4803</v>
      </c>
      <c r="AH119" s="7" t="s">
        <v>4804</v>
      </c>
      <c r="AI119" s="7" t="s">
        <v>4805</v>
      </c>
      <c r="AJ119" s="7" t="s">
        <v>4806</v>
      </c>
      <c r="AK119" s="8"/>
      <c r="AL119" s="7" t="s">
        <v>4808</v>
      </c>
      <c r="AM119" s="8"/>
      <c r="AN119" s="8"/>
      <c r="AO119" s="8"/>
      <c r="AP119" s="8"/>
      <c r="AQ119" s="8"/>
      <c r="AR119" s="7" t="s">
        <v>86</v>
      </c>
      <c r="AS119" s="7">
        <v>2.0161121E7</v>
      </c>
      <c r="AT119" s="7" t="s">
        <v>4809</v>
      </c>
      <c r="AU119" s="8"/>
      <c r="AV119" s="7" t="s">
        <v>4810</v>
      </c>
      <c r="AW119" s="11" t="s">
        <v>4812</v>
      </c>
      <c r="AX119" s="11" t="s">
        <v>4813</v>
      </c>
      <c r="AY119" s="8"/>
      <c r="AZ119" s="11" t="s">
        <v>4818</v>
      </c>
      <c r="BA119" s="11" t="s">
        <v>4823</v>
      </c>
      <c r="BB119" s="11" t="s">
        <v>4829</v>
      </c>
      <c r="BC119" s="8"/>
      <c r="BD119" s="8"/>
      <c r="BE119" s="8"/>
      <c r="BF119" s="8"/>
    </row>
    <row r="120" hidden="1">
      <c r="A120" s="10">
        <v>22212.0</v>
      </c>
      <c r="B120" s="7" t="s">
        <v>2301</v>
      </c>
      <c r="C120" s="7" t="s">
        <v>4844</v>
      </c>
      <c r="D120" s="8"/>
      <c r="E120" s="8"/>
      <c r="F120" s="8"/>
      <c r="G120" s="7">
        <v>8000.0</v>
      </c>
      <c r="H120" s="8"/>
      <c r="I120" s="7">
        <v>0.0</v>
      </c>
      <c r="J120" s="7">
        <v>0.0</v>
      </c>
      <c r="K120" s="7">
        <v>6.0</v>
      </c>
      <c r="L120" s="7">
        <v>0.0</v>
      </c>
      <c r="M120" s="7">
        <v>0.0</v>
      </c>
      <c r="N120" s="7" t="s">
        <v>61</v>
      </c>
      <c r="O120" s="7">
        <v>0.0</v>
      </c>
      <c r="P120" s="7">
        <v>0.0</v>
      </c>
      <c r="Q120" s="8"/>
      <c r="R120" s="8"/>
      <c r="S120" s="8"/>
      <c r="T120" s="8"/>
      <c r="U120" s="8"/>
      <c r="V120" s="8"/>
      <c r="W120" s="7" t="s">
        <v>1419</v>
      </c>
      <c r="X120" s="8"/>
      <c r="Y120" s="8"/>
      <c r="Z120" s="8"/>
      <c r="AA120" s="8"/>
      <c r="AB120" s="8"/>
      <c r="AC120" s="8"/>
      <c r="AD120" s="8"/>
      <c r="AE120" s="8"/>
      <c r="AF120" s="8"/>
      <c r="AG120" s="8"/>
      <c r="AH120" s="8"/>
      <c r="AI120" s="8"/>
      <c r="AJ120" s="8"/>
      <c r="AK120" s="8"/>
      <c r="AL120" s="8"/>
      <c r="AM120" s="8"/>
      <c r="AN120" s="8"/>
      <c r="AO120" s="8"/>
      <c r="AP120" s="8"/>
      <c r="AQ120" s="8"/>
      <c r="AR120" s="7" t="s">
        <v>68</v>
      </c>
      <c r="AS120" s="8"/>
      <c r="AT120" s="8"/>
      <c r="AU120" s="8"/>
      <c r="AV120" s="11" t="s">
        <v>4847</v>
      </c>
      <c r="AW120" s="11" t="s">
        <v>4847</v>
      </c>
      <c r="AX120" s="8"/>
      <c r="AY120" s="8"/>
      <c r="AZ120" s="8"/>
      <c r="BA120" s="8"/>
      <c r="BB120" s="8"/>
      <c r="BC120" s="8"/>
      <c r="BD120" s="8"/>
      <c r="BE120" s="8"/>
      <c r="BF120" s="8"/>
    </row>
    <row r="121" hidden="1">
      <c r="A121" s="10">
        <v>21846.0</v>
      </c>
      <c r="B121" s="7" t="s">
        <v>1366</v>
      </c>
      <c r="C121" s="7" t="s">
        <v>4853</v>
      </c>
      <c r="D121" s="8"/>
      <c r="E121" s="8"/>
      <c r="F121" s="8"/>
      <c r="G121" s="7">
        <v>5000000.0</v>
      </c>
      <c r="H121" s="8"/>
      <c r="I121" s="7">
        <v>0.0</v>
      </c>
      <c r="J121" s="7">
        <v>0.0</v>
      </c>
      <c r="K121" s="7">
        <v>6.0</v>
      </c>
      <c r="L121" s="7">
        <v>0.0</v>
      </c>
      <c r="M121" s="7">
        <v>0.0</v>
      </c>
      <c r="N121" s="7" t="s">
        <v>61</v>
      </c>
      <c r="O121" s="7">
        <v>0.0</v>
      </c>
      <c r="P121" s="7">
        <v>0.0</v>
      </c>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7" t="s">
        <v>68</v>
      </c>
      <c r="AS121" s="8"/>
      <c r="AT121" s="8"/>
      <c r="AU121" s="8"/>
      <c r="AV121" s="11" t="s">
        <v>4858</v>
      </c>
      <c r="AW121" s="11" t="s">
        <v>4858</v>
      </c>
      <c r="AX121" s="8"/>
      <c r="AY121" s="8"/>
      <c r="AZ121" s="8"/>
      <c r="BA121" s="8"/>
      <c r="BB121" s="8"/>
      <c r="BC121" s="8"/>
      <c r="BD121" s="8"/>
      <c r="BE121" s="8"/>
      <c r="BF121" s="8"/>
    </row>
    <row r="122">
      <c r="A122" s="10">
        <v>25611.0</v>
      </c>
      <c r="B122" s="9">
        <v>42381.0</v>
      </c>
      <c r="C122" s="7" t="s">
        <v>4866</v>
      </c>
      <c r="D122" s="7" t="s">
        <v>4867</v>
      </c>
      <c r="E122" s="7">
        <v>0.0</v>
      </c>
      <c r="F122" s="11" t="s">
        <v>4868</v>
      </c>
      <c r="G122" s="7">
        <v>1041.0</v>
      </c>
      <c r="H122" s="7">
        <v>1041.0</v>
      </c>
      <c r="I122" s="7">
        <v>100.0</v>
      </c>
      <c r="J122" s="7">
        <v>32.271</v>
      </c>
      <c r="K122" s="7">
        <v>3.1</v>
      </c>
      <c r="L122" s="7">
        <v>16.0</v>
      </c>
      <c r="M122" s="7">
        <v>31.84</v>
      </c>
      <c r="N122" s="7" t="s">
        <v>61</v>
      </c>
      <c r="O122" s="7">
        <v>2.0</v>
      </c>
      <c r="P122" s="7">
        <v>0.0</v>
      </c>
      <c r="Q122" s="8"/>
      <c r="R122" s="8"/>
      <c r="S122" s="7" t="s">
        <v>2371</v>
      </c>
      <c r="T122" s="11" t="s">
        <v>4876</v>
      </c>
      <c r="U122" s="15" t="str">
        <f>+(503) 73081174</f>
        <v>#ERROR!</v>
      </c>
      <c r="V122" s="8"/>
      <c r="W122" s="7" t="s">
        <v>1419</v>
      </c>
      <c r="X122" s="8"/>
      <c r="Y122" s="8"/>
      <c r="Z122" s="8"/>
      <c r="AA122" s="8"/>
      <c r="AB122" s="8"/>
      <c r="AC122" s="8"/>
      <c r="AD122" s="7" t="s">
        <v>4883</v>
      </c>
      <c r="AE122" s="7" t="s">
        <v>4886</v>
      </c>
      <c r="AF122" s="7" t="s">
        <v>4888</v>
      </c>
      <c r="AG122" s="8"/>
      <c r="AH122" s="8"/>
      <c r="AI122" s="8"/>
      <c r="AJ122" s="8"/>
      <c r="AK122" s="8"/>
      <c r="AL122" s="8"/>
      <c r="AM122" s="8"/>
      <c r="AN122" s="8"/>
      <c r="AO122" s="8"/>
      <c r="AP122" s="8"/>
      <c r="AQ122" s="8"/>
      <c r="AR122" s="7" t="s">
        <v>86</v>
      </c>
      <c r="AS122" s="8"/>
      <c r="AT122" s="8"/>
      <c r="AU122" s="11" t="s">
        <v>4890</v>
      </c>
      <c r="AV122" s="11" t="s">
        <v>2389</v>
      </c>
      <c r="AW122" s="11" t="s">
        <v>2389</v>
      </c>
      <c r="AX122" s="11" t="s">
        <v>2397</v>
      </c>
      <c r="AY122" s="11" t="s">
        <v>2398</v>
      </c>
      <c r="AZ122" s="8"/>
      <c r="BA122" s="11" t="s">
        <v>2416</v>
      </c>
      <c r="BB122" s="11" t="s">
        <v>2417</v>
      </c>
      <c r="BC122" s="8"/>
      <c r="BD122" s="7" t="s">
        <v>2421</v>
      </c>
      <c r="BE122" s="7" t="s">
        <v>2423</v>
      </c>
      <c r="BF122" s="8"/>
    </row>
    <row r="123">
      <c r="A123" s="10">
        <v>19134.0</v>
      </c>
      <c r="B123" s="7" t="s">
        <v>4921</v>
      </c>
      <c r="C123" s="7" t="s">
        <v>4922</v>
      </c>
      <c r="D123" s="7" t="s">
        <v>4923</v>
      </c>
      <c r="E123" s="8"/>
      <c r="F123" s="8"/>
      <c r="G123" s="7">
        <v>10000.0</v>
      </c>
      <c r="H123" s="7">
        <v>2009.33</v>
      </c>
      <c r="I123" s="7">
        <v>20.0</v>
      </c>
      <c r="J123" s="7">
        <v>120.5598</v>
      </c>
      <c r="K123" s="7">
        <v>6.0</v>
      </c>
      <c r="L123" s="7">
        <v>96.8495</v>
      </c>
      <c r="M123" s="7">
        <v>68.19</v>
      </c>
      <c r="N123" s="7" t="s">
        <v>61</v>
      </c>
      <c r="O123" s="7">
        <v>22.0</v>
      </c>
      <c r="P123" s="7">
        <v>35.0</v>
      </c>
      <c r="Q123" s="7" t="s">
        <v>1610</v>
      </c>
      <c r="R123" s="9">
        <v>42532.0</v>
      </c>
      <c r="S123" s="8"/>
      <c r="T123" s="8"/>
      <c r="U123" s="7" t="s">
        <v>4924</v>
      </c>
      <c r="V123" s="8"/>
      <c r="W123" s="7" t="s">
        <v>4925</v>
      </c>
      <c r="X123" s="8"/>
      <c r="Y123" s="8"/>
      <c r="Z123" s="8"/>
      <c r="AA123" s="7" t="s">
        <v>4926</v>
      </c>
      <c r="AB123" s="7" t="s">
        <v>333</v>
      </c>
      <c r="AC123" s="7" t="s">
        <v>4927</v>
      </c>
      <c r="AD123" s="7" t="s">
        <v>4928</v>
      </c>
      <c r="AE123" s="11" t="s">
        <v>4930</v>
      </c>
      <c r="AF123" s="11" t="s">
        <v>4934</v>
      </c>
      <c r="AG123" s="7" t="s">
        <v>4936</v>
      </c>
      <c r="AH123" s="7" t="s">
        <v>4940</v>
      </c>
      <c r="AI123" s="7" t="s">
        <v>4941</v>
      </c>
      <c r="AJ123" s="7" t="s">
        <v>4942</v>
      </c>
      <c r="AK123" s="8"/>
      <c r="AL123" s="7" t="s">
        <v>4943</v>
      </c>
      <c r="AM123" s="8"/>
      <c r="AN123" s="8"/>
      <c r="AO123" s="8"/>
      <c r="AP123" s="8"/>
      <c r="AQ123" s="8"/>
      <c r="AR123" s="7" t="s">
        <v>86</v>
      </c>
      <c r="AS123" s="7">
        <v>2.0160926E7</v>
      </c>
      <c r="AT123" s="7" t="s">
        <v>4944</v>
      </c>
      <c r="AU123" s="11" t="s">
        <v>4945</v>
      </c>
      <c r="AV123" s="7" t="s">
        <v>4947</v>
      </c>
      <c r="AW123" s="11" t="s">
        <v>4948</v>
      </c>
      <c r="AX123" s="8"/>
      <c r="AY123" s="8"/>
      <c r="AZ123" s="8"/>
      <c r="BA123" s="8"/>
      <c r="BB123" s="8"/>
      <c r="BC123" s="8"/>
      <c r="BD123" s="8"/>
      <c r="BE123" s="8"/>
      <c r="BF123" s="8"/>
    </row>
    <row r="124">
      <c r="A124" s="10">
        <v>21792.0</v>
      </c>
      <c r="B124" s="7" t="s">
        <v>1597</v>
      </c>
      <c r="C124" s="7" t="s">
        <v>4950</v>
      </c>
      <c r="D124" s="7" t="s">
        <v>1011</v>
      </c>
      <c r="E124" s="8"/>
      <c r="F124" s="11" t="s">
        <v>4952</v>
      </c>
      <c r="G124" s="7">
        <v>2000.0</v>
      </c>
      <c r="H124" s="7">
        <v>2000.0</v>
      </c>
      <c r="I124" s="7">
        <v>100.0</v>
      </c>
      <c r="J124" s="7">
        <v>62.0</v>
      </c>
      <c r="K124" s="7">
        <v>3.1</v>
      </c>
      <c r="L124" s="7">
        <v>147.25</v>
      </c>
      <c r="M124" s="7">
        <v>68.18</v>
      </c>
      <c r="N124" s="7" t="s">
        <v>61</v>
      </c>
      <c r="O124" s="7">
        <v>3.0</v>
      </c>
      <c r="P124" s="7">
        <v>0.0</v>
      </c>
      <c r="Q124" s="7" t="s">
        <v>844</v>
      </c>
      <c r="R124" s="7" t="s">
        <v>4953</v>
      </c>
      <c r="S124" s="7" t="s">
        <v>4954</v>
      </c>
      <c r="T124" s="11" t="s">
        <v>1062</v>
      </c>
      <c r="U124" s="7" t="s">
        <v>4956</v>
      </c>
      <c r="V124" s="8"/>
      <c r="W124" s="7" t="s">
        <v>4957</v>
      </c>
      <c r="X124" s="7" t="s">
        <v>293</v>
      </c>
      <c r="Y124" s="7" t="s">
        <v>1019</v>
      </c>
      <c r="Z124" s="7">
        <v>95159.0</v>
      </c>
      <c r="AA124" s="8"/>
      <c r="AB124" s="8"/>
      <c r="AC124" s="7" t="s">
        <v>4958</v>
      </c>
      <c r="AD124" s="7" t="s">
        <v>4959</v>
      </c>
      <c r="AE124" s="7" t="s">
        <v>4960</v>
      </c>
      <c r="AF124" s="7" t="s">
        <v>4961</v>
      </c>
      <c r="AG124" s="8"/>
      <c r="AH124" s="8"/>
      <c r="AI124" s="8"/>
      <c r="AJ124" s="8"/>
      <c r="AK124" s="8"/>
      <c r="AL124" s="8"/>
      <c r="AM124" s="8"/>
      <c r="AN124" s="8"/>
      <c r="AO124" s="8"/>
      <c r="AP124" s="8"/>
      <c r="AQ124" s="8"/>
      <c r="AR124" s="7" t="s">
        <v>86</v>
      </c>
      <c r="AS124" s="8"/>
      <c r="AT124" s="8"/>
      <c r="AU124" s="11" t="s">
        <v>4962</v>
      </c>
      <c r="AV124" s="7" t="s">
        <v>1061</v>
      </c>
      <c r="AW124" s="11" t="s">
        <v>1062</v>
      </c>
      <c r="AX124" s="11" t="s">
        <v>1065</v>
      </c>
      <c r="AY124" s="8"/>
      <c r="AZ124" s="11" t="s">
        <v>1071</v>
      </c>
      <c r="BA124" s="11" t="s">
        <v>1077</v>
      </c>
      <c r="BB124" s="11" t="s">
        <v>1093</v>
      </c>
      <c r="BC124" s="8"/>
      <c r="BD124" s="8"/>
      <c r="BE124" s="8"/>
      <c r="BF124" s="8"/>
    </row>
    <row r="125" hidden="1">
      <c r="A125" s="10">
        <v>21532.0</v>
      </c>
      <c r="B125" s="7" t="s">
        <v>488</v>
      </c>
      <c r="C125" s="7" t="s">
        <v>4998</v>
      </c>
      <c r="D125" s="8"/>
      <c r="E125" s="8"/>
      <c r="F125" s="8"/>
      <c r="G125" s="7">
        <v>45.0</v>
      </c>
      <c r="H125" s="8"/>
      <c r="I125" s="7">
        <v>0.0</v>
      </c>
      <c r="J125" s="7">
        <v>0.0</v>
      </c>
      <c r="K125" s="7">
        <v>6.0</v>
      </c>
      <c r="L125" s="7">
        <v>0.0</v>
      </c>
      <c r="M125" s="7">
        <v>0.0</v>
      </c>
      <c r="N125" s="7" t="s">
        <v>61</v>
      </c>
      <c r="O125" s="7">
        <v>0.0</v>
      </c>
      <c r="P125" s="7">
        <v>0.0</v>
      </c>
      <c r="Q125" s="8"/>
      <c r="R125" s="8"/>
      <c r="S125" s="8"/>
      <c r="T125" s="8"/>
      <c r="U125" s="8"/>
      <c r="V125" s="8"/>
      <c r="W125" s="8"/>
      <c r="X125" s="7" t="s">
        <v>66</v>
      </c>
      <c r="Y125" s="7" t="s">
        <v>67</v>
      </c>
      <c r="Z125" s="7">
        <v>1323123.0</v>
      </c>
      <c r="AA125" s="8"/>
      <c r="AB125" s="8"/>
      <c r="AC125" s="8"/>
      <c r="AD125" s="8"/>
      <c r="AE125" s="8"/>
      <c r="AF125" s="8"/>
      <c r="AG125" s="8"/>
      <c r="AH125" s="8"/>
      <c r="AI125" s="8"/>
      <c r="AJ125" s="8"/>
      <c r="AK125" s="8"/>
      <c r="AL125" s="8"/>
      <c r="AM125" s="8"/>
      <c r="AN125" s="8"/>
      <c r="AO125" s="8"/>
      <c r="AP125" s="8"/>
      <c r="AQ125" s="8"/>
      <c r="AR125" s="7" t="s">
        <v>68</v>
      </c>
      <c r="AS125" s="8"/>
      <c r="AT125" s="8"/>
      <c r="AU125" s="8"/>
      <c r="AV125" s="11" t="s">
        <v>69</v>
      </c>
      <c r="AW125" s="11" t="s">
        <v>78</v>
      </c>
      <c r="AX125" s="11" t="s">
        <v>88</v>
      </c>
      <c r="AY125" s="11" t="s">
        <v>90</v>
      </c>
      <c r="AZ125" s="11" t="s">
        <v>92</v>
      </c>
      <c r="BA125" s="11" t="s">
        <v>105</v>
      </c>
      <c r="BB125" s="11" t="s">
        <v>118</v>
      </c>
      <c r="BC125" s="11" t="s">
        <v>134</v>
      </c>
      <c r="BD125" s="7" t="s">
        <v>144</v>
      </c>
      <c r="BE125" s="7" t="s">
        <v>145</v>
      </c>
      <c r="BF125" s="8"/>
    </row>
    <row r="126">
      <c r="A126" s="10">
        <v>23267.0</v>
      </c>
      <c r="B126" s="7" t="s">
        <v>178</v>
      </c>
      <c r="C126" s="7" t="s">
        <v>5019</v>
      </c>
      <c r="D126" s="7" t="s">
        <v>5019</v>
      </c>
      <c r="E126" s="7" t="s">
        <v>5020</v>
      </c>
      <c r="F126" s="11" t="s">
        <v>5021</v>
      </c>
      <c r="G126" s="7">
        <v>2000.0</v>
      </c>
      <c r="H126" s="8"/>
      <c r="I126" s="7">
        <v>0.0</v>
      </c>
      <c r="J126" s="7">
        <v>0.0</v>
      </c>
      <c r="K126" s="7">
        <v>6.0</v>
      </c>
      <c r="L126" s="7">
        <v>0.0</v>
      </c>
      <c r="M126" s="7">
        <v>0.0</v>
      </c>
      <c r="N126" s="7" t="s">
        <v>61</v>
      </c>
      <c r="O126" s="7">
        <v>0.0</v>
      </c>
      <c r="P126" s="7">
        <v>0.0</v>
      </c>
      <c r="Q126" s="7" t="s">
        <v>178</v>
      </c>
      <c r="R126" s="7" t="s">
        <v>2179</v>
      </c>
      <c r="S126" s="7" t="s">
        <v>5025</v>
      </c>
      <c r="T126" s="11" t="s">
        <v>5026</v>
      </c>
      <c r="U126" s="7" t="s">
        <v>5030</v>
      </c>
      <c r="V126" s="8"/>
      <c r="W126" s="7" t="s">
        <v>5031</v>
      </c>
      <c r="X126" s="8"/>
      <c r="Y126" s="8"/>
      <c r="Z126" s="8"/>
      <c r="AA126" s="8"/>
      <c r="AB126" s="8"/>
      <c r="AC126" s="7" t="s">
        <v>5032</v>
      </c>
      <c r="AD126" s="8"/>
      <c r="AE126" s="7" t="s">
        <v>5034</v>
      </c>
      <c r="AF126" s="8"/>
      <c r="AG126" s="8"/>
      <c r="AH126" s="8"/>
      <c r="AI126" s="8"/>
      <c r="AJ126" s="8"/>
      <c r="AK126" s="8"/>
      <c r="AL126" s="8"/>
      <c r="AM126" s="8"/>
      <c r="AN126" s="8"/>
      <c r="AO126" s="8"/>
      <c r="AP126" s="8"/>
      <c r="AQ126" s="8"/>
      <c r="AR126" s="7" t="s">
        <v>86</v>
      </c>
      <c r="AS126" s="8"/>
      <c r="AT126" s="8"/>
      <c r="AU126" s="11" t="s">
        <v>5036</v>
      </c>
      <c r="AV126" s="11" t="s">
        <v>5026</v>
      </c>
      <c r="AW126" s="11" t="s">
        <v>5026</v>
      </c>
      <c r="AX126" s="8"/>
      <c r="AY126" s="8"/>
      <c r="AZ126" s="8"/>
      <c r="BA126" s="8"/>
      <c r="BB126" s="8"/>
      <c r="BC126" s="8"/>
      <c r="BD126" s="8"/>
      <c r="BE126" s="8"/>
      <c r="BF126" s="8"/>
    </row>
    <row r="127" hidden="1">
      <c r="A127" s="10">
        <v>22482.0</v>
      </c>
      <c r="B127" s="7" t="s">
        <v>250</v>
      </c>
      <c r="C127" s="7" t="s">
        <v>5063</v>
      </c>
      <c r="D127" s="8"/>
      <c r="E127" s="8"/>
      <c r="F127" s="8"/>
      <c r="G127" s="7">
        <v>50000.0</v>
      </c>
      <c r="H127" s="8"/>
      <c r="I127" s="7">
        <v>0.0</v>
      </c>
      <c r="J127" s="7">
        <v>0.0</v>
      </c>
      <c r="K127" s="7">
        <v>6.0</v>
      </c>
      <c r="L127" s="7">
        <v>0.0</v>
      </c>
      <c r="M127" s="7">
        <v>0.0</v>
      </c>
      <c r="N127" s="7" t="s">
        <v>61</v>
      </c>
      <c r="O127" s="7">
        <v>0.0</v>
      </c>
      <c r="P127" s="7">
        <v>0.0</v>
      </c>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7" t="s">
        <v>68</v>
      </c>
      <c r="AS127" s="8"/>
      <c r="AT127" s="8"/>
      <c r="AU127" s="8"/>
      <c r="AV127" s="11" t="s">
        <v>5068</v>
      </c>
      <c r="AW127" s="11" t="s">
        <v>5068</v>
      </c>
      <c r="AX127" s="8"/>
      <c r="AY127" s="8"/>
      <c r="AZ127" s="8"/>
      <c r="BA127" s="8"/>
      <c r="BB127" s="8"/>
      <c r="BC127" s="8"/>
      <c r="BD127" s="8"/>
      <c r="BE127" s="8"/>
      <c r="BF127" s="8"/>
    </row>
    <row r="128">
      <c r="A128" s="10">
        <v>20803.0</v>
      </c>
      <c r="B128" s="7" t="s">
        <v>64</v>
      </c>
      <c r="C128" s="7" t="s">
        <v>5079</v>
      </c>
      <c r="D128" s="7" t="s">
        <v>215</v>
      </c>
      <c r="E128" s="7" t="s">
        <v>5080</v>
      </c>
      <c r="F128" s="11" t="s">
        <v>5081</v>
      </c>
      <c r="G128" s="7">
        <v>20000.0</v>
      </c>
      <c r="H128" s="7">
        <v>16765.85</v>
      </c>
      <c r="I128" s="7">
        <v>84.0</v>
      </c>
      <c r="J128" s="7">
        <v>1005.951</v>
      </c>
      <c r="K128" s="7">
        <v>6.0</v>
      </c>
      <c r="L128" s="7">
        <v>895.25</v>
      </c>
      <c r="M128" s="7">
        <v>524.9</v>
      </c>
      <c r="N128" s="7" t="s">
        <v>61</v>
      </c>
      <c r="O128" s="7">
        <v>4.0</v>
      </c>
      <c r="P128" s="7">
        <v>0.0</v>
      </c>
      <c r="Q128" s="7" t="s">
        <v>64</v>
      </c>
      <c r="R128" s="9">
        <v>42381.0</v>
      </c>
      <c r="S128" s="7" t="s">
        <v>5083</v>
      </c>
      <c r="T128" s="11" t="s">
        <v>264</v>
      </c>
      <c r="U128" s="7" t="s">
        <v>218</v>
      </c>
      <c r="V128" s="8"/>
      <c r="W128" s="7" t="s">
        <v>5094</v>
      </c>
      <c r="X128" s="7" t="s">
        <v>254</v>
      </c>
      <c r="Y128" s="7" t="s">
        <v>255</v>
      </c>
      <c r="Z128" s="7">
        <v>87102.0</v>
      </c>
      <c r="AA128" s="7" t="s">
        <v>5097</v>
      </c>
      <c r="AB128" s="7" t="s">
        <v>333</v>
      </c>
      <c r="AC128" s="7" t="s">
        <v>5098</v>
      </c>
      <c r="AD128" s="7" t="s">
        <v>5099</v>
      </c>
      <c r="AE128" s="7" t="s">
        <v>5100</v>
      </c>
      <c r="AF128" s="7" t="s">
        <v>5101</v>
      </c>
      <c r="AG128" s="7" t="s">
        <v>5104</v>
      </c>
      <c r="AH128" s="7" t="s">
        <v>5106</v>
      </c>
      <c r="AI128" s="7" t="s">
        <v>5107</v>
      </c>
      <c r="AJ128" s="7" t="s">
        <v>5108</v>
      </c>
      <c r="AK128" s="8"/>
      <c r="AL128" s="8"/>
      <c r="AM128" s="8"/>
      <c r="AN128" s="8"/>
      <c r="AO128" s="8"/>
      <c r="AP128" s="8"/>
      <c r="AQ128" s="8"/>
      <c r="AR128" s="7" t="s">
        <v>86</v>
      </c>
      <c r="AS128" s="7">
        <v>2.0161118E7</v>
      </c>
      <c r="AT128" s="7" t="s">
        <v>236</v>
      </c>
      <c r="AU128" s="11" t="s">
        <v>5110</v>
      </c>
      <c r="AV128" s="7" t="s">
        <v>5121</v>
      </c>
      <c r="AW128" s="11" t="s">
        <v>264</v>
      </c>
      <c r="AX128" s="11" t="s">
        <v>270</v>
      </c>
      <c r="AY128" s="8"/>
      <c r="AZ128" s="11" t="s">
        <v>276</v>
      </c>
      <c r="BA128" s="11" t="s">
        <v>284</v>
      </c>
      <c r="BB128" s="11" t="s">
        <v>287</v>
      </c>
      <c r="BC128" s="8"/>
      <c r="BD128" s="8"/>
      <c r="BE128" s="8"/>
      <c r="BF128" s="8"/>
    </row>
    <row r="129" hidden="1">
      <c r="A129" s="10">
        <v>25778.0</v>
      </c>
      <c r="B129" s="9">
        <v>42502.0</v>
      </c>
      <c r="C129" s="7" t="s">
        <v>5157</v>
      </c>
      <c r="D129" s="8"/>
      <c r="E129" s="8"/>
      <c r="F129" s="8"/>
      <c r="G129" s="7">
        <v>2000.0</v>
      </c>
      <c r="H129" s="8"/>
      <c r="I129" s="7">
        <v>0.0</v>
      </c>
      <c r="J129" s="7">
        <v>0.0</v>
      </c>
      <c r="K129" s="7">
        <v>6.0</v>
      </c>
      <c r="L129" s="7">
        <v>0.0</v>
      </c>
      <c r="M129" s="7">
        <v>0.0</v>
      </c>
      <c r="N129" s="7" t="s">
        <v>61</v>
      </c>
      <c r="O129" s="7">
        <v>0.0</v>
      </c>
      <c r="P129" s="7">
        <v>0.0</v>
      </c>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7" t="s">
        <v>68</v>
      </c>
      <c r="AS129" s="8"/>
      <c r="AT129" s="8"/>
      <c r="AU129" s="8"/>
      <c r="AV129" s="11" t="s">
        <v>5167</v>
      </c>
      <c r="AW129" s="11" t="s">
        <v>5167</v>
      </c>
      <c r="AX129" s="8"/>
      <c r="AY129" s="8"/>
      <c r="AZ129" s="8"/>
      <c r="BA129" s="8"/>
      <c r="BB129" s="8"/>
      <c r="BC129" s="8"/>
      <c r="BD129" s="8"/>
      <c r="BE129" s="8"/>
      <c r="BF129" s="8"/>
    </row>
    <row r="130" hidden="1">
      <c r="A130" s="10">
        <v>21354.0</v>
      </c>
      <c r="B130" s="7" t="s">
        <v>541</v>
      </c>
      <c r="C130" s="7" t="s">
        <v>5174</v>
      </c>
      <c r="D130" s="8"/>
      <c r="E130" s="8"/>
      <c r="F130" s="8"/>
      <c r="G130" s="7">
        <v>45.0</v>
      </c>
      <c r="H130" s="8"/>
      <c r="I130" s="7">
        <v>0.0</v>
      </c>
      <c r="J130" s="7">
        <v>0.0</v>
      </c>
      <c r="K130" s="7">
        <v>6.0</v>
      </c>
      <c r="L130" s="7">
        <v>0.0</v>
      </c>
      <c r="M130" s="7">
        <v>0.0</v>
      </c>
      <c r="N130" s="7" t="s">
        <v>61</v>
      </c>
      <c r="O130" s="7">
        <v>0.0</v>
      </c>
      <c r="P130" s="7">
        <v>0.0</v>
      </c>
      <c r="Q130" s="8"/>
      <c r="R130" s="8"/>
      <c r="S130" s="8"/>
      <c r="T130" s="8"/>
      <c r="U130" s="8"/>
      <c r="V130" s="8"/>
      <c r="W130" s="8"/>
      <c r="X130" s="7" t="s">
        <v>66</v>
      </c>
      <c r="Y130" s="7" t="s">
        <v>67</v>
      </c>
      <c r="Z130" s="7">
        <v>1323123.0</v>
      </c>
      <c r="AA130" s="8"/>
      <c r="AB130" s="8"/>
      <c r="AC130" s="8"/>
      <c r="AD130" s="8"/>
      <c r="AE130" s="8"/>
      <c r="AF130" s="8"/>
      <c r="AG130" s="8"/>
      <c r="AH130" s="8"/>
      <c r="AI130" s="8"/>
      <c r="AJ130" s="8"/>
      <c r="AK130" s="8"/>
      <c r="AL130" s="8"/>
      <c r="AM130" s="8"/>
      <c r="AN130" s="8"/>
      <c r="AO130" s="8"/>
      <c r="AP130" s="8"/>
      <c r="AQ130" s="8"/>
      <c r="AR130" s="7" t="s">
        <v>68</v>
      </c>
      <c r="AS130" s="8"/>
      <c r="AT130" s="8"/>
      <c r="AU130" s="8"/>
      <c r="AV130" s="11" t="s">
        <v>69</v>
      </c>
      <c r="AW130" s="11" t="s">
        <v>78</v>
      </c>
      <c r="AX130" s="11" t="s">
        <v>88</v>
      </c>
      <c r="AY130" s="11" t="s">
        <v>90</v>
      </c>
      <c r="AZ130" s="11" t="s">
        <v>92</v>
      </c>
      <c r="BA130" s="11" t="s">
        <v>105</v>
      </c>
      <c r="BB130" s="11" t="s">
        <v>118</v>
      </c>
      <c r="BC130" s="11" t="s">
        <v>134</v>
      </c>
      <c r="BD130" s="7" t="s">
        <v>144</v>
      </c>
      <c r="BE130" s="7" t="s">
        <v>145</v>
      </c>
      <c r="BF130" s="8"/>
    </row>
    <row r="131" hidden="1">
      <c r="A131" s="10">
        <v>22815.0</v>
      </c>
      <c r="B131" s="7" t="s">
        <v>1953</v>
      </c>
      <c r="C131" s="7" t="s">
        <v>5198</v>
      </c>
      <c r="D131" s="8"/>
      <c r="E131" s="8"/>
      <c r="F131" s="8"/>
      <c r="G131" s="7">
        <v>456.0</v>
      </c>
      <c r="H131" s="8"/>
      <c r="I131" s="7">
        <v>0.0</v>
      </c>
      <c r="J131" s="7">
        <v>0.0</v>
      </c>
      <c r="K131" s="7">
        <v>6.0</v>
      </c>
      <c r="L131" s="7">
        <v>0.0</v>
      </c>
      <c r="M131" s="7">
        <v>0.0</v>
      </c>
      <c r="N131" s="7" t="s">
        <v>61</v>
      </c>
      <c r="O131" s="7">
        <v>0.0</v>
      </c>
      <c r="P131" s="7">
        <v>0.0</v>
      </c>
      <c r="Q131" s="8"/>
      <c r="R131" s="8"/>
      <c r="S131" s="8"/>
      <c r="T131" s="8"/>
      <c r="U131" s="8"/>
      <c r="V131" s="8"/>
      <c r="W131" s="7" t="s">
        <v>5201</v>
      </c>
      <c r="X131" s="7" t="s">
        <v>66</v>
      </c>
      <c r="Y131" s="7" t="s">
        <v>67</v>
      </c>
      <c r="Z131" s="7">
        <v>1323123.0</v>
      </c>
      <c r="AA131" s="8"/>
      <c r="AB131" s="8"/>
      <c r="AC131" s="8"/>
      <c r="AD131" s="8"/>
      <c r="AE131" s="8"/>
      <c r="AF131" s="8"/>
      <c r="AG131" s="8"/>
      <c r="AH131" s="8"/>
      <c r="AI131" s="8"/>
      <c r="AJ131" s="8"/>
      <c r="AK131" s="8"/>
      <c r="AL131" s="8"/>
      <c r="AM131" s="8"/>
      <c r="AN131" s="8"/>
      <c r="AO131" s="8"/>
      <c r="AP131" s="8"/>
      <c r="AQ131" s="8"/>
      <c r="AR131" s="7" t="s">
        <v>68</v>
      </c>
      <c r="AS131" s="8"/>
      <c r="AT131" s="8"/>
      <c r="AU131" s="8"/>
      <c r="AV131" s="11" t="s">
        <v>69</v>
      </c>
      <c r="AW131" s="11" t="s">
        <v>78</v>
      </c>
      <c r="AX131" s="11" t="s">
        <v>88</v>
      </c>
      <c r="AY131" s="11" t="s">
        <v>90</v>
      </c>
      <c r="AZ131" s="11" t="s">
        <v>92</v>
      </c>
      <c r="BA131" s="11" t="s">
        <v>105</v>
      </c>
      <c r="BB131" s="11" t="s">
        <v>118</v>
      </c>
      <c r="BC131" s="11" t="s">
        <v>134</v>
      </c>
      <c r="BD131" s="7" t="s">
        <v>144</v>
      </c>
      <c r="BE131" s="7" t="s">
        <v>145</v>
      </c>
      <c r="BF131" s="8"/>
    </row>
    <row r="132" hidden="1">
      <c r="A132" s="10">
        <v>22427.0</v>
      </c>
      <c r="B132" s="7" t="s">
        <v>844</v>
      </c>
      <c r="C132" s="7" t="s">
        <v>3501</v>
      </c>
      <c r="D132" s="7" t="s">
        <v>5238</v>
      </c>
      <c r="E132" s="7" t="s">
        <v>5239</v>
      </c>
      <c r="F132" s="8"/>
      <c r="G132" s="7">
        <v>1132.0</v>
      </c>
      <c r="H132" s="8"/>
      <c r="I132" s="7">
        <v>0.0</v>
      </c>
      <c r="J132" s="7">
        <v>0.0</v>
      </c>
      <c r="K132" s="7">
        <v>6.0</v>
      </c>
      <c r="L132" s="7">
        <v>0.0</v>
      </c>
      <c r="M132" s="7">
        <v>0.0</v>
      </c>
      <c r="N132" s="7" t="s">
        <v>61</v>
      </c>
      <c r="O132" s="7">
        <v>0.0</v>
      </c>
      <c r="P132" s="7">
        <v>0.0</v>
      </c>
      <c r="Q132" s="8"/>
      <c r="R132" s="8"/>
      <c r="S132" s="7" t="s">
        <v>66</v>
      </c>
      <c r="T132" s="11" t="s">
        <v>5243</v>
      </c>
      <c r="U132" s="7" t="s">
        <v>5247</v>
      </c>
      <c r="V132" s="8"/>
      <c r="W132" s="7" t="s">
        <v>5248</v>
      </c>
      <c r="X132" s="7" t="s">
        <v>66</v>
      </c>
      <c r="Y132" s="7" t="s">
        <v>67</v>
      </c>
      <c r="Z132" s="7">
        <v>1323123.0</v>
      </c>
      <c r="AA132" s="8"/>
      <c r="AB132" s="8"/>
      <c r="AC132" s="8"/>
      <c r="AD132" s="8"/>
      <c r="AE132" s="8"/>
      <c r="AF132" s="7" t="s">
        <v>5249</v>
      </c>
      <c r="AG132" s="8"/>
      <c r="AH132" s="8"/>
      <c r="AI132" s="8"/>
      <c r="AJ132" s="8"/>
      <c r="AK132" s="8"/>
      <c r="AL132" s="8"/>
      <c r="AM132" s="8"/>
      <c r="AN132" s="8"/>
      <c r="AO132" s="8"/>
      <c r="AP132" s="8"/>
      <c r="AQ132" s="8"/>
      <c r="AR132" s="7" t="s">
        <v>68</v>
      </c>
      <c r="AS132" s="8"/>
      <c r="AT132" s="8"/>
      <c r="AU132" s="8"/>
      <c r="AV132" s="11" t="s">
        <v>69</v>
      </c>
      <c r="AW132" s="11" t="s">
        <v>78</v>
      </c>
      <c r="AX132" s="11" t="s">
        <v>88</v>
      </c>
      <c r="AY132" s="11" t="s">
        <v>90</v>
      </c>
      <c r="AZ132" s="11" t="s">
        <v>92</v>
      </c>
      <c r="BA132" s="11" t="s">
        <v>105</v>
      </c>
      <c r="BB132" s="11" t="s">
        <v>118</v>
      </c>
      <c r="BC132" s="11" t="s">
        <v>134</v>
      </c>
      <c r="BD132" s="7" t="s">
        <v>144</v>
      </c>
      <c r="BE132" s="7" t="s">
        <v>145</v>
      </c>
      <c r="BF132" s="8"/>
    </row>
    <row r="133">
      <c r="A133" s="10">
        <v>15689.0</v>
      </c>
      <c r="B133" s="7" t="s">
        <v>940</v>
      </c>
      <c r="C133" s="7" t="s">
        <v>5306</v>
      </c>
      <c r="D133" s="7" t="s">
        <v>123</v>
      </c>
      <c r="E133" s="8"/>
      <c r="F133" s="8"/>
      <c r="G133" s="7">
        <v>1000.0</v>
      </c>
      <c r="H133" s="7">
        <v>1780.0</v>
      </c>
      <c r="I133" s="7">
        <v>178.0</v>
      </c>
      <c r="J133" s="7">
        <v>55.18</v>
      </c>
      <c r="K133" s="7">
        <v>3.1</v>
      </c>
      <c r="L133" s="7">
        <v>60.0</v>
      </c>
      <c r="M133" s="7">
        <v>57.25</v>
      </c>
      <c r="N133" s="7" t="s">
        <v>61</v>
      </c>
      <c r="O133" s="7">
        <v>13.0</v>
      </c>
      <c r="P133" s="7">
        <v>1290.0</v>
      </c>
      <c r="Q133" s="7" t="s">
        <v>940</v>
      </c>
      <c r="R133" s="7" t="s">
        <v>5312</v>
      </c>
      <c r="S133" s="7" t="s">
        <v>125</v>
      </c>
      <c r="T133" s="11" t="s">
        <v>126</v>
      </c>
      <c r="U133" s="7" t="s">
        <v>127</v>
      </c>
      <c r="V133" s="8"/>
      <c r="W133" s="7" t="s">
        <v>128</v>
      </c>
      <c r="X133" s="8"/>
      <c r="Y133" s="8"/>
      <c r="Z133" s="8"/>
      <c r="AA133" s="7" t="s">
        <v>129</v>
      </c>
      <c r="AB133" s="7" t="s">
        <v>100</v>
      </c>
      <c r="AC133" s="7" t="s">
        <v>5314</v>
      </c>
      <c r="AD133" s="7" t="s">
        <v>5315</v>
      </c>
      <c r="AE133" s="7" t="s">
        <v>5317</v>
      </c>
      <c r="AF133" s="7" t="s">
        <v>5320</v>
      </c>
      <c r="AG133" s="7" t="s">
        <v>5324</v>
      </c>
      <c r="AH133" s="7" t="s">
        <v>5327</v>
      </c>
      <c r="AI133" s="7" t="s">
        <v>5328</v>
      </c>
      <c r="AJ133" s="7" t="s">
        <v>5329</v>
      </c>
      <c r="AK133" s="8"/>
      <c r="AL133" s="7" t="s">
        <v>5333</v>
      </c>
      <c r="AM133" s="8"/>
      <c r="AN133" s="8"/>
      <c r="AO133" s="7" t="s">
        <v>5336</v>
      </c>
      <c r="AP133" s="7" t="s">
        <v>5338</v>
      </c>
      <c r="AQ133" s="7" t="s">
        <v>85</v>
      </c>
      <c r="AR133" s="7" t="s">
        <v>86</v>
      </c>
      <c r="AS133" s="7">
        <v>2.0160428E7</v>
      </c>
      <c r="AT133" s="7" t="s">
        <v>142</v>
      </c>
      <c r="AU133" s="8"/>
      <c r="AV133" s="7" t="s">
        <v>151</v>
      </c>
      <c r="AW133" s="11" t="s">
        <v>126</v>
      </c>
      <c r="AX133" s="8"/>
      <c r="AY133" s="8"/>
      <c r="AZ133" s="8"/>
      <c r="BA133" s="8"/>
      <c r="BB133" s="8"/>
      <c r="BC133" s="8"/>
      <c r="BD133" s="8"/>
      <c r="BE133" s="8"/>
      <c r="BF133" s="8"/>
    </row>
    <row r="134" hidden="1">
      <c r="A134" s="10">
        <v>21855.0</v>
      </c>
      <c r="B134" s="7" t="s">
        <v>1366</v>
      </c>
      <c r="C134" s="7" t="s">
        <v>5342</v>
      </c>
      <c r="D134" s="8"/>
      <c r="E134" s="8"/>
      <c r="F134" s="8"/>
      <c r="G134" s="7">
        <v>2100.0</v>
      </c>
      <c r="H134" s="8"/>
      <c r="I134" s="7">
        <v>0.0</v>
      </c>
      <c r="J134" s="7">
        <v>0.0</v>
      </c>
      <c r="K134" s="7">
        <v>6.0</v>
      </c>
      <c r="L134" s="7">
        <v>0.0</v>
      </c>
      <c r="M134" s="7">
        <v>0.0</v>
      </c>
      <c r="N134" s="7" t="s">
        <v>61</v>
      </c>
      <c r="O134" s="7">
        <v>0.0</v>
      </c>
      <c r="P134" s="7">
        <v>0.0</v>
      </c>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7" t="s">
        <v>68</v>
      </c>
      <c r="AS134" s="8"/>
      <c r="AT134" s="8"/>
      <c r="AU134" s="8"/>
      <c r="AV134" s="11" t="s">
        <v>5344</v>
      </c>
      <c r="AW134" s="11" t="s">
        <v>5344</v>
      </c>
      <c r="AX134" s="11" t="s">
        <v>5346</v>
      </c>
      <c r="AY134" s="11" t="s">
        <v>5347</v>
      </c>
      <c r="AZ134" s="8"/>
      <c r="BA134" s="11" t="s">
        <v>5351</v>
      </c>
      <c r="BB134" s="11" t="s">
        <v>5356</v>
      </c>
      <c r="BC134" s="8"/>
      <c r="BD134" s="7" t="s">
        <v>5362</v>
      </c>
      <c r="BE134" s="7" t="s">
        <v>3137</v>
      </c>
      <c r="BF134" s="8"/>
    </row>
    <row r="135">
      <c r="A135" s="10">
        <v>21859.0</v>
      </c>
      <c r="B135" s="7" t="s">
        <v>1366</v>
      </c>
      <c r="C135" s="7" t="s">
        <v>5363</v>
      </c>
      <c r="D135" s="7" t="s">
        <v>5364</v>
      </c>
      <c r="E135" s="7" t="s">
        <v>5365</v>
      </c>
      <c r="F135" s="11" t="s">
        <v>5366</v>
      </c>
      <c r="G135" s="7">
        <v>2500.0</v>
      </c>
      <c r="H135" s="7">
        <v>493.75</v>
      </c>
      <c r="I135" s="7">
        <v>19.0</v>
      </c>
      <c r="J135" s="7">
        <v>29.625</v>
      </c>
      <c r="K135" s="7">
        <v>6.0</v>
      </c>
      <c r="L135" s="7">
        <v>53.7</v>
      </c>
      <c r="M135" s="7">
        <v>16.76</v>
      </c>
      <c r="N135" s="7" t="s">
        <v>61</v>
      </c>
      <c r="O135" s="7">
        <v>1.0</v>
      </c>
      <c r="P135" s="7">
        <v>0.0</v>
      </c>
      <c r="Q135" s="7" t="s">
        <v>1953</v>
      </c>
      <c r="R135" s="9">
        <v>42948.0</v>
      </c>
      <c r="S135" s="7" t="s">
        <v>5384</v>
      </c>
      <c r="T135" s="11" t="s">
        <v>5344</v>
      </c>
      <c r="U135" s="7" t="s">
        <v>5387</v>
      </c>
      <c r="V135" s="8"/>
      <c r="W135" s="7" t="s">
        <v>5388</v>
      </c>
      <c r="X135" s="8"/>
      <c r="Y135" s="8"/>
      <c r="Z135" s="8"/>
      <c r="AA135" s="8"/>
      <c r="AB135" s="8"/>
      <c r="AC135" s="7" t="s">
        <v>5389</v>
      </c>
      <c r="AD135" s="7" t="s">
        <v>5390</v>
      </c>
      <c r="AE135" s="7" t="s">
        <v>5391</v>
      </c>
      <c r="AF135" s="7" t="s">
        <v>5392</v>
      </c>
      <c r="AG135" s="8"/>
      <c r="AH135" s="8"/>
      <c r="AI135" s="8"/>
      <c r="AJ135" s="8"/>
      <c r="AK135" s="8"/>
      <c r="AL135" s="8"/>
      <c r="AM135" s="8"/>
      <c r="AN135" s="8"/>
      <c r="AO135" s="8"/>
      <c r="AP135" s="8"/>
      <c r="AQ135" s="8"/>
      <c r="AR135" s="7" t="s">
        <v>86</v>
      </c>
      <c r="AS135" s="8"/>
      <c r="AT135" s="8"/>
      <c r="AU135" s="11" t="s">
        <v>5396</v>
      </c>
      <c r="AV135" s="11" t="s">
        <v>5344</v>
      </c>
      <c r="AW135" s="11" t="s">
        <v>5344</v>
      </c>
      <c r="AX135" s="11" t="s">
        <v>5346</v>
      </c>
      <c r="AY135" s="11" t="s">
        <v>5347</v>
      </c>
      <c r="AZ135" s="8"/>
      <c r="BA135" s="11" t="s">
        <v>5351</v>
      </c>
      <c r="BB135" s="11" t="s">
        <v>5356</v>
      </c>
      <c r="BC135" s="8"/>
      <c r="BD135" s="7" t="s">
        <v>5362</v>
      </c>
      <c r="BE135" s="7" t="s">
        <v>3137</v>
      </c>
      <c r="BF135" s="8"/>
    </row>
    <row r="136">
      <c r="A136" s="10">
        <v>21724.0</v>
      </c>
      <c r="B136" s="7" t="s">
        <v>1366</v>
      </c>
      <c r="C136" s="7" t="s">
        <v>5450</v>
      </c>
      <c r="D136" s="7" t="s">
        <v>2014</v>
      </c>
      <c r="E136" s="7">
        <v>123456.0</v>
      </c>
      <c r="F136" s="11" t="s">
        <v>5451</v>
      </c>
      <c r="G136" s="7">
        <v>2500.0</v>
      </c>
      <c r="H136" s="8"/>
      <c r="I136" s="7">
        <v>0.0</v>
      </c>
      <c r="J136" s="7">
        <v>0.0</v>
      </c>
      <c r="K136" s="7">
        <v>6.0</v>
      </c>
      <c r="L136" s="7">
        <v>0.0</v>
      </c>
      <c r="M136" s="7">
        <v>0.0</v>
      </c>
      <c r="N136" s="7" t="s">
        <v>61</v>
      </c>
      <c r="O136" s="7">
        <v>0.0</v>
      </c>
      <c r="P136" s="7">
        <v>0.0</v>
      </c>
      <c r="Q136" s="8"/>
      <c r="R136" s="8"/>
      <c r="S136" s="7" t="s">
        <v>5323</v>
      </c>
      <c r="T136" s="11" t="s">
        <v>295</v>
      </c>
      <c r="U136" s="7" t="s">
        <v>3068</v>
      </c>
      <c r="V136" s="8"/>
      <c r="W136" s="7" t="s">
        <v>858</v>
      </c>
      <c r="X136" s="7" t="s">
        <v>293</v>
      </c>
      <c r="Y136" s="7" t="s">
        <v>294</v>
      </c>
      <c r="Z136" s="7">
        <v>94118.0</v>
      </c>
      <c r="AA136" s="8"/>
      <c r="AB136" s="8"/>
      <c r="AC136" s="7" t="s">
        <v>5459</v>
      </c>
      <c r="AD136" s="7" t="s">
        <v>5459</v>
      </c>
      <c r="AE136" s="7" t="s">
        <v>5460</v>
      </c>
      <c r="AF136" s="7" t="s">
        <v>5459</v>
      </c>
      <c r="AG136" s="8"/>
      <c r="AH136" s="8"/>
      <c r="AI136" s="8"/>
      <c r="AJ136" s="8"/>
      <c r="AK136" s="8"/>
      <c r="AL136" s="8"/>
      <c r="AM136" s="8"/>
      <c r="AN136" s="8"/>
      <c r="AO136" s="8"/>
      <c r="AP136" s="8"/>
      <c r="AQ136" s="8"/>
      <c r="AR136" s="7" t="s">
        <v>86</v>
      </c>
      <c r="AS136" s="7">
        <v>2.0161122E7</v>
      </c>
      <c r="AT136" s="8"/>
      <c r="AU136" s="8"/>
      <c r="AV136" s="11" t="s">
        <v>295</v>
      </c>
      <c r="AW136" s="11" t="s">
        <v>295</v>
      </c>
      <c r="AX136" s="11" t="s">
        <v>298</v>
      </c>
      <c r="AY136" s="8"/>
      <c r="AZ136" s="11" t="s">
        <v>299</v>
      </c>
      <c r="BA136" s="11" t="s">
        <v>302</v>
      </c>
      <c r="BB136" s="11" t="s">
        <v>305</v>
      </c>
      <c r="BC136" s="8"/>
      <c r="BD136" s="8"/>
      <c r="BE136" s="8"/>
      <c r="BF136" s="8"/>
    </row>
    <row r="137" hidden="1">
      <c r="A137" s="10">
        <v>16442.0</v>
      </c>
      <c r="B137" s="9">
        <v>42527.0</v>
      </c>
      <c r="C137" s="7" t="s">
        <v>5495</v>
      </c>
      <c r="D137" s="7" t="s">
        <v>5496</v>
      </c>
      <c r="E137" s="8"/>
      <c r="F137" s="8"/>
      <c r="G137" s="7">
        <v>5000.0</v>
      </c>
      <c r="H137" s="8"/>
      <c r="I137" s="7">
        <v>0.0</v>
      </c>
      <c r="J137" s="7">
        <v>0.0</v>
      </c>
      <c r="K137" s="7">
        <v>6.0</v>
      </c>
      <c r="L137" s="7">
        <v>0.0</v>
      </c>
      <c r="M137" s="7">
        <v>0.0</v>
      </c>
      <c r="N137" s="7" t="s">
        <v>61</v>
      </c>
      <c r="O137" s="7">
        <v>0.0</v>
      </c>
      <c r="P137" s="7">
        <v>0.0</v>
      </c>
      <c r="Q137" s="9">
        <v>42710.0</v>
      </c>
      <c r="R137" s="7" t="s">
        <v>4521</v>
      </c>
      <c r="S137" s="7" t="s">
        <v>5498</v>
      </c>
      <c r="T137" s="11" t="s">
        <v>5499</v>
      </c>
      <c r="U137" s="7">
        <v>5.215514514995E12</v>
      </c>
      <c r="V137" s="8"/>
      <c r="W137" s="8"/>
      <c r="X137" s="8"/>
      <c r="Y137" s="8"/>
      <c r="Z137" s="8"/>
      <c r="AA137" s="7" t="s">
        <v>257</v>
      </c>
      <c r="AB137" s="7" t="s">
        <v>185</v>
      </c>
      <c r="AC137" s="7" t="s">
        <v>5507</v>
      </c>
      <c r="AD137" s="7" t="s">
        <v>5508</v>
      </c>
      <c r="AE137" s="7" t="s">
        <v>5509</v>
      </c>
      <c r="AF137" s="7" t="s">
        <v>5510</v>
      </c>
      <c r="AG137" s="8"/>
      <c r="AH137" s="8"/>
      <c r="AI137" s="8"/>
      <c r="AJ137" s="8"/>
      <c r="AK137" s="8"/>
      <c r="AL137" s="8"/>
      <c r="AM137" s="8"/>
      <c r="AN137" s="8"/>
      <c r="AO137" s="8"/>
      <c r="AP137" s="8"/>
      <c r="AQ137" s="8"/>
      <c r="AR137" s="7" t="s">
        <v>68</v>
      </c>
      <c r="AS137" s="8"/>
      <c r="AT137" s="8"/>
      <c r="AU137" s="8"/>
      <c r="AV137" s="7" t="s">
        <v>5511</v>
      </c>
      <c r="AW137" s="11" t="s">
        <v>5499</v>
      </c>
      <c r="AX137" s="8"/>
      <c r="AY137" s="8"/>
      <c r="AZ137" s="8"/>
      <c r="BA137" s="8"/>
      <c r="BB137" s="8"/>
      <c r="BC137" s="8"/>
      <c r="BD137" s="8"/>
      <c r="BE137" s="8"/>
      <c r="BF137" s="8"/>
    </row>
    <row r="138" hidden="1">
      <c r="A138" s="10">
        <v>22452.0</v>
      </c>
      <c r="B138" s="7" t="s">
        <v>250</v>
      </c>
      <c r="C138" s="7" t="s">
        <v>5525</v>
      </c>
      <c r="D138" s="7" t="s">
        <v>5528</v>
      </c>
      <c r="E138" s="7">
        <v>2.5580734E7</v>
      </c>
      <c r="F138" s="8"/>
      <c r="G138" s="7">
        <v>5000000.0</v>
      </c>
      <c r="H138" s="8"/>
      <c r="I138" s="7">
        <v>0.0</v>
      </c>
      <c r="J138" s="7">
        <v>0.0</v>
      </c>
      <c r="K138" s="7">
        <v>6.0</v>
      </c>
      <c r="L138" s="7">
        <v>0.0</v>
      </c>
      <c r="M138" s="7">
        <v>0.0</v>
      </c>
      <c r="N138" s="7" t="s">
        <v>61</v>
      </c>
      <c r="O138" s="7">
        <v>0.0</v>
      </c>
      <c r="P138" s="7">
        <v>0.0</v>
      </c>
      <c r="Q138" s="8"/>
      <c r="R138" s="8"/>
      <c r="S138" s="7" t="s">
        <v>1540</v>
      </c>
      <c r="T138" s="11" t="s">
        <v>1541</v>
      </c>
      <c r="U138" s="7" t="s">
        <v>1544</v>
      </c>
      <c r="V138" s="8"/>
      <c r="W138" s="7" t="s">
        <v>5539</v>
      </c>
      <c r="X138" s="8"/>
      <c r="Y138" s="8"/>
      <c r="Z138" s="8"/>
      <c r="AA138" s="8"/>
      <c r="AB138" s="8"/>
      <c r="AC138" s="8"/>
      <c r="AD138" s="7" t="s">
        <v>5542</v>
      </c>
      <c r="AE138" s="8"/>
      <c r="AF138" s="7" t="s">
        <v>5543</v>
      </c>
      <c r="AG138" s="8"/>
      <c r="AH138" s="8"/>
      <c r="AI138" s="8"/>
      <c r="AJ138" s="8"/>
      <c r="AK138" s="8"/>
      <c r="AL138" s="8"/>
      <c r="AM138" s="8"/>
      <c r="AN138" s="8"/>
      <c r="AO138" s="8"/>
      <c r="AP138" s="8"/>
      <c r="AQ138" s="8"/>
      <c r="AR138" s="7" t="s">
        <v>68</v>
      </c>
      <c r="AS138" s="8"/>
      <c r="AT138" s="8"/>
      <c r="AU138" s="8"/>
      <c r="AV138" s="11" t="s">
        <v>1541</v>
      </c>
      <c r="AW138" s="11" t="s">
        <v>1541</v>
      </c>
      <c r="AX138" s="8"/>
      <c r="AY138" s="8"/>
      <c r="AZ138" s="8"/>
      <c r="BA138" s="8"/>
      <c r="BB138" s="8"/>
      <c r="BC138" s="8"/>
      <c r="BD138" s="8"/>
      <c r="BE138" s="8"/>
      <c r="BF138" s="8"/>
    </row>
    <row r="139" hidden="1">
      <c r="A139" s="10">
        <v>20926.0</v>
      </c>
      <c r="B139" s="9">
        <v>42532.0</v>
      </c>
      <c r="C139" s="7" t="s">
        <v>5557</v>
      </c>
      <c r="D139" s="7" t="s">
        <v>5559</v>
      </c>
      <c r="E139" s="8"/>
      <c r="F139" s="8"/>
      <c r="G139" s="7">
        <v>2500.0</v>
      </c>
      <c r="H139" s="8"/>
      <c r="I139" s="7">
        <v>0.0</v>
      </c>
      <c r="J139" s="7">
        <v>0.0</v>
      </c>
      <c r="K139" s="7">
        <v>6.0</v>
      </c>
      <c r="L139" s="7">
        <v>0.0</v>
      </c>
      <c r="M139" s="7">
        <v>0.0</v>
      </c>
      <c r="N139" s="7" t="s">
        <v>61</v>
      </c>
      <c r="O139" s="7">
        <v>0.0</v>
      </c>
      <c r="P139" s="7">
        <v>0.0</v>
      </c>
      <c r="Q139" s="9">
        <v>42562.0</v>
      </c>
      <c r="R139" s="7" t="s">
        <v>1452</v>
      </c>
      <c r="S139" s="8"/>
      <c r="T139" s="8"/>
      <c r="U139" s="7" t="s">
        <v>5570</v>
      </c>
      <c r="V139" s="8"/>
      <c r="W139" s="8"/>
      <c r="X139" s="8"/>
      <c r="Y139" s="8"/>
      <c r="Z139" s="8"/>
      <c r="AA139" s="7" t="s">
        <v>112</v>
      </c>
      <c r="AB139" s="7" t="s">
        <v>155</v>
      </c>
      <c r="AC139" s="7" t="s">
        <v>5575</v>
      </c>
      <c r="AD139" s="7" t="s">
        <v>5576</v>
      </c>
      <c r="AE139" s="7" t="s">
        <v>5577</v>
      </c>
      <c r="AF139" s="7" t="s">
        <v>5578</v>
      </c>
      <c r="AG139" s="8"/>
      <c r="AH139" s="8"/>
      <c r="AI139" s="8"/>
      <c r="AJ139" s="8"/>
      <c r="AK139" s="8"/>
      <c r="AL139" s="8"/>
      <c r="AM139" s="8"/>
      <c r="AN139" s="8"/>
      <c r="AO139" s="8"/>
      <c r="AP139" s="8"/>
      <c r="AQ139" s="8"/>
      <c r="AR139" s="7" t="s">
        <v>68</v>
      </c>
      <c r="AS139" s="8"/>
      <c r="AT139" s="8"/>
      <c r="AU139" s="8"/>
      <c r="AV139" s="7" t="s">
        <v>5579</v>
      </c>
      <c r="AW139" s="11" t="s">
        <v>5580</v>
      </c>
      <c r="AX139" s="8"/>
      <c r="AY139" s="8"/>
      <c r="AZ139" s="8"/>
      <c r="BA139" s="8"/>
      <c r="BB139" s="8"/>
      <c r="BC139" s="8"/>
      <c r="BD139" s="8"/>
      <c r="BE139" s="8"/>
      <c r="BF139" s="8"/>
    </row>
    <row r="140" hidden="1">
      <c r="A140" s="10">
        <v>21609.0</v>
      </c>
      <c r="B140" s="7" t="s">
        <v>64</v>
      </c>
      <c r="C140" s="7" t="s">
        <v>5587</v>
      </c>
      <c r="D140" s="8"/>
      <c r="E140" s="8"/>
      <c r="F140" s="8"/>
      <c r="G140" s="7">
        <v>15000.0</v>
      </c>
      <c r="H140" s="8"/>
      <c r="I140" s="7">
        <v>0.0</v>
      </c>
      <c r="J140" s="7">
        <v>0.0</v>
      </c>
      <c r="K140" s="7">
        <v>6.0</v>
      </c>
      <c r="L140" s="7">
        <v>0.0</v>
      </c>
      <c r="M140" s="7">
        <v>0.0</v>
      </c>
      <c r="N140" s="7" t="s">
        <v>61</v>
      </c>
      <c r="O140" s="7">
        <v>0.0</v>
      </c>
      <c r="P140" s="7">
        <v>0.0</v>
      </c>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7" t="s">
        <v>68</v>
      </c>
      <c r="AS140" s="8"/>
      <c r="AT140" s="8"/>
      <c r="AU140" s="8"/>
      <c r="AV140" s="7" t="s">
        <v>5596</v>
      </c>
      <c r="AW140" s="11" t="s">
        <v>5597</v>
      </c>
      <c r="AX140" s="11" t="s">
        <v>5602</v>
      </c>
      <c r="AY140" s="8"/>
      <c r="AZ140" s="11" t="s">
        <v>5611</v>
      </c>
      <c r="BA140" s="11" t="s">
        <v>5622</v>
      </c>
      <c r="BB140" s="11" t="s">
        <v>5631</v>
      </c>
      <c r="BC140" s="8"/>
      <c r="BD140" s="7" t="s">
        <v>5646</v>
      </c>
      <c r="BE140" s="7" t="s">
        <v>5647</v>
      </c>
      <c r="BF140" s="8"/>
    </row>
    <row r="141" hidden="1">
      <c r="A141" s="10">
        <v>22366.0</v>
      </c>
      <c r="B141" s="7" t="s">
        <v>844</v>
      </c>
      <c r="C141" s="11" t="s">
        <v>5648</v>
      </c>
      <c r="D141" s="8"/>
      <c r="E141" s="8"/>
      <c r="F141" s="8"/>
      <c r="G141" s="7">
        <v>20000.0</v>
      </c>
      <c r="H141" s="8"/>
      <c r="I141" s="7">
        <v>0.0</v>
      </c>
      <c r="J141" s="7">
        <v>0.0</v>
      </c>
      <c r="K141" s="7">
        <v>6.0</v>
      </c>
      <c r="L141" s="7">
        <v>0.0</v>
      </c>
      <c r="M141" s="7">
        <v>0.0</v>
      </c>
      <c r="N141" s="7" t="s">
        <v>61</v>
      </c>
      <c r="O141" s="7">
        <v>0.0</v>
      </c>
      <c r="P141" s="7">
        <v>0.0</v>
      </c>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7" t="s">
        <v>68</v>
      </c>
      <c r="AS141" s="8"/>
      <c r="AT141" s="8"/>
      <c r="AU141" s="8"/>
      <c r="AV141" s="7" t="s">
        <v>5661</v>
      </c>
      <c r="AW141" s="11" t="s">
        <v>5663</v>
      </c>
      <c r="AX141" s="8"/>
      <c r="AY141" s="8"/>
      <c r="AZ141" s="8"/>
      <c r="BA141" s="8"/>
      <c r="BB141" s="8"/>
      <c r="BC141" s="8"/>
      <c r="BD141" s="8"/>
      <c r="BE141" s="8"/>
      <c r="BF141" s="8"/>
    </row>
    <row r="142">
      <c r="A142" s="10">
        <v>19169.0</v>
      </c>
      <c r="B142" s="7" t="s">
        <v>320</v>
      </c>
      <c r="C142" s="7" t="s">
        <v>5673</v>
      </c>
      <c r="D142" s="7" t="s">
        <v>5674</v>
      </c>
      <c r="E142" s="8"/>
      <c r="F142" s="8"/>
      <c r="G142" s="7">
        <v>10000.0</v>
      </c>
      <c r="H142" s="8"/>
      <c r="I142" s="7">
        <v>0.0</v>
      </c>
      <c r="J142" s="7">
        <v>0.0</v>
      </c>
      <c r="K142" s="7">
        <v>6.0</v>
      </c>
      <c r="L142" s="7">
        <v>0.0</v>
      </c>
      <c r="M142" s="7">
        <v>0.0</v>
      </c>
      <c r="N142" s="7" t="s">
        <v>61</v>
      </c>
      <c r="O142" s="7">
        <v>0.0</v>
      </c>
      <c r="P142" s="7">
        <v>0.0</v>
      </c>
      <c r="Q142" s="7" t="s">
        <v>320</v>
      </c>
      <c r="R142" s="14">
        <v>42654.0</v>
      </c>
      <c r="S142" s="8"/>
      <c r="T142" s="8"/>
      <c r="U142" s="7" t="s">
        <v>5675</v>
      </c>
      <c r="V142" s="8"/>
      <c r="W142" s="7" t="s">
        <v>5676</v>
      </c>
      <c r="X142" s="8"/>
      <c r="Y142" s="8"/>
      <c r="Z142" s="8"/>
      <c r="AA142" s="7" t="s">
        <v>1396</v>
      </c>
      <c r="AB142" s="7" t="s">
        <v>100</v>
      </c>
      <c r="AC142" s="7" t="s">
        <v>5677</v>
      </c>
      <c r="AD142" s="7" t="s">
        <v>5678</v>
      </c>
      <c r="AE142" s="7" t="s">
        <v>5680</v>
      </c>
      <c r="AF142" s="7" t="s">
        <v>5681</v>
      </c>
      <c r="AG142" s="7" t="s">
        <v>5682</v>
      </c>
      <c r="AH142" s="11" t="s">
        <v>5683</v>
      </c>
      <c r="AI142" s="11" t="s">
        <v>5686</v>
      </c>
      <c r="AJ142" s="11" t="s">
        <v>5691</v>
      </c>
      <c r="AK142" s="8"/>
      <c r="AL142" s="7" t="s">
        <v>5700</v>
      </c>
      <c r="AM142" s="8"/>
      <c r="AN142" s="8"/>
      <c r="AO142" s="8"/>
      <c r="AP142" s="8"/>
      <c r="AQ142" s="8"/>
      <c r="AR142" s="7" t="s">
        <v>86</v>
      </c>
      <c r="AS142" s="7">
        <v>2.0160926E7</v>
      </c>
      <c r="AT142" s="7" t="s">
        <v>5701</v>
      </c>
      <c r="AU142" s="8"/>
      <c r="AV142" s="7" t="s">
        <v>5702</v>
      </c>
      <c r="AW142" s="11" t="s">
        <v>5703</v>
      </c>
      <c r="AX142" s="8"/>
      <c r="AY142" s="8"/>
      <c r="AZ142" s="8"/>
      <c r="BA142" s="8"/>
      <c r="BB142" s="8"/>
      <c r="BC142" s="8"/>
      <c r="BD142" s="8"/>
      <c r="BE142" s="8"/>
      <c r="BF142" s="8"/>
    </row>
    <row r="143">
      <c r="A143" s="10">
        <v>20051.0</v>
      </c>
      <c r="B143" s="9">
        <v>42471.0</v>
      </c>
      <c r="C143" s="7" t="s">
        <v>5709</v>
      </c>
      <c r="D143" s="7" t="s">
        <v>5710</v>
      </c>
      <c r="E143" s="7" t="s">
        <v>3473</v>
      </c>
      <c r="F143" s="11" t="s">
        <v>5711</v>
      </c>
      <c r="G143" s="7">
        <v>3500.0</v>
      </c>
      <c r="H143" s="7">
        <v>225.0</v>
      </c>
      <c r="I143" s="7">
        <v>6.0</v>
      </c>
      <c r="J143" s="7">
        <v>13.5</v>
      </c>
      <c r="K143" s="7">
        <v>6.0</v>
      </c>
      <c r="L143" s="7">
        <v>25.0</v>
      </c>
      <c r="M143" s="7">
        <v>8.13</v>
      </c>
      <c r="N143" s="7" t="s">
        <v>61</v>
      </c>
      <c r="O143" s="7">
        <v>1.0</v>
      </c>
      <c r="P143" s="7">
        <v>0.0</v>
      </c>
      <c r="Q143" s="7" t="s">
        <v>1953</v>
      </c>
      <c r="R143" s="9">
        <v>42594.0</v>
      </c>
      <c r="S143" s="7" t="s">
        <v>5722</v>
      </c>
      <c r="T143" s="11" t="s">
        <v>5723</v>
      </c>
      <c r="U143" s="7" t="s">
        <v>5734</v>
      </c>
      <c r="V143" s="8"/>
      <c r="W143" s="7" t="s">
        <v>5736</v>
      </c>
      <c r="X143" s="8"/>
      <c r="Y143" s="8"/>
      <c r="Z143" s="8"/>
      <c r="AA143" s="7" t="s">
        <v>220</v>
      </c>
      <c r="AB143" s="7" t="s">
        <v>5738</v>
      </c>
      <c r="AC143" s="7" t="s">
        <v>5739</v>
      </c>
      <c r="AD143" s="7" t="s">
        <v>5740</v>
      </c>
      <c r="AE143" s="7" t="s">
        <v>5741</v>
      </c>
      <c r="AF143" s="7" t="s">
        <v>5742</v>
      </c>
      <c r="AG143" s="7" t="s">
        <v>5743</v>
      </c>
      <c r="AH143" s="7" t="s">
        <v>5744</v>
      </c>
      <c r="AI143" s="7" t="s">
        <v>5745</v>
      </c>
      <c r="AJ143" s="7" t="s">
        <v>5746</v>
      </c>
      <c r="AK143" s="8"/>
      <c r="AL143" s="8"/>
      <c r="AM143" s="8"/>
      <c r="AN143" s="8"/>
      <c r="AO143" s="8"/>
      <c r="AP143" s="8"/>
      <c r="AQ143" s="8"/>
      <c r="AR143" s="7" t="s">
        <v>86</v>
      </c>
      <c r="AS143" s="8"/>
      <c r="AT143" s="8"/>
      <c r="AU143" s="8"/>
      <c r="AV143" s="7" t="s">
        <v>5747</v>
      </c>
      <c r="AW143" s="11" t="s">
        <v>5723</v>
      </c>
      <c r="AX143" s="11" t="s">
        <v>5750</v>
      </c>
      <c r="AY143" s="11" t="s">
        <v>5763</v>
      </c>
      <c r="AZ143" s="8"/>
      <c r="BA143" s="11" t="s">
        <v>5771</v>
      </c>
      <c r="BB143" s="11" t="s">
        <v>5781</v>
      </c>
      <c r="BC143" s="8"/>
      <c r="BD143" s="7" t="s">
        <v>5790</v>
      </c>
      <c r="BE143" s="7" t="s">
        <v>5791</v>
      </c>
      <c r="BF143" s="8"/>
    </row>
    <row r="144">
      <c r="A144" s="10">
        <v>20737.0</v>
      </c>
      <c r="B144" s="7" t="s">
        <v>250</v>
      </c>
      <c r="C144" s="7" t="s">
        <v>5792</v>
      </c>
      <c r="D144" s="7" t="s">
        <v>2481</v>
      </c>
      <c r="E144" s="8"/>
      <c r="F144" s="11" t="s">
        <v>5793</v>
      </c>
      <c r="G144" s="7">
        <v>2000.0</v>
      </c>
      <c r="H144" s="7">
        <v>2065.0</v>
      </c>
      <c r="I144" s="7">
        <v>103.0</v>
      </c>
      <c r="J144" s="7">
        <v>64.015</v>
      </c>
      <c r="K144" s="7">
        <v>3.1</v>
      </c>
      <c r="L144" s="7">
        <v>6.0</v>
      </c>
      <c r="M144" s="7">
        <v>61.25</v>
      </c>
      <c r="N144" s="7" t="s">
        <v>61</v>
      </c>
      <c r="O144" s="7">
        <v>2.0</v>
      </c>
      <c r="P144" s="7">
        <v>0.0</v>
      </c>
      <c r="Q144" s="7" t="s">
        <v>178</v>
      </c>
      <c r="R144" s="7" t="s">
        <v>1514</v>
      </c>
      <c r="S144" s="7" t="s">
        <v>1125</v>
      </c>
      <c r="T144" s="11" t="s">
        <v>5803</v>
      </c>
      <c r="U144" s="8"/>
      <c r="V144" s="8"/>
      <c r="W144" s="7" t="s">
        <v>5812</v>
      </c>
      <c r="X144" s="8"/>
      <c r="Y144" s="8"/>
      <c r="Z144" s="8"/>
      <c r="AA144" s="7" t="s">
        <v>2276</v>
      </c>
      <c r="AB144" s="7" t="s">
        <v>185</v>
      </c>
      <c r="AC144" s="7" t="s">
        <v>5814</v>
      </c>
      <c r="AD144" s="7" t="s">
        <v>5815</v>
      </c>
      <c r="AE144" s="7" t="s">
        <v>5816</v>
      </c>
      <c r="AF144" s="7" t="s">
        <v>5817</v>
      </c>
      <c r="AG144" s="7" t="s">
        <v>5818</v>
      </c>
      <c r="AH144" s="7" t="s">
        <v>5819</v>
      </c>
      <c r="AI144" s="7" t="s">
        <v>5820</v>
      </c>
      <c r="AJ144" s="7" t="s">
        <v>5821</v>
      </c>
      <c r="AK144" s="8"/>
      <c r="AL144" s="7" t="s">
        <v>5820</v>
      </c>
      <c r="AM144" s="8"/>
      <c r="AN144" s="8"/>
      <c r="AO144" s="8"/>
      <c r="AP144" s="8"/>
      <c r="AQ144" s="8"/>
      <c r="AR144" s="7" t="s">
        <v>86</v>
      </c>
      <c r="AS144" s="8"/>
      <c r="AT144" s="8"/>
      <c r="AU144" s="8"/>
      <c r="AV144" s="7" t="s">
        <v>5822</v>
      </c>
      <c r="AW144" s="8"/>
      <c r="AX144" s="8"/>
      <c r="AY144" s="8"/>
      <c r="AZ144" s="8"/>
      <c r="BA144" s="8"/>
      <c r="BB144" s="8"/>
      <c r="BC144" s="8"/>
      <c r="BD144" s="8"/>
      <c r="BE144" s="8"/>
      <c r="BF144" s="8"/>
    </row>
    <row r="145">
      <c r="A145" s="10">
        <v>19492.0</v>
      </c>
      <c r="B145" s="9">
        <v>42500.0</v>
      </c>
      <c r="C145" s="7" t="s">
        <v>5824</v>
      </c>
      <c r="D145" s="7" t="s">
        <v>5826</v>
      </c>
      <c r="E145" s="8"/>
      <c r="F145" s="8"/>
      <c r="G145" s="7">
        <v>1000.0</v>
      </c>
      <c r="H145" s="7">
        <v>499.0</v>
      </c>
      <c r="I145" s="7">
        <v>49.0</v>
      </c>
      <c r="J145" s="7">
        <v>29.94</v>
      </c>
      <c r="K145" s="7">
        <v>6.0</v>
      </c>
      <c r="L145" s="7">
        <v>42.5</v>
      </c>
      <c r="M145" s="7">
        <v>19.26</v>
      </c>
      <c r="N145" s="7" t="s">
        <v>61</v>
      </c>
      <c r="O145" s="7">
        <v>10.0</v>
      </c>
      <c r="P145" s="7">
        <v>0.0</v>
      </c>
      <c r="Q145" s="9">
        <v>42470.0</v>
      </c>
      <c r="R145" s="7" t="s">
        <v>1029</v>
      </c>
      <c r="S145" s="8"/>
      <c r="T145" s="8"/>
      <c r="U145" s="7" t="s">
        <v>5828</v>
      </c>
      <c r="V145" s="8"/>
      <c r="W145" s="7" t="s">
        <v>5830</v>
      </c>
      <c r="X145" s="8"/>
      <c r="Y145" s="8"/>
      <c r="Z145" s="8"/>
      <c r="AA145" s="7" t="s">
        <v>129</v>
      </c>
      <c r="AB145" s="7" t="s">
        <v>185</v>
      </c>
      <c r="AC145" s="7" t="s">
        <v>5833</v>
      </c>
      <c r="AD145" s="7" t="s">
        <v>5834</v>
      </c>
      <c r="AE145" s="7" t="s">
        <v>5835</v>
      </c>
      <c r="AF145" s="7" t="s">
        <v>5836</v>
      </c>
      <c r="AG145" s="7" t="s">
        <v>5838</v>
      </c>
      <c r="AH145" s="7" t="s">
        <v>5841</v>
      </c>
      <c r="AI145" s="7" t="s">
        <v>5842</v>
      </c>
      <c r="AJ145" s="7" t="s">
        <v>5844</v>
      </c>
      <c r="AK145" s="8"/>
      <c r="AL145" s="7" t="s">
        <v>5845</v>
      </c>
      <c r="AM145" s="8"/>
      <c r="AN145" s="8"/>
      <c r="AO145" s="8"/>
      <c r="AP145" s="8"/>
      <c r="AQ145" s="8"/>
      <c r="AR145" s="7" t="s">
        <v>86</v>
      </c>
      <c r="AS145" s="7">
        <v>2.0161003E7</v>
      </c>
      <c r="AT145" s="7" t="s">
        <v>5847</v>
      </c>
      <c r="AU145" s="8"/>
      <c r="AV145" s="7" t="s">
        <v>5849</v>
      </c>
      <c r="AW145" s="11" t="s">
        <v>5850</v>
      </c>
      <c r="AX145" s="8"/>
      <c r="AY145" s="8"/>
      <c r="AZ145" s="8"/>
      <c r="BA145" s="8"/>
      <c r="BB145" s="8"/>
      <c r="BC145" s="8"/>
      <c r="BD145" s="8"/>
      <c r="BE145" s="8"/>
      <c r="BF145" s="8"/>
    </row>
    <row r="146" hidden="1">
      <c r="A146" s="10">
        <v>26147.0</v>
      </c>
      <c r="B146" s="9">
        <v>42625.0</v>
      </c>
      <c r="C146" s="7" t="s">
        <v>5861</v>
      </c>
      <c r="D146" s="8"/>
      <c r="E146" s="8"/>
      <c r="F146" s="8"/>
      <c r="G146" s="7">
        <v>1300000.0</v>
      </c>
      <c r="H146" s="8"/>
      <c r="I146" s="7">
        <v>0.0</v>
      </c>
      <c r="J146" s="7">
        <v>0.0</v>
      </c>
      <c r="K146" s="7">
        <v>6.0</v>
      </c>
      <c r="L146" s="7">
        <v>0.0</v>
      </c>
      <c r="M146" s="7">
        <v>0.0</v>
      </c>
      <c r="N146" s="7" t="s">
        <v>61</v>
      </c>
      <c r="O146" s="7">
        <v>0.0</v>
      </c>
      <c r="P146" s="7">
        <v>0.0</v>
      </c>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7" t="s">
        <v>68</v>
      </c>
      <c r="AS146" s="8"/>
      <c r="AT146" s="8"/>
      <c r="AU146" s="8"/>
      <c r="AV146" s="11" t="s">
        <v>5862</v>
      </c>
      <c r="AW146" s="11" t="s">
        <v>5862</v>
      </c>
      <c r="AX146" s="8"/>
      <c r="AY146" s="8"/>
      <c r="AZ146" s="8"/>
      <c r="BA146" s="8"/>
      <c r="BB146" s="8"/>
      <c r="BC146" s="8"/>
      <c r="BD146" s="8"/>
      <c r="BE146" s="8"/>
      <c r="BF146" s="8"/>
    </row>
    <row r="147" hidden="1">
      <c r="A147" s="10">
        <v>19239.0</v>
      </c>
      <c r="B147" s="7" t="s">
        <v>790</v>
      </c>
      <c r="C147" s="7" t="s">
        <v>5866</v>
      </c>
      <c r="D147" s="7" t="s">
        <v>5867</v>
      </c>
      <c r="E147" s="8"/>
      <c r="F147" s="8"/>
      <c r="G147" s="7">
        <v>32000.0</v>
      </c>
      <c r="H147" s="8"/>
      <c r="I147" s="7">
        <v>0.0</v>
      </c>
      <c r="J147" s="7">
        <v>0.0</v>
      </c>
      <c r="K147" s="7">
        <v>6.0</v>
      </c>
      <c r="L147" s="7">
        <v>0.0</v>
      </c>
      <c r="M147" s="7">
        <v>0.0</v>
      </c>
      <c r="N147" s="7" t="s">
        <v>61</v>
      </c>
      <c r="O147" s="7">
        <v>0.0</v>
      </c>
      <c r="P147" s="7">
        <v>0.0</v>
      </c>
      <c r="Q147" s="14">
        <v>42653.0</v>
      </c>
      <c r="R147" s="7" t="s">
        <v>1953</v>
      </c>
      <c r="S147" s="8"/>
      <c r="T147" s="8"/>
      <c r="U147" s="7" t="s">
        <v>5869</v>
      </c>
      <c r="V147" s="8"/>
      <c r="W147" s="7" t="s">
        <v>5870</v>
      </c>
      <c r="X147" s="8"/>
      <c r="Y147" s="8"/>
      <c r="Z147" s="8"/>
      <c r="AA147" s="7" t="s">
        <v>5871</v>
      </c>
      <c r="AB147" s="7" t="s">
        <v>2431</v>
      </c>
      <c r="AC147" s="7" t="s">
        <v>5872</v>
      </c>
      <c r="AD147" s="7" t="s">
        <v>5873</v>
      </c>
      <c r="AE147" s="7" t="s">
        <v>5874</v>
      </c>
      <c r="AF147" s="7" t="s">
        <v>5876</v>
      </c>
      <c r="AG147" s="7" t="s">
        <v>5877</v>
      </c>
      <c r="AH147" s="7" t="s">
        <v>5878</v>
      </c>
      <c r="AI147" s="7" t="s">
        <v>5880</v>
      </c>
      <c r="AJ147" s="7" t="s">
        <v>5881</v>
      </c>
      <c r="AK147" s="8"/>
      <c r="AL147" s="7" t="s">
        <v>5882</v>
      </c>
      <c r="AM147" s="8"/>
      <c r="AN147" s="8"/>
      <c r="AO147" s="8"/>
      <c r="AP147" s="8"/>
      <c r="AQ147" s="8"/>
      <c r="AR147" s="7" t="s">
        <v>68</v>
      </c>
      <c r="AS147" s="8"/>
      <c r="AT147" s="8"/>
      <c r="AU147" s="8"/>
      <c r="AV147" s="7" t="s">
        <v>5883</v>
      </c>
      <c r="AW147" s="11" t="s">
        <v>5886</v>
      </c>
      <c r="AX147" s="8"/>
      <c r="AY147" s="8"/>
      <c r="AZ147" s="8"/>
      <c r="BA147" s="8"/>
      <c r="BB147" s="8"/>
      <c r="BC147" s="8"/>
      <c r="BD147" s="8"/>
      <c r="BE147" s="8"/>
      <c r="BF147" s="8"/>
    </row>
    <row r="148" hidden="1">
      <c r="A148" s="10">
        <v>22206.0</v>
      </c>
      <c r="B148" s="7" t="s">
        <v>2301</v>
      </c>
      <c r="C148" s="7" t="s">
        <v>5890</v>
      </c>
      <c r="D148" s="7" t="s">
        <v>4424</v>
      </c>
      <c r="E148" s="7" t="s">
        <v>4425</v>
      </c>
      <c r="F148" s="11" t="s">
        <v>5891</v>
      </c>
      <c r="G148" s="7">
        <v>5000.0</v>
      </c>
      <c r="H148" s="8"/>
      <c r="I148" s="7">
        <v>0.0</v>
      </c>
      <c r="J148" s="7">
        <v>0.0</v>
      </c>
      <c r="K148" s="7">
        <v>6.0</v>
      </c>
      <c r="L148" s="7">
        <v>0.0</v>
      </c>
      <c r="M148" s="7">
        <v>0.0</v>
      </c>
      <c r="N148" s="7" t="s">
        <v>61</v>
      </c>
      <c r="O148" s="7">
        <v>0.0</v>
      </c>
      <c r="P148" s="7">
        <v>0.0</v>
      </c>
      <c r="Q148" s="8"/>
      <c r="R148" s="8"/>
      <c r="S148" s="7" t="s">
        <v>4437</v>
      </c>
      <c r="T148" s="11" t="s">
        <v>4438</v>
      </c>
      <c r="U148" s="7" t="s">
        <v>5910</v>
      </c>
      <c r="V148" s="8"/>
      <c r="W148" s="8"/>
      <c r="X148" s="8"/>
      <c r="Y148" s="8"/>
      <c r="Z148" s="8"/>
      <c r="AA148" s="8"/>
      <c r="AB148" s="8"/>
      <c r="AC148" s="8"/>
      <c r="AD148" s="8"/>
      <c r="AE148" s="8"/>
      <c r="AF148" s="8"/>
      <c r="AG148" s="8"/>
      <c r="AH148" s="8"/>
      <c r="AI148" s="8"/>
      <c r="AJ148" s="8"/>
      <c r="AK148" s="8"/>
      <c r="AL148" s="8"/>
      <c r="AM148" s="8"/>
      <c r="AN148" s="8"/>
      <c r="AO148" s="8"/>
      <c r="AP148" s="8"/>
      <c r="AQ148" s="8"/>
      <c r="AR148" s="7" t="s">
        <v>68</v>
      </c>
      <c r="AS148" s="8"/>
      <c r="AT148" s="8"/>
      <c r="AU148" s="8"/>
      <c r="AV148" s="7" t="s">
        <v>4446</v>
      </c>
      <c r="AW148" s="11" t="s">
        <v>4438</v>
      </c>
      <c r="AX148" s="8"/>
      <c r="AY148" s="8"/>
      <c r="AZ148" s="8"/>
      <c r="BA148" s="8"/>
      <c r="BB148" s="8"/>
      <c r="BC148" s="8"/>
      <c r="BD148" s="8"/>
      <c r="BE148" s="8"/>
      <c r="BF148" s="8"/>
    </row>
    <row r="149" hidden="1">
      <c r="A149" s="10">
        <v>25374.0</v>
      </c>
      <c r="B149" s="7" t="s">
        <v>1029</v>
      </c>
      <c r="C149" s="7" t="s">
        <v>5916</v>
      </c>
      <c r="D149" s="8"/>
      <c r="E149" s="8"/>
      <c r="F149" s="8"/>
      <c r="G149" s="7">
        <v>400000.0</v>
      </c>
      <c r="H149" s="8"/>
      <c r="I149" s="7">
        <v>0.0</v>
      </c>
      <c r="J149" s="7">
        <v>0.0</v>
      </c>
      <c r="K149" s="7">
        <v>6.0</v>
      </c>
      <c r="L149" s="7">
        <v>0.0</v>
      </c>
      <c r="M149" s="7">
        <v>0.0</v>
      </c>
      <c r="N149" s="7" t="s">
        <v>61</v>
      </c>
      <c r="O149" s="7">
        <v>0.0</v>
      </c>
      <c r="P149" s="7">
        <v>0.0</v>
      </c>
      <c r="Q149" s="8"/>
      <c r="R149" s="8"/>
      <c r="S149" s="8"/>
      <c r="T149" s="8"/>
      <c r="U149" s="8"/>
      <c r="V149" s="8"/>
      <c r="W149" s="7" t="s">
        <v>5920</v>
      </c>
      <c r="X149" s="8"/>
      <c r="Y149" s="8"/>
      <c r="Z149" s="8"/>
      <c r="AA149" s="8"/>
      <c r="AB149" s="8"/>
      <c r="AC149" s="8"/>
      <c r="AD149" s="8"/>
      <c r="AE149" s="8"/>
      <c r="AF149" s="7" t="s">
        <v>5921</v>
      </c>
      <c r="AG149" s="8"/>
      <c r="AH149" s="8"/>
      <c r="AI149" s="8"/>
      <c r="AJ149" s="8"/>
      <c r="AK149" s="8"/>
      <c r="AL149" s="8"/>
      <c r="AM149" s="8"/>
      <c r="AN149" s="8"/>
      <c r="AO149" s="8"/>
      <c r="AP149" s="8"/>
      <c r="AQ149" s="8"/>
      <c r="AR149" s="7" t="s">
        <v>68</v>
      </c>
      <c r="AS149" s="8"/>
      <c r="AT149" s="8"/>
      <c r="AU149" s="8"/>
      <c r="AV149" s="7" t="s">
        <v>5923</v>
      </c>
      <c r="AW149" s="11" t="s">
        <v>5924</v>
      </c>
      <c r="AX149" s="8"/>
      <c r="AY149" s="8"/>
      <c r="AZ149" s="8"/>
      <c r="BA149" s="8"/>
      <c r="BB149" s="8"/>
      <c r="BC149" s="8"/>
      <c r="BD149" s="8"/>
      <c r="BE149" s="8"/>
      <c r="BF149" s="8"/>
    </row>
    <row r="150" hidden="1">
      <c r="A150" s="10">
        <v>17244.0</v>
      </c>
      <c r="B150" s="7" t="s">
        <v>5929</v>
      </c>
      <c r="C150" s="7" t="s">
        <v>5930</v>
      </c>
      <c r="D150" s="7" t="s">
        <v>5931</v>
      </c>
      <c r="E150" s="8"/>
      <c r="F150" s="8"/>
      <c r="G150" s="7">
        <v>2000.0</v>
      </c>
      <c r="H150" s="8"/>
      <c r="I150" s="7">
        <v>0.0</v>
      </c>
      <c r="J150" s="7">
        <v>0.0</v>
      </c>
      <c r="K150" s="7">
        <v>6.0</v>
      </c>
      <c r="L150" s="7">
        <v>0.0</v>
      </c>
      <c r="M150" s="7">
        <v>0.0</v>
      </c>
      <c r="N150" s="7" t="s">
        <v>61</v>
      </c>
      <c r="O150" s="7">
        <v>0.0</v>
      </c>
      <c r="P150" s="7">
        <v>0.0</v>
      </c>
      <c r="Q150" s="7" t="s">
        <v>5933</v>
      </c>
      <c r="R150" s="7" t="s">
        <v>5934</v>
      </c>
      <c r="S150" s="7" t="s">
        <v>5936</v>
      </c>
      <c r="T150" s="11" t="s">
        <v>5937</v>
      </c>
      <c r="U150" s="7">
        <v>5.493516196079E12</v>
      </c>
      <c r="V150" s="8"/>
      <c r="W150" s="7" t="s">
        <v>5941</v>
      </c>
      <c r="X150" s="8"/>
      <c r="Y150" s="8"/>
      <c r="Z150" s="8"/>
      <c r="AA150" s="7" t="s">
        <v>5942</v>
      </c>
      <c r="AB150" s="7" t="s">
        <v>155</v>
      </c>
      <c r="AC150" s="7" t="s">
        <v>5943</v>
      </c>
      <c r="AD150" s="7" t="s">
        <v>5945</v>
      </c>
      <c r="AE150" s="7" t="s">
        <v>5947</v>
      </c>
      <c r="AF150" s="7" t="s">
        <v>5948</v>
      </c>
      <c r="AG150" s="8"/>
      <c r="AH150" s="8"/>
      <c r="AI150" s="8"/>
      <c r="AJ150" s="8"/>
      <c r="AK150" s="8"/>
      <c r="AL150" s="8"/>
      <c r="AM150" s="8"/>
      <c r="AN150" s="8"/>
      <c r="AO150" s="8"/>
      <c r="AP150" s="8"/>
      <c r="AQ150" s="8"/>
      <c r="AR150" s="7" t="s">
        <v>68</v>
      </c>
      <c r="AS150" s="8"/>
      <c r="AT150" s="8"/>
      <c r="AU150" s="11" t="s">
        <v>5950</v>
      </c>
      <c r="AV150" s="7" t="s">
        <v>5957</v>
      </c>
      <c r="AW150" s="11" t="s">
        <v>5937</v>
      </c>
      <c r="AX150" s="8"/>
      <c r="AY150" s="8"/>
      <c r="AZ150" s="8"/>
      <c r="BA150" s="8"/>
      <c r="BB150" s="8"/>
      <c r="BC150" s="8"/>
      <c r="BD150" s="8"/>
      <c r="BE150" s="8"/>
      <c r="BF150" s="8"/>
    </row>
    <row r="151">
      <c r="A151" s="10">
        <v>20687.0</v>
      </c>
      <c r="B151" s="7" t="s">
        <v>2301</v>
      </c>
      <c r="C151" s="7" t="s">
        <v>5968</v>
      </c>
      <c r="D151" s="7" t="s">
        <v>2810</v>
      </c>
      <c r="E151" s="7" t="s">
        <v>5969</v>
      </c>
      <c r="F151" s="11" t="s">
        <v>5970</v>
      </c>
      <c r="G151" s="7">
        <v>3000.0</v>
      </c>
      <c r="H151" s="7">
        <v>4275.0</v>
      </c>
      <c r="I151" s="7">
        <v>142.0</v>
      </c>
      <c r="J151" s="7">
        <v>132.525</v>
      </c>
      <c r="K151" s="7">
        <v>3.1</v>
      </c>
      <c r="L151" s="7">
        <v>302.0</v>
      </c>
      <c r="M151" s="7">
        <v>135.94</v>
      </c>
      <c r="N151" s="7" t="s">
        <v>61</v>
      </c>
      <c r="O151" s="7">
        <v>4.0</v>
      </c>
      <c r="P151" s="7">
        <v>0.0</v>
      </c>
      <c r="Q151" s="7" t="s">
        <v>250</v>
      </c>
      <c r="R151" s="7" t="s">
        <v>1029</v>
      </c>
      <c r="S151" s="7" t="s">
        <v>5982</v>
      </c>
      <c r="T151" s="11" t="s">
        <v>2815</v>
      </c>
      <c r="U151" s="7" t="s">
        <v>2823</v>
      </c>
      <c r="V151" s="8"/>
      <c r="W151" s="7" t="s">
        <v>5992</v>
      </c>
      <c r="X151" s="7" t="s">
        <v>2825</v>
      </c>
      <c r="Y151" s="7" t="s">
        <v>2826</v>
      </c>
      <c r="Z151" s="7">
        <v>27707.0</v>
      </c>
      <c r="AA151" s="7" t="s">
        <v>129</v>
      </c>
      <c r="AB151" s="7" t="s">
        <v>113</v>
      </c>
      <c r="AC151" s="7" t="s">
        <v>5993</v>
      </c>
      <c r="AD151" s="7" t="s">
        <v>5994</v>
      </c>
      <c r="AE151" s="7" t="s">
        <v>5997</v>
      </c>
      <c r="AF151" s="7" t="s">
        <v>6001</v>
      </c>
      <c r="AG151" s="8"/>
      <c r="AH151" s="8"/>
      <c r="AI151" s="8"/>
      <c r="AJ151" s="8"/>
      <c r="AK151" s="8"/>
      <c r="AL151" s="7" t="s">
        <v>6003</v>
      </c>
      <c r="AM151" s="8"/>
      <c r="AN151" s="8"/>
      <c r="AO151" s="8"/>
      <c r="AP151" s="8"/>
      <c r="AQ151" s="8"/>
      <c r="AR151" s="7" t="s">
        <v>86</v>
      </c>
      <c r="AS151" s="8"/>
      <c r="AT151" s="8"/>
      <c r="AU151" s="11" t="s">
        <v>6004</v>
      </c>
      <c r="AV151" s="7" t="s">
        <v>2813</v>
      </c>
      <c r="AW151" s="11" t="s">
        <v>2815</v>
      </c>
      <c r="AX151" s="11" t="s">
        <v>2860</v>
      </c>
      <c r="AY151" s="8"/>
      <c r="AZ151" s="11" t="s">
        <v>2862</v>
      </c>
      <c r="BA151" s="11" t="s">
        <v>2867</v>
      </c>
      <c r="BB151" s="11" t="s">
        <v>2873</v>
      </c>
      <c r="BC151" s="8"/>
      <c r="BD151" s="8"/>
      <c r="BE151" s="8"/>
      <c r="BF151" s="8"/>
    </row>
    <row r="152" hidden="1">
      <c r="A152" s="10">
        <v>13325.0</v>
      </c>
      <c r="B152" s="7" t="s">
        <v>6058</v>
      </c>
      <c r="C152" s="7" t="s">
        <v>6059</v>
      </c>
      <c r="D152" s="7" t="s">
        <v>6059</v>
      </c>
      <c r="E152" s="8"/>
      <c r="F152" s="8"/>
      <c r="G152" s="7">
        <v>10000.0</v>
      </c>
      <c r="H152" s="8"/>
      <c r="I152" s="7">
        <v>0.0</v>
      </c>
      <c r="J152" s="7">
        <v>0.0</v>
      </c>
      <c r="K152" s="7">
        <v>6.0</v>
      </c>
      <c r="L152" s="7">
        <v>0.0</v>
      </c>
      <c r="M152" s="7">
        <v>0.0</v>
      </c>
      <c r="N152" s="7" t="s">
        <v>61</v>
      </c>
      <c r="O152" s="7">
        <v>0.0</v>
      </c>
      <c r="P152" s="7">
        <v>0.0</v>
      </c>
      <c r="Q152" s="8"/>
      <c r="R152" s="8"/>
      <c r="S152" s="7" t="s">
        <v>6060</v>
      </c>
      <c r="T152" s="11" t="s">
        <v>6061</v>
      </c>
      <c r="U152" s="7" t="s">
        <v>6072</v>
      </c>
      <c r="V152" s="8"/>
      <c r="W152" s="7" t="s">
        <v>6074</v>
      </c>
      <c r="X152" s="8"/>
      <c r="Y152" s="8"/>
      <c r="Z152" s="8"/>
      <c r="AA152" s="7" t="s">
        <v>279</v>
      </c>
      <c r="AB152" s="7" t="s">
        <v>2431</v>
      </c>
      <c r="AC152" s="7" t="s">
        <v>6078</v>
      </c>
      <c r="AD152" s="7" t="s">
        <v>6081</v>
      </c>
      <c r="AE152" s="7" t="s">
        <v>6083</v>
      </c>
      <c r="AF152" s="7" t="s">
        <v>6084</v>
      </c>
      <c r="AG152" s="7" t="s">
        <v>6086</v>
      </c>
      <c r="AH152" s="7" t="s">
        <v>6087</v>
      </c>
      <c r="AI152" s="7" t="s">
        <v>6086</v>
      </c>
      <c r="AJ152" s="7" t="s">
        <v>6090</v>
      </c>
      <c r="AK152" s="8"/>
      <c r="AL152" s="7" t="s">
        <v>6091</v>
      </c>
      <c r="AM152" s="8"/>
      <c r="AN152" s="8"/>
      <c r="AO152" s="7" t="s">
        <v>6092</v>
      </c>
      <c r="AP152" s="7" t="s">
        <v>6093</v>
      </c>
      <c r="AQ152" s="7" t="s">
        <v>85</v>
      </c>
      <c r="AR152" s="7" t="s">
        <v>68</v>
      </c>
      <c r="AS152" s="8"/>
      <c r="AT152" s="8"/>
      <c r="AU152" s="7" t="s">
        <v>6083</v>
      </c>
      <c r="AV152" s="7" t="s">
        <v>6094</v>
      </c>
      <c r="AW152" s="11" t="s">
        <v>6095</v>
      </c>
      <c r="AX152" s="8"/>
      <c r="AY152" s="8"/>
      <c r="AZ152" s="8"/>
      <c r="BA152" s="8"/>
      <c r="BB152" s="8"/>
      <c r="BC152" s="8"/>
      <c r="BD152" s="8"/>
      <c r="BE152" s="8"/>
      <c r="BF152" s="8"/>
    </row>
    <row r="153" hidden="1">
      <c r="A153" s="10">
        <v>25989.0</v>
      </c>
      <c r="B153" s="9">
        <v>42563.0</v>
      </c>
      <c r="C153" s="7" t="s">
        <v>6100</v>
      </c>
      <c r="D153" s="8"/>
      <c r="E153" s="8"/>
      <c r="F153" s="8"/>
      <c r="G153" s="7">
        <v>50000.0</v>
      </c>
      <c r="H153" s="8"/>
      <c r="I153" s="7">
        <v>0.0</v>
      </c>
      <c r="J153" s="7">
        <v>0.0</v>
      </c>
      <c r="K153" s="7">
        <v>6.0</v>
      </c>
      <c r="L153" s="7">
        <v>0.0</v>
      </c>
      <c r="M153" s="7">
        <v>0.0</v>
      </c>
      <c r="N153" s="7" t="s">
        <v>61</v>
      </c>
      <c r="O153" s="7">
        <v>0.0</v>
      </c>
      <c r="P153" s="7">
        <v>0.0</v>
      </c>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7" t="s">
        <v>68</v>
      </c>
      <c r="AS153" s="8"/>
      <c r="AT153" s="8"/>
      <c r="AU153" s="8"/>
      <c r="AV153" s="11" t="s">
        <v>6107</v>
      </c>
      <c r="AW153" s="11" t="s">
        <v>6107</v>
      </c>
      <c r="AX153" s="8"/>
      <c r="AY153" s="8"/>
      <c r="AZ153" s="8"/>
      <c r="BA153" s="8"/>
      <c r="BB153" s="8"/>
      <c r="BC153" s="8"/>
      <c r="BD153" s="8"/>
      <c r="BE153" s="8"/>
      <c r="BF153" s="8"/>
    </row>
    <row r="154" hidden="1">
      <c r="A154" s="10">
        <v>20438.0</v>
      </c>
      <c r="B154" s="7" t="s">
        <v>6128</v>
      </c>
      <c r="C154" s="7" t="s">
        <v>6129</v>
      </c>
      <c r="D154" s="7" t="s">
        <v>6130</v>
      </c>
      <c r="E154" s="8"/>
      <c r="F154" s="8"/>
      <c r="G154" s="7">
        <v>5000.0</v>
      </c>
      <c r="H154" s="8"/>
      <c r="I154" s="7">
        <v>0.0</v>
      </c>
      <c r="J154" s="7">
        <v>0.0</v>
      </c>
      <c r="K154" s="7">
        <v>6.0</v>
      </c>
      <c r="L154" s="7">
        <v>0.0</v>
      </c>
      <c r="M154" s="7">
        <v>0.0</v>
      </c>
      <c r="N154" s="7" t="s">
        <v>61</v>
      </c>
      <c r="O154" s="7">
        <v>0.0</v>
      </c>
      <c r="P154" s="7">
        <v>0.0</v>
      </c>
      <c r="Q154" s="7" t="s">
        <v>6132</v>
      </c>
      <c r="R154" s="7" t="s">
        <v>178</v>
      </c>
      <c r="S154" s="8"/>
      <c r="T154" s="8"/>
      <c r="U154" s="7" t="s">
        <v>6134</v>
      </c>
      <c r="V154" s="8"/>
      <c r="W154" s="7" t="s">
        <v>6135</v>
      </c>
      <c r="X154" s="8"/>
      <c r="Y154" s="8"/>
      <c r="Z154" s="8"/>
      <c r="AA154" s="7" t="s">
        <v>220</v>
      </c>
      <c r="AB154" s="7" t="s">
        <v>155</v>
      </c>
      <c r="AC154" s="7" t="s">
        <v>6138</v>
      </c>
      <c r="AD154" s="7" t="s">
        <v>6139</v>
      </c>
      <c r="AE154" s="7" t="s">
        <v>6141</v>
      </c>
      <c r="AF154" s="7" t="s">
        <v>6143</v>
      </c>
      <c r="AG154" s="7" t="s">
        <v>6144</v>
      </c>
      <c r="AH154" s="7" t="s">
        <v>6145</v>
      </c>
      <c r="AI154" s="7" t="s">
        <v>6146</v>
      </c>
      <c r="AJ154" s="7" t="s">
        <v>6147</v>
      </c>
      <c r="AK154" s="8"/>
      <c r="AL154" s="7" t="s">
        <v>6149</v>
      </c>
      <c r="AM154" s="8"/>
      <c r="AN154" s="8"/>
      <c r="AO154" s="8"/>
      <c r="AP154" s="8"/>
      <c r="AQ154" s="8"/>
      <c r="AR154" s="7" t="s">
        <v>68</v>
      </c>
      <c r="AS154" s="8"/>
      <c r="AT154" s="8"/>
      <c r="AU154" s="8"/>
      <c r="AV154" s="7" t="s">
        <v>6151</v>
      </c>
      <c r="AW154" s="11" t="s">
        <v>6152</v>
      </c>
      <c r="AX154" s="8"/>
      <c r="AY154" s="8"/>
      <c r="AZ154" s="8"/>
      <c r="BA154" s="8"/>
      <c r="BB154" s="8"/>
      <c r="BC154" s="8"/>
      <c r="BD154" s="8"/>
      <c r="BE154" s="8"/>
      <c r="BF154" s="8"/>
    </row>
    <row r="155" hidden="1">
      <c r="A155" s="10">
        <v>19921.0</v>
      </c>
      <c r="B155" s="14">
        <v>42684.0</v>
      </c>
      <c r="C155" s="7" t="s">
        <v>6161</v>
      </c>
      <c r="D155" s="8"/>
      <c r="E155" s="8"/>
      <c r="F155" s="8"/>
      <c r="G155" s="7">
        <v>200000.0</v>
      </c>
      <c r="H155" s="8"/>
      <c r="I155" s="7">
        <v>0.0</v>
      </c>
      <c r="J155" s="7">
        <v>0.0</v>
      </c>
      <c r="K155" s="7">
        <v>6.0</v>
      </c>
      <c r="L155" s="7">
        <v>0.0</v>
      </c>
      <c r="M155" s="7">
        <v>0.0</v>
      </c>
      <c r="N155" s="7" t="s">
        <v>61</v>
      </c>
      <c r="O155" s="7">
        <v>0.0</v>
      </c>
      <c r="P155" s="7">
        <v>0.0</v>
      </c>
      <c r="Q155" s="14">
        <v>42714.0</v>
      </c>
      <c r="R155" s="14">
        <v>42685.0</v>
      </c>
      <c r="S155" s="8"/>
      <c r="T155" s="8"/>
      <c r="U155" s="8"/>
      <c r="V155" s="8"/>
      <c r="W155" s="8"/>
      <c r="X155" s="8"/>
      <c r="Y155" s="8"/>
      <c r="Z155" s="8"/>
      <c r="AA155" s="7" t="s">
        <v>1268</v>
      </c>
      <c r="AB155" s="7" t="s">
        <v>185</v>
      </c>
      <c r="AC155" s="7" t="s">
        <v>6168</v>
      </c>
      <c r="AD155" s="7" t="s">
        <v>6169</v>
      </c>
      <c r="AE155" s="7" t="s">
        <v>6170</v>
      </c>
      <c r="AF155" s="7" t="s">
        <v>6171</v>
      </c>
      <c r="AG155" s="8"/>
      <c r="AH155" s="8"/>
      <c r="AI155" s="8"/>
      <c r="AJ155" s="8"/>
      <c r="AK155" s="8"/>
      <c r="AL155" s="8"/>
      <c r="AM155" s="8"/>
      <c r="AN155" s="8"/>
      <c r="AO155" s="8"/>
      <c r="AP155" s="8"/>
      <c r="AQ155" s="8"/>
      <c r="AR155" s="7" t="s">
        <v>68</v>
      </c>
      <c r="AS155" s="8"/>
      <c r="AT155" s="8"/>
      <c r="AU155" s="8"/>
      <c r="AV155" s="7" t="s">
        <v>119</v>
      </c>
      <c r="AW155" s="7" t="s">
        <v>120</v>
      </c>
      <c r="AX155" s="8"/>
      <c r="AY155" s="8"/>
      <c r="AZ155" s="8"/>
      <c r="BA155" s="8"/>
      <c r="BB155" s="8"/>
      <c r="BC155" s="8"/>
      <c r="BD155" s="8"/>
      <c r="BE155" s="8"/>
      <c r="BF155" s="8"/>
    </row>
    <row r="156" hidden="1">
      <c r="A156" s="10">
        <v>24533.0</v>
      </c>
      <c r="B156" s="7" t="s">
        <v>611</v>
      </c>
      <c r="C156" s="7" t="s">
        <v>6176</v>
      </c>
      <c r="D156" s="8"/>
      <c r="E156" s="8"/>
      <c r="F156" s="8"/>
      <c r="G156" s="7">
        <v>12800.0</v>
      </c>
      <c r="H156" s="8"/>
      <c r="I156" s="7">
        <v>0.0</v>
      </c>
      <c r="J156" s="7">
        <v>0.0</v>
      </c>
      <c r="K156" s="7">
        <v>6.0</v>
      </c>
      <c r="L156" s="7">
        <v>0.0</v>
      </c>
      <c r="M156" s="7">
        <v>0.0</v>
      </c>
      <c r="N156" s="7" t="s">
        <v>61</v>
      </c>
      <c r="O156" s="7">
        <v>0.0</v>
      </c>
      <c r="P156" s="7">
        <v>0.0</v>
      </c>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7" t="s">
        <v>68</v>
      </c>
      <c r="AS156" s="8"/>
      <c r="AT156" s="8"/>
      <c r="AU156" s="8"/>
      <c r="AV156" s="11" t="s">
        <v>6186</v>
      </c>
      <c r="AW156" s="11" t="s">
        <v>6186</v>
      </c>
      <c r="AX156" s="8"/>
      <c r="AY156" s="8"/>
      <c r="AZ156" s="8"/>
      <c r="BA156" s="8"/>
      <c r="BB156" s="8"/>
      <c r="BC156" s="8"/>
      <c r="BD156" s="8"/>
      <c r="BE156" s="8"/>
      <c r="BF156" s="8"/>
    </row>
    <row r="157" hidden="1">
      <c r="A157" s="10">
        <v>26776.0</v>
      </c>
      <c r="B157" s="7" t="s">
        <v>3509</v>
      </c>
      <c r="C157" s="7" t="s">
        <v>6195</v>
      </c>
      <c r="D157" s="8"/>
      <c r="E157" s="8"/>
      <c r="F157" s="8"/>
      <c r="G157" s="7">
        <v>10000.0</v>
      </c>
      <c r="H157" s="8"/>
      <c r="I157" s="7">
        <v>0.0</v>
      </c>
      <c r="J157" s="7">
        <v>0.0</v>
      </c>
      <c r="K157" s="7">
        <v>6.0</v>
      </c>
      <c r="L157" s="7">
        <v>0.0</v>
      </c>
      <c r="M157" s="7">
        <v>0.0</v>
      </c>
      <c r="N157" s="7" t="s">
        <v>61</v>
      </c>
      <c r="O157" s="7">
        <v>0.0</v>
      </c>
      <c r="P157" s="7">
        <v>0.0</v>
      </c>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7" t="s">
        <v>68</v>
      </c>
      <c r="AS157" s="8"/>
      <c r="AT157" s="8"/>
      <c r="AU157" s="8"/>
      <c r="AV157" s="11" t="s">
        <v>6197</v>
      </c>
      <c r="AW157" s="11" t="s">
        <v>6197</v>
      </c>
      <c r="AX157" s="8"/>
      <c r="AY157" s="8"/>
      <c r="AZ157" s="8"/>
      <c r="BA157" s="8"/>
      <c r="BB157" s="8"/>
      <c r="BC157" s="8"/>
      <c r="BD157" s="8"/>
      <c r="BE157" s="8"/>
      <c r="BF157" s="8"/>
    </row>
    <row r="158" hidden="1">
      <c r="A158" s="10">
        <v>13328.0</v>
      </c>
      <c r="B158" s="7" t="s">
        <v>423</v>
      </c>
      <c r="C158" s="7" t="s">
        <v>6211</v>
      </c>
      <c r="D158" s="7" t="s">
        <v>6212</v>
      </c>
      <c r="E158" s="8"/>
      <c r="F158" s="8"/>
      <c r="G158" s="7">
        <v>1234.0</v>
      </c>
      <c r="H158" s="8"/>
      <c r="I158" s="7">
        <v>0.0</v>
      </c>
      <c r="J158" s="7">
        <v>0.0</v>
      </c>
      <c r="K158" s="7">
        <v>6.0</v>
      </c>
      <c r="L158" s="7">
        <v>0.0</v>
      </c>
      <c r="M158" s="7">
        <v>0.0</v>
      </c>
      <c r="N158" s="7" t="s">
        <v>61</v>
      </c>
      <c r="O158" s="7">
        <v>0.0</v>
      </c>
      <c r="P158" s="7">
        <v>0.0</v>
      </c>
      <c r="Q158" s="7" t="s">
        <v>3846</v>
      </c>
      <c r="R158" s="7" t="s">
        <v>6213</v>
      </c>
      <c r="S158" s="7" t="s">
        <v>6214</v>
      </c>
      <c r="T158" s="11" t="s">
        <v>6215</v>
      </c>
      <c r="U158" s="7" t="s">
        <v>6218</v>
      </c>
      <c r="V158" s="8"/>
      <c r="W158" s="8"/>
      <c r="X158" s="8"/>
      <c r="Y158" s="8"/>
      <c r="Z158" s="8"/>
      <c r="AA158" s="7" t="s">
        <v>6220</v>
      </c>
      <c r="AB158" s="7" t="s">
        <v>6222</v>
      </c>
      <c r="AC158" s="7" t="s">
        <v>6223</v>
      </c>
      <c r="AD158" s="7" t="s">
        <v>6225</v>
      </c>
      <c r="AE158" s="7" t="s">
        <v>6226</v>
      </c>
      <c r="AF158" s="7" t="s">
        <v>6227</v>
      </c>
      <c r="AG158" s="7" t="s">
        <v>6228</v>
      </c>
      <c r="AH158" s="7" t="s">
        <v>6229</v>
      </c>
      <c r="AI158" s="7" t="s">
        <v>6230</v>
      </c>
      <c r="AJ158" s="7" t="s">
        <v>6232</v>
      </c>
      <c r="AK158" s="8"/>
      <c r="AL158" s="7" t="s">
        <v>6233</v>
      </c>
      <c r="AM158" s="8"/>
      <c r="AN158" s="8"/>
      <c r="AO158" s="7" t="s">
        <v>6234</v>
      </c>
      <c r="AP158" s="7" t="s">
        <v>6235</v>
      </c>
      <c r="AQ158" s="7" t="s">
        <v>85</v>
      </c>
      <c r="AR158" s="7" t="s">
        <v>68</v>
      </c>
      <c r="AS158" s="8"/>
      <c r="AT158" s="8"/>
      <c r="AU158" s="8"/>
      <c r="AV158" s="7" t="s">
        <v>119</v>
      </c>
      <c r="AW158" s="7" t="s">
        <v>120</v>
      </c>
      <c r="AX158" s="8"/>
      <c r="AY158" s="8"/>
      <c r="AZ158" s="8"/>
      <c r="BA158" s="8"/>
      <c r="BB158" s="8"/>
      <c r="BC158" s="8"/>
      <c r="BD158" s="8"/>
      <c r="BE158" s="8"/>
      <c r="BF158" s="8"/>
    </row>
    <row r="159" hidden="1">
      <c r="A159" s="10">
        <v>20971.0</v>
      </c>
      <c r="B159" s="9">
        <v>42593.0</v>
      </c>
      <c r="C159" s="7" t="s">
        <v>6239</v>
      </c>
      <c r="D159" s="7" t="s">
        <v>6241</v>
      </c>
      <c r="E159" s="8"/>
      <c r="F159" s="8"/>
      <c r="G159" s="7">
        <v>500.0</v>
      </c>
      <c r="H159" s="8"/>
      <c r="I159" s="7">
        <v>0.0</v>
      </c>
      <c r="J159" s="7">
        <v>0.0</v>
      </c>
      <c r="K159" s="7">
        <v>6.0</v>
      </c>
      <c r="L159" s="7">
        <v>0.0</v>
      </c>
      <c r="M159" s="7">
        <v>0.0</v>
      </c>
      <c r="N159" s="7" t="s">
        <v>61</v>
      </c>
      <c r="O159" s="7">
        <v>0.0</v>
      </c>
      <c r="P159" s="7">
        <v>0.0</v>
      </c>
      <c r="Q159" s="9">
        <v>42624.0</v>
      </c>
      <c r="R159" s="7" t="s">
        <v>4953</v>
      </c>
      <c r="S159" s="8"/>
      <c r="T159" s="8"/>
      <c r="U159" s="7" t="s">
        <v>6245</v>
      </c>
      <c r="V159" s="8"/>
      <c r="W159" s="7" t="s">
        <v>6246</v>
      </c>
      <c r="X159" s="8"/>
      <c r="Y159" s="8"/>
      <c r="Z159" s="8"/>
      <c r="AA159" s="7" t="s">
        <v>5378</v>
      </c>
      <c r="AB159" s="7" t="s">
        <v>1486</v>
      </c>
      <c r="AC159" s="7" t="s">
        <v>6247</v>
      </c>
      <c r="AD159" s="7" t="s">
        <v>6248</v>
      </c>
      <c r="AE159" s="7" t="s">
        <v>6249</v>
      </c>
      <c r="AF159" s="7" t="s">
        <v>6250</v>
      </c>
      <c r="AG159" s="7" t="s">
        <v>6251</v>
      </c>
      <c r="AH159" s="7" t="s">
        <v>6252</v>
      </c>
      <c r="AI159" s="7" t="s">
        <v>6253</v>
      </c>
      <c r="AJ159" s="7" t="s">
        <v>6254</v>
      </c>
      <c r="AK159" s="8"/>
      <c r="AL159" s="7" t="s">
        <v>6255</v>
      </c>
      <c r="AM159" s="8"/>
      <c r="AN159" s="8"/>
      <c r="AO159" s="8"/>
      <c r="AP159" s="8"/>
      <c r="AQ159" s="8"/>
      <c r="AR159" s="7" t="s">
        <v>68</v>
      </c>
      <c r="AS159" s="8"/>
      <c r="AT159" s="8"/>
      <c r="AU159" s="8"/>
      <c r="AV159" s="7" t="s">
        <v>6241</v>
      </c>
      <c r="AW159" s="11" t="s">
        <v>6257</v>
      </c>
      <c r="AX159" s="8"/>
      <c r="AY159" s="8"/>
      <c r="AZ159" s="8"/>
      <c r="BA159" s="8"/>
      <c r="BB159" s="8"/>
      <c r="BC159" s="8"/>
      <c r="BD159" s="8"/>
      <c r="BE159" s="8"/>
      <c r="BF159" s="8"/>
    </row>
    <row r="160">
      <c r="A160" s="10">
        <v>20770.0</v>
      </c>
      <c r="B160" s="7" t="s">
        <v>1366</v>
      </c>
      <c r="C160" s="7" t="s">
        <v>6258</v>
      </c>
      <c r="D160" s="7" t="s">
        <v>6259</v>
      </c>
      <c r="E160" s="8"/>
      <c r="F160" s="11" t="s">
        <v>6260</v>
      </c>
      <c r="G160" s="7">
        <v>5000.0</v>
      </c>
      <c r="H160" s="7">
        <v>262.0</v>
      </c>
      <c r="I160" s="7">
        <v>5.0</v>
      </c>
      <c r="J160" s="7">
        <v>15.72</v>
      </c>
      <c r="K160" s="7">
        <v>6.0</v>
      </c>
      <c r="L160" s="7">
        <v>30.3</v>
      </c>
      <c r="M160" s="7">
        <v>10.84</v>
      </c>
      <c r="N160" s="7" t="s">
        <v>61</v>
      </c>
      <c r="O160" s="7">
        <v>2.0</v>
      </c>
      <c r="P160" s="7">
        <v>0.0</v>
      </c>
      <c r="Q160" s="7" t="s">
        <v>488</v>
      </c>
      <c r="R160" s="7" t="s">
        <v>845</v>
      </c>
      <c r="S160" s="8"/>
      <c r="T160" s="8"/>
      <c r="U160" s="8"/>
      <c r="V160" s="8"/>
      <c r="W160" s="7" t="s">
        <v>6262</v>
      </c>
      <c r="X160" s="8"/>
      <c r="Y160" s="8"/>
      <c r="Z160" s="8"/>
      <c r="AA160" s="7" t="s">
        <v>3491</v>
      </c>
      <c r="AB160" s="7" t="s">
        <v>5404</v>
      </c>
      <c r="AC160" s="7" t="s">
        <v>6264</v>
      </c>
      <c r="AD160" s="7" t="s">
        <v>6265</v>
      </c>
      <c r="AE160" s="7" t="s">
        <v>6266</v>
      </c>
      <c r="AF160" s="7" t="s">
        <v>6267</v>
      </c>
      <c r="AG160" s="7" t="s">
        <v>6268</v>
      </c>
      <c r="AH160" s="7" t="s">
        <v>6268</v>
      </c>
      <c r="AI160" s="7" t="s">
        <v>6269</v>
      </c>
      <c r="AJ160" s="7" t="s">
        <v>6269</v>
      </c>
      <c r="AK160" s="8"/>
      <c r="AL160" s="7" t="s">
        <v>6270</v>
      </c>
      <c r="AM160" s="8"/>
      <c r="AN160" s="8"/>
      <c r="AO160" s="8"/>
      <c r="AP160" s="8"/>
      <c r="AQ160" s="8"/>
      <c r="AR160" s="7" t="s">
        <v>86</v>
      </c>
      <c r="AS160" s="8"/>
      <c r="AT160" s="7" t="s">
        <v>6271</v>
      </c>
      <c r="AU160" s="8"/>
      <c r="AV160" s="7" t="s">
        <v>6272</v>
      </c>
      <c r="AW160" s="11" t="s">
        <v>6273</v>
      </c>
      <c r="AX160" s="11" t="s">
        <v>6275</v>
      </c>
      <c r="AY160" s="11" t="s">
        <v>6278</v>
      </c>
      <c r="AZ160" s="8"/>
      <c r="BA160" s="11" t="s">
        <v>6288</v>
      </c>
      <c r="BB160" s="11" t="s">
        <v>6301</v>
      </c>
      <c r="BC160" s="8"/>
      <c r="BD160" s="7" t="s">
        <v>6312</v>
      </c>
      <c r="BE160" s="7" t="s">
        <v>6313</v>
      </c>
      <c r="BF160" s="8"/>
    </row>
    <row r="161" hidden="1">
      <c r="A161" s="10">
        <v>19696.0</v>
      </c>
      <c r="B161" s="9">
        <v>42500.0</v>
      </c>
      <c r="C161" s="7" t="s">
        <v>6314</v>
      </c>
      <c r="D161" s="7" t="s">
        <v>6315</v>
      </c>
      <c r="E161" s="8"/>
      <c r="F161" s="8"/>
      <c r="G161" s="7">
        <v>5000.0</v>
      </c>
      <c r="H161" s="8"/>
      <c r="I161" s="7">
        <v>0.0</v>
      </c>
      <c r="J161" s="7">
        <v>0.0</v>
      </c>
      <c r="K161" s="7">
        <v>6.0</v>
      </c>
      <c r="L161" s="7">
        <v>0.0</v>
      </c>
      <c r="M161" s="7">
        <v>0.0</v>
      </c>
      <c r="N161" s="7" t="s">
        <v>61</v>
      </c>
      <c r="O161" s="7">
        <v>0.0</v>
      </c>
      <c r="P161" s="7">
        <v>0.0</v>
      </c>
      <c r="Q161" s="9">
        <v>42767.0</v>
      </c>
      <c r="R161" s="9">
        <v>42737.0</v>
      </c>
      <c r="S161" s="8"/>
      <c r="T161" s="8"/>
      <c r="U161" s="7">
        <v>5.521850019E9</v>
      </c>
      <c r="V161" s="8"/>
      <c r="W161" s="7" t="s">
        <v>185</v>
      </c>
      <c r="X161" s="8"/>
      <c r="Y161" s="8"/>
      <c r="Z161" s="8"/>
      <c r="AA161" s="7" t="s">
        <v>6317</v>
      </c>
      <c r="AB161" s="7" t="s">
        <v>2431</v>
      </c>
      <c r="AC161" s="7" t="s">
        <v>6319</v>
      </c>
      <c r="AD161" s="7" t="s">
        <v>6320</v>
      </c>
      <c r="AE161" s="7" t="s">
        <v>6324</v>
      </c>
      <c r="AF161" s="7" t="s">
        <v>6325</v>
      </c>
      <c r="AG161" s="7" t="s">
        <v>6327</v>
      </c>
      <c r="AH161" s="7" t="s">
        <v>6330</v>
      </c>
      <c r="AI161" s="7" t="s">
        <v>6333</v>
      </c>
      <c r="AJ161" s="7" t="s">
        <v>6335</v>
      </c>
      <c r="AK161" s="8"/>
      <c r="AL161" s="7" t="s">
        <v>6337</v>
      </c>
      <c r="AM161" s="8"/>
      <c r="AN161" s="8"/>
      <c r="AO161" s="8"/>
      <c r="AP161" s="8"/>
      <c r="AQ161" s="8"/>
      <c r="AR161" s="7" t="s">
        <v>68</v>
      </c>
      <c r="AS161" s="8"/>
      <c r="AT161" s="11" t="s">
        <v>6341</v>
      </c>
      <c r="AU161" s="11" t="s">
        <v>6348</v>
      </c>
      <c r="AV161" s="7" t="s">
        <v>6351</v>
      </c>
      <c r="AW161" s="11" t="s">
        <v>6352</v>
      </c>
      <c r="AX161" s="8"/>
      <c r="AY161" s="8"/>
      <c r="AZ161" s="8"/>
      <c r="BA161" s="8"/>
      <c r="BB161" s="8"/>
      <c r="BC161" s="8"/>
      <c r="BD161" s="8"/>
      <c r="BE161" s="8"/>
      <c r="BF161" s="8"/>
    </row>
    <row r="162" hidden="1">
      <c r="A162" s="10">
        <v>21748.0</v>
      </c>
      <c r="B162" s="7" t="s">
        <v>2739</v>
      </c>
      <c r="C162" s="7" t="s">
        <v>6363</v>
      </c>
      <c r="D162" s="7" t="s">
        <v>6365</v>
      </c>
      <c r="E162" s="7" t="s">
        <v>6366</v>
      </c>
      <c r="F162" s="11" t="s">
        <v>6368</v>
      </c>
      <c r="G162" s="7">
        <v>54545.0</v>
      </c>
      <c r="H162" s="8"/>
      <c r="I162" s="7">
        <v>0.0</v>
      </c>
      <c r="J162" s="7">
        <v>0.0</v>
      </c>
      <c r="K162" s="7">
        <v>6.0</v>
      </c>
      <c r="L162" s="7">
        <v>0.0</v>
      </c>
      <c r="M162" s="7">
        <v>0.0</v>
      </c>
      <c r="N162" s="7" t="s">
        <v>61</v>
      </c>
      <c r="O162" s="7">
        <v>0.0</v>
      </c>
      <c r="P162" s="7">
        <v>0.0</v>
      </c>
      <c r="Q162" s="8"/>
      <c r="R162" s="8"/>
      <c r="S162" s="7" t="s">
        <v>6374</v>
      </c>
      <c r="T162" s="11" t="s">
        <v>5243</v>
      </c>
      <c r="U162" s="7" t="s">
        <v>2706</v>
      </c>
      <c r="V162" s="8"/>
      <c r="W162" s="7" t="s">
        <v>6376</v>
      </c>
      <c r="X162" s="7" t="s">
        <v>66</v>
      </c>
      <c r="Y162" s="7" t="s">
        <v>67</v>
      </c>
      <c r="Z162" s="7">
        <v>1323123.0</v>
      </c>
      <c r="AA162" s="8"/>
      <c r="AB162" s="8"/>
      <c r="AC162" s="8"/>
      <c r="AD162" s="8"/>
      <c r="AE162" s="8"/>
      <c r="AF162" s="8"/>
      <c r="AG162" s="8"/>
      <c r="AH162" s="8"/>
      <c r="AI162" s="8"/>
      <c r="AJ162" s="8"/>
      <c r="AK162" s="8"/>
      <c r="AL162" s="8"/>
      <c r="AM162" s="8"/>
      <c r="AN162" s="8"/>
      <c r="AO162" s="8"/>
      <c r="AP162" s="8"/>
      <c r="AQ162" s="8"/>
      <c r="AR162" s="7" t="s">
        <v>68</v>
      </c>
      <c r="AS162" s="8"/>
      <c r="AT162" s="8"/>
      <c r="AU162" s="8"/>
      <c r="AV162" s="11" t="s">
        <v>69</v>
      </c>
      <c r="AW162" s="11" t="s">
        <v>78</v>
      </c>
      <c r="AX162" s="11" t="s">
        <v>88</v>
      </c>
      <c r="AY162" s="11" t="s">
        <v>90</v>
      </c>
      <c r="AZ162" s="11" t="s">
        <v>92</v>
      </c>
      <c r="BA162" s="11" t="s">
        <v>105</v>
      </c>
      <c r="BB162" s="11" t="s">
        <v>118</v>
      </c>
      <c r="BC162" s="11" t="s">
        <v>134</v>
      </c>
      <c r="BD162" s="7" t="s">
        <v>144</v>
      </c>
      <c r="BE162" s="7" t="s">
        <v>145</v>
      </c>
      <c r="BF162" s="8"/>
    </row>
    <row r="163" hidden="1">
      <c r="A163" s="10">
        <v>21572.0</v>
      </c>
      <c r="B163" s="7" t="s">
        <v>64</v>
      </c>
      <c r="C163" s="7" t="s">
        <v>6424</v>
      </c>
      <c r="D163" s="8"/>
      <c r="E163" s="8"/>
      <c r="F163" s="8"/>
      <c r="G163" s="7">
        <v>45.0</v>
      </c>
      <c r="H163" s="8"/>
      <c r="I163" s="7">
        <v>0.0</v>
      </c>
      <c r="J163" s="7">
        <v>0.0</v>
      </c>
      <c r="K163" s="7">
        <v>6.0</v>
      </c>
      <c r="L163" s="7">
        <v>0.0</v>
      </c>
      <c r="M163" s="7">
        <v>0.0</v>
      </c>
      <c r="N163" s="7" t="s">
        <v>61</v>
      </c>
      <c r="O163" s="7">
        <v>0.0</v>
      </c>
      <c r="P163" s="7">
        <v>0.0</v>
      </c>
      <c r="Q163" s="8"/>
      <c r="R163" s="8"/>
      <c r="S163" s="8"/>
      <c r="T163" s="8"/>
      <c r="U163" s="8"/>
      <c r="V163" s="8"/>
      <c r="W163" s="7" t="s">
        <v>6427</v>
      </c>
      <c r="X163" s="7" t="s">
        <v>66</v>
      </c>
      <c r="Y163" s="7" t="s">
        <v>67</v>
      </c>
      <c r="Z163" s="7">
        <v>1323123.0</v>
      </c>
      <c r="AA163" s="8"/>
      <c r="AB163" s="8"/>
      <c r="AC163" s="8"/>
      <c r="AD163" s="8"/>
      <c r="AE163" s="7" t="s">
        <v>6428</v>
      </c>
      <c r="AF163" s="8"/>
      <c r="AG163" s="8"/>
      <c r="AH163" s="8"/>
      <c r="AI163" s="8"/>
      <c r="AJ163" s="8"/>
      <c r="AK163" s="8"/>
      <c r="AL163" s="8"/>
      <c r="AM163" s="8"/>
      <c r="AN163" s="8"/>
      <c r="AO163" s="8"/>
      <c r="AP163" s="8"/>
      <c r="AQ163" s="8"/>
      <c r="AR163" s="7" t="s">
        <v>68</v>
      </c>
      <c r="AS163" s="8"/>
      <c r="AT163" s="8"/>
      <c r="AU163" s="8"/>
      <c r="AV163" s="11" t="s">
        <v>69</v>
      </c>
      <c r="AW163" s="11" t="s">
        <v>78</v>
      </c>
      <c r="AX163" s="11" t="s">
        <v>88</v>
      </c>
      <c r="AY163" s="11" t="s">
        <v>90</v>
      </c>
      <c r="AZ163" s="11" t="s">
        <v>92</v>
      </c>
      <c r="BA163" s="11" t="s">
        <v>105</v>
      </c>
      <c r="BB163" s="11" t="s">
        <v>118</v>
      </c>
      <c r="BC163" s="11" t="s">
        <v>134</v>
      </c>
      <c r="BD163" s="7" t="s">
        <v>144</v>
      </c>
      <c r="BE163" s="7" t="s">
        <v>145</v>
      </c>
      <c r="BF163" s="8"/>
    </row>
    <row r="164" hidden="1">
      <c r="A164" s="10">
        <v>13953.0</v>
      </c>
      <c r="B164" s="9">
        <v>42403.0</v>
      </c>
      <c r="C164" s="7" t="s">
        <v>6455</v>
      </c>
      <c r="D164" s="7" t="s">
        <v>6455</v>
      </c>
      <c r="E164" s="8"/>
      <c r="F164" s="8"/>
      <c r="G164" s="7">
        <v>4000.0</v>
      </c>
      <c r="H164" s="8"/>
      <c r="I164" s="7">
        <v>0.0</v>
      </c>
      <c r="J164" s="7">
        <v>0.0</v>
      </c>
      <c r="K164" s="7">
        <v>6.0</v>
      </c>
      <c r="L164" s="7">
        <v>0.0</v>
      </c>
      <c r="M164" s="7">
        <v>0.0</v>
      </c>
      <c r="N164" s="7" t="s">
        <v>61</v>
      </c>
      <c r="O164" s="7">
        <v>0.0</v>
      </c>
      <c r="P164" s="7">
        <v>0.0</v>
      </c>
      <c r="Q164" s="8"/>
      <c r="R164" s="8"/>
      <c r="S164" s="7" t="s">
        <v>6455</v>
      </c>
      <c r="T164" s="11" t="s">
        <v>1710</v>
      </c>
      <c r="U164" s="7" t="s">
        <v>6460</v>
      </c>
      <c r="V164" s="8"/>
      <c r="W164" s="8"/>
      <c r="X164" s="8"/>
      <c r="Y164" s="8"/>
      <c r="Z164" s="8"/>
      <c r="AA164" s="7" t="s">
        <v>510</v>
      </c>
      <c r="AB164" s="7" t="s">
        <v>2431</v>
      </c>
      <c r="AC164" s="7" t="s">
        <v>6461</v>
      </c>
      <c r="AD164" s="7" t="s">
        <v>6461</v>
      </c>
      <c r="AE164" s="7" t="s">
        <v>6462</v>
      </c>
      <c r="AF164" s="7" t="s">
        <v>6461</v>
      </c>
      <c r="AG164" s="7" t="s">
        <v>1627</v>
      </c>
      <c r="AH164" s="7" t="s">
        <v>1627</v>
      </c>
      <c r="AI164" s="7" t="s">
        <v>1627</v>
      </c>
      <c r="AJ164" s="7" t="s">
        <v>1627</v>
      </c>
      <c r="AK164" s="8"/>
      <c r="AL164" s="7" t="s">
        <v>1627</v>
      </c>
      <c r="AM164" s="8"/>
      <c r="AN164" s="8"/>
      <c r="AO164" s="7" t="s">
        <v>1627</v>
      </c>
      <c r="AP164" s="7" t="s">
        <v>1627</v>
      </c>
      <c r="AQ164" s="7" t="s">
        <v>85</v>
      </c>
      <c r="AR164" s="7" t="s">
        <v>68</v>
      </c>
      <c r="AS164" s="8"/>
      <c r="AT164" s="8"/>
      <c r="AU164" s="8"/>
      <c r="AV164" s="7" t="s">
        <v>1599</v>
      </c>
      <c r="AW164" s="11" t="s">
        <v>1600</v>
      </c>
      <c r="AX164" s="8"/>
      <c r="AY164" s="8"/>
      <c r="AZ164" s="8"/>
      <c r="BA164" s="8"/>
      <c r="BB164" s="8"/>
      <c r="BC164" s="8"/>
      <c r="BD164" s="8"/>
      <c r="BE164" s="8"/>
      <c r="BF164" s="8"/>
    </row>
    <row r="165" hidden="1">
      <c r="A165" s="10">
        <v>22553.0</v>
      </c>
      <c r="B165" s="7" t="s">
        <v>250</v>
      </c>
      <c r="C165" s="7" t="s">
        <v>6471</v>
      </c>
      <c r="D165" s="8"/>
      <c r="E165" s="8"/>
      <c r="F165" s="8"/>
      <c r="G165" s="7">
        <v>45.0</v>
      </c>
      <c r="H165" s="8"/>
      <c r="I165" s="7">
        <v>0.0</v>
      </c>
      <c r="J165" s="7">
        <v>0.0</v>
      </c>
      <c r="K165" s="7">
        <v>6.0</v>
      </c>
      <c r="L165" s="7">
        <v>0.0</v>
      </c>
      <c r="M165" s="7">
        <v>0.0</v>
      </c>
      <c r="N165" s="7" t="s">
        <v>61</v>
      </c>
      <c r="O165" s="7">
        <v>0.0</v>
      </c>
      <c r="P165" s="7">
        <v>0.0</v>
      </c>
      <c r="Q165" s="8"/>
      <c r="R165" s="8"/>
      <c r="S165" s="8"/>
      <c r="T165" s="8"/>
      <c r="U165" s="8"/>
      <c r="V165" s="8"/>
      <c r="W165" s="7" t="s">
        <v>6475</v>
      </c>
      <c r="X165" s="8"/>
      <c r="Y165" s="8"/>
      <c r="Z165" s="8"/>
      <c r="AA165" s="8"/>
      <c r="AB165" s="8"/>
      <c r="AC165" s="8"/>
      <c r="AD165" s="8"/>
      <c r="AE165" s="8"/>
      <c r="AF165" s="8"/>
      <c r="AG165" s="8"/>
      <c r="AH165" s="8"/>
      <c r="AI165" s="8"/>
      <c r="AJ165" s="8"/>
      <c r="AK165" s="8"/>
      <c r="AL165" s="8"/>
      <c r="AM165" s="8"/>
      <c r="AN165" s="8"/>
      <c r="AO165" s="8"/>
      <c r="AP165" s="8"/>
      <c r="AQ165" s="8"/>
      <c r="AR165" s="7" t="s">
        <v>68</v>
      </c>
      <c r="AS165" s="8"/>
      <c r="AT165" s="8"/>
      <c r="AU165" s="8"/>
      <c r="AV165" s="11" t="s">
        <v>6482</v>
      </c>
      <c r="AW165" s="11" t="s">
        <v>6482</v>
      </c>
      <c r="AX165" s="8"/>
      <c r="AY165" s="8"/>
      <c r="AZ165" s="8"/>
      <c r="BA165" s="8"/>
      <c r="BB165" s="8"/>
      <c r="BC165" s="8"/>
      <c r="BD165" s="8"/>
      <c r="BE165" s="8"/>
      <c r="BF165" s="8"/>
    </row>
    <row r="166" hidden="1">
      <c r="A166" s="10">
        <v>26592.0</v>
      </c>
      <c r="B166" s="7" t="s">
        <v>2076</v>
      </c>
      <c r="C166" s="7" t="s">
        <v>6485</v>
      </c>
      <c r="D166" s="8"/>
      <c r="E166" s="8"/>
      <c r="F166" s="8"/>
      <c r="G166" s="7">
        <v>10000.0</v>
      </c>
      <c r="H166" s="8"/>
      <c r="I166" s="7">
        <v>0.0</v>
      </c>
      <c r="J166" s="7">
        <v>0.0</v>
      </c>
      <c r="K166" s="7">
        <v>6.0</v>
      </c>
      <c r="L166" s="7">
        <v>0.0</v>
      </c>
      <c r="M166" s="7">
        <v>0.0</v>
      </c>
      <c r="N166" s="7" t="s">
        <v>61</v>
      </c>
      <c r="O166" s="7">
        <v>0.0</v>
      </c>
      <c r="P166" s="7">
        <v>0.0</v>
      </c>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c r="AP166" s="8"/>
      <c r="AQ166" s="8"/>
      <c r="AR166" s="7" t="s">
        <v>68</v>
      </c>
      <c r="AS166" s="8"/>
      <c r="AT166" s="8"/>
      <c r="AU166" s="8"/>
      <c r="AV166" s="11" t="s">
        <v>6489</v>
      </c>
      <c r="AW166" s="11" t="s">
        <v>6489</v>
      </c>
      <c r="AX166" s="8"/>
      <c r="AY166" s="8"/>
      <c r="AZ166" s="8"/>
      <c r="BA166" s="8"/>
      <c r="BB166" s="8"/>
      <c r="BC166" s="8"/>
      <c r="BD166" s="8"/>
      <c r="BE166" s="8"/>
      <c r="BF166" s="8"/>
    </row>
    <row r="167" hidden="1">
      <c r="A167" s="10">
        <v>26624.0</v>
      </c>
      <c r="B167" s="7" t="s">
        <v>6495</v>
      </c>
      <c r="C167" s="11" t="s">
        <v>6497</v>
      </c>
      <c r="D167" s="8"/>
      <c r="E167" s="8"/>
      <c r="F167" s="8"/>
      <c r="G167" s="7">
        <v>50000.0</v>
      </c>
      <c r="H167" s="8"/>
      <c r="I167" s="7">
        <v>0.0</v>
      </c>
      <c r="J167" s="7">
        <v>0.0</v>
      </c>
      <c r="K167" s="7">
        <v>6.0</v>
      </c>
      <c r="L167" s="7">
        <v>0.0</v>
      </c>
      <c r="M167" s="7">
        <v>0.0</v>
      </c>
      <c r="N167" s="7" t="s">
        <v>61</v>
      </c>
      <c r="O167" s="7">
        <v>0.0</v>
      </c>
      <c r="P167" s="7">
        <v>0.0</v>
      </c>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7" t="s">
        <v>68</v>
      </c>
      <c r="AS167" s="8"/>
      <c r="AT167" s="8"/>
      <c r="AU167" s="8"/>
      <c r="AV167" s="11" t="s">
        <v>6508</v>
      </c>
      <c r="AW167" s="11" t="s">
        <v>6508</v>
      </c>
      <c r="AX167" s="8"/>
      <c r="AY167" s="8"/>
      <c r="AZ167" s="8"/>
      <c r="BA167" s="8"/>
      <c r="BB167" s="8"/>
      <c r="BC167" s="8"/>
      <c r="BD167" s="8"/>
      <c r="BE167" s="8"/>
      <c r="BF167" s="8"/>
    </row>
    <row r="168" hidden="1">
      <c r="A168" s="10">
        <v>26339.0</v>
      </c>
      <c r="B168" s="7" t="s">
        <v>2179</v>
      </c>
      <c r="C168" s="7" t="s">
        <v>6517</v>
      </c>
      <c r="D168" s="8"/>
      <c r="E168" s="8"/>
      <c r="F168" s="8"/>
      <c r="G168" s="7">
        <v>25.0</v>
      </c>
      <c r="H168" s="8"/>
      <c r="I168" s="7">
        <v>0.0</v>
      </c>
      <c r="J168" s="7">
        <v>0.0</v>
      </c>
      <c r="K168" s="7">
        <v>6.0</v>
      </c>
      <c r="L168" s="7">
        <v>0.0</v>
      </c>
      <c r="M168" s="7">
        <v>0.0</v>
      </c>
      <c r="N168" s="7" t="s">
        <v>61</v>
      </c>
      <c r="O168" s="7">
        <v>0.0</v>
      </c>
      <c r="P168" s="7">
        <v>0.0</v>
      </c>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c r="AQ168" s="8"/>
      <c r="AR168" s="7" t="s">
        <v>68</v>
      </c>
      <c r="AS168" s="8"/>
      <c r="AT168" s="8"/>
      <c r="AU168" s="8"/>
      <c r="AV168" s="11" t="s">
        <v>6525</v>
      </c>
      <c r="AW168" s="11" t="s">
        <v>6525</v>
      </c>
      <c r="AX168" s="8"/>
      <c r="AY168" s="8"/>
      <c r="AZ168" s="8"/>
      <c r="BA168" s="8"/>
      <c r="BB168" s="8"/>
      <c r="BC168" s="8"/>
      <c r="BD168" s="8"/>
      <c r="BE168" s="8"/>
      <c r="BF168" s="8"/>
    </row>
    <row r="169" hidden="1">
      <c r="A169" s="10">
        <v>16478.0</v>
      </c>
      <c r="B169" s="9">
        <v>42649.0</v>
      </c>
      <c r="C169" s="7" t="s">
        <v>6534</v>
      </c>
      <c r="D169" s="7" t="s">
        <v>6535</v>
      </c>
      <c r="E169" s="8"/>
      <c r="F169" s="8"/>
      <c r="G169" s="7">
        <v>1000.0</v>
      </c>
      <c r="H169" s="8"/>
      <c r="I169" s="7">
        <v>0.0</v>
      </c>
      <c r="J169" s="7">
        <v>0.0</v>
      </c>
      <c r="K169" s="7">
        <v>6.0</v>
      </c>
      <c r="L169" s="7">
        <v>0.0</v>
      </c>
      <c r="M169" s="7">
        <v>0.0</v>
      </c>
      <c r="N169" s="7" t="s">
        <v>61</v>
      </c>
      <c r="O169" s="7">
        <v>0.0</v>
      </c>
      <c r="P169" s="7">
        <v>0.0</v>
      </c>
      <c r="Q169" s="7" t="s">
        <v>6536</v>
      </c>
      <c r="R169" s="7" t="s">
        <v>6537</v>
      </c>
      <c r="S169" s="7" t="s">
        <v>6538</v>
      </c>
      <c r="T169" s="11" t="s">
        <v>6539</v>
      </c>
      <c r="U169" s="7" t="s">
        <v>6545</v>
      </c>
      <c r="V169" s="8"/>
      <c r="W169" s="8"/>
      <c r="X169" s="8"/>
      <c r="Y169" s="8"/>
      <c r="Z169" s="8"/>
      <c r="AA169" s="7" t="s">
        <v>6547</v>
      </c>
      <c r="AB169" s="7" t="s">
        <v>155</v>
      </c>
      <c r="AC169" s="7" t="s">
        <v>6550</v>
      </c>
      <c r="AD169" s="7" t="s">
        <v>6551</v>
      </c>
      <c r="AE169" s="7" t="s">
        <v>6550</v>
      </c>
      <c r="AF169" s="7" t="s">
        <v>6551</v>
      </c>
      <c r="AG169" s="8"/>
      <c r="AH169" s="8"/>
      <c r="AI169" s="8"/>
      <c r="AJ169" s="8"/>
      <c r="AK169" s="8"/>
      <c r="AL169" s="8"/>
      <c r="AM169" s="8"/>
      <c r="AN169" s="8"/>
      <c r="AO169" s="8"/>
      <c r="AP169" s="8"/>
      <c r="AQ169" s="8"/>
      <c r="AR169" s="7" t="s">
        <v>68</v>
      </c>
      <c r="AS169" s="8"/>
      <c r="AT169" s="8"/>
      <c r="AU169" s="8"/>
      <c r="AV169" s="7" t="s">
        <v>6554</v>
      </c>
      <c r="AW169" s="11" t="s">
        <v>6555</v>
      </c>
      <c r="AX169" s="8"/>
      <c r="AY169" s="8"/>
      <c r="AZ169" s="8"/>
      <c r="BA169" s="8"/>
      <c r="BB169" s="8"/>
      <c r="BC169" s="8"/>
      <c r="BD169" s="8"/>
      <c r="BE169" s="8"/>
      <c r="BF169" s="8"/>
    </row>
    <row r="170" hidden="1">
      <c r="A170" s="10">
        <v>14827.0</v>
      </c>
      <c r="B170" s="9">
        <v>42707.0</v>
      </c>
      <c r="C170" s="7" t="s">
        <v>6557</v>
      </c>
      <c r="D170" s="7" t="s">
        <v>6558</v>
      </c>
      <c r="E170" s="8"/>
      <c r="F170" s="8"/>
      <c r="G170" s="7">
        <v>2000.0</v>
      </c>
      <c r="H170" s="8"/>
      <c r="I170" s="7">
        <v>0.0</v>
      </c>
      <c r="J170" s="7">
        <v>0.0</v>
      </c>
      <c r="K170" s="7">
        <v>6.0</v>
      </c>
      <c r="L170" s="7">
        <v>0.0</v>
      </c>
      <c r="M170" s="7">
        <v>0.0</v>
      </c>
      <c r="N170" s="7" t="s">
        <v>61</v>
      </c>
      <c r="O170" s="7">
        <v>0.0</v>
      </c>
      <c r="P170" s="7">
        <v>0.0</v>
      </c>
      <c r="Q170" s="7" t="s">
        <v>6560</v>
      </c>
      <c r="R170" s="7" t="s">
        <v>6561</v>
      </c>
      <c r="S170" s="7" t="s">
        <v>6562</v>
      </c>
      <c r="T170" s="11" t="s">
        <v>6563</v>
      </c>
      <c r="U170" s="7" t="s">
        <v>6565</v>
      </c>
      <c r="V170" s="8"/>
      <c r="W170" s="7" t="s">
        <v>6567</v>
      </c>
      <c r="X170" s="8"/>
      <c r="Y170" s="8"/>
      <c r="Z170" s="8"/>
      <c r="AA170" s="7" t="s">
        <v>5605</v>
      </c>
      <c r="AB170" s="7" t="s">
        <v>6568</v>
      </c>
      <c r="AC170" s="7" t="s">
        <v>6570</v>
      </c>
      <c r="AD170" s="7" t="s">
        <v>6572</v>
      </c>
      <c r="AE170" s="7" t="s">
        <v>6573</v>
      </c>
      <c r="AF170" s="7" t="s">
        <v>6574</v>
      </c>
      <c r="AG170" s="7" t="s">
        <v>6575</v>
      </c>
      <c r="AH170" s="7" t="s">
        <v>6576</v>
      </c>
      <c r="AI170" s="7" t="s">
        <v>6578</v>
      </c>
      <c r="AJ170" s="7" t="s">
        <v>6579</v>
      </c>
      <c r="AK170" s="8"/>
      <c r="AL170" s="7" t="s">
        <v>6580</v>
      </c>
      <c r="AM170" s="8"/>
      <c r="AN170" s="8"/>
      <c r="AO170" s="7" t="s">
        <v>6581</v>
      </c>
      <c r="AP170" s="7" t="s">
        <v>6582</v>
      </c>
      <c r="AQ170" s="7" t="s">
        <v>85</v>
      </c>
      <c r="AR170" s="7" t="s">
        <v>68</v>
      </c>
      <c r="AS170" s="8"/>
      <c r="AT170" s="8"/>
      <c r="AU170" s="8"/>
      <c r="AV170" s="7" t="s">
        <v>6584</v>
      </c>
      <c r="AW170" s="11" t="s">
        <v>6563</v>
      </c>
      <c r="AX170" s="8"/>
      <c r="AY170" s="8"/>
      <c r="AZ170" s="8"/>
      <c r="BA170" s="8"/>
      <c r="BB170" s="8"/>
      <c r="BC170" s="8"/>
      <c r="BD170" s="8"/>
      <c r="BE170" s="8"/>
      <c r="BF170" s="8"/>
    </row>
    <row r="171" hidden="1">
      <c r="A171" s="10">
        <v>23286.0</v>
      </c>
      <c r="B171" s="7" t="s">
        <v>178</v>
      </c>
      <c r="C171" s="7" t="s">
        <v>6589</v>
      </c>
      <c r="D171" s="8"/>
      <c r="E171" s="8"/>
      <c r="F171" s="8"/>
      <c r="G171" s="7">
        <v>20000.0</v>
      </c>
      <c r="H171" s="8"/>
      <c r="I171" s="7">
        <v>0.0</v>
      </c>
      <c r="J171" s="7">
        <v>0.0</v>
      </c>
      <c r="K171" s="7">
        <v>6.0</v>
      </c>
      <c r="L171" s="7">
        <v>0.0</v>
      </c>
      <c r="M171" s="7">
        <v>0.0</v>
      </c>
      <c r="N171" s="7" t="s">
        <v>61</v>
      </c>
      <c r="O171" s="7">
        <v>0.0</v>
      </c>
      <c r="P171" s="7">
        <v>0.0</v>
      </c>
      <c r="Q171" s="8"/>
      <c r="R171" s="8"/>
      <c r="S171" s="8"/>
      <c r="T171" s="8"/>
      <c r="U171" s="8"/>
      <c r="V171" s="8"/>
      <c r="W171" s="8"/>
      <c r="X171" s="8"/>
      <c r="Y171" s="8"/>
      <c r="Z171" s="8"/>
      <c r="AA171" s="8"/>
      <c r="AB171" s="8"/>
      <c r="AC171" s="8"/>
      <c r="AD171" s="8"/>
      <c r="AE171" s="8"/>
      <c r="AF171" s="8"/>
      <c r="AG171" s="8"/>
      <c r="AH171" s="8"/>
      <c r="AI171" s="8"/>
      <c r="AJ171" s="8"/>
      <c r="AK171" s="8"/>
      <c r="AL171" s="8"/>
      <c r="AM171" s="8"/>
      <c r="AN171" s="8"/>
      <c r="AO171" s="8"/>
      <c r="AP171" s="8"/>
      <c r="AQ171" s="8"/>
      <c r="AR171" s="7" t="s">
        <v>68</v>
      </c>
      <c r="AS171" s="8"/>
      <c r="AT171" s="8"/>
      <c r="AU171" s="8"/>
      <c r="AV171" s="7" t="s">
        <v>6597</v>
      </c>
      <c r="AW171" s="11" t="s">
        <v>6598</v>
      </c>
      <c r="AX171" s="8"/>
      <c r="AY171" s="8"/>
      <c r="AZ171" s="8"/>
      <c r="BA171" s="8"/>
      <c r="BB171" s="8"/>
      <c r="BC171" s="8"/>
      <c r="BD171" s="8"/>
      <c r="BE171" s="8"/>
      <c r="BF171" s="8"/>
    </row>
    <row r="172" hidden="1">
      <c r="A172" s="10">
        <v>13257.0</v>
      </c>
      <c r="B172" s="7" t="s">
        <v>6600</v>
      </c>
      <c r="C172" s="7" t="s">
        <v>6601</v>
      </c>
      <c r="D172" s="7" t="s">
        <v>6602</v>
      </c>
      <c r="E172" s="8"/>
      <c r="F172" s="8"/>
      <c r="G172" s="7">
        <v>8500.0</v>
      </c>
      <c r="H172" s="8"/>
      <c r="I172" s="7">
        <v>0.0</v>
      </c>
      <c r="J172" s="7">
        <v>0.0</v>
      </c>
      <c r="K172" s="7">
        <v>6.0</v>
      </c>
      <c r="L172" s="7">
        <v>0.0</v>
      </c>
      <c r="M172" s="7">
        <v>0.0</v>
      </c>
      <c r="N172" s="7" t="s">
        <v>61</v>
      </c>
      <c r="O172" s="7">
        <v>0.0</v>
      </c>
      <c r="P172" s="7">
        <v>0.0</v>
      </c>
      <c r="Q172" s="9">
        <v>42585.0</v>
      </c>
      <c r="R172" s="9">
        <v>42585.0</v>
      </c>
      <c r="S172" s="7" t="s">
        <v>6603</v>
      </c>
      <c r="T172" s="11" t="s">
        <v>6605</v>
      </c>
      <c r="U172" s="7" t="s">
        <v>6606</v>
      </c>
      <c r="V172" s="8"/>
      <c r="W172" s="8"/>
      <c r="X172" s="8"/>
      <c r="Y172" s="8"/>
      <c r="Z172" s="8"/>
      <c r="AA172" s="7" t="s">
        <v>1320</v>
      </c>
      <c r="AB172" s="7" t="s">
        <v>155</v>
      </c>
      <c r="AC172" s="7" t="s">
        <v>6608</v>
      </c>
      <c r="AD172" s="7" t="s">
        <v>6609</v>
      </c>
      <c r="AE172" s="7" t="s">
        <v>6610</v>
      </c>
      <c r="AF172" s="7" t="s">
        <v>6611</v>
      </c>
      <c r="AG172" s="8"/>
      <c r="AH172" s="8"/>
      <c r="AI172" s="8"/>
      <c r="AJ172" s="8"/>
      <c r="AK172" s="8"/>
      <c r="AL172" s="8"/>
      <c r="AM172" s="8"/>
      <c r="AN172" s="8"/>
      <c r="AO172" s="8"/>
      <c r="AP172" s="8"/>
      <c r="AQ172" s="8"/>
      <c r="AR172" s="7" t="s">
        <v>68</v>
      </c>
      <c r="AS172" s="8"/>
      <c r="AT172" s="8"/>
      <c r="AU172" s="8"/>
      <c r="AV172" s="7" t="s">
        <v>6612</v>
      </c>
      <c r="AW172" s="11" t="s">
        <v>6613</v>
      </c>
      <c r="AX172" s="8"/>
      <c r="AY172" s="8"/>
      <c r="AZ172" s="8"/>
      <c r="BA172" s="8"/>
      <c r="BB172" s="8"/>
      <c r="BC172" s="8"/>
      <c r="BD172" s="8"/>
      <c r="BE172" s="8"/>
      <c r="BF172" s="8"/>
    </row>
    <row r="173">
      <c r="A173" s="10">
        <v>22035.0</v>
      </c>
      <c r="B173" s="7" t="s">
        <v>1195</v>
      </c>
      <c r="C173" s="7" t="s">
        <v>6618</v>
      </c>
      <c r="D173" s="7" t="s">
        <v>4676</v>
      </c>
      <c r="E173" s="8"/>
      <c r="F173" s="11" t="s">
        <v>6619</v>
      </c>
      <c r="G173" s="7">
        <v>10000.0</v>
      </c>
      <c r="H173" s="8"/>
      <c r="I173" s="7">
        <v>0.0</v>
      </c>
      <c r="J173" s="7">
        <v>0.0</v>
      </c>
      <c r="K173" s="7">
        <v>6.0</v>
      </c>
      <c r="L173" s="7">
        <v>0.0</v>
      </c>
      <c r="M173" s="7">
        <v>0.0</v>
      </c>
      <c r="N173" s="7" t="s">
        <v>61</v>
      </c>
      <c r="O173" s="7">
        <v>0.0</v>
      </c>
      <c r="P173" s="7">
        <v>0.0</v>
      </c>
      <c r="Q173" s="7" t="s">
        <v>844</v>
      </c>
      <c r="R173" s="7" t="s">
        <v>1452</v>
      </c>
      <c r="S173" s="7" t="s">
        <v>2180</v>
      </c>
      <c r="T173" s="11" t="s">
        <v>4694</v>
      </c>
      <c r="U173" s="7" t="s">
        <v>4698</v>
      </c>
      <c r="V173" s="8"/>
      <c r="W173" s="7" t="s">
        <v>6630</v>
      </c>
      <c r="X173" s="7" t="s">
        <v>3214</v>
      </c>
      <c r="Y173" s="7" t="s">
        <v>3215</v>
      </c>
      <c r="Z173" s="7">
        <v>60623.0</v>
      </c>
      <c r="AA173" s="8"/>
      <c r="AB173" s="8"/>
      <c r="AC173" s="7" t="s">
        <v>6631</v>
      </c>
      <c r="AD173" s="7" t="s">
        <v>6632</v>
      </c>
      <c r="AE173" s="7" t="s">
        <v>6633</v>
      </c>
      <c r="AF173" s="7" t="s">
        <v>6635</v>
      </c>
      <c r="AG173" s="8"/>
      <c r="AH173" s="8"/>
      <c r="AI173" s="8"/>
      <c r="AJ173" s="8"/>
      <c r="AK173" s="8"/>
      <c r="AL173" s="8"/>
      <c r="AM173" s="8"/>
      <c r="AN173" s="8"/>
      <c r="AO173" s="8"/>
      <c r="AP173" s="8"/>
      <c r="AQ173" s="8"/>
      <c r="AR173" s="7" t="s">
        <v>86</v>
      </c>
      <c r="AS173" s="8"/>
      <c r="AT173" s="8"/>
      <c r="AU173" s="8"/>
      <c r="AV173" s="11" t="s">
        <v>4694</v>
      </c>
      <c r="AW173" s="11" t="s">
        <v>4720</v>
      </c>
      <c r="AX173" s="11" t="s">
        <v>4723</v>
      </c>
      <c r="AY173" s="8"/>
      <c r="AZ173" s="8"/>
      <c r="BA173" s="11" t="s">
        <v>4727</v>
      </c>
      <c r="BB173" s="11" t="s">
        <v>4729</v>
      </c>
      <c r="BC173" s="8"/>
      <c r="BD173" s="8"/>
      <c r="BE173" s="8"/>
      <c r="BF173" s="8"/>
    </row>
    <row r="174">
      <c r="A174" s="10">
        <v>21712.0</v>
      </c>
      <c r="B174" s="7" t="s">
        <v>2739</v>
      </c>
      <c r="C174" s="7" t="s">
        <v>6662</v>
      </c>
      <c r="D174" s="7" t="s">
        <v>6663</v>
      </c>
      <c r="E174" s="7">
        <v>1.0769538E7</v>
      </c>
      <c r="F174" s="11" t="s">
        <v>6664</v>
      </c>
      <c r="G174" s="7">
        <v>5000.0</v>
      </c>
      <c r="H174" s="7">
        <v>4018.0</v>
      </c>
      <c r="I174" s="7">
        <v>80.0</v>
      </c>
      <c r="J174" s="7">
        <v>241.08</v>
      </c>
      <c r="K174" s="7">
        <v>6.0</v>
      </c>
      <c r="L174" s="7">
        <v>333.45</v>
      </c>
      <c r="M174" s="7">
        <v>149.7</v>
      </c>
      <c r="N174" s="7" t="s">
        <v>61</v>
      </c>
      <c r="O174" s="7">
        <v>1.0</v>
      </c>
      <c r="P174" s="7">
        <v>0.0</v>
      </c>
      <c r="Q174" s="7" t="s">
        <v>844</v>
      </c>
      <c r="R174" s="9">
        <v>42533.0</v>
      </c>
      <c r="S174" s="7" t="s">
        <v>6665</v>
      </c>
      <c r="T174" s="11" t="s">
        <v>6666</v>
      </c>
      <c r="U174" s="7" t="s">
        <v>6667</v>
      </c>
      <c r="V174" s="8"/>
      <c r="W174" s="7" t="s">
        <v>2715</v>
      </c>
      <c r="X174" s="8"/>
      <c r="Y174" s="8"/>
      <c r="Z174" s="8"/>
      <c r="AA174" s="8"/>
      <c r="AB174" s="8"/>
      <c r="AC174" s="7" t="s">
        <v>6668</v>
      </c>
      <c r="AD174" s="7" t="s">
        <v>6669</v>
      </c>
      <c r="AE174" s="7" t="s">
        <v>6670</v>
      </c>
      <c r="AF174" s="7" t="s">
        <v>6671</v>
      </c>
      <c r="AG174" s="8"/>
      <c r="AH174" s="8"/>
      <c r="AI174" s="8"/>
      <c r="AJ174" s="8"/>
      <c r="AK174" s="8"/>
      <c r="AL174" s="8"/>
      <c r="AM174" s="8"/>
      <c r="AN174" s="8"/>
      <c r="AO174" s="8"/>
      <c r="AP174" s="8"/>
      <c r="AQ174" s="8"/>
      <c r="AR174" s="7" t="s">
        <v>86</v>
      </c>
      <c r="AS174" s="8"/>
      <c r="AT174" s="8"/>
      <c r="AU174" s="8"/>
      <c r="AV174" s="7" t="s">
        <v>6672</v>
      </c>
      <c r="AW174" s="11" t="s">
        <v>6673</v>
      </c>
      <c r="AX174" s="8"/>
      <c r="AY174" s="8"/>
      <c r="AZ174" s="8"/>
      <c r="BA174" s="8"/>
      <c r="BB174" s="8"/>
      <c r="BC174" s="8"/>
      <c r="BD174" s="8"/>
      <c r="BE174" s="8"/>
      <c r="BF174" s="8"/>
    </row>
    <row r="175" hidden="1">
      <c r="A175" s="10">
        <v>21852.0</v>
      </c>
      <c r="B175" s="7" t="s">
        <v>1366</v>
      </c>
      <c r="C175" s="7" t="s">
        <v>6674</v>
      </c>
      <c r="D175" s="8"/>
      <c r="E175" s="8"/>
      <c r="F175" s="8"/>
      <c r="G175" s="7">
        <v>20000.0</v>
      </c>
      <c r="H175" s="8"/>
      <c r="I175" s="7">
        <v>0.0</v>
      </c>
      <c r="J175" s="7">
        <v>0.0</v>
      </c>
      <c r="K175" s="7">
        <v>6.0</v>
      </c>
      <c r="L175" s="7">
        <v>0.0</v>
      </c>
      <c r="M175" s="7">
        <v>0.0</v>
      </c>
      <c r="N175" s="7" t="s">
        <v>61</v>
      </c>
      <c r="O175" s="7">
        <v>0.0</v>
      </c>
      <c r="P175" s="7">
        <v>0.0</v>
      </c>
      <c r="Q175" s="8"/>
      <c r="R175" s="8"/>
      <c r="S175" s="8"/>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8"/>
      <c r="AR175" s="7" t="s">
        <v>68</v>
      </c>
      <c r="AS175" s="8"/>
      <c r="AT175" s="8"/>
      <c r="AU175" s="8"/>
      <c r="AV175" s="11" t="s">
        <v>6675</v>
      </c>
      <c r="AW175" s="11" t="s">
        <v>6675</v>
      </c>
      <c r="AX175" s="8"/>
      <c r="AY175" s="8"/>
      <c r="AZ175" s="8"/>
      <c r="BA175" s="8"/>
      <c r="BB175" s="8"/>
      <c r="BC175" s="8"/>
      <c r="BD175" s="8"/>
      <c r="BE175" s="8"/>
      <c r="BF175" s="8"/>
    </row>
    <row r="176" hidden="1">
      <c r="A176" s="10">
        <v>21531.0</v>
      </c>
      <c r="B176" s="7" t="s">
        <v>488</v>
      </c>
      <c r="C176" s="7" t="s">
        <v>6676</v>
      </c>
      <c r="D176" s="8"/>
      <c r="E176" s="8"/>
      <c r="F176" s="8"/>
      <c r="G176" s="7">
        <v>4500.0</v>
      </c>
      <c r="H176" s="8"/>
      <c r="I176" s="7">
        <v>0.0</v>
      </c>
      <c r="J176" s="7">
        <v>0.0</v>
      </c>
      <c r="K176" s="7">
        <v>6.0</v>
      </c>
      <c r="L176" s="7">
        <v>0.0</v>
      </c>
      <c r="M176" s="7">
        <v>0.0</v>
      </c>
      <c r="N176" s="7" t="s">
        <v>61</v>
      </c>
      <c r="O176" s="7">
        <v>0.0</v>
      </c>
      <c r="P176" s="7">
        <v>0.0</v>
      </c>
      <c r="Q176" s="8"/>
      <c r="R176" s="8"/>
      <c r="S176" s="8"/>
      <c r="T176" s="8"/>
      <c r="U176" s="8"/>
      <c r="V176" s="8"/>
      <c r="W176" s="8"/>
      <c r="X176" s="7" t="s">
        <v>66</v>
      </c>
      <c r="Y176" s="7" t="s">
        <v>67</v>
      </c>
      <c r="Z176" s="7">
        <v>1323123.0</v>
      </c>
      <c r="AA176" s="8"/>
      <c r="AB176" s="8"/>
      <c r="AC176" s="8"/>
      <c r="AD176" s="8"/>
      <c r="AE176" s="8"/>
      <c r="AF176" s="8"/>
      <c r="AG176" s="8"/>
      <c r="AH176" s="8"/>
      <c r="AI176" s="8"/>
      <c r="AJ176" s="8"/>
      <c r="AK176" s="8"/>
      <c r="AL176" s="8"/>
      <c r="AM176" s="8"/>
      <c r="AN176" s="8"/>
      <c r="AO176" s="8"/>
      <c r="AP176" s="8"/>
      <c r="AQ176" s="8"/>
      <c r="AR176" s="7" t="s">
        <v>68</v>
      </c>
      <c r="AS176" s="8"/>
      <c r="AT176" s="8"/>
      <c r="AU176" s="8"/>
      <c r="AV176" s="11" t="s">
        <v>69</v>
      </c>
      <c r="AW176" s="11" t="s">
        <v>78</v>
      </c>
      <c r="AX176" s="11" t="s">
        <v>88</v>
      </c>
      <c r="AY176" s="11" t="s">
        <v>90</v>
      </c>
      <c r="AZ176" s="11" t="s">
        <v>92</v>
      </c>
      <c r="BA176" s="11" t="s">
        <v>105</v>
      </c>
      <c r="BB176" s="11" t="s">
        <v>118</v>
      </c>
      <c r="BC176" s="11" t="s">
        <v>134</v>
      </c>
      <c r="BD176" s="7" t="s">
        <v>144</v>
      </c>
      <c r="BE176" s="7" t="s">
        <v>145</v>
      </c>
      <c r="BF176" s="8"/>
    </row>
    <row r="177" hidden="1">
      <c r="A177" s="10">
        <v>23397.0</v>
      </c>
      <c r="B177" s="7" t="s">
        <v>178</v>
      </c>
      <c r="C177" s="7" t="s">
        <v>6695</v>
      </c>
      <c r="D177" s="8"/>
      <c r="E177" s="8"/>
      <c r="F177" s="8"/>
      <c r="G177" s="7">
        <v>10.0</v>
      </c>
      <c r="H177" s="8"/>
      <c r="I177" s="7">
        <v>0.0</v>
      </c>
      <c r="J177" s="7">
        <v>0.0</v>
      </c>
      <c r="K177" s="7">
        <v>6.0</v>
      </c>
      <c r="L177" s="7">
        <v>0.0</v>
      </c>
      <c r="M177" s="7">
        <v>0.0</v>
      </c>
      <c r="N177" s="7" t="s">
        <v>61</v>
      </c>
      <c r="O177" s="7">
        <v>0.0</v>
      </c>
      <c r="P177" s="7">
        <v>0.0</v>
      </c>
      <c r="Q177" s="8"/>
      <c r="R177" s="8"/>
      <c r="S177" s="8"/>
      <c r="T177" s="8"/>
      <c r="U177" s="8"/>
      <c r="V177" s="8"/>
      <c r="W177" s="8"/>
      <c r="X177" s="7" t="s">
        <v>66</v>
      </c>
      <c r="Y177" s="7" t="s">
        <v>67</v>
      </c>
      <c r="Z177" s="7">
        <v>1323123.0</v>
      </c>
      <c r="AA177" s="8"/>
      <c r="AB177" s="8"/>
      <c r="AC177" s="8"/>
      <c r="AD177" s="8"/>
      <c r="AE177" s="8"/>
      <c r="AF177" s="8"/>
      <c r="AG177" s="8"/>
      <c r="AH177" s="8"/>
      <c r="AI177" s="8"/>
      <c r="AJ177" s="8"/>
      <c r="AK177" s="8"/>
      <c r="AL177" s="8"/>
      <c r="AM177" s="8"/>
      <c r="AN177" s="8"/>
      <c r="AO177" s="8"/>
      <c r="AP177" s="8"/>
      <c r="AQ177" s="8"/>
      <c r="AR177" s="7" t="s">
        <v>68</v>
      </c>
      <c r="AS177" s="8"/>
      <c r="AT177" s="8"/>
      <c r="AU177" s="8"/>
      <c r="AV177" s="11" t="s">
        <v>69</v>
      </c>
      <c r="AW177" s="11" t="s">
        <v>78</v>
      </c>
      <c r="AX177" s="11" t="s">
        <v>88</v>
      </c>
      <c r="AY177" s="11" t="s">
        <v>90</v>
      </c>
      <c r="AZ177" s="11" t="s">
        <v>92</v>
      </c>
      <c r="BA177" s="11" t="s">
        <v>105</v>
      </c>
      <c r="BB177" s="11" t="s">
        <v>118</v>
      </c>
      <c r="BC177" s="11" t="s">
        <v>134</v>
      </c>
      <c r="BD177" s="7" t="s">
        <v>144</v>
      </c>
      <c r="BE177" s="7" t="s">
        <v>145</v>
      </c>
      <c r="BF177" s="8"/>
    </row>
    <row r="178" hidden="1">
      <c r="A178" s="10">
        <v>21818.0</v>
      </c>
      <c r="B178" s="7" t="s">
        <v>250</v>
      </c>
      <c r="C178" s="7" t="s">
        <v>6724</v>
      </c>
      <c r="D178" s="7" t="s">
        <v>6725</v>
      </c>
      <c r="E178" s="7" t="s">
        <v>6726</v>
      </c>
      <c r="F178" s="8"/>
      <c r="G178" s="7">
        <v>10000.0</v>
      </c>
      <c r="H178" s="8"/>
      <c r="I178" s="7">
        <v>0.0</v>
      </c>
      <c r="J178" s="7">
        <v>0.0</v>
      </c>
      <c r="K178" s="7">
        <v>6.0</v>
      </c>
      <c r="L178" s="7">
        <v>0.0</v>
      </c>
      <c r="M178" s="7">
        <v>0.0</v>
      </c>
      <c r="N178" s="7" t="s">
        <v>61</v>
      </c>
      <c r="O178" s="7">
        <v>0.0</v>
      </c>
      <c r="P178" s="7">
        <v>0.0</v>
      </c>
      <c r="Q178" s="8"/>
      <c r="R178" s="8"/>
      <c r="S178" s="7" t="s">
        <v>6728</v>
      </c>
      <c r="T178" s="11" t="s">
        <v>6729</v>
      </c>
      <c r="U178" s="7" t="s">
        <v>6738</v>
      </c>
      <c r="V178" s="8"/>
      <c r="W178" s="7" t="s">
        <v>6740</v>
      </c>
      <c r="X178" s="8"/>
      <c r="Y178" s="8"/>
      <c r="Z178" s="8"/>
      <c r="AA178" s="8"/>
      <c r="AB178" s="8"/>
      <c r="AC178" s="7" t="s">
        <v>6744</v>
      </c>
      <c r="AD178" s="8"/>
      <c r="AE178" s="7" t="s">
        <v>6745</v>
      </c>
      <c r="AF178" s="8"/>
      <c r="AG178" s="8"/>
      <c r="AH178" s="8"/>
      <c r="AI178" s="8"/>
      <c r="AJ178" s="8"/>
      <c r="AK178" s="8"/>
      <c r="AL178" s="8"/>
      <c r="AM178" s="8"/>
      <c r="AN178" s="8"/>
      <c r="AO178" s="8"/>
      <c r="AP178" s="8"/>
      <c r="AQ178" s="8"/>
      <c r="AR178" s="7" t="s">
        <v>68</v>
      </c>
      <c r="AS178" s="8"/>
      <c r="AT178" s="8"/>
      <c r="AU178" s="8"/>
      <c r="AV178" s="11" t="s">
        <v>1956</v>
      </c>
      <c r="AW178" s="11" t="s">
        <v>1957</v>
      </c>
      <c r="AX178" s="8"/>
      <c r="AY178" s="8"/>
      <c r="AZ178" s="8"/>
      <c r="BA178" s="8"/>
      <c r="BB178" s="8"/>
      <c r="BC178" s="8"/>
      <c r="BD178" s="8"/>
      <c r="BE178" s="8"/>
      <c r="BF178" s="8"/>
    </row>
    <row r="179" hidden="1">
      <c r="A179" s="10">
        <v>24452.0</v>
      </c>
      <c r="B179" s="7" t="s">
        <v>611</v>
      </c>
      <c r="C179" s="7" t="s">
        <v>6762</v>
      </c>
      <c r="D179" s="8"/>
      <c r="E179" s="8"/>
      <c r="F179" s="8"/>
      <c r="G179" s="7">
        <v>123.0</v>
      </c>
      <c r="H179" s="8"/>
      <c r="I179" s="7">
        <v>0.0</v>
      </c>
      <c r="J179" s="7">
        <v>0.0</v>
      </c>
      <c r="K179" s="7">
        <v>6.0</v>
      </c>
      <c r="L179" s="7">
        <v>0.0</v>
      </c>
      <c r="M179" s="7">
        <v>0.0</v>
      </c>
      <c r="N179" s="7" t="s">
        <v>61</v>
      </c>
      <c r="O179" s="7">
        <v>0.0</v>
      </c>
      <c r="P179" s="7">
        <v>0.0</v>
      </c>
      <c r="Q179" s="8"/>
      <c r="R179" s="8"/>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8"/>
      <c r="AR179" s="7" t="s">
        <v>68</v>
      </c>
      <c r="AS179" s="8"/>
      <c r="AT179" s="8"/>
      <c r="AU179" s="8"/>
      <c r="AV179" s="11" t="s">
        <v>6763</v>
      </c>
      <c r="AW179" s="11" t="s">
        <v>6763</v>
      </c>
      <c r="AX179" s="8"/>
      <c r="AY179" s="8"/>
      <c r="AZ179" s="8"/>
      <c r="BA179" s="8"/>
      <c r="BB179" s="8"/>
      <c r="BC179" s="8"/>
      <c r="BD179" s="8"/>
      <c r="BE179" s="8"/>
      <c r="BF179" s="8"/>
    </row>
    <row r="180" hidden="1">
      <c r="A180" s="10">
        <v>22430.0</v>
      </c>
      <c r="B180" s="7" t="s">
        <v>844</v>
      </c>
      <c r="C180" s="7" t="s">
        <v>6767</v>
      </c>
      <c r="D180" s="7" t="s">
        <v>6768</v>
      </c>
      <c r="E180" s="7" t="s">
        <v>6769</v>
      </c>
      <c r="F180" s="8"/>
      <c r="G180" s="7">
        <v>150.0</v>
      </c>
      <c r="H180" s="8"/>
      <c r="I180" s="7">
        <v>0.0</v>
      </c>
      <c r="J180" s="7">
        <v>0.0</v>
      </c>
      <c r="K180" s="7">
        <v>6.0</v>
      </c>
      <c r="L180" s="7">
        <v>0.0</v>
      </c>
      <c r="M180" s="7">
        <v>0.0</v>
      </c>
      <c r="N180" s="7" t="s">
        <v>61</v>
      </c>
      <c r="O180" s="7">
        <v>0.0</v>
      </c>
      <c r="P180" s="7">
        <v>0.0</v>
      </c>
      <c r="Q180" s="8"/>
      <c r="R180" s="8"/>
      <c r="S180" s="7" t="s">
        <v>6770</v>
      </c>
      <c r="T180" s="11" t="s">
        <v>6771</v>
      </c>
      <c r="U180" s="7" t="s">
        <v>6774</v>
      </c>
      <c r="V180" s="8"/>
      <c r="W180" s="7" t="s">
        <v>6776</v>
      </c>
      <c r="X180" s="8"/>
      <c r="Y180" s="8"/>
      <c r="Z180" s="8"/>
      <c r="AA180" s="8"/>
      <c r="AB180" s="8"/>
      <c r="AC180" s="7" t="s">
        <v>6777</v>
      </c>
      <c r="AD180" s="8"/>
      <c r="AE180" s="8"/>
      <c r="AF180" s="8"/>
      <c r="AG180" s="8"/>
      <c r="AH180" s="8"/>
      <c r="AI180" s="8"/>
      <c r="AJ180" s="8"/>
      <c r="AK180" s="8"/>
      <c r="AL180" s="8"/>
      <c r="AM180" s="8"/>
      <c r="AN180" s="8"/>
      <c r="AO180" s="8"/>
      <c r="AP180" s="8"/>
      <c r="AQ180" s="8"/>
      <c r="AR180" s="7" t="s">
        <v>68</v>
      </c>
      <c r="AS180" s="8"/>
      <c r="AT180" s="8"/>
      <c r="AU180" s="8"/>
      <c r="AV180" s="11" t="s">
        <v>1956</v>
      </c>
      <c r="AW180" s="11" t="s">
        <v>1957</v>
      </c>
      <c r="AX180" s="8"/>
      <c r="AY180" s="8"/>
      <c r="AZ180" s="8"/>
      <c r="BA180" s="8"/>
      <c r="BB180" s="8"/>
      <c r="BC180" s="8"/>
      <c r="BD180" s="8"/>
      <c r="BE180" s="8"/>
      <c r="BF180" s="8"/>
    </row>
    <row r="181" hidden="1">
      <c r="A181" s="10">
        <v>21350.0</v>
      </c>
      <c r="B181" s="7" t="s">
        <v>541</v>
      </c>
      <c r="C181" s="7" t="s">
        <v>6789</v>
      </c>
      <c r="D181" s="8"/>
      <c r="E181" s="8"/>
      <c r="F181" s="8"/>
      <c r="G181" s="7">
        <v>2332.0</v>
      </c>
      <c r="H181" s="8"/>
      <c r="I181" s="7">
        <v>0.0</v>
      </c>
      <c r="J181" s="7">
        <v>0.0</v>
      </c>
      <c r="K181" s="7">
        <v>6.0</v>
      </c>
      <c r="L181" s="7">
        <v>0.0</v>
      </c>
      <c r="M181" s="7">
        <v>0.0</v>
      </c>
      <c r="N181" s="7" t="s">
        <v>61</v>
      </c>
      <c r="O181" s="7">
        <v>0.0</v>
      </c>
      <c r="P181" s="7">
        <v>0.0</v>
      </c>
      <c r="Q181" s="8"/>
      <c r="R181" s="8"/>
      <c r="S181" s="8"/>
      <c r="T181" s="8"/>
      <c r="U181" s="8"/>
      <c r="V181" s="8"/>
      <c r="W181" s="8"/>
      <c r="X181" s="7" t="s">
        <v>66</v>
      </c>
      <c r="Y181" s="7" t="s">
        <v>67</v>
      </c>
      <c r="Z181" s="7">
        <v>1323123.0</v>
      </c>
      <c r="AA181" s="8"/>
      <c r="AB181" s="8"/>
      <c r="AC181" s="8"/>
      <c r="AD181" s="8"/>
      <c r="AE181" s="8"/>
      <c r="AF181" s="8"/>
      <c r="AG181" s="8"/>
      <c r="AH181" s="8"/>
      <c r="AI181" s="8"/>
      <c r="AJ181" s="8"/>
      <c r="AK181" s="8"/>
      <c r="AL181" s="8"/>
      <c r="AM181" s="8"/>
      <c r="AN181" s="8"/>
      <c r="AO181" s="8"/>
      <c r="AP181" s="8"/>
      <c r="AQ181" s="8"/>
      <c r="AR181" s="7" t="s">
        <v>68</v>
      </c>
      <c r="AS181" s="8"/>
      <c r="AT181" s="8"/>
      <c r="AU181" s="8"/>
      <c r="AV181" s="11" t="s">
        <v>69</v>
      </c>
      <c r="AW181" s="11" t="s">
        <v>78</v>
      </c>
      <c r="AX181" s="11" t="s">
        <v>88</v>
      </c>
      <c r="AY181" s="11" t="s">
        <v>90</v>
      </c>
      <c r="AZ181" s="11" t="s">
        <v>92</v>
      </c>
      <c r="BA181" s="11" t="s">
        <v>105</v>
      </c>
      <c r="BB181" s="11" t="s">
        <v>118</v>
      </c>
      <c r="BC181" s="11" t="s">
        <v>134</v>
      </c>
      <c r="BD181" s="7" t="s">
        <v>144</v>
      </c>
      <c r="BE181" s="7" t="s">
        <v>145</v>
      </c>
      <c r="BF181" s="8"/>
    </row>
    <row r="182" hidden="1">
      <c r="A182" s="10">
        <v>19378.0</v>
      </c>
      <c r="B182" s="7" t="s">
        <v>4921</v>
      </c>
      <c r="C182" s="7" t="s">
        <v>6846</v>
      </c>
      <c r="D182" s="7" t="s">
        <v>6847</v>
      </c>
      <c r="E182" s="8"/>
      <c r="F182" s="8"/>
      <c r="G182" s="7">
        <v>10.0</v>
      </c>
      <c r="H182" s="8"/>
      <c r="I182" s="7">
        <v>0.0</v>
      </c>
      <c r="J182" s="7">
        <v>0.0</v>
      </c>
      <c r="K182" s="7">
        <v>6.0</v>
      </c>
      <c r="L182" s="7">
        <v>0.0</v>
      </c>
      <c r="M182" s="7">
        <v>0.0</v>
      </c>
      <c r="N182" s="7" t="s">
        <v>61</v>
      </c>
      <c r="O182" s="7">
        <v>0.0</v>
      </c>
      <c r="P182" s="7">
        <v>0.0</v>
      </c>
      <c r="Q182" s="7" t="s">
        <v>4921</v>
      </c>
      <c r="R182" s="14">
        <v>42714.0</v>
      </c>
      <c r="S182" s="8"/>
      <c r="T182" s="8"/>
      <c r="U182" s="7" t="s">
        <v>6848</v>
      </c>
      <c r="V182" s="8"/>
      <c r="W182" s="8"/>
      <c r="X182" s="8"/>
      <c r="Y182" s="8"/>
      <c r="Z182" s="8"/>
      <c r="AA182" s="7" t="s">
        <v>257</v>
      </c>
      <c r="AB182" s="7" t="s">
        <v>100</v>
      </c>
      <c r="AC182" s="7" t="s">
        <v>6849</v>
      </c>
      <c r="AD182" s="7" t="s">
        <v>6849</v>
      </c>
      <c r="AE182" s="7" t="s">
        <v>6850</v>
      </c>
      <c r="AF182" s="7" t="s">
        <v>6851</v>
      </c>
      <c r="AG182" s="8"/>
      <c r="AH182" s="8"/>
      <c r="AI182" s="8"/>
      <c r="AJ182" s="8"/>
      <c r="AK182" s="8"/>
      <c r="AL182" s="8"/>
      <c r="AM182" s="8"/>
      <c r="AN182" s="8"/>
      <c r="AO182" s="8"/>
      <c r="AP182" s="8"/>
      <c r="AQ182" s="8"/>
      <c r="AR182" s="7" t="s">
        <v>68</v>
      </c>
      <c r="AS182" s="8"/>
      <c r="AT182" s="8"/>
      <c r="AU182" s="8"/>
      <c r="AV182" s="7" t="s">
        <v>6852</v>
      </c>
      <c r="AW182" s="11" t="s">
        <v>6853</v>
      </c>
      <c r="AX182" s="8"/>
      <c r="AY182" s="8"/>
      <c r="AZ182" s="8"/>
      <c r="BA182" s="8"/>
      <c r="BB182" s="8"/>
      <c r="BC182" s="8"/>
      <c r="BD182" s="8"/>
      <c r="BE182" s="8"/>
      <c r="BF182" s="8"/>
    </row>
    <row r="183" hidden="1">
      <c r="A183" s="10">
        <v>21627.0</v>
      </c>
      <c r="B183" s="7" t="s">
        <v>64</v>
      </c>
      <c r="C183" s="7" t="s">
        <v>6862</v>
      </c>
      <c r="D183" s="7" t="s">
        <v>6863</v>
      </c>
      <c r="E183" s="8"/>
      <c r="F183" s="8"/>
      <c r="G183" s="7">
        <v>321.0</v>
      </c>
      <c r="H183" s="8"/>
      <c r="I183" s="7">
        <v>0.0</v>
      </c>
      <c r="J183" s="7">
        <v>0.0</v>
      </c>
      <c r="K183" s="7">
        <v>6.0</v>
      </c>
      <c r="L183" s="7">
        <v>0.0</v>
      </c>
      <c r="M183" s="7">
        <v>0.0</v>
      </c>
      <c r="N183" s="7" t="s">
        <v>61</v>
      </c>
      <c r="O183" s="7">
        <v>0.0</v>
      </c>
      <c r="P183" s="7">
        <v>0.0</v>
      </c>
      <c r="Q183" s="8"/>
      <c r="R183" s="8"/>
      <c r="S183" s="7" t="s">
        <v>1627</v>
      </c>
      <c r="T183" s="11" t="s">
        <v>6868</v>
      </c>
      <c r="U183" s="7" t="s">
        <v>6876</v>
      </c>
      <c r="V183" s="8"/>
      <c r="W183" s="7" t="s">
        <v>6877</v>
      </c>
      <c r="X183" s="7" t="s">
        <v>66</v>
      </c>
      <c r="Y183" s="7" t="s">
        <v>67</v>
      </c>
      <c r="Z183" s="7">
        <v>1323123.0</v>
      </c>
      <c r="AA183" s="8"/>
      <c r="AB183" s="8"/>
      <c r="AC183" s="8"/>
      <c r="AD183" s="7" t="s">
        <v>6878</v>
      </c>
      <c r="AE183" s="8"/>
      <c r="AF183" s="7" t="s">
        <v>6879</v>
      </c>
      <c r="AG183" s="8"/>
      <c r="AH183" s="8"/>
      <c r="AI183" s="8"/>
      <c r="AJ183" s="8"/>
      <c r="AK183" s="8"/>
      <c r="AL183" s="8"/>
      <c r="AM183" s="8"/>
      <c r="AN183" s="8"/>
      <c r="AO183" s="8"/>
      <c r="AP183" s="8"/>
      <c r="AQ183" s="8"/>
      <c r="AR183" s="7" t="s">
        <v>68</v>
      </c>
      <c r="AS183" s="8"/>
      <c r="AT183" s="8"/>
      <c r="AU183" s="8"/>
      <c r="AV183" s="11" t="s">
        <v>69</v>
      </c>
      <c r="AW183" s="11" t="s">
        <v>78</v>
      </c>
      <c r="AX183" s="11" t="s">
        <v>88</v>
      </c>
      <c r="AY183" s="11" t="s">
        <v>90</v>
      </c>
      <c r="AZ183" s="11" t="s">
        <v>92</v>
      </c>
      <c r="BA183" s="11" t="s">
        <v>105</v>
      </c>
      <c r="BB183" s="11" t="s">
        <v>118</v>
      </c>
      <c r="BC183" s="11" t="s">
        <v>134</v>
      </c>
      <c r="BD183" s="7" t="s">
        <v>144</v>
      </c>
      <c r="BE183" s="7" t="s">
        <v>145</v>
      </c>
      <c r="BF183" s="8"/>
    </row>
    <row r="184" hidden="1">
      <c r="A184" s="10">
        <v>21287.0</v>
      </c>
      <c r="B184" s="7" t="s">
        <v>6923</v>
      </c>
      <c r="C184" s="7" t="s">
        <v>6924</v>
      </c>
      <c r="D184" s="8"/>
      <c r="E184" s="8"/>
      <c r="F184" s="8"/>
      <c r="G184" s="7">
        <v>8798.0</v>
      </c>
      <c r="H184" s="8"/>
      <c r="I184" s="7">
        <v>0.0</v>
      </c>
      <c r="J184" s="7">
        <v>0.0</v>
      </c>
      <c r="K184" s="7">
        <v>6.0</v>
      </c>
      <c r="L184" s="7">
        <v>0.0</v>
      </c>
      <c r="M184" s="7">
        <v>0.0</v>
      </c>
      <c r="N184" s="7" t="s">
        <v>61</v>
      </c>
      <c r="O184" s="7">
        <v>0.0</v>
      </c>
      <c r="P184" s="7">
        <v>0.0</v>
      </c>
      <c r="Q184" s="8"/>
      <c r="R184" s="8"/>
      <c r="S184" s="8"/>
      <c r="T184" s="8"/>
      <c r="U184" s="8"/>
      <c r="V184" s="8"/>
      <c r="W184" s="8"/>
      <c r="X184" s="7" t="s">
        <v>66</v>
      </c>
      <c r="Y184" s="7" t="s">
        <v>67</v>
      </c>
      <c r="Z184" s="7">
        <v>1323123.0</v>
      </c>
      <c r="AA184" s="8"/>
      <c r="AB184" s="8"/>
      <c r="AC184" s="8"/>
      <c r="AD184" s="8"/>
      <c r="AE184" s="8"/>
      <c r="AF184" s="8"/>
      <c r="AG184" s="8"/>
      <c r="AH184" s="8"/>
      <c r="AI184" s="8"/>
      <c r="AJ184" s="8"/>
      <c r="AK184" s="8"/>
      <c r="AL184" s="8"/>
      <c r="AM184" s="8"/>
      <c r="AN184" s="8"/>
      <c r="AO184" s="8"/>
      <c r="AP184" s="8"/>
      <c r="AQ184" s="8"/>
      <c r="AR184" s="7" t="s">
        <v>68</v>
      </c>
      <c r="AS184" s="8"/>
      <c r="AT184" s="8"/>
      <c r="AU184" s="8"/>
      <c r="AV184" s="11" t="s">
        <v>69</v>
      </c>
      <c r="AW184" s="11" t="s">
        <v>78</v>
      </c>
      <c r="AX184" s="11" t="s">
        <v>88</v>
      </c>
      <c r="AY184" s="11" t="s">
        <v>90</v>
      </c>
      <c r="AZ184" s="11" t="s">
        <v>92</v>
      </c>
      <c r="BA184" s="11" t="s">
        <v>105</v>
      </c>
      <c r="BB184" s="11" t="s">
        <v>118</v>
      </c>
      <c r="BC184" s="11" t="s">
        <v>134</v>
      </c>
      <c r="BD184" s="7" t="s">
        <v>144</v>
      </c>
      <c r="BE184" s="7" t="s">
        <v>145</v>
      </c>
      <c r="BF184" s="8"/>
    </row>
    <row r="185" hidden="1">
      <c r="A185" s="10">
        <v>16599.0</v>
      </c>
      <c r="B185" s="7" t="s">
        <v>816</v>
      </c>
      <c r="C185" s="7" t="s">
        <v>6973</v>
      </c>
      <c r="D185" s="7" t="s">
        <v>6974</v>
      </c>
      <c r="E185" s="8"/>
      <c r="F185" s="8"/>
      <c r="G185" s="7">
        <v>10000.0</v>
      </c>
      <c r="H185" s="8"/>
      <c r="I185" s="7">
        <v>0.0</v>
      </c>
      <c r="J185" s="7">
        <v>0.0</v>
      </c>
      <c r="K185" s="7">
        <v>6.0</v>
      </c>
      <c r="L185" s="7">
        <v>0.0</v>
      </c>
      <c r="M185" s="7">
        <v>0.0</v>
      </c>
      <c r="N185" s="7" t="s">
        <v>61</v>
      </c>
      <c r="O185" s="7">
        <v>0.0</v>
      </c>
      <c r="P185" s="7">
        <v>0.0</v>
      </c>
      <c r="Q185" s="7" t="s">
        <v>3140</v>
      </c>
      <c r="R185" s="9">
        <v>42468.0</v>
      </c>
      <c r="S185" s="7" t="s">
        <v>6977</v>
      </c>
      <c r="T185" s="11" t="s">
        <v>6978</v>
      </c>
      <c r="U185" s="7" t="s">
        <v>6981</v>
      </c>
      <c r="V185" s="8"/>
      <c r="W185" s="8"/>
      <c r="X185" s="8"/>
      <c r="Y185" s="8"/>
      <c r="Z185" s="8"/>
      <c r="AA185" s="7" t="s">
        <v>6982</v>
      </c>
      <c r="AB185" s="7" t="s">
        <v>1147</v>
      </c>
      <c r="AC185" s="7" t="s">
        <v>6983</v>
      </c>
      <c r="AD185" s="7" t="s">
        <v>6984</v>
      </c>
      <c r="AE185" s="7" t="s">
        <v>6985</v>
      </c>
      <c r="AF185" s="7" t="s">
        <v>6986</v>
      </c>
      <c r="AG185" s="8"/>
      <c r="AH185" s="8"/>
      <c r="AI185" s="8"/>
      <c r="AJ185" s="8"/>
      <c r="AK185" s="8"/>
      <c r="AL185" s="8"/>
      <c r="AM185" s="8"/>
      <c r="AN185" s="8"/>
      <c r="AO185" s="8"/>
      <c r="AP185" s="8"/>
      <c r="AQ185" s="8"/>
      <c r="AR185" s="7" t="s">
        <v>68</v>
      </c>
      <c r="AS185" s="8"/>
      <c r="AT185" s="8"/>
      <c r="AU185" s="8"/>
      <c r="AV185" s="7" t="s">
        <v>6988</v>
      </c>
      <c r="AW185" s="11" t="s">
        <v>6978</v>
      </c>
      <c r="AX185" s="8"/>
      <c r="AY185" s="8"/>
      <c r="AZ185" s="8"/>
      <c r="BA185" s="8"/>
      <c r="BB185" s="8"/>
      <c r="BC185" s="8"/>
      <c r="BD185" s="8"/>
      <c r="BE185" s="8"/>
      <c r="BF185" s="8"/>
    </row>
    <row r="186">
      <c r="A186" s="10">
        <v>23340.0</v>
      </c>
      <c r="B186" s="7" t="s">
        <v>611</v>
      </c>
      <c r="C186" s="7" t="s">
        <v>6990</v>
      </c>
      <c r="D186" s="7" t="s">
        <v>6991</v>
      </c>
      <c r="E186" s="7" t="s">
        <v>6992</v>
      </c>
      <c r="F186" s="11" t="s">
        <v>6994</v>
      </c>
      <c r="G186" s="7">
        <v>12700.0</v>
      </c>
      <c r="H186" s="7">
        <v>325.0</v>
      </c>
      <c r="I186" s="7">
        <v>2.0</v>
      </c>
      <c r="J186" s="7">
        <v>19.5</v>
      </c>
      <c r="K186" s="7">
        <v>6.0</v>
      </c>
      <c r="L186" s="7">
        <v>27.0</v>
      </c>
      <c r="M186" s="7">
        <v>11.09</v>
      </c>
      <c r="N186" s="7" t="s">
        <v>61</v>
      </c>
      <c r="O186" s="7">
        <v>1.0</v>
      </c>
      <c r="P186" s="7">
        <v>0.0</v>
      </c>
      <c r="Q186" s="7" t="s">
        <v>611</v>
      </c>
      <c r="R186" s="7" t="s">
        <v>3032</v>
      </c>
      <c r="S186" s="7" t="s">
        <v>7001</v>
      </c>
      <c r="T186" s="11" t="s">
        <v>7002</v>
      </c>
      <c r="U186" s="7" t="s">
        <v>7004</v>
      </c>
      <c r="V186" s="8"/>
      <c r="W186" s="7" t="s">
        <v>1419</v>
      </c>
      <c r="X186" s="8"/>
      <c r="Y186" s="8"/>
      <c r="Z186" s="8"/>
      <c r="AA186" s="7" t="s">
        <v>129</v>
      </c>
      <c r="AB186" s="7" t="s">
        <v>155</v>
      </c>
      <c r="AC186" s="8"/>
      <c r="AD186" s="7" t="s">
        <v>7007</v>
      </c>
      <c r="AE186" s="8"/>
      <c r="AF186" s="7" t="s">
        <v>7008</v>
      </c>
      <c r="AG186" s="8"/>
      <c r="AH186" s="8"/>
      <c r="AI186" s="8"/>
      <c r="AJ186" s="8"/>
      <c r="AK186" s="8"/>
      <c r="AL186" s="8"/>
      <c r="AM186" s="8"/>
      <c r="AN186" s="8"/>
      <c r="AO186" s="8"/>
      <c r="AP186" s="8"/>
      <c r="AQ186" s="8"/>
      <c r="AR186" s="7" t="s">
        <v>86</v>
      </c>
      <c r="AS186" s="8"/>
      <c r="AT186" s="8"/>
      <c r="AU186" s="11" t="s">
        <v>7009</v>
      </c>
      <c r="AV186" s="7" t="s">
        <v>7012</v>
      </c>
      <c r="AW186" s="11" t="s">
        <v>7002</v>
      </c>
      <c r="AX186" s="8"/>
      <c r="AY186" s="8"/>
      <c r="AZ186" s="8"/>
      <c r="BA186" s="8"/>
      <c r="BB186" s="8"/>
      <c r="BC186" s="8"/>
      <c r="BD186" s="8"/>
      <c r="BE186" s="8"/>
      <c r="BF186" s="8"/>
    </row>
    <row r="187">
      <c r="A187" s="10">
        <v>23039.0</v>
      </c>
      <c r="B187" s="7" t="s">
        <v>1504</v>
      </c>
      <c r="C187" s="7" t="s">
        <v>7014</v>
      </c>
      <c r="D187" s="7" t="s">
        <v>7015</v>
      </c>
      <c r="E187" s="7">
        <v>0.0</v>
      </c>
      <c r="F187" s="11" t="s">
        <v>7016</v>
      </c>
      <c r="G187" s="7">
        <v>5000.0</v>
      </c>
      <c r="H187" s="7">
        <v>4332.0</v>
      </c>
      <c r="I187" s="7">
        <v>86.0</v>
      </c>
      <c r="J187" s="7">
        <v>259.92</v>
      </c>
      <c r="K187" s="7">
        <v>6.0</v>
      </c>
      <c r="L187" s="7">
        <v>162.5</v>
      </c>
      <c r="M187" s="7">
        <v>135.69</v>
      </c>
      <c r="N187" s="7" t="s">
        <v>61</v>
      </c>
      <c r="O187" s="7">
        <v>2.0</v>
      </c>
      <c r="P187" s="7">
        <v>0.0</v>
      </c>
      <c r="Q187" s="8"/>
      <c r="R187" s="7" t="s">
        <v>5649</v>
      </c>
      <c r="S187" s="7" t="s">
        <v>7022</v>
      </c>
      <c r="T187" s="11" t="s">
        <v>2389</v>
      </c>
      <c r="U187" s="7" t="s">
        <v>7032</v>
      </c>
      <c r="V187" s="8"/>
      <c r="W187" s="7" t="s">
        <v>2375</v>
      </c>
      <c r="X187" s="8"/>
      <c r="Y187" s="8"/>
      <c r="Z187" s="8"/>
      <c r="AA187" s="8"/>
      <c r="AB187" s="8"/>
      <c r="AC187" s="8"/>
      <c r="AD187" s="7" t="s">
        <v>7034</v>
      </c>
      <c r="AE187" s="7" t="s">
        <v>7035</v>
      </c>
      <c r="AF187" s="7" t="s">
        <v>7036</v>
      </c>
      <c r="AG187" s="8"/>
      <c r="AH187" s="8"/>
      <c r="AI187" s="8"/>
      <c r="AJ187" s="8"/>
      <c r="AK187" s="8"/>
      <c r="AL187" s="8"/>
      <c r="AM187" s="8"/>
      <c r="AN187" s="8"/>
      <c r="AO187" s="8"/>
      <c r="AP187" s="8"/>
      <c r="AQ187" s="8"/>
      <c r="AR187" s="7" t="s">
        <v>86</v>
      </c>
      <c r="AS187" s="8"/>
      <c r="AT187" s="8"/>
      <c r="AU187" s="11" t="s">
        <v>7037</v>
      </c>
      <c r="AV187" s="11" t="s">
        <v>2389</v>
      </c>
      <c r="AW187" s="11" t="s">
        <v>2389</v>
      </c>
      <c r="AX187" s="11" t="s">
        <v>2397</v>
      </c>
      <c r="AY187" s="11" t="s">
        <v>2398</v>
      </c>
      <c r="AZ187" s="8"/>
      <c r="BA187" s="11" t="s">
        <v>2416</v>
      </c>
      <c r="BB187" s="11" t="s">
        <v>2417</v>
      </c>
      <c r="BC187" s="8"/>
      <c r="BD187" s="7" t="s">
        <v>2421</v>
      </c>
      <c r="BE187" s="7" t="s">
        <v>2423</v>
      </c>
      <c r="BF187" s="8"/>
    </row>
    <row r="188" hidden="1">
      <c r="A188" s="10">
        <v>22994.0</v>
      </c>
      <c r="B188" s="7" t="s">
        <v>4307</v>
      </c>
      <c r="C188" s="7" t="s">
        <v>7066</v>
      </c>
      <c r="D188" s="8"/>
      <c r="E188" s="8"/>
      <c r="F188" s="8"/>
      <c r="G188" s="7">
        <v>40000.0</v>
      </c>
      <c r="H188" s="8"/>
      <c r="I188" s="7">
        <v>0.0</v>
      </c>
      <c r="J188" s="7">
        <v>0.0</v>
      </c>
      <c r="K188" s="7">
        <v>6.0</v>
      </c>
      <c r="L188" s="7">
        <v>0.0</v>
      </c>
      <c r="M188" s="7">
        <v>0.0</v>
      </c>
      <c r="N188" s="7" t="s">
        <v>61</v>
      </c>
      <c r="O188" s="7">
        <v>0.0</v>
      </c>
      <c r="P188" s="7">
        <v>0.0</v>
      </c>
      <c r="Q188" s="8"/>
      <c r="R188" s="8"/>
      <c r="S188" s="8"/>
      <c r="T188" s="8"/>
      <c r="U188" s="8"/>
      <c r="V188" s="8"/>
      <c r="W188" s="7" t="s">
        <v>7067</v>
      </c>
      <c r="X188" s="8"/>
      <c r="Y188" s="8"/>
      <c r="Z188" s="8"/>
      <c r="AA188" s="8"/>
      <c r="AB188" s="8"/>
      <c r="AC188" s="8"/>
      <c r="AD188" s="7" t="s">
        <v>7076</v>
      </c>
      <c r="AE188" s="8"/>
      <c r="AF188" s="7" t="s">
        <v>7082</v>
      </c>
      <c r="AG188" s="8"/>
      <c r="AH188" s="8"/>
      <c r="AI188" s="8"/>
      <c r="AJ188" s="8"/>
      <c r="AK188" s="8"/>
      <c r="AL188" s="8"/>
      <c r="AM188" s="8"/>
      <c r="AN188" s="8"/>
      <c r="AO188" s="8"/>
      <c r="AP188" s="8"/>
      <c r="AQ188" s="8"/>
      <c r="AR188" s="7" t="s">
        <v>68</v>
      </c>
      <c r="AS188" s="8"/>
      <c r="AT188" s="8"/>
      <c r="AU188" s="8"/>
      <c r="AV188" s="11" t="s">
        <v>7085</v>
      </c>
      <c r="AW188" s="11" t="s">
        <v>7085</v>
      </c>
      <c r="AX188" s="8"/>
      <c r="AY188" s="8"/>
      <c r="AZ188" s="8"/>
      <c r="BA188" s="8"/>
      <c r="BB188" s="8"/>
      <c r="BC188" s="8"/>
      <c r="BD188" s="8"/>
      <c r="BE188" s="8"/>
      <c r="BF188" s="8"/>
    </row>
    <row r="189" hidden="1">
      <c r="A189" s="10">
        <v>24514.0</v>
      </c>
      <c r="B189" s="7" t="s">
        <v>611</v>
      </c>
      <c r="C189" s="7" t="s">
        <v>7094</v>
      </c>
      <c r="D189" s="8"/>
      <c r="E189" s="8"/>
      <c r="F189" s="8"/>
      <c r="G189" s="7">
        <v>124.0</v>
      </c>
      <c r="H189" s="8"/>
      <c r="I189" s="7">
        <v>0.0</v>
      </c>
      <c r="J189" s="7">
        <v>0.0</v>
      </c>
      <c r="K189" s="7">
        <v>6.0</v>
      </c>
      <c r="L189" s="7">
        <v>0.0</v>
      </c>
      <c r="M189" s="7">
        <v>0.0</v>
      </c>
      <c r="N189" s="7" t="s">
        <v>61</v>
      </c>
      <c r="O189" s="7">
        <v>0.0</v>
      </c>
      <c r="P189" s="7">
        <v>0.0</v>
      </c>
      <c r="Q189" s="8"/>
      <c r="R189" s="8"/>
      <c r="S189" s="8"/>
      <c r="T189" s="8"/>
      <c r="U189" s="8"/>
      <c r="V189" s="8"/>
      <c r="W189" s="8"/>
      <c r="X189" s="8"/>
      <c r="Y189" s="8"/>
      <c r="Z189" s="8"/>
      <c r="AA189" s="8"/>
      <c r="AB189" s="8"/>
      <c r="AC189" s="8"/>
      <c r="AD189" s="8"/>
      <c r="AE189" s="8"/>
      <c r="AF189" s="8"/>
      <c r="AG189" s="8"/>
      <c r="AH189" s="8"/>
      <c r="AI189" s="8"/>
      <c r="AJ189" s="8"/>
      <c r="AK189" s="8"/>
      <c r="AL189" s="8"/>
      <c r="AM189" s="8"/>
      <c r="AN189" s="8"/>
      <c r="AO189" s="8"/>
      <c r="AP189" s="8"/>
      <c r="AQ189" s="8"/>
      <c r="AR189" s="7" t="s">
        <v>68</v>
      </c>
      <c r="AS189" s="8"/>
      <c r="AT189" s="8"/>
      <c r="AU189" s="8"/>
      <c r="AV189" s="7">
        <v>21.0</v>
      </c>
      <c r="AW189" s="8"/>
      <c r="AX189" s="8"/>
      <c r="AY189" s="8"/>
      <c r="AZ189" s="8"/>
      <c r="BA189" s="8"/>
      <c r="BB189" s="8"/>
      <c r="BC189" s="8"/>
      <c r="BD189" s="8"/>
      <c r="BE189" s="8"/>
      <c r="BF189" s="8"/>
    </row>
    <row r="190">
      <c r="A190" s="10">
        <v>13324.0</v>
      </c>
      <c r="B190" s="9">
        <v>42372.0</v>
      </c>
      <c r="C190" s="7" t="s">
        <v>7095</v>
      </c>
      <c r="D190" s="7" t="s">
        <v>7096</v>
      </c>
      <c r="E190" s="8"/>
      <c r="F190" s="8"/>
      <c r="G190" s="7">
        <v>14725.0</v>
      </c>
      <c r="H190" s="7">
        <v>375.0</v>
      </c>
      <c r="I190" s="7">
        <v>2.0</v>
      </c>
      <c r="J190" s="7">
        <v>22.5</v>
      </c>
      <c r="K190" s="7">
        <v>6.0</v>
      </c>
      <c r="L190" s="7">
        <v>45.0</v>
      </c>
      <c r="M190" s="7">
        <v>14.83</v>
      </c>
      <c r="N190" s="7" t="s">
        <v>61</v>
      </c>
      <c r="O190" s="7">
        <v>9.0</v>
      </c>
      <c r="P190" s="7">
        <v>120.0</v>
      </c>
      <c r="Q190" s="9">
        <v>42372.0</v>
      </c>
      <c r="R190" s="7" t="s">
        <v>372</v>
      </c>
      <c r="S190" s="7" t="s">
        <v>7097</v>
      </c>
      <c r="T190" s="11" t="s">
        <v>7098</v>
      </c>
      <c r="U190" s="7" t="s">
        <v>7102</v>
      </c>
      <c r="V190" s="8"/>
      <c r="W190" s="7" t="s">
        <v>7103</v>
      </c>
      <c r="X190" s="8"/>
      <c r="Y190" s="8"/>
      <c r="Z190" s="8"/>
      <c r="AA190" s="7" t="s">
        <v>685</v>
      </c>
      <c r="AB190" s="7" t="s">
        <v>155</v>
      </c>
      <c r="AC190" s="7" t="s">
        <v>7104</v>
      </c>
      <c r="AD190" s="7" t="s">
        <v>7105</v>
      </c>
      <c r="AE190" s="7" t="s">
        <v>7106</v>
      </c>
      <c r="AF190" s="7" t="s">
        <v>7116</v>
      </c>
      <c r="AG190" s="7" t="s">
        <v>7118</v>
      </c>
      <c r="AH190" s="7" t="s">
        <v>7120</v>
      </c>
      <c r="AI190" s="7" t="s">
        <v>7126</v>
      </c>
      <c r="AJ190" s="7" t="s">
        <v>7127</v>
      </c>
      <c r="AK190" s="8"/>
      <c r="AL190" s="7" t="s">
        <v>7128</v>
      </c>
      <c r="AM190" s="8"/>
      <c r="AN190" s="8"/>
      <c r="AO190" s="7" t="s">
        <v>7129</v>
      </c>
      <c r="AP190" s="7" t="s">
        <v>7130</v>
      </c>
      <c r="AQ190" s="7" t="s">
        <v>85</v>
      </c>
      <c r="AR190" s="7" t="s">
        <v>86</v>
      </c>
      <c r="AS190" s="7">
        <v>2.0160229E7</v>
      </c>
      <c r="AT190" s="7" t="s">
        <v>7131</v>
      </c>
      <c r="AU190" s="11" t="s">
        <v>7133</v>
      </c>
      <c r="AV190" s="7" t="s">
        <v>7142</v>
      </c>
      <c r="AW190" s="11" t="s">
        <v>7144</v>
      </c>
      <c r="AX190" s="8"/>
      <c r="AY190" s="8"/>
      <c r="AZ190" s="8"/>
      <c r="BA190" s="8"/>
      <c r="BB190" s="8"/>
      <c r="BC190" s="8"/>
      <c r="BD190" s="8"/>
      <c r="BE190" s="8"/>
      <c r="BF190" s="8"/>
    </row>
    <row r="191" hidden="1">
      <c r="A191" s="10">
        <v>19398.0</v>
      </c>
      <c r="B191" s="7" t="s">
        <v>4921</v>
      </c>
      <c r="C191" s="7" t="s">
        <v>7155</v>
      </c>
      <c r="D191" s="7" t="s">
        <v>6954</v>
      </c>
      <c r="E191" s="8"/>
      <c r="F191" s="8"/>
      <c r="G191" s="7">
        <v>25000.0</v>
      </c>
      <c r="H191" s="8"/>
      <c r="I191" s="7">
        <v>0.0</v>
      </c>
      <c r="J191" s="7">
        <v>0.0</v>
      </c>
      <c r="K191" s="7">
        <v>6.0</v>
      </c>
      <c r="L191" s="7">
        <v>0.0</v>
      </c>
      <c r="M191" s="7">
        <v>0.0</v>
      </c>
      <c r="N191" s="7" t="s">
        <v>61</v>
      </c>
      <c r="O191" s="7">
        <v>0.0</v>
      </c>
      <c r="P191" s="7">
        <v>0.0</v>
      </c>
      <c r="Q191" s="7" t="s">
        <v>7157</v>
      </c>
      <c r="R191" s="14">
        <v>42715.0</v>
      </c>
      <c r="S191" s="8"/>
      <c r="T191" s="8"/>
      <c r="U191" s="7" t="s">
        <v>6960</v>
      </c>
      <c r="V191" s="8"/>
      <c r="W191" s="8"/>
      <c r="X191" s="8"/>
      <c r="Y191" s="8"/>
      <c r="Z191" s="8"/>
      <c r="AA191" s="7" t="s">
        <v>257</v>
      </c>
      <c r="AB191" s="7" t="s">
        <v>100</v>
      </c>
      <c r="AC191" s="7" t="s">
        <v>1627</v>
      </c>
      <c r="AD191" s="7" t="s">
        <v>1627</v>
      </c>
      <c r="AE191" s="7" t="s">
        <v>1627</v>
      </c>
      <c r="AF191" s="7" t="s">
        <v>1627</v>
      </c>
      <c r="AG191" s="8"/>
      <c r="AH191" s="8"/>
      <c r="AI191" s="8"/>
      <c r="AJ191" s="8"/>
      <c r="AK191" s="8"/>
      <c r="AL191" s="8"/>
      <c r="AM191" s="8"/>
      <c r="AN191" s="8"/>
      <c r="AO191" s="8"/>
      <c r="AP191" s="8"/>
      <c r="AQ191" s="8"/>
      <c r="AR191" s="7" t="s">
        <v>68</v>
      </c>
      <c r="AS191" s="8"/>
      <c r="AT191" s="8"/>
      <c r="AU191" s="8"/>
      <c r="AV191" s="7" t="s">
        <v>6955</v>
      </c>
      <c r="AW191" s="11" t="s">
        <v>6956</v>
      </c>
      <c r="AX191" s="8"/>
      <c r="AY191" s="8"/>
      <c r="AZ191" s="8"/>
      <c r="BA191" s="8"/>
      <c r="BB191" s="8"/>
      <c r="BC191" s="8"/>
      <c r="BD191" s="8"/>
      <c r="BE191" s="8"/>
      <c r="BF191" s="8"/>
    </row>
    <row r="192">
      <c r="A192" s="10">
        <v>13371.0</v>
      </c>
      <c r="B192" s="7" t="s">
        <v>3846</v>
      </c>
      <c r="C192" s="7" t="s">
        <v>7162</v>
      </c>
      <c r="D192" s="7" t="s">
        <v>7163</v>
      </c>
      <c r="E192" s="8"/>
      <c r="F192" s="8"/>
      <c r="G192" s="7">
        <v>2500.0</v>
      </c>
      <c r="H192" s="7">
        <v>275.0</v>
      </c>
      <c r="I192" s="7">
        <v>11.0</v>
      </c>
      <c r="J192" s="7">
        <v>16.5</v>
      </c>
      <c r="K192" s="7">
        <v>6.0</v>
      </c>
      <c r="L192" s="7">
        <v>6.25</v>
      </c>
      <c r="M192" s="7">
        <v>10.24</v>
      </c>
      <c r="N192" s="7" t="s">
        <v>61</v>
      </c>
      <c r="O192" s="7">
        <v>7.0</v>
      </c>
      <c r="P192" s="7">
        <v>55.0</v>
      </c>
      <c r="Q192" s="7" t="s">
        <v>3846</v>
      </c>
      <c r="R192" s="9">
        <v>42585.0</v>
      </c>
      <c r="S192" s="7" t="s">
        <v>7164</v>
      </c>
      <c r="T192" s="11" t="s">
        <v>7165</v>
      </c>
      <c r="U192" s="7" t="s">
        <v>7167</v>
      </c>
      <c r="V192" s="8"/>
      <c r="W192" s="7" t="s">
        <v>7168</v>
      </c>
      <c r="X192" s="7" t="s">
        <v>254</v>
      </c>
      <c r="Y192" s="7" t="s">
        <v>255</v>
      </c>
      <c r="Z192" s="7">
        <v>87106.0</v>
      </c>
      <c r="AA192" s="7" t="s">
        <v>2314</v>
      </c>
      <c r="AB192" s="7" t="s">
        <v>634</v>
      </c>
      <c r="AC192" s="7" t="s">
        <v>7170</v>
      </c>
      <c r="AD192" s="7" t="s">
        <v>7171</v>
      </c>
      <c r="AE192" s="7" t="s">
        <v>7175</v>
      </c>
      <c r="AF192" s="7" t="s">
        <v>7178</v>
      </c>
      <c r="AG192" s="7" t="s">
        <v>7181</v>
      </c>
      <c r="AH192" s="7" t="s">
        <v>7184</v>
      </c>
      <c r="AI192" s="7" t="s">
        <v>7187</v>
      </c>
      <c r="AJ192" s="7" t="s">
        <v>7190</v>
      </c>
      <c r="AK192" s="8"/>
      <c r="AL192" s="7" t="s">
        <v>7191</v>
      </c>
      <c r="AM192" s="8"/>
      <c r="AN192" s="8"/>
      <c r="AO192" s="7" t="s">
        <v>7192</v>
      </c>
      <c r="AP192" s="7" t="s">
        <v>7193</v>
      </c>
      <c r="AQ192" s="7" t="s">
        <v>85</v>
      </c>
      <c r="AR192" s="7" t="s">
        <v>86</v>
      </c>
      <c r="AS192" s="7">
        <v>2.0160229E7</v>
      </c>
      <c r="AT192" s="8"/>
      <c r="AU192" s="8"/>
      <c r="AV192" s="7" t="s">
        <v>7194</v>
      </c>
      <c r="AW192" s="11" t="s">
        <v>7165</v>
      </c>
      <c r="AX192" s="11" t="s">
        <v>7196</v>
      </c>
      <c r="AY192" s="11" t="s">
        <v>7197</v>
      </c>
      <c r="AZ192" s="11" t="s">
        <v>7202</v>
      </c>
      <c r="BA192" s="11" t="s">
        <v>7203</v>
      </c>
      <c r="BB192" s="8"/>
      <c r="BC192" s="8"/>
      <c r="BD192" s="8"/>
      <c r="BE192" s="8"/>
      <c r="BF192" s="8"/>
    </row>
    <row r="193" hidden="1">
      <c r="A193" s="10">
        <v>22666.0</v>
      </c>
      <c r="B193" s="7" t="s">
        <v>250</v>
      </c>
      <c r="C193" s="7" t="s">
        <v>7204</v>
      </c>
      <c r="D193" s="7" t="s">
        <v>66</v>
      </c>
      <c r="E193" s="7" t="s">
        <v>6200</v>
      </c>
      <c r="F193" s="8"/>
      <c r="G193" s="7">
        <v>13123.0</v>
      </c>
      <c r="H193" s="8"/>
      <c r="I193" s="7">
        <v>0.0</v>
      </c>
      <c r="J193" s="7">
        <v>0.0</v>
      </c>
      <c r="K193" s="7">
        <v>6.0</v>
      </c>
      <c r="L193" s="7">
        <v>0.0</v>
      </c>
      <c r="M193" s="7">
        <v>0.0</v>
      </c>
      <c r="N193" s="7" t="s">
        <v>61</v>
      </c>
      <c r="O193" s="7">
        <v>0.0</v>
      </c>
      <c r="P193" s="7">
        <v>0.0</v>
      </c>
      <c r="Q193" s="8"/>
      <c r="R193" s="8"/>
      <c r="S193" s="7" t="s">
        <v>2704</v>
      </c>
      <c r="T193" s="11" t="s">
        <v>7206</v>
      </c>
      <c r="U193" s="7" t="s">
        <v>7208</v>
      </c>
      <c r="V193" s="8"/>
      <c r="W193" s="7" t="s">
        <v>7209</v>
      </c>
      <c r="X193" s="7" t="s">
        <v>66</v>
      </c>
      <c r="Y193" s="7" t="s">
        <v>67</v>
      </c>
      <c r="Z193" s="7">
        <v>1323123.0</v>
      </c>
      <c r="AA193" s="8"/>
      <c r="AB193" s="8"/>
      <c r="AC193" s="8"/>
      <c r="AD193" s="8"/>
      <c r="AE193" s="8"/>
      <c r="AF193" s="8"/>
      <c r="AG193" s="8"/>
      <c r="AH193" s="8"/>
      <c r="AI193" s="8"/>
      <c r="AJ193" s="8"/>
      <c r="AK193" s="8"/>
      <c r="AL193" s="8"/>
      <c r="AM193" s="8"/>
      <c r="AN193" s="8"/>
      <c r="AO193" s="8"/>
      <c r="AP193" s="8"/>
      <c r="AQ193" s="8"/>
      <c r="AR193" s="7" t="s">
        <v>68</v>
      </c>
      <c r="AS193" s="8"/>
      <c r="AT193" s="8"/>
      <c r="AU193" s="8"/>
      <c r="AV193" s="11" t="s">
        <v>69</v>
      </c>
      <c r="AW193" s="11" t="s">
        <v>78</v>
      </c>
      <c r="AX193" s="11" t="s">
        <v>88</v>
      </c>
      <c r="AY193" s="11" t="s">
        <v>90</v>
      </c>
      <c r="AZ193" s="11" t="s">
        <v>92</v>
      </c>
      <c r="BA193" s="11" t="s">
        <v>105</v>
      </c>
      <c r="BB193" s="11" t="s">
        <v>118</v>
      </c>
      <c r="BC193" s="11" t="s">
        <v>134</v>
      </c>
      <c r="BD193" s="7" t="s">
        <v>144</v>
      </c>
      <c r="BE193" s="7" t="s">
        <v>145</v>
      </c>
      <c r="BF193" s="8"/>
    </row>
    <row r="194" hidden="1">
      <c r="A194" s="10">
        <v>26303.0</v>
      </c>
      <c r="B194" s="7" t="s">
        <v>1514</v>
      </c>
      <c r="C194" s="7" t="s">
        <v>7255</v>
      </c>
      <c r="D194" s="8"/>
      <c r="E194" s="8"/>
      <c r="F194" s="8"/>
      <c r="G194" s="7">
        <v>1.23456789E8</v>
      </c>
      <c r="H194" s="8"/>
      <c r="I194" s="7">
        <v>0.0</v>
      </c>
      <c r="J194" s="7">
        <v>0.0</v>
      </c>
      <c r="K194" s="7">
        <v>6.0</v>
      </c>
      <c r="L194" s="7">
        <v>0.0</v>
      </c>
      <c r="M194" s="7">
        <v>0.0</v>
      </c>
      <c r="N194" s="7" t="s">
        <v>61</v>
      </c>
      <c r="O194" s="7">
        <v>0.0</v>
      </c>
      <c r="P194" s="7">
        <v>0.0</v>
      </c>
      <c r="Q194" s="8"/>
      <c r="R194" s="8"/>
      <c r="S194" s="8"/>
      <c r="T194" s="8"/>
      <c r="U194" s="8"/>
      <c r="V194" s="8"/>
      <c r="W194" s="8"/>
      <c r="X194" s="8"/>
      <c r="Y194" s="8"/>
      <c r="Z194" s="8"/>
      <c r="AA194" s="8"/>
      <c r="AB194" s="8"/>
      <c r="AC194" s="8"/>
      <c r="AD194" s="8"/>
      <c r="AE194" s="8"/>
      <c r="AF194" s="8"/>
      <c r="AG194" s="8"/>
      <c r="AH194" s="8"/>
      <c r="AI194" s="8"/>
      <c r="AJ194" s="8"/>
      <c r="AK194" s="8"/>
      <c r="AL194" s="8"/>
      <c r="AM194" s="8"/>
      <c r="AN194" s="8"/>
      <c r="AO194" s="8"/>
      <c r="AP194" s="8"/>
      <c r="AQ194" s="8"/>
      <c r="AR194" s="7" t="s">
        <v>68</v>
      </c>
      <c r="AS194" s="8"/>
      <c r="AT194" s="8"/>
      <c r="AU194" s="8"/>
      <c r="AV194" s="11" t="s">
        <v>7259</v>
      </c>
      <c r="AW194" s="11" t="s">
        <v>7259</v>
      </c>
      <c r="AX194" s="8"/>
      <c r="AY194" s="8"/>
      <c r="AZ194" s="8"/>
      <c r="BA194" s="8"/>
      <c r="BB194" s="8"/>
      <c r="BC194" s="8"/>
      <c r="BD194" s="8"/>
      <c r="BE194" s="8"/>
      <c r="BF194" s="8"/>
    </row>
    <row r="195" hidden="1">
      <c r="A195" s="10">
        <v>20555.0</v>
      </c>
      <c r="B195" s="7" t="s">
        <v>3083</v>
      </c>
      <c r="C195" s="7" t="s">
        <v>7263</v>
      </c>
      <c r="D195" s="7" t="s">
        <v>7264</v>
      </c>
      <c r="E195" s="8"/>
      <c r="F195" s="8"/>
      <c r="G195" s="7">
        <v>390000.0</v>
      </c>
      <c r="H195" s="8"/>
      <c r="I195" s="7">
        <v>0.0</v>
      </c>
      <c r="J195" s="7">
        <v>0.0</v>
      </c>
      <c r="K195" s="7">
        <v>6.0</v>
      </c>
      <c r="L195" s="7">
        <v>0.0</v>
      </c>
      <c r="M195" s="7">
        <v>0.0</v>
      </c>
      <c r="N195" s="7" t="s">
        <v>61</v>
      </c>
      <c r="O195" s="7">
        <v>0.0</v>
      </c>
      <c r="P195" s="7">
        <v>0.0</v>
      </c>
      <c r="Q195" s="7" t="s">
        <v>541</v>
      </c>
      <c r="R195" s="7" t="s">
        <v>3509</v>
      </c>
      <c r="S195" s="8"/>
      <c r="T195" s="8"/>
      <c r="U195" s="7" t="s">
        <v>7266</v>
      </c>
      <c r="V195" s="8"/>
      <c r="W195" s="8"/>
      <c r="X195" s="8"/>
      <c r="Y195" s="8"/>
      <c r="Z195" s="8"/>
      <c r="AA195" s="7" t="s">
        <v>7267</v>
      </c>
      <c r="AB195" s="7" t="s">
        <v>2431</v>
      </c>
      <c r="AC195" s="7" t="s">
        <v>7268</v>
      </c>
      <c r="AD195" s="7" t="s">
        <v>7269</v>
      </c>
      <c r="AE195" s="7" t="s">
        <v>7271</v>
      </c>
      <c r="AF195" s="7" t="s">
        <v>7272</v>
      </c>
      <c r="AG195" s="7" t="s">
        <v>7273</v>
      </c>
      <c r="AH195" s="7" t="s">
        <v>7276</v>
      </c>
      <c r="AI195" s="7" t="s">
        <v>7278</v>
      </c>
      <c r="AJ195" s="7" t="s">
        <v>7279</v>
      </c>
      <c r="AK195" s="8"/>
      <c r="AL195" s="7" t="s">
        <v>7281</v>
      </c>
      <c r="AM195" s="8"/>
      <c r="AN195" s="8"/>
      <c r="AO195" s="8"/>
      <c r="AP195" s="8"/>
      <c r="AQ195" s="8"/>
      <c r="AR195" s="7" t="s">
        <v>68</v>
      </c>
      <c r="AS195" s="8"/>
      <c r="AT195" s="8"/>
      <c r="AU195" s="8"/>
      <c r="AV195" s="7" t="s">
        <v>7282</v>
      </c>
      <c r="AW195" s="11" t="s">
        <v>7283</v>
      </c>
      <c r="AX195" s="8"/>
      <c r="AY195" s="8"/>
      <c r="AZ195" s="8"/>
      <c r="BA195" s="8"/>
      <c r="BB195" s="8"/>
      <c r="BC195" s="8"/>
      <c r="BD195" s="8"/>
      <c r="BE195" s="8"/>
      <c r="BF195" s="8"/>
    </row>
    <row r="196">
      <c r="A196" s="10">
        <v>22529.0</v>
      </c>
      <c r="B196" s="7" t="s">
        <v>250</v>
      </c>
      <c r="C196" s="7" t="s">
        <v>7286</v>
      </c>
      <c r="D196" s="7" t="s">
        <v>7287</v>
      </c>
      <c r="E196" s="7" t="s">
        <v>7288</v>
      </c>
      <c r="F196" s="11" t="s">
        <v>7289</v>
      </c>
      <c r="G196" s="7">
        <v>2000.0</v>
      </c>
      <c r="H196" s="7">
        <v>2450.0</v>
      </c>
      <c r="I196" s="7">
        <v>122.0</v>
      </c>
      <c r="J196" s="7">
        <v>75.95</v>
      </c>
      <c r="K196" s="7">
        <v>3.1</v>
      </c>
      <c r="L196" s="7">
        <v>176.0</v>
      </c>
      <c r="M196" s="7">
        <v>83.24</v>
      </c>
      <c r="N196" s="7" t="s">
        <v>61</v>
      </c>
      <c r="O196" s="7">
        <v>1.0</v>
      </c>
      <c r="P196" s="7">
        <v>0.0</v>
      </c>
      <c r="Q196" s="7" t="s">
        <v>250</v>
      </c>
      <c r="R196" s="9">
        <v>42948.0</v>
      </c>
      <c r="S196" s="7" t="s">
        <v>3276</v>
      </c>
      <c r="T196" s="11" t="s">
        <v>7315</v>
      </c>
      <c r="U196" s="7" t="s">
        <v>7318</v>
      </c>
      <c r="V196" s="8"/>
      <c r="W196" s="7" t="s">
        <v>7319</v>
      </c>
      <c r="X196" s="7" t="s">
        <v>460</v>
      </c>
      <c r="Y196" s="7" t="s">
        <v>461</v>
      </c>
      <c r="Z196" s="7">
        <v>7002.0</v>
      </c>
      <c r="AA196" s="8"/>
      <c r="AB196" s="8"/>
      <c r="AC196" s="7" t="s">
        <v>7322</v>
      </c>
      <c r="AD196" s="7" t="s">
        <v>7323</v>
      </c>
      <c r="AE196" s="7" t="s">
        <v>7324</v>
      </c>
      <c r="AF196" s="7" t="s">
        <v>7325</v>
      </c>
      <c r="AG196" s="8"/>
      <c r="AH196" s="8"/>
      <c r="AI196" s="8"/>
      <c r="AJ196" s="8"/>
      <c r="AK196" s="8"/>
      <c r="AL196" s="8"/>
      <c r="AM196" s="8"/>
      <c r="AN196" s="8"/>
      <c r="AO196" s="8"/>
      <c r="AP196" s="8"/>
      <c r="AQ196" s="8"/>
      <c r="AR196" s="7" t="s">
        <v>86</v>
      </c>
      <c r="AS196" s="8"/>
      <c r="AT196" s="8"/>
      <c r="AU196" s="8"/>
      <c r="AV196" s="11" t="s">
        <v>481</v>
      </c>
      <c r="AW196" s="11" t="s">
        <v>482</v>
      </c>
      <c r="AX196" s="11" t="s">
        <v>484</v>
      </c>
      <c r="AY196" s="11" t="s">
        <v>491</v>
      </c>
      <c r="AZ196" s="8"/>
      <c r="BA196" s="11" t="s">
        <v>496</v>
      </c>
      <c r="BB196" s="11" t="s">
        <v>502</v>
      </c>
      <c r="BC196" s="11" t="s">
        <v>503</v>
      </c>
      <c r="BD196" s="8"/>
      <c r="BE196" s="8"/>
      <c r="BF196" s="8"/>
    </row>
    <row r="197" hidden="1">
      <c r="A197" s="10">
        <v>21607.0</v>
      </c>
      <c r="B197" s="7" t="s">
        <v>2739</v>
      </c>
      <c r="C197" s="7" t="s">
        <v>7286</v>
      </c>
      <c r="D197" s="7" t="s">
        <v>7377</v>
      </c>
      <c r="E197" s="8"/>
      <c r="F197" s="11" t="s">
        <v>3273</v>
      </c>
      <c r="G197" s="7">
        <v>3000.0</v>
      </c>
      <c r="H197" s="8"/>
      <c r="I197" s="7">
        <v>0.0</v>
      </c>
      <c r="J197" s="7">
        <v>0.0</v>
      </c>
      <c r="K197" s="7">
        <v>6.0</v>
      </c>
      <c r="L197" s="7">
        <v>0.0</v>
      </c>
      <c r="M197" s="7">
        <v>0.0</v>
      </c>
      <c r="N197" s="7" t="s">
        <v>61</v>
      </c>
      <c r="O197" s="7">
        <v>0.0</v>
      </c>
      <c r="P197" s="7">
        <v>0.0</v>
      </c>
      <c r="Q197" s="8"/>
      <c r="R197" s="8"/>
      <c r="S197" s="7" t="s">
        <v>3276</v>
      </c>
      <c r="T197" s="11" t="s">
        <v>7385</v>
      </c>
      <c r="U197" s="7" t="s">
        <v>7386</v>
      </c>
      <c r="V197" s="8"/>
      <c r="W197" s="7" t="s">
        <v>7388</v>
      </c>
      <c r="X197" s="7" t="s">
        <v>460</v>
      </c>
      <c r="Y197" s="7" t="s">
        <v>461</v>
      </c>
      <c r="Z197" s="7">
        <v>7002.0</v>
      </c>
      <c r="AA197" s="8"/>
      <c r="AB197" s="8"/>
      <c r="AC197" s="8"/>
      <c r="AD197" s="8"/>
      <c r="AE197" s="8"/>
      <c r="AF197" s="8"/>
      <c r="AG197" s="8"/>
      <c r="AH197" s="8"/>
      <c r="AI197" s="8"/>
      <c r="AJ197" s="8"/>
      <c r="AK197" s="8"/>
      <c r="AL197" s="8"/>
      <c r="AM197" s="8"/>
      <c r="AN197" s="8"/>
      <c r="AO197" s="8"/>
      <c r="AP197" s="8"/>
      <c r="AQ197" s="8"/>
      <c r="AR197" s="7" t="s">
        <v>68</v>
      </c>
      <c r="AS197" s="8"/>
      <c r="AT197" s="8"/>
      <c r="AU197" s="8"/>
      <c r="AV197" s="11" t="s">
        <v>481</v>
      </c>
      <c r="AW197" s="11" t="s">
        <v>482</v>
      </c>
      <c r="AX197" s="11" t="s">
        <v>484</v>
      </c>
      <c r="AY197" s="11" t="s">
        <v>491</v>
      </c>
      <c r="AZ197" s="8"/>
      <c r="BA197" s="11" t="s">
        <v>496</v>
      </c>
      <c r="BB197" s="11" t="s">
        <v>502</v>
      </c>
      <c r="BC197" s="11" t="s">
        <v>503</v>
      </c>
      <c r="BD197" s="8"/>
      <c r="BE197" s="8"/>
      <c r="BF197" s="8"/>
    </row>
    <row r="198" hidden="1">
      <c r="A198" s="10">
        <v>26071.0</v>
      </c>
      <c r="B198" s="9">
        <v>42625.0</v>
      </c>
      <c r="C198" s="7" t="s">
        <v>7411</v>
      </c>
      <c r="D198" s="7" t="s">
        <v>7412</v>
      </c>
      <c r="E198" s="7" t="s">
        <v>7413</v>
      </c>
      <c r="F198" s="8"/>
      <c r="G198" s="7">
        <v>12.0</v>
      </c>
      <c r="H198" s="8"/>
      <c r="I198" s="7">
        <v>0.0</v>
      </c>
      <c r="J198" s="7">
        <v>0.0</v>
      </c>
      <c r="K198" s="7">
        <v>6.0</v>
      </c>
      <c r="L198" s="7">
        <v>0.0</v>
      </c>
      <c r="M198" s="7">
        <v>0.0</v>
      </c>
      <c r="N198" s="7" t="s">
        <v>61</v>
      </c>
      <c r="O198" s="7">
        <v>0.0</v>
      </c>
      <c r="P198" s="7">
        <v>0.0</v>
      </c>
      <c r="Q198" s="8"/>
      <c r="R198" s="8"/>
      <c r="S198" s="7" t="s">
        <v>7415</v>
      </c>
      <c r="T198" s="11" t="s">
        <v>7416</v>
      </c>
      <c r="U198" s="7" t="s">
        <v>7417</v>
      </c>
      <c r="V198" s="8"/>
      <c r="W198" s="7" t="s">
        <v>7418</v>
      </c>
      <c r="X198" s="8"/>
      <c r="Y198" s="8"/>
      <c r="Z198" s="8"/>
      <c r="AA198" s="8"/>
      <c r="AB198" s="8"/>
      <c r="AC198" s="8"/>
      <c r="AD198" s="7" t="s">
        <v>7419</v>
      </c>
      <c r="AE198" s="7" t="s">
        <v>7421</v>
      </c>
      <c r="AF198" s="7" t="s">
        <v>7423</v>
      </c>
      <c r="AG198" s="8"/>
      <c r="AH198" s="8"/>
      <c r="AI198" s="8"/>
      <c r="AJ198" s="8"/>
      <c r="AK198" s="8"/>
      <c r="AL198" s="8"/>
      <c r="AM198" s="8"/>
      <c r="AN198" s="8"/>
      <c r="AO198" s="8"/>
      <c r="AP198" s="8"/>
      <c r="AQ198" s="8"/>
      <c r="AR198" s="7" t="s">
        <v>68</v>
      </c>
      <c r="AS198" s="8"/>
      <c r="AT198" s="8"/>
      <c r="AU198" s="8"/>
      <c r="AV198" s="11" t="s">
        <v>7424</v>
      </c>
      <c r="AW198" s="11" t="s">
        <v>7424</v>
      </c>
      <c r="AX198" s="8"/>
      <c r="AY198" s="8"/>
      <c r="AZ198" s="8"/>
      <c r="BA198" s="8"/>
      <c r="BB198" s="8"/>
      <c r="BC198" s="8"/>
      <c r="BD198" s="8"/>
      <c r="BE198" s="8"/>
      <c r="BF198" s="8"/>
    </row>
    <row r="199">
      <c r="A199" s="10">
        <v>9552.0</v>
      </c>
      <c r="B199" s="7" t="s">
        <v>1504</v>
      </c>
      <c r="C199" s="7" t="s">
        <v>7429</v>
      </c>
      <c r="D199" s="7" t="s">
        <v>7430</v>
      </c>
      <c r="E199" s="7">
        <v>3.0708974451E10</v>
      </c>
      <c r="F199" s="11" t="s">
        <v>7432</v>
      </c>
      <c r="G199" s="7">
        <v>10000.0</v>
      </c>
      <c r="H199" s="7">
        <v>20.0</v>
      </c>
      <c r="I199" s="7">
        <v>0.0</v>
      </c>
      <c r="J199" s="7">
        <v>1.2</v>
      </c>
      <c r="K199" s="7">
        <v>6.0</v>
      </c>
      <c r="L199" s="7">
        <v>1.0</v>
      </c>
      <c r="M199" s="7">
        <v>0.9</v>
      </c>
      <c r="N199" s="7" t="s">
        <v>61</v>
      </c>
      <c r="O199" s="7">
        <v>1.0</v>
      </c>
      <c r="P199" s="7">
        <v>0.0</v>
      </c>
      <c r="Q199" s="7" t="s">
        <v>2170</v>
      </c>
      <c r="R199" s="9">
        <v>42736.0</v>
      </c>
      <c r="S199" s="7" t="s">
        <v>7433</v>
      </c>
      <c r="T199" s="11" t="s">
        <v>3358</v>
      </c>
      <c r="U199" s="7">
        <v>5.41147738126E11</v>
      </c>
      <c r="V199" s="8"/>
      <c r="W199" s="7" t="s">
        <v>7436</v>
      </c>
      <c r="X199" s="8"/>
      <c r="Y199" s="8"/>
      <c r="Z199" s="8"/>
      <c r="AA199" s="7" t="s">
        <v>1268</v>
      </c>
      <c r="AB199" s="7" t="s">
        <v>155</v>
      </c>
      <c r="AC199" s="7" t="s">
        <v>7437</v>
      </c>
      <c r="AD199" s="7" t="s">
        <v>7438</v>
      </c>
      <c r="AE199" s="11" t="s">
        <v>7442</v>
      </c>
      <c r="AF199" s="7" t="s">
        <v>7444</v>
      </c>
      <c r="AG199" s="7" t="s">
        <v>7445</v>
      </c>
      <c r="AH199" s="7" t="s">
        <v>7446</v>
      </c>
      <c r="AI199" s="7" t="s">
        <v>7447</v>
      </c>
      <c r="AJ199" s="7" t="s">
        <v>7448</v>
      </c>
      <c r="AK199" s="8"/>
      <c r="AL199" s="7" t="s">
        <v>7449</v>
      </c>
      <c r="AM199" s="8"/>
      <c r="AN199" s="8"/>
      <c r="AO199" s="7" t="s">
        <v>7450</v>
      </c>
      <c r="AP199" s="7" t="s">
        <v>7452</v>
      </c>
      <c r="AQ199" s="7" t="s">
        <v>85</v>
      </c>
      <c r="AR199" s="7" t="s">
        <v>86</v>
      </c>
      <c r="AS199" s="8"/>
      <c r="AT199" s="7" t="s">
        <v>3357</v>
      </c>
      <c r="AU199" s="11" t="s">
        <v>7454</v>
      </c>
      <c r="AV199" s="7" t="s">
        <v>3357</v>
      </c>
      <c r="AW199" s="11" t="s">
        <v>3358</v>
      </c>
      <c r="AX199" s="11" t="s">
        <v>3366</v>
      </c>
      <c r="AY199" s="11" t="s">
        <v>3367</v>
      </c>
      <c r="AZ199" s="8"/>
      <c r="BA199" s="11" t="s">
        <v>3374</v>
      </c>
      <c r="BB199" s="11" t="s">
        <v>3395</v>
      </c>
      <c r="BC199" s="8"/>
      <c r="BD199" s="7" t="s">
        <v>3408</v>
      </c>
      <c r="BE199" s="7" t="s">
        <v>145</v>
      </c>
      <c r="BF199" s="8"/>
    </row>
    <row r="200" hidden="1">
      <c r="A200" s="10">
        <v>16967.0</v>
      </c>
      <c r="B200" s="7" t="s">
        <v>3332</v>
      </c>
      <c r="C200" s="7" t="s">
        <v>7466</v>
      </c>
      <c r="D200" s="7" t="s">
        <v>7467</v>
      </c>
      <c r="E200" s="8"/>
      <c r="F200" s="8"/>
      <c r="G200" s="7">
        <v>10000.0</v>
      </c>
      <c r="H200" s="8"/>
      <c r="I200" s="7">
        <v>0.0</v>
      </c>
      <c r="J200" s="7">
        <v>0.0</v>
      </c>
      <c r="K200" s="7">
        <v>6.0</v>
      </c>
      <c r="L200" s="7">
        <v>0.0</v>
      </c>
      <c r="M200" s="7">
        <v>0.0</v>
      </c>
      <c r="N200" s="7" t="s">
        <v>61</v>
      </c>
      <c r="O200" s="7">
        <v>0.0</v>
      </c>
      <c r="P200" s="7">
        <v>0.0</v>
      </c>
      <c r="Q200" s="9">
        <v>42409.0</v>
      </c>
      <c r="R200" s="7" t="s">
        <v>1773</v>
      </c>
      <c r="S200" s="7" t="s">
        <v>7469</v>
      </c>
      <c r="T200" s="11" t="s">
        <v>7471</v>
      </c>
      <c r="U200" s="7" t="s">
        <v>7475</v>
      </c>
      <c r="V200" s="8"/>
      <c r="W200" s="8"/>
      <c r="X200" s="8"/>
      <c r="Y200" s="8"/>
      <c r="Z200" s="8"/>
      <c r="AA200" s="7" t="s">
        <v>7476</v>
      </c>
      <c r="AB200" s="7" t="s">
        <v>2431</v>
      </c>
      <c r="AC200" s="7" t="s">
        <v>7477</v>
      </c>
      <c r="AD200" s="7" t="s">
        <v>7478</v>
      </c>
      <c r="AE200" s="7" t="s">
        <v>7479</v>
      </c>
      <c r="AF200" s="7" t="s">
        <v>7480</v>
      </c>
      <c r="AG200" s="8"/>
      <c r="AH200" s="8"/>
      <c r="AI200" s="8"/>
      <c r="AJ200" s="8"/>
      <c r="AK200" s="8"/>
      <c r="AL200" s="8"/>
      <c r="AM200" s="8"/>
      <c r="AN200" s="8"/>
      <c r="AO200" s="8"/>
      <c r="AP200" s="8"/>
      <c r="AQ200" s="8"/>
      <c r="AR200" s="7" t="s">
        <v>68</v>
      </c>
      <c r="AS200" s="8"/>
      <c r="AT200" s="8"/>
      <c r="AU200" s="8"/>
      <c r="AV200" s="7" t="s">
        <v>7481</v>
      </c>
      <c r="AW200" s="11" t="s">
        <v>7471</v>
      </c>
      <c r="AX200" s="8"/>
      <c r="AY200" s="8"/>
      <c r="AZ200" s="8"/>
      <c r="BA200" s="8"/>
      <c r="BB200" s="8"/>
      <c r="BC200" s="8"/>
      <c r="BD200" s="8"/>
      <c r="BE200" s="8"/>
      <c r="BF200" s="8"/>
    </row>
    <row r="201" hidden="1">
      <c r="A201" s="10">
        <v>17021.0</v>
      </c>
      <c r="B201" s="7" t="s">
        <v>6536</v>
      </c>
      <c r="C201" s="7" t="s">
        <v>7482</v>
      </c>
      <c r="D201" s="7" t="s">
        <v>7483</v>
      </c>
      <c r="E201" s="8"/>
      <c r="F201" s="8"/>
      <c r="G201" s="7">
        <v>5000.0</v>
      </c>
      <c r="H201" s="8"/>
      <c r="I201" s="7">
        <v>0.0</v>
      </c>
      <c r="J201" s="7">
        <v>0.0</v>
      </c>
      <c r="K201" s="7">
        <v>6.0</v>
      </c>
      <c r="L201" s="7">
        <v>0.0</v>
      </c>
      <c r="M201" s="7">
        <v>0.0</v>
      </c>
      <c r="N201" s="7" t="s">
        <v>61</v>
      </c>
      <c r="O201" s="7">
        <v>0.0</v>
      </c>
      <c r="P201" s="7">
        <v>0.0</v>
      </c>
      <c r="Q201" s="7" t="s">
        <v>6536</v>
      </c>
      <c r="R201" s="7" t="s">
        <v>6537</v>
      </c>
      <c r="S201" s="7" t="s">
        <v>7486</v>
      </c>
      <c r="T201" s="11" t="s">
        <v>7488</v>
      </c>
      <c r="U201" s="7" t="s">
        <v>7504</v>
      </c>
      <c r="V201" s="8"/>
      <c r="W201" s="8"/>
      <c r="X201" s="8"/>
      <c r="Y201" s="8"/>
      <c r="Z201" s="8"/>
      <c r="AA201" s="7" t="s">
        <v>129</v>
      </c>
      <c r="AB201" s="7" t="s">
        <v>113</v>
      </c>
      <c r="AC201" s="7" t="s">
        <v>7507</v>
      </c>
      <c r="AD201" s="7" t="s">
        <v>7508</v>
      </c>
      <c r="AE201" s="7" t="s">
        <v>7509</v>
      </c>
      <c r="AF201" s="7" t="s">
        <v>7510</v>
      </c>
      <c r="AG201" s="8"/>
      <c r="AH201" s="8"/>
      <c r="AI201" s="8"/>
      <c r="AJ201" s="8"/>
      <c r="AK201" s="8"/>
      <c r="AL201" s="8"/>
      <c r="AM201" s="8"/>
      <c r="AN201" s="8"/>
      <c r="AO201" s="8"/>
      <c r="AP201" s="8"/>
      <c r="AQ201" s="8"/>
      <c r="AR201" s="7" t="s">
        <v>68</v>
      </c>
      <c r="AS201" s="8"/>
      <c r="AT201" s="8"/>
      <c r="AU201" s="8"/>
      <c r="AV201" s="7" t="s">
        <v>7512</v>
      </c>
      <c r="AW201" s="11" t="s">
        <v>7488</v>
      </c>
      <c r="AX201" s="8"/>
      <c r="AY201" s="8"/>
      <c r="AZ201" s="8"/>
      <c r="BA201" s="8"/>
      <c r="BB201" s="8"/>
      <c r="BC201" s="8"/>
      <c r="BD201" s="8"/>
      <c r="BE201" s="8"/>
      <c r="BF201" s="8"/>
    </row>
    <row r="202">
      <c r="A202" s="10">
        <v>13674.0</v>
      </c>
      <c r="B202" s="9">
        <v>42463.0</v>
      </c>
      <c r="C202" s="7" t="s">
        <v>7519</v>
      </c>
      <c r="D202" s="7" t="s">
        <v>7520</v>
      </c>
      <c r="E202" s="8"/>
      <c r="F202" s="8"/>
      <c r="G202" s="7">
        <v>4000.0</v>
      </c>
      <c r="H202" s="7">
        <v>95.0</v>
      </c>
      <c r="I202" s="7">
        <v>2.0</v>
      </c>
      <c r="J202" s="7">
        <v>5.7</v>
      </c>
      <c r="K202" s="7">
        <v>6.0</v>
      </c>
      <c r="L202" s="7">
        <v>1.5</v>
      </c>
      <c r="M202" s="7">
        <v>3.69</v>
      </c>
      <c r="N202" s="7" t="s">
        <v>61</v>
      </c>
      <c r="O202" s="7">
        <v>3.0</v>
      </c>
      <c r="P202" s="7">
        <v>0.0</v>
      </c>
      <c r="Q202" s="9">
        <v>42463.0</v>
      </c>
      <c r="R202" s="7" t="s">
        <v>372</v>
      </c>
      <c r="S202" s="7" t="s">
        <v>7521</v>
      </c>
      <c r="T202" s="11" t="s">
        <v>3677</v>
      </c>
      <c r="U202" s="7" t="s">
        <v>7524</v>
      </c>
      <c r="V202" s="8"/>
      <c r="W202" s="7" t="s">
        <v>7525</v>
      </c>
      <c r="X202" s="8"/>
      <c r="Y202" s="8"/>
      <c r="Z202" s="8"/>
      <c r="AA202" s="7" t="s">
        <v>7527</v>
      </c>
      <c r="AB202" s="7" t="s">
        <v>100</v>
      </c>
      <c r="AC202" s="7" t="s">
        <v>7530</v>
      </c>
      <c r="AD202" s="7" t="s">
        <v>7531</v>
      </c>
      <c r="AE202" s="7" t="s">
        <v>7533</v>
      </c>
      <c r="AF202" s="7" t="s">
        <v>7535</v>
      </c>
      <c r="AG202" s="7" t="s">
        <v>7537</v>
      </c>
      <c r="AH202" s="7" t="s">
        <v>7539</v>
      </c>
      <c r="AI202" s="7" t="s">
        <v>7541</v>
      </c>
      <c r="AJ202" s="7" t="s">
        <v>7543</v>
      </c>
      <c r="AK202" s="8"/>
      <c r="AL202" s="7" t="s">
        <v>7545</v>
      </c>
      <c r="AM202" s="8"/>
      <c r="AN202" s="8"/>
      <c r="AO202" s="7" t="s">
        <v>7548</v>
      </c>
      <c r="AP202" s="7" t="s">
        <v>7549</v>
      </c>
      <c r="AQ202" s="7" t="s">
        <v>85</v>
      </c>
      <c r="AR202" s="7" t="s">
        <v>86</v>
      </c>
      <c r="AS202" s="7">
        <v>2.0160304E7</v>
      </c>
      <c r="AT202" s="7" t="s">
        <v>7550</v>
      </c>
      <c r="AU202" s="8"/>
      <c r="AV202" s="7" t="s">
        <v>3690</v>
      </c>
      <c r="AW202" s="11" t="s">
        <v>3677</v>
      </c>
      <c r="AX202" s="8"/>
      <c r="AY202" s="8"/>
      <c r="AZ202" s="8"/>
      <c r="BA202" s="8"/>
      <c r="BB202" s="8"/>
      <c r="BC202" s="8"/>
      <c r="BD202" s="8"/>
      <c r="BE202" s="8"/>
      <c r="BF202" s="8"/>
    </row>
    <row r="203" hidden="1">
      <c r="A203" s="10">
        <v>19557.0</v>
      </c>
      <c r="B203" s="9">
        <v>42380.0</v>
      </c>
      <c r="C203" s="7" t="s">
        <v>7557</v>
      </c>
      <c r="D203" s="7" t="s">
        <v>7558</v>
      </c>
      <c r="E203" s="8"/>
      <c r="F203" s="8"/>
      <c r="G203" s="7">
        <v>2000000.0</v>
      </c>
      <c r="H203" s="8"/>
      <c r="I203" s="7">
        <v>0.0</v>
      </c>
      <c r="J203" s="7">
        <v>0.0</v>
      </c>
      <c r="K203" s="7">
        <v>6.0</v>
      </c>
      <c r="L203" s="7">
        <v>0.0</v>
      </c>
      <c r="M203" s="7">
        <v>0.0</v>
      </c>
      <c r="N203" s="7" t="s">
        <v>61</v>
      </c>
      <c r="O203" s="7">
        <v>0.0</v>
      </c>
      <c r="P203" s="7">
        <v>0.0</v>
      </c>
      <c r="Q203" s="7" t="s">
        <v>1366</v>
      </c>
      <c r="R203" s="9">
        <v>42767.0</v>
      </c>
      <c r="S203" s="8"/>
      <c r="T203" s="8"/>
      <c r="U203" s="7" t="s">
        <v>7559</v>
      </c>
      <c r="V203" s="8"/>
      <c r="W203" s="8"/>
      <c r="X203" s="8"/>
      <c r="Y203" s="8"/>
      <c r="Z203" s="8"/>
      <c r="AA203" s="7" t="s">
        <v>5942</v>
      </c>
      <c r="AB203" s="7" t="s">
        <v>155</v>
      </c>
      <c r="AC203" s="7" t="s">
        <v>7560</v>
      </c>
      <c r="AD203" s="7" t="s">
        <v>7561</v>
      </c>
      <c r="AE203" s="7" t="s">
        <v>7562</v>
      </c>
      <c r="AF203" s="7" t="s">
        <v>7563</v>
      </c>
      <c r="AG203" s="8"/>
      <c r="AH203" s="8"/>
      <c r="AI203" s="8"/>
      <c r="AJ203" s="8"/>
      <c r="AK203" s="8"/>
      <c r="AL203" s="8"/>
      <c r="AM203" s="8"/>
      <c r="AN203" s="8"/>
      <c r="AO203" s="8"/>
      <c r="AP203" s="8"/>
      <c r="AQ203" s="8"/>
      <c r="AR203" s="7" t="s">
        <v>68</v>
      </c>
      <c r="AS203" s="8"/>
      <c r="AT203" s="8"/>
      <c r="AU203" s="8"/>
      <c r="AV203" s="7" t="s">
        <v>7567</v>
      </c>
      <c r="AW203" s="11" t="s">
        <v>7568</v>
      </c>
      <c r="AX203" s="8"/>
      <c r="AY203" s="8"/>
      <c r="AZ203" s="8"/>
      <c r="BA203" s="8"/>
      <c r="BB203" s="8"/>
      <c r="BC203" s="8"/>
      <c r="BD203" s="8"/>
      <c r="BE203" s="8"/>
      <c r="BF203" s="8"/>
    </row>
    <row r="204">
      <c r="A204" s="10">
        <v>13449.0</v>
      </c>
      <c r="B204" s="9">
        <v>42372.0</v>
      </c>
      <c r="C204" s="7" t="s">
        <v>7570</v>
      </c>
      <c r="D204" s="7" t="s">
        <v>3542</v>
      </c>
      <c r="E204" s="8"/>
      <c r="F204" s="8"/>
      <c r="G204" s="7">
        <v>5000.0</v>
      </c>
      <c r="H204" s="7">
        <v>503.0</v>
      </c>
      <c r="I204" s="7">
        <v>10.0</v>
      </c>
      <c r="J204" s="7">
        <v>30.18</v>
      </c>
      <c r="K204" s="7">
        <v>6.0</v>
      </c>
      <c r="L204" s="7">
        <v>0.0</v>
      </c>
      <c r="M204" s="7">
        <v>16.68</v>
      </c>
      <c r="N204" s="7" t="s">
        <v>61</v>
      </c>
      <c r="O204" s="7">
        <v>3.0</v>
      </c>
      <c r="P204" s="7">
        <v>100.0</v>
      </c>
      <c r="Q204" s="9">
        <v>42372.0</v>
      </c>
      <c r="R204" s="7" t="s">
        <v>372</v>
      </c>
      <c r="S204" s="7" t="s">
        <v>3544</v>
      </c>
      <c r="T204" s="11" t="s">
        <v>3546</v>
      </c>
      <c r="U204" s="7" t="s">
        <v>3547</v>
      </c>
      <c r="V204" s="8"/>
      <c r="W204" s="7" t="s">
        <v>7578</v>
      </c>
      <c r="X204" s="8"/>
      <c r="Y204" s="8"/>
      <c r="Z204" s="8"/>
      <c r="AA204" s="7" t="s">
        <v>3339</v>
      </c>
      <c r="AB204" s="7" t="s">
        <v>185</v>
      </c>
      <c r="AC204" s="7" t="s">
        <v>7581</v>
      </c>
      <c r="AD204" s="7" t="s">
        <v>7582</v>
      </c>
      <c r="AE204" s="7" t="s">
        <v>7584</v>
      </c>
      <c r="AF204" s="7" t="s">
        <v>7587</v>
      </c>
      <c r="AG204" s="7" t="s">
        <v>7590</v>
      </c>
      <c r="AH204" s="7" t="s">
        <v>7593</v>
      </c>
      <c r="AI204" s="7" t="s">
        <v>7594</v>
      </c>
      <c r="AJ204" s="7" t="s">
        <v>7595</v>
      </c>
      <c r="AK204" s="8"/>
      <c r="AL204" s="7" t="s">
        <v>7596</v>
      </c>
      <c r="AM204" s="8"/>
      <c r="AN204" s="8"/>
      <c r="AO204" s="7" t="s">
        <v>7597</v>
      </c>
      <c r="AP204" s="7" t="s">
        <v>7598</v>
      </c>
      <c r="AQ204" s="7" t="s">
        <v>85</v>
      </c>
      <c r="AR204" s="7" t="s">
        <v>86</v>
      </c>
      <c r="AS204" s="7">
        <v>2.0160229E7</v>
      </c>
      <c r="AT204" s="7" t="s">
        <v>7599</v>
      </c>
      <c r="AU204" s="11" t="s">
        <v>7600</v>
      </c>
      <c r="AV204" s="7" t="s">
        <v>7602</v>
      </c>
      <c r="AW204" s="11" t="s">
        <v>7603</v>
      </c>
      <c r="AX204" s="8"/>
      <c r="AY204" s="8"/>
      <c r="AZ204" s="8"/>
      <c r="BA204" s="8"/>
      <c r="BB204" s="8"/>
      <c r="BC204" s="8"/>
      <c r="BD204" s="8"/>
      <c r="BE204" s="8"/>
      <c r="BF204" s="8"/>
    </row>
    <row r="205">
      <c r="A205" s="10">
        <v>22913.0</v>
      </c>
      <c r="B205" s="7" t="s">
        <v>2170</v>
      </c>
      <c r="C205" s="7" t="s">
        <v>7604</v>
      </c>
      <c r="D205" s="7" t="s">
        <v>7605</v>
      </c>
      <c r="E205" s="7" t="s">
        <v>7606</v>
      </c>
      <c r="F205" s="11" t="s">
        <v>7607</v>
      </c>
      <c r="G205" s="7">
        <v>5000.0</v>
      </c>
      <c r="H205" s="8"/>
      <c r="I205" s="7">
        <v>0.0</v>
      </c>
      <c r="J205" s="7">
        <v>0.0</v>
      </c>
      <c r="K205" s="7">
        <v>6.0</v>
      </c>
      <c r="L205" s="7">
        <v>0.0</v>
      </c>
      <c r="M205" s="7">
        <v>0.0</v>
      </c>
      <c r="N205" s="7" t="s">
        <v>61</v>
      </c>
      <c r="O205" s="7">
        <v>0.0</v>
      </c>
      <c r="P205" s="7">
        <v>0.0</v>
      </c>
      <c r="Q205" s="7" t="s">
        <v>4307</v>
      </c>
      <c r="R205" s="7" t="s">
        <v>4308</v>
      </c>
      <c r="S205" s="7" t="s">
        <v>7609</v>
      </c>
      <c r="T205" s="11" t="s">
        <v>7610</v>
      </c>
      <c r="U205" s="15" t="str">
        <f>+52 1 998 253 6489</f>
        <v>#ERROR!</v>
      </c>
      <c r="V205" s="8"/>
      <c r="W205" s="7" t="s">
        <v>7614</v>
      </c>
      <c r="X205" s="8"/>
      <c r="Y205" s="8"/>
      <c r="Z205" s="8"/>
      <c r="AA205" s="7" t="s">
        <v>279</v>
      </c>
      <c r="AB205" s="7" t="s">
        <v>185</v>
      </c>
      <c r="AC205" s="7" t="s">
        <v>7629</v>
      </c>
      <c r="AD205" s="7" t="s">
        <v>7630</v>
      </c>
      <c r="AE205" s="7" t="s">
        <v>7631</v>
      </c>
      <c r="AF205" s="7" t="s">
        <v>7632</v>
      </c>
      <c r="AG205" s="8"/>
      <c r="AH205" s="8"/>
      <c r="AI205" s="8"/>
      <c r="AJ205" s="8"/>
      <c r="AK205" s="8"/>
      <c r="AL205" s="8"/>
      <c r="AM205" s="8"/>
      <c r="AN205" s="8"/>
      <c r="AO205" s="8"/>
      <c r="AP205" s="8"/>
      <c r="AQ205" s="8"/>
      <c r="AR205" s="7" t="s">
        <v>86</v>
      </c>
      <c r="AS205" s="8"/>
      <c r="AT205" s="8"/>
      <c r="AU205" s="8"/>
      <c r="AV205" s="11" t="s">
        <v>7633</v>
      </c>
      <c r="AW205" s="11" t="s">
        <v>7633</v>
      </c>
      <c r="AX205" s="8"/>
      <c r="AY205" s="8"/>
      <c r="AZ205" s="8"/>
      <c r="BA205" s="8"/>
      <c r="BB205" s="8"/>
      <c r="BC205" s="8"/>
      <c r="BD205" s="8"/>
      <c r="BE205" s="8"/>
      <c r="BF205" s="8"/>
    </row>
    <row r="206" hidden="1">
      <c r="A206" s="10">
        <v>24236.0</v>
      </c>
      <c r="B206" s="7" t="s">
        <v>611</v>
      </c>
      <c r="C206" s="7" t="s">
        <v>7635</v>
      </c>
      <c r="D206" s="8"/>
      <c r="E206" s="8"/>
      <c r="F206" s="8"/>
      <c r="G206" s="7">
        <v>100.0</v>
      </c>
      <c r="H206" s="8"/>
      <c r="I206" s="7">
        <v>0.0</v>
      </c>
      <c r="J206" s="7">
        <v>0.0</v>
      </c>
      <c r="K206" s="7">
        <v>6.0</v>
      </c>
      <c r="L206" s="7">
        <v>0.0</v>
      </c>
      <c r="M206" s="7">
        <v>0.0</v>
      </c>
      <c r="N206" s="7" t="s">
        <v>61</v>
      </c>
      <c r="O206" s="7">
        <v>0.0</v>
      </c>
      <c r="P206" s="7">
        <v>0.0</v>
      </c>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c r="AP206" s="8"/>
      <c r="AQ206" s="8"/>
      <c r="AR206" s="7" t="s">
        <v>68</v>
      </c>
      <c r="AS206" s="8"/>
      <c r="AT206" s="8"/>
      <c r="AU206" s="8"/>
      <c r="AV206" s="11" t="s">
        <v>7637</v>
      </c>
      <c r="AW206" s="11" t="s">
        <v>7637</v>
      </c>
      <c r="AX206" s="8"/>
      <c r="AY206" s="8"/>
      <c r="AZ206" s="8"/>
      <c r="BA206" s="8"/>
      <c r="BB206" s="8"/>
      <c r="BC206" s="8"/>
      <c r="BD206" s="8"/>
      <c r="BE206" s="8"/>
      <c r="BF206" s="8"/>
    </row>
    <row r="207" hidden="1">
      <c r="A207" s="10">
        <v>24230.0</v>
      </c>
      <c r="B207" s="7" t="s">
        <v>611</v>
      </c>
      <c r="C207" s="7" t="s">
        <v>7639</v>
      </c>
      <c r="D207" s="8"/>
      <c r="E207" s="8"/>
      <c r="F207" s="8"/>
      <c r="G207" s="7">
        <v>10.0</v>
      </c>
      <c r="H207" s="8"/>
      <c r="I207" s="7">
        <v>0.0</v>
      </c>
      <c r="J207" s="7">
        <v>0.0</v>
      </c>
      <c r="K207" s="7">
        <v>6.0</v>
      </c>
      <c r="L207" s="7">
        <v>0.0</v>
      </c>
      <c r="M207" s="7">
        <v>0.0</v>
      </c>
      <c r="N207" s="7" t="s">
        <v>61</v>
      </c>
      <c r="O207" s="7">
        <v>0.0</v>
      </c>
      <c r="P207" s="7">
        <v>0.0</v>
      </c>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7" t="s">
        <v>68</v>
      </c>
      <c r="AS207" s="8"/>
      <c r="AT207" s="8"/>
      <c r="AU207" s="8"/>
      <c r="AV207" s="11" t="s">
        <v>6763</v>
      </c>
      <c r="AW207" s="11" t="s">
        <v>6763</v>
      </c>
      <c r="AX207" s="8"/>
      <c r="AY207" s="8"/>
      <c r="AZ207" s="8"/>
      <c r="BA207" s="8"/>
      <c r="BB207" s="8"/>
      <c r="BC207" s="8"/>
      <c r="BD207" s="8"/>
      <c r="BE207" s="8"/>
      <c r="BF207" s="8"/>
    </row>
    <row r="208" hidden="1">
      <c r="A208" s="10">
        <v>19483.0</v>
      </c>
      <c r="B208" s="7" t="s">
        <v>7641</v>
      </c>
      <c r="C208" s="7" t="s">
        <v>7642</v>
      </c>
      <c r="D208" s="7" t="s">
        <v>7643</v>
      </c>
      <c r="E208" s="8"/>
      <c r="F208" s="8"/>
      <c r="G208" s="7">
        <v>100.0</v>
      </c>
      <c r="H208" s="8"/>
      <c r="I208" s="7">
        <v>0.0</v>
      </c>
      <c r="J208" s="7">
        <v>0.0</v>
      </c>
      <c r="K208" s="7">
        <v>6.0</v>
      </c>
      <c r="L208" s="7">
        <v>0.0</v>
      </c>
      <c r="M208" s="7">
        <v>0.0</v>
      </c>
      <c r="N208" s="7" t="s">
        <v>61</v>
      </c>
      <c r="O208" s="7">
        <v>0.0</v>
      </c>
      <c r="P208" s="7">
        <v>0.0</v>
      </c>
      <c r="Q208" s="7" t="s">
        <v>1607</v>
      </c>
      <c r="R208" s="9">
        <v>42531.0</v>
      </c>
      <c r="S208" s="8"/>
      <c r="T208" s="8"/>
      <c r="U208" s="7" t="s">
        <v>7644</v>
      </c>
      <c r="V208" s="8"/>
      <c r="W208" s="7" t="s">
        <v>7645</v>
      </c>
      <c r="X208" s="8"/>
      <c r="Y208" s="8"/>
      <c r="Z208" s="8"/>
      <c r="AA208" s="7" t="s">
        <v>279</v>
      </c>
      <c r="AB208" s="7" t="s">
        <v>185</v>
      </c>
      <c r="AC208" s="7" t="s">
        <v>7646</v>
      </c>
      <c r="AD208" s="7" t="s">
        <v>7649</v>
      </c>
      <c r="AE208" s="7" t="s">
        <v>7652</v>
      </c>
      <c r="AF208" s="7" t="s">
        <v>7653</v>
      </c>
      <c r="AG208" s="7" t="s">
        <v>7654</v>
      </c>
      <c r="AH208" s="7" t="s">
        <v>3360</v>
      </c>
      <c r="AI208" s="7" t="s">
        <v>3360</v>
      </c>
      <c r="AJ208" s="7" t="s">
        <v>7654</v>
      </c>
      <c r="AK208" s="8"/>
      <c r="AL208" s="7" t="s">
        <v>3360</v>
      </c>
      <c r="AM208" s="8"/>
      <c r="AN208" s="8"/>
      <c r="AO208" s="8"/>
      <c r="AP208" s="8"/>
      <c r="AQ208" s="8"/>
      <c r="AR208" s="7" t="s">
        <v>68</v>
      </c>
      <c r="AS208" s="8"/>
      <c r="AT208" s="7" t="s">
        <v>7643</v>
      </c>
      <c r="AU208" s="8"/>
      <c r="AV208" s="7" t="s">
        <v>7656</v>
      </c>
      <c r="AW208" s="11" t="s">
        <v>7657</v>
      </c>
      <c r="AX208" s="8"/>
      <c r="AY208" s="8"/>
      <c r="AZ208" s="8"/>
      <c r="BA208" s="8"/>
      <c r="BB208" s="8"/>
      <c r="BC208" s="8"/>
      <c r="BD208" s="8"/>
      <c r="BE208" s="8"/>
      <c r="BF208" s="8"/>
    </row>
    <row r="209">
      <c r="A209" s="10">
        <v>17272.0</v>
      </c>
      <c r="B209" s="9">
        <v>42499.0</v>
      </c>
      <c r="C209" s="7" t="s">
        <v>7659</v>
      </c>
      <c r="D209" s="7" t="s">
        <v>7660</v>
      </c>
      <c r="E209" s="7" t="s">
        <v>7661</v>
      </c>
      <c r="F209" s="11" t="s">
        <v>7662</v>
      </c>
      <c r="G209" s="7">
        <v>5000.0</v>
      </c>
      <c r="H209" s="7">
        <v>1.0</v>
      </c>
      <c r="I209" s="7">
        <v>0.0</v>
      </c>
      <c r="J209" s="7">
        <v>0.06</v>
      </c>
      <c r="K209" s="7">
        <v>6.0</v>
      </c>
      <c r="L209" s="7">
        <v>0.15</v>
      </c>
      <c r="M209" s="7">
        <v>0.33</v>
      </c>
      <c r="N209" s="7" t="s">
        <v>61</v>
      </c>
      <c r="O209" s="7">
        <v>1.0</v>
      </c>
      <c r="P209" s="7">
        <v>0.0</v>
      </c>
      <c r="Q209" s="7" t="s">
        <v>1514</v>
      </c>
      <c r="R209" s="7" t="s">
        <v>7667</v>
      </c>
      <c r="S209" s="7" t="s">
        <v>7668</v>
      </c>
      <c r="T209" s="11" t="s">
        <v>7669</v>
      </c>
      <c r="U209" s="15" t="str">
        <f>+503 7607 4423</f>
        <v>#ERROR!</v>
      </c>
      <c r="V209" s="8"/>
      <c r="W209" s="7" t="s">
        <v>7677</v>
      </c>
      <c r="X209" s="8"/>
      <c r="Y209" s="8"/>
      <c r="Z209" s="8"/>
      <c r="AA209" s="7" t="s">
        <v>7678</v>
      </c>
      <c r="AB209" s="7" t="s">
        <v>155</v>
      </c>
      <c r="AC209" s="7" t="s">
        <v>7679</v>
      </c>
      <c r="AD209" s="7" t="s">
        <v>7680</v>
      </c>
      <c r="AE209" s="7" t="s">
        <v>7681</v>
      </c>
      <c r="AF209" s="7" t="s">
        <v>7682</v>
      </c>
      <c r="AG209" s="7" t="s">
        <v>7683</v>
      </c>
      <c r="AH209" s="7" t="s">
        <v>7684</v>
      </c>
      <c r="AI209" s="7" t="s">
        <v>7685</v>
      </c>
      <c r="AJ209" s="7" t="s">
        <v>7688</v>
      </c>
      <c r="AK209" s="8"/>
      <c r="AL209" s="7" t="s">
        <v>7689</v>
      </c>
      <c r="AM209" s="8"/>
      <c r="AN209" s="8"/>
      <c r="AO209" s="7" t="s">
        <v>7690</v>
      </c>
      <c r="AP209" s="7" t="s">
        <v>7691</v>
      </c>
      <c r="AQ209" s="7" t="s">
        <v>85</v>
      </c>
      <c r="AR209" s="7" t="s">
        <v>86</v>
      </c>
      <c r="AS209" s="7">
        <v>2.0161213E7</v>
      </c>
      <c r="AT209" s="8"/>
      <c r="AU209" s="11" t="s">
        <v>7692</v>
      </c>
      <c r="AV209" s="7" t="s">
        <v>7695</v>
      </c>
      <c r="AW209" s="11" t="s">
        <v>7697</v>
      </c>
      <c r="AX209" s="8"/>
      <c r="AY209" s="8"/>
      <c r="AZ209" s="8"/>
      <c r="BA209" s="8"/>
      <c r="BB209" s="8"/>
      <c r="BC209" s="8"/>
      <c r="BD209" s="8"/>
      <c r="BE209" s="8"/>
      <c r="BF209" s="8"/>
    </row>
    <row r="210" hidden="1">
      <c r="A210" s="10">
        <v>20549.0</v>
      </c>
      <c r="B210" s="7" t="s">
        <v>3083</v>
      </c>
      <c r="C210" s="7" t="s">
        <v>7708</v>
      </c>
      <c r="D210" s="7" t="s">
        <v>7709</v>
      </c>
      <c r="E210" s="8"/>
      <c r="F210" s="8"/>
      <c r="G210" s="7">
        <v>5000.0</v>
      </c>
      <c r="H210" s="8"/>
      <c r="I210" s="7">
        <v>0.0</v>
      </c>
      <c r="J210" s="7">
        <v>0.0</v>
      </c>
      <c r="K210" s="7">
        <v>6.0</v>
      </c>
      <c r="L210" s="7">
        <v>0.0</v>
      </c>
      <c r="M210" s="7">
        <v>0.0</v>
      </c>
      <c r="N210" s="7" t="s">
        <v>61</v>
      </c>
      <c r="O210" s="7">
        <v>0.0</v>
      </c>
      <c r="P210" s="7">
        <v>0.0</v>
      </c>
      <c r="Q210" s="7" t="s">
        <v>3083</v>
      </c>
      <c r="R210" s="7" t="s">
        <v>1029</v>
      </c>
      <c r="S210" s="8"/>
      <c r="T210" s="8"/>
      <c r="U210" s="7" t="s">
        <v>7710</v>
      </c>
      <c r="V210" s="8"/>
      <c r="W210" s="7" t="s">
        <v>7711</v>
      </c>
      <c r="X210" s="8"/>
      <c r="Y210" s="8"/>
      <c r="Z210" s="8"/>
      <c r="AA210" s="7" t="s">
        <v>129</v>
      </c>
      <c r="AB210" s="7" t="s">
        <v>155</v>
      </c>
      <c r="AC210" s="7" t="s">
        <v>7712</v>
      </c>
      <c r="AD210" s="7" t="s">
        <v>7713</v>
      </c>
      <c r="AE210" s="7" t="s">
        <v>7714</v>
      </c>
      <c r="AF210" s="7" t="s">
        <v>7715</v>
      </c>
      <c r="AG210" s="7" t="s">
        <v>7716</v>
      </c>
      <c r="AH210" s="7" t="s">
        <v>7717</v>
      </c>
      <c r="AI210" s="7" t="s">
        <v>7719</v>
      </c>
      <c r="AJ210" s="7" t="s">
        <v>7720</v>
      </c>
      <c r="AK210" s="8"/>
      <c r="AL210" s="7" t="s">
        <v>7721</v>
      </c>
      <c r="AM210" s="8"/>
      <c r="AN210" s="8"/>
      <c r="AO210" s="8"/>
      <c r="AP210" s="8"/>
      <c r="AQ210" s="8"/>
      <c r="AR210" s="7" t="s">
        <v>68</v>
      </c>
      <c r="AS210" s="8"/>
      <c r="AT210" s="8"/>
      <c r="AU210" s="8"/>
      <c r="AV210" s="7" t="s">
        <v>7722</v>
      </c>
      <c r="AW210" s="11" t="s">
        <v>7723</v>
      </c>
      <c r="AX210" s="8"/>
      <c r="AY210" s="8"/>
      <c r="AZ210" s="8"/>
      <c r="BA210" s="8"/>
      <c r="BB210" s="8"/>
      <c r="BC210" s="8"/>
      <c r="BD210" s="8"/>
      <c r="BE210" s="8"/>
      <c r="BF210" s="8"/>
    </row>
    <row r="211">
      <c r="A211" s="10">
        <v>20490.0</v>
      </c>
      <c r="B211" s="7" t="s">
        <v>3083</v>
      </c>
      <c r="C211" s="7" t="s">
        <v>7726</v>
      </c>
      <c r="D211" s="7" t="s">
        <v>7727</v>
      </c>
      <c r="E211" s="8"/>
      <c r="F211" s="8"/>
      <c r="G211" s="7">
        <v>5000.0</v>
      </c>
      <c r="H211" s="7">
        <v>47.0</v>
      </c>
      <c r="I211" s="7">
        <v>0.0</v>
      </c>
      <c r="J211" s="7">
        <v>2.82</v>
      </c>
      <c r="K211" s="7">
        <v>6.0</v>
      </c>
      <c r="L211" s="7">
        <v>6.9</v>
      </c>
      <c r="M211" s="7">
        <v>3.92</v>
      </c>
      <c r="N211" s="7" t="s">
        <v>61</v>
      </c>
      <c r="O211" s="7">
        <v>2.0</v>
      </c>
      <c r="P211" s="7">
        <v>0.0</v>
      </c>
      <c r="Q211" s="9">
        <v>42593.0</v>
      </c>
      <c r="R211" s="7" t="s">
        <v>845</v>
      </c>
      <c r="S211" s="8"/>
      <c r="T211" s="8"/>
      <c r="U211" s="7" t="s">
        <v>7730</v>
      </c>
      <c r="V211" s="8"/>
      <c r="W211" s="7" t="s">
        <v>7731</v>
      </c>
      <c r="X211" s="8"/>
      <c r="Y211" s="8"/>
      <c r="Z211" s="8"/>
      <c r="AA211" s="7" t="s">
        <v>510</v>
      </c>
      <c r="AB211" s="7" t="s">
        <v>155</v>
      </c>
      <c r="AC211" s="7" t="s">
        <v>7733</v>
      </c>
      <c r="AD211" s="7" t="s">
        <v>7734</v>
      </c>
      <c r="AE211" s="7" t="s">
        <v>7736</v>
      </c>
      <c r="AF211" s="7" t="s">
        <v>7738</v>
      </c>
      <c r="AG211" s="7" t="s">
        <v>7740</v>
      </c>
      <c r="AH211" s="7" t="s">
        <v>7741</v>
      </c>
      <c r="AI211" s="7" t="s">
        <v>7742</v>
      </c>
      <c r="AJ211" s="7" t="s">
        <v>7744</v>
      </c>
      <c r="AK211" s="8"/>
      <c r="AL211" s="8"/>
      <c r="AM211" s="8"/>
      <c r="AN211" s="8"/>
      <c r="AO211" s="8"/>
      <c r="AP211" s="8"/>
      <c r="AQ211" s="8"/>
      <c r="AR211" s="7" t="s">
        <v>86</v>
      </c>
      <c r="AS211" s="7">
        <v>2.0161108E7</v>
      </c>
      <c r="AT211" s="7" t="s">
        <v>7745</v>
      </c>
      <c r="AU211" s="8"/>
      <c r="AV211" s="7" t="s">
        <v>7746</v>
      </c>
      <c r="AW211" s="11" t="s">
        <v>7748</v>
      </c>
      <c r="AX211" s="11" t="s">
        <v>7754</v>
      </c>
      <c r="AY211" s="11" t="s">
        <v>7765</v>
      </c>
      <c r="AZ211" s="8"/>
      <c r="BA211" s="11" t="s">
        <v>7782</v>
      </c>
      <c r="BB211" s="11" t="s">
        <v>7789</v>
      </c>
      <c r="BC211" s="8"/>
      <c r="BD211" s="7" t="s">
        <v>7794</v>
      </c>
      <c r="BE211" s="7" t="s">
        <v>7795</v>
      </c>
      <c r="BF211" s="8"/>
    </row>
    <row r="212">
      <c r="A212" s="10">
        <v>20633.0</v>
      </c>
      <c r="B212" s="7" t="s">
        <v>2739</v>
      </c>
      <c r="C212" s="7" t="s">
        <v>7798</v>
      </c>
      <c r="D212" s="7" t="s">
        <v>3848</v>
      </c>
      <c r="E212" s="8"/>
      <c r="F212" s="8"/>
      <c r="G212" s="7">
        <v>6000.0</v>
      </c>
      <c r="H212" s="7">
        <v>372.7</v>
      </c>
      <c r="I212" s="7">
        <v>6.0</v>
      </c>
      <c r="J212" s="7">
        <v>22.362</v>
      </c>
      <c r="K212" s="7">
        <v>6.0</v>
      </c>
      <c r="L212" s="7">
        <v>52.8</v>
      </c>
      <c r="M212" s="7">
        <v>14.11</v>
      </c>
      <c r="N212" s="7" t="s">
        <v>61</v>
      </c>
      <c r="O212" s="7">
        <v>1.0</v>
      </c>
      <c r="P212" s="7">
        <v>0.0</v>
      </c>
      <c r="Q212" s="7" t="s">
        <v>2739</v>
      </c>
      <c r="R212" s="7" t="s">
        <v>2076</v>
      </c>
      <c r="S212" s="8"/>
      <c r="T212" s="8"/>
      <c r="U212" s="7" t="s">
        <v>3856</v>
      </c>
      <c r="V212" s="8"/>
      <c r="W212" s="7" t="s">
        <v>7805</v>
      </c>
      <c r="X212" s="8"/>
      <c r="Y212" s="8"/>
      <c r="Z212" s="8"/>
      <c r="AA212" s="7" t="s">
        <v>387</v>
      </c>
      <c r="AB212" s="7" t="s">
        <v>155</v>
      </c>
      <c r="AC212" s="7" t="s">
        <v>7807</v>
      </c>
      <c r="AD212" s="7" t="s">
        <v>7809</v>
      </c>
      <c r="AE212" s="7" t="s">
        <v>7815</v>
      </c>
      <c r="AF212" s="7" t="s">
        <v>7817</v>
      </c>
      <c r="AG212" s="8"/>
      <c r="AH212" s="8"/>
      <c r="AI212" s="8"/>
      <c r="AJ212" s="8"/>
      <c r="AK212" s="8"/>
      <c r="AL212" s="7" t="s">
        <v>7818</v>
      </c>
      <c r="AM212" s="8"/>
      <c r="AN212" s="8"/>
      <c r="AO212" s="8"/>
      <c r="AP212" s="8"/>
      <c r="AQ212" s="8"/>
      <c r="AR212" s="7" t="s">
        <v>86</v>
      </c>
      <c r="AS212" s="8"/>
      <c r="AT212" s="7" t="s">
        <v>3960</v>
      </c>
      <c r="AU212" s="11" t="s">
        <v>7819</v>
      </c>
      <c r="AV212" s="7" t="s">
        <v>3849</v>
      </c>
      <c r="AW212" s="11" t="s">
        <v>3851</v>
      </c>
      <c r="AX212" s="11" t="s">
        <v>3987</v>
      </c>
      <c r="AY212" s="11" t="s">
        <v>3990</v>
      </c>
      <c r="AZ212" s="8"/>
      <c r="BA212" s="11" t="s">
        <v>3999</v>
      </c>
      <c r="BB212" s="11" t="s">
        <v>4012</v>
      </c>
      <c r="BC212" s="8"/>
      <c r="BD212" s="7" t="s">
        <v>4028</v>
      </c>
      <c r="BE212" s="7" t="s">
        <v>4030</v>
      </c>
      <c r="BF212" s="8"/>
    </row>
    <row r="213" hidden="1">
      <c r="A213" s="10">
        <v>16885.0</v>
      </c>
      <c r="B213" s="7" t="s">
        <v>7847</v>
      </c>
      <c r="C213" s="7" t="s">
        <v>7849</v>
      </c>
      <c r="D213" s="7" t="s">
        <v>7851</v>
      </c>
      <c r="E213" s="8"/>
      <c r="F213" s="8"/>
      <c r="G213" s="7">
        <v>100.0</v>
      </c>
      <c r="H213" s="8"/>
      <c r="I213" s="7">
        <v>0.0</v>
      </c>
      <c r="J213" s="7">
        <v>0.0</v>
      </c>
      <c r="K213" s="7">
        <v>6.0</v>
      </c>
      <c r="L213" s="7">
        <v>0.0</v>
      </c>
      <c r="M213" s="7">
        <v>0.0</v>
      </c>
      <c r="N213" s="7" t="s">
        <v>61</v>
      </c>
      <c r="O213" s="7">
        <v>0.0</v>
      </c>
      <c r="P213" s="7">
        <v>0.0</v>
      </c>
      <c r="Q213" s="7" t="s">
        <v>7855</v>
      </c>
      <c r="R213" s="7" t="s">
        <v>7856</v>
      </c>
      <c r="S213" s="7" t="s">
        <v>7857</v>
      </c>
      <c r="T213" s="11" t="s">
        <v>7858</v>
      </c>
      <c r="U213" s="7" t="s">
        <v>7863</v>
      </c>
      <c r="V213" s="8"/>
      <c r="W213" s="8"/>
      <c r="X213" s="8"/>
      <c r="Y213" s="8"/>
      <c r="Z213" s="8"/>
      <c r="AA213" s="7" t="s">
        <v>510</v>
      </c>
      <c r="AB213" s="7" t="s">
        <v>100</v>
      </c>
      <c r="AC213" s="7" t="s">
        <v>7867</v>
      </c>
      <c r="AD213" s="7" t="s">
        <v>7870</v>
      </c>
      <c r="AE213" s="7" t="s">
        <v>7872</v>
      </c>
      <c r="AF213" s="7" t="s">
        <v>7874</v>
      </c>
      <c r="AG213" s="8"/>
      <c r="AH213" s="8"/>
      <c r="AI213" s="8"/>
      <c r="AJ213" s="8"/>
      <c r="AK213" s="8"/>
      <c r="AL213" s="8"/>
      <c r="AM213" s="8"/>
      <c r="AN213" s="8"/>
      <c r="AO213" s="8"/>
      <c r="AP213" s="8"/>
      <c r="AQ213" s="8"/>
      <c r="AR213" s="7" t="s">
        <v>68</v>
      </c>
      <c r="AS213" s="8"/>
      <c r="AT213" s="8"/>
      <c r="AU213" s="8"/>
      <c r="AV213" s="7" t="s">
        <v>7876</v>
      </c>
      <c r="AW213" s="11" t="s">
        <v>7858</v>
      </c>
      <c r="AX213" s="8"/>
      <c r="AY213" s="8"/>
      <c r="AZ213" s="8"/>
      <c r="BA213" s="8"/>
      <c r="BB213" s="8"/>
      <c r="BC213" s="8"/>
      <c r="BD213" s="8"/>
      <c r="BE213" s="8"/>
      <c r="BF213" s="8"/>
    </row>
    <row r="214">
      <c r="A214" s="10">
        <v>21569.0</v>
      </c>
      <c r="B214" s="7" t="s">
        <v>178</v>
      </c>
      <c r="C214" s="7" t="s">
        <v>7877</v>
      </c>
      <c r="D214" s="7" t="s">
        <v>7878</v>
      </c>
      <c r="E214" s="7" t="s">
        <v>7879</v>
      </c>
      <c r="F214" s="11" t="s">
        <v>7880</v>
      </c>
      <c r="G214" s="7">
        <v>5000.0</v>
      </c>
      <c r="H214" s="7">
        <v>750.0</v>
      </c>
      <c r="I214" s="7">
        <v>15.0</v>
      </c>
      <c r="J214" s="7">
        <v>45.0</v>
      </c>
      <c r="K214" s="7">
        <v>6.0</v>
      </c>
      <c r="L214" s="7">
        <v>15.75</v>
      </c>
      <c r="M214" s="7">
        <v>23.69</v>
      </c>
      <c r="N214" s="7" t="s">
        <v>61</v>
      </c>
      <c r="O214" s="7">
        <v>2.0</v>
      </c>
      <c r="P214" s="7">
        <v>0.0</v>
      </c>
      <c r="Q214" s="7" t="s">
        <v>178</v>
      </c>
      <c r="R214" s="9">
        <v>43070.0</v>
      </c>
      <c r="S214" s="7" t="s">
        <v>5083</v>
      </c>
      <c r="T214" s="11" t="s">
        <v>7886</v>
      </c>
      <c r="U214" s="7" t="s">
        <v>7889</v>
      </c>
      <c r="V214" s="8"/>
      <c r="W214" s="7" t="s">
        <v>2506</v>
      </c>
      <c r="X214" s="7" t="s">
        <v>293</v>
      </c>
      <c r="Y214" s="7" t="s">
        <v>7890</v>
      </c>
      <c r="Z214" s="7">
        <v>92706.0</v>
      </c>
      <c r="AA214" s="8"/>
      <c r="AB214" s="8"/>
      <c r="AC214" s="7" t="s">
        <v>7891</v>
      </c>
      <c r="AD214" s="7" t="s">
        <v>7892</v>
      </c>
      <c r="AE214" s="7" t="s">
        <v>7894</v>
      </c>
      <c r="AF214" s="7" t="s">
        <v>7897</v>
      </c>
      <c r="AG214" s="8"/>
      <c r="AH214" s="8"/>
      <c r="AI214" s="8"/>
      <c r="AJ214" s="8"/>
      <c r="AK214" s="8"/>
      <c r="AL214" s="8"/>
      <c r="AM214" s="8"/>
      <c r="AN214" s="8"/>
      <c r="AO214" s="8"/>
      <c r="AP214" s="8"/>
      <c r="AQ214" s="8"/>
      <c r="AR214" s="7" t="s">
        <v>86</v>
      </c>
      <c r="AS214" s="8"/>
      <c r="AT214" s="8"/>
      <c r="AU214" s="8"/>
      <c r="AV214" s="11" t="s">
        <v>7886</v>
      </c>
      <c r="AW214" s="11" t="s">
        <v>7886</v>
      </c>
      <c r="AX214" s="11" t="s">
        <v>7910</v>
      </c>
      <c r="AY214" s="8"/>
      <c r="AZ214" s="11" t="s">
        <v>7915</v>
      </c>
      <c r="BA214" s="11" t="s">
        <v>7927</v>
      </c>
      <c r="BB214" s="11" t="s">
        <v>7933</v>
      </c>
      <c r="BC214" s="8"/>
      <c r="BD214" s="8"/>
      <c r="BE214" s="8"/>
      <c r="BF214" s="8"/>
    </row>
    <row r="215" hidden="1">
      <c r="A215" s="10">
        <v>25395.0</v>
      </c>
      <c r="B215" s="7" t="s">
        <v>1029</v>
      </c>
      <c r="C215" s="7" t="s">
        <v>7945</v>
      </c>
      <c r="D215" s="8"/>
      <c r="E215" s="8"/>
      <c r="F215" s="8"/>
      <c r="G215" s="7">
        <v>100.0</v>
      </c>
      <c r="H215" s="8"/>
      <c r="I215" s="7">
        <v>0.0</v>
      </c>
      <c r="J215" s="7">
        <v>0.0</v>
      </c>
      <c r="K215" s="7">
        <v>6.0</v>
      </c>
      <c r="L215" s="7">
        <v>0.0</v>
      </c>
      <c r="M215" s="7">
        <v>0.0</v>
      </c>
      <c r="N215" s="7" t="s">
        <v>61</v>
      </c>
      <c r="O215" s="7">
        <v>0.0</v>
      </c>
      <c r="P215" s="7">
        <v>0.0</v>
      </c>
      <c r="Q215" s="8"/>
      <c r="R215" s="8"/>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c r="AQ215" s="8"/>
      <c r="AR215" s="7" t="s">
        <v>68</v>
      </c>
      <c r="AS215" s="8"/>
      <c r="AT215" s="8"/>
      <c r="AU215" s="8"/>
      <c r="AV215" s="11" t="s">
        <v>7947</v>
      </c>
      <c r="AW215" s="11" t="s">
        <v>7947</v>
      </c>
      <c r="AX215" s="8"/>
      <c r="AY215" s="8"/>
      <c r="AZ215" s="8"/>
      <c r="BA215" s="8"/>
      <c r="BB215" s="8"/>
      <c r="BC215" s="8"/>
      <c r="BD215" s="8"/>
      <c r="BE215" s="8"/>
      <c r="BF215" s="8"/>
    </row>
    <row r="216" hidden="1">
      <c r="A216" s="10">
        <v>24038.0</v>
      </c>
      <c r="B216" s="7" t="s">
        <v>611</v>
      </c>
      <c r="C216" s="7" t="s">
        <v>7958</v>
      </c>
      <c r="D216" s="7" t="s">
        <v>7959</v>
      </c>
      <c r="E216" s="7" t="s">
        <v>7960</v>
      </c>
      <c r="F216" s="8"/>
      <c r="G216" s="7">
        <v>100.0</v>
      </c>
      <c r="H216" s="8"/>
      <c r="I216" s="7">
        <v>0.0</v>
      </c>
      <c r="J216" s="7">
        <v>0.0</v>
      </c>
      <c r="K216" s="7">
        <v>6.0</v>
      </c>
      <c r="L216" s="7">
        <v>0.0</v>
      </c>
      <c r="M216" s="7">
        <v>0.0</v>
      </c>
      <c r="N216" s="7" t="s">
        <v>61</v>
      </c>
      <c r="O216" s="7">
        <v>0.0</v>
      </c>
      <c r="P216" s="7">
        <v>0.0</v>
      </c>
      <c r="Q216" s="8"/>
      <c r="R216" s="8"/>
      <c r="S216" s="7" t="s">
        <v>7963</v>
      </c>
      <c r="T216" s="11" t="s">
        <v>7371</v>
      </c>
      <c r="U216" s="7" t="s">
        <v>7968</v>
      </c>
      <c r="V216" s="8"/>
      <c r="W216" s="7" t="s">
        <v>7969</v>
      </c>
      <c r="X216" s="8"/>
      <c r="Y216" s="8"/>
      <c r="Z216" s="8"/>
      <c r="AA216" s="8"/>
      <c r="AB216" s="8"/>
      <c r="AC216" s="8"/>
      <c r="AD216" s="8"/>
      <c r="AE216" s="8"/>
      <c r="AF216" s="8"/>
      <c r="AG216" s="8"/>
      <c r="AH216" s="8"/>
      <c r="AI216" s="8"/>
      <c r="AJ216" s="8"/>
      <c r="AK216" s="8"/>
      <c r="AL216" s="8"/>
      <c r="AM216" s="8"/>
      <c r="AN216" s="8"/>
      <c r="AO216" s="8"/>
      <c r="AP216" s="8"/>
      <c r="AQ216" s="8"/>
      <c r="AR216" s="7" t="s">
        <v>68</v>
      </c>
      <c r="AS216" s="8"/>
      <c r="AT216" s="8"/>
      <c r="AU216" s="8"/>
      <c r="AV216" s="11" t="s">
        <v>1956</v>
      </c>
      <c r="AW216" s="11" t="s">
        <v>1957</v>
      </c>
      <c r="AX216" s="8"/>
      <c r="AY216" s="8"/>
      <c r="AZ216" s="8"/>
      <c r="BA216" s="8"/>
      <c r="BB216" s="8"/>
      <c r="BC216" s="8"/>
      <c r="BD216" s="8"/>
      <c r="BE216" s="8"/>
      <c r="BF216" s="8"/>
    </row>
    <row r="217" hidden="1">
      <c r="A217" s="10">
        <v>24227.0</v>
      </c>
      <c r="B217" s="7" t="s">
        <v>611</v>
      </c>
      <c r="C217" s="7" t="s">
        <v>7972</v>
      </c>
      <c r="D217" s="8"/>
      <c r="E217" s="8"/>
      <c r="F217" s="8"/>
      <c r="G217" s="7">
        <v>100.0</v>
      </c>
      <c r="H217" s="8"/>
      <c r="I217" s="7">
        <v>0.0</v>
      </c>
      <c r="J217" s="7">
        <v>0.0</v>
      </c>
      <c r="K217" s="7">
        <v>6.0</v>
      </c>
      <c r="L217" s="7">
        <v>0.0</v>
      </c>
      <c r="M217" s="7">
        <v>0.0</v>
      </c>
      <c r="N217" s="7" t="s">
        <v>61</v>
      </c>
      <c r="O217" s="7">
        <v>0.0</v>
      </c>
      <c r="P217" s="7">
        <v>0.0</v>
      </c>
      <c r="Q217" s="8"/>
      <c r="R217" s="8"/>
      <c r="S217" s="8"/>
      <c r="T217" s="8"/>
      <c r="U217" s="8"/>
      <c r="V217" s="8"/>
      <c r="W217" s="8"/>
      <c r="X217" s="8"/>
      <c r="Y217" s="8"/>
      <c r="Z217" s="8"/>
      <c r="AA217" s="8"/>
      <c r="AB217" s="8"/>
      <c r="AC217" s="8"/>
      <c r="AD217" s="8"/>
      <c r="AE217" s="8"/>
      <c r="AF217" s="8"/>
      <c r="AG217" s="8"/>
      <c r="AH217" s="8"/>
      <c r="AI217" s="8"/>
      <c r="AJ217" s="8"/>
      <c r="AK217" s="8"/>
      <c r="AL217" s="8"/>
      <c r="AM217" s="8"/>
      <c r="AN217" s="8"/>
      <c r="AO217" s="8"/>
      <c r="AP217" s="8"/>
      <c r="AQ217" s="8"/>
      <c r="AR217" s="7" t="s">
        <v>68</v>
      </c>
      <c r="AS217" s="8"/>
      <c r="AT217" s="8"/>
      <c r="AU217" s="8"/>
      <c r="AV217" s="11" t="s">
        <v>6763</v>
      </c>
      <c r="AW217" s="11" t="s">
        <v>6763</v>
      </c>
      <c r="AX217" s="8"/>
      <c r="AY217" s="8"/>
      <c r="AZ217" s="8"/>
      <c r="BA217" s="8"/>
      <c r="BB217" s="8"/>
      <c r="BC217" s="8"/>
      <c r="BD217" s="8"/>
      <c r="BE217" s="8"/>
      <c r="BF217" s="8"/>
    </row>
    <row r="218" hidden="1">
      <c r="A218" s="10">
        <v>22734.0</v>
      </c>
      <c r="B218" s="7" t="s">
        <v>1953</v>
      </c>
      <c r="C218" s="7" t="s">
        <v>7984</v>
      </c>
      <c r="D218" s="8"/>
      <c r="E218" s="8"/>
      <c r="F218" s="8"/>
      <c r="G218" s="7">
        <v>40000.0</v>
      </c>
      <c r="H218" s="8"/>
      <c r="I218" s="7">
        <v>0.0</v>
      </c>
      <c r="J218" s="7">
        <v>0.0</v>
      </c>
      <c r="K218" s="7">
        <v>6.0</v>
      </c>
      <c r="L218" s="7">
        <v>0.0</v>
      </c>
      <c r="M218" s="7">
        <v>0.0</v>
      </c>
      <c r="N218" s="7" t="s">
        <v>61</v>
      </c>
      <c r="O218" s="7">
        <v>0.0</v>
      </c>
      <c r="P218" s="7">
        <v>0.0</v>
      </c>
      <c r="Q218" s="8"/>
      <c r="R218" s="8"/>
      <c r="S218" s="8"/>
      <c r="T218" s="8"/>
      <c r="U218" s="8"/>
      <c r="V218" s="8"/>
      <c r="W218" s="8"/>
      <c r="X218" s="8"/>
      <c r="Y218" s="8"/>
      <c r="Z218" s="8"/>
      <c r="AA218" s="8"/>
      <c r="AB218" s="8"/>
      <c r="AC218" s="8"/>
      <c r="AD218" s="8"/>
      <c r="AE218" s="8"/>
      <c r="AF218" s="8"/>
      <c r="AG218" s="8"/>
      <c r="AH218" s="8"/>
      <c r="AI218" s="8"/>
      <c r="AJ218" s="8"/>
      <c r="AK218" s="8"/>
      <c r="AL218" s="8"/>
      <c r="AM218" s="8"/>
      <c r="AN218" s="8"/>
      <c r="AO218" s="8"/>
      <c r="AP218" s="8"/>
      <c r="AQ218" s="8"/>
      <c r="AR218" s="7" t="s">
        <v>68</v>
      </c>
      <c r="AS218" s="8"/>
      <c r="AT218" s="8"/>
      <c r="AU218" s="8"/>
      <c r="AV218" s="11" t="s">
        <v>7085</v>
      </c>
      <c r="AW218" s="11" t="s">
        <v>7085</v>
      </c>
      <c r="AX218" s="8"/>
      <c r="AY218" s="8"/>
      <c r="AZ218" s="8"/>
      <c r="BA218" s="8"/>
      <c r="BB218" s="8"/>
      <c r="BC218" s="8"/>
      <c r="BD218" s="8"/>
      <c r="BE218" s="8"/>
      <c r="BF218" s="8"/>
    </row>
    <row r="219">
      <c r="A219" s="10">
        <v>21944.0</v>
      </c>
      <c r="B219" s="7" t="s">
        <v>250</v>
      </c>
      <c r="C219" s="7" t="s">
        <v>8001</v>
      </c>
      <c r="D219" s="7" t="s">
        <v>8002</v>
      </c>
      <c r="E219" s="7" t="s">
        <v>8003</v>
      </c>
      <c r="F219" s="11" t="s">
        <v>8004</v>
      </c>
      <c r="G219" s="7">
        <v>9100.0</v>
      </c>
      <c r="H219" s="7">
        <v>1807.45</v>
      </c>
      <c r="I219" s="7">
        <v>19.0</v>
      </c>
      <c r="J219" s="7">
        <v>108.447</v>
      </c>
      <c r="K219" s="7">
        <v>6.0</v>
      </c>
      <c r="L219" s="7">
        <v>152.3</v>
      </c>
      <c r="M219" s="7">
        <v>68.34</v>
      </c>
      <c r="N219" s="7" t="s">
        <v>61</v>
      </c>
      <c r="O219" s="7">
        <v>2.0</v>
      </c>
      <c r="P219" s="7">
        <v>0.0</v>
      </c>
      <c r="Q219" s="7" t="s">
        <v>250</v>
      </c>
      <c r="R219" s="9">
        <v>42917.0</v>
      </c>
      <c r="S219" s="7" t="s">
        <v>8009</v>
      </c>
      <c r="T219" s="11" t="s">
        <v>723</v>
      </c>
      <c r="U219" s="7" t="s">
        <v>8014</v>
      </c>
      <c r="V219" s="8"/>
      <c r="W219" s="7" t="s">
        <v>8015</v>
      </c>
      <c r="X219" s="8"/>
      <c r="Y219" s="8"/>
      <c r="Z219" s="8"/>
      <c r="AA219" s="8"/>
      <c r="AB219" s="8"/>
      <c r="AC219" s="7" t="s">
        <v>8016</v>
      </c>
      <c r="AD219" s="7" t="s">
        <v>8017</v>
      </c>
      <c r="AE219" s="7" t="s">
        <v>8022</v>
      </c>
      <c r="AF219" s="11" t="s">
        <v>8026</v>
      </c>
      <c r="AG219" s="8"/>
      <c r="AH219" s="8"/>
      <c r="AI219" s="8"/>
      <c r="AJ219" s="8"/>
      <c r="AK219" s="8"/>
      <c r="AL219" s="8"/>
      <c r="AM219" s="8"/>
      <c r="AN219" s="8"/>
      <c r="AO219" s="8"/>
      <c r="AP219" s="8"/>
      <c r="AQ219" s="8"/>
      <c r="AR219" s="7" t="s">
        <v>86</v>
      </c>
      <c r="AS219" s="8"/>
      <c r="AT219" s="8"/>
      <c r="AU219" s="8"/>
      <c r="AV219" s="11" t="s">
        <v>744</v>
      </c>
      <c r="AW219" s="11" t="s">
        <v>723</v>
      </c>
      <c r="AX219" s="8"/>
      <c r="AY219" s="8"/>
      <c r="AZ219" s="8"/>
      <c r="BA219" s="8"/>
      <c r="BB219" s="8"/>
      <c r="BC219" s="8"/>
      <c r="BD219" s="8"/>
      <c r="BE219" s="8"/>
      <c r="BF219" s="8"/>
    </row>
    <row r="220">
      <c r="A220" s="10">
        <v>17123.0</v>
      </c>
      <c r="B220" s="9">
        <v>42380.0</v>
      </c>
      <c r="C220" s="7" t="s">
        <v>8054</v>
      </c>
      <c r="D220" s="7" t="s">
        <v>8055</v>
      </c>
      <c r="E220" s="8"/>
      <c r="F220" s="8"/>
      <c r="G220" s="7">
        <v>5000.0</v>
      </c>
      <c r="H220" s="8"/>
      <c r="I220" s="7">
        <v>0.0</v>
      </c>
      <c r="J220" s="7">
        <v>0.0</v>
      </c>
      <c r="K220" s="7">
        <v>6.0</v>
      </c>
      <c r="L220" s="7">
        <v>0.0</v>
      </c>
      <c r="M220" s="7">
        <v>0.0</v>
      </c>
      <c r="N220" s="7" t="s">
        <v>61</v>
      </c>
      <c r="O220" s="7">
        <v>0.0</v>
      </c>
      <c r="P220" s="7">
        <v>0.0</v>
      </c>
      <c r="Q220" s="9">
        <v>42380.0</v>
      </c>
      <c r="R220" s="9">
        <v>42563.0</v>
      </c>
      <c r="S220" s="7" t="s">
        <v>8057</v>
      </c>
      <c r="T220" s="11" t="s">
        <v>8058</v>
      </c>
      <c r="U220" s="7" t="s">
        <v>8063</v>
      </c>
      <c r="V220" s="8"/>
      <c r="W220" s="7" t="s">
        <v>8064</v>
      </c>
      <c r="X220" s="8"/>
      <c r="Y220" s="8"/>
      <c r="Z220" s="8"/>
      <c r="AA220" s="7" t="s">
        <v>8066</v>
      </c>
      <c r="AB220" s="8"/>
      <c r="AC220" s="7" t="s">
        <v>8068</v>
      </c>
      <c r="AD220" s="7" t="s">
        <v>8069</v>
      </c>
      <c r="AE220" s="7" t="s">
        <v>8070</v>
      </c>
      <c r="AF220" s="7" t="s">
        <v>8072</v>
      </c>
      <c r="AG220" s="7" t="s">
        <v>8073</v>
      </c>
      <c r="AH220" s="7" t="s">
        <v>8075</v>
      </c>
      <c r="AI220" s="7" t="s">
        <v>8077</v>
      </c>
      <c r="AJ220" s="7" t="s">
        <v>8079</v>
      </c>
      <c r="AK220" s="8"/>
      <c r="AL220" s="7" t="s">
        <v>8081</v>
      </c>
      <c r="AM220" s="8"/>
      <c r="AN220" s="8"/>
      <c r="AO220" s="7" t="s">
        <v>8084</v>
      </c>
      <c r="AP220" s="7" t="s">
        <v>8086</v>
      </c>
      <c r="AQ220" s="7" t="s">
        <v>85</v>
      </c>
      <c r="AR220" s="7" t="s">
        <v>86</v>
      </c>
      <c r="AS220" s="7">
        <v>2.0160912E7</v>
      </c>
      <c r="AT220" s="8"/>
      <c r="AU220" s="11" t="s">
        <v>8089</v>
      </c>
      <c r="AV220" s="7" t="s">
        <v>8055</v>
      </c>
      <c r="AW220" s="11" t="s">
        <v>8058</v>
      </c>
      <c r="AX220" s="8"/>
      <c r="AY220" s="8"/>
      <c r="AZ220" s="8"/>
      <c r="BA220" s="8"/>
      <c r="BB220" s="8"/>
      <c r="BC220" s="8"/>
      <c r="BD220" s="8"/>
      <c r="BE220" s="8"/>
      <c r="BF220" s="8"/>
    </row>
    <row r="221">
      <c r="A221" s="10">
        <v>15645.0</v>
      </c>
      <c r="B221" s="9">
        <v>42374.0</v>
      </c>
      <c r="C221" s="7" t="s">
        <v>8104</v>
      </c>
      <c r="D221" s="7" t="s">
        <v>4543</v>
      </c>
      <c r="E221" s="8"/>
      <c r="F221" s="8"/>
      <c r="G221" s="7">
        <v>500.0</v>
      </c>
      <c r="H221" s="7">
        <v>3300.0</v>
      </c>
      <c r="I221" s="7">
        <v>660.0</v>
      </c>
      <c r="J221" s="7">
        <v>102.3</v>
      </c>
      <c r="K221" s="7">
        <v>3.1</v>
      </c>
      <c r="L221" s="7">
        <v>0.0</v>
      </c>
      <c r="M221" s="7">
        <v>99.8</v>
      </c>
      <c r="N221" s="7" t="s">
        <v>61</v>
      </c>
      <c r="O221" s="7">
        <v>19.0</v>
      </c>
      <c r="P221" s="7">
        <v>2500.0</v>
      </c>
      <c r="Q221" s="9">
        <v>42374.0</v>
      </c>
      <c r="R221" s="7" t="s">
        <v>1182</v>
      </c>
      <c r="S221" s="7" t="s">
        <v>4544</v>
      </c>
      <c r="T221" s="11" t="s">
        <v>4545</v>
      </c>
      <c r="U221" s="7" t="s">
        <v>4548</v>
      </c>
      <c r="V221" s="8"/>
      <c r="W221" s="7" t="s">
        <v>578</v>
      </c>
      <c r="X221" s="7" t="s">
        <v>254</v>
      </c>
      <c r="Y221" s="7" t="s">
        <v>255</v>
      </c>
      <c r="Z221" s="7">
        <v>87194.0</v>
      </c>
      <c r="AA221" s="7" t="s">
        <v>112</v>
      </c>
      <c r="AB221" s="7" t="s">
        <v>1557</v>
      </c>
      <c r="AC221" s="7" t="s">
        <v>8110</v>
      </c>
      <c r="AD221" s="7" t="s">
        <v>8111</v>
      </c>
      <c r="AE221" s="7" t="s">
        <v>8112</v>
      </c>
      <c r="AF221" s="7" t="s">
        <v>8114</v>
      </c>
      <c r="AG221" s="7" t="s">
        <v>8115</v>
      </c>
      <c r="AH221" s="7" t="s">
        <v>8116</v>
      </c>
      <c r="AI221" s="7" t="s">
        <v>8117</v>
      </c>
      <c r="AJ221" s="7" t="s">
        <v>8118</v>
      </c>
      <c r="AK221" s="8"/>
      <c r="AL221" s="7" t="s">
        <v>8106</v>
      </c>
      <c r="AM221" s="8"/>
      <c r="AN221" s="8"/>
      <c r="AO221" s="7" t="s">
        <v>4565</v>
      </c>
      <c r="AP221" s="7" t="s">
        <v>8119</v>
      </c>
      <c r="AQ221" s="7" t="s">
        <v>85</v>
      </c>
      <c r="AR221" s="7" t="s">
        <v>86</v>
      </c>
      <c r="AS221" s="7">
        <v>2.0160428E7</v>
      </c>
      <c r="AT221" s="7" t="s">
        <v>8093</v>
      </c>
      <c r="AU221" s="8"/>
      <c r="AV221" s="11" t="s">
        <v>4545</v>
      </c>
      <c r="AW221" s="11" t="s">
        <v>4577</v>
      </c>
      <c r="AX221" s="11" t="s">
        <v>4578</v>
      </c>
      <c r="AY221" s="8"/>
      <c r="AZ221" s="11" t="s">
        <v>4581</v>
      </c>
      <c r="BA221" s="11" t="s">
        <v>4601</v>
      </c>
      <c r="BB221" s="11" t="s">
        <v>4610</v>
      </c>
      <c r="BC221" s="8"/>
      <c r="BD221" s="8"/>
      <c r="BE221" s="8"/>
      <c r="BF221" s="8"/>
    </row>
    <row r="222" hidden="1">
      <c r="A222" s="10">
        <v>22560.0</v>
      </c>
      <c r="B222" s="7" t="s">
        <v>250</v>
      </c>
      <c r="C222" s="7" t="s">
        <v>8136</v>
      </c>
      <c r="D222" s="8"/>
      <c r="E222" s="8"/>
      <c r="F222" s="8"/>
      <c r="G222" s="7">
        <v>1395.0</v>
      </c>
      <c r="H222" s="8"/>
      <c r="I222" s="7">
        <v>0.0</v>
      </c>
      <c r="J222" s="7">
        <v>0.0</v>
      </c>
      <c r="K222" s="7">
        <v>6.0</v>
      </c>
      <c r="L222" s="7">
        <v>0.0</v>
      </c>
      <c r="M222" s="7">
        <v>0.0</v>
      </c>
      <c r="N222" s="7" t="s">
        <v>61</v>
      </c>
      <c r="O222" s="7">
        <v>0.0</v>
      </c>
      <c r="P222" s="7">
        <v>0.0</v>
      </c>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7" t="s">
        <v>68</v>
      </c>
      <c r="AS222" s="8"/>
      <c r="AT222" s="8"/>
      <c r="AU222" s="8"/>
      <c r="AV222" s="11" t="s">
        <v>8139</v>
      </c>
      <c r="AW222" s="11" t="s">
        <v>8139</v>
      </c>
      <c r="AX222" s="8"/>
      <c r="AY222" s="8"/>
      <c r="AZ222" s="8"/>
      <c r="BA222" s="8"/>
      <c r="BB222" s="8"/>
      <c r="BC222" s="8"/>
      <c r="BD222" s="8"/>
      <c r="BE222" s="8"/>
      <c r="BF222" s="8"/>
    </row>
    <row r="223" hidden="1">
      <c r="A223" s="10">
        <v>22839.0</v>
      </c>
      <c r="B223" s="7" t="s">
        <v>1953</v>
      </c>
      <c r="C223" s="7" t="s">
        <v>8141</v>
      </c>
      <c r="D223" s="8"/>
      <c r="E223" s="8"/>
      <c r="F223" s="8"/>
      <c r="G223" s="7">
        <v>10000.0</v>
      </c>
      <c r="H223" s="8"/>
      <c r="I223" s="7">
        <v>0.0</v>
      </c>
      <c r="J223" s="7">
        <v>0.0</v>
      </c>
      <c r="K223" s="7">
        <v>6.0</v>
      </c>
      <c r="L223" s="7">
        <v>0.0</v>
      </c>
      <c r="M223" s="7">
        <v>0.0</v>
      </c>
      <c r="N223" s="7" t="s">
        <v>61</v>
      </c>
      <c r="O223" s="7">
        <v>0.0</v>
      </c>
      <c r="P223" s="7">
        <v>0.0</v>
      </c>
      <c r="Q223" s="8"/>
      <c r="R223" s="8"/>
      <c r="S223" s="8"/>
      <c r="T223" s="8"/>
      <c r="U223" s="8"/>
      <c r="V223" s="8"/>
      <c r="W223" s="7" t="s">
        <v>728</v>
      </c>
      <c r="X223" s="8"/>
      <c r="Y223" s="8"/>
      <c r="Z223" s="8"/>
      <c r="AA223" s="8"/>
      <c r="AB223" s="8"/>
      <c r="AC223" s="7" t="s">
        <v>8145</v>
      </c>
      <c r="AD223" s="7" t="s">
        <v>8147</v>
      </c>
      <c r="AE223" s="8"/>
      <c r="AF223" s="8"/>
      <c r="AG223" s="8"/>
      <c r="AH223" s="8"/>
      <c r="AI223" s="8"/>
      <c r="AJ223" s="8"/>
      <c r="AK223" s="8"/>
      <c r="AL223" s="8"/>
      <c r="AM223" s="8"/>
      <c r="AN223" s="8"/>
      <c r="AO223" s="8"/>
      <c r="AP223" s="8"/>
      <c r="AQ223" s="8"/>
      <c r="AR223" s="7" t="s">
        <v>68</v>
      </c>
      <c r="AS223" s="8"/>
      <c r="AT223" s="8"/>
      <c r="AU223" s="8"/>
      <c r="AV223" s="11" t="s">
        <v>8152</v>
      </c>
      <c r="AW223" s="11" t="s">
        <v>8152</v>
      </c>
      <c r="AX223" s="8"/>
      <c r="AY223" s="8"/>
      <c r="AZ223" s="8"/>
      <c r="BA223" s="8"/>
      <c r="BB223" s="8"/>
      <c r="BC223" s="8"/>
      <c r="BD223" s="8"/>
      <c r="BE223" s="8"/>
      <c r="BF223" s="8"/>
    </row>
    <row r="224" hidden="1">
      <c r="A224" s="10">
        <v>18576.0</v>
      </c>
      <c r="B224" s="7" t="s">
        <v>8160</v>
      </c>
      <c r="C224" s="7" t="s">
        <v>8161</v>
      </c>
      <c r="D224" s="7" t="s">
        <v>8162</v>
      </c>
      <c r="E224" s="8"/>
      <c r="F224" s="8"/>
      <c r="G224" s="7">
        <v>10000.0</v>
      </c>
      <c r="H224" s="8"/>
      <c r="I224" s="7">
        <v>0.0</v>
      </c>
      <c r="J224" s="7">
        <v>0.0</v>
      </c>
      <c r="K224" s="7">
        <v>6.0</v>
      </c>
      <c r="L224" s="7">
        <v>0.0</v>
      </c>
      <c r="M224" s="7">
        <v>0.0</v>
      </c>
      <c r="N224" s="7" t="s">
        <v>61</v>
      </c>
      <c r="O224" s="7">
        <v>0.0</v>
      </c>
      <c r="P224" s="7">
        <v>0.0</v>
      </c>
      <c r="Q224" s="7" t="s">
        <v>6537</v>
      </c>
      <c r="R224" s="7" t="s">
        <v>6132</v>
      </c>
      <c r="S224" s="8"/>
      <c r="T224" s="8"/>
      <c r="U224" s="7">
        <v>9.73987201E8</v>
      </c>
      <c r="V224" s="8"/>
      <c r="W224" s="8"/>
      <c r="X224" s="8"/>
      <c r="Y224" s="8"/>
      <c r="Z224" s="8"/>
      <c r="AA224" s="7" t="s">
        <v>8164</v>
      </c>
      <c r="AB224" s="7" t="s">
        <v>155</v>
      </c>
      <c r="AC224" s="7" t="s">
        <v>8165</v>
      </c>
      <c r="AD224" s="7" t="s">
        <v>8166</v>
      </c>
      <c r="AE224" s="7" t="s">
        <v>8167</v>
      </c>
      <c r="AF224" s="7" t="s">
        <v>8168</v>
      </c>
      <c r="AG224" s="7" t="s">
        <v>8170</v>
      </c>
      <c r="AH224" s="7" t="s">
        <v>8171</v>
      </c>
      <c r="AI224" s="7" t="s">
        <v>8172</v>
      </c>
      <c r="AJ224" s="7" t="s">
        <v>8173</v>
      </c>
      <c r="AK224" s="8"/>
      <c r="AL224" s="7" t="s">
        <v>8174</v>
      </c>
      <c r="AM224" s="8"/>
      <c r="AN224" s="8"/>
      <c r="AO224" s="8"/>
      <c r="AP224" s="8"/>
      <c r="AQ224" s="8"/>
      <c r="AR224" s="7" t="s">
        <v>68</v>
      </c>
      <c r="AS224" s="8"/>
      <c r="AT224" s="8"/>
      <c r="AU224" s="8"/>
      <c r="AV224" s="7" t="s">
        <v>8175</v>
      </c>
      <c r="AW224" s="11" t="s">
        <v>8176</v>
      </c>
      <c r="AX224" s="8"/>
      <c r="AY224" s="8"/>
      <c r="AZ224" s="8"/>
      <c r="BA224" s="8"/>
      <c r="BB224" s="8"/>
      <c r="BC224" s="8"/>
      <c r="BD224" s="8"/>
      <c r="BE224" s="8"/>
      <c r="BF224" s="8"/>
    </row>
    <row r="225">
      <c r="A225" s="10">
        <v>18490.0</v>
      </c>
      <c r="B225" s="7" t="s">
        <v>8183</v>
      </c>
      <c r="C225" s="7" t="s">
        <v>8185</v>
      </c>
      <c r="D225" s="7" t="s">
        <v>8187</v>
      </c>
      <c r="E225" s="8"/>
      <c r="F225" s="8"/>
      <c r="G225" s="7">
        <v>7000.0</v>
      </c>
      <c r="H225" s="8"/>
      <c r="I225" s="7">
        <v>0.0</v>
      </c>
      <c r="J225" s="7">
        <v>0.0</v>
      </c>
      <c r="K225" s="7">
        <v>6.0</v>
      </c>
      <c r="L225" s="7">
        <v>0.0</v>
      </c>
      <c r="M225" s="7">
        <v>0.0</v>
      </c>
      <c r="N225" s="7" t="s">
        <v>61</v>
      </c>
      <c r="O225" s="7">
        <v>0.0</v>
      </c>
      <c r="P225" s="7">
        <v>0.0</v>
      </c>
      <c r="Q225" s="9">
        <v>42713.0</v>
      </c>
      <c r="R225" s="7" t="s">
        <v>1266</v>
      </c>
      <c r="S225" s="8"/>
      <c r="T225" s="8"/>
      <c r="U225" s="7" t="s">
        <v>8192</v>
      </c>
      <c r="V225" s="8"/>
      <c r="W225" s="7" t="s">
        <v>2063</v>
      </c>
      <c r="X225" s="8"/>
      <c r="Y225" s="8"/>
      <c r="Z225" s="8"/>
      <c r="AA225" s="7" t="s">
        <v>332</v>
      </c>
      <c r="AB225" s="7" t="s">
        <v>113</v>
      </c>
      <c r="AC225" s="7" t="s">
        <v>8195</v>
      </c>
      <c r="AD225" s="7" t="s">
        <v>8196</v>
      </c>
      <c r="AE225" s="7" t="s">
        <v>8198</v>
      </c>
      <c r="AF225" s="7" t="s">
        <v>8199</v>
      </c>
      <c r="AG225" s="7" t="s">
        <v>8200</v>
      </c>
      <c r="AH225" s="7" t="s">
        <v>8201</v>
      </c>
      <c r="AI225" s="7" t="s">
        <v>8202</v>
      </c>
      <c r="AJ225" s="7" t="s">
        <v>8203</v>
      </c>
      <c r="AK225" s="8"/>
      <c r="AL225" s="7" t="s">
        <v>8204</v>
      </c>
      <c r="AM225" s="8"/>
      <c r="AN225" s="8"/>
      <c r="AO225" s="8"/>
      <c r="AP225" s="8"/>
      <c r="AQ225" s="8"/>
      <c r="AR225" s="7" t="s">
        <v>86</v>
      </c>
      <c r="AS225" s="8"/>
      <c r="AT225" s="7" t="s">
        <v>8205</v>
      </c>
      <c r="AU225" s="8"/>
      <c r="AV225" s="7" t="s">
        <v>8206</v>
      </c>
      <c r="AW225" s="11" t="s">
        <v>8207</v>
      </c>
      <c r="AX225" s="8"/>
      <c r="AY225" s="8"/>
      <c r="AZ225" s="8"/>
      <c r="BA225" s="8"/>
      <c r="BB225" s="8"/>
      <c r="BC225" s="8"/>
      <c r="BD225" s="8"/>
      <c r="BE225" s="8"/>
      <c r="BF225" s="8"/>
    </row>
    <row r="226" hidden="1">
      <c r="A226" s="10">
        <v>21527.0</v>
      </c>
      <c r="B226" s="7" t="s">
        <v>541</v>
      </c>
      <c r="C226" s="7" t="s">
        <v>8209</v>
      </c>
      <c r="D226" s="8"/>
      <c r="E226" s="8"/>
      <c r="F226" s="8"/>
      <c r="G226" s="7">
        <v>311.99</v>
      </c>
      <c r="H226" s="8"/>
      <c r="I226" s="7">
        <v>0.0</v>
      </c>
      <c r="J226" s="7">
        <v>0.0</v>
      </c>
      <c r="K226" s="7">
        <v>6.0</v>
      </c>
      <c r="L226" s="7">
        <v>0.0</v>
      </c>
      <c r="M226" s="7">
        <v>0.0</v>
      </c>
      <c r="N226" s="7" t="s">
        <v>61</v>
      </c>
      <c r="O226" s="7">
        <v>0.0</v>
      </c>
      <c r="P226" s="7">
        <v>0.0</v>
      </c>
      <c r="Q226" s="8"/>
      <c r="R226" s="8"/>
      <c r="S226" s="8"/>
      <c r="T226" s="8"/>
      <c r="U226" s="8"/>
      <c r="V226" s="8"/>
      <c r="W226" s="8"/>
      <c r="X226" s="7" t="s">
        <v>66</v>
      </c>
      <c r="Y226" s="7" t="s">
        <v>67</v>
      </c>
      <c r="Z226" s="7">
        <v>1323123.0</v>
      </c>
      <c r="AA226" s="8"/>
      <c r="AB226" s="8"/>
      <c r="AC226" s="8"/>
      <c r="AD226" s="8"/>
      <c r="AE226" s="8"/>
      <c r="AF226" s="8"/>
      <c r="AG226" s="8"/>
      <c r="AH226" s="8"/>
      <c r="AI226" s="8"/>
      <c r="AJ226" s="8"/>
      <c r="AK226" s="8"/>
      <c r="AL226" s="8"/>
      <c r="AM226" s="8"/>
      <c r="AN226" s="8"/>
      <c r="AO226" s="8"/>
      <c r="AP226" s="8"/>
      <c r="AQ226" s="8"/>
      <c r="AR226" s="7" t="s">
        <v>68</v>
      </c>
      <c r="AS226" s="8"/>
      <c r="AT226" s="8"/>
      <c r="AU226" s="8"/>
      <c r="AV226" s="11" t="s">
        <v>69</v>
      </c>
      <c r="AW226" s="11" t="s">
        <v>78</v>
      </c>
      <c r="AX226" s="11" t="s">
        <v>88</v>
      </c>
      <c r="AY226" s="11" t="s">
        <v>90</v>
      </c>
      <c r="AZ226" s="11" t="s">
        <v>92</v>
      </c>
      <c r="BA226" s="11" t="s">
        <v>105</v>
      </c>
      <c r="BB226" s="11" t="s">
        <v>118</v>
      </c>
      <c r="BC226" s="11" t="s">
        <v>134</v>
      </c>
      <c r="BD226" s="7" t="s">
        <v>144</v>
      </c>
      <c r="BE226" s="7" t="s">
        <v>145</v>
      </c>
      <c r="BF226" s="8"/>
    </row>
    <row r="227" hidden="1">
      <c r="A227" s="10">
        <v>19092.0</v>
      </c>
      <c r="B227" s="7" t="s">
        <v>1607</v>
      </c>
      <c r="C227" s="7" t="s">
        <v>8240</v>
      </c>
      <c r="D227" s="8"/>
      <c r="E227" s="8"/>
      <c r="F227" s="8"/>
      <c r="G227" s="7">
        <v>5000.0</v>
      </c>
      <c r="H227" s="8"/>
      <c r="I227" s="7">
        <v>0.0</v>
      </c>
      <c r="J227" s="7">
        <v>0.0</v>
      </c>
      <c r="K227" s="7">
        <v>6.0</v>
      </c>
      <c r="L227" s="7">
        <v>0.0</v>
      </c>
      <c r="M227" s="7">
        <v>0.0</v>
      </c>
      <c r="N227" s="7" t="s">
        <v>61</v>
      </c>
      <c r="O227" s="7">
        <v>0.0</v>
      </c>
      <c r="P227" s="7">
        <v>0.0</v>
      </c>
      <c r="Q227" s="9">
        <v>42439.0</v>
      </c>
      <c r="R227" s="7" t="s">
        <v>1597</v>
      </c>
      <c r="S227" s="8"/>
      <c r="T227" s="8"/>
      <c r="U227" s="8"/>
      <c r="V227" s="8"/>
      <c r="W227" s="7" t="s">
        <v>8241</v>
      </c>
      <c r="X227" s="8"/>
      <c r="Y227" s="8"/>
      <c r="Z227" s="8"/>
      <c r="AA227" s="7" t="s">
        <v>510</v>
      </c>
      <c r="AB227" s="7" t="s">
        <v>185</v>
      </c>
      <c r="AC227" s="7" t="s">
        <v>8242</v>
      </c>
      <c r="AD227" s="7" t="s">
        <v>8243</v>
      </c>
      <c r="AE227" s="7" t="s">
        <v>8244</v>
      </c>
      <c r="AF227" s="7" t="s">
        <v>8245</v>
      </c>
      <c r="AG227" s="7" t="s">
        <v>8248</v>
      </c>
      <c r="AH227" s="7" t="s">
        <v>8249</v>
      </c>
      <c r="AI227" s="7" t="s">
        <v>8250</v>
      </c>
      <c r="AJ227" s="7" t="s">
        <v>8251</v>
      </c>
      <c r="AK227" s="8"/>
      <c r="AL227" s="7" t="s">
        <v>8252</v>
      </c>
      <c r="AM227" s="8"/>
      <c r="AN227" s="8"/>
      <c r="AO227" s="8"/>
      <c r="AP227" s="8"/>
      <c r="AQ227" s="8"/>
      <c r="AR227" s="7" t="s">
        <v>68</v>
      </c>
      <c r="AS227" s="8"/>
      <c r="AT227" s="7" t="s">
        <v>8255</v>
      </c>
      <c r="AU227" s="11" t="s">
        <v>8256</v>
      </c>
      <c r="AV227" s="7" t="s">
        <v>8268</v>
      </c>
      <c r="AW227" s="11" t="s">
        <v>8269</v>
      </c>
      <c r="AX227" s="8"/>
      <c r="AY227" s="8"/>
      <c r="AZ227" s="8"/>
      <c r="BA227" s="8"/>
      <c r="BB227" s="8"/>
      <c r="BC227" s="8"/>
      <c r="BD227" s="8"/>
      <c r="BE227" s="8"/>
      <c r="BF227" s="8"/>
    </row>
    <row r="228" hidden="1">
      <c r="A228" s="10">
        <v>21339.0</v>
      </c>
      <c r="B228" s="7" t="s">
        <v>6923</v>
      </c>
      <c r="C228" s="7" t="s">
        <v>8280</v>
      </c>
      <c r="D228" s="8"/>
      <c r="E228" s="8"/>
      <c r="F228" s="8"/>
      <c r="G228" s="7">
        <v>9000.0</v>
      </c>
      <c r="H228" s="8"/>
      <c r="I228" s="7">
        <v>0.0</v>
      </c>
      <c r="J228" s="7">
        <v>0.0</v>
      </c>
      <c r="K228" s="7">
        <v>6.0</v>
      </c>
      <c r="L228" s="7">
        <v>0.0</v>
      </c>
      <c r="M228" s="7">
        <v>0.0</v>
      </c>
      <c r="N228" s="7" t="s">
        <v>61</v>
      </c>
      <c r="O228" s="7">
        <v>0.0</v>
      </c>
      <c r="P228" s="7">
        <v>0.0</v>
      </c>
      <c r="Q228" s="8"/>
      <c r="R228" s="8"/>
      <c r="S228" s="8"/>
      <c r="T228" s="8"/>
      <c r="U228" s="8"/>
      <c r="V228" s="8"/>
      <c r="W228" s="8"/>
      <c r="X228" s="7" t="s">
        <v>66</v>
      </c>
      <c r="Y228" s="7" t="s">
        <v>67</v>
      </c>
      <c r="Z228" s="7">
        <v>1323123.0</v>
      </c>
      <c r="AA228" s="8"/>
      <c r="AB228" s="8"/>
      <c r="AC228" s="8"/>
      <c r="AD228" s="8"/>
      <c r="AE228" s="8"/>
      <c r="AF228" s="8"/>
      <c r="AG228" s="8"/>
      <c r="AH228" s="8"/>
      <c r="AI228" s="8"/>
      <c r="AJ228" s="8"/>
      <c r="AK228" s="8"/>
      <c r="AL228" s="8"/>
      <c r="AM228" s="8"/>
      <c r="AN228" s="8"/>
      <c r="AO228" s="8"/>
      <c r="AP228" s="8"/>
      <c r="AQ228" s="8"/>
      <c r="AR228" s="7" t="s">
        <v>68</v>
      </c>
      <c r="AS228" s="8"/>
      <c r="AT228" s="8"/>
      <c r="AU228" s="8"/>
      <c r="AV228" s="11" t="s">
        <v>69</v>
      </c>
      <c r="AW228" s="11" t="s">
        <v>78</v>
      </c>
      <c r="AX228" s="11" t="s">
        <v>88</v>
      </c>
      <c r="AY228" s="11" t="s">
        <v>90</v>
      </c>
      <c r="AZ228" s="11" t="s">
        <v>92</v>
      </c>
      <c r="BA228" s="11" t="s">
        <v>105</v>
      </c>
      <c r="BB228" s="11" t="s">
        <v>118</v>
      </c>
      <c r="BC228" s="11" t="s">
        <v>134</v>
      </c>
      <c r="BD228" s="7" t="s">
        <v>144</v>
      </c>
      <c r="BE228" s="7" t="s">
        <v>145</v>
      </c>
      <c r="BF228" s="8"/>
    </row>
    <row r="229">
      <c r="A229" s="10">
        <v>19517.0</v>
      </c>
      <c r="B229" s="9">
        <v>42500.0</v>
      </c>
      <c r="C229" s="7" t="s">
        <v>8333</v>
      </c>
      <c r="D229" s="7" t="s">
        <v>8334</v>
      </c>
      <c r="E229" s="8"/>
      <c r="F229" s="8"/>
      <c r="G229" s="7">
        <v>4900.0</v>
      </c>
      <c r="H229" s="8"/>
      <c r="I229" s="7">
        <v>0.0</v>
      </c>
      <c r="J229" s="7">
        <v>0.0</v>
      </c>
      <c r="K229" s="7">
        <v>6.0</v>
      </c>
      <c r="L229" s="7">
        <v>0.0</v>
      </c>
      <c r="M229" s="7">
        <v>0.0</v>
      </c>
      <c r="N229" s="7" t="s">
        <v>61</v>
      </c>
      <c r="O229" s="7">
        <v>0.0</v>
      </c>
      <c r="P229" s="7">
        <v>0.0</v>
      </c>
      <c r="Q229" s="9">
        <v>42500.0</v>
      </c>
      <c r="R229" s="7" t="s">
        <v>611</v>
      </c>
      <c r="S229" s="8"/>
      <c r="T229" s="8"/>
      <c r="U229" s="7" t="s">
        <v>8335</v>
      </c>
      <c r="V229" s="8"/>
      <c r="W229" s="7" t="s">
        <v>8336</v>
      </c>
      <c r="X229" s="8"/>
      <c r="Y229" s="8"/>
      <c r="Z229" s="8"/>
      <c r="AA229" s="8"/>
      <c r="AB229" s="8"/>
      <c r="AC229" s="7" t="s">
        <v>8337</v>
      </c>
      <c r="AD229" s="7" t="s">
        <v>8338</v>
      </c>
      <c r="AE229" s="7" t="s">
        <v>8339</v>
      </c>
      <c r="AF229" s="7" t="s">
        <v>8340</v>
      </c>
      <c r="AG229" s="7" t="s">
        <v>8341</v>
      </c>
      <c r="AH229" s="7" t="s">
        <v>8343</v>
      </c>
      <c r="AI229" s="7" t="s">
        <v>8344</v>
      </c>
      <c r="AJ229" s="7" t="s">
        <v>8345</v>
      </c>
      <c r="AK229" s="8"/>
      <c r="AL229" s="7" t="s">
        <v>8347</v>
      </c>
      <c r="AM229" s="8"/>
      <c r="AN229" s="8"/>
      <c r="AO229" s="8"/>
      <c r="AP229" s="8"/>
      <c r="AQ229" s="8"/>
      <c r="AR229" s="7" t="s">
        <v>86</v>
      </c>
      <c r="AS229" s="7">
        <v>2.0161004E7</v>
      </c>
      <c r="AT229" s="7" t="s">
        <v>8348</v>
      </c>
      <c r="AU229" s="8"/>
      <c r="AV229" s="7" t="s">
        <v>8349</v>
      </c>
      <c r="AW229" s="11" t="s">
        <v>8350</v>
      </c>
      <c r="AX229" s="8"/>
      <c r="AY229" s="8"/>
      <c r="AZ229" s="8"/>
      <c r="BA229" s="8"/>
      <c r="BB229" s="8"/>
      <c r="BC229" s="8"/>
      <c r="BD229" s="8"/>
      <c r="BE229" s="8"/>
      <c r="BF229" s="8"/>
    </row>
    <row r="230" hidden="1">
      <c r="A230" s="10">
        <v>15178.0</v>
      </c>
      <c r="B230" s="9">
        <v>42405.0</v>
      </c>
      <c r="C230" s="7" t="s">
        <v>8352</v>
      </c>
      <c r="D230" s="7" t="s">
        <v>8353</v>
      </c>
      <c r="E230" s="8"/>
      <c r="F230" s="8"/>
      <c r="G230" s="7">
        <v>5000.0</v>
      </c>
      <c r="H230" s="8"/>
      <c r="I230" s="7">
        <v>0.0</v>
      </c>
      <c r="J230" s="7">
        <v>0.0</v>
      </c>
      <c r="K230" s="7">
        <v>6.0</v>
      </c>
      <c r="L230" s="7">
        <v>0.0</v>
      </c>
      <c r="M230" s="7">
        <v>0.0</v>
      </c>
      <c r="N230" s="7" t="s">
        <v>61</v>
      </c>
      <c r="O230" s="7">
        <v>0.0</v>
      </c>
      <c r="P230" s="7">
        <v>0.0</v>
      </c>
      <c r="Q230" s="7" t="s">
        <v>372</v>
      </c>
      <c r="R230" s="7" t="s">
        <v>752</v>
      </c>
      <c r="S230" s="7" t="s">
        <v>8354</v>
      </c>
      <c r="T230" s="11" t="s">
        <v>8356</v>
      </c>
      <c r="U230" s="7" t="s">
        <v>8361</v>
      </c>
      <c r="V230" s="8"/>
      <c r="W230" s="8"/>
      <c r="X230" s="8"/>
      <c r="Y230" s="8"/>
      <c r="Z230" s="8"/>
      <c r="AA230" s="7" t="s">
        <v>316</v>
      </c>
      <c r="AB230" s="7" t="s">
        <v>185</v>
      </c>
      <c r="AC230" s="7" t="s">
        <v>8365</v>
      </c>
      <c r="AD230" s="7" t="s">
        <v>8366</v>
      </c>
      <c r="AE230" s="7" t="s">
        <v>8368</v>
      </c>
      <c r="AF230" s="7" t="s">
        <v>8370</v>
      </c>
      <c r="AG230" s="8"/>
      <c r="AH230" s="8"/>
      <c r="AI230" s="8"/>
      <c r="AJ230" s="8"/>
      <c r="AK230" s="8"/>
      <c r="AL230" s="8"/>
      <c r="AM230" s="8"/>
      <c r="AN230" s="8"/>
      <c r="AO230" s="8"/>
      <c r="AP230" s="8"/>
      <c r="AQ230" s="8"/>
      <c r="AR230" s="7" t="s">
        <v>68</v>
      </c>
      <c r="AS230" s="8"/>
      <c r="AT230" s="8"/>
      <c r="AU230" s="8"/>
      <c r="AV230" s="7" t="s">
        <v>8375</v>
      </c>
      <c r="AW230" s="11" t="s">
        <v>8377</v>
      </c>
      <c r="AX230" s="8"/>
      <c r="AY230" s="8"/>
      <c r="AZ230" s="8"/>
      <c r="BA230" s="8"/>
      <c r="BB230" s="8"/>
      <c r="BC230" s="8"/>
      <c r="BD230" s="8"/>
      <c r="BE230" s="8"/>
      <c r="BF230" s="8"/>
    </row>
    <row r="231" hidden="1">
      <c r="A231" s="10">
        <v>22997.0</v>
      </c>
      <c r="B231" s="7" t="s">
        <v>4307</v>
      </c>
      <c r="C231" s="7" t="s">
        <v>8387</v>
      </c>
      <c r="D231" s="8"/>
      <c r="E231" s="8"/>
      <c r="F231" s="8"/>
      <c r="G231" s="7">
        <v>100.0</v>
      </c>
      <c r="H231" s="8"/>
      <c r="I231" s="7">
        <v>0.0</v>
      </c>
      <c r="J231" s="7">
        <v>0.0</v>
      </c>
      <c r="K231" s="7">
        <v>6.0</v>
      </c>
      <c r="L231" s="7">
        <v>0.0</v>
      </c>
      <c r="M231" s="7">
        <v>0.0</v>
      </c>
      <c r="N231" s="7" t="s">
        <v>61</v>
      </c>
      <c r="O231" s="7">
        <v>0.0</v>
      </c>
      <c r="P231" s="7">
        <v>0.0</v>
      </c>
      <c r="Q231" s="8"/>
      <c r="R231" s="8"/>
      <c r="S231" s="8"/>
      <c r="T231" s="8"/>
      <c r="U231" s="8"/>
      <c r="V231" s="8"/>
      <c r="W231" s="8"/>
      <c r="X231" s="8"/>
      <c r="Y231" s="8"/>
      <c r="Z231" s="8"/>
      <c r="AA231" s="8"/>
      <c r="AB231" s="8"/>
      <c r="AC231" s="8"/>
      <c r="AD231" s="8"/>
      <c r="AE231" s="8"/>
      <c r="AF231" s="8"/>
      <c r="AG231" s="8"/>
      <c r="AH231" s="8"/>
      <c r="AI231" s="8"/>
      <c r="AJ231" s="8"/>
      <c r="AK231" s="8"/>
      <c r="AL231" s="8"/>
      <c r="AM231" s="8"/>
      <c r="AN231" s="8"/>
      <c r="AO231" s="8"/>
      <c r="AP231" s="8"/>
      <c r="AQ231" s="8"/>
      <c r="AR231" s="7" t="s">
        <v>68</v>
      </c>
      <c r="AS231" s="8"/>
      <c r="AT231" s="8"/>
      <c r="AU231" s="8"/>
      <c r="AV231" s="11" t="s">
        <v>8392</v>
      </c>
      <c r="AW231" s="11" t="s">
        <v>8392</v>
      </c>
      <c r="AX231" s="8"/>
      <c r="AY231" s="8"/>
      <c r="AZ231" s="8"/>
      <c r="BA231" s="8"/>
      <c r="BB231" s="8"/>
      <c r="BC231" s="8"/>
      <c r="BD231" s="8"/>
      <c r="BE231" s="8"/>
      <c r="BF231" s="8"/>
    </row>
    <row r="232">
      <c r="A232" s="10">
        <v>13673.0</v>
      </c>
      <c r="B232" s="9">
        <v>42616.0</v>
      </c>
      <c r="C232" s="7" t="s">
        <v>8401</v>
      </c>
      <c r="D232" s="7" t="s">
        <v>8402</v>
      </c>
      <c r="E232" s="8"/>
      <c r="F232" s="8"/>
      <c r="G232" s="7">
        <v>6360.0</v>
      </c>
      <c r="H232" s="7">
        <v>556.69</v>
      </c>
      <c r="I232" s="7">
        <v>8.0</v>
      </c>
      <c r="J232" s="7">
        <v>33.4014</v>
      </c>
      <c r="K232" s="7">
        <v>6.0</v>
      </c>
      <c r="L232" s="7">
        <v>13.1</v>
      </c>
      <c r="M232" s="7">
        <v>25.09</v>
      </c>
      <c r="N232" s="7" t="s">
        <v>61</v>
      </c>
      <c r="O232" s="7">
        <v>25.0</v>
      </c>
      <c r="P232" s="7">
        <v>165.0</v>
      </c>
      <c r="Q232" s="9">
        <v>42616.0</v>
      </c>
      <c r="R232" s="9">
        <v>42617.0</v>
      </c>
      <c r="S232" s="7" t="s">
        <v>8407</v>
      </c>
      <c r="T232" s="11" t="s">
        <v>8408</v>
      </c>
      <c r="U232" s="7" t="s">
        <v>8413</v>
      </c>
      <c r="V232" s="8"/>
      <c r="W232" s="7" t="s">
        <v>8415</v>
      </c>
      <c r="X232" s="8"/>
      <c r="Y232" s="8"/>
      <c r="Z232" s="8"/>
      <c r="AA232" s="7" t="s">
        <v>729</v>
      </c>
      <c r="AB232" s="7" t="s">
        <v>333</v>
      </c>
      <c r="AC232" s="7" t="s">
        <v>8416</v>
      </c>
      <c r="AD232" s="7" t="s">
        <v>8417</v>
      </c>
      <c r="AE232" s="7" t="s">
        <v>8419</v>
      </c>
      <c r="AF232" s="7" t="s">
        <v>8422</v>
      </c>
      <c r="AG232" s="7" t="s">
        <v>8424</v>
      </c>
      <c r="AH232" s="7" t="s">
        <v>8427</v>
      </c>
      <c r="AI232" s="7" t="s">
        <v>8429</v>
      </c>
      <c r="AJ232" s="7" t="s">
        <v>8432</v>
      </c>
      <c r="AK232" s="8"/>
      <c r="AL232" s="7">
        <v>6360.0</v>
      </c>
      <c r="AM232" s="8"/>
      <c r="AN232" s="8"/>
      <c r="AO232" s="7" t="s">
        <v>8434</v>
      </c>
      <c r="AP232" s="7" t="s">
        <v>8436</v>
      </c>
      <c r="AQ232" s="7" t="s">
        <v>85</v>
      </c>
      <c r="AR232" s="7" t="s">
        <v>86</v>
      </c>
      <c r="AS232" s="7">
        <v>2.0160309E7</v>
      </c>
      <c r="AT232" s="7" t="s">
        <v>8437</v>
      </c>
      <c r="AU232" s="8"/>
      <c r="AV232" s="7" t="s">
        <v>8438</v>
      </c>
      <c r="AW232" s="11" t="s">
        <v>8408</v>
      </c>
      <c r="AX232" s="8"/>
      <c r="AY232" s="8"/>
      <c r="AZ232" s="8"/>
      <c r="BA232" s="8"/>
      <c r="BB232" s="8"/>
      <c r="BC232" s="8"/>
      <c r="BD232" s="8"/>
      <c r="BE232" s="8"/>
      <c r="BF232" s="8"/>
    </row>
    <row r="233">
      <c r="A233" s="10">
        <v>13694.0</v>
      </c>
      <c r="B233" s="9">
        <v>42432.0</v>
      </c>
      <c r="C233" s="7" t="s">
        <v>8441</v>
      </c>
      <c r="D233" s="7" t="s">
        <v>8442</v>
      </c>
      <c r="E233" s="8"/>
      <c r="F233" s="8"/>
      <c r="G233" s="7">
        <v>2500.0</v>
      </c>
      <c r="H233" s="7">
        <v>1202.0</v>
      </c>
      <c r="I233" s="7">
        <v>48.0</v>
      </c>
      <c r="J233" s="7">
        <v>72.12</v>
      </c>
      <c r="K233" s="7">
        <v>6.0</v>
      </c>
      <c r="L233" s="7">
        <v>61.3</v>
      </c>
      <c r="M233" s="7">
        <v>43.4</v>
      </c>
      <c r="N233" s="7" t="s">
        <v>61</v>
      </c>
      <c r="O233" s="7">
        <v>25.0</v>
      </c>
      <c r="P233" s="7">
        <v>570.0</v>
      </c>
      <c r="Q233" s="9">
        <v>42432.0</v>
      </c>
      <c r="R233" s="7" t="s">
        <v>8444</v>
      </c>
      <c r="S233" s="7" t="s">
        <v>8445</v>
      </c>
      <c r="T233" s="11" t="s">
        <v>8446</v>
      </c>
      <c r="U233" s="7" t="s">
        <v>8454</v>
      </c>
      <c r="V233" s="8"/>
      <c r="W233" s="7" t="s">
        <v>8455</v>
      </c>
      <c r="X233" s="8"/>
      <c r="Y233" s="8"/>
      <c r="Z233" s="8"/>
      <c r="AA233" s="7" t="s">
        <v>8456</v>
      </c>
      <c r="AB233" s="7" t="s">
        <v>113</v>
      </c>
      <c r="AC233" s="7" t="s">
        <v>8457</v>
      </c>
      <c r="AD233" s="7" t="s">
        <v>8458</v>
      </c>
      <c r="AE233" s="7" t="s">
        <v>8460</v>
      </c>
      <c r="AF233" s="7" t="s">
        <v>8461</v>
      </c>
      <c r="AG233" s="7" t="s">
        <v>8462</v>
      </c>
      <c r="AH233" s="7" t="s">
        <v>8464</v>
      </c>
      <c r="AI233" s="7" t="s">
        <v>8465</v>
      </c>
      <c r="AJ233" s="7" t="s">
        <v>8466</v>
      </c>
      <c r="AK233" s="8"/>
      <c r="AL233" s="11" t="s">
        <v>8468</v>
      </c>
      <c r="AM233" s="8"/>
      <c r="AN233" s="8"/>
      <c r="AO233" s="7" t="s">
        <v>8471</v>
      </c>
      <c r="AP233" s="7" t="s">
        <v>8472</v>
      </c>
      <c r="AQ233" s="7" t="s">
        <v>85</v>
      </c>
      <c r="AR233" s="7" t="s">
        <v>86</v>
      </c>
      <c r="AS233" s="7">
        <v>2.0160229E7</v>
      </c>
      <c r="AT233" s="7" t="s">
        <v>8474</v>
      </c>
      <c r="AU233" s="11" t="s">
        <v>8475</v>
      </c>
      <c r="AV233" s="7" t="s">
        <v>8442</v>
      </c>
      <c r="AW233" s="11" t="s">
        <v>8480</v>
      </c>
      <c r="AX233" s="8"/>
      <c r="AY233" s="8"/>
      <c r="AZ233" s="8"/>
      <c r="BA233" s="8"/>
      <c r="BB233" s="8"/>
      <c r="BC233" s="8"/>
      <c r="BD233" s="8"/>
      <c r="BE233" s="8"/>
      <c r="BF233" s="8"/>
    </row>
    <row r="234">
      <c r="A234" s="10">
        <v>19013.0</v>
      </c>
      <c r="B234" s="7" t="s">
        <v>790</v>
      </c>
      <c r="C234" s="7" t="s">
        <v>8481</v>
      </c>
      <c r="D234" s="7" t="s">
        <v>8482</v>
      </c>
      <c r="E234" s="8"/>
      <c r="F234" s="8"/>
      <c r="G234" s="7">
        <v>5000.0</v>
      </c>
      <c r="H234" s="7">
        <v>5150.34</v>
      </c>
      <c r="I234" s="7">
        <v>103.0</v>
      </c>
      <c r="J234" s="7">
        <v>159.66054</v>
      </c>
      <c r="K234" s="7">
        <v>3.1</v>
      </c>
      <c r="L234" s="7">
        <v>234.9</v>
      </c>
      <c r="M234" s="7">
        <v>165.4</v>
      </c>
      <c r="N234" s="7" t="s">
        <v>61</v>
      </c>
      <c r="O234" s="7">
        <v>27.0</v>
      </c>
      <c r="P234" s="7">
        <v>0.0</v>
      </c>
      <c r="Q234" s="7" t="s">
        <v>790</v>
      </c>
      <c r="R234" s="14">
        <v>42715.0</v>
      </c>
      <c r="S234" s="8"/>
      <c r="T234" s="8"/>
      <c r="U234" s="7" t="s">
        <v>8483</v>
      </c>
      <c r="V234" s="8"/>
      <c r="W234" s="7" t="s">
        <v>8484</v>
      </c>
      <c r="X234" s="8"/>
      <c r="Y234" s="8"/>
      <c r="Z234" s="8"/>
      <c r="AA234" s="7" t="s">
        <v>685</v>
      </c>
      <c r="AB234" s="7" t="s">
        <v>185</v>
      </c>
      <c r="AC234" s="7" t="s">
        <v>8486</v>
      </c>
      <c r="AD234" s="7" t="s">
        <v>8487</v>
      </c>
      <c r="AE234" s="7" t="s">
        <v>8488</v>
      </c>
      <c r="AF234" s="7" t="s">
        <v>8489</v>
      </c>
      <c r="AG234" s="7" t="s">
        <v>8490</v>
      </c>
      <c r="AH234" s="7" t="s">
        <v>8491</v>
      </c>
      <c r="AI234" s="7" t="s">
        <v>8492</v>
      </c>
      <c r="AJ234" s="7" t="s">
        <v>8493</v>
      </c>
      <c r="AK234" s="8"/>
      <c r="AL234" s="7" t="s">
        <v>8494</v>
      </c>
      <c r="AM234" s="8"/>
      <c r="AN234" s="8"/>
      <c r="AO234" s="8"/>
      <c r="AP234" s="8"/>
      <c r="AQ234" s="8"/>
      <c r="AR234" s="7" t="s">
        <v>86</v>
      </c>
      <c r="AS234" s="7">
        <v>2.0160928E7</v>
      </c>
      <c r="AT234" s="7" t="s">
        <v>8496</v>
      </c>
      <c r="AU234" s="11" t="s">
        <v>8499</v>
      </c>
      <c r="AV234" s="7" t="s">
        <v>8501</v>
      </c>
      <c r="AW234" s="11" t="s">
        <v>8502</v>
      </c>
      <c r="AX234" s="8"/>
      <c r="AY234" s="8"/>
      <c r="AZ234" s="8"/>
      <c r="BA234" s="8"/>
      <c r="BB234" s="8"/>
      <c r="BC234" s="8"/>
      <c r="BD234" s="8"/>
      <c r="BE234" s="8"/>
      <c r="BF234" s="8"/>
    </row>
    <row r="235" hidden="1">
      <c r="A235" s="10">
        <v>16727.0</v>
      </c>
      <c r="B235" s="7" t="s">
        <v>8504</v>
      </c>
      <c r="C235" s="7" t="s">
        <v>8505</v>
      </c>
      <c r="D235" s="7" t="s">
        <v>8506</v>
      </c>
      <c r="E235" s="8"/>
      <c r="F235" s="8"/>
      <c r="G235" s="7">
        <v>1.0E7</v>
      </c>
      <c r="H235" s="8"/>
      <c r="I235" s="7">
        <v>0.0</v>
      </c>
      <c r="J235" s="7">
        <v>0.0</v>
      </c>
      <c r="K235" s="7">
        <v>6.0</v>
      </c>
      <c r="L235" s="7">
        <v>0.0</v>
      </c>
      <c r="M235" s="7">
        <v>0.0</v>
      </c>
      <c r="N235" s="7" t="s">
        <v>61</v>
      </c>
      <c r="O235" s="7">
        <v>0.0</v>
      </c>
      <c r="P235" s="7">
        <v>0.0</v>
      </c>
      <c r="Q235" s="7" t="s">
        <v>4521</v>
      </c>
      <c r="R235" s="9">
        <v>42682.0</v>
      </c>
      <c r="S235" s="7" t="s">
        <v>8507</v>
      </c>
      <c r="T235" s="11" t="s">
        <v>8508</v>
      </c>
      <c r="U235" s="7" t="s">
        <v>8510</v>
      </c>
      <c r="V235" s="8"/>
      <c r="W235" s="7" t="s">
        <v>8511</v>
      </c>
      <c r="X235" s="8"/>
      <c r="Y235" s="8"/>
      <c r="Z235" s="8"/>
      <c r="AA235" s="7" t="s">
        <v>1146</v>
      </c>
      <c r="AB235" s="7" t="s">
        <v>3706</v>
      </c>
      <c r="AC235" s="7" t="s">
        <v>8512</v>
      </c>
      <c r="AD235" s="7" t="s">
        <v>8513</v>
      </c>
      <c r="AE235" s="7" t="s">
        <v>8514</v>
      </c>
      <c r="AF235" s="7" t="s">
        <v>8515</v>
      </c>
      <c r="AG235" s="7" t="s">
        <v>8517</v>
      </c>
      <c r="AH235" s="7" t="s">
        <v>8518</v>
      </c>
      <c r="AI235" s="7" t="s">
        <v>8519</v>
      </c>
      <c r="AJ235" s="7" t="s">
        <v>8520</v>
      </c>
      <c r="AK235" s="8"/>
      <c r="AL235" s="7" t="s">
        <v>8521</v>
      </c>
      <c r="AM235" s="8"/>
      <c r="AN235" s="8"/>
      <c r="AO235" s="7" t="s">
        <v>8522</v>
      </c>
      <c r="AP235" s="7" t="s">
        <v>8523</v>
      </c>
      <c r="AQ235" s="7" t="s">
        <v>85</v>
      </c>
      <c r="AR235" s="7" t="s">
        <v>68</v>
      </c>
      <c r="AS235" s="8"/>
      <c r="AT235" s="8"/>
      <c r="AU235" s="8"/>
      <c r="AV235" s="7" t="s">
        <v>8507</v>
      </c>
      <c r="AW235" s="11" t="s">
        <v>8508</v>
      </c>
      <c r="AX235" s="8"/>
      <c r="AY235" s="8"/>
      <c r="AZ235" s="8"/>
      <c r="BA235" s="8"/>
      <c r="BB235" s="8"/>
      <c r="BC235" s="8"/>
      <c r="BD235" s="8"/>
      <c r="BE235" s="8"/>
      <c r="BF235" s="8"/>
    </row>
    <row r="236">
      <c r="A236" s="10">
        <v>18924.0</v>
      </c>
      <c r="B236" s="7" t="s">
        <v>8183</v>
      </c>
      <c r="C236" s="7" t="s">
        <v>8525</v>
      </c>
      <c r="D236" s="7" t="s">
        <v>4543</v>
      </c>
      <c r="E236" s="8"/>
      <c r="F236" s="8"/>
      <c r="G236" s="7">
        <v>500.0</v>
      </c>
      <c r="H236" s="7">
        <v>3443.0</v>
      </c>
      <c r="I236" s="7">
        <v>688.0</v>
      </c>
      <c r="J236" s="7">
        <v>106.733</v>
      </c>
      <c r="K236" s="7">
        <v>3.1</v>
      </c>
      <c r="L236" s="7">
        <v>149.75</v>
      </c>
      <c r="M236" s="7">
        <v>112.56</v>
      </c>
      <c r="N236" s="7" t="s">
        <v>61</v>
      </c>
      <c r="O236" s="7">
        <v>27.0</v>
      </c>
      <c r="P236" s="7">
        <v>3068.0</v>
      </c>
      <c r="Q236" s="7" t="s">
        <v>8526</v>
      </c>
      <c r="R236" s="9">
        <v>42379.0</v>
      </c>
      <c r="S236" s="8"/>
      <c r="T236" s="8"/>
      <c r="U236" s="7">
        <v>4.129659305E9</v>
      </c>
      <c r="V236" s="8"/>
      <c r="W236" s="7" t="s">
        <v>4797</v>
      </c>
      <c r="X236" s="7" t="s">
        <v>254</v>
      </c>
      <c r="Y236" s="7" t="s">
        <v>255</v>
      </c>
      <c r="Z236" s="7">
        <v>87194.0</v>
      </c>
      <c r="AA236" s="7" t="s">
        <v>859</v>
      </c>
      <c r="AB236" s="7" t="s">
        <v>1557</v>
      </c>
      <c r="AC236" s="7" t="s">
        <v>8527</v>
      </c>
      <c r="AD236" s="7" t="s">
        <v>8528</v>
      </c>
      <c r="AE236" s="7" t="s">
        <v>8529</v>
      </c>
      <c r="AF236" s="7" t="s">
        <v>8530</v>
      </c>
      <c r="AG236" s="7" t="s">
        <v>8531</v>
      </c>
      <c r="AH236" s="7" t="s">
        <v>8532</v>
      </c>
      <c r="AI236" s="7" t="s">
        <v>8533</v>
      </c>
      <c r="AJ236" s="7" t="s">
        <v>8534</v>
      </c>
      <c r="AK236" s="8"/>
      <c r="AL236" s="7" t="s">
        <v>8535</v>
      </c>
      <c r="AM236" s="8"/>
      <c r="AN236" s="8"/>
      <c r="AO236" s="8"/>
      <c r="AP236" s="8"/>
      <c r="AQ236" s="8"/>
      <c r="AR236" s="7" t="s">
        <v>86</v>
      </c>
      <c r="AS236" s="8"/>
      <c r="AT236" s="7" t="s">
        <v>8093</v>
      </c>
      <c r="AU236" s="8"/>
      <c r="AV236" s="7" t="s">
        <v>8536</v>
      </c>
      <c r="AW236" s="11" t="s">
        <v>8538</v>
      </c>
      <c r="AX236" s="11" t="s">
        <v>4578</v>
      </c>
      <c r="AY236" s="8"/>
      <c r="AZ236" s="11" t="s">
        <v>4581</v>
      </c>
      <c r="BA236" s="11" t="s">
        <v>4601</v>
      </c>
      <c r="BB236" s="11" t="s">
        <v>4610</v>
      </c>
      <c r="BC236" s="8"/>
      <c r="BD236" s="8"/>
      <c r="BE236" s="8"/>
      <c r="BF236" s="8"/>
    </row>
    <row r="237" hidden="1">
      <c r="A237" s="10">
        <v>17310.0</v>
      </c>
      <c r="B237" s="7" t="s">
        <v>7856</v>
      </c>
      <c r="C237" s="7" t="s">
        <v>8549</v>
      </c>
      <c r="D237" s="11" t="s">
        <v>8551</v>
      </c>
      <c r="E237" s="8"/>
      <c r="F237" s="8"/>
      <c r="G237" s="7">
        <v>33000.0</v>
      </c>
      <c r="H237" s="8"/>
      <c r="I237" s="7">
        <v>0.0</v>
      </c>
      <c r="J237" s="7">
        <v>0.0</v>
      </c>
      <c r="K237" s="7">
        <v>6.0</v>
      </c>
      <c r="L237" s="7">
        <v>0.0</v>
      </c>
      <c r="M237" s="7">
        <v>0.0</v>
      </c>
      <c r="N237" s="7" t="s">
        <v>61</v>
      </c>
      <c r="O237" s="7">
        <v>0.0</v>
      </c>
      <c r="P237" s="7">
        <v>0.0</v>
      </c>
      <c r="Q237" s="7" t="s">
        <v>7641</v>
      </c>
      <c r="R237" s="7" t="s">
        <v>8552</v>
      </c>
      <c r="S237" s="7" t="s">
        <v>8553</v>
      </c>
      <c r="T237" s="11" t="s">
        <v>8554</v>
      </c>
      <c r="U237" s="7" t="s">
        <v>8556</v>
      </c>
      <c r="V237" s="8"/>
      <c r="W237" s="8"/>
      <c r="X237" s="8"/>
      <c r="Y237" s="8"/>
      <c r="Z237" s="8"/>
      <c r="AA237" s="7" t="s">
        <v>8557</v>
      </c>
      <c r="AB237" s="7" t="s">
        <v>185</v>
      </c>
      <c r="AC237" s="7" t="s">
        <v>8558</v>
      </c>
      <c r="AD237" s="7" t="s">
        <v>8559</v>
      </c>
      <c r="AE237" s="7" t="s">
        <v>8560</v>
      </c>
      <c r="AF237" s="7" t="s">
        <v>8561</v>
      </c>
      <c r="AG237" s="8"/>
      <c r="AH237" s="8"/>
      <c r="AI237" s="8"/>
      <c r="AJ237" s="8"/>
      <c r="AK237" s="8"/>
      <c r="AL237" s="8"/>
      <c r="AM237" s="8"/>
      <c r="AN237" s="8"/>
      <c r="AO237" s="8"/>
      <c r="AP237" s="8"/>
      <c r="AQ237" s="8"/>
      <c r="AR237" s="7" t="s">
        <v>68</v>
      </c>
      <c r="AS237" s="8"/>
      <c r="AT237" s="8"/>
      <c r="AU237" s="8"/>
      <c r="AV237" s="7" t="s">
        <v>8562</v>
      </c>
      <c r="AW237" s="11" t="s">
        <v>8554</v>
      </c>
      <c r="AX237" s="8"/>
      <c r="AY237" s="8"/>
      <c r="AZ237" s="8"/>
      <c r="BA237" s="8"/>
      <c r="BB237" s="8"/>
      <c r="BC237" s="8"/>
      <c r="BD237" s="8"/>
      <c r="BE237" s="8"/>
      <c r="BF237" s="8"/>
    </row>
    <row r="238" hidden="1">
      <c r="A238" s="10">
        <v>26717.0</v>
      </c>
      <c r="B238" s="7" t="s">
        <v>8563</v>
      </c>
      <c r="C238" s="11" t="s">
        <v>8564</v>
      </c>
      <c r="D238" s="7" t="s">
        <v>8566</v>
      </c>
      <c r="E238" s="7" t="s">
        <v>8567</v>
      </c>
      <c r="F238" s="11" t="s">
        <v>8568</v>
      </c>
      <c r="G238" s="7">
        <v>45000.0</v>
      </c>
      <c r="H238" s="8"/>
      <c r="I238" s="7">
        <v>0.0</v>
      </c>
      <c r="J238" s="7">
        <v>0.0</v>
      </c>
      <c r="K238" s="7">
        <v>6.0</v>
      </c>
      <c r="L238" s="7">
        <v>0.0</v>
      </c>
      <c r="M238" s="7">
        <v>0.0</v>
      </c>
      <c r="N238" s="7" t="s">
        <v>61</v>
      </c>
      <c r="O238" s="7">
        <v>0.0</v>
      </c>
      <c r="P238" s="7">
        <v>0.0</v>
      </c>
      <c r="Q238" s="8"/>
      <c r="R238" s="8"/>
      <c r="S238" s="7" t="s">
        <v>8571</v>
      </c>
      <c r="T238" s="11" t="s">
        <v>8572</v>
      </c>
      <c r="U238" s="7">
        <v>1.305712164E10</v>
      </c>
      <c r="V238" s="8"/>
      <c r="W238" s="7" t="s">
        <v>8575</v>
      </c>
      <c r="X238" s="8"/>
      <c r="Y238" s="8"/>
      <c r="Z238" s="8"/>
      <c r="AA238" s="8"/>
      <c r="AB238" s="8"/>
      <c r="AC238" s="8"/>
      <c r="AD238" s="7" t="s">
        <v>8576</v>
      </c>
      <c r="AE238" s="8"/>
      <c r="AF238" s="11" t="s">
        <v>8580</v>
      </c>
      <c r="AG238" s="8"/>
      <c r="AH238" s="8"/>
      <c r="AI238" s="8"/>
      <c r="AJ238" s="8"/>
      <c r="AK238" s="8"/>
      <c r="AL238" s="8"/>
      <c r="AM238" s="8"/>
      <c r="AN238" s="8"/>
      <c r="AO238" s="8"/>
      <c r="AP238" s="8"/>
      <c r="AQ238" s="8"/>
      <c r="AR238" s="7" t="s">
        <v>68</v>
      </c>
      <c r="AS238" s="8"/>
      <c r="AT238" s="8"/>
      <c r="AU238" s="8"/>
      <c r="AV238" s="11" t="s">
        <v>6508</v>
      </c>
      <c r="AW238" s="11" t="s">
        <v>6508</v>
      </c>
      <c r="AX238" s="8"/>
      <c r="AY238" s="8"/>
      <c r="AZ238" s="8"/>
      <c r="BA238" s="8"/>
      <c r="BB238" s="8"/>
      <c r="BC238" s="8"/>
      <c r="BD238" s="8"/>
      <c r="BE238" s="8"/>
      <c r="BF238" s="8"/>
    </row>
    <row r="239">
      <c r="A239" s="10">
        <v>21950.0</v>
      </c>
      <c r="B239" s="7" t="s">
        <v>611</v>
      </c>
      <c r="C239" s="7" t="s">
        <v>8586</v>
      </c>
      <c r="D239" s="7" t="s">
        <v>8588</v>
      </c>
      <c r="E239" s="7" t="s">
        <v>8589</v>
      </c>
      <c r="F239" s="11" t="s">
        <v>8590</v>
      </c>
      <c r="G239" s="7">
        <v>1000.0</v>
      </c>
      <c r="H239" s="7">
        <v>270.0</v>
      </c>
      <c r="I239" s="7">
        <v>27.0</v>
      </c>
      <c r="J239" s="7">
        <v>16.2</v>
      </c>
      <c r="K239" s="7">
        <v>6.0</v>
      </c>
      <c r="L239" s="7">
        <v>9.0</v>
      </c>
      <c r="M239" s="7">
        <v>9.27</v>
      </c>
      <c r="N239" s="7" t="s">
        <v>61</v>
      </c>
      <c r="O239" s="7">
        <v>2.0</v>
      </c>
      <c r="P239" s="7">
        <v>0.0</v>
      </c>
      <c r="Q239" s="7" t="s">
        <v>611</v>
      </c>
      <c r="R239" s="7" t="s">
        <v>3509</v>
      </c>
      <c r="S239" s="7" t="s">
        <v>8592</v>
      </c>
      <c r="T239" s="11" t="s">
        <v>8593</v>
      </c>
      <c r="U239" s="7" t="s">
        <v>8594</v>
      </c>
      <c r="V239" s="8"/>
      <c r="W239" s="7" t="s">
        <v>8595</v>
      </c>
      <c r="X239" s="8"/>
      <c r="Y239" s="8"/>
      <c r="Z239" s="8"/>
      <c r="AA239" s="8"/>
      <c r="AB239" s="8"/>
      <c r="AC239" s="8"/>
      <c r="AD239" s="7" t="s">
        <v>8596</v>
      </c>
      <c r="AE239" s="8"/>
      <c r="AF239" s="7" t="s">
        <v>8597</v>
      </c>
      <c r="AG239" s="8"/>
      <c r="AH239" s="8"/>
      <c r="AI239" s="8"/>
      <c r="AJ239" s="8"/>
      <c r="AK239" s="8"/>
      <c r="AL239" s="8"/>
      <c r="AM239" s="8"/>
      <c r="AN239" s="8"/>
      <c r="AO239" s="8"/>
      <c r="AP239" s="8"/>
      <c r="AQ239" s="8"/>
      <c r="AR239" s="7" t="s">
        <v>86</v>
      </c>
      <c r="AS239" s="8"/>
      <c r="AT239" s="8"/>
      <c r="AU239" s="11" t="s">
        <v>8598</v>
      </c>
      <c r="AV239" s="11" t="s">
        <v>8602</v>
      </c>
      <c r="AW239" s="11" t="s">
        <v>8602</v>
      </c>
      <c r="AX239" s="11" t="s">
        <v>8605</v>
      </c>
      <c r="AY239" s="11" t="s">
        <v>8613</v>
      </c>
      <c r="AZ239" s="8"/>
      <c r="BA239" s="11" t="s">
        <v>8615</v>
      </c>
      <c r="BB239" s="11" t="s">
        <v>8620</v>
      </c>
      <c r="BC239" s="11" t="s">
        <v>8623</v>
      </c>
      <c r="BD239" s="8"/>
      <c r="BE239" s="8"/>
      <c r="BF239" s="8"/>
    </row>
    <row r="240" hidden="1">
      <c r="A240" s="10">
        <v>24619.0</v>
      </c>
      <c r="B240" s="7" t="s">
        <v>611</v>
      </c>
      <c r="C240" s="7" t="s">
        <v>8625</v>
      </c>
      <c r="D240" s="7" t="s">
        <v>8626</v>
      </c>
      <c r="E240" s="7">
        <v>1.2345689E7</v>
      </c>
      <c r="F240" s="8"/>
      <c r="G240" s="7">
        <v>1000.0</v>
      </c>
      <c r="H240" s="8"/>
      <c r="I240" s="7">
        <v>0.0</v>
      </c>
      <c r="J240" s="7">
        <v>0.0</v>
      </c>
      <c r="K240" s="7">
        <v>6.0</v>
      </c>
      <c r="L240" s="7">
        <v>0.0</v>
      </c>
      <c r="M240" s="7">
        <v>0.0</v>
      </c>
      <c r="N240" s="7" t="s">
        <v>61</v>
      </c>
      <c r="O240" s="7">
        <v>0.0</v>
      </c>
      <c r="P240" s="7">
        <v>0.0</v>
      </c>
      <c r="Q240" s="8"/>
      <c r="R240" s="8"/>
      <c r="S240" s="7" t="s">
        <v>5025</v>
      </c>
      <c r="T240" s="11" t="s">
        <v>8627</v>
      </c>
      <c r="U240" s="7" t="s">
        <v>8628</v>
      </c>
      <c r="V240" s="8"/>
      <c r="W240" s="7" t="s">
        <v>8629</v>
      </c>
      <c r="X240" s="8"/>
      <c r="Y240" s="8"/>
      <c r="Z240" s="8"/>
      <c r="AA240" s="8"/>
      <c r="AB240" s="8"/>
      <c r="AC240" s="7" t="s">
        <v>8631</v>
      </c>
      <c r="AD240" s="8"/>
      <c r="AE240" s="7" t="s">
        <v>1624</v>
      </c>
      <c r="AF240" s="8"/>
      <c r="AG240" s="8"/>
      <c r="AH240" s="8"/>
      <c r="AI240" s="8"/>
      <c r="AJ240" s="8"/>
      <c r="AK240" s="8"/>
      <c r="AL240" s="8"/>
      <c r="AM240" s="8"/>
      <c r="AN240" s="8"/>
      <c r="AO240" s="8"/>
      <c r="AP240" s="8"/>
      <c r="AQ240" s="8"/>
      <c r="AR240" s="7" t="s">
        <v>68</v>
      </c>
      <c r="AS240" s="8"/>
      <c r="AT240" s="8"/>
      <c r="AU240" s="8"/>
      <c r="AV240" s="11" t="s">
        <v>8632</v>
      </c>
      <c r="AW240" s="11" t="s">
        <v>8632</v>
      </c>
      <c r="AX240" s="8"/>
      <c r="AY240" s="8"/>
      <c r="AZ240" s="8"/>
      <c r="BA240" s="8"/>
      <c r="BB240" s="8"/>
      <c r="BC240" s="8"/>
      <c r="BD240" s="8"/>
      <c r="BE240" s="8"/>
      <c r="BF240" s="8"/>
    </row>
    <row r="241" hidden="1">
      <c r="A241" s="10">
        <v>25831.0</v>
      </c>
      <c r="B241" s="9">
        <v>42533.0</v>
      </c>
      <c r="C241" s="7" t="s">
        <v>8635</v>
      </c>
      <c r="D241" s="8"/>
      <c r="E241" s="8"/>
      <c r="F241" s="8"/>
      <c r="G241" s="7">
        <v>400000.0</v>
      </c>
      <c r="H241" s="8"/>
      <c r="I241" s="7">
        <v>0.0</v>
      </c>
      <c r="J241" s="7">
        <v>0.0</v>
      </c>
      <c r="K241" s="7">
        <v>6.0</v>
      </c>
      <c r="L241" s="7">
        <v>0.0</v>
      </c>
      <c r="M241" s="7">
        <v>0.0</v>
      </c>
      <c r="N241" s="7" t="s">
        <v>61</v>
      </c>
      <c r="O241" s="7">
        <v>0.0</v>
      </c>
      <c r="P241" s="7">
        <v>0.0</v>
      </c>
      <c r="Q241" s="8"/>
      <c r="R241" s="8"/>
      <c r="S241" s="8"/>
      <c r="T241" s="8"/>
      <c r="U241" s="8"/>
      <c r="V241" s="8"/>
      <c r="W241" s="7" t="s">
        <v>5488</v>
      </c>
      <c r="X241" s="8"/>
      <c r="Y241" s="8"/>
      <c r="Z241" s="8"/>
      <c r="AA241" s="8"/>
      <c r="AB241" s="8"/>
      <c r="AC241" s="8"/>
      <c r="AD241" s="8"/>
      <c r="AE241" s="8"/>
      <c r="AF241" s="8"/>
      <c r="AG241" s="8"/>
      <c r="AH241" s="8"/>
      <c r="AI241" s="8"/>
      <c r="AJ241" s="8"/>
      <c r="AK241" s="8"/>
      <c r="AL241" s="8"/>
      <c r="AM241" s="8"/>
      <c r="AN241" s="8"/>
      <c r="AO241" s="8"/>
      <c r="AP241" s="8"/>
      <c r="AQ241" s="8"/>
      <c r="AR241" s="7" t="s">
        <v>68</v>
      </c>
      <c r="AS241" s="8"/>
      <c r="AT241" s="8"/>
      <c r="AU241" s="8"/>
      <c r="AV241" s="11" t="s">
        <v>8636</v>
      </c>
      <c r="AW241" s="11" t="s">
        <v>8636</v>
      </c>
      <c r="AX241" s="8"/>
      <c r="AY241" s="8"/>
      <c r="AZ241" s="8"/>
      <c r="BA241" s="8"/>
      <c r="BB241" s="8"/>
      <c r="BC241" s="8"/>
      <c r="BD241" s="8"/>
      <c r="BE241" s="8"/>
      <c r="BF241" s="8"/>
    </row>
    <row r="242" hidden="1">
      <c r="A242" s="10">
        <v>16488.0</v>
      </c>
      <c r="B242" s="9">
        <v>42680.0</v>
      </c>
      <c r="C242" s="7" t="s">
        <v>8639</v>
      </c>
      <c r="D242" s="7" t="s">
        <v>8640</v>
      </c>
      <c r="E242" s="8"/>
      <c r="F242" s="8"/>
      <c r="G242" s="7">
        <v>5000.0</v>
      </c>
      <c r="H242" s="8"/>
      <c r="I242" s="7">
        <v>0.0</v>
      </c>
      <c r="J242" s="7">
        <v>0.0</v>
      </c>
      <c r="K242" s="7">
        <v>6.0</v>
      </c>
      <c r="L242" s="7">
        <v>0.0</v>
      </c>
      <c r="M242" s="7">
        <v>0.0</v>
      </c>
      <c r="N242" s="7" t="s">
        <v>61</v>
      </c>
      <c r="O242" s="7">
        <v>0.0</v>
      </c>
      <c r="P242" s="7">
        <v>0.0</v>
      </c>
      <c r="Q242" s="9">
        <v>42680.0</v>
      </c>
      <c r="R242" s="7" t="s">
        <v>8504</v>
      </c>
      <c r="S242" s="7" t="s">
        <v>8641</v>
      </c>
      <c r="T242" s="11" t="s">
        <v>8642</v>
      </c>
      <c r="U242" s="7" t="s">
        <v>8645</v>
      </c>
      <c r="V242" s="8"/>
      <c r="W242" s="8"/>
      <c r="X242" s="8"/>
      <c r="Y242" s="8"/>
      <c r="Z242" s="8"/>
      <c r="AA242" s="7" t="s">
        <v>1268</v>
      </c>
      <c r="AB242" s="7" t="s">
        <v>100</v>
      </c>
      <c r="AC242" s="7" t="s">
        <v>8646</v>
      </c>
      <c r="AD242" s="7" t="s">
        <v>8647</v>
      </c>
      <c r="AE242" s="7" t="s">
        <v>8648</v>
      </c>
      <c r="AF242" s="7" t="s">
        <v>8649</v>
      </c>
      <c r="AG242" s="8"/>
      <c r="AH242" s="8"/>
      <c r="AI242" s="8"/>
      <c r="AJ242" s="8"/>
      <c r="AK242" s="8"/>
      <c r="AL242" s="8"/>
      <c r="AM242" s="8"/>
      <c r="AN242" s="8"/>
      <c r="AO242" s="8"/>
      <c r="AP242" s="8"/>
      <c r="AQ242" s="8"/>
      <c r="AR242" s="7" t="s">
        <v>68</v>
      </c>
      <c r="AS242" s="8"/>
      <c r="AT242" s="8"/>
      <c r="AU242" s="8"/>
      <c r="AV242" s="7" t="s">
        <v>8651</v>
      </c>
      <c r="AW242" s="11" t="s">
        <v>8642</v>
      </c>
      <c r="AX242" s="8"/>
      <c r="AY242" s="8"/>
      <c r="AZ242" s="8"/>
      <c r="BA242" s="8"/>
      <c r="BB242" s="8"/>
      <c r="BC242" s="8"/>
      <c r="BD242" s="8"/>
      <c r="BE242" s="8"/>
      <c r="BF242" s="8"/>
    </row>
    <row r="243">
      <c r="A243" s="10">
        <v>25194.0</v>
      </c>
      <c r="B243" s="7" t="s">
        <v>611</v>
      </c>
      <c r="C243" s="7" t="s">
        <v>8652</v>
      </c>
      <c r="D243" s="7" t="s">
        <v>8653</v>
      </c>
      <c r="E243" s="7">
        <v>2.060072822E10</v>
      </c>
      <c r="F243" s="11" t="s">
        <v>8654</v>
      </c>
      <c r="G243" s="7">
        <v>16200.0</v>
      </c>
      <c r="H243" s="7">
        <v>101.0</v>
      </c>
      <c r="I243" s="7">
        <v>0.0</v>
      </c>
      <c r="J243" s="7">
        <v>6.06</v>
      </c>
      <c r="K243" s="7">
        <v>6.0</v>
      </c>
      <c r="L243" s="7">
        <v>11.1</v>
      </c>
      <c r="M243" s="7">
        <v>4.44</v>
      </c>
      <c r="N243" s="7" t="s">
        <v>61</v>
      </c>
      <c r="O243" s="7">
        <v>2.0</v>
      </c>
      <c r="P243" s="7">
        <v>0.0</v>
      </c>
      <c r="Q243" s="7" t="s">
        <v>1029</v>
      </c>
      <c r="R243" s="7" t="s">
        <v>273</v>
      </c>
      <c r="S243" s="7" t="s">
        <v>1187</v>
      </c>
      <c r="T243" s="11" t="s">
        <v>8657</v>
      </c>
      <c r="U243" s="7">
        <v>1.4154307356E10</v>
      </c>
      <c r="V243" s="8"/>
      <c r="W243" s="7" t="s">
        <v>8661</v>
      </c>
      <c r="X243" s="8"/>
      <c r="Y243" s="8"/>
      <c r="Z243" s="8"/>
      <c r="AA243" s="7" t="s">
        <v>2457</v>
      </c>
      <c r="AB243" s="7" t="s">
        <v>155</v>
      </c>
      <c r="AC243" s="7" t="s">
        <v>8662</v>
      </c>
      <c r="AD243" s="7" t="s">
        <v>8663</v>
      </c>
      <c r="AE243" s="7" t="s">
        <v>8664</v>
      </c>
      <c r="AF243" s="7" t="s">
        <v>8665</v>
      </c>
      <c r="AG243" s="8"/>
      <c r="AH243" s="8"/>
      <c r="AI243" s="8"/>
      <c r="AJ243" s="8"/>
      <c r="AK243" s="8"/>
      <c r="AL243" s="8"/>
      <c r="AM243" s="8"/>
      <c r="AN243" s="8"/>
      <c r="AO243" s="8"/>
      <c r="AP243" s="8"/>
      <c r="AQ243" s="8"/>
      <c r="AR243" s="7" t="s">
        <v>86</v>
      </c>
      <c r="AS243" s="8"/>
      <c r="AT243" s="8"/>
      <c r="AU243" s="8"/>
      <c r="AV243" s="7" t="s">
        <v>8653</v>
      </c>
      <c r="AW243" s="11" t="s">
        <v>8657</v>
      </c>
      <c r="AX243" s="8"/>
      <c r="AY243" s="8"/>
      <c r="AZ243" s="8"/>
      <c r="BA243" s="8"/>
      <c r="BB243" s="8"/>
      <c r="BC243" s="8"/>
      <c r="BD243" s="8"/>
      <c r="BE243" s="8"/>
      <c r="BF243" s="8"/>
    </row>
    <row r="244" hidden="1">
      <c r="A244" s="10">
        <v>25059.0</v>
      </c>
      <c r="B244" s="7" t="s">
        <v>611</v>
      </c>
      <c r="C244" s="7" t="s">
        <v>8669</v>
      </c>
      <c r="D244" s="7" t="s">
        <v>8653</v>
      </c>
      <c r="E244" s="7">
        <v>2.060072822E10</v>
      </c>
      <c r="F244" s="8"/>
      <c r="G244" s="7">
        <v>32400.0</v>
      </c>
      <c r="H244" s="8"/>
      <c r="I244" s="7">
        <v>0.0</v>
      </c>
      <c r="J244" s="7">
        <v>0.0</v>
      </c>
      <c r="K244" s="7">
        <v>6.0</v>
      </c>
      <c r="L244" s="7">
        <v>0.0</v>
      </c>
      <c r="M244" s="7">
        <v>0.0</v>
      </c>
      <c r="N244" s="7" t="s">
        <v>61</v>
      </c>
      <c r="O244" s="7">
        <v>0.0</v>
      </c>
      <c r="P244" s="7">
        <v>0.0</v>
      </c>
      <c r="Q244" s="8"/>
      <c r="R244" s="8"/>
      <c r="S244" s="7" t="s">
        <v>1187</v>
      </c>
      <c r="T244" s="11" t="s">
        <v>8657</v>
      </c>
      <c r="U244" s="15" t="str">
        <f>+1 415 4307356</f>
        <v>#ERROR!</v>
      </c>
      <c r="V244" s="8"/>
      <c r="W244" s="7" t="s">
        <v>8661</v>
      </c>
      <c r="X244" s="8"/>
      <c r="Y244" s="8"/>
      <c r="Z244" s="8"/>
      <c r="AA244" s="8"/>
      <c r="AB244" s="8"/>
      <c r="AC244" s="7" t="s">
        <v>8675</v>
      </c>
      <c r="AD244" s="7" t="s">
        <v>8676</v>
      </c>
      <c r="AE244" s="7" t="s">
        <v>8677</v>
      </c>
      <c r="AF244" s="7" t="s">
        <v>8678</v>
      </c>
      <c r="AG244" s="8"/>
      <c r="AH244" s="8"/>
      <c r="AI244" s="8"/>
      <c r="AJ244" s="8"/>
      <c r="AK244" s="8"/>
      <c r="AL244" s="8"/>
      <c r="AM244" s="8"/>
      <c r="AN244" s="8"/>
      <c r="AO244" s="8"/>
      <c r="AP244" s="8"/>
      <c r="AQ244" s="8"/>
      <c r="AR244" s="7" t="s">
        <v>68</v>
      </c>
      <c r="AS244" s="8"/>
      <c r="AT244" s="8"/>
      <c r="AU244" s="8"/>
      <c r="AV244" s="7" t="s">
        <v>8653</v>
      </c>
      <c r="AW244" s="11" t="s">
        <v>8657</v>
      </c>
      <c r="AX244" s="8"/>
      <c r="AY244" s="8"/>
      <c r="AZ244" s="8"/>
      <c r="BA244" s="8"/>
      <c r="BB244" s="8"/>
      <c r="BC244" s="8"/>
      <c r="BD244" s="8"/>
      <c r="BE244" s="8"/>
      <c r="BF244" s="8"/>
    </row>
    <row r="245" hidden="1">
      <c r="A245" s="10">
        <v>22663.0</v>
      </c>
      <c r="B245" s="7" t="s">
        <v>250</v>
      </c>
      <c r="C245" s="7" t="s">
        <v>8680</v>
      </c>
      <c r="D245" s="8"/>
      <c r="E245" s="8"/>
      <c r="F245" s="8"/>
      <c r="G245" s="7">
        <v>20500.0</v>
      </c>
      <c r="H245" s="8"/>
      <c r="I245" s="7">
        <v>0.0</v>
      </c>
      <c r="J245" s="7">
        <v>0.0</v>
      </c>
      <c r="K245" s="7">
        <v>6.0</v>
      </c>
      <c r="L245" s="7">
        <v>0.0</v>
      </c>
      <c r="M245" s="7">
        <v>0.0</v>
      </c>
      <c r="N245" s="7" t="s">
        <v>61</v>
      </c>
      <c r="O245" s="7">
        <v>0.0</v>
      </c>
      <c r="P245" s="7">
        <v>0.0</v>
      </c>
      <c r="Q245" s="8"/>
      <c r="R245" s="8"/>
      <c r="S245" s="8"/>
      <c r="T245" s="8"/>
      <c r="U245" s="8"/>
      <c r="V245" s="8"/>
      <c r="W245" s="7" t="s">
        <v>8681</v>
      </c>
      <c r="X245" s="8"/>
      <c r="Y245" s="8"/>
      <c r="Z245" s="8"/>
      <c r="AA245" s="8"/>
      <c r="AB245" s="8"/>
      <c r="AC245" s="8"/>
      <c r="AD245" s="8"/>
      <c r="AE245" s="8"/>
      <c r="AF245" s="8"/>
      <c r="AG245" s="8"/>
      <c r="AH245" s="8"/>
      <c r="AI245" s="8"/>
      <c r="AJ245" s="8"/>
      <c r="AK245" s="8"/>
      <c r="AL245" s="8"/>
      <c r="AM245" s="8"/>
      <c r="AN245" s="8"/>
      <c r="AO245" s="8"/>
      <c r="AP245" s="8"/>
      <c r="AQ245" s="8"/>
      <c r="AR245" s="7" t="s">
        <v>68</v>
      </c>
      <c r="AS245" s="8"/>
      <c r="AT245" s="8"/>
      <c r="AU245" s="8"/>
      <c r="AV245" s="11" t="s">
        <v>8682</v>
      </c>
      <c r="AW245" s="11" t="s">
        <v>8682</v>
      </c>
      <c r="AX245" s="8"/>
      <c r="AY245" s="8"/>
      <c r="AZ245" s="8"/>
      <c r="BA245" s="8"/>
      <c r="BB245" s="8"/>
      <c r="BC245" s="8"/>
      <c r="BD245" s="8"/>
      <c r="BE245" s="8"/>
      <c r="BF245" s="8"/>
    </row>
    <row r="246">
      <c r="A246" s="10">
        <v>17047.0</v>
      </c>
      <c r="B246" s="9">
        <v>42560.0</v>
      </c>
      <c r="C246" s="7" t="s">
        <v>8683</v>
      </c>
      <c r="D246" s="7" t="s">
        <v>8684</v>
      </c>
      <c r="E246" s="8"/>
      <c r="F246" s="8"/>
      <c r="G246" s="7">
        <v>8000.0</v>
      </c>
      <c r="H246" s="8"/>
      <c r="I246" s="7">
        <v>0.0</v>
      </c>
      <c r="J246" s="7">
        <v>0.0</v>
      </c>
      <c r="K246" s="7">
        <v>6.0</v>
      </c>
      <c r="L246" s="7">
        <v>0.0</v>
      </c>
      <c r="M246" s="7">
        <v>0.0</v>
      </c>
      <c r="N246" s="7" t="s">
        <v>61</v>
      </c>
      <c r="O246" s="7">
        <v>0.0</v>
      </c>
      <c r="P246" s="7">
        <v>0.0</v>
      </c>
      <c r="Q246" s="9">
        <v>42560.0</v>
      </c>
      <c r="R246" s="7" t="s">
        <v>1610</v>
      </c>
      <c r="S246" s="7" t="s">
        <v>8686</v>
      </c>
      <c r="T246" s="11" t="s">
        <v>8687</v>
      </c>
      <c r="U246" s="7" t="s">
        <v>8689</v>
      </c>
      <c r="V246" s="8"/>
      <c r="W246" s="7" t="s">
        <v>8690</v>
      </c>
      <c r="X246" s="8"/>
      <c r="Y246" s="8"/>
      <c r="Z246" s="8"/>
      <c r="AA246" s="7" t="s">
        <v>387</v>
      </c>
      <c r="AB246" s="7" t="s">
        <v>155</v>
      </c>
      <c r="AC246" s="7" t="s">
        <v>8691</v>
      </c>
      <c r="AD246" s="7" t="s">
        <v>8692</v>
      </c>
      <c r="AE246" s="7" t="s">
        <v>8693</v>
      </c>
      <c r="AF246" s="7" t="s">
        <v>8695</v>
      </c>
      <c r="AG246" s="7" t="s">
        <v>8697</v>
      </c>
      <c r="AH246" s="7" t="s">
        <v>8698</v>
      </c>
      <c r="AI246" s="7" t="s">
        <v>8699</v>
      </c>
      <c r="AJ246" s="7" t="s">
        <v>8700</v>
      </c>
      <c r="AK246" s="8"/>
      <c r="AL246" s="7" t="s">
        <v>8701</v>
      </c>
      <c r="AM246" s="8"/>
      <c r="AN246" s="8"/>
      <c r="AO246" s="7" t="s">
        <v>8702</v>
      </c>
      <c r="AP246" s="7" t="s">
        <v>8703</v>
      </c>
      <c r="AQ246" s="7" t="s">
        <v>85</v>
      </c>
      <c r="AR246" s="7" t="s">
        <v>1698</v>
      </c>
      <c r="AS246" s="7">
        <v>2.0160907E7</v>
      </c>
      <c r="AT246" s="8"/>
      <c r="AU246" s="11" t="s">
        <v>8704</v>
      </c>
      <c r="AV246" s="7" t="s">
        <v>8708</v>
      </c>
      <c r="AW246" s="11" t="s">
        <v>8687</v>
      </c>
      <c r="AX246" s="8"/>
      <c r="AY246" s="8"/>
      <c r="AZ246" s="8"/>
      <c r="BA246" s="8"/>
      <c r="BB246" s="8"/>
      <c r="BC246" s="8"/>
      <c r="BD246" s="8"/>
      <c r="BE246" s="8"/>
      <c r="BF246" s="8"/>
    </row>
    <row r="247" hidden="1">
      <c r="A247" s="10">
        <v>20636.0</v>
      </c>
      <c r="B247" s="9">
        <v>42411.0</v>
      </c>
      <c r="C247" s="7" t="s">
        <v>8712</v>
      </c>
      <c r="D247" s="7" t="s">
        <v>8684</v>
      </c>
      <c r="E247" s="8"/>
      <c r="F247" s="8"/>
      <c r="G247" s="7">
        <v>8000.0</v>
      </c>
      <c r="H247" s="8"/>
      <c r="I247" s="7">
        <v>0.0</v>
      </c>
      <c r="J247" s="7">
        <v>0.0</v>
      </c>
      <c r="K247" s="7">
        <v>6.0</v>
      </c>
      <c r="L247" s="7">
        <v>0.0</v>
      </c>
      <c r="M247" s="7">
        <v>0.0</v>
      </c>
      <c r="N247" s="7" t="s">
        <v>61</v>
      </c>
      <c r="O247" s="7">
        <v>0.0</v>
      </c>
      <c r="P247" s="7">
        <v>0.0</v>
      </c>
      <c r="Q247" s="9">
        <v>42593.0</v>
      </c>
      <c r="R247" s="7" t="s">
        <v>8563</v>
      </c>
      <c r="S247" s="8"/>
      <c r="T247" s="8"/>
      <c r="U247" s="7" t="s">
        <v>8689</v>
      </c>
      <c r="V247" s="8"/>
      <c r="W247" s="8"/>
      <c r="X247" s="8"/>
      <c r="Y247" s="8"/>
      <c r="Z247" s="8"/>
      <c r="AA247" s="7" t="s">
        <v>387</v>
      </c>
      <c r="AB247" s="7" t="s">
        <v>155</v>
      </c>
      <c r="AC247" s="7" t="s">
        <v>8691</v>
      </c>
      <c r="AD247" s="7" t="s">
        <v>8713</v>
      </c>
      <c r="AE247" s="7" t="s">
        <v>8693</v>
      </c>
      <c r="AF247" s="7" t="s">
        <v>8714</v>
      </c>
      <c r="AG247" s="8"/>
      <c r="AH247" s="8"/>
      <c r="AI247" s="8"/>
      <c r="AJ247" s="8"/>
      <c r="AK247" s="8"/>
      <c r="AL247" s="8"/>
      <c r="AM247" s="8"/>
      <c r="AN247" s="8"/>
      <c r="AO247" s="8"/>
      <c r="AP247" s="8"/>
      <c r="AQ247" s="8"/>
      <c r="AR247" s="7" t="s">
        <v>68</v>
      </c>
      <c r="AS247" s="8"/>
      <c r="AT247" s="8"/>
      <c r="AU247" s="8"/>
      <c r="AV247" s="7" t="s">
        <v>8686</v>
      </c>
      <c r="AW247" s="11" t="s">
        <v>8687</v>
      </c>
      <c r="AX247" s="8"/>
      <c r="AY247" s="8"/>
      <c r="AZ247" s="8"/>
      <c r="BA247" s="8"/>
      <c r="BB247" s="8"/>
      <c r="BC247" s="8"/>
      <c r="BD247" s="8"/>
      <c r="BE247" s="8"/>
      <c r="BF247" s="8"/>
    </row>
    <row r="248" hidden="1">
      <c r="A248" s="10">
        <v>21791.0</v>
      </c>
      <c r="B248" s="7" t="s">
        <v>1597</v>
      </c>
      <c r="C248" s="7" t="s">
        <v>8715</v>
      </c>
      <c r="D248" s="7" t="s">
        <v>8716</v>
      </c>
      <c r="E248" s="8"/>
      <c r="F248" s="11" t="s">
        <v>8717</v>
      </c>
      <c r="G248" s="7">
        <v>1000.0</v>
      </c>
      <c r="H248" s="8"/>
      <c r="I248" s="7">
        <v>0.0</v>
      </c>
      <c r="J248" s="7">
        <v>0.0</v>
      </c>
      <c r="K248" s="7">
        <v>6.0</v>
      </c>
      <c r="L248" s="7">
        <v>0.0</v>
      </c>
      <c r="M248" s="7">
        <v>0.0</v>
      </c>
      <c r="N248" s="7" t="s">
        <v>61</v>
      </c>
      <c r="O248" s="7">
        <v>0.0</v>
      </c>
      <c r="P248" s="7">
        <v>0.0</v>
      </c>
      <c r="Q248" s="8"/>
      <c r="R248" s="8"/>
      <c r="S248" s="7" t="s">
        <v>8719</v>
      </c>
      <c r="T248" s="11" t="s">
        <v>8720</v>
      </c>
      <c r="U248" s="7" t="s">
        <v>2646</v>
      </c>
      <c r="V248" s="8"/>
      <c r="W248" s="7" t="s">
        <v>2399</v>
      </c>
      <c r="X248" s="8"/>
      <c r="Y248" s="8"/>
      <c r="Z248" s="8"/>
      <c r="AA248" s="8"/>
      <c r="AB248" s="8"/>
      <c r="AC248" s="7" t="s">
        <v>8721</v>
      </c>
      <c r="AD248" s="8"/>
      <c r="AE248" s="7" t="s">
        <v>8722</v>
      </c>
      <c r="AF248" s="8"/>
      <c r="AG248" s="8"/>
      <c r="AH248" s="8"/>
      <c r="AI248" s="8"/>
      <c r="AJ248" s="8"/>
      <c r="AK248" s="8"/>
      <c r="AL248" s="8"/>
      <c r="AM248" s="8"/>
      <c r="AN248" s="8"/>
      <c r="AO248" s="8"/>
      <c r="AP248" s="8"/>
      <c r="AQ248" s="8"/>
      <c r="AR248" s="7" t="s">
        <v>68</v>
      </c>
      <c r="AS248" s="8"/>
      <c r="AT248" s="8"/>
      <c r="AU248" s="8"/>
      <c r="AV248" s="11" t="s">
        <v>8723</v>
      </c>
      <c r="AW248" s="11" t="s">
        <v>8723</v>
      </c>
      <c r="AX248" s="8"/>
      <c r="AY248" s="8"/>
      <c r="AZ248" s="8"/>
      <c r="BA248" s="8"/>
      <c r="BB248" s="8"/>
      <c r="BC248" s="8"/>
      <c r="BD248" s="8"/>
      <c r="BE248" s="8"/>
      <c r="BF248" s="8"/>
    </row>
    <row r="249" hidden="1">
      <c r="A249" s="10">
        <v>21810.0</v>
      </c>
      <c r="B249" s="7" t="s">
        <v>1597</v>
      </c>
      <c r="C249" s="7" t="s">
        <v>8727</v>
      </c>
      <c r="D249" s="7" t="s">
        <v>8728</v>
      </c>
      <c r="E249" s="8"/>
      <c r="F249" s="11" t="s">
        <v>8729</v>
      </c>
      <c r="G249" s="7">
        <v>1000.0</v>
      </c>
      <c r="H249" s="8"/>
      <c r="I249" s="7">
        <v>0.0</v>
      </c>
      <c r="J249" s="7">
        <v>0.0</v>
      </c>
      <c r="K249" s="7">
        <v>6.0</v>
      </c>
      <c r="L249" s="7">
        <v>0.0</v>
      </c>
      <c r="M249" s="7">
        <v>0.0</v>
      </c>
      <c r="N249" s="7" t="s">
        <v>61</v>
      </c>
      <c r="O249" s="7">
        <v>0.0</v>
      </c>
      <c r="P249" s="7">
        <v>0.0</v>
      </c>
      <c r="Q249" s="8"/>
      <c r="R249" s="8"/>
      <c r="S249" s="7" t="s">
        <v>8731</v>
      </c>
      <c r="T249" s="11" t="s">
        <v>8732</v>
      </c>
      <c r="U249" s="7" t="s">
        <v>8734</v>
      </c>
      <c r="V249" s="8"/>
      <c r="W249" s="7" t="s">
        <v>3448</v>
      </c>
      <c r="X249" s="8"/>
      <c r="Y249" s="8"/>
      <c r="Z249" s="8"/>
      <c r="AA249" s="8"/>
      <c r="AB249" s="8"/>
      <c r="AC249" s="7" t="s">
        <v>8735</v>
      </c>
      <c r="AD249" s="8"/>
      <c r="AE249" s="7" t="s">
        <v>8736</v>
      </c>
      <c r="AF249" s="8"/>
      <c r="AG249" s="8"/>
      <c r="AH249" s="8"/>
      <c r="AI249" s="8"/>
      <c r="AJ249" s="8"/>
      <c r="AK249" s="8"/>
      <c r="AL249" s="8"/>
      <c r="AM249" s="8"/>
      <c r="AN249" s="8"/>
      <c r="AO249" s="8"/>
      <c r="AP249" s="8"/>
      <c r="AQ249" s="8"/>
      <c r="AR249" s="7" t="s">
        <v>68</v>
      </c>
      <c r="AS249" s="8"/>
      <c r="AT249" s="8"/>
      <c r="AU249" s="8"/>
      <c r="AV249" s="11" t="s">
        <v>8737</v>
      </c>
      <c r="AW249" s="11" t="s">
        <v>8737</v>
      </c>
      <c r="AX249" s="8"/>
      <c r="AY249" s="8"/>
      <c r="AZ249" s="8"/>
      <c r="BA249" s="8"/>
      <c r="BB249" s="8"/>
      <c r="BC249" s="8"/>
      <c r="BD249" s="8"/>
      <c r="BE249" s="8"/>
      <c r="BF249" s="8"/>
    </row>
    <row r="250" hidden="1">
      <c r="A250" s="10">
        <v>25927.0</v>
      </c>
      <c r="B250" s="9">
        <v>42563.0</v>
      </c>
      <c r="C250" s="7" t="s">
        <v>8739</v>
      </c>
      <c r="D250" s="8"/>
      <c r="E250" s="8"/>
      <c r="F250" s="8"/>
      <c r="G250" s="7">
        <v>100.0</v>
      </c>
      <c r="H250" s="8"/>
      <c r="I250" s="7">
        <v>0.0</v>
      </c>
      <c r="J250" s="7">
        <v>0.0</v>
      </c>
      <c r="K250" s="7">
        <v>6.0</v>
      </c>
      <c r="L250" s="7">
        <v>0.0</v>
      </c>
      <c r="M250" s="7">
        <v>0.0</v>
      </c>
      <c r="N250" s="7" t="s">
        <v>61</v>
      </c>
      <c r="O250" s="7">
        <v>0.0</v>
      </c>
      <c r="P250" s="7">
        <v>0.0</v>
      </c>
      <c r="Q250" s="8"/>
      <c r="R250" s="8"/>
      <c r="S250" s="8"/>
      <c r="T250" s="8"/>
      <c r="U250" s="8"/>
      <c r="V250" s="8"/>
      <c r="W250" s="8"/>
      <c r="X250" s="8"/>
      <c r="Y250" s="8"/>
      <c r="Z250" s="8"/>
      <c r="AA250" s="8"/>
      <c r="AB250" s="8"/>
      <c r="AC250" s="8"/>
      <c r="AD250" s="8"/>
      <c r="AE250" s="8"/>
      <c r="AF250" s="8"/>
      <c r="AG250" s="8"/>
      <c r="AH250" s="8"/>
      <c r="AI250" s="8"/>
      <c r="AJ250" s="8"/>
      <c r="AK250" s="8"/>
      <c r="AL250" s="8"/>
      <c r="AM250" s="8"/>
      <c r="AN250" s="8"/>
      <c r="AO250" s="8"/>
      <c r="AP250" s="8"/>
      <c r="AQ250" s="8"/>
      <c r="AR250" s="7" t="s">
        <v>68</v>
      </c>
      <c r="AS250" s="8"/>
      <c r="AT250" s="8"/>
      <c r="AU250" s="8"/>
      <c r="AV250" s="7" t="s">
        <v>8740</v>
      </c>
      <c r="AW250" s="11" t="s">
        <v>8741</v>
      </c>
      <c r="AX250" s="8"/>
      <c r="AY250" s="8"/>
      <c r="AZ250" s="8"/>
      <c r="BA250" s="8"/>
      <c r="BB250" s="8"/>
      <c r="BC250" s="8"/>
      <c r="BD250" s="8"/>
      <c r="BE250" s="8"/>
      <c r="BF250" s="8"/>
    </row>
    <row r="251" hidden="1">
      <c r="A251" s="10">
        <v>22821.0</v>
      </c>
      <c r="B251" s="7" t="s">
        <v>1953</v>
      </c>
      <c r="C251" s="7" t="s">
        <v>8742</v>
      </c>
      <c r="D251" s="8"/>
      <c r="E251" s="8"/>
      <c r="F251" s="8"/>
      <c r="G251" s="7">
        <v>25000.0</v>
      </c>
      <c r="H251" s="8"/>
      <c r="I251" s="7">
        <v>0.0</v>
      </c>
      <c r="J251" s="7">
        <v>0.0</v>
      </c>
      <c r="K251" s="7">
        <v>6.0</v>
      </c>
      <c r="L251" s="7">
        <v>0.0</v>
      </c>
      <c r="M251" s="7">
        <v>0.0</v>
      </c>
      <c r="N251" s="7" t="s">
        <v>61</v>
      </c>
      <c r="O251" s="7">
        <v>0.0</v>
      </c>
      <c r="P251" s="7">
        <v>0.0</v>
      </c>
      <c r="Q251" s="8"/>
      <c r="R251" s="8"/>
      <c r="S251" s="8"/>
      <c r="T251" s="8"/>
      <c r="U251" s="8"/>
      <c r="V251" s="8"/>
      <c r="W251" s="8"/>
      <c r="X251" s="8"/>
      <c r="Y251" s="8"/>
      <c r="Z251" s="8"/>
      <c r="AA251" s="8"/>
      <c r="AB251" s="8"/>
      <c r="AC251" s="8"/>
      <c r="AD251" s="8"/>
      <c r="AE251" s="8"/>
      <c r="AF251" s="8"/>
      <c r="AG251" s="8"/>
      <c r="AH251" s="8"/>
      <c r="AI251" s="8"/>
      <c r="AJ251" s="8"/>
      <c r="AK251" s="8"/>
      <c r="AL251" s="8"/>
      <c r="AM251" s="8"/>
      <c r="AN251" s="8"/>
      <c r="AO251" s="8"/>
      <c r="AP251" s="8"/>
      <c r="AQ251" s="8"/>
      <c r="AR251" s="7" t="s">
        <v>68</v>
      </c>
      <c r="AS251" s="8"/>
      <c r="AT251" s="8"/>
      <c r="AU251" s="8"/>
      <c r="AV251" s="11" t="s">
        <v>8743</v>
      </c>
      <c r="AW251" s="11" t="s">
        <v>8743</v>
      </c>
      <c r="AX251" s="8"/>
      <c r="AY251" s="8"/>
      <c r="AZ251" s="8"/>
      <c r="BA251" s="8"/>
      <c r="BB251" s="8"/>
      <c r="BC251" s="8"/>
      <c r="BD251" s="8"/>
      <c r="BE251" s="8"/>
      <c r="BF251" s="8"/>
    </row>
    <row r="252">
      <c r="A252" s="10">
        <v>21798.0</v>
      </c>
      <c r="B252" s="7" t="s">
        <v>844</v>
      </c>
      <c r="C252" s="7" t="s">
        <v>8744</v>
      </c>
      <c r="D252" s="7" t="s">
        <v>8745</v>
      </c>
      <c r="E252" s="7" t="s">
        <v>8746</v>
      </c>
      <c r="F252" s="11" t="s">
        <v>8747</v>
      </c>
      <c r="G252" s="7">
        <v>10000.0</v>
      </c>
      <c r="H252" s="7">
        <v>21.0</v>
      </c>
      <c r="I252" s="7">
        <v>0.0</v>
      </c>
      <c r="J252" s="7">
        <v>1.26</v>
      </c>
      <c r="K252" s="7">
        <v>6.0</v>
      </c>
      <c r="L252" s="7">
        <v>3.15</v>
      </c>
      <c r="M252" s="7">
        <v>1.59</v>
      </c>
      <c r="N252" s="7" t="s">
        <v>61</v>
      </c>
      <c r="O252" s="7">
        <v>2.0</v>
      </c>
      <c r="P252" s="7">
        <v>0.0</v>
      </c>
      <c r="Q252" s="7" t="s">
        <v>1953</v>
      </c>
      <c r="R252" s="7" t="s">
        <v>5649</v>
      </c>
      <c r="S252" s="7" t="s">
        <v>8748</v>
      </c>
      <c r="T252" s="11" t="s">
        <v>8749</v>
      </c>
      <c r="U252" s="7" t="s">
        <v>8753</v>
      </c>
      <c r="V252" s="8"/>
      <c r="W252" s="7" t="s">
        <v>1419</v>
      </c>
      <c r="X252" s="8"/>
      <c r="Y252" s="8"/>
      <c r="Z252" s="8"/>
      <c r="AA252" s="7" t="s">
        <v>956</v>
      </c>
      <c r="AB252" s="7" t="s">
        <v>155</v>
      </c>
      <c r="AC252" s="7" t="s">
        <v>8755</v>
      </c>
      <c r="AD252" s="7" t="s">
        <v>8756</v>
      </c>
      <c r="AE252" s="7" t="s">
        <v>8757</v>
      </c>
      <c r="AF252" s="7" t="s">
        <v>8760</v>
      </c>
      <c r="AG252" s="8"/>
      <c r="AH252" s="8"/>
      <c r="AI252" s="8"/>
      <c r="AJ252" s="8"/>
      <c r="AK252" s="8"/>
      <c r="AL252" s="8"/>
      <c r="AM252" s="8"/>
      <c r="AN252" s="8"/>
      <c r="AO252" s="8"/>
      <c r="AP252" s="8"/>
      <c r="AQ252" s="8"/>
      <c r="AR252" s="7" t="s">
        <v>86</v>
      </c>
      <c r="AS252" s="8"/>
      <c r="AT252" s="8"/>
      <c r="AU252" s="11" t="s">
        <v>8762</v>
      </c>
      <c r="AV252" s="7" t="s">
        <v>8766</v>
      </c>
      <c r="AW252" s="11" t="s">
        <v>8749</v>
      </c>
      <c r="AX252" s="11" t="s">
        <v>8768</v>
      </c>
      <c r="AY252" s="11" t="s">
        <v>8777</v>
      </c>
      <c r="AZ252" s="8"/>
      <c r="BA252" s="11" t="s">
        <v>8780</v>
      </c>
      <c r="BB252" s="11" t="s">
        <v>8782</v>
      </c>
      <c r="BC252" s="11" t="s">
        <v>8785</v>
      </c>
      <c r="BD252" s="7" t="s">
        <v>8787</v>
      </c>
      <c r="BE252" s="7" t="s">
        <v>145</v>
      </c>
      <c r="BF252" s="8"/>
    </row>
    <row r="253" hidden="1">
      <c r="A253" s="10">
        <v>17100.0</v>
      </c>
      <c r="B253" s="9">
        <v>42651.0</v>
      </c>
      <c r="C253" s="7" t="s">
        <v>8789</v>
      </c>
      <c r="D253" s="7" t="s">
        <v>8790</v>
      </c>
      <c r="E253" s="8"/>
      <c r="F253" s="8"/>
      <c r="G253" s="7">
        <v>100.0</v>
      </c>
      <c r="H253" s="8"/>
      <c r="I253" s="7">
        <v>0.0</v>
      </c>
      <c r="J253" s="7">
        <v>0.0</v>
      </c>
      <c r="K253" s="7">
        <v>6.0</v>
      </c>
      <c r="L253" s="7">
        <v>0.0</v>
      </c>
      <c r="M253" s="7">
        <v>0.0</v>
      </c>
      <c r="N253" s="7" t="s">
        <v>61</v>
      </c>
      <c r="O253" s="7">
        <v>0.0</v>
      </c>
      <c r="P253" s="7">
        <v>0.0</v>
      </c>
      <c r="Q253" s="9">
        <v>42837.0</v>
      </c>
      <c r="R253" s="7" t="s">
        <v>6415</v>
      </c>
      <c r="S253" s="7" t="s">
        <v>8791</v>
      </c>
      <c r="T253" s="11" t="s">
        <v>8792</v>
      </c>
      <c r="U253" s="7" t="s">
        <v>8796</v>
      </c>
      <c r="V253" s="8"/>
      <c r="W253" s="8"/>
      <c r="X253" s="8"/>
      <c r="Y253" s="8"/>
      <c r="Z253" s="8"/>
      <c r="AA253" s="7" t="s">
        <v>8797</v>
      </c>
      <c r="AB253" s="7" t="s">
        <v>155</v>
      </c>
      <c r="AC253" s="7" t="s">
        <v>8798</v>
      </c>
      <c r="AD253" s="7" t="s">
        <v>8799</v>
      </c>
      <c r="AE253" s="7" t="s">
        <v>8800</v>
      </c>
      <c r="AF253" s="7" t="s">
        <v>8799</v>
      </c>
      <c r="AG253" s="8"/>
      <c r="AH253" s="8"/>
      <c r="AI253" s="8"/>
      <c r="AJ253" s="8"/>
      <c r="AK253" s="8"/>
      <c r="AL253" s="8"/>
      <c r="AM253" s="8"/>
      <c r="AN253" s="8"/>
      <c r="AO253" s="8"/>
      <c r="AP253" s="8"/>
      <c r="AQ253" s="8"/>
      <c r="AR253" s="7" t="s">
        <v>68</v>
      </c>
      <c r="AS253" s="8"/>
      <c r="AT253" s="8"/>
      <c r="AU253" s="8"/>
      <c r="AV253" s="7" t="s">
        <v>8801</v>
      </c>
      <c r="AW253" s="11" t="s">
        <v>8792</v>
      </c>
      <c r="AX253" s="8"/>
      <c r="AY253" s="8"/>
      <c r="AZ253" s="8"/>
      <c r="BA253" s="8"/>
      <c r="BB253" s="8"/>
      <c r="BC253" s="8"/>
      <c r="BD253" s="8"/>
      <c r="BE253" s="8"/>
      <c r="BF253" s="8"/>
    </row>
    <row r="254">
      <c r="A254" s="10">
        <v>20545.0</v>
      </c>
      <c r="B254" s="7" t="s">
        <v>1597</v>
      </c>
      <c r="C254" s="7" t="s">
        <v>8802</v>
      </c>
      <c r="D254" s="7" t="s">
        <v>3204</v>
      </c>
      <c r="E254" s="7" t="s">
        <v>8803</v>
      </c>
      <c r="F254" s="8"/>
      <c r="G254" s="7">
        <v>6000.0</v>
      </c>
      <c r="H254" s="7">
        <v>10128.0</v>
      </c>
      <c r="I254" s="7">
        <v>168.0</v>
      </c>
      <c r="J254" s="7">
        <v>313.968</v>
      </c>
      <c r="K254" s="7">
        <v>3.1</v>
      </c>
      <c r="L254" s="7">
        <v>306.7</v>
      </c>
      <c r="M254" s="7">
        <v>315.62</v>
      </c>
      <c r="N254" s="7" t="s">
        <v>61</v>
      </c>
      <c r="O254" s="7">
        <v>1.0</v>
      </c>
      <c r="P254" s="7">
        <v>0.0</v>
      </c>
      <c r="Q254" s="7" t="s">
        <v>844</v>
      </c>
      <c r="R254" s="7" t="s">
        <v>1452</v>
      </c>
      <c r="S254" s="7" t="s">
        <v>8804</v>
      </c>
      <c r="T254" s="11" t="s">
        <v>3206</v>
      </c>
      <c r="U254" s="7" t="s">
        <v>3212</v>
      </c>
      <c r="V254" s="8"/>
      <c r="W254" s="7" t="s">
        <v>728</v>
      </c>
      <c r="X254" s="7" t="s">
        <v>3214</v>
      </c>
      <c r="Y254" s="7" t="s">
        <v>3215</v>
      </c>
      <c r="Z254" s="7">
        <v>60606.0</v>
      </c>
      <c r="AA254" s="7" t="s">
        <v>2457</v>
      </c>
      <c r="AB254" s="7" t="s">
        <v>155</v>
      </c>
      <c r="AC254" s="7" t="s">
        <v>8806</v>
      </c>
      <c r="AD254" s="7" t="s">
        <v>8807</v>
      </c>
      <c r="AE254" s="7" t="s">
        <v>8808</v>
      </c>
      <c r="AF254" s="7" t="s">
        <v>8809</v>
      </c>
      <c r="AG254" s="7" t="s">
        <v>8810</v>
      </c>
      <c r="AH254" s="7" t="s">
        <v>8811</v>
      </c>
      <c r="AI254" s="7" t="s">
        <v>8812</v>
      </c>
      <c r="AJ254" s="7" t="s">
        <v>8813</v>
      </c>
      <c r="AK254" s="8"/>
      <c r="AL254" s="7" t="s">
        <v>8814</v>
      </c>
      <c r="AM254" s="8"/>
      <c r="AN254" s="8"/>
      <c r="AO254" s="8"/>
      <c r="AP254" s="8"/>
      <c r="AQ254" s="8"/>
      <c r="AR254" s="7" t="s">
        <v>86</v>
      </c>
      <c r="AS254" s="8"/>
      <c r="AT254" s="7" t="s">
        <v>3234</v>
      </c>
      <c r="AU254" s="13" t="s">
        <v>8815</v>
      </c>
      <c r="AV254" s="7" t="s">
        <v>3205</v>
      </c>
      <c r="AW254" s="11" t="s">
        <v>3206</v>
      </c>
      <c r="AX254" s="11" t="s">
        <v>3241</v>
      </c>
      <c r="AY254" s="11" t="s">
        <v>3244</v>
      </c>
      <c r="AZ254" s="11" t="s">
        <v>3251</v>
      </c>
      <c r="BA254" s="11" t="s">
        <v>3263</v>
      </c>
      <c r="BB254" s="11" t="s">
        <v>3266</v>
      </c>
      <c r="BC254" s="8"/>
      <c r="BD254" s="8"/>
      <c r="BE254" s="8"/>
      <c r="BF254" s="8"/>
    </row>
    <row r="255" hidden="1">
      <c r="A255" s="10">
        <v>20879.0</v>
      </c>
      <c r="B255" s="9">
        <v>42471.0</v>
      </c>
      <c r="C255" s="7" t="s">
        <v>8825</v>
      </c>
      <c r="D255" s="7" t="s">
        <v>8826</v>
      </c>
      <c r="E255" s="8"/>
      <c r="F255" s="8"/>
      <c r="G255" s="7">
        <v>42000.0</v>
      </c>
      <c r="H255" s="8"/>
      <c r="I255" s="7">
        <v>0.0</v>
      </c>
      <c r="J255" s="7">
        <v>0.0</v>
      </c>
      <c r="K255" s="7">
        <v>6.0</v>
      </c>
      <c r="L255" s="7">
        <v>0.0</v>
      </c>
      <c r="M255" s="7">
        <v>0.0</v>
      </c>
      <c r="N255" s="7" t="s">
        <v>61</v>
      </c>
      <c r="O255" s="7">
        <v>0.0</v>
      </c>
      <c r="P255" s="7">
        <v>0.0</v>
      </c>
      <c r="Q255" s="7" t="s">
        <v>541</v>
      </c>
      <c r="R255" s="7" t="s">
        <v>2179</v>
      </c>
      <c r="S255" s="8"/>
      <c r="T255" s="8"/>
      <c r="U255" s="8"/>
      <c r="V255" s="8"/>
      <c r="W255" s="8"/>
      <c r="X255" s="8"/>
      <c r="Y255" s="8"/>
      <c r="Z255" s="8"/>
      <c r="AA255" s="7" t="s">
        <v>129</v>
      </c>
      <c r="AB255" s="7" t="s">
        <v>185</v>
      </c>
      <c r="AC255" s="7" t="s">
        <v>8828</v>
      </c>
      <c r="AD255" s="7" t="s">
        <v>8830</v>
      </c>
      <c r="AE255" s="7" t="s">
        <v>8831</v>
      </c>
      <c r="AF255" s="7" t="s">
        <v>8832</v>
      </c>
      <c r="AG255" s="7" t="s">
        <v>8833</v>
      </c>
      <c r="AH255" s="7" t="s">
        <v>8835</v>
      </c>
      <c r="AI255" s="7" t="s">
        <v>8836</v>
      </c>
      <c r="AJ255" s="7" t="s">
        <v>8837</v>
      </c>
      <c r="AK255" s="8"/>
      <c r="AL255" s="7" t="s">
        <v>8838</v>
      </c>
      <c r="AM255" s="8"/>
      <c r="AN255" s="8"/>
      <c r="AO255" s="8"/>
      <c r="AP255" s="8"/>
      <c r="AQ255" s="8"/>
      <c r="AR255" s="7" t="s">
        <v>68</v>
      </c>
      <c r="AS255" s="8"/>
      <c r="AT255" s="8"/>
      <c r="AU255" s="8"/>
      <c r="AV255" s="7" t="s">
        <v>8839</v>
      </c>
      <c r="AW255" s="11" t="s">
        <v>8841</v>
      </c>
      <c r="AX255" s="8"/>
      <c r="AY255" s="8"/>
      <c r="AZ255" s="8"/>
      <c r="BA255" s="8"/>
      <c r="BB255" s="8"/>
      <c r="BC255" s="8"/>
      <c r="BD255" s="8"/>
      <c r="BE255" s="8"/>
      <c r="BF255" s="8"/>
    </row>
    <row r="256">
      <c r="A256" s="10">
        <v>20015.0</v>
      </c>
      <c r="B256" s="7" t="s">
        <v>1953</v>
      </c>
      <c r="C256" s="7" t="s">
        <v>8843</v>
      </c>
      <c r="D256" s="7" t="s">
        <v>8845</v>
      </c>
      <c r="E256" s="7" t="s">
        <v>8846</v>
      </c>
      <c r="F256" s="11" t="s">
        <v>8847</v>
      </c>
      <c r="G256" s="7">
        <v>5250.0</v>
      </c>
      <c r="H256" s="8"/>
      <c r="I256" s="7">
        <v>0.0</v>
      </c>
      <c r="J256" s="7">
        <v>0.0</v>
      </c>
      <c r="K256" s="7">
        <v>6.0</v>
      </c>
      <c r="L256" s="7">
        <v>0.0</v>
      </c>
      <c r="M256" s="7">
        <v>0.0</v>
      </c>
      <c r="N256" s="7" t="s">
        <v>61</v>
      </c>
      <c r="O256" s="7">
        <v>0.0</v>
      </c>
      <c r="P256" s="7">
        <v>0.0</v>
      </c>
      <c r="Q256" s="7" t="s">
        <v>1953</v>
      </c>
      <c r="R256" s="9">
        <v>42594.0</v>
      </c>
      <c r="S256" s="7" t="s">
        <v>8850</v>
      </c>
      <c r="T256" s="11" t="s">
        <v>8851</v>
      </c>
      <c r="U256" s="7" t="s">
        <v>8854</v>
      </c>
      <c r="V256" s="8"/>
      <c r="W256" s="7" t="s">
        <v>8855</v>
      </c>
      <c r="X256" s="8"/>
      <c r="Y256" s="8"/>
      <c r="Z256" s="8"/>
      <c r="AA256" s="7" t="s">
        <v>510</v>
      </c>
      <c r="AB256" s="7" t="s">
        <v>155</v>
      </c>
      <c r="AC256" s="7" t="s">
        <v>8856</v>
      </c>
      <c r="AD256" s="7" t="s">
        <v>8857</v>
      </c>
      <c r="AE256" s="7" t="s">
        <v>8858</v>
      </c>
      <c r="AF256" s="7" t="s">
        <v>8859</v>
      </c>
      <c r="AG256" s="8"/>
      <c r="AH256" s="8"/>
      <c r="AI256" s="8"/>
      <c r="AJ256" s="8"/>
      <c r="AK256" s="8"/>
      <c r="AL256" s="7" t="s">
        <v>8860</v>
      </c>
      <c r="AM256" s="8"/>
      <c r="AN256" s="8"/>
      <c r="AO256" s="8"/>
      <c r="AP256" s="8"/>
      <c r="AQ256" s="8"/>
      <c r="AR256" s="7" t="s">
        <v>86</v>
      </c>
      <c r="AS256" s="8"/>
      <c r="AT256" s="7" t="s">
        <v>8861</v>
      </c>
      <c r="AU256" s="11" t="s">
        <v>8862</v>
      </c>
      <c r="AV256" s="7" t="s">
        <v>8863</v>
      </c>
      <c r="AW256" s="11" t="s">
        <v>8851</v>
      </c>
      <c r="AX256" s="8"/>
      <c r="AY256" s="8"/>
      <c r="AZ256" s="8"/>
      <c r="BA256" s="8"/>
      <c r="BB256" s="8"/>
      <c r="BC256" s="8"/>
      <c r="BD256" s="8"/>
      <c r="BE256" s="8"/>
      <c r="BF256" s="8"/>
    </row>
    <row r="257" hidden="1">
      <c r="A257" s="10">
        <v>25993.0</v>
      </c>
      <c r="B257" s="9">
        <v>42594.0</v>
      </c>
      <c r="C257" s="7" t="s">
        <v>8866</v>
      </c>
      <c r="D257" s="8"/>
      <c r="E257" s="8"/>
      <c r="F257" s="8"/>
      <c r="G257" s="7">
        <v>1000.0</v>
      </c>
      <c r="H257" s="8"/>
      <c r="I257" s="7">
        <v>0.0</v>
      </c>
      <c r="J257" s="7">
        <v>0.0</v>
      </c>
      <c r="K257" s="7">
        <v>6.0</v>
      </c>
      <c r="L257" s="7">
        <v>0.0</v>
      </c>
      <c r="M257" s="7">
        <v>0.0</v>
      </c>
      <c r="N257" s="7" t="s">
        <v>61</v>
      </c>
      <c r="O257" s="7">
        <v>0.0</v>
      </c>
      <c r="P257" s="7">
        <v>0.0</v>
      </c>
      <c r="Q257" s="8"/>
      <c r="R257" s="8"/>
      <c r="S257" s="8"/>
      <c r="T257" s="8"/>
      <c r="U257" s="8"/>
      <c r="V257" s="8"/>
      <c r="W257" s="8"/>
      <c r="X257" s="8"/>
      <c r="Y257" s="8"/>
      <c r="Z257" s="8"/>
      <c r="AA257" s="8"/>
      <c r="AB257" s="8"/>
      <c r="AC257" s="8"/>
      <c r="AD257" s="8"/>
      <c r="AE257" s="8"/>
      <c r="AF257" s="8"/>
      <c r="AG257" s="8"/>
      <c r="AH257" s="8"/>
      <c r="AI257" s="8"/>
      <c r="AJ257" s="8"/>
      <c r="AK257" s="8"/>
      <c r="AL257" s="8"/>
      <c r="AM257" s="8"/>
      <c r="AN257" s="8"/>
      <c r="AO257" s="8"/>
      <c r="AP257" s="8"/>
      <c r="AQ257" s="8"/>
      <c r="AR257" s="7" t="s">
        <v>68</v>
      </c>
      <c r="AS257" s="8"/>
      <c r="AT257" s="8"/>
      <c r="AU257" s="8"/>
      <c r="AV257" s="11" t="s">
        <v>8869</v>
      </c>
      <c r="AW257" s="11" t="s">
        <v>8869</v>
      </c>
      <c r="AX257" s="8"/>
      <c r="AY257" s="8"/>
      <c r="AZ257" s="8"/>
      <c r="BA257" s="8"/>
      <c r="BB257" s="8"/>
      <c r="BC257" s="8"/>
      <c r="BD257" s="8"/>
      <c r="BE257" s="8"/>
      <c r="BF257" s="8"/>
    </row>
    <row r="258" hidden="1">
      <c r="A258" s="10">
        <v>22041.0</v>
      </c>
      <c r="B258" s="7" t="s">
        <v>1195</v>
      </c>
      <c r="C258" s="7" t="s">
        <v>8871</v>
      </c>
      <c r="D258" s="8"/>
      <c r="E258" s="8"/>
      <c r="F258" s="8"/>
      <c r="G258" s="7">
        <v>5000.0</v>
      </c>
      <c r="H258" s="8"/>
      <c r="I258" s="7">
        <v>0.0</v>
      </c>
      <c r="J258" s="7">
        <v>0.0</v>
      </c>
      <c r="K258" s="7">
        <v>6.0</v>
      </c>
      <c r="L258" s="7">
        <v>0.0</v>
      </c>
      <c r="M258" s="7">
        <v>0.0</v>
      </c>
      <c r="N258" s="7" t="s">
        <v>61</v>
      </c>
      <c r="O258" s="7">
        <v>0.0</v>
      </c>
      <c r="P258" s="7">
        <v>0.0</v>
      </c>
      <c r="Q258" s="8"/>
      <c r="R258" s="8"/>
      <c r="S258" s="8"/>
      <c r="T258" s="8"/>
      <c r="U258" s="8"/>
      <c r="V258" s="8"/>
      <c r="W258" s="8"/>
      <c r="X258" s="8"/>
      <c r="Y258" s="8"/>
      <c r="Z258" s="8"/>
      <c r="AA258" s="8"/>
      <c r="AB258" s="8"/>
      <c r="AC258" s="8"/>
      <c r="AD258" s="8"/>
      <c r="AE258" s="8"/>
      <c r="AF258" s="8"/>
      <c r="AG258" s="8"/>
      <c r="AH258" s="8"/>
      <c r="AI258" s="8"/>
      <c r="AJ258" s="8"/>
      <c r="AK258" s="8"/>
      <c r="AL258" s="8"/>
      <c r="AM258" s="8"/>
      <c r="AN258" s="8"/>
      <c r="AO258" s="8"/>
      <c r="AP258" s="8"/>
      <c r="AQ258" s="8"/>
      <c r="AR258" s="7" t="s">
        <v>68</v>
      </c>
      <c r="AS258" s="8"/>
      <c r="AT258" s="8"/>
      <c r="AU258" s="8"/>
      <c r="AV258" s="11" t="s">
        <v>8872</v>
      </c>
      <c r="AW258" s="11" t="s">
        <v>8872</v>
      </c>
      <c r="AX258" s="8"/>
      <c r="AY258" s="8"/>
      <c r="AZ258" s="8"/>
      <c r="BA258" s="8"/>
      <c r="BB258" s="8"/>
      <c r="BC258" s="8"/>
      <c r="BD258" s="8"/>
      <c r="BE258" s="8"/>
      <c r="BF258" s="8"/>
    </row>
    <row r="259">
      <c r="A259" s="10">
        <v>20893.0</v>
      </c>
      <c r="B259" s="7" t="s">
        <v>488</v>
      </c>
      <c r="C259" s="7" t="s">
        <v>8873</v>
      </c>
      <c r="D259" s="7" t="s">
        <v>8874</v>
      </c>
      <c r="E259" s="7" t="s">
        <v>8875</v>
      </c>
      <c r="F259" s="11" t="s">
        <v>8876</v>
      </c>
      <c r="G259" s="7">
        <v>3000.0</v>
      </c>
      <c r="H259" s="7">
        <v>2527.55</v>
      </c>
      <c r="I259" s="7">
        <v>84.0</v>
      </c>
      <c r="J259" s="7">
        <v>151.653</v>
      </c>
      <c r="K259" s="7">
        <v>6.0</v>
      </c>
      <c r="L259" s="7">
        <v>226.65</v>
      </c>
      <c r="M259" s="7">
        <v>95.86</v>
      </c>
      <c r="N259" s="7" t="s">
        <v>61</v>
      </c>
      <c r="O259" s="7">
        <v>2.0</v>
      </c>
      <c r="P259" s="7">
        <v>0.0</v>
      </c>
      <c r="Q259" s="7" t="s">
        <v>488</v>
      </c>
      <c r="R259" s="7" t="s">
        <v>8877</v>
      </c>
      <c r="S259" s="7" t="s">
        <v>8878</v>
      </c>
      <c r="T259" s="11" t="s">
        <v>8879</v>
      </c>
      <c r="U259" s="7" t="s">
        <v>8880</v>
      </c>
      <c r="V259" s="8"/>
      <c r="W259" s="7" t="s">
        <v>8881</v>
      </c>
      <c r="X259" s="8"/>
      <c r="Y259" s="8"/>
      <c r="Z259" s="8"/>
      <c r="AA259" s="7" t="s">
        <v>1349</v>
      </c>
      <c r="AB259" s="7" t="s">
        <v>155</v>
      </c>
      <c r="AC259" s="7" t="s">
        <v>8882</v>
      </c>
      <c r="AD259" s="7" t="s">
        <v>8883</v>
      </c>
      <c r="AE259" s="7" t="s">
        <v>8884</v>
      </c>
      <c r="AF259" s="7" t="s">
        <v>8885</v>
      </c>
      <c r="AG259" s="7" t="s">
        <v>8886</v>
      </c>
      <c r="AH259" s="7" t="s">
        <v>8887</v>
      </c>
      <c r="AI259" s="7" t="s">
        <v>8888</v>
      </c>
      <c r="AJ259" s="7" t="s">
        <v>8889</v>
      </c>
      <c r="AK259" s="8"/>
      <c r="AL259" s="7" t="s">
        <v>8890</v>
      </c>
      <c r="AM259" s="8"/>
      <c r="AN259" s="8"/>
      <c r="AO259" s="8"/>
      <c r="AP259" s="8"/>
      <c r="AQ259" s="8"/>
      <c r="AR259" s="7" t="s">
        <v>86</v>
      </c>
      <c r="AS259" s="7">
        <v>2.016111E7</v>
      </c>
      <c r="AT259" s="8"/>
      <c r="AU259" s="11" t="s">
        <v>8891</v>
      </c>
      <c r="AV259" s="7" t="s">
        <v>8895</v>
      </c>
      <c r="AW259" s="11" t="s">
        <v>8896</v>
      </c>
      <c r="AX259" s="8"/>
      <c r="AY259" s="8"/>
      <c r="AZ259" s="8"/>
      <c r="BA259" s="8"/>
      <c r="BB259" s="8"/>
      <c r="BC259" s="8"/>
      <c r="BD259" s="8"/>
      <c r="BE259" s="8"/>
      <c r="BF259" s="8"/>
    </row>
    <row r="260">
      <c r="A260" s="10">
        <v>25608.0</v>
      </c>
      <c r="B260" s="9">
        <v>42381.0</v>
      </c>
      <c r="C260" s="7" t="s">
        <v>8897</v>
      </c>
      <c r="D260" s="7" t="s">
        <v>4867</v>
      </c>
      <c r="E260" s="7">
        <v>0.0</v>
      </c>
      <c r="F260" s="11" t="s">
        <v>8899</v>
      </c>
      <c r="G260" s="7">
        <v>2800.0</v>
      </c>
      <c r="H260" s="7">
        <v>2939.0</v>
      </c>
      <c r="I260" s="7">
        <v>104.0</v>
      </c>
      <c r="J260" s="7">
        <v>91.109</v>
      </c>
      <c r="K260" s="7">
        <v>3.1</v>
      </c>
      <c r="L260" s="7">
        <v>173.7</v>
      </c>
      <c r="M260" s="7">
        <v>98.54</v>
      </c>
      <c r="N260" s="7" t="s">
        <v>61</v>
      </c>
      <c r="O260" s="7">
        <v>4.0</v>
      </c>
      <c r="P260" s="7">
        <v>0.0</v>
      </c>
      <c r="Q260" s="8"/>
      <c r="R260" s="7" t="s">
        <v>5649</v>
      </c>
      <c r="S260" s="7" t="s">
        <v>2371</v>
      </c>
      <c r="T260" s="11" t="s">
        <v>2372</v>
      </c>
      <c r="U260" s="15" t="str">
        <f>+(503) 73081174</f>
        <v>#ERROR!</v>
      </c>
      <c r="V260" s="8"/>
      <c r="W260" s="7" t="s">
        <v>5029</v>
      </c>
      <c r="X260" s="8"/>
      <c r="Y260" s="8"/>
      <c r="Z260" s="8"/>
      <c r="AA260" s="8"/>
      <c r="AB260" s="8"/>
      <c r="AC260" s="8"/>
      <c r="AD260" s="7" t="s">
        <v>8913</v>
      </c>
      <c r="AE260" s="7" t="s">
        <v>8914</v>
      </c>
      <c r="AF260" s="7" t="s">
        <v>8915</v>
      </c>
      <c r="AG260" s="8"/>
      <c r="AH260" s="8"/>
      <c r="AI260" s="8"/>
      <c r="AJ260" s="8"/>
      <c r="AK260" s="8"/>
      <c r="AL260" s="8"/>
      <c r="AM260" s="8"/>
      <c r="AN260" s="8"/>
      <c r="AO260" s="8"/>
      <c r="AP260" s="8"/>
      <c r="AQ260" s="8"/>
      <c r="AR260" s="7" t="s">
        <v>86</v>
      </c>
      <c r="AS260" s="8"/>
      <c r="AT260" s="8"/>
      <c r="AU260" s="11" t="s">
        <v>8917</v>
      </c>
      <c r="AV260" s="11" t="s">
        <v>2389</v>
      </c>
      <c r="AW260" s="11" t="s">
        <v>2389</v>
      </c>
      <c r="AX260" s="11" t="s">
        <v>2397</v>
      </c>
      <c r="AY260" s="11" t="s">
        <v>2398</v>
      </c>
      <c r="AZ260" s="8"/>
      <c r="BA260" s="11" t="s">
        <v>2416</v>
      </c>
      <c r="BB260" s="11" t="s">
        <v>2417</v>
      </c>
      <c r="BC260" s="8"/>
      <c r="BD260" s="7" t="s">
        <v>2421</v>
      </c>
      <c r="BE260" s="7" t="s">
        <v>2423</v>
      </c>
      <c r="BF260" s="8"/>
    </row>
    <row r="261">
      <c r="A261" s="10">
        <v>19935.0</v>
      </c>
      <c r="B261" s="9">
        <v>42471.0</v>
      </c>
      <c r="C261" s="7" t="s">
        <v>8934</v>
      </c>
      <c r="D261" s="7" t="s">
        <v>8935</v>
      </c>
      <c r="E261" s="8"/>
      <c r="F261" s="8"/>
      <c r="G261" s="7">
        <v>6500.0</v>
      </c>
      <c r="H261" s="7">
        <v>4890.0</v>
      </c>
      <c r="I261" s="7">
        <v>75.0</v>
      </c>
      <c r="J261" s="7">
        <v>293.4</v>
      </c>
      <c r="K261" s="7">
        <v>6.0</v>
      </c>
      <c r="L261" s="7">
        <v>328.5</v>
      </c>
      <c r="M261" s="7">
        <v>159.32</v>
      </c>
      <c r="N261" s="7" t="s">
        <v>61</v>
      </c>
      <c r="O261" s="7">
        <v>3.0</v>
      </c>
      <c r="P261" s="7">
        <v>0.0</v>
      </c>
      <c r="Q261" s="7" t="s">
        <v>1953</v>
      </c>
      <c r="R261" s="7" t="s">
        <v>4953</v>
      </c>
      <c r="S261" s="8"/>
      <c r="T261" s="8"/>
      <c r="U261" s="7" t="s">
        <v>8936</v>
      </c>
      <c r="V261" s="8"/>
      <c r="W261" s="7" t="s">
        <v>8938</v>
      </c>
      <c r="X261" s="8"/>
      <c r="Y261" s="8"/>
      <c r="Z261" s="8"/>
      <c r="AA261" s="7" t="s">
        <v>1136</v>
      </c>
      <c r="AB261" s="7" t="s">
        <v>155</v>
      </c>
      <c r="AC261" s="7" t="s">
        <v>8940</v>
      </c>
      <c r="AD261" s="7" t="s">
        <v>8941</v>
      </c>
      <c r="AE261" s="7" t="s">
        <v>8942</v>
      </c>
      <c r="AF261" s="7" t="s">
        <v>8943</v>
      </c>
      <c r="AG261" s="8"/>
      <c r="AH261" s="8"/>
      <c r="AI261" s="8"/>
      <c r="AJ261" s="8"/>
      <c r="AK261" s="8"/>
      <c r="AL261" s="7" t="s">
        <v>8946</v>
      </c>
      <c r="AM261" s="8"/>
      <c r="AN261" s="8"/>
      <c r="AO261" s="8"/>
      <c r="AP261" s="8"/>
      <c r="AQ261" s="8"/>
      <c r="AR261" s="7" t="s">
        <v>86</v>
      </c>
      <c r="AS261" s="8"/>
      <c r="AT261" s="8"/>
      <c r="AU261" s="11" t="s">
        <v>8947</v>
      </c>
      <c r="AV261" s="7" t="s">
        <v>8950</v>
      </c>
      <c r="AW261" s="11" t="s">
        <v>8951</v>
      </c>
      <c r="AX261" s="11" t="s">
        <v>8953</v>
      </c>
      <c r="AY261" s="11" t="s">
        <v>8961</v>
      </c>
      <c r="AZ261" s="8"/>
      <c r="BA261" s="11" t="s">
        <v>8964</v>
      </c>
      <c r="BB261" s="11" t="s">
        <v>8971</v>
      </c>
      <c r="BC261" s="8"/>
      <c r="BD261" s="7" t="s">
        <v>8978</v>
      </c>
      <c r="BE261" s="7" t="s">
        <v>145</v>
      </c>
      <c r="BF261" s="8"/>
    </row>
    <row r="262">
      <c r="A262" s="10">
        <v>18831.0</v>
      </c>
      <c r="B262" s="7" t="s">
        <v>790</v>
      </c>
      <c r="C262" s="7" t="s">
        <v>8980</v>
      </c>
      <c r="D262" s="7" t="s">
        <v>8981</v>
      </c>
      <c r="E262" s="8"/>
      <c r="F262" s="8"/>
      <c r="G262" s="7">
        <v>5000.0</v>
      </c>
      <c r="H262" s="7">
        <v>4487.7</v>
      </c>
      <c r="I262" s="7">
        <v>89.0</v>
      </c>
      <c r="J262" s="7">
        <v>269.262</v>
      </c>
      <c r="K262" s="7">
        <v>6.0</v>
      </c>
      <c r="L262" s="7">
        <v>222.27</v>
      </c>
      <c r="M262" s="7">
        <v>155.8</v>
      </c>
      <c r="N262" s="7" t="s">
        <v>61</v>
      </c>
      <c r="O262" s="7">
        <v>61.0</v>
      </c>
      <c r="P262" s="7">
        <v>0.0</v>
      </c>
      <c r="Q262" s="7" t="s">
        <v>790</v>
      </c>
      <c r="R262" s="14">
        <v>42715.0</v>
      </c>
      <c r="S262" s="8"/>
      <c r="T262" s="8"/>
      <c r="U262" s="7" t="s">
        <v>8984</v>
      </c>
      <c r="V262" s="8"/>
      <c r="W262" s="7" t="s">
        <v>1611</v>
      </c>
      <c r="X262" s="8"/>
      <c r="Y262" s="8"/>
      <c r="Z262" s="8"/>
      <c r="AA262" s="7" t="s">
        <v>8066</v>
      </c>
      <c r="AB262" s="7" t="s">
        <v>185</v>
      </c>
      <c r="AC262" s="7" t="s">
        <v>8986</v>
      </c>
      <c r="AD262" s="7" t="s">
        <v>8987</v>
      </c>
      <c r="AE262" s="7" t="s">
        <v>8989</v>
      </c>
      <c r="AF262" s="7" t="s">
        <v>8990</v>
      </c>
      <c r="AG262" s="7" t="s">
        <v>8992</v>
      </c>
      <c r="AH262" s="7" t="s">
        <v>8995</v>
      </c>
      <c r="AI262" s="7" t="s">
        <v>8996</v>
      </c>
      <c r="AJ262" s="7" t="s">
        <v>8997</v>
      </c>
      <c r="AK262" s="8"/>
      <c r="AL262" s="7" t="s">
        <v>8998</v>
      </c>
      <c r="AM262" s="8"/>
      <c r="AN262" s="8"/>
      <c r="AO262" s="8"/>
      <c r="AP262" s="8"/>
      <c r="AQ262" s="8"/>
      <c r="AR262" s="7" t="s">
        <v>86</v>
      </c>
      <c r="AS262" s="7">
        <v>2.0160928E7</v>
      </c>
      <c r="AT262" s="7" t="s">
        <v>8999</v>
      </c>
      <c r="AU262" s="11" t="s">
        <v>9000</v>
      </c>
      <c r="AV262" s="7" t="s">
        <v>9006</v>
      </c>
      <c r="AW262" s="11" t="s">
        <v>9007</v>
      </c>
      <c r="AX262" s="8"/>
      <c r="AY262" s="8"/>
      <c r="AZ262" s="8"/>
      <c r="BA262" s="8"/>
      <c r="BB262" s="8"/>
      <c r="BC262" s="8"/>
      <c r="BD262" s="8"/>
      <c r="BE262" s="8"/>
      <c r="BF262" s="8"/>
    </row>
    <row r="263" hidden="1">
      <c r="A263" s="10">
        <v>13091.0</v>
      </c>
      <c r="B263" s="9">
        <v>42372.0</v>
      </c>
      <c r="C263" s="7" t="s">
        <v>9011</v>
      </c>
      <c r="D263" s="7" t="s">
        <v>9013</v>
      </c>
      <c r="E263" s="8"/>
      <c r="F263" s="8"/>
      <c r="G263" s="7">
        <v>10000.0</v>
      </c>
      <c r="H263" s="8"/>
      <c r="I263" s="7">
        <v>0.0</v>
      </c>
      <c r="J263" s="7">
        <v>0.0</v>
      </c>
      <c r="K263" s="7">
        <v>6.0</v>
      </c>
      <c r="L263" s="7">
        <v>0.0</v>
      </c>
      <c r="M263" s="7">
        <v>0.0</v>
      </c>
      <c r="N263" s="7" t="s">
        <v>61</v>
      </c>
      <c r="O263" s="7">
        <v>0.0</v>
      </c>
      <c r="P263" s="7">
        <v>0.0</v>
      </c>
      <c r="Q263" s="8"/>
      <c r="R263" s="8"/>
      <c r="S263" s="7" t="s">
        <v>9014</v>
      </c>
      <c r="T263" s="11" t="s">
        <v>9015</v>
      </c>
      <c r="U263" s="7" t="s">
        <v>9017</v>
      </c>
      <c r="V263" s="8"/>
      <c r="W263" s="7" t="s">
        <v>9024</v>
      </c>
      <c r="X263" s="8"/>
      <c r="Y263" s="8"/>
      <c r="Z263" s="8"/>
      <c r="AA263" s="7" t="s">
        <v>1639</v>
      </c>
      <c r="AB263" s="7" t="s">
        <v>2431</v>
      </c>
      <c r="AC263" s="13" t="s">
        <v>9025</v>
      </c>
      <c r="AD263" s="7" t="s">
        <v>9026</v>
      </c>
      <c r="AE263" s="7" t="s">
        <v>9027</v>
      </c>
      <c r="AF263" s="7" t="s">
        <v>9029</v>
      </c>
      <c r="AG263" s="13" t="s">
        <v>9031</v>
      </c>
      <c r="AH263" s="7" t="s">
        <v>9034</v>
      </c>
      <c r="AI263" s="13" t="s">
        <v>9035</v>
      </c>
      <c r="AJ263" s="7" t="s">
        <v>9036</v>
      </c>
      <c r="AK263" s="8"/>
      <c r="AL263" s="7" t="s">
        <v>9037</v>
      </c>
      <c r="AM263" s="8"/>
      <c r="AN263" s="8"/>
      <c r="AO263" s="13" t="s">
        <v>9038</v>
      </c>
      <c r="AP263" s="7" t="s">
        <v>9040</v>
      </c>
      <c r="AQ263" s="7" t="s">
        <v>85</v>
      </c>
      <c r="AR263" s="7" t="s">
        <v>68</v>
      </c>
      <c r="AS263" s="8"/>
      <c r="AT263" s="7" t="s">
        <v>9042</v>
      </c>
      <c r="AU263" s="8"/>
      <c r="AV263" s="7" t="s">
        <v>9043</v>
      </c>
      <c r="AW263" s="11" t="s">
        <v>9015</v>
      </c>
      <c r="AX263" s="8"/>
      <c r="AY263" s="8"/>
      <c r="AZ263" s="8"/>
      <c r="BA263" s="8"/>
      <c r="BB263" s="8"/>
      <c r="BC263" s="8"/>
      <c r="BD263" s="8"/>
      <c r="BE263" s="8"/>
      <c r="BF263" s="8"/>
    </row>
    <row r="264">
      <c r="A264" s="10">
        <v>22214.0</v>
      </c>
      <c r="B264" s="7" t="s">
        <v>2301</v>
      </c>
      <c r="C264" s="7" t="s">
        <v>9044</v>
      </c>
      <c r="D264" s="7" t="s">
        <v>9044</v>
      </c>
      <c r="E264" s="7" t="s">
        <v>9045</v>
      </c>
      <c r="F264" s="11" t="s">
        <v>9046</v>
      </c>
      <c r="G264" s="7">
        <v>1000.0</v>
      </c>
      <c r="H264" s="7">
        <v>322.0</v>
      </c>
      <c r="I264" s="7">
        <v>32.0</v>
      </c>
      <c r="J264" s="7">
        <v>19.32</v>
      </c>
      <c r="K264" s="7">
        <v>6.0</v>
      </c>
      <c r="L264" s="7">
        <v>22.05</v>
      </c>
      <c r="M264" s="7">
        <v>11.76</v>
      </c>
      <c r="N264" s="7" t="s">
        <v>61</v>
      </c>
      <c r="O264" s="7">
        <v>1.0</v>
      </c>
      <c r="P264" s="7">
        <v>0.0</v>
      </c>
      <c r="Q264" s="7" t="s">
        <v>844</v>
      </c>
      <c r="R264" s="9">
        <v>42856.0</v>
      </c>
      <c r="S264" s="7" t="s">
        <v>9062</v>
      </c>
      <c r="T264" s="11" t="s">
        <v>9063</v>
      </c>
      <c r="U264" s="7" t="s">
        <v>9072</v>
      </c>
      <c r="V264" s="8"/>
      <c r="W264" s="7" t="s">
        <v>266</v>
      </c>
      <c r="X264" s="8"/>
      <c r="Y264" s="8"/>
      <c r="Z264" s="8"/>
      <c r="AA264" s="8"/>
      <c r="AB264" s="8"/>
      <c r="AC264" s="7" t="s">
        <v>9073</v>
      </c>
      <c r="AD264" s="7" t="s">
        <v>9074</v>
      </c>
      <c r="AE264" s="7" t="s">
        <v>9075</v>
      </c>
      <c r="AF264" s="7" t="s">
        <v>9077</v>
      </c>
      <c r="AG264" s="8"/>
      <c r="AH264" s="8"/>
      <c r="AI264" s="8"/>
      <c r="AJ264" s="8"/>
      <c r="AK264" s="8"/>
      <c r="AL264" s="8"/>
      <c r="AM264" s="8"/>
      <c r="AN264" s="8"/>
      <c r="AO264" s="8"/>
      <c r="AP264" s="8"/>
      <c r="AQ264" s="8"/>
      <c r="AR264" s="7" t="s">
        <v>86</v>
      </c>
      <c r="AS264" s="8"/>
      <c r="AT264" s="8"/>
      <c r="AU264" s="11" t="s">
        <v>9079</v>
      </c>
      <c r="AV264" s="11" t="s">
        <v>9082</v>
      </c>
      <c r="AW264" s="11" t="s">
        <v>9082</v>
      </c>
      <c r="AX264" s="11" t="s">
        <v>9088</v>
      </c>
      <c r="AY264" s="11" t="s">
        <v>9089</v>
      </c>
      <c r="AZ264" s="8"/>
      <c r="BA264" s="8"/>
      <c r="BB264" s="11" t="s">
        <v>9093</v>
      </c>
      <c r="BC264" s="8"/>
      <c r="BD264" s="8"/>
      <c r="BE264" s="8"/>
      <c r="BF264" s="8"/>
    </row>
    <row r="265" hidden="1">
      <c r="A265" s="10">
        <v>17054.0</v>
      </c>
      <c r="B265" s="9">
        <v>42559.0</v>
      </c>
      <c r="C265" s="7" t="s">
        <v>9103</v>
      </c>
      <c r="D265" s="7" t="s">
        <v>9104</v>
      </c>
      <c r="E265" s="8"/>
      <c r="F265" s="8"/>
      <c r="G265" s="7">
        <v>5000.0</v>
      </c>
      <c r="H265" s="8"/>
      <c r="I265" s="7">
        <v>0.0</v>
      </c>
      <c r="J265" s="7">
        <v>0.0</v>
      </c>
      <c r="K265" s="7">
        <v>6.0</v>
      </c>
      <c r="L265" s="7">
        <v>0.0</v>
      </c>
      <c r="M265" s="7">
        <v>0.0</v>
      </c>
      <c r="N265" s="7" t="s">
        <v>61</v>
      </c>
      <c r="O265" s="7">
        <v>0.0</v>
      </c>
      <c r="P265" s="7">
        <v>0.0</v>
      </c>
      <c r="Q265" s="7" t="s">
        <v>9105</v>
      </c>
      <c r="R265" s="9">
        <v>42469.0</v>
      </c>
      <c r="S265" s="7" t="s">
        <v>9106</v>
      </c>
      <c r="T265" s="11" t="s">
        <v>9107</v>
      </c>
      <c r="U265" s="7" t="s">
        <v>9108</v>
      </c>
      <c r="V265" s="8"/>
      <c r="W265" s="7" t="s">
        <v>5776</v>
      </c>
      <c r="X265" s="8"/>
      <c r="Y265" s="8"/>
      <c r="Z265" s="8"/>
      <c r="AA265" s="7" t="s">
        <v>956</v>
      </c>
      <c r="AB265" s="7" t="s">
        <v>155</v>
      </c>
      <c r="AC265" s="7" t="s">
        <v>9109</v>
      </c>
      <c r="AD265" s="7" t="s">
        <v>9110</v>
      </c>
      <c r="AE265" s="7" t="s">
        <v>9112</v>
      </c>
      <c r="AF265" s="7" t="s">
        <v>9114</v>
      </c>
      <c r="AG265" s="7" t="s">
        <v>9116</v>
      </c>
      <c r="AH265" s="7" t="s">
        <v>9117</v>
      </c>
      <c r="AI265" s="7" t="s">
        <v>9118</v>
      </c>
      <c r="AJ265" s="7" t="s">
        <v>9119</v>
      </c>
      <c r="AK265" s="8"/>
      <c r="AL265" s="7" t="s">
        <v>9120</v>
      </c>
      <c r="AM265" s="8"/>
      <c r="AN265" s="8"/>
      <c r="AO265" s="7" t="s">
        <v>9121</v>
      </c>
      <c r="AP265" s="7" t="s">
        <v>9122</v>
      </c>
      <c r="AQ265" s="7" t="s">
        <v>85</v>
      </c>
      <c r="AR265" s="7" t="s">
        <v>68</v>
      </c>
      <c r="AS265" s="8"/>
      <c r="AT265" s="8"/>
      <c r="AU265" s="8"/>
      <c r="AV265" s="7" t="s">
        <v>9123</v>
      </c>
      <c r="AW265" s="11" t="s">
        <v>9107</v>
      </c>
      <c r="AX265" s="8"/>
      <c r="AY265" s="8"/>
      <c r="AZ265" s="8"/>
      <c r="BA265" s="8"/>
      <c r="BB265" s="8"/>
      <c r="BC265" s="8"/>
      <c r="BD265" s="8"/>
      <c r="BE265" s="8"/>
      <c r="BF265" s="8"/>
    </row>
    <row r="266" hidden="1">
      <c r="A266" s="10">
        <v>26157.0</v>
      </c>
      <c r="B266" s="14">
        <v>42655.0</v>
      </c>
      <c r="C266" s="7" t="s">
        <v>9128</v>
      </c>
      <c r="D266" s="8"/>
      <c r="E266" s="8"/>
      <c r="F266" s="8"/>
      <c r="G266" s="7">
        <v>25000.0</v>
      </c>
      <c r="H266" s="8"/>
      <c r="I266" s="7">
        <v>0.0</v>
      </c>
      <c r="J266" s="7">
        <v>0.0</v>
      </c>
      <c r="K266" s="7">
        <v>6.0</v>
      </c>
      <c r="L266" s="7">
        <v>0.0</v>
      </c>
      <c r="M266" s="7">
        <v>0.0</v>
      </c>
      <c r="N266" s="7" t="s">
        <v>61</v>
      </c>
      <c r="O266" s="7">
        <v>0.0</v>
      </c>
      <c r="P266" s="7">
        <v>0.0</v>
      </c>
      <c r="Q266" s="8"/>
      <c r="R266" s="8"/>
      <c r="S266" s="8"/>
      <c r="T266" s="8"/>
      <c r="U266" s="8"/>
      <c r="V266" s="8"/>
      <c r="W266" s="8"/>
      <c r="X266" s="8"/>
      <c r="Y266" s="8"/>
      <c r="Z266" s="8"/>
      <c r="AA266" s="8"/>
      <c r="AB266" s="8"/>
      <c r="AC266" s="8"/>
      <c r="AD266" s="8"/>
      <c r="AE266" s="8"/>
      <c r="AF266" s="8"/>
      <c r="AG266" s="8"/>
      <c r="AH266" s="8"/>
      <c r="AI266" s="8"/>
      <c r="AJ266" s="8"/>
      <c r="AK266" s="8"/>
      <c r="AL266" s="8"/>
      <c r="AM266" s="8"/>
      <c r="AN266" s="8"/>
      <c r="AO266" s="8"/>
      <c r="AP266" s="8"/>
      <c r="AQ266" s="8"/>
      <c r="AR266" s="7" t="s">
        <v>68</v>
      </c>
      <c r="AS266" s="8"/>
      <c r="AT266" s="8"/>
      <c r="AU266" s="8"/>
      <c r="AV266" s="11" t="s">
        <v>9130</v>
      </c>
      <c r="AW266" s="11" t="s">
        <v>9130</v>
      </c>
      <c r="AX266" s="8"/>
      <c r="AY266" s="8"/>
      <c r="AZ266" s="8"/>
      <c r="BA266" s="8"/>
      <c r="BB266" s="8"/>
      <c r="BC266" s="8"/>
      <c r="BD266" s="8"/>
      <c r="BE266" s="8"/>
      <c r="BF266" s="8"/>
    </row>
    <row r="267" hidden="1">
      <c r="A267" s="10">
        <v>16884.0</v>
      </c>
      <c r="B267" s="7" t="s">
        <v>7847</v>
      </c>
      <c r="C267" s="7" t="s">
        <v>9135</v>
      </c>
      <c r="D267" s="7" t="s">
        <v>9136</v>
      </c>
      <c r="E267" s="8"/>
      <c r="F267" s="8"/>
      <c r="G267" s="7">
        <v>3500.0</v>
      </c>
      <c r="H267" s="8"/>
      <c r="I267" s="7">
        <v>0.0</v>
      </c>
      <c r="J267" s="7">
        <v>0.0</v>
      </c>
      <c r="K267" s="7">
        <v>6.0</v>
      </c>
      <c r="L267" s="7">
        <v>0.0</v>
      </c>
      <c r="M267" s="7">
        <v>0.0</v>
      </c>
      <c r="N267" s="7" t="s">
        <v>61</v>
      </c>
      <c r="O267" s="7">
        <v>0.0</v>
      </c>
      <c r="P267" s="7">
        <v>0.0</v>
      </c>
      <c r="Q267" s="7" t="s">
        <v>4528</v>
      </c>
      <c r="R267" s="7" t="s">
        <v>149</v>
      </c>
      <c r="S267" s="7" t="s">
        <v>9137</v>
      </c>
      <c r="T267" s="11" t="s">
        <v>9138</v>
      </c>
      <c r="U267" s="15">
        <f>+591-69313486</f>
        <v>-69312895</v>
      </c>
      <c r="V267" s="8"/>
      <c r="W267" s="8"/>
      <c r="X267" s="8"/>
      <c r="Y267" s="8"/>
      <c r="Z267" s="8"/>
      <c r="AA267" s="7" t="s">
        <v>9147</v>
      </c>
      <c r="AB267" s="7" t="s">
        <v>155</v>
      </c>
      <c r="AC267" s="7" t="s">
        <v>9148</v>
      </c>
      <c r="AD267" s="7" t="s">
        <v>9149</v>
      </c>
      <c r="AE267" s="7" t="s">
        <v>9150</v>
      </c>
      <c r="AF267" s="7" t="s">
        <v>9151</v>
      </c>
      <c r="AG267" s="8"/>
      <c r="AH267" s="8"/>
      <c r="AI267" s="8"/>
      <c r="AJ267" s="8"/>
      <c r="AK267" s="8"/>
      <c r="AL267" s="8"/>
      <c r="AM267" s="8"/>
      <c r="AN267" s="8"/>
      <c r="AO267" s="8"/>
      <c r="AP267" s="8"/>
      <c r="AQ267" s="8"/>
      <c r="AR267" s="7" t="s">
        <v>68</v>
      </c>
      <c r="AS267" s="8"/>
      <c r="AT267" s="8"/>
      <c r="AU267" s="8"/>
      <c r="AV267" s="7" t="s">
        <v>9152</v>
      </c>
      <c r="AW267" s="11" t="s">
        <v>9138</v>
      </c>
      <c r="AX267" s="8"/>
      <c r="AY267" s="8"/>
      <c r="AZ267" s="8"/>
      <c r="BA267" s="8"/>
      <c r="BB267" s="8"/>
      <c r="BC267" s="8"/>
      <c r="BD267" s="8"/>
      <c r="BE267" s="8"/>
      <c r="BF267" s="8"/>
    </row>
    <row r="268">
      <c r="A268" s="10">
        <v>22279.0</v>
      </c>
      <c r="B268" s="7" t="s">
        <v>844</v>
      </c>
      <c r="C268" s="7" t="s">
        <v>9155</v>
      </c>
      <c r="D268" s="7" t="s">
        <v>9156</v>
      </c>
      <c r="E268" s="7" t="s">
        <v>9157</v>
      </c>
      <c r="F268" s="11" t="s">
        <v>9158</v>
      </c>
      <c r="G268" s="7">
        <v>2000.0</v>
      </c>
      <c r="H268" s="8"/>
      <c r="I268" s="7">
        <v>0.0</v>
      </c>
      <c r="J268" s="7">
        <v>0.0</v>
      </c>
      <c r="K268" s="7">
        <v>6.0</v>
      </c>
      <c r="L268" s="7">
        <v>0.0</v>
      </c>
      <c r="M268" s="7">
        <v>0.0</v>
      </c>
      <c r="N268" s="7" t="s">
        <v>61</v>
      </c>
      <c r="O268" s="7">
        <v>0.0</v>
      </c>
      <c r="P268" s="7">
        <v>0.0</v>
      </c>
      <c r="Q268" s="7" t="s">
        <v>250</v>
      </c>
      <c r="R268" s="9">
        <v>42917.0</v>
      </c>
      <c r="S268" s="7" t="s">
        <v>9168</v>
      </c>
      <c r="T268" s="11" t="s">
        <v>9169</v>
      </c>
      <c r="U268" s="7" t="s">
        <v>9171</v>
      </c>
      <c r="V268" s="8"/>
      <c r="W268" s="7" t="s">
        <v>9172</v>
      </c>
      <c r="X268" s="8"/>
      <c r="Y268" s="8"/>
      <c r="Z268" s="8"/>
      <c r="AA268" s="8"/>
      <c r="AB268" s="8"/>
      <c r="AC268" s="7" t="s">
        <v>9173</v>
      </c>
      <c r="AD268" s="7" t="s">
        <v>9174</v>
      </c>
      <c r="AE268" s="7" t="s">
        <v>9175</v>
      </c>
      <c r="AF268" s="7" t="s">
        <v>9177</v>
      </c>
      <c r="AG268" s="8"/>
      <c r="AH268" s="8"/>
      <c r="AI268" s="8"/>
      <c r="AJ268" s="8"/>
      <c r="AK268" s="8"/>
      <c r="AL268" s="8"/>
      <c r="AM268" s="8"/>
      <c r="AN268" s="8"/>
      <c r="AO268" s="8"/>
      <c r="AP268" s="8"/>
      <c r="AQ268" s="8"/>
      <c r="AR268" s="7" t="s">
        <v>86</v>
      </c>
      <c r="AS268" s="8"/>
      <c r="AT268" s="8"/>
      <c r="AU268" s="8"/>
      <c r="AV268" s="11" t="s">
        <v>9169</v>
      </c>
      <c r="AW268" s="11" t="s">
        <v>9169</v>
      </c>
      <c r="AX268" s="8"/>
      <c r="AY268" s="8"/>
      <c r="AZ268" s="8"/>
      <c r="BA268" s="8"/>
      <c r="BB268" s="8"/>
      <c r="BC268" s="8"/>
      <c r="BD268" s="8"/>
      <c r="BE268" s="8"/>
      <c r="BF268" s="8"/>
    </row>
    <row r="269" hidden="1">
      <c r="A269" s="10">
        <v>22250.0</v>
      </c>
      <c r="B269" s="7" t="s">
        <v>844</v>
      </c>
      <c r="C269" s="7" t="s">
        <v>9183</v>
      </c>
      <c r="D269" s="8"/>
      <c r="E269" s="8"/>
      <c r="F269" s="8"/>
      <c r="G269" s="7">
        <v>15000.0</v>
      </c>
      <c r="H269" s="8"/>
      <c r="I269" s="7">
        <v>0.0</v>
      </c>
      <c r="J269" s="7">
        <v>0.0</v>
      </c>
      <c r="K269" s="7">
        <v>6.0</v>
      </c>
      <c r="L269" s="7">
        <v>0.0</v>
      </c>
      <c r="M269" s="7">
        <v>0.0</v>
      </c>
      <c r="N269" s="7" t="s">
        <v>61</v>
      </c>
      <c r="O269" s="7">
        <v>0.0</v>
      </c>
      <c r="P269" s="7">
        <v>0.0</v>
      </c>
      <c r="Q269" s="8"/>
      <c r="R269" s="8"/>
      <c r="S269" s="8"/>
      <c r="T269" s="8"/>
      <c r="U269" s="8"/>
      <c r="V269" s="8"/>
      <c r="W269" s="8"/>
      <c r="X269" s="8"/>
      <c r="Y269" s="8"/>
      <c r="Z269" s="8"/>
      <c r="AA269" s="8"/>
      <c r="AB269" s="8"/>
      <c r="AC269" s="8"/>
      <c r="AD269" s="8"/>
      <c r="AE269" s="8"/>
      <c r="AF269" s="8"/>
      <c r="AG269" s="8"/>
      <c r="AH269" s="8"/>
      <c r="AI269" s="8"/>
      <c r="AJ269" s="8"/>
      <c r="AK269" s="8"/>
      <c r="AL269" s="8"/>
      <c r="AM269" s="8"/>
      <c r="AN269" s="8"/>
      <c r="AO269" s="8"/>
      <c r="AP269" s="8"/>
      <c r="AQ269" s="8"/>
      <c r="AR269" s="7" t="s">
        <v>68</v>
      </c>
      <c r="AS269" s="8"/>
      <c r="AT269" s="8"/>
      <c r="AU269" s="8"/>
      <c r="AV269" s="11" t="s">
        <v>9186</v>
      </c>
      <c r="AW269" s="11" t="s">
        <v>9186</v>
      </c>
      <c r="AX269" s="8"/>
      <c r="AY269" s="8"/>
      <c r="AZ269" s="8"/>
      <c r="BA269" s="8"/>
      <c r="BB269" s="8"/>
      <c r="BC269" s="8"/>
      <c r="BD269" s="8"/>
      <c r="BE269" s="8"/>
      <c r="BF269" s="8"/>
    </row>
    <row r="270" hidden="1">
      <c r="A270" s="10">
        <v>13394.0</v>
      </c>
      <c r="B270" s="7" t="s">
        <v>9188</v>
      </c>
      <c r="C270" s="7" t="s">
        <v>9189</v>
      </c>
      <c r="D270" s="7" t="s">
        <v>9190</v>
      </c>
      <c r="E270" s="8"/>
      <c r="F270" s="8"/>
      <c r="G270" s="7">
        <v>10000.0</v>
      </c>
      <c r="H270" s="8"/>
      <c r="I270" s="7">
        <v>0.0</v>
      </c>
      <c r="J270" s="7">
        <v>0.0</v>
      </c>
      <c r="K270" s="7">
        <v>6.0</v>
      </c>
      <c r="L270" s="7">
        <v>0.0</v>
      </c>
      <c r="M270" s="7">
        <v>0.0</v>
      </c>
      <c r="N270" s="7" t="s">
        <v>61</v>
      </c>
      <c r="O270" s="7">
        <v>0.0</v>
      </c>
      <c r="P270" s="7">
        <v>0.0</v>
      </c>
      <c r="Q270" s="9">
        <v>42585.0</v>
      </c>
      <c r="R270" s="9">
        <v>42585.0</v>
      </c>
      <c r="S270" s="7" t="s">
        <v>9191</v>
      </c>
      <c r="T270" s="11" t="s">
        <v>9192</v>
      </c>
      <c r="U270" s="7" t="s">
        <v>9194</v>
      </c>
      <c r="V270" s="8"/>
      <c r="W270" s="7" t="s">
        <v>9195</v>
      </c>
      <c r="X270" s="8"/>
      <c r="Y270" s="8"/>
      <c r="Z270" s="8"/>
      <c r="AA270" s="7" t="s">
        <v>3599</v>
      </c>
      <c r="AB270" s="7" t="s">
        <v>113</v>
      </c>
      <c r="AC270" s="7" t="s">
        <v>9196</v>
      </c>
      <c r="AD270" s="7" t="s">
        <v>9198</v>
      </c>
      <c r="AE270" s="7" t="s">
        <v>9199</v>
      </c>
      <c r="AF270" s="7" t="s">
        <v>9200</v>
      </c>
      <c r="AG270" s="7" t="s">
        <v>9203</v>
      </c>
      <c r="AH270" s="7" t="s">
        <v>9206</v>
      </c>
      <c r="AI270" s="7" t="s">
        <v>9207</v>
      </c>
      <c r="AJ270" s="7" t="s">
        <v>9209</v>
      </c>
      <c r="AK270" s="8"/>
      <c r="AL270" s="7" t="s">
        <v>9211</v>
      </c>
      <c r="AM270" s="8"/>
      <c r="AN270" s="8"/>
      <c r="AO270" s="11" t="s">
        <v>9213</v>
      </c>
      <c r="AP270" s="11" t="s">
        <v>9218</v>
      </c>
      <c r="AQ270" s="7" t="s">
        <v>85</v>
      </c>
      <c r="AR270" s="7" t="s">
        <v>68</v>
      </c>
      <c r="AS270" s="8"/>
      <c r="AT270" s="7" t="s">
        <v>9220</v>
      </c>
      <c r="AU270" s="8"/>
      <c r="AV270" s="7" t="s">
        <v>9221</v>
      </c>
      <c r="AW270" s="11" t="s">
        <v>9192</v>
      </c>
      <c r="AX270" s="8"/>
      <c r="AY270" s="8"/>
      <c r="AZ270" s="8"/>
      <c r="BA270" s="8"/>
      <c r="BB270" s="8"/>
      <c r="BC270" s="8"/>
      <c r="BD270" s="8"/>
      <c r="BE270" s="8"/>
      <c r="BF270" s="8"/>
    </row>
    <row r="271">
      <c r="A271" s="10">
        <v>20771.0</v>
      </c>
      <c r="B271" s="9">
        <v>42471.0</v>
      </c>
      <c r="C271" s="7" t="s">
        <v>9225</v>
      </c>
      <c r="D271" s="7" t="s">
        <v>9226</v>
      </c>
      <c r="E271" s="8"/>
      <c r="F271" s="11" t="s">
        <v>9227</v>
      </c>
      <c r="G271" s="7">
        <v>5000.0</v>
      </c>
      <c r="H271" s="7">
        <v>2313.0</v>
      </c>
      <c r="I271" s="7">
        <v>46.0</v>
      </c>
      <c r="J271" s="7">
        <v>138.78</v>
      </c>
      <c r="K271" s="7">
        <v>6.0</v>
      </c>
      <c r="L271" s="7">
        <v>257.75</v>
      </c>
      <c r="M271" s="7">
        <v>78.97</v>
      </c>
      <c r="N271" s="7" t="s">
        <v>61</v>
      </c>
      <c r="O271" s="7">
        <v>2.0</v>
      </c>
      <c r="P271" s="7">
        <v>0.0</v>
      </c>
      <c r="Q271" s="7" t="s">
        <v>178</v>
      </c>
      <c r="R271" s="7" t="s">
        <v>9234</v>
      </c>
      <c r="S271" s="7" t="s">
        <v>9235</v>
      </c>
      <c r="T271" s="11" t="s">
        <v>9237</v>
      </c>
      <c r="U271" s="7" t="s">
        <v>9240</v>
      </c>
      <c r="V271" s="8"/>
      <c r="W271" s="7" t="s">
        <v>9241</v>
      </c>
      <c r="X271" s="7" t="s">
        <v>1036</v>
      </c>
      <c r="Y271" s="7" t="s">
        <v>1037</v>
      </c>
      <c r="Z271" s="7">
        <v>85012.0</v>
      </c>
      <c r="AA271" s="7" t="s">
        <v>2530</v>
      </c>
      <c r="AB271" s="7" t="s">
        <v>333</v>
      </c>
      <c r="AC271" s="7" t="s">
        <v>9242</v>
      </c>
      <c r="AD271" s="7" t="s">
        <v>9243</v>
      </c>
      <c r="AE271" s="7" t="s">
        <v>9244</v>
      </c>
      <c r="AF271" s="7" t="s">
        <v>9245</v>
      </c>
      <c r="AG271" s="7" t="s">
        <v>9246</v>
      </c>
      <c r="AH271" s="7" t="s">
        <v>9247</v>
      </c>
      <c r="AI271" s="7" t="s">
        <v>9248</v>
      </c>
      <c r="AJ271" s="7" t="s">
        <v>9249</v>
      </c>
      <c r="AK271" s="8"/>
      <c r="AL271" s="7" t="s">
        <v>9250</v>
      </c>
      <c r="AM271" s="8"/>
      <c r="AN271" s="8"/>
      <c r="AO271" s="8"/>
      <c r="AP271" s="8"/>
      <c r="AQ271" s="8"/>
      <c r="AR271" s="7" t="s">
        <v>86</v>
      </c>
      <c r="AS271" s="8"/>
      <c r="AT271" s="7" t="s">
        <v>9251</v>
      </c>
      <c r="AU271" s="8"/>
      <c r="AV271" s="7" t="s">
        <v>9252</v>
      </c>
      <c r="AW271" s="11" t="s">
        <v>9237</v>
      </c>
      <c r="AX271" s="11" t="s">
        <v>9255</v>
      </c>
      <c r="AY271" s="8"/>
      <c r="AZ271" s="11" t="s">
        <v>9261</v>
      </c>
      <c r="BA271" s="11" t="s">
        <v>9266</v>
      </c>
      <c r="BB271" s="11" t="s">
        <v>9273</v>
      </c>
      <c r="BC271" s="11" t="s">
        <v>9277</v>
      </c>
      <c r="BD271" s="8"/>
      <c r="BE271" s="8"/>
      <c r="BF271" s="8"/>
    </row>
    <row r="272">
      <c r="A272" s="10">
        <v>15796.0</v>
      </c>
      <c r="B272" s="9">
        <v>42405.0</v>
      </c>
      <c r="C272" s="7" t="s">
        <v>9284</v>
      </c>
      <c r="D272" s="7" t="s">
        <v>9286</v>
      </c>
      <c r="E272" s="8"/>
      <c r="F272" s="8"/>
      <c r="G272" s="7">
        <v>500.0</v>
      </c>
      <c r="H272" s="7">
        <v>400.0</v>
      </c>
      <c r="I272" s="7">
        <v>80.0</v>
      </c>
      <c r="J272" s="7">
        <v>24.0</v>
      </c>
      <c r="K272" s="7">
        <v>6.0</v>
      </c>
      <c r="L272" s="7">
        <v>0.0</v>
      </c>
      <c r="M272" s="7">
        <v>12.2</v>
      </c>
      <c r="N272" s="7" t="s">
        <v>61</v>
      </c>
      <c r="O272" s="7">
        <v>2.0</v>
      </c>
      <c r="P272" s="7">
        <v>400.0</v>
      </c>
      <c r="Q272" s="9">
        <v>42374.0</v>
      </c>
      <c r="R272" s="7" t="s">
        <v>1182</v>
      </c>
      <c r="S272" s="7" t="s">
        <v>9289</v>
      </c>
      <c r="T272" s="11" t="s">
        <v>9290</v>
      </c>
      <c r="U272" s="7" t="s">
        <v>9292</v>
      </c>
      <c r="V272" s="8"/>
      <c r="W272" s="7" t="s">
        <v>9293</v>
      </c>
      <c r="X272" s="8"/>
      <c r="Y272" s="8"/>
      <c r="Z272" s="8"/>
      <c r="AA272" s="7" t="s">
        <v>956</v>
      </c>
      <c r="AB272" s="7" t="s">
        <v>113</v>
      </c>
      <c r="AC272" s="7" t="s">
        <v>9295</v>
      </c>
      <c r="AD272" s="7" t="s">
        <v>9297</v>
      </c>
      <c r="AE272" s="7" t="s">
        <v>9298</v>
      </c>
      <c r="AF272" s="7" t="s">
        <v>9299</v>
      </c>
      <c r="AG272" s="7" t="s">
        <v>8462</v>
      </c>
      <c r="AH272" s="7" t="s">
        <v>9300</v>
      </c>
      <c r="AI272" s="7" t="s">
        <v>9301</v>
      </c>
      <c r="AJ272" s="7" t="s">
        <v>9302</v>
      </c>
      <c r="AK272" s="8"/>
      <c r="AL272" s="7" t="s">
        <v>9304</v>
      </c>
      <c r="AM272" s="8"/>
      <c r="AN272" s="8"/>
      <c r="AO272" s="7" t="s">
        <v>9305</v>
      </c>
      <c r="AP272" s="7" t="s">
        <v>9306</v>
      </c>
      <c r="AQ272" s="7" t="s">
        <v>85</v>
      </c>
      <c r="AR272" s="7" t="s">
        <v>86</v>
      </c>
      <c r="AS272" s="7">
        <v>2.0160502E7</v>
      </c>
      <c r="AT272" s="7" t="s">
        <v>9307</v>
      </c>
      <c r="AU272" s="8"/>
      <c r="AV272" s="11" t="s">
        <v>9290</v>
      </c>
      <c r="AW272" s="11" t="s">
        <v>9290</v>
      </c>
      <c r="AX272" s="8"/>
      <c r="AY272" s="8"/>
      <c r="AZ272" s="8"/>
      <c r="BA272" s="8"/>
      <c r="BB272" s="8"/>
      <c r="BC272" s="8"/>
      <c r="BD272" s="8"/>
      <c r="BE272" s="8"/>
      <c r="BF272" s="8"/>
    </row>
    <row r="273" hidden="1">
      <c r="A273" s="10">
        <v>15615.0</v>
      </c>
      <c r="B273" s="7" t="s">
        <v>625</v>
      </c>
      <c r="C273" s="7" t="s">
        <v>9312</v>
      </c>
      <c r="D273" s="7" t="s">
        <v>9313</v>
      </c>
      <c r="E273" s="8"/>
      <c r="F273" s="8"/>
      <c r="G273" s="7">
        <v>100000.0</v>
      </c>
      <c r="H273" s="8"/>
      <c r="I273" s="7">
        <v>0.0</v>
      </c>
      <c r="J273" s="7">
        <v>0.0</v>
      </c>
      <c r="K273" s="7">
        <v>6.0</v>
      </c>
      <c r="L273" s="7">
        <v>0.0</v>
      </c>
      <c r="M273" s="7">
        <v>0.0</v>
      </c>
      <c r="N273" s="7" t="s">
        <v>61</v>
      </c>
      <c r="O273" s="7">
        <v>0.0</v>
      </c>
      <c r="P273" s="7">
        <v>0.0</v>
      </c>
      <c r="Q273" s="9">
        <v>42375.0</v>
      </c>
      <c r="R273" s="7" t="s">
        <v>4528</v>
      </c>
      <c r="S273" s="7" t="s">
        <v>9315</v>
      </c>
      <c r="T273" s="11" t="s">
        <v>9316</v>
      </c>
      <c r="U273" s="7" t="s">
        <v>9320</v>
      </c>
      <c r="V273" s="8"/>
      <c r="W273" s="8"/>
      <c r="X273" s="8"/>
      <c r="Y273" s="8"/>
      <c r="Z273" s="8"/>
      <c r="AA273" s="7" t="s">
        <v>8456</v>
      </c>
      <c r="AB273" s="7" t="s">
        <v>333</v>
      </c>
      <c r="AC273" s="7" t="s">
        <v>9321</v>
      </c>
      <c r="AD273" s="7" t="s">
        <v>9322</v>
      </c>
      <c r="AE273" s="7" t="s">
        <v>9323</v>
      </c>
      <c r="AF273" s="7" t="s">
        <v>9324</v>
      </c>
      <c r="AG273" s="8"/>
      <c r="AH273" s="8"/>
      <c r="AI273" s="8"/>
      <c r="AJ273" s="8"/>
      <c r="AK273" s="8"/>
      <c r="AL273" s="8"/>
      <c r="AM273" s="8"/>
      <c r="AN273" s="8"/>
      <c r="AO273" s="8"/>
      <c r="AP273" s="8"/>
      <c r="AQ273" s="8"/>
      <c r="AR273" s="7" t="s">
        <v>68</v>
      </c>
      <c r="AS273" s="8"/>
      <c r="AT273" s="8"/>
      <c r="AU273" s="8"/>
      <c r="AV273" s="7" t="s">
        <v>9325</v>
      </c>
      <c r="AW273" s="11" t="s">
        <v>9316</v>
      </c>
      <c r="AX273" s="8"/>
      <c r="AY273" s="8"/>
      <c r="AZ273" s="8"/>
      <c r="BA273" s="8"/>
      <c r="BB273" s="8"/>
      <c r="BC273" s="8"/>
      <c r="BD273" s="8"/>
      <c r="BE273" s="8"/>
      <c r="BF273" s="8"/>
    </row>
    <row r="274">
      <c r="A274" s="10">
        <v>19475.0</v>
      </c>
      <c r="B274" s="9">
        <v>42470.0</v>
      </c>
      <c r="C274" s="7" t="s">
        <v>9326</v>
      </c>
      <c r="D274" s="7" t="s">
        <v>9327</v>
      </c>
      <c r="E274" s="8"/>
      <c r="F274" s="8"/>
      <c r="G274" s="7">
        <v>7500.0</v>
      </c>
      <c r="H274" s="7">
        <v>2440.09</v>
      </c>
      <c r="I274" s="7">
        <v>32.0</v>
      </c>
      <c r="J274" s="7">
        <v>146.4054</v>
      </c>
      <c r="K274" s="7">
        <v>6.0</v>
      </c>
      <c r="L274" s="7">
        <v>169.35</v>
      </c>
      <c r="M274" s="7">
        <v>89.02</v>
      </c>
      <c r="N274" s="7" t="s">
        <v>61</v>
      </c>
      <c r="O274" s="7">
        <v>45.0</v>
      </c>
      <c r="P274" s="7">
        <v>0.0</v>
      </c>
      <c r="Q274" s="9">
        <v>42470.0</v>
      </c>
      <c r="R274" s="9">
        <v>42440.0</v>
      </c>
      <c r="S274" s="8"/>
      <c r="T274" s="8"/>
      <c r="U274" s="7">
        <v>5.520779E7</v>
      </c>
      <c r="V274" s="8"/>
      <c r="W274" s="7" t="s">
        <v>2506</v>
      </c>
      <c r="X274" s="8"/>
      <c r="Y274" s="8"/>
      <c r="Z274" s="8"/>
      <c r="AA274" s="7" t="s">
        <v>510</v>
      </c>
      <c r="AB274" s="7" t="s">
        <v>185</v>
      </c>
      <c r="AC274" s="7" t="s">
        <v>9328</v>
      </c>
      <c r="AD274" s="7" t="s">
        <v>9329</v>
      </c>
      <c r="AE274" s="7" t="s">
        <v>9330</v>
      </c>
      <c r="AF274" s="7" t="s">
        <v>9331</v>
      </c>
      <c r="AG274" s="7" t="s">
        <v>9332</v>
      </c>
      <c r="AH274" s="7" t="s">
        <v>9333</v>
      </c>
      <c r="AI274" s="11" t="s">
        <v>9334</v>
      </c>
      <c r="AJ274" s="11" t="s">
        <v>9337</v>
      </c>
      <c r="AK274" s="8"/>
      <c r="AL274" s="7" t="s">
        <v>9340</v>
      </c>
      <c r="AM274" s="8"/>
      <c r="AN274" s="8"/>
      <c r="AO274" s="8"/>
      <c r="AP274" s="8"/>
      <c r="AQ274" s="8"/>
      <c r="AR274" s="7" t="s">
        <v>86</v>
      </c>
      <c r="AS274" s="7">
        <v>2.0161004E7</v>
      </c>
      <c r="AT274" s="11" t="s">
        <v>9341</v>
      </c>
      <c r="AU274" s="11" t="s">
        <v>9352</v>
      </c>
      <c r="AV274" s="7" t="s">
        <v>9354</v>
      </c>
      <c r="AW274" s="11" t="s">
        <v>9356</v>
      </c>
      <c r="AX274" s="8"/>
      <c r="AY274" s="8"/>
      <c r="AZ274" s="8"/>
      <c r="BA274" s="8"/>
      <c r="BB274" s="8"/>
      <c r="BC274" s="8"/>
      <c r="BD274" s="8"/>
      <c r="BE274" s="8"/>
      <c r="BF274" s="8"/>
    </row>
    <row r="275" hidden="1">
      <c r="A275" s="10">
        <v>16722.0</v>
      </c>
      <c r="B275" s="7" t="s">
        <v>9361</v>
      </c>
      <c r="C275" s="7" t="s">
        <v>9362</v>
      </c>
      <c r="D275" s="7" t="s">
        <v>9364</v>
      </c>
      <c r="E275" s="8"/>
      <c r="F275" s="8"/>
      <c r="G275" s="7">
        <v>5000.0</v>
      </c>
      <c r="H275" s="8"/>
      <c r="I275" s="7">
        <v>0.0</v>
      </c>
      <c r="J275" s="7">
        <v>0.0</v>
      </c>
      <c r="K275" s="7">
        <v>6.0</v>
      </c>
      <c r="L275" s="7">
        <v>0.0</v>
      </c>
      <c r="M275" s="7">
        <v>0.0</v>
      </c>
      <c r="N275" s="7" t="s">
        <v>61</v>
      </c>
      <c r="O275" s="7">
        <v>0.0</v>
      </c>
      <c r="P275" s="7">
        <v>0.0</v>
      </c>
      <c r="Q275" s="7" t="s">
        <v>9361</v>
      </c>
      <c r="R275" s="9">
        <v>42650.0</v>
      </c>
      <c r="S275" s="7" t="s">
        <v>9365</v>
      </c>
      <c r="T275" s="11" t="s">
        <v>9367</v>
      </c>
      <c r="U275" s="7" t="s">
        <v>9371</v>
      </c>
      <c r="V275" s="8"/>
      <c r="W275" s="8"/>
      <c r="X275" s="8"/>
      <c r="Y275" s="8"/>
      <c r="Z275" s="8"/>
      <c r="AA275" s="7" t="s">
        <v>9372</v>
      </c>
      <c r="AB275" s="7" t="s">
        <v>155</v>
      </c>
      <c r="AC275" s="7" t="s">
        <v>9376</v>
      </c>
      <c r="AD275" s="7" t="s">
        <v>9378</v>
      </c>
      <c r="AE275" s="7" t="s">
        <v>9380</v>
      </c>
      <c r="AF275" s="7" t="s">
        <v>9381</v>
      </c>
      <c r="AG275" s="8"/>
      <c r="AH275" s="8"/>
      <c r="AI275" s="8"/>
      <c r="AJ275" s="8"/>
      <c r="AK275" s="8"/>
      <c r="AL275" s="8"/>
      <c r="AM275" s="8"/>
      <c r="AN275" s="8"/>
      <c r="AO275" s="8"/>
      <c r="AP275" s="8"/>
      <c r="AQ275" s="8"/>
      <c r="AR275" s="7" t="s">
        <v>68</v>
      </c>
      <c r="AS275" s="8"/>
      <c r="AT275" s="8"/>
      <c r="AU275" s="8"/>
      <c r="AV275" s="7" t="s">
        <v>9382</v>
      </c>
      <c r="AW275" s="11" t="s">
        <v>9367</v>
      </c>
      <c r="AX275" s="8"/>
      <c r="AY275" s="8"/>
      <c r="AZ275" s="8"/>
      <c r="BA275" s="8"/>
      <c r="BB275" s="8"/>
      <c r="BC275" s="8"/>
      <c r="BD275" s="8"/>
      <c r="BE275" s="8"/>
      <c r="BF275" s="8"/>
    </row>
    <row r="276">
      <c r="A276" s="10">
        <v>21849.0</v>
      </c>
      <c r="B276" s="7" t="s">
        <v>2301</v>
      </c>
      <c r="C276" s="7" t="s">
        <v>9384</v>
      </c>
      <c r="D276" s="7" t="s">
        <v>9385</v>
      </c>
      <c r="E276" s="7" t="s">
        <v>9386</v>
      </c>
      <c r="F276" s="11" t="s">
        <v>9388</v>
      </c>
      <c r="G276" s="7">
        <v>3500.0</v>
      </c>
      <c r="H276" s="7">
        <v>1800.0</v>
      </c>
      <c r="I276" s="7">
        <v>51.0</v>
      </c>
      <c r="J276" s="7">
        <v>108.0</v>
      </c>
      <c r="K276" s="7">
        <v>6.0</v>
      </c>
      <c r="L276" s="7">
        <v>269.25</v>
      </c>
      <c r="M276" s="7">
        <v>61.48</v>
      </c>
      <c r="N276" s="7" t="s">
        <v>61</v>
      </c>
      <c r="O276" s="7">
        <v>1.0</v>
      </c>
      <c r="P276" s="7">
        <v>0.0</v>
      </c>
      <c r="Q276" s="7" t="s">
        <v>1953</v>
      </c>
      <c r="R276" s="7" t="s">
        <v>1514</v>
      </c>
      <c r="S276" s="7" t="s">
        <v>9394</v>
      </c>
      <c r="T276" s="11" t="s">
        <v>9395</v>
      </c>
      <c r="U276" s="7" t="s">
        <v>9396</v>
      </c>
      <c r="V276" s="8"/>
      <c r="W276" s="7" t="s">
        <v>9397</v>
      </c>
      <c r="X276" s="8"/>
      <c r="Y276" s="8"/>
      <c r="Z276" s="8"/>
      <c r="AA276" s="8"/>
      <c r="AB276" s="8"/>
      <c r="AC276" s="7" t="s">
        <v>9398</v>
      </c>
      <c r="AD276" s="7" t="s">
        <v>9400</v>
      </c>
      <c r="AE276" s="7" t="s">
        <v>9398</v>
      </c>
      <c r="AF276" s="8"/>
      <c r="AG276" s="8"/>
      <c r="AH276" s="8"/>
      <c r="AI276" s="8"/>
      <c r="AJ276" s="8"/>
      <c r="AK276" s="8"/>
      <c r="AL276" s="8"/>
      <c r="AM276" s="8"/>
      <c r="AN276" s="8"/>
      <c r="AO276" s="8"/>
      <c r="AP276" s="8"/>
      <c r="AQ276" s="8"/>
      <c r="AR276" s="7" t="s">
        <v>86</v>
      </c>
      <c r="AS276" s="8"/>
      <c r="AT276" s="8"/>
      <c r="AU276" s="8"/>
      <c r="AV276" s="11" t="s">
        <v>9395</v>
      </c>
      <c r="AW276" s="11" t="s">
        <v>9395</v>
      </c>
      <c r="AX276" s="11" t="s">
        <v>9404</v>
      </c>
      <c r="AY276" s="8"/>
      <c r="AZ276" s="11" t="s">
        <v>9409</v>
      </c>
      <c r="BA276" s="8"/>
      <c r="BB276" s="8"/>
      <c r="BC276" s="8"/>
      <c r="BD276" s="8"/>
      <c r="BE276" s="8"/>
      <c r="BF276" s="8"/>
    </row>
    <row r="277">
      <c r="A277" s="10">
        <v>13623.0</v>
      </c>
      <c r="B277" s="9">
        <v>42372.0</v>
      </c>
      <c r="C277" s="7" t="s">
        <v>9415</v>
      </c>
      <c r="D277" s="7" t="s">
        <v>9417</v>
      </c>
      <c r="E277" s="8"/>
      <c r="F277" s="8"/>
      <c r="G277" s="7">
        <v>5000.0</v>
      </c>
      <c r="H277" s="7">
        <v>256.0</v>
      </c>
      <c r="I277" s="7">
        <v>5.0</v>
      </c>
      <c r="J277" s="7">
        <v>15.36</v>
      </c>
      <c r="K277" s="7">
        <v>6.0</v>
      </c>
      <c r="L277" s="7">
        <v>20.6</v>
      </c>
      <c r="M277" s="7">
        <v>10.97</v>
      </c>
      <c r="N277" s="7" t="s">
        <v>61</v>
      </c>
      <c r="O277" s="7">
        <v>9.0</v>
      </c>
      <c r="P277" s="7">
        <v>30.0</v>
      </c>
      <c r="Q277" s="9">
        <v>42372.0</v>
      </c>
      <c r="R277" s="7" t="s">
        <v>372</v>
      </c>
      <c r="S277" s="7" t="s">
        <v>9418</v>
      </c>
      <c r="T277" s="11" t="s">
        <v>9419</v>
      </c>
      <c r="U277" s="7" t="s">
        <v>9421</v>
      </c>
      <c r="V277" s="8"/>
      <c r="W277" s="7" t="s">
        <v>9422</v>
      </c>
      <c r="X277" s="8"/>
      <c r="Y277" s="8"/>
      <c r="Z277" s="8"/>
      <c r="AA277" s="7" t="s">
        <v>2314</v>
      </c>
      <c r="AB277" s="7" t="s">
        <v>185</v>
      </c>
      <c r="AC277" s="7" t="s">
        <v>9424</v>
      </c>
      <c r="AD277" s="7" t="s">
        <v>9425</v>
      </c>
      <c r="AE277" s="7" t="s">
        <v>9426</v>
      </c>
      <c r="AF277" s="7" t="s">
        <v>9427</v>
      </c>
      <c r="AG277" s="7" t="s">
        <v>9429</v>
      </c>
      <c r="AH277" s="7" t="s">
        <v>9430</v>
      </c>
      <c r="AI277" s="7" t="s">
        <v>9431</v>
      </c>
      <c r="AJ277" s="7" t="s">
        <v>9434</v>
      </c>
      <c r="AK277" s="8"/>
      <c r="AL277" s="7" t="s">
        <v>9436</v>
      </c>
      <c r="AM277" s="8"/>
      <c r="AN277" s="8"/>
      <c r="AO277" s="7" t="s">
        <v>9438</v>
      </c>
      <c r="AP277" s="7" t="s">
        <v>9439</v>
      </c>
      <c r="AQ277" s="7" t="s">
        <v>85</v>
      </c>
      <c r="AR277" s="7" t="s">
        <v>86</v>
      </c>
      <c r="AS277" s="7">
        <v>2.0160301E7</v>
      </c>
      <c r="AT277" s="7" t="s">
        <v>9440</v>
      </c>
      <c r="AU277" s="7" t="s">
        <v>9441</v>
      </c>
      <c r="AV277" s="7" t="s">
        <v>9442</v>
      </c>
      <c r="AW277" s="11" t="s">
        <v>9443</v>
      </c>
      <c r="AX277" s="8"/>
      <c r="AY277" s="8"/>
      <c r="AZ277" s="8"/>
      <c r="BA277" s="8"/>
      <c r="BB277" s="8"/>
      <c r="BC277" s="8"/>
      <c r="BD277" s="8"/>
      <c r="BE277" s="8"/>
      <c r="BF277" s="8"/>
    </row>
    <row r="278">
      <c r="A278" s="10">
        <v>24907.0</v>
      </c>
      <c r="B278" s="7" t="s">
        <v>611</v>
      </c>
      <c r="C278" s="7" t="s">
        <v>9447</v>
      </c>
      <c r="D278" s="7" t="s">
        <v>9448</v>
      </c>
      <c r="E278" s="7" t="s">
        <v>9449</v>
      </c>
      <c r="F278" s="11" t="s">
        <v>9450</v>
      </c>
      <c r="G278" s="7">
        <v>15000.0</v>
      </c>
      <c r="H278" s="7">
        <v>500.0</v>
      </c>
      <c r="I278" s="7">
        <v>3.0</v>
      </c>
      <c r="J278" s="7">
        <v>30.0</v>
      </c>
      <c r="K278" s="7">
        <v>6.0</v>
      </c>
      <c r="L278" s="7">
        <v>25.0</v>
      </c>
      <c r="M278" s="7">
        <v>15.52</v>
      </c>
      <c r="N278" s="7" t="s">
        <v>61</v>
      </c>
      <c r="O278" s="7">
        <v>1.0</v>
      </c>
      <c r="P278" s="7">
        <v>0.0</v>
      </c>
      <c r="Q278" s="7" t="s">
        <v>1029</v>
      </c>
      <c r="R278" s="7" t="s">
        <v>8877</v>
      </c>
      <c r="S278" s="7" t="s">
        <v>3034</v>
      </c>
      <c r="T278" s="11" t="s">
        <v>9461</v>
      </c>
      <c r="U278" s="7" t="s">
        <v>9462</v>
      </c>
      <c r="V278" s="8"/>
      <c r="W278" s="7" t="s">
        <v>9463</v>
      </c>
      <c r="X278" s="8"/>
      <c r="Y278" s="8"/>
      <c r="Z278" s="8"/>
      <c r="AA278" s="7" t="s">
        <v>129</v>
      </c>
      <c r="AB278" s="7" t="s">
        <v>333</v>
      </c>
      <c r="AC278" s="7" t="s">
        <v>9466</v>
      </c>
      <c r="AD278" s="8"/>
      <c r="AE278" s="7" t="s">
        <v>9467</v>
      </c>
      <c r="AF278" s="8"/>
      <c r="AG278" s="8"/>
      <c r="AH278" s="8"/>
      <c r="AI278" s="8"/>
      <c r="AJ278" s="8"/>
      <c r="AK278" s="8"/>
      <c r="AL278" s="8"/>
      <c r="AM278" s="8"/>
      <c r="AN278" s="8"/>
      <c r="AO278" s="8"/>
      <c r="AP278" s="8"/>
      <c r="AQ278" s="8"/>
      <c r="AR278" s="7" t="s">
        <v>86</v>
      </c>
      <c r="AS278" s="8"/>
      <c r="AT278" s="8"/>
      <c r="AU278" s="11" t="s">
        <v>9468</v>
      </c>
      <c r="AV278" s="11" t="s">
        <v>9461</v>
      </c>
      <c r="AW278" s="11" t="s">
        <v>9461</v>
      </c>
      <c r="AX278" s="8"/>
      <c r="AY278" s="8"/>
      <c r="AZ278" s="8"/>
      <c r="BA278" s="8"/>
      <c r="BB278" s="8"/>
      <c r="BC278" s="8"/>
      <c r="BD278" s="8"/>
      <c r="BE278" s="8"/>
      <c r="BF278" s="8"/>
    </row>
    <row r="279">
      <c r="A279" s="10">
        <v>15620.0</v>
      </c>
      <c r="B279" s="7" t="s">
        <v>9474</v>
      </c>
      <c r="C279" s="7" t="s">
        <v>9475</v>
      </c>
      <c r="D279" s="7" t="s">
        <v>9476</v>
      </c>
      <c r="E279" s="8"/>
      <c r="F279" s="8"/>
      <c r="G279" s="7">
        <v>1500.0</v>
      </c>
      <c r="H279" s="7">
        <v>1880.0</v>
      </c>
      <c r="I279" s="7">
        <v>125.0</v>
      </c>
      <c r="J279" s="7">
        <v>58.28</v>
      </c>
      <c r="K279" s="7">
        <v>3.1</v>
      </c>
      <c r="L279" s="7">
        <v>244.75</v>
      </c>
      <c r="M279" s="7">
        <v>67.83</v>
      </c>
      <c r="N279" s="7" t="s">
        <v>61</v>
      </c>
      <c r="O279" s="7">
        <v>21.0</v>
      </c>
      <c r="P279" s="7">
        <v>200.0</v>
      </c>
      <c r="Q279" s="7" t="s">
        <v>9474</v>
      </c>
      <c r="R279" s="7" t="s">
        <v>9479</v>
      </c>
      <c r="S279" s="7" t="s">
        <v>9480</v>
      </c>
      <c r="T279" s="11" t="s">
        <v>7760</v>
      </c>
      <c r="U279" s="7" t="s">
        <v>9484</v>
      </c>
      <c r="V279" s="8"/>
      <c r="W279" s="7" t="s">
        <v>9486</v>
      </c>
      <c r="X279" s="8"/>
      <c r="Y279" s="8"/>
      <c r="Z279" s="8"/>
      <c r="AA279" s="7" t="s">
        <v>257</v>
      </c>
      <c r="AB279" s="7" t="s">
        <v>100</v>
      </c>
      <c r="AC279" s="7" t="s">
        <v>9488</v>
      </c>
      <c r="AD279" s="7" t="s">
        <v>9489</v>
      </c>
      <c r="AE279" s="7" t="s">
        <v>9490</v>
      </c>
      <c r="AF279" s="7" t="s">
        <v>9493</v>
      </c>
      <c r="AG279" s="7" t="s">
        <v>9494</v>
      </c>
      <c r="AH279" s="7" t="s">
        <v>9495</v>
      </c>
      <c r="AI279" s="7" t="s">
        <v>9496</v>
      </c>
      <c r="AJ279" s="7" t="s">
        <v>9497</v>
      </c>
      <c r="AK279" s="8"/>
      <c r="AL279" s="7" t="s">
        <v>9498</v>
      </c>
      <c r="AM279" s="8"/>
      <c r="AN279" s="8"/>
      <c r="AO279" s="7" t="s">
        <v>9499</v>
      </c>
      <c r="AP279" s="7" t="s">
        <v>9500</v>
      </c>
      <c r="AQ279" s="7" t="s">
        <v>85</v>
      </c>
      <c r="AR279" s="7" t="s">
        <v>86</v>
      </c>
      <c r="AS279" s="7">
        <v>2.0160428E7</v>
      </c>
      <c r="AT279" s="7" t="s">
        <v>7758</v>
      </c>
      <c r="AU279" s="8"/>
      <c r="AV279" s="7" t="s">
        <v>7759</v>
      </c>
      <c r="AW279" s="11" t="s">
        <v>7760</v>
      </c>
      <c r="AX279" s="8"/>
      <c r="AY279" s="8"/>
      <c r="AZ279" s="8"/>
      <c r="BA279" s="8"/>
      <c r="BB279" s="8"/>
      <c r="BC279" s="8"/>
      <c r="BD279" s="8"/>
      <c r="BE279" s="8"/>
      <c r="BF279" s="8"/>
    </row>
    <row r="280" hidden="1">
      <c r="A280" s="10">
        <v>16958.0</v>
      </c>
      <c r="B280" s="7" t="s">
        <v>3332</v>
      </c>
      <c r="C280" s="7" t="s">
        <v>9505</v>
      </c>
      <c r="D280" s="7" t="s">
        <v>9506</v>
      </c>
      <c r="E280" s="8"/>
      <c r="F280" s="8"/>
      <c r="G280" s="7">
        <v>12000.0</v>
      </c>
      <c r="H280" s="8"/>
      <c r="I280" s="7">
        <v>0.0</v>
      </c>
      <c r="J280" s="7">
        <v>0.0</v>
      </c>
      <c r="K280" s="7">
        <v>6.0</v>
      </c>
      <c r="L280" s="7">
        <v>0.0</v>
      </c>
      <c r="M280" s="7">
        <v>0.0</v>
      </c>
      <c r="N280" s="7" t="s">
        <v>61</v>
      </c>
      <c r="O280" s="7">
        <v>0.0</v>
      </c>
      <c r="P280" s="7">
        <v>0.0</v>
      </c>
      <c r="Q280" s="9">
        <v>42590.0</v>
      </c>
      <c r="R280" s="7" t="s">
        <v>1610</v>
      </c>
      <c r="S280" s="7" t="s">
        <v>9507</v>
      </c>
      <c r="T280" s="11" t="s">
        <v>9508</v>
      </c>
      <c r="U280" s="7">
        <v>5.43543444207E11</v>
      </c>
      <c r="V280" s="8"/>
      <c r="W280" s="7" t="s">
        <v>185</v>
      </c>
      <c r="X280" s="8"/>
      <c r="Y280" s="8"/>
      <c r="Z280" s="8"/>
      <c r="AA280" s="7" t="s">
        <v>9512</v>
      </c>
      <c r="AB280" s="7" t="s">
        <v>1147</v>
      </c>
      <c r="AC280" s="7" t="s">
        <v>9513</v>
      </c>
      <c r="AD280" s="7" t="s">
        <v>9514</v>
      </c>
      <c r="AE280" s="7" t="s">
        <v>9515</v>
      </c>
      <c r="AF280" s="7" t="s">
        <v>9516</v>
      </c>
      <c r="AG280" s="7" t="s">
        <v>9517</v>
      </c>
      <c r="AH280" s="7" t="s">
        <v>9518</v>
      </c>
      <c r="AI280" s="7" t="s">
        <v>9519</v>
      </c>
      <c r="AJ280" s="7" t="s">
        <v>9520</v>
      </c>
      <c r="AK280" s="8"/>
      <c r="AL280" s="7" t="s">
        <v>9521</v>
      </c>
      <c r="AM280" s="8"/>
      <c r="AN280" s="8"/>
      <c r="AO280" s="7" t="s">
        <v>9522</v>
      </c>
      <c r="AP280" s="7" t="s">
        <v>9523</v>
      </c>
      <c r="AQ280" s="7" t="s">
        <v>85</v>
      </c>
      <c r="AR280" s="7" t="s">
        <v>68</v>
      </c>
      <c r="AS280" s="8"/>
      <c r="AT280" s="8"/>
      <c r="AU280" s="8"/>
      <c r="AV280" s="7" t="s">
        <v>9524</v>
      </c>
      <c r="AW280" s="11" t="s">
        <v>9508</v>
      </c>
      <c r="AX280" s="8"/>
      <c r="AY280" s="8"/>
      <c r="AZ280" s="8"/>
      <c r="BA280" s="8"/>
      <c r="BB280" s="8"/>
      <c r="BC280" s="8"/>
      <c r="BD280" s="8"/>
      <c r="BE280" s="8"/>
      <c r="BF280" s="8"/>
    </row>
    <row r="281">
      <c r="A281" s="10">
        <v>22388.0</v>
      </c>
      <c r="B281" s="7" t="s">
        <v>611</v>
      </c>
      <c r="C281" s="7" t="s">
        <v>9531</v>
      </c>
      <c r="D281" s="7" t="s">
        <v>9533</v>
      </c>
      <c r="E281" s="7" t="s">
        <v>9535</v>
      </c>
      <c r="F281" s="11" t="s">
        <v>9536</v>
      </c>
      <c r="G281" s="7">
        <v>6000.0</v>
      </c>
      <c r="H281" s="7">
        <v>2598.05</v>
      </c>
      <c r="I281" s="7">
        <v>43.0</v>
      </c>
      <c r="J281" s="7">
        <v>155.883</v>
      </c>
      <c r="K281" s="7">
        <v>6.0</v>
      </c>
      <c r="L281" s="7">
        <v>150.7</v>
      </c>
      <c r="M281" s="7">
        <v>83.28</v>
      </c>
      <c r="N281" s="7" t="s">
        <v>61</v>
      </c>
      <c r="O281" s="7">
        <v>2.0</v>
      </c>
      <c r="P281" s="7">
        <v>0.0</v>
      </c>
      <c r="Q281" s="7" t="s">
        <v>611</v>
      </c>
      <c r="R281" s="7" t="s">
        <v>3509</v>
      </c>
      <c r="S281" s="7" t="s">
        <v>9539</v>
      </c>
      <c r="T281" s="11" t="s">
        <v>9540</v>
      </c>
      <c r="U281" s="7" t="s">
        <v>9542</v>
      </c>
      <c r="V281" s="8"/>
      <c r="W281" s="7" t="s">
        <v>5031</v>
      </c>
      <c r="X281" s="7" t="s">
        <v>293</v>
      </c>
      <c r="Y281" s="7" t="s">
        <v>2399</v>
      </c>
      <c r="Z281" s="7">
        <v>94123.0</v>
      </c>
      <c r="AA281" s="7" t="s">
        <v>257</v>
      </c>
      <c r="AB281" s="7" t="s">
        <v>333</v>
      </c>
      <c r="AC281" s="7" t="s">
        <v>9544</v>
      </c>
      <c r="AD281" s="7" t="s">
        <v>9545</v>
      </c>
      <c r="AE281" s="11" t="s">
        <v>9546</v>
      </c>
      <c r="AF281" s="7" t="s">
        <v>9552</v>
      </c>
      <c r="AG281" s="8"/>
      <c r="AH281" s="8"/>
      <c r="AI281" s="8"/>
      <c r="AJ281" s="8"/>
      <c r="AK281" s="8"/>
      <c r="AL281" s="8"/>
      <c r="AM281" s="8"/>
      <c r="AN281" s="8"/>
      <c r="AO281" s="8"/>
      <c r="AP281" s="8"/>
      <c r="AQ281" s="8"/>
      <c r="AR281" s="7" t="s">
        <v>86</v>
      </c>
      <c r="AS281" s="8"/>
      <c r="AT281" s="8"/>
      <c r="AU281" s="8"/>
      <c r="AV281" s="11" t="s">
        <v>9553</v>
      </c>
      <c r="AW281" s="11" t="s">
        <v>9553</v>
      </c>
      <c r="AX281" s="11" t="s">
        <v>9559</v>
      </c>
      <c r="AY281" s="8"/>
      <c r="AZ281" s="11" t="s">
        <v>9566</v>
      </c>
      <c r="BA281" s="11" t="s">
        <v>9572</v>
      </c>
      <c r="BB281" s="11" t="s">
        <v>9576</v>
      </c>
      <c r="BC281" s="8"/>
      <c r="BD281" s="8"/>
      <c r="BE281" s="8"/>
      <c r="BF281" s="8"/>
    </row>
    <row r="282">
      <c r="A282" s="10">
        <v>21799.0</v>
      </c>
      <c r="B282" s="7" t="s">
        <v>844</v>
      </c>
      <c r="C282" s="7" t="s">
        <v>9578</v>
      </c>
      <c r="D282" s="7" t="s">
        <v>2711</v>
      </c>
      <c r="E282" s="7" t="s">
        <v>9579</v>
      </c>
      <c r="F282" s="11" t="s">
        <v>9580</v>
      </c>
      <c r="G282" s="7">
        <v>1500.0</v>
      </c>
      <c r="H282" s="7">
        <v>886.0</v>
      </c>
      <c r="I282" s="7">
        <v>59.0</v>
      </c>
      <c r="J282" s="7">
        <v>53.16</v>
      </c>
      <c r="K282" s="7">
        <v>6.0</v>
      </c>
      <c r="L282" s="7">
        <v>93.5</v>
      </c>
      <c r="M282" s="7">
        <v>30.69</v>
      </c>
      <c r="N282" s="7" t="s">
        <v>61</v>
      </c>
      <c r="O282" s="7">
        <v>3.0</v>
      </c>
      <c r="P282" s="7">
        <v>0.0</v>
      </c>
      <c r="Q282" s="7" t="s">
        <v>250</v>
      </c>
      <c r="R282" s="9">
        <v>42917.0</v>
      </c>
      <c r="S282" s="7" t="s">
        <v>3372</v>
      </c>
      <c r="T282" s="11" t="s">
        <v>9589</v>
      </c>
      <c r="U282" s="7" t="s">
        <v>9591</v>
      </c>
      <c r="V282" s="8"/>
      <c r="W282" s="7" t="s">
        <v>3324</v>
      </c>
      <c r="X282" s="7" t="s">
        <v>2714</v>
      </c>
      <c r="Y282" s="7" t="s">
        <v>2715</v>
      </c>
      <c r="Z282" s="7">
        <v>19122.0</v>
      </c>
      <c r="AA282" s="8"/>
      <c r="AB282" s="8"/>
      <c r="AC282" s="7" t="s">
        <v>9592</v>
      </c>
      <c r="AD282" s="8"/>
      <c r="AE282" s="7" t="s">
        <v>9594</v>
      </c>
      <c r="AF282" s="8"/>
      <c r="AG282" s="8"/>
      <c r="AH282" s="8"/>
      <c r="AI282" s="8"/>
      <c r="AJ282" s="8"/>
      <c r="AK282" s="8"/>
      <c r="AL282" s="8"/>
      <c r="AM282" s="8"/>
      <c r="AN282" s="8"/>
      <c r="AO282" s="8"/>
      <c r="AP282" s="8"/>
      <c r="AQ282" s="8"/>
      <c r="AR282" s="7" t="s">
        <v>86</v>
      </c>
      <c r="AS282" s="8"/>
      <c r="AT282" s="8"/>
      <c r="AU282" s="8"/>
      <c r="AV282" s="7" t="s">
        <v>2725</v>
      </c>
      <c r="AW282" s="11" t="s">
        <v>2726</v>
      </c>
      <c r="AX282" s="11" t="s">
        <v>2727</v>
      </c>
      <c r="AY282" s="8"/>
      <c r="AZ282" s="11" t="s">
        <v>2729</v>
      </c>
      <c r="BA282" s="11" t="s">
        <v>2732</v>
      </c>
      <c r="BB282" s="11" t="s">
        <v>2734</v>
      </c>
      <c r="BC282" s="8"/>
      <c r="BD282" s="8"/>
      <c r="BE282" s="8"/>
      <c r="BF282" s="8"/>
    </row>
    <row r="283">
      <c r="A283" s="10">
        <v>19712.0</v>
      </c>
      <c r="B283" s="7" t="s">
        <v>9609</v>
      </c>
      <c r="C283" s="7" t="s">
        <v>9610</v>
      </c>
      <c r="D283" s="7" t="s">
        <v>9611</v>
      </c>
      <c r="E283" s="8"/>
      <c r="F283" s="8"/>
      <c r="G283" s="7">
        <v>5300.0</v>
      </c>
      <c r="H283" s="7">
        <v>4822.0</v>
      </c>
      <c r="I283" s="7">
        <v>90.0</v>
      </c>
      <c r="J283" s="7">
        <v>289.32</v>
      </c>
      <c r="K283" s="7">
        <v>6.0</v>
      </c>
      <c r="L283" s="7">
        <v>170.6</v>
      </c>
      <c r="M283" s="7">
        <v>150.38</v>
      </c>
      <c r="N283" s="7" t="s">
        <v>61</v>
      </c>
      <c r="O283" s="7">
        <v>10.0</v>
      </c>
      <c r="P283" s="7">
        <v>0.0</v>
      </c>
      <c r="Q283" s="7" t="s">
        <v>9609</v>
      </c>
      <c r="R283" s="14">
        <v>42686.0</v>
      </c>
      <c r="S283" s="8"/>
      <c r="T283" s="8"/>
      <c r="U283" s="7" t="s">
        <v>9615</v>
      </c>
      <c r="V283" s="8"/>
      <c r="W283" s="7" t="s">
        <v>185</v>
      </c>
      <c r="X283" s="8"/>
      <c r="Y283" s="8"/>
      <c r="Z283" s="8"/>
      <c r="AA283" s="7" t="s">
        <v>510</v>
      </c>
      <c r="AB283" s="7" t="s">
        <v>185</v>
      </c>
      <c r="AC283" s="7" t="s">
        <v>9616</v>
      </c>
      <c r="AD283" s="7" t="s">
        <v>9617</v>
      </c>
      <c r="AE283" s="7" t="s">
        <v>9618</v>
      </c>
      <c r="AF283" s="7" t="s">
        <v>9619</v>
      </c>
      <c r="AG283" s="7" t="s">
        <v>9620</v>
      </c>
      <c r="AH283" s="7" t="s">
        <v>9621</v>
      </c>
      <c r="AI283" s="7" t="s">
        <v>9622</v>
      </c>
      <c r="AJ283" s="7" t="s">
        <v>9623</v>
      </c>
      <c r="AK283" s="8"/>
      <c r="AL283" s="7" t="s">
        <v>9624</v>
      </c>
      <c r="AM283" s="8"/>
      <c r="AN283" s="8"/>
      <c r="AO283" s="8"/>
      <c r="AP283" s="8"/>
      <c r="AQ283" s="8"/>
      <c r="AR283" s="7" t="s">
        <v>86</v>
      </c>
      <c r="AS283" s="7">
        <v>2.016102E7</v>
      </c>
      <c r="AT283" s="7" t="s">
        <v>9625</v>
      </c>
      <c r="AU283" s="11" t="s">
        <v>9626</v>
      </c>
      <c r="AV283" s="7" t="s">
        <v>9632</v>
      </c>
      <c r="AW283" s="11" t="s">
        <v>9633</v>
      </c>
      <c r="AX283" s="8"/>
      <c r="AY283" s="8"/>
      <c r="AZ283" s="8"/>
      <c r="BA283" s="8"/>
      <c r="BB283" s="8"/>
      <c r="BC283" s="8"/>
      <c r="BD283" s="8"/>
      <c r="BE283" s="8"/>
      <c r="BF283" s="8"/>
    </row>
    <row r="284">
      <c r="A284" s="10">
        <v>10575.0</v>
      </c>
      <c r="B284" s="7" t="s">
        <v>611</v>
      </c>
      <c r="C284" s="7" t="s">
        <v>9635</v>
      </c>
      <c r="D284" s="7" t="s">
        <v>619</v>
      </c>
      <c r="E284" s="7" t="s">
        <v>620</v>
      </c>
      <c r="F284" s="11" t="s">
        <v>9636</v>
      </c>
      <c r="G284" s="7">
        <v>20000.0</v>
      </c>
      <c r="H284" s="7">
        <v>300.0</v>
      </c>
      <c r="I284" s="7">
        <v>1.0</v>
      </c>
      <c r="J284" s="7">
        <v>18.0</v>
      </c>
      <c r="K284" s="7">
        <v>6.0</v>
      </c>
      <c r="L284" s="7">
        <v>37.5</v>
      </c>
      <c r="M284" s="7">
        <v>10.68</v>
      </c>
      <c r="N284" s="7" t="s">
        <v>61</v>
      </c>
      <c r="O284" s="7">
        <v>1.0</v>
      </c>
      <c r="P284" s="7">
        <v>0.0</v>
      </c>
      <c r="Q284" s="7" t="s">
        <v>611</v>
      </c>
      <c r="R284" s="7" t="s">
        <v>6495</v>
      </c>
      <c r="S284" s="7" t="s">
        <v>629</v>
      </c>
      <c r="T284" s="11" t="s">
        <v>630</v>
      </c>
      <c r="U284" s="7" t="s">
        <v>9652</v>
      </c>
      <c r="V284" s="8"/>
      <c r="W284" s="7" t="s">
        <v>9653</v>
      </c>
      <c r="X284" s="8"/>
      <c r="Y284" s="8"/>
      <c r="Z284" s="8"/>
      <c r="AA284" s="7" t="s">
        <v>9654</v>
      </c>
      <c r="AB284" s="8"/>
      <c r="AC284" s="7" t="s">
        <v>9655</v>
      </c>
      <c r="AD284" s="7" t="s">
        <v>9656</v>
      </c>
      <c r="AE284" s="11" t="s">
        <v>9658</v>
      </c>
      <c r="AF284" s="11" t="s">
        <v>9667</v>
      </c>
      <c r="AG284" s="8"/>
      <c r="AH284" s="8"/>
      <c r="AI284" s="8"/>
      <c r="AJ284" s="8"/>
      <c r="AK284" s="8"/>
      <c r="AL284" s="8"/>
      <c r="AM284" s="8"/>
      <c r="AN284" s="8"/>
      <c r="AO284" s="8"/>
      <c r="AP284" s="8"/>
      <c r="AQ284" s="8"/>
      <c r="AR284" s="7" t="s">
        <v>86</v>
      </c>
      <c r="AS284" s="8"/>
      <c r="AT284" s="8"/>
      <c r="AU284" s="11" t="s">
        <v>9676</v>
      </c>
      <c r="AV284" s="7" t="s">
        <v>674</v>
      </c>
      <c r="AW284" s="11" t="s">
        <v>630</v>
      </c>
      <c r="AX284" s="8"/>
      <c r="AY284" s="8"/>
      <c r="AZ284" s="8"/>
      <c r="BA284" s="8"/>
      <c r="BB284" s="8"/>
      <c r="BC284" s="8"/>
      <c r="BD284" s="8"/>
      <c r="BE284" s="8"/>
      <c r="BF284" s="8"/>
    </row>
    <row r="285" hidden="1">
      <c r="A285" s="10">
        <v>20715.0</v>
      </c>
      <c r="B285" s="9">
        <v>42440.0</v>
      </c>
      <c r="C285" s="7" t="s">
        <v>9685</v>
      </c>
      <c r="D285" s="7" t="s">
        <v>9686</v>
      </c>
      <c r="E285" s="8"/>
      <c r="F285" s="8"/>
      <c r="G285" s="7">
        <v>2000000.0</v>
      </c>
      <c r="H285" s="8"/>
      <c r="I285" s="7">
        <v>0.0</v>
      </c>
      <c r="J285" s="7">
        <v>0.0</v>
      </c>
      <c r="K285" s="7">
        <v>6.0</v>
      </c>
      <c r="L285" s="7">
        <v>0.0</v>
      </c>
      <c r="M285" s="7">
        <v>0.0</v>
      </c>
      <c r="N285" s="7" t="s">
        <v>61</v>
      </c>
      <c r="O285" s="7">
        <v>0.0</v>
      </c>
      <c r="P285" s="7">
        <v>0.0</v>
      </c>
      <c r="Q285" s="9">
        <v>42887.0</v>
      </c>
      <c r="R285" s="7" t="s">
        <v>9688</v>
      </c>
      <c r="S285" s="8"/>
      <c r="T285" s="8"/>
      <c r="U285" s="8"/>
      <c r="V285" s="8"/>
      <c r="W285" s="7" t="s">
        <v>892</v>
      </c>
      <c r="X285" s="8"/>
      <c r="Y285" s="8"/>
      <c r="Z285" s="8"/>
      <c r="AA285" s="7" t="s">
        <v>510</v>
      </c>
      <c r="AB285" s="7" t="s">
        <v>1147</v>
      </c>
      <c r="AC285" s="7" t="s">
        <v>9691</v>
      </c>
      <c r="AD285" s="7" t="s">
        <v>9692</v>
      </c>
      <c r="AE285" s="7" t="s">
        <v>9693</v>
      </c>
      <c r="AF285" s="15" t="str">
        <f>+[O&amp;uuml;ohml,&amp;ntilde;L[K</f>
        <v>#ERROR!</v>
      </c>
      <c r="AG285" s="7" t="s">
        <v>9758</v>
      </c>
      <c r="AH285" s="7" t="s">
        <v>9760</v>
      </c>
      <c r="AI285" s="7" t="s">
        <v>9761</v>
      </c>
      <c r="AJ285" s="7" t="s">
        <v>9762</v>
      </c>
      <c r="AK285" s="8"/>
      <c r="AL285" s="7" t="s">
        <v>9763</v>
      </c>
      <c r="AM285" s="8"/>
      <c r="AN285" s="8"/>
      <c r="AO285" s="8"/>
      <c r="AP285" s="8"/>
      <c r="AQ285" s="8"/>
      <c r="AR285" s="7" t="s">
        <v>68</v>
      </c>
      <c r="AS285" s="8"/>
      <c r="AT285" s="8"/>
      <c r="AU285" s="8"/>
      <c r="AV285" s="7" t="s">
        <v>9764</v>
      </c>
      <c r="AW285" s="11" t="s">
        <v>5924</v>
      </c>
      <c r="AX285" s="8"/>
      <c r="AY285" s="8"/>
      <c r="AZ285" s="8"/>
      <c r="BA285" s="8"/>
      <c r="BB285" s="8"/>
      <c r="BC285" s="8"/>
      <c r="BD285" s="8"/>
      <c r="BE285" s="8"/>
      <c r="BF285" s="8"/>
    </row>
    <row r="286" hidden="1">
      <c r="A286" s="10">
        <v>25387.0</v>
      </c>
      <c r="B286" s="7" t="s">
        <v>1029</v>
      </c>
      <c r="C286" s="7" t="s">
        <v>9769</v>
      </c>
      <c r="D286" s="8"/>
      <c r="E286" s="8"/>
      <c r="F286" s="8"/>
      <c r="G286" s="7">
        <v>1000.0</v>
      </c>
      <c r="H286" s="8"/>
      <c r="I286" s="7">
        <v>0.0</v>
      </c>
      <c r="J286" s="7">
        <v>0.0</v>
      </c>
      <c r="K286" s="7">
        <v>6.0</v>
      </c>
      <c r="L286" s="7">
        <v>0.0</v>
      </c>
      <c r="M286" s="7">
        <v>0.0</v>
      </c>
      <c r="N286" s="7" t="s">
        <v>61</v>
      </c>
      <c r="O286" s="7">
        <v>0.0</v>
      </c>
      <c r="P286" s="7">
        <v>0.0</v>
      </c>
      <c r="Q286" s="8"/>
      <c r="R286" s="8"/>
      <c r="S286" s="8"/>
      <c r="T286" s="8"/>
      <c r="U286" s="8"/>
      <c r="V286" s="8"/>
      <c r="W286" s="8"/>
      <c r="X286" s="8"/>
      <c r="Y286" s="8"/>
      <c r="Z286" s="8"/>
      <c r="AA286" s="8"/>
      <c r="AB286" s="8"/>
      <c r="AC286" s="8"/>
      <c r="AD286" s="8"/>
      <c r="AE286" s="8"/>
      <c r="AF286" s="8"/>
      <c r="AG286" s="8"/>
      <c r="AH286" s="8"/>
      <c r="AI286" s="8"/>
      <c r="AJ286" s="8"/>
      <c r="AK286" s="8"/>
      <c r="AL286" s="8"/>
      <c r="AM286" s="8"/>
      <c r="AN286" s="8"/>
      <c r="AO286" s="8"/>
      <c r="AP286" s="8"/>
      <c r="AQ286" s="8"/>
      <c r="AR286" s="7" t="s">
        <v>68</v>
      </c>
      <c r="AS286" s="8"/>
      <c r="AT286" s="8"/>
      <c r="AU286" s="8"/>
      <c r="AV286" s="11" t="s">
        <v>7947</v>
      </c>
      <c r="AW286" s="11" t="s">
        <v>7947</v>
      </c>
      <c r="AX286" s="8"/>
      <c r="AY286" s="8"/>
      <c r="AZ286" s="8"/>
      <c r="BA286" s="8"/>
      <c r="BB286" s="8"/>
      <c r="BC286" s="8"/>
      <c r="BD286" s="8"/>
      <c r="BE286" s="8"/>
      <c r="BF286" s="8"/>
    </row>
    <row r="287">
      <c r="A287" s="10">
        <v>13628.0</v>
      </c>
      <c r="B287" s="9">
        <v>42432.0</v>
      </c>
      <c r="C287" s="7" t="s">
        <v>9777</v>
      </c>
      <c r="D287" s="7" t="s">
        <v>3444</v>
      </c>
      <c r="E287" s="8"/>
      <c r="F287" s="8"/>
      <c r="G287" s="7">
        <v>2500.0</v>
      </c>
      <c r="H287" s="7">
        <v>1160.0</v>
      </c>
      <c r="I287" s="7">
        <v>46.0</v>
      </c>
      <c r="J287" s="7">
        <v>69.6</v>
      </c>
      <c r="K287" s="7">
        <v>6.0</v>
      </c>
      <c r="L287" s="7">
        <v>82.0</v>
      </c>
      <c r="M287" s="7">
        <v>42.85</v>
      </c>
      <c r="N287" s="7" t="s">
        <v>61</v>
      </c>
      <c r="O287" s="7">
        <v>23.0</v>
      </c>
      <c r="P287" s="7">
        <v>460.0</v>
      </c>
      <c r="Q287" s="9">
        <v>42432.0</v>
      </c>
      <c r="R287" s="7" t="s">
        <v>372</v>
      </c>
      <c r="S287" s="7" t="s">
        <v>9779</v>
      </c>
      <c r="T287" s="11" t="s">
        <v>9780</v>
      </c>
      <c r="U287" s="7" t="s">
        <v>9782</v>
      </c>
      <c r="V287" s="8"/>
      <c r="W287" s="7" t="s">
        <v>650</v>
      </c>
      <c r="X287" s="8"/>
      <c r="Y287" s="8"/>
      <c r="Z287" s="8"/>
      <c r="AA287" s="7" t="s">
        <v>279</v>
      </c>
      <c r="AB287" s="7" t="s">
        <v>333</v>
      </c>
      <c r="AC287" s="7" t="s">
        <v>9786</v>
      </c>
      <c r="AD287" s="7" t="s">
        <v>9788</v>
      </c>
      <c r="AE287" s="7" t="s">
        <v>9789</v>
      </c>
      <c r="AF287" s="7" t="s">
        <v>9791</v>
      </c>
      <c r="AG287" s="7" t="s">
        <v>9792</v>
      </c>
      <c r="AH287" s="7" t="s">
        <v>9793</v>
      </c>
      <c r="AI287" s="7" t="s">
        <v>9794</v>
      </c>
      <c r="AJ287" s="7" t="s">
        <v>9795</v>
      </c>
      <c r="AK287" s="8"/>
      <c r="AL287" s="7" t="s">
        <v>9797</v>
      </c>
      <c r="AM287" s="8"/>
      <c r="AN287" s="8"/>
      <c r="AO287" s="7" t="s">
        <v>9798</v>
      </c>
      <c r="AP287" s="7" t="s">
        <v>9799</v>
      </c>
      <c r="AQ287" s="7" t="s">
        <v>85</v>
      </c>
      <c r="AR287" s="7" t="s">
        <v>86</v>
      </c>
      <c r="AS287" s="7">
        <v>2.0160303E7</v>
      </c>
      <c r="AT287" s="7" t="s">
        <v>9800</v>
      </c>
      <c r="AU287" s="8"/>
      <c r="AV287" s="7" t="s">
        <v>3444</v>
      </c>
      <c r="AW287" s="11" t="s">
        <v>9801</v>
      </c>
      <c r="AX287" s="8"/>
      <c r="AY287" s="8"/>
      <c r="AZ287" s="8"/>
      <c r="BA287" s="8"/>
      <c r="BB287" s="8"/>
      <c r="BC287" s="8"/>
      <c r="BD287" s="8"/>
      <c r="BE287" s="8"/>
      <c r="BF287" s="8"/>
    </row>
    <row r="288">
      <c r="A288" s="10">
        <v>22249.0</v>
      </c>
      <c r="B288" s="7" t="s">
        <v>1953</v>
      </c>
      <c r="C288" s="7" t="s">
        <v>9804</v>
      </c>
      <c r="D288" s="7" t="s">
        <v>9805</v>
      </c>
      <c r="E288" s="7" t="s">
        <v>9806</v>
      </c>
      <c r="F288" s="11" t="s">
        <v>9807</v>
      </c>
      <c r="G288" s="7">
        <v>5500.0</v>
      </c>
      <c r="H288" s="7">
        <v>1462.0</v>
      </c>
      <c r="I288" s="7">
        <v>26.0</v>
      </c>
      <c r="J288" s="7">
        <v>87.72</v>
      </c>
      <c r="K288" s="7">
        <v>6.0</v>
      </c>
      <c r="L288" s="7">
        <v>132.8</v>
      </c>
      <c r="M288" s="7">
        <v>50.1</v>
      </c>
      <c r="N288" s="7" t="s">
        <v>61</v>
      </c>
      <c r="O288" s="7">
        <v>2.0</v>
      </c>
      <c r="P288" s="7">
        <v>0.0</v>
      </c>
      <c r="Q288" s="7" t="s">
        <v>4307</v>
      </c>
      <c r="R288" s="7" t="s">
        <v>4308</v>
      </c>
      <c r="S288" s="7" t="s">
        <v>9812</v>
      </c>
      <c r="T288" s="11" t="s">
        <v>9356</v>
      </c>
      <c r="U288" s="7" t="s">
        <v>9816</v>
      </c>
      <c r="V288" s="8"/>
      <c r="W288" s="7" t="s">
        <v>9817</v>
      </c>
      <c r="X288" s="8"/>
      <c r="Y288" s="8"/>
      <c r="Z288" s="8"/>
      <c r="AA288" s="7" t="s">
        <v>510</v>
      </c>
      <c r="AB288" s="7" t="s">
        <v>185</v>
      </c>
      <c r="AC288" s="7" t="s">
        <v>9818</v>
      </c>
      <c r="AD288" s="7" t="s">
        <v>9819</v>
      </c>
      <c r="AE288" s="7" t="s">
        <v>9820</v>
      </c>
      <c r="AF288" s="7" t="s">
        <v>9821</v>
      </c>
      <c r="AG288" s="8"/>
      <c r="AH288" s="8"/>
      <c r="AI288" s="8"/>
      <c r="AJ288" s="8"/>
      <c r="AK288" s="8"/>
      <c r="AL288" s="8"/>
      <c r="AM288" s="8"/>
      <c r="AN288" s="8"/>
      <c r="AO288" s="8"/>
      <c r="AP288" s="8"/>
      <c r="AQ288" s="8"/>
      <c r="AR288" s="7" t="s">
        <v>86</v>
      </c>
      <c r="AS288" s="8"/>
      <c r="AT288" s="8"/>
      <c r="AU288" s="8"/>
      <c r="AV288" s="7" t="s">
        <v>9327</v>
      </c>
      <c r="AW288" s="11" t="s">
        <v>9356</v>
      </c>
      <c r="AX288" s="8"/>
      <c r="AY288" s="8"/>
      <c r="AZ288" s="8"/>
      <c r="BA288" s="8"/>
      <c r="BB288" s="8"/>
      <c r="BC288" s="8"/>
      <c r="BD288" s="8"/>
      <c r="BE288" s="8"/>
      <c r="BF288" s="8"/>
    </row>
    <row r="289" hidden="1">
      <c r="A289" s="10">
        <v>16730.0</v>
      </c>
      <c r="B289" s="7" t="s">
        <v>4521</v>
      </c>
      <c r="C289" s="7" t="s">
        <v>9826</v>
      </c>
      <c r="D289" s="7" t="s">
        <v>9828</v>
      </c>
      <c r="E289" s="8"/>
      <c r="F289" s="8"/>
      <c r="G289" s="7">
        <v>1000.0</v>
      </c>
      <c r="H289" s="8"/>
      <c r="I289" s="7">
        <v>0.0</v>
      </c>
      <c r="J289" s="7">
        <v>0.0</v>
      </c>
      <c r="K289" s="7">
        <v>6.0</v>
      </c>
      <c r="L289" s="7">
        <v>0.0</v>
      </c>
      <c r="M289" s="7">
        <v>0.0</v>
      </c>
      <c r="N289" s="7" t="s">
        <v>61</v>
      </c>
      <c r="O289" s="7">
        <v>0.0</v>
      </c>
      <c r="P289" s="7">
        <v>0.0</v>
      </c>
      <c r="Q289" s="7" t="s">
        <v>9831</v>
      </c>
      <c r="R289" s="9">
        <v>42529.0</v>
      </c>
      <c r="S289" s="7" t="s">
        <v>9828</v>
      </c>
      <c r="T289" s="11" t="s">
        <v>9832</v>
      </c>
      <c r="U289" s="7" t="s">
        <v>9834</v>
      </c>
      <c r="V289" s="8"/>
      <c r="W289" s="7" t="s">
        <v>7645</v>
      </c>
      <c r="X289" s="8"/>
      <c r="Y289" s="8"/>
      <c r="Z289" s="8"/>
      <c r="AA289" s="7" t="s">
        <v>1723</v>
      </c>
      <c r="AB289" s="7" t="s">
        <v>113</v>
      </c>
      <c r="AC289" s="7" t="s">
        <v>9826</v>
      </c>
      <c r="AD289" s="7" t="s">
        <v>9826</v>
      </c>
      <c r="AE289" s="7" t="s">
        <v>9835</v>
      </c>
      <c r="AF289" s="7" t="s">
        <v>9836</v>
      </c>
      <c r="AG289" s="7" t="s">
        <v>9838</v>
      </c>
      <c r="AH289" s="7" t="s">
        <v>9838</v>
      </c>
      <c r="AI289" s="7" t="s">
        <v>9838</v>
      </c>
      <c r="AJ289" s="7" t="s">
        <v>9838</v>
      </c>
      <c r="AK289" s="8"/>
      <c r="AL289" s="7" t="s">
        <v>9838</v>
      </c>
      <c r="AM289" s="8"/>
      <c r="AN289" s="8"/>
      <c r="AO289" s="7" t="s">
        <v>9838</v>
      </c>
      <c r="AP289" s="7" t="s">
        <v>9838</v>
      </c>
      <c r="AQ289" s="7" t="s">
        <v>85</v>
      </c>
      <c r="AR289" s="7" t="s">
        <v>834</v>
      </c>
      <c r="AS289" s="8"/>
      <c r="AT289" s="8"/>
      <c r="AU289" s="8"/>
      <c r="AV289" s="7" t="s">
        <v>9836</v>
      </c>
      <c r="AW289" s="11" t="s">
        <v>9832</v>
      </c>
      <c r="AX289" s="8"/>
      <c r="AY289" s="8"/>
      <c r="AZ289" s="8"/>
      <c r="BA289" s="8"/>
      <c r="BB289" s="8"/>
      <c r="BC289" s="8"/>
      <c r="BD289" s="8"/>
      <c r="BE289" s="8"/>
      <c r="BF289" s="8"/>
    </row>
    <row r="290">
      <c r="A290" s="10">
        <v>13625.0</v>
      </c>
      <c r="B290" s="9">
        <v>42372.0</v>
      </c>
      <c r="C290" s="7" t="s">
        <v>9846</v>
      </c>
      <c r="D290" s="7" t="s">
        <v>9847</v>
      </c>
      <c r="E290" s="8"/>
      <c r="F290" s="8"/>
      <c r="G290" s="7">
        <v>2500.0</v>
      </c>
      <c r="H290" s="7">
        <v>3524.0</v>
      </c>
      <c r="I290" s="7">
        <v>140.0</v>
      </c>
      <c r="J290" s="7">
        <v>109.244</v>
      </c>
      <c r="K290" s="7">
        <v>3.1</v>
      </c>
      <c r="L290" s="7">
        <v>307.35</v>
      </c>
      <c r="M290" s="7">
        <v>117.95</v>
      </c>
      <c r="N290" s="7" t="s">
        <v>61</v>
      </c>
      <c r="O290" s="7">
        <v>23.0</v>
      </c>
      <c r="P290" s="7">
        <v>229.0</v>
      </c>
      <c r="Q290" s="9">
        <v>42372.0</v>
      </c>
      <c r="R290" s="7" t="s">
        <v>372</v>
      </c>
      <c r="S290" s="7" t="s">
        <v>9850</v>
      </c>
      <c r="T290" s="11" t="s">
        <v>9852</v>
      </c>
      <c r="U290" s="7" t="s">
        <v>9853</v>
      </c>
      <c r="V290" s="8"/>
      <c r="W290" s="7" t="s">
        <v>9854</v>
      </c>
      <c r="X290" s="8"/>
      <c r="Y290" s="8"/>
      <c r="Z290" s="8"/>
      <c r="AA290" s="7" t="s">
        <v>279</v>
      </c>
      <c r="AB290" s="7" t="s">
        <v>155</v>
      </c>
      <c r="AC290" s="7" t="s">
        <v>9859</v>
      </c>
      <c r="AD290" s="7" t="s">
        <v>9860</v>
      </c>
      <c r="AE290" s="7" t="s">
        <v>9863</v>
      </c>
      <c r="AF290" s="7" t="s">
        <v>9870</v>
      </c>
      <c r="AG290" s="7" t="s">
        <v>9878</v>
      </c>
      <c r="AH290" s="7" t="s">
        <v>9882</v>
      </c>
      <c r="AI290" s="7" t="s">
        <v>9886</v>
      </c>
      <c r="AJ290" s="7" t="s">
        <v>9894</v>
      </c>
      <c r="AK290" s="8"/>
      <c r="AL290" s="7" t="s">
        <v>9897</v>
      </c>
      <c r="AM290" s="8"/>
      <c r="AN290" s="8"/>
      <c r="AO290" s="7" t="s">
        <v>9902</v>
      </c>
      <c r="AP290" s="7" t="s">
        <v>9906</v>
      </c>
      <c r="AQ290" s="7" t="s">
        <v>85</v>
      </c>
      <c r="AR290" s="7" t="s">
        <v>86</v>
      </c>
      <c r="AS290" s="7">
        <v>2.0160301E7</v>
      </c>
      <c r="AT290" s="11" t="s">
        <v>9907</v>
      </c>
      <c r="AU290" s="8"/>
      <c r="AV290" s="7" t="s">
        <v>9909</v>
      </c>
      <c r="AW290" s="11" t="s">
        <v>9852</v>
      </c>
      <c r="AX290" s="8"/>
      <c r="AY290" s="8"/>
      <c r="AZ290" s="8"/>
      <c r="BA290" s="8"/>
      <c r="BB290" s="8"/>
      <c r="BC290" s="8"/>
      <c r="BD290" s="8"/>
      <c r="BE290" s="8"/>
      <c r="BF290" s="8"/>
    </row>
    <row r="291">
      <c r="A291" s="10">
        <v>15516.0</v>
      </c>
      <c r="B291" s="7" t="s">
        <v>1897</v>
      </c>
      <c r="C291" s="7" t="s">
        <v>9914</v>
      </c>
      <c r="D291" s="7" t="s">
        <v>2244</v>
      </c>
      <c r="E291" s="8"/>
      <c r="F291" s="8"/>
      <c r="G291" s="7">
        <v>10000.0</v>
      </c>
      <c r="H291" s="7">
        <v>10470.52</v>
      </c>
      <c r="I291" s="7">
        <v>104.0</v>
      </c>
      <c r="J291" s="7">
        <v>324.58612</v>
      </c>
      <c r="K291" s="7">
        <v>3.1</v>
      </c>
      <c r="L291" s="7">
        <v>515.095</v>
      </c>
      <c r="M291" s="7">
        <v>351.87</v>
      </c>
      <c r="N291" s="7" t="s">
        <v>61</v>
      </c>
      <c r="O291" s="7">
        <v>112.0</v>
      </c>
      <c r="P291" s="7">
        <v>1580.0</v>
      </c>
      <c r="Q291" s="7" t="s">
        <v>1897</v>
      </c>
      <c r="R291" s="7" t="s">
        <v>9916</v>
      </c>
      <c r="S291" s="7" t="s">
        <v>2260</v>
      </c>
      <c r="T291" s="11" t="s">
        <v>2261</v>
      </c>
      <c r="U291" s="7" t="s">
        <v>9921</v>
      </c>
      <c r="V291" s="8"/>
      <c r="W291" s="7" t="s">
        <v>9922</v>
      </c>
      <c r="X291" s="8"/>
      <c r="Y291" s="8"/>
      <c r="Z291" s="8"/>
      <c r="AA291" s="7" t="s">
        <v>464</v>
      </c>
      <c r="AB291" s="7" t="s">
        <v>113</v>
      </c>
      <c r="AC291" s="7" t="s">
        <v>9926</v>
      </c>
      <c r="AD291" s="7" t="s">
        <v>9927</v>
      </c>
      <c r="AE291" s="7" t="s">
        <v>9936</v>
      </c>
      <c r="AF291" s="7" t="s">
        <v>9954</v>
      </c>
      <c r="AG291" s="7" t="s">
        <v>9965</v>
      </c>
      <c r="AH291" s="7" t="s">
        <v>9977</v>
      </c>
      <c r="AI291" s="7" t="s">
        <v>9983</v>
      </c>
      <c r="AJ291" s="7" t="s">
        <v>9987</v>
      </c>
      <c r="AK291" s="8"/>
      <c r="AL291" s="7" t="s">
        <v>9993</v>
      </c>
      <c r="AM291" s="8"/>
      <c r="AN291" s="8"/>
      <c r="AO291" s="7" t="s">
        <v>9996</v>
      </c>
      <c r="AP291" s="7" t="s">
        <v>9997</v>
      </c>
      <c r="AQ291" s="7" t="s">
        <v>85</v>
      </c>
      <c r="AR291" s="7" t="s">
        <v>86</v>
      </c>
      <c r="AS291" s="7">
        <v>2.0160422E7</v>
      </c>
      <c r="AT291" s="11" t="s">
        <v>9998</v>
      </c>
      <c r="AU291" s="8"/>
      <c r="AV291" s="7" t="s">
        <v>2260</v>
      </c>
      <c r="AW291" s="11" t="s">
        <v>2261</v>
      </c>
      <c r="AX291" s="8"/>
      <c r="AY291" s="8"/>
      <c r="AZ291" s="8"/>
      <c r="BA291" s="8"/>
      <c r="BB291" s="8"/>
      <c r="BC291" s="8"/>
      <c r="BD291" s="8"/>
      <c r="BE291" s="8"/>
      <c r="BF291" s="8"/>
    </row>
    <row r="292">
      <c r="A292" s="10">
        <v>18919.0</v>
      </c>
      <c r="B292" s="7" t="s">
        <v>8183</v>
      </c>
      <c r="C292" s="7" t="s">
        <v>10000</v>
      </c>
      <c r="D292" s="7" t="s">
        <v>10001</v>
      </c>
      <c r="E292" s="8"/>
      <c r="F292" s="8"/>
      <c r="G292" s="7">
        <v>2500.0</v>
      </c>
      <c r="H292" s="7">
        <v>1245.0</v>
      </c>
      <c r="I292" s="7">
        <v>49.0</v>
      </c>
      <c r="J292" s="7">
        <v>74.7</v>
      </c>
      <c r="K292" s="7">
        <v>6.0</v>
      </c>
      <c r="L292" s="7">
        <v>32.75</v>
      </c>
      <c r="M292" s="7">
        <v>41.5</v>
      </c>
      <c r="N292" s="7" t="s">
        <v>61</v>
      </c>
      <c r="O292" s="7">
        <v>15.0</v>
      </c>
      <c r="P292" s="7">
        <v>280.0</v>
      </c>
      <c r="Q292" s="7" t="s">
        <v>1290</v>
      </c>
      <c r="R292" s="7" t="s">
        <v>540</v>
      </c>
      <c r="S292" s="8"/>
      <c r="T292" s="8"/>
      <c r="U292" s="7" t="s">
        <v>10002</v>
      </c>
      <c r="V292" s="8"/>
      <c r="W292" s="7" t="s">
        <v>10003</v>
      </c>
      <c r="X292" s="8"/>
      <c r="Y292" s="8"/>
      <c r="Z292" s="8"/>
      <c r="AA292" s="7" t="s">
        <v>464</v>
      </c>
      <c r="AB292" s="7" t="s">
        <v>465</v>
      </c>
      <c r="AC292" s="7" t="s">
        <v>10006</v>
      </c>
      <c r="AD292" s="7" t="s">
        <v>10007</v>
      </c>
      <c r="AE292" s="7" t="s">
        <v>10009</v>
      </c>
      <c r="AF292" s="7" t="s">
        <v>10009</v>
      </c>
      <c r="AG292" s="7" t="s">
        <v>10019</v>
      </c>
      <c r="AH292" s="7" t="s">
        <v>10019</v>
      </c>
      <c r="AI292" s="7" t="s">
        <v>10024</v>
      </c>
      <c r="AJ292" s="7" t="s">
        <v>10024</v>
      </c>
      <c r="AK292" s="8"/>
      <c r="AL292" s="7" t="s">
        <v>10030</v>
      </c>
      <c r="AM292" s="8"/>
      <c r="AN292" s="8"/>
      <c r="AO292" s="8"/>
      <c r="AP292" s="8"/>
      <c r="AQ292" s="8"/>
      <c r="AR292" s="7" t="s">
        <v>86</v>
      </c>
      <c r="AS292" s="8"/>
      <c r="AT292" s="7" t="s">
        <v>10031</v>
      </c>
      <c r="AU292" s="7" t="s">
        <v>10034</v>
      </c>
      <c r="AV292" s="7" t="s">
        <v>10035</v>
      </c>
      <c r="AW292" s="11" t="s">
        <v>10036</v>
      </c>
      <c r="AX292" s="8"/>
      <c r="AY292" s="8"/>
      <c r="AZ292" s="8"/>
      <c r="BA292" s="8"/>
      <c r="BB292" s="8"/>
      <c r="BC292" s="8"/>
      <c r="BD292" s="8"/>
      <c r="BE292" s="8"/>
      <c r="BF292" s="8"/>
    </row>
    <row r="293" hidden="1">
      <c r="A293" s="10">
        <v>13211.0</v>
      </c>
      <c r="B293" s="9">
        <v>42584.0</v>
      </c>
      <c r="C293" s="7" t="s">
        <v>10038</v>
      </c>
      <c r="D293" s="7" t="s">
        <v>10039</v>
      </c>
      <c r="E293" s="8"/>
      <c r="F293" s="8"/>
      <c r="G293" s="7">
        <v>1000000.0</v>
      </c>
      <c r="H293" s="8"/>
      <c r="I293" s="7">
        <v>0.0</v>
      </c>
      <c r="J293" s="7">
        <v>0.0</v>
      </c>
      <c r="K293" s="7">
        <v>6.0</v>
      </c>
      <c r="L293" s="7">
        <v>0.0</v>
      </c>
      <c r="M293" s="7">
        <v>0.0</v>
      </c>
      <c r="N293" s="7" t="s">
        <v>61</v>
      </c>
      <c r="O293" s="7">
        <v>0.0</v>
      </c>
      <c r="P293" s="7">
        <v>0.0</v>
      </c>
      <c r="Q293" s="8"/>
      <c r="R293" s="8"/>
      <c r="S293" s="7" t="s">
        <v>10040</v>
      </c>
      <c r="T293" s="11" t="s">
        <v>10041</v>
      </c>
      <c r="U293" s="7" t="s">
        <v>10043</v>
      </c>
      <c r="V293" s="8"/>
      <c r="W293" s="7" t="s">
        <v>1562</v>
      </c>
      <c r="X293" s="8"/>
      <c r="Y293" s="8"/>
      <c r="Z293" s="8"/>
      <c r="AA293" s="7" t="s">
        <v>2744</v>
      </c>
      <c r="AB293" s="7" t="s">
        <v>3706</v>
      </c>
      <c r="AC293" s="7" t="s">
        <v>10046</v>
      </c>
      <c r="AD293" s="7" t="s">
        <v>10047</v>
      </c>
      <c r="AE293" s="7" t="s">
        <v>10048</v>
      </c>
      <c r="AF293" s="7" t="s">
        <v>10050</v>
      </c>
      <c r="AG293" s="7" t="s">
        <v>1562</v>
      </c>
      <c r="AH293" s="7" t="s">
        <v>1562</v>
      </c>
      <c r="AI293" s="7" t="s">
        <v>1562</v>
      </c>
      <c r="AJ293" s="7" t="s">
        <v>1562</v>
      </c>
      <c r="AK293" s="8"/>
      <c r="AL293" s="7" t="s">
        <v>1562</v>
      </c>
      <c r="AM293" s="8"/>
      <c r="AN293" s="8"/>
      <c r="AO293" s="7" t="s">
        <v>1562</v>
      </c>
      <c r="AP293" s="7" t="s">
        <v>1562</v>
      </c>
      <c r="AQ293" s="7" t="s">
        <v>85</v>
      </c>
      <c r="AR293" s="7" t="s">
        <v>68</v>
      </c>
      <c r="AS293" s="8"/>
      <c r="AT293" s="7" t="s">
        <v>1562</v>
      </c>
      <c r="AU293" s="8"/>
      <c r="AV293" s="7" t="s">
        <v>10052</v>
      </c>
      <c r="AW293" s="11" t="s">
        <v>10041</v>
      </c>
      <c r="AX293" s="8"/>
      <c r="AY293" s="8"/>
      <c r="AZ293" s="8"/>
      <c r="BA293" s="8"/>
      <c r="BB293" s="8"/>
      <c r="BC293" s="8"/>
      <c r="BD293" s="8"/>
      <c r="BE293" s="8"/>
      <c r="BF293" s="8"/>
    </row>
    <row r="294" hidden="1">
      <c r="A294" s="10">
        <v>13515.0</v>
      </c>
      <c r="B294" s="7" t="s">
        <v>4672</v>
      </c>
      <c r="C294" s="7" t="s">
        <v>10054</v>
      </c>
      <c r="D294" s="7" t="s">
        <v>10055</v>
      </c>
      <c r="E294" s="8"/>
      <c r="F294" s="8"/>
      <c r="G294" s="7">
        <v>30000.0</v>
      </c>
      <c r="H294" s="8"/>
      <c r="I294" s="7">
        <v>0.0</v>
      </c>
      <c r="J294" s="7">
        <v>0.0</v>
      </c>
      <c r="K294" s="7">
        <v>6.0</v>
      </c>
      <c r="L294" s="7">
        <v>0.0</v>
      </c>
      <c r="M294" s="7">
        <v>0.0</v>
      </c>
      <c r="N294" s="7" t="s">
        <v>61</v>
      </c>
      <c r="O294" s="7">
        <v>0.0</v>
      </c>
      <c r="P294" s="7">
        <v>0.0</v>
      </c>
      <c r="Q294" s="8"/>
      <c r="R294" s="8"/>
      <c r="S294" s="7" t="s">
        <v>10057</v>
      </c>
      <c r="T294" s="11" t="s">
        <v>10058</v>
      </c>
      <c r="U294" s="7" t="s">
        <v>10059</v>
      </c>
      <c r="V294" s="8"/>
      <c r="W294" s="8"/>
      <c r="X294" s="8"/>
      <c r="Y294" s="8"/>
      <c r="Z294" s="8"/>
      <c r="AA294" s="7" t="s">
        <v>267</v>
      </c>
      <c r="AB294" s="7" t="s">
        <v>2431</v>
      </c>
      <c r="AC294" s="7" t="s">
        <v>10060</v>
      </c>
      <c r="AD294" s="7" t="s">
        <v>10061</v>
      </c>
      <c r="AE294" s="7" t="s">
        <v>10064</v>
      </c>
      <c r="AF294" s="7" t="s">
        <v>10066</v>
      </c>
      <c r="AG294" s="8"/>
      <c r="AH294" s="8"/>
      <c r="AI294" s="8"/>
      <c r="AJ294" s="8"/>
      <c r="AK294" s="8"/>
      <c r="AL294" s="8"/>
      <c r="AM294" s="8"/>
      <c r="AN294" s="8"/>
      <c r="AO294" s="8"/>
      <c r="AP294" s="8"/>
      <c r="AQ294" s="8"/>
      <c r="AR294" s="7" t="s">
        <v>68</v>
      </c>
      <c r="AS294" s="8"/>
      <c r="AT294" s="8"/>
      <c r="AU294" s="8"/>
      <c r="AV294" s="7" t="s">
        <v>10067</v>
      </c>
      <c r="AW294" s="11" t="s">
        <v>10058</v>
      </c>
      <c r="AX294" s="8"/>
      <c r="AY294" s="8"/>
      <c r="AZ294" s="8"/>
      <c r="BA294" s="8"/>
      <c r="BB294" s="8"/>
      <c r="BC294" s="8"/>
      <c r="BD294" s="8"/>
      <c r="BE294" s="8"/>
      <c r="BF294" s="8"/>
    </row>
    <row r="295" hidden="1">
      <c r="A295" s="10">
        <v>16588.0</v>
      </c>
      <c r="B295" s="7" t="s">
        <v>816</v>
      </c>
      <c r="C295" s="7" t="s">
        <v>10069</v>
      </c>
      <c r="D295" s="7" t="s">
        <v>10070</v>
      </c>
      <c r="E295" s="8"/>
      <c r="F295" s="8"/>
      <c r="G295" s="7">
        <v>12000.0</v>
      </c>
      <c r="H295" s="8"/>
      <c r="I295" s="7">
        <v>0.0</v>
      </c>
      <c r="J295" s="7">
        <v>0.0</v>
      </c>
      <c r="K295" s="7">
        <v>6.0</v>
      </c>
      <c r="L295" s="7">
        <v>0.0</v>
      </c>
      <c r="M295" s="7">
        <v>0.0</v>
      </c>
      <c r="N295" s="7" t="s">
        <v>61</v>
      </c>
      <c r="O295" s="7">
        <v>0.0</v>
      </c>
      <c r="P295" s="7">
        <v>0.0</v>
      </c>
      <c r="Q295" s="7" t="s">
        <v>3140</v>
      </c>
      <c r="R295" s="9">
        <v>42468.0</v>
      </c>
      <c r="S295" s="7" t="s">
        <v>10071</v>
      </c>
      <c r="T295" s="11" t="s">
        <v>10072</v>
      </c>
      <c r="U295" s="7" t="s">
        <v>10074</v>
      </c>
      <c r="V295" s="8"/>
      <c r="W295" s="8"/>
      <c r="X295" s="8"/>
      <c r="Y295" s="8"/>
      <c r="Z295" s="8"/>
      <c r="AA295" s="7" t="s">
        <v>10075</v>
      </c>
      <c r="AB295" s="7" t="s">
        <v>155</v>
      </c>
      <c r="AC295" s="7" t="s">
        <v>10079</v>
      </c>
      <c r="AD295" s="7" t="s">
        <v>10082</v>
      </c>
      <c r="AE295" s="7" t="s">
        <v>10085</v>
      </c>
      <c r="AF295" s="7" t="s">
        <v>10090</v>
      </c>
      <c r="AG295" s="7" t="s">
        <v>10092</v>
      </c>
      <c r="AH295" s="7" t="s">
        <v>10098</v>
      </c>
      <c r="AI295" s="7" t="s">
        <v>10103</v>
      </c>
      <c r="AJ295" s="7" t="s">
        <v>10111</v>
      </c>
      <c r="AK295" s="8"/>
      <c r="AL295" s="7" t="s">
        <v>10113</v>
      </c>
      <c r="AM295" s="8"/>
      <c r="AN295" s="8"/>
      <c r="AO295" s="7" t="s">
        <v>10121</v>
      </c>
      <c r="AP295" s="7" t="s">
        <v>10126</v>
      </c>
      <c r="AQ295" s="7" t="s">
        <v>85</v>
      </c>
      <c r="AR295" s="7" t="s">
        <v>68</v>
      </c>
      <c r="AS295" s="8"/>
      <c r="AT295" s="8"/>
      <c r="AU295" s="8"/>
      <c r="AV295" s="7" t="s">
        <v>10128</v>
      </c>
      <c r="AW295" s="11" t="s">
        <v>10072</v>
      </c>
      <c r="AX295" s="8"/>
      <c r="AY295" s="8"/>
      <c r="AZ295" s="8"/>
      <c r="BA295" s="8"/>
      <c r="BB295" s="8"/>
      <c r="BC295" s="8"/>
      <c r="BD295" s="8"/>
      <c r="BE295" s="8"/>
      <c r="BF295" s="8"/>
    </row>
    <row r="296" hidden="1">
      <c r="A296" s="10">
        <v>10384.0</v>
      </c>
      <c r="B296" s="7" t="s">
        <v>4672</v>
      </c>
      <c r="C296" s="7" t="s">
        <v>10131</v>
      </c>
      <c r="D296" s="7" t="s">
        <v>10132</v>
      </c>
      <c r="E296" s="8"/>
      <c r="F296" s="8"/>
      <c r="G296" s="7">
        <v>1593225.0</v>
      </c>
      <c r="H296" s="8"/>
      <c r="I296" s="7">
        <v>0.0</v>
      </c>
      <c r="J296" s="7">
        <v>0.0</v>
      </c>
      <c r="K296" s="7">
        <v>6.0</v>
      </c>
      <c r="L296" s="7">
        <v>0.0</v>
      </c>
      <c r="M296" s="7">
        <v>0.0</v>
      </c>
      <c r="N296" s="7" t="s">
        <v>61</v>
      </c>
      <c r="O296" s="7">
        <v>0.0</v>
      </c>
      <c r="P296" s="7">
        <v>0.0</v>
      </c>
      <c r="Q296" s="8"/>
      <c r="R296" s="8"/>
      <c r="S296" s="7" t="s">
        <v>10133</v>
      </c>
      <c r="T296" s="11" t="s">
        <v>9534</v>
      </c>
      <c r="U296" s="7" t="s">
        <v>10134</v>
      </c>
      <c r="V296" s="8"/>
      <c r="W296" s="7" t="s">
        <v>10135</v>
      </c>
      <c r="X296" s="8"/>
      <c r="Y296" s="8"/>
      <c r="Z296" s="8"/>
      <c r="AA296" s="7" t="s">
        <v>129</v>
      </c>
      <c r="AB296" s="7" t="s">
        <v>155</v>
      </c>
      <c r="AC296" s="7" t="s">
        <v>10137</v>
      </c>
      <c r="AD296" s="7" t="s">
        <v>10140</v>
      </c>
      <c r="AE296" s="7" t="s">
        <v>10141</v>
      </c>
      <c r="AF296" s="7" t="s">
        <v>10146</v>
      </c>
      <c r="AG296" s="7" t="s">
        <v>10151</v>
      </c>
      <c r="AH296" s="7" t="s">
        <v>10157</v>
      </c>
      <c r="AI296" s="7" t="s">
        <v>10158</v>
      </c>
      <c r="AJ296" s="7" t="s">
        <v>10159</v>
      </c>
      <c r="AK296" s="8"/>
      <c r="AL296" s="7" t="s">
        <v>10160</v>
      </c>
      <c r="AM296" s="8"/>
      <c r="AN296" s="8"/>
      <c r="AO296" s="7" t="s">
        <v>10161</v>
      </c>
      <c r="AP296" s="7" t="s">
        <v>10162</v>
      </c>
      <c r="AQ296" s="7" t="s">
        <v>85</v>
      </c>
      <c r="AR296" s="7" t="s">
        <v>68</v>
      </c>
      <c r="AS296" s="8"/>
      <c r="AT296" s="7" t="s">
        <v>10163</v>
      </c>
      <c r="AU296" s="8"/>
      <c r="AV296" s="7" t="s">
        <v>9532</v>
      </c>
      <c r="AW296" s="11" t="s">
        <v>9534</v>
      </c>
      <c r="AX296" s="8"/>
      <c r="AY296" s="8"/>
      <c r="AZ296" s="8"/>
      <c r="BA296" s="8"/>
      <c r="BB296" s="8"/>
      <c r="BC296" s="8"/>
      <c r="BD296" s="8"/>
      <c r="BE296" s="8"/>
      <c r="BF296" s="8"/>
    </row>
    <row r="297" hidden="1">
      <c r="A297" s="10">
        <v>16937.0</v>
      </c>
      <c r="B297" s="9">
        <v>42651.0</v>
      </c>
      <c r="C297" s="7" t="s">
        <v>10167</v>
      </c>
      <c r="D297" s="7" t="s">
        <v>10168</v>
      </c>
      <c r="E297" s="8"/>
      <c r="F297" s="8"/>
      <c r="G297" s="7">
        <v>10000.0</v>
      </c>
      <c r="H297" s="8"/>
      <c r="I297" s="7">
        <v>0.0</v>
      </c>
      <c r="J297" s="7">
        <v>0.0</v>
      </c>
      <c r="K297" s="7">
        <v>6.0</v>
      </c>
      <c r="L297" s="7">
        <v>0.0</v>
      </c>
      <c r="M297" s="7">
        <v>0.0</v>
      </c>
      <c r="N297" s="7" t="s">
        <v>61</v>
      </c>
      <c r="O297" s="7">
        <v>0.0</v>
      </c>
      <c r="P297" s="7">
        <v>0.0</v>
      </c>
      <c r="Q297" s="9">
        <v>42651.0</v>
      </c>
      <c r="R297" s="9">
        <v>42622.0</v>
      </c>
      <c r="S297" s="7" t="s">
        <v>10171</v>
      </c>
      <c r="T297" s="11" t="s">
        <v>10172</v>
      </c>
      <c r="U297" s="7" t="s">
        <v>10173</v>
      </c>
      <c r="V297" s="8"/>
      <c r="W297" s="7" t="s">
        <v>10174</v>
      </c>
      <c r="X297" s="8"/>
      <c r="Y297" s="8"/>
      <c r="Z297" s="8"/>
      <c r="AA297" s="7" t="s">
        <v>10175</v>
      </c>
      <c r="AB297" s="7" t="s">
        <v>155</v>
      </c>
      <c r="AC297" s="7" t="s">
        <v>10176</v>
      </c>
      <c r="AD297" s="7" t="s">
        <v>10177</v>
      </c>
      <c r="AE297" s="7" t="s">
        <v>10178</v>
      </c>
      <c r="AF297" s="7" t="s">
        <v>10180</v>
      </c>
      <c r="AG297" s="7" t="s">
        <v>10181</v>
      </c>
      <c r="AH297" s="7" t="s">
        <v>10184</v>
      </c>
      <c r="AI297" s="7" t="s">
        <v>10185</v>
      </c>
      <c r="AJ297" s="7" t="s">
        <v>10187</v>
      </c>
      <c r="AK297" s="8"/>
      <c r="AL297" s="7" t="s">
        <v>10188</v>
      </c>
      <c r="AM297" s="8"/>
      <c r="AN297" s="8"/>
      <c r="AO297" s="11" t="s">
        <v>10189</v>
      </c>
      <c r="AP297" s="7" t="s">
        <v>10195</v>
      </c>
      <c r="AQ297" s="7" t="s">
        <v>85</v>
      </c>
      <c r="AR297" s="7" t="s">
        <v>68</v>
      </c>
      <c r="AS297" s="8"/>
      <c r="AT297" s="8"/>
      <c r="AU297" s="8"/>
      <c r="AV297" s="7" t="s">
        <v>10168</v>
      </c>
      <c r="AW297" s="11" t="s">
        <v>10172</v>
      </c>
      <c r="AX297" s="8"/>
      <c r="AY297" s="8"/>
      <c r="AZ297" s="8"/>
      <c r="BA297" s="8"/>
      <c r="BB297" s="8"/>
      <c r="BC297" s="8"/>
      <c r="BD297" s="8"/>
      <c r="BE297" s="8"/>
      <c r="BF297" s="8"/>
    </row>
    <row r="298" hidden="1">
      <c r="A298" s="10">
        <v>25300.0</v>
      </c>
      <c r="B298" s="7" t="s">
        <v>611</v>
      </c>
      <c r="C298" s="7" t="s">
        <v>10197</v>
      </c>
      <c r="D298" s="7" t="s">
        <v>10199</v>
      </c>
      <c r="E298" s="7" t="s">
        <v>10200</v>
      </c>
      <c r="F298" s="11" t="s">
        <v>10202</v>
      </c>
      <c r="G298" s="7">
        <v>3000.0</v>
      </c>
      <c r="H298" s="8"/>
      <c r="I298" s="7">
        <v>0.0</v>
      </c>
      <c r="J298" s="7">
        <v>0.0</v>
      </c>
      <c r="K298" s="7">
        <v>6.0</v>
      </c>
      <c r="L298" s="7">
        <v>0.0</v>
      </c>
      <c r="M298" s="7">
        <v>0.0</v>
      </c>
      <c r="N298" s="7" t="s">
        <v>61</v>
      </c>
      <c r="O298" s="7">
        <v>0.0</v>
      </c>
      <c r="P298" s="7">
        <v>0.0</v>
      </c>
      <c r="Q298" s="7" t="s">
        <v>1029</v>
      </c>
      <c r="R298" s="7" t="s">
        <v>273</v>
      </c>
      <c r="S298" s="7" t="s">
        <v>5323</v>
      </c>
      <c r="T298" s="11" t="s">
        <v>10207</v>
      </c>
      <c r="U298" s="7" t="s">
        <v>10209</v>
      </c>
      <c r="V298" s="8"/>
      <c r="W298" s="7" t="s">
        <v>10210</v>
      </c>
      <c r="X298" s="8"/>
      <c r="Y298" s="8"/>
      <c r="Z298" s="8"/>
      <c r="AA298" s="7" t="s">
        <v>1136</v>
      </c>
      <c r="AB298" s="7" t="s">
        <v>155</v>
      </c>
      <c r="AC298" s="7" t="s">
        <v>10211</v>
      </c>
      <c r="AD298" s="7" t="s">
        <v>10212</v>
      </c>
      <c r="AE298" s="8"/>
      <c r="AF298" s="8"/>
      <c r="AG298" s="8"/>
      <c r="AH298" s="8"/>
      <c r="AI298" s="8"/>
      <c r="AJ298" s="8"/>
      <c r="AK298" s="8"/>
      <c r="AL298" s="8"/>
      <c r="AM298" s="8"/>
      <c r="AN298" s="8"/>
      <c r="AO298" s="8"/>
      <c r="AP298" s="8"/>
      <c r="AQ298" s="8"/>
      <c r="AR298" s="7" t="s">
        <v>68</v>
      </c>
      <c r="AS298" s="8"/>
      <c r="AT298" s="8"/>
      <c r="AU298" s="8"/>
      <c r="AV298" s="11" t="s">
        <v>616</v>
      </c>
      <c r="AW298" s="11" t="s">
        <v>616</v>
      </c>
      <c r="AX298" s="8"/>
      <c r="AY298" s="8"/>
      <c r="AZ298" s="8"/>
      <c r="BA298" s="8"/>
      <c r="BB298" s="8"/>
      <c r="BC298" s="8"/>
      <c r="BD298" s="8"/>
      <c r="BE298" s="8"/>
      <c r="BF298" s="8"/>
    </row>
    <row r="299">
      <c r="A299" s="10">
        <v>13606.0</v>
      </c>
      <c r="B299" s="9">
        <v>42372.0</v>
      </c>
      <c r="C299" s="7" t="s">
        <v>10215</v>
      </c>
      <c r="D299" s="7" t="s">
        <v>10216</v>
      </c>
      <c r="E299" s="8"/>
      <c r="F299" s="8"/>
      <c r="G299" s="7">
        <v>1500.0</v>
      </c>
      <c r="H299" s="7">
        <v>155.0</v>
      </c>
      <c r="I299" s="7">
        <v>10.0</v>
      </c>
      <c r="J299" s="7">
        <v>9.3</v>
      </c>
      <c r="K299" s="7">
        <v>6.0</v>
      </c>
      <c r="L299" s="7">
        <v>5.0</v>
      </c>
      <c r="M299" s="7">
        <v>5.53</v>
      </c>
      <c r="N299" s="7" t="s">
        <v>61</v>
      </c>
      <c r="O299" s="7">
        <v>3.0</v>
      </c>
      <c r="P299" s="7">
        <v>50.0</v>
      </c>
      <c r="Q299" s="9">
        <v>42372.0</v>
      </c>
      <c r="R299" s="7" t="s">
        <v>372</v>
      </c>
      <c r="S299" s="7" t="s">
        <v>10218</v>
      </c>
      <c r="T299" s="11" t="s">
        <v>10219</v>
      </c>
      <c r="U299" s="7" t="s">
        <v>10221</v>
      </c>
      <c r="V299" s="8"/>
      <c r="W299" s="7" t="s">
        <v>10222</v>
      </c>
      <c r="X299" s="8"/>
      <c r="Y299" s="8"/>
      <c r="Z299" s="8"/>
      <c r="AA299" s="7" t="s">
        <v>387</v>
      </c>
      <c r="AB299" s="7" t="s">
        <v>333</v>
      </c>
      <c r="AC299" s="7" t="s">
        <v>10223</v>
      </c>
      <c r="AD299" s="7" t="s">
        <v>10224</v>
      </c>
      <c r="AE299" s="7" t="s">
        <v>10225</v>
      </c>
      <c r="AF299" s="7" t="s">
        <v>10226</v>
      </c>
      <c r="AG299" s="7" t="s">
        <v>10227</v>
      </c>
      <c r="AH299" s="7" t="s">
        <v>10228</v>
      </c>
      <c r="AI299" s="7" t="s">
        <v>10229</v>
      </c>
      <c r="AJ299" s="7" t="s">
        <v>10230</v>
      </c>
      <c r="AK299" s="8"/>
      <c r="AL299" s="7" t="s">
        <v>10231</v>
      </c>
      <c r="AM299" s="8"/>
      <c r="AN299" s="8"/>
      <c r="AO299" s="7" t="s">
        <v>10235</v>
      </c>
      <c r="AP299" s="7" t="s">
        <v>10236</v>
      </c>
      <c r="AQ299" s="7" t="s">
        <v>85</v>
      </c>
      <c r="AR299" s="7" t="s">
        <v>86</v>
      </c>
      <c r="AS299" s="7">
        <v>2.0160229E7</v>
      </c>
      <c r="AT299" s="7" t="s">
        <v>10237</v>
      </c>
      <c r="AU299" s="8"/>
      <c r="AV299" s="7" t="s">
        <v>10238</v>
      </c>
      <c r="AW299" s="11" t="s">
        <v>10219</v>
      </c>
      <c r="AX299" s="8"/>
      <c r="AY299" s="8"/>
      <c r="AZ299" s="8"/>
      <c r="BA299" s="8"/>
      <c r="BB299" s="8"/>
      <c r="BC299" s="8"/>
      <c r="BD299" s="8"/>
      <c r="BE299" s="8"/>
      <c r="BF299" s="8"/>
    </row>
    <row r="300" hidden="1">
      <c r="A300" s="10">
        <v>21014.0</v>
      </c>
      <c r="B300" s="9">
        <v>42624.0</v>
      </c>
      <c r="C300" s="7" t="s">
        <v>10239</v>
      </c>
      <c r="D300" s="7" t="s">
        <v>10240</v>
      </c>
      <c r="E300" s="8"/>
      <c r="F300" s="8"/>
      <c r="G300" s="7">
        <v>7369.0</v>
      </c>
      <c r="H300" s="8"/>
      <c r="I300" s="7">
        <v>0.0</v>
      </c>
      <c r="J300" s="7">
        <v>0.0</v>
      </c>
      <c r="K300" s="7">
        <v>6.0</v>
      </c>
      <c r="L300" s="7">
        <v>0.0</v>
      </c>
      <c r="M300" s="7">
        <v>0.0</v>
      </c>
      <c r="N300" s="7" t="s">
        <v>61</v>
      </c>
      <c r="O300" s="7">
        <v>0.0</v>
      </c>
      <c r="P300" s="7">
        <v>0.0</v>
      </c>
      <c r="Q300" s="7" t="s">
        <v>488</v>
      </c>
      <c r="R300" s="7" t="s">
        <v>273</v>
      </c>
      <c r="S300" s="8"/>
      <c r="T300" s="8"/>
      <c r="U300" s="7" t="s">
        <v>10245</v>
      </c>
      <c r="V300" s="8"/>
      <c r="W300" s="7" t="s">
        <v>10246</v>
      </c>
      <c r="X300" s="8"/>
      <c r="Y300" s="8"/>
      <c r="Z300" s="8"/>
      <c r="AA300" s="7" t="s">
        <v>10247</v>
      </c>
      <c r="AB300" s="7" t="s">
        <v>185</v>
      </c>
      <c r="AC300" s="7" t="s">
        <v>10248</v>
      </c>
      <c r="AD300" s="7" t="s">
        <v>10249</v>
      </c>
      <c r="AE300" s="7" t="s">
        <v>10250</v>
      </c>
      <c r="AF300" s="7" t="s">
        <v>10251</v>
      </c>
      <c r="AG300" s="7" t="s">
        <v>10252</v>
      </c>
      <c r="AH300" s="11" t="s">
        <v>10253</v>
      </c>
      <c r="AI300" s="7" t="s">
        <v>10255</v>
      </c>
      <c r="AJ300" s="7" t="s">
        <v>10256</v>
      </c>
      <c r="AK300" s="8"/>
      <c r="AL300" s="7" t="s">
        <v>10257</v>
      </c>
      <c r="AM300" s="8"/>
      <c r="AN300" s="8"/>
      <c r="AO300" s="8"/>
      <c r="AP300" s="8"/>
      <c r="AQ300" s="8"/>
      <c r="AR300" s="7" t="s">
        <v>68</v>
      </c>
      <c r="AS300" s="8"/>
      <c r="AT300" s="8"/>
      <c r="AU300" s="11" t="s">
        <v>10258</v>
      </c>
      <c r="AV300" s="7" t="s">
        <v>10265</v>
      </c>
      <c r="AW300" s="11" t="s">
        <v>10266</v>
      </c>
      <c r="AX300" s="8"/>
      <c r="AY300" s="8"/>
      <c r="AZ300" s="8"/>
      <c r="BA300" s="8"/>
      <c r="BB300" s="8"/>
      <c r="BC300" s="8"/>
      <c r="BD300" s="8"/>
      <c r="BE300" s="8"/>
      <c r="BF300" s="8"/>
    </row>
    <row r="301" hidden="1">
      <c r="A301" s="10">
        <v>26140.0</v>
      </c>
      <c r="B301" s="9">
        <v>42625.0</v>
      </c>
      <c r="C301" s="7" t="s">
        <v>10268</v>
      </c>
      <c r="D301" s="8"/>
      <c r="E301" s="8"/>
      <c r="F301" s="8"/>
      <c r="G301" s="7">
        <v>10.0</v>
      </c>
      <c r="H301" s="8"/>
      <c r="I301" s="7">
        <v>0.0</v>
      </c>
      <c r="J301" s="7">
        <v>0.0</v>
      </c>
      <c r="K301" s="7">
        <v>6.0</v>
      </c>
      <c r="L301" s="7">
        <v>0.0</v>
      </c>
      <c r="M301" s="7">
        <v>0.0</v>
      </c>
      <c r="N301" s="7" t="s">
        <v>61</v>
      </c>
      <c r="O301" s="7">
        <v>0.0</v>
      </c>
      <c r="P301" s="7">
        <v>0.0</v>
      </c>
      <c r="Q301" s="8"/>
      <c r="R301" s="8"/>
      <c r="S301" s="8"/>
      <c r="T301" s="8"/>
      <c r="U301" s="8"/>
      <c r="V301" s="8"/>
      <c r="W301" s="7" t="s">
        <v>10269</v>
      </c>
      <c r="X301" s="8"/>
      <c r="Y301" s="8"/>
      <c r="Z301" s="8"/>
      <c r="AA301" s="8"/>
      <c r="AB301" s="8"/>
      <c r="AC301" s="8"/>
      <c r="AD301" s="8"/>
      <c r="AE301" s="7" t="s">
        <v>10270</v>
      </c>
      <c r="AF301" s="8"/>
      <c r="AG301" s="8"/>
      <c r="AH301" s="8"/>
      <c r="AI301" s="8"/>
      <c r="AJ301" s="8"/>
      <c r="AK301" s="8"/>
      <c r="AL301" s="8"/>
      <c r="AM301" s="8"/>
      <c r="AN301" s="8"/>
      <c r="AO301" s="8"/>
      <c r="AP301" s="8"/>
      <c r="AQ301" s="8"/>
      <c r="AR301" s="7" t="s">
        <v>68</v>
      </c>
      <c r="AS301" s="8"/>
      <c r="AT301" s="8"/>
      <c r="AU301" s="8"/>
      <c r="AV301" s="11" t="s">
        <v>1956</v>
      </c>
      <c r="AW301" s="11" t="s">
        <v>1957</v>
      </c>
      <c r="AX301" s="8"/>
      <c r="AY301" s="8"/>
      <c r="AZ301" s="8"/>
      <c r="BA301" s="8"/>
      <c r="BB301" s="8"/>
      <c r="BC301" s="8"/>
      <c r="BD301" s="8"/>
      <c r="BE301" s="8"/>
      <c r="BF301" s="8"/>
    </row>
    <row r="302">
      <c r="A302" s="10">
        <v>25617.0</v>
      </c>
      <c r="B302" s="9">
        <v>42381.0</v>
      </c>
      <c r="C302" s="7" t="s">
        <v>10279</v>
      </c>
      <c r="D302" s="7" t="s">
        <v>4867</v>
      </c>
      <c r="E302" s="7">
        <v>0.0</v>
      </c>
      <c r="F302" s="11" t="s">
        <v>10281</v>
      </c>
      <c r="G302" s="7">
        <v>4980.0</v>
      </c>
      <c r="H302" s="7">
        <v>1440.0</v>
      </c>
      <c r="I302" s="7">
        <v>28.0</v>
      </c>
      <c r="J302" s="7">
        <v>86.4</v>
      </c>
      <c r="K302" s="7">
        <v>6.0</v>
      </c>
      <c r="L302" s="7">
        <v>46.0</v>
      </c>
      <c r="M302" s="7">
        <v>45.78</v>
      </c>
      <c r="N302" s="7" t="s">
        <v>61</v>
      </c>
      <c r="O302" s="7">
        <v>3.0</v>
      </c>
      <c r="P302" s="7">
        <v>0.0</v>
      </c>
      <c r="Q302" s="8"/>
      <c r="R302" s="7" t="s">
        <v>5649</v>
      </c>
      <c r="S302" s="7" t="s">
        <v>2371</v>
      </c>
      <c r="T302" s="11" t="s">
        <v>2372</v>
      </c>
      <c r="U302" s="15" t="str">
        <f>+(503) 73081174</f>
        <v>#ERROR!</v>
      </c>
      <c r="V302" s="8"/>
      <c r="W302" s="7" t="s">
        <v>10291</v>
      </c>
      <c r="X302" s="8"/>
      <c r="Y302" s="8"/>
      <c r="Z302" s="8"/>
      <c r="AA302" s="8"/>
      <c r="AB302" s="8"/>
      <c r="AC302" s="8"/>
      <c r="AD302" s="7" t="s">
        <v>10292</v>
      </c>
      <c r="AE302" s="7" t="s">
        <v>10293</v>
      </c>
      <c r="AF302" s="7" t="s">
        <v>10296</v>
      </c>
      <c r="AG302" s="8"/>
      <c r="AH302" s="8"/>
      <c r="AI302" s="8"/>
      <c r="AJ302" s="8"/>
      <c r="AK302" s="8"/>
      <c r="AL302" s="8"/>
      <c r="AM302" s="8"/>
      <c r="AN302" s="8"/>
      <c r="AO302" s="8"/>
      <c r="AP302" s="8"/>
      <c r="AQ302" s="8"/>
      <c r="AR302" s="7" t="s">
        <v>86</v>
      </c>
      <c r="AS302" s="8"/>
      <c r="AT302" s="8"/>
      <c r="AU302" s="11" t="s">
        <v>10299</v>
      </c>
      <c r="AV302" s="11" t="s">
        <v>2389</v>
      </c>
      <c r="AW302" s="11" t="s">
        <v>2389</v>
      </c>
      <c r="AX302" s="11" t="s">
        <v>2397</v>
      </c>
      <c r="AY302" s="11" t="s">
        <v>2398</v>
      </c>
      <c r="AZ302" s="8"/>
      <c r="BA302" s="11" t="s">
        <v>2416</v>
      </c>
      <c r="BB302" s="11" t="s">
        <v>2417</v>
      </c>
      <c r="BC302" s="8"/>
      <c r="BD302" s="7" t="s">
        <v>2421</v>
      </c>
      <c r="BE302" s="7" t="s">
        <v>2423</v>
      </c>
      <c r="BF302" s="8"/>
    </row>
    <row r="303">
      <c r="A303" s="10">
        <v>23050.0</v>
      </c>
      <c r="B303" s="7" t="s">
        <v>1504</v>
      </c>
      <c r="C303" s="7" t="s">
        <v>10320</v>
      </c>
      <c r="D303" s="7" t="s">
        <v>10321</v>
      </c>
      <c r="E303" s="7">
        <v>0.0</v>
      </c>
      <c r="F303" s="11" t="s">
        <v>10322</v>
      </c>
      <c r="G303" s="7">
        <v>4992.0</v>
      </c>
      <c r="H303" s="7">
        <v>2253.0</v>
      </c>
      <c r="I303" s="7">
        <v>45.0</v>
      </c>
      <c r="J303" s="7">
        <v>135.18</v>
      </c>
      <c r="K303" s="7">
        <v>6.0</v>
      </c>
      <c r="L303" s="7">
        <v>181.25</v>
      </c>
      <c r="M303" s="7">
        <v>74.45</v>
      </c>
      <c r="N303" s="7" t="s">
        <v>61</v>
      </c>
      <c r="O303" s="7">
        <v>3.0</v>
      </c>
      <c r="P303" s="7">
        <v>0.0</v>
      </c>
      <c r="Q303" s="8"/>
      <c r="R303" s="7" t="s">
        <v>5649</v>
      </c>
      <c r="S303" s="7" t="s">
        <v>2371</v>
      </c>
      <c r="T303" s="11" t="s">
        <v>2389</v>
      </c>
      <c r="U303" s="7" t="s">
        <v>7032</v>
      </c>
      <c r="V303" s="8"/>
      <c r="W303" s="7" t="s">
        <v>1419</v>
      </c>
      <c r="X303" s="8"/>
      <c r="Y303" s="8"/>
      <c r="Z303" s="8"/>
      <c r="AA303" s="7" t="s">
        <v>510</v>
      </c>
      <c r="AB303" s="7" t="s">
        <v>155</v>
      </c>
      <c r="AC303" s="7" t="s">
        <v>10320</v>
      </c>
      <c r="AD303" s="7" t="s">
        <v>10342</v>
      </c>
      <c r="AE303" s="7" t="s">
        <v>10343</v>
      </c>
      <c r="AF303" s="7" t="s">
        <v>10344</v>
      </c>
      <c r="AG303" s="8"/>
      <c r="AH303" s="8"/>
      <c r="AI303" s="8"/>
      <c r="AJ303" s="8"/>
      <c r="AK303" s="8"/>
      <c r="AL303" s="8"/>
      <c r="AM303" s="8"/>
      <c r="AN303" s="8"/>
      <c r="AO303" s="8"/>
      <c r="AP303" s="8"/>
      <c r="AQ303" s="8"/>
      <c r="AR303" s="7" t="s">
        <v>86</v>
      </c>
      <c r="AS303" s="8"/>
      <c r="AT303" s="8"/>
      <c r="AU303" s="11" t="s">
        <v>10345</v>
      </c>
      <c r="AV303" s="11" t="s">
        <v>2389</v>
      </c>
      <c r="AW303" s="11" t="s">
        <v>2389</v>
      </c>
      <c r="AX303" s="11" t="s">
        <v>2397</v>
      </c>
      <c r="AY303" s="11" t="s">
        <v>2398</v>
      </c>
      <c r="AZ303" s="8"/>
      <c r="BA303" s="11" t="s">
        <v>2416</v>
      </c>
      <c r="BB303" s="11" t="s">
        <v>2417</v>
      </c>
      <c r="BC303" s="8"/>
      <c r="BD303" s="7" t="s">
        <v>2421</v>
      </c>
      <c r="BE303" s="7" t="s">
        <v>2423</v>
      </c>
      <c r="BF303" s="8"/>
    </row>
    <row r="304">
      <c r="A304" s="10">
        <v>13990.0</v>
      </c>
      <c r="B304" s="9">
        <v>42554.0</v>
      </c>
      <c r="C304" s="7" t="s">
        <v>10358</v>
      </c>
      <c r="D304" s="7" t="s">
        <v>10359</v>
      </c>
      <c r="E304" s="8"/>
      <c r="F304" s="8"/>
      <c r="G304" s="7">
        <v>3000.0</v>
      </c>
      <c r="H304" s="7">
        <v>585.0</v>
      </c>
      <c r="I304" s="7">
        <v>19.0</v>
      </c>
      <c r="J304" s="7">
        <v>35.1</v>
      </c>
      <c r="K304" s="7">
        <v>6.0</v>
      </c>
      <c r="L304" s="7">
        <v>9.75</v>
      </c>
      <c r="M304" s="7">
        <v>19.92</v>
      </c>
      <c r="N304" s="7" t="s">
        <v>61</v>
      </c>
      <c r="O304" s="7">
        <v>9.0</v>
      </c>
      <c r="P304" s="7">
        <v>140.0</v>
      </c>
      <c r="Q304" s="9">
        <v>42554.0</v>
      </c>
      <c r="R304" s="7" t="s">
        <v>372</v>
      </c>
      <c r="S304" s="7" t="s">
        <v>10361</v>
      </c>
      <c r="T304" s="11" t="s">
        <v>10363</v>
      </c>
      <c r="U304" s="7" t="s">
        <v>10365</v>
      </c>
      <c r="V304" s="8"/>
      <c r="W304" s="7" t="s">
        <v>10366</v>
      </c>
      <c r="X304" s="8"/>
      <c r="Y304" s="8"/>
      <c r="Z304" s="8"/>
      <c r="AA304" s="7" t="s">
        <v>10367</v>
      </c>
      <c r="AB304" s="7" t="s">
        <v>333</v>
      </c>
      <c r="AC304" s="7" t="s">
        <v>10368</v>
      </c>
      <c r="AD304" s="7" t="s">
        <v>10369</v>
      </c>
      <c r="AE304" s="7" t="s">
        <v>10370</v>
      </c>
      <c r="AF304" s="7" t="s">
        <v>10371</v>
      </c>
      <c r="AG304" s="7" t="s">
        <v>10372</v>
      </c>
      <c r="AH304" s="7" t="s">
        <v>10373</v>
      </c>
      <c r="AI304" s="7" t="s">
        <v>10374</v>
      </c>
      <c r="AJ304" s="7" t="s">
        <v>10375</v>
      </c>
      <c r="AK304" s="8"/>
      <c r="AL304" s="7" t="s">
        <v>10376</v>
      </c>
      <c r="AM304" s="8"/>
      <c r="AN304" s="8"/>
      <c r="AO304" s="7" t="s">
        <v>10377</v>
      </c>
      <c r="AP304" s="7" t="s">
        <v>10378</v>
      </c>
      <c r="AQ304" s="7" t="s">
        <v>85</v>
      </c>
      <c r="AR304" s="7" t="s">
        <v>86</v>
      </c>
      <c r="AS304" s="7">
        <v>2.0160307E7</v>
      </c>
      <c r="AT304" s="7" t="s">
        <v>10379</v>
      </c>
      <c r="AU304" s="8"/>
      <c r="AV304" s="7" t="s">
        <v>10380</v>
      </c>
      <c r="AW304" s="11" t="s">
        <v>10363</v>
      </c>
      <c r="AX304" s="8"/>
      <c r="AY304" s="8"/>
      <c r="AZ304" s="8"/>
      <c r="BA304" s="8"/>
      <c r="BB304" s="8"/>
      <c r="BC304" s="8"/>
      <c r="BD304" s="8"/>
      <c r="BE304" s="8"/>
      <c r="BF304" s="8"/>
    </row>
    <row r="305" hidden="1">
      <c r="A305" s="10">
        <v>25691.0</v>
      </c>
      <c r="B305" s="9">
        <v>42472.0</v>
      </c>
      <c r="C305" s="7" t="s">
        <v>10383</v>
      </c>
      <c r="D305" s="7" t="s">
        <v>10384</v>
      </c>
      <c r="E305" s="7" t="s">
        <v>10385</v>
      </c>
      <c r="F305" s="11" t="s">
        <v>10386</v>
      </c>
      <c r="G305" s="7">
        <v>1500.0</v>
      </c>
      <c r="H305" s="8"/>
      <c r="I305" s="7">
        <v>0.0</v>
      </c>
      <c r="J305" s="7">
        <v>0.0</v>
      </c>
      <c r="K305" s="7">
        <v>6.0</v>
      </c>
      <c r="L305" s="7">
        <v>0.0</v>
      </c>
      <c r="M305" s="7">
        <v>0.0</v>
      </c>
      <c r="N305" s="7" t="s">
        <v>61</v>
      </c>
      <c r="O305" s="7">
        <v>0.0</v>
      </c>
      <c r="P305" s="7">
        <v>0.0</v>
      </c>
      <c r="Q305" s="8"/>
      <c r="R305" s="8"/>
      <c r="S305" s="7" t="s">
        <v>10392</v>
      </c>
      <c r="T305" s="11" t="s">
        <v>10393</v>
      </c>
      <c r="U305" s="15" t="str">
        <f>+57 3004999317</f>
        <v>#ERROR!</v>
      </c>
      <c r="V305" s="8"/>
      <c r="W305" s="7" t="s">
        <v>10403</v>
      </c>
      <c r="X305" s="8"/>
      <c r="Y305" s="8"/>
      <c r="Z305" s="8"/>
      <c r="AA305" s="8"/>
      <c r="AB305" s="8"/>
      <c r="AC305" s="7" t="s">
        <v>10405</v>
      </c>
      <c r="AD305" s="7" t="s">
        <v>10406</v>
      </c>
      <c r="AE305" s="7" t="s">
        <v>10407</v>
      </c>
      <c r="AF305" s="7" t="s">
        <v>10408</v>
      </c>
      <c r="AG305" s="8"/>
      <c r="AH305" s="8"/>
      <c r="AI305" s="8"/>
      <c r="AJ305" s="8"/>
      <c r="AK305" s="8"/>
      <c r="AL305" s="8"/>
      <c r="AM305" s="8"/>
      <c r="AN305" s="8"/>
      <c r="AO305" s="8"/>
      <c r="AP305" s="8"/>
      <c r="AQ305" s="8"/>
      <c r="AR305" s="7" t="s">
        <v>834</v>
      </c>
      <c r="AS305" s="8"/>
      <c r="AT305" s="8"/>
      <c r="AU305" s="8"/>
      <c r="AV305" s="11" t="s">
        <v>10393</v>
      </c>
      <c r="AW305" s="11" t="s">
        <v>10393</v>
      </c>
      <c r="AX305" s="8"/>
      <c r="AY305" s="8"/>
      <c r="AZ305" s="8"/>
      <c r="BA305" s="8"/>
      <c r="BB305" s="8"/>
      <c r="BC305" s="8"/>
      <c r="BD305" s="8"/>
      <c r="BE305" s="8"/>
      <c r="BF305" s="8"/>
    </row>
    <row r="306" hidden="1">
      <c r="A306" s="10">
        <v>26074.0</v>
      </c>
      <c r="B306" s="9">
        <v>42625.0</v>
      </c>
      <c r="C306" s="7" t="s">
        <v>10411</v>
      </c>
      <c r="D306" s="7" t="s">
        <v>10412</v>
      </c>
      <c r="E306" s="7" t="s">
        <v>10413</v>
      </c>
      <c r="F306" s="8"/>
      <c r="G306" s="7">
        <v>6000.0</v>
      </c>
      <c r="H306" s="8"/>
      <c r="I306" s="7">
        <v>0.0</v>
      </c>
      <c r="J306" s="7">
        <v>0.0</v>
      </c>
      <c r="K306" s="7">
        <v>6.0</v>
      </c>
      <c r="L306" s="7">
        <v>0.0</v>
      </c>
      <c r="M306" s="7">
        <v>0.0</v>
      </c>
      <c r="N306" s="7" t="s">
        <v>61</v>
      </c>
      <c r="O306" s="7">
        <v>0.0</v>
      </c>
      <c r="P306" s="7">
        <v>0.0</v>
      </c>
      <c r="Q306" s="8"/>
      <c r="R306" s="8"/>
      <c r="S306" s="7" t="s">
        <v>10414</v>
      </c>
      <c r="T306" s="11" t="s">
        <v>10415</v>
      </c>
      <c r="U306" s="7" t="s">
        <v>10418</v>
      </c>
      <c r="V306" s="8"/>
      <c r="W306" s="7" t="s">
        <v>10419</v>
      </c>
      <c r="X306" s="8"/>
      <c r="Y306" s="8"/>
      <c r="Z306" s="8"/>
      <c r="AA306" s="8"/>
      <c r="AB306" s="8"/>
      <c r="AC306" s="7" t="s">
        <v>10421</v>
      </c>
      <c r="AD306" s="7" t="s">
        <v>10422</v>
      </c>
      <c r="AE306" s="7" t="s">
        <v>10423</v>
      </c>
      <c r="AF306" s="7" t="s">
        <v>10424</v>
      </c>
      <c r="AG306" s="8"/>
      <c r="AH306" s="8"/>
      <c r="AI306" s="8"/>
      <c r="AJ306" s="8"/>
      <c r="AK306" s="8"/>
      <c r="AL306" s="8"/>
      <c r="AM306" s="8"/>
      <c r="AN306" s="8"/>
      <c r="AO306" s="8"/>
      <c r="AP306" s="8"/>
      <c r="AQ306" s="8"/>
      <c r="AR306" s="7" t="s">
        <v>834</v>
      </c>
      <c r="AS306" s="8"/>
      <c r="AT306" s="8"/>
      <c r="AU306" s="8"/>
      <c r="AV306" s="11" t="s">
        <v>10415</v>
      </c>
      <c r="AW306" s="11" t="s">
        <v>10415</v>
      </c>
      <c r="AX306" s="8"/>
      <c r="AY306" s="8"/>
      <c r="AZ306" s="8"/>
      <c r="BA306" s="8"/>
      <c r="BB306" s="8"/>
      <c r="BC306" s="8"/>
      <c r="BD306" s="8"/>
      <c r="BE306" s="8"/>
      <c r="BF306" s="8"/>
    </row>
    <row r="307" hidden="1">
      <c r="A307" s="10">
        <v>19525.0</v>
      </c>
      <c r="B307" s="9">
        <v>42410.0</v>
      </c>
      <c r="C307" s="7" t="s">
        <v>10429</v>
      </c>
      <c r="D307" s="7" t="s">
        <v>10430</v>
      </c>
      <c r="E307" s="8"/>
      <c r="F307" s="8"/>
      <c r="G307" s="7">
        <v>140.12</v>
      </c>
      <c r="H307" s="8"/>
      <c r="I307" s="7">
        <v>0.0</v>
      </c>
      <c r="J307" s="7">
        <v>0.0</v>
      </c>
      <c r="K307" s="7">
        <v>6.0</v>
      </c>
      <c r="L307" s="7">
        <v>0.0</v>
      </c>
      <c r="M307" s="7">
        <v>0.0</v>
      </c>
      <c r="N307" s="7" t="s">
        <v>61</v>
      </c>
      <c r="O307" s="7">
        <v>0.0</v>
      </c>
      <c r="P307" s="7">
        <v>0.0</v>
      </c>
      <c r="Q307" s="9">
        <v>42440.0</v>
      </c>
      <c r="R307" s="9">
        <v>42441.0</v>
      </c>
      <c r="S307" s="8"/>
      <c r="T307" s="8"/>
      <c r="U307" s="7" t="s">
        <v>10432</v>
      </c>
      <c r="V307" s="8"/>
      <c r="W307" s="7" t="s">
        <v>10433</v>
      </c>
      <c r="X307" s="8"/>
      <c r="Y307" s="8"/>
      <c r="Z307" s="8"/>
      <c r="AA307" s="7" t="s">
        <v>1136</v>
      </c>
      <c r="AB307" s="7" t="s">
        <v>155</v>
      </c>
      <c r="AC307" s="7" t="s">
        <v>10434</v>
      </c>
      <c r="AD307" s="7" t="s">
        <v>10435</v>
      </c>
      <c r="AE307" s="7" t="s">
        <v>10436</v>
      </c>
      <c r="AF307" s="7" t="s">
        <v>10437</v>
      </c>
      <c r="AG307" s="7" t="s">
        <v>10438</v>
      </c>
      <c r="AH307" s="7" t="s">
        <v>10439</v>
      </c>
      <c r="AI307" s="7" t="s">
        <v>10440</v>
      </c>
      <c r="AJ307" s="7" t="s">
        <v>10441</v>
      </c>
      <c r="AK307" s="8"/>
      <c r="AL307" s="7">
        <v>140.12</v>
      </c>
      <c r="AM307" s="8"/>
      <c r="AN307" s="8"/>
      <c r="AO307" s="8"/>
      <c r="AP307" s="8"/>
      <c r="AQ307" s="8"/>
      <c r="AR307" s="7" t="s">
        <v>68</v>
      </c>
      <c r="AS307" s="8"/>
      <c r="AT307" s="8"/>
      <c r="AU307" s="8"/>
      <c r="AV307" s="7" t="s">
        <v>10443</v>
      </c>
      <c r="AW307" s="11" t="s">
        <v>10444</v>
      </c>
      <c r="AX307" s="8"/>
      <c r="AY307" s="8"/>
      <c r="AZ307" s="8"/>
      <c r="BA307" s="8"/>
      <c r="BB307" s="8"/>
      <c r="BC307" s="8"/>
      <c r="BD307" s="8"/>
      <c r="BE307" s="8"/>
      <c r="BF307" s="8"/>
    </row>
    <row r="308" hidden="1">
      <c r="A308" s="10">
        <v>26762.0</v>
      </c>
      <c r="B308" s="7" t="s">
        <v>10445</v>
      </c>
      <c r="C308" s="7" t="s">
        <v>10446</v>
      </c>
      <c r="D308" s="8"/>
      <c r="E308" s="8"/>
      <c r="F308" s="8"/>
      <c r="G308" s="7">
        <v>10000.0</v>
      </c>
      <c r="H308" s="8"/>
      <c r="I308" s="7">
        <v>0.0</v>
      </c>
      <c r="J308" s="7">
        <v>0.0</v>
      </c>
      <c r="K308" s="7">
        <v>6.0</v>
      </c>
      <c r="L308" s="7">
        <v>0.0</v>
      </c>
      <c r="M308" s="7">
        <v>0.0</v>
      </c>
      <c r="N308" s="7" t="s">
        <v>61</v>
      </c>
      <c r="O308" s="7">
        <v>0.0</v>
      </c>
      <c r="P308" s="7">
        <v>0.0</v>
      </c>
      <c r="Q308" s="8"/>
      <c r="R308" s="8"/>
      <c r="S308" s="8"/>
      <c r="T308" s="8"/>
      <c r="U308" s="8"/>
      <c r="V308" s="8"/>
      <c r="W308" s="8"/>
      <c r="X308" s="8"/>
      <c r="Y308" s="8"/>
      <c r="Z308" s="8"/>
      <c r="AA308" s="8"/>
      <c r="AB308" s="8"/>
      <c r="AC308" s="8"/>
      <c r="AD308" s="8"/>
      <c r="AE308" s="8"/>
      <c r="AF308" s="8"/>
      <c r="AG308" s="8"/>
      <c r="AH308" s="8"/>
      <c r="AI308" s="8"/>
      <c r="AJ308" s="8"/>
      <c r="AK308" s="8"/>
      <c r="AL308" s="8"/>
      <c r="AM308" s="8"/>
      <c r="AN308" s="8"/>
      <c r="AO308" s="8"/>
      <c r="AP308" s="8"/>
      <c r="AQ308" s="8"/>
      <c r="AR308" s="7" t="s">
        <v>68</v>
      </c>
      <c r="AS308" s="8"/>
      <c r="AT308" s="8"/>
      <c r="AU308" s="8"/>
      <c r="AV308" s="11" t="s">
        <v>10451</v>
      </c>
      <c r="AW308" s="11" t="s">
        <v>10451</v>
      </c>
      <c r="AX308" s="8"/>
      <c r="AY308" s="8"/>
      <c r="AZ308" s="8"/>
      <c r="BA308" s="8"/>
      <c r="BB308" s="8"/>
      <c r="BC308" s="8"/>
      <c r="BD308" s="8"/>
      <c r="BE308" s="8"/>
      <c r="BF308" s="8"/>
    </row>
    <row r="309" hidden="1">
      <c r="A309" s="10">
        <v>20200.0</v>
      </c>
      <c r="B309" s="7" t="s">
        <v>10453</v>
      </c>
      <c r="C309" s="7" t="s">
        <v>10454</v>
      </c>
      <c r="D309" s="7" t="s">
        <v>10455</v>
      </c>
      <c r="E309" s="8"/>
      <c r="F309" s="8"/>
      <c r="G309" s="7">
        <v>40.0</v>
      </c>
      <c r="H309" s="8"/>
      <c r="I309" s="7">
        <v>0.0</v>
      </c>
      <c r="J309" s="7">
        <v>0.0</v>
      </c>
      <c r="K309" s="7">
        <v>6.0</v>
      </c>
      <c r="L309" s="7">
        <v>0.0</v>
      </c>
      <c r="M309" s="7">
        <v>0.0</v>
      </c>
      <c r="N309" s="7" t="s">
        <v>61</v>
      </c>
      <c r="O309" s="7">
        <v>0.0</v>
      </c>
      <c r="P309" s="7">
        <v>0.0</v>
      </c>
      <c r="Q309" s="7" t="s">
        <v>2301</v>
      </c>
      <c r="R309" s="9">
        <v>42856.0</v>
      </c>
      <c r="S309" s="8"/>
      <c r="T309" s="8"/>
      <c r="U309" s="8"/>
      <c r="V309" s="8"/>
      <c r="W309" s="8"/>
      <c r="X309" s="8"/>
      <c r="Y309" s="8"/>
      <c r="Z309" s="8"/>
      <c r="AA309" s="7" t="s">
        <v>279</v>
      </c>
      <c r="AB309" s="7" t="s">
        <v>155</v>
      </c>
      <c r="AC309" s="7" t="s">
        <v>10457</v>
      </c>
      <c r="AD309" s="7" t="s">
        <v>10458</v>
      </c>
      <c r="AE309" s="7" t="s">
        <v>10459</v>
      </c>
      <c r="AF309" s="7" t="s">
        <v>10460</v>
      </c>
      <c r="AG309" s="8"/>
      <c r="AH309" s="8"/>
      <c r="AI309" s="8"/>
      <c r="AJ309" s="8"/>
      <c r="AK309" s="8"/>
      <c r="AL309" s="8"/>
      <c r="AM309" s="8"/>
      <c r="AN309" s="8"/>
      <c r="AO309" s="8"/>
      <c r="AP309" s="8"/>
      <c r="AQ309" s="8"/>
      <c r="AR309" s="7" t="s">
        <v>68</v>
      </c>
      <c r="AS309" s="8"/>
      <c r="AT309" s="8"/>
      <c r="AU309" s="8"/>
      <c r="AV309" s="7" t="s">
        <v>10463</v>
      </c>
      <c r="AW309" s="11" t="s">
        <v>10465</v>
      </c>
      <c r="AX309" s="8"/>
      <c r="AY309" s="8"/>
      <c r="AZ309" s="8"/>
      <c r="BA309" s="8"/>
      <c r="BB309" s="8"/>
      <c r="BC309" s="8"/>
      <c r="BD309" s="8"/>
      <c r="BE309" s="8"/>
      <c r="BF309" s="8"/>
    </row>
    <row r="310" hidden="1">
      <c r="A310" s="10">
        <v>13601.0</v>
      </c>
      <c r="B310" s="7" t="s">
        <v>9188</v>
      </c>
      <c r="C310" s="7" t="s">
        <v>10466</v>
      </c>
      <c r="D310" s="7" t="s">
        <v>10468</v>
      </c>
      <c r="E310" s="8"/>
      <c r="F310" s="8"/>
      <c r="G310" s="7">
        <v>7000.0</v>
      </c>
      <c r="H310" s="8"/>
      <c r="I310" s="7">
        <v>0.0</v>
      </c>
      <c r="J310" s="7">
        <v>0.0</v>
      </c>
      <c r="K310" s="7">
        <v>6.0</v>
      </c>
      <c r="L310" s="7">
        <v>0.0</v>
      </c>
      <c r="M310" s="7">
        <v>0.0</v>
      </c>
      <c r="N310" s="7" t="s">
        <v>61</v>
      </c>
      <c r="O310" s="7">
        <v>0.0</v>
      </c>
      <c r="P310" s="7">
        <v>0.0</v>
      </c>
      <c r="Q310" s="8"/>
      <c r="R310" s="8"/>
      <c r="S310" s="7" t="s">
        <v>10472</v>
      </c>
      <c r="T310" s="11" t="s">
        <v>10473</v>
      </c>
      <c r="U310" s="15" t="str">
        <f>+(502) 3328 5566</f>
        <v>#ERROR!</v>
      </c>
      <c r="V310" s="8"/>
      <c r="W310" s="8"/>
      <c r="X310" s="8"/>
      <c r="Y310" s="8"/>
      <c r="Z310" s="8"/>
      <c r="AA310" s="7" t="s">
        <v>267</v>
      </c>
      <c r="AB310" s="7" t="s">
        <v>155</v>
      </c>
      <c r="AC310" s="7" t="s">
        <v>10474</v>
      </c>
      <c r="AD310" s="7" t="s">
        <v>10475</v>
      </c>
      <c r="AE310" s="7" t="s">
        <v>10478</v>
      </c>
      <c r="AF310" s="7" t="s">
        <v>10485</v>
      </c>
      <c r="AG310" s="7" t="s">
        <v>10486</v>
      </c>
      <c r="AH310" s="7" t="s">
        <v>10487</v>
      </c>
      <c r="AI310" s="7" t="s">
        <v>10488</v>
      </c>
      <c r="AJ310" s="7" t="s">
        <v>10489</v>
      </c>
      <c r="AK310" s="8"/>
      <c r="AL310" s="7" t="s">
        <v>10490</v>
      </c>
      <c r="AM310" s="8"/>
      <c r="AN310" s="8"/>
      <c r="AO310" s="7" t="s">
        <v>10491</v>
      </c>
      <c r="AP310" s="7" t="s">
        <v>10492</v>
      </c>
      <c r="AQ310" s="7" t="s">
        <v>85</v>
      </c>
      <c r="AR310" s="7" t="s">
        <v>68</v>
      </c>
      <c r="AS310" s="8"/>
      <c r="AT310" s="8"/>
      <c r="AU310" s="8"/>
      <c r="AV310" s="7" t="s">
        <v>10493</v>
      </c>
      <c r="AW310" s="11" t="s">
        <v>10494</v>
      </c>
      <c r="AX310" s="8"/>
      <c r="AY310" s="8"/>
      <c r="AZ310" s="8"/>
      <c r="BA310" s="8"/>
      <c r="BB310" s="8"/>
      <c r="BC310" s="8"/>
      <c r="BD310" s="8"/>
      <c r="BE310" s="8"/>
      <c r="BF310" s="8"/>
    </row>
    <row r="311">
      <c r="A311" s="10">
        <v>18734.0</v>
      </c>
      <c r="B311" s="7" t="s">
        <v>8183</v>
      </c>
      <c r="C311" s="7" t="s">
        <v>10498</v>
      </c>
      <c r="D311" s="8"/>
      <c r="E311" s="8"/>
      <c r="F311" s="8"/>
      <c r="G311" s="7">
        <v>500.0</v>
      </c>
      <c r="H311" s="7">
        <v>375.0</v>
      </c>
      <c r="I311" s="7">
        <v>75.0</v>
      </c>
      <c r="J311" s="7">
        <v>22.5</v>
      </c>
      <c r="K311" s="7">
        <v>6.0</v>
      </c>
      <c r="L311" s="7">
        <v>0.0</v>
      </c>
      <c r="M311" s="7">
        <v>12.07</v>
      </c>
      <c r="N311" s="7" t="s">
        <v>61</v>
      </c>
      <c r="O311" s="7">
        <v>4.0</v>
      </c>
      <c r="P311" s="7">
        <v>375.0</v>
      </c>
      <c r="Q311" s="7" t="s">
        <v>8183</v>
      </c>
      <c r="R311" s="9">
        <v>42440.0</v>
      </c>
      <c r="S311" s="8"/>
      <c r="T311" s="8"/>
      <c r="U311" s="8"/>
      <c r="V311" s="8"/>
      <c r="W311" s="7" t="s">
        <v>4649</v>
      </c>
      <c r="X311" s="8"/>
      <c r="Y311" s="8"/>
      <c r="Z311" s="8"/>
      <c r="AA311" s="7" t="s">
        <v>8456</v>
      </c>
      <c r="AB311" s="7" t="s">
        <v>113</v>
      </c>
      <c r="AC311" s="7" t="s">
        <v>10499</v>
      </c>
      <c r="AD311" s="7" t="s">
        <v>10499</v>
      </c>
      <c r="AE311" s="7" t="s">
        <v>10500</v>
      </c>
      <c r="AF311" s="7" t="s">
        <v>10500</v>
      </c>
      <c r="AG311" s="7" t="s">
        <v>8462</v>
      </c>
      <c r="AH311" s="7" t="s">
        <v>8462</v>
      </c>
      <c r="AI311" s="7" t="s">
        <v>10505</v>
      </c>
      <c r="AJ311" s="7" t="s">
        <v>10505</v>
      </c>
      <c r="AK311" s="8"/>
      <c r="AL311" s="7" t="s">
        <v>10506</v>
      </c>
      <c r="AM311" s="8"/>
      <c r="AN311" s="8"/>
      <c r="AO311" s="8"/>
      <c r="AP311" s="8"/>
      <c r="AQ311" s="8"/>
      <c r="AR311" s="7" t="s">
        <v>86</v>
      </c>
      <c r="AS311" s="8"/>
      <c r="AT311" s="7" t="s">
        <v>10508</v>
      </c>
      <c r="AU311" s="8"/>
      <c r="AV311" s="11" t="s">
        <v>9290</v>
      </c>
      <c r="AW311" s="11" t="s">
        <v>9290</v>
      </c>
      <c r="AX311" s="8"/>
      <c r="AY311" s="8"/>
      <c r="AZ311" s="8"/>
      <c r="BA311" s="8"/>
      <c r="BB311" s="8"/>
      <c r="BC311" s="8"/>
      <c r="BD311" s="8"/>
      <c r="BE311" s="8"/>
      <c r="BF311" s="8"/>
    </row>
    <row r="312">
      <c r="A312" s="10">
        <v>23035.0</v>
      </c>
      <c r="B312" s="7" t="s">
        <v>1504</v>
      </c>
      <c r="C312" s="7" t="s">
        <v>10511</v>
      </c>
      <c r="D312" s="7" t="s">
        <v>7015</v>
      </c>
      <c r="E312" s="7">
        <v>0.0</v>
      </c>
      <c r="F312" s="11" t="s">
        <v>10513</v>
      </c>
      <c r="G312" s="7">
        <v>5000.0</v>
      </c>
      <c r="H312" s="7">
        <v>952.0</v>
      </c>
      <c r="I312" s="7">
        <v>19.0</v>
      </c>
      <c r="J312" s="7">
        <v>57.12</v>
      </c>
      <c r="K312" s="7">
        <v>6.0</v>
      </c>
      <c r="L312" s="7">
        <v>39.15</v>
      </c>
      <c r="M312" s="7">
        <v>30.51</v>
      </c>
      <c r="N312" s="7" t="s">
        <v>61</v>
      </c>
      <c r="O312" s="7">
        <v>3.0</v>
      </c>
      <c r="P312" s="7">
        <v>0.0</v>
      </c>
      <c r="Q312" s="8"/>
      <c r="R312" s="7" t="s">
        <v>5649</v>
      </c>
      <c r="S312" s="7" t="s">
        <v>2371</v>
      </c>
      <c r="T312" s="11" t="s">
        <v>10519</v>
      </c>
      <c r="U312" s="7" t="s">
        <v>10520</v>
      </c>
      <c r="V312" s="8"/>
      <c r="W312" s="7" t="s">
        <v>5029</v>
      </c>
      <c r="X312" s="8"/>
      <c r="Y312" s="8"/>
      <c r="Z312" s="8"/>
      <c r="AA312" s="7" t="s">
        <v>129</v>
      </c>
      <c r="AB312" s="7" t="s">
        <v>155</v>
      </c>
      <c r="AC312" s="8"/>
      <c r="AD312" s="7" t="s">
        <v>10521</v>
      </c>
      <c r="AE312" s="7" t="s">
        <v>10523</v>
      </c>
      <c r="AF312" s="7" t="s">
        <v>10525</v>
      </c>
      <c r="AG312" s="8"/>
      <c r="AH312" s="8"/>
      <c r="AI312" s="8"/>
      <c r="AJ312" s="8"/>
      <c r="AK312" s="8"/>
      <c r="AL312" s="8"/>
      <c r="AM312" s="8"/>
      <c r="AN312" s="8"/>
      <c r="AO312" s="8"/>
      <c r="AP312" s="8"/>
      <c r="AQ312" s="8"/>
      <c r="AR312" s="7" t="s">
        <v>86</v>
      </c>
      <c r="AS312" s="7">
        <v>2.0161205E7</v>
      </c>
      <c r="AT312" s="8"/>
      <c r="AU312" s="11" t="s">
        <v>10526</v>
      </c>
      <c r="AV312" s="11" t="s">
        <v>2389</v>
      </c>
      <c r="AW312" s="11" t="s">
        <v>2389</v>
      </c>
      <c r="AX312" s="11" t="s">
        <v>2397</v>
      </c>
      <c r="AY312" s="11" t="s">
        <v>2398</v>
      </c>
      <c r="AZ312" s="8"/>
      <c r="BA312" s="11" t="s">
        <v>2416</v>
      </c>
      <c r="BB312" s="11" t="s">
        <v>2417</v>
      </c>
      <c r="BC312" s="8"/>
      <c r="BD312" s="7" t="s">
        <v>2421</v>
      </c>
      <c r="BE312" s="7" t="s">
        <v>2423</v>
      </c>
      <c r="BF312" s="8"/>
    </row>
    <row r="313" hidden="1">
      <c r="A313" s="10">
        <v>14843.0</v>
      </c>
      <c r="B313" s="7" t="s">
        <v>9474</v>
      </c>
      <c r="C313" s="7" t="s">
        <v>10546</v>
      </c>
      <c r="D313" s="7" t="s">
        <v>10547</v>
      </c>
      <c r="E313" s="8"/>
      <c r="F313" s="8"/>
      <c r="G313" s="7">
        <v>1000000.0</v>
      </c>
      <c r="H313" s="8"/>
      <c r="I313" s="7">
        <v>0.0</v>
      </c>
      <c r="J313" s="7">
        <v>0.0</v>
      </c>
      <c r="K313" s="7">
        <v>6.0</v>
      </c>
      <c r="L313" s="7">
        <v>0.0</v>
      </c>
      <c r="M313" s="7">
        <v>0.0</v>
      </c>
      <c r="N313" s="7" t="s">
        <v>61</v>
      </c>
      <c r="O313" s="7">
        <v>0.0</v>
      </c>
      <c r="P313" s="7">
        <v>0.0</v>
      </c>
      <c r="Q313" s="7" t="s">
        <v>6561</v>
      </c>
      <c r="R313" s="9">
        <v>42709.0</v>
      </c>
      <c r="S313" s="7" t="s">
        <v>10549</v>
      </c>
      <c r="T313" s="11" t="s">
        <v>10551</v>
      </c>
      <c r="U313" s="15" t="str">
        <f>+52 1 999 110 4018</f>
        <v>#ERROR!</v>
      </c>
      <c r="V313" s="8"/>
      <c r="W313" s="7" t="s">
        <v>10557</v>
      </c>
      <c r="X313" s="8"/>
      <c r="Y313" s="8"/>
      <c r="Z313" s="8"/>
      <c r="AA313" s="7" t="s">
        <v>10558</v>
      </c>
      <c r="AB313" s="8"/>
      <c r="AC313" s="7" t="s">
        <v>10559</v>
      </c>
      <c r="AD313" s="7" t="s">
        <v>10560</v>
      </c>
      <c r="AE313" s="7" t="s">
        <v>10561</v>
      </c>
      <c r="AF313" s="7" t="s">
        <v>10562</v>
      </c>
      <c r="AG313" s="7" t="s">
        <v>10563</v>
      </c>
      <c r="AH313" s="7" t="s">
        <v>10566</v>
      </c>
      <c r="AI313" s="7" t="s">
        <v>10567</v>
      </c>
      <c r="AJ313" s="7" t="s">
        <v>10569</v>
      </c>
      <c r="AK313" s="8"/>
      <c r="AL313" s="7" t="s">
        <v>10570</v>
      </c>
      <c r="AM313" s="8"/>
      <c r="AN313" s="8"/>
      <c r="AO313" s="7" t="s">
        <v>10571</v>
      </c>
      <c r="AP313" s="7" t="s">
        <v>10572</v>
      </c>
      <c r="AQ313" s="7" t="s">
        <v>85</v>
      </c>
      <c r="AR313" s="7" t="s">
        <v>68</v>
      </c>
      <c r="AS313" s="8"/>
      <c r="AT313" s="11" t="s">
        <v>10573</v>
      </c>
      <c r="AU313" s="8"/>
      <c r="AV313" s="7" t="s">
        <v>10580</v>
      </c>
      <c r="AW313" s="11" t="s">
        <v>10551</v>
      </c>
      <c r="AX313" s="8"/>
      <c r="AY313" s="8"/>
      <c r="AZ313" s="8"/>
      <c r="BA313" s="8"/>
      <c r="BB313" s="8"/>
      <c r="BC313" s="8"/>
      <c r="BD313" s="8"/>
      <c r="BE313" s="8"/>
      <c r="BF313" s="8"/>
    </row>
    <row r="314">
      <c r="A314" s="10">
        <v>22143.0</v>
      </c>
      <c r="B314" s="7" t="s">
        <v>844</v>
      </c>
      <c r="C314" s="7" t="s">
        <v>10589</v>
      </c>
      <c r="D314" s="7" t="s">
        <v>10591</v>
      </c>
      <c r="E314" s="7">
        <v>3.41165756E8</v>
      </c>
      <c r="F314" s="11" t="s">
        <v>10592</v>
      </c>
      <c r="G314" s="7">
        <v>5000.0</v>
      </c>
      <c r="H314" s="7">
        <v>1220.0</v>
      </c>
      <c r="I314" s="7">
        <v>24.0</v>
      </c>
      <c r="J314" s="7">
        <v>73.2</v>
      </c>
      <c r="K314" s="7">
        <v>6.0</v>
      </c>
      <c r="L314" s="7">
        <v>97.75</v>
      </c>
      <c r="M314" s="7">
        <v>42.35</v>
      </c>
      <c r="N314" s="7" t="s">
        <v>61</v>
      </c>
      <c r="O314" s="7">
        <v>2.0</v>
      </c>
      <c r="P314" s="7">
        <v>0.0</v>
      </c>
      <c r="Q314" s="7" t="s">
        <v>2170</v>
      </c>
      <c r="R314" s="7" t="s">
        <v>10445</v>
      </c>
      <c r="S314" s="7" t="s">
        <v>5083</v>
      </c>
      <c r="T314" s="11" t="s">
        <v>10597</v>
      </c>
      <c r="U314" s="7" t="s">
        <v>10601</v>
      </c>
      <c r="V314" s="8"/>
      <c r="W314" s="7" t="s">
        <v>10602</v>
      </c>
      <c r="X314" s="7" t="s">
        <v>10603</v>
      </c>
      <c r="Y314" s="7" t="s">
        <v>10604</v>
      </c>
      <c r="Z314" s="7">
        <v>44055.0</v>
      </c>
      <c r="AA314" s="8"/>
      <c r="AB314" s="8"/>
      <c r="AC314" s="7" t="s">
        <v>10605</v>
      </c>
      <c r="AD314" s="7" t="s">
        <v>10606</v>
      </c>
      <c r="AE314" s="7" t="s">
        <v>10608</v>
      </c>
      <c r="AF314" s="7" t="s">
        <v>10610</v>
      </c>
      <c r="AG314" s="8"/>
      <c r="AH314" s="8"/>
      <c r="AI314" s="8"/>
      <c r="AJ314" s="8"/>
      <c r="AK314" s="8"/>
      <c r="AL314" s="8"/>
      <c r="AM314" s="8"/>
      <c r="AN314" s="8"/>
      <c r="AO314" s="8"/>
      <c r="AP314" s="8"/>
      <c r="AQ314" s="8"/>
      <c r="AR314" s="7" t="s">
        <v>86</v>
      </c>
      <c r="AS314" s="8"/>
      <c r="AT314" s="8"/>
      <c r="AU314" s="8"/>
      <c r="AV314" s="11" t="s">
        <v>10597</v>
      </c>
      <c r="AW314" s="11" t="s">
        <v>10597</v>
      </c>
      <c r="AX314" s="11" t="s">
        <v>10614</v>
      </c>
      <c r="AY314" s="8"/>
      <c r="AZ314" s="11" t="s">
        <v>10621</v>
      </c>
      <c r="BA314" s="11" t="s">
        <v>10624</v>
      </c>
      <c r="BB314" s="11" t="s">
        <v>10627</v>
      </c>
      <c r="BC314" s="8"/>
      <c r="BD314" s="8"/>
      <c r="BE314" s="8"/>
      <c r="BF314" s="8"/>
    </row>
    <row r="315">
      <c r="A315" s="10">
        <v>13347.0</v>
      </c>
      <c r="B315" s="9">
        <v>42554.0</v>
      </c>
      <c r="C315" s="7" t="s">
        <v>10638</v>
      </c>
      <c r="D315" s="7" t="s">
        <v>1505</v>
      </c>
      <c r="E315" s="8"/>
      <c r="F315" s="8"/>
      <c r="G315" s="7">
        <v>5000.0</v>
      </c>
      <c r="H315" s="7">
        <v>4412.2</v>
      </c>
      <c r="I315" s="7">
        <v>88.0</v>
      </c>
      <c r="J315" s="7">
        <v>264.732</v>
      </c>
      <c r="K315" s="7">
        <v>6.0</v>
      </c>
      <c r="L315" s="7">
        <v>255.72</v>
      </c>
      <c r="M315" s="7">
        <v>154.38</v>
      </c>
      <c r="N315" s="7" t="s">
        <v>61</v>
      </c>
      <c r="O315" s="7">
        <v>63.0</v>
      </c>
      <c r="P315" s="7">
        <v>542.0</v>
      </c>
      <c r="Q315" s="9">
        <v>42554.0</v>
      </c>
      <c r="R315" s="7" t="s">
        <v>372</v>
      </c>
      <c r="S315" s="7" t="s">
        <v>10641</v>
      </c>
      <c r="T315" s="11" t="s">
        <v>10642</v>
      </c>
      <c r="U315" s="7" t="s">
        <v>10643</v>
      </c>
      <c r="V315" s="8"/>
      <c r="W315" s="7" t="s">
        <v>650</v>
      </c>
      <c r="X315" s="8"/>
      <c r="Y315" s="8"/>
      <c r="Z315" s="8"/>
      <c r="AA315" s="7" t="s">
        <v>1295</v>
      </c>
      <c r="AB315" s="7" t="s">
        <v>333</v>
      </c>
      <c r="AC315" s="7" t="s">
        <v>10646</v>
      </c>
      <c r="AD315" s="7" t="s">
        <v>10647</v>
      </c>
      <c r="AE315" s="7" t="s">
        <v>10648</v>
      </c>
      <c r="AF315" s="7" t="s">
        <v>10649</v>
      </c>
      <c r="AG315" s="7" t="s">
        <v>10650</v>
      </c>
      <c r="AH315" s="7" t="s">
        <v>10651</v>
      </c>
      <c r="AI315" s="7" t="s">
        <v>10652</v>
      </c>
      <c r="AJ315" s="7" t="s">
        <v>10653</v>
      </c>
      <c r="AK315" s="8"/>
      <c r="AL315" s="7" t="s">
        <v>10654</v>
      </c>
      <c r="AM315" s="8"/>
      <c r="AN315" s="7" t="s">
        <v>10655</v>
      </c>
      <c r="AO315" s="7" t="s">
        <v>10656</v>
      </c>
      <c r="AP315" s="7" t="s">
        <v>10657</v>
      </c>
      <c r="AQ315" s="7" t="s">
        <v>85</v>
      </c>
      <c r="AR315" s="7" t="s">
        <v>86</v>
      </c>
      <c r="AS315" s="7">
        <v>2.0160229E7</v>
      </c>
      <c r="AT315" s="7" t="s">
        <v>2418</v>
      </c>
      <c r="AU315" s="11" t="s">
        <v>10660</v>
      </c>
      <c r="AV315" s="11" t="s">
        <v>10642</v>
      </c>
      <c r="AW315" s="11" t="s">
        <v>10642</v>
      </c>
      <c r="AX315" s="8"/>
      <c r="AY315" s="8"/>
      <c r="AZ315" s="8"/>
      <c r="BA315" s="8"/>
      <c r="BB315" s="8"/>
      <c r="BC315" s="8"/>
      <c r="BD315" s="8"/>
      <c r="BE315" s="8"/>
      <c r="BF315" s="8"/>
    </row>
    <row r="316" hidden="1">
      <c r="A316" s="10">
        <v>13695.0</v>
      </c>
      <c r="B316" s="9">
        <v>42372.0</v>
      </c>
      <c r="C316" s="7" t="s">
        <v>10663</v>
      </c>
      <c r="D316" s="7" t="s">
        <v>10664</v>
      </c>
      <c r="E316" s="8"/>
      <c r="F316" s="8"/>
      <c r="G316" s="7">
        <v>2000.0</v>
      </c>
      <c r="H316" s="8"/>
      <c r="I316" s="7">
        <v>0.0</v>
      </c>
      <c r="J316" s="7">
        <v>0.0</v>
      </c>
      <c r="K316" s="7">
        <v>6.0</v>
      </c>
      <c r="L316" s="7">
        <v>0.0</v>
      </c>
      <c r="M316" s="7">
        <v>0.0</v>
      </c>
      <c r="N316" s="7" t="s">
        <v>61</v>
      </c>
      <c r="O316" s="7">
        <v>0.0</v>
      </c>
      <c r="P316" s="7">
        <v>0.0</v>
      </c>
      <c r="Q316" s="8"/>
      <c r="R316" s="8"/>
      <c r="S316" s="7" t="s">
        <v>10665</v>
      </c>
      <c r="T316" s="11" t="s">
        <v>10667</v>
      </c>
      <c r="U316" s="7">
        <v>5.0498213325E10</v>
      </c>
      <c r="V316" s="8"/>
      <c r="W316" s="8"/>
      <c r="X316" s="7" t="s">
        <v>278</v>
      </c>
      <c r="Y316" s="7" t="s">
        <v>184</v>
      </c>
      <c r="Z316" s="7">
        <v>20010.0</v>
      </c>
      <c r="AA316" s="8"/>
      <c r="AB316" s="7" t="s">
        <v>155</v>
      </c>
      <c r="AC316" s="7" t="s">
        <v>10669</v>
      </c>
      <c r="AD316" s="7" t="s">
        <v>10670</v>
      </c>
      <c r="AE316" s="7" t="s">
        <v>10671</v>
      </c>
      <c r="AF316" s="7" t="s">
        <v>10672</v>
      </c>
      <c r="AG316" s="8"/>
      <c r="AH316" s="8"/>
      <c r="AI316" s="8"/>
      <c r="AJ316" s="8"/>
      <c r="AK316" s="8"/>
      <c r="AL316" s="8"/>
      <c r="AM316" s="8"/>
      <c r="AN316" s="8"/>
      <c r="AO316" s="8"/>
      <c r="AP316" s="8"/>
      <c r="AQ316" s="8"/>
      <c r="AR316" s="7" t="s">
        <v>68</v>
      </c>
      <c r="AS316" s="8"/>
      <c r="AT316" s="8"/>
      <c r="AU316" s="8"/>
      <c r="AV316" s="7" t="s">
        <v>10677</v>
      </c>
      <c r="AW316" s="11" t="s">
        <v>10667</v>
      </c>
      <c r="AX316" s="11" t="s">
        <v>10678</v>
      </c>
      <c r="AY316" s="8"/>
      <c r="AZ316" s="8"/>
      <c r="BA316" s="11" t="s">
        <v>10686</v>
      </c>
      <c r="BB316" s="11" t="s">
        <v>10691</v>
      </c>
      <c r="BC316" s="8"/>
      <c r="BD316" s="8"/>
      <c r="BE316" s="8"/>
      <c r="BF316" s="8"/>
    </row>
    <row r="317">
      <c r="A317" s="10">
        <v>19692.0</v>
      </c>
      <c r="B317" s="9">
        <v>42440.0</v>
      </c>
      <c r="C317" s="7" t="s">
        <v>10695</v>
      </c>
      <c r="D317" s="7" t="s">
        <v>10697</v>
      </c>
      <c r="E317" s="7" t="s">
        <v>10698</v>
      </c>
      <c r="F317" s="8"/>
      <c r="G317" s="7">
        <v>2200.0</v>
      </c>
      <c r="H317" s="7">
        <v>4535.0</v>
      </c>
      <c r="I317" s="7">
        <v>206.0</v>
      </c>
      <c r="J317" s="7">
        <v>140.585</v>
      </c>
      <c r="K317" s="7">
        <v>3.1</v>
      </c>
      <c r="L317" s="7">
        <v>80.0</v>
      </c>
      <c r="M317" s="7">
        <v>139.78</v>
      </c>
      <c r="N317" s="7" t="s">
        <v>61</v>
      </c>
      <c r="O317" s="7">
        <v>3.0</v>
      </c>
      <c r="P317" s="7">
        <v>0.0</v>
      </c>
      <c r="Q317" s="14">
        <v>42654.0</v>
      </c>
      <c r="R317" s="7" t="s">
        <v>10699</v>
      </c>
      <c r="S317" s="7" t="s">
        <v>10700</v>
      </c>
      <c r="T317" s="11" t="s">
        <v>10701</v>
      </c>
      <c r="U317" s="15" t="str">
        <f>+502 4246-9069</f>
        <v>#ERROR!</v>
      </c>
      <c r="V317" s="8"/>
      <c r="W317" s="7" t="s">
        <v>10707</v>
      </c>
      <c r="X317" s="8"/>
      <c r="Y317" s="8"/>
      <c r="Z317" s="8"/>
      <c r="AA317" s="7" t="s">
        <v>10708</v>
      </c>
      <c r="AB317" s="7" t="s">
        <v>155</v>
      </c>
      <c r="AC317" s="7" t="s">
        <v>10709</v>
      </c>
      <c r="AD317" s="7" t="s">
        <v>10710</v>
      </c>
      <c r="AE317" s="7" t="s">
        <v>10712</v>
      </c>
      <c r="AF317" s="7" t="s">
        <v>10714</v>
      </c>
      <c r="AG317" s="8"/>
      <c r="AH317" s="8"/>
      <c r="AI317" s="8"/>
      <c r="AJ317" s="8"/>
      <c r="AK317" s="8"/>
      <c r="AL317" s="7" t="s">
        <v>10715</v>
      </c>
      <c r="AM317" s="8"/>
      <c r="AN317" s="8"/>
      <c r="AO317" s="8"/>
      <c r="AP317" s="8"/>
      <c r="AQ317" s="8"/>
      <c r="AR317" s="7" t="s">
        <v>86</v>
      </c>
      <c r="AS317" s="7">
        <v>2.016111E7</v>
      </c>
      <c r="AT317" s="7" t="s">
        <v>10717</v>
      </c>
      <c r="AU317" s="8"/>
      <c r="AV317" s="7" t="s">
        <v>10718</v>
      </c>
      <c r="AW317" s="11" t="s">
        <v>10719</v>
      </c>
      <c r="AX317" s="11" t="s">
        <v>10726</v>
      </c>
      <c r="AY317" s="11" t="s">
        <v>10732</v>
      </c>
      <c r="AZ317" s="8"/>
      <c r="BA317" s="11" t="s">
        <v>10737</v>
      </c>
      <c r="BB317" s="11" t="s">
        <v>10738</v>
      </c>
      <c r="BC317" s="8"/>
      <c r="BD317" s="7" t="s">
        <v>10739</v>
      </c>
      <c r="BE317" s="7" t="s">
        <v>10740</v>
      </c>
      <c r="BF317" s="8"/>
    </row>
    <row r="318">
      <c r="A318" s="10">
        <v>15675.0</v>
      </c>
      <c r="B318" s="7" t="s">
        <v>9474</v>
      </c>
      <c r="C318" s="7" t="s">
        <v>10741</v>
      </c>
      <c r="D318" s="7" t="s">
        <v>10742</v>
      </c>
      <c r="E318" s="8"/>
      <c r="F318" s="8"/>
      <c r="G318" s="7">
        <v>1815.0</v>
      </c>
      <c r="H318" s="8"/>
      <c r="I318" s="7">
        <v>0.0</v>
      </c>
      <c r="J318" s="7">
        <v>0.0</v>
      </c>
      <c r="K318" s="7">
        <v>6.0</v>
      </c>
      <c r="L318" s="7">
        <v>0.0</v>
      </c>
      <c r="M318" s="7">
        <v>0.0</v>
      </c>
      <c r="N318" s="7" t="s">
        <v>61</v>
      </c>
      <c r="O318" s="7">
        <v>0.0</v>
      </c>
      <c r="P318" s="7">
        <v>0.0</v>
      </c>
      <c r="Q318" s="9">
        <v>42432.0</v>
      </c>
      <c r="R318" s="7" t="s">
        <v>1182</v>
      </c>
      <c r="S318" s="7" t="s">
        <v>7097</v>
      </c>
      <c r="T318" s="11" t="s">
        <v>7144</v>
      </c>
      <c r="U318" s="7" t="s">
        <v>10747</v>
      </c>
      <c r="V318" s="8"/>
      <c r="W318" s="7" t="s">
        <v>10748</v>
      </c>
      <c r="X318" s="8"/>
      <c r="Y318" s="8"/>
      <c r="Z318" s="8"/>
      <c r="AA318" s="7" t="s">
        <v>9372</v>
      </c>
      <c r="AB318" s="7" t="s">
        <v>155</v>
      </c>
      <c r="AC318" s="7" t="s">
        <v>10749</v>
      </c>
      <c r="AD318" s="7" t="s">
        <v>10750</v>
      </c>
      <c r="AE318" s="7" t="s">
        <v>10751</v>
      </c>
      <c r="AF318" s="7" t="s">
        <v>10752</v>
      </c>
      <c r="AG318" s="7" t="s">
        <v>10753</v>
      </c>
      <c r="AH318" s="7" t="s">
        <v>10755</v>
      </c>
      <c r="AI318" s="7" t="s">
        <v>10757</v>
      </c>
      <c r="AJ318" s="7" t="s">
        <v>10758</v>
      </c>
      <c r="AK318" s="8"/>
      <c r="AL318" s="7" t="s">
        <v>10759</v>
      </c>
      <c r="AM318" s="8"/>
      <c r="AN318" s="8"/>
      <c r="AO318" s="7" t="s">
        <v>10760</v>
      </c>
      <c r="AP318" s="7" t="s">
        <v>7130</v>
      </c>
      <c r="AQ318" s="7" t="s">
        <v>85</v>
      </c>
      <c r="AR318" s="7" t="s">
        <v>86</v>
      </c>
      <c r="AS318" s="7">
        <v>2.0160502E7</v>
      </c>
      <c r="AT318" s="7" t="s">
        <v>7131</v>
      </c>
      <c r="AU318" s="8"/>
      <c r="AV318" s="11" t="s">
        <v>7098</v>
      </c>
      <c r="AW318" s="11" t="s">
        <v>7098</v>
      </c>
      <c r="AX318" s="8"/>
      <c r="AY318" s="8"/>
      <c r="AZ318" s="8"/>
      <c r="BA318" s="8"/>
      <c r="BB318" s="8"/>
      <c r="BC318" s="8"/>
      <c r="BD318" s="8"/>
      <c r="BE318" s="8"/>
      <c r="BF318" s="8"/>
    </row>
    <row r="319" hidden="1">
      <c r="A319" s="10">
        <v>16968.0</v>
      </c>
      <c r="B319" s="7" t="s">
        <v>3328</v>
      </c>
      <c r="C319" s="7" t="s">
        <v>10770</v>
      </c>
      <c r="D319" s="7" t="s">
        <v>10771</v>
      </c>
      <c r="E319" s="8"/>
      <c r="F319" s="8"/>
      <c r="G319" s="7">
        <v>1.5E7</v>
      </c>
      <c r="H319" s="8"/>
      <c r="I319" s="7">
        <v>0.0</v>
      </c>
      <c r="J319" s="7">
        <v>0.0</v>
      </c>
      <c r="K319" s="7">
        <v>6.0</v>
      </c>
      <c r="L319" s="7">
        <v>0.0</v>
      </c>
      <c r="M319" s="7">
        <v>0.0</v>
      </c>
      <c r="N319" s="7" t="s">
        <v>61</v>
      </c>
      <c r="O319" s="7">
        <v>0.0</v>
      </c>
      <c r="P319" s="7">
        <v>0.0</v>
      </c>
      <c r="Q319" s="9">
        <v>42377.0</v>
      </c>
      <c r="R319" s="7" t="s">
        <v>1290</v>
      </c>
      <c r="S319" s="7" t="s">
        <v>10773</v>
      </c>
      <c r="T319" s="11" t="s">
        <v>10774</v>
      </c>
      <c r="U319" s="7" t="s">
        <v>10776</v>
      </c>
      <c r="V319" s="8"/>
      <c r="W319" s="8"/>
      <c r="X319" s="8"/>
      <c r="Y319" s="8"/>
      <c r="Z319" s="8"/>
      <c r="AA319" s="7" t="s">
        <v>510</v>
      </c>
      <c r="AB319" s="7" t="s">
        <v>155</v>
      </c>
      <c r="AC319" s="7" t="s">
        <v>10777</v>
      </c>
      <c r="AD319" s="7" t="s">
        <v>10778</v>
      </c>
      <c r="AE319" s="7" t="s">
        <v>10779</v>
      </c>
      <c r="AF319" s="7" t="s">
        <v>10780</v>
      </c>
      <c r="AG319" s="8"/>
      <c r="AH319" s="8"/>
      <c r="AI319" s="8"/>
      <c r="AJ319" s="8"/>
      <c r="AK319" s="8"/>
      <c r="AL319" s="8"/>
      <c r="AM319" s="8"/>
      <c r="AN319" s="8"/>
      <c r="AO319" s="8"/>
      <c r="AP319" s="8"/>
      <c r="AQ319" s="8"/>
      <c r="AR319" s="7" t="s">
        <v>68</v>
      </c>
      <c r="AS319" s="8"/>
      <c r="AT319" s="8"/>
      <c r="AU319" s="8"/>
      <c r="AV319" s="7" t="s">
        <v>10781</v>
      </c>
      <c r="AW319" s="11" t="s">
        <v>10774</v>
      </c>
      <c r="AX319" s="8"/>
      <c r="AY319" s="8"/>
      <c r="AZ319" s="8"/>
      <c r="BA319" s="8"/>
      <c r="BB319" s="8"/>
      <c r="BC319" s="8"/>
      <c r="BD319" s="8"/>
      <c r="BE319" s="8"/>
      <c r="BF319" s="8"/>
    </row>
    <row r="320">
      <c r="A320" s="10">
        <v>25688.0</v>
      </c>
      <c r="B320" s="9">
        <v>42472.0</v>
      </c>
      <c r="C320" s="7" t="s">
        <v>10784</v>
      </c>
      <c r="D320" s="7" t="s">
        <v>10785</v>
      </c>
      <c r="E320" s="7">
        <v>0.0</v>
      </c>
      <c r="F320" s="11" t="s">
        <v>10786</v>
      </c>
      <c r="G320" s="7">
        <v>7000.0</v>
      </c>
      <c r="H320" s="7">
        <v>2180.0</v>
      </c>
      <c r="I320" s="7">
        <v>31.0</v>
      </c>
      <c r="J320" s="7">
        <v>130.8</v>
      </c>
      <c r="K320" s="7">
        <v>6.0</v>
      </c>
      <c r="L320" s="7">
        <v>46.75</v>
      </c>
      <c r="M320" s="7">
        <v>69.93</v>
      </c>
      <c r="N320" s="7" t="s">
        <v>61</v>
      </c>
      <c r="O320" s="7">
        <v>2.0</v>
      </c>
      <c r="P320" s="7">
        <v>0.0</v>
      </c>
      <c r="Q320" s="8"/>
      <c r="R320" s="7" t="s">
        <v>5649</v>
      </c>
      <c r="S320" s="7" t="s">
        <v>7022</v>
      </c>
      <c r="T320" s="11" t="s">
        <v>2389</v>
      </c>
      <c r="U320" s="15" t="str">
        <f>+(503) 73081174</f>
        <v>#ERROR!</v>
      </c>
      <c r="V320" s="8"/>
      <c r="W320" s="7" t="s">
        <v>10789</v>
      </c>
      <c r="X320" s="8"/>
      <c r="Y320" s="8"/>
      <c r="Z320" s="8"/>
      <c r="AA320" s="7" t="s">
        <v>510</v>
      </c>
      <c r="AB320" s="7" t="s">
        <v>155</v>
      </c>
      <c r="AC320" s="8"/>
      <c r="AD320" s="7" t="s">
        <v>10790</v>
      </c>
      <c r="AE320" s="7" t="s">
        <v>10791</v>
      </c>
      <c r="AF320" s="7" t="s">
        <v>10792</v>
      </c>
      <c r="AG320" s="8"/>
      <c r="AH320" s="8"/>
      <c r="AI320" s="8"/>
      <c r="AJ320" s="8"/>
      <c r="AK320" s="8"/>
      <c r="AL320" s="8"/>
      <c r="AM320" s="8"/>
      <c r="AN320" s="8"/>
      <c r="AO320" s="8"/>
      <c r="AP320" s="8"/>
      <c r="AQ320" s="8"/>
      <c r="AR320" s="7" t="s">
        <v>86</v>
      </c>
      <c r="AS320" s="8"/>
      <c r="AT320" s="8"/>
      <c r="AU320" s="11" t="s">
        <v>10793</v>
      </c>
      <c r="AV320" s="11" t="s">
        <v>2389</v>
      </c>
      <c r="AW320" s="11" t="s">
        <v>2389</v>
      </c>
      <c r="AX320" s="11" t="s">
        <v>2397</v>
      </c>
      <c r="AY320" s="11" t="s">
        <v>2398</v>
      </c>
      <c r="AZ320" s="8"/>
      <c r="BA320" s="11" t="s">
        <v>2416</v>
      </c>
      <c r="BB320" s="11" t="s">
        <v>2417</v>
      </c>
      <c r="BC320" s="8"/>
      <c r="BD320" s="7" t="s">
        <v>2421</v>
      </c>
      <c r="BE320" s="7" t="s">
        <v>2423</v>
      </c>
      <c r="BF320" s="8"/>
    </row>
    <row r="321" hidden="1">
      <c r="A321" s="10">
        <v>22252.0</v>
      </c>
      <c r="B321" s="7" t="s">
        <v>844</v>
      </c>
      <c r="C321" s="7" t="s">
        <v>10819</v>
      </c>
      <c r="D321" s="8"/>
      <c r="E321" s="8"/>
      <c r="F321" s="8"/>
      <c r="G321" s="7">
        <v>5000.0</v>
      </c>
      <c r="H321" s="8"/>
      <c r="I321" s="7">
        <v>0.0</v>
      </c>
      <c r="J321" s="7">
        <v>0.0</v>
      </c>
      <c r="K321" s="7">
        <v>6.0</v>
      </c>
      <c r="L321" s="7">
        <v>0.0</v>
      </c>
      <c r="M321" s="7">
        <v>0.0</v>
      </c>
      <c r="N321" s="7" t="s">
        <v>61</v>
      </c>
      <c r="O321" s="7">
        <v>0.0</v>
      </c>
      <c r="P321" s="7">
        <v>0.0</v>
      </c>
      <c r="Q321" s="8"/>
      <c r="R321" s="8"/>
      <c r="S321" s="8"/>
      <c r="T321" s="8"/>
      <c r="U321" s="8"/>
      <c r="V321" s="8"/>
      <c r="W321" s="8"/>
      <c r="X321" s="8"/>
      <c r="Y321" s="8"/>
      <c r="Z321" s="8"/>
      <c r="AA321" s="8"/>
      <c r="AB321" s="8"/>
      <c r="AC321" s="8"/>
      <c r="AD321" s="8"/>
      <c r="AE321" s="8"/>
      <c r="AF321" s="8"/>
      <c r="AG321" s="8"/>
      <c r="AH321" s="8"/>
      <c r="AI321" s="8"/>
      <c r="AJ321" s="8"/>
      <c r="AK321" s="8"/>
      <c r="AL321" s="8"/>
      <c r="AM321" s="8"/>
      <c r="AN321" s="8"/>
      <c r="AO321" s="8"/>
      <c r="AP321" s="8"/>
      <c r="AQ321" s="8"/>
      <c r="AR321" s="7" t="s">
        <v>68</v>
      </c>
      <c r="AS321" s="8"/>
      <c r="AT321" s="8"/>
      <c r="AU321" s="8"/>
      <c r="AV321" s="11" t="s">
        <v>10821</v>
      </c>
      <c r="AW321" s="11" t="s">
        <v>10821</v>
      </c>
      <c r="AX321" s="8"/>
      <c r="AY321" s="8"/>
      <c r="AZ321" s="8"/>
      <c r="BA321" s="8"/>
      <c r="BB321" s="8"/>
      <c r="BC321" s="8"/>
      <c r="BD321" s="8"/>
      <c r="BE321" s="8"/>
      <c r="BF321" s="8"/>
    </row>
    <row r="322" hidden="1">
      <c r="A322" s="10">
        <v>17236.0</v>
      </c>
      <c r="B322" s="7" t="s">
        <v>9105</v>
      </c>
      <c r="C322" s="7" t="s">
        <v>10828</v>
      </c>
      <c r="D322" s="7" t="s">
        <v>10830</v>
      </c>
      <c r="E322" s="8"/>
      <c r="F322" s="8"/>
      <c r="G322" s="7">
        <v>2000.0</v>
      </c>
      <c r="H322" s="8"/>
      <c r="I322" s="7">
        <v>0.0</v>
      </c>
      <c r="J322" s="7">
        <v>0.0</v>
      </c>
      <c r="K322" s="7">
        <v>6.0</v>
      </c>
      <c r="L322" s="7">
        <v>0.0</v>
      </c>
      <c r="M322" s="7">
        <v>0.0</v>
      </c>
      <c r="N322" s="7" t="s">
        <v>61</v>
      </c>
      <c r="O322" s="7">
        <v>0.0</v>
      </c>
      <c r="P322" s="7">
        <v>0.0</v>
      </c>
      <c r="Q322" s="7" t="s">
        <v>9105</v>
      </c>
      <c r="R322" s="7" t="s">
        <v>8183</v>
      </c>
      <c r="S322" s="7" t="s">
        <v>10834</v>
      </c>
      <c r="T322" s="11" t="s">
        <v>10835</v>
      </c>
      <c r="U322" s="7" t="s">
        <v>10836</v>
      </c>
      <c r="V322" s="8"/>
      <c r="W322" s="7" t="s">
        <v>1232</v>
      </c>
      <c r="X322" s="8"/>
      <c r="Y322" s="8"/>
      <c r="Z322" s="8"/>
      <c r="AA322" s="7" t="s">
        <v>5097</v>
      </c>
      <c r="AB322" s="7" t="s">
        <v>525</v>
      </c>
      <c r="AC322" s="7" t="s">
        <v>10837</v>
      </c>
      <c r="AD322" s="7" t="s">
        <v>10838</v>
      </c>
      <c r="AE322" s="7" t="s">
        <v>10839</v>
      </c>
      <c r="AF322" s="7" t="s">
        <v>10840</v>
      </c>
      <c r="AG322" s="7" t="s">
        <v>10841</v>
      </c>
      <c r="AH322" s="7" t="s">
        <v>10842</v>
      </c>
      <c r="AI322" s="7" t="s">
        <v>10843</v>
      </c>
      <c r="AJ322" s="7" t="s">
        <v>10844</v>
      </c>
      <c r="AK322" s="8"/>
      <c r="AL322" s="7" t="s">
        <v>10845</v>
      </c>
      <c r="AM322" s="8"/>
      <c r="AN322" s="8"/>
      <c r="AO322" s="8"/>
      <c r="AP322" s="8"/>
      <c r="AQ322" s="7" t="s">
        <v>85</v>
      </c>
      <c r="AR322" s="7" t="s">
        <v>68</v>
      </c>
      <c r="AS322" s="8"/>
      <c r="AT322" s="8"/>
      <c r="AU322" s="8"/>
      <c r="AV322" s="7" t="s">
        <v>10847</v>
      </c>
      <c r="AW322" s="11" t="s">
        <v>10835</v>
      </c>
      <c r="AX322" s="8"/>
      <c r="AY322" s="8"/>
      <c r="AZ322" s="8"/>
      <c r="BA322" s="8"/>
      <c r="BB322" s="8"/>
      <c r="BC322" s="8"/>
      <c r="BD322" s="8"/>
      <c r="BE322" s="8"/>
      <c r="BF322" s="8"/>
    </row>
    <row r="323" hidden="1">
      <c r="A323" s="10">
        <v>19244.0</v>
      </c>
      <c r="B323" s="7" t="s">
        <v>320</v>
      </c>
      <c r="C323" s="7" t="s">
        <v>10850</v>
      </c>
      <c r="D323" s="7" t="s">
        <v>10851</v>
      </c>
      <c r="E323" s="8"/>
      <c r="F323" s="8"/>
      <c r="G323" s="7">
        <v>60000.0</v>
      </c>
      <c r="H323" s="8"/>
      <c r="I323" s="7">
        <v>0.0</v>
      </c>
      <c r="J323" s="7">
        <v>0.0</v>
      </c>
      <c r="K323" s="7">
        <v>6.0</v>
      </c>
      <c r="L323" s="7">
        <v>0.0</v>
      </c>
      <c r="M323" s="7">
        <v>0.0</v>
      </c>
      <c r="N323" s="7" t="s">
        <v>61</v>
      </c>
      <c r="O323" s="7">
        <v>0.0</v>
      </c>
      <c r="P323" s="7">
        <v>0.0</v>
      </c>
      <c r="Q323" s="9">
        <v>42378.0</v>
      </c>
      <c r="R323" s="7" t="s">
        <v>10853</v>
      </c>
      <c r="S323" s="8"/>
      <c r="T323" s="8"/>
      <c r="U323" s="7" t="s">
        <v>10854</v>
      </c>
      <c r="V323" s="8"/>
      <c r="W323" s="7" t="s">
        <v>874</v>
      </c>
      <c r="X323" s="8"/>
      <c r="Y323" s="8"/>
      <c r="Z323" s="8"/>
      <c r="AA323" s="7" t="s">
        <v>2530</v>
      </c>
      <c r="AB323" s="7" t="s">
        <v>185</v>
      </c>
      <c r="AC323" s="7" t="s">
        <v>10856</v>
      </c>
      <c r="AD323" s="7" t="s">
        <v>10857</v>
      </c>
      <c r="AE323" s="7" t="s">
        <v>10858</v>
      </c>
      <c r="AF323" s="7" t="s">
        <v>10859</v>
      </c>
      <c r="AG323" s="7" t="s">
        <v>10860</v>
      </c>
      <c r="AH323" s="7" t="s">
        <v>10861</v>
      </c>
      <c r="AI323" s="7" t="s">
        <v>10862</v>
      </c>
      <c r="AJ323" s="7" t="s">
        <v>10864</v>
      </c>
      <c r="AK323" s="8"/>
      <c r="AL323" s="7" t="s">
        <v>10865</v>
      </c>
      <c r="AM323" s="8"/>
      <c r="AN323" s="8"/>
      <c r="AO323" s="8"/>
      <c r="AP323" s="8"/>
      <c r="AQ323" s="8"/>
      <c r="AR323" s="7" t="s">
        <v>68</v>
      </c>
      <c r="AS323" s="8"/>
      <c r="AT323" s="7" t="s">
        <v>10868</v>
      </c>
      <c r="AU323" s="11" t="s">
        <v>10870</v>
      </c>
      <c r="AV323" s="7" t="s">
        <v>10875</v>
      </c>
      <c r="AW323" s="11" t="s">
        <v>10877</v>
      </c>
      <c r="AX323" s="8"/>
      <c r="AY323" s="8"/>
      <c r="AZ323" s="8"/>
      <c r="BA323" s="8"/>
      <c r="BB323" s="8"/>
      <c r="BC323" s="8"/>
      <c r="BD323" s="8"/>
      <c r="BE323" s="8"/>
      <c r="BF323" s="8"/>
    </row>
    <row r="324">
      <c r="A324" s="10">
        <v>14882.0</v>
      </c>
      <c r="B324" s="7" t="s">
        <v>10885</v>
      </c>
      <c r="C324" s="7" t="s">
        <v>10886</v>
      </c>
      <c r="D324" s="7" t="s">
        <v>1609</v>
      </c>
      <c r="E324" s="8"/>
      <c r="F324" s="8"/>
      <c r="G324" s="7">
        <v>2000.0</v>
      </c>
      <c r="H324" s="7">
        <v>1185.0</v>
      </c>
      <c r="I324" s="7">
        <v>59.0</v>
      </c>
      <c r="J324" s="7">
        <v>71.1</v>
      </c>
      <c r="K324" s="7">
        <v>6.0</v>
      </c>
      <c r="L324" s="7">
        <v>21.5</v>
      </c>
      <c r="M324" s="7">
        <v>39.74</v>
      </c>
      <c r="N324" s="7" t="s">
        <v>61</v>
      </c>
      <c r="O324" s="7">
        <v>16.0</v>
      </c>
      <c r="P324" s="7">
        <v>235.0</v>
      </c>
      <c r="Q324" s="7" t="s">
        <v>10885</v>
      </c>
      <c r="R324" s="7" t="s">
        <v>940</v>
      </c>
      <c r="S324" s="7" t="s">
        <v>1623</v>
      </c>
      <c r="T324" s="11" t="s">
        <v>1625</v>
      </c>
      <c r="U324" s="7" t="s">
        <v>10887</v>
      </c>
      <c r="V324" s="8"/>
      <c r="W324" s="7" t="s">
        <v>185</v>
      </c>
      <c r="X324" s="8"/>
      <c r="Y324" s="8"/>
      <c r="Z324" s="8"/>
      <c r="AA324" s="7" t="s">
        <v>859</v>
      </c>
      <c r="AB324" s="7" t="s">
        <v>6222</v>
      </c>
      <c r="AC324" s="7" t="s">
        <v>10888</v>
      </c>
      <c r="AD324" s="7" t="s">
        <v>10889</v>
      </c>
      <c r="AE324" s="7" t="s">
        <v>10890</v>
      </c>
      <c r="AF324" s="7" t="s">
        <v>10890</v>
      </c>
      <c r="AG324" s="7" t="s">
        <v>10894</v>
      </c>
      <c r="AH324" s="7" t="s">
        <v>10894</v>
      </c>
      <c r="AI324" s="7" t="s">
        <v>10897</v>
      </c>
      <c r="AJ324" s="7" t="s">
        <v>10897</v>
      </c>
      <c r="AK324" s="8"/>
      <c r="AL324" s="7" t="s">
        <v>10898</v>
      </c>
      <c r="AM324" s="8"/>
      <c r="AN324" s="8"/>
      <c r="AO324" s="7" t="s">
        <v>10899</v>
      </c>
      <c r="AP324" s="7" t="s">
        <v>10899</v>
      </c>
      <c r="AQ324" s="7" t="s">
        <v>85</v>
      </c>
      <c r="AR324" s="7" t="s">
        <v>86</v>
      </c>
      <c r="AS324" s="7">
        <v>2.0160329E7</v>
      </c>
      <c r="AT324" s="7" t="s">
        <v>1621</v>
      </c>
      <c r="AU324" s="8"/>
      <c r="AV324" s="7" t="s">
        <v>1621</v>
      </c>
      <c r="AW324" s="11" t="s">
        <v>1625</v>
      </c>
      <c r="AX324" s="8"/>
      <c r="AY324" s="8"/>
      <c r="AZ324" s="8"/>
      <c r="BA324" s="8"/>
      <c r="BB324" s="8"/>
      <c r="BC324" s="8"/>
      <c r="BD324" s="8"/>
      <c r="BE324" s="8"/>
      <c r="BF324" s="8"/>
    </row>
    <row r="325">
      <c r="A325" s="10">
        <v>14881.0</v>
      </c>
      <c r="B325" s="9">
        <v>42405.0</v>
      </c>
      <c r="C325" s="7" t="s">
        <v>10907</v>
      </c>
      <c r="D325" s="7" t="s">
        <v>10908</v>
      </c>
      <c r="E325" s="8"/>
      <c r="F325" s="8"/>
      <c r="G325" s="7">
        <v>750.0</v>
      </c>
      <c r="H325" s="7">
        <v>135.0</v>
      </c>
      <c r="I325" s="7">
        <v>18.0</v>
      </c>
      <c r="J325" s="7">
        <v>8.1</v>
      </c>
      <c r="K325" s="7">
        <v>6.0</v>
      </c>
      <c r="L325" s="7">
        <v>5.0</v>
      </c>
      <c r="M325" s="7">
        <v>5.85</v>
      </c>
      <c r="N325" s="7" t="s">
        <v>61</v>
      </c>
      <c r="O325" s="7">
        <v>6.0</v>
      </c>
      <c r="P325" s="7">
        <v>0.0</v>
      </c>
      <c r="Q325" s="7" t="s">
        <v>10910</v>
      </c>
      <c r="R325" s="7" t="s">
        <v>1182</v>
      </c>
      <c r="S325" s="7" t="s">
        <v>1623</v>
      </c>
      <c r="T325" s="11" t="s">
        <v>1625</v>
      </c>
      <c r="U325" s="7" t="s">
        <v>10887</v>
      </c>
      <c r="V325" s="8"/>
      <c r="W325" s="7" t="s">
        <v>10914</v>
      </c>
      <c r="X325" s="8"/>
      <c r="Y325" s="8"/>
      <c r="Z325" s="8"/>
      <c r="AA325" s="7" t="s">
        <v>859</v>
      </c>
      <c r="AB325" s="8"/>
      <c r="AC325" s="7" t="s">
        <v>10915</v>
      </c>
      <c r="AD325" s="7" t="s">
        <v>10915</v>
      </c>
      <c r="AE325" s="7" t="s">
        <v>10917</v>
      </c>
      <c r="AF325" s="7" t="s">
        <v>10918</v>
      </c>
      <c r="AG325" s="7" t="s">
        <v>10919</v>
      </c>
      <c r="AH325" s="7" t="s">
        <v>10920</v>
      </c>
      <c r="AI325" s="7" t="s">
        <v>10921</v>
      </c>
      <c r="AJ325" s="7" t="s">
        <v>10924</v>
      </c>
      <c r="AK325" s="8"/>
      <c r="AL325" s="7" t="s">
        <v>10925</v>
      </c>
      <c r="AM325" s="8"/>
      <c r="AN325" s="8"/>
      <c r="AO325" s="7" t="s">
        <v>10926</v>
      </c>
      <c r="AP325" s="7" t="s">
        <v>10926</v>
      </c>
      <c r="AQ325" s="7" t="s">
        <v>85</v>
      </c>
      <c r="AR325" s="7" t="s">
        <v>86</v>
      </c>
      <c r="AS325" s="7">
        <v>2.0160502E7</v>
      </c>
      <c r="AT325" s="7" t="s">
        <v>1621</v>
      </c>
      <c r="AU325" s="11" t="s">
        <v>10927</v>
      </c>
      <c r="AV325" s="7" t="s">
        <v>1621</v>
      </c>
      <c r="AW325" s="11" t="s">
        <v>1625</v>
      </c>
      <c r="AX325" s="8"/>
      <c r="AY325" s="8"/>
      <c r="AZ325" s="8"/>
      <c r="BA325" s="8"/>
      <c r="BB325" s="8"/>
      <c r="BC325" s="8"/>
      <c r="BD325" s="8"/>
      <c r="BE325" s="8"/>
      <c r="BF325" s="8"/>
    </row>
    <row r="326" hidden="1">
      <c r="A326" s="10">
        <v>10324.0</v>
      </c>
      <c r="B326" s="7" t="s">
        <v>10931</v>
      </c>
      <c r="C326" s="7" t="s">
        <v>10932</v>
      </c>
      <c r="D326" s="7" t="s">
        <v>10933</v>
      </c>
      <c r="E326" s="8"/>
      <c r="F326" s="8"/>
      <c r="G326" s="7">
        <v>5000.0</v>
      </c>
      <c r="H326" s="8"/>
      <c r="I326" s="7">
        <v>0.0</v>
      </c>
      <c r="J326" s="7">
        <v>0.0</v>
      </c>
      <c r="K326" s="7">
        <v>6.0</v>
      </c>
      <c r="L326" s="7">
        <v>0.0</v>
      </c>
      <c r="M326" s="7">
        <v>0.0</v>
      </c>
      <c r="N326" s="7" t="s">
        <v>61</v>
      </c>
      <c r="O326" s="7">
        <v>0.0</v>
      </c>
      <c r="P326" s="7">
        <v>0.0</v>
      </c>
      <c r="Q326" s="7" t="s">
        <v>10934</v>
      </c>
      <c r="R326" s="9">
        <v>42555.0</v>
      </c>
      <c r="S326" s="7" t="s">
        <v>10442</v>
      </c>
      <c r="T326" s="11" t="s">
        <v>3066</v>
      </c>
      <c r="U326" s="7" t="s">
        <v>10937</v>
      </c>
      <c r="V326" s="8"/>
      <c r="W326" s="7" t="s">
        <v>7917</v>
      </c>
      <c r="X326" s="8"/>
      <c r="Y326" s="8"/>
      <c r="Z326" s="8"/>
      <c r="AA326" s="7" t="s">
        <v>458</v>
      </c>
      <c r="AB326" s="7" t="s">
        <v>113</v>
      </c>
      <c r="AC326" s="7" t="s">
        <v>10938</v>
      </c>
      <c r="AD326" s="7" t="s">
        <v>10938</v>
      </c>
      <c r="AE326" s="7" t="s">
        <v>10939</v>
      </c>
      <c r="AF326" s="7" t="s">
        <v>10940</v>
      </c>
      <c r="AG326" s="7" t="s">
        <v>10941</v>
      </c>
      <c r="AH326" s="7" t="s">
        <v>10941</v>
      </c>
      <c r="AI326" s="7" t="s">
        <v>10942</v>
      </c>
      <c r="AJ326" s="7" t="s">
        <v>10942</v>
      </c>
      <c r="AK326" s="8"/>
      <c r="AL326" s="7" t="s">
        <v>10943</v>
      </c>
      <c r="AM326" s="8"/>
      <c r="AN326" s="8"/>
      <c r="AO326" s="7" t="s">
        <v>10944</v>
      </c>
      <c r="AP326" s="7" t="s">
        <v>10944</v>
      </c>
      <c r="AQ326" s="7" t="s">
        <v>85</v>
      </c>
      <c r="AR326" s="7" t="s">
        <v>68</v>
      </c>
      <c r="AS326" s="8"/>
      <c r="AT326" s="7" t="s">
        <v>1664</v>
      </c>
      <c r="AU326" s="8"/>
      <c r="AV326" s="11" t="s">
        <v>3066</v>
      </c>
      <c r="AW326" s="11" t="s">
        <v>3066</v>
      </c>
      <c r="AX326" s="8"/>
      <c r="AY326" s="8"/>
      <c r="AZ326" s="8"/>
      <c r="BA326" s="8"/>
      <c r="BB326" s="8"/>
      <c r="BC326" s="8"/>
      <c r="BD326" s="8"/>
      <c r="BE326" s="8"/>
      <c r="BF326" s="8"/>
    </row>
    <row r="327">
      <c r="A327" s="10">
        <v>25732.0</v>
      </c>
      <c r="B327" s="9">
        <v>42502.0</v>
      </c>
      <c r="C327" s="7" t="s">
        <v>10947</v>
      </c>
      <c r="D327" s="7" t="s">
        <v>10949</v>
      </c>
      <c r="E327" s="7" t="s">
        <v>10950</v>
      </c>
      <c r="F327" s="8"/>
      <c r="G327" s="7">
        <v>8600.0</v>
      </c>
      <c r="H327" s="8"/>
      <c r="I327" s="7">
        <v>0.0</v>
      </c>
      <c r="J327" s="7">
        <v>0.0</v>
      </c>
      <c r="K327" s="7">
        <v>6.0</v>
      </c>
      <c r="L327" s="7">
        <v>0.0</v>
      </c>
      <c r="M327" s="7">
        <v>0.0</v>
      </c>
      <c r="N327" s="7" t="s">
        <v>61</v>
      </c>
      <c r="O327" s="7">
        <v>0.0</v>
      </c>
      <c r="P327" s="7">
        <v>0.0</v>
      </c>
      <c r="Q327" s="8"/>
      <c r="R327" s="8"/>
      <c r="S327" s="7" t="s">
        <v>10951</v>
      </c>
      <c r="T327" s="11" t="s">
        <v>10952</v>
      </c>
      <c r="U327" s="7" t="s">
        <v>10953</v>
      </c>
      <c r="V327" s="8"/>
      <c r="W327" s="7" t="s">
        <v>10954</v>
      </c>
      <c r="X327" s="8"/>
      <c r="Y327" s="8"/>
      <c r="Z327" s="8"/>
      <c r="AA327" s="8"/>
      <c r="AB327" s="8"/>
      <c r="AC327" s="11" t="s">
        <v>10955</v>
      </c>
      <c r="AD327" s="11" t="s">
        <v>10965</v>
      </c>
      <c r="AE327" s="11" t="s">
        <v>10967</v>
      </c>
      <c r="AF327" s="8"/>
      <c r="AG327" s="8"/>
      <c r="AH327" s="8"/>
      <c r="AI327" s="8"/>
      <c r="AJ327" s="8"/>
      <c r="AK327" s="8"/>
      <c r="AL327" s="8"/>
      <c r="AM327" s="8"/>
      <c r="AN327" s="8"/>
      <c r="AO327" s="8"/>
      <c r="AP327" s="8"/>
      <c r="AQ327" s="8"/>
      <c r="AR327" s="7" t="s">
        <v>1698</v>
      </c>
      <c r="AS327" s="8"/>
      <c r="AT327" s="8"/>
      <c r="AU327" s="8"/>
      <c r="AV327" s="11" t="s">
        <v>10952</v>
      </c>
      <c r="AW327" s="11" t="s">
        <v>10952</v>
      </c>
      <c r="AX327" s="8"/>
      <c r="AY327" s="8"/>
      <c r="AZ327" s="8"/>
      <c r="BA327" s="8"/>
      <c r="BB327" s="8"/>
      <c r="BC327" s="8"/>
      <c r="BD327" s="8"/>
      <c r="BE327" s="8"/>
      <c r="BF327" s="8"/>
    </row>
    <row r="328" hidden="1">
      <c r="A328" s="10">
        <v>17038.0</v>
      </c>
      <c r="B328" s="9">
        <v>42408.0</v>
      </c>
      <c r="C328" s="7" t="s">
        <v>10977</v>
      </c>
      <c r="D328" s="7" t="s">
        <v>10979</v>
      </c>
      <c r="E328" s="8"/>
      <c r="F328" s="8"/>
      <c r="G328" s="7">
        <v>10000.0</v>
      </c>
      <c r="H328" s="8"/>
      <c r="I328" s="7">
        <v>0.0</v>
      </c>
      <c r="J328" s="7">
        <v>0.0</v>
      </c>
      <c r="K328" s="7">
        <v>6.0</v>
      </c>
      <c r="L328" s="7">
        <v>0.0</v>
      </c>
      <c r="M328" s="7">
        <v>0.0</v>
      </c>
      <c r="N328" s="7" t="s">
        <v>61</v>
      </c>
      <c r="O328" s="7">
        <v>0.0</v>
      </c>
      <c r="P328" s="7">
        <v>0.0</v>
      </c>
      <c r="Q328" s="7" t="s">
        <v>790</v>
      </c>
      <c r="R328" s="7" t="s">
        <v>6923</v>
      </c>
      <c r="S328" s="7" t="s">
        <v>10981</v>
      </c>
      <c r="T328" s="11" t="s">
        <v>10982</v>
      </c>
      <c r="U328" s="7" t="s">
        <v>10984</v>
      </c>
      <c r="V328" s="8"/>
      <c r="W328" s="8"/>
      <c r="X328" s="8"/>
      <c r="Y328" s="8"/>
      <c r="Z328" s="8"/>
      <c r="AA328" s="7" t="s">
        <v>510</v>
      </c>
      <c r="AB328" s="7" t="s">
        <v>185</v>
      </c>
      <c r="AC328" s="7" t="s">
        <v>10985</v>
      </c>
      <c r="AD328" s="7" t="s">
        <v>10986</v>
      </c>
      <c r="AE328" s="7" t="s">
        <v>10987</v>
      </c>
      <c r="AF328" s="7" t="s">
        <v>10988</v>
      </c>
      <c r="AG328" s="8"/>
      <c r="AH328" s="8"/>
      <c r="AI328" s="8"/>
      <c r="AJ328" s="8"/>
      <c r="AK328" s="8"/>
      <c r="AL328" s="8"/>
      <c r="AM328" s="8"/>
      <c r="AN328" s="8"/>
      <c r="AO328" s="8"/>
      <c r="AP328" s="8"/>
      <c r="AQ328" s="8"/>
      <c r="AR328" s="7" t="s">
        <v>68</v>
      </c>
      <c r="AS328" s="8"/>
      <c r="AT328" s="8"/>
      <c r="AU328" s="8"/>
      <c r="AV328" s="7" t="s">
        <v>10989</v>
      </c>
      <c r="AW328" s="11" t="s">
        <v>10990</v>
      </c>
      <c r="AX328" s="8"/>
      <c r="AY328" s="8"/>
      <c r="AZ328" s="8"/>
      <c r="BA328" s="8"/>
      <c r="BB328" s="8"/>
      <c r="BC328" s="8"/>
      <c r="BD328" s="8"/>
      <c r="BE328" s="8"/>
      <c r="BF328" s="8"/>
    </row>
    <row r="329">
      <c r="A329" s="10">
        <v>13825.0</v>
      </c>
      <c r="B329" s="7" t="s">
        <v>10991</v>
      </c>
      <c r="C329" s="7" t="s">
        <v>10992</v>
      </c>
      <c r="D329" s="7" t="s">
        <v>6491</v>
      </c>
      <c r="E329" s="8"/>
      <c r="F329" s="8"/>
      <c r="G329" s="7">
        <v>500.0</v>
      </c>
      <c r="H329" s="7">
        <v>735.0</v>
      </c>
      <c r="I329" s="7">
        <v>147.0</v>
      </c>
      <c r="J329" s="7">
        <v>22.785</v>
      </c>
      <c r="K329" s="7">
        <v>3.1</v>
      </c>
      <c r="L329" s="7">
        <v>18.75</v>
      </c>
      <c r="M329" s="7">
        <v>25.73</v>
      </c>
      <c r="N329" s="7" t="s">
        <v>61</v>
      </c>
      <c r="O329" s="7">
        <v>13.0</v>
      </c>
      <c r="P329" s="7">
        <v>80.0</v>
      </c>
      <c r="Q329" s="7" t="s">
        <v>10991</v>
      </c>
      <c r="R329" s="7" t="s">
        <v>1897</v>
      </c>
      <c r="S329" s="7" t="s">
        <v>10994</v>
      </c>
      <c r="T329" s="11" t="s">
        <v>10995</v>
      </c>
      <c r="U329" s="7" t="s">
        <v>10997</v>
      </c>
      <c r="V329" s="8"/>
      <c r="W329" s="7" t="s">
        <v>3448</v>
      </c>
      <c r="X329" s="8"/>
      <c r="Y329" s="8"/>
      <c r="Z329" s="8"/>
      <c r="AA329" s="7" t="s">
        <v>1935</v>
      </c>
      <c r="AB329" s="7" t="s">
        <v>333</v>
      </c>
      <c r="AC329" s="7" t="s">
        <v>10998</v>
      </c>
      <c r="AD329" s="7" t="s">
        <v>10999</v>
      </c>
      <c r="AE329" s="7" t="s">
        <v>11001</v>
      </c>
      <c r="AF329" s="7" t="s">
        <v>11003</v>
      </c>
      <c r="AG329" s="7" t="s">
        <v>11005</v>
      </c>
      <c r="AH329" s="7" t="s">
        <v>11006</v>
      </c>
      <c r="AI329" s="7" t="s">
        <v>11007</v>
      </c>
      <c r="AJ329" s="7" t="s">
        <v>11008</v>
      </c>
      <c r="AK329" s="8"/>
      <c r="AL329" s="7" t="s">
        <v>11009</v>
      </c>
      <c r="AM329" s="8"/>
      <c r="AN329" s="8"/>
      <c r="AO329" s="7" t="s">
        <v>11010</v>
      </c>
      <c r="AP329" s="7" t="s">
        <v>11012</v>
      </c>
      <c r="AQ329" s="7" t="s">
        <v>85</v>
      </c>
      <c r="AR329" s="7" t="s">
        <v>86</v>
      </c>
      <c r="AS329" s="7">
        <v>2.0160322E7</v>
      </c>
      <c r="AT329" s="8"/>
      <c r="AU329" s="11" t="s">
        <v>11013</v>
      </c>
      <c r="AV329" s="7" t="s">
        <v>6507</v>
      </c>
      <c r="AW329" s="11" t="s">
        <v>6494</v>
      </c>
      <c r="AX329" s="8"/>
      <c r="AY329" s="8"/>
      <c r="AZ329" s="8"/>
      <c r="BA329" s="8"/>
      <c r="BB329" s="8"/>
      <c r="BC329" s="8"/>
      <c r="BD329" s="8"/>
      <c r="BE329" s="8"/>
      <c r="BF329" s="8"/>
    </row>
    <row r="330">
      <c r="A330" s="10">
        <v>20083.0</v>
      </c>
      <c r="B330" s="7" t="s">
        <v>2739</v>
      </c>
      <c r="C330" s="7" t="s">
        <v>11025</v>
      </c>
      <c r="D330" s="7" t="s">
        <v>11026</v>
      </c>
      <c r="E330" s="7" t="s">
        <v>11026</v>
      </c>
      <c r="F330" s="11" t="s">
        <v>11027</v>
      </c>
      <c r="G330" s="7">
        <v>10000.0</v>
      </c>
      <c r="H330" s="7">
        <v>11308.0</v>
      </c>
      <c r="I330" s="7">
        <v>111.0</v>
      </c>
      <c r="J330" s="7">
        <v>350.548</v>
      </c>
      <c r="K330" s="7">
        <v>3.1</v>
      </c>
      <c r="L330" s="7">
        <v>461.6</v>
      </c>
      <c r="M330" s="7">
        <v>350.86</v>
      </c>
      <c r="N330" s="7" t="s">
        <v>61</v>
      </c>
      <c r="O330" s="7">
        <v>2.0</v>
      </c>
      <c r="P330" s="7">
        <v>0.0</v>
      </c>
      <c r="Q330" s="7" t="s">
        <v>844</v>
      </c>
      <c r="R330" s="14">
        <v>42716.0</v>
      </c>
      <c r="S330" s="7" t="s">
        <v>11033</v>
      </c>
      <c r="T330" s="11" t="s">
        <v>11034</v>
      </c>
      <c r="U330" s="7" t="s">
        <v>11037</v>
      </c>
      <c r="V330" s="8"/>
      <c r="W330" s="7" t="s">
        <v>11038</v>
      </c>
      <c r="X330" s="8"/>
      <c r="Y330" s="8"/>
      <c r="Z330" s="8"/>
      <c r="AA330" s="7" t="s">
        <v>129</v>
      </c>
      <c r="AB330" s="7" t="s">
        <v>155</v>
      </c>
      <c r="AC330" s="7" t="s">
        <v>11041</v>
      </c>
      <c r="AD330" s="7" t="s">
        <v>11042</v>
      </c>
      <c r="AE330" s="7" t="s">
        <v>11043</v>
      </c>
      <c r="AF330" s="7" t="s">
        <v>11047</v>
      </c>
      <c r="AG330" s="7" t="s">
        <v>11049</v>
      </c>
      <c r="AH330" s="7" t="s">
        <v>11049</v>
      </c>
      <c r="AI330" s="7" t="s">
        <v>11050</v>
      </c>
      <c r="AJ330" s="8"/>
      <c r="AK330" s="8"/>
      <c r="AL330" s="8"/>
      <c r="AM330" s="8"/>
      <c r="AN330" s="8"/>
      <c r="AO330" s="8"/>
      <c r="AP330" s="8"/>
      <c r="AQ330" s="8"/>
      <c r="AR330" s="7" t="s">
        <v>86</v>
      </c>
      <c r="AS330" s="8"/>
      <c r="AT330" s="7" t="s">
        <v>11051</v>
      </c>
      <c r="AU330" s="11" t="s">
        <v>11052</v>
      </c>
      <c r="AV330" s="7" t="s">
        <v>11059</v>
      </c>
      <c r="AW330" s="11" t="s">
        <v>11034</v>
      </c>
      <c r="AX330" s="11" t="s">
        <v>11061</v>
      </c>
      <c r="AY330" s="11" t="s">
        <v>11064</v>
      </c>
      <c r="AZ330" s="8"/>
      <c r="BA330" s="11" t="s">
        <v>11069</v>
      </c>
      <c r="BB330" s="11" t="s">
        <v>11080</v>
      </c>
      <c r="BC330" s="8"/>
      <c r="BD330" s="7" t="s">
        <v>11084</v>
      </c>
      <c r="BE330" s="7" t="s">
        <v>11085</v>
      </c>
      <c r="BF330" s="8"/>
    </row>
    <row r="331" hidden="1">
      <c r="A331" s="10">
        <v>13337.0</v>
      </c>
      <c r="B331" s="7" t="s">
        <v>574</v>
      </c>
      <c r="C331" s="7" t="s">
        <v>11088</v>
      </c>
      <c r="D331" s="7" t="s">
        <v>11089</v>
      </c>
      <c r="E331" s="8"/>
      <c r="F331" s="8"/>
      <c r="G331" s="7">
        <v>15000.0</v>
      </c>
      <c r="H331" s="8"/>
      <c r="I331" s="7">
        <v>0.0</v>
      </c>
      <c r="J331" s="7">
        <v>0.0</v>
      </c>
      <c r="K331" s="7">
        <v>6.0</v>
      </c>
      <c r="L331" s="7">
        <v>0.0</v>
      </c>
      <c r="M331" s="7">
        <v>0.0</v>
      </c>
      <c r="N331" s="7" t="s">
        <v>61</v>
      </c>
      <c r="O331" s="7">
        <v>0.0</v>
      </c>
      <c r="P331" s="7">
        <v>0.0</v>
      </c>
      <c r="Q331" s="8"/>
      <c r="R331" s="8"/>
      <c r="S331" s="7" t="s">
        <v>11090</v>
      </c>
      <c r="T331" s="11" t="s">
        <v>11091</v>
      </c>
      <c r="U331" s="7" t="s">
        <v>11096</v>
      </c>
      <c r="V331" s="8"/>
      <c r="W331" s="8"/>
      <c r="X331" s="8"/>
      <c r="Y331" s="8"/>
      <c r="Z331" s="8"/>
      <c r="AA331" s="7" t="s">
        <v>3062</v>
      </c>
      <c r="AB331" s="7" t="s">
        <v>2431</v>
      </c>
      <c r="AC331" s="7" t="s">
        <v>11097</v>
      </c>
      <c r="AD331" s="7" t="s">
        <v>11098</v>
      </c>
      <c r="AE331" s="7" t="s">
        <v>11099</v>
      </c>
      <c r="AF331" s="7" t="s">
        <v>11100</v>
      </c>
      <c r="AG331" s="8"/>
      <c r="AH331" s="8"/>
      <c r="AI331" s="8"/>
      <c r="AJ331" s="8"/>
      <c r="AK331" s="8"/>
      <c r="AL331" s="8"/>
      <c r="AM331" s="8"/>
      <c r="AN331" s="8"/>
      <c r="AO331" s="8"/>
      <c r="AP331" s="8"/>
      <c r="AQ331" s="8"/>
      <c r="AR331" s="7" t="s">
        <v>68</v>
      </c>
      <c r="AS331" s="8"/>
      <c r="AT331" s="8"/>
      <c r="AU331" s="8"/>
      <c r="AV331" s="7" t="s">
        <v>11102</v>
      </c>
      <c r="AW331" s="11" t="s">
        <v>11104</v>
      </c>
      <c r="AX331" s="8"/>
      <c r="AY331" s="8"/>
      <c r="AZ331" s="8"/>
      <c r="BA331" s="8"/>
      <c r="BB331" s="8"/>
      <c r="BC331" s="8"/>
      <c r="BD331" s="8"/>
      <c r="BE331" s="8"/>
      <c r="BF331" s="8"/>
    </row>
    <row r="332">
      <c r="A332" s="10">
        <v>19665.0</v>
      </c>
      <c r="B332" s="9">
        <v>42500.0</v>
      </c>
      <c r="C332" s="7" t="s">
        <v>11107</v>
      </c>
      <c r="D332" s="7" t="s">
        <v>11108</v>
      </c>
      <c r="E332" s="8"/>
      <c r="F332" s="8"/>
      <c r="G332" s="7">
        <v>10000.0</v>
      </c>
      <c r="H332" s="8"/>
      <c r="I332" s="7">
        <v>0.0</v>
      </c>
      <c r="J332" s="7">
        <v>0.0</v>
      </c>
      <c r="K332" s="7">
        <v>6.0</v>
      </c>
      <c r="L332" s="7">
        <v>0.0</v>
      </c>
      <c r="M332" s="7">
        <v>0.0</v>
      </c>
      <c r="N332" s="7" t="s">
        <v>61</v>
      </c>
      <c r="O332" s="7">
        <v>0.0</v>
      </c>
      <c r="P332" s="7">
        <v>0.0</v>
      </c>
      <c r="Q332" s="14">
        <v>42684.0</v>
      </c>
      <c r="R332" s="7" t="s">
        <v>2170</v>
      </c>
      <c r="S332" s="8"/>
      <c r="T332" s="8"/>
      <c r="U332" s="7" t="s">
        <v>11110</v>
      </c>
      <c r="V332" s="8"/>
      <c r="W332" s="7" t="s">
        <v>11111</v>
      </c>
      <c r="X332" s="8"/>
      <c r="Y332" s="8"/>
      <c r="Z332" s="8"/>
      <c r="AA332" s="7" t="s">
        <v>11113</v>
      </c>
      <c r="AB332" s="7" t="s">
        <v>3113</v>
      </c>
      <c r="AC332" s="7" t="s">
        <v>11115</v>
      </c>
      <c r="AD332" s="7" t="s">
        <v>11116</v>
      </c>
      <c r="AE332" s="7" t="s">
        <v>11117</v>
      </c>
      <c r="AF332" s="7" t="s">
        <v>11118</v>
      </c>
      <c r="AG332" s="7" t="s">
        <v>11119</v>
      </c>
      <c r="AH332" s="7" t="s">
        <v>11120</v>
      </c>
      <c r="AI332" s="7" t="s">
        <v>11121</v>
      </c>
      <c r="AJ332" s="7" t="s">
        <v>11122</v>
      </c>
      <c r="AK332" s="8"/>
      <c r="AL332" s="7" t="s">
        <v>11123</v>
      </c>
      <c r="AM332" s="8"/>
      <c r="AN332" s="8"/>
      <c r="AO332" s="8"/>
      <c r="AP332" s="8"/>
      <c r="AQ332" s="8"/>
      <c r="AR332" s="7" t="s">
        <v>86</v>
      </c>
      <c r="AS332" s="7">
        <v>2.0161005E7</v>
      </c>
      <c r="AT332" s="8"/>
      <c r="AU332" s="11" t="s">
        <v>11125</v>
      </c>
      <c r="AV332" s="7" t="s">
        <v>11128</v>
      </c>
      <c r="AW332" s="11" t="s">
        <v>11129</v>
      </c>
      <c r="AX332" s="8"/>
      <c r="AY332" s="8"/>
      <c r="AZ332" s="8"/>
      <c r="BA332" s="8"/>
      <c r="BB332" s="8"/>
      <c r="BC332" s="8"/>
      <c r="BD332" s="8"/>
      <c r="BE332" s="8"/>
      <c r="BF332" s="8"/>
    </row>
    <row r="333" hidden="1">
      <c r="A333" s="10">
        <v>21600.0</v>
      </c>
      <c r="B333" s="7" t="s">
        <v>64</v>
      </c>
      <c r="C333" s="7" t="s">
        <v>11132</v>
      </c>
      <c r="D333" s="8"/>
      <c r="E333" s="8"/>
      <c r="F333" s="8"/>
      <c r="G333" s="7">
        <v>16000.0</v>
      </c>
      <c r="H333" s="8"/>
      <c r="I333" s="7">
        <v>0.0</v>
      </c>
      <c r="J333" s="7">
        <v>0.0</v>
      </c>
      <c r="K333" s="7">
        <v>6.0</v>
      </c>
      <c r="L333" s="7">
        <v>0.0</v>
      </c>
      <c r="M333" s="7">
        <v>0.0</v>
      </c>
      <c r="N333" s="7" t="s">
        <v>61</v>
      </c>
      <c r="O333" s="7">
        <v>0.0</v>
      </c>
      <c r="P333" s="7">
        <v>0.0</v>
      </c>
      <c r="Q333" s="8"/>
      <c r="R333" s="8"/>
      <c r="S333" s="8"/>
      <c r="T333" s="8"/>
      <c r="U333" s="8"/>
      <c r="V333" s="8"/>
      <c r="W333" s="7" t="s">
        <v>11134</v>
      </c>
      <c r="X333" s="8"/>
      <c r="Y333" s="8"/>
      <c r="Z333" s="8"/>
      <c r="AA333" s="8"/>
      <c r="AB333" s="8"/>
      <c r="AC333" s="7" t="s">
        <v>11135</v>
      </c>
      <c r="AD333" s="8"/>
      <c r="AE333" s="7" t="s">
        <v>11136</v>
      </c>
      <c r="AF333" s="8"/>
      <c r="AG333" s="8"/>
      <c r="AH333" s="8"/>
      <c r="AI333" s="8"/>
      <c r="AJ333" s="8"/>
      <c r="AK333" s="8"/>
      <c r="AL333" s="8"/>
      <c r="AM333" s="8"/>
      <c r="AN333" s="8"/>
      <c r="AO333" s="8"/>
      <c r="AP333" s="8"/>
      <c r="AQ333" s="8"/>
      <c r="AR333" s="7" t="s">
        <v>68</v>
      </c>
      <c r="AS333" s="8"/>
      <c r="AT333" s="8"/>
      <c r="AU333" s="8"/>
      <c r="AV333" s="7" t="s">
        <v>1102</v>
      </c>
      <c r="AW333" s="11" t="s">
        <v>1103</v>
      </c>
      <c r="AX333" s="8"/>
      <c r="AY333" s="8"/>
      <c r="AZ333" s="8"/>
      <c r="BA333" s="8"/>
      <c r="BB333" s="8"/>
      <c r="BC333" s="8"/>
      <c r="BD333" s="8"/>
      <c r="BE333" s="8"/>
      <c r="BF333" s="8"/>
    </row>
    <row r="334" hidden="1">
      <c r="A334" s="10">
        <v>21582.0</v>
      </c>
      <c r="B334" s="7" t="s">
        <v>488</v>
      </c>
      <c r="C334" s="7" t="s">
        <v>11139</v>
      </c>
      <c r="D334" s="8"/>
      <c r="E334" s="8"/>
      <c r="F334" s="8"/>
      <c r="G334" s="7">
        <v>21000.0</v>
      </c>
      <c r="H334" s="8"/>
      <c r="I334" s="7">
        <v>0.0</v>
      </c>
      <c r="J334" s="7">
        <v>0.0</v>
      </c>
      <c r="K334" s="7">
        <v>6.0</v>
      </c>
      <c r="L334" s="7">
        <v>0.0</v>
      </c>
      <c r="M334" s="7">
        <v>0.0</v>
      </c>
      <c r="N334" s="7" t="s">
        <v>61</v>
      </c>
      <c r="O334" s="7">
        <v>0.0</v>
      </c>
      <c r="P334" s="7">
        <v>0.0</v>
      </c>
      <c r="Q334" s="8"/>
      <c r="R334" s="8"/>
      <c r="S334" s="8"/>
      <c r="T334" s="8"/>
      <c r="U334" s="8"/>
      <c r="V334" s="8"/>
      <c r="W334" s="8"/>
      <c r="X334" s="8"/>
      <c r="Y334" s="8"/>
      <c r="Z334" s="8"/>
      <c r="AA334" s="8"/>
      <c r="AB334" s="8"/>
      <c r="AC334" s="8"/>
      <c r="AD334" s="8"/>
      <c r="AE334" s="8"/>
      <c r="AF334" s="8"/>
      <c r="AG334" s="8"/>
      <c r="AH334" s="8"/>
      <c r="AI334" s="8"/>
      <c r="AJ334" s="8"/>
      <c r="AK334" s="8"/>
      <c r="AL334" s="8"/>
      <c r="AM334" s="8"/>
      <c r="AN334" s="8"/>
      <c r="AO334" s="8"/>
      <c r="AP334" s="8"/>
      <c r="AQ334" s="8"/>
      <c r="AR334" s="7" t="s">
        <v>68</v>
      </c>
      <c r="AS334" s="8"/>
      <c r="AT334" s="8"/>
      <c r="AU334" s="8"/>
      <c r="AV334" s="7" t="s">
        <v>1102</v>
      </c>
      <c r="AW334" s="11" t="s">
        <v>1103</v>
      </c>
      <c r="AX334" s="8"/>
      <c r="AY334" s="8"/>
      <c r="AZ334" s="8"/>
      <c r="BA334" s="8"/>
      <c r="BB334" s="8"/>
      <c r="BC334" s="8"/>
      <c r="BD334" s="8"/>
      <c r="BE334" s="8"/>
      <c r="BF334" s="8"/>
    </row>
    <row r="335">
      <c r="A335" s="10">
        <v>13631.0</v>
      </c>
      <c r="B335" s="9">
        <v>42403.0</v>
      </c>
      <c r="C335" s="7" t="s">
        <v>11140</v>
      </c>
      <c r="D335" s="7" t="s">
        <v>11141</v>
      </c>
      <c r="E335" s="8"/>
      <c r="F335" s="8"/>
      <c r="G335" s="7">
        <v>3000.0</v>
      </c>
      <c r="H335" s="7">
        <v>100.0</v>
      </c>
      <c r="I335" s="7">
        <v>3.0</v>
      </c>
      <c r="J335" s="7">
        <v>6.0</v>
      </c>
      <c r="K335" s="7">
        <v>6.0</v>
      </c>
      <c r="L335" s="7">
        <v>12.0</v>
      </c>
      <c r="M335" s="7">
        <v>4.72</v>
      </c>
      <c r="N335" s="7" t="s">
        <v>61</v>
      </c>
      <c r="O335" s="7">
        <v>5.0</v>
      </c>
      <c r="P335" s="7">
        <v>25.0</v>
      </c>
      <c r="Q335" s="9">
        <v>42403.0</v>
      </c>
      <c r="R335" s="7" t="s">
        <v>372</v>
      </c>
      <c r="S335" s="7" t="s">
        <v>11142</v>
      </c>
      <c r="T335" s="11" t="s">
        <v>11143</v>
      </c>
      <c r="U335" s="7" t="s">
        <v>11148</v>
      </c>
      <c r="V335" s="8"/>
      <c r="W335" s="7" t="s">
        <v>11149</v>
      </c>
      <c r="X335" s="8"/>
      <c r="Y335" s="8"/>
      <c r="Z335" s="8"/>
      <c r="AA335" s="7" t="s">
        <v>11150</v>
      </c>
      <c r="AB335" s="7" t="s">
        <v>100</v>
      </c>
      <c r="AC335" s="7" t="s">
        <v>11151</v>
      </c>
      <c r="AD335" s="7" t="s">
        <v>11152</v>
      </c>
      <c r="AE335" s="7" t="s">
        <v>11153</v>
      </c>
      <c r="AF335" s="7" t="s">
        <v>11154</v>
      </c>
      <c r="AG335" s="7" t="s">
        <v>11155</v>
      </c>
      <c r="AH335" s="7" t="s">
        <v>11156</v>
      </c>
      <c r="AI335" s="7" t="s">
        <v>11158</v>
      </c>
      <c r="AJ335" s="7" t="s">
        <v>11159</v>
      </c>
      <c r="AK335" s="8"/>
      <c r="AL335" s="7" t="s">
        <v>11160</v>
      </c>
      <c r="AM335" s="8"/>
      <c r="AN335" s="8"/>
      <c r="AO335" s="7" t="s">
        <v>11161</v>
      </c>
      <c r="AP335" s="7" t="s">
        <v>11162</v>
      </c>
      <c r="AQ335" s="7" t="s">
        <v>85</v>
      </c>
      <c r="AR335" s="7" t="s">
        <v>86</v>
      </c>
      <c r="AS335" s="7">
        <v>2.0160302E7</v>
      </c>
      <c r="AT335" s="7" t="s">
        <v>11163</v>
      </c>
      <c r="AU335" s="8"/>
      <c r="AV335" s="7" t="s">
        <v>11164</v>
      </c>
      <c r="AW335" s="11" t="s">
        <v>11165</v>
      </c>
      <c r="AX335" s="8"/>
      <c r="AY335" s="8"/>
      <c r="AZ335" s="8"/>
      <c r="BA335" s="8"/>
      <c r="BB335" s="8"/>
      <c r="BC335" s="8"/>
      <c r="BD335" s="8"/>
      <c r="BE335" s="8"/>
      <c r="BF335" s="8"/>
    </row>
    <row r="336" hidden="1">
      <c r="A336" s="10">
        <v>15506.0</v>
      </c>
      <c r="B336" s="9">
        <v>42405.0</v>
      </c>
      <c r="C336" s="7" t="s">
        <v>11166</v>
      </c>
      <c r="D336" s="7" t="s">
        <v>11167</v>
      </c>
      <c r="E336" s="8"/>
      <c r="F336" s="8"/>
      <c r="G336" s="7">
        <v>16915.0</v>
      </c>
      <c r="H336" s="8"/>
      <c r="I336" s="7">
        <v>0.0</v>
      </c>
      <c r="J336" s="7">
        <v>0.0</v>
      </c>
      <c r="K336" s="7">
        <v>6.0</v>
      </c>
      <c r="L336" s="7">
        <v>0.0</v>
      </c>
      <c r="M336" s="7">
        <v>0.0</v>
      </c>
      <c r="N336" s="7" t="s">
        <v>61</v>
      </c>
      <c r="O336" s="7">
        <v>0.0</v>
      </c>
      <c r="P336" s="7">
        <v>0.0</v>
      </c>
      <c r="Q336" s="9">
        <v>42678.0</v>
      </c>
      <c r="R336" s="9">
        <v>42679.0</v>
      </c>
      <c r="S336" s="7" t="s">
        <v>11169</v>
      </c>
      <c r="T336" s="11" t="s">
        <v>11170</v>
      </c>
      <c r="U336" s="7" t="s">
        <v>11173</v>
      </c>
      <c r="V336" s="8"/>
      <c r="W336" s="7" t="s">
        <v>11174</v>
      </c>
      <c r="X336" s="8"/>
      <c r="Y336" s="8"/>
      <c r="Z336" s="8"/>
      <c r="AA336" s="7" t="s">
        <v>510</v>
      </c>
      <c r="AB336" s="7" t="s">
        <v>185</v>
      </c>
      <c r="AC336" s="7" t="s">
        <v>11175</v>
      </c>
      <c r="AD336" s="7" t="s">
        <v>11177</v>
      </c>
      <c r="AE336" s="7" t="s">
        <v>11178</v>
      </c>
      <c r="AF336" s="7" t="s">
        <v>11179</v>
      </c>
      <c r="AG336" s="7" t="s">
        <v>11180</v>
      </c>
      <c r="AH336" s="7" t="s">
        <v>11181</v>
      </c>
      <c r="AI336" s="7" t="s">
        <v>11182</v>
      </c>
      <c r="AJ336" s="7" t="s">
        <v>11183</v>
      </c>
      <c r="AK336" s="8"/>
      <c r="AL336" s="7" t="s">
        <v>11185</v>
      </c>
      <c r="AM336" s="8"/>
      <c r="AN336" s="8"/>
      <c r="AO336" s="7" t="s">
        <v>11187</v>
      </c>
      <c r="AP336" s="7" t="s">
        <v>11188</v>
      </c>
      <c r="AQ336" s="7" t="s">
        <v>85</v>
      </c>
      <c r="AR336" s="7" t="s">
        <v>68</v>
      </c>
      <c r="AS336" s="8"/>
      <c r="AT336" s="8"/>
      <c r="AU336" s="11" t="s">
        <v>11191</v>
      </c>
      <c r="AV336" s="7" t="s">
        <v>11193</v>
      </c>
      <c r="AW336" s="11" t="s">
        <v>11194</v>
      </c>
      <c r="AX336" s="8"/>
      <c r="AY336" s="8"/>
      <c r="AZ336" s="8"/>
      <c r="BA336" s="8"/>
      <c r="BB336" s="8"/>
      <c r="BC336" s="8"/>
      <c r="BD336" s="8"/>
      <c r="BE336" s="8"/>
      <c r="BF336" s="8"/>
    </row>
    <row r="337" hidden="1">
      <c r="A337" s="10">
        <v>17237.0</v>
      </c>
      <c r="B337" s="7" t="s">
        <v>11195</v>
      </c>
      <c r="C337" s="7" t="s">
        <v>11196</v>
      </c>
      <c r="D337" s="7" t="s">
        <v>11197</v>
      </c>
      <c r="E337" s="8"/>
      <c r="F337" s="8"/>
      <c r="G337" s="7">
        <v>5000.0</v>
      </c>
      <c r="H337" s="8"/>
      <c r="I337" s="7">
        <v>0.0</v>
      </c>
      <c r="J337" s="7">
        <v>0.0</v>
      </c>
      <c r="K337" s="7">
        <v>6.0</v>
      </c>
      <c r="L337" s="7">
        <v>0.0</v>
      </c>
      <c r="M337" s="7">
        <v>0.0</v>
      </c>
      <c r="N337" s="7" t="s">
        <v>61</v>
      </c>
      <c r="O337" s="7">
        <v>0.0</v>
      </c>
      <c r="P337" s="7">
        <v>0.0</v>
      </c>
      <c r="Q337" s="14">
        <v>42655.0</v>
      </c>
      <c r="R337" s="7" t="s">
        <v>11200</v>
      </c>
      <c r="S337" s="7" t="s">
        <v>11197</v>
      </c>
      <c r="T337" s="11" t="s">
        <v>11201</v>
      </c>
      <c r="U337" s="15" t="str">
        <f>+57 3113784192</f>
        <v>#ERROR!</v>
      </c>
      <c r="V337" s="8"/>
      <c r="W337" s="7" t="s">
        <v>11202</v>
      </c>
      <c r="X337" s="8"/>
      <c r="Y337" s="8"/>
      <c r="Z337" s="8"/>
      <c r="AA337" s="7" t="s">
        <v>257</v>
      </c>
      <c r="AB337" s="7" t="s">
        <v>155</v>
      </c>
      <c r="AC337" s="7" t="s">
        <v>11203</v>
      </c>
      <c r="AD337" s="7" t="s">
        <v>11204</v>
      </c>
      <c r="AE337" s="7" t="s">
        <v>11206</v>
      </c>
      <c r="AF337" s="7" t="s">
        <v>11207</v>
      </c>
      <c r="AG337" s="7" t="s">
        <v>11208</v>
      </c>
      <c r="AH337" s="7" t="s">
        <v>11209</v>
      </c>
      <c r="AI337" s="7" t="s">
        <v>11210</v>
      </c>
      <c r="AJ337" s="7" t="s">
        <v>11211</v>
      </c>
      <c r="AK337" s="8"/>
      <c r="AL337" s="7" t="s">
        <v>11212</v>
      </c>
      <c r="AM337" s="8"/>
      <c r="AN337" s="8"/>
      <c r="AO337" s="7" t="s">
        <v>11213</v>
      </c>
      <c r="AP337" s="7" t="s">
        <v>11214</v>
      </c>
      <c r="AQ337" s="7" t="s">
        <v>85</v>
      </c>
      <c r="AR337" s="7" t="s">
        <v>68</v>
      </c>
      <c r="AS337" s="8"/>
      <c r="AT337" s="7" t="s">
        <v>11215</v>
      </c>
      <c r="AU337" s="8"/>
      <c r="AV337" s="7" t="s">
        <v>11215</v>
      </c>
      <c r="AW337" s="11" t="s">
        <v>11201</v>
      </c>
      <c r="AX337" s="8"/>
      <c r="AY337" s="8"/>
      <c r="AZ337" s="8"/>
      <c r="BA337" s="8"/>
      <c r="BB337" s="8"/>
      <c r="BC337" s="8"/>
      <c r="BD337" s="8"/>
      <c r="BE337" s="8"/>
      <c r="BF337" s="8"/>
    </row>
    <row r="338">
      <c r="A338" s="10">
        <v>20012.0</v>
      </c>
      <c r="B338" s="7" t="s">
        <v>178</v>
      </c>
      <c r="C338" s="7" t="s">
        <v>11218</v>
      </c>
      <c r="D338" s="7" t="s">
        <v>11219</v>
      </c>
      <c r="E338" s="7">
        <v>29584.0</v>
      </c>
      <c r="F338" s="11" t="s">
        <v>11220</v>
      </c>
      <c r="G338" s="7">
        <v>6000.0</v>
      </c>
      <c r="H338" s="8"/>
      <c r="I338" s="7">
        <v>0.0</v>
      </c>
      <c r="J338" s="7">
        <v>0.0</v>
      </c>
      <c r="K338" s="7">
        <v>6.0</v>
      </c>
      <c r="L338" s="7">
        <v>0.0</v>
      </c>
      <c r="M338" s="7">
        <v>0.0</v>
      </c>
      <c r="N338" s="7" t="s">
        <v>61</v>
      </c>
      <c r="O338" s="7">
        <v>0.0</v>
      </c>
      <c r="P338" s="7">
        <v>0.0</v>
      </c>
      <c r="Q338" s="7" t="s">
        <v>611</v>
      </c>
      <c r="R338" s="7" t="s">
        <v>2179</v>
      </c>
      <c r="S338" s="7" t="s">
        <v>11229</v>
      </c>
      <c r="T338" s="11" t="s">
        <v>11230</v>
      </c>
      <c r="U338" s="7" t="s">
        <v>11233</v>
      </c>
      <c r="V338" s="8"/>
      <c r="W338" s="7" t="s">
        <v>11235</v>
      </c>
      <c r="X338" s="8"/>
      <c r="Y338" s="8"/>
      <c r="Z338" s="8"/>
      <c r="AA338" s="7" t="s">
        <v>6221</v>
      </c>
      <c r="AB338" s="7" t="s">
        <v>155</v>
      </c>
      <c r="AC338" s="7" t="s">
        <v>11236</v>
      </c>
      <c r="AD338" s="7" t="s">
        <v>11237</v>
      </c>
      <c r="AE338" s="7" t="s">
        <v>11238</v>
      </c>
      <c r="AF338" s="7" t="s">
        <v>11239</v>
      </c>
      <c r="AG338" s="8"/>
      <c r="AH338" s="8"/>
      <c r="AI338" s="8"/>
      <c r="AJ338" s="8"/>
      <c r="AK338" s="8"/>
      <c r="AL338" s="26">
        <v>6000.0</v>
      </c>
      <c r="AM338" s="8"/>
      <c r="AN338" s="8"/>
      <c r="AO338" s="8"/>
      <c r="AP338" s="8"/>
      <c r="AQ338" s="8"/>
      <c r="AR338" s="7" t="s">
        <v>86</v>
      </c>
      <c r="AS338" s="8"/>
      <c r="AT338" s="8"/>
      <c r="AU338" s="8"/>
      <c r="AV338" s="7" t="s">
        <v>11247</v>
      </c>
      <c r="AW338" s="11" t="s">
        <v>11248</v>
      </c>
      <c r="AX338" s="8"/>
      <c r="AY338" s="8"/>
      <c r="AZ338" s="8"/>
      <c r="BA338" s="8"/>
      <c r="BB338" s="8"/>
      <c r="BC338" s="8"/>
      <c r="BD338" s="8"/>
      <c r="BE338" s="8"/>
      <c r="BF338" s="8"/>
    </row>
    <row r="339" hidden="1">
      <c r="A339" s="10">
        <v>17053.0</v>
      </c>
      <c r="B339" s="9">
        <v>42559.0</v>
      </c>
      <c r="C339" s="7" t="s">
        <v>11251</v>
      </c>
      <c r="D339" s="7" t="s">
        <v>11252</v>
      </c>
      <c r="E339" s="8"/>
      <c r="F339" s="8"/>
      <c r="G339" s="7">
        <v>20000.0</v>
      </c>
      <c r="H339" s="8"/>
      <c r="I339" s="7">
        <v>0.0</v>
      </c>
      <c r="J339" s="7">
        <v>0.0</v>
      </c>
      <c r="K339" s="7">
        <v>6.0</v>
      </c>
      <c r="L339" s="7">
        <v>0.0</v>
      </c>
      <c r="M339" s="7">
        <v>0.0</v>
      </c>
      <c r="N339" s="7" t="s">
        <v>61</v>
      </c>
      <c r="O339" s="7">
        <v>0.0</v>
      </c>
      <c r="P339" s="7">
        <v>0.0</v>
      </c>
      <c r="Q339" s="9">
        <v>42590.0</v>
      </c>
      <c r="R339" s="7" t="s">
        <v>1610</v>
      </c>
      <c r="S339" s="7" t="s">
        <v>11253</v>
      </c>
      <c r="T339" s="11" t="s">
        <v>11254</v>
      </c>
      <c r="U339" s="15" t="str">
        <f>+52 5531667935</f>
        <v>#ERROR!</v>
      </c>
      <c r="V339" s="8"/>
      <c r="W339" s="8"/>
      <c r="X339" s="8"/>
      <c r="Y339" s="8"/>
      <c r="Z339" s="8"/>
      <c r="AA339" s="7" t="s">
        <v>129</v>
      </c>
      <c r="AB339" s="7" t="s">
        <v>185</v>
      </c>
      <c r="AC339" s="7" t="s">
        <v>11258</v>
      </c>
      <c r="AD339" s="7" t="s">
        <v>11259</v>
      </c>
      <c r="AE339" s="7" t="s">
        <v>11260</v>
      </c>
      <c r="AF339" s="7" t="s">
        <v>11261</v>
      </c>
      <c r="AG339" s="8"/>
      <c r="AH339" s="8"/>
      <c r="AI339" s="8"/>
      <c r="AJ339" s="8"/>
      <c r="AK339" s="8"/>
      <c r="AL339" s="8"/>
      <c r="AM339" s="8"/>
      <c r="AN339" s="8"/>
      <c r="AO339" s="8"/>
      <c r="AP339" s="8"/>
      <c r="AQ339" s="8"/>
      <c r="AR339" s="7" t="s">
        <v>68</v>
      </c>
      <c r="AS339" s="8"/>
      <c r="AT339" s="8"/>
      <c r="AU339" s="8"/>
      <c r="AV339" s="7" t="s">
        <v>11262</v>
      </c>
      <c r="AW339" s="11" t="s">
        <v>11254</v>
      </c>
      <c r="AX339" s="8"/>
      <c r="AY339" s="8"/>
      <c r="AZ339" s="8"/>
      <c r="BA339" s="8"/>
      <c r="BB339" s="8"/>
      <c r="BC339" s="8"/>
      <c r="BD339" s="8"/>
      <c r="BE339" s="8"/>
      <c r="BF339" s="8"/>
    </row>
    <row r="340" hidden="1">
      <c r="A340" s="10">
        <v>16719.0</v>
      </c>
      <c r="B340" s="7" t="s">
        <v>423</v>
      </c>
      <c r="C340" s="7" t="s">
        <v>11264</v>
      </c>
      <c r="D340" s="7" t="s">
        <v>11265</v>
      </c>
      <c r="E340" s="8"/>
      <c r="F340" s="8"/>
      <c r="G340" s="7">
        <v>300.0</v>
      </c>
      <c r="H340" s="8"/>
      <c r="I340" s="7">
        <v>0.0</v>
      </c>
      <c r="J340" s="7">
        <v>0.0</v>
      </c>
      <c r="K340" s="7">
        <v>6.0</v>
      </c>
      <c r="L340" s="7">
        <v>0.0</v>
      </c>
      <c r="M340" s="7">
        <v>0.0</v>
      </c>
      <c r="N340" s="7" t="s">
        <v>61</v>
      </c>
      <c r="O340" s="7">
        <v>0.0</v>
      </c>
      <c r="P340" s="7">
        <v>0.0</v>
      </c>
      <c r="Q340" s="7" t="s">
        <v>423</v>
      </c>
      <c r="R340" s="9">
        <v>42590.0</v>
      </c>
      <c r="S340" s="7" t="s">
        <v>11266</v>
      </c>
      <c r="T340" s="11" t="s">
        <v>11267</v>
      </c>
      <c r="U340" s="7" t="s">
        <v>11273</v>
      </c>
      <c r="V340" s="8"/>
      <c r="W340" s="7" t="s">
        <v>11274</v>
      </c>
      <c r="X340" s="8"/>
      <c r="Y340" s="8"/>
      <c r="Z340" s="8"/>
      <c r="AA340" s="8"/>
      <c r="AB340" s="7" t="s">
        <v>155</v>
      </c>
      <c r="AC340" s="7" t="s">
        <v>11276</v>
      </c>
      <c r="AD340" s="7" t="s">
        <v>11277</v>
      </c>
      <c r="AE340" s="7" t="s">
        <v>11278</v>
      </c>
      <c r="AF340" s="7" t="s">
        <v>11280</v>
      </c>
      <c r="AG340" s="7" t="s">
        <v>11281</v>
      </c>
      <c r="AH340" s="7" t="s">
        <v>11282</v>
      </c>
      <c r="AI340" s="7" t="s">
        <v>11283</v>
      </c>
      <c r="AJ340" s="7" t="s">
        <v>11284</v>
      </c>
      <c r="AK340" s="8"/>
      <c r="AL340" s="7" t="s">
        <v>11285</v>
      </c>
      <c r="AM340" s="8"/>
      <c r="AN340" s="8"/>
      <c r="AO340" s="7" t="s">
        <v>11286</v>
      </c>
      <c r="AP340" s="7" t="s">
        <v>11287</v>
      </c>
      <c r="AQ340" s="7" t="s">
        <v>85</v>
      </c>
      <c r="AR340" s="7" t="s">
        <v>834</v>
      </c>
      <c r="AS340" s="8"/>
      <c r="AT340" s="8"/>
      <c r="AU340" s="8"/>
      <c r="AV340" s="7" t="s">
        <v>11288</v>
      </c>
      <c r="AW340" s="11" t="s">
        <v>11267</v>
      </c>
      <c r="AX340" s="8"/>
      <c r="AY340" s="8"/>
      <c r="AZ340" s="8"/>
      <c r="BA340" s="8"/>
      <c r="BB340" s="8"/>
      <c r="BC340" s="8"/>
      <c r="BD340" s="8"/>
      <c r="BE340" s="8"/>
      <c r="BF340" s="8"/>
    </row>
    <row r="341">
      <c r="A341" s="10">
        <v>20370.0</v>
      </c>
      <c r="B341" s="7" t="s">
        <v>1266</v>
      </c>
      <c r="C341" s="7" t="s">
        <v>11290</v>
      </c>
      <c r="D341" s="7" t="s">
        <v>3444</v>
      </c>
      <c r="E341" s="8"/>
      <c r="F341" s="8"/>
      <c r="G341" s="7">
        <v>15000.0</v>
      </c>
      <c r="H341" s="7">
        <v>1.0</v>
      </c>
      <c r="I341" s="7">
        <v>0.0</v>
      </c>
      <c r="J341" s="7">
        <v>0.06</v>
      </c>
      <c r="K341" s="7">
        <v>6.0</v>
      </c>
      <c r="L341" s="7">
        <v>0.15</v>
      </c>
      <c r="M341" s="7">
        <v>0.33</v>
      </c>
      <c r="N341" s="7" t="s">
        <v>61</v>
      </c>
      <c r="O341" s="7">
        <v>1.0</v>
      </c>
      <c r="P341" s="7">
        <v>0.0</v>
      </c>
      <c r="Q341" s="7" t="s">
        <v>1266</v>
      </c>
      <c r="R341" s="7" t="s">
        <v>1514</v>
      </c>
      <c r="S341" s="8"/>
      <c r="T341" s="8"/>
      <c r="U341" s="7" t="s">
        <v>9782</v>
      </c>
      <c r="V341" s="8"/>
      <c r="W341" s="7" t="s">
        <v>650</v>
      </c>
      <c r="X341" s="8"/>
      <c r="Y341" s="8"/>
      <c r="Z341" s="8"/>
      <c r="AA341" s="7" t="s">
        <v>11291</v>
      </c>
      <c r="AB341" s="7" t="s">
        <v>333</v>
      </c>
      <c r="AC341" s="7" t="s">
        <v>11292</v>
      </c>
      <c r="AD341" s="7" t="s">
        <v>11293</v>
      </c>
      <c r="AE341" s="7" t="s">
        <v>11296</v>
      </c>
      <c r="AF341" s="7" t="s">
        <v>11299</v>
      </c>
      <c r="AG341" s="7" t="s">
        <v>11300</v>
      </c>
      <c r="AH341" s="7" t="s">
        <v>11301</v>
      </c>
      <c r="AI341" s="7" t="s">
        <v>11302</v>
      </c>
      <c r="AJ341" s="7" t="s">
        <v>11304</v>
      </c>
      <c r="AK341" s="8"/>
      <c r="AL341" s="7" t="s">
        <v>11305</v>
      </c>
      <c r="AM341" s="8"/>
      <c r="AN341" s="8"/>
      <c r="AO341" s="8"/>
      <c r="AP341" s="8"/>
      <c r="AQ341" s="8"/>
      <c r="AR341" s="7" t="s">
        <v>86</v>
      </c>
      <c r="AS341" s="7">
        <v>2.0161027E7</v>
      </c>
      <c r="AT341" s="7" t="s">
        <v>11306</v>
      </c>
      <c r="AU341" s="8"/>
      <c r="AV341" s="7" t="s">
        <v>9779</v>
      </c>
      <c r="AW341" s="11" t="s">
        <v>9780</v>
      </c>
      <c r="AX341" s="8"/>
      <c r="AY341" s="8"/>
      <c r="AZ341" s="8"/>
      <c r="BA341" s="8"/>
      <c r="BB341" s="8"/>
      <c r="BC341" s="8"/>
      <c r="BD341" s="8"/>
      <c r="BE341" s="8"/>
      <c r="BF341" s="8"/>
    </row>
    <row r="342">
      <c r="A342" s="10">
        <v>21036.0</v>
      </c>
      <c r="B342" s="7" t="s">
        <v>1366</v>
      </c>
      <c r="C342" s="7" t="s">
        <v>11311</v>
      </c>
      <c r="D342" s="7" t="s">
        <v>11312</v>
      </c>
      <c r="E342" s="8"/>
      <c r="F342" s="11" t="s">
        <v>11313</v>
      </c>
      <c r="G342" s="7">
        <v>2000.0</v>
      </c>
      <c r="H342" s="7">
        <v>5010.0</v>
      </c>
      <c r="I342" s="7">
        <v>250.0</v>
      </c>
      <c r="J342" s="7">
        <v>155.31</v>
      </c>
      <c r="K342" s="7">
        <v>3.1</v>
      </c>
      <c r="L342" s="7">
        <v>451.5</v>
      </c>
      <c r="M342" s="7">
        <v>159.57</v>
      </c>
      <c r="N342" s="7" t="s">
        <v>61</v>
      </c>
      <c r="O342" s="7">
        <v>2.0</v>
      </c>
      <c r="P342" s="7">
        <v>0.0</v>
      </c>
      <c r="Q342" s="14">
        <v>42685.0</v>
      </c>
      <c r="R342" s="7" t="s">
        <v>4705</v>
      </c>
      <c r="S342" s="7" t="s">
        <v>11325</v>
      </c>
      <c r="T342" s="11" t="s">
        <v>11326</v>
      </c>
      <c r="U342" s="7" t="s">
        <v>11330</v>
      </c>
      <c r="V342" s="8"/>
      <c r="W342" s="7" t="s">
        <v>11331</v>
      </c>
      <c r="X342" s="8"/>
      <c r="Y342" s="8"/>
      <c r="Z342" s="8"/>
      <c r="AA342" s="7" t="s">
        <v>510</v>
      </c>
      <c r="AB342" s="7" t="s">
        <v>185</v>
      </c>
      <c r="AC342" s="7" t="s">
        <v>11332</v>
      </c>
      <c r="AD342" s="7" t="s">
        <v>11333</v>
      </c>
      <c r="AE342" s="7" t="s">
        <v>11334</v>
      </c>
      <c r="AF342" s="7" t="s">
        <v>11339</v>
      </c>
      <c r="AG342" s="8"/>
      <c r="AH342" s="8"/>
      <c r="AI342" s="8"/>
      <c r="AJ342" s="8"/>
      <c r="AK342" s="8"/>
      <c r="AL342" s="8"/>
      <c r="AM342" s="8"/>
      <c r="AN342" s="8"/>
      <c r="AO342" s="8"/>
      <c r="AP342" s="8"/>
      <c r="AQ342" s="8"/>
      <c r="AR342" s="7" t="s">
        <v>86</v>
      </c>
      <c r="AS342" s="8"/>
      <c r="AT342" s="8"/>
      <c r="AU342" s="11" t="s">
        <v>11340</v>
      </c>
      <c r="AV342" s="7" t="s">
        <v>11341</v>
      </c>
      <c r="AW342" s="11" t="s">
        <v>11326</v>
      </c>
      <c r="AX342" s="8"/>
      <c r="AY342" s="8"/>
      <c r="AZ342" s="8"/>
      <c r="BA342" s="8"/>
      <c r="BB342" s="8"/>
      <c r="BC342" s="8"/>
      <c r="BD342" s="8"/>
      <c r="BE342" s="8"/>
      <c r="BF342" s="8"/>
    </row>
    <row r="343">
      <c r="A343" s="10">
        <v>20842.0</v>
      </c>
      <c r="B343" s="9">
        <v>42471.0</v>
      </c>
      <c r="C343" s="7" t="s">
        <v>11349</v>
      </c>
      <c r="D343" s="7" t="s">
        <v>4034</v>
      </c>
      <c r="E343" s="8"/>
      <c r="F343" s="11" t="s">
        <v>11350</v>
      </c>
      <c r="G343" s="7">
        <v>7000.0</v>
      </c>
      <c r="H343" s="7">
        <v>7256.0</v>
      </c>
      <c r="I343" s="7">
        <v>103.0</v>
      </c>
      <c r="J343" s="7">
        <v>224.936</v>
      </c>
      <c r="K343" s="7">
        <v>3.1</v>
      </c>
      <c r="L343" s="7">
        <v>514.98</v>
      </c>
      <c r="M343" s="7">
        <v>225.64</v>
      </c>
      <c r="N343" s="7" t="s">
        <v>61</v>
      </c>
      <c r="O343" s="7">
        <v>2.0</v>
      </c>
      <c r="P343" s="7">
        <v>0.0</v>
      </c>
      <c r="Q343" s="7" t="s">
        <v>178</v>
      </c>
      <c r="R343" s="9">
        <v>43070.0</v>
      </c>
      <c r="S343" s="7" t="s">
        <v>11354</v>
      </c>
      <c r="T343" s="11" t="s">
        <v>4038</v>
      </c>
      <c r="U343" s="7">
        <v>5.528793463E9</v>
      </c>
      <c r="V343" s="8"/>
      <c r="W343" s="7" t="s">
        <v>11357</v>
      </c>
      <c r="X343" s="7" t="s">
        <v>4043</v>
      </c>
      <c r="Y343" s="7" t="s">
        <v>4044</v>
      </c>
      <c r="Z343" s="7">
        <v>29230.0</v>
      </c>
      <c r="AA343" s="7" t="s">
        <v>510</v>
      </c>
      <c r="AB343" s="7" t="s">
        <v>185</v>
      </c>
      <c r="AC343" s="7" t="s">
        <v>11358</v>
      </c>
      <c r="AD343" s="7" t="s">
        <v>11359</v>
      </c>
      <c r="AE343" s="7" t="s">
        <v>11360</v>
      </c>
      <c r="AF343" s="7" t="s">
        <v>11365</v>
      </c>
      <c r="AG343" s="8"/>
      <c r="AH343" s="8"/>
      <c r="AI343" s="8"/>
      <c r="AJ343" s="8"/>
      <c r="AK343" s="8"/>
      <c r="AL343" s="8"/>
      <c r="AM343" s="8"/>
      <c r="AN343" s="8"/>
      <c r="AO343" s="8"/>
      <c r="AP343" s="8"/>
      <c r="AQ343" s="8"/>
      <c r="AR343" s="7" t="s">
        <v>86</v>
      </c>
      <c r="AS343" s="8"/>
      <c r="AT343" s="8"/>
      <c r="AU343" s="11" t="s">
        <v>11366</v>
      </c>
      <c r="AV343" s="7" t="s">
        <v>4036</v>
      </c>
      <c r="AW343" s="11" t="s">
        <v>4038</v>
      </c>
      <c r="AX343" s="11" t="s">
        <v>4071</v>
      </c>
      <c r="AY343" s="11" t="s">
        <v>4071</v>
      </c>
      <c r="AZ343" s="8"/>
      <c r="BA343" s="11" t="s">
        <v>4079</v>
      </c>
      <c r="BB343" s="11" t="s">
        <v>4092</v>
      </c>
      <c r="BC343" s="8"/>
      <c r="BD343" s="7" t="s">
        <v>4104</v>
      </c>
      <c r="BE343" s="7" t="s">
        <v>145</v>
      </c>
      <c r="BF343" s="8"/>
    </row>
    <row r="344" hidden="1">
      <c r="A344" s="10">
        <v>21629.0</v>
      </c>
      <c r="B344" s="7" t="s">
        <v>2739</v>
      </c>
      <c r="C344" s="7" t="s">
        <v>11396</v>
      </c>
      <c r="D344" s="7" t="s">
        <v>11397</v>
      </c>
      <c r="E344" s="7" t="s">
        <v>11398</v>
      </c>
      <c r="F344" s="11" t="s">
        <v>11399</v>
      </c>
      <c r="G344" s="7">
        <v>25.0</v>
      </c>
      <c r="H344" s="7">
        <v>3.0</v>
      </c>
      <c r="I344" s="7">
        <v>0.0</v>
      </c>
      <c r="J344" s="7">
        <v>0.18</v>
      </c>
      <c r="K344" s="7">
        <v>6.0</v>
      </c>
      <c r="L344" s="7">
        <v>0.0</v>
      </c>
      <c r="M344" s="7">
        <v>0.96</v>
      </c>
      <c r="N344" s="7" t="s">
        <v>61</v>
      </c>
      <c r="O344" s="7">
        <v>1.0</v>
      </c>
      <c r="P344" s="7">
        <v>0.0</v>
      </c>
      <c r="Q344" s="8"/>
      <c r="R344" s="8"/>
      <c r="S344" s="7" t="s">
        <v>11405</v>
      </c>
      <c r="T344" s="11" t="s">
        <v>11406</v>
      </c>
      <c r="U344" s="7" t="s">
        <v>152</v>
      </c>
      <c r="V344" s="8"/>
      <c r="W344" s="7" t="s">
        <v>11408</v>
      </c>
      <c r="X344" s="8"/>
      <c r="Y344" s="8"/>
      <c r="Z344" s="8"/>
      <c r="AA344" s="8"/>
      <c r="AB344" s="8"/>
      <c r="AC344" s="7" t="s">
        <v>11409</v>
      </c>
      <c r="AD344" s="7" t="s">
        <v>11410</v>
      </c>
      <c r="AE344" s="7" t="s">
        <v>11411</v>
      </c>
      <c r="AF344" s="7" t="s">
        <v>11411</v>
      </c>
      <c r="AG344" s="8"/>
      <c r="AH344" s="8"/>
      <c r="AI344" s="8"/>
      <c r="AJ344" s="8"/>
      <c r="AK344" s="8"/>
      <c r="AL344" s="8"/>
      <c r="AM344" s="8"/>
      <c r="AN344" s="8"/>
      <c r="AO344" s="8"/>
      <c r="AP344" s="8"/>
      <c r="AQ344" s="8"/>
      <c r="AR344" s="7" t="s">
        <v>68</v>
      </c>
      <c r="AS344" s="8"/>
      <c r="AT344" s="8"/>
      <c r="AU344" s="8"/>
      <c r="AV344" s="11" t="s">
        <v>1956</v>
      </c>
      <c r="AW344" s="11" t="s">
        <v>1957</v>
      </c>
      <c r="AX344" s="8"/>
      <c r="AY344" s="8"/>
      <c r="AZ344" s="8"/>
      <c r="BA344" s="8"/>
      <c r="BB344" s="8"/>
      <c r="BC344" s="8"/>
      <c r="BD344" s="8"/>
      <c r="BE344" s="8"/>
      <c r="BF344" s="8"/>
    </row>
    <row r="345" hidden="1">
      <c r="A345" s="10">
        <v>16558.0</v>
      </c>
      <c r="B345" s="7" t="s">
        <v>1549</v>
      </c>
      <c r="C345" s="7" t="s">
        <v>11416</v>
      </c>
      <c r="D345" s="7" t="s">
        <v>11417</v>
      </c>
      <c r="E345" s="8"/>
      <c r="F345" s="8"/>
      <c r="G345" s="7">
        <v>600000.0</v>
      </c>
      <c r="H345" s="8"/>
      <c r="I345" s="7">
        <v>0.0</v>
      </c>
      <c r="J345" s="7">
        <v>0.0</v>
      </c>
      <c r="K345" s="7">
        <v>6.0</v>
      </c>
      <c r="L345" s="7">
        <v>0.0</v>
      </c>
      <c r="M345" s="7">
        <v>0.0</v>
      </c>
      <c r="N345" s="7" t="s">
        <v>61</v>
      </c>
      <c r="O345" s="7">
        <v>0.0</v>
      </c>
      <c r="P345" s="7">
        <v>0.0</v>
      </c>
      <c r="Q345" s="7" t="s">
        <v>11418</v>
      </c>
      <c r="R345" s="9">
        <v>42407.0</v>
      </c>
      <c r="S345" s="7" t="s">
        <v>11419</v>
      </c>
      <c r="T345" s="11" t="s">
        <v>11420</v>
      </c>
      <c r="U345" s="7" t="s">
        <v>11423</v>
      </c>
      <c r="V345" s="8"/>
      <c r="W345" s="7" t="s">
        <v>11424</v>
      </c>
      <c r="X345" s="8"/>
      <c r="Y345" s="8"/>
      <c r="Z345" s="8"/>
      <c r="AA345" s="7" t="s">
        <v>11425</v>
      </c>
      <c r="AB345" s="7" t="s">
        <v>2431</v>
      </c>
      <c r="AC345" s="7" t="s">
        <v>11426</v>
      </c>
      <c r="AD345" s="7" t="s">
        <v>11427</v>
      </c>
      <c r="AE345" s="7" t="s">
        <v>11430</v>
      </c>
      <c r="AF345" s="7" t="s">
        <v>11432</v>
      </c>
      <c r="AG345" s="7" t="s">
        <v>11433</v>
      </c>
      <c r="AH345" s="7" t="s">
        <v>11434</v>
      </c>
      <c r="AI345" s="7" t="s">
        <v>11436</v>
      </c>
      <c r="AJ345" s="7" t="s">
        <v>11437</v>
      </c>
      <c r="AK345" s="8"/>
      <c r="AL345" s="7" t="s">
        <v>11438</v>
      </c>
      <c r="AM345" s="8"/>
      <c r="AN345" s="8"/>
      <c r="AO345" s="11" t="s">
        <v>11441</v>
      </c>
      <c r="AP345" s="11" t="s">
        <v>11446</v>
      </c>
      <c r="AQ345" s="7" t="s">
        <v>85</v>
      </c>
      <c r="AR345" s="7" t="s">
        <v>68</v>
      </c>
      <c r="AS345" s="8"/>
      <c r="AT345" s="8"/>
      <c r="AU345" s="11" t="s">
        <v>11449</v>
      </c>
      <c r="AV345" s="7" t="s">
        <v>11450</v>
      </c>
      <c r="AW345" s="11" t="s">
        <v>11451</v>
      </c>
      <c r="AX345" s="8"/>
      <c r="AY345" s="8"/>
      <c r="AZ345" s="8"/>
      <c r="BA345" s="8"/>
      <c r="BB345" s="8"/>
      <c r="BC345" s="8"/>
      <c r="BD345" s="8"/>
      <c r="BE345" s="8"/>
      <c r="BF345" s="8"/>
    </row>
    <row r="346">
      <c r="A346" s="10">
        <v>12925.0</v>
      </c>
      <c r="B346" s="7" t="s">
        <v>11456</v>
      </c>
      <c r="C346" s="7" t="s">
        <v>11457</v>
      </c>
      <c r="D346" s="7" t="s">
        <v>4676</v>
      </c>
      <c r="E346" s="7" t="s">
        <v>4677</v>
      </c>
      <c r="F346" s="8"/>
      <c r="G346" s="7">
        <v>20000.0</v>
      </c>
      <c r="H346" s="7">
        <v>5100.0</v>
      </c>
      <c r="I346" s="7">
        <v>102.0</v>
      </c>
      <c r="J346" s="7">
        <v>158.1</v>
      </c>
      <c r="K346" s="7">
        <v>3.1</v>
      </c>
      <c r="L346" s="7">
        <v>286.25</v>
      </c>
      <c r="M346" s="7">
        <v>173.0</v>
      </c>
      <c r="N346" s="7" t="s">
        <v>61</v>
      </c>
      <c r="O346" s="7">
        <v>52.0</v>
      </c>
      <c r="P346" s="7">
        <v>4670.0</v>
      </c>
      <c r="Q346" s="7" t="s">
        <v>11456</v>
      </c>
      <c r="R346" s="7" t="s">
        <v>11458</v>
      </c>
      <c r="S346" s="7" t="s">
        <v>11459</v>
      </c>
      <c r="T346" s="11" t="s">
        <v>11460</v>
      </c>
      <c r="U346" s="7" t="s">
        <v>11461</v>
      </c>
      <c r="V346" s="8"/>
      <c r="W346" s="7" t="s">
        <v>11462</v>
      </c>
      <c r="X346" s="7" t="s">
        <v>3214</v>
      </c>
      <c r="Y346" s="7" t="s">
        <v>3215</v>
      </c>
      <c r="Z346" s="7">
        <v>60623.0</v>
      </c>
      <c r="AA346" s="7" t="s">
        <v>1186</v>
      </c>
      <c r="AB346" s="7" t="s">
        <v>465</v>
      </c>
      <c r="AC346" s="7" t="s">
        <v>11463</v>
      </c>
      <c r="AD346" s="7" t="s">
        <v>11464</v>
      </c>
      <c r="AE346" s="7" t="s">
        <v>11466</v>
      </c>
      <c r="AF346" s="7" t="s">
        <v>11467</v>
      </c>
      <c r="AG346" s="7" t="s">
        <v>11468</v>
      </c>
      <c r="AH346" s="7" t="s">
        <v>6083</v>
      </c>
      <c r="AI346" s="7" t="s">
        <v>11469</v>
      </c>
      <c r="AJ346" s="7" t="s">
        <v>6083</v>
      </c>
      <c r="AK346" s="8"/>
      <c r="AL346" s="8"/>
      <c r="AM346" s="8"/>
      <c r="AN346" s="8"/>
      <c r="AO346" s="7" t="s">
        <v>11471</v>
      </c>
      <c r="AP346" s="7" t="s">
        <v>11472</v>
      </c>
      <c r="AQ346" s="7" t="s">
        <v>85</v>
      </c>
      <c r="AR346" s="7" t="s">
        <v>86</v>
      </c>
      <c r="AS346" s="7">
        <v>2.0160113E7</v>
      </c>
      <c r="AT346" s="7" t="s">
        <v>4706</v>
      </c>
      <c r="AU346" s="8"/>
      <c r="AV346" s="11" t="s">
        <v>4694</v>
      </c>
      <c r="AW346" s="11" t="s">
        <v>4720</v>
      </c>
      <c r="AX346" s="11" t="s">
        <v>4723</v>
      </c>
      <c r="AY346" s="8"/>
      <c r="AZ346" s="8"/>
      <c r="BA346" s="11" t="s">
        <v>4727</v>
      </c>
      <c r="BB346" s="11" t="s">
        <v>4729</v>
      </c>
      <c r="BC346" s="8"/>
      <c r="BD346" s="8"/>
      <c r="BE346" s="8"/>
      <c r="BF346" s="8"/>
    </row>
    <row r="347" hidden="1">
      <c r="A347" s="10">
        <v>17292.0</v>
      </c>
      <c r="B347" s="7" t="s">
        <v>7856</v>
      </c>
      <c r="C347" s="7" t="s">
        <v>11482</v>
      </c>
      <c r="D347" s="7" t="s">
        <v>11483</v>
      </c>
      <c r="E347" s="8"/>
      <c r="F347" s="8"/>
      <c r="G347" s="7">
        <v>20000.0</v>
      </c>
      <c r="H347" s="8"/>
      <c r="I347" s="7">
        <v>0.0</v>
      </c>
      <c r="J347" s="7">
        <v>0.0</v>
      </c>
      <c r="K347" s="7">
        <v>6.0</v>
      </c>
      <c r="L347" s="7">
        <v>0.0</v>
      </c>
      <c r="M347" s="7">
        <v>0.0</v>
      </c>
      <c r="N347" s="7" t="s">
        <v>61</v>
      </c>
      <c r="O347" s="7">
        <v>0.0</v>
      </c>
      <c r="P347" s="7">
        <v>0.0</v>
      </c>
      <c r="Q347" s="7" t="s">
        <v>1290</v>
      </c>
      <c r="R347" s="7" t="s">
        <v>540</v>
      </c>
      <c r="S347" s="7" t="s">
        <v>11484</v>
      </c>
      <c r="T347" s="11" t="s">
        <v>11485</v>
      </c>
      <c r="U347" s="7" t="s">
        <v>11487</v>
      </c>
      <c r="V347" s="8"/>
      <c r="W347" s="8"/>
      <c r="X347" s="8"/>
      <c r="Y347" s="8"/>
      <c r="Z347" s="8"/>
      <c r="AA347" s="7" t="s">
        <v>11488</v>
      </c>
      <c r="AB347" s="7" t="s">
        <v>11489</v>
      </c>
      <c r="AC347" s="7" t="s">
        <v>11490</v>
      </c>
      <c r="AD347" s="7" t="s">
        <v>11491</v>
      </c>
      <c r="AE347" s="7" t="s">
        <v>11492</v>
      </c>
      <c r="AF347" s="7" t="s">
        <v>11493</v>
      </c>
      <c r="AG347" s="7" t="s">
        <v>11494</v>
      </c>
      <c r="AH347" s="7" t="s">
        <v>11496</v>
      </c>
      <c r="AI347" s="7" t="s">
        <v>11497</v>
      </c>
      <c r="AJ347" s="7" t="s">
        <v>11498</v>
      </c>
      <c r="AK347" s="8"/>
      <c r="AL347" s="7" t="s">
        <v>11499</v>
      </c>
      <c r="AM347" s="8"/>
      <c r="AN347" s="8"/>
      <c r="AO347" s="7" t="s">
        <v>11500</v>
      </c>
      <c r="AP347" s="7" t="s">
        <v>11501</v>
      </c>
      <c r="AQ347" s="7" t="s">
        <v>85</v>
      </c>
      <c r="AR347" s="7" t="s">
        <v>68</v>
      </c>
      <c r="AS347" s="8"/>
      <c r="AT347" s="8"/>
      <c r="AU347" s="8"/>
      <c r="AV347" s="7" t="s">
        <v>11503</v>
      </c>
      <c r="AW347" s="11" t="s">
        <v>11504</v>
      </c>
      <c r="AX347" s="8"/>
      <c r="AY347" s="8"/>
      <c r="AZ347" s="8"/>
      <c r="BA347" s="8"/>
      <c r="BB347" s="8"/>
      <c r="BC347" s="8"/>
      <c r="BD347" s="8"/>
      <c r="BE347" s="8"/>
      <c r="BF347" s="8"/>
    </row>
    <row r="348">
      <c r="A348" s="10">
        <v>20502.0</v>
      </c>
      <c r="B348" s="9">
        <v>42440.0</v>
      </c>
      <c r="C348" s="7" t="s">
        <v>11506</v>
      </c>
      <c r="D348" s="7" t="s">
        <v>11507</v>
      </c>
      <c r="E348" s="8"/>
      <c r="F348" s="11" t="s">
        <v>11508</v>
      </c>
      <c r="G348" s="7">
        <v>10000.0</v>
      </c>
      <c r="H348" s="8"/>
      <c r="I348" s="7">
        <v>0.0</v>
      </c>
      <c r="J348" s="7">
        <v>0.0</v>
      </c>
      <c r="K348" s="7">
        <v>6.0</v>
      </c>
      <c r="L348" s="7">
        <v>0.0</v>
      </c>
      <c r="M348" s="7">
        <v>0.0</v>
      </c>
      <c r="N348" s="7" t="s">
        <v>61</v>
      </c>
      <c r="O348" s="7">
        <v>0.0</v>
      </c>
      <c r="P348" s="7">
        <v>0.0</v>
      </c>
      <c r="Q348" s="7" t="s">
        <v>250</v>
      </c>
      <c r="R348" s="7" t="s">
        <v>8563</v>
      </c>
      <c r="S348" s="8"/>
      <c r="T348" s="8"/>
      <c r="U348" s="7" t="s">
        <v>11512</v>
      </c>
      <c r="V348" s="8"/>
      <c r="W348" s="7" t="s">
        <v>11513</v>
      </c>
      <c r="X348" s="8"/>
      <c r="Y348" s="8"/>
      <c r="Z348" s="8"/>
      <c r="AA348" s="7" t="s">
        <v>510</v>
      </c>
      <c r="AB348" s="7" t="s">
        <v>155</v>
      </c>
      <c r="AC348" s="7" t="s">
        <v>11514</v>
      </c>
      <c r="AD348" s="7" t="s">
        <v>11515</v>
      </c>
      <c r="AE348" s="13" t="s">
        <v>11516</v>
      </c>
      <c r="AF348" s="13" t="s">
        <v>11517</v>
      </c>
      <c r="AG348" s="7" t="s">
        <v>11518</v>
      </c>
      <c r="AH348" s="7" t="s">
        <v>11519</v>
      </c>
      <c r="AI348" s="7" t="s">
        <v>11520</v>
      </c>
      <c r="AJ348" s="7" t="s">
        <v>11521</v>
      </c>
      <c r="AK348" s="8"/>
      <c r="AL348" s="8"/>
      <c r="AM348" s="8"/>
      <c r="AN348" s="8"/>
      <c r="AO348" s="8"/>
      <c r="AP348" s="8"/>
      <c r="AQ348" s="8"/>
      <c r="AR348" s="7" t="s">
        <v>86</v>
      </c>
      <c r="AS348" s="8"/>
      <c r="AT348" s="7" t="s">
        <v>11522</v>
      </c>
      <c r="AU348" s="8"/>
      <c r="AV348" s="7" t="s">
        <v>11523</v>
      </c>
      <c r="AW348" s="11" t="s">
        <v>10324</v>
      </c>
      <c r="AX348" s="8"/>
      <c r="AY348" s="8"/>
      <c r="AZ348" s="8"/>
      <c r="BA348" s="8"/>
      <c r="BB348" s="8"/>
      <c r="BC348" s="8"/>
      <c r="BD348" s="8"/>
      <c r="BE348" s="8"/>
      <c r="BF348" s="8"/>
    </row>
    <row r="349">
      <c r="A349" s="10">
        <v>13272.0</v>
      </c>
      <c r="B349" s="9">
        <v>42432.0</v>
      </c>
      <c r="C349" s="7" t="s">
        <v>11528</v>
      </c>
      <c r="D349" s="7" t="s">
        <v>11529</v>
      </c>
      <c r="E349" s="8"/>
      <c r="F349" s="8"/>
      <c r="G349" s="7">
        <v>1000.0</v>
      </c>
      <c r="H349" s="8"/>
      <c r="I349" s="7">
        <v>0.0</v>
      </c>
      <c r="J349" s="7">
        <v>0.0</v>
      </c>
      <c r="K349" s="7">
        <v>6.0</v>
      </c>
      <c r="L349" s="7">
        <v>0.0</v>
      </c>
      <c r="M349" s="7">
        <v>0.0</v>
      </c>
      <c r="N349" s="7" t="s">
        <v>61</v>
      </c>
      <c r="O349" s="7">
        <v>0.0</v>
      </c>
      <c r="P349" s="7">
        <v>0.0</v>
      </c>
      <c r="Q349" s="9">
        <v>42432.0</v>
      </c>
      <c r="R349" s="7" t="s">
        <v>372</v>
      </c>
      <c r="S349" s="7" t="s">
        <v>11530</v>
      </c>
      <c r="T349" s="11" t="s">
        <v>11531</v>
      </c>
      <c r="U349" s="7" t="s">
        <v>11532</v>
      </c>
      <c r="V349" s="8"/>
      <c r="W349" s="7" t="s">
        <v>11533</v>
      </c>
      <c r="X349" s="8"/>
      <c r="Y349" s="8"/>
      <c r="Z349" s="8"/>
      <c r="AA349" s="7" t="s">
        <v>11534</v>
      </c>
      <c r="AB349" s="7" t="s">
        <v>100</v>
      </c>
      <c r="AC349" s="7" t="s">
        <v>11535</v>
      </c>
      <c r="AD349" s="7" t="s">
        <v>11536</v>
      </c>
      <c r="AE349" s="7" t="s">
        <v>11537</v>
      </c>
      <c r="AF349" s="7" t="s">
        <v>11538</v>
      </c>
      <c r="AG349" s="11" t="s">
        <v>11539</v>
      </c>
      <c r="AH349" s="11" t="s">
        <v>11543</v>
      </c>
      <c r="AI349" s="7" t="s">
        <v>11547</v>
      </c>
      <c r="AJ349" s="7" t="s">
        <v>11548</v>
      </c>
      <c r="AK349" s="8"/>
      <c r="AL349" s="7" t="s">
        <v>11549</v>
      </c>
      <c r="AM349" s="8"/>
      <c r="AN349" s="8"/>
      <c r="AO349" s="7" t="s">
        <v>11550</v>
      </c>
      <c r="AP349" s="7" t="s">
        <v>11551</v>
      </c>
      <c r="AQ349" s="7" t="s">
        <v>85</v>
      </c>
      <c r="AR349" s="7" t="s">
        <v>86</v>
      </c>
      <c r="AS349" s="7">
        <v>2.0160303E7</v>
      </c>
      <c r="AT349" s="7" t="s">
        <v>11552</v>
      </c>
      <c r="AU349" s="11" t="s">
        <v>11553</v>
      </c>
      <c r="AV349" s="7" t="s">
        <v>11555</v>
      </c>
      <c r="AW349" s="11" t="s">
        <v>11531</v>
      </c>
      <c r="AX349" s="8"/>
      <c r="AY349" s="8"/>
      <c r="AZ349" s="8"/>
      <c r="BA349" s="8"/>
      <c r="BB349" s="8"/>
      <c r="BC349" s="8"/>
      <c r="BD349" s="8"/>
      <c r="BE349" s="8"/>
      <c r="BF349" s="8"/>
    </row>
    <row r="350" hidden="1">
      <c r="A350" s="10">
        <v>18437.0</v>
      </c>
      <c r="B350" s="9">
        <v>42622.0</v>
      </c>
      <c r="C350" s="7" t="s">
        <v>11557</v>
      </c>
      <c r="D350" s="7" t="s">
        <v>11558</v>
      </c>
      <c r="E350" s="8"/>
      <c r="F350" s="8"/>
      <c r="G350" s="7">
        <v>3000.0</v>
      </c>
      <c r="H350" s="8"/>
      <c r="I350" s="7">
        <v>0.0</v>
      </c>
      <c r="J350" s="7">
        <v>0.0</v>
      </c>
      <c r="K350" s="7">
        <v>6.0</v>
      </c>
      <c r="L350" s="7">
        <v>0.0</v>
      </c>
      <c r="M350" s="7">
        <v>0.0</v>
      </c>
      <c r="N350" s="7" t="s">
        <v>61</v>
      </c>
      <c r="O350" s="7">
        <v>0.0</v>
      </c>
      <c r="P350" s="7">
        <v>0.0</v>
      </c>
      <c r="Q350" s="9">
        <v>42652.0</v>
      </c>
      <c r="R350" s="7" t="s">
        <v>11559</v>
      </c>
      <c r="S350" s="8"/>
      <c r="T350" s="8"/>
      <c r="U350" s="8"/>
      <c r="V350" s="8"/>
      <c r="W350" s="7" t="s">
        <v>177</v>
      </c>
      <c r="X350" s="8"/>
      <c r="Y350" s="8"/>
      <c r="Z350" s="8"/>
      <c r="AA350" s="7" t="s">
        <v>3062</v>
      </c>
      <c r="AB350" s="7" t="s">
        <v>155</v>
      </c>
      <c r="AC350" s="7" t="s">
        <v>11561</v>
      </c>
      <c r="AD350" s="7" t="s">
        <v>11562</v>
      </c>
      <c r="AE350" s="7" t="s">
        <v>11563</v>
      </c>
      <c r="AF350" s="7" t="s">
        <v>11564</v>
      </c>
      <c r="AG350" s="7" t="s">
        <v>11565</v>
      </c>
      <c r="AH350" s="7" t="s">
        <v>11566</v>
      </c>
      <c r="AI350" s="7" t="s">
        <v>11568</v>
      </c>
      <c r="AJ350" s="7" t="s">
        <v>11569</v>
      </c>
      <c r="AK350" s="8"/>
      <c r="AL350" s="7" t="s">
        <v>11570</v>
      </c>
      <c r="AM350" s="8"/>
      <c r="AN350" s="8"/>
      <c r="AO350" s="8"/>
      <c r="AP350" s="8"/>
      <c r="AQ350" s="8"/>
      <c r="AR350" s="7" t="s">
        <v>68</v>
      </c>
      <c r="AS350" s="8"/>
      <c r="AT350" s="8"/>
      <c r="AU350" s="8"/>
      <c r="AV350" s="7" t="s">
        <v>11571</v>
      </c>
      <c r="AW350" s="11" t="s">
        <v>11572</v>
      </c>
      <c r="AX350" s="8"/>
      <c r="AY350" s="8"/>
      <c r="AZ350" s="8"/>
      <c r="BA350" s="8"/>
      <c r="BB350" s="8"/>
      <c r="BC350" s="8"/>
      <c r="BD350" s="8"/>
      <c r="BE350" s="8"/>
      <c r="BF350" s="8"/>
    </row>
    <row r="351">
      <c r="A351" s="10">
        <v>20805.0</v>
      </c>
      <c r="B351" s="7" t="s">
        <v>1366</v>
      </c>
      <c r="C351" s="7" t="s">
        <v>11575</v>
      </c>
      <c r="D351" s="7" t="s">
        <v>11576</v>
      </c>
      <c r="E351" s="8"/>
      <c r="F351" s="11" t="s">
        <v>11577</v>
      </c>
      <c r="G351" s="7">
        <v>9000.0</v>
      </c>
      <c r="H351" s="7">
        <v>445.0</v>
      </c>
      <c r="I351" s="7">
        <v>4.0</v>
      </c>
      <c r="J351" s="7">
        <v>26.7</v>
      </c>
      <c r="K351" s="7">
        <v>6.0</v>
      </c>
      <c r="L351" s="7">
        <v>58.0</v>
      </c>
      <c r="M351" s="7">
        <v>18.12</v>
      </c>
      <c r="N351" s="7" t="s">
        <v>61</v>
      </c>
      <c r="O351" s="7">
        <v>1.0</v>
      </c>
      <c r="P351" s="7">
        <v>0.0</v>
      </c>
      <c r="Q351" s="7" t="s">
        <v>2301</v>
      </c>
      <c r="R351" s="9">
        <v>42887.0</v>
      </c>
      <c r="S351" s="7" t="s">
        <v>11583</v>
      </c>
      <c r="T351" s="11" t="s">
        <v>11584</v>
      </c>
      <c r="U351" s="7" t="s">
        <v>11585</v>
      </c>
      <c r="V351" s="8"/>
      <c r="W351" s="7" t="s">
        <v>11586</v>
      </c>
      <c r="X351" s="8"/>
      <c r="Y351" s="8"/>
      <c r="Z351" s="8"/>
      <c r="AA351" s="7" t="s">
        <v>652</v>
      </c>
      <c r="AB351" s="7" t="s">
        <v>155</v>
      </c>
      <c r="AC351" s="7" t="s">
        <v>11587</v>
      </c>
      <c r="AD351" s="7" t="s">
        <v>11588</v>
      </c>
      <c r="AE351" s="7" t="s">
        <v>11589</v>
      </c>
      <c r="AF351" s="7" t="s">
        <v>11593</v>
      </c>
      <c r="AG351" s="8"/>
      <c r="AH351" s="8"/>
      <c r="AI351" s="8"/>
      <c r="AJ351" s="8"/>
      <c r="AK351" s="8"/>
      <c r="AL351" s="8"/>
      <c r="AM351" s="8"/>
      <c r="AN351" s="8"/>
      <c r="AO351" s="8"/>
      <c r="AP351" s="8"/>
      <c r="AQ351" s="8"/>
      <c r="AR351" s="7" t="s">
        <v>86</v>
      </c>
      <c r="AS351" s="8"/>
      <c r="AT351" s="8"/>
      <c r="AU351" s="11" t="s">
        <v>11594</v>
      </c>
      <c r="AV351" s="7" t="s">
        <v>11596</v>
      </c>
      <c r="AW351" s="11" t="s">
        <v>5597</v>
      </c>
      <c r="AX351" s="11" t="s">
        <v>5602</v>
      </c>
      <c r="AY351" s="8"/>
      <c r="AZ351" s="11" t="s">
        <v>5611</v>
      </c>
      <c r="BA351" s="11" t="s">
        <v>5622</v>
      </c>
      <c r="BB351" s="11" t="s">
        <v>5631</v>
      </c>
      <c r="BC351" s="8"/>
      <c r="BD351" s="7" t="s">
        <v>5646</v>
      </c>
      <c r="BE351" s="7" t="s">
        <v>5647</v>
      </c>
      <c r="BF351" s="8"/>
    </row>
    <row r="352">
      <c r="A352" s="10">
        <v>16581.0</v>
      </c>
      <c r="B352" s="7" t="s">
        <v>425</v>
      </c>
      <c r="C352" s="7" t="s">
        <v>11605</v>
      </c>
      <c r="D352" s="7" t="s">
        <v>11606</v>
      </c>
      <c r="E352" s="8"/>
      <c r="F352" s="8"/>
      <c r="G352" s="7">
        <v>5000.0</v>
      </c>
      <c r="H352" s="8"/>
      <c r="I352" s="7">
        <v>0.0</v>
      </c>
      <c r="J352" s="7">
        <v>0.0</v>
      </c>
      <c r="K352" s="7">
        <v>6.0</v>
      </c>
      <c r="L352" s="7">
        <v>0.0</v>
      </c>
      <c r="M352" s="7">
        <v>0.0</v>
      </c>
      <c r="N352" s="7" t="s">
        <v>61</v>
      </c>
      <c r="O352" s="7">
        <v>0.0</v>
      </c>
      <c r="P352" s="7">
        <v>0.0</v>
      </c>
      <c r="Q352" s="7" t="s">
        <v>991</v>
      </c>
      <c r="R352" s="7" t="s">
        <v>11607</v>
      </c>
      <c r="S352" s="7" t="s">
        <v>11608</v>
      </c>
      <c r="T352" s="11" t="s">
        <v>11609</v>
      </c>
      <c r="U352" s="15" t="str">
        <f>+1.212.771.5600</f>
        <v>#ERROR!</v>
      </c>
      <c r="V352" s="8"/>
      <c r="W352" s="7" t="s">
        <v>5456</v>
      </c>
      <c r="X352" s="8"/>
      <c r="Y352" s="8"/>
      <c r="Z352" s="8"/>
      <c r="AA352" s="7" t="s">
        <v>510</v>
      </c>
      <c r="AB352" s="7" t="s">
        <v>155</v>
      </c>
      <c r="AC352" s="7" t="s">
        <v>11611</v>
      </c>
      <c r="AD352" s="7" t="s">
        <v>11614</v>
      </c>
      <c r="AE352" s="7" t="s">
        <v>11615</v>
      </c>
      <c r="AF352" s="7" t="s">
        <v>11616</v>
      </c>
      <c r="AG352" s="7" t="s">
        <v>11617</v>
      </c>
      <c r="AH352" s="7" t="s">
        <v>11618</v>
      </c>
      <c r="AI352" s="7" t="s">
        <v>11619</v>
      </c>
      <c r="AJ352" s="7" t="s">
        <v>11620</v>
      </c>
      <c r="AK352" s="8"/>
      <c r="AL352" s="7" t="s">
        <v>11621</v>
      </c>
      <c r="AM352" s="8"/>
      <c r="AN352" s="8"/>
      <c r="AO352" s="7" t="s">
        <v>11622</v>
      </c>
      <c r="AP352" s="7" t="s">
        <v>11623</v>
      </c>
      <c r="AQ352" s="7" t="s">
        <v>85</v>
      </c>
      <c r="AR352" s="7" t="s">
        <v>86</v>
      </c>
      <c r="AS352" s="7">
        <v>2.0160628E7</v>
      </c>
      <c r="AT352" s="7" t="s">
        <v>11624</v>
      </c>
      <c r="AU352" s="11" t="s">
        <v>11625</v>
      </c>
      <c r="AV352" s="7" t="s">
        <v>11606</v>
      </c>
      <c r="AW352" s="11" t="s">
        <v>11609</v>
      </c>
      <c r="AX352" s="8"/>
      <c r="AY352" s="8"/>
      <c r="AZ352" s="8"/>
      <c r="BA352" s="8"/>
      <c r="BB352" s="8"/>
      <c r="BC352" s="8"/>
      <c r="BD352" s="8"/>
      <c r="BE352" s="8"/>
      <c r="BF352" s="8"/>
    </row>
    <row r="353">
      <c r="A353" s="10">
        <v>13426.0</v>
      </c>
      <c r="B353" s="9">
        <v>42432.0</v>
      </c>
      <c r="C353" s="7" t="s">
        <v>11636</v>
      </c>
      <c r="D353" s="7" t="s">
        <v>11637</v>
      </c>
      <c r="E353" s="8"/>
      <c r="F353" s="8"/>
      <c r="G353" s="7">
        <v>5000.0</v>
      </c>
      <c r="H353" s="7">
        <v>225.0</v>
      </c>
      <c r="I353" s="7">
        <v>4.0</v>
      </c>
      <c r="J353" s="7">
        <v>13.5</v>
      </c>
      <c r="K353" s="7">
        <v>6.0</v>
      </c>
      <c r="L353" s="7">
        <v>3.75</v>
      </c>
      <c r="M353" s="7">
        <v>7.53</v>
      </c>
      <c r="N353" s="7" t="s">
        <v>61</v>
      </c>
      <c r="O353" s="7">
        <v>2.0</v>
      </c>
      <c r="P353" s="7">
        <v>0.0</v>
      </c>
      <c r="Q353" s="9">
        <v>42432.0</v>
      </c>
      <c r="R353" s="7" t="s">
        <v>372</v>
      </c>
      <c r="S353" s="7" t="s">
        <v>11638</v>
      </c>
      <c r="T353" s="11" t="s">
        <v>11639</v>
      </c>
      <c r="U353" s="7" t="s">
        <v>11641</v>
      </c>
      <c r="V353" s="8"/>
      <c r="W353" s="7" t="s">
        <v>9557</v>
      </c>
      <c r="X353" s="8"/>
      <c r="Y353" s="8"/>
      <c r="Z353" s="8"/>
      <c r="AA353" s="7" t="s">
        <v>11642</v>
      </c>
      <c r="AB353" s="7" t="s">
        <v>100</v>
      </c>
      <c r="AC353" s="7" t="s">
        <v>11643</v>
      </c>
      <c r="AD353" s="7" t="s">
        <v>11644</v>
      </c>
      <c r="AE353" s="7" t="s">
        <v>11645</v>
      </c>
      <c r="AF353" s="7" t="s">
        <v>11646</v>
      </c>
      <c r="AG353" s="7" t="s">
        <v>11647</v>
      </c>
      <c r="AH353" s="7" t="s">
        <v>11649</v>
      </c>
      <c r="AI353" s="7" t="s">
        <v>11651</v>
      </c>
      <c r="AJ353" s="7" t="s">
        <v>11652</v>
      </c>
      <c r="AK353" s="8"/>
      <c r="AL353" s="7" t="s">
        <v>11653</v>
      </c>
      <c r="AM353" s="8"/>
      <c r="AN353" s="8"/>
      <c r="AO353" s="7" t="s">
        <v>11654</v>
      </c>
      <c r="AP353" s="7" t="s">
        <v>337</v>
      </c>
      <c r="AQ353" s="7" t="s">
        <v>85</v>
      </c>
      <c r="AR353" s="7" t="s">
        <v>86</v>
      </c>
      <c r="AS353" s="7">
        <v>2.0160303E7</v>
      </c>
      <c r="AT353" s="7" t="s">
        <v>340</v>
      </c>
      <c r="AU353" s="8"/>
      <c r="AV353" s="7" t="s">
        <v>343</v>
      </c>
      <c r="AW353" s="11" t="s">
        <v>344</v>
      </c>
      <c r="AX353" s="8"/>
      <c r="AY353" s="8"/>
      <c r="AZ353" s="8"/>
      <c r="BA353" s="8"/>
      <c r="BB353" s="8"/>
      <c r="BC353" s="8"/>
      <c r="BD353" s="8"/>
      <c r="BE353" s="8"/>
      <c r="BF353" s="8"/>
    </row>
    <row r="354">
      <c r="A354" s="10">
        <v>19965.0</v>
      </c>
      <c r="B354" s="14">
        <v>42714.0</v>
      </c>
      <c r="C354" s="7" t="s">
        <v>11659</v>
      </c>
      <c r="D354" s="7" t="s">
        <v>11661</v>
      </c>
      <c r="E354" s="8"/>
      <c r="F354" s="8"/>
      <c r="G354" s="7">
        <v>45000.0</v>
      </c>
      <c r="H354" s="8"/>
      <c r="I354" s="7">
        <v>0.0</v>
      </c>
      <c r="J354" s="7">
        <v>0.0</v>
      </c>
      <c r="K354" s="7">
        <v>6.0</v>
      </c>
      <c r="L354" s="7">
        <v>0.0</v>
      </c>
      <c r="M354" s="7">
        <v>0.0</v>
      </c>
      <c r="N354" s="7" t="s">
        <v>61</v>
      </c>
      <c r="O354" s="7">
        <v>0.0</v>
      </c>
      <c r="P354" s="7">
        <v>0.0</v>
      </c>
      <c r="Q354" s="7" t="s">
        <v>536</v>
      </c>
      <c r="R354" s="9">
        <v>42412.0</v>
      </c>
      <c r="S354" s="8"/>
      <c r="T354" s="8"/>
      <c r="U354" s="7" t="s">
        <v>11663</v>
      </c>
      <c r="V354" s="8"/>
      <c r="W354" s="7" t="s">
        <v>4395</v>
      </c>
      <c r="X354" s="8"/>
      <c r="Y354" s="8"/>
      <c r="Z354" s="8"/>
      <c r="AA354" s="7" t="s">
        <v>11664</v>
      </c>
      <c r="AB354" s="7" t="s">
        <v>155</v>
      </c>
      <c r="AC354" s="7" t="s">
        <v>11665</v>
      </c>
      <c r="AD354" s="7" t="s">
        <v>11666</v>
      </c>
      <c r="AE354" s="7" t="s">
        <v>11667</v>
      </c>
      <c r="AF354" s="7" t="s">
        <v>11668</v>
      </c>
      <c r="AG354" s="7" t="s">
        <v>11669</v>
      </c>
      <c r="AH354" s="7" t="s">
        <v>11670</v>
      </c>
      <c r="AI354" s="7" t="s">
        <v>11671</v>
      </c>
      <c r="AJ354" s="7" t="s">
        <v>11672</v>
      </c>
      <c r="AK354" s="8"/>
      <c r="AL354" s="7" t="s">
        <v>11673</v>
      </c>
      <c r="AM354" s="8"/>
      <c r="AN354" s="8"/>
      <c r="AO354" s="8"/>
      <c r="AP354" s="8"/>
      <c r="AQ354" s="8"/>
      <c r="AR354" s="7" t="s">
        <v>86</v>
      </c>
      <c r="AS354" s="7">
        <v>2.0161018E7</v>
      </c>
      <c r="AT354" s="7" t="s">
        <v>11675</v>
      </c>
      <c r="AU354" s="8"/>
      <c r="AV354" s="7" t="s">
        <v>11676</v>
      </c>
      <c r="AW354" s="11" t="s">
        <v>9565</v>
      </c>
      <c r="AX354" s="8"/>
      <c r="AY354" s="8"/>
      <c r="AZ354" s="8"/>
      <c r="BA354" s="8"/>
      <c r="BB354" s="8"/>
      <c r="BC354" s="8"/>
      <c r="BD354" s="8"/>
      <c r="BE354" s="8"/>
      <c r="BF354" s="8"/>
    </row>
    <row r="355">
      <c r="A355" s="10">
        <v>22998.0</v>
      </c>
      <c r="B355" s="7" t="s">
        <v>4307</v>
      </c>
      <c r="C355" s="7" t="s">
        <v>11677</v>
      </c>
      <c r="D355" s="7" t="s">
        <v>11678</v>
      </c>
      <c r="E355" s="7">
        <v>7.70397379E8</v>
      </c>
      <c r="F355" s="11" t="s">
        <v>11680</v>
      </c>
      <c r="G355" s="7">
        <v>10000.0</v>
      </c>
      <c r="H355" s="7">
        <v>340.0</v>
      </c>
      <c r="I355" s="7">
        <v>3.0</v>
      </c>
      <c r="J355" s="7">
        <v>20.4</v>
      </c>
      <c r="K355" s="7">
        <v>6.0</v>
      </c>
      <c r="L355" s="7">
        <v>40.5</v>
      </c>
      <c r="M355" s="7">
        <v>13.09</v>
      </c>
      <c r="N355" s="7" t="s">
        <v>61</v>
      </c>
      <c r="O355" s="7">
        <v>1.0</v>
      </c>
      <c r="P355" s="7">
        <v>0.0</v>
      </c>
      <c r="Q355" s="7" t="s">
        <v>1504</v>
      </c>
      <c r="R355" s="7" t="s">
        <v>11685</v>
      </c>
      <c r="S355" s="7" t="s">
        <v>11686</v>
      </c>
      <c r="T355" s="11" t="s">
        <v>11687</v>
      </c>
      <c r="U355" s="7" t="s">
        <v>11689</v>
      </c>
      <c r="V355" s="8"/>
      <c r="W355" s="7" t="s">
        <v>11690</v>
      </c>
      <c r="X355" s="8"/>
      <c r="Y355" s="8"/>
      <c r="Z355" s="8"/>
      <c r="AA355" s="8"/>
      <c r="AB355" s="8"/>
      <c r="AC355" s="7" t="s">
        <v>11692</v>
      </c>
      <c r="AD355" s="8"/>
      <c r="AE355" s="7" t="s">
        <v>11693</v>
      </c>
      <c r="AF355" s="8"/>
      <c r="AG355" s="8"/>
      <c r="AH355" s="8"/>
      <c r="AI355" s="8"/>
      <c r="AJ355" s="8"/>
      <c r="AK355" s="8"/>
      <c r="AL355" s="8"/>
      <c r="AM355" s="8"/>
      <c r="AN355" s="8"/>
      <c r="AO355" s="8"/>
      <c r="AP355" s="8"/>
      <c r="AQ355" s="8"/>
      <c r="AR355" s="7" t="s">
        <v>86</v>
      </c>
      <c r="AS355" s="8"/>
      <c r="AT355" s="8"/>
      <c r="AU355" s="8"/>
      <c r="AV355" s="11" t="s">
        <v>11687</v>
      </c>
      <c r="AW355" s="11" t="s">
        <v>11687</v>
      </c>
      <c r="AX355" s="8"/>
      <c r="AY355" s="8"/>
      <c r="AZ355" s="8"/>
      <c r="BA355" s="8"/>
      <c r="BB355" s="8"/>
      <c r="BC355" s="8"/>
      <c r="BD355" s="8"/>
      <c r="BE355" s="8"/>
      <c r="BF355" s="8"/>
    </row>
    <row r="356">
      <c r="A356" s="10">
        <v>19571.0</v>
      </c>
      <c r="B356" s="9">
        <v>42500.0</v>
      </c>
      <c r="C356" s="7" t="s">
        <v>11694</v>
      </c>
      <c r="D356" s="7" t="s">
        <v>11695</v>
      </c>
      <c r="E356" s="8"/>
      <c r="F356" s="8"/>
      <c r="G356" s="7">
        <v>4580.0</v>
      </c>
      <c r="H356" s="8"/>
      <c r="I356" s="7">
        <v>0.0</v>
      </c>
      <c r="J356" s="7">
        <v>0.0</v>
      </c>
      <c r="K356" s="7">
        <v>6.0</v>
      </c>
      <c r="L356" s="7">
        <v>0.0</v>
      </c>
      <c r="M356" s="7">
        <v>0.0</v>
      </c>
      <c r="N356" s="7" t="s">
        <v>61</v>
      </c>
      <c r="O356" s="7">
        <v>0.0</v>
      </c>
      <c r="P356" s="7">
        <v>0.0</v>
      </c>
      <c r="Q356" s="9">
        <v>42500.0</v>
      </c>
      <c r="R356" s="7" t="s">
        <v>1597</v>
      </c>
      <c r="S356" s="8"/>
      <c r="T356" s="8"/>
      <c r="U356" s="7" t="s">
        <v>11697</v>
      </c>
      <c r="V356" s="8"/>
      <c r="W356" s="7" t="s">
        <v>5870</v>
      </c>
      <c r="X356" s="8"/>
      <c r="Y356" s="8"/>
      <c r="Z356" s="8"/>
      <c r="AA356" s="7" t="s">
        <v>2530</v>
      </c>
      <c r="AB356" s="7" t="s">
        <v>185</v>
      </c>
      <c r="AC356" s="7" t="s">
        <v>11698</v>
      </c>
      <c r="AD356" s="7" t="s">
        <v>11699</v>
      </c>
      <c r="AE356" s="7" t="s">
        <v>11700</v>
      </c>
      <c r="AF356" s="7" t="s">
        <v>11702</v>
      </c>
      <c r="AG356" s="7" t="s">
        <v>11703</v>
      </c>
      <c r="AH356" s="7" t="s">
        <v>11704</v>
      </c>
      <c r="AI356" s="7" t="s">
        <v>11705</v>
      </c>
      <c r="AJ356" s="7" t="s">
        <v>11706</v>
      </c>
      <c r="AK356" s="8"/>
      <c r="AL356" s="7" t="s">
        <v>11707</v>
      </c>
      <c r="AM356" s="8"/>
      <c r="AN356" s="8"/>
      <c r="AO356" s="8"/>
      <c r="AP356" s="8"/>
      <c r="AQ356" s="8"/>
      <c r="AR356" s="7" t="s">
        <v>86</v>
      </c>
      <c r="AS356" s="7">
        <v>2.0161004E7</v>
      </c>
      <c r="AT356" s="7" t="s">
        <v>11708</v>
      </c>
      <c r="AU356" s="11" t="s">
        <v>11709</v>
      </c>
      <c r="AV356" s="7" t="s">
        <v>11713</v>
      </c>
      <c r="AW356" s="11" t="s">
        <v>11714</v>
      </c>
      <c r="AX356" s="8"/>
      <c r="AY356" s="8"/>
      <c r="AZ356" s="8"/>
      <c r="BA356" s="8"/>
      <c r="BB356" s="8"/>
      <c r="BC356" s="8"/>
      <c r="BD356" s="8"/>
      <c r="BE356" s="8"/>
      <c r="BF356" s="8"/>
    </row>
    <row r="357">
      <c r="A357" s="10">
        <v>18453.0</v>
      </c>
      <c r="B357" s="7" t="s">
        <v>790</v>
      </c>
      <c r="C357" s="7" t="s">
        <v>11717</v>
      </c>
      <c r="D357" s="7" t="s">
        <v>8055</v>
      </c>
      <c r="E357" s="8"/>
      <c r="F357" s="8"/>
      <c r="G357" s="7">
        <v>2500.0</v>
      </c>
      <c r="H357" s="7">
        <v>50.0</v>
      </c>
      <c r="I357" s="7">
        <v>2.0</v>
      </c>
      <c r="J357" s="7">
        <v>3.0</v>
      </c>
      <c r="K357" s="7">
        <v>6.0</v>
      </c>
      <c r="L357" s="7">
        <v>7.5</v>
      </c>
      <c r="M357" s="7">
        <v>1.96</v>
      </c>
      <c r="N357" s="7" t="s">
        <v>61</v>
      </c>
      <c r="O357" s="7">
        <v>1.0</v>
      </c>
      <c r="P357" s="7">
        <v>0.0</v>
      </c>
      <c r="Q357" s="7" t="s">
        <v>790</v>
      </c>
      <c r="R357" s="9">
        <v>42593.0</v>
      </c>
      <c r="S357" s="8"/>
      <c r="T357" s="8"/>
      <c r="U357" s="7">
        <v>3.314112686E9</v>
      </c>
      <c r="V357" s="8"/>
      <c r="W357" s="7" t="s">
        <v>8241</v>
      </c>
      <c r="X357" s="8"/>
      <c r="Y357" s="8"/>
      <c r="Z357" s="8"/>
      <c r="AA357" s="7" t="s">
        <v>510</v>
      </c>
      <c r="AB357" s="7" t="s">
        <v>185</v>
      </c>
      <c r="AC357" s="7" t="s">
        <v>11720</v>
      </c>
      <c r="AD357" s="7" t="s">
        <v>11721</v>
      </c>
      <c r="AE357" s="7" t="s">
        <v>11722</v>
      </c>
      <c r="AF357" s="7" t="s">
        <v>11723</v>
      </c>
      <c r="AG357" s="7" t="s">
        <v>11724</v>
      </c>
      <c r="AH357" s="7" t="s">
        <v>11727</v>
      </c>
      <c r="AI357" s="7" t="s">
        <v>11728</v>
      </c>
      <c r="AJ357" s="7" t="s">
        <v>11729</v>
      </c>
      <c r="AK357" s="8"/>
      <c r="AL357" s="7" t="s">
        <v>11730</v>
      </c>
      <c r="AM357" s="8"/>
      <c r="AN357" s="8"/>
      <c r="AO357" s="8"/>
      <c r="AP357" s="8"/>
      <c r="AQ357" s="8"/>
      <c r="AR357" s="7" t="s">
        <v>86</v>
      </c>
      <c r="AS357" s="7">
        <v>2.0160928E7</v>
      </c>
      <c r="AT357" s="8"/>
      <c r="AU357" s="11" t="s">
        <v>11731</v>
      </c>
      <c r="AV357" s="7" t="s">
        <v>8057</v>
      </c>
      <c r="AW357" s="11" t="s">
        <v>8058</v>
      </c>
      <c r="AX357" s="8"/>
      <c r="AY357" s="8"/>
      <c r="AZ357" s="8"/>
      <c r="BA357" s="8"/>
      <c r="BB357" s="8"/>
      <c r="BC357" s="8"/>
      <c r="BD357" s="8"/>
      <c r="BE357" s="8"/>
      <c r="BF357" s="8"/>
    </row>
    <row r="358" hidden="1">
      <c r="A358" s="10">
        <v>15619.0</v>
      </c>
      <c r="B358" s="7" t="s">
        <v>1137</v>
      </c>
      <c r="C358" s="7" t="s">
        <v>11740</v>
      </c>
      <c r="D358" s="7" t="s">
        <v>9160</v>
      </c>
      <c r="E358" s="8"/>
      <c r="F358" s="8"/>
      <c r="G358" s="7">
        <v>6000.0</v>
      </c>
      <c r="H358" s="8"/>
      <c r="I358" s="7">
        <v>0.0</v>
      </c>
      <c r="J358" s="7">
        <v>0.0</v>
      </c>
      <c r="K358" s="7">
        <v>6.0</v>
      </c>
      <c r="L358" s="7">
        <v>0.0</v>
      </c>
      <c r="M358" s="7">
        <v>0.0</v>
      </c>
      <c r="N358" s="7" t="s">
        <v>61</v>
      </c>
      <c r="O358" s="7">
        <v>0.0</v>
      </c>
      <c r="P358" s="7">
        <v>0.0</v>
      </c>
      <c r="Q358" s="7" t="s">
        <v>1137</v>
      </c>
      <c r="R358" s="9">
        <v>42649.0</v>
      </c>
      <c r="S358" s="7" t="s">
        <v>11743</v>
      </c>
      <c r="T358" s="11" t="s">
        <v>11744</v>
      </c>
      <c r="U358" s="7" t="s">
        <v>11750</v>
      </c>
      <c r="V358" s="8"/>
      <c r="W358" s="7" t="s">
        <v>185</v>
      </c>
      <c r="X358" s="8"/>
      <c r="Y358" s="8"/>
      <c r="Z358" s="8"/>
      <c r="AA358" s="7" t="s">
        <v>458</v>
      </c>
      <c r="AB358" s="7" t="s">
        <v>525</v>
      </c>
      <c r="AC358" s="7" t="s">
        <v>11753</v>
      </c>
      <c r="AD358" s="7" t="s">
        <v>11754</v>
      </c>
      <c r="AE358" s="7" t="s">
        <v>11755</v>
      </c>
      <c r="AF358" s="7" t="s">
        <v>11756</v>
      </c>
      <c r="AG358" s="7" t="s">
        <v>11757</v>
      </c>
      <c r="AH358" s="7" t="s">
        <v>11758</v>
      </c>
      <c r="AI358" s="7" t="s">
        <v>11759</v>
      </c>
      <c r="AJ358" s="7" t="s">
        <v>11760</v>
      </c>
      <c r="AK358" s="8"/>
      <c r="AL358" s="7" t="s">
        <v>11761</v>
      </c>
      <c r="AM358" s="8"/>
      <c r="AN358" s="8"/>
      <c r="AO358" s="8"/>
      <c r="AP358" s="8"/>
      <c r="AQ358" s="7" t="s">
        <v>85</v>
      </c>
      <c r="AR358" s="7" t="s">
        <v>834</v>
      </c>
      <c r="AS358" s="8"/>
      <c r="AT358" s="7" t="s">
        <v>11762</v>
      </c>
      <c r="AU358" s="11" t="s">
        <v>11763</v>
      </c>
      <c r="AV358" s="7" t="s">
        <v>11764</v>
      </c>
      <c r="AW358" s="11" t="s">
        <v>11765</v>
      </c>
      <c r="AX358" s="8"/>
      <c r="AY358" s="8"/>
      <c r="AZ358" s="8"/>
      <c r="BA358" s="8"/>
      <c r="BB358" s="8"/>
      <c r="BC358" s="8"/>
      <c r="BD358" s="8"/>
      <c r="BE358" s="8"/>
      <c r="BF358" s="8"/>
    </row>
    <row r="359" hidden="1">
      <c r="A359" s="10">
        <v>24015.0</v>
      </c>
      <c r="B359" s="7" t="s">
        <v>611</v>
      </c>
      <c r="C359" s="7" t="s">
        <v>11771</v>
      </c>
      <c r="D359" s="8"/>
      <c r="E359" s="8"/>
      <c r="F359" s="8"/>
      <c r="G359" s="7">
        <v>100.0</v>
      </c>
      <c r="H359" s="8"/>
      <c r="I359" s="7">
        <v>0.0</v>
      </c>
      <c r="J359" s="7">
        <v>0.0</v>
      </c>
      <c r="K359" s="7">
        <v>6.0</v>
      </c>
      <c r="L359" s="7">
        <v>0.0</v>
      </c>
      <c r="M359" s="7">
        <v>0.0</v>
      </c>
      <c r="N359" s="7" t="s">
        <v>61</v>
      </c>
      <c r="O359" s="7">
        <v>0.0</v>
      </c>
      <c r="P359" s="7">
        <v>0.0</v>
      </c>
      <c r="Q359" s="8"/>
      <c r="R359" s="8"/>
      <c r="S359" s="8"/>
      <c r="T359" s="8"/>
      <c r="U359" s="8"/>
      <c r="V359" s="8"/>
      <c r="W359" s="7" t="s">
        <v>11773</v>
      </c>
      <c r="X359" s="7" t="s">
        <v>66</v>
      </c>
      <c r="Y359" s="7" t="s">
        <v>67</v>
      </c>
      <c r="Z359" s="7">
        <v>1323123.0</v>
      </c>
      <c r="AA359" s="8"/>
      <c r="AB359" s="8"/>
      <c r="AC359" s="8"/>
      <c r="AD359" s="8"/>
      <c r="AE359" s="8"/>
      <c r="AF359" s="8"/>
      <c r="AG359" s="8"/>
      <c r="AH359" s="8"/>
      <c r="AI359" s="8"/>
      <c r="AJ359" s="8"/>
      <c r="AK359" s="8"/>
      <c r="AL359" s="8"/>
      <c r="AM359" s="8"/>
      <c r="AN359" s="8"/>
      <c r="AO359" s="8"/>
      <c r="AP359" s="8"/>
      <c r="AQ359" s="8"/>
      <c r="AR359" s="7" t="s">
        <v>68</v>
      </c>
      <c r="AS359" s="8"/>
      <c r="AT359" s="8"/>
      <c r="AU359" s="8"/>
      <c r="AV359" s="11" t="s">
        <v>69</v>
      </c>
      <c r="AW359" s="11" t="s">
        <v>78</v>
      </c>
      <c r="AX359" s="11" t="s">
        <v>88</v>
      </c>
      <c r="AY359" s="11" t="s">
        <v>90</v>
      </c>
      <c r="AZ359" s="11" t="s">
        <v>92</v>
      </c>
      <c r="BA359" s="11" t="s">
        <v>105</v>
      </c>
      <c r="BB359" s="11" t="s">
        <v>118</v>
      </c>
      <c r="BC359" s="11" t="s">
        <v>134</v>
      </c>
      <c r="BD359" s="7" t="s">
        <v>144</v>
      </c>
      <c r="BE359" s="7" t="s">
        <v>145</v>
      </c>
      <c r="BF359" s="8"/>
    </row>
    <row r="360" hidden="1">
      <c r="A360" s="10">
        <v>22364.0</v>
      </c>
      <c r="B360" s="7" t="s">
        <v>844</v>
      </c>
      <c r="C360" s="7" t="s">
        <v>11787</v>
      </c>
      <c r="D360" s="8"/>
      <c r="E360" s="8"/>
      <c r="F360" s="8"/>
      <c r="G360" s="7">
        <v>5000.0</v>
      </c>
      <c r="H360" s="8"/>
      <c r="I360" s="7">
        <v>0.0</v>
      </c>
      <c r="J360" s="7">
        <v>0.0</v>
      </c>
      <c r="K360" s="7">
        <v>6.0</v>
      </c>
      <c r="L360" s="7">
        <v>0.0</v>
      </c>
      <c r="M360" s="7">
        <v>0.0</v>
      </c>
      <c r="N360" s="7" t="s">
        <v>61</v>
      </c>
      <c r="O360" s="7">
        <v>0.0</v>
      </c>
      <c r="P360" s="7">
        <v>0.0</v>
      </c>
      <c r="Q360" s="8"/>
      <c r="R360" s="8"/>
      <c r="S360" s="8"/>
      <c r="T360" s="8"/>
      <c r="U360" s="8"/>
      <c r="V360" s="8"/>
      <c r="W360" s="8"/>
      <c r="X360" s="7" t="s">
        <v>293</v>
      </c>
      <c r="Y360" s="7" t="s">
        <v>2399</v>
      </c>
      <c r="Z360" s="7">
        <v>94123.0</v>
      </c>
      <c r="AA360" s="8"/>
      <c r="AB360" s="8"/>
      <c r="AC360" s="8"/>
      <c r="AD360" s="8"/>
      <c r="AE360" s="8"/>
      <c r="AF360" s="8"/>
      <c r="AG360" s="8"/>
      <c r="AH360" s="8"/>
      <c r="AI360" s="8"/>
      <c r="AJ360" s="8"/>
      <c r="AK360" s="8"/>
      <c r="AL360" s="8"/>
      <c r="AM360" s="8"/>
      <c r="AN360" s="8"/>
      <c r="AO360" s="8"/>
      <c r="AP360" s="8"/>
      <c r="AQ360" s="8"/>
      <c r="AR360" s="7" t="s">
        <v>68</v>
      </c>
      <c r="AS360" s="8"/>
      <c r="AT360" s="8"/>
      <c r="AU360" s="8"/>
      <c r="AV360" s="11" t="s">
        <v>9553</v>
      </c>
      <c r="AW360" s="11" t="s">
        <v>9553</v>
      </c>
      <c r="AX360" s="11" t="s">
        <v>9559</v>
      </c>
      <c r="AY360" s="8"/>
      <c r="AZ360" s="11" t="s">
        <v>9566</v>
      </c>
      <c r="BA360" s="11" t="s">
        <v>9572</v>
      </c>
      <c r="BB360" s="11" t="s">
        <v>9576</v>
      </c>
      <c r="BC360" s="8"/>
      <c r="BD360" s="8"/>
      <c r="BE360" s="8"/>
      <c r="BF360" s="8"/>
    </row>
    <row r="361" hidden="1">
      <c r="A361" s="10">
        <v>23916.0</v>
      </c>
      <c r="B361" s="7" t="s">
        <v>611</v>
      </c>
      <c r="C361" s="7" t="s">
        <v>11793</v>
      </c>
      <c r="D361" s="8"/>
      <c r="E361" s="8"/>
      <c r="F361" s="8"/>
      <c r="G361" s="7">
        <v>5000.0</v>
      </c>
      <c r="H361" s="8"/>
      <c r="I361" s="7">
        <v>0.0</v>
      </c>
      <c r="J361" s="7">
        <v>0.0</v>
      </c>
      <c r="K361" s="7">
        <v>6.0</v>
      </c>
      <c r="L361" s="7">
        <v>0.0</v>
      </c>
      <c r="M361" s="7">
        <v>0.0</v>
      </c>
      <c r="N361" s="7" t="s">
        <v>61</v>
      </c>
      <c r="O361" s="7">
        <v>0.0</v>
      </c>
      <c r="P361" s="7">
        <v>0.0</v>
      </c>
      <c r="Q361" s="8"/>
      <c r="R361" s="8"/>
      <c r="S361" s="8"/>
      <c r="T361" s="8"/>
      <c r="U361" s="8"/>
      <c r="V361" s="8"/>
      <c r="W361" s="8"/>
      <c r="X361" s="7" t="s">
        <v>3744</v>
      </c>
      <c r="Y361" s="7" t="s">
        <v>11794</v>
      </c>
      <c r="Z361" s="7">
        <v>80501.0</v>
      </c>
      <c r="AA361" s="8"/>
      <c r="AB361" s="8"/>
      <c r="AC361" s="8"/>
      <c r="AD361" s="8"/>
      <c r="AE361" s="8"/>
      <c r="AF361" s="8"/>
      <c r="AG361" s="8"/>
      <c r="AH361" s="8"/>
      <c r="AI361" s="8"/>
      <c r="AJ361" s="8"/>
      <c r="AK361" s="8"/>
      <c r="AL361" s="8"/>
      <c r="AM361" s="8"/>
      <c r="AN361" s="8"/>
      <c r="AO361" s="8"/>
      <c r="AP361" s="8"/>
      <c r="AQ361" s="8"/>
      <c r="AR361" s="7" t="s">
        <v>68</v>
      </c>
      <c r="AS361" s="8"/>
      <c r="AT361" s="8"/>
      <c r="AU361" s="8"/>
      <c r="AV361" s="11" t="s">
        <v>11795</v>
      </c>
      <c r="AW361" s="11" t="s">
        <v>11795</v>
      </c>
      <c r="AX361" s="11" t="s">
        <v>11799</v>
      </c>
      <c r="AY361" s="8"/>
      <c r="AZ361" s="11" t="s">
        <v>11801</v>
      </c>
      <c r="BA361" s="11" t="s">
        <v>11803</v>
      </c>
      <c r="BB361" s="11" t="s">
        <v>11804</v>
      </c>
      <c r="BC361" s="8"/>
      <c r="BD361" s="8"/>
      <c r="BE361" s="8"/>
      <c r="BF361" s="8"/>
    </row>
    <row r="362" hidden="1">
      <c r="A362" s="10">
        <v>16775.0</v>
      </c>
      <c r="B362" s="7" t="s">
        <v>2524</v>
      </c>
      <c r="C362" s="7" t="s">
        <v>11805</v>
      </c>
      <c r="D362" s="7" t="s">
        <v>11806</v>
      </c>
      <c r="E362" s="8"/>
      <c r="F362" s="8"/>
      <c r="G362" s="7">
        <v>10000.0</v>
      </c>
      <c r="H362" s="8"/>
      <c r="I362" s="7">
        <v>0.0</v>
      </c>
      <c r="J362" s="7">
        <v>0.0</v>
      </c>
      <c r="K362" s="7">
        <v>6.0</v>
      </c>
      <c r="L362" s="7">
        <v>0.0</v>
      </c>
      <c r="M362" s="7">
        <v>0.0</v>
      </c>
      <c r="N362" s="7" t="s">
        <v>61</v>
      </c>
      <c r="O362" s="7">
        <v>0.0</v>
      </c>
      <c r="P362" s="7">
        <v>0.0</v>
      </c>
      <c r="Q362" s="9">
        <v>42376.0</v>
      </c>
      <c r="R362" s="7" t="s">
        <v>6536</v>
      </c>
      <c r="S362" s="7" t="s">
        <v>11807</v>
      </c>
      <c r="T362" s="11" t="s">
        <v>11808</v>
      </c>
      <c r="U362" s="7" t="s">
        <v>11809</v>
      </c>
      <c r="V362" s="8"/>
      <c r="W362" s="7" t="s">
        <v>11810</v>
      </c>
      <c r="X362" s="8"/>
      <c r="Y362" s="8"/>
      <c r="Z362" s="8"/>
      <c r="AA362" s="7" t="s">
        <v>11811</v>
      </c>
      <c r="AB362" s="7" t="s">
        <v>155</v>
      </c>
      <c r="AC362" s="7" t="s">
        <v>11812</v>
      </c>
      <c r="AD362" s="7" t="s">
        <v>11813</v>
      </c>
      <c r="AE362" s="7" t="s">
        <v>11814</v>
      </c>
      <c r="AF362" s="7" t="s">
        <v>11815</v>
      </c>
      <c r="AG362" s="7" t="s">
        <v>11816</v>
      </c>
      <c r="AH362" s="7" t="s">
        <v>11817</v>
      </c>
      <c r="AI362" s="7" t="s">
        <v>11818</v>
      </c>
      <c r="AJ362" s="7" t="s">
        <v>11819</v>
      </c>
      <c r="AK362" s="8"/>
      <c r="AL362" s="7" t="s">
        <v>11820</v>
      </c>
      <c r="AM362" s="8"/>
      <c r="AN362" s="8"/>
      <c r="AO362" s="7" t="s">
        <v>11821</v>
      </c>
      <c r="AP362" s="7" t="s">
        <v>11822</v>
      </c>
      <c r="AQ362" s="7" t="s">
        <v>85</v>
      </c>
      <c r="AR362" s="7" t="s">
        <v>68</v>
      </c>
      <c r="AS362" s="8"/>
      <c r="AT362" s="7" t="s">
        <v>11806</v>
      </c>
      <c r="AU362" s="8"/>
      <c r="AV362" s="7" t="s">
        <v>11806</v>
      </c>
      <c r="AW362" s="11" t="s">
        <v>11808</v>
      </c>
      <c r="AX362" s="8"/>
      <c r="AY362" s="8"/>
      <c r="AZ362" s="8"/>
      <c r="BA362" s="8"/>
      <c r="BB362" s="8"/>
      <c r="BC362" s="8"/>
      <c r="BD362" s="8"/>
      <c r="BE362" s="8"/>
      <c r="BF362" s="8"/>
    </row>
    <row r="363" hidden="1">
      <c r="A363" s="10">
        <v>16363.0</v>
      </c>
      <c r="B363" s="7" t="s">
        <v>11823</v>
      </c>
      <c r="C363" s="7" t="s">
        <v>11824</v>
      </c>
      <c r="D363" s="7" t="s">
        <v>11825</v>
      </c>
      <c r="E363" s="8"/>
      <c r="F363" s="8"/>
      <c r="G363" s="7">
        <v>5430.0</v>
      </c>
      <c r="H363" s="8"/>
      <c r="I363" s="7">
        <v>0.0</v>
      </c>
      <c r="J363" s="7">
        <v>0.0</v>
      </c>
      <c r="K363" s="7">
        <v>6.0</v>
      </c>
      <c r="L363" s="7">
        <v>0.0</v>
      </c>
      <c r="M363" s="7">
        <v>0.0</v>
      </c>
      <c r="N363" s="7" t="s">
        <v>61</v>
      </c>
      <c r="O363" s="7">
        <v>0.0</v>
      </c>
      <c r="P363" s="7">
        <v>0.0</v>
      </c>
      <c r="Q363" s="9">
        <v>42375.0</v>
      </c>
      <c r="R363" s="7" t="s">
        <v>4528</v>
      </c>
      <c r="S363" s="7" t="s">
        <v>11826</v>
      </c>
      <c r="T363" s="11" t="s">
        <v>11827</v>
      </c>
      <c r="U363" s="7" t="s">
        <v>11828</v>
      </c>
      <c r="V363" s="8"/>
      <c r="W363" s="8"/>
      <c r="X363" s="8"/>
      <c r="Y363" s="8"/>
      <c r="Z363" s="8"/>
      <c r="AA363" s="7" t="s">
        <v>2686</v>
      </c>
      <c r="AB363" s="7" t="s">
        <v>1350</v>
      </c>
      <c r="AC363" s="7" t="s">
        <v>11829</v>
      </c>
      <c r="AD363" s="7" t="s">
        <v>11830</v>
      </c>
      <c r="AE363" s="7" t="s">
        <v>11831</v>
      </c>
      <c r="AF363" s="7" t="s">
        <v>11832</v>
      </c>
      <c r="AG363" s="8"/>
      <c r="AH363" s="8"/>
      <c r="AI363" s="8"/>
      <c r="AJ363" s="8"/>
      <c r="AK363" s="8"/>
      <c r="AL363" s="8"/>
      <c r="AM363" s="8"/>
      <c r="AN363" s="8"/>
      <c r="AO363" s="8"/>
      <c r="AP363" s="8"/>
      <c r="AQ363" s="8"/>
      <c r="AR363" s="7" t="s">
        <v>68</v>
      </c>
      <c r="AS363" s="8"/>
      <c r="AT363" s="8"/>
      <c r="AU363" s="8"/>
      <c r="AV363" s="7" t="s">
        <v>11833</v>
      </c>
      <c r="AW363" s="11" t="s">
        <v>11827</v>
      </c>
      <c r="AX363" s="8"/>
      <c r="AY363" s="8"/>
      <c r="AZ363" s="8"/>
      <c r="BA363" s="8"/>
      <c r="BB363" s="8"/>
      <c r="BC363" s="8"/>
      <c r="BD363" s="8"/>
      <c r="BE363" s="8"/>
      <c r="BF363" s="8"/>
    </row>
    <row r="364">
      <c r="A364" s="10">
        <v>13677.0</v>
      </c>
      <c r="B364" s="9">
        <v>42372.0</v>
      </c>
      <c r="C364" s="7" t="s">
        <v>11834</v>
      </c>
      <c r="D364" s="7" t="s">
        <v>689</v>
      </c>
      <c r="E364" s="8"/>
      <c r="F364" s="8"/>
      <c r="G364" s="7">
        <v>5000.0</v>
      </c>
      <c r="H364" s="7">
        <v>1033.0</v>
      </c>
      <c r="I364" s="7">
        <v>20.0</v>
      </c>
      <c r="J364" s="7">
        <v>61.98</v>
      </c>
      <c r="K364" s="7">
        <v>6.0</v>
      </c>
      <c r="L364" s="7">
        <v>103.05</v>
      </c>
      <c r="M364" s="7">
        <v>35.92</v>
      </c>
      <c r="N364" s="7" t="s">
        <v>61</v>
      </c>
      <c r="O364" s="7">
        <v>10.0</v>
      </c>
      <c r="P364" s="7">
        <v>163.0</v>
      </c>
      <c r="Q364" s="9">
        <v>42372.0</v>
      </c>
      <c r="R364" s="7" t="s">
        <v>372</v>
      </c>
      <c r="S364" s="7" t="s">
        <v>781</v>
      </c>
      <c r="T364" s="11" t="s">
        <v>782</v>
      </c>
      <c r="U364" s="7" t="s">
        <v>4228</v>
      </c>
      <c r="V364" s="8"/>
      <c r="W364" s="7" t="s">
        <v>11839</v>
      </c>
      <c r="X364" s="7" t="s">
        <v>293</v>
      </c>
      <c r="Y364" s="7" t="s">
        <v>696</v>
      </c>
      <c r="Z364" s="7">
        <v>94704.0</v>
      </c>
      <c r="AA364" s="7" t="s">
        <v>3339</v>
      </c>
      <c r="AB364" s="7" t="s">
        <v>333</v>
      </c>
      <c r="AC364" s="7" t="s">
        <v>11840</v>
      </c>
      <c r="AD364" s="7" t="s">
        <v>11840</v>
      </c>
      <c r="AE364" s="7" t="s">
        <v>11841</v>
      </c>
      <c r="AF364" s="7" t="s">
        <v>11841</v>
      </c>
      <c r="AG364" s="7" t="s">
        <v>11843</v>
      </c>
      <c r="AH364" s="7" t="s">
        <v>11844</v>
      </c>
      <c r="AI364" s="11" t="s">
        <v>11845</v>
      </c>
      <c r="AJ364" s="11" t="s">
        <v>11847</v>
      </c>
      <c r="AK364" s="8"/>
      <c r="AL364" s="7" t="s">
        <v>11854</v>
      </c>
      <c r="AM364" s="8"/>
      <c r="AN364" s="8"/>
      <c r="AO364" s="7" t="s">
        <v>11856</v>
      </c>
      <c r="AP364" s="7" t="s">
        <v>11856</v>
      </c>
      <c r="AQ364" s="7" t="s">
        <v>85</v>
      </c>
      <c r="AR364" s="7" t="s">
        <v>86</v>
      </c>
      <c r="AS364" s="7">
        <v>2.0160229E7</v>
      </c>
      <c r="AT364" s="7" t="s">
        <v>5195</v>
      </c>
      <c r="AU364" s="8"/>
      <c r="AV364" s="7" t="s">
        <v>781</v>
      </c>
      <c r="AW364" s="11" t="s">
        <v>782</v>
      </c>
      <c r="AX364" s="11" t="s">
        <v>787</v>
      </c>
      <c r="AY364" s="8"/>
      <c r="AZ364" s="11" t="s">
        <v>812</v>
      </c>
      <c r="BA364" s="11" t="s">
        <v>819</v>
      </c>
      <c r="BB364" s="11" t="s">
        <v>826</v>
      </c>
      <c r="BC364" s="8"/>
      <c r="BD364" s="8"/>
      <c r="BE364" s="8"/>
      <c r="BF364" s="8"/>
    </row>
    <row r="365" hidden="1">
      <c r="A365" s="10">
        <v>13203.0</v>
      </c>
      <c r="B365" s="9">
        <v>42523.0</v>
      </c>
      <c r="C365" s="7" t="s">
        <v>11869</v>
      </c>
      <c r="D365" s="7" t="s">
        <v>4550</v>
      </c>
      <c r="E365" s="8"/>
      <c r="F365" s="8"/>
      <c r="G365" s="7">
        <v>3000.0</v>
      </c>
      <c r="H365" s="8"/>
      <c r="I365" s="7">
        <v>0.0</v>
      </c>
      <c r="J365" s="7">
        <v>0.0</v>
      </c>
      <c r="K365" s="7">
        <v>6.0</v>
      </c>
      <c r="L365" s="7">
        <v>0.0</v>
      </c>
      <c r="M365" s="7">
        <v>0.0</v>
      </c>
      <c r="N365" s="7" t="s">
        <v>61</v>
      </c>
      <c r="O365" s="7">
        <v>0.0</v>
      </c>
      <c r="P365" s="7">
        <v>0.0</v>
      </c>
      <c r="Q365" s="8"/>
      <c r="R365" s="8"/>
      <c r="S365" s="7" t="s">
        <v>11870</v>
      </c>
      <c r="T365" s="11" t="s">
        <v>11871</v>
      </c>
      <c r="U365" s="7">
        <v>5.22221746477E11</v>
      </c>
      <c r="V365" s="8"/>
      <c r="W365" s="7" t="s">
        <v>11873</v>
      </c>
      <c r="X365" s="8"/>
      <c r="Y365" s="8"/>
      <c r="Z365" s="8"/>
      <c r="AA365" s="7" t="s">
        <v>2530</v>
      </c>
      <c r="AB365" s="7" t="s">
        <v>155</v>
      </c>
      <c r="AC365" s="7" t="s">
        <v>11874</v>
      </c>
      <c r="AD365" s="7" t="s">
        <v>11875</v>
      </c>
      <c r="AE365" s="7" t="s">
        <v>11877</v>
      </c>
      <c r="AF365" s="7" t="s">
        <v>11881</v>
      </c>
      <c r="AG365" s="7" t="s">
        <v>11883</v>
      </c>
      <c r="AH365" s="7" t="s">
        <v>11884</v>
      </c>
      <c r="AI365" s="7" t="s">
        <v>11885</v>
      </c>
      <c r="AJ365" s="7" t="s">
        <v>11886</v>
      </c>
      <c r="AK365" s="8"/>
      <c r="AL365" s="7" t="s">
        <v>11887</v>
      </c>
      <c r="AM365" s="8"/>
      <c r="AN365" s="8"/>
      <c r="AO365" s="8"/>
      <c r="AP365" s="8"/>
      <c r="AQ365" s="7" t="s">
        <v>85</v>
      </c>
      <c r="AR365" s="7" t="s">
        <v>834</v>
      </c>
      <c r="AS365" s="8"/>
      <c r="AT365" s="8"/>
      <c r="AU365" s="11" t="s">
        <v>11888</v>
      </c>
      <c r="AV365" s="7" t="s">
        <v>11889</v>
      </c>
      <c r="AW365" s="11" t="s">
        <v>11871</v>
      </c>
      <c r="AX365" s="8"/>
      <c r="AY365" s="8"/>
      <c r="AZ365" s="8"/>
      <c r="BA365" s="8"/>
      <c r="BB365" s="8"/>
      <c r="BC365" s="8"/>
      <c r="BD365" s="8"/>
      <c r="BE365" s="8"/>
      <c r="BF365" s="8"/>
    </row>
    <row r="366" hidden="1">
      <c r="A366" s="10">
        <v>14774.0</v>
      </c>
      <c r="B366" s="7" t="s">
        <v>3380</v>
      </c>
      <c r="C366" s="7" t="s">
        <v>11891</v>
      </c>
      <c r="D366" s="7" t="s">
        <v>11892</v>
      </c>
      <c r="E366" s="8"/>
      <c r="F366" s="8"/>
      <c r="G366" s="7">
        <v>600.0</v>
      </c>
      <c r="H366" s="8"/>
      <c r="I366" s="7">
        <v>0.0</v>
      </c>
      <c r="J366" s="7">
        <v>0.0</v>
      </c>
      <c r="K366" s="7">
        <v>6.0</v>
      </c>
      <c r="L366" s="7">
        <v>0.0</v>
      </c>
      <c r="M366" s="7">
        <v>0.0</v>
      </c>
      <c r="N366" s="7" t="s">
        <v>61</v>
      </c>
      <c r="O366" s="7">
        <v>0.0</v>
      </c>
      <c r="P366" s="7">
        <v>0.0</v>
      </c>
      <c r="Q366" s="9">
        <v>42494.0</v>
      </c>
      <c r="R366" s="9">
        <v>42495.0</v>
      </c>
      <c r="S366" s="7" t="s">
        <v>11893</v>
      </c>
      <c r="T366" s="11" t="s">
        <v>11894</v>
      </c>
      <c r="U366" s="7" t="s">
        <v>11896</v>
      </c>
      <c r="V366" s="8"/>
      <c r="W366" s="8"/>
      <c r="X366" s="8"/>
      <c r="Y366" s="8"/>
      <c r="Z366" s="8"/>
      <c r="AA366" s="7" t="s">
        <v>257</v>
      </c>
      <c r="AB366" s="7" t="s">
        <v>155</v>
      </c>
      <c r="AC366" s="7" t="s">
        <v>11897</v>
      </c>
      <c r="AD366" s="7" t="s">
        <v>11898</v>
      </c>
      <c r="AE366" s="7" t="s">
        <v>11899</v>
      </c>
      <c r="AF366" s="7" t="s">
        <v>11900</v>
      </c>
      <c r="AG366" s="7" t="s">
        <v>11901</v>
      </c>
      <c r="AH366" s="7" t="s">
        <v>11902</v>
      </c>
      <c r="AI366" s="7" t="s">
        <v>11903</v>
      </c>
      <c r="AJ366" s="7" t="s">
        <v>11904</v>
      </c>
      <c r="AK366" s="8"/>
      <c r="AL366" s="7" t="s">
        <v>11905</v>
      </c>
      <c r="AM366" s="8"/>
      <c r="AN366" s="8"/>
      <c r="AO366" s="7" t="s">
        <v>11906</v>
      </c>
      <c r="AP366" s="7" t="s">
        <v>11907</v>
      </c>
      <c r="AQ366" s="7" t="s">
        <v>85</v>
      </c>
      <c r="AR366" s="7" t="s">
        <v>68</v>
      </c>
      <c r="AS366" s="8"/>
      <c r="AT366" s="8"/>
      <c r="AU366" s="8"/>
      <c r="AV366" s="7" t="s">
        <v>11908</v>
      </c>
      <c r="AW366" s="11" t="s">
        <v>11894</v>
      </c>
      <c r="AX366" s="8"/>
      <c r="AY366" s="8"/>
      <c r="AZ366" s="8"/>
      <c r="BA366" s="8"/>
      <c r="BB366" s="8"/>
      <c r="BC366" s="8"/>
      <c r="BD366" s="8"/>
      <c r="BE366" s="8"/>
      <c r="BF366" s="8"/>
    </row>
    <row r="367" hidden="1">
      <c r="A367" s="10">
        <v>17196.0</v>
      </c>
      <c r="B367" s="7" t="s">
        <v>11909</v>
      </c>
      <c r="C367" s="7" t="s">
        <v>11910</v>
      </c>
      <c r="D367" s="7" t="s">
        <v>11911</v>
      </c>
      <c r="E367" s="8"/>
      <c r="F367" s="8"/>
      <c r="G367" s="7">
        <v>1000.0</v>
      </c>
      <c r="H367" s="8"/>
      <c r="I367" s="7">
        <v>0.0</v>
      </c>
      <c r="J367" s="7">
        <v>0.0</v>
      </c>
      <c r="K367" s="7">
        <v>6.0</v>
      </c>
      <c r="L367" s="7">
        <v>0.0</v>
      </c>
      <c r="M367" s="7">
        <v>0.0</v>
      </c>
      <c r="N367" s="7" t="s">
        <v>61</v>
      </c>
      <c r="O367" s="7">
        <v>0.0</v>
      </c>
      <c r="P367" s="7">
        <v>0.0</v>
      </c>
      <c r="Q367" s="7" t="s">
        <v>11909</v>
      </c>
      <c r="R367" s="9">
        <v>42378.0</v>
      </c>
      <c r="S367" s="7" t="s">
        <v>11913</v>
      </c>
      <c r="T367" s="11" t="s">
        <v>11914</v>
      </c>
      <c r="U367" s="7" t="s">
        <v>11917</v>
      </c>
      <c r="V367" s="8"/>
      <c r="W367" s="8"/>
      <c r="X367" s="8"/>
      <c r="Y367" s="8"/>
      <c r="Z367" s="8"/>
      <c r="AA367" s="7" t="s">
        <v>99</v>
      </c>
      <c r="AB367" s="7" t="s">
        <v>1350</v>
      </c>
      <c r="AC367" s="7" t="s">
        <v>11919</v>
      </c>
      <c r="AD367" s="7" t="s">
        <v>11920</v>
      </c>
      <c r="AE367" s="7" t="s">
        <v>11921</v>
      </c>
      <c r="AF367" s="7" t="s">
        <v>11922</v>
      </c>
      <c r="AG367" s="8"/>
      <c r="AH367" s="8"/>
      <c r="AI367" s="8"/>
      <c r="AJ367" s="8"/>
      <c r="AK367" s="8"/>
      <c r="AL367" s="8"/>
      <c r="AM367" s="8"/>
      <c r="AN367" s="8"/>
      <c r="AO367" s="8"/>
      <c r="AP367" s="8"/>
      <c r="AQ367" s="8"/>
      <c r="AR367" s="7" t="s">
        <v>68</v>
      </c>
      <c r="AS367" s="8"/>
      <c r="AT367" s="8"/>
      <c r="AU367" s="8"/>
      <c r="AV367" s="7" t="s">
        <v>11923</v>
      </c>
      <c r="AW367" s="11" t="s">
        <v>11914</v>
      </c>
      <c r="AX367" s="8"/>
      <c r="AY367" s="8"/>
      <c r="AZ367" s="8"/>
      <c r="BA367" s="8"/>
      <c r="BB367" s="8"/>
      <c r="BC367" s="8"/>
      <c r="BD367" s="8"/>
      <c r="BE367" s="8"/>
      <c r="BF367" s="8"/>
    </row>
    <row r="368" hidden="1">
      <c r="A368" s="10">
        <v>20989.0</v>
      </c>
      <c r="B368" s="9">
        <v>42593.0</v>
      </c>
      <c r="C368" s="7" t="s">
        <v>11925</v>
      </c>
      <c r="D368" s="7" t="s">
        <v>11926</v>
      </c>
      <c r="E368" s="8"/>
      <c r="F368" s="8"/>
      <c r="G368" s="7">
        <v>6000.0</v>
      </c>
      <c r="H368" s="8"/>
      <c r="I368" s="7">
        <v>0.0</v>
      </c>
      <c r="J368" s="7">
        <v>0.0</v>
      </c>
      <c r="K368" s="7">
        <v>6.0</v>
      </c>
      <c r="L368" s="7">
        <v>0.0</v>
      </c>
      <c r="M368" s="7">
        <v>0.0</v>
      </c>
      <c r="N368" s="7" t="s">
        <v>61</v>
      </c>
      <c r="O368" s="7">
        <v>0.0</v>
      </c>
      <c r="P368" s="7">
        <v>0.0</v>
      </c>
      <c r="Q368" s="14">
        <v>42654.0</v>
      </c>
      <c r="R368" s="7" t="s">
        <v>10699</v>
      </c>
      <c r="S368" s="8"/>
      <c r="T368" s="8"/>
      <c r="U368" s="7" t="s">
        <v>11927</v>
      </c>
      <c r="V368" s="8"/>
      <c r="W368" s="7" t="s">
        <v>11928</v>
      </c>
      <c r="X368" s="8"/>
      <c r="Y368" s="8"/>
      <c r="Z368" s="8"/>
      <c r="AA368" s="7" t="s">
        <v>11930</v>
      </c>
      <c r="AB368" s="7" t="s">
        <v>155</v>
      </c>
      <c r="AC368" s="7" t="s">
        <v>11931</v>
      </c>
      <c r="AD368" s="7" t="s">
        <v>11932</v>
      </c>
      <c r="AE368" s="7" t="s">
        <v>11933</v>
      </c>
      <c r="AF368" s="7" t="s">
        <v>11934</v>
      </c>
      <c r="AG368" s="7" t="s">
        <v>11935</v>
      </c>
      <c r="AH368" s="7" t="s">
        <v>11937</v>
      </c>
      <c r="AI368" s="7" t="s">
        <v>11938</v>
      </c>
      <c r="AJ368" s="7" t="s">
        <v>11939</v>
      </c>
      <c r="AK368" s="8"/>
      <c r="AL368" s="7" t="s">
        <v>11940</v>
      </c>
      <c r="AM368" s="8"/>
      <c r="AN368" s="8"/>
      <c r="AO368" s="8"/>
      <c r="AP368" s="8"/>
      <c r="AQ368" s="8"/>
      <c r="AR368" s="7" t="s">
        <v>68</v>
      </c>
      <c r="AS368" s="8"/>
      <c r="AT368" s="8"/>
      <c r="AU368" s="11" t="s">
        <v>11941</v>
      </c>
      <c r="AV368" s="7" t="s">
        <v>11944</v>
      </c>
      <c r="AW368" s="11" t="s">
        <v>11945</v>
      </c>
      <c r="AX368" s="8"/>
      <c r="AY368" s="8"/>
      <c r="AZ368" s="8"/>
      <c r="BA368" s="8"/>
      <c r="BB368" s="8"/>
      <c r="BC368" s="8"/>
      <c r="BD368" s="8"/>
      <c r="BE368" s="8"/>
      <c r="BF368" s="8"/>
    </row>
    <row r="369">
      <c r="A369" s="10">
        <v>19535.0</v>
      </c>
      <c r="B369" s="9">
        <v>42470.0</v>
      </c>
      <c r="C369" s="7" t="s">
        <v>11947</v>
      </c>
      <c r="D369" s="7" t="s">
        <v>3397</v>
      </c>
      <c r="E369" s="8"/>
      <c r="F369" s="8"/>
      <c r="G369" s="7">
        <v>5500.0</v>
      </c>
      <c r="H369" s="7">
        <v>164.5</v>
      </c>
      <c r="I369" s="7">
        <v>2.0</v>
      </c>
      <c r="J369" s="7">
        <v>9.87</v>
      </c>
      <c r="K369" s="7">
        <v>6.0</v>
      </c>
      <c r="L369" s="7">
        <v>0.30000000000001</v>
      </c>
      <c r="M369" s="7">
        <v>5.37</v>
      </c>
      <c r="N369" s="7" t="s">
        <v>61</v>
      </c>
      <c r="O369" s="7">
        <v>2.0</v>
      </c>
      <c r="P369" s="7">
        <v>0.0</v>
      </c>
      <c r="Q369" s="9">
        <v>42439.0</v>
      </c>
      <c r="R369" s="7" t="s">
        <v>1597</v>
      </c>
      <c r="S369" s="8"/>
      <c r="T369" s="8"/>
      <c r="U369" s="7" t="s">
        <v>3405</v>
      </c>
      <c r="V369" s="8"/>
      <c r="W369" s="7" t="s">
        <v>11949</v>
      </c>
      <c r="X369" s="8"/>
      <c r="Y369" s="8"/>
      <c r="Z369" s="8"/>
      <c r="AA369" s="7" t="s">
        <v>1136</v>
      </c>
      <c r="AB369" s="7" t="s">
        <v>1486</v>
      </c>
      <c r="AC369" s="7" t="s">
        <v>11950</v>
      </c>
      <c r="AD369" s="7" t="s">
        <v>11951</v>
      </c>
      <c r="AE369" s="7" t="s">
        <v>11957</v>
      </c>
      <c r="AF369" s="7" t="s">
        <v>11958</v>
      </c>
      <c r="AG369" s="7" t="s">
        <v>11959</v>
      </c>
      <c r="AH369" s="7" t="s">
        <v>11960</v>
      </c>
      <c r="AI369" s="7" t="s">
        <v>11961</v>
      </c>
      <c r="AJ369" s="7" t="s">
        <v>11962</v>
      </c>
      <c r="AK369" s="8"/>
      <c r="AL369" s="19">
        <v>5500.0</v>
      </c>
      <c r="AM369" s="8"/>
      <c r="AN369" s="8"/>
      <c r="AO369" s="8"/>
      <c r="AP369" s="8"/>
      <c r="AQ369" s="8"/>
      <c r="AR369" s="7" t="s">
        <v>86</v>
      </c>
      <c r="AS369" s="7">
        <v>2.0161004E7</v>
      </c>
      <c r="AT369" s="7" t="s">
        <v>11963</v>
      </c>
      <c r="AU369" s="11" t="s">
        <v>11964</v>
      </c>
      <c r="AV369" s="7" t="s">
        <v>11974</v>
      </c>
      <c r="AW369" s="11" t="s">
        <v>3403</v>
      </c>
      <c r="AX369" s="8"/>
      <c r="AY369" s="8"/>
      <c r="AZ369" s="8"/>
      <c r="BA369" s="8"/>
      <c r="BB369" s="8"/>
      <c r="BC369" s="8"/>
      <c r="BD369" s="8"/>
      <c r="BE369" s="8"/>
      <c r="BF369" s="8"/>
    </row>
    <row r="370" hidden="1">
      <c r="A370" s="10">
        <v>25921.0</v>
      </c>
      <c r="B370" s="9">
        <v>42563.0</v>
      </c>
      <c r="C370" s="7" t="s">
        <v>11979</v>
      </c>
      <c r="D370" s="8"/>
      <c r="E370" s="8"/>
      <c r="F370" s="8"/>
      <c r="G370" s="7">
        <v>700.0</v>
      </c>
      <c r="H370" s="8"/>
      <c r="I370" s="7">
        <v>0.0</v>
      </c>
      <c r="J370" s="7">
        <v>0.0</v>
      </c>
      <c r="K370" s="7">
        <v>6.0</v>
      </c>
      <c r="L370" s="7">
        <v>0.0</v>
      </c>
      <c r="M370" s="7">
        <v>0.0</v>
      </c>
      <c r="N370" s="7" t="s">
        <v>61</v>
      </c>
      <c r="O370" s="7">
        <v>0.0</v>
      </c>
      <c r="P370" s="7">
        <v>0.0</v>
      </c>
      <c r="Q370" s="8"/>
      <c r="R370" s="8"/>
      <c r="S370" s="8"/>
      <c r="T370" s="8"/>
      <c r="U370" s="8"/>
      <c r="V370" s="8"/>
      <c r="W370" s="8"/>
      <c r="X370" s="8"/>
      <c r="Y370" s="8"/>
      <c r="Z370" s="8"/>
      <c r="AA370" s="8"/>
      <c r="AB370" s="8"/>
      <c r="AC370" s="8"/>
      <c r="AD370" s="8"/>
      <c r="AE370" s="8"/>
      <c r="AF370" s="8"/>
      <c r="AG370" s="8"/>
      <c r="AH370" s="8"/>
      <c r="AI370" s="8"/>
      <c r="AJ370" s="8"/>
      <c r="AK370" s="8"/>
      <c r="AL370" s="8"/>
      <c r="AM370" s="8"/>
      <c r="AN370" s="8"/>
      <c r="AO370" s="8"/>
      <c r="AP370" s="8"/>
      <c r="AQ370" s="8"/>
      <c r="AR370" s="7" t="s">
        <v>68</v>
      </c>
      <c r="AS370" s="8"/>
      <c r="AT370" s="8"/>
      <c r="AU370" s="8"/>
      <c r="AV370" s="11" t="s">
        <v>11980</v>
      </c>
      <c r="AW370" s="11" t="s">
        <v>11980</v>
      </c>
      <c r="AX370" s="8"/>
      <c r="AY370" s="8"/>
      <c r="AZ370" s="8"/>
      <c r="BA370" s="8"/>
      <c r="BB370" s="8"/>
      <c r="BC370" s="8"/>
      <c r="BD370" s="8"/>
      <c r="BE370" s="8"/>
      <c r="BF370" s="8"/>
    </row>
    <row r="371" hidden="1">
      <c r="A371" s="10">
        <v>24810.0</v>
      </c>
      <c r="B371" s="7" t="s">
        <v>611</v>
      </c>
      <c r="C371" s="7" t="s">
        <v>11985</v>
      </c>
      <c r="D371" s="7" t="s">
        <v>11986</v>
      </c>
      <c r="E371" s="7" t="s">
        <v>11987</v>
      </c>
      <c r="F371" s="8"/>
      <c r="G371" s="7">
        <v>100.0</v>
      </c>
      <c r="H371" s="8"/>
      <c r="I371" s="7">
        <v>0.0</v>
      </c>
      <c r="J371" s="7">
        <v>0.0</v>
      </c>
      <c r="K371" s="7">
        <v>6.0</v>
      </c>
      <c r="L371" s="7">
        <v>0.0</v>
      </c>
      <c r="M371" s="7">
        <v>0.0</v>
      </c>
      <c r="N371" s="7" t="s">
        <v>61</v>
      </c>
      <c r="O371" s="7">
        <v>0.0</v>
      </c>
      <c r="P371" s="7">
        <v>0.0</v>
      </c>
      <c r="Q371" s="8"/>
      <c r="R371" s="8"/>
      <c r="S371" s="7" t="s">
        <v>11990</v>
      </c>
      <c r="T371" s="7" t="s">
        <v>11991</v>
      </c>
      <c r="U371" s="7" t="s">
        <v>11992</v>
      </c>
      <c r="V371" s="8"/>
      <c r="W371" s="8"/>
      <c r="X371" s="8"/>
      <c r="Y371" s="8"/>
      <c r="Z371" s="8"/>
      <c r="AA371" s="8"/>
      <c r="AB371" s="8"/>
      <c r="AC371" s="8"/>
      <c r="AD371" s="8"/>
      <c r="AE371" s="8"/>
      <c r="AF371" s="8"/>
      <c r="AG371" s="8"/>
      <c r="AH371" s="8"/>
      <c r="AI371" s="8"/>
      <c r="AJ371" s="8"/>
      <c r="AK371" s="8"/>
      <c r="AL371" s="8"/>
      <c r="AM371" s="8"/>
      <c r="AN371" s="8"/>
      <c r="AO371" s="8"/>
      <c r="AP371" s="8"/>
      <c r="AQ371" s="8"/>
      <c r="AR371" s="7" t="s">
        <v>68</v>
      </c>
      <c r="AS371" s="8"/>
      <c r="AT371" s="8"/>
      <c r="AU371" s="8"/>
      <c r="AV371" s="11" t="s">
        <v>11994</v>
      </c>
      <c r="AW371" s="11" t="s">
        <v>11994</v>
      </c>
      <c r="AX371" s="8"/>
      <c r="AY371" s="8"/>
      <c r="AZ371" s="8"/>
      <c r="BA371" s="8"/>
      <c r="BB371" s="8"/>
      <c r="BC371" s="8"/>
      <c r="BD371" s="8"/>
      <c r="BE371" s="8"/>
      <c r="BF371" s="8"/>
    </row>
    <row r="372" hidden="1">
      <c r="A372" s="10">
        <v>17264.0</v>
      </c>
      <c r="B372" s="7" t="s">
        <v>5929</v>
      </c>
      <c r="C372" s="7" t="s">
        <v>11996</v>
      </c>
      <c r="D372" s="7" t="s">
        <v>11997</v>
      </c>
      <c r="E372" s="8"/>
      <c r="F372" s="8"/>
      <c r="G372" s="7">
        <v>7568.0</v>
      </c>
      <c r="H372" s="8"/>
      <c r="I372" s="7">
        <v>0.0</v>
      </c>
      <c r="J372" s="7">
        <v>0.0</v>
      </c>
      <c r="K372" s="7">
        <v>6.0</v>
      </c>
      <c r="L372" s="7">
        <v>0.0</v>
      </c>
      <c r="M372" s="7">
        <v>0.0</v>
      </c>
      <c r="N372" s="7" t="s">
        <v>61</v>
      </c>
      <c r="O372" s="7">
        <v>0.0</v>
      </c>
      <c r="P372" s="7">
        <v>0.0</v>
      </c>
      <c r="Q372" s="9">
        <v>43009.0</v>
      </c>
      <c r="R372" s="7" t="s">
        <v>7647</v>
      </c>
      <c r="S372" s="7" t="s">
        <v>11998</v>
      </c>
      <c r="T372" s="11" t="s">
        <v>11999</v>
      </c>
      <c r="U372" s="7" t="s">
        <v>12001</v>
      </c>
      <c r="V372" s="8"/>
      <c r="W372" s="8"/>
      <c r="X372" s="8"/>
      <c r="Y372" s="8"/>
      <c r="Z372" s="8"/>
      <c r="AA372" s="7" t="s">
        <v>510</v>
      </c>
      <c r="AB372" s="7" t="s">
        <v>155</v>
      </c>
      <c r="AC372" s="7" t="s">
        <v>12002</v>
      </c>
      <c r="AD372" s="7" t="s">
        <v>12003</v>
      </c>
      <c r="AE372" s="7" t="s">
        <v>12004</v>
      </c>
      <c r="AF372" s="7" t="s">
        <v>12005</v>
      </c>
      <c r="AG372" s="7" t="s">
        <v>12006</v>
      </c>
      <c r="AH372" s="7" t="s">
        <v>12007</v>
      </c>
      <c r="AI372" s="7" t="s">
        <v>12008</v>
      </c>
      <c r="AJ372" s="7" t="s">
        <v>12009</v>
      </c>
      <c r="AK372" s="8"/>
      <c r="AL372" s="7" t="s">
        <v>12010</v>
      </c>
      <c r="AM372" s="8"/>
      <c r="AN372" s="8"/>
      <c r="AO372" s="7" t="s">
        <v>12011</v>
      </c>
      <c r="AP372" s="7" t="s">
        <v>12012</v>
      </c>
      <c r="AQ372" s="7" t="s">
        <v>85</v>
      </c>
      <c r="AR372" s="7" t="s">
        <v>68</v>
      </c>
      <c r="AS372" s="8"/>
      <c r="AT372" s="8"/>
      <c r="AU372" s="8"/>
      <c r="AV372" s="7" t="s">
        <v>12013</v>
      </c>
      <c r="AW372" s="11" t="s">
        <v>11999</v>
      </c>
      <c r="AX372" s="8"/>
      <c r="AY372" s="8"/>
      <c r="AZ372" s="8"/>
      <c r="BA372" s="8"/>
      <c r="BB372" s="8"/>
      <c r="BC372" s="8"/>
      <c r="BD372" s="8"/>
      <c r="BE372" s="8"/>
      <c r="BF372" s="8"/>
    </row>
    <row r="373" hidden="1">
      <c r="A373" s="10">
        <v>17344.0</v>
      </c>
      <c r="B373" s="7" t="s">
        <v>12015</v>
      </c>
      <c r="C373" s="7" t="s">
        <v>12016</v>
      </c>
      <c r="D373" s="7" t="s">
        <v>12017</v>
      </c>
      <c r="E373" s="8"/>
      <c r="F373" s="8"/>
      <c r="G373" s="7">
        <v>5334.0</v>
      </c>
      <c r="H373" s="8"/>
      <c r="I373" s="7">
        <v>0.0</v>
      </c>
      <c r="J373" s="7">
        <v>0.0</v>
      </c>
      <c r="K373" s="7">
        <v>6.0</v>
      </c>
      <c r="L373" s="7">
        <v>0.0</v>
      </c>
      <c r="M373" s="7">
        <v>0.0</v>
      </c>
      <c r="N373" s="7" t="s">
        <v>61</v>
      </c>
      <c r="O373" s="7">
        <v>0.0</v>
      </c>
      <c r="P373" s="7">
        <v>0.0</v>
      </c>
      <c r="Q373" s="9">
        <v>42530.0</v>
      </c>
      <c r="R373" s="9">
        <v>42531.0</v>
      </c>
      <c r="S373" s="7" t="s">
        <v>12019</v>
      </c>
      <c r="T373" s="11" t="s">
        <v>12020</v>
      </c>
      <c r="U373" s="15" t="str">
        <f>+57 318 304 0614</f>
        <v>#ERROR!</v>
      </c>
      <c r="V373" s="8"/>
      <c r="W373" s="8"/>
      <c r="X373" s="8"/>
      <c r="Y373" s="8"/>
      <c r="Z373" s="8"/>
      <c r="AA373" s="7" t="s">
        <v>729</v>
      </c>
      <c r="AB373" s="7" t="s">
        <v>155</v>
      </c>
      <c r="AC373" s="7" t="s">
        <v>12023</v>
      </c>
      <c r="AD373" s="7" t="s">
        <v>12024</v>
      </c>
      <c r="AE373" s="7" t="s">
        <v>12026</v>
      </c>
      <c r="AF373" s="7" t="s">
        <v>12028</v>
      </c>
      <c r="AG373" s="8"/>
      <c r="AH373" s="8"/>
      <c r="AI373" s="8"/>
      <c r="AJ373" s="8"/>
      <c r="AK373" s="8"/>
      <c r="AL373" s="8"/>
      <c r="AM373" s="8"/>
      <c r="AN373" s="8"/>
      <c r="AO373" s="8"/>
      <c r="AP373" s="8"/>
      <c r="AQ373" s="8"/>
      <c r="AR373" s="7" t="s">
        <v>68</v>
      </c>
      <c r="AS373" s="8"/>
      <c r="AT373" s="8"/>
      <c r="AU373" s="8"/>
      <c r="AV373" s="7" t="s">
        <v>12029</v>
      </c>
      <c r="AW373" s="11" t="s">
        <v>12020</v>
      </c>
      <c r="AX373" s="8"/>
      <c r="AY373" s="8"/>
      <c r="AZ373" s="8"/>
      <c r="BA373" s="8"/>
      <c r="BB373" s="8"/>
      <c r="BC373" s="8"/>
      <c r="BD373" s="8"/>
      <c r="BE373" s="8"/>
      <c r="BF373" s="8"/>
    </row>
    <row r="374" hidden="1">
      <c r="A374" s="10">
        <v>13497.0</v>
      </c>
      <c r="B374" s="7" t="s">
        <v>4672</v>
      </c>
      <c r="C374" s="7" t="s">
        <v>12033</v>
      </c>
      <c r="D374" s="7" t="s">
        <v>12035</v>
      </c>
      <c r="E374" s="8"/>
      <c r="F374" s="8"/>
      <c r="G374" s="7">
        <v>1000.0</v>
      </c>
      <c r="H374" s="8"/>
      <c r="I374" s="7">
        <v>0.0</v>
      </c>
      <c r="J374" s="7">
        <v>0.0</v>
      </c>
      <c r="K374" s="7">
        <v>6.0</v>
      </c>
      <c r="L374" s="7">
        <v>0.0</v>
      </c>
      <c r="M374" s="7">
        <v>0.0</v>
      </c>
      <c r="N374" s="7" t="s">
        <v>61</v>
      </c>
      <c r="O374" s="7">
        <v>0.0</v>
      </c>
      <c r="P374" s="7">
        <v>0.0</v>
      </c>
      <c r="Q374" s="8"/>
      <c r="R374" s="8"/>
      <c r="S374" s="7" t="s">
        <v>12036</v>
      </c>
      <c r="T374" s="11" t="s">
        <v>12037</v>
      </c>
      <c r="U374" s="7" t="s">
        <v>12038</v>
      </c>
      <c r="V374" s="8"/>
      <c r="W374" s="7" t="s">
        <v>12039</v>
      </c>
      <c r="X374" s="8"/>
      <c r="Y374" s="8"/>
      <c r="Z374" s="8"/>
      <c r="AA374" s="7" t="s">
        <v>714</v>
      </c>
      <c r="AB374" s="7" t="s">
        <v>155</v>
      </c>
      <c r="AC374" s="7" t="s">
        <v>12040</v>
      </c>
      <c r="AD374" s="7" t="s">
        <v>12041</v>
      </c>
      <c r="AE374" s="7" t="s">
        <v>12043</v>
      </c>
      <c r="AF374" s="7" t="s">
        <v>12044</v>
      </c>
      <c r="AG374" s="7" t="s">
        <v>12045</v>
      </c>
      <c r="AH374" s="7" t="s">
        <v>12046</v>
      </c>
      <c r="AI374" s="7" t="s">
        <v>12047</v>
      </c>
      <c r="AJ374" s="7" t="s">
        <v>12048</v>
      </c>
      <c r="AK374" s="8"/>
      <c r="AL374" s="7" t="s">
        <v>12049</v>
      </c>
      <c r="AM374" s="8"/>
      <c r="AN374" s="8"/>
      <c r="AO374" s="7" t="s">
        <v>12051</v>
      </c>
      <c r="AP374" s="7" t="s">
        <v>12052</v>
      </c>
      <c r="AQ374" s="7" t="s">
        <v>85</v>
      </c>
      <c r="AR374" s="7" t="s">
        <v>68</v>
      </c>
      <c r="AS374" s="8"/>
      <c r="AT374" s="7" t="s">
        <v>10698</v>
      </c>
      <c r="AU374" s="8"/>
      <c r="AV374" s="7" t="s">
        <v>12053</v>
      </c>
      <c r="AW374" s="11" t="s">
        <v>12054</v>
      </c>
      <c r="AX374" s="8"/>
      <c r="AY374" s="8"/>
      <c r="AZ374" s="8"/>
      <c r="BA374" s="8"/>
      <c r="BB374" s="8"/>
      <c r="BC374" s="8"/>
      <c r="BD374" s="8"/>
      <c r="BE374" s="8"/>
      <c r="BF374" s="8"/>
    </row>
    <row r="375" hidden="1">
      <c r="A375" s="10">
        <v>15642.0</v>
      </c>
      <c r="B375" s="7" t="s">
        <v>1137</v>
      </c>
      <c r="C375" s="7" t="s">
        <v>12055</v>
      </c>
      <c r="D375" s="7" t="s">
        <v>12056</v>
      </c>
      <c r="E375" s="8"/>
      <c r="F375" s="8"/>
      <c r="G375" s="7">
        <v>15000.0</v>
      </c>
      <c r="H375" s="8"/>
      <c r="I375" s="7">
        <v>0.0</v>
      </c>
      <c r="J375" s="7">
        <v>0.0</v>
      </c>
      <c r="K375" s="7">
        <v>6.0</v>
      </c>
      <c r="L375" s="7">
        <v>0.0</v>
      </c>
      <c r="M375" s="7">
        <v>0.0</v>
      </c>
      <c r="N375" s="7" t="s">
        <v>61</v>
      </c>
      <c r="O375" s="7">
        <v>0.0</v>
      </c>
      <c r="P375" s="7">
        <v>0.0</v>
      </c>
      <c r="Q375" s="7" t="s">
        <v>3380</v>
      </c>
      <c r="R375" s="9">
        <v>42680.0</v>
      </c>
      <c r="S375" s="7" t="s">
        <v>12058</v>
      </c>
      <c r="T375" s="11" t="s">
        <v>12059</v>
      </c>
      <c r="U375" s="7" t="s">
        <v>12064</v>
      </c>
      <c r="V375" s="8"/>
      <c r="W375" s="8"/>
      <c r="X375" s="8"/>
      <c r="Y375" s="8"/>
      <c r="Z375" s="8"/>
      <c r="AA375" s="7" t="s">
        <v>510</v>
      </c>
      <c r="AB375" s="7" t="s">
        <v>185</v>
      </c>
      <c r="AC375" s="7" t="s">
        <v>12068</v>
      </c>
      <c r="AD375" s="7" t="s">
        <v>12069</v>
      </c>
      <c r="AE375" s="7" t="s">
        <v>12070</v>
      </c>
      <c r="AF375" s="7" t="s">
        <v>12072</v>
      </c>
      <c r="AG375" s="8"/>
      <c r="AH375" s="8"/>
      <c r="AI375" s="8"/>
      <c r="AJ375" s="8"/>
      <c r="AK375" s="8"/>
      <c r="AL375" s="8"/>
      <c r="AM375" s="8"/>
      <c r="AN375" s="8"/>
      <c r="AO375" s="8"/>
      <c r="AP375" s="8"/>
      <c r="AQ375" s="8"/>
      <c r="AR375" s="7" t="s">
        <v>68</v>
      </c>
      <c r="AS375" s="8"/>
      <c r="AT375" s="8"/>
      <c r="AU375" s="8"/>
      <c r="AV375" s="7" t="s">
        <v>12075</v>
      </c>
      <c r="AW375" s="11" t="s">
        <v>12076</v>
      </c>
      <c r="AX375" s="8"/>
      <c r="AY375" s="8"/>
      <c r="AZ375" s="8"/>
      <c r="BA375" s="8"/>
      <c r="BB375" s="8"/>
      <c r="BC375" s="8"/>
      <c r="BD375" s="8"/>
      <c r="BE375" s="8"/>
      <c r="BF375" s="8"/>
    </row>
    <row r="376" hidden="1">
      <c r="A376" s="10">
        <v>15643.0</v>
      </c>
      <c r="B376" s="7" t="s">
        <v>1137</v>
      </c>
      <c r="C376" s="7" t="s">
        <v>12079</v>
      </c>
      <c r="D376" s="7" t="s">
        <v>12056</v>
      </c>
      <c r="E376" s="8"/>
      <c r="F376" s="8"/>
      <c r="G376" s="7">
        <v>15000.0</v>
      </c>
      <c r="H376" s="8"/>
      <c r="I376" s="7">
        <v>0.0</v>
      </c>
      <c r="J376" s="7">
        <v>0.0</v>
      </c>
      <c r="K376" s="7">
        <v>6.0</v>
      </c>
      <c r="L376" s="7">
        <v>0.0</v>
      </c>
      <c r="M376" s="7">
        <v>0.0</v>
      </c>
      <c r="N376" s="7" t="s">
        <v>61</v>
      </c>
      <c r="O376" s="7">
        <v>0.0</v>
      </c>
      <c r="P376" s="7">
        <v>0.0</v>
      </c>
      <c r="Q376" s="7" t="s">
        <v>3380</v>
      </c>
      <c r="R376" s="9">
        <v>42680.0</v>
      </c>
      <c r="S376" s="7" t="s">
        <v>12058</v>
      </c>
      <c r="T376" s="11" t="s">
        <v>12059</v>
      </c>
      <c r="U376" s="7" t="s">
        <v>12064</v>
      </c>
      <c r="V376" s="8"/>
      <c r="W376" s="8"/>
      <c r="X376" s="8"/>
      <c r="Y376" s="8"/>
      <c r="Z376" s="8"/>
      <c r="AA376" s="7" t="s">
        <v>510</v>
      </c>
      <c r="AB376" s="7" t="s">
        <v>185</v>
      </c>
      <c r="AC376" s="7" t="s">
        <v>12087</v>
      </c>
      <c r="AD376" s="7" t="s">
        <v>12069</v>
      </c>
      <c r="AE376" s="7" t="s">
        <v>12070</v>
      </c>
      <c r="AF376" s="7" t="s">
        <v>12072</v>
      </c>
      <c r="AG376" s="8"/>
      <c r="AH376" s="8"/>
      <c r="AI376" s="8"/>
      <c r="AJ376" s="8"/>
      <c r="AK376" s="8"/>
      <c r="AL376" s="8"/>
      <c r="AM376" s="8"/>
      <c r="AN376" s="8"/>
      <c r="AO376" s="8"/>
      <c r="AP376" s="8"/>
      <c r="AQ376" s="8"/>
      <c r="AR376" s="7" t="s">
        <v>68</v>
      </c>
      <c r="AS376" s="8"/>
      <c r="AT376" s="8"/>
      <c r="AU376" s="8"/>
      <c r="AV376" s="7" t="s">
        <v>12075</v>
      </c>
      <c r="AW376" s="11" t="s">
        <v>12076</v>
      </c>
      <c r="AX376" s="8"/>
      <c r="AY376" s="8"/>
      <c r="AZ376" s="8"/>
      <c r="BA376" s="8"/>
      <c r="BB376" s="8"/>
      <c r="BC376" s="8"/>
      <c r="BD376" s="8"/>
      <c r="BE376" s="8"/>
      <c r="BF376" s="8"/>
    </row>
    <row r="377" hidden="1">
      <c r="A377" s="10">
        <v>18418.0</v>
      </c>
      <c r="B377" s="9">
        <v>42591.0</v>
      </c>
      <c r="C377" s="7" t="s">
        <v>12089</v>
      </c>
      <c r="D377" s="7" t="s">
        <v>12090</v>
      </c>
      <c r="E377" s="8"/>
      <c r="F377" s="8"/>
      <c r="G377" s="7">
        <v>1000.0</v>
      </c>
      <c r="H377" s="8"/>
      <c r="I377" s="7">
        <v>0.0</v>
      </c>
      <c r="J377" s="7">
        <v>0.0</v>
      </c>
      <c r="K377" s="7">
        <v>6.0</v>
      </c>
      <c r="L377" s="7">
        <v>0.0</v>
      </c>
      <c r="M377" s="7">
        <v>0.0</v>
      </c>
      <c r="N377" s="7" t="s">
        <v>61</v>
      </c>
      <c r="O377" s="7">
        <v>0.0</v>
      </c>
      <c r="P377" s="7">
        <v>0.0</v>
      </c>
      <c r="Q377" s="9">
        <v>42713.0</v>
      </c>
      <c r="R377" s="14">
        <v>42714.0</v>
      </c>
      <c r="S377" s="8"/>
      <c r="T377" s="8"/>
      <c r="U377" s="15" t="str">
        <f>+58 414-4320170</f>
        <v>#ERROR!</v>
      </c>
      <c r="V377" s="8"/>
      <c r="W377" s="8"/>
      <c r="X377" s="8"/>
      <c r="Y377" s="8"/>
      <c r="Z377" s="8"/>
      <c r="AA377" s="7" t="s">
        <v>12093</v>
      </c>
      <c r="AB377" s="7" t="s">
        <v>155</v>
      </c>
      <c r="AC377" s="7" t="s">
        <v>12094</v>
      </c>
      <c r="AD377" s="7" t="s">
        <v>12095</v>
      </c>
      <c r="AE377" s="7" t="s">
        <v>12096</v>
      </c>
      <c r="AF377" s="7" t="s">
        <v>12097</v>
      </c>
      <c r="AG377" s="7" t="s">
        <v>12098</v>
      </c>
      <c r="AH377" s="7" t="s">
        <v>12100</v>
      </c>
      <c r="AI377" s="7" t="s">
        <v>12101</v>
      </c>
      <c r="AJ377" s="7" t="s">
        <v>12102</v>
      </c>
      <c r="AK377" s="8"/>
      <c r="AL377" s="7" t="s">
        <v>12104</v>
      </c>
      <c r="AM377" s="8"/>
      <c r="AN377" s="8"/>
      <c r="AO377" s="8"/>
      <c r="AP377" s="8"/>
      <c r="AQ377" s="8"/>
      <c r="AR377" s="7" t="s">
        <v>68</v>
      </c>
      <c r="AS377" s="8"/>
      <c r="AT377" s="8"/>
      <c r="AU377" s="8"/>
      <c r="AV377" s="7" t="s">
        <v>12105</v>
      </c>
      <c r="AW377" s="11" t="s">
        <v>12107</v>
      </c>
      <c r="AX377" s="8"/>
      <c r="AY377" s="8"/>
      <c r="AZ377" s="8"/>
      <c r="BA377" s="8"/>
      <c r="BB377" s="8"/>
      <c r="BC377" s="8"/>
      <c r="BD377" s="8"/>
      <c r="BE377" s="8"/>
      <c r="BF377" s="8"/>
    </row>
    <row r="378" hidden="1">
      <c r="A378" s="10">
        <v>16711.0</v>
      </c>
      <c r="B378" s="7" t="s">
        <v>425</v>
      </c>
      <c r="C378" s="7" t="s">
        <v>12115</v>
      </c>
      <c r="D378" s="7" t="s">
        <v>12116</v>
      </c>
      <c r="E378" s="8"/>
      <c r="F378" s="8"/>
      <c r="G378" s="7">
        <v>15.0</v>
      </c>
      <c r="H378" s="8"/>
      <c r="I378" s="7">
        <v>0.0</v>
      </c>
      <c r="J378" s="7">
        <v>0.0</v>
      </c>
      <c r="K378" s="7">
        <v>6.0</v>
      </c>
      <c r="L378" s="7">
        <v>0.0</v>
      </c>
      <c r="M378" s="7">
        <v>0.0</v>
      </c>
      <c r="N378" s="7" t="s">
        <v>61</v>
      </c>
      <c r="O378" s="7">
        <v>0.0</v>
      </c>
      <c r="P378" s="7">
        <v>0.0</v>
      </c>
      <c r="Q378" s="9">
        <v>42377.0</v>
      </c>
      <c r="R378" s="7" t="s">
        <v>1290</v>
      </c>
      <c r="S378" s="7" t="s">
        <v>12117</v>
      </c>
      <c r="T378" s="11" t="s">
        <v>12118</v>
      </c>
      <c r="U378" s="7" t="s">
        <v>12120</v>
      </c>
      <c r="V378" s="8"/>
      <c r="W378" s="7" t="s">
        <v>12121</v>
      </c>
      <c r="X378" s="8"/>
      <c r="Y378" s="8"/>
      <c r="Z378" s="8"/>
      <c r="AA378" s="7" t="s">
        <v>279</v>
      </c>
      <c r="AB378" s="7" t="s">
        <v>155</v>
      </c>
      <c r="AC378" s="7" t="s">
        <v>12123</v>
      </c>
      <c r="AD378" s="7" t="s">
        <v>12124</v>
      </c>
      <c r="AE378" s="7" t="s">
        <v>12125</v>
      </c>
      <c r="AF378" s="7" t="s">
        <v>12126</v>
      </c>
      <c r="AG378" s="7" t="s">
        <v>12127</v>
      </c>
      <c r="AH378" s="7" t="s">
        <v>12129</v>
      </c>
      <c r="AI378" s="7" t="s">
        <v>12130</v>
      </c>
      <c r="AJ378" s="7" t="s">
        <v>12131</v>
      </c>
      <c r="AK378" s="8"/>
      <c r="AL378" s="7" t="s">
        <v>12132</v>
      </c>
      <c r="AM378" s="8"/>
      <c r="AN378" s="8"/>
      <c r="AO378" s="7" t="s">
        <v>12133</v>
      </c>
      <c r="AP378" s="7" t="s">
        <v>12134</v>
      </c>
      <c r="AQ378" s="7" t="s">
        <v>85</v>
      </c>
      <c r="AR378" s="7" t="s">
        <v>68</v>
      </c>
      <c r="AS378" s="8"/>
      <c r="AT378" s="8"/>
      <c r="AU378" s="11" t="s">
        <v>12135</v>
      </c>
      <c r="AV378" s="7" t="s">
        <v>12138</v>
      </c>
      <c r="AW378" s="11" t="s">
        <v>12118</v>
      </c>
      <c r="AX378" s="8"/>
      <c r="AY378" s="8"/>
      <c r="AZ378" s="8"/>
      <c r="BA378" s="8"/>
      <c r="BB378" s="8"/>
      <c r="BC378" s="8"/>
      <c r="BD378" s="8"/>
      <c r="BE378" s="8"/>
      <c r="BF378" s="8"/>
    </row>
    <row r="379">
      <c r="A379" s="10">
        <v>13377.0</v>
      </c>
      <c r="B379" s="9">
        <v>42432.0</v>
      </c>
      <c r="C379" s="7" t="s">
        <v>12139</v>
      </c>
      <c r="D379" s="7" t="s">
        <v>4543</v>
      </c>
      <c r="E379" s="8"/>
      <c r="F379" s="8"/>
      <c r="G379" s="7">
        <v>1000.0</v>
      </c>
      <c r="H379" s="7">
        <v>825.0</v>
      </c>
      <c r="I379" s="7">
        <v>82.0</v>
      </c>
      <c r="J379" s="7">
        <v>49.5</v>
      </c>
      <c r="K379" s="7">
        <v>6.0</v>
      </c>
      <c r="L379" s="7">
        <v>3.75</v>
      </c>
      <c r="M379" s="7">
        <v>26.13</v>
      </c>
      <c r="N379" s="7" t="s">
        <v>61</v>
      </c>
      <c r="O379" s="7">
        <v>7.0</v>
      </c>
      <c r="P379" s="7">
        <v>625.0</v>
      </c>
      <c r="Q379" s="9">
        <v>42432.0</v>
      </c>
      <c r="R379" s="7" t="s">
        <v>372</v>
      </c>
      <c r="S379" s="7" t="s">
        <v>4544</v>
      </c>
      <c r="T379" s="11" t="s">
        <v>4545</v>
      </c>
      <c r="U379" s="7" t="s">
        <v>4548</v>
      </c>
      <c r="V379" s="8"/>
      <c r="W379" s="7" t="s">
        <v>578</v>
      </c>
      <c r="X379" s="7" t="s">
        <v>254</v>
      </c>
      <c r="Y379" s="7" t="s">
        <v>255</v>
      </c>
      <c r="Z379" s="7">
        <v>87194.0</v>
      </c>
      <c r="AA379" s="7" t="s">
        <v>112</v>
      </c>
      <c r="AB379" s="7" t="s">
        <v>1557</v>
      </c>
      <c r="AC379" s="7" t="s">
        <v>12142</v>
      </c>
      <c r="AD379" s="7" t="s">
        <v>12143</v>
      </c>
      <c r="AE379" s="7" t="s">
        <v>12144</v>
      </c>
      <c r="AF379" s="7" t="s">
        <v>12145</v>
      </c>
      <c r="AG379" s="7" t="s">
        <v>12147</v>
      </c>
      <c r="AH379" s="7" t="s">
        <v>12149</v>
      </c>
      <c r="AI379" s="7" t="s">
        <v>12150</v>
      </c>
      <c r="AJ379" s="7" t="s">
        <v>12151</v>
      </c>
      <c r="AK379" s="8"/>
      <c r="AL379" s="7" t="s">
        <v>8106</v>
      </c>
      <c r="AM379" s="8"/>
      <c r="AN379" s="8"/>
      <c r="AO379" s="7" t="s">
        <v>4565</v>
      </c>
      <c r="AP379" s="7" t="s">
        <v>8119</v>
      </c>
      <c r="AQ379" s="7" t="s">
        <v>85</v>
      </c>
      <c r="AR379" s="7" t="s">
        <v>86</v>
      </c>
      <c r="AS379" s="7">
        <v>2.0160303E7</v>
      </c>
      <c r="AT379" s="7" t="s">
        <v>8093</v>
      </c>
      <c r="AU379" s="8"/>
      <c r="AV379" s="11" t="s">
        <v>4545</v>
      </c>
      <c r="AW379" s="11" t="s">
        <v>4577</v>
      </c>
      <c r="AX379" s="11" t="s">
        <v>4578</v>
      </c>
      <c r="AY379" s="8"/>
      <c r="AZ379" s="11" t="s">
        <v>4581</v>
      </c>
      <c r="BA379" s="11" t="s">
        <v>4601</v>
      </c>
      <c r="BB379" s="11" t="s">
        <v>4610</v>
      </c>
      <c r="BC379" s="8"/>
      <c r="BD379" s="8"/>
      <c r="BE379" s="8"/>
      <c r="BF379" s="8"/>
    </row>
    <row r="380">
      <c r="A380" s="10">
        <v>20796.0</v>
      </c>
      <c r="B380" s="7" t="s">
        <v>2301</v>
      </c>
      <c r="C380" s="7" t="s">
        <v>12174</v>
      </c>
      <c r="D380" s="7" t="s">
        <v>4543</v>
      </c>
      <c r="E380" s="7" t="s">
        <v>8852</v>
      </c>
      <c r="F380" s="11" t="s">
        <v>12175</v>
      </c>
      <c r="G380" s="7">
        <v>15000.0</v>
      </c>
      <c r="H380" s="7">
        <v>15691.75</v>
      </c>
      <c r="I380" s="7">
        <v>104.0</v>
      </c>
      <c r="J380" s="7">
        <v>486.44425</v>
      </c>
      <c r="K380" s="7">
        <v>3.1</v>
      </c>
      <c r="L380" s="7">
        <v>178.0</v>
      </c>
      <c r="M380" s="7">
        <v>469.35</v>
      </c>
      <c r="N380" s="7" t="s">
        <v>61</v>
      </c>
      <c r="O380" s="7">
        <v>2.0</v>
      </c>
      <c r="P380" s="7">
        <v>0.0</v>
      </c>
      <c r="Q380" s="7" t="s">
        <v>844</v>
      </c>
      <c r="R380" s="7" t="s">
        <v>1452</v>
      </c>
      <c r="S380" s="7" t="s">
        <v>8864</v>
      </c>
      <c r="T380" s="11" t="s">
        <v>8865</v>
      </c>
      <c r="U380" s="7">
        <v>4.129659305E9</v>
      </c>
      <c r="V380" s="8"/>
      <c r="W380" s="7" t="s">
        <v>5094</v>
      </c>
      <c r="X380" s="7" t="s">
        <v>254</v>
      </c>
      <c r="Y380" s="7" t="s">
        <v>255</v>
      </c>
      <c r="Z380" s="7">
        <v>87194.0</v>
      </c>
      <c r="AA380" s="7" t="s">
        <v>6720</v>
      </c>
      <c r="AB380" s="7" t="s">
        <v>1557</v>
      </c>
      <c r="AC380" s="7" t="s">
        <v>12184</v>
      </c>
      <c r="AD380" s="7" t="s">
        <v>12185</v>
      </c>
      <c r="AE380" s="7" t="s">
        <v>12189</v>
      </c>
      <c r="AF380" s="7" t="s">
        <v>12195</v>
      </c>
      <c r="AG380" s="7" t="s">
        <v>11050</v>
      </c>
      <c r="AH380" s="8"/>
      <c r="AI380" s="8"/>
      <c r="AJ380" s="8"/>
      <c r="AK380" s="8"/>
      <c r="AL380" s="7" t="s">
        <v>12196</v>
      </c>
      <c r="AM380" s="8"/>
      <c r="AN380" s="8"/>
      <c r="AO380" s="8"/>
      <c r="AP380" s="8"/>
      <c r="AQ380" s="8"/>
      <c r="AR380" s="7" t="s">
        <v>86</v>
      </c>
      <c r="AS380" s="7">
        <v>2.0161118E7</v>
      </c>
      <c r="AT380" s="7" t="s">
        <v>4567</v>
      </c>
      <c r="AU380" s="8"/>
      <c r="AV380" s="7" t="s">
        <v>8536</v>
      </c>
      <c r="AW380" s="11" t="s">
        <v>8538</v>
      </c>
      <c r="AX380" s="11" t="s">
        <v>4578</v>
      </c>
      <c r="AY380" s="8"/>
      <c r="AZ380" s="11" t="s">
        <v>4581</v>
      </c>
      <c r="BA380" s="11" t="s">
        <v>4601</v>
      </c>
      <c r="BB380" s="11" t="s">
        <v>4610</v>
      </c>
      <c r="BC380" s="8"/>
      <c r="BD380" s="8"/>
      <c r="BE380" s="8"/>
      <c r="BF380" s="8"/>
    </row>
    <row r="381" hidden="1">
      <c r="A381" s="10">
        <v>21526.0</v>
      </c>
      <c r="B381" s="7" t="s">
        <v>541</v>
      </c>
      <c r="C381" s="7" t="s">
        <v>12215</v>
      </c>
      <c r="D381" s="8"/>
      <c r="E381" s="8"/>
      <c r="F381" s="8"/>
      <c r="G381" s="7">
        <v>44545.0</v>
      </c>
      <c r="H381" s="8"/>
      <c r="I381" s="7">
        <v>0.0</v>
      </c>
      <c r="J381" s="7">
        <v>0.0</v>
      </c>
      <c r="K381" s="7">
        <v>6.0</v>
      </c>
      <c r="L381" s="7">
        <v>0.0</v>
      </c>
      <c r="M381" s="7">
        <v>0.0</v>
      </c>
      <c r="N381" s="7" t="s">
        <v>61</v>
      </c>
      <c r="O381" s="7">
        <v>0.0</v>
      </c>
      <c r="P381" s="7">
        <v>0.0</v>
      </c>
      <c r="Q381" s="8"/>
      <c r="R381" s="8"/>
      <c r="S381" s="8"/>
      <c r="T381" s="8"/>
      <c r="U381" s="8"/>
      <c r="V381" s="8"/>
      <c r="W381" s="8"/>
      <c r="X381" s="7" t="s">
        <v>66</v>
      </c>
      <c r="Y381" s="7" t="s">
        <v>67</v>
      </c>
      <c r="Z381" s="7">
        <v>1323123.0</v>
      </c>
      <c r="AA381" s="8"/>
      <c r="AB381" s="8"/>
      <c r="AC381" s="8"/>
      <c r="AD381" s="8"/>
      <c r="AE381" s="8"/>
      <c r="AF381" s="8"/>
      <c r="AG381" s="8"/>
      <c r="AH381" s="8"/>
      <c r="AI381" s="8"/>
      <c r="AJ381" s="8"/>
      <c r="AK381" s="8"/>
      <c r="AL381" s="8"/>
      <c r="AM381" s="8"/>
      <c r="AN381" s="8"/>
      <c r="AO381" s="8"/>
      <c r="AP381" s="8"/>
      <c r="AQ381" s="8"/>
      <c r="AR381" s="7" t="s">
        <v>68</v>
      </c>
      <c r="AS381" s="8"/>
      <c r="AT381" s="8"/>
      <c r="AU381" s="8"/>
      <c r="AV381" s="11" t="s">
        <v>69</v>
      </c>
      <c r="AW381" s="11" t="s">
        <v>78</v>
      </c>
      <c r="AX381" s="11" t="s">
        <v>88</v>
      </c>
      <c r="AY381" s="11" t="s">
        <v>90</v>
      </c>
      <c r="AZ381" s="11" t="s">
        <v>92</v>
      </c>
      <c r="BA381" s="11" t="s">
        <v>105</v>
      </c>
      <c r="BB381" s="11" t="s">
        <v>118</v>
      </c>
      <c r="BC381" s="11" t="s">
        <v>134</v>
      </c>
      <c r="BD381" s="7" t="s">
        <v>144</v>
      </c>
      <c r="BE381" s="7" t="s">
        <v>145</v>
      </c>
      <c r="BF381" s="8"/>
    </row>
    <row r="382" hidden="1">
      <c r="A382" s="10">
        <v>13156.0</v>
      </c>
      <c r="B382" s="9">
        <v>42371.0</v>
      </c>
      <c r="C382" s="7" t="s">
        <v>12235</v>
      </c>
      <c r="D382" s="7" t="s">
        <v>12236</v>
      </c>
      <c r="E382" s="8"/>
      <c r="F382" s="8"/>
      <c r="G382" s="7">
        <v>4000.0</v>
      </c>
      <c r="H382" s="8"/>
      <c r="I382" s="7">
        <v>0.0</v>
      </c>
      <c r="J382" s="7">
        <v>0.0</v>
      </c>
      <c r="K382" s="7">
        <v>6.0</v>
      </c>
      <c r="L382" s="7">
        <v>0.0</v>
      </c>
      <c r="M382" s="7">
        <v>0.0</v>
      </c>
      <c r="N382" s="7" t="s">
        <v>61</v>
      </c>
      <c r="O382" s="7">
        <v>0.0</v>
      </c>
      <c r="P382" s="7">
        <v>0.0</v>
      </c>
      <c r="Q382" s="8"/>
      <c r="R382" s="8"/>
      <c r="S382" s="7" t="s">
        <v>12237</v>
      </c>
      <c r="T382" s="11" t="s">
        <v>12238</v>
      </c>
      <c r="U382" s="7" t="s">
        <v>12240</v>
      </c>
      <c r="V382" s="8"/>
      <c r="W382" s="8"/>
      <c r="X382" s="8"/>
      <c r="Y382" s="8"/>
      <c r="Z382" s="8"/>
      <c r="AA382" s="7" t="s">
        <v>2530</v>
      </c>
      <c r="AB382" s="7" t="s">
        <v>185</v>
      </c>
      <c r="AC382" s="7" t="s">
        <v>12241</v>
      </c>
      <c r="AD382" s="7" t="s">
        <v>12242</v>
      </c>
      <c r="AE382" s="7" t="s">
        <v>12243</v>
      </c>
      <c r="AF382" s="7" t="s">
        <v>12244</v>
      </c>
      <c r="AG382" s="8"/>
      <c r="AH382" s="8"/>
      <c r="AI382" s="8"/>
      <c r="AJ382" s="8"/>
      <c r="AK382" s="8"/>
      <c r="AL382" s="8"/>
      <c r="AM382" s="8"/>
      <c r="AN382" s="8"/>
      <c r="AO382" s="8"/>
      <c r="AP382" s="8"/>
      <c r="AQ382" s="8"/>
      <c r="AR382" s="7" t="s">
        <v>68</v>
      </c>
      <c r="AS382" s="8"/>
      <c r="AT382" s="8"/>
      <c r="AU382" s="8"/>
      <c r="AV382" s="7" t="s">
        <v>12246</v>
      </c>
      <c r="AW382" s="11" t="s">
        <v>12238</v>
      </c>
      <c r="AX382" s="8"/>
      <c r="AY382" s="8"/>
      <c r="AZ382" s="8"/>
      <c r="BA382" s="8"/>
      <c r="BB382" s="8"/>
      <c r="BC382" s="8"/>
      <c r="BD382" s="8"/>
      <c r="BE382" s="8"/>
      <c r="BF382" s="8"/>
    </row>
    <row r="383" hidden="1">
      <c r="A383" s="10">
        <v>15666.0</v>
      </c>
      <c r="B383" s="7" t="s">
        <v>3380</v>
      </c>
      <c r="C383" s="7" t="s">
        <v>12250</v>
      </c>
      <c r="D383" s="7" t="s">
        <v>6372</v>
      </c>
      <c r="E383" s="8"/>
      <c r="F383" s="8"/>
      <c r="G383" s="7">
        <v>2.0</v>
      </c>
      <c r="H383" s="8"/>
      <c r="I383" s="7">
        <v>0.0</v>
      </c>
      <c r="J383" s="7">
        <v>0.0</v>
      </c>
      <c r="K383" s="7">
        <v>6.0</v>
      </c>
      <c r="L383" s="7">
        <v>0.0</v>
      </c>
      <c r="M383" s="7">
        <v>0.0</v>
      </c>
      <c r="N383" s="7" t="s">
        <v>61</v>
      </c>
      <c r="O383" s="7">
        <v>0.0</v>
      </c>
      <c r="P383" s="7">
        <v>0.0</v>
      </c>
      <c r="Q383" s="7" t="s">
        <v>12253</v>
      </c>
      <c r="R383" s="9">
        <v>42434.0</v>
      </c>
      <c r="S383" s="7" t="s">
        <v>6372</v>
      </c>
      <c r="T383" s="7" t="s">
        <v>6372</v>
      </c>
      <c r="U383" s="7" t="s">
        <v>6372</v>
      </c>
      <c r="V383" s="8"/>
      <c r="W383" s="8"/>
      <c r="X383" s="8"/>
      <c r="Y383" s="8"/>
      <c r="Z383" s="8"/>
      <c r="AA383" s="7" t="s">
        <v>2530</v>
      </c>
      <c r="AB383" s="7" t="s">
        <v>333</v>
      </c>
      <c r="AC383" s="7" t="s">
        <v>6372</v>
      </c>
      <c r="AD383" s="7" t="s">
        <v>6372</v>
      </c>
      <c r="AE383" s="7" t="s">
        <v>6372</v>
      </c>
      <c r="AF383" s="7" t="s">
        <v>6372</v>
      </c>
      <c r="AG383" s="8"/>
      <c r="AH383" s="8"/>
      <c r="AI383" s="8"/>
      <c r="AJ383" s="8"/>
      <c r="AK383" s="8"/>
      <c r="AL383" s="8"/>
      <c r="AM383" s="8"/>
      <c r="AN383" s="8"/>
      <c r="AO383" s="8"/>
      <c r="AP383" s="8"/>
      <c r="AQ383" s="8"/>
      <c r="AR383" s="7" t="s">
        <v>68</v>
      </c>
      <c r="AS383" s="8"/>
      <c r="AT383" s="8"/>
      <c r="AU383" s="8"/>
      <c r="AV383" s="7" t="s">
        <v>12254</v>
      </c>
      <c r="AW383" s="11" t="s">
        <v>12255</v>
      </c>
      <c r="AX383" s="8"/>
      <c r="AY383" s="8"/>
      <c r="AZ383" s="8"/>
      <c r="BA383" s="8"/>
      <c r="BB383" s="8"/>
      <c r="BC383" s="8"/>
      <c r="BD383" s="8"/>
      <c r="BE383" s="8"/>
      <c r="BF383" s="8"/>
    </row>
    <row r="384">
      <c r="A384" s="10">
        <v>22534.0</v>
      </c>
      <c r="B384" s="7" t="s">
        <v>178</v>
      </c>
      <c r="C384" s="7" t="s">
        <v>12257</v>
      </c>
      <c r="D384" s="7" t="s">
        <v>12258</v>
      </c>
      <c r="E384" s="7" t="s">
        <v>12259</v>
      </c>
      <c r="F384" s="11" t="s">
        <v>12260</v>
      </c>
      <c r="G384" s="7">
        <v>750.0</v>
      </c>
      <c r="H384" s="7">
        <v>376.0</v>
      </c>
      <c r="I384" s="7">
        <v>50.0</v>
      </c>
      <c r="J384" s="7">
        <v>22.56</v>
      </c>
      <c r="K384" s="7">
        <v>6.0</v>
      </c>
      <c r="L384" s="7">
        <v>36.4</v>
      </c>
      <c r="M384" s="7">
        <v>13.44</v>
      </c>
      <c r="N384" s="7" t="s">
        <v>61</v>
      </c>
      <c r="O384" s="7">
        <v>1.0</v>
      </c>
      <c r="P384" s="7">
        <v>0.0</v>
      </c>
      <c r="Q384" s="7" t="s">
        <v>178</v>
      </c>
      <c r="R384" s="7" t="s">
        <v>10445</v>
      </c>
      <c r="S384" s="7" t="s">
        <v>12264</v>
      </c>
      <c r="T384" s="11" t="s">
        <v>12265</v>
      </c>
      <c r="U384" s="15" t="str">
        <f>+52 1 55 40965306</f>
        <v>#ERROR!</v>
      </c>
      <c r="V384" s="8"/>
      <c r="W384" s="7" t="s">
        <v>12269</v>
      </c>
      <c r="X384" s="8"/>
      <c r="Y384" s="8"/>
      <c r="Z384" s="8"/>
      <c r="AA384" s="8"/>
      <c r="AB384" s="8"/>
      <c r="AC384" s="8"/>
      <c r="AD384" s="7" t="s">
        <v>12270</v>
      </c>
      <c r="AE384" s="8"/>
      <c r="AF384" s="7" t="s">
        <v>12271</v>
      </c>
      <c r="AG384" s="8"/>
      <c r="AH384" s="8"/>
      <c r="AI384" s="8"/>
      <c r="AJ384" s="8"/>
      <c r="AK384" s="8"/>
      <c r="AL384" s="8"/>
      <c r="AM384" s="8"/>
      <c r="AN384" s="8"/>
      <c r="AO384" s="8"/>
      <c r="AP384" s="8"/>
      <c r="AQ384" s="8"/>
      <c r="AR384" s="7" t="s">
        <v>86</v>
      </c>
      <c r="AS384" s="8"/>
      <c r="AT384" s="8"/>
      <c r="AU384" s="11" t="s">
        <v>12272</v>
      </c>
      <c r="AV384" s="7" t="s">
        <v>1621</v>
      </c>
      <c r="AW384" s="11" t="s">
        <v>1625</v>
      </c>
      <c r="AX384" s="8"/>
      <c r="AY384" s="8"/>
      <c r="AZ384" s="8"/>
      <c r="BA384" s="8"/>
      <c r="BB384" s="8"/>
      <c r="BC384" s="8"/>
      <c r="BD384" s="8"/>
      <c r="BE384" s="8"/>
      <c r="BF384" s="8"/>
    </row>
    <row r="385" hidden="1">
      <c r="A385" s="10">
        <v>22695.0</v>
      </c>
      <c r="B385" s="7" t="s">
        <v>1953</v>
      </c>
      <c r="C385" s="7" t="s">
        <v>12275</v>
      </c>
      <c r="D385" s="8"/>
      <c r="E385" s="8"/>
      <c r="F385" s="8"/>
      <c r="G385" s="7">
        <v>2222.0</v>
      </c>
      <c r="H385" s="8"/>
      <c r="I385" s="7">
        <v>0.0</v>
      </c>
      <c r="J385" s="7">
        <v>0.0</v>
      </c>
      <c r="K385" s="7">
        <v>6.0</v>
      </c>
      <c r="L385" s="7">
        <v>0.0</v>
      </c>
      <c r="M385" s="7">
        <v>0.0</v>
      </c>
      <c r="N385" s="7" t="s">
        <v>61</v>
      </c>
      <c r="O385" s="7">
        <v>0.0</v>
      </c>
      <c r="P385" s="7">
        <v>0.0</v>
      </c>
      <c r="Q385" s="8"/>
      <c r="R385" s="8"/>
      <c r="S385" s="8"/>
      <c r="T385" s="8"/>
      <c r="U385" s="8"/>
      <c r="V385" s="8"/>
      <c r="W385" s="8"/>
      <c r="X385" s="8"/>
      <c r="Y385" s="8"/>
      <c r="Z385" s="8"/>
      <c r="AA385" s="8"/>
      <c r="AB385" s="8"/>
      <c r="AC385" s="8"/>
      <c r="AD385" s="8"/>
      <c r="AE385" s="8"/>
      <c r="AF385" s="8"/>
      <c r="AG385" s="8"/>
      <c r="AH385" s="8"/>
      <c r="AI385" s="8"/>
      <c r="AJ385" s="8"/>
      <c r="AK385" s="8"/>
      <c r="AL385" s="8"/>
      <c r="AM385" s="8"/>
      <c r="AN385" s="8"/>
      <c r="AO385" s="8"/>
      <c r="AP385" s="8"/>
      <c r="AQ385" s="8"/>
      <c r="AR385" s="7" t="s">
        <v>68</v>
      </c>
      <c r="AS385" s="8"/>
      <c r="AT385" s="8"/>
      <c r="AU385" s="8"/>
      <c r="AV385" s="11" t="s">
        <v>1956</v>
      </c>
      <c r="AW385" s="11" t="s">
        <v>1957</v>
      </c>
      <c r="AX385" s="8"/>
      <c r="AY385" s="8"/>
      <c r="AZ385" s="8"/>
      <c r="BA385" s="8"/>
      <c r="BB385" s="8"/>
      <c r="BC385" s="8"/>
      <c r="BD385" s="8"/>
      <c r="BE385" s="8"/>
      <c r="BF385" s="8"/>
    </row>
    <row r="386">
      <c r="A386" s="10">
        <v>22152.0</v>
      </c>
      <c r="B386" s="7" t="s">
        <v>2170</v>
      </c>
      <c r="C386" s="7" t="s">
        <v>12279</v>
      </c>
      <c r="D386" s="7" t="s">
        <v>12280</v>
      </c>
      <c r="E386" s="7" t="s">
        <v>9053</v>
      </c>
      <c r="F386" s="11" t="s">
        <v>12281</v>
      </c>
      <c r="G386" s="7">
        <v>5000.0</v>
      </c>
      <c r="H386" s="8"/>
      <c r="I386" s="7">
        <v>0.0</v>
      </c>
      <c r="J386" s="7">
        <v>0.0</v>
      </c>
      <c r="K386" s="7">
        <v>6.0</v>
      </c>
      <c r="L386" s="7">
        <v>0.0</v>
      </c>
      <c r="M386" s="7">
        <v>0.0</v>
      </c>
      <c r="N386" s="7" t="s">
        <v>61</v>
      </c>
      <c r="O386" s="7">
        <v>0.0</v>
      </c>
      <c r="P386" s="7">
        <v>0.0</v>
      </c>
      <c r="Q386" s="7" t="s">
        <v>4307</v>
      </c>
      <c r="R386" s="9">
        <v>43009.0</v>
      </c>
      <c r="S386" s="7" t="s">
        <v>8571</v>
      </c>
      <c r="T386" s="11" t="s">
        <v>12285</v>
      </c>
      <c r="U386" s="15" t="str">
        <f>+ 502 55958352</f>
        <v>#ERROR!</v>
      </c>
      <c r="V386" s="8"/>
      <c r="W386" s="7" t="s">
        <v>266</v>
      </c>
      <c r="X386" s="8"/>
      <c r="Y386" s="8"/>
      <c r="Z386" s="8"/>
      <c r="AA386" s="7" t="s">
        <v>129</v>
      </c>
      <c r="AB386" s="7" t="s">
        <v>155</v>
      </c>
      <c r="AC386" s="7" t="s">
        <v>12287</v>
      </c>
      <c r="AD386" s="7" t="s">
        <v>12288</v>
      </c>
      <c r="AE386" s="7" t="s">
        <v>12289</v>
      </c>
      <c r="AF386" s="7" t="s">
        <v>12290</v>
      </c>
      <c r="AG386" s="8"/>
      <c r="AH386" s="8"/>
      <c r="AI386" s="8"/>
      <c r="AJ386" s="8"/>
      <c r="AK386" s="8"/>
      <c r="AL386" s="8"/>
      <c r="AM386" s="8"/>
      <c r="AN386" s="8"/>
      <c r="AO386" s="8"/>
      <c r="AP386" s="8"/>
      <c r="AQ386" s="8"/>
      <c r="AR386" s="7" t="s">
        <v>86</v>
      </c>
      <c r="AS386" s="8"/>
      <c r="AT386" s="8"/>
      <c r="AU386" s="11" t="s">
        <v>12291</v>
      </c>
      <c r="AV386" s="11" t="s">
        <v>1603</v>
      </c>
      <c r="AW386" s="11" t="s">
        <v>1603</v>
      </c>
      <c r="AX386" s="8"/>
      <c r="AY386" s="8"/>
      <c r="AZ386" s="8"/>
      <c r="BA386" s="8"/>
      <c r="BB386" s="8"/>
      <c r="BC386" s="8"/>
      <c r="BD386" s="8"/>
      <c r="BE386" s="8"/>
      <c r="BF386" s="8"/>
    </row>
    <row r="387">
      <c r="A387" s="10">
        <v>17332.0</v>
      </c>
      <c r="B387" s="7" t="s">
        <v>1290</v>
      </c>
      <c r="C387" s="7" t="s">
        <v>12301</v>
      </c>
      <c r="D387" s="7" t="s">
        <v>12302</v>
      </c>
      <c r="E387" s="8"/>
      <c r="F387" s="8"/>
      <c r="G387" s="7">
        <v>3000.0</v>
      </c>
      <c r="H387" s="7">
        <v>513.0</v>
      </c>
      <c r="I387" s="7">
        <v>17.0</v>
      </c>
      <c r="J387" s="7">
        <v>30.78</v>
      </c>
      <c r="K387" s="7">
        <v>6.0</v>
      </c>
      <c r="L387" s="7">
        <v>62.0</v>
      </c>
      <c r="M387" s="7">
        <v>16.57</v>
      </c>
      <c r="N387" s="7" t="s">
        <v>61</v>
      </c>
      <c r="O387" s="7">
        <v>7.0</v>
      </c>
      <c r="P387" s="7">
        <v>313.0</v>
      </c>
      <c r="Q387" s="7" t="s">
        <v>1290</v>
      </c>
      <c r="R387" s="7" t="s">
        <v>540</v>
      </c>
      <c r="S387" s="7" t="s">
        <v>12303</v>
      </c>
      <c r="T387" s="11" t="s">
        <v>12304</v>
      </c>
      <c r="U387" s="7" t="s">
        <v>12305</v>
      </c>
      <c r="V387" s="8"/>
      <c r="W387" s="7" t="s">
        <v>12306</v>
      </c>
      <c r="X387" s="8"/>
      <c r="Y387" s="8"/>
      <c r="Z387" s="8"/>
      <c r="AA387" s="7" t="s">
        <v>1678</v>
      </c>
      <c r="AB387" s="7" t="s">
        <v>333</v>
      </c>
      <c r="AC387" s="7" t="s">
        <v>12308</v>
      </c>
      <c r="AD387" s="7" t="s">
        <v>12309</v>
      </c>
      <c r="AE387" s="7" t="s">
        <v>12311</v>
      </c>
      <c r="AF387" s="7" t="s">
        <v>12312</v>
      </c>
      <c r="AG387" s="7" t="s">
        <v>12313</v>
      </c>
      <c r="AH387" s="7" t="s">
        <v>12314</v>
      </c>
      <c r="AI387" s="7" t="s">
        <v>12315</v>
      </c>
      <c r="AJ387" s="7" t="s">
        <v>12316</v>
      </c>
      <c r="AK387" s="8"/>
      <c r="AL387" s="7" t="s">
        <v>12319</v>
      </c>
      <c r="AM387" s="8"/>
      <c r="AN387" s="8"/>
      <c r="AO387" s="8"/>
      <c r="AP387" s="8"/>
      <c r="AQ387" s="8"/>
      <c r="AR387" s="7" t="s">
        <v>86</v>
      </c>
      <c r="AS387" s="7">
        <v>2.0160914E7</v>
      </c>
      <c r="AT387" s="7" t="s">
        <v>12322</v>
      </c>
      <c r="AU387" s="8"/>
      <c r="AV387" s="11" t="s">
        <v>12304</v>
      </c>
      <c r="AW387" s="11" t="s">
        <v>12304</v>
      </c>
      <c r="AX387" s="8"/>
      <c r="AY387" s="8"/>
      <c r="AZ387" s="8"/>
      <c r="BA387" s="8"/>
      <c r="BB387" s="8"/>
      <c r="BC387" s="8"/>
      <c r="BD387" s="8"/>
      <c r="BE387" s="8"/>
      <c r="BF387" s="8"/>
    </row>
    <row r="388">
      <c r="A388" s="10">
        <v>20768.0</v>
      </c>
      <c r="B388" s="9">
        <v>42471.0</v>
      </c>
      <c r="C388" s="7" t="s">
        <v>12324</v>
      </c>
      <c r="D388" s="7" t="s">
        <v>12325</v>
      </c>
      <c r="E388" s="8"/>
      <c r="F388" s="11" t="s">
        <v>12326</v>
      </c>
      <c r="G388" s="7">
        <v>5000.0</v>
      </c>
      <c r="H388" s="7">
        <v>775.0</v>
      </c>
      <c r="I388" s="7">
        <v>15.0</v>
      </c>
      <c r="J388" s="7">
        <v>46.5</v>
      </c>
      <c r="K388" s="7">
        <v>6.0</v>
      </c>
      <c r="L388" s="7">
        <v>73.0</v>
      </c>
      <c r="M388" s="7">
        <v>26.66</v>
      </c>
      <c r="N388" s="7" t="s">
        <v>61</v>
      </c>
      <c r="O388" s="7">
        <v>2.0</v>
      </c>
      <c r="P388" s="7">
        <v>0.0</v>
      </c>
      <c r="Q388" s="7" t="s">
        <v>178</v>
      </c>
      <c r="R388" s="9">
        <v>43070.0</v>
      </c>
      <c r="S388" s="8"/>
      <c r="T388" s="8"/>
      <c r="U388" s="7" t="s">
        <v>12328</v>
      </c>
      <c r="V388" s="8"/>
      <c r="W388" s="7" t="s">
        <v>12329</v>
      </c>
      <c r="X388" s="7" t="s">
        <v>11656</v>
      </c>
      <c r="Y388" s="7" t="s">
        <v>12330</v>
      </c>
      <c r="Z388" s="7">
        <v>1040.0</v>
      </c>
      <c r="AA388" s="7" t="s">
        <v>7172</v>
      </c>
      <c r="AB388" s="7" t="s">
        <v>100</v>
      </c>
      <c r="AC388" s="7" t="s">
        <v>12331</v>
      </c>
      <c r="AD388" s="7" t="s">
        <v>12332</v>
      </c>
      <c r="AE388" s="7" t="s">
        <v>12333</v>
      </c>
      <c r="AF388" s="7" t="s">
        <v>12334</v>
      </c>
      <c r="AG388" s="11" t="s">
        <v>12337</v>
      </c>
      <c r="AH388" s="11" t="s">
        <v>12341</v>
      </c>
      <c r="AI388" s="7" t="s">
        <v>12348</v>
      </c>
      <c r="AJ388" s="7" t="s">
        <v>12349</v>
      </c>
      <c r="AK388" s="8"/>
      <c r="AL388" s="8"/>
      <c r="AM388" s="8"/>
      <c r="AN388" s="8"/>
      <c r="AO388" s="8"/>
      <c r="AP388" s="8"/>
      <c r="AQ388" s="8"/>
      <c r="AR388" s="7" t="s">
        <v>86</v>
      </c>
      <c r="AS388" s="8"/>
      <c r="AT388" s="8"/>
      <c r="AU388" s="11" t="s">
        <v>12350</v>
      </c>
      <c r="AV388" s="7" t="s">
        <v>12353</v>
      </c>
      <c r="AW388" s="11" t="s">
        <v>12354</v>
      </c>
      <c r="AX388" s="11" t="s">
        <v>12359</v>
      </c>
      <c r="AY388" s="8"/>
      <c r="AZ388" s="11" t="s">
        <v>12362</v>
      </c>
      <c r="BA388" s="11" t="s">
        <v>12366</v>
      </c>
      <c r="BB388" s="11" t="s">
        <v>12366</v>
      </c>
      <c r="BC388" s="8"/>
      <c r="BD388" s="8"/>
      <c r="BE388" s="8"/>
      <c r="BF388" s="8"/>
    </row>
    <row r="389">
      <c r="A389" s="10">
        <v>22255.0</v>
      </c>
      <c r="B389" s="7" t="s">
        <v>844</v>
      </c>
      <c r="C389" s="7" t="s">
        <v>12369</v>
      </c>
      <c r="D389" s="7" t="s">
        <v>12370</v>
      </c>
      <c r="E389" s="7" t="s">
        <v>12372</v>
      </c>
      <c r="F389" s="11" t="s">
        <v>12374</v>
      </c>
      <c r="G389" s="7">
        <v>1500.0</v>
      </c>
      <c r="H389" s="7">
        <v>210.0</v>
      </c>
      <c r="I389" s="7">
        <v>14.0</v>
      </c>
      <c r="J389" s="7">
        <v>12.6</v>
      </c>
      <c r="K389" s="7">
        <v>6.0</v>
      </c>
      <c r="L389" s="7">
        <v>17.25</v>
      </c>
      <c r="M389" s="7">
        <v>8.67</v>
      </c>
      <c r="N389" s="7" t="s">
        <v>61</v>
      </c>
      <c r="O389" s="7">
        <v>1.0</v>
      </c>
      <c r="P389" s="7">
        <v>0.0</v>
      </c>
      <c r="Q389" s="7" t="s">
        <v>2170</v>
      </c>
      <c r="R389" s="7" t="s">
        <v>10699</v>
      </c>
      <c r="S389" s="7" t="s">
        <v>12376</v>
      </c>
      <c r="T389" s="11" t="s">
        <v>12377</v>
      </c>
      <c r="U389" s="7" t="s">
        <v>12380</v>
      </c>
      <c r="V389" s="8"/>
      <c r="W389" s="7" t="s">
        <v>5624</v>
      </c>
      <c r="X389" s="8"/>
      <c r="Y389" s="8"/>
      <c r="Z389" s="8"/>
      <c r="AA389" s="7" t="s">
        <v>129</v>
      </c>
      <c r="AB389" s="7" t="s">
        <v>185</v>
      </c>
      <c r="AC389" s="8"/>
      <c r="AD389" s="7" t="s">
        <v>12383</v>
      </c>
      <c r="AE389" s="7" t="s">
        <v>12386</v>
      </c>
      <c r="AF389" s="7" t="s">
        <v>12387</v>
      </c>
      <c r="AG389" s="8"/>
      <c r="AH389" s="8"/>
      <c r="AI389" s="8"/>
      <c r="AJ389" s="8"/>
      <c r="AK389" s="8"/>
      <c r="AL389" s="8"/>
      <c r="AM389" s="8"/>
      <c r="AN389" s="8"/>
      <c r="AO389" s="8"/>
      <c r="AP389" s="8"/>
      <c r="AQ389" s="8"/>
      <c r="AR389" s="7" t="s">
        <v>86</v>
      </c>
      <c r="AS389" s="8"/>
      <c r="AT389" s="8"/>
      <c r="AU389" s="11" t="s">
        <v>12388</v>
      </c>
      <c r="AV389" s="11" t="s">
        <v>12377</v>
      </c>
      <c r="AW389" s="11" t="s">
        <v>12377</v>
      </c>
      <c r="AX389" s="11" t="s">
        <v>12391</v>
      </c>
      <c r="AY389" s="11" t="s">
        <v>12396</v>
      </c>
      <c r="AZ389" s="8"/>
      <c r="BA389" s="11" t="s">
        <v>12398</v>
      </c>
      <c r="BB389" s="11" t="s">
        <v>12406</v>
      </c>
      <c r="BC389" s="8"/>
      <c r="BD389" s="7" t="s">
        <v>12409</v>
      </c>
      <c r="BE389" s="7" t="s">
        <v>145</v>
      </c>
      <c r="BF389" s="8"/>
    </row>
    <row r="390">
      <c r="A390" s="10">
        <v>13550.0</v>
      </c>
      <c r="B390" s="9">
        <v>42463.0</v>
      </c>
      <c r="C390" s="7" t="s">
        <v>12411</v>
      </c>
      <c r="D390" s="7" t="s">
        <v>12412</v>
      </c>
      <c r="E390" s="8"/>
      <c r="F390" s="8"/>
      <c r="G390" s="7">
        <v>1500.0</v>
      </c>
      <c r="H390" s="7">
        <v>1917.0</v>
      </c>
      <c r="I390" s="7">
        <v>127.0</v>
      </c>
      <c r="J390" s="7">
        <v>59.427</v>
      </c>
      <c r="K390" s="7">
        <v>3.1</v>
      </c>
      <c r="L390" s="7">
        <v>110.55</v>
      </c>
      <c r="M390" s="7">
        <v>67.43</v>
      </c>
      <c r="N390" s="7" t="s">
        <v>61</v>
      </c>
      <c r="O390" s="7">
        <v>27.0</v>
      </c>
      <c r="P390" s="7">
        <v>360.0</v>
      </c>
      <c r="Q390" s="9">
        <v>42463.0</v>
      </c>
      <c r="R390" s="7" t="s">
        <v>12416</v>
      </c>
      <c r="S390" s="7" t="s">
        <v>12418</v>
      </c>
      <c r="T390" s="11" t="s">
        <v>12419</v>
      </c>
      <c r="U390" s="7" t="s">
        <v>12421</v>
      </c>
      <c r="V390" s="8"/>
      <c r="W390" s="7" t="s">
        <v>12422</v>
      </c>
      <c r="X390" s="7" t="s">
        <v>2852</v>
      </c>
      <c r="Y390" s="7" t="s">
        <v>12423</v>
      </c>
      <c r="Z390" s="7">
        <v>12106.0</v>
      </c>
      <c r="AA390" s="7" t="s">
        <v>3399</v>
      </c>
      <c r="AB390" s="7" t="s">
        <v>185</v>
      </c>
      <c r="AC390" s="7" t="s">
        <v>12424</v>
      </c>
      <c r="AD390" s="7" t="s">
        <v>12425</v>
      </c>
      <c r="AE390" s="7" t="s">
        <v>12426</v>
      </c>
      <c r="AF390" s="7" t="s">
        <v>12432</v>
      </c>
      <c r="AG390" s="11" t="s">
        <v>12433</v>
      </c>
      <c r="AH390" s="7" t="s">
        <v>12438</v>
      </c>
      <c r="AI390" s="7" t="s">
        <v>12439</v>
      </c>
      <c r="AJ390" s="7" t="s">
        <v>12440</v>
      </c>
      <c r="AK390" s="8"/>
      <c r="AL390" s="7" t="s">
        <v>12442</v>
      </c>
      <c r="AM390" s="8"/>
      <c r="AN390" s="8"/>
      <c r="AO390" s="7" t="s">
        <v>12443</v>
      </c>
      <c r="AP390" s="7" t="s">
        <v>12444</v>
      </c>
      <c r="AQ390" s="7" t="s">
        <v>85</v>
      </c>
      <c r="AR390" s="7" t="s">
        <v>86</v>
      </c>
      <c r="AS390" s="7">
        <v>2.0160229E7</v>
      </c>
      <c r="AT390" s="7" t="s">
        <v>12445</v>
      </c>
      <c r="AU390" s="11" t="s">
        <v>12446</v>
      </c>
      <c r="AV390" s="7" t="s">
        <v>12450</v>
      </c>
      <c r="AW390" s="11" t="s">
        <v>12419</v>
      </c>
      <c r="AX390" s="11" t="s">
        <v>12452</v>
      </c>
      <c r="AY390" s="8"/>
      <c r="AZ390" s="11" t="s">
        <v>12461</v>
      </c>
      <c r="BA390" s="11" t="s">
        <v>12466</v>
      </c>
      <c r="BB390" s="8"/>
      <c r="BC390" s="8"/>
      <c r="BD390" s="8"/>
      <c r="BE390" s="8"/>
      <c r="BF390" s="8"/>
    </row>
    <row r="391" hidden="1">
      <c r="A391" s="10">
        <v>26344.0</v>
      </c>
      <c r="B391" s="7" t="s">
        <v>2179</v>
      </c>
      <c r="C391" s="7" t="s">
        <v>12476</v>
      </c>
      <c r="D391" s="8"/>
      <c r="E391" s="8"/>
      <c r="F391" s="8"/>
      <c r="G391" s="7">
        <v>20000.0</v>
      </c>
      <c r="H391" s="8"/>
      <c r="I391" s="7">
        <v>0.0</v>
      </c>
      <c r="J391" s="7">
        <v>0.0</v>
      </c>
      <c r="K391" s="7">
        <v>6.0</v>
      </c>
      <c r="L391" s="7">
        <v>0.0</v>
      </c>
      <c r="M391" s="7">
        <v>0.0</v>
      </c>
      <c r="N391" s="7" t="s">
        <v>61</v>
      </c>
      <c r="O391" s="7">
        <v>0.0</v>
      </c>
      <c r="P391" s="7">
        <v>0.0</v>
      </c>
      <c r="Q391" s="8"/>
      <c r="R391" s="8"/>
      <c r="S391" s="8"/>
      <c r="T391" s="8"/>
      <c r="U391" s="8"/>
      <c r="V391" s="8"/>
      <c r="W391" s="8"/>
      <c r="X391" s="8"/>
      <c r="Y391" s="8"/>
      <c r="Z391" s="8"/>
      <c r="AA391" s="8"/>
      <c r="AB391" s="8"/>
      <c r="AC391" s="8"/>
      <c r="AD391" s="8"/>
      <c r="AE391" s="8"/>
      <c r="AF391" s="8"/>
      <c r="AG391" s="8"/>
      <c r="AH391" s="8"/>
      <c r="AI391" s="8"/>
      <c r="AJ391" s="8"/>
      <c r="AK391" s="8"/>
      <c r="AL391" s="8"/>
      <c r="AM391" s="8"/>
      <c r="AN391" s="8"/>
      <c r="AO391" s="8"/>
      <c r="AP391" s="8"/>
      <c r="AQ391" s="8"/>
      <c r="AR391" s="7" t="s">
        <v>68</v>
      </c>
      <c r="AS391" s="8"/>
      <c r="AT391" s="8"/>
      <c r="AU391" s="8"/>
      <c r="AV391" s="11" t="s">
        <v>12478</v>
      </c>
      <c r="AW391" s="11" t="s">
        <v>12478</v>
      </c>
      <c r="AX391" s="8"/>
      <c r="AY391" s="8"/>
      <c r="AZ391" s="8"/>
      <c r="BA391" s="8"/>
      <c r="BB391" s="8"/>
      <c r="BC391" s="8"/>
      <c r="BD391" s="8"/>
      <c r="BE391" s="8"/>
      <c r="BF391" s="8"/>
    </row>
    <row r="392" hidden="1">
      <c r="A392" s="10">
        <v>22164.0</v>
      </c>
      <c r="B392" s="7" t="s">
        <v>2301</v>
      </c>
      <c r="C392" s="7" t="s">
        <v>12489</v>
      </c>
      <c r="D392" s="8"/>
      <c r="E392" s="8"/>
      <c r="F392" s="8"/>
      <c r="G392" s="7">
        <v>40000.0</v>
      </c>
      <c r="H392" s="8"/>
      <c r="I392" s="7">
        <v>0.0</v>
      </c>
      <c r="J392" s="7">
        <v>0.0</v>
      </c>
      <c r="K392" s="7">
        <v>6.0</v>
      </c>
      <c r="L392" s="7">
        <v>0.0</v>
      </c>
      <c r="M392" s="7">
        <v>0.0</v>
      </c>
      <c r="N392" s="7" t="s">
        <v>61</v>
      </c>
      <c r="O392" s="7">
        <v>0.0</v>
      </c>
      <c r="P392" s="7">
        <v>0.0</v>
      </c>
      <c r="Q392" s="8"/>
      <c r="R392" s="8"/>
      <c r="S392" s="8"/>
      <c r="T392" s="8"/>
      <c r="U392" s="8"/>
      <c r="V392" s="8"/>
      <c r="W392" s="8"/>
      <c r="X392" s="8"/>
      <c r="Y392" s="8"/>
      <c r="Z392" s="8"/>
      <c r="AA392" s="8"/>
      <c r="AB392" s="8"/>
      <c r="AC392" s="8"/>
      <c r="AD392" s="8"/>
      <c r="AE392" s="8"/>
      <c r="AF392" s="8"/>
      <c r="AG392" s="8"/>
      <c r="AH392" s="8"/>
      <c r="AI392" s="8"/>
      <c r="AJ392" s="8"/>
      <c r="AK392" s="8"/>
      <c r="AL392" s="8"/>
      <c r="AM392" s="8"/>
      <c r="AN392" s="8"/>
      <c r="AO392" s="8"/>
      <c r="AP392" s="8"/>
      <c r="AQ392" s="8"/>
      <c r="AR392" s="7" t="s">
        <v>68</v>
      </c>
      <c r="AS392" s="8"/>
      <c r="AT392" s="8"/>
      <c r="AU392" s="8"/>
      <c r="AV392" s="11" t="s">
        <v>12490</v>
      </c>
      <c r="AW392" s="11" t="s">
        <v>12490</v>
      </c>
      <c r="AX392" s="8"/>
      <c r="AY392" s="8"/>
      <c r="AZ392" s="8"/>
      <c r="BA392" s="8"/>
      <c r="BB392" s="8"/>
      <c r="BC392" s="8"/>
      <c r="BD392" s="8"/>
      <c r="BE392" s="8"/>
      <c r="BF392" s="8"/>
    </row>
    <row r="393">
      <c r="A393" s="10">
        <v>20941.0</v>
      </c>
      <c r="B393" s="7" t="s">
        <v>2170</v>
      </c>
      <c r="C393" s="7" t="s">
        <v>12493</v>
      </c>
      <c r="D393" s="7" t="s">
        <v>12494</v>
      </c>
      <c r="E393" s="8"/>
      <c r="F393" s="11" t="s">
        <v>12495</v>
      </c>
      <c r="G393" s="7">
        <v>10000.0</v>
      </c>
      <c r="H393" s="7">
        <v>100.0</v>
      </c>
      <c r="I393" s="7">
        <v>1.0</v>
      </c>
      <c r="J393" s="7">
        <v>6.0</v>
      </c>
      <c r="K393" s="7">
        <v>6.0</v>
      </c>
      <c r="L393" s="7">
        <v>11.5</v>
      </c>
      <c r="M393" s="7">
        <v>3.82</v>
      </c>
      <c r="N393" s="7" t="s">
        <v>61</v>
      </c>
      <c r="O393" s="7">
        <v>1.0</v>
      </c>
      <c r="P393" s="7">
        <v>0.0</v>
      </c>
      <c r="Q393" s="7" t="s">
        <v>2170</v>
      </c>
      <c r="R393" s="9">
        <v>43009.0</v>
      </c>
      <c r="S393" s="7" t="s">
        <v>12500</v>
      </c>
      <c r="T393" s="11" t="s">
        <v>12501</v>
      </c>
      <c r="U393" s="7">
        <v>1.9098317124E10</v>
      </c>
      <c r="V393" s="8"/>
      <c r="W393" s="7" t="s">
        <v>12504</v>
      </c>
      <c r="X393" s="8"/>
      <c r="Y393" s="8"/>
      <c r="Z393" s="8"/>
      <c r="AA393" s="7" t="s">
        <v>3281</v>
      </c>
      <c r="AB393" s="7" t="s">
        <v>333</v>
      </c>
      <c r="AC393" s="7" t="s">
        <v>12505</v>
      </c>
      <c r="AD393" s="7" t="s">
        <v>12506</v>
      </c>
      <c r="AE393" s="7" t="s">
        <v>12507</v>
      </c>
      <c r="AF393" s="7" t="s">
        <v>12508</v>
      </c>
      <c r="AG393" s="7" t="s">
        <v>12510</v>
      </c>
      <c r="AH393" s="7" t="s">
        <v>12513</v>
      </c>
      <c r="AI393" s="7" t="s">
        <v>12514</v>
      </c>
      <c r="AJ393" s="7" t="s">
        <v>12515</v>
      </c>
      <c r="AK393" s="8"/>
      <c r="AL393" s="7" t="s">
        <v>12516</v>
      </c>
      <c r="AM393" s="8"/>
      <c r="AN393" s="8"/>
      <c r="AO393" s="8"/>
      <c r="AP393" s="8"/>
      <c r="AQ393" s="8"/>
      <c r="AR393" s="7" t="s">
        <v>86</v>
      </c>
      <c r="AS393" s="8"/>
      <c r="AT393" s="8"/>
      <c r="AU393" s="8"/>
      <c r="AV393" s="7" t="s">
        <v>12518</v>
      </c>
      <c r="AW393" s="11" t="s">
        <v>12519</v>
      </c>
      <c r="AX393" s="8"/>
      <c r="AY393" s="8"/>
      <c r="AZ393" s="11" t="s">
        <v>12524</v>
      </c>
      <c r="BA393" s="11" t="s">
        <v>12533</v>
      </c>
      <c r="BB393" s="11" t="s">
        <v>12538</v>
      </c>
      <c r="BC393" s="8"/>
      <c r="BD393" s="8"/>
      <c r="BE393" s="8"/>
      <c r="BF393" s="8"/>
    </row>
    <row r="394" hidden="1">
      <c r="A394" s="10">
        <v>16643.0</v>
      </c>
      <c r="B394" s="7" t="s">
        <v>425</v>
      </c>
      <c r="C394" s="7" t="s">
        <v>12543</v>
      </c>
      <c r="D394" s="7" t="s">
        <v>12545</v>
      </c>
      <c r="E394" s="8"/>
      <c r="F394" s="8"/>
      <c r="G394" s="7">
        <v>300000.0</v>
      </c>
      <c r="H394" s="8"/>
      <c r="I394" s="7">
        <v>0.0</v>
      </c>
      <c r="J394" s="7">
        <v>0.0</v>
      </c>
      <c r="K394" s="7">
        <v>6.0</v>
      </c>
      <c r="L394" s="7">
        <v>0.0</v>
      </c>
      <c r="M394" s="7">
        <v>0.0</v>
      </c>
      <c r="N394" s="7" t="s">
        <v>61</v>
      </c>
      <c r="O394" s="7">
        <v>0.0</v>
      </c>
      <c r="P394" s="7">
        <v>0.0</v>
      </c>
      <c r="Q394" s="7" t="s">
        <v>425</v>
      </c>
      <c r="R394" s="9">
        <v>42559.0</v>
      </c>
      <c r="S394" s="7" t="s">
        <v>12546</v>
      </c>
      <c r="T394" s="11" t="s">
        <v>12547</v>
      </c>
      <c r="U394" s="7" t="s">
        <v>12548</v>
      </c>
      <c r="V394" s="8"/>
      <c r="W394" s="7" t="s">
        <v>12549</v>
      </c>
      <c r="X394" s="8"/>
      <c r="Y394" s="8"/>
      <c r="Z394" s="8"/>
      <c r="AA394" s="7" t="s">
        <v>510</v>
      </c>
      <c r="AB394" s="7" t="s">
        <v>155</v>
      </c>
      <c r="AC394" s="7" t="s">
        <v>12550</v>
      </c>
      <c r="AD394" s="7" t="s">
        <v>12551</v>
      </c>
      <c r="AE394" s="7" t="s">
        <v>12552</v>
      </c>
      <c r="AF394" s="7" t="s">
        <v>12553</v>
      </c>
      <c r="AG394" s="7" t="s">
        <v>12554</v>
      </c>
      <c r="AH394" s="7" t="s">
        <v>12555</v>
      </c>
      <c r="AI394" s="7" t="s">
        <v>12556</v>
      </c>
      <c r="AJ394" s="7" t="s">
        <v>12557</v>
      </c>
      <c r="AK394" s="8"/>
      <c r="AL394" s="7" t="s">
        <v>12558</v>
      </c>
      <c r="AM394" s="8"/>
      <c r="AN394" s="8"/>
      <c r="AO394" s="7" t="s">
        <v>12559</v>
      </c>
      <c r="AP394" s="7" t="s">
        <v>12560</v>
      </c>
      <c r="AQ394" s="7" t="s">
        <v>85</v>
      </c>
      <c r="AR394" s="7" t="s">
        <v>68</v>
      </c>
      <c r="AS394" s="8"/>
      <c r="AT394" s="8"/>
      <c r="AU394" s="8"/>
      <c r="AV394" s="7" t="s">
        <v>12561</v>
      </c>
      <c r="AW394" s="11" t="s">
        <v>12562</v>
      </c>
      <c r="AX394" s="8"/>
      <c r="AY394" s="8"/>
      <c r="AZ394" s="8"/>
      <c r="BA394" s="8"/>
      <c r="BB394" s="8"/>
      <c r="BC394" s="8"/>
      <c r="BD394" s="8"/>
      <c r="BE394" s="8"/>
      <c r="BF394" s="8"/>
    </row>
    <row r="395" hidden="1">
      <c r="A395" s="10">
        <v>17322.0</v>
      </c>
      <c r="B395" s="9">
        <v>42409.0</v>
      </c>
      <c r="C395" s="7" t="s">
        <v>12563</v>
      </c>
      <c r="D395" s="7" t="s">
        <v>12564</v>
      </c>
      <c r="E395" s="8"/>
      <c r="F395" s="8"/>
      <c r="G395" s="7">
        <v>100000.0</v>
      </c>
      <c r="H395" s="8"/>
      <c r="I395" s="7">
        <v>0.0</v>
      </c>
      <c r="J395" s="7">
        <v>0.0</v>
      </c>
      <c r="K395" s="7">
        <v>6.0</v>
      </c>
      <c r="L395" s="7">
        <v>0.0</v>
      </c>
      <c r="M395" s="7">
        <v>0.0</v>
      </c>
      <c r="N395" s="7" t="s">
        <v>61</v>
      </c>
      <c r="O395" s="7">
        <v>0.0</v>
      </c>
      <c r="P395" s="7">
        <v>0.0</v>
      </c>
      <c r="Q395" s="7" t="s">
        <v>1290</v>
      </c>
      <c r="R395" s="7" t="s">
        <v>8552</v>
      </c>
      <c r="S395" s="7" t="s">
        <v>12566</v>
      </c>
      <c r="T395" s="11" t="s">
        <v>12568</v>
      </c>
      <c r="U395" s="15" t="str">
        <f>+52 (81) 2317 2259</f>
        <v>#ERROR!</v>
      </c>
      <c r="V395" s="8"/>
      <c r="W395" s="8"/>
      <c r="X395" s="8"/>
      <c r="Y395" s="8"/>
      <c r="Z395" s="8"/>
      <c r="AA395" s="7" t="s">
        <v>12571</v>
      </c>
      <c r="AB395" s="7" t="s">
        <v>185</v>
      </c>
      <c r="AC395" s="7" t="s">
        <v>12572</v>
      </c>
      <c r="AD395" s="7" t="s">
        <v>12573</v>
      </c>
      <c r="AE395" s="7" t="s">
        <v>12574</v>
      </c>
      <c r="AF395" s="7" t="s">
        <v>12575</v>
      </c>
      <c r="AG395" s="8"/>
      <c r="AH395" s="8"/>
      <c r="AI395" s="8"/>
      <c r="AJ395" s="8"/>
      <c r="AK395" s="8"/>
      <c r="AL395" s="8"/>
      <c r="AM395" s="8"/>
      <c r="AN395" s="8"/>
      <c r="AO395" s="8"/>
      <c r="AP395" s="8"/>
      <c r="AQ395" s="8"/>
      <c r="AR395" s="7" t="s">
        <v>68</v>
      </c>
      <c r="AS395" s="8"/>
      <c r="AT395" s="8"/>
      <c r="AU395" s="8"/>
      <c r="AV395" s="7" t="s">
        <v>12576</v>
      </c>
      <c r="AW395" s="11" t="s">
        <v>12568</v>
      </c>
      <c r="AX395" s="8"/>
      <c r="AY395" s="8"/>
      <c r="AZ395" s="8"/>
      <c r="BA395" s="8"/>
      <c r="BB395" s="8"/>
      <c r="BC395" s="8"/>
      <c r="BD395" s="8"/>
      <c r="BE395" s="8"/>
      <c r="BF395" s="8"/>
    </row>
    <row r="396">
      <c r="A396" s="10">
        <v>13381.0</v>
      </c>
      <c r="B396" s="9">
        <v>42403.0</v>
      </c>
      <c r="C396" s="7" t="s">
        <v>12578</v>
      </c>
      <c r="D396" s="7" t="s">
        <v>12579</v>
      </c>
      <c r="E396" s="8"/>
      <c r="F396" s="8"/>
      <c r="G396" s="7">
        <v>1500.0</v>
      </c>
      <c r="H396" s="7">
        <v>1275.0</v>
      </c>
      <c r="I396" s="7">
        <v>83.0</v>
      </c>
      <c r="J396" s="7">
        <v>76.5</v>
      </c>
      <c r="K396" s="7">
        <v>6.0</v>
      </c>
      <c r="L396" s="7">
        <v>54.25</v>
      </c>
      <c r="M396" s="7">
        <v>48.76</v>
      </c>
      <c r="N396" s="7" t="s">
        <v>61</v>
      </c>
      <c r="O396" s="7">
        <v>33.0</v>
      </c>
      <c r="P396" s="7">
        <v>414.0</v>
      </c>
      <c r="Q396" s="9">
        <v>42403.0</v>
      </c>
      <c r="R396" s="7" t="s">
        <v>752</v>
      </c>
      <c r="S396" s="7" t="s">
        <v>12582</v>
      </c>
      <c r="T396" s="11" t="s">
        <v>12584</v>
      </c>
      <c r="U396" s="7" t="s">
        <v>12586</v>
      </c>
      <c r="V396" s="8"/>
      <c r="W396" s="7" t="s">
        <v>12587</v>
      </c>
      <c r="X396" s="8"/>
      <c r="Y396" s="8"/>
      <c r="Z396" s="8"/>
      <c r="AA396" s="7" t="s">
        <v>2276</v>
      </c>
      <c r="AB396" s="7" t="s">
        <v>634</v>
      </c>
      <c r="AC396" s="7" t="s">
        <v>12588</v>
      </c>
      <c r="AD396" s="7" t="s">
        <v>12589</v>
      </c>
      <c r="AE396" s="7" t="s">
        <v>12590</v>
      </c>
      <c r="AF396" s="7" t="s">
        <v>12591</v>
      </c>
      <c r="AG396" s="7" t="s">
        <v>12592</v>
      </c>
      <c r="AH396" s="7" t="s">
        <v>12593</v>
      </c>
      <c r="AI396" s="7" t="s">
        <v>12594</v>
      </c>
      <c r="AJ396" s="7" t="s">
        <v>12595</v>
      </c>
      <c r="AK396" s="8"/>
      <c r="AL396" s="7" t="s">
        <v>12596</v>
      </c>
      <c r="AM396" s="8"/>
      <c r="AN396" s="8"/>
      <c r="AO396" s="7" t="s">
        <v>12597</v>
      </c>
      <c r="AP396" s="7" t="s">
        <v>12598</v>
      </c>
      <c r="AQ396" s="7" t="s">
        <v>85</v>
      </c>
      <c r="AR396" s="7" t="s">
        <v>86</v>
      </c>
      <c r="AS396" s="7">
        <v>2.0160302E7</v>
      </c>
      <c r="AT396" s="7" t="s">
        <v>12600</v>
      </c>
      <c r="AU396" s="11" t="s">
        <v>12601</v>
      </c>
      <c r="AV396" s="7" t="s">
        <v>12606</v>
      </c>
      <c r="AW396" s="11" t="s">
        <v>12584</v>
      </c>
      <c r="AX396" s="8"/>
      <c r="AY396" s="8"/>
      <c r="AZ396" s="8"/>
      <c r="BA396" s="8"/>
      <c r="BB396" s="8"/>
      <c r="BC396" s="8"/>
      <c r="BD396" s="8"/>
      <c r="BE396" s="8"/>
      <c r="BF396" s="8"/>
    </row>
    <row r="397" hidden="1">
      <c r="A397" s="10">
        <v>20793.0</v>
      </c>
      <c r="B397" s="7" t="s">
        <v>178</v>
      </c>
      <c r="C397" s="7" t="s">
        <v>12611</v>
      </c>
      <c r="D397" s="7" t="s">
        <v>12612</v>
      </c>
      <c r="E397" s="7">
        <v>1.33593885E8</v>
      </c>
      <c r="F397" s="11" t="s">
        <v>12613</v>
      </c>
      <c r="G397" s="7">
        <v>20000.0</v>
      </c>
      <c r="H397" s="8"/>
      <c r="I397" s="7">
        <v>0.0</v>
      </c>
      <c r="J397" s="7">
        <v>0.0</v>
      </c>
      <c r="K397" s="7">
        <v>6.0</v>
      </c>
      <c r="L397" s="7">
        <v>0.0</v>
      </c>
      <c r="M397" s="7">
        <v>0.0</v>
      </c>
      <c r="N397" s="7" t="s">
        <v>61</v>
      </c>
      <c r="O397" s="7">
        <v>0.0</v>
      </c>
      <c r="P397" s="7">
        <v>0.0</v>
      </c>
      <c r="Q397" s="7" t="s">
        <v>178</v>
      </c>
      <c r="R397" s="7" t="s">
        <v>2179</v>
      </c>
      <c r="S397" s="7" t="s">
        <v>12614</v>
      </c>
      <c r="T397" s="11" t="s">
        <v>12615</v>
      </c>
      <c r="U397" s="7" t="s">
        <v>12617</v>
      </c>
      <c r="V397" s="8"/>
      <c r="W397" s="7" t="s">
        <v>8774</v>
      </c>
      <c r="X397" s="8"/>
      <c r="Y397" s="8"/>
      <c r="Z397" s="8"/>
      <c r="AA397" s="7" t="s">
        <v>129</v>
      </c>
      <c r="AB397" s="7" t="s">
        <v>100</v>
      </c>
      <c r="AC397" s="7" t="s">
        <v>12611</v>
      </c>
      <c r="AD397" s="7" t="s">
        <v>12618</v>
      </c>
      <c r="AE397" s="7" t="s">
        <v>12619</v>
      </c>
      <c r="AF397" s="7" t="s">
        <v>12620</v>
      </c>
      <c r="AG397" s="7" t="s">
        <v>12622</v>
      </c>
      <c r="AH397" s="7" t="s">
        <v>12623</v>
      </c>
      <c r="AI397" s="7" t="s">
        <v>12624</v>
      </c>
      <c r="AJ397" s="7" t="s">
        <v>12626</v>
      </c>
      <c r="AK397" s="8"/>
      <c r="AL397" s="7" t="s">
        <v>12627</v>
      </c>
      <c r="AM397" s="8"/>
      <c r="AN397" s="8"/>
      <c r="AO397" s="8"/>
      <c r="AP397" s="8"/>
      <c r="AQ397" s="8"/>
      <c r="AR397" s="7" t="s">
        <v>68</v>
      </c>
      <c r="AS397" s="8"/>
      <c r="AT397" s="8"/>
      <c r="AU397" s="8"/>
      <c r="AV397" s="7" t="s">
        <v>12628</v>
      </c>
      <c r="AW397" s="11" t="s">
        <v>12615</v>
      </c>
      <c r="AX397" s="8"/>
      <c r="AY397" s="8"/>
      <c r="AZ397" s="8"/>
      <c r="BA397" s="8"/>
      <c r="BB397" s="8"/>
      <c r="BC397" s="8"/>
      <c r="BD397" s="8"/>
      <c r="BE397" s="8"/>
      <c r="BF397" s="8"/>
    </row>
    <row r="398">
      <c r="A398" s="10">
        <v>13446.0</v>
      </c>
      <c r="B398" s="9">
        <v>42432.0</v>
      </c>
      <c r="C398" s="7" t="s">
        <v>12630</v>
      </c>
      <c r="D398" s="7" t="s">
        <v>12631</v>
      </c>
      <c r="E398" s="8"/>
      <c r="F398" s="8"/>
      <c r="G398" s="7">
        <v>5000.0</v>
      </c>
      <c r="H398" s="7">
        <v>5011.0</v>
      </c>
      <c r="I398" s="7">
        <v>100.0</v>
      </c>
      <c r="J398" s="7">
        <v>155.341</v>
      </c>
      <c r="K398" s="7">
        <v>3.1</v>
      </c>
      <c r="L398" s="7">
        <v>57.5</v>
      </c>
      <c r="M398" s="7">
        <v>164.89</v>
      </c>
      <c r="N398" s="7" t="s">
        <v>61</v>
      </c>
      <c r="O398" s="7">
        <v>47.0</v>
      </c>
      <c r="P398" s="7">
        <v>326.0</v>
      </c>
      <c r="Q398" s="9">
        <v>42372.0</v>
      </c>
      <c r="R398" s="7" t="s">
        <v>8444</v>
      </c>
      <c r="S398" s="7" t="s">
        <v>12632</v>
      </c>
      <c r="T398" s="11" t="s">
        <v>12633</v>
      </c>
      <c r="U398" s="7" t="s">
        <v>12634</v>
      </c>
      <c r="V398" s="8"/>
      <c r="W398" s="7" t="s">
        <v>12635</v>
      </c>
      <c r="X398" s="8"/>
      <c r="Y398" s="8"/>
      <c r="Z398" s="8"/>
      <c r="AA398" s="7" t="s">
        <v>220</v>
      </c>
      <c r="AB398" s="7" t="s">
        <v>2227</v>
      </c>
      <c r="AC398" s="7" t="s">
        <v>12637</v>
      </c>
      <c r="AD398" s="7" t="s">
        <v>12638</v>
      </c>
      <c r="AE398" s="7" t="s">
        <v>12639</v>
      </c>
      <c r="AF398" s="7" t="s">
        <v>12641</v>
      </c>
      <c r="AG398" s="11" t="s">
        <v>12642</v>
      </c>
      <c r="AH398" s="11" t="s">
        <v>12643</v>
      </c>
      <c r="AI398" s="7" t="s">
        <v>12648</v>
      </c>
      <c r="AJ398" s="7" t="s">
        <v>12649</v>
      </c>
      <c r="AK398" s="8"/>
      <c r="AL398" s="7" t="s">
        <v>12650</v>
      </c>
      <c r="AM398" s="8"/>
      <c r="AN398" s="8"/>
      <c r="AO398" s="7" t="s">
        <v>12651</v>
      </c>
      <c r="AP398" s="7" t="s">
        <v>12652</v>
      </c>
      <c r="AQ398" s="7" t="s">
        <v>85</v>
      </c>
      <c r="AR398" s="7" t="s">
        <v>86</v>
      </c>
      <c r="AS398" s="7">
        <v>2.0160303E7</v>
      </c>
      <c r="AT398" s="8"/>
      <c r="AU398" s="8"/>
      <c r="AV398" s="7" t="s">
        <v>12653</v>
      </c>
      <c r="AW398" s="11" t="s">
        <v>12633</v>
      </c>
      <c r="AX398" s="8"/>
      <c r="AY398" s="8"/>
      <c r="AZ398" s="8"/>
      <c r="BA398" s="8"/>
      <c r="BB398" s="8"/>
      <c r="BC398" s="8"/>
      <c r="BD398" s="8"/>
      <c r="BE398" s="8"/>
      <c r="BF398" s="8"/>
    </row>
    <row r="399">
      <c r="A399" s="10">
        <v>15667.0</v>
      </c>
      <c r="B399" s="7" t="s">
        <v>9474</v>
      </c>
      <c r="C399" s="7" t="s">
        <v>12655</v>
      </c>
      <c r="D399" s="7" t="s">
        <v>4986</v>
      </c>
      <c r="E399" s="8"/>
      <c r="F399" s="8"/>
      <c r="G399" s="7">
        <v>1000.0</v>
      </c>
      <c r="H399" s="7">
        <v>1100.0</v>
      </c>
      <c r="I399" s="7">
        <v>110.0</v>
      </c>
      <c r="J399" s="7">
        <v>34.1</v>
      </c>
      <c r="K399" s="7">
        <v>3.1</v>
      </c>
      <c r="L399" s="7">
        <v>10.0</v>
      </c>
      <c r="M399" s="7">
        <v>33.99</v>
      </c>
      <c r="N399" s="7" t="s">
        <v>61</v>
      </c>
      <c r="O399" s="7">
        <v>6.0</v>
      </c>
      <c r="P399" s="7">
        <v>400.0</v>
      </c>
      <c r="Q399" s="7" t="s">
        <v>9474</v>
      </c>
      <c r="R399" s="7" t="s">
        <v>9479</v>
      </c>
      <c r="S399" s="7" t="s">
        <v>5000</v>
      </c>
      <c r="T399" s="11" t="s">
        <v>6442</v>
      </c>
      <c r="U399" s="7" t="s">
        <v>12656</v>
      </c>
      <c r="V399" s="8"/>
      <c r="W399" s="7" t="s">
        <v>12657</v>
      </c>
      <c r="X399" s="8"/>
      <c r="Y399" s="8"/>
      <c r="Z399" s="8"/>
      <c r="AA399" s="7" t="s">
        <v>956</v>
      </c>
      <c r="AB399" s="7" t="s">
        <v>100</v>
      </c>
      <c r="AC399" s="7" t="s">
        <v>12661</v>
      </c>
      <c r="AD399" s="7" t="s">
        <v>12662</v>
      </c>
      <c r="AE399" s="7" t="s">
        <v>12663</v>
      </c>
      <c r="AF399" s="7" t="s">
        <v>12664</v>
      </c>
      <c r="AG399" s="7" t="s">
        <v>12665</v>
      </c>
      <c r="AH399" s="7" t="s">
        <v>12667</v>
      </c>
      <c r="AI399" s="7" t="s">
        <v>12668</v>
      </c>
      <c r="AJ399" s="7" t="s">
        <v>12669</v>
      </c>
      <c r="AK399" s="8"/>
      <c r="AL399" s="7" t="s">
        <v>12670</v>
      </c>
      <c r="AM399" s="8"/>
      <c r="AN399" s="8"/>
      <c r="AO399" s="7" t="s">
        <v>6452</v>
      </c>
      <c r="AP399" s="7" t="s">
        <v>12672</v>
      </c>
      <c r="AQ399" s="7" t="s">
        <v>85</v>
      </c>
      <c r="AR399" s="7" t="s">
        <v>86</v>
      </c>
      <c r="AS399" s="7">
        <v>2.0160428E7</v>
      </c>
      <c r="AT399" s="7" t="s">
        <v>4999</v>
      </c>
      <c r="AU399" s="8"/>
      <c r="AV399" s="7" t="s">
        <v>5000</v>
      </c>
      <c r="AW399" s="11" t="s">
        <v>5001</v>
      </c>
      <c r="AX399" s="8"/>
      <c r="AY399" s="8"/>
      <c r="AZ399" s="8"/>
      <c r="BA399" s="8"/>
      <c r="BB399" s="8"/>
      <c r="BC399" s="8"/>
      <c r="BD399" s="8"/>
      <c r="BE399" s="8"/>
      <c r="BF399" s="8"/>
    </row>
    <row r="400">
      <c r="A400" s="10">
        <v>16164.0</v>
      </c>
      <c r="B400" s="7" t="s">
        <v>1953</v>
      </c>
      <c r="C400" s="7" t="s">
        <v>12675</v>
      </c>
      <c r="D400" s="7" t="s">
        <v>12676</v>
      </c>
      <c r="E400" s="7" t="s">
        <v>12677</v>
      </c>
      <c r="F400" s="11" t="s">
        <v>12678</v>
      </c>
      <c r="G400" s="7">
        <v>5000.0</v>
      </c>
      <c r="H400" s="7">
        <v>800.0</v>
      </c>
      <c r="I400" s="7">
        <v>16.0</v>
      </c>
      <c r="J400" s="7">
        <v>48.0</v>
      </c>
      <c r="K400" s="7">
        <v>6.0</v>
      </c>
      <c r="L400" s="7">
        <v>10.0</v>
      </c>
      <c r="M400" s="7">
        <v>23.79</v>
      </c>
      <c r="N400" s="7" t="s">
        <v>61</v>
      </c>
      <c r="O400" s="7">
        <v>1.0</v>
      </c>
      <c r="P400" s="7">
        <v>0.0</v>
      </c>
      <c r="Q400" s="7" t="s">
        <v>1504</v>
      </c>
      <c r="R400" s="9">
        <v>43040.0</v>
      </c>
      <c r="S400" s="7" t="s">
        <v>12681</v>
      </c>
      <c r="T400" s="11" t="s">
        <v>12682</v>
      </c>
      <c r="U400" s="7" t="s">
        <v>12683</v>
      </c>
      <c r="V400" s="8"/>
      <c r="W400" s="7" t="s">
        <v>12684</v>
      </c>
      <c r="X400" s="7" t="s">
        <v>12685</v>
      </c>
      <c r="Y400" s="7" t="s">
        <v>12686</v>
      </c>
      <c r="Z400" s="7">
        <v>97703.0</v>
      </c>
      <c r="AA400" s="7" t="s">
        <v>154</v>
      </c>
      <c r="AB400" s="7" t="s">
        <v>333</v>
      </c>
      <c r="AC400" s="7" t="s">
        <v>12687</v>
      </c>
      <c r="AD400" s="7" t="s">
        <v>12688</v>
      </c>
      <c r="AE400" s="11" t="s">
        <v>12689</v>
      </c>
      <c r="AF400" s="11" t="s">
        <v>12690</v>
      </c>
      <c r="AG400" s="7" t="s">
        <v>12691</v>
      </c>
      <c r="AH400" s="7" t="s">
        <v>12693</v>
      </c>
      <c r="AI400" s="7" t="s">
        <v>12694</v>
      </c>
      <c r="AJ400" s="7" t="s">
        <v>12695</v>
      </c>
      <c r="AK400" s="8"/>
      <c r="AL400" s="7" t="s">
        <v>12696</v>
      </c>
      <c r="AM400" s="8"/>
      <c r="AN400" s="8"/>
      <c r="AO400" s="7" t="s">
        <v>12697</v>
      </c>
      <c r="AP400" s="7" t="s">
        <v>12698</v>
      </c>
      <c r="AQ400" s="7" t="s">
        <v>85</v>
      </c>
      <c r="AR400" s="7" t="s">
        <v>86</v>
      </c>
      <c r="AS400" s="8"/>
      <c r="AT400" s="8"/>
      <c r="AU400" s="8"/>
      <c r="AV400" s="7" t="s">
        <v>12699</v>
      </c>
      <c r="AW400" s="11" t="s">
        <v>12682</v>
      </c>
      <c r="AX400" s="11" t="s">
        <v>12704</v>
      </c>
      <c r="AY400" s="8"/>
      <c r="AZ400" s="11" t="s">
        <v>12705</v>
      </c>
      <c r="BA400" s="11" t="s">
        <v>12711</v>
      </c>
      <c r="BB400" s="11" t="s">
        <v>12720</v>
      </c>
      <c r="BC400" s="8"/>
      <c r="BD400" s="8"/>
      <c r="BE400" s="8"/>
      <c r="BF400" s="8"/>
    </row>
    <row r="401">
      <c r="A401" s="10">
        <v>13255.0</v>
      </c>
      <c r="B401" s="9">
        <v>42432.0</v>
      </c>
      <c r="C401" s="7" t="s">
        <v>12723</v>
      </c>
      <c r="D401" s="7" t="s">
        <v>6395</v>
      </c>
      <c r="E401" s="8"/>
      <c r="F401" s="8"/>
      <c r="G401" s="7">
        <v>10000.0</v>
      </c>
      <c r="H401" s="7">
        <v>1125.0</v>
      </c>
      <c r="I401" s="7">
        <v>11.0</v>
      </c>
      <c r="J401" s="7">
        <v>67.5</v>
      </c>
      <c r="K401" s="7">
        <v>6.0</v>
      </c>
      <c r="L401" s="7">
        <v>27.5</v>
      </c>
      <c r="M401" s="7">
        <v>38.78</v>
      </c>
      <c r="N401" s="7" t="s">
        <v>61</v>
      </c>
      <c r="O401" s="7">
        <v>17.0</v>
      </c>
      <c r="P401" s="7">
        <v>590.0</v>
      </c>
      <c r="Q401" s="9">
        <v>42372.0</v>
      </c>
      <c r="R401" s="7" t="s">
        <v>372</v>
      </c>
      <c r="S401" s="7" t="s">
        <v>12728</v>
      </c>
      <c r="T401" s="11" t="s">
        <v>12729</v>
      </c>
      <c r="U401" s="7" t="s">
        <v>12730</v>
      </c>
      <c r="V401" s="8"/>
      <c r="W401" s="7" t="s">
        <v>6402</v>
      </c>
      <c r="X401" s="7" t="s">
        <v>2825</v>
      </c>
      <c r="Y401" s="7" t="s">
        <v>3515</v>
      </c>
      <c r="Z401" s="7">
        <v>27599.0</v>
      </c>
      <c r="AA401" s="7" t="s">
        <v>2032</v>
      </c>
      <c r="AB401" s="7" t="s">
        <v>113</v>
      </c>
      <c r="AC401" s="7" t="s">
        <v>12731</v>
      </c>
      <c r="AD401" s="7" t="s">
        <v>12732</v>
      </c>
      <c r="AE401" s="7" t="s">
        <v>12733</v>
      </c>
      <c r="AF401" s="7" t="s">
        <v>12738</v>
      </c>
      <c r="AG401" s="7" t="s">
        <v>12739</v>
      </c>
      <c r="AH401" s="7" t="s">
        <v>12740</v>
      </c>
      <c r="AI401" s="7" t="s">
        <v>4915</v>
      </c>
      <c r="AJ401" s="7" t="s">
        <v>4916</v>
      </c>
      <c r="AK401" s="8"/>
      <c r="AL401" s="7" t="s">
        <v>12741</v>
      </c>
      <c r="AM401" s="8"/>
      <c r="AN401" s="8"/>
      <c r="AO401" s="7" t="s">
        <v>12742</v>
      </c>
      <c r="AP401" s="7" t="s">
        <v>12743</v>
      </c>
      <c r="AQ401" s="7" t="s">
        <v>85</v>
      </c>
      <c r="AR401" s="7" t="s">
        <v>86</v>
      </c>
      <c r="AS401" s="7">
        <v>2.0160303E7</v>
      </c>
      <c r="AT401" s="7" t="s">
        <v>6414</v>
      </c>
      <c r="AU401" s="11" t="s">
        <v>12744</v>
      </c>
      <c r="AV401" s="11" t="s">
        <v>4933</v>
      </c>
      <c r="AW401" s="11" t="s">
        <v>3545</v>
      </c>
      <c r="AX401" s="11" t="s">
        <v>3552</v>
      </c>
      <c r="AY401" s="8"/>
      <c r="AZ401" s="11" t="s">
        <v>3484</v>
      </c>
      <c r="BA401" s="11" t="s">
        <v>3575</v>
      </c>
      <c r="BB401" s="11" t="s">
        <v>3588</v>
      </c>
      <c r="BC401" s="8"/>
      <c r="BD401" s="8"/>
      <c r="BE401" s="8"/>
      <c r="BF401" s="8"/>
    </row>
    <row r="402" hidden="1">
      <c r="A402" s="10">
        <v>22066.0</v>
      </c>
      <c r="B402" s="7" t="s">
        <v>2739</v>
      </c>
      <c r="C402" s="7" t="s">
        <v>12759</v>
      </c>
      <c r="D402" s="11" t="s">
        <v>12760</v>
      </c>
      <c r="E402" s="7" t="s">
        <v>12768</v>
      </c>
      <c r="F402" s="8"/>
      <c r="G402" s="7">
        <v>1000.0</v>
      </c>
      <c r="H402" s="8"/>
      <c r="I402" s="7">
        <v>0.0</v>
      </c>
      <c r="J402" s="7">
        <v>0.0</v>
      </c>
      <c r="K402" s="7">
        <v>6.0</v>
      </c>
      <c r="L402" s="7">
        <v>0.0</v>
      </c>
      <c r="M402" s="7">
        <v>0.0</v>
      </c>
      <c r="N402" s="7" t="s">
        <v>61</v>
      </c>
      <c r="O402" s="7">
        <v>0.0</v>
      </c>
      <c r="P402" s="7">
        <v>0.0</v>
      </c>
      <c r="Q402" s="8"/>
      <c r="R402" s="8"/>
      <c r="S402" s="7" t="s">
        <v>12769</v>
      </c>
      <c r="T402" s="11" t="s">
        <v>12771</v>
      </c>
      <c r="U402" s="7" t="s">
        <v>12773</v>
      </c>
      <c r="V402" s="8"/>
      <c r="W402" s="7" t="s">
        <v>12774</v>
      </c>
      <c r="X402" s="8"/>
      <c r="Y402" s="8"/>
      <c r="Z402" s="8"/>
      <c r="AA402" s="8"/>
      <c r="AB402" s="8"/>
      <c r="AC402" s="7" t="s">
        <v>12775</v>
      </c>
      <c r="AD402" s="7" t="s">
        <v>12776</v>
      </c>
      <c r="AE402" s="11" t="s">
        <v>12777</v>
      </c>
      <c r="AF402" s="7" t="s">
        <v>12778</v>
      </c>
      <c r="AG402" s="8"/>
      <c r="AH402" s="8"/>
      <c r="AI402" s="8"/>
      <c r="AJ402" s="8"/>
      <c r="AK402" s="8"/>
      <c r="AL402" s="8"/>
      <c r="AM402" s="8"/>
      <c r="AN402" s="8"/>
      <c r="AO402" s="8"/>
      <c r="AP402" s="8"/>
      <c r="AQ402" s="8"/>
      <c r="AR402" s="7" t="s">
        <v>68</v>
      </c>
      <c r="AS402" s="8"/>
      <c r="AT402" s="8"/>
      <c r="AU402" s="8"/>
      <c r="AV402" s="11" t="s">
        <v>12780</v>
      </c>
      <c r="AW402" s="11" t="s">
        <v>12780</v>
      </c>
      <c r="AX402" s="8"/>
      <c r="AY402" s="8"/>
      <c r="AZ402" s="8"/>
      <c r="BA402" s="8"/>
      <c r="BB402" s="8"/>
      <c r="BC402" s="8"/>
      <c r="BD402" s="8"/>
      <c r="BE402" s="8"/>
      <c r="BF402" s="8"/>
    </row>
    <row r="403">
      <c r="A403" s="10">
        <v>19742.0</v>
      </c>
      <c r="B403" s="9">
        <v>42531.0</v>
      </c>
      <c r="C403" s="7" t="s">
        <v>12784</v>
      </c>
      <c r="D403" s="8"/>
      <c r="E403" s="8"/>
      <c r="F403" s="8"/>
      <c r="G403" s="7">
        <v>15000.0</v>
      </c>
      <c r="H403" s="7">
        <v>9840.0</v>
      </c>
      <c r="I403" s="7">
        <v>65.0</v>
      </c>
      <c r="J403" s="7">
        <v>590.4</v>
      </c>
      <c r="K403" s="7">
        <v>6.0</v>
      </c>
      <c r="L403" s="7">
        <v>374.6</v>
      </c>
      <c r="M403" s="7">
        <v>308.16</v>
      </c>
      <c r="N403" s="7" t="s">
        <v>61</v>
      </c>
      <c r="O403" s="7">
        <v>40.0</v>
      </c>
      <c r="P403" s="7">
        <v>0.0</v>
      </c>
      <c r="Q403" s="9">
        <v>42561.0</v>
      </c>
      <c r="R403" s="7" t="s">
        <v>1029</v>
      </c>
      <c r="S403" s="8"/>
      <c r="T403" s="8"/>
      <c r="U403" s="8"/>
      <c r="V403" s="8"/>
      <c r="W403" s="7" t="s">
        <v>4395</v>
      </c>
      <c r="X403" s="8"/>
      <c r="Y403" s="8"/>
      <c r="Z403" s="8"/>
      <c r="AA403" s="7" t="s">
        <v>510</v>
      </c>
      <c r="AB403" s="7" t="s">
        <v>155</v>
      </c>
      <c r="AC403" s="7" t="s">
        <v>12786</v>
      </c>
      <c r="AD403" s="7" t="s">
        <v>12787</v>
      </c>
      <c r="AE403" s="7" t="s">
        <v>12789</v>
      </c>
      <c r="AF403" s="7" t="s">
        <v>12791</v>
      </c>
      <c r="AG403" s="7" t="s">
        <v>12792</v>
      </c>
      <c r="AH403" s="7" t="s">
        <v>12793</v>
      </c>
      <c r="AI403" s="7" t="s">
        <v>12794</v>
      </c>
      <c r="AJ403" s="7" t="s">
        <v>12795</v>
      </c>
      <c r="AK403" s="8"/>
      <c r="AL403" s="8"/>
      <c r="AM403" s="8"/>
      <c r="AN403" s="8"/>
      <c r="AO403" s="8"/>
      <c r="AP403" s="8"/>
      <c r="AQ403" s="8"/>
      <c r="AR403" s="7" t="s">
        <v>86</v>
      </c>
      <c r="AS403" s="8"/>
      <c r="AT403" s="7" t="s">
        <v>12796</v>
      </c>
      <c r="AU403" s="8"/>
      <c r="AV403" s="7" t="s">
        <v>3372</v>
      </c>
      <c r="AW403" s="11" t="s">
        <v>3373</v>
      </c>
      <c r="AX403" s="8"/>
      <c r="AY403" s="8"/>
      <c r="AZ403" s="8"/>
      <c r="BA403" s="8"/>
      <c r="BB403" s="8"/>
      <c r="BC403" s="8"/>
      <c r="BD403" s="8"/>
      <c r="BE403" s="8"/>
      <c r="BF403" s="8"/>
    </row>
    <row r="404" hidden="1">
      <c r="A404" s="10">
        <v>19761.0</v>
      </c>
      <c r="B404" s="9">
        <v>42531.0</v>
      </c>
      <c r="C404" s="7" t="s">
        <v>12797</v>
      </c>
      <c r="D404" s="7" t="s">
        <v>2014</v>
      </c>
      <c r="E404" s="8"/>
      <c r="F404" s="8"/>
      <c r="G404" s="7">
        <v>15000.0</v>
      </c>
      <c r="H404" s="8"/>
      <c r="I404" s="7">
        <v>0.0</v>
      </c>
      <c r="J404" s="7">
        <v>0.0</v>
      </c>
      <c r="K404" s="7">
        <v>6.0</v>
      </c>
      <c r="L404" s="7">
        <v>0.0</v>
      </c>
      <c r="M404" s="7">
        <v>0.0</v>
      </c>
      <c r="N404" s="7" t="s">
        <v>61</v>
      </c>
      <c r="O404" s="7">
        <v>0.0</v>
      </c>
      <c r="P404" s="7">
        <v>0.0</v>
      </c>
      <c r="Q404" s="9">
        <v>42531.0</v>
      </c>
      <c r="R404" s="7" t="s">
        <v>10453</v>
      </c>
      <c r="S404" s="8"/>
      <c r="T404" s="8"/>
      <c r="U404" s="7" t="s">
        <v>12799</v>
      </c>
      <c r="V404" s="8"/>
      <c r="W404" s="7" t="s">
        <v>12801</v>
      </c>
      <c r="X404" s="8"/>
      <c r="Y404" s="8"/>
      <c r="Z404" s="8"/>
      <c r="AA404" s="7" t="s">
        <v>510</v>
      </c>
      <c r="AB404" s="7" t="s">
        <v>155</v>
      </c>
      <c r="AC404" s="7" t="s">
        <v>12802</v>
      </c>
      <c r="AD404" s="7" t="s">
        <v>12802</v>
      </c>
      <c r="AE404" s="7" t="s">
        <v>12803</v>
      </c>
      <c r="AF404" s="7" t="s">
        <v>12804</v>
      </c>
      <c r="AG404" s="7" t="s">
        <v>12805</v>
      </c>
      <c r="AH404" s="7" t="s">
        <v>12806</v>
      </c>
      <c r="AI404" s="7" t="s">
        <v>12807</v>
      </c>
      <c r="AJ404" s="7" t="s">
        <v>12808</v>
      </c>
      <c r="AK404" s="8"/>
      <c r="AL404" s="7" t="s">
        <v>12809</v>
      </c>
      <c r="AM404" s="8"/>
      <c r="AN404" s="8"/>
      <c r="AO404" s="8"/>
      <c r="AP404" s="8"/>
      <c r="AQ404" s="8"/>
      <c r="AR404" s="7" t="s">
        <v>68</v>
      </c>
      <c r="AS404" s="8"/>
      <c r="AT404" s="7" t="s">
        <v>12796</v>
      </c>
      <c r="AU404" s="8"/>
      <c r="AV404" s="7" t="s">
        <v>12811</v>
      </c>
      <c r="AW404" s="11" t="s">
        <v>12812</v>
      </c>
      <c r="AX404" s="8"/>
      <c r="AY404" s="8"/>
      <c r="AZ404" s="8"/>
      <c r="BA404" s="8"/>
      <c r="BB404" s="8"/>
      <c r="BC404" s="8"/>
      <c r="BD404" s="8"/>
      <c r="BE404" s="8"/>
      <c r="BF404" s="8"/>
    </row>
    <row r="405">
      <c r="A405" s="10">
        <v>13201.0</v>
      </c>
      <c r="B405" s="9">
        <v>42372.0</v>
      </c>
      <c r="C405" s="7" t="s">
        <v>12816</v>
      </c>
      <c r="D405" s="7" t="s">
        <v>12817</v>
      </c>
      <c r="E405" s="8"/>
      <c r="F405" s="8"/>
      <c r="G405" s="7">
        <v>5000.0</v>
      </c>
      <c r="H405" s="7">
        <v>1650.0</v>
      </c>
      <c r="I405" s="7">
        <v>33.0</v>
      </c>
      <c r="J405" s="7">
        <v>99.0</v>
      </c>
      <c r="K405" s="7">
        <v>6.0</v>
      </c>
      <c r="L405" s="7">
        <v>32.5</v>
      </c>
      <c r="M405" s="7">
        <v>58.0</v>
      </c>
      <c r="N405" s="7" t="s">
        <v>61</v>
      </c>
      <c r="O405" s="7">
        <v>13.0</v>
      </c>
      <c r="P405" s="7">
        <v>910.0</v>
      </c>
      <c r="Q405" s="9">
        <v>42372.0</v>
      </c>
      <c r="R405" s="7" t="s">
        <v>8444</v>
      </c>
      <c r="S405" s="7" t="s">
        <v>12819</v>
      </c>
      <c r="T405" s="11" t="s">
        <v>12820</v>
      </c>
      <c r="U405" s="7" t="s">
        <v>12821</v>
      </c>
      <c r="V405" s="8"/>
      <c r="W405" s="7" t="s">
        <v>12822</v>
      </c>
      <c r="X405" s="8"/>
      <c r="Y405" s="8"/>
      <c r="Z405" s="8"/>
      <c r="AA405" s="7" t="s">
        <v>2530</v>
      </c>
      <c r="AB405" s="7" t="s">
        <v>185</v>
      </c>
      <c r="AC405" s="7" t="s">
        <v>12824</v>
      </c>
      <c r="AD405" s="7" t="s">
        <v>12824</v>
      </c>
      <c r="AE405" s="7" t="s">
        <v>12825</v>
      </c>
      <c r="AF405" s="7" t="s">
        <v>12826</v>
      </c>
      <c r="AG405" s="7" t="s">
        <v>12828</v>
      </c>
      <c r="AH405" s="7" t="s">
        <v>12829</v>
      </c>
      <c r="AI405" s="7" t="s">
        <v>12831</v>
      </c>
      <c r="AJ405" s="7" t="s">
        <v>12832</v>
      </c>
      <c r="AK405" s="8"/>
      <c r="AL405" s="7" t="s">
        <v>12833</v>
      </c>
      <c r="AM405" s="8"/>
      <c r="AN405" s="8"/>
      <c r="AO405" s="7" t="s">
        <v>12834</v>
      </c>
      <c r="AP405" s="7" t="s">
        <v>12835</v>
      </c>
      <c r="AQ405" s="7" t="s">
        <v>85</v>
      </c>
      <c r="AR405" s="7" t="s">
        <v>86</v>
      </c>
      <c r="AS405" s="7">
        <v>2.0160229E7</v>
      </c>
      <c r="AT405" s="7" t="s">
        <v>12836</v>
      </c>
      <c r="AU405" s="11" t="s">
        <v>12837</v>
      </c>
      <c r="AV405" s="7" t="s">
        <v>12842</v>
      </c>
      <c r="AW405" s="11" t="s">
        <v>12844</v>
      </c>
      <c r="AX405" s="8"/>
      <c r="AY405" s="8"/>
      <c r="AZ405" s="8"/>
      <c r="BA405" s="8"/>
      <c r="BB405" s="8"/>
      <c r="BC405" s="8"/>
      <c r="BD405" s="8"/>
      <c r="BE405" s="8"/>
      <c r="BF405" s="8"/>
    </row>
    <row r="406" hidden="1">
      <c r="A406" s="10">
        <v>17022.0</v>
      </c>
      <c r="B406" s="7" t="s">
        <v>6536</v>
      </c>
      <c r="C406" s="7" t="s">
        <v>12845</v>
      </c>
      <c r="D406" s="7" t="s">
        <v>12846</v>
      </c>
      <c r="E406" s="8"/>
      <c r="F406" s="8"/>
      <c r="G406" s="7">
        <v>200.0</v>
      </c>
      <c r="H406" s="8"/>
      <c r="I406" s="7">
        <v>0.0</v>
      </c>
      <c r="J406" s="7">
        <v>0.0</v>
      </c>
      <c r="K406" s="7">
        <v>6.0</v>
      </c>
      <c r="L406" s="7">
        <v>0.0</v>
      </c>
      <c r="M406" s="7">
        <v>0.0</v>
      </c>
      <c r="N406" s="7" t="s">
        <v>61</v>
      </c>
      <c r="O406" s="7">
        <v>0.0</v>
      </c>
      <c r="P406" s="7">
        <v>0.0</v>
      </c>
      <c r="Q406" s="9">
        <v>42378.0</v>
      </c>
      <c r="R406" s="7" t="s">
        <v>10853</v>
      </c>
      <c r="S406" s="7" t="s">
        <v>12847</v>
      </c>
      <c r="T406" s="11" t="s">
        <v>12848</v>
      </c>
      <c r="U406" s="7" t="s">
        <v>12849</v>
      </c>
      <c r="V406" s="8"/>
      <c r="W406" s="8"/>
      <c r="X406" s="8"/>
      <c r="Y406" s="8"/>
      <c r="Z406" s="8"/>
      <c r="AA406" s="7" t="s">
        <v>279</v>
      </c>
      <c r="AB406" s="7" t="s">
        <v>12850</v>
      </c>
      <c r="AC406" s="7" t="s">
        <v>12851</v>
      </c>
      <c r="AD406" s="7" t="s">
        <v>12852</v>
      </c>
      <c r="AE406" s="7" t="s">
        <v>12854</v>
      </c>
      <c r="AF406" s="7" t="s">
        <v>12856</v>
      </c>
      <c r="AG406" s="8"/>
      <c r="AH406" s="8"/>
      <c r="AI406" s="8"/>
      <c r="AJ406" s="8"/>
      <c r="AK406" s="8"/>
      <c r="AL406" s="8"/>
      <c r="AM406" s="8"/>
      <c r="AN406" s="8"/>
      <c r="AO406" s="8"/>
      <c r="AP406" s="8"/>
      <c r="AQ406" s="8"/>
      <c r="AR406" s="7" t="s">
        <v>68</v>
      </c>
      <c r="AS406" s="8"/>
      <c r="AT406" s="8"/>
      <c r="AU406" s="8"/>
      <c r="AV406" s="7" t="s">
        <v>12858</v>
      </c>
      <c r="AW406" s="11" t="s">
        <v>12848</v>
      </c>
      <c r="AX406" s="8"/>
      <c r="AY406" s="8"/>
      <c r="AZ406" s="8"/>
      <c r="BA406" s="8"/>
      <c r="BB406" s="8"/>
      <c r="BC406" s="8"/>
      <c r="BD406" s="8"/>
      <c r="BE406" s="8"/>
      <c r="BF406" s="8"/>
    </row>
    <row r="407" hidden="1">
      <c r="A407" s="10">
        <v>26775.0</v>
      </c>
      <c r="B407" s="7" t="s">
        <v>3509</v>
      </c>
      <c r="C407" s="7" t="s">
        <v>12861</v>
      </c>
      <c r="D407" s="8"/>
      <c r="E407" s="8"/>
      <c r="F407" s="8"/>
      <c r="G407" s="7">
        <v>5800.0</v>
      </c>
      <c r="H407" s="8"/>
      <c r="I407" s="7">
        <v>0.0</v>
      </c>
      <c r="J407" s="7">
        <v>0.0</v>
      </c>
      <c r="K407" s="7">
        <v>6.0</v>
      </c>
      <c r="L407" s="7">
        <v>0.0</v>
      </c>
      <c r="M407" s="7">
        <v>0.0</v>
      </c>
      <c r="N407" s="7" t="s">
        <v>61</v>
      </c>
      <c r="O407" s="7">
        <v>0.0</v>
      </c>
      <c r="P407" s="7">
        <v>0.0</v>
      </c>
      <c r="Q407" s="8"/>
      <c r="R407" s="8"/>
      <c r="S407" s="8"/>
      <c r="T407" s="8"/>
      <c r="U407" s="8"/>
      <c r="V407" s="8"/>
      <c r="W407" s="8"/>
      <c r="X407" s="8"/>
      <c r="Y407" s="8"/>
      <c r="Z407" s="8"/>
      <c r="AA407" s="8"/>
      <c r="AB407" s="8"/>
      <c r="AC407" s="8"/>
      <c r="AD407" s="8"/>
      <c r="AE407" s="8"/>
      <c r="AF407" s="8"/>
      <c r="AG407" s="8"/>
      <c r="AH407" s="8"/>
      <c r="AI407" s="8"/>
      <c r="AJ407" s="8"/>
      <c r="AK407" s="8"/>
      <c r="AL407" s="8"/>
      <c r="AM407" s="8"/>
      <c r="AN407" s="8"/>
      <c r="AO407" s="8"/>
      <c r="AP407" s="8"/>
      <c r="AQ407" s="8"/>
      <c r="AR407" s="7" t="s">
        <v>68</v>
      </c>
      <c r="AS407" s="8"/>
      <c r="AT407" s="8"/>
      <c r="AU407" s="8"/>
      <c r="AV407" s="11" t="s">
        <v>12868</v>
      </c>
      <c r="AW407" s="11" t="s">
        <v>12868</v>
      </c>
      <c r="AX407" s="8"/>
      <c r="AY407" s="8"/>
      <c r="AZ407" s="8"/>
      <c r="BA407" s="8"/>
      <c r="BB407" s="8"/>
      <c r="BC407" s="8"/>
      <c r="BD407" s="8"/>
      <c r="BE407" s="8"/>
      <c r="BF407" s="8"/>
    </row>
    <row r="408">
      <c r="A408" s="10">
        <v>23904.0</v>
      </c>
      <c r="B408" s="7" t="s">
        <v>4705</v>
      </c>
      <c r="C408" s="7" t="s">
        <v>12870</v>
      </c>
      <c r="D408" s="7" t="s">
        <v>12871</v>
      </c>
      <c r="E408" s="7" t="s">
        <v>12872</v>
      </c>
      <c r="F408" s="11" t="s">
        <v>12873</v>
      </c>
      <c r="G408" s="7">
        <v>5000.0</v>
      </c>
      <c r="H408" s="7">
        <v>140.0</v>
      </c>
      <c r="I408" s="7">
        <v>2.0</v>
      </c>
      <c r="J408" s="7">
        <v>8.4</v>
      </c>
      <c r="K408" s="7">
        <v>6.0</v>
      </c>
      <c r="L408" s="7">
        <v>21.0</v>
      </c>
      <c r="M408" s="7">
        <v>5.26</v>
      </c>
      <c r="N408" s="7" t="s">
        <v>61</v>
      </c>
      <c r="O408" s="7">
        <v>1.0</v>
      </c>
      <c r="P408" s="7">
        <v>0.0</v>
      </c>
      <c r="Q408" s="7" t="s">
        <v>1104</v>
      </c>
      <c r="R408" s="7" t="s">
        <v>12876</v>
      </c>
      <c r="S408" s="7" t="s">
        <v>12878</v>
      </c>
      <c r="T408" s="11" t="s">
        <v>11795</v>
      </c>
      <c r="U408" s="7" t="s">
        <v>12879</v>
      </c>
      <c r="V408" s="8"/>
      <c r="W408" s="7" t="s">
        <v>12880</v>
      </c>
      <c r="X408" s="7" t="s">
        <v>3744</v>
      </c>
      <c r="Y408" s="7" t="s">
        <v>11794</v>
      </c>
      <c r="Z408" s="7">
        <v>80501.0</v>
      </c>
      <c r="AA408" s="7" t="s">
        <v>129</v>
      </c>
      <c r="AB408" s="7" t="s">
        <v>155</v>
      </c>
      <c r="AC408" s="7" t="s">
        <v>12881</v>
      </c>
      <c r="AD408" s="7" t="s">
        <v>12882</v>
      </c>
      <c r="AE408" s="7" t="s">
        <v>12885</v>
      </c>
      <c r="AF408" s="7" t="s">
        <v>12888</v>
      </c>
      <c r="AG408" s="8"/>
      <c r="AH408" s="8"/>
      <c r="AI408" s="8"/>
      <c r="AJ408" s="8"/>
      <c r="AK408" s="8"/>
      <c r="AL408" s="8"/>
      <c r="AM408" s="8"/>
      <c r="AN408" s="8"/>
      <c r="AO408" s="8"/>
      <c r="AP408" s="8"/>
      <c r="AQ408" s="8"/>
      <c r="AR408" s="7" t="s">
        <v>86</v>
      </c>
      <c r="AS408" s="8"/>
      <c r="AT408" s="8"/>
      <c r="AU408" s="11" t="s">
        <v>12889</v>
      </c>
      <c r="AV408" s="11" t="s">
        <v>11795</v>
      </c>
      <c r="AW408" s="11" t="s">
        <v>11795</v>
      </c>
      <c r="AX408" s="11" t="s">
        <v>11799</v>
      </c>
      <c r="AY408" s="8"/>
      <c r="AZ408" s="11" t="s">
        <v>11801</v>
      </c>
      <c r="BA408" s="11" t="s">
        <v>11803</v>
      </c>
      <c r="BB408" s="11" t="s">
        <v>11804</v>
      </c>
      <c r="BC408" s="8"/>
      <c r="BD408" s="8"/>
      <c r="BE408" s="8"/>
      <c r="BF408" s="8"/>
    </row>
    <row r="409" hidden="1">
      <c r="A409" s="10">
        <v>24293.0</v>
      </c>
      <c r="B409" s="9">
        <v>42502.0</v>
      </c>
      <c r="C409" s="7" t="s">
        <v>12898</v>
      </c>
      <c r="D409" s="7" t="s">
        <v>12899</v>
      </c>
      <c r="E409" s="7" t="s">
        <v>12872</v>
      </c>
      <c r="F409" s="11" t="s">
        <v>12900</v>
      </c>
      <c r="G409" s="7">
        <v>5000.0</v>
      </c>
      <c r="H409" s="8"/>
      <c r="I409" s="7">
        <v>0.0</v>
      </c>
      <c r="J409" s="7">
        <v>0.0</v>
      </c>
      <c r="K409" s="7">
        <v>6.0</v>
      </c>
      <c r="L409" s="7">
        <v>0.0</v>
      </c>
      <c r="M409" s="7">
        <v>0.0</v>
      </c>
      <c r="N409" s="7" t="s">
        <v>61</v>
      </c>
      <c r="O409" s="7">
        <v>0.0</v>
      </c>
      <c r="P409" s="7">
        <v>0.0</v>
      </c>
      <c r="Q409" s="9">
        <v>42563.0</v>
      </c>
      <c r="R409" s="9">
        <v>42917.0</v>
      </c>
      <c r="S409" s="7" t="s">
        <v>12878</v>
      </c>
      <c r="T409" s="11" t="s">
        <v>11795</v>
      </c>
      <c r="U409" s="7" t="s">
        <v>12903</v>
      </c>
      <c r="V409" s="8"/>
      <c r="W409" s="7" t="s">
        <v>12880</v>
      </c>
      <c r="X409" s="7" t="s">
        <v>3744</v>
      </c>
      <c r="Y409" s="7" t="s">
        <v>11794</v>
      </c>
      <c r="Z409" s="7">
        <v>80501.0</v>
      </c>
      <c r="AA409" s="7" t="s">
        <v>956</v>
      </c>
      <c r="AB409" s="7" t="s">
        <v>155</v>
      </c>
      <c r="AC409" s="7" t="s">
        <v>12905</v>
      </c>
      <c r="AD409" s="7" t="s">
        <v>12907</v>
      </c>
      <c r="AE409" s="7" t="s">
        <v>12908</v>
      </c>
      <c r="AF409" s="7" t="s">
        <v>12910</v>
      </c>
      <c r="AG409" s="8"/>
      <c r="AH409" s="8"/>
      <c r="AI409" s="8"/>
      <c r="AJ409" s="8"/>
      <c r="AK409" s="8"/>
      <c r="AL409" s="8"/>
      <c r="AM409" s="8"/>
      <c r="AN409" s="8"/>
      <c r="AO409" s="8"/>
      <c r="AP409" s="8"/>
      <c r="AQ409" s="8"/>
      <c r="AR409" s="7" t="s">
        <v>68</v>
      </c>
      <c r="AS409" s="8"/>
      <c r="AT409" s="8"/>
      <c r="AU409" s="11" t="s">
        <v>12912</v>
      </c>
      <c r="AV409" s="11" t="s">
        <v>11795</v>
      </c>
      <c r="AW409" s="11" t="s">
        <v>11795</v>
      </c>
      <c r="AX409" s="11" t="s">
        <v>11799</v>
      </c>
      <c r="AY409" s="8"/>
      <c r="AZ409" s="11" t="s">
        <v>11801</v>
      </c>
      <c r="BA409" s="11" t="s">
        <v>11803</v>
      </c>
      <c r="BB409" s="11" t="s">
        <v>11804</v>
      </c>
      <c r="BC409" s="8"/>
      <c r="BD409" s="8"/>
      <c r="BE409" s="8"/>
      <c r="BF409" s="8"/>
    </row>
    <row r="410">
      <c r="A410" s="10">
        <v>22879.0</v>
      </c>
      <c r="B410" s="7" t="s">
        <v>2170</v>
      </c>
      <c r="C410" s="7" t="s">
        <v>12931</v>
      </c>
      <c r="D410" s="7" t="s">
        <v>2172</v>
      </c>
      <c r="E410" s="7" t="s">
        <v>2173</v>
      </c>
      <c r="F410" s="11" t="s">
        <v>12932</v>
      </c>
      <c r="G410" s="7">
        <v>10000.0</v>
      </c>
      <c r="H410" s="7">
        <v>125.0</v>
      </c>
      <c r="I410" s="7">
        <v>1.0</v>
      </c>
      <c r="J410" s="7">
        <v>7.5</v>
      </c>
      <c r="K410" s="7">
        <v>6.0</v>
      </c>
      <c r="L410" s="7">
        <v>11.5</v>
      </c>
      <c r="M410" s="7">
        <v>4.84</v>
      </c>
      <c r="N410" s="7" t="s">
        <v>61</v>
      </c>
      <c r="O410" s="7">
        <v>1.0</v>
      </c>
      <c r="P410" s="7">
        <v>0.0</v>
      </c>
      <c r="Q410" s="7" t="s">
        <v>1504</v>
      </c>
      <c r="R410" s="7" t="s">
        <v>2179</v>
      </c>
      <c r="S410" s="7" t="s">
        <v>2180</v>
      </c>
      <c r="T410" s="11" t="s">
        <v>12940</v>
      </c>
      <c r="U410" s="7" t="s">
        <v>2182</v>
      </c>
      <c r="V410" s="8"/>
      <c r="W410" s="7" t="s">
        <v>2183</v>
      </c>
      <c r="X410" s="8"/>
      <c r="Y410" s="8"/>
      <c r="Z410" s="8"/>
      <c r="AA410" s="7" t="s">
        <v>129</v>
      </c>
      <c r="AB410" s="7" t="s">
        <v>155</v>
      </c>
      <c r="AC410" s="7" t="s">
        <v>12943</v>
      </c>
      <c r="AD410" s="7" t="s">
        <v>12944</v>
      </c>
      <c r="AE410" s="7" t="s">
        <v>12945</v>
      </c>
      <c r="AF410" s="7" t="s">
        <v>12948</v>
      </c>
      <c r="AG410" s="8"/>
      <c r="AH410" s="8"/>
      <c r="AI410" s="8"/>
      <c r="AJ410" s="8"/>
      <c r="AK410" s="8"/>
      <c r="AL410" s="8"/>
      <c r="AM410" s="8"/>
      <c r="AN410" s="8"/>
      <c r="AO410" s="8"/>
      <c r="AP410" s="8"/>
      <c r="AQ410" s="8"/>
      <c r="AR410" s="7" t="s">
        <v>86</v>
      </c>
      <c r="AS410" s="8"/>
      <c r="AT410" s="8"/>
      <c r="AU410" s="8"/>
      <c r="AV410" s="11" t="s">
        <v>2181</v>
      </c>
      <c r="AW410" s="11" t="s">
        <v>2181</v>
      </c>
      <c r="AX410" s="8"/>
      <c r="AY410" s="8"/>
      <c r="AZ410" s="8"/>
      <c r="BA410" s="8"/>
      <c r="BB410" s="8"/>
      <c r="BC410" s="8"/>
      <c r="BD410" s="8"/>
      <c r="BE410" s="8"/>
      <c r="BF410" s="8"/>
    </row>
    <row r="411">
      <c r="A411" s="10">
        <v>21911.0</v>
      </c>
      <c r="B411" s="7" t="s">
        <v>2301</v>
      </c>
      <c r="C411" s="7" t="s">
        <v>12954</v>
      </c>
      <c r="D411" s="7" t="s">
        <v>12955</v>
      </c>
      <c r="E411" s="7">
        <v>2.0516447606E10</v>
      </c>
      <c r="F411" s="11" t="s">
        <v>12956</v>
      </c>
      <c r="G411" s="7">
        <v>12000.0</v>
      </c>
      <c r="H411" s="8"/>
      <c r="I411" s="7">
        <v>0.0</v>
      </c>
      <c r="J411" s="7">
        <v>0.0</v>
      </c>
      <c r="K411" s="7">
        <v>6.0</v>
      </c>
      <c r="L411" s="7">
        <v>0.0</v>
      </c>
      <c r="M411" s="7">
        <v>0.0</v>
      </c>
      <c r="N411" s="7" t="s">
        <v>61</v>
      </c>
      <c r="O411" s="7">
        <v>0.0</v>
      </c>
      <c r="P411" s="7">
        <v>0.0</v>
      </c>
      <c r="Q411" s="7" t="s">
        <v>2170</v>
      </c>
      <c r="R411" s="9">
        <v>42948.0</v>
      </c>
      <c r="S411" s="7" t="s">
        <v>12965</v>
      </c>
      <c r="T411" s="11" t="s">
        <v>12966</v>
      </c>
      <c r="U411" s="7" t="s">
        <v>12970</v>
      </c>
      <c r="V411" s="8"/>
      <c r="W411" s="7" t="s">
        <v>12971</v>
      </c>
      <c r="X411" s="8"/>
      <c r="Y411" s="8"/>
      <c r="Z411" s="8"/>
      <c r="AA411" s="8"/>
      <c r="AB411" s="8"/>
      <c r="AC411" s="7" t="s">
        <v>12973</v>
      </c>
      <c r="AD411" s="7" t="s">
        <v>12975</v>
      </c>
      <c r="AE411" s="7" t="s">
        <v>12977</v>
      </c>
      <c r="AF411" s="7" t="s">
        <v>12979</v>
      </c>
      <c r="AG411" s="8"/>
      <c r="AH411" s="8"/>
      <c r="AI411" s="8"/>
      <c r="AJ411" s="8"/>
      <c r="AK411" s="8"/>
      <c r="AL411" s="8"/>
      <c r="AM411" s="8"/>
      <c r="AN411" s="8"/>
      <c r="AO411" s="8"/>
      <c r="AP411" s="8"/>
      <c r="AQ411" s="8"/>
      <c r="AR411" s="7" t="s">
        <v>86</v>
      </c>
      <c r="AS411" s="8"/>
      <c r="AT411" s="8"/>
      <c r="AU411" s="11" t="s">
        <v>12980</v>
      </c>
      <c r="AV411" s="11" t="s">
        <v>12966</v>
      </c>
      <c r="AW411" s="11" t="s">
        <v>12966</v>
      </c>
      <c r="AX411" s="8"/>
      <c r="AY411" s="8"/>
      <c r="AZ411" s="8"/>
      <c r="BA411" s="8"/>
      <c r="BB411" s="8"/>
      <c r="BC411" s="8"/>
      <c r="BD411" s="8"/>
      <c r="BE411" s="8"/>
      <c r="BF411" s="8"/>
    </row>
    <row r="412">
      <c r="A412" s="10">
        <v>20772.0</v>
      </c>
      <c r="B412" s="9">
        <v>42471.0</v>
      </c>
      <c r="C412" s="7" t="s">
        <v>12990</v>
      </c>
      <c r="D412" s="7" t="s">
        <v>4820</v>
      </c>
      <c r="E412" s="8"/>
      <c r="F412" s="8"/>
      <c r="G412" s="7">
        <v>5000.0</v>
      </c>
      <c r="H412" s="7">
        <v>5455.0</v>
      </c>
      <c r="I412" s="7">
        <v>109.0</v>
      </c>
      <c r="J412" s="7">
        <v>169.105</v>
      </c>
      <c r="K412" s="7">
        <v>3.1</v>
      </c>
      <c r="L412" s="7">
        <v>492.9</v>
      </c>
      <c r="M412" s="7">
        <v>186.13</v>
      </c>
      <c r="N412" s="7" t="s">
        <v>61</v>
      </c>
      <c r="O412" s="7">
        <v>2.0</v>
      </c>
      <c r="P412" s="7">
        <v>0.0</v>
      </c>
      <c r="Q412" s="7" t="s">
        <v>1366</v>
      </c>
      <c r="R412" s="7" t="s">
        <v>12992</v>
      </c>
      <c r="S412" s="8"/>
      <c r="T412" s="8"/>
      <c r="U412" s="15" t="str">
        <f>+52 1 967 6747811</f>
        <v>#ERROR!</v>
      </c>
      <c r="V412" s="8"/>
      <c r="W412" s="7" t="s">
        <v>4043</v>
      </c>
      <c r="X412" s="8"/>
      <c r="Y412" s="8"/>
      <c r="Z412" s="8"/>
      <c r="AA412" s="7" t="s">
        <v>2250</v>
      </c>
      <c r="AB412" s="7" t="s">
        <v>185</v>
      </c>
      <c r="AC412" s="7" t="s">
        <v>13002</v>
      </c>
      <c r="AD412" s="7" t="s">
        <v>13003</v>
      </c>
      <c r="AE412" s="7" t="s">
        <v>13004</v>
      </c>
      <c r="AF412" s="7" t="s">
        <v>13005</v>
      </c>
      <c r="AG412" s="7" t="s">
        <v>13006</v>
      </c>
      <c r="AH412" s="7" t="s">
        <v>13007</v>
      </c>
      <c r="AI412" s="7" t="s">
        <v>13008</v>
      </c>
      <c r="AJ412" s="7" t="s">
        <v>13010</v>
      </c>
      <c r="AK412" s="8"/>
      <c r="AL412" s="7" t="s">
        <v>13011</v>
      </c>
      <c r="AM412" s="8"/>
      <c r="AN412" s="8"/>
      <c r="AO412" s="8"/>
      <c r="AP412" s="8"/>
      <c r="AQ412" s="8"/>
      <c r="AR412" s="7" t="s">
        <v>86</v>
      </c>
      <c r="AS412" s="7">
        <v>2.0161118E7</v>
      </c>
      <c r="AT412" s="7" t="s">
        <v>13012</v>
      </c>
      <c r="AU412" s="11" t="s">
        <v>13013</v>
      </c>
      <c r="AV412" s="7" t="s">
        <v>4821</v>
      </c>
      <c r="AW412" s="11" t="s">
        <v>4822</v>
      </c>
      <c r="AX412" s="11" t="s">
        <v>4846</v>
      </c>
      <c r="AY412" s="8"/>
      <c r="AZ412" s="8"/>
      <c r="BA412" s="11" t="s">
        <v>4852</v>
      </c>
      <c r="BB412" s="11" t="s">
        <v>4856</v>
      </c>
      <c r="BC412" s="8"/>
      <c r="BD412" s="8"/>
      <c r="BE412" s="8"/>
      <c r="BF412" s="8"/>
    </row>
    <row r="413" hidden="1">
      <c r="A413" s="10">
        <v>17333.0</v>
      </c>
      <c r="B413" s="9">
        <v>42409.0</v>
      </c>
      <c r="C413" s="7" t="s">
        <v>129</v>
      </c>
      <c r="D413" s="7" t="s">
        <v>13035</v>
      </c>
      <c r="E413" s="8"/>
      <c r="F413" s="8"/>
      <c r="G413" s="7">
        <v>10000.0</v>
      </c>
      <c r="H413" s="8"/>
      <c r="I413" s="7">
        <v>0.0</v>
      </c>
      <c r="J413" s="7">
        <v>0.0</v>
      </c>
      <c r="K413" s="7">
        <v>6.0</v>
      </c>
      <c r="L413" s="7">
        <v>0.0</v>
      </c>
      <c r="M413" s="7">
        <v>0.0</v>
      </c>
      <c r="N413" s="7" t="s">
        <v>61</v>
      </c>
      <c r="O413" s="7">
        <v>0.0</v>
      </c>
      <c r="P413" s="7">
        <v>0.0</v>
      </c>
      <c r="Q413" s="9">
        <v>42378.0</v>
      </c>
      <c r="R413" s="7" t="s">
        <v>10853</v>
      </c>
      <c r="S413" s="7" t="s">
        <v>13038</v>
      </c>
      <c r="T413" s="11" t="s">
        <v>13039</v>
      </c>
      <c r="U413" s="7" t="s">
        <v>13041</v>
      </c>
      <c r="V413" s="8"/>
      <c r="W413" s="7" t="s">
        <v>13042</v>
      </c>
      <c r="X413" s="8"/>
      <c r="Y413" s="8"/>
      <c r="Z413" s="8"/>
      <c r="AA413" s="7" t="s">
        <v>13043</v>
      </c>
      <c r="AB413" s="7" t="s">
        <v>1147</v>
      </c>
      <c r="AC413" s="7" t="s">
        <v>13045</v>
      </c>
      <c r="AD413" s="7" t="s">
        <v>13047</v>
      </c>
      <c r="AE413" s="7" t="s">
        <v>13048</v>
      </c>
      <c r="AF413" s="7" t="s">
        <v>13049</v>
      </c>
      <c r="AG413" s="7" t="s">
        <v>13050</v>
      </c>
      <c r="AH413" s="7" t="s">
        <v>13051</v>
      </c>
      <c r="AI413" s="7" t="s">
        <v>13052</v>
      </c>
      <c r="AJ413" s="7" t="s">
        <v>13053</v>
      </c>
      <c r="AK413" s="8"/>
      <c r="AL413" s="7" t="s">
        <v>13054</v>
      </c>
      <c r="AM413" s="8"/>
      <c r="AN413" s="8"/>
      <c r="AO413" s="7" t="s">
        <v>13055</v>
      </c>
      <c r="AP413" s="7" t="s">
        <v>13056</v>
      </c>
      <c r="AQ413" s="7" t="s">
        <v>85</v>
      </c>
      <c r="AR413" s="7" t="s">
        <v>68</v>
      </c>
      <c r="AS413" s="8"/>
      <c r="AT413" s="7" t="s">
        <v>13057</v>
      </c>
      <c r="AU413" s="8"/>
      <c r="AV413" s="7" t="s">
        <v>13058</v>
      </c>
      <c r="AW413" s="11" t="s">
        <v>13039</v>
      </c>
      <c r="AX413" s="8"/>
      <c r="AY413" s="8"/>
      <c r="AZ413" s="8"/>
      <c r="BA413" s="8"/>
      <c r="BB413" s="8"/>
      <c r="BC413" s="8"/>
      <c r="BD413" s="8"/>
      <c r="BE413" s="8"/>
      <c r="BF413" s="8"/>
    </row>
    <row r="414" hidden="1">
      <c r="A414" s="10">
        <v>16814.0</v>
      </c>
      <c r="B414" s="9">
        <v>42528.0</v>
      </c>
      <c r="C414" s="7" t="s">
        <v>13060</v>
      </c>
      <c r="D414" s="7" t="s">
        <v>13061</v>
      </c>
      <c r="E414" s="8"/>
      <c r="F414" s="8"/>
      <c r="G414" s="7">
        <v>700.0</v>
      </c>
      <c r="H414" s="8"/>
      <c r="I414" s="7">
        <v>0.0</v>
      </c>
      <c r="J414" s="7">
        <v>0.0</v>
      </c>
      <c r="K414" s="7">
        <v>6.0</v>
      </c>
      <c r="L414" s="7">
        <v>0.0</v>
      </c>
      <c r="M414" s="7">
        <v>0.0</v>
      </c>
      <c r="N414" s="7" t="s">
        <v>61</v>
      </c>
      <c r="O414" s="7">
        <v>0.0</v>
      </c>
      <c r="P414" s="7">
        <v>0.0</v>
      </c>
      <c r="Q414" s="9">
        <v>42589.0</v>
      </c>
      <c r="R414" s="9">
        <v>42559.0</v>
      </c>
      <c r="S414" s="7" t="s">
        <v>13063</v>
      </c>
      <c r="T414" s="11" t="s">
        <v>13065</v>
      </c>
      <c r="U414" s="15" t="str">
        <f>+502 55950814</f>
        <v>#ERROR!</v>
      </c>
      <c r="V414" s="8"/>
      <c r="W414" s="8"/>
      <c r="X414" s="8"/>
      <c r="Y414" s="8"/>
      <c r="Z414" s="8"/>
      <c r="AA414" s="7" t="s">
        <v>1678</v>
      </c>
      <c r="AB414" s="7" t="s">
        <v>155</v>
      </c>
      <c r="AC414" s="7" t="s">
        <v>13074</v>
      </c>
      <c r="AD414" s="7" t="s">
        <v>13075</v>
      </c>
      <c r="AE414" s="7" t="s">
        <v>13076</v>
      </c>
      <c r="AF414" s="7" t="s">
        <v>13077</v>
      </c>
      <c r="AG414" s="8"/>
      <c r="AH414" s="8"/>
      <c r="AI414" s="8"/>
      <c r="AJ414" s="8"/>
      <c r="AK414" s="8"/>
      <c r="AL414" s="8"/>
      <c r="AM414" s="8"/>
      <c r="AN414" s="8"/>
      <c r="AO414" s="8"/>
      <c r="AP414" s="8"/>
      <c r="AQ414" s="8"/>
      <c r="AR414" s="7" t="s">
        <v>68</v>
      </c>
      <c r="AS414" s="8"/>
      <c r="AT414" s="8"/>
      <c r="AU414" s="8"/>
      <c r="AV414" s="7" t="s">
        <v>13078</v>
      </c>
      <c r="AW414" s="11" t="s">
        <v>13079</v>
      </c>
      <c r="AX414" s="8"/>
      <c r="AY414" s="8"/>
      <c r="AZ414" s="8"/>
      <c r="BA414" s="8"/>
      <c r="BB414" s="8"/>
      <c r="BC414" s="8"/>
      <c r="BD414" s="8"/>
      <c r="BE414" s="8"/>
      <c r="BF414" s="8"/>
    </row>
    <row r="415" hidden="1">
      <c r="A415" s="10">
        <v>22243.0</v>
      </c>
      <c r="B415" s="7" t="s">
        <v>844</v>
      </c>
      <c r="C415" s="7" t="s">
        <v>13083</v>
      </c>
      <c r="D415" s="7" t="s">
        <v>2172</v>
      </c>
      <c r="E415" s="7" t="s">
        <v>13084</v>
      </c>
      <c r="F415" s="8"/>
      <c r="G415" s="7">
        <v>5000.0</v>
      </c>
      <c r="H415" s="8"/>
      <c r="I415" s="7">
        <v>0.0</v>
      </c>
      <c r="J415" s="7">
        <v>0.0</v>
      </c>
      <c r="K415" s="7">
        <v>6.0</v>
      </c>
      <c r="L415" s="7">
        <v>0.0</v>
      </c>
      <c r="M415" s="7">
        <v>0.0</v>
      </c>
      <c r="N415" s="7" t="s">
        <v>61</v>
      </c>
      <c r="O415" s="7">
        <v>0.0</v>
      </c>
      <c r="P415" s="7">
        <v>0.0</v>
      </c>
      <c r="Q415" s="8"/>
      <c r="R415" s="8"/>
      <c r="S415" s="7" t="s">
        <v>2180</v>
      </c>
      <c r="T415" s="11" t="s">
        <v>2181</v>
      </c>
      <c r="U415" s="7" t="s">
        <v>2182</v>
      </c>
      <c r="V415" s="8"/>
      <c r="W415" s="8"/>
      <c r="X415" s="8"/>
      <c r="Y415" s="8"/>
      <c r="Z415" s="8"/>
      <c r="AA415" s="8"/>
      <c r="AB415" s="8"/>
      <c r="AC415" s="8"/>
      <c r="AD415" s="8"/>
      <c r="AE415" s="8"/>
      <c r="AF415" s="8"/>
      <c r="AG415" s="8"/>
      <c r="AH415" s="8"/>
      <c r="AI415" s="8"/>
      <c r="AJ415" s="8"/>
      <c r="AK415" s="8"/>
      <c r="AL415" s="8"/>
      <c r="AM415" s="8"/>
      <c r="AN415" s="8"/>
      <c r="AO415" s="8"/>
      <c r="AP415" s="8"/>
      <c r="AQ415" s="8"/>
      <c r="AR415" s="7" t="s">
        <v>68</v>
      </c>
      <c r="AS415" s="8"/>
      <c r="AT415" s="8"/>
      <c r="AU415" s="8"/>
      <c r="AV415" s="11" t="s">
        <v>2181</v>
      </c>
      <c r="AW415" s="11" t="s">
        <v>2181</v>
      </c>
      <c r="AX415" s="8"/>
      <c r="AY415" s="8"/>
      <c r="AZ415" s="8"/>
      <c r="BA415" s="8"/>
      <c r="BB415" s="8"/>
      <c r="BC415" s="8"/>
      <c r="BD415" s="8"/>
      <c r="BE415" s="8"/>
      <c r="BF415" s="8"/>
    </row>
    <row r="416" hidden="1">
      <c r="A416" s="10">
        <v>26070.0</v>
      </c>
      <c r="B416" s="9">
        <v>42625.0</v>
      </c>
      <c r="C416" s="7" t="s">
        <v>13094</v>
      </c>
      <c r="D416" s="7" t="s">
        <v>13095</v>
      </c>
      <c r="E416" s="19">
        <v>3000.0</v>
      </c>
      <c r="F416" s="8"/>
      <c r="G416" s="7">
        <v>350000.0</v>
      </c>
      <c r="H416" s="8"/>
      <c r="I416" s="7">
        <v>0.0</v>
      </c>
      <c r="J416" s="7">
        <v>0.0</v>
      </c>
      <c r="K416" s="7">
        <v>6.0</v>
      </c>
      <c r="L416" s="7">
        <v>0.0</v>
      </c>
      <c r="M416" s="7">
        <v>0.0</v>
      </c>
      <c r="N416" s="7" t="s">
        <v>61</v>
      </c>
      <c r="O416" s="7">
        <v>0.0</v>
      </c>
      <c r="P416" s="7">
        <v>0.0</v>
      </c>
      <c r="Q416" s="8"/>
      <c r="R416" s="8"/>
      <c r="S416" s="7" t="s">
        <v>13096</v>
      </c>
      <c r="T416" s="11" t="s">
        <v>13097</v>
      </c>
      <c r="U416" s="15">
        <f>+ 57-311-896-77-74</f>
        <v>-1301</v>
      </c>
      <c r="V416" s="8"/>
      <c r="W416" s="7" t="s">
        <v>13103</v>
      </c>
      <c r="X416" s="8"/>
      <c r="Y416" s="8"/>
      <c r="Z416" s="8"/>
      <c r="AA416" s="8"/>
      <c r="AB416" s="8"/>
      <c r="AC416" s="7" t="s">
        <v>13104</v>
      </c>
      <c r="AD416" s="7" t="s">
        <v>13105</v>
      </c>
      <c r="AE416" s="7" t="s">
        <v>13106</v>
      </c>
      <c r="AF416" s="8"/>
      <c r="AG416" s="8"/>
      <c r="AH416" s="8"/>
      <c r="AI416" s="8"/>
      <c r="AJ416" s="8"/>
      <c r="AK416" s="8"/>
      <c r="AL416" s="8"/>
      <c r="AM416" s="8"/>
      <c r="AN416" s="8"/>
      <c r="AO416" s="8"/>
      <c r="AP416" s="8"/>
      <c r="AQ416" s="8"/>
      <c r="AR416" s="7" t="s">
        <v>68</v>
      </c>
      <c r="AS416" s="8"/>
      <c r="AT416" s="8"/>
      <c r="AU416" s="8"/>
      <c r="AV416" s="11" t="s">
        <v>3446</v>
      </c>
      <c r="AW416" s="11" t="s">
        <v>3446</v>
      </c>
      <c r="AX416" s="8"/>
      <c r="AY416" s="8"/>
      <c r="AZ416" s="8"/>
      <c r="BA416" s="8"/>
      <c r="BB416" s="8"/>
      <c r="BC416" s="8"/>
      <c r="BD416" s="8"/>
      <c r="BE416" s="8"/>
      <c r="BF416" s="8"/>
    </row>
    <row r="417" hidden="1">
      <c r="A417" s="10">
        <v>15597.0</v>
      </c>
      <c r="B417" s="7" t="s">
        <v>9474</v>
      </c>
      <c r="C417" s="7" t="s">
        <v>13111</v>
      </c>
      <c r="D417" s="7" t="s">
        <v>13112</v>
      </c>
      <c r="E417" s="8"/>
      <c r="F417" s="8"/>
      <c r="G417" s="7">
        <v>10000.0</v>
      </c>
      <c r="H417" s="8"/>
      <c r="I417" s="7">
        <v>0.0</v>
      </c>
      <c r="J417" s="7">
        <v>0.0</v>
      </c>
      <c r="K417" s="7">
        <v>6.0</v>
      </c>
      <c r="L417" s="7">
        <v>0.0</v>
      </c>
      <c r="M417" s="7">
        <v>0.0</v>
      </c>
      <c r="N417" s="7" t="s">
        <v>61</v>
      </c>
      <c r="O417" s="7">
        <v>0.0</v>
      </c>
      <c r="P417" s="7">
        <v>0.0</v>
      </c>
      <c r="Q417" s="7" t="s">
        <v>13113</v>
      </c>
      <c r="R417" s="9">
        <v>42557.0</v>
      </c>
      <c r="S417" s="7" t="s">
        <v>13114</v>
      </c>
      <c r="T417" s="11" t="s">
        <v>13116</v>
      </c>
      <c r="U417" s="7" t="s">
        <v>13118</v>
      </c>
      <c r="V417" s="8"/>
      <c r="W417" s="7" t="s">
        <v>13119</v>
      </c>
      <c r="X417" s="8"/>
      <c r="Y417" s="8"/>
      <c r="Z417" s="8"/>
      <c r="AA417" s="7" t="s">
        <v>279</v>
      </c>
      <c r="AB417" s="7" t="s">
        <v>13120</v>
      </c>
      <c r="AC417" s="7" t="s">
        <v>13121</v>
      </c>
      <c r="AD417" s="7" t="s">
        <v>13121</v>
      </c>
      <c r="AE417" s="7" t="s">
        <v>13124</v>
      </c>
      <c r="AF417" s="7" t="s">
        <v>13125</v>
      </c>
      <c r="AG417" s="8"/>
      <c r="AH417" s="8"/>
      <c r="AI417" s="8"/>
      <c r="AJ417" s="8"/>
      <c r="AK417" s="8"/>
      <c r="AL417" s="8"/>
      <c r="AM417" s="8"/>
      <c r="AN417" s="8"/>
      <c r="AO417" s="8"/>
      <c r="AP417" s="8"/>
      <c r="AQ417" s="8"/>
      <c r="AR417" s="7" t="s">
        <v>68</v>
      </c>
      <c r="AS417" s="8"/>
      <c r="AT417" s="8"/>
      <c r="AU417" s="11" t="s">
        <v>13126</v>
      </c>
      <c r="AV417" s="7" t="s">
        <v>13114</v>
      </c>
      <c r="AW417" s="11" t="s">
        <v>13116</v>
      </c>
      <c r="AX417" s="8"/>
      <c r="AY417" s="8"/>
      <c r="AZ417" s="8"/>
      <c r="BA417" s="8"/>
      <c r="BB417" s="8"/>
      <c r="BC417" s="8"/>
      <c r="BD417" s="8"/>
      <c r="BE417" s="8"/>
      <c r="BF417" s="8"/>
    </row>
    <row r="418" hidden="1">
      <c r="A418" s="10">
        <v>16930.0</v>
      </c>
      <c r="B418" s="7" t="s">
        <v>13137</v>
      </c>
      <c r="C418" s="7" t="s">
        <v>13138</v>
      </c>
      <c r="D418" s="7" t="s">
        <v>13139</v>
      </c>
      <c r="E418" s="8"/>
      <c r="F418" s="8"/>
      <c r="G418" s="7">
        <v>50.0</v>
      </c>
      <c r="H418" s="8"/>
      <c r="I418" s="7">
        <v>0.0</v>
      </c>
      <c r="J418" s="7">
        <v>0.0</v>
      </c>
      <c r="K418" s="7">
        <v>6.0</v>
      </c>
      <c r="L418" s="7">
        <v>0.0</v>
      </c>
      <c r="M418" s="7">
        <v>0.0</v>
      </c>
      <c r="N418" s="7" t="s">
        <v>61</v>
      </c>
      <c r="O418" s="7">
        <v>0.0</v>
      </c>
      <c r="P418" s="7">
        <v>0.0</v>
      </c>
      <c r="Q418" s="7" t="s">
        <v>13137</v>
      </c>
      <c r="R418" s="9">
        <v>42437.0</v>
      </c>
      <c r="S418" s="7" t="s">
        <v>13140</v>
      </c>
      <c r="T418" s="11" t="s">
        <v>13141</v>
      </c>
      <c r="U418" s="7" t="s">
        <v>13144</v>
      </c>
      <c r="V418" s="8"/>
      <c r="W418" s="8"/>
      <c r="X418" s="8"/>
      <c r="Y418" s="8"/>
      <c r="Z418" s="8"/>
      <c r="AA418" s="7" t="s">
        <v>279</v>
      </c>
      <c r="AB418" s="7" t="s">
        <v>155</v>
      </c>
      <c r="AC418" s="7" t="s">
        <v>13145</v>
      </c>
      <c r="AD418" s="7" t="s">
        <v>13146</v>
      </c>
      <c r="AE418" s="7" t="s">
        <v>13147</v>
      </c>
      <c r="AF418" s="7" t="s">
        <v>13148</v>
      </c>
      <c r="AG418" s="8"/>
      <c r="AH418" s="8"/>
      <c r="AI418" s="8"/>
      <c r="AJ418" s="8"/>
      <c r="AK418" s="8"/>
      <c r="AL418" s="8"/>
      <c r="AM418" s="8"/>
      <c r="AN418" s="8"/>
      <c r="AO418" s="8"/>
      <c r="AP418" s="8"/>
      <c r="AQ418" s="8"/>
      <c r="AR418" s="7" t="s">
        <v>68</v>
      </c>
      <c r="AS418" s="8"/>
      <c r="AT418" s="8"/>
      <c r="AU418" s="8"/>
      <c r="AV418" s="7" t="s">
        <v>13149</v>
      </c>
      <c r="AW418" s="11" t="s">
        <v>13141</v>
      </c>
      <c r="AX418" s="8"/>
      <c r="AY418" s="8"/>
      <c r="AZ418" s="8"/>
      <c r="BA418" s="8"/>
      <c r="BB418" s="8"/>
      <c r="BC418" s="8"/>
      <c r="BD418" s="8"/>
      <c r="BE418" s="8"/>
      <c r="BF418" s="8"/>
    </row>
    <row r="419" hidden="1">
      <c r="A419" s="10">
        <v>16827.0</v>
      </c>
      <c r="B419" s="9">
        <v>42558.0</v>
      </c>
      <c r="C419" s="7" t="s">
        <v>13152</v>
      </c>
      <c r="D419" s="7" t="s">
        <v>9939</v>
      </c>
      <c r="E419" s="8"/>
      <c r="F419" s="8"/>
      <c r="G419" s="7">
        <v>1000.0</v>
      </c>
      <c r="H419" s="8"/>
      <c r="I419" s="7">
        <v>0.0</v>
      </c>
      <c r="J419" s="7">
        <v>0.0</v>
      </c>
      <c r="K419" s="7">
        <v>6.0</v>
      </c>
      <c r="L419" s="7">
        <v>0.0</v>
      </c>
      <c r="M419" s="7">
        <v>0.0</v>
      </c>
      <c r="N419" s="7" t="s">
        <v>61</v>
      </c>
      <c r="O419" s="7">
        <v>0.0</v>
      </c>
      <c r="P419" s="7">
        <v>0.0</v>
      </c>
      <c r="Q419" s="7" t="s">
        <v>1848</v>
      </c>
      <c r="R419" s="9">
        <v>42378.0</v>
      </c>
      <c r="S419" s="7" t="s">
        <v>13153</v>
      </c>
      <c r="T419" s="11" t="s">
        <v>13154</v>
      </c>
      <c r="U419" s="7">
        <v>5.84246343211E11</v>
      </c>
      <c r="V419" s="8"/>
      <c r="W419" s="7" t="s">
        <v>13156</v>
      </c>
      <c r="X419" s="8"/>
      <c r="Y419" s="8"/>
      <c r="Z419" s="8"/>
      <c r="AA419" s="7" t="s">
        <v>13157</v>
      </c>
      <c r="AB419" s="7" t="s">
        <v>155</v>
      </c>
      <c r="AC419" s="7" t="s">
        <v>13158</v>
      </c>
      <c r="AD419" s="7" t="s">
        <v>13159</v>
      </c>
      <c r="AE419" s="11" t="s">
        <v>13161</v>
      </c>
      <c r="AF419" s="11" t="s">
        <v>13165</v>
      </c>
      <c r="AG419" s="7" t="s">
        <v>13169</v>
      </c>
      <c r="AH419" s="7" t="s">
        <v>13170</v>
      </c>
      <c r="AI419" s="7" t="s">
        <v>13171</v>
      </c>
      <c r="AJ419" s="7" t="s">
        <v>13172</v>
      </c>
      <c r="AK419" s="8"/>
      <c r="AL419" s="11" t="s">
        <v>13173</v>
      </c>
      <c r="AM419" s="8"/>
      <c r="AN419" s="8"/>
      <c r="AO419" s="7" t="s">
        <v>13176</v>
      </c>
      <c r="AP419" s="7" t="s">
        <v>13177</v>
      </c>
      <c r="AQ419" s="7" t="s">
        <v>85</v>
      </c>
      <c r="AR419" s="7" t="s">
        <v>68</v>
      </c>
      <c r="AS419" s="8"/>
      <c r="AT419" s="7" t="s">
        <v>13178</v>
      </c>
      <c r="AU419" s="8"/>
      <c r="AV419" s="7" t="s">
        <v>13179</v>
      </c>
      <c r="AW419" s="11" t="s">
        <v>13180</v>
      </c>
      <c r="AX419" s="8"/>
      <c r="AY419" s="8"/>
      <c r="AZ419" s="8"/>
      <c r="BA419" s="8"/>
      <c r="BB419" s="8"/>
      <c r="BC419" s="8"/>
      <c r="BD419" s="8"/>
      <c r="BE419" s="8"/>
      <c r="BF419" s="8"/>
    </row>
    <row r="420">
      <c r="A420" s="10">
        <v>23023.0</v>
      </c>
      <c r="B420" s="7" t="s">
        <v>4307</v>
      </c>
      <c r="C420" s="7" t="s">
        <v>13181</v>
      </c>
      <c r="D420" s="7" t="s">
        <v>13182</v>
      </c>
      <c r="E420" s="7" t="s">
        <v>13183</v>
      </c>
      <c r="F420" s="11" t="s">
        <v>13185</v>
      </c>
      <c r="G420" s="7">
        <v>7500.0</v>
      </c>
      <c r="H420" s="7">
        <v>225.0</v>
      </c>
      <c r="I420" s="7">
        <v>3.0</v>
      </c>
      <c r="J420" s="7">
        <v>13.5</v>
      </c>
      <c r="K420" s="7">
        <v>6.0</v>
      </c>
      <c r="L420" s="7">
        <v>33.0</v>
      </c>
      <c r="M420" s="7">
        <v>8.37</v>
      </c>
      <c r="N420" s="7" t="s">
        <v>61</v>
      </c>
      <c r="O420" s="7">
        <v>1.0</v>
      </c>
      <c r="P420" s="7">
        <v>0.0</v>
      </c>
      <c r="Q420" s="7" t="s">
        <v>178</v>
      </c>
      <c r="R420" s="7" t="s">
        <v>845</v>
      </c>
      <c r="S420" s="7" t="s">
        <v>13190</v>
      </c>
      <c r="T420" s="11" t="s">
        <v>13191</v>
      </c>
      <c r="U420" s="7" t="s">
        <v>13192</v>
      </c>
      <c r="V420" s="8"/>
      <c r="W420" s="7" t="s">
        <v>13193</v>
      </c>
      <c r="X420" s="8"/>
      <c r="Y420" s="8"/>
      <c r="Z420" s="8"/>
      <c r="AA420" s="7" t="s">
        <v>956</v>
      </c>
      <c r="AB420" s="7" t="s">
        <v>333</v>
      </c>
      <c r="AC420" s="7" t="s">
        <v>13194</v>
      </c>
      <c r="AD420" s="7" t="s">
        <v>13195</v>
      </c>
      <c r="AE420" s="11" t="s">
        <v>13196</v>
      </c>
      <c r="AF420" s="11" t="s">
        <v>13197</v>
      </c>
      <c r="AG420" s="8"/>
      <c r="AH420" s="8"/>
      <c r="AI420" s="8"/>
      <c r="AJ420" s="8"/>
      <c r="AK420" s="8"/>
      <c r="AL420" s="8"/>
      <c r="AM420" s="8"/>
      <c r="AN420" s="8"/>
      <c r="AO420" s="8"/>
      <c r="AP420" s="8"/>
      <c r="AQ420" s="8"/>
      <c r="AR420" s="7" t="s">
        <v>86</v>
      </c>
      <c r="AS420" s="8"/>
      <c r="AT420" s="8"/>
      <c r="AU420" s="8"/>
      <c r="AV420" s="11" t="s">
        <v>13191</v>
      </c>
      <c r="AW420" s="11" t="s">
        <v>13191</v>
      </c>
      <c r="AX420" s="8"/>
      <c r="AY420" s="8"/>
      <c r="AZ420" s="8"/>
      <c r="BA420" s="8"/>
      <c r="BB420" s="8"/>
      <c r="BC420" s="8"/>
      <c r="BD420" s="8"/>
      <c r="BE420" s="8"/>
      <c r="BF420" s="8"/>
    </row>
    <row r="421" hidden="1">
      <c r="A421" s="10">
        <v>21974.0</v>
      </c>
      <c r="B421" s="7" t="s">
        <v>1366</v>
      </c>
      <c r="C421" s="7" t="s">
        <v>13200</v>
      </c>
      <c r="D421" s="8"/>
      <c r="E421" s="8"/>
      <c r="F421" s="8"/>
      <c r="G421" s="7">
        <v>100000.0</v>
      </c>
      <c r="H421" s="8"/>
      <c r="I421" s="7">
        <v>0.0</v>
      </c>
      <c r="J421" s="7">
        <v>0.0</v>
      </c>
      <c r="K421" s="7">
        <v>6.0</v>
      </c>
      <c r="L421" s="7">
        <v>0.0</v>
      </c>
      <c r="M421" s="7">
        <v>0.0</v>
      </c>
      <c r="N421" s="7" t="s">
        <v>61</v>
      </c>
      <c r="O421" s="7">
        <v>0.0</v>
      </c>
      <c r="P421" s="7">
        <v>0.0</v>
      </c>
      <c r="Q421" s="8"/>
      <c r="R421" s="8"/>
      <c r="S421" s="8"/>
      <c r="T421" s="8"/>
      <c r="U421" s="8"/>
      <c r="V421" s="8"/>
      <c r="W421" s="8"/>
      <c r="X421" s="8"/>
      <c r="Y421" s="8"/>
      <c r="Z421" s="8"/>
      <c r="AA421" s="8"/>
      <c r="AB421" s="8"/>
      <c r="AC421" s="8"/>
      <c r="AD421" s="8"/>
      <c r="AE421" s="8"/>
      <c r="AF421" s="8"/>
      <c r="AG421" s="8"/>
      <c r="AH421" s="8"/>
      <c r="AI421" s="8"/>
      <c r="AJ421" s="8"/>
      <c r="AK421" s="8"/>
      <c r="AL421" s="8"/>
      <c r="AM421" s="8"/>
      <c r="AN421" s="8"/>
      <c r="AO421" s="8"/>
      <c r="AP421" s="8"/>
      <c r="AQ421" s="8"/>
      <c r="AR421" s="7" t="s">
        <v>68</v>
      </c>
      <c r="AS421" s="8"/>
      <c r="AT421" s="8"/>
      <c r="AU421" s="8"/>
      <c r="AV421" s="11" t="s">
        <v>13201</v>
      </c>
      <c r="AW421" s="11" t="s">
        <v>13201</v>
      </c>
      <c r="AX421" s="8"/>
      <c r="AY421" s="8"/>
      <c r="AZ421" s="8"/>
      <c r="BA421" s="8"/>
      <c r="BB421" s="8"/>
      <c r="BC421" s="8"/>
      <c r="BD421" s="8"/>
      <c r="BE421" s="8"/>
      <c r="BF421" s="8"/>
    </row>
    <row r="422">
      <c r="A422" s="10">
        <v>15676.0</v>
      </c>
      <c r="B422" s="7" t="s">
        <v>3380</v>
      </c>
      <c r="C422" s="7" t="s">
        <v>13204</v>
      </c>
      <c r="D422" s="7" t="s">
        <v>13205</v>
      </c>
      <c r="E422" s="8"/>
      <c r="F422" s="8"/>
      <c r="G422" s="7">
        <v>1000.0</v>
      </c>
      <c r="H422" s="8"/>
      <c r="I422" s="7">
        <v>0.0</v>
      </c>
      <c r="J422" s="7">
        <v>0.0</v>
      </c>
      <c r="K422" s="7">
        <v>6.0</v>
      </c>
      <c r="L422" s="7">
        <v>0.0</v>
      </c>
      <c r="M422" s="7">
        <v>0.0</v>
      </c>
      <c r="N422" s="7" t="s">
        <v>61</v>
      </c>
      <c r="O422" s="7">
        <v>0.0</v>
      </c>
      <c r="P422" s="7">
        <v>0.0</v>
      </c>
      <c r="Q422" s="7" t="s">
        <v>1137</v>
      </c>
      <c r="R422" s="7" t="s">
        <v>1182</v>
      </c>
      <c r="S422" s="7" t="s">
        <v>13211</v>
      </c>
      <c r="T422" s="11" t="s">
        <v>1980</v>
      </c>
      <c r="U422" s="7" t="s">
        <v>13219</v>
      </c>
      <c r="V422" s="8"/>
      <c r="W422" s="7" t="s">
        <v>13220</v>
      </c>
      <c r="X422" s="8"/>
      <c r="Y422" s="8"/>
      <c r="Z422" s="8"/>
      <c r="AA422" s="7" t="s">
        <v>267</v>
      </c>
      <c r="AB422" s="7" t="s">
        <v>185</v>
      </c>
      <c r="AC422" s="7" t="s">
        <v>13221</v>
      </c>
      <c r="AD422" s="7" t="s">
        <v>13221</v>
      </c>
      <c r="AE422" s="7" t="s">
        <v>13222</v>
      </c>
      <c r="AF422" s="7" t="s">
        <v>13223</v>
      </c>
      <c r="AG422" s="7" t="s">
        <v>13224</v>
      </c>
      <c r="AH422" s="7" t="s">
        <v>13225</v>
      </c>
      <c r="AI422" s="7" t="s">
        <v>13226</v>
      </c>
      <c r="AJ422" s="7" t="s">
        <v>13227</v>
      </c>
      <c r="AK422" s="8"/>
      <c r="AL422" s="7" t="s">
        <v>13228</v>
      </c>
      <c r="AM422" s="8"/>
      <c r="AN422" s="8"/>
      <c r="AO422" s="7" t="s">
        <v>13229</v>
      </c>
      <c r="AP422" s="7" t="s">
        <v>13230</v>
      </c>
      <c r="AQ422" s="7" t="s">
        <v>85</v>
      </c>
      <c r="AR422" s="7" t="s">
        <v>86</v>
      </c>
      <c r="AS422" s="7">
        <v>2.0160502E7</v>
      </c>
      <c r="AT422" s="7" t="s">
        <v>13232</v>
      </c>
      <c r="AU422" s="11" t="s">
        <v>13233</v>
      </c>
      <c r="AV422" s="7" t="s">
        <v>2009</v>
      </c>
      <c r="AW422" s="11" t="s">
        <v>1980</v>
      </c>
      <c r="AX422" s="8"/>
      <c r="AY422" s="8"/>
      <c r="AZ422" s="8"/>
      <c r="BA422" s="8"/>
      <c r="BB422" s="8"/>
      <c r="BC422" s="8"/>
      <c r="BD422" s="8"/>
      <c r="BE422" s="8"/>
      <c r="BF422" s="8"/>
    </row>
    <row r="423" hidden="1">
      <c r="A423" s="10">
        <v>22359.0</v>
      </c>
      <c r="B423" s="7" t="s">
        <v>844</v>
      </c>
      <c r="C423" s="7" t="s">
        <v>13241</v>
      </c>
      <c r="D423" s="8"/>
      <c r="E423" s="8"/>
      <c r="F423" s="8"/>
      <c r="G423" s="7">
        <v>4545.0</v>
      </c>
      <c r="H423" s="8"/>
      <c r="I423" s="7">
        <v>0.0</v>
      </c>
      <c r="J423" s="7">
        <v>0.0</v>
      </c>
      <c r="K423" s="7">
        <v>6.0</v>
      </c>
      <c r="L423" s="7">
        <v>0.0</v>
      </c>
      <c r="M423" s="7">
        <v>0.0</v>
      </c>
      <c r="N423" s="7" t="s">
        <v>61</v>
      </c>
      <c r="O423" s="7">
        <v>0.0</v>
      </c>
      <c r="P423" s="7">
        <v>0.0</v>
      </c>
      <c r="Q423" s="8"/>
      <c r="R423" s="8"/>
      <c r="S423" s="8"/>
      <c r="T423" s="8"/>
      <c r="U423" s="8"/>
      <c r="V423" s="8"/>
      <c r="W423" s="8"/>
      <c r="X423" s="7" t="s">
        <v>66</v>
      </c>
      <c r="Y423" s="7" t="s">
        <v>67</v>
      </c>
      <c r="Z423" s="7">
        <v>1323123.0</v>
      </c>
      <c r="AA423" s="8"/>
      <c r="AB423" s="8"/>
      <c r="AC423" s="8"/>
      <c r="AD423" s="8"/>
      <c r="AE423" s="8"/>
      <c r="AF423" s="8"/>
      <c r="AG423" s="8"/>
      <c r="AH423" s="8"/>
      <c r="AI423" s="8"/>
      <c r="AJ423" s="8"/>
      <c r="AK423" s="8"/>
      <c r="AL423" s="8"/>
      <c r="AM423" s="8"/>
      <c r="AN423" s="8"/>
      <c r="AO423" s="8"/>
      <c r="AP423" s="8"/>
      <c r="AQ423" s="8"/>
      <c r="AR423" s="7" t="s">
        <v>68</v>
      </c>
      <c r="AS423" s="8"/>
      <c r="AT423" s="8"/>
      <c r="AU423" s="8"/>
      <c r="AV423" s="11" t="s">
        <v>69</v>
      </c>
      <c r="AW423" s="11" t="s">
        <v>78</v>
      </c>
      <c r="AX423" s="11" t="s">
        <v>88</v>
      </c>
      <c r="AY423" s="11" t="s">
        <v>90</v>
      </c>
      <c r="AZ423" s="11" t="s">
        <v>92</v>
      </c>
      <c r="BA423" s="11" t="s">
        <v>105</v>
      </c>
      <c r="BB423" s="11" t="s">
        <v>118</v>
      </c>
      <c r="BC423" s="11" t="s">
        <v>134</v>
      </c>
      <c r="BD423" s="7" t="s">
        <v>144</v>
      </c>
      <c r="BE423" s="7" t="s">
        <v>145</v>
      </c>
      <c r="BF423" s="8"/>
    </row>
    <row r="424" hidden="1">
      <c r="A424" s="10">
        <v>21522.0</v>
      </c>
      <c r="B424" s="7" t="s">
        <v>541</v>
      </c>
      <c r="C424" s="7" t="s">
        <v>13271</v>
      </c>
      <c r="D424" s="8"/>
      <c r="E424" s="8"/>
      <c r="F424" s="8"/>
      <c r="G424" s="7">
        <v>454.0</v>
      </c>
      <c r="H424" s="8"/>
      <c r="I424" s="7">
        <v>0.0</v>
      </c>
      <c r="J424" s="7">
        <v>0.0</v>
      </c>
      <c r="K424" s="7">
        <v>6.0</v>
      </c>
      <c r="L424" s="7">
        <v>0.0</v>
      </c>
      <c r="M424" s="7">
        <v>0.0</v>
      </c>
      <c r="N424" s="7" t="s">
        <v>61</v>
      </c>
      <c r="O424" s="7">
        <v>0.0</v>
      </c>
      <c r="P424" s="7">
        <v>0.0</v>
      </c>
      <c r="Q424" s="8"/>
      <c r="R424" s="8"/>
      <c r="S424" s="8"/>
      <c r="T424" s="8"/>
      <c r="U424" s="8"/>
      <c r="V424" s="8"/>
      <c r="W424" s="8"/>
      <c r="X424" s="7" t="s">
        <v>66</v>
      </c>
      <c r="Y424" s="7" t="s">
        <v>67</v>
      </c>
      <c r="Z424" s="7">
        <v>1323123.0</v>
      </c>
      <c r="AA424" s="8"/>
      <c r="AB424" s="8"/>
      <c r="AC424" s="8"/>
      <c r="AD424" s="8"/>
      <c r="AE424" s="8"/>
      <c r="AF424" s="8"/>
      <c r="AG424" s="8"/>
      <c r="AH424" s="8"/>
      <c r="AI424" s="8"/>
      <c r="AJ424" s="8"/>
      <c r="AK424" s="8"/>
      <c r="AL424" s="8"/>
      <c r="AM424" s="8"/>
      <c r="AN424" s="8"/>
      <c r="AO424" s="8"/>
      <c r="AP424" s="8"/>
      <c r="AQ424" s="8"/>
      <c r="AR424" s="7" t="s">
        <v>68</v>
      </c>
      <c r="AS424" s="8"/>
      <c r="AT424" s="8"/>
      <c r="AU424" s="8"/>
      <c r="AV424" s="11" t="s">
        <v>69</v>
      </c>
      <c r="AW424" s="11" t="s">
        <v>78</v>
      </c>
      <c r="AX424" s="11" t="s">
        <v>88</v>
      </c>
      <c r="AY424" s="11" t="s">
        <v>90</v>
      </c>
      <c r="AZ424" s="11" t="s">
        <v>92</v>
      </c>
      <c r="BA424" s="11" t="s">
        <v>105</v>
      </c>
      <c r="BB424" s="11" t="s">
        <v>118</v>
      </c>
      <c r="BC424" s="11" t="s">
        <v>134</v>
      </c>
      <c r="BD424" s="7" t="s">
        <v>144</v>
      </c>
      <c r="BE424" s="7" t="s">
        <v>145</v>
      </c>
      <c r="BF424" s="8"/>
    </row>
    <row r="425" hidden="1">
      <c r="A425" s="10">
        <v>22775.0</v>
      </c>
      <c r="B425" s="7" t="s">
        <v>1953</v>
      </c>
      <c r="C425" s="7" t="s">
        <v>13289</v>
      </c>
      <c r="D425" s="8"/>
      <c r="E425" s="8"/>
      <c r="F425" s="8"/>
      <c r="G425" s="7">
        <v>10.0</v>
      </c>
      <c r="H425" s="8"/>
      <c r="I425" s="7">
        <v>0.0</v>
      </c>
      <c r="J425" s="7">
        <v>0.0</v>
      </c>
      <c r="K425" s="7">
        <v>6.0</v>
      </c>
      <c r="L425" s="7">
        <v>0.0</v>
      </c>
      <c r="M425" s="7">
        <v>0.0</v>
      </c>
      <c r="N425" s="7" t="s">
        <v>61</v>
      </c>
      <c r="O425" s="7">
        <v>0.0</v>
      </c>
      <c r="P425" s="7">
        <v>0.0</v>
      </c>
      <c r="Q425" s="8"/>
      <c r="R425" s="8"/>
      <c r="S425" s="8"/>
      <c r="T425" s="8"/>
      <c r="U425" s="8"/>
      <c r="V425" s="8"/>
      <c r="W425" s="7" t="s">
        <v>892</v>
      </c>
      <c r="X425" s="8"/>
      <c r="Y425" s="8"/>
      <c r="Z425" s="8"/>
      <c r="AA425" s="8"/>
      <c r="AB425" s="8"/>
      <c r="AC425" s="8"/>
      <c r="AD425" s="7" t="s">
        <v>13293</v>
      </c>
      <c r="AE425" s="8"/>
      <c r="AF425" s="7" t="s">
        <v>13295</v>
      </c>
      <c r="AG425" s="8"/>
      <c r="AH425" s="8"/>
      <c r="AI425" s="8"/>
      <c r="AJ425" s="8"/>
      <c r="AK425" s="8"/>
      <c r="AL425" s="8"/>
      <c r="AM425" s="8"/>
      <c r="AN425" s="8"/>
      <c r="AO425" s="8"/>
      <c r="AP425" s="8"/>
      <c r="AQ425" s="8"/>
      <c r="AR425" s="7" t="s">
        <v>68</v>
      </c>
      <c r="AS425" s="8"/>
      <c r="AT425" s="8"/>
      <c r="AU425" s="8"/>
      <c r="AV425" s="7" t="s">
        <v>5923</v>
      </c>
      <c r="AW425" s="11" t="s">
        <v>5924</v>
      </c>
      <c r="AX425" s="8"/>
      <c r="AY425" s="8"/>
      <c r="AZ425" s="8"/>
      <c r="BA425" s="8"/>
      <c r="BB425" s="8"/>
      <c r="BC425" s="8"/>
      <c r="BD425" s="8"/>
      <c r="BE425" s="8"/>
      <c r="BF425" s="8"/>
    </row>
    <row r="426">
      <c r="A426" s="10">
        <v>10725.0</v>
      </c>
      <c r="B426" s="7" t="s">
        <v>2739</v>
      </c>
      <c r="C426" s="7" t="s">
        <v>13298</v>
      </c>
      <c r="D426" s="7" t="s">
        <v>4023</v>
      </c>
      <c r="E426" s="7" t="s">
        <v>13299</v>
      </c>
      <c r="F426" s="11" t="s">
        <v>13300</v>
      </c>
      <c r="G426" s="7">
        <v>5000.0</v>
      </c>
      <c r="H426" s="7">
        <v>3132.0</v>
      </c>
      <c r="I426" s="7">
        <v>62.0</v>
      </c>
      <c r="J426" s="7">
        <v>187.92</v>
      </c>
      <c r="K426" s="7">
        <v>6.0</v>
      </c>
      <c r="L426" s="7">
        <v>176.18</v>
      </c>
      <c r="M426" s="7">
        <v>103.48</v>
      </c>
      <c r="N426" s="7" t="s">
        <v>61</v>
      </c>
      <c r="O426" s="7">
        <v>1.0</v>
      </c>
      <c r="P426" s="7">
        <v>0.0</v>
      </c>
      <c r="Q426" s="14">
        <v>42685.0</v>
      </c>
      <c r="R426" s="7" t="s">
        <v>4308</v>
      </c>
      <c r="S426" s="7" t="s">
        <v>13303</v>
      </c>
      <c r="T426" s="11" t="s">
        <v>13304</v>
      </c>
      <c r="U426" s="7" t="s">
        <v>13305</v>
      </c>
      <c r="V426" s="8"/>
      <c r="W426" s="7" t="s">
        <v>184</v>
      </c>
      <c r="X426" s="7" t="s">
        <v>13306</v>
      </c>
      <c r="Y426" s="7" t="s">
        <v>13307</v>
      </c>
      <c r="Z426" s="7">
        <v>98166.0</v>
      </c>
      <c r="AA426" s="7" t="s">
        <v>13308</v>
      </c>
      <c r="AB426" s="7" t="s">
        <v>333</v>
      </c>
      <c r="AC426" s="7" t="s">
        <v>4027</v>
      </c>
      <c r="AD426" s="7" t="s">
        <v>13310</v>
      </c>
      <c r="AE426" s="7" t="s">
        <v>13311</v>
      </c>
      <c r="AF426" s="7" t="s">
        <v>13316</v>
      </c>
      <c r="AG426" s="7" t="s">
        <v>13317</v>
      </c>
      <c r="AH426" s="7" t="s">
        <v>13318</v>
      </c>
      <c r="AI426" s="7" t="s">
        <v>13319</v>
      </c>
      <c r="AJ426" s="7" t="s">
        <v>13320</v>
      </c>
      <c r="AK426" s="8"/>
      <c r="AL426" s="11" t="s">
        <v>13321</v>
      </c>
      <c r="AM426" s="8"/>
      <c r="AN426" s="8"/>
      <c r="AO426" s="7" t="s">
        <v>13327</v>
      </c>
      <c r="AP426" s="7" t="s">
        <v>13328</v>
      </c>
      <c r="AQ426" s="7" t="s">
        <v>85</v>
      </c>
      <c r="AR426" s="7" t="s">
        <v>86</v>
      </c>
      <c r="AS426" s="7">
        <v>2.016112E7</v>
      </c>
      <c r="AT426" s="7" t="s">
        <v>13329</v>
      </c>
      <c r="AU426" s="8"/>
      <c r="AV426" s="7" t="s">
        <v>13330</v>
      </c>
      <c r="AW426" s="11" t="s">
        <v>13331</v>
      </c>
      <c r="AX426" s="11" t="s">
        <v>13332</v>
      </c>
      <c r="AY426" s="8"/>
      <c r="AZ426" s="11" t="s">
        <v>13335</v>
      </c>
      <c r="BA426" s="11" t="s">
        <v>13337</v>
      </c>
      <c r="BB426" s="11" t="s">
        <v>13341</v>
      </c>
      <c r="BC426" s="8"/>
      <c r="BD426" s="8"/>
      <c r="BE426" s="8"/>
      <c r="BF426" s="8"/>
    </row>
    <row r="427" hidden="1">
      <c r="A427" s="10">
        <v>22045.0</v>
      </c>
      <c r="B427" s="7" t="s">
        <v>2739</v>
      </c>
      <c r="C427" s="7" t="s">
        <v>13342</v>
      </c>
      <c r="D427" s="7" t="s">
        <v>4023</v>
      </c>
      <c r="E427" s="8"/>
      <c r="F427" s="8"/>
      <c r="G427" s="7">
        <v>5000.0</v>
      </c>
      <c r="H427" s="8"/>
      <c r="I427" s="7">
        <v>0.0</v>
      </c>
      <c r="J427" s="7">
        <v>0.0</v>
      </c>
      <c r="K427" s="7">
        <v>6.0</v>
      </c>
      <c r="L427" s="7">
        <v>0.0</v>
      </c>
      <c r="M427" s="7">
        <v>0.0</v>
      </c>
      <c r="N427" s="7" t="s">
        <v>61</v>
      </c>
      <c r="O427" s="7">
        <v>0.0</v>
      </c>
      <c r="P427" s="7">
        <v>0.0</v>
      </c>
      <c r="Q427" s="8"/>
      <c r="R427" s="8"/>
      <c r="S427" s="7" t="s">
        <v>13346</v>
      </c>
      <c r="T427" s="11" t="s">
        <v>13304</v>
      </c>
      <c r="U427" s="7" t="s">
        <v>13305</v>
      </c>
      <c r="V427" s="8"/>
      <c r="W427" s="8"/>
      <c r="X427" s="7" t="s">
        <v>13306</v>
      </c>
      <c r="Y427" s="7" t="s">
        <v>13307</v>
      </c>
      <c r="Z427" s="7">
        <v>98166.0</v>
      </c>
      <c r="AA427" s="8"/>
      <c r="AB427" s="8"/>
      <c r="AC427" s="8"/>
      <c r="AD427" s="8"/>
      <c r="AE427" s="8"/>
      <c r="AF427" s="8"/>
      <c r="AG427" s="8"/>
      <c r="AH427" s="8"/>
      <c r="AI427" s="8"/>
      <c r="AJ427" s="8"/>
      <c r="AK427" s="8"/>
      <c r="AL427" s="8"/>
      <c r="AM427" s="8"/>
      <c r="AN427" s="8"/>
      <c r="AO427" s="8"/>
      <c r="AP427" s="8"/>
      <c r="AQ427" s="8"/>
      <c r="AR427" s="7" t="s">
        <v>68</v>
      </c>
      <c r="AS427" s="8"/>
      <c r="AT427" s="8"/>
      <c r="AU427" s="8"/>
      <c r="AV427" s="7" t="s">
        <v>13330</v>
      </c>
      <c r="AW427" s="11" t="s">
        <v>13331</v>
      </c>
      <c r="AX427" s="11" t="s">
        <v>13332</v>
      </c>
      <c r="AY427" s="8"/>
      <c r="AZ427" s="11" t="s">
        <v>13335</v>
      </c>
      <c r="BA427" s="11" t="s">
        <v>13337</v>
      </c>
      <c r="BB427" s="11" t="s">
        <v>13341</v>
      </c>
      <c r="BC427" s="8"/>
      <c r="BD427" s="8"/>
      <c r="BE427" s="8"/>
      <c r="BF427" s="8"/>
    </row>
    <row r="428" hidden="1">
      <c r="A428" s="10">
        <v>20901.0</v>
      </c>
      <c r="B428" s="9">
        <v>42471.0</v>
      </c>
      <c r="C428" s="7" t="s">
        <v>13357</v>
      </c>
      <c r="D428" s="7" t="s">
        <v>9686</v>
      </c>
      <c r="E428" s="8"/>
      <c r="F428" s="8"/>
      <c r="G428" s="7">
        <v>10.0</v>
      </c>
      <c r="H428" s="8"/>
      <c r="I428" s="7">
        <v>0.0</v>
      </c>
      <c r="J428" s="7">
        <v>0.0</v>
      </c>
      <c r="K428" s="7">
        <v>6.0</v>
      </c>
      <c r="L428" s="7">
        <v>0.0</v>
      </c>
      <c r="M428" s="7">
        <v>0.0</v>
      </c>
      <c r="N428" s="7" t="s">
        <v>61</v>
      </c>
      <c r="O428" s="7">
        <v>0.0</v>
      </c>
      <c r="P428" s="7">
        <v>0.0</v>
      </c>
      <c r="Q428" s="7" t="s">
        <v>488</v>
      </c>
      <c r="R428" s="7" t="s">
        <v>273</v>
      </c>
      <c r="S428" s="8"/>
      <c r="T428" s="8"/>
      <c r="U428" s="8"/>
      <c r="V428" s="8"/>
      <c r="W428" s="8"/>
      <c r="X428" s="8"/>
      <c r="Y428" s="8"/>
      <c r="Z428" s="8"/>
      <c r="AA428" s="7" t="s">
        <v>510</v>
      </c>
      <c r="AB428" s="7" t="s">
        <v>3685</v>
      </c>
      <c r="AC428" s="7" t="s">
        <v>13358</v>
      </c>
      <c r="AD428" s="7" t="s">
        <v>13359</v>
      </c>
      <c r="AE428" s="7" t="s">
        <v>13361</v>
      </c>
      <c r="AF428" s="7" t="s">
        <v>13362</v>
      </c>
      <c r="AG428" s="8"/>
      <c r="AH428" s="8"/>
      <c r="AI428" s="8"/>
      <c r="AJ428" s="8"/>
      <c r="AK428" s="8"/>
      <c r="AL428" s="8"/>
      <c r="AM428" s="8"/>
      <c r="AN428" s="8"/>
      <c r="AO428" s="8"/>
      <c r="AP428" s="8"/>
      <c r="AQ428" s="8"/>
      <c r="AR428" s="7" t="s">
        <v>68</v>
      </c>
      <c r="AS428" s="8"/>
      <c r="AT428" s="8"/>
      <c r="AU428" s="8"/>
      <c r="AV428" s="7" t="s">
        <v>9764</v>
      </c>
      <c r="AW428" s="11" t="s">
        <v>5924</v>
      </c>
      <c r="AX428" s="8"/>
      <c r="AY428" s="8"/>
      <c r="AZ428" s="8"/>
      <c r="BA428" s="8"/>
      <c r="BB428" s="8"/>
      <c r="BC428" s="8"/>
      <c r="BD428" s="8"/>
      <c r="BE428" s="8"/>
      <c r="BF428" s="8"/>
    </row>
    <row r="429" hidden="1">
      <c r="A429" s="10">
        <v>22805.0</v>
      </c>
      <c r="B429" s="7" t="s">
        <v>1953</v>
      </c>
      <c r="C429" s="7" t="s">
        <v>13365</v>
      </c>
      <c r="D429" s="7" t="s">
        <v>13366</v>
      </c>
      <c r="E429" s="7" t="s">
        <v>3372</v>
      </c>
      <c r="F429" s="8"/>
      <c r="G429" s="7">
        <v>3000000.0</v>
      </c>
      <c r="H429" s="8"/>
      <c r="I429" s="7">
        <v>0.0</v>
      </c>
      <c r="J429" s="7">
        <v>0.0</v>
      </c>
      <c r="K429" s="7">
        <v>6.0</v>
      </c>
      <c r="L429" s="7">
        <v>0.0</v>
      </c>
      <c r="M429" s="7">
        <v>0.0</v>
      </c>
      <c r="N429" s="7" t="s">
        <v>61</v>
      </c>
      <c r="O429" s="7">
        <v>0.0</v>
      </c>
      <c r="P429" s="7">
        <v>0.0</v>
      </c>
      <c r="Q429" s="8"/>
      <c r="R429" s="8"/>
      <c r="S429" s="7" t="s">
        <v>3372</v>
      </c>
      <c r="T429" s="11" t="s">
        <v>13367</v>
      </c>
      <c r="U429" s="7" t="s">
        <v>13368</v>
      </c>
      <c r="V429" s="8"/>
      <c r="W429" s="7" t="s">
        <v>13369</v>
      </c>
      <c r="X429" s="8"/>
      <c r="Y429" s="8"/>
      <c r="Z429" s="8"/>
      <c r="AA429" s="8"/>
      <c r="AB429" s="8"/>
      <c r="AC429" s="8"/>
      <c r="AD429" s="8"/>
      <c r="AE429" s="8"/>
      <c r="AF429" s="8"/>
      <c r="AG429" s="8"/>
      <c r="AH429" s="8"/>
      <c r="AI429" s="8"/>
      <c r="AJ429" s="8"/>
      <c r="AK429" s="8"/>
      <c r="AL429" s="8"/>
      <c r="AM429" s="8"/>
      <c r="AN429" s="8"/>
      <c r="AO429" s="8"/>
      <c r="AP429" s="8"/>
      <c r="AQ429" s="8"/>
      <c r="AR429" s="7" t="s">
        <v>68</v>
      </c>
      <c r="AS429" s="8"/>
      <c r="AT429" s="8"/>
      <c r="AU429" s="8"/>
      <c r="AV429" s="11" t="s">
        <v>13367</v>
      </c>
      <c r="AW429" s="11" t="s">
        <v>13367</v>
      </c>
      <c r="AX429" s="8"/>
      <c r="AY429" s="8"/>
      <c r="AZ429" s="8"/>
      <c r="BA429" s="8"/>
      <c r="BB429" s="8"/>
      <c r="BC429" s="8"/>
      <c r="BD429" s="8"/>
      <c r="BE429" s="8"/>
      <c r="BF429" s="8"/>
    </row>
    <row r="430">
      <c r="A430" s="10">
        <v>22162.0</v>
      </c>
      <c r="B430" s="7" t="s">
        <v>2301</v>
      </c>
      <c r="C430" s="7" t="s">
        <v>13372</v>
      </c>
      <c r="D430" s="7" t="s">
        <v>13373</v>
      </c>
      <c r="E430" s="7" t="s">
        <v>13374</v>
      </c>
      <c r="F430" s="11" t="s">
        <v>13375</v>
      </c>
      <c r="G430" s="7">
        <v>5000.0</v>
      </c>
      <c r="H430" s="7">
        <v>5745.0</v>
      </c>
      <c r="I430" s="7">
        <v>114.0</v>
      </c>
      <c r="J430" s="7">
        <v>178.095</v>
      </c>
      <c r="K430" s="7">
        <v>3.1</v>
      </c>
      <c r="L430" s="7">
        <v>449.25</v>
      </c>
      <c r="M430" s="7">
        <v>189.42</v>
      </c>
      <c r="N430" s="7" t="s">
        <v>61</v>
      </c>
      <c r="O430" s="7">
        <v>2.0</v>
      </c>
      <c r="P430" s="7">
        <v>0.0</v>
      </c>
      <c r="Q430" s="7" t="s">
        <v>2301</v>
      </c>
      <c r="R430" s="7" t="s">
        <v>3509</v>
      </c>
      <c r="S430" s="7" t="s">
        <v>3034</v>
      </c>
      <c r="T430" s="11" t="s">
        <v>7943</v>
      </c>
      <c r="U430" s="7" t="s">
        <v>13382</v>
      </c>
      <c r="V430" s="8"/>
      <c r="W430" s="7" t="s">
        <v>3129</v>
      </c>
      <c r="X430" s="7" t="s">
        <v>293</v>
      </c>
      <c r="Y430" s="7" t="s">
        <v>5308</v>
      </c>
      <c r="Z430" s="7">
        <v>90031.0</v>
      </c>
      <c r="AA430" s="8"/>
      <c r="AB430" s="8"/>
      <c r="AC430" s="7" t="s">
        <v>13383</v>
      </c>
      <c r="AD430" s="7" t="s">
        <v>13384</v>
      </c>
      <c r="AE430" s="7" t="s">
        <v>13385</v>
      </c>
      <c r="AF430" s="7" t="s">
        <v>13386</v>
      </c>
      <c r="AG430" s="8"/>
      <c r="AH430" s="8"/>
      <c r="AI430" s="8"/>
      <c r="AJ430" s="8"/>
      <c r="AK430" s="8"/>
      <c r="AL430" s="8"/>
      <c r="AM430" s="8"/>
      <c r="AN430" s="8"/>
      <c r="AO430" s="8"/>
      <c r="AP430" s="8"/>
      <c r="AQ430" s="8"/>
      <c r="AR430" s="7" t="s">
        <v>86</v>
      </c>
      <c r="AS430" s="8"/>
      <c r="AT430" s="8"/>
      <c r="AU430" s="8"/>
      <c r="AV430" s="11" t="s">
        <v>7943</v>
      </c>
      <c r="AW430" s="11" t="s">
        <v>7943</v>
      </c>
      <c r="AX430" s="11" t="s">
        <v>7970</v>
      </c>
      <c r="AY430" s="8"/>
      <c r="AZ430" s="11" t="s">
        <v>7973</v>
      </c>
      <c r="BA430" s="11" t="s">
        <v>7982</v>
      </c>
      <c r="BB430" s="11" t="s">
        <v>7985</v>
      </c>
      <c r="BC430" s="8"/>
      <c r="BD430" s="8"/>
      <c r="BE430" s="8"/>
      <c r="BF430" s="8"/>
    </row>
    <row r="431">
      <c r="A431" s="10">
        <v>22763.0</v>
      </c>
      <c r="B431" s="7" t="s">
        <v>2170</v>
      </c>
      <c r="C431" s="7" t="s">
        <v>13404</v>
      </c>
      <c r="D431" s="7" t="s">
        <v>13405</v>
      </c>
      <c r="E431" s="7" t="s">
        <v>13406</v>
      </c>
      <c r="F431" s="11" t="s">
        <v>13407</v>
      </c>
      <c r="G431" s="7">
        <v>3000.0</v>
      </c>
      <c r="H431" s="7">
        <v>3045.5</v>
      </c>
      <c r="I431" s="7">
        <v>101.0</v>
      </c>
      <c r="J431" s="7">
        <v>94.4105</v>
      </c>
      <c r="K431" s="7">
        <v>3.1</v>
      </c>
      <c r="L431" s="7">
        <v>129.9</v>
      </c>
      <c r="M431" s="7">
        <v>103.01</v>
      </c>
      <c r="N431" s="7" t="s">
        <v>61</v>
      </c>
      <c r="O431" s="7">
        <v>4.0</v>
      </c>
      <c r="P431" s="7">
        <v>0.0</v>
      </c>
      <c r="Q431" s="7" t="s">
        <v>178</v>
      </c>
      <c r="R431" s="9">
        <v>43070.0</v>
      </c>
      <c r="S431" s="7" t="s">
        <v>13415</v>
      </c>
      <c r="T431" s="11" t="s">
        <v>13416</v>
      </c>
      <c r="U431" s="7" t="s">
        <v>13419</v>
      </c>
      <c r="V431" s="8"/>
      <c r="W431" s="7" t="s">
        <v>13420</v>
      </c>
      <c r="X431" s="8"/>
      <c r="Y431" s="8"/>
      <c r="Z431" s="8"/>
      <c r="AA431" s="8"/>
      <c r="AB431" s="7" t="s">
        <v>185</v>
      </c>
      <c r="AC431" s="8"/>
      <c r="AD431" s="7" t="s">
        <v>13423</v>
      </c>
      <c r="AE431" s="7" t="s">
        <v>13424</v>
      </c>
      <c r="AF431" s="7" t="s">
        <v>13424</v>
      </c>
      <c r="AG431" s="8"/>
      <c r="AH431" s="8"/>
      <c r="AI431" s="8"/>
      <c r="AJ431" s="8"/>
      <c r="AK431" s="8"/>
      <c r="AL431" s="8"/>
      <c r="AM431" s="8"/>
      <c r="AN431" s="8"/>
      <c r="AO431" s="8"/>
      <c r="AP431" s="8"/>
      <c r="AQ431" s="8"/>
      <c r="AR431" s="7" t="s">
        <v>86</v>
      </c>
      <c r="AS431" s="8"/>
      <c r="AT431" s="8"/>
      <c r="AU431" s="11" t="s">
        <v>13426</v>
      </c>
      <c r="AV431" s="7" t="s">
        <v>13429</v>
      </c>
      <c r="AW431" s="11" t="s">
        <v>13430</v>
      </c>
      <c r="AX431" s="11" t="s">
        <v>13432</v>
      </c>
      <c r="AY431" s="11" t="s">
        <v>13435</v>
      </c>
      <c r="AZ431" s="8"/>
      <c r="BA431" s="11" t="s">
        <v>13436</v>
      </c>
      <c r="BB431" s="11" t="s">
        <v>13438</v>
      </c>
      <c r="BC431" s="8"/>
      <c r="BD431" s="7" t="s">
        <v>13443</v>
      </c>
      <c r="BE431" s="7" t="s">
        <v>145</v>
      </c>
      <c r="BF431" s="8"/>
    </row>
    <row r="432">
      <c r="A432" s="10">
        <v>21914.0</v>
      </c>
      <c r="B432" s="7" t="s">
        <v>1366</v>
      </c>
      <c r="C432" s="7" t="s">
        <v>13444</v>
      </c>
      <c r="D432" s="7" t="s">
        <v>13445</v>
      </c>
      <c r="E432" s="8"/>
      <c r="F432" s="11" t="s">
        <v>13446</v>
      </c>
      <c r="G432" s="7">
        <v>10000.0</v>
      </c>
      <c r="H432" s="8"/>
      <c r="I432" s="7">
        <v>0.0</v>
      </c>
      <c r="J432" s="7">
        <v>0.0</v>
      </c>
      <c r="K432" s="7">
        <v>6.0</v>
      </c>
      <c r="L432" s="7">
        <v>0.0</v>
      </c>
      <c r="M432" s="7">
        <v>0.0</v>
      </c>
      <c r="N432" s="7" t="s">
        <v>61</v>
      </c>
      <c r="O432" s="7">
        <v>0.0</v>
      </c>
      <c r="P432" s="7">
        <v>0.0</v>
      </c>
      <c r="Q432" s="7" t="s">
        <v>844</v>
      </c>
      <c r="R432" s="7" t="s">
        <v>1452</v>
      </c>
      <c r="S432" s="7" t="s">
        <v>13448</v>
      </c>
      <c r="T432" s="11" t="s">
        <v>13449</v>
      </c>
      <c r="U432" s="7" t="s">
        <v>13453</v>
      </c>
      <c r="V432" s="8"/>
      <c r="W432" s="7" t="s">
        <v>13454</v>
      </c>
      <c r="X432" s="8"/>
      <c r="Y432" s="8"/>
      <c r="Z432" s="8"/>
      <c r="AA432" s="8"/>
      <c r="AB432" s="8"/>
      <c r="AC432" s="7" t="s">
        <v>13455</v>
      </c>
      <c r="AD432" s="7" t="s">
        <v>13457</v>
      </c>
      <c r="AE432" s="7" t="s">
        <v>13461</v>
      </c>
      <c r="AF432" s="7" t="s">
        <v>13462</v>
      </c>
      <c r="AG432" s="8"/>
      <c r="AH432" s="8"/>
      <c r="AI432" s="8"/>
      <c r="AJ432" s="8"/>
      <c r="AK432" s="8"/>
      <c r="AL432" s="8"/>
      <c r="AM432" s="8"/>
      <c r="AN432" s="8"/>
      <c r="AO432" s="8"/>
      <c r="AP432" s="8"/>
      <c r="AQ432" s="8"/>
      <c r="AR432" s="7" t="s">
        <v>86</v>
      </c>
      <c r="AS432" s="8"/>
      <c r="AT432" s="8"/>
      <c r="AU432" s="8"/>
      <c r="AV432" s="11" t="s">
        <v>13449</v>
      </c>
      <c r="AW432" s="11" t="s">
        <v>13449</v>
      </c>
      <c r="AX432" s="8"/>
      <c r="AY432" s="8"/>
      <c r="AZ432" s="8"/>
      <c r="BA432" s="8"/>
      <c r="BB432" s="8"/>
      <c r="BC432" s="8"/>
      <c r="BD432" s="8"/>
      <c r="BE432" s="8"/>
      <c r="BF432" s="8"/>
    </row>
    <row r="433" hidden="1">
      <c r="A433" s="10">
        <v>16450.0</v>
      </c>
      <c r="B433" s="9">
        <v>42557.0</v>
      </c>
      <c r="C433" s="7" t="s">
        <v>13467</v>
      </c>
      <c r="D433" s="7" t="s">
        <v>13468</v>
      </c>
      <c r="E433" s="8"/>
      <c r="F433" s="8"/>
      <c r="G433" s="7">
        <v>2500.0</v>
      </c>
      <c r="H433" s="8"/>
      <c r="I433" s="7">
        <v>0.0</v>
      </c>
      <c r="J433" s="7">
        <v>0.0</v>
      </c>
      <c r="K433" s="7">
        <v>6.0</v>
      </c>
      <c r="L433" s="7">
        <v>0.0</v>
      </c>
      <c r="M433" s="7">
        <v>0.0</v>
      </c>
      <c r="N433" s="7" t="s">
        <v>61</v>
      </c>
      <c r="O433" s="7">
        <v>0.0</v>
      </c>
      <c r="P433" s="7">
        <v>0.0</v>
      </c>
      <c r="Q433" s="9">
        <v>42649.0</v>
      </c>
      <c r="R433" s="9">
        <v>42650.0</v>
      </c>
      <c r="S433" s="7" t="s">
        <v>13469</v>
      </c>
      <c r="T433" s="11" t="s">
        <v>13470</v>
      </c>
      <c r="U433" s="7" t="s">
        <v>13471</v>
      </c>
      <c r="V433" s="8"/>
      <c r="W433" s="7" t="s">
        <v>13472</v>
      </c>
      <c r="X433" s="8"/>
      <c r="Y433" s="8"/>
      <c r="Z433" s="8"/>
      <c r="AA433" s="7" t="s">
        <v>13473</v>
      </c>
      <c r="AB433" s="7" t="s">
        <v>155</v>
      </c>
      <c r="AC433" s="7" t="s">
        <v>13474</v>
      </c>
      <c r="AD433" s="7" t="s">
        <v>13475</v>
      </c>
      <c r="AE433" s="7" t="s">
        <v>13476</v>
      </c>
      <c r="AF433" s="7" t="s">
        <v>13478</v>
      </c>
      <c r="AG433" s="7" t="s">
        <v>13480</v>
      </c>
      <c r="AH433" s="7" t="s">
        <v>13482</v>
      </c>
      <c r="AI433" s="7" t="s">
        <v>13483</v>
      </c>
      <c r="AJ433" s="7" t="s">
        <v>13485</v>
      </c>
      <c r="AK433" s="8"/>
      <c r="AL433" s="7" t="s">
        <v>13486</v>
      </c>
      <c r="AM433" s="8"/>
      <c r="AN433" s="8"/>
      <c r="AO433" s="7" t="s">
        <v>13487</v>
      </c>
      <c r="AP433" s="7" t="s">
        <v>13488</v>
      </c>
      <c r="AQ433" s="7" t="s">
        <v>85</v>
      </c>
      <c r="AR433" s="7" t="s">
        <v>68</v>
      </c>
      <c r="AS433" s="8"/>
      <c r="AT433" s="7" t="s">
        <v>13489</v>
      </c>
      <c r="AU433" s="11" t="s">
        <v>13490</v>
      </c>
      <c r="AV433" s="7" t="s">
        <v>13495</v>
      </c>
      <c r="AW433" s="11" t="s">
        <v>13470</v>
      </c>
      <c r="AX433" s="8"/>
      <c r="AY433" s="8"/>
      <c r="AZ433" s="8"/>
      <c r="BA433" s="8"/>
      <c r="BB433" s="8"/>
      <c r="BC433" s="8"/>
      <c r="BD433" s="8"/>
      <c r="BE433" s="8"/>
      <c r="BF433" s="8"/>
    </row>
    <row r="434" hidden="1">
      <c r="A434" s="10">
        <v>15646.0</v>
      </c>
      <c r="B434" s="7" t="s">
        <v>1137</v>
      </c>
      <c r="C434" s="7" t="s">
        <v>13498</v>
      </c>
      <c r="D434" s="7" t="s">
        <v>13499</v>
      </c>
      <c r="E434" s="8"/>
      <c r="F434" s="8"/>
      <c r="G434" s="7">
        <v>5000.0</v>
      </c>
      <c r="H434" s="8"/>
      <c r="I434" s="7">
        <v>0.0</v>
      </c>
      <c r="J434" s="7">
        <v>0.0</v>
      </c>
      <c r="K434" s="7">
        <v>6.0</v>
      </c>
      <c r="L434" s="7">
        <v>0.0</v>
      </c>
      <c r="M434" s="7">
        <v>0.0</v>
      </c>
      <c r="N434" s="7" t="s">
        <v>61</v>
      </c>
      <c r="O434" s="7">
        <v>0.0</v>
      </c>
      <c r="P434" s="7">
        <v>0.0</v>
      </c>
      <c r="Q434" s="7" t="s">
        <v>3380</v>
      </c>
      <c r="R434" s="9">
        <v>42680.0</v>
      </c>
      <c r="S434" s="7" t="s">
        <v>13500</v>
      </c>
      <c r="T434" s="11" t="s">
        <v>13501</v>
      </c>
      <c r="U434" s="7" t="s">
        <v>13502</v>
      </c>
      <c r="V434" s="8"/>
      <c r="W434" s="8"/>
      <c r="X434" s="8"/>
      <c r="Y434" s="8"/>
      <c r="Z434" s="8"/>
      <c r="AA434" s="7" t="s">
        <v>257</v>
      </c>
      <c r="AB434" s="7" t="s">
        <v>2431</v>
      </c>
      <c r="AC434" s="7" t="s">
        <v>13503</v>
      </c>
      <c r="AD434" s="7" t="s">
        <v>13504</v>
      </c>
      <c r="AE434" s="7" t="s">
        <v>13505</v>
      </c>
      <c r="AF434" s="7" t="s">
        <v>13506</v>
      </c>
      <c r="AG434" s="8"/>
      <c r="AH434" s="8"/>
      <c r="AI434" s="8"/>
      <c r="AJ434" s="8"/>
      <c r="AK434" s="8"/>
      <c r="AL434" s="8"/>
      <c r="AM434" s="8"/>
      <c r="AN434" s="8"/>
      <c r="AO434" s="8"/>
      <c r="AP434" s="8"/>
      <c r="AQ434" s="8"/>
      <c r="AR434" s="7" t="s">
        <v>68</v>
      </c>
      <c r="AS434" s="8"/>
      <c r="AT434" s="8"/>
      <c r="AU434" s="8"/>
      <c r="AV434" s="7" t="s">
        <v>13507</v>
      </c>
      <c r="AW434" s="11" t="s">
        <v>13501</v>
      </c>
      <c r="AX434" s="8"/>
      <c r="AY434" s="8"/>
      <c r="AZ434" s="8"/>
      <c r="BA434" s="8"/>
      <c r="BB434" s="8"/>
      <c r="BC434" s="8"/>
      <c r="BD434" s="8"/>
      <c r="BE434" s="8"/>
      <c r="BF434" s="8"/>
    </row>
    <row r="435" hidden="1">
      <c r="A435" s="10">
        <v>17235.0</v>
      </c>
      <c r="B435" s="7" t="s">
        <v>13509</v>
      </c>
      <c r="C435" s="7" t="s">
        <v>13510</v>
      </c>
      <c r="D435" s="7" t="s">
        <v>13511</v>
      </c>
      <c r="E435" s="8"/>
      <c r="F435" s="8"/>
      <c r="G435" s="7">
        <v>3000.0</v>
      </c>
      <c r="H435" s="8"/>
      <c r="I435" s="7">
        <v>0.0</v>
      </c>
      <c r="J435" s="7">
        <v>0.0</v>
      </c>
      <c r="K435" s="7">
        <v>6.0</v>
      </c>
      <c r="L435" s="7">
        <v>0.0</v>
      </c>
      <c r="M435" s="7">
        <v>0.0</v>
      </c>
      <c r="N435" s="7" t="s">
        <v>61</v>
      </c>
      <c r="O435" s="7">
        <v>0.0</v>
      </c>
      <c r="P435" s="7">
        <v>0.0</v>
      </c>
      <c r="Q435" s="7" t="s">
        <v>13509</v>
      </c>
      <c r="R435" s="9">
        <v>42439.0</v>
      </c>
      <c r="S435" s="7" t="s">
        <v>13512</v>
      </c>
      <c r="T435" s="11" t="s">
        <v>13513</v>
      </c>
      <c r="U435" s="15" t="str">
        <f>+58 0414 0541797</f>
        <v>#ERROR!</v>
      </c>
      <c r="V435" s="8"/>
      <c r="W435" s="8"/>
      <c r="X435" s="8"/>
      <c r="Y435" s="8"/>
      <c r="Z435" s="8"/>
      <c r="AA435" s="7" t="s">
        <v>257</v>
      </c>
      <c r="AB435" s="7" t="s">
        <v>11489</v>
      </c>
      <c r="AC435" s="7" t="s">
        <v>13517</v>
      </c>
      <c r="AD435" s="7" t="s">
        <v>13518</v>
      </c>
      <c r="AE435" s="7" t="s">
        <v>13520</v>
      </c>
      <c r="AF435" s="7" t="s">
        <v>13521</v>
      </c>
      <c r="AG435" s="7" t="s">
        <v>13522</v>
      </c>
      <c r="AH435" s="7" t="s">
        <v>13523</v>
      </c>
      <c r="AI435" s="7" t="s">
        <v>13524</v>
      </c>
      <c r="AJ435" s="7" t="s">
        <v>13525</v>
      </c>
      <c r="AK435" s="8"/>
      <c r="AL435" s="7" t="s">
        <v>13526</v>
      </c>
      <c r="AM435" s="8"/>
      <c r="AN435" s="8"/>
      <c r="AO435" s="7" t="s">
        <v>13527</v>
      </c>
      <c r="AP435" s="7" t="s">
        <v>13528</v>
      </c>
      <c r="AQ435" s="7" t="s">
        <v>85</v>
      </c>
      <c r="AR435" s="7" t="s">
        <v>68</v>
      </c>
      <c r="AS435" s="8"/>
      <c r="AT435" s="8"/>
      <c r="AU435" s="8"/>
      <c r="AV435" s="7" t="s">
        <v>13529</v>
      </c>
      <c r="AW435" s="11" t="s">
        <v>13530</v>
      </c>
      <c r="AX435" s="8"/>
      <c r="AY435" s="8"/>
      <c r="AZ435" s="8"/>
      <c r="BA435" s="8"/>
      <c r="BB435" s="8"/>
      <c r="BC435" s="8"/>
      <c r="BD435" s="8"/>
      <c r="BE435" s="8"/>
      <c r="BF435" s="8"/>
    </row>
    <row r="436" hidden="1">
      <c r="A436" s="10">
        <v>25690.0</v>
      </c>
      <c r="B436" s="9">
        <v>42472.0</v>
      </c>
      <c r="C436" s="7" t="s">
        <v>13532</v>
      </c>
      <c r="D436" s="8"/>
      <c r="E436" s="8"/>
      <c r="F436" s="8"/>
      <c r="G436" s="7">
        <v>10000.0</v>
      </c>
      <c r="H436" s="8"/>
      <c r="I436" s="7">
        <v>0.0</v>
      </c>
      <c r="J436" s="7">
        <v>0.0</v>
      </c>
      <c r="K436" s="7">
        <v>6.0</v>
      </c>
      <c r="L436" s="7">
        <v>0.0</v>
      </c>
      <c r="M436" s="7">
        <v>0.0</v>
      </c>
      <c r="N436" s="7" t="s">
        <v>61</v>
      </c>
      <c r="O436" s="7">
        <v>0.0</v>
      </c>
      <c r="P436" s="7">
        <v>0.0</v>
      </c>
      <c r="Q436" s="8"/>
      <c r="R436" s="8"/>
      <c r="S436" s="8"/>
      <c r="T436" s="8"/>
      <c r="U436" s="8"/>
      <c r="V436" s="8"/>
      <c r="W436" s="8"/>
      <c r="X436" s="8"/>
      <c r="Y436" s="8"/>
      <c r="Z436" s="8"/>
      <c r="AA436" s="8"/>
      <c r="AB436" s="8"/>
      <c r="AC436" s="8"/>
      <c r="AD436" s="8"/>
      <c r="AE436" s="8"/>
      <c r="AF436" s="8"/>
      <c r="AG436" s="8"/>
      <c r="AH436" s="8"/>
      <c r="AI436" s="8"/>
      <c r="AJ436" s="8"/>
      <c r="AK436" s="8"/>
      <c r="AL436" s="8"/>
      <c r="AM436" s="8"/>
      <c r="AN436" s="8"/>
      <c r="AO436" s="8"/>
      <c r="AP436" s="8"/>
      <c r="AQ436" s="8"/>
      <c r="AR436" s="7" t="s">
        <v>68</v>
      </c>
      <c r="AS436" s="8"/>
      <c r="AT436" s="8"/>
      <c r="AU436" s="8"/>
      <c r="AV436" s="11" t="s">
        <v>13535</v>
      </c>
      <c r="AW436" s="11" t="s">
        <v>13535</v>
      </c>
      <c r="AX436" s="8"/>
      <c r="AY436" s="8"/>
      <c r="AZ436" s="8"/>
      <c r="BA436" s="8"/>
      <c r="BB436" s="8"/>
      <c r="BC436" s="8"/>
      <c r="BD436" s="8"/>
      <c r="BE436" s="8"/>
      <c r="BF436" s="8"/>
    </row>
    <row r="437">
      <c r="A437" s="10">
        <v>13633.0</v>
      </c>
      <c r="B437" s="7" t="s">
        <v>1366</v>
      </c>
      <c r="C437" s="7" t="s">
        <v>13539</v>
      </c>
      <c r="D437" s="7" t="s">
        <v>13540</v>
      </c>
      <c r="E437" s="8"/>
      <c r="F437" s="8"/>
      <c r="G437" s="7">
        <v>5000.0</v>
      </c>
      <c r="H437" s="7">
        <v>2248.75</v>
      </c>
      <c r="I437" s="7">
        <v>44.0</v>
      </c>
      <c r="J437" s="7">
        <v>134.925</v>
      </c>
      <c r="K437" s="7">
        <v>6.0</v>
      </c>
      <c r="L437" s="7">
        <v>108.7</v>
      </c>
      <c r="M437" s="7">
        <v>76.34</v>
      </c>
      <c r="N437" s="7" t="s">
        <v>61</v>
      </c>
      <c r="O437" s="7">
        <v>2.0</v>
      </c>
      <c r="P437" s="7">
        <v>0.0</v>
      </c>
      <c r="Q437" s="7" t="s">
        <v>1366</v>
      </c>
      <c r="R437" s="7" t="s">
        <v>6495</v>
      </c>
      <c r="S437" s="7" t="s">
        <v>13541</v>
      </c>
      <c r="T437" s="11" t="s">
        <v>13542</v>
      </c>
      <c r="U437" s="7" t="s">
        <v>13546</v>
      </c>
      <c r="V437" s="8"/>
      <c r="W437" s="7" t="s">
        <v>13547</v>
      </c>
      <c r="X437" s="7" t="s">
        <v>2825</v>
      </c>
      <c r="Y437" s="7" t="s">
        <v>13548</v>
      </c>
      <c r="Z437" s="7">
        <v>28271.0</v>
      </c>
      <c r="AA437" s="7" t="s">
        <v>3783</v>
      </c>
      <c r="AB437" s="7" t="s">
        <v>113</v>
      </c>
      <c r="AC437" s="7" t="s">
        <v>13549</v>
      </c>
      <c r="AD437" s="7" t="s">
        <v>13550</v>
      </c>
      <c r="AE437" s="7" t="s">
        <v>13551</v>
      </c>
      <c r="AF437" s="7" t="s">
        <v>13553</v>
      </c>
      <c r="AG437" s="8"/>
      <c r="AH437" s="8"/>
      <c r="AI437" s="8"/>
      <c r="AJ437" s="8"/>
      <c r="AK437" s="8"/>
      <c r="AL437" s="7" t="s">
        <v>13554</v>
      </c>
      <c r="AM437" s="8"/>
      <c r="AN437" s="8"/>
      <c r="AO437" s="8"/>
      <c r="AP437" s="8"/>
      <c r="AQ437" s="8"/>
      <c r="AR437" s="7" t="s">
        <v>86</v>
      </c>
      <c r="AS437" s="8"/>
      <c r="AT437" s="7" t="s">
        <v>8298</v>
      </c>
      <c r="AU437" s="11" t="s">
        <v>13555</v>
      </c>
      <c r="AV437" s="7" t="s">
        <v>13556</v>
      </c>
      <c r="AW437" s="11" t="s">
        <v>13542</v>
      </c>
      <c r="AX437" s="11" t="s">
        <v>13558</v>
      </c>
      <c r="AY437" s="11" t="s">
        <v>13561</v>
      </c>
      <c r="AZ437" s="11" t="s">
        <v>13561</v>
      </c>
      <c r="BA437" s="11" t="s">
        <v>13572</v>
      </c>
      <c r="BB437" s="11" t="s">
        <v>13576</v>
      </c>
      <c r="BC437" s="8"/>
      <c r="BD437" s="8"/>
      <c r="BE437" s="8"/>
      <c r="BF437" s="8"/>
    </row>
    <row r="438" hidden="1">
      <c r="A438" s="10">
        <v>22139.0</v>
      </c>
      <c r="B438" s="7" t="s">
        <v>2301</v>
      </c>
      <c r="C438" s="7" t="s">
        <v>13579</v>
      </c>
      <c r="D438" s="8"/>
      <c r="E438" s="8"/>
      <c r="F438" s="8"/>
      <c r="G438" s="7">
        <v>50000.0</v>
      </c>
      <c r="H438" s="8"/>
      <c r="I438" s="7">
        <v>0.0</v>
      </c>
      <c r="J438" s="7">
        <v>0.0</v>
      </c>
      <c r="K438" s="7">
        <v>6.0</v>
      </c>
      <c r="L438" s="7">
        <v>0.0</v>
      </c>
      <c r="M438" s="7">
        <v>0.0</v>
      </c>
      <c r="N438" s="7" t="s">
        <v>61</v>
      </c>
      <c r="O438" s="7">
        <v>0.0</v>
      </c>
      <c r="P438" s="7">
        <v>0.0</v>
      </c>
      <c r="Q438" s="8"/>
      <c r="R438" s="8"/>
      <c r="S438" s="8"/>
      <c r="T438" s="8"/>
      <c r="U438" s="8"/>
      <c r="V438" s="8"/>
      <c r="W438" s="8"/>
      <c r="X438" s="7" t="s">
        <v>278</v>
      </c>
      <c r="Y438" s="7" t="s">
        <v>184</v>
      </c>
      <c r="Z438" s="7">
        <v>20006.0</v>
      </c>
      <c r="AA438" s="8"/>
      <c r="AB438" s="8"/>
      <c r="AC438" s="8"/>
      <c r="AD438" s="8"/>
      <c r="AE438" s="8"/>
      <c r="AF438" s="8"/>
      <c r="AG438" s="8"/>
      <c r="AH438" s="8"/>
      <c r="AI438" s="8"/>
      <c r="AJ438" s="8"/>
      <c r="AK438" s="8"/>
      <c r="AL438" s="8"/>
      <c r="AM438" s="8"/>
      <c r="AN438" s="8"/>
      <c r="AO438" s="8"/>
      <c r="AP438" s="8"/>
      <c r="AQ438" s="8"/>
      <c r="AR438" s="7" t="s">
        <v>68</v>
      </c>
      <c r="AS438" s="8"/>
      <c r="AT438" s="8"/>
      <c r="AU438" s="8"/>
      <c r="AV438" s="7" t="s">
        <v>13580</v>
      </c>
      <c r="AW438" s="11" t="s">
        <v>13581</v>
      </c>
      <c r="AX438" s="11" t="s">
        <v>13586</v>
      </c>
      <c r="AY438" s="11" t="s">
        <v>13590</v>
      </c>
      <c r="AZ438" s="8"/>
      <c r="BA438" s="11" t="s">
        <v>13596</v>
      </c>
      <c r="BB438" s="11" t="s">
        <v>13600</v>
      </c>
      <c r="BC438" s="8"/>
      <c r="BD438" s="8"/>
      <c r="BE438" s="8"/>
      <c r="BF438" s="8"/>
    </row>
    <row r="439" hidden="1">
      <c r="A439" s="10">
        <v>22317.0</v>
      </c>
      <c r="B439" s="7" t="s">
        <v>844</v>
      </c>
      <c r="C439" s="7" t="s">
        <v>13601</v>
      </c>
      <c r="D439" s="7" t="s">
        <v>13602</v>
      </c>
      <c r="E439" s="7" t="s">
        <v>13603</v>
      </c>
      <c r="F439" s="11" t="s">
        <v>13605</v>
      </c>
      <c r="G439" s="7">
        <v>10000.0</v>
      </c>
      <c r="H439" s="7">
        <v>170.0</v>
      </c>
      <c r="I439" s="7">
        <v>1.0</v>
      </c>
      <c r="J439" s="7">
        <v>10.2</v>
      </c>
      <c r="K439" s="7">
        <v>6.0</v>
      </c>
      <c r="L439" s="7">
        <v>17.25</v>
      </c>
      <c r="M439" s="7">
        <v>6.91</v>
      </c>
      <c r="N439" s="7" t="s">
        <v>61</v>
      </c>
      <c r="O439" s="7">
        <v>1.0</v>
      </c>
      <c r="P439" s="7">
        <v>0.0</v>
      </c>
      <c r="Q439" s="7" t="s">
        <v>1504</v>
      </c>
      <c r="R439" s="7" t="s">
        <v>2179</v>
      </c>
      <c r="S439" s="7" t="s">
        <v>881</v>
      </c>
      <c r="T439" s="11" t="s">
        <v>13608</v>
      </c>
      <c r="U439" s="7" t="s">
        <v>13611</v>
      </c>
      <c r="V439" s="8"/>
      <c r="W439" s="7" t="s">
        <v>7319</v>
      </c>
      <c r="X439" s="7" t="s">
        <v>278</v>
      </c>
      <c r="Y439" s="7" t="s">
        <v>184</v>
      </c>
      <c r="Z439" s="7">
        <v>20006.0</v>
      </c>
      <c r="AA439" s="7" t="s">
        <v>257</v>
      </c>
      <c r="AB439" s="7" t="s">
        <v>155</v>
      </c>
      <c r="AC439" s="7" t="s">
        <v>13616</v>
      </c>
      <c r="AD439" s="7" t="s">
        <v>13617</v>
      </c>
      <c r="AE439" s="7" t="s">
        <v>13618</v>
      </c>
      <c r="AF439" s="7" t="s">
        <v>13619</v>
      </c>
      <c r="AG439" s="8"/>
      <c r="AH439" s="8"/>
      <c r="AI439" s="8"/>
      <c r="AJ439" s="8"/>
      <c r="AK439" s="8"/>
      <c r="AL439" s="8"/>
      <c r="AM439" s="8"/>
      <c r="AN439" s="8"/>
      <c r="AO439" s="8"/>
      <c r="AP439" s="8"/>
      <c r="AQ439" s="8"/>
      <c r="AR439" s="7" t="s">
        <v>9132</v>
      </c>
      <c r="AS439" s="8"/>
      <c r="AT439" s="8"/>
      <c r="AU439" s="8"/>
      <c r="AV439" s="7" t="s">
        <v>13580</v>
      </c>
      <c r="AW439" s="11" t="s">
        <v>13581</v>
      </c>
      <c r="AX439" s="11" t="s">
        <v>13586</v>
      </c>
      <c r="AY439" s="11" t="s">
        <v>13590</v>
      </c>
      <c r="AZ439" s="8"/>
      <c r="BA439" s="11" t="s">
        <v>13596</v>
      </c>
      <c r="BB439" s="11" t="s">
        <v>13600</v>
      </c>
      <c r="BC439" s="8"/>
      <c r="BD439" s="8"/>
      <c r="BE439" s="8"/>
      <c r="BF439" s="8"/>
    </row>
    <row r="440">
      <c r="A440" s="10">
        <v>20070.0</v>
      </c>
      <c r="B440" s="7" t="s">
        <v>4307</v>
      </c>
      <c r="C440" s="7" t="s">
        <v>13639</v>
      </c>
      <c r="D440" s="7" t="s">
        <v>13640</v>
      </c>
      <c r="E440" s="7">
        <v>6.0618469E7</v>
      </c>
      <c r="F440" s="11" t="s">
        <v>13642</v>
      </c>
      <c r="G440" s="7">
        <v>5000.0</v>
      </c>
      <c r="H440" s="7">
        <v>1231.0</v>
      </c>
      <c r="I440" s="7">
        <v>24.0</v>
      </c>
      <c r="J440" s="7">
        <v>73.86</v>
      </c>
      <c r="K440" s="7">
        <v>6.0</v>
      </c>
      <c r="L440" s="7">
        <v>81.85</v>
      </c>
      <c r="M440" s="7">
        <v>45.44</v>
      </c>
      <c r="N440" s="7" t="s">
        <v>61</v>
      </c>
      <c r="O440" s="7">
        <v>4.0</v>
      </c>
      <c r="P440" s="7">
        <v>0.0</v>
      </c>
      <c r="Q440" s="7" t="s">
        <v>178</v>
      </c>
      <c r="R440" s="9">
        <v>42736.0</v>
      </c>
      <c r="S440" s="7" t="s">
        <v>6392</v>
      </c>
      <c r="T440" s="11" t="s">
        <v>13647</v>
      </c>
      <c r="U440" s="7" t="s">
        <v>13652</v>
      </c>
      <c r="V440" s="8"/>
      <c r="W440" s="7" t="s">
        <v>13653</v>
      </c>
      <c r="X440" s="8"/>
      <c r="Y440" s="8"/>
      <c r="Z440" s="8"/>
      <c r="AA440" s="7" t="s">
        <v>129</v>
      </c>
      <c r="AB440" s="7" t="s">
        <v>155</v>
      </c>
      <c r="AC440" s="7" t="s">
        <v>13654</v>
      </c>
      <c r="AD440" s="7" t="s">
        <v>13655</v>
      </c>
      <c r="AE440" s="7" t="s">
        <v>13656</v>
      </c>
      <c r="AF440" s="7" t="s">
        <v>13657</v>
      </c>
      <c r="AG440" s="8"/>
      <c r="AH440" s="8"/>
      <c r="AI440" s="8"/>
      <c r="AJ440" s="7" t="s">
        <v>11050</v>
      </c>
      <c r="AK440" s="8"/>
      <c r="AL440" s="7" t="s">
        <v>13658</v>
      </c>
      <c r="AM440" s="8"/>
      <c r="AN440" s="8"/>
      <c r="AO440" s="8"/>
      <c r="AP440" s="8"/>
      <c r="AQ440" s="8"/>
      <c r="AR440" s="7" t="s">
        <v>86</v>
      </c>
      <c r="AS440" s="8"/>
      <c r="AT440" s="7" t="s">
        <v>13659</v>
      </c>
      <c r="AU440" s="11" t="s">
        <v>13661</v>
      </c>
      <c r="AV440" s="7" t="s">
        <v>13671</v>
      </c>
      <c r="AW440" s="11" t="s">
        <v>13672</v>
      </c>
      <c r="AX440" s="11" t="s">
        <v>13673</v>
      </c>
      <c r="AY440" s="11" t="s">
        <v>13674</v>
      </c>
      <c r="AZ440" s="8"/>
      <c r="BA440" s="11" t="s">
        <v>13675</v>
      </c>
      <c r="BB440" s="11" t="s">
        <v>13680</v>
      </c>
      <c r="BC440" s="11" t="s">
        <v>13687</v>
      </c>
      <c r="BD440" s="8"/>
      <c r="BE440" s="8"/>
      <c r="BF440" s="8"/>
    </row>
    <row r="441" hidden="1">
      <c r="A441" s="10">
        <v>16617.0</v>
      </c>
      <c r="B441" s="7" t="s">
        <v>2847</v>
      </c>
      <c r="C441" s="7" t="s">
        <v>13691</v>
      </c>
      <c r="D441" s="7" t="s">
        <v>13692</v>
      </c>
      <c r="E441" s="8"/>
      <c r="F441" s="8"/>
      <c r="G441" s="7">
        <v>50000.0</v>
      </c>
      <c r="H441" s="8"/>
      <c r="I441" s="7">
        <v>0.0</v>
      </c>
      <c r="J441" s="7">
        <v>0.0</v>
      </c>
      <c r="K441" s="7">
        <v>6.0</v>
      </c>
      <c r="L441" s="7">
        <v>0.0</v>
      </c>
      <c r="M441" s="7">
        <v>0.0</v>
      </c>
      <c r="N441" s="7" t="s">
        <v>61</v>
      </c>
      <c r="O441" s="7">
        <v>0.0</v>
      </c>
      <c r="P441" s="7">
        <v>0.0</v>
      </c>
      <c r="Q441" s="7" t="s">
        <v>2847</v>
      </c>
      <c r="R441" s="9">
        <v>42436.0</v>
      </c>
      <c r="S441" s="7" t="s">
        <v>13693</v>
      </c>
      <c r="T441" s="11" t="s">
        <v>13694</v>
      </c>
      <c r="U441" s="7" t="s">
        <v>13697</v>
      </c>
      <c r="V441" s="8"/>
      <c r="W441" s="8"/>
      <c r="X441" s="8"/>
      <c r="Y441" s="8"/>
      <c r="Z441" s="8"/>
      <c r="AA441" s="7" t="s">
        <v>458</v>
      </c>
      <c r="AB441" s="7" t="s">
        <v>185</v>
      </c>
      <c r="AC441" s="7" t="s">
        <v>13698</v>
      </c>
      <c r="AD441" s="7" t="s">
        <v>13699</v>
      </c>
      <c r="AE441" s="7" t="s">
        <v>13700</v>
      </c>
      <c r="AF441" s="7" t="s">
        <v>13701</v>
      </c>
      <c r="AG441" s="8"/>
      <c r="AH441" s="8"/>
      <c r="AI441" s="8"/>
      <c r="AJ441" s="8"/>
      <c r="AK441" s="8"/>
      <c r="AL441" s="8"/>
      <c r="AM441" s="8"/>
      <c r="AN441" s="8"/>
      <c r="AO441" s="8"/>
      <c r="AP441" s="8"/>
      <c r="AQ441" s="8"/>
      <c r="AR441" s="7" t="s">
        <v>68</v>
      </c>
      <c r="AS441" s="8"/>
      <c r="AT441" s="8"/>
      <c r="AU441" s="8"/>
      <c r="AV441" s="7" t="s">
        <v>13702</v>
      </c>
      <c r="AW441" s="11" t="s">
        <v>13694</v>
      </c>
      <c r="AX441" s="8"/>
      <c r="AY441" s="8"/>
      <c r="AZ441" s="8"/>
      <c r="BA441" s="8"/>
      <c r="BB441" s="8"/>
      <c r="BC441" s="8"/>
      <c r="BD441" s="8"/>
      <c r="BE441" s="8"/>
      <c r="BF441" s="8"/>
    </row>
    <row r="442">
      <c r="A442" s="10">
        <v>13346.0</v>
      </c>
      <c r="B442" s="9">
        <v>42403.0</v>
      </c>
      <c r="C442" s="7" t="s">
        <v>13704</v>
      </c>
      <c r="D442" s="7" t="s">
        <v>13705</v>
      </c>
      <c r="E442" s="8"/>
      <c r="F442" s="8"/>
      <c r="G442" s="7">
        <v>1000.0</v>
      </c>
      <c r="H442" s="8"/>
      <c r="I442" s="7">
        <v>0.0</v>
      </c>
      <c r="J442" s="7">
        <v>0.0</v>
      </c>
      <c r="K442" s="7">
        <v>6.0</v>
      </c>
      <c r="L442" s="7">
        <v>0.0</v>
      </c>
      <c r="M442" s="7">
        <v>0.0</v>
      </c>
      <c r="N442" s="7" t="s">
        <v>61</v>
      </c>
      <c r="O442" s="7">
        <v>0.0</v>
      </c>
      <c r="P442" s="7">
        <v>0.0</v>
      </c>
      <c r="Q442" s="9">
        <v>42403.0</v>
      </c>
      <c r="R442" s="7" t="s">
        <v>372</v>
      </c>
      <c r="S442" s="7" t="s">
        <v>13707</v>
      </c>
      <c r="T442" s="11" t="s">
        <v>13709</v>
      </c>
      <c r="U442" s="7" t="s">
        <v>13710</v>
      </c>
      <c r="V442" s="8"/>
      <c r="W442" s="7" t="s">
        <v>13711</v>
      </c>
      <c r="X442" s="8"/>
      <c r="Y442" s="8"/>
      <c r="Z442" s="8"/>
      <c r="AA442" s="7" t="s">
        <v>2314</v>
      </c>
      <c r="AB442" s="7" t="s">
        <v>333</v>
      </c>
      <c r="AC442" s="7" t="s">
        <v>13712</v>
      </c>
      <c r="AD442" s="7" t="s">
        <v>13713</v>
      </c>
      <c r="AE442" s="7" t="s">
        <v>13714</v>
      </c>
      <c r="AF442" s="7" t="s">
        <v>13716</v>
      </c>
      <c r="AG442" s="7" t="s">
        <v>13717</v>
      </c>
      <c r="AH442" s="7" t="s">
        <v>13718</v>
      </c>
      <c r="AI442" s="7" t="s">
        <v>13719</v>
      </c>
      <c r="AJ442" s="7" t="s">
        <v>13720</v>
      </c>
      <c r="AK442" s="8"/>
      <c r="AL442" s="7" t="s">
        <v>13721</v>
      </c>
      <c r="AM442" s="8"/>
      <c r="AN442" s="8"/>
      <c r="AO442" s="7" t="s">
        <v>13722</v>
      </c>
      <c r="AP442" s="7" t="s">
        <v>13724</v>
      </c>
      <c r="AQ442" s="7" t="s">
        <v>85</v>
      </c>
      <c r="AR442" s="7" t="s">
        <v>86</v>
      </c>
      <c r="AS442" s="7">
        <v>2.0160302E7</v>
      </c>
      <c r="AT442" s="7" t="s">
        <v>13725</v>
      </c>
      <c r="AU442" s="8"/>
      <c r="AV442" s="7" t="s">
        <v>13705</v>
      </c>
      <c r="AW442" s="11" t="s">
        <v>13709</v>
      </c>
      <c r="AX442" s="8"/>
      <c r="AY442" s="8"/>
      <c r="AZ442" s="8"/>
      <c r="BA442" s="8"/>
      <c r="BB442" s="8"/>
      <c r="BC442" s="8"/>
      <c r="BD442" s="8"/>
      <c r="BE442" s="8"/>
      <c r="BF442" s="8"/>
    </row>
    <row r="443" hidden="1">
      <c r="A443" s="10">
        <v>13278.0</v>
      </c>
      <c r="B443" s="7" t="s">
        <v>13728</v>
      </c>
      <c r="C443" s="7" t="s">
        <v>13729</v>
      </c>
      <c r="D443" s="7" t="s">
        <v>13730</v>
      </c>
      <c r="E443" s="8"/>
      <c r="F443" s="8"/>
      <c r="G443" s="7">
        <v>2000.0</v>
      </c>
      <c r="H443" s="8"/>
      <c r="I443" s="7">
        <v>0.0</v>
      </c>
      <c r="J443" s="7">
        <v>0.0</v>
      </c>
      <c r="K443" s="7">
        <v>6.0</v>
      </c>
      <c r="L443" s="7">
        <v>0.0</v>
      </c>
      <c r="M443" s="7">
        <v>0.0</v>
      </c>
      <c r="N443" s="7" t="s">
        <v>61</v>
      </c>
      <c r="O443" s="7">
        <v>0.0</v>
      </c>
      <c r="P443" s="7">
        <v>0.0</v>
      </c>
      <c r="Q443" s="9">
        <v>42585.0</v>
      </c>
      <c r="R443" s="9">
        <v>42585.0</v>
      </c>
      <c r="S443" s="7" t="s">
        <v>13731</v>
      </c>
      <c r="T443" s="11" t="s">
        <v>13732</v>
      </c>
      <c r="U443" s="7" t="s">
        <v>13736</v>
      </c>
      <c r="V443" s="8"/>
      <c r="W443" s="8"/>
      <c r="X443" s="8"/>
      <c r="Y443" s="8"/>
      <c r="Z443" s="8"/>
      <c r="AA443" s="7" t="s">
        <v>438</v>
      </c>
      <c r="AB443" s="7" t="s">
        <v>155</v>
      </c>
      <c r="AC443" s="7" t="s">
        <v>13737</v>
      </c>
      <c r="AD443" s="7" t="s">
        <v>13737</v>
      </c>
      <c r="AE443" s="7" t="s">
        <v>13738</v>
      </c>
      <c r="AF443" s="7" t="s">
        <v>13738</v>
      </c>
      <c r="AG443" s="7" t="s">
        <v>13739</v>
      </c>
      <c r="AH443" s="7" t="s">
        <v>13739</v>
      </c>
      <c r="AI443" s="7" t="s">
        <v>13740</v>
      </c>
      <c r="AJ443" s="7" t="s">
        <v>13740</v>
      </c>
      <c r="AK443" s="8"/>
      <c r="AL443" s="7" t="s">
        <v>13741</v>
      </c>
      <c r="AM443" s="8"/>
      <c r="AN443" s="8"/>
      <c r="AO443" s="7" t="s">
        <v>13743</v>
      </c>
      <c r="AP443" s="7" t="s">
        <v>13743</v>
      </c>
      <c r="AQ443" s="7" t="s">
        <v>85</v>
      </c>
      <c r="AR443" s="7" t="s">
        <v>68</v>
      </c>
      <c r="AS443" s="8"/>
      <c r="AT443" s="8"/>
      <c r="AU443" s="8"/>
      <c r="AV443" s="7" t="s">
        <v>13747</v>
      </c>
      <c r="AW443" s="11" t="s">
        <v>13732</v>
      </c>
      <c r="AX443" s="8"/>
      <c r="AY443" s="8"/>
      <c r="AZ443" s="8"/>
      <c r="BA443" s="8"/>
      <c r="BB443" s="8"/>
      <c r="BC443" s="8"/>
      <c r="BD443" s="8"/>
      <c r="BE443" s="8"/>
      <c r="BF443" s="8"/>
    </row>
    <row r="444" hidden="1">
      <c r="A444" s="10">
        <v>19554.0</v>
      </c>
      <c r="B444" s="9">
        <v>42439.0</v>
      </c>
      <c r="C444" s="7" t="s">
        <v>13749</v>
      </c>
      <c r="D444" s="8"/>
      <c r="E444" s="8"/>
      <c r="F444" s="8"/>
      <c r="G444" s="7">
        <v>1000.0</v>
      </c>
      <c r="H444" s="8"/>
      <c r="I444" s="7">
        <v>0.0</v>
      </c>
      <c r="J444" s="7">
        <v>0.0</v>
      </c>
      <c r="K444" s="7">
        <v>6.0</v>
      </c>
      <c r="L444" s="7">
        <v>0.0</v>
      </c>
      <c r="M444" s="7">
        <v>0.0</v>
      </c>
      <c r="N444" s="7" t="s">
        <v>61</v>
      </c>
      <c r="O444" s="7">
        <v>0.0</v>
      </c>
      <c r="P444" s="7">
        <v>0.0</v>
      </c>
      <c r="Q444" s="9">
        <v>42439.0</v>
      </c>
      <c r="R444" s="7" t="s">
        <v>1597</v>
      </c>
      <c r="S444" s="8"/>
      <c r="T444" s="8"/>
      <c r="U444" s="8"/>
      <c r="V444" s="8"/>
      <c r="W444" s="8"/>
      <c r="X444" s="8"/>
      <c r="Y444" s="8"/>
      <c r="Z444" s="8"/>
      <c r="AA444" s="7" t="s">
        <v>8066</v>
      </c>
      <c r="AB444" s="7" t="s">
        <v>113</v>
      </c>
      <c r="AC444" s="7" t="s">
        <v>13754</v>
      </c>
      <c r="AD444" s="7" t="s">
        <v>13754</v>
      </c>
      <c r="AE444" s="7" t="s">
        <v>13755</v>
      </c>
      <c r="AF444" s="7" t="s">
        <v>13755</v>
      </c>
      <c r="AG444" s="8"/>
      <c r="AH444" s="8"/>
      <c r="AI444" s="8"/>
      <c r="AJ444" s="8"/>
      <c r="AK444" s="8"/>
      <c r="AL444" s="8"/>
      <c r="AM444" s="8"/>
      <c r="AN444" s="8"/>
      <c r="AO444" s="8"/>
      <c r="AP444" s="8"/>
      <c r="AQ444" s="8"/>
      <c r="AR444" s="7" t="s">
        <v>68</v>
      </c>
      <c r="AS444" s="8"/>
      <c r="AT444" s="8"/>
      <c r="AU444" s="8"/>
      <c r="AV444" s="11" t="s">
        <v>13756</v>
      </c>
      <c r="AW444" s="11" t="s">
        <v>13756</v>
      </c>
      <c r="AX444" s="8"/>
      <c r="AY444" s="8"/>
      <c r="AZ444" s="8"/>
      <c r="BA444" s="8"/>
      <c r="BB444" s="8"/>
      <c r="BC444" s="8"/>
      <c r="BD444" s="8"/>
      <c r="BE444" s="8"/>
      <c r="BF444" s="8"/>
    </row>
    <row r="445">
      <c r="A445" s="10">
        <v>15647.0</v>
      </c>
      <c r="B445" s="7" t="s">
        <v>1137</v>
      </c>
      <c r="C445" s="7" t="s">
        <v>13757</v>
      </c>
      <c r="D445" s="7" t="s">
        <v>868</v>
      </c>
      <c r="E445" s="8"/>
      <c r="F445" s="8"/>
      <c r="G445" s="7">
        <v>8000.0</v>
      </c>
      <c r="H445" s="7">
        <v>3953.0</v>
      </c>
      <c r="I445" s="7">
        <v>49.0</v>
      </c>
      <c r="J445" s="7">
        <v>237.18</v>
      </c>
      <c r="K445" s="7">
        <v>6.0</v>
      </c>
      <c r="L445" s="7">
        <v>327.0</v>
      </c>
      <c r="M445" s="7">
        <v>143.09</v>
      </c>
      <c r="N445" s="7" t="s">
        <v>61</v>
      </c>
      <c r="O445" s="7">
        <v>61.0</v>
      </c>
      <c r="P445" s="7">
        <v>1900.0</v>
      </c>
      <c r="Q445" s="9">
        <v>42405.0</v>
      </c>
      <c r="R445" s="9">
        <v>42375.0</v>
      </c>
      <c r="S445" s="7" t="s">
        <v>13758</v>
      </c>
      <c r="T445" s="11" t="s">
        <v>871</v>
      </c>
      <c r="U445" s="7" t="s">
        <v>13759</v>
      </c>
      <c r="V445" s="8"/>
      <c r="W445" s="7" t="s">
        <v>13761</v>
      </c>
      <c r="X445" s="8"/>
      <c r="Y445" s="8"/>
      <c r="Z445" s="8"/>
      <c r="AA445" s="7" t="s">
        <v>510</v>
      </c>
      <c r="AB445" s="8"/>
      <c r="AC445" s="7" t="s">
        <v>13762</v>
      </c>
      <c r="AD445" s="7" t="s">
        <v>13763</v>
      </c>
      <c r="AE445" s="7" t="s">
        <v>13765</v>
      </c>
      <c r="AF445" s="7" t="s">
        <v>13766</v>
      </c>
      <c r="AG445" s="7" t="s">
        <v>13767</v>
      </c>
      <c r="AH445" s="7" t="s">
        <v>13768</v>
      </c>
      <c r="AI445" s="7" t="s">
        <v>13769</v>
      </c>
      <c r="AJ445" s="7" t="s">
        <v>13770</v>
      </c>
      <c r="AK445" s="8"/>
      <c r="AL445" s="8"/>
      <c r="AM445" s="8"/>
      <c r="AN445" s="8"/>
      <c r="AO445" s="7" t="s">
        <v>889</v>
      </c>
      <c r="AP445" s="7" t="s">
        <v>13772</v>
      </c>
      <c r="AQ445" s="7" t="s">
        <v>85</v>
      </c>
      <c r="AR445" s="7" t="s">
        <v>86</v>
      </c>
      <c r="AS445" s="7">
        <v>2.0160502E7</v>
      </c>
      <c r="AT445" s="7" t="s">
        <v>899</v>
      </c>
      <c r="AU445" s="11" t="s">
        <v>13774</v>
      </c>
      <c r="AV445" s="7" t="s">
        <v>912</v>
      </c>
      <c r="AW445" s="11" t="s">
        <v>913</v>
      </c>
      <c r="AX445" s="11" t="s">
        <v>918</v>
      </c>
      <c r="AY445" s="8"/>
      <c r="AZ445" s="8"/>
      <c r="BA445" s="11" t="s">
        <v>923</v>
      </c>
      <c r="BB445" s="11" t="s">
        <v>928</v>
      </c>
      <c r="BC445" s="8"/>
      <c r="BD445" s="8"/>
      <c r="BE445" s="8"/>
      <c r="BF445" s="8"/>
    </row>
    <row r="446" hidden="1">
      <c r="A446" s="10">
        <v>21942.0</v>
      </c>
      <c r="B446" s="7" t="s">
        <v>1366</v>
      </c>
      <c r="C446" s="7" t="s">
        <v>13783</v>
      </c>
      <c r="D446" s="8"/>
      <c r="E446" s="8"/>
      <c r="F446" s="8"/>
      <c r="G446" s="7">
        <v>10000.0</v>
      </c>
      <c r="H446" s="8"/>
      <c r="I446" s="7">
        <v>0.0</v>
      </c>
      <c r="J446" s="7">
        <v>0.0</v>
      </c>
      <c r="K446" s="7">
        <v>6.0</v>
      </c>
      <c r="L446" s="7">
        <v>0.0</v>
      </c>
      <c r="M446" s="7">
        <v>0.0</v>
      </c>
      <c r="N446" s="7" t="s">
        <v>61</v>
      </c>
      <c r="O446" s="7">
        <v>0.0</v>
      </c>
      <c r="P446" s="7">
        <v>0.0</v>
      </c>
      <c r="Q446" s="8"/>
      <c r="R446" s="8"/>
      <c r="S446" s="8"/>
      <c r="T446" s="8"/>
      <c r="U446" s="8"/>
      <c r="V446" s="8"/>
      <c r="W446" s="8"/>
      <c r="X446" s="8"/>
      <c r="Y446" s="8"/>
      <c r="Z446" s="8"/>
      <c r="AA446" s="8"/>
      <c r="AB446" s="8"/>
      <c r="AC446" s="8"/>
      <c r="AD446" s="8"/>
      <c r="AE446" s="8"/>
      <c r="AF446" s="8"/>
      <c r="AG446" s="8"/>
      <c r="AH446" s="8"/>
      <c r="AI446" s="8"/>
      <c r="AJ446" s="8"/>
      <c r="AK446" s="8"/>
      <c r="AL446" s="8"/>
      <c r="AM446" s="8"/>
      <c r="AN446" s="8"/>
      <c r="AO446" s="8"/>
      <c r="AP446" s="8"/>
      <c r="AQ446" s="8"/>
      <c r="AR446" s="7" t="s">
        <v>68</v>
      </c>
      <c r="AS446" s="8"/>
      <c r="AT446" s="8"/>
      <c r="AU446" s="8"/>
      <c r="AV446" s="11" t="s">
        <v>13789</v>
      </c>
      <c r="AW446" s="11" t="s">
        <v>13789</v>
      </c>
      <c r="AX446" s="8"/>
      <c r="AY446" s="8"/>
      <c r="AZ446" s="8"/>
      <c r="BA446" s="8"/>
      <c r="BB446" s="8"/>
      <c r="BC446" s="8"/>
      <c r="BD446" s="8"/>
      <c r="BE446" s="8"/>
      <c r="BF446" s="8"/>
    </row>
    <row r="447">
      <c r="A447" s="10">
        <v>13296.0</v>
      </c>
      <c r="B447" s="7" t="s">
        <v>13728</v>
      </c>
      <c r="C447" s="7" t="s">
        <v>13790</v>
      </c>
      <c r="D447" s="7" t="s">
        <v>13791</v>
      </c>
      <c r="E447" s="8"/>
      <c r="F447" s="8"/>
      <c r="G447" s="7">
        <v>5000.0</v>
      </c>
      <c r="H447" s="7">
        <v>285.0</v>
      </c>
      <c r="I447" s="7">
        <v>5.0</v>
      </c>
      <c r="J447" s="7">
        <v>17.1</v>
      </c>
      <c r="K447" s="7">
        <v>6.0</v>
      </c>
      <c r="L447" s="7">
        <v>3.75</v>
      </c>
      <c r="M447" s="7">
        <v>9.87</v>
      </c>
      <c r="N447" s="7" t="s">
        <v>61</v>
      </c>
      <c r="O447" s="7">
        <v>5.0</v>
      </c>
      <c r="P447" s="7">
        <v>75.0</v>
      </c>
      <c r="Q447" s="9">
        <v>42372.0</v>
      </c>
      <c r="R447" s="7" t="s">
        <v>372</v>
      </c>
      <c r="S447" s="7" t="s">
        <v>13792</v>
      </c>
      <c r="T447" s="11" t="s">
        <v>13793</v>
      </c>
      <c r="U447" s="7" t="s">
        <v>13798</v>
      </c>
      <c r="V447" s="8"/>
      <c r="W447" s="7" t="s">
        <v>13799</v>
      </c>
      <c r="X447" s="8"/>
      <c r="Y447" s="8"/>
      <c r="Z447" s="8"/>
      <c r="AA447" s="7" t="s">
        <v>4709</v>
      </c>
      <c r="AB447" s="7" t="s">
        <v>333</v>
      </c>
      <c r="AC447" s="7" t="s">
        <v>13801</v>
      </c>
      <c r="AD447" s="7" t="s">
        <v>13803</v>
      </c>
      <c r="AE447" s="7" t="s">
        <v>13805</v>
      </c>
      <c r="AF447" s="7" t="s">
        <v>13806</v>
      </c>
      <c r="AG447" s="7" t="s">
        <v>13807</v>
      </c>
      <c r="AH447" s="7" t="s">
        <v>13808</v>
      </c>
      <c r="AI447" s="7" t="s">
        <v>13809</v>
      </c>
      <c r="AJ447" s="7" t="s">
        <v>13810</v>
      </c>
      <c r="AK447" s="8"/>
      <c r="AL447" s="7" t="s">
        <v>13811</v>
      </c>
      <c r="AM447" s="8"/>
      <c r="AN447" s="8"/>
      <c r="AO447" s="7" t="s">
        <v>13812</v>
      </c>
      <c r="AP447" s="7" t="s">
        <v>13813</v>
      </c>
      <c r="AQ447" s="7" t="s">
        <v>85</v>
      </c>
      <c r="AR447" s="7" t="s">
        <v>86</v>
      </c>
      <c r="AS447" s="7">
        <v>2.0160301E7</v>
      </c>
      <c r="AT447" s="7" t="s">
        <v>13814</v>
      </c>
      <c r="AU447" s="8"/>
      <c r="AV447" s="7" t="s">
        <v>13815</v>
      </c>
      <c r="AW447" s="11" t="s">
        <v>13793</v>
      </c>
      <c r="AX447" s="8"/>
      <c r="AY447" s="8"/>
      <c r="AZ447" s="8"/>
      <c r="BA447" s="8"/>
      <c r="BB447" s="8"/>
      <c r="BC447" s="8"/>
      <c r="BD447" s="8"/>
      <c r="BE447" s="8"/>
      <c r="BF447" s="8"/>
    </row>
    <row r="448" hidden="1">
      <c r="A448" s="10">
        <v>16888.0</v>
      </c>
      <c r="B448" s="7" t="s">
        <v>7855</v>
      </c>
      <c r="C448" s="7" t="s">
        <v>13820</v>
      </c>
      <c r="D448" s="7" t="s">
        <v>4550</v>
      </c>
      <c r="E448" s="8"/>
      <c r="F448" s="8"/>
      <c r="G448" s="7">
        <v>50.0</v>
      </c>
      <c r="H448" s="8"/>
      <c r="I448" s="7">
        <v>0.0</v>
      </c>
      <c r="J448" s="7">
        <v>0.0</v>
      </c>
      <c r="K448" s="7">
        <v>6.0</v>
      </c>
      <c r="L448" s="7">
        <v>0.0</v>
      </c>
      <c r="M448" s="7">
        <v>0.0</v>
      </c>
      <c r="N448" s="7" t="s">
        <v>61</v>
      </c>
      <c r="O448" s="7">
        <v>0.0</v>
      </c>
      <c r="P448" s="7">
        <v>0.0</v>
      </c>
      <c r="Q448" s="9">
        <v>42376.0</v>
      </c>
      <c r="R448" s="7" t="s">
        <v>148</v>
      </c>
      <c r="S448" s="7" t="s">
        <v>13822</v>
      </c>
      <c r="T448" s="11" t="s">
        <v>13823</v>
      </c>
      <c r="U448" s="7">
        <v>5.5525535046071E13</v>
      </c>
      <c r="V448" s="8"/>
      <c r="W448" s="11" t="s">
        <v>13824</v>
      </c>
      <c r="X448" s="8"/>
      <c r="Y448" s="8"/>
      <c r="Z448" s="8"/>
      <c r="AA448" s="7" t="s">
        <v>1448</v>
      </c>
      <c r="AB448" s="7" t="s">
        <v>185</v>
      </c>
      <c r="AC448" s="7" t="s">
        <v>13834</v>
      </c>
      <c r="AD448" s="7" t="s">
        <v>13835</v>
      </c>
      <c r="AE448" s="7" t="s">
        <v>13836</v>
      </c>
      <c r="AF448" s="7" t="s">
        <v>13837</v>
      </c>
      <c r="AG448" s="7" t="s">
        <v>13838</v>
      </c>
      <c r="AH448" s="7" t="s">
        <v>13839</v>
      </c>
      <c r="AI448" s="7" t="s">
        <v>13840</v>
      </c>
      <c r="AJ448" s="7" t="s">
        <v>13841</v>
      </c>
      <c r="AK448" s="8"/>
      <c r="AL448" s="7" t="s">
        <v>13842</v>
      </c>
      <c r="AM448" s="8"/>
      <c r="AN448" s="8"/>
      <c r="AO448" s="7" t="s">
        <v>13843</v>
      </c>
      <c r="AP448" s="7" t="s">
        <v>13844</v>
      </c>
      <c r="AQ448" s="7" t="s">
        <v>85</v>
      </c>
      <c r="AR448" s="7" t="s">
        <v>834</v>
      </c>
      <c r="AS448" s="8"/>
      <c r="AT448" s="7" t="s">
        <v>13845</v>
      </c>
      <c r="AU448" s="11" t="s">
        <v>13824</v>
      </c>
      <c r="AV448" s="7" t="s">
        <v>13847</v>
      </c>
      <c r="AW448" s="11" t="s">
        <v>13823</v>
      </c>
      <c r="AX448" s="8"/>
      <c r="AY448" s="8"/>
      <c r="AZ448" s="8"/>
      <c r="BA448" s="8"/>
      <c r="BB448" s="8"/>
      <c r="BC448" s="8"/>
      <c r="BD448" s="8"/>
      <c r="BE448" s="8"/>
      <c r="BF448" s="8"/>
    </row>
    <row r="449" hidden="1">
      <c r="A449" s="10">
        <v>26560.0</v>
      </c>
      <c r="B449" s="7" t="s">
        <v>1104</v>
      </c>
      <c r="C449" s="7" t="s">
        <v>13853</v>
      </c>
      <c r="D449" s="8"/>
      <c r="E449" s="8"/>
      <c r="F449" s="8"/>
      <c r="G449" s="7">
        <v>200000.0</v>
      </c>
      <c r="H449" s="8"/>
      <c r="I449" s="7">
        <v>0.0</v>
      </c>
      <c r="J449" s="7">
        <v>0.0</v>
      </c>
      <c r="K449" s="7">
        <v>6.0</v>
      </c>
      <c r="L449" s="7">
        <v>0.0</v>
      </c>
      <c r="M449" s="7">
        <v>0.0</v>
      </c>
      <c r="N449" s="7" t="s">
        <v>61</v>
      </c>
      <c r="O449" s="7">
        <v>0.0</v>
      </c>
      <c r="P449" s="7">
        <v>0.0</v>
      </c>
      <c r="Q449" s="8"/>
      <c r="R449" s="8"/>
      <c r="S449" s="8"/>
      <c r="T449" s="8"/>
      <c r="U449" s="8"/>
      <c r="V449" s="8"/>
      <c r="W449" s="8"/>
      <c r="X449" s="8"/>
      <c r="Y449" s="8"/>
      <c r="Z449" s="8"/>
      <c r="AA449" s="8"/>
      <c r="AB449" s="8"/>
      <c r="AC449" s="8"/>
      <c r="AD449" s="8"/>
      <c r="AE449" s="8"/>
      <c r="AF449" s="8"/>
      <c r="AG449" s="8"/>
      <c r="AH449" s="8"/>
      <c r="AI449" s="8"/>
      <c r="AJ449" s="8"/>
      <c r="AK449" s="8"/>
      <c r="AL449" s="8"/>
      <c r="AM449" s="8"/>
      <c r="AN449" s="8"/>
      <c r="AO449" s="8"/>
      <c r="AP449" s="8"/>
      <c r="AQ449" s="8"/>
      <c r="AR449" s="7" t="s">
        <v>68</v>
      </c>
      <c r="AS449" s="8"/>
      <c r="AT449" s="8"/>
      <c r="AU449" s="8"/>
      <c r="AV449" s="11" t="s">
        <v>13857</v>
      </c>
      <c r="AW449" s="11" t="s">
        <v>13857</v>
      </c>
      <c r="AX449" s="8"/>
      <c r="AY449" s="8"/>
      <c r="AZ449" s="8"/>
      <c r="BA449" s="8"/>
      <c r="BB449" s="8"/>
      <c r="BC449" s="8"/>
      <c r="BD449" s="8"/>
      <c r="BE449" s="8"/>
      <c r="BF449" s="8"/>
    </row>
    <row r="450" hidden="1">
      <c r="A450" s="10">
        <v>16718.0</v>
      </c>
      <c r="B450" s="7" t="s">
        <v>6536</v>
      </c>
      <c r="C450" s="7" t="s">
        <v>13859</v>
      </c>
      <c r="D450" s="7" t="s">
        <v>13860</v>
      </c>
      <c r="E450" s="8"/>
      <c r="F450" s="8"/>
      <c r="G450" s="7">
        <v>500.0</v>
      </c>
      <c r="H450" s="8"/>
      <c r="I450" s="7">
        <v>0.0</v>
      </c>
      <c r="J450" s="7">
        <v>0.0</v>
      </c>
      <c r="K450" s="7">
        <v>6.0</v>
      </c>
      <c r="L450" s="7">
        <v>0.0</v>
      </c>
      <c r="M450" s="7">
        <v>0.0</v>
      </c>
      <c r="N450" s="7" t="s">
        <v>61</v>
      </c>
      <c r="O450" s="7">
        <v>0.0</v>
      </c>
      <c r="P450" s="7">
        <v>0.0</v>
      </c>
      <c r="Q450" s="9">
        <v>42380.0</v>
      </c>
      <c r="R450" s="7" t="s">
        <v>64</v>
      </c>
      <c r="S450" s="7" t="s">
        <v>13861</v>
      </c>
      <c r="T450" s="11" t="s">
        <v>13862</v>
      </c>
      <c r="U450" s="7" t="s">
        <v>13867</v>
      </c>
      <c r="V450" s="8"/>
      <c r="W450" s="8"/>
      <c r="X450" s="8"/>
      <c r="Y450" s="8"/>
      <c r="Z450" s="8"/>
      <c r="AA450" s="7" t="s">
        <v>13868</v>
      </c>
      <c r="AB450" s="7" t="s">
        <v>525</v>
      </c>
      <c r="AC450" s="7" t="s">
        <v>13869</v>
      </c>
      <c r="AD450" s="7" t="s">
        <v>13870</v>
      </c>
      <c r="AE450" s="7" t="s">
        <v>13871</v>
      </c>
      <c r="AF450" s="7" t="s">
        <v>13872</v>
      </c>
      <c r="AG450" s="8"/>
      <c r="AH450" s="8"/>
      <c r="AI450" s="8"/>
      <c r="AJ450" s="8"/>
      <c r="AK450" s="8"/>
      <c r="AL450" s="8"/>
      <c r="AM450" s="8"/>
      <c r="AN450" s="8"/>
      <c r="AO450" s="8"/>
      <c r="AP450" s="8"/>
      <c r="AQ450" s="8"/>
      <c r="AR450" s="7" t="s">
        <v>68</v>
      </c>
      <c r="AS450" s="8"/>
      <c r="AT450" s="8"/>
      <c r="AU450" s="8"/>
      <c r="AV450" s="7" t="s">
        <v>13873</v>
      </c>
      <c r="AW450" s="11" t="s">
        <v>13862</v>
      </c>
      <c r="AX450" s="8"/>
      <c r="AY450" s="8"/>
      <c r="AZ450" s="8"/>
      <c r="BA450" s="8"/>
      <c r="BB450" s="8"/>
      <c r="BC450" s="8"/>
      <c r="BD450" s="8"/>
      <c r="BE450" s="8"/>
      <c r="BF450" s="8"/>
    </row>
    <row r="451">
      <c r="A451" s="10">
        <v>22075.0</v>
      </c>
      <c r="B451" s="7" t="s">
        <v>2301</v>
      </c>
      <c r="C451" s="7" t="s">
        <v>13876</v>
      </c>
      <c r="D451" s="7" t="s">
        <v>13877</v>
      </c>
      <c r="E451" s="7" t="s">
        <v>13878</v>
      </c>
      <c r="F451" s="11" t="s">
        <v>13879</v>
      </c>
      <c r="G451" s="7">
        <v>25000.0</v>
      </c>
      <c r="H451" s="7">
        <v>6720.0</v>
      </c>
      <c r="I451" s="7">
        <v>26.0</v>
      </c>
      <c r="J451" s="7">
        <v>403.2</v>
      </c>
      <c r="K451" s="7">
        <v>6.0</v>
      </c>
      <c r="L451" s="7">
        <v>1006.5</v>
      </c>
      <c r="M451" s="7">
        <v>226.74</v>
      </c>
      <c r="N451" s="7" t="s">
        <v>61</v>
      </c>
      <c r="O451" s="7">
        <v>1.0</v>
      </c>
      <c r="P451" s="7">
        <v>0.0</v>
      </c>
      <c r="Q451" s="7" t="s">
        <v>2301</v>
      </c>
      <c r="R451" s="7" t="s">
        <v>3032</v>
      </c>
      <c r="S451" s="7" t="s">
        <v>13884</v>
      </c>
      <c r="T451" s="11" t="s">
        <v>13885</v>
      </c>
      <c r="U451" s="7" t="s">
        <v>13888</v>
      </c>
      <c r="V451" s="8"/>
      <c r="W451" s="7" t="s">
        <v>5308</v>
      </c>
      <c r="X451" s="7" t="s">
        <v>12716</v>
      </c>
      <c r="Y451" s="7" t="s">
        <v>13889</v>
      </c>
      <c r="Z451" s="7">
        <v>22031.0</v>
      </c>
      <c r="AA451" s="7" t="s">
        <v>129</v>
      </c>
      <c r="AB451" s="8"/>
      <c r="AC451" s="7" t="s">
        <v>13890</v>
      </c>
      <c r="AD451" s="8"/>
      <c r="AE451" s="7" t="s">
        <v>13891</v>
      </c>
      <c r="AF451" s="8"/>
      <c r="AG451" s="8"/>
      <c r="AH451" s="8"/>
      <c r="AI451" s="8"/>
      <c r="AJ451" s="8"/>
      <c r="AK451" s="8"/>
      <c r="AL451" s="8"/>
      <c r="AM451" s="8"/>
      <c r="AN451" s="8"/>
      <c r="AO451" s="8"/>
      <c r="AP451" s="8"/>
      <c r="AQ451" s="8"/>
      <c r="AR451" s="7" t="s">
        <v>86</v>
      </c>
      <c r="AS451" s="8"/>
      <c r="AT451" s="8"/>
      <c r="AU451" s="11" t="s">
        <v>13892</v>
      </c>
      <c r="AV451" s="11" t="s">
        <v>13885</v>
      </c>
      <c r="AW451" s="11" t="s">
        <v>13885</v>
      </c>
      <c r="AX451" s="11" t="s">
        <v>13896</v>
      </c>
      <c r="AY451" s="8"/>
      <c r="AZ451" s="11" t="s">
        <v>13902</v>
      </c>
      <c r="BA451" s="11" t="s">
        <v>13905</v>
      </c>
      <c r="BB451" s="11" t="s">
        <v>13910</v>
      </c>
      <c r="BC451" s="8"/>
      <c r="BD451" s="8"/>
      <c r="BE451" s="8"/>
      <c r="BF451" s="8"/>
    </row>
    <row r="452" hidden="1">
      <c r="A452" s="10">
        <v>13447.0</v>
      </c>
      <c r="B452" s="7" t="s">
        <v>4672</v>
      </c>
      <c r="C452" s="7" t="s">
        <v>13911</v>
      </c>
      <c r="D452" s="7" t="s">
        <v>13912</v>
      </c>
      <c r="E452" s="8"/>
      <c r="F452" s="8"/>
      <c r="G452" s="7">
        <v>5500.0</v>
      </c>
      <c r="H452" s="8"/>
      <c r="I452" s="7">
        <v>0.0</v>
      </c>
      <c r="J452" s="7">
        <v>0.0</v>
      </c>
      <c r="K452" s="7">
        <v>6.0</v>
      </c>
      <c r="L452" s="7">
        <v>0.0</v>
      </c>
      <c r="M452" s="7">
        <v>0.0</v>
      </c>
      <c r="N452" s="7" t="s">
        <v>61</v>
      </c>
      <c r="O452" s="7">
        <v>0.0</v>
      </c>
      <c r="P452" s="7">
        <v>0.0</v>
      </c>
      <c r="Q452" s="8"/>
      <c r="R452" s="8"/>
      <c r="S452" s="7" t="s">
        <v>13914</v>
      </c>
      <c r="T452" s="11" t="s">
        <v>13915</v>
      </c>
      <c r="U452" s="7" t="s">
        <v>13916</v>
      </c>
      <c r="V452" s="8"/>
      <c r="W452" s="8"/>
      <c r="X452" s="8"/>
      <c r="Y452" s="8"/>
      <c r="Z452" s="8"/>
      <c r="AA452" s="7" t="s">
        <v>13917</v>
      </c>
      <c r="AB452" s="7" t="s">
        <v>7458</v>
      </c>
      <c r="AC452" s="7" t="s">
        <v>13918</v>
      </c>
      <c r="AD452" s="7" t="s">
        <v>13919</v>
      </c>
      <c r="AE452" s="7" t="s">
        <v>13921</v>
      </c>
      <c r="AF452" s="7" t="s">
        <v>13922</v>
      </c>
      <c r="AG452" s="8"/>
      <c r="AH452" s="8"/>
      <c r="AI452" s="8"/>
      <c r="AJ452" s="8"/>
      <c r="AK452" s="8"/>
      <c r="AL452" s="8"/>
      <c r="AM452" s="8"/>
      <c r="AN452" s="8"/>
      <c r="AO452" s="8"/>
      <c r="AP452" s="8"/>
      <c r="AQ452" s="8"/>
      <c r="AR452" s="7" t="s">
        <v>68</v>
      </c>
      <c r="AS452" s="8"/>
      <c r="AT452" s="8"/>
      <c r="AU452" s="8"/>
      <c r="AV452" s="7" t="s">
        <v>13924</v>
      </c>
      <c r="AW452" s="11" t="s">
        <v>13925</v>
      </c>
      <c r="AX452" s="8"/>
      <c r="AY452" s="8"/>
      <c r="AZ452" s="8"/>
      <c r="BA452" s="8"/>
      <c r="BB452" s="8"/>
      <c r="BC452" s="8"/>
      <c r="BD452" s="8"/>
      <c r="BE452" s="8"/>
      <c r="BF452" s="8"/>
    </row>
    <row r="453" hidden="1">
      <c r="A453" s="10">
        <v>13450.0</v>
      </c>
      <c r="B453" s="7" t="s">
        <v>13926</v>
      </c>
      <c r="C453" s="7" t="s">
        <v>13911</v>
      </c>
      <c r="D453" s="7" t="s">
        <v>13912</v>
      </c>
      <c r="E453" s="8"/>
      <c r="F453" s="8"/>
      <c r="G453" s="7">
        <v>5500.0</v>
      </c>
      <c r="H453" s="8"/>
      <c r="I453" s="7">
        <v>0.0</v>
      </c>
      <c r="J453" s="7">
        <v>0.0</v>
      </c>
      <c r="K453" s="7">
        <v>6.0</v>
      </c>
      <c r="L453" s="7">
        <v>0.0</v>
      </c>
      <c r="M453" s="7">
        <v>0.0</v>
      </c>
      <c r="N453" s="7" t="s">
        <v>61</v>
      </c>
      <c r="O453" s="7">
        <v>0.0</v>
      </c>
      <c r="P453" s="7">
        <v>0.0</v>
      </c>
      <c r="Q453" s="7" t="s">
        <v>13928</v>
      </c>
      <c r="R453" s="7" t="s">
        <v>10885</v>
      </c>
      <c r="S453" s="7" t="s">
        <v>13914</v>
      </c>
      <c r="T453" s="11" t="s">
        <v>13915</v>
      </c>
      <c r="U453" s="7" t="s">
        <v>13916</v>
      </c>
      <c r="V453" s="8"/>
      <c r="W453" s="8"/>
      <c r="X453" s="8"/>
      <c r="Y453" s="8"/>
      <c r="Z453" s="8"/>
      <c r="AA453" s="7" t="s">
        <v>13917</v>
      </c>
      <c r="AB453" s="7" t="s">
        <v>7458</v>
      </c>
      <c r="AC453" s="7" t="s">
        <v>13918</v>
      </c>
      <c r="AD453" s="7" t="s">
        <v>13919</v>
      </c>
      <c r="AE453" s="7" t="s">
        <v>13921</v>
      </c>
      <c r="AF453" s="7" t="s">
        <v>13922</v>
      </c>
      <c r="AG453" s="7" t="s">
        <v>13934</v>
      </c>
      <c r="AH453" s="7" t="s">
        <v>13935</v>
      </c>
      <c r="AI453" s="7" t="s">
        <v>13937</v>
      </c>
      <c r="AJ453" s="7" t="s">
        <v>13938</v>
      </c>
      <c r="AK453" s="8"/>
      <c r="AL453" s="7" t="s">
        <v>13940</v>
      </c>
      <c r="AM453" s="8"/>
      <c r="AN453" s="8"/>
      <c r="AO453" s="7" t="s">
        <v>13942</v>
      </c>
      <c r="AP453" s="7" t="s">
        <v>13944</v>
      </c>
      <c r="AQ453" s="7" t="s">
        <v>85</v>
      </c>
      <c r="AR453" s="7" t="s">
        <v>68</v>
      </c>
      <c r="AS453" s="8"/>
      <c r="AT453" s="8"/>
      <c r="AU453" s="8"/>
      <c r="AV453" s="7" t="s">
        <v>13924</v>
      </c>
      <c r="AW453" s="11" t="s">
        <v>13925</v>
      </c>
      <c r="AX453" s="8"/>
      <c r="AY453" s="8"/>
      <c r="AZ453" s="8"/>
      <c r="BA453" s="8"/>
      <c r="BB453" s="8"/>
      <c r="BC453" s="8"/>
      <c r="BD453" s="8"/>
      <c r="BE453" s="8"/>
      <c r="BF453" s="8"/>
    </row>
    <row r="454" hidden="1">
      <c r="A454" s="10">
        <v>26007.0</v>
      </c>
      <c r="B454" s="9">
        <v>42594.0</v>
      </c>
      <c r="C454" s="7" t="s">
        <v>13947</v>
      </c>
      <c r="D454" s="8"/>
      <c r="E454" s="8"/>
      <c r="F454" s="8"/>
      <c r="G454" s="7">
        <v>500.0</v>
      </c>
      <c r="H454" s="8"/>
      <c r="I454" s="7">
        <v>0.0</v>
      </c>
      <c r="J454" s="7">
        <v>0.0</v>
      </c>
      <c r="K454" s="7">
        <v>6.0</v>
      </c>
      <c r="L454" s="7">
        <v>0.0</v>
      </c>
      <c r="M454" s="7">
        <v>0.0</v>
      </c>
      <c r="N454" s="7" t="s">
        <v>61</v>
      </c>
      <c r="O454" s="7">
        <v>0.0</v>
      </c>
      <c r="P454" s="7">
        <v>0.0</v>
      </c>
      <c r="Q454" s="8"/>
      <c r="R454" s="8"/>
      <c r="S454" s="8"/>
      <c r="T454" s="8"/>
      <c r="U454" s="8"/>
      <c r="V454" s="8"/>
      <c r="W454" s="7" t="s">
        <v>728</v>
      </c>
      <c r="X454" s="8"/>
      <c r="Y454" s="8"/>
      <c r="Z454" s="8"/>
      <c r="AA454" s="8"/>
      <c r="AB454" s="8"/>
      <c r="AC454" s="7" t="s">
        <v>13949</v>
      </c>
      <c r="AD454" s="7" t="s">
        <v>13950</v>
      </c>
      <c r="AE454" s="7" t="s">
        <v>13106</v>
      </c>
      <c r="AF454" s="8"/>
      <c r="AG454" s="8"/>
      <c r="AH454" s="8"/>
      <c r="AI454" s="8"/>
      <c r="AJ454" s="8"/>
      <c r="AK454" s="8"/>
      <c r="AL454" s="8"/>
      <c r="AM454" s="8"/>
      <c r="AN454" s="8"/>
      <c r="AO454" s="8"/>
      <c r="AP454" s="8"/>
      <c r="AQ454" s="8"/>
      <c r="AR454" s="7" t="s">
        <v>68</v>
      </c>
      <c r="AS454" s="8"/>
      <c r="AT454" s="8"/>
      <c r="AU454" s="8"/>
      <c r="AV454" s="11" t="s">
        <v>13952</v>
      </c>
      <c r="AW454" s="11" t="s">
        <v>13952</v>
      </c>
      <c r="AX454" s="8"/>
      <c r="AY454" s="8"/>
      <c r="AZ454" s="8"/>
      <c r="BA454" s="8"/>
      <c r="BB454" s="8"/>
      <c r="BC454" s="8"/>
      <c r="BD454" s="8"/>
      <c r="BE454" s="8"/>
      <c r="BF454" s="8"/>
    </row>
    <row r="455">
      <c r="A455" s="10">
        <v>20843.0</v>
      </c>
      <c r="B455" s="9">
        <v>42471.0</v>
      </c>
      <c r="C455" s="7" t="s">
        <v>13955</v>
      </c>
      <c r="D455" s="7" t="s">
        <v>13956</v>
      </c>
      <c r="E455" s="7" t="s">
        <v>13957</v>
      </c>
      <c r="F455" s="11" t="s">
        <v>13958</v>
      </c>
      <c r="G455" s="7">
        <v>5000.0</v>
      </c>
      <c r="H455" s="7">
        <v>100.0</v>
      </c>
      <c r="I455" s="7">
        <v>2.0</v>
      </c>
      <c r="J455" s="7">
        <v>6.0</v>
      </c>
      <c r="K455" s="7">
        <v>6.0</v>
      </c>
      <c r="L455" s="7">
        <v>3.0</v>
      </c>
      <c r="M455" s="7">
        <v>3.58</v>
      </c>
      <c r="N455" s="7" t="s">
        <v>61</v>
      </c>
      <c r="O455" s="7">
        <v>1.0</v>
      </c>
      <c r="P455" s="7">
        <v>0.0</v>
      </c>
      <c r="Q455" s="7" t="s">
        <v>178</v>
      </c>
      <c r="R455" s="7" t="s">
        <v>1514</v>
      </c>
      <c r="S455" s="7" t="s">
        <v>5323</v>
      </c>
      <c r="T455" s="11" t="s">
        <v>13961</v>
      </c>
      <c r="U455" s="7" t="s">
        <v>13964</v>
      </c>
      <c r="V455" s="8"/>
      <c r="W455" s="7" t="s">
        <v>13965</v>
      </c>
      <c r="X455" s="8"/>
      <c r="Y455" s="8"/>
      <c r="Z455" s="8"/>
      <c r="AA455" s="7" t="s">
        <v>129</v>
      </c>
      <c r="AB455" s="7" t="s">
        <v>113</v>
      </c>
      <c r="AC455" s="7" t="s">
        <v>13966</v>
      </c>
      <c r="AD455" s="7" t="s">
        <v>13967</v>
      </c>
      <c r="AE455" s="7" t="s">
        <v>13968</v>
      </c>
      <c r="AF455" s="7" t="s">
        <v>13969</v>
      </c>
      <c r="AG455" s="7" t="s">
        <v>13970</v>
      </c>
      <c r="AH455" s="7" t="s">
        <v>13975</v>
      </c>
      <c r="AI455" s="7" t="s">
        <v>13976</v>
      </c>
      <c r="AJ455" s="7" t="s">
        <v>13978</v>
      </c>
      <c r="AK455" s="8"/>
      <c r="AL455" s="8"/>
      <c r="AM455" s="8"/>
      <c r="AN455" s="8"/>
      <c r="AO455" s="8"/>
      <c r="AP455" s="8"/>
      <c r="AQ455" s="8"/>
      <c r="AR455" s="7" t="s">
        <v>86</v>
      </c>
      <c r="AS455" s="8"/>
      <c r="AT455" s="7" t="s">
        <v>13979</v>
      </c>
      <c r="AU455" s="8"/>
      <c r="AV455" s="7" t="s">
        <v>13980</v>
      </c>
      <c r="AW455" s="11" t="s">
        <v>13981</v>
      </c>
      <c r="AX455" s="8"/>
      <c r="AY455" s="8"/>
      <c r="AZ455" s="8"/>
      <c r="BA455" s="8"/>
      <c r="BB455" s="8"/>
      <c r="BC455" s="8"/>
      <c r="BD455" s="8"/>
      <c r="BE455" s="8"/>
      <c r="BF455" s="8"/>
    </row>
    <row r="456" hidden="1">
      <c r="A456" s="10">
        <v>13244.0</v>
      </c>
      <c r="B456" s="9">
        <v>42493.0</v>
      </c>
      <c r="C456" s="7" t="s">
        <v>13983</v>
      </c>
      <c r="D456" s="7" t="s">
        <v>13984</v>
      </c>
      <c r="E456" s="8"/>
      <c r="F456" s="8"/>
      <c r="G456" s="7">
        <v>300.0</v>
      </c>
      <c r="H456" s="8"/>
      <c r="I456" s="7">
        <v>0.0</v>
      </c>
      <c r="J456" s="7">
        <v>0.0</v>
      </c>
      <c r="K456" s="7">
        <v>6.0</v>
      </c>
      <c r="L456" s="7">
        <v>0.0</v>
      </c>
      <c r="M456" s="7">
        <v>0.0</v>
      </c>
      <c r="N456" s="7" t="s">
        <v>61</v>
      </c>
      <c r="O456" s="7">
        <v>0.0</v>
      </c>
      <c r="P456" s="7">
        <v>0.0</v>
      </c>
      <c r="Q456" s="9">
        <v>42493.0</v>
      </c>
      <c r="R456" s="7" t="s">
        <v>372</v>
      </c>
      <c r="S456" s="7" t="s">
        <v>13985</v>
      </c>
      <c r="T456" s="11" t="s">
        <v>13981</v>
      </c>
      <c r="U456" s="7" t="s">
        <v>13987</v>
      </c>
      <c r="V456" s="8"/>
      <c r="W456" s="7" t="s">
        <v>13988</v>
      </c>
      <c r="X456" s="8"/>
      <c r="Y456" s="8"/>
      <c r="Z456" s="8"/>
      <c r="AA456" s="7" t="s">
        <v>129</v>
      </c>
      <c r="AB456" s="7" t="s">
        <v>6222</v>
      </c>
      <c r="AC456" s="7" t="s">
        <v>13991</v>
      </c>
      <c r="AD456" s="7" t="s">
        <v>13992</v>
      </c>
      <c r="AE456" s="7" t="s">
        <v>13993</v>
      </c>
      <c r="AF456" s="7" t="s">
        <v>13995</v>
      </c>
      <c r="AG456" s="7" t="s">
        <v>13997</v>
      </c>
      <c r="AH456" s="7" t="s">
        <v>13999</v>
      </c>
      <c r="AI456" s="7" t="s">
        <v>14001</v>
      </c>
      <c r="AJ456" s="7" t="s">
        <v>14002</v>
      </c>
      <c r="AK456" s="8"/>
      <c r="AL456" s="7" t="s">
        <v>14003</v>
      </c>
      <c r="AM456" s="8"/>
      <c r="AN456" s="8"/>
      <c r="AO456" s="7" t="s">
        <v>14005</v>
      </c>
      <c r="AP456" s="7" t="s">
        <v>14006</v>
      </c>
      <c r="AQ456" s="7" t="s">
        <v>85</v>
      </c>
      <c r="AR456" s="7" t="s">
        <v>68</v>
      </c>
      <c r="AS456" s="8"/>
      <c r="AT456" s="7" t="s">
        <v>13979</v>
      </c>
      <c r="AU456" s="8"/>
      <c r="AV456" s="7" t="s">
        <v>14007</v>
      </c>
      <c r="AW456" s="11" t="s">
        <v>13981</v>
      </c>
      <c r="AX456" s="8"/>
      <c r="AY456" s="8"/>
      <c r="AZ456" s="8"/>
      <c r="BA456" s="8"/>
      <c r="BB456" s="8"/>
      <c r="BC456" s="8"/>
      <c r="BD456" s="8"/>
      <c r="BE456" s="8"/>
      <c r="BF456" s="8"/>
    </row>
    <row r="457">
      <c r="A457" s="10">
        <v>15616.0</v>
      </c>
      <c r="B457" s="9">
        <v>42405.0</v>
      </c>
      <c r="C457" s="7" t="s">
        <v>14009</v>
      </c>
      <c r="D457" s="7" t="s">
        <v>14010</v>
      </c>
      <c r="E457" s="8"/>
      <c r="F457" s="8"/>
      <c r="G457" s="7">
        <v>10000.0</v>
      </c>
      <c r="H457" s="7">
        <v>895.0</v>
      </c>
      <c r="I457" s="7">
        <v>8.0</v>
      </c>
      <c r="J457" s="7">
        <v>53.7</v>
      </c>
      <c r="K457" s="7">
        <v>6.0</v>
      </c>
      <c r="L457" s="7">
        <v>50.75</v>
      </c>
      <c r="M457" s="7">
        <v>32.48</v>
      </c>
      <c r="N457" s="7" t="s">
        <v>61</v>
      </c>
      <c r="O457" s="7">
        <v>17.0</v>
      </c>
      <c r="P457" s="7">
        <v>50.0</v>
      </c>
      <c r="Q457" s="9">
        <v>42434.0</v>
      </c>
      <c r="R457" s="7" t="s">
        <v>1730</v>
      </c>
      <c r="S457" s="7" t="s">
        <v>14011</v>
      </c>
      <c r="T457" s="11" t="s">
        <v>14012</v>
      </c>
      <c r="U457" s="7" t="s">
        <v>14016</v>
      </c>
      <c r="V457" s="8"/>
      <c r="W457" s="7" t="s">
        <v>7388</v>
      </c>
      <c r="X457" s="8"/>
      <c r="Y457" s="8"/>
      <c r="Z457" s="8"/>
      <c r="AA457" s="7" t="s">
        <v>2530</v>
      </c>
      <c r="AB457" s="7" t="s">
        <v>465</v>
      </c>
      <c r="AC457" s="7" t="s">
        <v>14017</v>
      </c>
      <c r="AD457" s="7" t="s">
        <v>14018</v>
      </c>
      <c r="AE457" s="7" t="s">
        <v>14020</v>
      </c>
      <c r="AF457" s="7" t="s">
        <v>14021</v>
      </c>
      <c r="AG457" s="7" t="s">
        <v>14022</v>
      </c>
      <c r="AH457" s="7" t="s">
        <v>14023</v>
      </c>
      <c r="AI457" s="7" t="s">
        <v>14024</v>
      </c>
      <c r="AJ457" s="7" t="s">
        <v>14026</v>
      </c>
      <c r="AK457" s="8"/>
      <c r="AL457" s="7" t="s">
        <v>14027</v>
      </c>
      <c r="AM457" s="8"/>
      <c r="AN457" s="8"/>
      <c r="AO457" s="7" t="s">
        <v>14028</v>
      </c>
      <c r="AP457" s="7" t="s">
        <v>14029</v>
      </c>
      <c r="AQ457" s="7" t="s">
        <v>85</v>
      </c>
      <c r="AR457" s="7" t="s">
        <v>86</v>
      </c>
      <c r="AS457" s="7">
        <v>2.0160502E7</v>
      </c>
      <c r="AT457" s="7" t="s">
        <v>14030</v>
      </c>
      <c r="AU457" s="8"/>
      <c r="AV457" s="7" t="s">
        <v>14031</v>
      </c>
      <c r="AW457" s="11" t="s">
        <v>14012</v>
      </c>
      <c r="AX457" s="8"/>
      <c r="AY457" s="8"/>
      <c r="AZ457" s="8"/>
      <c r="BA457" s="8"/>
      <c r="BB457" s="8"/>
      <c r="BC457" s="8"/>
      <c r="BD457" s="8"/>
      <c r="BE457" s="8"/>
      <c r="BF457" s="8"/>
    </row>
    <row r="458">
      <c r="A458" s="10">
        <v>22065.0</v>
      </c>
      <c r="B458" s="7" t="s">
        <v>2739</v>
      </c>
      <c r="C458" s="7" t="s">
        <v>14032</v>
      </c>
      <c r="D458" s="7" t="s">
        <v>14033</v>
      </c>
      <c r="E458" s="7" t="s">
        <v>14034</v>
      </c>
      <c r="F458" s="11" t="s">
        <v>14035</v>
      </c>
      <c r="G458" s="7">
        <v>10000.0</v>
      </c>
      <c r="H458" s="8"/>
      <c r="I458" s="7">
        <v>0.0</v>
      </c>
      <c r="J458" s="7">
        <v>0.0</v>
      </c>
      <c r="K458" s="7">
        <v>6.0</v>
      </c>
      <c r="L458" s="7">
        <v>0.0</v>
      </c>
      <c r="M458" s="7">
        <v>0.0</v>
      </c>
      <c r="N458" s="7" t="s">
        <v>61</v>
      </c>
      <c r="O458" s="7">
        <v>0.0</v>
      </c>
      <c r="P458" s="7">
        <v>0.0</v>
      </c>
      <c r="Q458" s="7" t="s">
        <v>844</v>
      </c>
      <c r="R458" s="9">
        <v>42856.0</v>
      </c>
      <c r="S458" s="7" t="s">
        <v>14037</v>
      </c>
      <c r="T458" s="11" t="s">
        <v>14038</v>
      </c>
      <c r="U458" s="7" t="s">
        <v>14040</v>
      </c>
      <c r="V458" s="8"/>
      <c r="W458" s="7" t="s">
        <v>14041</v>
      </c>
      <c r="X458" s="8"/>
      <c r="Y458" s="8"/>
      <c r="Z458" s="8"/>
      <c r="AA458" s="8"/>
      <c r="AB458" s="8"/>
      <c r="AC458" s="7" t="s">
        <v>14042</v>
      </c>
      <c r="AD458" s="7" t="s">
        <v>14043</v>
      </c>
      <c r="AE458" s="8"/>
      <c r="AF458" s="7" t="s">
        <v>14044</v>
      </c>
      <c r="AG458" s="8"/>
      <c r="AH458" s="8"/>
      <c r="AI458" s="8"/>
      <c r="AJ458" s="8"/>
      <c r="AK458" s="8"/>
      <c r="AL458" s="8"/>
      <c r="AM458" s="8"/>
      <c r="AN458" s="8"/>
      <c r="AO458" s="8"/>
      <c r="AP458" s="8"/>
      <c r="AQ458" s="8"/>
      <c r="AR458" s="7" t="s">
        <v>86</v>
      </c>
      <c r="AS458" s="8"/>
      <c r="AT458" s="8"/>
      <c r="AU458" s="8"/>
      <c r="AV458" s="11" t="s">
        <v>14038</v>
      </c>
      <c r="AW458" s="11" t="s">
        <v>14038</v>
      </c>
      <c r="AX458" s="8"/>
      <c r="AY458" s="8"/>
      <c r="AZ458" s="8"/>
      <c r="BA458" s="8"/>
      <c r="BB458" s="8"/>
      <c r="BC458" s="8"/>
      <c r="BD458" s="8"/>
      <c r="BE458" s="8"/>
      <c r="BF458" s="8"/>
    </row>
    <row r="459">
      <c r="A459" s="10">
        <v>20381.0</v>
      </c>
      <c r="B459" s="9">
        <v>42440.0</v>
      </c>
      <c r="C459" s="7" t="s">
        <v>14048</v>
      </c>
      <c r="D459" s="7" t="s">
        <v>14049</v>
      </c>
      <c r="E459" s="7" t="s">
        <v>14050</v>
      </c>
      <c r="F459" s="11" t="s">
        <v>14051</v>
      </c>
      <c r="G459" s="7">
        <v>21927.1</v>
      </c>
      <c r="H459" s="8"/>
      <c r="I459" s="7">
        <v>0.0</v>
      </c>
      <c r="J459" s="7">
        <v>0.0</v>
      </c>
      <c r="K459" s="7">
        <v>6.0</v>
      </c>
      <c r="L459" s="7">
        <v>0.0</v>
      </c>
      <c r="M459" s="7">
        <v>0.0</v>
      </c>
      <c r="N459" s="7" t="s">
        <v>61</v>
      </c>
      <c r="O459" s="7">
        <v>0.0</v>
      </c>
      <c r="P459" s="7">
        <v>0.0</v>
      </c>
      <c r="Q459" s="7" t="s">
        <v>1953</v>
      </c>
      <c r="R459" s="7" t="s">
        <v>4953</v>
      </c>
      <c r="S459" s="7" t="s">
        <v>14057</v>
      </c>
      <c r="T459" s="11" t="s">
        <v>14058</v>
      </c>
      <c r="U459" s="7" t="s">
        <v>14060</v>
      </c>
      <c r="V459" s="8"/>
      <c r="W459" s="7" t="s">
        <v>14062</v>
      </c>
      <c r="X459" s="8"/>
      <c r="Y459" s="8"/>
      <c r="Z459" s="8"/>
      <c r="AA459" s="7" t="s">
        <v>510</v>
      </c>
      <c r="AB459" s="7" t="s">
        <v>185</v>
      </c>
      <c r="AC459" s="7" t="s">
        <v>14063</v>
      </c>
      <c r="AD459" s="7" t="s">
        <v>14064</v>
      </c>
      <c r="AE459" s="7" t="s">
        <v>14065</v>
      </c>
      <c r="AF459" s="7" t="s">
        <v>14066</v>
      </c>
      <c r="AG459" s="7" t="s">
        <v>14067</v>
      </c>
      <c r="AH459" s="7" t="s">
        <v>14069</v>
      </c>
      <c r="AI459" s="7" t="s">
        <v>14070</v>
      </c>
      <c r="AJ459" s="7" t="s">
        <v>14071</v>
      </c>
      <c r="AK459" s="8"/>
      <c r="AL459" s="7" t="s">
        <v>14072</v>
      </c>
      <c r="AM459" s="8"/>
      <c r="AN459" s="8"/>
      <c r="AO459" s="8"/>
      <c r="AP459" s="8"/>
      <c r="AQ459" s="8"/>
      <c r="AR459" s="7" t="s">
        <v>86</v>
      </c>
      <c r="AS459" s="8"/>
      <c r="AT459" s="7" t="s">
        <v>14073</v>
      </c>
      <c r="AU459" s="8"/>
      <c r="AV459" s="7" t="s">
        <v>14074</v>
      </c>
      <c r="AW459" s="11" t="s">
        <v>14075</v>
      </c>
      <c r="AX459" s="8"/>
      <c r="AY459" s="8"/>
      <c r="AZ459" s="8"/>
      <c r="BA459" s="8"/>
      <c r="BB459" s="8"/>
      <c r="BC459" s="8"/>
      <c r="BD459" s="8"/>
      <c r="BE459" s="8"/>
      <c r="BF459" s="8"/>
    </row>
    <row r="460" hidden="1">
      <c r="A460" s="10">
        <v>26150.0</v>
      </c>
      <c r="B460" s="14">
        <v>42655.0</v>
      </c>
      <c r="C460" s="7" t="s">
        <v>14081</v>
      </c>
      <c r="D460" s="8"/>
      <c r="E460" s="8"/>
      <c r="F460" s="8"/>
      <c r="G460" s="7">
        <v>30000.0</v>
      </c>
      <c r="H460" s="8"/>
      <c r="I460" s="7">
        <v>0.0</v>
      </c>
      <c r="J460" s="7">
        <v>0.0</v>
      </c>
      <c r="K460" s="7">
        <v>6.0</v>
      </c>
      <c r="L460" s="7">
        <v>0.0</v>
      </c>
      <c r="M460" s="7">
        <v>0.0</v>
      </c>
      <c r="N460" s="7" t="s">
        <v>61</v>
      </c>
      <c r="O460" s="7">
        <v>0.0</v>
      </c>
      <c r="P460" s="7">
        <v>0.0</v>
      </c>
      <c r="Q460" s="8"/>
      <c r="R460" s="8"/>
      <c r="S460" s="8"/>
      <c r="T460" s="8"/>
      <c r="U460" s="8"/>
      <c r="V460" s="8"/>
      <c r="W460" s="8"/>
      <c r="X460" s="8"/>
      <c r="Y460" s="8"/>
      <c r="Z460" s="8"/>
      <c r="AA460" s="8"/>
      <c r="AB460" s="8"/>
      <c r="AC460" s="8"/>
      <c r="AD460" s="8"/>
      <c r="AE460" s="8"/>
      <c r="AF460" s="8"/>
      <c r="AG460" s="8"/>
      <c r="AH460" s="8"/>
      <c r="AI460" s="8"/>
      <c r="AJ460" s="8"/>
      <c r="AK460" s="8"/>
      <c r="AL460" s="8"/>
      <c r="AM460" s="8"/>
      <c r="AN460" s="8"/>
      <c r="AO460" s="8"/>
      <c r="AP460" s="8"/>
      <c r="AQ460" s="8"/>
      <c r="AR460" s="7" t="s">
        <v>68</v>
      </c>
      <c r="AS460" s="8"/>
      <c r="AT460" s="8"/>
      <c r="AU460" s="8"/>
      <c r="AV460" s="11" t="s">
        <v>14085</v>
      </c>
      <c r="AW460" s="11" t="s">
        <v>14085</v>
      </c>
      <c r="AX460" s="8"/>
      <c r="AY460" s="8"/>
      <c r="AZ460" s="8"/>
      <c r="BA460" s="8"/>
      <c r="BB460" s="8"/>
      <c r="BC460" s="8"/>
      <c r="BD460" s="8"/>
      <c r="BE460" s="8"/>
      <c r="BF460" s="8"/>
    </row>
    <row r="461">
      <c r="A461" s="10">
        <v>17331.0</v>
      </c>
      <c r="B461" s="7" t="s">
        <v>64</v>
      </c>
      <c r="C461" s="7" t="s">
        <v>7387</v>
      </c>
      <c r="D461" s="7" t="s">
        <v>5299</v>
      </c>
      <c r="E461" s="7" t="s">
        <v>7389</v>
      </c>
      <c r="F461" s="8"/>
      <c r="G461" s="7">
        <v>5000.0</v>
      </c>
      <c r="H461" s="7">
        <v>1499.994</v>
      </c>
      <c r="I461" s="7">
        <v>29.0</v>
      </c>
      <c r="J461" s="7">
        <v>89.99964</v>
      </c>
      <c r="K461" s="7">
        <v>6.0</v>
      </c>
      <c r="L461" s="7">
        <v>66.85</v>
      </c>
      <c r="M461" s="7">
        <v>50.16</v>
      </c>
      <c r="N461" s="7" t="s">
        <v>61</v>
      </c>
      <c r="O461" s="7">
        <v>2.0</v>
      </c>
      <c r="P461" s="7">
        <v>0.0</v>
      </c>
      <c r="Q461" s="7" t="s">
        <v>64</v>
      </c>
      <c r="R461" s="7" t="s">
        <v>845</v>
      </c>
      <c r="S461" s="7" t="s">
        <v>14093</v>
      </c>
      <c r="T461" s="11" t="s">
        <v>5341</v>
      </c>
      <c r="U461" s="7">
        <v>1.2133837484E10</v>
      </c>
      <c r="V461" s="8"/>
      <c r="W461" s="7" t="s">
        <v>7393</v>
      </c>
      <c r="X461" s="7" t="s">
        <v>5307</v>
      </c>
      <c r="Y461" s="7" t="s">
        <v>5308</v>
      </c>
      <c r="Z461" s="7">
        <v>90057.0</v>
      </c>
      <c r="AA461" s="7" t="s">
        <v>14099</v>
      </c>
      <c r="AB461" s="7" t="s">
        <v>333</v>
      </c>
      <c r="AC461" s="7" t="s">
        <v>14100</v>
      </c>
      <c r="AD461" s="7" t="s">
        <v>14101</v>
      </c>
      <c r="AE461" s="7" t="s">
        <v>14109</v>
      </c>
      <c r="AF461" s="7" t="s">
        <v>14115</v>
      </c>
      <c r="AG461" s="8"/>
      <c r="AH461" s="8"/>
      <c r="AI461" s="8"/>
      <c r="AJ461" s="8"/>
      <c r="AK461" s="8"/>
      <c r="AL461" s="8"/>
      <c r="AM461" s="8"/>
      <c r="AN461" s="8"/>
      <c r="AO461" s="8"/>
      <c r="AP461" s="8"/>
      <c r="AQ461" s="8"/>
      <c r="AR461" s="7" t="s">
        <v>86</v>
      </c>
      <c r="AS461" s="8"/>
      <c r="AT461" s="7" t="s">
        <v>14118</v>
      </c>
      <c r="AU461" s="8"/>
      <c r="AV461" s="7" t="s">
        <v>5300</v>
      </c>
      <c r="AW461" s="11" t="s">
        <v>5341</v>
      </c>
      <c r="AX461" s="11" t="s">
        <v>5343</v>
      </c>
      <c r="AY461" s="11" t="s">
        <v>5345</v>
      </c>
      <c r="AZ461" s="11" t="s">
        <v>5345</v>
      </c>
      <c r="BA461" s="11" t="s">
        <v>5352</v>
      </c>
      <c r="BB461" s="11" t="s">
        <v>5357</v>
      </c>
      <c r="BC461" s="8"/>
      <c r="BD461" s="8"/>
      <c r="BE461" s="8"/>
      <c r="BF461" s="8"/>
    </row>
    <row r="462">
      <c r="A462" s="10">
        <v>13509.0</v>
      </c>
      <c r="B462" s="9">
        <v>42372.0</v>
      </c>
      <c r="C462" s="7" t="s">
        <v>14150</v>
      </c>
      <c r="D462" s="7" t="s">
        <v>14152</v>
      </c>
      <c r="E462" s="8"/>
      <c r="F462" s="8"/>
      <c r="G462" s="7">
        <v>3500.0</v>
      </c>
      <c r="H462" s="7">
        <v>1175.0</v>
      </c>
      <c r="I462" s="7">
        <v>33.0</v>
      </c>
      <c r="J462" s="7">
        <v>70.5</v>
      </c>
      <c r="K462" s="7">
        <v>6.0</v>
      </c>
      <c r="L462" s="7">
        <v>64.75</v>
      </c>
      <c r="M462" s="7">
        <v>43.66</v>
      </c>
      <c r="N462" s="7" t="s">
        <v>61</v>
      </c>
      <c r="O462" s="7">
        <v>25.0</v>
      </c>
      <c r="P462" s="7">
        <v>340.0</v>
      </c>
      <c r="Q462" s="9">
        <v>42372.0</v>
      </c>
      <c r="R462" s="9">
        <v>42586.0</v>
      </c>
      <c r="S462" s="7" t="s">
        <v>14156</v>
      </c>
      <c r="T462" s="11" t="s">
        <v>14157</v>
      </c>
      <c r="U462" s="7" t="s">
        <v>14159</v>
      </c>
      <c r="V462" s="8"/>
      <c r="W462" s="7" t="s">
        <v>14162</v>
      </c>
      <c r="X462" s="8"/>
      <c r="Y462" s="8"/>
      <c r="Z462" s="8"/>
      <c r="AA462" s="7" t="s">
        <v>2226</v>
      </c>
      <c r="AB462" s="7" t="s">
        <v>333</v>
      </c>
      <c r="AC462" s="7" t="s">
        <v>14166</v>
      </c>
      <c r="AD462" s="7" t="s">
        <v>14167</v>
      </c>
      <c r="AE462" s="7" t="s">
        <v>14168</v>
      </c>
      <c r="AF462" s="7" t="s">
        <v>14170</v>
      </c>
      <c r="AG462" s="7" t="s">
        <v>14171</v>
      </c>
      <c r="AH462" s="7" t="s">
        <v>14172</v>
      </c>
      <c r="AI462" s="7" t="s">
        <v>14173</v>
      </c>
      <c r="AJ462" s="7" t="s">
        <v>14174</v>
      </c>
      <c r="AK462" s="8"/>
      <c r="AL462" s="7" t="s">
        <v>14175</v>
      </c>
      <c r="AM462" s="8"/>
      <c r="AN462" s="8"/>
      <c r="AO462" s="7" t="s">
        <v>14177</v>
      </c>
      <c r="AP462" s="7" t="s">
        <v>14178</v>
      </c>
      <c r="AQ462" s="7" t="s">
        <v>85</v>
      </c>
      <c r="AR462" s="7" t="s">
        <v>86</v>
      </c>
      <c r="AS462" s="7">
        <v>2.0160229E7</v>
      </c>
      <c r="AT462" s="7" t="s">
        <v>14179</v>
      </c>
      <c r="AU462" s="11" t="s">
        <v>14181</v>
      </c>
      <c r="AV462" s="11" t="s">
        <v>14191</v>
      </c>
      <c r="AW462" s="11" t="s">
        <v>14191</v>
      </c>
      <c r="AX462" s="8"/>
      <c r="AY462" s="8"/>
      <c r="AZ462" s="8"/>
      <c r="BA462" s="8"/>
      <c r="BB462" s="8"/>
      <c r="BC462" s="8"/>
      <c r="BD462" s="8"/>
      <c r="BE462" s="8"/>
      <c r="BF462" s="8"/>
    </row>
    <row r="463" hidden="1">
      <c r="A463" s="10">
        <v>26734.0</v>
      </c>
      <c r="B463" s="7" t="s">
        <v>4953</v>
      </c>
      <c r="C463" s="7" t="s">
        <v>14195</v>
      </c>
      <c r="D463" s="7" t="s">
        <v>14196</v>
      </c>
      <c r="E463" s="7" t="s">
        <v>14197</v>
      </c>
      <c r="F463" s="8"/>
      <c r="G463" s="7">
        <v>45.0</v>
      </c>
      <c r="H463" s="8"/>
      <c r="I463" s="7">
        <v>0.0</v>
      </c>
      <c r="J463" s="7">
        <v>0.0</v>
      </c>
      <c r="K463" s="7">
        <v>6.0</v>
      </c>
      <c r="L463" s="7">
        <v>0.0</v>
      </c>
      <c r="M463" s="7">
        <v>0.0</v>
      </c>
      <c r="N463" s="7" t="s">
        <v>61</v>
      </c>
      <c r="O463" s="7">
        <v>0.0</v>
      </c>
      <c r="P463" s="7">
        <v>0.0</v>
      </c>
      <c r="Q463" s="8"/>
      <c r="R463" s="8"/>
      <c r="S463" s="7" t="s">
        <v>14196</v>
      </c>
      <c r="T463" s="11" t="s">
        <v>14198</v>
      </c>
      <c r="U463" s="7">
        <v>5.842661896E9</v>
      </c>
      <c r="V463" s="8"/>
      <c r="W463" s="7" t="s">
        <v>177</v>
      </c>
      <c r="X463" s="8"/>
      <c r="Y463" s="8"/>
      <c r="Z463" s="8"/>
      <c r="AA463" s="8"/>
      <c r="AB463" s="8"/>
      <c r="AC463" s="8"/>
      <c r="AD463" s="7" t="s">
        <v>14206</v>
      </c>
      <c r="AE463" s="8"/>
      <c r="AF463" s="7" t="s">
        <v>14207</v>
      </c>
      <c r="AG463" s="8"/>
      <c r="AH463" s="8"/>
      <c r="AI463" s="8"/>
      <c r="AJ463" s="8"/>
      <c r="AK463" s="8"/>
      <c r="AL463" s="8"/>
      <c r="AM463" s="8"/>
      <c r="AN463" s="8"/>
      <c r="AO463" s="8"/>
      <c r="AP463" s="8"/>
      <c r="AQ463" s="8"/>
      <c r="AR463" s="7" t="s">
        <v>68</v>
      </c>
      <c r="AS463" s="8"/>
      <c r="AT463" s="8"/>
      <c r="AU463" s="8"/>
      <c r="AV463" s="11" t="s">
        <v>14209</v>
      </c>
      <c r="AW463" s="11" t="s">
        <v>14209</v>
      </c>
      <c r="AX463" s="8"/>
      <c r="AY463" s="8"/>
      <c r="AZ463" s="8"/>
      <c r="BA463" s="8"/>
      <c r="BB463" s="8"/>
      <c r="BC463" s="8"/>
      <c r="BD463" s="8"/>
      <c r="BE463" s="8"/>
      <c r="BF463" s="8"/>
    </row>
    <row r="464" hidden="1">
      <c r="A464" s="10">
        <v>16634.0</v>
      </c>
      <c r="B464" s="7" t="s">
        <v>1068</v>
      </c>
      <c r="C464" s="7" t="s">
        <v>14214</v>
      </c>
      <c r="D464" s="7" t="s">
        <v>14215</v>
      </c>
      <c r="E464" s="8"/>
      <c r="F464" s="8"/>
      <c r="G464" s="7">
        <v>5000.0</v>
      </c>
      <c r="H464" s="8"/>
      <c r="I464" s="7">
        <v>0.0</v>
      </c>
      <c r="J464" s="7">
        <v>0.0</v>
      </c>
      <c r="K464" s="7">
        <v>6.0</v>
      </c>
      <c r="L464" s="7">
        <v>0.0</v>
      </c>
      <c r="M464" s="7">
        <v>0.0</v>
      </c>
      <c r="N464" s="7" t="s">
        <v>61</v>
      </c>
      <c r="O464" s="7">
        <v>0.0</v>
      </c>
      <c r="P464" s="7">
        <v>0.0</v>
      </c>
      <c r="Q464" s="9">
        <v>42378.0</v>
      </c>
      <c r="R464" s="9">
        <v>42379.0</v>
      </c>
      <c r="S464" s="7" t="s">
        <v>4643</v>
      </c>
      <c r="T464" s="11" t="s">
        <v>4644</v>
      </c>
      <c r="U464" s="7" t="s">
        <v>14219</v>
      </c>
      <c r="V464" s="8"/>
      <c r="W464" s="7" t="s">
        <v>2817</v>
      </c>
      <c r="X464" s="8"/>
      <c r="Y464" s="8"/>
      <c r="Z464" s="8"/>
      <c r="AA464" s="8"/>
      <c r="AB464" s="8"/>
      <c r="AC464" s="7" t="s">
        <v>14220</v>
      </c>
      <c r="AD464" s="7" t="s">
        <v>14221</v>
      </c>
      <c r="AE464" s="7" t="s">
        <v>14222</v>
      </c>
      <c r="AF464" s="7" t="s">
        <v>14222</v>
      </c>
      <c r="AG464" s="7" t="s">
        <v>14223</v>
      </c>
      <c r="AH464" s="7" t="s">
        <v>14224</v>
      </c>
      <c r="AI464" s="7" t="s">
        <v>14225</v>
      </c>
      <c r="AJ464" s="7" t="s">
        <v>14226</v>
      </c>
      <c r="AK464" s="8"/>
      <c r="AL464" s="7" t="s">
        <v>14226</v>
      </c>
      <c r="AM464" s="8"/>
      <c r="AN464" s="8"/>
      <c r="AO464" s="7" t="s">
        <v>14226</v>
      </c>
      <c r="AP464" s="7" t="s">
        <v>14226</v>
      </c>
      <c r="AQ464" s="7" t="s">
        <v>85</v>
      </c>
      <c r="AR464" s="7" t="s">
        <v>68</v>
      </c>
      <c r="AS464" s="8"/>
      <c r="AT464" s="8"/>
      <c r="AU464" s="8"/>
      <c r="AV464" s="7" t="s">
        <v>12484</v>
      </c>
      <c r="AW464" s="11" t="s">
        <v>12486</v>
      </c>
      <c r="AX464" s="8"/>
      <c r="AY464" s="8"/>
      <c r="AZ464" s="8"/>
      <c r="BA464" s="8"/>
      <c r="BB464" s="8"/>
      <c r="BC464" s="8"/>
      <c r="BD464" s="8"/>
      <c r="BE464" s="8"/>
      <c r="BF464" s="8"/>
    </row>
    <row r="465" hidden="1">
      <c r="A465" s="10">
        <v>13187.0</v>
      </c>
      <c r="B465" s="9">
        <v>42462.0</v>
      </c>
      <c r="C465" s="7" t="s">
        <v>14229</v>
      </c>
      <c r="D465" s="7" t="s">
        <v>14230</v>
      </c>
      <c r="E465" s="8"/>
      <c r="F465" s="8"/>
      <c r="G465" s="7">
        <v>54645.0</v>
      </c>
      <c r="H465" s="8"/>
      <c r="I465" s="7">
        <v>0.0</v>
      </c>
      <c r="J465" s="7">
        <v>0.0</v>
      </c>
      <c r="K465" s="7">
        <v>6.0</v>
      </c>
      <c r="L465" s="7">
        <v>0.0</v>
      </c>
      <c r="M465" s="7">
        <v>0.0</v>
      </c>
      <c r="N465" s="7" t="s">
        <v>61</v>
      </c>
      <c r="O465" s="7">
        <v>0.0</v>
      </c>
      <c r="P465" s="7">
        <v>0.0</v>
      </c>
      <c r="Q465" s="8"/>
      <c r="R465" s="8"/>
      <c r="S465" s="7" t="s">
        <v>14233</v>
      </c>
      <c r="T465" s="7">
        <v>6454.0</v>
      </c>
      <c r="U465" s="7" t="s">
        <v>14234</v>
      </c>
      <c r="V465" s="8"/>
      <c r="W465" s="8"/>
      <c r="X465" s="8"/>
      <c r="Y465" s="8"/>
      <c r="Z465" s="8"/>
      <c r="AA465" s="7" t="s">
        <v>3339</v>
      </c>
      <c r="AB465" s="7" t="s">
        <v>155</v>
      </c>
      <c r="AC465" s="7" t="s">
        <v>14235</v>
      </c>
      <c r="AD465" s="7" t="s">
        <v>14236</v>
      </c>
      <c r="AE465" s="7" t="s">
        <v>14237</v>
      </c>
      <c r="AF465" s="7" t="s">
        <v>14238</v>
      </c>
      <c r="AG465" s="8"/>
      <c r="AH465" s="8"/>
      <c r="AI465" s="8"/>
      <c r="AJ465" s="8"/>
      <c r="AK465" s="8"/>
      <c r="AL465" s="8"/>
      <c r="AM465" s="8"/>
      <c r="AN465" s="8"/>
      <c r="AO465" s="8"/>
      <c r="AP465" s="8"/>
      <c r="AQ465" s="8"/>
      <c r="AR465" s="7" t="s">
        <v>68</v>
      </c>
      <c r="AS465" s="8"/>
      <c r="AT465" s="8"/>
      <c r="AU465" s="8"/>
      <c r="AV465" s="7" t="s">
        <v>14240</v>
      </c>
      <c r="AW465" s="11" t="s">
        <v>14241</v>
      </c>
      <c r="AX465" s="8"/>
      <c r="AY465" s="8"/>
      <c r="AZ465" s="8"/>
      <c r="BA465" s="8"/>
      <c r="BB465" s="8"/>
      <c r="BC465" s="8"/>
      <c r="BD465" s="8"/>
      <c r="BE465" s="8"/>
      <c r="BF465" s="8"/>
    </row>
    <row r="466" hidden="1">
      <c r="A466" s="10">
        <v>16276.0</v>
      </c>
      <c r="B466" s="7" t="s">
        <v>9479</v>
      </c>
      <c r="C466" s="7" t="s">
        <v>14248</v>
      </c>
      <c r="D466" s="7" t="s">
        <v>14249</v>
      </c>
      <c r="E466" s="8"/>
      <c r="F466" s="8"/>
      <c r="G466" s="7">
        <v>15000.0</v>
      </c>
      <c r="H466" s="8"/>
      <c r="I466" s="7">
        <v>0.0</v>
      </c>
      <c r="J466" s="7">
        <v>0.0</v>
      </c>
      <c r="K466" s="7">
        <v>6.0</v>
      </c>
      <c r="L466" s="7">
        <v>0.0</v>
      </c>
      <c r="M466" s="7">
        <v>0.0</v>
      </c>
      <c r="N466" s="7" t="s">
        <v>61</v>
      </c>
      <c r="O466" s="7">
        <v>0.0</v>
      </c>
      <c r="P466" s="7">
        <v>0.0</v>
      </c>
      <c r="Q466" s="7" t="s">
        <v>1184</v>
      </c>
      <c r="R466" s="7" t="s">
        <v>2524</v>
      </c>
      <c r="S466" s="7" t="s">
        <v>14250</v>
      </c>
      <c r="T466" s="11" t="s">
        <v>14251</v>
      </c>
      <c r="U466" s="7" t="s">
        <v>14252</v>
      </c>
      <c r="V466" s="8"/>
      <c r="W466" s="8"/>
      <c r="X466" s="8"/>
      <c r="Y466" s="8"/>
      <c r="Z466" s="8"/>
      <c r="AA466" s="7" t="s">
        <v>5133</v>
      </c>
      <c r="AB466" s="7" t="s">
        <v>14254</v>
      </c>
      <c r="AC466" s="7" t="s">
        <v>14255</v>
      </c>
      <c r="AD466" s="7" t="s">
        <v>14256</v>
      </c>
      <c r="AE466" s="7" t="s">
        <v>14257</v>
      </c>
      <c r="AF466" s="7" t="s">
        <v>14259</v>
      </c>
      <c r="AG466" s="7" t="s">
        <v>14260</v>
      </c>
      <c r="AH466" s="7" t="s">
        <v>14263</v>
      </c>
      <c r="AI466" s="7" t="s">
        <v>14265</v>
      </c>
      <c r="AJ466" s="7" t="s">
        <v>14267</v>
      </c>
      <c r="AK466" s="8"/>
      <c r="AL466" s="7" t="s">
        <v>14268</v>
      </c>
      <c r="AM466" s="8"/>
      <c r="AN466" s="8"/>
      <c r="AO466" s="11" t="s">
        <v>14271</v>
      </c>
      <c r="AP466" s="11" t="s">
        <v>14277</v>
      </c>
      <c r="AQ466" s="7" t="s">
        <v>85</v>
      </c>
      <c r="AR466" s="7" t="s">
        <v>68</v>
      </c>
      <c r="AS466" s="8"/>
      <c r="AT466" s="8"/>
      <c r="AU466" s="8"/>
      <c r="AV466" s="7" t="s">
        <v>14282</v>
      </c>
      <c r="AW466" s="11" t="s">
        <v>14251</v>
      </c>
      <c r="AX466" s="8"/>
      <c r="AY466" s="8"/>
      <c r="AZ466" s="8"/>
      <c r="BA466" s="8"/>
      <c r="BB466" s="8"/>
      <c r="BC466" s="8"/>
      <c r="BD466" s="8"/>
      <c r="BE466" s="8"/>
      <c r="BF466" s="8"/>
    </row>
    <row r="467" hidden="1">
      <c r="A467" s="10">
        <v>22927.0</v>
      </c>
      <c r="B467" s="7" t="s">
        <v>2170</v>
      </c>
      <c r="C467" s="7" t="s">
        <v>14284</v>
      </c>
      <c r="D467" s="7" t="s">
        <v>14285</v>
      </c>
      <c r="E467" s="7">
        <v>1.0405820523E10</v>
      </c>
      <c r="F467" s="8"/>
      <c r="G467" s="7">
        <v>450.0</v>
      </c>
      <c r="H467" s="8"/>
      <c r="I467" s="7">
        <v>0.0</v>
      </c>
      <c r="J467" s="7">
        <v>0.0</v>
      </c>
      <c r="K467" s="7">
        <v>6.0</v>
      </c>
      <c r="L467" s="7">
        <v>0.0</v>
      </c>
      <c r="M467" s="7">
        <v>0.0</v>
      </c>
      <c r="N467" s="7" t="s">
        <v>61</v>
      </c>
      <c r="O467" s="7">
        <v>0.0</v>
      </c>
      <c r="P467" s="7">
        <v>0.0</v>
      </c>
      <c r="Q467" s="8"/>
      <c r="R467" s="8"/>
      <c r="S467" s="7" t="s">
        <v>14286</v>
      </c>
      <c r="T467" s="11" t="s">
        <v>14289</v>
      </c>
      <c r="U467" s="15" t="str">
        <f>+51 985456231</f>
        <v>#ERROR!</v>
      </c>
      <c r="V467" s="8"/>
      <c r="W467" s="7" t="s">
        <v>14294</v>
      </c>
      <c r="X467" s="8"/>
      <c r="Y467" s="8"/>
      <c r="Z467" s="8"/>
      <c r="AA467" s="8"/>
      <c r="AB467" s="8"/>
      <c r="AC467" s="8"/>
      <c r="AD467" s="7" t="s">
        <v>14295</v>
      </c>
      <c r="AE467" s="8"/>
      <c r="AF467" s="8"/>
      <c r="AG467" s="8"/>
      <c r="AH467" s="8"/>
      <c r="AI467" s="8"/>
      <c r="AJ467" s="8"/>
      <c r="AK467" s="8"/>
      <c r="AL467" s="8"/>
      <c r="AM467" s="8"/>
      <c r="AN467" s="8"/>
      <c r="AO467" s="8"/>
      <c r="AP467" s="8"/>
      <c r="AQ467" s="8"/>
      <c r="AR467" s="7" t="s">
        <v>68</v>
      </c>
      <c r="AS467" s="8"/>
      <c r="AT467" s="8"/>
      <c r="AU467" s="8"/>
      <c r="AV467" s="11" t="s">
        <v>14289</v>
      </c>
      <c r="AW467" s="11" t="s">
        <v>14289</v>
      </c>
      <c r="AX467" s="8"/>
      <c r="AY467" s="8"/>
      <c r="AZ467" s="8"/>
      <c r="BA467" s="8"/>
      <c r="BB467" s="8"/>
      <c r="BC467" s="8"/>
      <c r="BD467" s="8"/>
      <c r="BE467" s="8"/>
      <c r="BF467" s="8"/>
    </row>
    <row r="468" hidden="1">
      <c r="A468" s="10">
        <v>13493.0</v>
      </c>
      <c r="B468" s="7" t="s">
        <v>4672</v>
      </c>
      <c r="C468" s="7" t="s">
        <v>14300</v>
      </c>
      <c r="D468" s="7" t="s">
        <v>12177</v>
      </c>
      <c r="E468" s="8"/>
      <c r="F468" s="8"/>
      <c r="G468" s="7">
        <v>5000.0</v>
      </c>
      <c r="H468" s="8"/>
      <c r="I468" s="7">
        <v>0.0</v>
      </c>
      <c r="J468" s="7">
        <v>0.0</v>
      </c>
      <c r="K468" s="7">
        <v>6.0</v>
      </c>
      <c r="L468" s="7">
        <v>0.0</v>
      </c>
      <c r="M468" s="7">
        <v>0.0</v>
      </c>
      <c r="N468" s="7" t="s">
        <v>61</v>
      </c>
      <c r="O468" s="7">
        <v>0.0</v>
      </c>
      <c r="P468" s="7">
        <v>0.0</v>
      </c>
      <c r="Q468" s="9">
        <v>42585.0</v>
      </c>
      <c r="R468" s="9">
        <v>42585.0</v>
      </c>
      <c r="S468" s="7" t="s">
        <v>14303</v>
      </c>
      <c r="T468" s="11" t="s">
        <v>14304</v>
      </c>
      <c r="U468" s="7" t="s">
        <v>14309</v>
      </c>
      <c r="V468" s="8"/>
      <c r="W468" s="8"/>
      <c r="X468" s="7" t="s">
        <v>293</v>
      </c>
      <c r="Y468" s="7" t="s">
        <v>5308</v>
      </c>
      <c r="Z468" s="7">
        <v>90012.0</v>
      </c>
      <c r="AA468" s="7" t="s">
        <v>11664</v>
      </c>
      <c r="AB468" s="7" t="s">
        <v>333</v>
      </c>
      <c r="AC468" s="7" t="s">
        <v>14310</v>
      </c>
      <c r="AD468" s="7" t="s">
        <v>14310</v>
      </c>
      <c r="AE468" s="7" t="s">
        <v>14311</v>
      </c>
      <c r="AF468" s="7" t="s">
        <v>14311</v>
      </c>
      <c r="AG468" s="7" t="s">
        <v>14311</v>
      </c>
      <c r="AH468" s="7" t="s">
        <v>14311</v>
      </c>
      <c r="AI468" s="7" t="s">
        <v>14313</v>
      </c>
      <c r="AJ468" s="7" t="s">
        <v>14313</v>
      </c>
      <c r="AK468" s="8"/>
      <c r="AL468" s="7">
        <v>5678.0</v>
      </c>
      <c r="AM468" s="8"/>
      <c r="AN468" s="8"/>
      <c r="AO468" s="7" t="s">
        <v>14311</v>
      </c>
      <c r="AP468" s="7" t="s">
        <v>14311</v>
      </c>
      <c r="AQ468" s="7" t="s">
        <v>85</v>
      </c>
      <c r="AR468" s="7" t="s">
        <v>68</v>
      </c>
      <c r="AS468" s="8"/>
      <c r="AT468" s="8"/>
      <c r="AU468" s="8"/>
      <c r="AV468" s="7" t="s">
        <v>14314</v>
      </c>
      <c r="AW468" s="11" t="s">
        <v>14304</v>
      </c>
      <c r="AX468" s="11" t="s">
        <v>14317</v>
      </c>
      <c r="AY468" s="8"/>
      <c r="AZ468" s="8"/>
      <c r="BA468" s="11" t="s">
        <v>14322</v>
      </c>
      <c r="BB468" s="11" t="s">
        <v>14330</v>
      </c>
      <c r="BC468" s="8"/>
      <c r="BD468" s="8"/>
      <c r="BE468" s="8"/>
      <c r="BF468" s="8"/>
    </row>
    <row r="469" hidden="1">
      <c r="A469" s="10">
        <v>13220.0</v>
      </c>
      <c r="B469" s="9">
        <v>42645.0</v>
      </c>
      <c r="C469" s="7" t="s">
        <v>14337</v>
      </c>
      <c r="D469" s="7" t="s">
        <v>14337</v>
      </c>
      <c r="E469" s="8"/>
      <c r="F469" s="8"/>
      <c r="G469" s="7">
        <v>12000.0</v>
      </c>
      <c r="H469" s="8"/>
      <c r="I469" s="7">
        <v>0.0</v>
      </c>
      <c r="J469" s="7">
        <v>0.0</v>
      </c>
      <c r="K469" s="7">
        <v>6.0</v>
      </c>
      <c r="L469" s="7">
        <v>0.0</v>
      </c>
      <c r="M469" s="7">
        <v>0.0</v>
      </c>
      <c r="N469" s="7" t="s">
        <v>61</v>
      </c>
      <c r="O469" s="7">
        <v>0.0</v>
      </c>
      <c r="P469" s="7">
        <v>0.0</v>
      </c>
      <c r="Q469" s="9">
        <v>42585.0</v>
      </c>
      <c r="R469" s="9">
        <v>42585.0</v>
      </c>
      <c r="S469" s="7" t="s">
        <v>14337</v>
      </c>
      <c r="T469" s="7" t="s">
        <v>14337</v>
      </c>
      <c r="U469" s="7" t="s">
        <v>14337</v>
      </c>
      <c r="V469" s="8"/>
      <c r="W469" s="7" t="s">
        <v>650</v>
      </c>
      <c r="X469" s="7" t="s">
        <v>293</v>
      </c>
      <c r="Y469" s="7" t="s">
        <v>294</v>
      </c>
      <c r="Z469" s="7">
        <v>94118.0</v>
      </c>
      <c r="AA469" s="7" t="s">
        <v>2530</v>
      </c>
      <c r="AB469" s="7" t="s">
        <v>155</v>
      </c>
      <c r="AC469" s="7" t="s">
        <v>14337</v>
      </c>
      <c r="AD469" s="7" t="s">
        <v>14337</v>
      </c>
      <c r="AE469" s="7" t="s">
        <v>14337</v>
      </c>
      <c r="AF469" s="7" t="s">
        <v>14337</v>
      </c>
      <c r="AG469" s="7" t="s">
        <v>14337</v>
      </c>
      <c r="AH469" s="7" t="s">
        <v>14337</v>
      </c>
      <c r="AI469" s="7" t="s">
        <v>14337</v>
      </c>
      <c r="AJ469" s="7" t="s">
        <v>14337</v>
      </c>
      <c r="AK469" s="8"/>
      <c r="AL469" s="7" t="s">
        <v>14337</v>
      </c>
      <c r="AM469" s="8"/>
      <c r="AN469" s="8"/>
      <c r="AO469" s="7" t="s">
        <v>14337</v>
      </c>
      <c r="AP469" s="7" t="s">
        <v>14337</v>
      </c>
      <c r="AQ469" s="7" t="s">
        <v>85</v>
      </c>
      <c r="AR469" s="7" t="s">
        <v>834</v>
      </c>
      <c r="AS469" s="8"/>
      <c r="AT469" s="7" t="s">
        <v>1664</v>
      </c>
      <c r="AU469" s="8"/>
      <c r="AV469" s="11" t="s">
        <v>295</v>
      </c>
      <c r="AW469" s="11" t="s">
        <v>295</v>
      </c>
      <c r="AX469" s="11" t="s">
        <v>298</v>
      </c>
      <c r="AY469" s="8"/>
      <c r="AZ469" s="11" t="s">
        <v>299</v>
      </c>
      <c r="BA469" s="11" t="s">
        <v>302</v>
      </c>
      <c r="BB469" s="11" t="s">
        <v>305</v>
      </c>
      <c r="BC469" s="8"/>
      <c r="BD469" s="8"/>
      <c r="BE469" s="8"/>
      <c r="BF469" s="8"/>
    </row>
    <row r="470" hidden="1">
      <c r="A470" s="10">
        <v>20310.0</v>
      </c>
      <c r="B470" s="7" t="s">
        <v>326</v>
      </c>
      <c r="C470" s="7" t="s">
        <v>14367</v>
      </c>
      <c r="D470" s="7" t="s">
        <v>14368</v>
      </c>
      <c r="E470" s="8"/>
      <c r="F470" s="8"/>
      <c r="G470" s="7">
        <v>5000.0</v>
      </c>
      <c r="H470" s="8"/>
      <c r="I470" s="7">
        <v>0.0</v>
      </c>
      <c r="J470" s="7">
        <v>0.0</v>
      </c>
      <c r="K470" s="7">
        <v>6.0</v>
      </c>
      <c r="L470" s="7">
        <v>0.0</v>
      </c>
      <c r="M470" s="7">
        <v>0.0</v>
      </c>
      <c r="N470" s="7" t="s">
        <v>61</v>
      </c>
      <c r="O470" s="7">
        <v>0.0</v>
      </c>
      <c r="P470" s="7">
        <v>0.0</v>
      </c>
      <c r="Q470" s="9">
        <v>42380.0</v>
      </c>
      <c r="R470" s="7" t="s">
        <v>4705</v>
      </c>
      <c r="S470" s="8"/>
      <c r="T470" s="8"/>
      <c r="U470" s="7" t="s">
        <v>14369</v>
      </c>
      <c r="V470" s="8"/>
      <c r="W470" s="7" t="s">
        <v>14370</v>
      </c>
      <c r="X470" s="8"/>
      <c r="Y470" s="8"/>
      <c r="Z470" s="8"/>
      <c r="AA470" s="7" t="s">
        <v>14372</v>
      </c>
      <c r="AB470" s="7" t="s">
        <v>155</v>
      </c>
      <c r="AC470" s="7" t="s">
        <v>14373</v>
      </c>
      <c r="AD470" s="7" t="s">
        <v>14374</v>
      </c>
      <c r="AE470" s="7" t="s">
        <v>14375</v>
      </c>
      <c r="AF470" s="7" t="s">
        <v>14376</v>
      </c>
      <c r="AG470" s="7" t="s">
        <v>14377</v>
      </c>
      <c r="AH470" s="7" t="s">
        <v>14379</v>
      </c>
      <c r="AI470" s="7" t="s">
        <v>14380</v>
      </c>
      <c r="AJ470" s="7" t="s">
        <v>14381</v>
      </c>
      <c r="AK470" s="8"/>
      <c r="AL470" s="7" t="s">
        <v>14382</v>
      </c>
      <c r="AM470" s="8"/>
      <c r="AN470" s="8"/>
      <c r="AO470" s="8"/>
      <c r="AP470" s="8"/>
      <c r="AQ470" s="8"/>
      <c r="AR470" s="7" t="s">
        <v>68</v>
      </c>
      <c r="AS470" s="8"/>
      <c r="AT470" s="8"/>
      <c r="AU470" s="8"/>
      <c r="AV470" s="7" t="s">
        <v>14383</v>
      </c>
      <c r="AW470" s="11" t="s">
        <v>14384</v>
      </c>
      <c r="AX470" s="8"/>
      <c r="AY470" s="8"/>
      <c r="AZ470" s="8"/>
      <c r="BA470" s="8"/>
      <c r="BB470" s="8"/>
      <c r="BC470" s="8"/>
      <c r="BD470" s="8"/>
      <c r="BE470" s="8"/>
      <c r="BF470" s="8"/>
    </row>
    <row r="471" hidden="1">
      <c r="A471" s="10">
        <v>17227.0</v>
      </c>
      <c r="B471" s="7" t="s">
        <v>11909</v>
      </c>
      <c r="C471" s="7" t="s">
        <v>14387</v>
      </c>
      <c r="D471" s="7" t="s">
        <v>14388</v>
      </c>
      <c r="E471" s="8"/>
      <c r="F471" s="8"/>
      <c r="G471" s="7">
        <v>15.0</v>
      </c>
      <c r="H471" s="8"/>
      <c r="I471" s="7">
        <v>0.0</v>
      </c>
      <c r="J471" s="7">
        <v>0.0</v>
      </c>
      <c r="K471" s="7">
        <v>6.0</v>
      </c>
      <c r="L471" s="7">
        <v>0.0</v>
      </c>
      <c r="M471" s="7">
        <v>0.0</v>
      </c>
      <c r="N471" s="7" t="s">
        <v>61</v>
      </c>
      <c r="O471" s="7">
        <v>0.0</v>
      </c>
      <c r="P471" s="7">
        <v>0.0</v>
      </c>
      <c r="Q471" s="7" t="s">
        <v>11909</v>
      </c>
      <c r="R471" s="7" t="s">
        <v>8526</v>
      </c>
      <c r="S471" s="7" t="s">
        <v>14389</v>
      </c>
      <c r="T471" s="11" t="s">
        <v>14391</v>
      </c>
      <c r="U471" s="7" t="s">
        <v>14394</v>
      </c>
      <c r="V471" s="8"/>
      <c r="W471" s="8"/>
      <c r="X471" s="8"/>
      <c r="Y471" s="8"/>
      <c r="Z471" s="8"/>
      <c r="AA471" s="7" t="s">
        <v>510</v>
      </c>
      <c r="AB471" s="7" t="s">
        <v>155</v>
      </c>
      <c r="AC471" s="7" t="s">
        <v>14395</v>
      </c>
      <c r="AD471" s="7" t="s">
        <v>14396</v>
      </c>
      <c r="AE471" s="7" t="s">
        <v>14397</v>
      </c>
      <c r="AF471" s="7" t="s">
        <v>14398</v>
      </c>
      <c r="AG471" s="8"/>
      <c r="AH471" s="8"/>
      <c r="AI471" s="8"/>
      <c r="AJ471" s="8"/>
      <c r="AK471" s="8"/>
      <c r="AL471" s="8"/>
      <c r="AM471" s="8"/>
      <c r="AN471" s="8"/>
      <c r="AO471" s="8"/>
      <c r="AP471" s="8"/>
      <c r="AQ471" s="8"/>
      <c r="AR471" s="7" t="s">
        <v>68</v>
      </c>
      <c r="AS471" s="8"/>
      <c r="AT471" s="8"/>
      <c r="AU471" s="8"/>
      <c r="AV471" s="7" t="s">
        <v>14399</v>
      </c>
      <c r="AW471" s="11" t="s">
        <v>14391</v>
      </c>
      <c r="AX471" s="8"/>
      <c r="AY471" s="8"/>
      <c r="AZ471" s="8"/>
      <c r="BA471" s="8"/>
      <c r="BB471" s="8"/>
      <c r="BC471" s="8"/>
      <c r="BD471" s="8"/>
      <c r="BE471" s="8"/>
      <c r="BF471" s="8"/>
    </row>
    <row r="472">
      <c r="A472" s="10">
        <v>13176.0</v>
      </c>
      <c r="B472" s="9">
        <v>42403.0</v>
      </c>
      <c r="C472" s="7" t="s">
        <v>14403</v>
      </c>
      <c r="D472" s="7" t="s">
        <v>14405</v>
      </c>
      <c r="E472" s="8"/>
      <c r="F472" s="8"/>
      <c r="G472" s="7">
        <v>5000.22</v>
      </c>
      <c r="H472" s="7">
        <v>10.0</v>
      </c>
      <c r="I472" s="7">
        <v>0.0</v>
      </c>
      <c r="J472" s="7">
        <v>0.6</v>
      </c>
      <c r="K472" s="7">
        <v>6.0</v>
      </c>
      <c r="L472" s="7">
        <v>1.5</v>
      </c>
      <c r="M472" s="7">
        <v>0.63</v>
      </c>
      <c r="N472" s="7" t="s">
        <v>61</v>
      </c>
      <c r="O472" s="7">
        <v>1.0</v>
      </c>
      <c r="P472" s="7">
        <v>0.0</v>
      </c>
      <c r="Q472" s="9">
        <v>42403.0</v>
      </c>
      <c r="R472" s="7" t="s">
        <v>372</v>
      </c>
      <c r="S472" s="7" t="s">
        <v>14409</v>
      </c>
      <c r="T472" s="11" t="s">
        <v>14410</v>
      </c>
      <c r="U472" s="7" t="s">
        <v>14411</v>
      </c>
      <c r="V472" s="8"/>
      <c r="W472" s="7" t="s">
        <v>13795</v>
      </c>
      <c r="X472" s="8"/>
      <c r="Y472" s="8"/>
      <c r="Z472" s="8"/>
      <c r="AA472" s="7" t="s">
        <v>14412</v>
      </c>
      <c r="AB472" s="7" t="s">
        <v>155</v>
      </c>
      <c r="AC472" s="7" t="s">
        <v>14413</v>
      </c>
      <c r="AD472" s="7" t="s">
        <v>14414</v>
      </c>
      <c r="AE472" s="7" t="s">
        <v>14415</v>
      </c>
      <c r="AF472" s="7" t="s">
        <v>14416</v>
      </c>
      <c r="AG472" s="7" t="s">
        <v>14417</v>
      </c>
      <c r="AH472" s="7" t="s">
        <v>14418</v>
      </c>
      <c r="AI472" s="7" t="s">
        <v>14419</v>
      </c>
      <c r="AJ472" s="7" t="s">
        <v>14420</v>
      </c>
      <c r="AK472" s="8"/>
      <c r="AL472" s="7" t="s">
        <v>14422</v>
      </c>
      <c r="AM472" s="8"/>
      <c r="AN472" s="8"/>
      <c r="AO472" s="7" t="s">
        <v>14423</v>
      </c>
      <c r="AP472" s="7" t="s">
        <v>14424</v>
      </c>
      <c r="AQ472" s="7" t="s">
        <v>85</v>
      </c>
      <c r="AR472" s="7" t="s">
        <v>86</v>
      </c>
      <c r="AS472" s="7">
        <v>2.0160302E7</v>
      </c>
      <c r="AT472" s="8"/>
      <c r="AU472" s="8"/>
      <c r="AV472" s="7" t="s">
        <v>14427</v>
      </c>
      <c r="AW472" s="11" t="s">
        <v>14428</v>
      </c>
      <c r="AX472" s="8"/>
      <c r="AY472" s="8"/>
      <c r="AZ472" s="8"/>
      <c r="BA472" s="8"/>
      <c r="BB472" s="8"/>
      <c r="BC472" s="8"/>
      <c r="BD472" s="8"/>
      <c r="BE472" s="8"/>
      <c r="BF472" s="8"/>
    </row>
    <row r="473">
      <c r="A473" s="10">
        <v>23058.0</v>
      </c>
      <c r="B473" s="7" t="s">
        <v>1504</v>
      </c>
      <c r="C473" s="7" t="s">
        <v>14434</v>
      </c>
      <c r="D473" s="7" t="s">
        <v>14435</v>
      </c>
      <c r="E473" s="7" t="s">
        <v>14436</v>
      </c>
      <c r="F473" s="11" t="s">
        <v>14437</v>
      </c>
      <c r="G473" s="7">
        <v>10000.0</v>
      </c>
      <c r="H473" s="8"/>
      <c r="I473" s="7">
        <v>0.0</v>
      </c>
      <c r="J473" s="7">
        <v>0.0</v>
      </c>
      <c r="K473" s="7">
        <v>6.0</v>
      </c>
      <c r="L473" s="7">
        <v>0.0</v>
      </c>
      <c r="M473" s="7">
        <v>0.0</v>
      </c>
      <c r="N473" s="7" t="s">
        <v>61</v>
      </c>
      <c r="O473" s="7">
        <v>0.0</v>
      </c>
      <c r="P473" s="7">
        <v>0.0</v>
      </c>
      <c r="Q473" s="7" t="s">
        <v>178</v>
      </c>
      <c r="R473" s="7" t="s">
        <v>3509</v>
      </c>
      <c r="S473" s="7" t="s">
        <v>14440</v>
      </c>
      <c r="T473" s="11" t="s">
        <v>14442</v>
      </c>
      <c r="U473" s="7" t="s">
        <v>14444</v>
      </c>
      <c r="V473" s="8"/>
      <c r="W473" s="7" t="s">
        <v>3129</v>
      </c>
      <c r="X473" s="8"/>
      <c r="Y473" s="8"/>
      <c r="Z473" s="8"/>
      <c r="AA473" s="8"/>
      <c r="AB473" s="8"/>
      <c r="AC473" s="7" t="s">
        <v>14434</v>
      </c>
      <c r="AD473" s="8"/>
      <c r="AE473" s="7" t="s">
        <v>14445</v>
      </c>
      <c r="AF473" s="8"/>
      <c r="AG473" s="8"/>
      <c r="AH473" s="8"/>
      <c r="AI473" s="8"/>
      <c r="AJ473" s="8"/>
      <c r="AK473" s="8"/>
      <c r="AL473" s="8"/>
      <c r="AM473" s="8"/>
      <c r="AN473" s="8"/>
      <c r="AO473" s="8"/>
      <c r="AP473" s="8"/>
      <c r="AQ473" s="8"/>
      <c r="AR473" s="7" t="s">
        <v>86</v>
      </c>
      <c r="AS473" s="8"/>
      <c r="AT473" s="8"/>
      <c r="AU473" s="8"/>
      <c r="AV473" s="11" t="s">
        <v>14442</v>
      </c>
      <c r="AW473" s="11" t="s">
        <v>14442</v>
      </c>
      <c r="AX473" s="8"/>
      <c r="AY473" s="8"/>
      <c r="AZ473" s="8"/>
      <c r="BA473" s="8"/>
      <c r="BB473" s="8"/>
      <c r="BC473" s="8"/>
      <c r="BD473" s="8"/>
      <c r="BE473" s="8"/>
      <c r="BF473" s="8"/>
    </row>
    <row r="474">
      <c r="A474" s="10">
        <v>18728.0</v>
      </c>
      <c r="B474" s="7" t="s">
        <v>1290</v>
      </c>
      <c r="C474" s="7" t="s">
        <v>14448</v>
      </c>
      <c r="D474" s="7" t="s">
        <v>1015</v>
      </c>
      <c r="E474" s="8"/>
      <c r="F474" s="8"/>
      <c r="G474" s="7">
        <v>10000.0</v>
      </c>
      <c r="H474" s="7">
        <v>3480.0</v>
      </c>
      <c r="I474" s="7">
        <v>34.0</v>
      </c>
      <c r="J474" s="7">
        <v>208.8</v>
      </c>
      <c r="K474" s="7">
        <v>6.0</v>
      </c>
      <c r="L474" s="7">
        <v>108.25</v>
      </c>
      <c r="M474" s="7">
        <v>112.99</v>
      </c>
      <c r="N474" s="7" t="s">
        <v>61</v>
      </c>
      <c r="O474" s="7">
        <v>24.0</v>
      </c>
      <c r="P474" s="7">
        <v>860.0</v>
      </c>
      <c r="Q474" s="7" t="s">
        <v>1290</v>
      </c>
      <c r="R474" s="7" t="s">
        <v>8552</v>
      </c>
      <c r="S474" s="8"/>
      <c r="T474" s="8"/>
      <c r="U474" s="7" t="s">
        <v>1034</v>
      </c>
      <c r="V474" s="8"/>
      <c r="W474" s="7" t="s">
        <v>14451</v>
      </c>
      <c r="X474" s="7" t="s">
        <v>1036</v>
      </c>
      <c r="Y474" s="7" t="s">
        <v>1037</v>
      </c>
      <c r="Z474" s="7">
        <v>85016.0</v>
      </c>
      <c r="AA474" s="7" t="s">
        <v>2530</v>
      </c>
      <c r="AB474" s="7" t="s">
        <v>1557</v>
      </c>
      <c r="AC474" s="7" t="s">
        <v>14452</v>
      </c>
      <c r="AD474" s="7" t="s">
        <v>14453</v>
      </c>
      <c r="AE474" s="7" t="s">
        <v>14455</v>
      </c>
      <c r="AF474" s="7" t="s">
        <v>14456</v>
      </c>
      <c r="AG474" s="7" t="s">
        <v>14457</v>
      </c>
      <c r="AH474" s="7" t="s">
        <v>14458</v>
      </c>
      <c r="AI474" s="7" t="s">
        <v>14459</v>
      </c>
      <c r="AJ474" s="7" t="s">
        <v>14460</v>
      </c>
      <c r="AK474" s="8"/>
      <c r="AL474" s="7" t="s">
        <v>1046</v>
      </c>
      <c r="AM474" s="8"/>
      <c r="AN474" s="8"/>
      <c r="AO474" s="8"/>
      <c r="AP474" s="8"/>
      <c r="AQ474" s="8"/>
      <c r="AR474" s="7" t="s">
        <v>86</v>
      </c>
      <c r="AS474" s="7">
        <v>2.0160914E7</v>
      </c>
      <c r="AT474" s="7" t="s">
        <v>1047</v>
      </c>
      <c r="AU474" s="8"/>
      <c r="AV474" s="7" t="s">
        <v>1049</v>
      </c>
      <c r="AW474" s="11" t="s">
        <v>1031</v>
      </c>
      <c r="AX474" s="11" t="s">
        <v>1051</v>
      </c>
      <c r="AY474" s="8"/>
      <c r="AZ474" s="11" t="s">
        <v>1055</v>
      </c>
      <c r="BA474" s="11" t="s">
        <v>1059</v>
      </c>
      <c r="BB474" s="11" t="s">
        <v>1066</v>
      </c>
      <c r="BC474" s="8"/>
      <c r="BD474" s="8"/>
      <c r="BE474" s="8"/>
      <c r="BF474" s="8"/>
    </row>
    <row r="475" hidden="1">
      <c r="A475" s="10">
        <v>15805.0</v>
      </c>
      <c r="B475" s="7" t="s">
        <v>943</v>
      </c>
      <c r="C475" s="7" t="s">
        <v>14479</v>
      </c>
      <c r="D475" s="7" t="s">
        <v>14479</v>
      </c>
      <c r="E475" s="8"/>
      <c r="F475" s="8"/>
      <c r="G475" s="7">
        <v>20000.0</v>
      </c>
      <c r="H475" s="8"/>
      <c r="I475" s="7">
        <v>0.0</v>
      </c>
      <c r="J475" s="7">
        <v>0.0</v>
      </c>
      <c r="K475" s="7">
        <v>6.0</v>
      </c>
      <c r="L475" s="7">
        <v>0.0</v>
      </c>
      <c r="M475" s="7">
        <v>0.0</v>
      </c>
      <c r="N475" s="7" t="s">
        <v>61</v>
      </c>
      <c r="O475" s="7">
        <v>0.0</v>
      </c>
      <c r="P475" s="7">
        <v>0.0</v>
      </c>
      <c r="Q475" s="7" t="s">
        <v>1184</v>
      </c>
      <c r="R475" s="7" t="s">
        <v>2524</v>
      </c>
      <c r="S475" s="7" t="s">
        <v>14481</v>
      </c>
      <c r="T475" s="11" t="s">
        <v>14482</v>
      </c>
      <c r="U475" s="7" t="s">
        <v>14487</v>
      </c>
      <c r="V475" s="8"/>
      <c r="W475" s="7" t="s">
        <v>14488</v>
      </c>
      <c r="X475" s="8"/>
      <c r="Y475" s="8"/>
      <c r="Z475" s="8"/>
      <c r="AA475" s="7" t="s">
        <v>510</v>
      </c>
      <c r="AB475" s="7" t="s">
        <v>5738</v>
      </c>
      <c r="AC475" s="7" t="s">
        <v>14489</v>
      </c>
      <c r="AD475" s="7" t="s">
        <v>14490</v>
      </c>
      <c r="AE475" s="7" t="s">
        <v>14491</v>
      </c>
      <c r="AF475" s="7" t="s">
        <v>14492</v>
      </c>
      <c r="AG475" s="7" t="s">
        <v>14493</v>
      </c>
      <c r="AH475" s="7" t="s">
        <v>14494</v>
      </c>
      <c r="AI475" s="7" t="s">
        <v>14495</v>
      </c>
      <c r="AJ475" s="7" t="s">
        <v>14496</v>
      </c>
      <c r="AK475" s="8"/>
      <c r="AL475" s="7" t="s">
        <v>14497</v>
      </c>
      <c r="AM475" s="8"/>
      <c r="AN475" s="8"/>
      <c r="AO475" s="7" t="s">
        <v>14498</v>
      </c>
      <c r="AP475" s="7" t="s">
        <v>14499</v>
      </c>
      <c r="AQ475" s="7" t="s">
        <v>85</v>
      </c>
      <c r="AR475" s="7" t="s">
        <v>834</v>
      </c>
      <c r="AS475" s="8"/>
      <c r="AT475" s="7" t="s">
        <v>14479</v>
      </c>
      <c r="AU475" s="8"/>
      <c r="AV475" s="7" t="s">
        <v>14479</v>
      </c>
      <c r="AW475" s="11" t="s">
        <v>14482</v>
      </c>
      <c r="AX475" s="8"/>
      <c r="AY475" s="8"/>
      <c r="AZ475" s="8"/>
      <c r="BA475" s="8"/>
      <c r="BB475" s="8"/>
      <c r="BC475" s="8"/>
      <c r="BD475" s="8"/>
      <c r="BE475" s="8"/>
      <c r="BF475" s="8"/>
    </row>
    <row r="476">
      <c r="A476" s="10">
        <v>21073.0</v>
      </c>
      <c r="B476" s="7" t="s">
        <v>1366</v>
      </c>
      <c r="C476" s="7" t="s">
        <v>14505</v>
      </c>
      <c r="D476" s="7" t="s">
        <v>14506</v>
      </c>
      <c r="E476" s="7" t="s">
        <v>14507</v>
      </c>
      <c r="F476" s="11" t="s">
        <v>14508</v>
      </c>
      <c r="G476" s="7">
        <v>3000.0</v>
      </c>
      <c r="H476" s="7">
        <v>622.0</v>
      </c>
      <c r="I476" s="7">
        <v>20.0</v>
      </c>
      <c r="J476" s="7">
        <v>37.32</v>
      </c>
      <c r="K476" s="7">
        <v>6.0</v>
      </c>
      <c r="L476" s="7">
        <v>73.85</v>
      </c>
      <c r="M476" s="7">
        <v>24.9</v>
      </c>
      <c r="N476" s="7" t="s">
        <v>61</v>
      </c>
      <c r="O476" s="7">
        <v>2.0</v>
      </c>
      <c r="P476" s="7">
        <v>0.0</v>
      </c>
      <c r="Q476" s="7" t="s">
        <v>844</v>
      </c>
      <c r="R476" s="7" t="s">
        <v>14516</v>
      </c>
      <c r="S476" s="7" t="s">
        <v>14518</v>
      </c>
      <c r="T476" s="11" t="s">
        <v>14519</v>
      </c>
      <c r="U476" s="7" t="s">
        <v>14523</v>
      </c>
      <c r="V476" s="8"/>
      <c r="W476" s="7" t="s">
        <v>14524</v>
      </c>
      <c r="X476" s="8"/>
      <c r="Y476" s="8"/>
      <c r="Z476" s="8"/>
      <c r="AA476" s="7" t="s">
        <v>129</v>
      </c>
      <c r="AB476" s="7" t="s">
        <v>185</v>
      </c>
      <c r="AC476" s="7" t="s">
        <v>14526</v>
      </c>
      <c r="AD476" s="7" t="s">
        <v>14527</v>
      </c>
      <c r="AE476" s="7" t="s">
        <v>14528</v>
      </c>
      <c r="AF476" s="7" t="s">
        <v>14529</v>
      </c>
      <c r="AG476" s="7" t="s">
        <v>14530</v>
      </c>
      <c r="AH476" s="7" t="s">
        <v>14531</v>
      </c>
      <c r="AI476" s="7" t="s">
        <v>14532</v>
      </c>
      <c r="AJ476" s="7" t="s">
        <v>14533</v>
      </c>
      <c r="AK476" s="8"/>
      <c r="AL476" s="7" t="s">
        <v>14535</v>
      </c>
      <c r="AM476" s="8"/>
      <c r="AN476" s="8"/>
      <c r="AO476" s="8"/>
      <c r="AP476" s="8"/>
      <c r="AQ476" s="8"/>
      <c r="AR476" s="7" t="s">
        <v>86</v>
      </c>
      <c r="AS476" s="8"/>
      <c r="AT476" s="7" t="s">
        <v>14536</v>
      </c>
      <c r="AU476" s="8"/>
      <c r="AV476" s="7" t="s">
        <v>14537</v>
      </c>
      <c r="AW476" s="11" t="s">
        <v>14538</v>
      </c>
      <c r="AX476" s="11" t="s">
        <v>14540</v>
      </c>
      <c r="AY476" s="11" t="s">
        <v>14546</v>
      </c>
      <c r="AZ476" s="8"/>
      <c r="BA476" s="11" t="s">
        <v>14549</v>
      </c>
      <c r="BB476" s="11" t="s">
        <v>14555</v>
      </c>
      <c r="BC476" s="11" t="s">
        <v>14563</v>
      </c>
      <c r="BD476" s="7" t="s">
        <v>14566</v>
      </c>
      <c r="BE476" s="7" t="s">
        <v>145</v>
      </c>
      <c r="BF476" s="8"/>
    </row>
    <row r="477" hidden="1">
      <c r="A477" s="10">
        <v>26343.0</v>
      </c>
      <c r="B477" s="7" t="s">
        <v>2179</v>
      </c>
      <c r="C477" s="7" t="s">
        <v>14567</v>
      </c>
      <c r="D477" s="7" t="s">
        <v>14568</v>
      </c>
      <c r="E477" s="7" t="s">
        <v>14569</v>
      </c>
      <c r="F477" s="11" t="s">
        <v>14571</v>
      </c>
      <c r="G477" s="7">
        <v>500.0</v>
      </c>
      <c r="H477" s="8"/>
      <c r="I477" s="7">
        <v>0.0</v>
      </c>
      <c r="J477" s="7">
        <v>0.0</v>
      </c>
      <c r="K477" s="7">
        <v>6.0</v>
      </c>
      <c r="L477" s="7">
        <v>0.0</v>
      </c>
      <c r="M477" s="7">
        <v>0.0</v>
      </c>
      <c r="N477" s="7" t="s">
        <v>61</v>
      </c>
      <c r="O477" s="7">
        <v>0.0</v>
      </c>
      <c r="P477" s="7">
        <v>0.0</v>
      </c>
      <c r="Q477" s="8"/>
      <c r="R477" s="8"/>
      <c r="S477" s="7" t="s">
        <v>14573</v>
      </c>
      <c r="T477" s="11" t="s">
        <v>14574</v>
      </c>
      <c r="U477" s="7" t="s">
        <v>14578</v>
      </c>
      <c r="V477" s="8"/>
      <c r="W477" s="7" t="s">
        <v>8389</v>
      </c>
      <c r="X477" s="8"/>
      <c r="Y477" s="8"/>
      <c r="Z477" s="8"/>
      <c r="AA477" s="7" t="s">
        <v>510</v>
      </c>
      <c r="AB477" s="7" t="s">
        <v>155</v>
      </c>
      <c r="AC477" s="7" t="s">
        <v>14579</v>
      </c>
      <c r="AD477" s="7" t="s">
        <v>14580</v>
      </c>
      <c r="AE477" s="11" t="s">
        <v>14581</v>
      </c>
      <c r="AF477" s="11" t="s">
        <v>14592</v>
      </c>
      <c r="AG477" s="8"/>
      <c r="AH477" s="8"/>
      <c r="AI477" s="8"/>
      <c r="AJ477" s="8"/>
      <c r="AK477" s="8"/>
      <c r="AL477" s="8"/>
      <c r="AM477" s="8"/>
      <c r="AN477" s="8"/>
      <c r="AO477" s="8"/>
      <c r="AP477" s="8"/>
      <c r="AQ477" s="8"/>
      <c r="AR477" s="7" t="s">
        <v>68</v>
      </c>
      <c r="AS477" s="8"/>
      <c r="AT477" s="8"/>
      <c r="AU477" s="8"/>
      <c r="AV477" s="11" t="s">
        <v>14574</v>
      </c>
      <c r="AW477" s="11" t="s">
        <v>14574</v>
      </c>
      <c r="AX477" s="8"/>
      <c r="AY477" s="8"/>
      <c r="AZ477" s="8"/>
      <c r="BA477" s="8"/>
      <c r="BB477" s="8"/>
      <c r="BC477" s="8"/>
      <c r="BD477" s="8"/>
      <c r="BE477" s="8"/>
      <c r="BF477" s="8"/>
    </row>
    <row r="478" hidden="1">
      <c r="A478" s="10">
        <v>13386.0</v>
      </c>
      <c r="B478" s="7" t="s">
        <v>4672</v>
      </c>
      <c r="C478" s="7" t="s">
        <v>14602</v>
      </c>
      <c r="D478" s="7" t="s">
        <v>14603</v>
      </c>
      <c r="E478" s="8"/>
      <c r="F478" s="8"/>
      <c r="G478" s="7">
        <v>5000.0</v>
      </c>
      <c r="H478" s="8"/>
      <c r="I478" s="7">
        <v>0.0</v>
      </c>
      <c r="J478" s="7">
        <v>0.0</v>
      </c>
      <c r="K478" s="7">
        <v>6.0</v>
      </c>
      <c r="L478" s="7">
        <v>0.0</v>
      </c>
      <c r="M478" s="7">
        <v>0.0</v>
      </c>
      <c r="N478" s="7" t="s">
        <v>61</v>
      </c>
      <c r="O478" s="7">
        <v>0.0</v>
      </c>
      <c r="P478" s="7">
        <v>0.0</v>
      </c>
      <c r="Q478" s="8"/>
      <c r="R478" s="8"/>
      <c r="S478" s="7" t="s">
        <v>14605</v>
      </c>
      <c r="T478" s="11" t="s">
        <v>14606</v>
      </c>
      <c r="U478" s="7" t="s">
        <v>14608</v>
      </c>
      <c r="V478" s="8"/>
      <c r="W478" s="8"/>
      <c r="X478" s="8"/>
      <c r="Y478" s="8"/>
      <c r="Z478" s="8"/>
      <c r="AA478" s="7" t="s">
        <v>1320</v>
      </c>
      <c r="AB478" s="7" t="s">
        <v>2431</v>
      </c>
      <c r="AC478" s="7" t="s">
        <v>14609</v>
      </c>
      <c r="AD478" s="7" t="s">
        <v>14611</v>
      </c>
      <c r="AE478" s="7" t="s">
        <v>14612</v>
      </c>
      <c r="AF478" s="7" t="s">
        <v>14613</v>
      </c>
      <c r="AG478" s="8"/>
      <c r="AH478" s="8"/>
      <c r="AI478" s="8"/>
      <c r="AJ478" s="8"/>
      <c r="AK478" s="8"/>
      <c r="AL478" s="8"/>
      <c r="AM478" s="8"/>
      <c r="AN478" s="8"/>
      <c r="AO478" s="8"/>
      <c r="AP478" s="8"/>
      <c r="AQ478" s="8"/>
      <c r="AR478" s="7" t="s">
        <v>68</v>
      </c>
      <c r="AS478" s="8"/>
      <c r="AT478" s="8"/>
      <c r="AU478" s="8"/>
      <c r="AV478" s="7" t="s">
        <v>14603</v>
      </c>
      <c r="AW478" s="11" t="s">
        <v>14606</v>
      </c>
      <c r="AX478" s="8"/>
      <c r="AY478" s="8"/>
      <c r="AZ478" s="8"/>
      <c r="BA478" s="8"/>
      <c r="BB478" s="8"/>
      <c r="BC478" s="8"/>
      <c r="BD478" s="8"/>
      <c r="BE478" s="8"/>
      <c r="BF478" s="8"/>
    </row>
    <row r="479">
      <c r="A479" s="10">
        <v>21758.0</v>
      </c>
      <c r="B479" s="7" t="s">
        <v>844</v>
      </c>
      <c r="C479" s="7" t="s">
        <v>14615</v>
      </c>
      <c r="D479" s="7" t="s">
        <v>14616</v>
      </c>
      <c r="E479" s="7" t="s">
        <v>14617</v>
      </c>
      <c r="F479" s="11" t="s">
        <v>14618</v>
      </c>
      <c r="G479" s="7">
        <v>1500.0</v>
      </c>
      <c r="H479" s="8"/>
      <c r="I479" s="7">
        <v>0.0</v>
      </c>
      <c r="J479" s="7">
        <v>0.0</v>
      </c>
      <c r="K479" s="7">
        <v>6.0</v>
      </c>
      <c r="L479" s="7">
        <v>0.0</v>
      </c>
      <c r="M479" s="7">
        <v>0.0</v>
      </c>
      <c r="N479" s="7" t="s">
        <v>61</v>
      </c>
      <c r="O479" s="7">
        <v>0.0</v>
      </c>
      <c r="P479" s="7">
        <v>0.0</v>
      </c>
      <c r="Q479" s="7" t="s">
        <v>1953</v>
      </c>
      <c r="R479" s="14">
        <v>42655.0</v>
      </c>
      <c r="S479" s="7" t="s">
        <v>8719</v>
      </c>
      <c r="T479" s="11" t="s">
        <v>14624</v>
      </c>
      <c r="U479" s="7" t="s">
        <v>14629</v>
      </c>
      <c r="V479" s="8"/>
      <c r="W479" s="7" t="s">
        <v>10198</v>
      </c>
      <c r="X479" s="7" t="s">
        <v>2825</v>
      </c>
      <c r="Y479" s="7" t="s">
        <v>14630</v>
      </c>
      <c r="Z479" s="7">
        <v>27560.0</v>
      </c>
      <c r="AA479" s="8"/>
      <c r="AB479" s="8"/>
      <c r="AC479" s="7" t="s">
        <v>14632</v>
      </c>
      <c r="AD479" s="7" t="s">
        <v>14633</v>
      </c>
      <c r="AE479" s="7" t="s">
        <v>938</v>
      </c>
      <c r="AF479" s="7" t="s">
        <v>939</v>
      </c>
      <c r="AG479" s="8"/>
      <c r="AH479" s="8"/>
      <c r="AI479" s="8"/>
      <c r="AJ479" s="8"/>
      <c r="AK479" s="8"/>
      <c r="AL479" s="8"/>
      <c r="AM479" s="8"/>
      <c r="AN479" s="8"/>
      <c r="AO479" s="8"/>
      <c r="AP479" s="8"/>
      <c r="AQ479" s="8"/>
      <c r="AR479" s="7" t="s">
        <v>86</v>
      </c>
      <c r="AS479" s="8"/>
      <c r="AT479" s="8"/>
      <c r="AU479" s="8"/>
      <c r="AV479" s="7" t="s">
        <v>14634</v>
      </c>
      <c r="AW479" s="11" t="s">
        <v>14624</v>
      </c>
      <c r="AX479" s="11" t="s">
        <v>14635</v>
      </c>
      <c r="AY479" s="8"/>
      <c r="AZ479" s="8"/>
      <c r="BA479" s="11" t="s">
        <v>14638</v>
      </c>
      <c r="BB479" s="8"/>
      <c r="BC479" s="8"/>
      <c r="BD479" s="8"/>
      <c r="BE479" s="8"/>
      <c r="BF479" s="8"/>
    </row>
    <row r="480">
      <c r="A480" s="10">
        <v>22885.0</v>
      </c>
      <c r="B480" s="7" t="s">
        <v>2170</v>
      </c>
      <c r="C480" s="7" t="s">
        <v>14644</v>
      </c>
      <c r="D480" s="7" t="s">
        <v>2172</v>
      </c>
      <c r="E480" s="7" t="s">
        <v>2173</v>
      </c>
      <c r="F480" s="11" t="s">
        <v>14645</v>
      </c>
      <c r="G480" s="7">
        <v>10000.0</v>
      </c>
      <c r="H480" s="7">
        <v>111.0</v>
      </c>
      <c r="I480" s="7">
        <v>1.0</v>
      </c>
      <c r="J480" s="7">
        <v>6.66</v>
      </c>
      <c r="K480" s="7">
        <v>6.0</v>
      </c>
      <c r="L480" s="7">
        <v>16.5</v>
      </c>
      <c r="M480" s="7">
        <v>5.17</v>
      </c>
      <c r="N480" s="7" t="s">
        <v>61</v>
      </c>
      <c r="O480" s="7">
        <v>3.0</v>
      </c>
      <c r="P480" s="7">
        <v>0.0</v>
      </c>
      <c r="Q480" s="7" t="s">
        <v>1504</v>
      </c>
      <c r="R480" s="7" t="s">
        <v>2179</v>
      </c>
      <c r="S480" s="7" t="s">
        <v>2180</v>
      </c>
      <c r="T480" s="11" t="s">
        <v>2181</v>
      </c>
      <c r="U480" s="7" t="s">
        <v>2182</v>
      </c>
      <c r="V480" s="8"/>
      <c r="W480" s="7" t="s">
        <v>14652</v>
      </c>
      <c r="X480" s="8"/>
      <c r="Y480" s="8"/>
      <c r="Z480" s="8"/>
      <c r="AA480" s="7" t="s">
        <v>7267</v>
      </c>
      <c r="AB480" s="7" t="s">
        <v>155</v>
      </c>
      <c r="AC480" s="11" t="s">
        <v>14653</v>
      </c>
      <c r="AD480" s="11" t="s">
        <v>14657</v>
      </c>
      <c r="AE480" s="7" t="s">
        <v>14660</v>
      </c>
      <c r="AF480" s="7" t="s">
        <v>14661</v>
      </c>
      <c r="AG480" s="8"/>
      <c r="AH480" s="8"/>
      <c r="AI480" s="8"/>
      <c r="AJ480" s="8"/>
      <c r="AK480" s="8"/>
      <c r="AL480" s="8"/>
      <c r="AM480" s="8"/>
      <c r="AN480" s="8"/>
      <c r="AO480" s="8"/>
      <c r="AP480" s="8"/>
      <c r="AQ480" s="8"/>
      <c r="AR480" s="7" t="s">
        <v>86</v>
      </c>
      <c r="AS480" s="8"/>
      <c r="AT480" s="8"/>
      <c r="AU480" s="8"/>
      <c r="AV480" s="11" t="s">
        <v>2181</v>
      </c>
      <c r="AW480" s="11" t="s">
        <v>2181</v>
      </c>
      <c r="AX480" s="8"/>
      <c r="AY480" s="8"/>
      <c r="AZ480" s="8"/>
      <c r="BA480" s="8"/>
      <c r="BB480" s="8"/>
      <c r="BC480" s="8"/>
      <c r="BD480" s="8"/>
      <c r="BE480" s="8"/>
      <c r="BF480" s="8"/>
    </row>
    <row r="481">
      <c r="A481" s="10">
        <v>21611.0</v>
      </c>
      <c r="B481" s="7" t="s">
        <v>64</v>
      </c>
      <c r="C481" s="7" t="s">
        <v>14665</v>
      </c>
      <c r="D481" s="7" t="s">
        <v>14666</v>
      </c>
      <c r="E481" s="7" t="s">
        <v>14667</v>
      </c>
      <c r="F481" s="11" t="s">
        <v>14668</v>
      </c>
      <c r="G481" s="7">
        <v>2369.0</v>
      </c>
      <c r="H481" s="8"/>
      <c r="I481" s="7">
        <v>0.0</v>
      </c>
      <c r="J481" s="7">
        <v>0.0</v>
      </c>
      <c r="K481" s="7">
        <v>6.0</v>
      </c>
      <c r="L481" s="7">
        <v>0.0</v>
      </c>
      <c r="M481" s="7">
        <v>0.0</v>
      </c>
      <c r="N481" s="7" t="s">
        <v>61</v>
      </c>
      <c r="O481" s="7">
        <v>0.0</v>
      </c>
      <c r="P481" s="7">
        <v>0.0</v>
      </c>
      <c r="Q481" s="7" t="s">
        <v>2170</v>
      </c>
      <c r="R481" s="7" t="s">
        <v>10699</v>
      </c>
      <c r="S481" s="7" t="s">
        <v>7001</v>
      </c>
      <c r="T481" s="11" t="s">
        <v>14671</v>
      </c>
      <c r="U481" s="7" t="s">
        <v>14676</v>
      </c>
      <c r="V481" s="8"/>
      <c r="W481" s="7" t="s">
        <v>14677</v>
      </c>
      <c r="X481" s="8"/>
      <c r="Y481" s="8"/>
      <c r="Z481" s="8"/>
      <c r="AA481" s="8"/>
      <c r="AB481" s="8"/>
      <c r="AC481" s="7" t="s">
        <v>14678</v>
      </c>
      <c r="AD481" s="7" t="s">
        <v>14679</v>
      </c>
      <c r="AE481" s="7" t="s">
        <v>14680</v>
      </c>
      <c r="AF481" s="7" t="s">
        <v>14683</v>
      </c>
      <c r="AG481" s="8"/>
      <c r="AH481" s="8"/>
      <c r="AI481" s="8"/>
      <c r="AJ481" s="8"/>
      <c r="AK481" s="8"/>
      <c r="AL481" s="8"/>
      <c r="AM481" s="8"/>
      <c r="AN481" s="8"/>
      <c r="AO481" s="8"/>
      <c r="AP481" s="8"/>
      <c r="AQ481" s="8"/>
      <c r="AR481" s="7" t="s">
        <v>86</v>
      </c>
      <c r="AS481" s="8"/>
      <c r="AT481" s="8"/>
      <c r="AU481" s="8"/>
      <c r="AV481" s="11" t="s">
        <v>14684</v>
      </c>
      <c r="AW481" s="11" t="s">
        <v>14684</v>
      </c>
      <c r="AX481" s="8"/>
      <c r="AY481" s="8"/>
      <c r="AZ481" s="8"/>
      <c r="BA481" s="8"/>
      <c r="BB481" s="8"/>
      <c r="BC481" s="8"/>
      <c r="BD481" s="8"/>
      <c r="BE481" s="8"/>
      <c r="BF481" s="8"/>
    </row>
    <row r="482" hidden="1">
      <c r="A482" s="10">
        <v>26503.0</v>
      </c>
      <c r="B482" s="7" t="s">
        <v>4206</v>
      </c>
      <c r="C482" s="7" t="s">
        <v>14689</v>
      </c>
      <c r="D482" s="8"/>
      <c r="E482" s="8"/>
      <c r="F482" s="8"/>
      <c r="G482" s="7">
        <v>1000.0</v>
      </c>
      <c r="H482" s="8"/>
      <c r="I482" s="7">
        <v>0.0</v>
      </c>
      <c r="J482" s="7">
        <v>0.0</v>
      </c>
      <c r="K482" s="7">
        <v>6.0</v>
      </c>
      <c r="L482" s="7">
        <v>0.0</v>
      </c>
      <c r="M482" s="7">
        <v>0.0</v>
      </c>
      <c r="N482" s="7" t="s">
        <v>61</v>
      </c>
      <c r="O482" s="7">
        <v>0.0</v>
      </c>
      <c r="P482" s="7">
        <v>0.0</v>
      </c>
      <c r="Q482" s="8"/>
      <c r="R482" s="8"/>
      <c r="S482" s="8"/>
      <c r="T482" s="8"/>
      <c r="U482" s="8"/>
      <c r="V482" s="8"/>
      <c r="W482" s="8"/>
      <c r="X482" s="8"/>
      <c r="Y482" s="8"/>
      <c r="Z482" s="8"/>
      <c r="AA482" s="8"/>
      <c r="AB482" s="8"/>
      <c r="AC482" s="8"/>
      <c r="AD482" s="8"/>
      <c r="AE482" s="8"/>
      <c r="AF482" s="8"/>
      <c r="AG482" s="8"/>
      <c r="AH482" s="8"/>
      <c r="AI482" s="8"/>
      <c r="AJ482" s="8"/>
      <c r="AK482" s="8"/>
      <c r="AL482" s="8"/>
      <c r="AM482" s="8"/>
      <c r="AN482" s="8"/>
      <c r="AO482" s="8"/>
      <c r="AP482" s="8"/>
      <c r="AQ482" s="8"/>
      <c r="AR482" s="7" t="s">
        <v>68</v>
      </c>
      <c r="AS482" s="8"/>
      <c r="AT482" s="8"/>
      <c r="AU482" s="8"/>
      <c r="AV482" s="11" t="s">
        <v>14690</v>
      </c>
      <c r="AW482" s="11" t="s">
        <v>14690</v>
      </c>
      <c r="AX482" s="8"/>
      <c r="AY482" s="8"/>
      <c r="AZ482" s="8"/>
      <c r="BA482" s="8"/>
      <c r="BB482" s="8"/>
      <c r="BC482" s="8"/>
      <c r="BD482" s="8"/>
      <c r="BE482" s="8"/>
      <c r="BF482" s="8"/>
    </row>
    <row r="483" hidden="1">
      <c r="A483" s="10">
        <v>13042.0</v>
      </c>
      <c r="B483" s="7" t="s">
        <v>14694</v>
      </c>
      <c r="C483" s="7" t="s">
        <v>14695</v>
      </c>
      <c r="D483" s="7" t="s">
        <v>14696</v>
      </c>
      <c r="E483" s="8"/>
      <c r="F483" s="8"/>
      <c r="G483" s="7">
        <v>1000.0</v>
      </c>
      <c r="H483" s="8"/>
      <c r="I483" s="7">
        <v>0.0</v>
      </c>
      <c r="J483" s="7">
        <v>0.0</v>
      </c>
      <c r="K483" s="7">
        <v>6.0</v>
      </c>
      <c r="L483" s="7">
        <v>0.0</v>
      </c>
      <c r="M483" s="7">
        <v>0.0</v>
      </c>
      <c r="N483" s="7" t="s">
        <v>61</v>
      </c>
      <c r="O483" s="7">
        <v>0.0</v>
      </c>
      <c r="P483" s="7">
        <v>0.0</v>
      </c>
      <c r="Q483" s="8"/>
      <c r="R483" s="8"/>
      <c r="S483" s="7" t="s">
        <v>14697</v>
      </c>
      <c r="T483" s="11" t="s">
        <v>14698</v>
      </c>
      <c r="U483" s="7" t="s">
        <v>14702</v>
      </c>
      <c r="V483" s="8"/>
      <c r="W483" s="8"/>
      <c r="X483" s="8"/>
      <c r="Y483" s="8"/>
      <c r="Z483" s="8"/>
      <c r="AA483" s="7" t="s">
        <v>1268</v>
      </c>
      <c r="AB483" s="7" t="s">
        <v>185</v>
      </c>
      <c r="AC483" s="7" t="s">
        <v>14703</v>
      </c>
      <c r="AD483" s="7" t="s">
        <v>14704</v>
      </c>
      <c r="AE483" s="7" t="s">
        <v>14705</v>
      </c>
      <c r="AF483" s="7" t="s">
        <v>14706</v>
      </c>
      <c r="AG483" s="8"/>
      <c r="AH483" s="8"/>
      <c r="AI483" s="8"/>
      <c r="AJ483" s="8"/>
      <c r="AK483" s="8"/>
      <c r="AL483" s="8"/>
      <c r="AM483" s="8"/>
      <c r="AN483" s="8"/>
      <c r="AO483" s="8"/>
      <c r="AP483" s="8"/>
      <c r="AQ483" s="8"/>
      <c r="AR483" s="7" t="s">
        <v>68</v>
      </c>
      <c r="AS483" s="8"/>
      <c r="AT483" s="8"/>
      <c r="AU483" s="8"/>
      <c r="AV483" s="7" t="s">
        <v>14708</v>
      </c>
      <c r="AW483" s="11" t="s">
        <v>14698</v>
      </c>
      <c r="AX483" s="8"/>
      <c r="AY483" s="8"/>
      <c r="AZ483" s="8"/>
      <c r="BA483" s="8"/>
      <c r="BB483" s="8"/>
      <c r="BC483" s="8"/>
      <c r="BD483" s="8"/>
      <c r="BE483" s="8"/>
      <c r="BF483" s="8"/>
    </row>
    <row r="484">
      <c r="A484" s="10">
        <v>15022.0</v>
      </c>
      <c r="B484" s="7" t="s">
        <v>10991</v>
      </c>
      <c r="C484" s="7" t="s">
        <v>14711</v>
      </c>
      <c r="D484" s="7" t="s">
        <v>14712</v>
      </c>
      <c r="E484" s="8"/>
      <c r="F484" s="8"/>
      <c r="G484" s="7">
        <v>25000.0</v>
      </c>
      <c r="H484" s="7">
        <v>1800.0</v>
      </c>
      <c r="I484" s="7">
        <v>7.0</v>
      </c>
      <c r="J484" s="7">
        <v>108.0</v>
      </c>
      <c r="K484" s="7">
        <v>6.0</v>
      </c>
      <c r="L484" s="7">
        <v>52.25</v>
      </c>
      <c r="M484" s="7">
        <v>34.78</v>
      </c>
      <c r="N484" s="7" t="s">
        <v>61</v>
      </c>
      <c r="O484" s="7">
        <v>20.0</v>
      </c>
      <c r="P484" s="7">
        <v>0.0</v>
      </c>
      <c r="Q484" s="7" t="s">
        <v>10991</v>
      </c>
      <c r="R484" s="7" t="s">
        <v>2524</v>
      </c>
      <c r="S484" s="7" t="s">
        <v>14713</v>
      </c>
      <c r="T484" s="11" t="s">
        <v>295</v>
      </c>
      <c r="U484" s="7" t="s">
        <v>14714</v>
      </c>
      <c r="V484" s="8"/>
      <c r="W484" s="7" t="s">
        <v>4395</v>
      </c>
      <c r="X484" s="7" t="s">
        <v>293</v>
      </c>
      <c r="Y484" s="7" t="s">
        <v>294</v>
      </c>
      <c r="Z484" s="7">
        <v>94118.0</v>
      </c>
      <c r="AA484" s="7" t="s">
        <v>3656</v>
      </c>
      <c r="AB484" s="7" t="s">
        <v>155</v>
      </c>
      <c r="AC484" s="7" t="s">
        <v>14717</v>
      </c>
      <c r="AD484" s="7" t="s">
        <v>14717</v>
      </c>
      <c r="AE484" s="7" t="s">
        <v>14719</v>
      </c>
      <c r="AF484" s="7" t="s">
        <v>14721</v>
      </c>
      <c r="AG484" s="7" t="s">
        <v>14722</v>
      </c>
      <c r="AH484" s="7" t="s">
        <v>14722</v>
      </c>
      <c r="AI484" s="7" t="s">
        <v>14723</v>
      </c>
      <c r="AJ484" s="7" t="s">
        <v>14725</v>
      </c>
      <c r="AK484" s="8"/>
      <c r="AL484" s="7" t="s">
        <v>14726</v>
      </c>
      <c r="AM484" s="8"/>
      <c r="AN484" s="8"/>
      <c r="AO484" s="7" t="s">
        <v>14727</v>
      </c>
      <c r="AP484" s="7" t="s">
        <v>14727</v>
      </c>
      <c r="AQ484" s="7" t="s">
        <v>85</v>
      </c>
      <c r="AR484" s="7" t="s">
        <v>86</v>
      </c>
      <c r="AS484" s="8"/>
      <c r="AT484" s="7" t="s">
        <v>14728</v>
      </c>
      <c r="AU484" s="13" t="s">
        <v>14729</v>
      </c>
      <c r="AV484" s="11" t="s">
        <v>295</v>
      </c>
      <c r="AW484" s="11" t="s">
        <v>295</v>
      </c>
      <c r="AX484" s="11" t="s">
        <v>298</v>
      </c>
      <c r="AY484" s="8"/>
      <c r="AZ484" s="11" t="s">
        <v>299</v>
      </c>
      <c r="BA484" s="11" t="s">
        <v>302</v>
      </c>
      <c r="BB484" s="11" t="s">
        <v>305</v>
      </c>
      <c r="BC484" s="8"/>
      <c r="BD484" s="8"/>
      <c r="BE484" s="8"/>
      <c r="BF484" s="8"/>
    </row>
    <row r="485">
      <c r="A485" s="10">
        <v>19999.0</v>
      </c>
      <c r="B485" s="9">
        <v>42471.0</v>
      </c>
      <c r="C485" s="7" t="s">
        <v>14753</v>
      </c>
      <c r="D485" s="7" t="s">
        <v>14754</v>
      </c>
      <c r="E485" s="7" t="s">
        <v>8478</v>
      </c>
      <c r="F485" s="11" t="s">
        <v>14755</v>
      </c>
      <c r="G485" s="7">
        <v>4000.0</v>
      </c>
      <c r="H485" s="7">
        <v>2606.0</v>
      </c>
      <c r="I485" s="7">
        <v>65.0</v>
      </c>
      <c r="J485" s="7">
        <v>156.36</v>
      </c>
      <c r="K485" s="7">
        <v>6.0</v>
      </c>
      <c r="L485" s="7">
        <v>270.8</v>
      </c>
      <c r="M485" s="7">
        <v>96.12</v>
      </c>
      <c r="N485" s="7" t="s">
        <v>61</v>
      </c>
      <c r="O485" s="7">
        <v>2.0</v>
      </c>
      <c r="P485" s="7">
        <v>0.0</v>
      </c>
      <c r="Q485" s="7" t="s">
        <v>844</v>
      </c>
      <c r="R485" s="7" t="s">
        <v>1452</v>
      </c>
      <c r="S485" s="7" t="s">
        <v>14768</v>
      </c>
      <c r="T485" s="11" t="s">
        <v>8509</v>
      </c>
      <c r="U485" s="15" t="str">
        <f>+502 23177800 ext 143</f>
        <v>#ERROR!</v>
      </c>
      <c r="V485" s="8"/>
      <c r="W485" s="7" t="s">
        <v>10901</v>
      </c>
      <c r="X485" s="8"/>
      <c r="Y485" s="8"/>
      <c r="Z485" s="8"/>
      <c r="AA485" s="7" t="s">
        <v>510</v>
      </c>
      <c r="AB485" s="7" t="s">
        <v>155</v>
      </c>
      <c r="AC485" s="7" t="s">
        <v>14771</v>
      </c>
      <c r="AD485" s="7" t="s">
        <v>14772</v>
      </c>
      <c r="AE485" s="11" t="s">
        <v>14773</v>
      </c>
      <c r="AF485" s="11" t="s">
        <v>14777</v>
      </c>
      <c r="AG485" s="8"/>
      <c r="AH485" s="8"/>
      <c r="AI485" s="8"/>
      <c r="AJ485" s="8"/>
      <c r="AK485" s="8"/>
      <c r="AL485" s="8"/>
      <c r="AM485" s="8"/>
      <c r="AN485" s="8"/>
      <c r="AO485" s="8"/>
      <c r="AP485" s="8"/>
      <c r="AQ485" s="8"/>
      <c r="AR485" s="7" t="s">
        <v>86</v>
      </c>
      <c r="AS485" s="7">
        <v>2.0161121E7</v>
      </c>
      <c r="AT485" s="7" t="s">
        <v>14779</v>
      </c>
      <c r="AU485" s="11" t="s">
        <v>14780</v>
      </c>
      <c r="AV485" s="7" t="s">
        <v>14784</v>
      </c>
      <c r="AW485" s="11" t="s">
        <v>8509</v>
      </c>
      <c r="AX485" s="11" t="s">
        <v>8516</v>
      </c>
      <c r="AY485" s="11" t="s">
        <v>8524</v>
      </c>
      <c r="AZ485" s="8"/>
      <c r="BA485" s="11" t="s">
        <v>8537</v>
      </c>
      <c r="BB485" s="11" t="s">
        <v>8539</v>
      </c>
      <c r="BC485" s="8"/>
      <c r="BD485" s="7" t="s">
        <v>8540</v>
      </c>
      <c r="BE485" s="7" t="s">
        <v>8541</v>
      </c>
      <c r="BF485" s="8"/>
    </row>
    <row r="486">
      <c r="A486" s="10">
        <v>20044.0</v>
      </c>
      <c r="B486" s="9">
        <v>42471.0</v>
      </c>
      <c r="C486" s="7" t="s">
        <v>14807</v>
      </c>
      <c r="D486" s="7" t="s">
        <v>14808</v>
      </c>
      <c r="E486" s="7" t="s">
        <v>14810</v>
      </c>
      <c r="F486" s="11" t="s">
        <v>14812</v>
      </c>
      <c r="G486" s="7">
        <v>5000.0</v>
      </c>
      <c r="H486" s="7">
        <v>7415.0</v>
      </c>
      <c r="I486" s="7">
        <v>148.0</v>
      </c>
      <c r="J486" s="7">
        <v>229.865</v>
      </c>
      <c r="K486" s="7">
        <v>3.1</v>
      </c>
      <c r="L486" s="7">
        <v>494.0</v>
      </c>
      <c r="M486" s="7">
        <v>237.95</v>
      </c>
      <c r="N486" s="7" t="s">
        <v>61</v>
      </c>
      <c r="O486" s="7">
        <v>1.0</v>
      </c>
      <c r="P486" s="7">
        <v>0.0</v>
      </c>
      <c r="Q486" s="7" t="s">
        <v>1366</v>
      </c>
      <c r="R486" s="7" t="s">
        <v>2179</v>
      </c>
      <c r="S486" s="7" t="s">
        <v>14334</v>
      </c>
      <c r="T486" s="11" t="s">
        <v>14821</v>
      </c>
      <c r="U486" s="7" t="s">
        <v>14822</v>
      </c>
      <c r="V486" s="8"/>
      <c r="W486" s="7" t="s">
        <v>266</v>
      </c>
      <c r="X486" s="8"/>
      <c r="Y486" s="8"/>
      <c r="Z486" s="8"/>
      <c r="AA486" s="7" t="s">
        <v>1935</v>
      </c>
      <c r="AB486" s="7" t="s">
        <v>155</v>
      </c>
      <c r="AC486" s="7" t="s">
        <v>14824</v>
      </c>
      <c r="AD486" s="7" t="s">
        <v>14825</v>
      </c>
      <c r="AE486" s="7" t="s">
        <v>14828</v>
      </c>
      <c r="AF486" s="7" t="s">
        <v>14831</v>
      </c>
      <c r="AG486" s="8"/>
      <c r="AH486" s="8"/>
      <c r="AI486" s="8"/>
      <c r="AJ486" s="8"/>
      <c r="AK486" s="8"/>
      <c r="AL486" s="8"/>
      <c r="AM486" s="8"/>
      <c r="AN486" s="8"/>
      <c r="AO486" s="8"/>
      <c r="AP486" s="8"/>
      <c r="AQ486" s="8"/>
      <c r="AR486" s="7" t="s">
        <v>86</v>
      </c>
      <c r="AS486" s="7">
        <v>2.0161121E7</v>
      </c>
      <c r="AT486" s="7" t="s">
        <v>14832</v>
      </c>
      <c r="AU486" s="13" t="s">
        <v>14833</v>
      </c>
      <c r="AV486" s="7" t="s">
        <v>14835</v>
      </c>
      <c r="AW486" s="11" t="s">
        <v>14836</v>
      </c>
      <c r="AX486" s="8"/>
      <c r="AY486" s="8"/>
      <c r="AZ486" s="8"/>
      <c r="BA486" s="8"/>
      <c r="BB486" s="8"/>
      <c r="BC486" s="8"/>
      <c r="BD486" s="8"/>
      <c r="BE486" s="8"/>
      <c r="BF486" s="8"/>
    </row>
    <row r="487">
      <c r="A487" s="10">
        <v>21899.0</v>
      </c>
      <c r="B487" s="7" t="s">
        <v>178</v>
      </c>
      <c r="C487" s="7" t="s">
        <v>14839</v>
      </c>
      <c r="D487" s="7" t="s">
        <v>14840</v>
      </c>
      <c r="E487" s="7" t="s">
        <v>14841</v>
      </c>
      <c r="F487" s="8"/>
      <c r="G487" s="7">
        <v>4000.0</v>
      </c>
      <c r="H487" s="7">
        <v>4000.0</v>
      </c>
      <c r="I487" s="7">
        <v>100.0</v>
      </c>
      <c r="J487" s="7">
        <v>124.0</v>
      </c>
      <c r="K487" s="7">
        <v>3.1</v>
      </c>
      <c r="L487" s="7">
        <v>104.5</v>
      </c>
      <c r="M487" s="7">
        <v>121.72</v>
      </c>
      <c r="N487" s="7" t="s">
        <v>61</v>
      </c>
      <c r="O487" s="7">
        <v>2.0</v>
      </c>
      <c r="P487" s="7">
        <v>0.0</v>
      </c>
      <c r="Q487" s="7" t="s">
        <v>178</v>
      </c>
      <c r="R487" s="7" t="s">
        <v>6495</v>
      </c>
      <c r="S487" s="7" t="s">
        <v>14842</v>
      </c>
      <c r="T487" s="11" t="s">
        <v>4617</v>
      </c>
      <c r="U487" s="7" t="s">
        <v>14846</v>
      </c>
      <c r="V487" s="8"/>
      <c r="W487" s="7" t="s">
        <v>14847</v>
      </c>
      <c r="X487" s="8"/>
      <c r="Y487" s="8"/>
      <c r="Z487" s="8"/>
      <c r="AA487" s="7" t="s">
        <v>257</v>
      </c>
      <c r="AB487" s="7" t="s">
        <v>100</v>
      </c>
      <c r="AC487" s="7" t="s">
        <v>14848</v>
      </c>
      <c r="AD487" s="7" t="s">
        <v>14849</v>
      </c>
      <c r="AE487" s="7" t="s">
        <v>14850</v>
      </c>
      <c r="AF487" s="7" t="s">
        <v>14853</v>
      </c>
      <c r="AG487" s="8"/>
      <c r="AH487" s="8"/>
      <c r="AI487" s="8"/>
      <c r="AJ487" s="8"/>
      <c r="AK487" s="8"/>
      <c r="AL487" s="8"/>
      <c r="AM487" s="8"/>
      <c r="AN487" s="8"/>
      <c r="AO487" s="8"/>
      <c r="AP487" s="8"/>
      <c r="AQ487" s="8"/>
      <c r="AR487" s="7" t="s">
        <v>86</v>
      </c>
      <c r="AS487" s="8"/>
      <c r="AT487" s="8"/>
      <c r="AU487" s="11" t="s">
        <v>14856</v>
      </c>
      <c r="AV487" s="7" t="s">
        <v>4669</v>
      </c>
      <c r="AW487" s="11" t="s">
        <v>4670</v>
      </c>
      <c r="AX487" s="11" t="s">
        <v>4674</v>
      </c>
      <c r="AY487" s="8"/>
      <c r="AZ487" s="11" t="s">
        <v>4688</v>
      </c>
      <c r="BA487" s="11" t="s">
        <v>4702</v>
      </c>
      <c r="BB487" s="11" t="s">
        <v>4717</v>
      </c>
      <c r="BC487" s="8"/>
      <c r="BD487" s="8"/>
      <c r="BE487" s="8"/>
      <c r="BF487" s="8"/>
    </row>
    <row r="488" hidden="1">
      <c r="A488" s="10">
        <v>15744.0</v>
      </c>
      <c r="B488" s="7" t="s">
        <v>9474</v>
      </c>
      <c r="C488" s="7" t="s">
        <v>14874</v>
      </c>
      <c r="D488" s="7" t="s">
        <v>14875</v>
      </c>
      <c r="E488" s="8"/>
      <c r="F488" s="8"/>
      <c r="G488" s="7">
        <v>2000.0</v>
      </c>
      <c r="H488" s="8"/>
      <c r="I488" s="7">
        <v>0.0</v>
      </c>
      <c r="J488" s="7">
        <v>0.0</v>
      </c>
      <c r="K488" s="7">
        <v>6.0</v>
      </c>
      <c r="L488" s="7">
        <v>0.0</v>
      </c>
      <c r="M488" s="7">
        <v>0.0</v>
      </c>
      <c r="N488" s="7" t="s">
        <v>61</v>
      </c>
      <c r="O488" s="7">
        <v>0.0</v>
      </c>
      <c r="P488" s="7">
        <v>0.0</v>
      </c>
      <c r="Q488" s="7" t="s">
        <v>940</v>
      </c>
      <c r="R488" s="7" t="s">
        <v>5312</v>
      </c>
      <c r="S488" s="7" t="s">
        <v>14876</v>
      </c>
      <c r="T488" s="11" t="s">
        <v>14877</v>
      </c>
      <c r="U488" s="7" t="s">
        <v>14879</v>
      </c>
      <c r="V488" s="8"/>
      <c r="W488" s="7" t="s">
        <v>14880</v>
      </c>
      <c r="X488" s="8"/>
      <c r="Y488" s="8"/>
      <c r="Z488" s="8"/>
      <c r="AA488" s="7" t="s">
        <v>4622</v>
      </c>
      <c r="AB488" s="7" t="s">
        <v>185</v>
      </c>
      <c r="AC488" s="7" t="s">
        <v>14881</v>
      </c>
      <c r="AD488" s="7" t="s">
        <v>14882</v>
      </c>
      <c r="AE488" s="7" t="s">
        <v>14883</v>
      </c>
      <c r="AF488" s="7" t="s">
        <v>14884</v>
      </c>
      <c r="AG488" s="7" t="s">
        <v>14885</v>
      </c>
      <c r="AH488" s="7" t="s">
        <v>14886</v>
      </c>
      <c r="AI488" s="7" t="s">
        <v>14887</v>
      </c>
      <c r="AJ488" s="7" t="s">
        <v>14888</v>
      </c>
      <c r="AK488" s="8"/>
      <c r="AL488" s="7" t="s">
        <v>14889</v>
      </c>
      <c r="AM488" s="8"/>
      <c r="AN488" s="8"/>
      <c r="AO488" s="7" t="s">
        <v>14890</v>
      </c>
      <c r="AP488" s="7" t="s">
        <v>14891</v>
      </c>
      <c r="AQ488" s="7" t="s">
        <v>85</v>
      </c>
      <c r="AR488" s="7" t="s">
        <v>68</v>
      </c>
      <c r="AS488" s="8"/>
      <c r="AT488" s="8"/>
      <c r="AU488" s="8"/>
      <c r="AV488" s="7" t="s">
        <v>14892</v>
      </c>
      <c r="AW488" s="11" t="s">
        <v>14877</v>
      </c>
      <c r="AX488" s="8"/>
      <c r="AY488" s="8"/>
      <c r="AZ488" s="8"/>
      <c r="BA488" s="8"/>
      <c r="BB488" s="8"/>
      <c r="BC488" s="8"/>
      <c r="BD488" s="8"/>
      <c r="BE488" s="8"/>
      <c r="BF488" s="8"/>
    </row>
    <row r="489">
      <c r="A489" s="10">
        <v>21735.0</v>
      </c>
      <c r="B489" s="7" t="s">
        <v>2170</v>
      </c>
      <c r="C489" s="7" t="s">
        <v>14894</v>
      </c>
      <c r="D489" s="7" t="s">
        <v>14895</v>
      </c>
      <c r="E489" s="7" t="s">
        <v>14896</v>
      </c>
      <c r="F489" s="11" t="s">
        <v>14897</v>
      </c>
      <c r="G489" s="7">
        <v>5000.0</v>
      </c>
      <c r="H489" s="7">
        <v>1380.0</v>
      </c>
      <c r="I489" s="7">
        <v>27.0</v>
      </c>
      <c r="J489" s="7">
        <v>82.8</v>
      </c>
      <c r="K489" s="7">
        <v>6.0</v>
      </c>
      <c r="L489" s="7">
        <v>179.75</v>
      </c>
      <c r="M489" s="7">
        <v>48.18</v>
      </c>
      <c r="N489" s="7" t="s">
        <v>61</v>
      </c>
      <c r="O489" s="7">
        <v>1.0</v>
      </c>
      <c r="P489" s="7">
        <v>0.0</v>
      </c>
      <c r="Q489" s="7" t="s">
        <v>178</v>
      </c>
      <c r="R489" s="7" t="s">
        <v>2179</v>
      </c>
      <c r="S489" s="7" t="s">
        <v>14898</v>
      </c>
      <c r="T489" s="11" t="s">
        <v>14899</v>
      </c>
      <c r="U489" s="15" t="str">
        <f>+(502) 5510-3230</f>
        <v>#ERROR!</v>
      </c>
      <c r="V489" s="8"/>
      <c r="W489" s="7" t="s">
        <v>8938</v>
      </c>
      <c r="X489" s="8"/>
      <c r="Y489" s="8"/>
      <c r="Z489" s="8"/>
      <c r="AA489" s="7" t="s">
        <v>510</v>
      </c>
      <c r="AB489" s="7" t="s">
        <v>155</v>
      </c>
      <c r="AC489" s="7" t="s">
        <v>14903</v>
      </c>
      <c r="AD489" s="7" t="s">
        <v>14904</v>
      </c>
      <c r="AE489" s="7" t="s">
        <v>14905</v>
      </c>
      <c r="AF489" s="7" t="s">
        <v>14906</v>
      </c>
      <c r="AG489" s="8"/>
      <c r="AH489" s="8"/>
      <c r="AI489" s="8"/>
      <c r="AJ489" s="8"/>
      <c r="AK489" s="8"/>
      <c r="AL489" s="8"/>
      <c r="AM489" s="8"/>
      <c r="AN489" s="8"/>
      <c r="AO489" s="8"/>
      <c r="AP489" s="8"/>
      <c r="AQ489" s="8"/>
      <c r="AR489" s="7" t="s">
        <v>86</v>
      </c>
      <c r="AS489" s="8"/>
      <c r="AT489" s="8"/>
      <c r="AU489" s="8"/>
      <c r="AV489" s="7" t="s">
        <v>14907</v>
      </c>
      <c r="AW489" s="11" t="s">
        <v>14899</v>
      </c>
      <c r="AX489" s="8"/>
      <c r="AY489" s="8"/>
      <c r="AZ489" s="8"/>
      <c r="BA489" s="8"/>
      <c r="BB489" s="8"/>
      <c r="BC489" s="8"/>
      <c r="BD489" s="8"/>
      <c r="BE489" s="8"/>
      <c r="BF489" s="8"/>
    </row>
    <row r="490" hidden="1">
      <c r="A490" s="10">
        <v>14795.0</v>
      </c>
      <c r="B490" s="9">
        <v>42677.0</v>
      </c>
      <c r="C490" s="7" t="s">
        <v>14910</v>
      </c>
      <c r="D490" s="7" t="s">
        <v>1609</v>
      </c>
      <c r="E490" s="8"/>
      <c r="F490" s="8"/>
      <c r="G490" s="7">
        <v>20000.0</v>
      </c>
      <c r="H490" s="8"/>
      <c r="I490" s="7">
        <v>0.0</v>
      </c>
      <c r="J490" s="7">
        <v>0.0</v>
      </c>
      <c r="K490" s="7">
        <v>6.0</v>
      </c>
      <c r="L490" s="7">
        <v>0.0</v>
      </c>
      <c r="M490" s="7">
        <v>0.0</v>
      </c>
      <c r="N490" s="7" t="s">
        <v>61</v>
      </c>
      <c r="O490" s="7">
        <v>0.0</v>
      </c>
      <c r="P490" s="7">
        <v>0.0</v>
      </c>
      <c r="Q490" s="7" t="s">
        <v>6560</v>
      </c>
      <c r="R490" s="7" t="s">
        <v>6561</v>
      </c>
      <c r="S490" s="7" t="s">
        <v>1623</v>
      </c>
      <c r="T490" s="11" t="s">
        <v>1625</v>
      </c>
      <c r="U490" s="7" t="s">
        <v>10887</v>
      </c>
      <c r="V490" s="8"/>
      <c r="W490" s="8"/>
      <c r="X490" s="8"/>
      <c r="Y490" s="8"/>
      <c r="Z490" s="8"/>
      <c r="AA490" s="7" t="s">
        <v>267</v>
      </c>
      <c r="AB490" s="7" t="s">
        <v>113</v>
      </c>
      <c r="AC490" s="7" t="s">
        <v>14913</v>
      </c>
      <c r="AD490" s="7" t="s">
        <v>14914</v>
      </c>
      <c r="AE490" s="7" t="s">
        <v>14915</v>
      </c>
      <c r="AF490" s="7" t="s">
        <v>14916</v>
      </c>
      <c r="AG490" s="8"/>
      <c r="AH490" s="8"/>
      <c r="AI490" s="8"/>
      <c r="AJ490" s="8"/>
      <c r="AK490" s="8"/>
      <c r="AL490" s="8"/>
      <c r="AM490" s="8"/>
      <c r="AN490" s="8"/>
      <c r="AO490" s="8"/>
      <c r="AP490" s="8"/>
      <c r="AQ490" s="8"/>
      <c r="AR490" s="7" t="s">
        <v>68</v>
      </c>
      <c r="AS490" s="8"/>
      <c r="AT490" s="8"/>
      <c r="AU490" s="8"/>
      <c r="AV490" s="7" t="s">
        <v>1621</v>
      </c>
      <c r="AW490" s="11" t="s">
        <v>1625</v>
      </c>
      <c r="AX490" s="8"/>
      <c r="AY490" s="8"/>
      <c r="AZ490" s="8"/>
      <c r="BA490" s="8"/>
      <c r="BB490" s="8"/>
      <c r="BC490" s="8"/>
      <c r="BD490" s="8"/>
      <c r="BE490" s="8"/>
      <c r="BF490" s="8"/>
    </row>
    <row r="491" hidden="1">
      <c r="A491" s="10">
        <v>26675.0</v>
      </c>
      <c r="B491" s="7" t="s">
        <v>6495</v>
      </c>
      <c r="C491" s="7" t="s">
        <v>14919</v>
      </c>
      <c r="D491" s="8"/>
      <c r="E491" s="8"/>
      <c r="F491" s="8"/>
      <c r="G491" s="7">
        <v>50.0</v>
      </c>
      <c r="H491" s="8"/>
      <c r="I491" s="7">
        <v>0.0</v>
      </c>
      <c r="J491" s="7">
        <v>0.0</v>
      </c>
      <c r="K491" s="7">
        <v>6.0</v>
      </c>
      <c r="L491" s="7">
        <v>0.0</v>
      </c>
      <c r="M491" s="7">
        <v>0.0</v>
      </c>
      <c r="N491" s="7" t="s">
        <v>61</v>
      </c>
      <c r="O491" s="7">
        <v>0.0</v>
      </c>
      <c r="P491" s="7">
        <v>0.0</v>
      </c>
      <c r="Q491" s="8"/>
      <c r="R491" s="8"/>
      <c r="S491" s="8"/>
      <c r="T491" s="8"/>
      <c r="U491" s="8"/>
      <c r="V491" s="8"/>
      <c r="W491" s="8"/>
      <c r="X491" s="8"/>
      <c r="Y491" s="8"/>
      <c r="Z491" s="8"/>
      <c r="AA491" s="8"/>
      <c r="AB491" s="8"/>
      <c r="AC491" s="8"/>
      <c r="AD491" s="8"/>
      <c r="AE491" s="8"/>
      <c r="AF491" s="8"/>
      <c r="AG491" s="8"/>
      <c r="AH491" s="8"/>
      <c r="AI491" s="8"/>
      <c r="AJ491" s="8"/>
      <c r="AK491" s="8"/>
      <c r="AL491" s="8"/>
      <c r="AM491" s="8"/>
      <c r="AN491" s="8"/>
      <c r="AO491" s="8"/>
      <c r="AP491" s="8"/>
      <c r="AQ491" s="8"/>
      <c r="AR491" s="7" t="s">
        <v>68</v>
      </c>
      <c r="AS491" s="8"/>
      <c r="AT491" s="8"/>
      <c r="AU491" s="8"/>
      <c r="AV491" s="7" t="s">
        <v>12565</v>
      </c>
      <c r="AW491" s="11" t="s">
        <v>12567</v>
      </c>
      <c r="AX491" s="8"/>
      <c r="AY491" s="8"/>
      <c r="AZ491" s="8"/>
      <c r="BA491" s="8"/>
      <c r="BB491" s="8"/>
      <c r="BC491" s="8"/>
      <c r="BD491" s="8"/>
      <c r="BE491" s="8"/>
      <c r="BF491" s="8"/>
    </row>
    <row r="492">
      <c r="A492" s="10">
        <v>22798.0</v>
      </c>
      <c r="B492" s="7" t="s">
        <v>1953</v>
      </c>
      <c r="C492" s="7" t="s">
        <v>14921</v>
      </c>
      <c r="D492" s="11" t="s">
        <v>14922</v>
      </c>
      <c r="E492" s="7">
        <v>0.0</v>
      </c>
      <c r="F492" s="11" t="s">
        <v>14925</v>
      </c>
      <c r="G492" s="7">
        <v>3900.0</v>
      </c>
      <c r="H492" s="7">
        <v>4450.0</v>
      </c>
      <c r="I492" s="7">
        <v>114.0</v>
      </c>
      <c r="J492" s="7">
        <v>137.95</v>
      </c>
      <c r="K492" s="7">
        <v>3.1</v>
      </c>
      <c r="L492" s="7">
        <v>219.85</v>
      </c>
      <c r="M492" s="7">
        <v>138.99</v>
      </c>
      <c r="N492" s="7" t="s">
        <v>61</v>
      </c>
      <c r="O492" s="7">
        <v>4.0</v>
      </c>
      <c r="P492" s="7">
        <v>0.0</v>
      </c>
      <c r="Q492" s="8"/>
      <c r="R492" s="7" t="s">
        <v>5649</v>
      </c>
      <c r="S492" s="7" t="s">
        <v>7022</v>
      </c>
      <c r="T492" s="11" t="s">
        <v>2389</v>
      </c>
      <c r="U492" s="7" t="s">
        <v>10520</v>
      </c>
      <c r="V492" s="8"/>
      <c r="W492" s="7" t="s">
        <v>728</v>
      </c>
      <c r="X492" s="8"/>
      <c r="Y492" s="8"/>
      <c r="Z492" s="8"/>
      <c r="AA492" s="7" t="s">
        <v>279</v>
      </c>
      <c r="AB492" s="7" t="s">
        <v>155</v>
      </c>
      <c r="AC492" s="8"/>
      <c r="AD492" s="7" t="s">
        <v>14934</v>
      </c>
      <c r="AE492" s="7" t="s">
        <v>14935</v>
      </c>
      <c r="AF492" s="7" t="s">
        <v>14937</v>
      </c>
      <c r="AG492" s="8"/>
      <c r="AH492" s="8"/>
      <c r="AI492" s="8"/>
      <c r="AJ492" s="8"/>
      <c r="AK492" s="8"/>
      <c r="AL492" s="8"/>
      <c r="AM492" s="8"/>
      <c r="AN492" s="8"/>
      <c r="AO492" s="8"/>
      <c r="AP492" s="8"/>
      <c r="AQ492" s="8"/>
      <c r="AR492" s="7" t="s">
        <v>86</v>
      </c>
      <c r="AS492" s="8"/>
      <c r="AT492" s="8"/>
      <c r="AU492" s="11" t="s">
        <v>14938</v>
      </c>
      <c r="AV492" s="11" t="s">
        <v>2389</v>
      </c>
      <c r="AW492" s="11" t="s">
        <v>2389</v>
      </c>
      <c r="AX492" s="11" t="s">
        <v>2397</v>
      </c>
      <c r="AY492" s="11" t="s">
        <v>2398</v>
      </c>
      <c r="AZ492" s="8"/>
      <c r="BA492" s="11" t="s">
        <v>2416</v>
      </c>
      <c r="BB492" s="11" t="s">
        <v>2417</v>
      </c>
      <c r="BC492" s="8"/>
      <c r="BD492" s="7" t="s">
        <v>2421</v>
      </c>
      <c r="BE492" s="7" t="s">
        <v>2423</v>
      </c>
      <c r="BF492" s="8"/>
    </row>
    <row r="493">
      <c r="A493" s="10">
        <v>13152.0</v>
      </c>
      <c r="B493" s="9">
        <v>42372.0</v>
      </c>
      <c r="C493" s="7" t="s">
        <v>14951</v>
      </c>
      <c r="D493" s="7" t="s">
        <v>14952</v>
      </c>
      <c r="E493" s="8"/>
      <c r="F493" s="8"/>
      <c r="G493" s="7">
        <v>4500.0</v>
      </c>
      <c r="H493" s="7">
        <v>185.0</v>
      </c>
      <c r="I493" s="7">
        <v>4.0</v>
      </c>
      <c r="J493" s="7">
        <v>11.1</v>
      </c>
      <c r="K493" s="7">
        <v>6.0</v>
      </c>
      <c r="L493" s="7">
        <v>20.0</v>
      </c>
      <c r="M493" s="7">
        <v>7.13</v>
      </c>
      <c r="N493" s="7" t="s">
        <v>61</v>
      </c>
      <c r="O493" s="7">
        <v>4.0</v>
      </c>
      <c r="P493" s="7">
        <v>0.0</v>
      </c>
      <c r="Q493" s="9">
        <v>42372.0</v>
      </c>
      <c r="R493" s="7" t="s">
        <v>372</v>
      </c>
      <c r="S493" s="7" t="s">
        <v>14953</v>
      </c>
      <c r="T493" s="11" t="s">
        <v>14954</v>
      </c>
      <c r="U493" s="7" t="s">
        <v>14958</v>
      </c>
      <c r="V493" s="8"/>
      <c r="W493" s="7" t="s">
        <v>14959</v>
      </c>
      <c r="X493" s="8"/>
      <c r="Y493" s="8"/>
      <c r="Z493" s="8"/>
      <c r="AA493" s="7" t="s">
        <v>1320</v>
      </c>
      <c r="AB493" s="7" t="s">
        <v>185</v>
      </c>
      <c r="AC493" s="7" t="s">
        <v>14961</v>
      </c>
      <c r="AD493" s="7" t="s">
        <v>14962</v>
      </c>
      <c r="AE493" s="7" t="s">
        <v>14963</v>
      </c>
      <c r="AF493" s="7" t="s">
        <v>14964</v>
      </c>
      <c r="AG493" s="7" t="s">
        <v>14965</v>
      </c>
      <c r="AH493" s="7" t="s">
        <v>14966</v>
      </c>
      <c r="AI493" s="7" t="s">
        <v>14967</v>
      </c>
      <c r="AJ493" s="7" t="s">
        <v>14968</v>
      </c>
      <c r="AK493" s="8"/>
      <c r="AL493" s="7" t="s">
        <v>14969</v>
      </c>
      <c r="AM493" s="8"/>
      <c r="AN493" s="8"/>
      <c r="AO493" s="7" t="s">
        <v>14970</v>
      </c>
      <c r="AP493" s="7" t="s">
        <v>14971</v>
      </c>
      <c r="AQ493" s="7" t="s">
        <v>85</v>
      </c>
      <c r="AR493" s="7" t="s">
        <v>86</v>
      </c>
      <c r="AS493" s="7">
        <v>2.0160301E7</v>
      </c>
      <c r="AT493" s="7" t="s">
        <v>14972</v>
      </c>
      <c r="AU493" s="11" t="s">
        <v>14973</v>
      </c>
      <c r="AV493" s="7" t="s">
        <v>14972</v>
      </c>
      <c r="AW493" s="11" t="s">
        <v>14954</v>
      </c>
      <c r="AX493" s="8"/>
      <c r="AY493" s="8"/>
      <c r="AZ493" s="8"/>
      <c r="BA493" s="8"/>
      <c r="BB493" s="8"/>
      <c r="BC493" s="8"/>
      <c r="BD493" s="8"/>
      <c r="BE493" s="8"/>
      <c r="BF493" s="8"/>
    </row>
    <row r="494">
      <c r="A494" s="10">
        <v>22533.0</v>
      </c>
      <c r="B494" s="7" t="s">
        <v>1953</v>
      </c>
      <c r="C494" s="7" t="s">
        <v>14981</v>
      </c>
      <c r="D494" s="7" t="s">
        <v>14982</v>
      </c>
      <c r="E494" s="7" t="s">
        <v>14983</v>
      </c>
      <c r="F494" s="11" t="s">
        <v>14984</v>
      </c>
      <c r="G494" s="7">
        <v>3000.0</v>
      </c>
      <c r="H494" s="8"/>
      <c r="I494" s="7">
        <v>0.0</v>
      </c>
      <c r="J494" s="7">
        <v>0.0</v>
      </c>
      <c r="K494" s="7">
        <v>6.0</v>
      </c>
      <c r="L494" s="7">
        <v>0.0</v>
      </c>
      <c r="M494" s="7">
        <v>0.0</v>
      </c>
      <c r="N494" s="7" t="s">
        <v>61</v>
      </c>
      <c r="O494" s="7">
        <v>0.0</v>
      </c>
      <c r="P494" s="7">
        <v>0.0</v>
      </c>
      <c r="Q494" s="7" t="s">
        <v>1504</v>
      </c>
      <c r="R494" s="9">
        <v>43070.0</v>
      </c>
      <c r="S494" s="7" t="s">
        <v>14991</v>
      </c>
      <c r="T494" s="11" t="s">
        <v>14993</v>
      </c>
      <c r="U494" s="7" t="s">
        <v>14998</v>
      </c>
      <c r="V494" s="8"/>
      <c r="W494" s="7" t="s">
        <v>266</v>
      </c>
      <c r="X494" s="8"/>
      <c r="Y494" s="8"/>
      <c r="Z494" s="8"/>
      <c r="AA494" s="8"/>
      <c r="AB494" s="7" t="s">
        <v>155</v>
      </c>
      <c r="AC494" s="7" t="s">
        <v>14999</v>
      </c>
      <c r="AD494" s="7" t="s">
        <v>15000</v>
      </c>
      <c r="AE494" s="7" t="s">
        <v>15001</v>
      </c>
      <c r="AF494" s="7" t="s">
        <v>15002</v>
      </c>
      <c r="AG494" s="8"/>
      <c r="AH494" s="8"/>
      <c r="AI494" s="8"/>
      <c r="AJ494" s="8"/>
      <c r="AK494" s="8"/>
      <c r="AL494" s="8"/>
      <c r="AM494" s="8"/>
      <c r="AN494" s="8"/>
      <c r="AO494" s="8"/>
      <c r="AP494" s="8"/>
      <c r="AQ494" s="8"/>
      <c r="AR494" s="7" t="s">
        <v>86</v>
      </c>
      <c r="AS494" s="8"/>
      <c r="AT494" s="8"/>
      <c r="AU494" s="8"/>
      <c r="AV494" s="11" t="s">
        <v>14993</v>
      </c>
      <c r="AW494" s="11" t="s">
        <v>14993</v>
      </c>
      <c r="AX494" s="8"/>
      <c r="AY494" s="8"/>
      <c r="AZ494" s="8"/>
      <c r="BA494" s="8"/>
      <c r="BB494" s="8"/>
      <c r="BC494" s="8"/>
      <c r="BD494" s="8"/>
      <c r="BE494" s="8"/>
      <c r="BF494" s="8"/>
    </row>
    <row r="495" hidden="1">
      <c r="A495" s="10">
        <v>24520.0</v>
      </c>
      <c r="B495" s="7" t="s">
        <v>611</v>
      </c>
      <c r="C495" s="7" t="s">
        <v>15008</v>
      </c>
      <c r="D495" s="8"/>
      <c r="E495" s="8"/>
      <c r="F495" s="8"/>
      <c r="G495" s="7">
        <v>100.0</v>
      </c>
      <c r="H495" s="8"/>
      <c r="I495" s="7">
        <v>0.0</v>
      </c>
      <c r="J495" s="7">
        <v>0.0</v>
      </c>
      <c r="K495" s="7">
        <v>6.0</v>
      </c>
      <c r="L495" s="7">
        <v>0.0</v>
      </c>
      <c r="M495" s="7">
        <v>0.0</v>
      </c>
      <c r="N495" s="7" t="s">
        <v>61</v>
      </c>
      <c r="O495" s="7">
        <v>0.0</v>
      </c>
      <c r="P495" s="7">
        <v>0.0</v>
      </c>
      <c r="Q495" s="8"/>
      <c r="R495" s="8"/>
      <c r="S495" s="8"/>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8"/>
      <c r="AR495" s="7" t="s">
        <v>68</v>
      </c>
      <c r="AS495" s="8"/>
      <c r="AT495" s="8"/>
      <c r="AU495" s="8"/>
      <c r="AV495" s="11" t="s">
        <v>15011</v>
      </c>
      <c r="AW495" s="11" t="s">
        <v>15011</v>
      </c>
      <c r="AX495" s="8"/>
      <c r="AY495" s="8"/>
      <c r="AZ495" s="8"/>
      <c r="BA495" s="8"/>
      <c r="BB495" s="8"/>
      <c r="BC495" s="8"/>
      <c r="BD495" s="8"/>
      <c r="BE495" s="8"/>
      <c r="BF495" s="8"/>
    </row>
    <row r="496">
      <c r="A496" s="10">
        <v>20750.0</v>
      </c>
      <c r="B496" s="7" t="s">
        <v>64</v>
      </c>
      <c r="C496" s="7" t="s">
        <v>15013</v>
      </c>
      <c r="D496" s="8"/>
      <c r="E496" s="7">
        <v>5.41705642E8</v>
      </c>
      <c r="F496" s="11" t="s">
        <v>15015</v>
      </c>
      <c r="G496" s="7">
        <v>15000.0</v>
      </c>
      <c r="H496" s="7">
        <v>19045.0</v>
      </c>
      <c r="I496" s="7">
        <v>126.0</v>
      </c>
      <c r="J496" s="7">
        <v>590.395</v>
      </c>
      <c r="K496" s="7">
        <v>3.1</v>
      </c>
      <c r="L496" s="7">
        <v>151.0</v>
      </c>
      <c r="M496" s="7">
        <v>561.75</v>
      </c>
      <c r="N496" s="7" t="s">
        <v>61</v>
      </c>
      <c r="O496" s="7">
        <v>2.0</v>
      </c>
      <c r="P496" s="7">
        <v>0.0</v>
      </c>
      <c r="Q496" s="7" t="s">
        <v>64</v>
      </c>
      <c r="R496" s="9">
        <v>42917.0</v>
      </c>
      <c r="S496" s="7" t="s">
        <v>15017</v>
      </c>
      <c r="T496" s="11" t="s">
        <v>15018</v>
      </c>
      <c r="U496" s="8"/>
      <c r="V496" s="8"/>
      <c r="W496" s="7" t="s">
        <v>15020</v>
      </c>
      <c r="X496" s="7" t="s">
        <v>12716</v>
      </c>
      <c r="Y496" s="7" t="s">
        <v>15021</v>
      </c>
      <c r="Z496" s="7">
        <v>22204.0</v>
      </c>
      <c r="AA496" s="7" t="s">
        <v>956</v>
      </c>
      <c r="AB496" s="7" t="s">
        <v>113</v>
      </c>
      <c r="AC496" s="7" t="s">
        <v>4141</v>
      </c>
      <c r="AD496" s="7" t="s">
        <v>15022</v>
      </c>
      <c r="AE496" s="7" t="s">
        <v>15024</v>
      </c>
      <c r="AF496" s="7" t="s">
        <v>15026</v>
      </c>
      <c r="AG496" s="7" t="s">
        <v>15027</v>
      </c>
      <c r="AH496" s="7" t="s">
        <v>15028</v>
      </c>
      <c r="AI496" s="7" t="s">
        <v>15029</v>
      </c>
      <c r="AJ496" s="7" t="s">
        <v>15030</v>
      </c>
      <c r="AK496" s="8"/>
      <c r="AL496" s="7" t="s">
        <v>15031</v>
      </c>
      <c r="AM496" s="8"/>
      <c r="AN496" s="8"/>
      <c r="AO496" s="8"/>
      <c r="AP496" s="8"/>
      <c r="AQ496" s="8"/>
      <c r="AR496" s="7" t="s">
        <v>86</v>
      </c>
      <c r="AS496" s="8"/>
      <c r="AT496" s="11" t="s">
        <v>15032</v>
      </c>
      <c r="AU496" s="8"/>
      <c r="AV496" s="8"/>
      <c r="AW496" s="8"/>
      <c r="AX496" s="11" t="s">
        <v>15036</v>
      </c>
      <c r="AY496" s="8"/>
      <c r="AZ496" s="11" t="s">
        <v>15040</v>
      </c>
      <c r="BA496" s="11" t="s">
        <v>15042</v>
      </c>
      <c r="BB496" s="11" t="s">
        <v>15043</v>
      </c>
      <c r="BC496" s="8"/>
      <c r="BD496" s="8"/>
      <c r="BE496" s="8"/>
      <c r="BF496" s="8"/>
    </row>
    <row r="497" hidden="1">
      <c r="A497" s="10">
        <v>26527.0</v>
      </c>
      <c r="B497" s="7" t="s">
        <v>1104</v>
      </c>
      <c r="C497" s="7" t="s">
        <v>15050</v>
      </c>
      <c r="D497" s="8"/>
      <c r="E497" s="8"/>
      <c r="F497" s="8"/>
      <c r="G497" s="7">
        <v>150000.0</v>
      </c>
      <c r="H497" s="8"/>
      <c r="I497" s="7">
        <v>0.0</v>
      </c>
      <c r="J497" s="7">
        <v>0.0</v>
      </c>
      <c r="K497" s="7">
        <v>6.0</v>
      </c>
      <c r="L497" s="7">
        <v>0.0</v>
      </c>
      <c r="M497" s="7">
        <v>0.0</v>
      </c>
      <c r="N497" s="7" t="s">
        <v>61</v>
      </c>
      <c r="O497" s="7">
        <v>0.0</v>
      </c>
      <c r="P497" s="7">
        <v>0.0</v>
      </c>
      <c r="Q497" s="8"/>
      <c r="R497" s="8"/>
      <c r="S497" s="8"/>
      <c r="T497" s="8"/>
      <c r="U497" s="8"/>
      <c r="V497" s="8"/>
      <c r="W497" s="8"/>
      <c r="X497" s="8"/>
      <c r="Y497" s="8"/>
      <c r="Z497" s="8"/>
      <c r="AA497" s="8"/>
      <c r="AB497" s="8"/>
      <c r="AC497" s="8"/>
      <c r="AD497" s="8"/>
      <c r="AE497" s="8"/>
      <c r="AF497" s="8"/>
      <c r="AG497" s="8"/>
      <c r="AH497" s="8"/>
      <c r="AI497" s="8"/>
      <c r="AJ497" s="8"/>
      <c r="AK497" s="8"/>
      <c r="AL497" s="8"/>
      <c r="AM497" s="8"/>
      <c r="AN497" s="8"/>
      <c r="AO497" s="8"/>
      <c r="AP497" s="8"/>
      <c r="AQ497" s="8"/>
      <c r="AR497" s="7" t="s">
        <v>68</v>
      </c>
      <c r="AS497" s="8"/>
      <c r="AT497" s="8"/>
      <c r="AU497" s="8"/>
      <c r="AV497" s="11" t="s">
        <v>15054</v>
      </c>
      <c r="AW497" s="11" t="s">
        <v>15054</v>
      </c>
      <c r="AX497" s="8"/>
      <c r="AY497" s="8"/>
      <c r="AZ497" s="8"/>
      <c r="BA497" s="8"/>
      <c r="BB497" s="8"/>
      <c r="BC497" s="8"/>
      <c r="BD497" s="8"/>
      <c r="BE497" s="8"/>
      <c r="BF497" s="8"/>
    </row>
    <row r="498" hidden="1">
      <c r="A498" s="10">
        <v>18381.0</v>
      </c>
      <c r="B498" s="9">
        <v>42530.0</v>
      </c>
      <c r="C498" s="7" t="s">
        <v>15061</v>
      </c>
      <c r="D498" s="7" t="s">
        <v>6212</v>
      </c>
      <c r="E498" s="8"/>
      <c r="F498" s="8"/>
      <c r="G498" s="7">
        <v>1.2341234E7</v>
      </c>
      <c r="H498" s="8"/>
      <c r="I498" s="7">
        <v>0.0</v>
      </c>
      <c r="J498" s="7">
        <v>0.0</v>
      </c>
      <c r="K498" s="7">
        <v>6.0</v>
      </c>
      <c r="L498" s="7">
        <v>0.0</v>
      </c>
      <c r="M498" s="7">
        <v>0.0</v>
      </c>
      <c r="N498" s="7" t="s">
        <v>61</v>
      </c>
      <c r="O498" s="7">
        <v>0.0</v>
      </c>
      <c r="P498" s="7">
        <v>0.0</v>
      </c>
      <c r="Q498" s="7" t="s">
        <v>1610</v>
      </c>
      <c r="R498" s="9">
        <v>42561.0</v>
      </c>
      <c r="S498" s="8"/>
      <c r="T498" s="8"/>
      <c r="U498" s="7">
        <v>1.2341234E7</v>
      </c>
      <c r="V498" s="8"/>
      <c r="W498" s="7" t="s">
        <v>15063</v>
      </c>
      <c r="X498" s="8"/>
      <c r="Y498" s="8"/>
      <c r="Z498" s="8"/>
      <c r="AA498" s="7" t="s">
        <v>1136</v>
      </c>
      <c r="AB498" s="7" t="s">
        <v>634</v>
      </c>
      <c r="AC498" s="7" t="s">
        <v>14226</v>
      </c>
      <c r="AD498" s="7" t="s">
        <v>14226</v>
      </c>
      <c r="AE498" s="7" t="s">
        <v>14226</v>
      </c>
      <c r="AF498" s="7" t="s">
        <v>14226</v>
      </c>
      <c r="AG498" s="7" t="s">
        <v>14226</v>
      </c>
      <c r="AH498" s="7" t="s">
        <v>14226</v>
      </c>
      <c r="AI498" s="7" t="s">
        <v>14226</v>
      </c>
      <c r="AJ498" s="7" t="s">
        <v>14226</v>
      </c>
      <c r="AK498" s="8"/>
      <c r="AL498" s="7" t="s">
        <v>14226</v>
      </c>
      <c r="AM498" s="8"/>
      <c r="AN498" s="8"/>
      <c r="AO498" s="8"/>
      <c r="AP498" s="8"/>
      <c r="AQ498" s="8"/>
      <c r="AR498" s="7" t="s">
        <v>68</v>
      </c>
      <c r="AS498" s="8"/>
      <c r="AT498" s="8"/>
      <c r="AU498" s="8"/>
      <c r="AV498" s="7" t="s">
        <v>15066</v>
      </c>
      <c r="AW498" s="11" t="s">
        <v>15067</v>
      </c>
      <c r="AX498" s="8"/>
      <c r="AY498" s="8"/>
      <c r="AZ498" s="8"/>
      <c r="BA498" s="8"/>
      <c r="BB498" s="8"/>
      <c r="BC498" s="8"/>
      <c r="BD498" s="8"/>
      <c r="BE498" s="8"/>
      <c r="BF498" s="8"/>
    </row>
    <row r="499" hidden="1">
      <c r="A499" s="10">
        <v>21533.0</v>
      </c>
      <c r="B499" s="7" t="s">
        <v>488</v>
      </c>
      <c r="C499" s="7" t="s">
        <v>15071</v>
      </c>
      <c r="D499" s="8"/>
      <c r="E499" s="8"/>
      <c r="F499" s="8"/>
      <c r="G499" s="7">
        <v>1313.0</v>
      </c>
      <c r="H499" s="8"/>
      <c r="I499" s="7">
        <v>0.0</v>
      </c>
      <c r="J499" s="7">
        <v>0.0</v>
      </c>
      <c r="K499" s="7">
        <v>6.0</v>
      </c>
      <c r="L499" s="7">
        <v>0.0</v>
      </c>
      <c r="M499" s="7">
        <v>0.0</v>
      </c>
      <c r="N499" s="7" t="s">
        <v>61</v>
      </c>
      <c r="O499" s="7">
        <v>0.0</v>
      </c>
      <c r="P499" s="7">
        <v>0.0</v>
      </c>
      <c r="Q499" s="8"/>
      <c r="R499" s="8"/>
      <c r="S499" s="8"/>
      <c r="T499" s="8"/>
      <c r="U499" s="8"/>
      <c r="V499" s="8"/>
      <c r="W499" s="8"/>
      <c r="X499" s="7" t="s">
        <v>66</v>
      </c>
      <c r="Y499" s="7" t="s">
        <v>67</v>
      </c>
      <c r="Z499" s="7">
        <v>1323123.0</v>
      </c>
      <c r="AA499" s="8"/>
      <c r="AB499" s="8"/>
      <c r="AC499" s="8"/>
      <c r="AD499" s="8"/>
      <c r="AE499" s="8"/>
      <c r="AF499" s="8"/>
      <c r="AG499" s="8"/>
      <c r="AH499" s="8"/>
      <c r="AI499" s="8"/>
      <c r="AJ499" s="8"/>
      <c r="AK499" s="8"/>
      <c r="AL499" s="8"/>
      <c r="AM499" s="8"/>
      <c r="AN499" s="8"/>
      <c r="AO499" s="8"/>
      <c r="AP499" s="8"/>
      <c r="AQ499" s="8"/>
      <c r="AR499" s="7" t="s">
        <v>68</v>
      </c>
      <c r="AS499" s="8"/>
      <c r="AT499" s="8"/>
      <c r="AU499" s="8"/>
      <c r="AV499" s="11" t="s">
        <v>69</v>
      </c>
      <c r="AW499" s="11" t="s">
        <v>78</v>
      </c>
      <c r="AX499" s="11" t="s">
        <v>88</v>
      </c>
      <c r="AY499" s="11" t="s">
        <v>90</v>
      </c>
      <c r="AZ499" s="11" t="s">
        <v>92</v>
      </c>
      <c r="BA499" s="11" t="s">
        <v>105</v>
      </c>
      <c r="BB499" s="11" t="s">
        <v>118</v>
      </c>
      <c r="BC499" s="11" t="s">
        <v>134</v>
      </c>
      <c r="BD499" s="7" t="s">
        <v>144</v>
      </c>
      <c r="BE499" s="7" t="s">
        <v>145</v>
      </c>
      <c r="BF499" s="8"/>
    </row>
    <row r="500" hidden="1">
      <c r="A500" s="10">
        <v>21535.0</v>
      </c>
      <c r="B500" s="7" t="s">
        <v>488</v>
      </c>
      <c r="C500" s="7" t="s">
        <v>66</v>
      </c>
      <c r="D500" s="8"/>
      <c r="E500" s="8"/>
      <c r="F500" s="8"/>
      <c r="G500" s="7">
        <v>123.0</v>
      </c>
      <c r="H500" s="8"/>
      <c r="I500" s="7">
        <v>0.0</v>
      </c>
      <c r="J500" s="7">
        <v>0.0</v>
      </c>
      <c r="K500" s="7">
        <v>6.0</v>
      </c>
      <c r="L500" s="7">
        <v>0.0</v>
      </c>
      <c r="M500" s="7">
        <v>0.0</v>
      </c>
      <c r="N500" s="7" t="s">
        <v>61</v>
      </c>
      <c r="O500" s="7">
        <v>0.0</v>
      </c>
      <c r="P500" s="7">
        <v>0.0</v>
      </c>
      <c r="Q500" s="8"/>
      <c r="R500" s="8"/>
      <c r="S500" s="8"/>
      <c r="T500" s="8"/>
      <c r="U500" s="8"/>
      <c r="V500" s="8"/>
      <c r="W500" s="8"/>
      <c r="X500" s="7" t="s">
        <v>66</v>
      </c>
      <c r="Y500" s="7" t="s">
        <v>67</v>
      </c>
      <c r="Z500" s="7">
        <v>1323123.0</v>
      </c>
      <c r="AA500" s="8"/>
      <c r="AB500" s="8"/>
      <c r="AC500" s="8"/>
      <c r="AD500" s="8"/>
      <c r="AE500" s="8"/>
      <c r="AF500" s="8"/>
      <c r="AG500" s="8"/>
      <c r="AH500" s="8"/>
      <c r="AI500" s="8"/>
      <c r="AJ500" s="8"/>
      <c r="AK500" s="8"/>
      <c r="AL500" s="8"/>
      <c r="AM500" s="8"/>
      <c r="AN500" s="8"/>
      <c r="AO500" s="8"/>
      <c r="AP500" s="8"/>
      <c r="AQ500" s="8"/>
      <c r="AR500" s="7" t="s">
        <v>68</v>
      </c>
      <c r="AS500" s="8"/>
      <c r="AT500" s="8"/>
      <c r="AU500" s="8"/>
      <c r="AV500" s="11" t="s">
        <v>69</v>
      </c>
      <c r="AW500" s="11" t="s">
        <v>78</v>
      </c>
      <c r="AX500" s="11" t="s">
        <v>88</v>
      </c>
      <c r="AY500" s="11" t="s">
        <v>90</v>
      </c>
      <c r="AZ500" s="11" t="s">
        <v>92</v>
      </c>
      <c r="BA500" s="11" t="s">
        <v>105</v>
      </c>
      <c r="BB500" s="11" t="s">
        <v>118</v>
      </c>
      <c r="BC500" s="11" t="s">
        <v>134</v>
      </c>
      <c r="BD500" s="7" t="s">
        <v>144</v>
      </c>
      <c r="BE500" s="7" t="s">
        <v>145</v>
      </c>
      <c r="BF500" s="8"/>
    </row>
    <row r="501" hidden="1">
      <c r="A501" s="10">
        <v>13185.0</v>
      </c>
      <c r="B501" s="7" t="s">
        <v>15109</v>
      </c>
      <c r="C501" s="7" t="s">
        <v>15110</v>
      </c>
      <c r="D501" s="7" t="s">
        <v>15112</v>
      </c>
      <c r="E501" s="8"/>
      <c r="F501" s="8"/>
      <c r="G501" s="7">
        <v>80000.0</v>
      </c>
      <c r="H501" s="8"/>
      <c r="I501" s="7">
        <v>0.0</v>
      </c>
      <c r="J501" s="7">
        <v>0.0</v>
      </c>
      <c r="K501" s="7">
        <v>6.0</v>
      </c>
      <c r="L501" s="7">
        <v>0.0</v>
      </c>
      <c r="M501" s="7">
        <v>0.0</v>
      </c>
      <c r="N501" s="7" t="s">
        <v>61</v>
      </c>
      <c r="O501" s="7">
        <v>0.0</v>
      </c>
      <c r="P501" s="7">
        <v>0.0</v>
      </c>
      <c r="Q501" s="9">
        <v>42585.0</v>
      </c>
      <c r="R501" s="9">
        <v>42585.0</v>
      </c>
      <c r="S501" s="7" t="s">
        <v>15114</v>
      </c>
      <c r="T501" s="11" t="s">
        <v>15115</v>
      </c>
      <c r="U501" s="7" t="s">
        <v>15116</v>
      </c>
      <c r="V501" s="8"/>
      <c r="W501" s="8"/>
      <c r="X501" s="8"/>
      <c r="Y501" s="8"/>
      <c r="Z501" s="8"/>
      <c r="AA501" s="7" t="s">
        <v>2530</v>
      </c>
      <c r="AB501" s="8"/>
      <c r="AC501" s="7" t="s">
        <v>15117</v>
      </c>
      <c r="AD501" s="7" t="s">
        <v>15118</v>
      </c>
      <c r="AE501" s="7" t="s">
        <v>15119</v>
      </c>
      <c r="AF501" s="7" t="s">
        <v>15119</v>
      </c>
      <c r="AG501" s="8"/>
      <c r="AH501" s="8"/>
      <c r="AI501" s="8"/>
      <c r="AJ501" s="8"/>
      <c r="AK501" s="8"/>
      <c r="AL501" s="8"/>
      <c r="AM501" s="8"/>
      <c r="AN501" s="8"/>
      <c r="AO501" s="8"/>
      <c r="AP501" s="8"/>
      <c r="AQ501" s="8"/>
      <c r="AR501" s="7" t="s">
        <v>68</v>
      </c>
      <c r="AS501" s="8"/>
      <c r="AT501" s="8"/>
      <c r="AU501" s="8"/>
      <c r="AV501" s="7" t="s">
        <v>15120</v>
      </c>
      <c r="AW501" s="11" t="s">
        <v>15115</v>
      </c>
      <c r="AX501" s="8"/>
      <c r="AY501" s="8"/>
      <c r="AZ501" s="8"/>
      <c r="BA501" s="8"/>
      <c r="BB501" s="8"/>
      <c r="BC501" s="8"/>
      <c r="BD501" s="8"/>
      <c r="BE501" s="8"/>
      <c r="BF501" s="8"/>
    </row>
    <row r="502" hidden="1">
      <c r="A502" s="10">
        <v>16411.0</v>
      </c>
      <c r="B502" s="7" t="s">
        <v>1182</v>
      </c>
      <c r="C502" s="7" t="s">
        <v>15122</v>
      </c>
      <c r="D502" s="7" t="s">
        <v>15123</v>
      </c>
      <c r="E502" s="8"/>
      <c r="F502" s="8"/>
      <c r="G502" s="7">
        <v>20.0</v>
      </c>
      <c r="H502" s="8"/>
      <c r="I502" s="7">
        <v>0.0</v>
      </c>
      <c r="J502" s="7">
        <v>0.0</v>
      </c>
      <c r="K502" s="7">
        <v>6.0</v>
      </c>
      <c r="L502" s="7">
        <v>0.0</v>
      </c>
      <c r="M502" s="7">
        <v>0.0</v>
      </c>
      <c r="N502" s="7" t="s">
        <v>61</v>
      </c>
      <c r="O502" s="7">
        <v>0.0</v>
      </c>
      <c r="P502" s="7">
        <v>0.0</v>
      </c>
      <c r="Q502" s="7" t="s">
        <v>1182</v>
      </c>
      <c r="R502" s="7" t="s">
        <v>7855</v>
      </c>
      <c r="S502" s="7" t="s">
        <v>15124</v>
      </c>
      <c r="T502" s="11" t="s">
        <v>15125</v>
      </c>
      <c r="U502" s="7" t="s">
        <v>15127</v>
      </c>
      <c r="V502" s="8"/>
      <c r="W502" s="7" t="s">
        <v>15128</v>
      </c>
      <c r="X502" s="8"/>
      <c r="Y502" s="8"/>
      <c r="Z502" s="8"/>
      <c r="AA502" s="7" t="s">
        <v>510</v>
      </c>
      <c r="AB502" s="7" t="s">
        <v>2431</v>
      </c>
      <c r="AC502" s="7" t="s">
        <v>15129</v>
      </c>
      <c r="AD502" s="7" t="s">
        <v>15130</v>
      </c>
      <c r="AE502" s="7" t="s">
        <v>15131</v>
      </c>
      <c r="AF502" s="7" t="s">
        <v>15132</v>
      </c>
      <c r="AG502" s="7" t="s">
        <v>15134</v>
      </c>
      <c r="AH502" s="7" t="s">
        <v>15135</v>
      </c>
      <c r="AI502" s="7" t="s">
        <v>15136</v>
      </c>
      <c r="AJ502" s="7" t="s">
        <v>15137</v>
      </c>
      <c r="AK502" s="8"/>
      <c r="AL502" s="7" t="s">
        <v>15138</v>
      </c>
      <c r="AM502" s="8"/>
      <c r="AN502" s="8"/>
      <c r="AO502" s="7" t="s">
        <v>15139</v>
      </c>
      <c r="AP502" s="8"/>
      <c r="AQ502" s="7" t="s">
        <v>85</v>
      </c>
      <c r="AR502" s="7" t="s">
        <v>68</v>
      </c>
      <c r="AS502" s="8"/>
      <c r="AT502" s="8"/>
      <c r="AU502" s="11" t="s">
        <v>15140</v>
      </c>
      <c r="AV502" s="7" t="s">
        <v>15143</v>
      </c>
      <c r="AW502" s="11" t="s">
        <v>15125</v>
      </c>
      <c r="AX502" s="8"/>
      <c r="AY502" s="8"/>
      <c r="AZ502" s="8"/>
      <c r="BA502" s="8"/>
      <c r="BB502" s="8"/>
      <c r="BC502" s="8"/>
      <c r="BD502" s="8"/>
      <c r="BE502" s="8"/>
      <c r="BF502" s="8"/>
    </row>
    <row r="503">
      <c r="A503" s="10">
        <v>19163.0</v>
      </c>
      <c r="B503" s="9">
        <v>42531.0</v>
      </c>
      <c r="C503" s="7" t="s">
        <v>15145</v>
      </c>
      <c r="D503" s="7" t="s">
        <v>15146</v>
      </c>
      <c r="E503" s="8"/>
      <c r="F503" s="8"/>
      <c r="G503" s="7">
        <v>4000.0</v>
      </c>
      <c r="H503" s="7">
        <v>50.0</v>
      </c>
      <c r="I503" s="7">
        <v>1.0</v>
      </c>
      <c r="J503" s="7">
        <v>3.0</v>
      </c>
      <c r="K503" s="7">
        <v>6.0</v>
      </c>
      <c r="L503" s="7">
        <v>0.0</v>
      </c>
      <c r="M503" s="7">
        <v>1.75</v>
      </c>
      <c r="N503" s="7" t="s">
        <v>61</v>
      </c>
      <c r="O503" s="7">
        <v>1.0</v>
      </c>
      <c r="P503" s="7">
        <v>0.0</v>
      </c>
      <c r="Q503" s="9">
        <v>42500.0</v>
      </c>
      <c r="R503" s="9">
        <v>42440.0</v>
      </c>
      <c r="S503" s="8"/>
      <c r="T503" s="8"/>
      <c r="U503" s="7">
        <v>1.5541713818E10</v>
      </c>
      <c r="V503" s="8"/>
      <c r="W503" s="7" t="s">
        <v>15147</v>
      </c>
      <c r="X503" s="8"/>
      <c r="Y503" s="8"/>
      <c r="Z503" s="8"/>
      <c r="AA503" s="7" t="s">
        <v>510</v>
      </c>
      <c r="AB503" s="8"/>
      <c r="AC503" s="7" t="s">
        <v>15149</v>
      </c>
      <c r="AD503" s="7" t="s">
        <v>15150</v>
      </c>
      <c r="AE503" s="7" t="s">
        <v>15151</v>
      </c>
      <c r="AF503" s="7" t="s">
        <v>15151</v>
      </c>
      <c r="AG503" s="7" t="s">
        <v>15152</v>
      </c>
      <c r="AH503" s="7" t="s">
        <v>15153</v>
      </c>
      <c r="AI503" s="7" t="s">
        <v>15153</v>
      </c>
      <c r="AJ503" s="7" t="s">
        <v>15154</v>
      </c>
      <c r="AK503" s="8"/>
      <c r="AL503" s="7" t="s">
        <v>15155</v>
      </c>
      <c r="AM503" s="8"/>
      <c r="AN503" s="8"/>
      <c r="AO503" s="8"/>
      <c r="AP503" s="8"/>
      <c r="AQ503" s="8"/>
      <c r="AR503" s="7" t="s">
        <v>86</v>
      </c>
      <c r="AS503" s="7">
        <v>2.0161006E7</v>
      </c>
      <c r="AT503" s="8"/>
      <c r="AU503" s="11" t="s">
        <v>15156</v>
      </c>
      <c r="AV503" s="11" t="s">
        <v>15163</v>
      </c>
      <c r="AW503" s="11" t="s">
        <v>15166</v>
      </c>
      <c r="AX503" s="8"/>
      <c r="AY503" s="8"/>
      <c r="AZ503" s="8"/>
      <c r="BA503" s="8"/>
      <c r="BB503" s="8"/>
      <c r="BC503" s="8"/>
      <c r="BD503" s="8"/>
      <c r="BE503" s="8"/>
      <c r="BF503" s="8"/>
    </row>
    <row r="504" hidden="1">
      <c r="A504" s="10">
        <v>22431.0</v>
      </c>
      <c r="B504" s="7" t="s">
        <v>844</v>
      </c>
      <c r="C504" s="7" t="s">
        <v>15167</v>
      </c>
      <c r="D504" s="8"/>
      <c r="E504" s="8"/>
      <c r="F504" s="8"/>
      <c r="G504" s="7">
        <v>245.0</v>
      </c>
      <c r="H504" s="8"/>
      <c r="I504" s="7">
        <v>0.0</v>
      </c>
      <c r="J504" s="7">
        <v>0.0</v>
      </c>
      <c r="K504" s="7">
        <v>6.0</v>
      </c>
      <c r="L504" s="7">
        <v>0.0</v>
      </c>
      <c r="M504" s="7">
        <v>0.0</v>
      </c>
      <c r="N504" s="7" t="s">
        <v>61</v>
      </c>
      <c r="O504" s="7">
        <v>0.0</v>
      </c>
      <c r="P504" s="7">
        <v>0.0</v>
      </c>
      <c r="Q504" s="8"/>
      <c r="R504" s="8"/>
      <c r="S504" s="8"/>
      <c r="T504" s="8"/>
      <c r="U504" s="8"/>
      <c r="V504" s="8"/>
      <c r="W504" s="7" t="s">
        <v>3069</v>
      </c>
      <c r="X504" s="7" t="s">
        <v>293</v>
      </c>
      <c r="Y504" s="7" t="s">
        <v>294</v>
      </c>
      <c r="Z504" s="7">
        <v>94118.0</v>
      </c>
      <c r="AA504" s="8"/>
      <c r="AB504" s="8"/>
      <c r="AC504" s="7" t="s">
        <v>15169</v>
      </c>
      <c r="AD504" s="7" t="s">
        <v>15169</v>
      </c>
      <c r="AE504" s="7" t="s">
        <v>15169</v>
      </c>
      <c r="AF504" s="7" t="s">
        <v>15169</v>
      </c>
      <c r="AG504" s="8"/>
      <c r="AH504" s="8"/>
      <c r="AI504" s="8"/>
      <c r="AJ504" s="8"/>
      <c r="AK504" s="8"/>
      <c r="AL504" s="8"/>
      <c r="AM504" s="8"/>
      <c r="AN504" s="8"/>
      <c r="AO504" s="8"/>
      <c r="AP504" s="8"/>
      <c r="AQ504" s="8"/>
      <c r="AR504" s="7" t="s">
        <v>68</v>
      </c>
      <c r="AS504" s="8"/>
      <c r="AT504" s="8"/>
      <c r="AU504" s="8"/>
      <c r="AV504" s="11" t="s">
        <v>295</v>
      </c>
      <c r="AW504" s="11" t="s">
        <v>295</v>
      </c>
      <c r="AX504" s="11" t="s">
        <v>298</v>
      </c>
      <c r="AY504" s="8"/>
      <c r="AZ504" s="11" t="s">
        <v>299</v>
      </c>
      <c r="BA504" s="11" t="s">
        <v>302</v>
      </c>
      <c r="BB504" s="11" t="s">
        <v>305</v>
      </c>
      <c r="BC504" s="8"/>
      <c r="BD504" s="8"/>
      <c r="BE504" s="8"/>
      <c r="BF504" s="8"/>
    </row>
    <row r="505" hidden="1">
      <c r="A505" s="10">
        <v>22205.0</v>
      </c>
      <c r="B505" s="7" t="s">
        <v>2301</v>
      </c>
      <c r="C505" s="7" t="s">
        <v>15183</v>
      </c>
      <c r="D505" s="8"/>
      <c r="E505" s="8"/>
      <c r="F505" s="8"/>
      <c r="G505" s="7">
        <v>2400.0</v>
      </c>
      <c r="H505" s="8"/>
      <c r="I505" s="7">
        <v>0.0</v>
      </c>
      <c r="J505" s="7">
        <v>0.0</v>
      </c>
      <c r="K505" s="7">
        <v>6.0</v>
      </c>
      <c r="L505" s="7">
        <v>0.0</v>
      </c>
      <c r="M505" s="7">
        <v>0.0</v>
      </c>
      <c r="N505" s="7" t="s">
        <v>61</v>
      </c>
      <c r="O505" s="7">
        <v>0.0</v>
      </c>
      <c r="P505" s="7">
        <v>0.0</v>
      </c>
      <c r="Q505" s="8"/>
      <c r="R505" s="8"/>
      <c r="S505" s="8"/>
      <c r="T505" s="8"/>
      <c r="U505" s="8"/>
      <c r="V505" s="8"/>
      <c r="W505" s="8"/>
      <c r="X505" s="7" t="s">
        <v>293</v>
      </c>
      <c r="Y505" s="7" t="s">
        <v>294</v>
      </c>
      <c r="Z505" s="7">
        <v>94118.0</v>
      </c>
      <c r="AA505" s="8"/>
      <c r="AB505" s="8"/>
      <c r="AC505" s="8"/>
      <c r="AD505" s="8"/>
      <c r="AE505" s="8"/>
      <c r="AF505" s="8"/>
      <c r="AG505" s="8"/>
      <c r="AH505" s="8"/>
      <c r="AI505" s="8"/>
      <c r="AJ505" s="8"/>
      <c r="AK505" s="8"/>
      <c r="AL505" s="8"/>
      <c r="AM505" s="8"/>
      <c r="AN505" s="8"/>
      <c r="AO505" s="8"/>
      <c r="AP505" s="8"/>
      <c r="AQ505" s="8"/>
      <c r="AR505" s="7" t="s">
        <v>68</v>
      </c>
      <c r="AS505" s="8"/>
      <c r="AT505" s="8"/>
      <c r="AU505" s="8"/>
      <c r="AV505" s="11" t="s">
        <v>295</v>
      </c>
      <c r="AW505" s="11" t="s">
        <v>295</v>
      </c>
      <c r="AX505" s="11" t="s">
        <v>298</v>
      </c>
      <c r="AY505" s="8"/>
      <c r="AZ505" s="11" t="s">
        <v>299</v>
      </c>
      <c r="BA505" s="11" t="s">
        <v>302</v>
      </c>
      <c r="BB505" s="11" t="s">
        <v>305</v>
      </c>
      <c r="BC505" s="8"/>
      <c r="BD505" s="8"/>
      <c r="BE505" s="8"/>
      <c r="BF505" s="8"/>
    </row>
    <row r="506" hidden="1">
      <c r="A506" s="10">
        <v>21495.0</v>
      </c>
      <c r="B506" s="7" t="s">
        <v>64</v>
      </c>
      <c r="C506" s="7" t="s">
        <v>5459</v>
      </c>
      <c r="D506" s="7" t="s">
        <v>5459</v>
      </c>
      <c r="E506" s="8"/>
      <c r="F506" s="8"/>
      <c r="G506" s="7">
        <v>25.0</v>
      </c>
      <c r="H506" s="8"/>
      <c r="I506" s="7">
        <v>0.0</v>
      </c>
      <c r="J506" s="7">
        <v>0.0</v>
      </c>
      <c r="K506" s="7">
        <v>6.0</v>
      </c>
      <c r="L506" s="7">
        <v>0.0</v>
      </c>
      <c r="M506" s="7">
        <v>0.0</v>
      </c>
      <c r="N506" s="7" t="s">
        <v>61</v>
      </c>
      <c r="O506" s="7">
        <v>0.0</v>
      </c>
      <c r="P506" s="7">
        <v>0.0</v>
      </c>
      <c r="Q506" s="8"/>
      <c r="R506" s="8"/>
      <c r="S506" s="7" t="s">
        <v>5323</v>
      </c>
      <c r="T506" s="11" t="s">
        <v>295</v>
      </c>
      <c r="U506" s="7" t="s">
        <v>3068</v>
      </c>
      <c r="V506" s="8"/>
      <c r="W506" s="7" t="s">
        <v>858</v>
      </c>
      <c r="X506" s="7" t="s">
        <v>293</v>
      </c>
      <c r="Y506" s="7" t="s">
        <v>294</v>
      </c>
      <c r="Z506" s="7">
        <v>94118.0</v>
      </c>
      <c r="AA506" s="8"/>
      <c r="AB506" s="8"/>
      <c r="AC506" s="7">
        <v>1.0</v>
      </c>
      <c r="AD506" s="8"/>
      <c r="AE506" s="7">
        <v>1.0</v>
      </c>
      <c r="AF506" s="8"/>
      <c r="AG506" s="8"/>
      <c r="AH506" s="8"/>
      <c r="AI506" s="8"/>
      <c r="AJ506" s="8"/>
      <c r="AK506" s="8"/>
      <c r="AL506" s="8"/>
      <c r="AM506" s="8"/>
      <c r="AN506" s="8"/>
      <c r="AO506" s="8"/>
      <c r="AP506" s="8"/>
      <c r="AQ506" s="8"/>
      <c r="AR506" s="7" t="s">
        <v>68</v>
      </c>
      <c r="AS506" s="7">
        <v>2.0161119E7</v>
      </c>
      <c r="AT506" s="8"/>
      <c r="AU506" s="8"/>
      <c r="AV506" s="11" t="s">
        <v>295</v>
      </c>
      <c r="AW506" s="11" t="s">
        <v>295</v>
      </c>
      <c r="AX506" s="11" t="s">
        <v>298</v>
      </c>
      <c r="AY506" s="8"/>
      <c r="AZ506" s="11" t="s">
        <v>299</v>
      </c>
      <c r="BA506" s="11" t="s">
        <v>302</v>
      </c>
      <c r="BB506" s="11" t="s">
        <v>305</v>
      </c>
      <c r="BC506" s="8"/>
      <c r="BD506" s="8"/>
      <c r="BE506" s="8"/>
      <c r="BF506" s="8"/>
    </row>
    <row r="507">
      <c r="A507" s="10">
        <v>19399.0</v>
      </c>
      <c r="B507" s="7" t="s">
        <v>7641</v>
      </c>
      <c r="C507" s="7" t="s">
        <v>15211</v>
      </c>
      <c r="D507" s="7" t="s">
        <v>15212</v>
      </c>
      <c r="E507" s="8"/>
      <c r="F507" s="8"/>
      <c r="G507" s="7">
        <v>25000.0</v>
      </c>
      <c r="H507" s="7">
        <v>12315.0</v>
      </c>
      <c r="I507" s="7">
        <v>49.0</v>
      </c>
      <c r="J507" s="7">
        <v>738.9</v>
      </c>
      <c r="K507" s="7">
        <v>6.0</v>
      </c>
      <c r="L507" s="7">
        <v>290.25</v>
      </c>
      <c r="M507" s="7">
        <v>372.71</v>
      </c>
      <c r="N507" s="7" t="s">
        <v>61</v>
      </c>
      <c r="O507" s="7">
        <v>17.0</v>
      </c>
      <c r="P507" s="7">
        <v>0.0</v>
      </c>
      <c r="Q507" s="7" t="s">
        <v>7641</v>
      </c>
      <c r="R507" s="7" t="s">
        <v>845</v>
      </c>
      <c r="S507" s="8"/>
      <c r="T507" s="8"/>
      <c r="U507" s="7">
        <v>5.0249767936E10</v>
      </c>
      <c r="V507" s="8"/>
      <c r="W507" s="7" t="s">
        <v>1456</v>
      </c>
      <c r="X507" s="8"/>
      <c r="Y507" s="8"/>
      <c r="Z507" s="8"/>
      <c r="AA507" s="7" t="s">
        <v>220</v>
      </c>
      <c r="AB507" s="7" t="s">
        <v>155</v>
      </c>
      <c r="AC507" s="7" t="s">
        <v>15215</v>
      </c>
      <c r="AD507" s="7" t="s">
        <v>15216</v>
      </c>
      <c r="AE507" s="7" t="s">
        <v>15219</v>
      </c>
      <c r="AF507" s="7" t="s">
        <v>15220</v>
      </c>
      <c r="AG507" s="8"/>
      <c r="AH507" s="8"/>
      <c r="AI507" s="8"/>
      <c r="AJ507" s="8"/>
      <c r="AK507" s="8"/>
      <c r="AL507" s="7" t="s">
        <v>15221</v>
      </c>
      <c r="AM507" s="8"/>
      <c r="AN507" s="8"/>
      <c r="AO507" s="8"/>
      <c r="AP507" s="8"/>
      <c r="AQ507" s="8"/>
      <c r="AR507" s="7" t="s">
        <v>86</v>
      </c>
      <c r="AS507" s="7">
        <v>2.016093E7</v>
      </c>
      <c r="AT507" s="7" t="s">
        <v>15222</v>
      </c>
      <c r="AU507" s="11" t="s">
        <v>15223</v>
      </c>
      <c r="AV507" s="7" t="s">
        <v>15227</v>
      </c>
      <c r="AW507" s="11" t="s">
        <v>15228</v>
      </c>
      <c r="AX507" s="8"/>
      <c r="AY507" s="8"/>
      <c r="AZ507" s="8"/>
      <c r="BA507" s="8"/>
      <c r="BB507" s="8"/>
      <c r="BC507" s="8"/>
      <c r="BD507" s="8"/>
      <c r="BE507" s="8"/>
      <c r="BF507" s="8"/>
    </row>
    <row r="508" hidden="1">
      <c r="A508" s="10">
        <v>26731.0</v>
      </c>
      <c r="B508" s="7" t="s">
        <v>8563</v>
      </c>
      <c r="C508" s="7" t="s">
        <v>15230</v>
      </c>
      <c r="D508" s="7" t="s">
        <v>7959</v>
      </c>
      <c r="E508" s="7" t="s">
        <v>15231</v>
      </c>
      <c r="F508" s="8"/>
      <c r="G508" s="7">
        <v>1000.0</v>
      </c>
      <c r="H508" s="8"/>
      <c r="I508" s="7">
        <v>0.0</v>
      </c>
      <c r="J508" s="7">
        <v>0.0</v>
      </c>
      <c r="K508" s="7">
        <v>6.0</v>
      </c>
      <c r="L508" s="7">
        <v>0.0</v>
      </c>
      <c r="M508" s="7">
        <v>0.0</v>
      </c>
      <c r="N508" s="7" t="s">
        <v>61</v>
      </c>
      <c r="O508" s="7">
        <v>0.0</v>
      </c>
      <c r="P508" s="7">
        <v>0.0</v>
      </c>
      <c r="Q508" s="8"/>
      <c r="R508" s="8"/>
      <c r="S508" s="7" t="s">
        <v>7963</v>
      </c>
      <c r="T508" s="11" t="s">
        <v>15232</v>
      </c>
      <c r="U508" s="7" t="s">
        <v>15233</v>
      </c>
      <c r="V508" s="8"/>
      <c r="W508" s="7" t="s">
        <v>15234</v>
      </c>
      <c r="X508" s="7" t="s">
        <v>66</v>
      </c>
      <c r="Y508" s="7" t="s">
        <v>67</v>
      </c>
      <c r="Z508" s="7">
        <v>1323123.0</v>
      </c>
      <c r="AA508" s="8"/>
      <c r="AB508" s="8"/>
      <c r="AC508" s="7" t="s">
        <v>15235</v>
      </c>
      <c r="AD508" s="8"/>
      <c r="AE508" s="7" t="s">
        <v>1054</v>
      </c>
      <c r="AF508" s="8"/>
      <c r="AG508" s="8"/>
      <c r="AH508" s="8"/>
      <c r="AI508" s="8"/>
      <c r="AJ508" s="8"/>
      <c r="AK508" s="8"/>
      <c r="AL508" s="8"/>
      <c r="AM508" s="8"/>
      <c r="AN508" s="8"/>
      <c r="AO508" s="8"/>
      <c r="AP508" s="8"/>
      <c r="AQ508" s="8"/>
      <c r="AR508" s="7" t="s">
        <v>68</v>
      </c>
      <c r="AS508" s="8"/>
      <c r="AT508" s="8"/>
      <c r="AU508" s="8"/>
      <c r="AV508" s="11" t="s">
        <v>69</v>
      </c>
      <c r="AW508" s="11" t="s">
        <v>78</v>
      </c>
      <c r="AX508" s="11" t="s">
        <v>88</v>
      </c>
      <c r="AY508" s="11" t="s">
        <v>90</v>
      </c>
      <c r="AZ508" s="11" t="s">
        <v>92</v>
      </c>
      <c r="BA508" s="11" t="s">
        <v>105</v>
      </c>
      <c r="BB508" s="11" t="s">
        <v>118</v>
      </c>
      <c r="BC508" s="11" t="s">
        <v>134</v>
      </c>
      <c r="BD508" s="7" t="s">
        <v>144</v>
      </c>
      <c r="BE508" s="7" t="s">
        <v>145</v>
      </c>
      <c r="BF508" s="8"/>
    </row>
    <row r="509" hidden="1">
      <c r="A509" s="10">
        <v>16274.0</v>
      </c>
      <c r="B509" s="7" t="s">
        <v>9479</v>
      </c>
      <c r="C509" s="7" t="s">
        <v>15257</v>
      </c>
      <c r="D509" s="7" t="s">
        <v>15258</v>
      </c>
      <c r="E509" s="8"/>
      <c r="F509" s="8"/>
      <c r="G509" s="7">
        <v>5000.0</v>
      </c>
      <c r="H509" s="8"/>
      <c r="I509" s="7">
        <v>0.0</v>
      </c>
      <c r="J509" s="7">
        <v>0.0</v>
      </c>
      <c r="K509" s="7">
        <v>6.0</v>
      </c>
      <c r="L509" s="7">
        <v>0.0</v>
      </c>
      <c r="M509" s="7">
        <v>0.0</v>
      </c>
      <c r="N509" s="7" t="s">
        <v>61</v>
      </c>
      <c r="O509" s="7">
        <v>0.0</v>
      </c>
      <c r="P509" s="7">
        <v>0.0</v>
      </c>
      <c r="Q509" s="7" t="s">
        <v>1730</v>
      </c>
      <c r="R509" s="9">
        <v>42407.0</v>
      </c>
      <c r="S509" s="7" t="s">
        <v>5323</v>
      </c>
      <c r="T509" s="11" t="s">
        <v>295</v>
      </c>
      <c r="U509" s="7" t="s">
        <v>5330</v>
      </c>
      <c r="V509" s="8"/>
      <c r="W509" s="7" t="s">
        <v>650</v>
      </c>
      <c r="X509" s="7" t="s">
        <v>293</v>
      </c>
      <c r="Y509" s="7" t="s">
        <v>294</v>
      </c>
      <c r="Z509" s="7">
        <v>94118.0</v>
      </c>
      <c r="AA509" s="7" t="s">
        <v>129</v>
      </c>
      <c r="AB509" s="7" t="s">
        <v>100</v>
      </c>
      <c r="AC509" s="7" t="s">
        <v>1627</v>
      </c>
      <c r="AD509" s="7" t="s">
        <v>15257</v>
      </c>
      <c r="AE509" s="7" t="s">
        <v>15257</v>
      </c>
      <c r="AF509" s="7" t="s">
        <v>15257</v>
      </c>
      <c r="AG509" s="7" t="s">
        <v>15257</v>
      </c>
      <c r="AH509" s="7" t="s">
        <v>15257</v>
      </c>
      <c r="AI509" s="7" t="s">
        <v>15257</v>
      </c>
      <c r="AJ509" s="7" t="s">
        <v>15257</v>
      </c>
      <c r="AK509" s="8"/>
      <c r="AL509" s="7" t="s">
        <v>15257</v>
      </c>
      <c r="AM509" s="8"/>
      <c r="AN509" s="8"/>
      <c r="AO509" s="7" t="s">
        <v>15260</v>
      </c>
      <c r="AP509" s="7" t="s">
        <v>15260</v>
      </c>
      <c r="AQ509" s="7" t="s">
        <v>85</v>
      </c>
      <c r="AR509" s="7" t="s">
        <v>68</v>
      </c>
      <c r="AS509" s="8"/>
      <c r="AT509" s="8"/>
      <c r="AU509" s="8"/>
      <c r="AV509" s="11" t="s">
        <v>295</v>
      </c>
      <c r="AW509" s="11" t="s">
        <v>295</v>
      </c>
      <c r="AX509" s="11" t="s">
        <v>298</v>
      </c>
      <c r="AY509" s="8"/>
      <c r="AZ509" s="11" t="s">
        <v>299</v>
      </c>
      <c r="BA509" s="11" t="s">
        <v>302</v>
      </c>
      <c r="BB509" s="11" t="s">
        <v>305</v>
      </c>
      <c r="BC509" s="8"/>
      <c r="BD509" s="8"/>
      <c r="BE509" s="8"/>
      <c r="BF509" s="8"/>
    </row>
    <row r="510">
      <c r="A510" s="10">
        <v>13387.0</v>
      </c>
      <c r="B510" s="9">
        <v>42372.0</v>
      </c>
      <c r="C510" s="7" t="s">
        <v>15275</v>
      </c>
      <c r="D510" s="7" t="s">
        <v>10697</v>
      </c>
      <c r="E510" s="8"/>
      <c r="F510" s="8"/>
      <c r="G510" s="7">
        <v>2160.0</v>
      </c>
      <c r="H510" s="7">
        <v>4762.0</v>
      </c>
      <c r="I510" s="7">
        <v>203.0</v>
      </c>
      <c r="J510" s="7">
        <v>147.622</v>
      </c>
      <c r="K510" s="7">
        <v>3.1</v>
      </c>
      <c r="L510" s="7">
        <v>138.75</v>
      </c>
      <c r="M510" s="7">
        <v>147.21</v>
      </c>
      <c r="N510" s="7" t="s">
        <v>61</v>
      </c>
      <c r="O510" s="7">
        <v>36.0</v>
      </c>
      <c r="P510" s="7">
        <v>1575.0</v>
      </c>
      <c r="Q510" s="9">
        <v>42372.0</v>
      </c>
      <c r="R510" s="7" t="s">
        <v>15277</v>
      </c>
      <c r="S510" s="7" t="s">
        <v>15278</v>
      </c>
      <c r="T510" s="11" t="s">
        <v>10719</v>
      </c>
      <c r="U510" s="15" t="str">
        <f>+502 4973-7351</f>
        <v>#ERROR!</v>
      </c>
      <c r="V510" s="8"/>
      <c r="W510" s="7" t="s">
        <v>10707</v>
      </c>
      <c r="X510" s="8"/>
      <c r="Y510" s="8"/>
      <c r="Z510" s="8"/>
      <c r="AA510" s="7" t="s">
        <v>2250</v>
      </c>
      <c r="AB510" s="7" t="s">
        <v>155</v>
      </c>
      <c r="AC510" s="7" t="s">
        <v>15287</v>
      </c>
      <c r="AD510" s="7" t="s">
        <v>15288</v>
      </c>
      <c r="AE510" s="7" t="s">
        <v>15289</v>
      </c>
      <c r="AF510" s="7" t="s">
        <v>15290</v>
      </c>
      <c r="AG510" s="7" t="s">
        <v>15294</v>
      </c>
      <c r="AH510" s="7" t="s">
        <v>15295</v>
      </c>
      <c r="AI510" s="7" t="s">
        <v>15296</v>
      </c>
      <c r="AJ510" s="7" t="s">
        <v>15297</v>
      </c>
      <c r="AK510" s="8"/>
      <c r="AL510" s="7" t="s">
        <v>15298</v>
      </c>
      <c r="AM510" s="8"/>
      <c r="AN510" s="8"/>
      <c r="AO510" s="7" t="s">
        <v>15300</v>
      </c>
      <c r="AP510" s="7" t="s">
        <v>15301</v>
      </c>
      <c r="AQ510" s="7" t="s">
        <v>85</v>
      </c>
      <c r="AR510" s="7" t="s">
        <v>86</v>
      </c>
      <c r="AS510" s="7">
        <v>2.0160301E7</v>
      </c>
      <c r="AT510" s="7" t="s">
        <v>10717</v>
      </c>
      <c r="AU510" s="11" t="s">
        <v>15302</v>
      </c>
      <c r="AV510" s="7" t="s">
        <v>12483</v>
      </c>
      <c r="AW510" s="11" t="s">
        <v>12485</v>
      </c>
      <c r="AX510" s="11" t="s">
        <v>10726</v>
      </c>
      <c r="AY510" s="11" t="s">
        <v>10732</v>
      </c>
      <c r="AZ510" s="8"/>
      <c r="BA510" s="11" t="s">
        <v>10737</v>
      </c>
      <c r="BB510" s="11" t="s">
        <v>10738</v>
      </c>
      <c r="BC510" s="8"/>
      <c r="BD510" s="7" t="s">
        <v>10739</v>
      </c>
      <c r="BE510" s="7" t="s">
        <v>10740</v>
      </c>
      <c r="BF510" s="8"/>
    </row>
    <row r="511">
      <c r="A511" s="10">
        <v>15804.0</v>
      </c>
      <c r="B511" s="9">
        <v>42618.0</v>
      </c>
      <c r="C511" s="7" t="s">
        <v>15323</v>
      </c>
      <c r="D511" s="7" t="s">
        <v>15324</v>
      </c>
      <c r="E511" s="8"/>
      <c r="F511" s="8"/>
      <c r="G511" s="7">
        <v>10000.0</v>
      </c>
      <c r="H511" s="8"/>
      <c r="I511" s="7">
        <v>0.0</v>
      </c>
      <c r="J511" s="7">
        <v>0.0</v>
      </c>
      <c r="K511" s="7">
        <v>6.0</v>
      </c>
      <c r="L511" s="7">
        <v>0.0</v>
      </c>
      <c r="M511" s="7">
        <v>0.0</v>
      </c>
      <c r="N511" s="7" t="s">
        <v>61</v>
      </c>
      <c r="O511" s="7">
        <v>0.0</v>
      </c>
      <c r="P511" s="7">
        <v>0.0</v>
      </c>
      <c r="Q511" s="9">
        <v>42648.0</v>
      </c>
      <c r="R511" s="7" t="s">
        <v>11418</v>
      </c>
      <c r="S511" s="7" t="s">
        <v>15326</v>
      </c>
      <c r="T511" s="11" t="s">
        <v>15327</v>
      </c>
      <c r="U511" s="7" t="s">
        <v>15330</v>
      </c>
      <c r="V511" s="8"/>
      <c r="W511" s="7" t="s">
        <v>13799</v>
      </c>
      <c r="X511" s="8"/>
      <c r="Y511" s="8"/>
      <c r="Z511" s="8"/>
      <c r="AA511" s="7" t="s">
        <v>15331</v>
      </c>
      <c r="AB511" s="7" t="s">
        <v>5404</v>
      </c>
      <c r="AC511" s="7" t="s">
        <v>15333</v>
      </c>
      <c r="AD511" s="7" t="s">
        <v>15334</v>
      </c>
      <c r="AE511" s="7" t="s">
        <v>15335</v>
      </c>
      <c r="AF511" s="7" t="s">
        <v>15336</v>
      </c>
      <c r="AG511" s="7" t="s">
        <v>15337</v>
      </c>
      <c r="AH511" s="7" t="s">
        <v>15338</v>
      </c>
      <c r="AI511" s="7" t="s">
        <v>15339</v>
      </c>
      <c r="AJ511" s="7" t="s">
        <v>15340</v>
      </c>
      <c r="AK511" s="8"/>
      <c r="AL511" s="7" t="s">
        <v>15342</v>
      </c>
      <c r="AM511" s="8"/>
      <c r="AN511" s="8"/>
      <c r="AO511" s="7" t="s">
        <v>15343</v>
      </c>
      <c r="AP511" s="8"/>
      <c r="AQ511" s="7" t="s">
        <v>85</v>
      </c>
      <c r="AR511" s="7" t="s">
        <v>86</v>
      </c>
      <c r="AS511" s="7">
        <v>2.016051E7</v>
      </c>
      <c r="AT511" s="7" t="s">
        <v>15345</v>
      </c>
      <c r="AU511" s="8"/>
      <c r="AV511" s="7" t="s">
        <v>9325</v>
      </c>
      <c r="AW511" s="11" t="s">
        <v>9316</v>
      </c>
      <c r="AX511" s="8"/>
      <c r="AY511" s="8"/>
      <c r="AZ511" s="8"/>
      <c r="BA511" s="8"/>
      <c r="BB511" s="8"/>
      <c r="BC511" s="8"/>
      <c r="BD511" s="8"/>
      <c r="BE511" s="8"/>
      <c r="BF511" s="8"/>
    </row>
    <row r="512" hidden="1">
      <c r="A512" s="10">
        <v>8193.0</v>
      </c>
      <c r="B512" s="7" t="s">
        <v>11456</v>
      </c>
      <c r="C512" s="7" t="s">
        <v>15348</v>
      </c>
      <c r="D512" s="7" t="s">
        <v>15349</v>
      </c>
      <c r="E512" s="8"/>
      <c r="F512" s="8"/>
      <c r="G512" s="7">
        <v>300.0</v>
      </c>
      <c r="H512" s="8"/>
      <c r="I512" s="7">
        <v>0.0</v>
      </c>
      <c r="J512" s="7">
        <v>0.0</v>
      </c>
      <c r="K512" s="7">
        <v>6.0</v>
      </c>
      <c r="L512" s="7">
        <v>0.0</v>
      </c>
      <c r="M512" s="7">
        <v>0.0</v>
      </c>
      <c r="N512" s="7" t="s">
        <v>61</v>
      </c>
      <c r="O512" s="7">
        <v>0.0</v>
      </c>
      <c r="P512" s="7">
        <v>0.0</v>
      </c>
      <c r="Q512" s="7" t="s">
        <v>1155</v>
      </c>
      <c r="R512" s="7" t="s">
        <v>1156</v>
      </c>
      <c r="S512" s="7" t="s">
        <v>15349</v>
      </c>
      <c r="T512" s="7" t="s">
        <v>15349</v>
      </c>
      <c r="U512" s="7" t="s">
        <v>15349</v>
      </c>
      <c r="V512" s="8"/>
      <c r="W512" s="7" t="s">
        <v>11361</v>
      </c>
      <c r="X512" s="7" t="s">
        <v>293</v>
      </c>
      <c r="Y512" s="7" t="s">
        <v>294</v>
      </c>
      <c r="Z512" s="7">
        <v>94118.0</v>
      </c>
      <c r="AA512" s="7" t="s">
        <v>2530</v>
      </c>
      <c r="AB512" s="7" t="s">
        <v>100</v>
      </c>
      <c r="AC512" s="7" t="s">
        <v>15349</v>
      </c>
      <c r="AD512" s="7" t="s">
        <v>15349</v>
      </c>
      <c r="AE512" s="17">
        <v>42230.0</v>
      </c>
      <c r="AF512" s="7" t="s">
        <v>15349</v>
      </c>
      <c r="AG512" s="7" t="s">
        <v>15352</v>
      </c>
      <c r="AH512" s="7" t="s">
        <v>15352</v>
      </c>
      <c r="AI512" s="7" t="s">
        <v>15352</v>
      </c>
      <c r="AJ512" s="7" t="s">
        <v>15352</v>
      </c>
      <c r="AK512" s="7" t="s">
        <v>15352</v>
      </c>
      <c r="AL512" s="7" t="s">
        <v>15352</v>
      </c>
      <c r="AM512" s="7" t="s">
        <v>15352</v>
      </c>
      <c r="AN512" s="7" t="s">
        <v>15352</v>
      </c>
      <c r="AO512" s="7" t="s">
        <v>15352</v>
      </c>
      <c r="AP512" s="8"/>
      <c r="AQ512" s="7" t="s">
        <v>85</v>
      </c>
      <c r="AR512" s="7" t="s">
        <v>68</v>
      </c>
      <c r="AS512" s="7">
        <v>2.0160112E7</v>
      </c>
      <c r="AT512" s="7" t="s">
        <v>11361</v>
      </c>
      <c r="AU512" s="7" t="s">
        <v>11361</v>
      </c>
      <c r="AV512" s="11" t="s">
        <v>295</v>
      </c>
      <c r="AW512" s="11" t="s">
        <v>295</v>
      </c>
      <c r="AX512" s="11" t="s">
        <v>298</v>
      </c>
      <c r="AY512" s="8"/>
      <c r="AZ512" s="11" t="s">
        <v>299</v>
      </c>
      <c r="BA512" s="11" t="s">
        <v>302</v>
      </c>
      <c r="BB512" s="11" t="s">
        <v>305</v>
      </c>
      <c r="BC512" s="8"/>
      <c r="BD512" s="8"/>
      <c r="BE512" s="8"/>
      <c r="BF512" s="8"/>
    </row>
    <row r="513">
      <c r="A513" s="10">
        <v>25928.0</v>
      </c>
      <c r="B513" s="9">
        <v>42563.0</v>
      </c>
      <c r="C513" s="7" t="s">
        <v>15370</v>
      </c>
      <c r="D513" s="7" t="s">
        <v>15371</v>
      </c>
      <c r="E513" s="7" t="s">
        <v>15372</v>
      </c>
      <c r="F513" s="11" t="s">
        <v>15373</v>
      </c>
      <c r="G513" s="7">
        <v>5000.0</v>
      </c>
      <c r="H513" s="8"/>
      <c r="I513" s="7">
        <v>0.0</v>
      </c>
      <c r="J513" s="7">
        <v>0.0</v>
      </c>
      <c r="K513" s="7">
        <v>6.0</v>
      </c>
      <c r="L513" s="7">
        <v>0.0</v>
      </c>
      <c r="M513" s="7">
        <v>0.0</v>
      </c>
      <c r="N513" s="7" t="s">
        <v>61</v>
      </c>
      <c r="O513" s="7">
        <v>0.0</v>
      </c>
      <c r="P513" s="7">
        <v>0.0</v>
      </c>
      <c r="Q513" s="14">
        <v>42716.0</v>
      </c>
      <c r="R513" s="7" t="s">
        <v>3435</v>
      </c>
      <c r="S513" s="7" t="s">
        <v>15378</v>
      </c>
      <c r="T513" s="11" t="s">
        <v>8741</v>
      </c>
      <c r="U513" s="7" t="s">
        <v>15381</v>
      </c>
      <c r="V513" s="8"/>
      <c r="W513" s="7" t="s">
        <v>15382</v>
      </c>
      <c r="X513" s="8"/>
      <c r="Y513" s="8"/>
      <c r="Z513" s="8"/>
      <c r="AA513" s="7" t="s">
        <v>510</v>
      </c>
      <c r="AB513" s="7" t="s">
        <v>185</v>
      </c>
      <c r="AC513" s="7" t="s">
        <v>15383</v>
      </c>
      <c r="AD513" s="7" t="s">
        <v>15384</v>
      </c>
      <c r="AE513" s="7" t="s">
        <v>15387</v>
      </c>
      <c r="AF513" s="7" t="s">
        <v>15388</v>
      </c>
      <c r="AG513" s="8"/>
      <c r="AH513" s="8"/>
      <c r="AI513" s="8"/>
      <c r="AJ513" s="8"/>
      <c r="AK513" s="8"/>
      <c r="AL513" s="8"/>
      <c r="AM513" s="8"/>
      <c r="AN513" s="8"/>
      <c r="AO513" s="8"/>
      <c r="AP513" s="8"/>
      <c r="AQ513" s="8"/>
      <c r="AR513" s="7" t="s">
        <v>86</v>
      </c>
      <c r="AS513" s="8"/>
      <c r="AT513" s="8"/>
      <c r="AU513" s="8"/>
      <c r="AV513" s="7" t="s">
        <v>8740</v>
      </c>
      <c r="AW513" s="11" t="s">
        <v>8741</v>
      </c>
      <c r="AX513" s="8"/>
      <c r="AY513" s="8"/>
      <c r="AZ513" s="8"/>
      <c r="BA513" s="8"/>
      <c r="BB513" s="8"/>
      <c r="BC513" s="8"/>
      <c r="BD513" s="8"/>
      <c r="BE513" s="8"/>
      <c r="BF513" s="8"/>
    </row>
    <row r="514" hidden="1">
      <c r="A514" s="10">
        <v>22047.0</v>
      </c>
      <c r="B514" s="7" t="s">
        <v>1195</v>
      </c>
      <c r="C514" s="7" t="s">
        <v>15391</v>
      </c>
      <c r="D514" s="8"/>
      <c r="E514" s="8"/>
      <c r="F514" s="8"/>
      <c r="G514" s="7">
        <v>15000.0</v>
      </c>
      <c r="H514" s="8"/>
      <c r="I514" s="7">
        <v>0.0</v>
      </c>
      <c r="J514" s="7">
        <v>0.0</v>
      </c>
      <c r="K514" s="7">
        <v>6.0</v>
      </c>
      <c r="L514" s="7">
        <v>0.0</v>
      </c>
      <c r="M514" s="7">
        <v>0.0</v>
      </c>
      <c r="N514" s="7" t="s">
        <v>61</v>
      </c>
      <c r="O514" s="7">
        <v>0.0</v>
      </c>
      <c r="P514" s="7">
        <v>0.0</v>
      </c>
      <c r="Q514" s="8"/>
      <c r="R514" s="8"/>
      <c r="S514" s="8"/>
      <c r="T514" s="8"/>
      <c r="U514" s="8"/>
      <c r="V514" s="8"/>
      <c r="W514" s="7" t="s">
        <v>185</v>
      </c>
      <c r="X514" s="8"/>
      <c r="Y514" s="8"/>
      <c r="Z514" s="8"/>
      <c r="AA514" s="8"/>
      <c r="AB514" s="8"/>
      <c r="AC514" s="7" t="s">
        <v>15392</v>
      </c>
      <c r="AD514" s="7" t="s">
        <v>15393</v>
      </c>
      <c r="AE514" s="7" t="s">
        <v>15394</v>
      </c>
      <c r="AF514" s="7" t="s">
        <v>15395</v>
      </c>
      <c r="AG514" s="8"/>
      <c r="AH514" s="8"/>
      <c r="AI514" s="8"/>
      <c r="AJ514" s="8"/>
      <c r="AK514" s="8"/>
      <c r="AL514" s="8"/>
      <c r="AM514" s="8"/>
      <c r="AN514" s="8"/>
      <c r="AO514" s="8"/>
      <c r="AP514" s="8"/>
      <c r="AQ514" s="8"/>
      <c r="AR514" s="7" t="s">
        <v>68</v>
      </c>
      <c r="AS514" s="8"/>
      <c r="AT514" s="8"/>
      <c r="AU514" s="8"/>
      <c r="AV514" s="11" t="s">
        <v>15396</v>
      </c>
      <c r="AW514" s="11" t="s">
        <v>15396</v>
      </c>
      <c r="AX514" s="8"/>
      <c r="AY514" s="8"/>
      <c r="AZ514" s="8"/>
      <c r="BA514" s="8"/>
      <c r="BB514" s="8"/>
      <c r="BC514" s="8"/>
      <c r="BD514" s="8"/>
      <c r="BE514" s="8"/>
      <c r="BF514" s="8"/>
    </row>
    <row r="515">
      <c r="A515" s="10">
        <v>16688.0</v>
      </c>
      <c r="B515" s="7" t="s">
        <v>425</v>
      </c>
      <c r="C515" s="7" t="s">
        <v>15403</v>
      </c>
      <c r="D515" s="7" t="s">
        <v>1971</v>
      </c>
      <c r="E515" s="8"/>
      <c r="F515" s="8"/>
      <c r="G515" s="7">
        <v>3000.0</v>
      </c>
      <c r="H515" s="7">
        <v>350.0</v>
      </c>
      <c r="I515" s="7">
        <v>11.0</v>
      </c>
      <c r="J515" s="7">
        <v>21.0</v>
      </c>
      <c r="K515" s="7">
        <v>6.0</v>
      </c>
      <c r="L515" s="7">
        <v>37.5</v>
      </c>
      <c r="M515" s="7">
        <v>11.83</v>
      </c>
      <c r="N515" s="7" t="s">
        <v>61</v>
      </c>
      <c r="O515" s="7">
        <v>2.0</v>
      </c>
      <c r="P515" s="7">
        <v>0.0</v>
      </c>
      <c r="Q515" s="7" t="s">
        <v>425</v>
      </c>
      <c r="R515" s="7" t="s">
        <v>1845</v>
      </c>
      <c r="S515" s="7" t="s">
        <v>15404</v>
      </c>
      <c r="T515" s="11" t="s">
        <v>1980</v>
      </c>
      <c r="U515" s="7">
        <v>5.21962130971E12</v>
      </c>
      <c r="V515" s="8"/>
      <c r="W515" s="7" t="s">
        <v>13220</v>
      </c>
      <c r="X515" s="8"/>
      <c r="Y515" s="8"/>
      <c r="Z515" s="8"/>
      <c r="AA515" s="7" t="s">
        <v>12093</v>
      </c>
      <c r="AB515" s="8"/>
      <c r="AC515" s="7" t="s">
        <v>15405</v>
      </c>
      <c r="AD515" s="7" t="s">
        <v>15406</v>
      </c>
      <c r="AE515" s="7" t="s">
        <v>15407</v>
      </c>
      <c r="AF515" s="7" t="s">
        <v>15408</v>
      </c>
      <c r="AG515" s="7" t="s">
        <v>15409</v>
      </c>
      <c r="AH515" s="7" t="s">
        <v>15410</v>
      </c>
      <c r="AI515" s="7" t="s">
        <v>15411</v>
      </c>
      <c r="AJ515" s="7" t="s">
        <v>15413</v>
      </c>
      <c r="AK515" s="8"/>
      <c r="AL515" s="7" t="s">
        <v>15414</v>
      </c>
      <c r="AM515" s="8"/>
      <c r="AN515" s="8"/>
      <c r="AO515" s="7" t="s">
        <v>15415</v>
      </c>
      <c r="AP515" s="7" t="s">
        <v>15416</v>
      </c>
      <c r="AQ515" s="7" t="s">
        <v>85</v>
      </c>
      <c r="AR515" s="7" t="s">
        <v>86</v>
      </c>
      <c r="AS515" s="7">
        <v>2.0160627E7</v>
      </c>
      <c r="AT515" s="7" t="s">
        <v>13232</v>
      </c>
      <c r="AU515" s="11" t="s">
        <v>1998</v>
      </c>
      <c r="AV515" s="7" t="s">
        <v>2009</v>
      </c>
      <c r="AW515" s="11" t="s">
        <v>1980</v>
      </c>
      <c r="AX515" s="8"/>
      <c r="AY515" s="8"/>
      <c r="AZ515" s="8"/>
      <c r="BA515" s="8"/>
      <c r="BB515" s="8"/>
      <c r="BC515" s="8"/>
      <c r="BD515" s="8"/>
      <c r="BE515" s="8"/>
      <c r="BF515" s="8"/>
    </row>
    <row r="516">
      <c r="A516" s="10">
        <v>15466.0</v>
      </c>
      <c r="B516" s="9">
        <v>42494.0</v>
      </c>
      <c r="C516" s="7" t="s">
        <v>15417</v>
      </c>
      <c r="D516" s="7" t="s">
        <v>6024</v>
      </c>
      <c r="E516" s="8"/>
      <c r="F516" s="8"/>
      <c r="G516" s="7">
        <v>2000.0</v>
      </c>
      <c r="H516" s="8"/>
      <c r="I516" s="7">
        <v>0.0</v>
      </c>
      <c r="J516" s="7">
        <v>0.0</v>
      </c>
      <c r="K516" s="7">
        <v>6.0</v>
      </c>
      <c r="L516" s="7">
        <v>0.0</v>
      </c>
      <c r="M516" s="7">
        <v>0.0</v>
      </c>
      <c r="N516" s="7" t="s">
        <v>61</v>
      </c>
      <c r="O516" s="7">
        <v>0.0</v>
      </c>
      <c r="P516" s="7">
        <v>0.0</v>
      </c>
      <c r="Q516" s="9">
        <v>42494.0</v>
      </c>
      <c r="R516" s="9">
        <v>42495.0</v>
      </c>
      <c r="S516" s="7" t="s">
        <v>6025</v>
      </c>
      <c r="T516" s="11" t="s">
        <v>6026</v>
      </c>
      <c r="U516" s="7" t="s">
        <v>6027</v>
      </c>
      <c r="V516" s="8"/>
      <c r="W516" s="7" t="s">
        <v>892</v>
      </c>
      <c r="X516" s="8"/>
      <c r="Y516" s="8"/>
      <c r="Z516" s="8"/>
      <c r="AA516" s="7" t="s">
        <v>510</v>
      </c>
      <c r="AB516" s="7" t="s">
        <v>1147</v>
      </c>
      <c r="AC516" s="7" t="s">
        <v>15418</v>
      </c>
      <c r="AD516" s="7" t="s">
        <v>15419</v>
      </c>
      <c r="AE516" s="7" t="s">
        <v>15420</v>
      </c>
      <c r="AF516" s="7" t="s">
        <v>15421</v>
      </c>
      <c r="AG516" s="7" t="s">
        <v>15422</v>
      </c>
      <c r="AH516" s="7" t="s">
        <v>15423</v>
      </c>
      <c r="AI516" s="7" t="s">
        <v>15424</v>
      </c>
      <c r="AJ516" s="7" t="s">
        <v>15425</v>
      </c>
      <c r="AK516" s="8"/>
      <c r="AL516" s="7" t="s">
        <v>15426</v>
      </c>
      <c r="AM516" s="8"/>
      <c r="AN516" s="8"/>
      <c r="AO516" s="7" t="s">
        <v>15427</v>
      </c>
      <c r="AP516" s="8"/>
      <c r="AQ516" s="7" t="s">
        <v>85</v>
      </c>
      <c r="AR516" s="7" t="s">
        <v>86</v>
      </c>
      <c r="AS516" s="7">
        <v>2.0160405E7</v>
      </c>
      <c r="AT516" s="7" t="s">
        <v>6040</v>
      </c>
      <c r="AU516" s="11" t="s">
        <v>15428</v>
      </c>
      <c r="AV516" s="11" t="s">
        <v>5059</v>
      </c>
      <c r="AW516" s="11" t="s">
        <v>5084</v>
      </c>
      <c r="AX516" s="8"/>
      <c r="AY516" s="8"/>
      <c r="AZ516" s="8"/>
      <c r="BA516" s="8"/>
      <c r="BB516" s="8"/>
      <c r="BC516" s="8"/>
      <c r="BD516" s="8"/>
      <c r="BE516" s="8"/>
      <c r="BF516" s="8"/>
    </row>
    <row r="517" hidden="1">
      <c r="A517" s="10">
        <v>22669.0</v>
      </c>
      <c r="B517" s="7" t="s">
        <v>250</v>
      </c>
      <c r="C517" s="7" t="s">
        <v>15434</v>
      </c>
      <c r="D517" s="8"/>
      <c r="E517" s="8"/>
      <c r="F517" s="8"/>
      <c r="G517" s="7">
        <v>5454.0</v>
      </c>
      <c r="H517" s="8"/>
      <c r="I517" s="7">
        <v>0.0</v>
      </c>
      <c r="J517" s="7">
        <v>0.0</v>
      </c>
      <c r="K517" s="7">
        <v>6.0</v>
      </c>
      <c r="L517" s="7">
        <v>0.0</v>
      </c>
      <c r="M517" s="7">
        <v>0.0</v>
      </c>
      <c r="N517" s="7" t="s">
        <v>61</v>
      </c>
      <c r="O517" s="7">
        <v>0.0</v>
      </c>
      <c r="P517" s="7">
        <v>0.0</v>
      </c>
      <c r="Q517" s="8"/>
      <c r="R517" s="8"/>
      <c r="S517" s="8"/>
      <c r="T517" s="8"/>
      <c r="U517" s="8"/>
      <c r="V517" s="8"/>
      <c r="W517" s="8"/>
      <c r="X517" s="7" t="s">
        <v>66</v>
      </c>
      <c r="Y517" s="7" t="s">
        <v>67</v>
      </c>
      <c r="Z517" s="7">
        <v>1323123.0</v>
      </c>
      <c r="AA517" s="8"/>
      <c r="AB517" s="8"/>
      <c r="AC517" s="8"/>
      <c r="AD517" s="8"/>
      <c r="AE517" s="8"/>
      <c r="AF517" s="8"/>
      <c r="AG517" s="8"/>
      <c r="AH517" s="8"/>
      <c r="AI517" s="8"/>
      <c r="AJ517" s="8"/>
      <c r="AK517" s="8"/>
      <c r="AL517" s="8"/>
      <c r="AM517" s="8"/>
      <c r="AN517" s="8"/>
      <c r="AO517" s="8"/>
      <c r="AP517" s="8"/>
      <c r="AQ517" s="8"/>
      <c r="AR517" s="7" t="s">
        <v>68</v>
      </c>
      <c r="AS517" s="8"/>
      <c r="AT517" s="8"/>
      <c r="AU517" s="8"/>
      <c r="AV517" s="11" t="s">
        <v>69</v>
      </c>
      <c r="AW517" s="11" t="s">
        <v>78</v>
      </c>
      <c r="AX517" s="11" t="s">
        <v>88</v>
      </c>
      <c r="AY517" s="11" t="s">
        <v>90</v>
      </c>
      <c r="AZ517" s="11" t="s">
        <v>92</v>
      </c>
      <c r="BA517" s="11" t="s">
        <v>105</v>
      </c>
      <c r="BB517" s="11" t="s">
        <v>118</v>
      </c>
      <c r="BC517" s="11" t="s">
        <v>134</v>
      </c>
      <c r="BD517" s="7" t="s">
        <v>144</v>
      </c>
      <c r="BE517" s="7" t="s">
        <v>145</v>
      </c>
      <c r="BF517" s="8"/>
    </row>
    <row r="518" hidden="1">
      <c r="A518" s="10">
        <v>21351.0</v>
      </c>
      <c r="B518" s="7" t="s">
        <v>541</v>
      </c>
      <c r="C518" s="7" t="s">
        <v>15454</v>
      </c>
      <c r="D518" s="8"/>
      <c r="E518" s="8"/>
      <c r="F518" s="8"/>
      <c r="G518" s="7">
        <v>45.0</v>
      </c>
      <c r="H518" s="8"/>
      <c r="I518" s="7">
        <v>0.0</v>
      </c>
      <c r="J518" s="7">
        <v>0.0</v>
      </c>
      <c r="K518" s="7">
        <v>6.0</v>
      </c>
      <c r="L518" s="7">
        <v>0.0</v>
      </c>
      <c r="M518" s="7">
        <v>0.0</v>
      </c>
      <c r="N518" s="7" t="s">
        <v>61</v>
      </c>
      <c r="O518" s="7">
        <v>0.0</v>
      </c>
      <c r="P518" s="7">
        <v>0.0</v>
      </c>
      <c r="Q518" s="8"/>
      <c r="R518" s="8"/>
      <c r="S518" s="8"/>
      <c r="T518" s="8"/>
      <c r="U518" s="8"/>
      <c r="V518" s="8"/>
      <c r="W518" s="8"/>
      <c r="X518" s="7" t="s">
        <v>66</v>
      </c>
      <c r="Y518" s="7" t="s">
        <v>67</v>
      </c>
      <c r="Z518" s="7">
        <v>1323123.0</v>
      </c>
      <c r="AA518" s="8"/>
      <c r="AB518" s="8"/>
      <c r="AC518" s="8"/>
      <c r="AD518" s="8"/>
      <c r="AE518" s="8"/>
      <c r="AF518" s="8"/>
      <c r="AG518" s="8"/>
      <c r="AH518" s="8"/>
      <c r="AI518" s="8"/>
      <c r="AJ518" s="8"/>
      <c r="AK518" s="8"/>
      <c r="AL518" s="8"/>
      <c r="AM518" s="8"/>
      <c r="AN518" s="8"/>
      <c r="AO518" s="8"/>
      <c r="AP518" s="8"/>
      <c r="AQ518" s="8"/>
      <c r="AR518" s="7" t="s">
        <v>68</v>
      </c>
      <c r="AS518" s="8"/>
      <c r="AT518" s="8"/>
      <c r="AU518" s="8"/>
      <c r="AV518" s="11" t="s">
        <v>69</v>
      </c>
      <c r="AW518" s="11" t="s">
        <v>78</v>
      </c>
      <c r="AX518" s="11" t="s">
        <v>88</v>
      </c>
      <c r="AY518" s="11" t="s">
        <v>90</v>
      </c>
      <c r="AZ518" s="11" t="s">
        <v>92</v>
      </c>
      <c r="BA518" s="11" t="s">
        <v>105</v>
      </c>
      <c r="BB518" s="11" t="s">
        <v>118</v>
      </c>
      <c r="BC518" s="11" t="s">
        <v>134</v>
      </c>
      <c r="BD518" s="7" t="s">
        <v>144</v>
      </c>
      <c r="BE518" s="7" t="s">
        <v>145</v>
      </c>
      <c r="BF518" s="8"/>
    </row>
    <row r="519" hidden="1">
      <c r="A519" s="10">
        <v>22668.0</v>
      </c>
      <c r="B519" s="7" t="s">
        <v>250</v>
      </c>
      <c r="C519" s="7" t="s">
        <v>15477</v>
      </c>
      <c r="D519" s="8"/>
      <c r="E519" s="8"/>
      <c r="F519" s="8"/>
      <c r="G519" s="7">
        <v>5454.0</v>
      </c>
      <c r="H519" s="8"/>
      <c r="I519" s="7">
        <v>0.0</v>
      </c>
      <c r="J519" s="7">
        <v>0.0</v>
      </c>
      <c r="K519" s="7">
        <v>6.0</v>
      </c>
      <c r="L519" s="7">
        <v>0.0</v>
      </c>
      <c r="M519" s="7">
        <v>0.0</v>
      </c>
      <c r="N519" s="7" t="s">
        <v>61</v>
      </c>
      <c r="O519" s="7">
        <v>0.0</v>
      </c>
      <c r="P519" s="7">
        <v>0.0</v>
      </c>
      <c r="Q519" s="8"/>
      <c r="R519" s="8"/>
      <c r="S519" s="8"/>
      <c r="T519" s="8"/>
      <c r="U519" s="8"/>
      <c r="V519" s="8"/>
      <c r="W519" s="8"/>
      <c r="X519" s="7" t="s">
        <v>66</v>
      </c>
      <c r="Y519" s="7" t="s">
        <v>67</v>
      </c>
      <c r="Z519" s="7">
        <v>1323123.0</v>
      </c>
      <c r="AA519" s="8"/>
      <c r="AB519" s="8"/>
      <c r="AC519" s="8"/>
      <c r="AD519" s="8"/>
      <c r="AE519" s="8"/>
      <c r="AF519" s="8"/>
      <c r="AG519" s="8"/>
      <c r="AH519" s="8"/>
      <c r="AI519" s="8"/>
      <c r="AJ519" s="8"/>
      <c r="AK519" s="8"/>
      <c r="AL519" s="8"/>
      <c r="AM519" s="8"/>
      <c r="AN519" s="8"/>
      <c r="AO519" s="8"/>
      <c r="AP519" s="8"/>
      <c r="AQ519" s="8"/>
      <c r="AR519" s="7" t="s">
        <v>68</v>
      </c>
      <c r="AS519" s="8"/>
      <c r="AT519" s="8"/>
      <c r="AU519" s="8"/>
      <c r="AV519" s="11" t="s">
        <v>69</v>
      </c>
      <c r="AW519" s="11" t="s">
        <v>78</v>
      </c>
      <c r="AX519" s="11" t="s">
        <v>88</v>
      </c>
      <c r="AY519" s="11" t="s">
        <v>90</v>
      </c>
      <c r="AZ519" s="11" t="s">
        <v>92</v>
      </c>
      <c r="BA519" s="11" t="s">
        <v>105</v>
      </c>
      <c r="BB519" s="11" t="s">
        <v>118</v>
      </c>
      <c r="BC519" s="11" t="s">
        <v>134</v>
      </c>
      <c r="BD519" s="7" t="s">
        <v>144</v>
      </c>
      <c r="BE519" s="7" t="s">
        <v>145</v>
      </c>
      <c r="BF519" s="8"/>
    </row>
    <row r="520" hidden="1">
      <c r="A520" s="10">
        <v>22542.0</v>
      </c>
      <c r="B520" s="7" t="s">
        <v>1953</v>
      </c>
      <c r="C520" s="7" t="s">
        <v>15501</v>
      </c>
      <c r="D520" s="7" t="s">
        <v>15503</v>
      </c>
      <c r="E520" s="7" t="s">
        <v>15504</v>
      </c>
      <c r="F520" s="11" t="s">
        <v>15505</v>
      </c>
      <c r="G520" s="7">
        <v>35024.0</v>
      </c>
      <c r="H520" s="8"/>
      <c r="I520" s="7">
        <v>0.0</v>
      </c>
      <c r="J520" s="7">
        <v>0.0</v>
      </c>
      <c r="K520" s="7">
        <v>6.0</v>
      </c>
      <c r="L520" s="7">
        <v>0.0</v>
      </c>
      <c r="M520" s="7">
        <v>0.0</v>
      </c>
      <c r="N520" s="7" t="s">
        <v>61</v>
      </c>
      <c r="O520" s="7">
        <v>0.0</v>
      </c>
      <c r="P520" s="7">
        <v>0.0</v>
      </c>
      <c r="Q520" s="8"/>
      <c r="R520" s="8"/>
      <c r="S520" s="7" t="s">
        <v>15520</v>
      </c>
      <c r="T520" s="11" t="s">
        <v>15521</v>
      </c>
      <c r="U520" s="7" t="s">
        <v>15522</v>
      </c>
      <c r="V520" s="8"/>
      <c r="W520" s="7" t="s">
        <v>15523</v>
      </c>
      <c r="X520" s="8"/>
      <c r="Y520" s="8"/>
      <c r="Z520" s="8"/>
      <c r="AA520" s="8"/>
      <c r="AB520" s="8"/>
      <c r="AC520" s="7" t="s">
        <v>15524</v>
      </c>
      <c r="AD520" s="7" t="s">
        <v>15525</v>
      </c>
      <c r="AE520" s="7" t="s">
        <v>15526</v>
      </c>
      <c r="AF520" s="7" t="s">
        <v>15526</v>
      </c>
      <c r="AG520" s="8"/>
      <c r="AH520" s="8"/>
      <c r="AI520" s="8"/>
      <c r="AJ520" s="8"/>
      <c r="AK520" s="8"/>
      <c r="AL520" s="8"/>
      <c r="AM520" s="8"/>
      <c r="AN520" s="8"/>
      <c r="AO520" s="8"/>
      <c r="AP520" s="8"/>
      <c r="AQ520" s="8"/>
      <c r="AR520" s="7" t="s">
        <v>68</v>
      </c>
      <c r="AS520" s="8"/>
      <c r="AT520" s="8"/>
      <c r="AU520" s="8"/>
      <c r="AV520" s="11" t="s">
        <v>1956</v>
      </c>
      <c r="AW520" s="11" t="s">
        <v>1957</v>
      </c>
      <c r="AX520" s="8"/>
      <c r="AY520" s="8"/>
      <c r="AZ520" s="8"/>
      <c r="BA520" s="8"/>
      <c r="BB520" s="8"/>
      <c r="BC520" s="8"/>
      <c r="BD520" s="8"/>
      <c r="BE520" s="8"/>
      <c r="BF520" s="8"/>
    </row>
    <row r="521">
      <c r="A521" s="10">
        <v>15687.0</v>
      </c>
      <c r="B521" s="9">
        <v>42405.0</v>
      </c>
      <c r="C521" s="7" t="s">
        <v>15530</v>
      </c>
      <c r="D521" s="7" t="s">
        <v>15531</v>
      </c>
      <c r="E521" s="8"/>
      <c r="F521" s="8"/>
      <c r="G521" s="7">
        <v>8000.0</v>
      </c>
      <c r="H521" s="7">
        <v>140.0</v>
      </c>
      <c r="I521" s="7">
        <v>1.0</v>
      </c>
      <c r="J521" s="7">
        <v>8.4</v>
      </c>
      <c r="K521" s="7">
        <v>6.0</v>
      </c>
      <c r="L521" s="7">
        <v>1.5</v>
      </c>
      <c r="M521" s="7">
        <v>5.89</v>
      </c>
      <c r="N521" s="7" t="s">
        <v>61</v>
      </c>
      <c r="O521" s="7">
        <v>6.0</v>
      </c>
      <c r="P521" s="7">
        <v>0.0</v>
      </c>
      <c r="Q521" s="9">
        <v>42434.0</v>
      </c>
      <c r="R521" s="9">
        <v>42406.0</v>
      </c>
      <c r="S521" s="7" t="s">
        <v>15534</v>
      </c>
      <c r="T521" s="11" t="s">
        <v>15535</v>
      </c>
      <c r="U521" s="7" t="s">
        <v>15537</v>
      </c>
      <c r="V521" s="8"/>
      <c r="W521" s="7" t="s">
        <v>5776</v>
      </c>
      <c r="X521" s="8"/>
      <c r="Y521" s="8"/>
      <c r="Z521" s="8"/>
      <c r="AA521" s="7" t="s">
        <v>3491</v>
      </c>
      <c r="AB521" s="7" t="s">
        <v>155</v>
      </c>
      <c r="AC521" s="7" t="s">
        <v>15538</v>
      </c>
      <c r="AD521" s="7" t="s">
        <v>15539</v>
      </c>
      <c r="AE521" s="7" t="s">
        <v>15540</v>
      </c>
      <c r="AF521" s="7" t="s">
        <v>15542</v>
      </c>
      <c r="AG521" s="7" t="s">
        <v>15543</v>
      </c>
      <c r="AH521" s="7" t="s">
        <v>15545</v>
      </c>
      <c r="AI521" s="7" t="s">
        <v>15546</v>
      </c>
      <c r="AJ521" s="7" t="s">
        <v>15547</v>
      </c>
      <c r="AK521" s="8"/>
      <c r="AL521" s="7" t="s">
        <v>15548</v>
      </c>
      <c r="AM521" s="8"/>
      <c r="AN521" s="8"/>
      <c r="AO521" s="7" t="s">
        <v>15549</v>
      </c>
      <c r="AP521" s="11" t="s">
        <v>15551</v>
      </c>
      <c r="AQ521" s="7" t="s">
        <v>85</v>
      </c>
      <c r="AR521" s="7" t="s">
        <v>86</v>
      </c>
      <c r="AS521" s="7">
        <v>2.0160502E7</v>
      </c>
      <c r="AT521" s="8"/>
      <c r="AU521" s="8"/>
      <c r="AV521" s="7" t="s">
        <v>15554</v>
      </c>
      <c r="AW521" s="11" t="s">
        <v>15556</v>
      </c>
      <c r="AX521" s="8"/>
      <c r="AY521" s="8"/>
      <c r="AZ521" s="8"/>
      <c r="BA521" s="8"/>
      <c r="BB521" s="8"/>
      <c r="BC521" s="8"/>
      <c r="BD521" s="8"/>
      <c r="BE521" s="8"/>
      <c r="BF521" s="8"/>
    </row>
    <row r="522" hidden="1">
      <c r="A522" s="10">
        <v>20182.0</v>
      </c>
      <c r="B522" s="7" t="s">
        <v>9609</v>
      </c>
      <c r="C522" s="7" t="s">
        <v>15559</v>
      </c>
      <c r="D522" s="7" t="s">
        <v>15562</v>
      </c>
      <c r="E522" s="8"/>
      <c r="F522" s="8"/>
      <c r="G522" s="7">
        <v>80000.0</v>
      </c>
      <c r="H522" s="8"/>
      <c r="I522" s="7">
        <v>0.0</v>
      </c>
      <c r="J522" s="7">
        <v>0.0</v>
      </c>
      <c r="K522" s="7">
        <v>6.0</v>
      </c>
      <c r="L522" s="7">
        <v>0.0</v>
      </c>
      <c r="M522" s="7">
        <v>0.0</v>
      </c>
      <c r="N522" s="7" t="s">
        <v>61</v>
      </c>
      <c r="O522" s="7">
        <v>0.0</v>
      </c>
      <c r="P522" s="7">
        <v>0.0</v>
      </c>
      <c r="Q522" s="7" t="s">
        <v>15563</v>
      </c>
      <c r="R522" s="9">
        <v>42594.0</v>
      </c>
      <c r="S522" s="8"/>
      <c r="T522" s="8"/>
      <c r="U522" s="7" t="s">
        <v>15564</v>
      </c>
      <c r="V522" s="8"/>
      <c r="W522" s="8"/>
      <c r="X522" s="8"/>
      <c r="Y522" s="8"/>
      <c r="Z522" s="8"/>
      <c r="AA522" s="7" t="s">
        <v>279</v>
      </c>
      <c r="AB522" s="7" t="s">
        <v>155</v>
      </c>
      <c r="AC522" s="7" t="s">
        <v>15565</v>
      </c>
      <c r="AD522" s="7" t="s">
        <v>15567</v>
      </c>
      <c r="AE522" s="7" t="s">
        <v>15568</v>
      </c>
      <c r="AF522" s="7" t="s">
        <v>15569</v>
      </c>
      <c r="AG522" s="8"/>
      <c r="AH522" s="8"/>
      <c r="AI522" s="8"/>
      <c r="AJ522" s="8"/>
      <c r="AK522" s="8"/>
      <c r="AL522" s="8"/>
      <c r="AM522" s="8"/>
      <c r="AN522" s="8"/>
      <c r="AO522" s="8"/>
      <c r="AP522" s="8"/>
      <c r="AQ522" s="8"/>
      <c r="AR522" s="7" t="s">
        <v>68</v>
      </c>
      <c r="AS522" s="8"/>
      <c r="AT522" s="8"/>
      <c r="AU522" s="8"/>
      <c r="AV522" s="7" t="s">
        <v>15570</v>
      </c>
      <c r="AW522" s="11" t="s">
        <v>15571</v>
      </c>
      <c r="AX522" s="8"/>
      <c r="AY522" s="8"/>
      <c r="AZ522" s="8"/>
      <c r="BA522" s="8"/>
      <c r="BB522" s="8"/>
      <c r="BC522" s="8"/>
      <c r="BD522" s="8"/>
      <c r="BE522" s="8"/>
      <c r="BF522" s="8"/>
    </row>
    <row r="523" hidden="1">
      <c r="A523" s="10">
        <v>15063.0</v>
      </c>
      <c r="B523" s="7" t="s">
        <v>3380</v>
      </c>
      <c r="C523" s="7" t="s">
        <v>15573</v>
      </c>
      <c r="D523" s="7" t="s">
        <v>15574</v>
      </c>
      <c r="E523" s="8"/>
      <c r="F523" s="8"/>
      <c r="G523" s="7">
        <v>100000.0</v>
      </c>
      <c r="H523" s="8"/>
      <c r="I523" s="7">
        <v>0.0</v>
      </c>
      <c r="J523" s="7">
        <v>0.0</v>
      </c>
      <c r="K523" s="7">
        <v>6.0</v>
      </c>
      <c r="L523" s="7">
        <v>0.0</v>
      </c>
      <c r="M523" s="7">
        <v>0.0</v>
      </c>
      <c r="N523" s="7" t="s">
        <v>61</v>
      </c>
      <c r="O523" s="7">
        <v>0.0</v>
      </c>
      <c r="P523" s="7">
        <v>0.0</v>
      </c>
      <c r="Q523" s="7" t="s">
        <v>10934</v>
      </c>
      <c r="R523" s="9">
        <v>42556.0</v>
      </c>
      <c r="S523" s="7" t="s">
        <v>15575</v>
      </c>
      <c r="T523" s="11" t="s">
        <v>15576</v>
      </c>
      <c r="U523" s="7">
        <v>5.27772801546E11</v>
      </c>
      <c r="V523" s="8"/>
      <c r="W523" s="7" t="s">
        <v>15578</v>
      </c>
      <c r="X523" s="8"/>
      <c r="Y523" s="8"/>
      <c r="Z523" s="8"/>
      <c r="AA523" s="7" t="s">
        <v>220</v>
      </c>
      <c r="AB523" s="7" t="s">
        <v>1350</v>
      </c>
      <c r="AC523" s="7" t="s">
        <v>15579</v>
      </c>
      <c r="AD523" s="7" t="s">
        <v>15581</v>
      </c>
      <c r="AE523" s="7" t="s">
        <v>15582</v>
      </c>
      <c r="AF523" s="7" t="s">
        <v>15583</v>
      </c>
      <c r="AG523" s="7" t="s">
        <v>15584</v>
      </c>
      <c r="AH523" s="7" t="s">
        <v>15585</v>
      </c>
      <c r="AI523" s="7" t="s">
        <v>15586</v>
      </c>
      <c r="AJ523" s="7" t="s">
        <v>15587</v>
      </c>
      <c r="AK523" s="8"/>
      <c r="AL523" s="7" t="s">
        <v>15589</v>
      </c>
      <c r="AM523" s="8"/>
      <c r="AN523" s="8"/>
      <c r="AO523" s="7" t="s">
        <v>15590</v>
      </c>
      <c r="AP523" s="7" t="s">
        <v>15591</v>
      </c>
      <c r="AQ523" s="7" t="s">
        <v>85</v>
      </c>
      <c r="AR523" s="7" t="s">
        <v>68</v>
      </c>
      <c r="AS523" s="8"/>
      <c r="AT523" s="8"/>
      <c r="AU523" s="8"/>
      <c r="AV523" s="7" t="s">
        <v>15592</v>
      </c>
      <c r="AW523" s="11" t="s">
        <v>15593</v>
      </c>
      <c r="AX523" s="8"/>
      <c r="AY523" s="8"/>
      <c r="AZ523" s="8"/>
      <c r="BA523" s="8"/>
      <c r="BB523" s="8"/>
      <c r="BC523" s="8"/>
      <c r="BD523" s="8"/>
      <c r="BE523" s="8"/>
      <c r="BF523" s="8"/>
    </row>
    <row r="524" hidden="1">
      <c r="A524" s="10">
        <v>22338.0</v>
      </c>
      <c r="B524" s="7" t="s">
        <v>844</v>
      </c>
      <c r="C524" s="7" t="s">
        <v>15595</v>
      </c>
      <c r="D524" s="8"/>
      <c r="E524" s="8"/>
      <c r="F524" s="8"/>
      <c r="G524" s="7">
        <v>5.0</v>
      </c>
      <c r="H524" s="8"/>
      <c r="I524" s="7">
        <v>0.0</v>
      </c>
      <c r="J524" s="7">
        <v>0.0</v>
      </c>
      <c r="K524" s="7">
        <v>6.0</v>
      </c>
      <c r="L524" s="7">
        <v>0.0</v>
      </c>
      <c r="M524" s="7">
        <v>0.0</v>
      </c>
      <c r="N524" s="7" t="s">
        <v>61</v>
      </c>
      <c r="O524" s="7">
        <v>0.0</v>
      </c>
      <c r="P524" s="7">
        <v>0.0</v>
      </c>
      <c r="Q524" s="8"/>
      <c r="R524" s="8"/>
      <c r="S524" s="8"/>
      <c r="T524" s="8"/>
      <c r="U524" s="8"/>
      <c r="V524" s="8"/>
      <c r="W524" s="7" t="s">
        <v>1419</v>
      </c>
      <c r="X524" s="8"/>
      <c r="Y524" s="8"/>
      <c r="Z524" s="8"/>
      <c r="AA524" s="8"/>
      <c r="AB524" s="8"/>
      <c r="AC524" s="8"/>
      <c r="AD524" s="8"/>
      <c r="AE524" s="8"/>
      <c r="AF524" s="8"/>
      <c r="AG524" s="8"/>
      <c r="AH524" s="8"/>
      <c r="AI524" s="8"/>
      <c r="AJ524" s="8"/>
      <c r="AK524" s="8"/>
      <c r="AL524" s="8"/>
      <c r="AM524" s="8"/>
      <c r="AN524" s="8"/>
      <c r="AO524" s="8"/>
      <c r="AP524" s="8"/>
      <c r="AQ524" s="8"/>
      <c r="AR524" s="7" t="s">
        <v>68</v>
      </c>
      <c r="AS524" s="8"/>
      <c r="AT524" s="8"/>
      <c r="AU524" s="8"/>
      <c r="AV524" s="11" t="s">
        <v>15596</v>
      </c>
      <c r="AW524" s="11" t="s">
        <v>15596</v>
      </c>
      <c r="AX524" s="8"/>
      <c r="AY524" s="8"/>
      <c r="AZ524" s="8"/>
      <c r="BA524" s="8"/>
      <c r="BB524" s="8"/>
      <c r="BC524" s="8"/>
      <c r="BD524" s="8"/>
      <c r="BE524" s="8"/>
      <c r="BF524" s="8"/>
    </row>
    <row r="525" hidden="1">
      <c r="A525" s="10">
        <v>13208.0</v>
      </c>
      <c r="B525" s="9">
        <v>42553.0</v>
      </c>
      <c r="C525" s="7" t="s">
        <v>15599</v>
      </c>
      <c r="D525" s="7" t="s">
        <v>15601</v>
      </c>
      <c r="E525" s="8"/>
      <c r="F525" s="8"/>
      <c r="G525" s="7">
        <v>25000.0</v>
      </c>
      <c r="H525" s="8"/>
      <c r="I525" s="7">
        <v>0.0</v>
      </c>
      <c r="J525" s="7">
        <v>0.0</v>
      </c>
      <c r="K525" s="7">
        <v>6.0</v>
      </c>
      <c r="L525" s="7">
        <v>0.0</v>
      </c>
      <c r="M525" s="7">
        <v>0.0</v>
      </c>
      <c r="N525" s="7" t="s">
        <v>61</v>
      </c>
      <c r="O525" s="7">
        <v>0.0</v>
      </c>
      <c r="P525" s="7">
        <v>0.0</v>
      </c>
      <c r="Q525" s="9">
        <v>42585.0</v>
      </c>
      <c r="R525" s="9">
        <v>42585.0</v>
      </c>
      <c r="S525" s="7" t="s">
        <v>15602</v>
      </c>
      <c r="T525" s="11" t="s">
        <v>15603</v>
      </c>
      <c r="U525" s="7" t="s">
        <v>15604</v>
      </c>
      <c r="V525" s="8"/>
      <c r="W525" s="7" t="s">
        <v>15605</v>
      </c>
      <c r="X525" s="8"/>
      <c r="Y525" s="8"/>
      <c r="Z525" s="8"/>
      <c r="AA525" s="7" t="s">
        <v>279</v>
      </c>
      <c r="AB525" s="7" t="s">
        <v>100</v>
      </c>
      <c r="AC525" s="7" t="s">
        <v>15606</v>
      </c>
      <c r="AD525" s="7" t="s">
        <v>15607</v>
      </c>
      <c r="AE525" s="7" t="s">
        <v>15608</v>
      </c>
      <c r="AF525" s="7" t="s">
        <v>15609</v>
      </c>
      <c r="AG525" s="7" t="s">
        <v>15610</v>
      </c>
      <c r="AH525" s="7" t="s">
        <v>15610</v>
      </c>
      <c r="AI525" s="7" t="s">
        <v>15611</v>
      </c>
      <c r="AJ525" s="7" t="s">
        <v>15611</v>
      </c>
      <c r="AK525" s="8"/>
      <c r="AL525" s="7" t="s">
        <v>15610</v>
      </c>
      <c r="AM525" s="8"/>
      <c r="AN525" s="8"/>
      <c r="AO525" s="7" t="s">
        <v>15612</v>
      </c>
      <c r="AP525" s="7" t="s">
        <v>15613</v>
      </c>
      <c r="AQ525" s="7" t="s">
        <v>85</v>
      </c>
      <c r="AR525" s="7" t="s">
        <v>68</v>
      </c>
      <c r="AS525" s="8"/>
      <c r="AT525" s="7" t="s">
        <v>15601</v>
      </c>
      <c r="AU525" s="8"/>
      <c r="AV525" s="7" t="s">
        <v>15601</v>
      </c>
      <c r="AW525" s="11" t="s">
        <v>15603</v>
      </c>
      <c r="AX525" s="8"/>
      <c r="AY525" s="8"/>
      <c r="AZ525" s="8"/>
      <c r="BA525" s="8"/>
      <c r="BB525" s="8"/>
      <c r="BC525" s="8"/>
      <c r="BD525" s="8"/>
      <c r="BE525" s="8"/>
      <c r="BF525" s="8"/>
    </row>
    <row r="526" hidden="1">
      <c r="A526" s="10">
        <v>18442.0</v>
      </c>
      <c r="B526" s="9">
        <v>42652.0</v>
      </c>
      <c r="C526" s="7" t="s">
        <v>15616</v>
      </c>
      <c r="D526" s="7" t="s">
        <v>15618</v>
      </c>
      <c r="E526" s="8"/>
      <c r="F526" s="8"/>
      <c r="G526" s="7">
        <v>100000.0</v>
      </c>
      <c r="H526" s="8"/>
      <c r="I526" s="7">
        <v>0.0</v>
      </c>
      <c r="J526" s="7">
        <v>0.0</v>
      </c>
      <c r="K526" s="7">
        <v>6.0</v>
      </c>
      <c r="L526" s="7">
        <v>0.0</v>
      </c>
      <c r="M526" s="7">
        <v>0.0</v>
      </c>
      <c r="N526" s="7" t="s">
        <v>61</v>
      </c>
      <c r="O526" s="7">
        <v>0.0</v>
      </c>
      <c r="P526" s="7">
        <v>0.0</v>
      </c>
      <c r="Q526" s="7" t="s">
        <v>8160</v>
      </c>
      <c r="R526" s="7" t="s">
        <v>15621</v>
      </c>
      <c r="S526" s="8"/>
      <c r="T526" s="8"/>
      <c r="U526" s="7" t="s">
        <v>15622</v>
      </c>
      <c r="V526" s="8"/>
      <c r="W526" s="7" t="s">
        <v>15623</v>
      </c>
      <c r="X526" s="8"/>
      <c r="Y526" s="8"/>
      <c r="Z526" s="8"/>
      <c r="AA526" s="7" t="s">
        <v>510</v>
      </c>
      <c r="AB526" s="7" t="s">
        <v>11489</v>
      </c>
      <c r="AC526" s="7" t="s">
        <v>15624</v>
      </c>
      <c r="AD526" s="7" t="s">
        <v>15625</v>
      </c>
      <c r="AE526" s="7" t="s">
        <v>15626</v>
      </c>
      <c r="AF526" s="7" t="s">
        <v>15627</v>
      </c>
      <c r="AG526" s="7" t="s">
        <v>15628</v>
      </c>
      <c r="AH526" s="7" t="s">
        <v>15629</v>
      </c>
      <c r="AI526" s="7" t="s">
        <v>15630</v>
      </c>
      <c r="AJ526" s="7" t="s">
        <v>15631</v>
      </c>
      <c r="AK526" s="8"/>
      <c r="AL526" s="7" t="s">
        <v>15632</v>
      </c>
      <c r="AM526" s="8"/>
      <c r="AN526" s="8"/>
      <c r="AO526" s="8"/>
      <c r="AP526" s="8"/>
      <c r="AQ526" s="8"/>
      <c r="AR526" s="7" t="s">
        <v>68</v>
      </c>
      <c r="AS526" s="8"/>
      <c r="AT526" s="8"/>
      <c r="AU526" s="8"/>
      <c r="AV526" s="7" t="s">
        <v>15634</v>
      </c>
      <c r="AW526" s="11" t="s">
        <v>15635</v>
      </c>
      <c r="AX526" s="8"/>
      <c r="AY526" s="8"/>
      <c r="AZ526" s="8"/>
      <c r="BA526" s="8"/>
      <c r="BB526" s="8"/>
      <c r="BC526" s="8"/>
      <c r="BD526" s="8"/>
      <c r="BE526" s="8"/>
      <c r="BF526" s="8"/>
    </row>
    <row r="527">
      <c r="A527" s="10">
        <v>22914.0</v>
      </c>
      <c r="B527" s="7" t="s">
        <v>178</v>
      </c>
      <c r="C527" s="7" t="s">
        <v>15636</v>
      </c>
      <c r="D527" s="7" t="s">
        <v>15637</v>
      </c>
      <c r="E527" s="7">
        <v>4.30096644E8</v>
      </c>
      <c r="F527" s="11" t="s">
        <v>15638</v>
      </c>
      <c r="G527" s="7">
        <v>900.0</v>
      </c>
      <c r="H527" s="8"/>
      <c r="I527" s="7">
        <v>0.0</v>
      </c>
      <c r="J527" s="7">
        <v>0.0</v>
      </c>
      <c r="K527" s="7">
        <v>6.0</v>
      </c>
      <c r="L527" s="7">
        <v>0.0</v>
      </c>
      <c r="M527" s="7">
        <v>0.0</v>
      </c>
      <c r="N527" s="7" t="s">
        <v>61</v>
      </c>
      <c r="O527" s="7">
        <v>0.0</v>
      </c>
      <c r="P527" s="7">
        <v>0.0</v>
      </c>
      <c r="Q527" s="7" t="s">
        <v>178</v>
      </c>
      <c r="R527" s="7" t="s">
        <v>1514</v>
      </c>
      <c r="S527" s="7" t="s">
        <v>15642</v>
      </c>
      <c r="T527" s="11" t="s">
        <v>15643</v>
      </c>
      <c r="U527" s="7" t="s">
        <v>15645</v>
      </c>
      <c r="V527" s="8"/>
      <c r="W527" s="7" t="s">
        <v>15646</v>
      </c>
      <c r="X527" s="8"/>
      <c r="Y527" s="8"/>
      <c r="Z527" s="8"/>
      <c r="AA527" s="7" t="s">
        <v>510</v>
      </c>
      <c r="AB527" s="7" t="s">
        <v>155</v>
      </c>
      <c r="AC527" s="7" t="s">
        <v>15647</v>
      </c>
      <c r="AD527" s="7" t="s">
        <v>15648</v>
      </c>
      <c r="AE527" s="7" t="s">
        <v>15649</v>
      </c>
      <c r="AF527" s="7" t="s">
        <v>15650</v>
      </c>
      <c r="AG527" s="8"/>
      <c r="AH527" s="8"/>
      <c r="AI527" s="8"/>
      <c r="AJ527" s="8"/>
      <c r="AK527" s="8"/>
      <c r="AL527" s="8"/>
      <c r="AM527" s="8"/>
      <c r="AN527" s="8"/>
      <c r="AO527" s="8"/>
      <c r="AP527" s="8"/>
      <c r="AQ527" s="8"/>
      <c r="AR527" s="7" t="s">
        <v>86</v>
      </c>
      <c r="AS527" s="8"/>
      <c r="AT527" s="8"/>
      <c r="AU527" s="8"/>
      <c r="AV527" s="11" t="s">
        <v>15657</v>
      </c>
      <c r="AW527" s="11" t="s">
        <v>15657</v>
      </c>
      <c r="AX527" s="8"/>
      <c r="AY527" s="8"/>
      <c r="AZ527" s="8"/>
      <c r="BA527" s="8"/>
      <c r="BB527" s="8"/>
      <c r="BC527" s="8"/>
      <c r="BD527" s="8"/>
      <c r="BE527" s="8"/>
      <c r="BF527" s="8"/>
    </row>
    <row r="528" hidden="1">
      <c r="A528" s="10">
        <v>26370.0</v>
      </c>
      <c r="B528" s="7" t="s">
        <v>2179</v>
      </c>
      <c r="C528" s="7" t="s">
        <v>15659</v>
      </c>
      <c r="D528" s="8"/>
      <c r="E528" s="8"/>
      <c r="F528" s="8"/>
      <c r="G528" s="7">
        <v>10000.0</v>
      </c>
      <c r="H528" s="8"/>
      <c r="I528" s="7">
        <v>0.0</v>
      </c>
      <c r="J528" s="7">
        <v>0.0</v>
      </c>
      <c r="K528" s="7">
        <v>6.0</v>
      </c>
      <c r="L528" s="7">
        <v>0.0</v>
      </c>
      <c r="M528" s="7">
        <v>0.0</v>
      </c>
      <c r="N528" s="7" t="s">
        <v>61</v>
      </c>
      <c r="O528" s="7">
        <v>0.0</v>
      </c>
      <c r="P528" s="7">
        <v>0.0</v>
      </c>
      <c r="Q528" s="8"/>
      <c r="R528" s="8"/>
      <c r="S528" s="8"/>
      <c r="T528" s="8"/>
      <c r="U528" s="8"/>
      <c r="V528" s="8"/>
      <c r="W528" s="7" t="s">
        <v>266</v>
      </c>
      <c r="X528" s="8"/>
      <c r="Y528" s="8"/>
      <c r="Z528" s="8"/>
      <c r="AA528" s="8"/>
      <c r="AB528" s="8"/>
      <c r="AC528" s="7" t="s">
        <v>15662</v>
      </c>
      <c r="AD528" s="7" t="s">
        <v>15663</v>
      </c>
      <c r="AE528" s="7" t="s">
        <v>13106</v>
      </c>
      <c r="AF528" s="8"/>
      <c r="AG528" s="8"/>
      <c r="AH528" s="8"/>
      <c r="AI528" s="8"/>
      <c r="AJ528" s="8"/>
      <c r="AK528" s="8"/>
      <c r="AL528" s="8"/>
      <c r="AM528" s="8"/>
      <c r="AN528" s="8"/>
      <c r="AO528" s="8"/>
      <c r="AP528" s="8"/>
      <c r="AQ528" s="8"/>
      <c r="AR528" s="7" t="s">
        <v>68</v>
      </c>
      <c r="AS528" s="8"/>
      <c r="AT528" s="8"/>
      <c r="AU528" s="8"/>
      <c r="AV528" s="11" t="s">
        <v>15668</v>
      </c>
      <c r="AW528" s="11" t="s">
        <v>15668</v>
      </c>
      <c r="AX528" s="8"/>
      <c r="AY528" s="8"/>
      <c r="AZ528" s="8"/>
      <c r="BA528" s="8"/>
      <c r="BB528" s="8"/>
      <c r="BC528" s="8"/>
      <c r="BD528" s="8"/>
      <c r="BE528" s="8"/>
      <c r="BF528" s="8"/>
    </row>
    <row r="529" hidden="1">
      <c r="A529" s="10">
        <v>26331.0</v>
      </c>
      <c r="B529" s="7" t="s">
        <v>2179</v>
      </c>
      <c r="C529" s="7" t="s">
        <v>15674</v>
      </c>
      <c r="D529" s="7" t="s">
        <v>15675</v>
      </c>
      <c r="E529" s="7">
        <v>1.0469065907E10</v>
      </c>
      <c r="F529" s="8"/>
      <c r="G529" s="7">
        <v>4000.0</v>
      </c>
      <c r="H529" s="8"/>
      <c r="I529" s="7">
        <v>0.0</v>
      </c>
      <c r="J529" s="7">
        <v>0.0</v>
      </c>
      <c r="K529" s="7">
        <v>6.0</v>
      </c>
      <c r="L529" s="7">
        <v>0.0</v>
      </c>
      <c r="M529" s="7">
        <v>0.0</v>
      </c>
      <c r="N529" s="7" t="s">
        <v>61</v>
      </c>
      <c r="O529" s="7">
        <v>0.0</v>
      </c>
      <c r="P529" s="7">
        <v>0.0</v>
      </c>
      <c r="Q529" s="8"/>
      <c r="R529" s="8"/>
      <c r="S529" s="7" t="s">
        <v>12957</v>
      </c>
      <c r="T529" s="7" t="s">
        <v>15676</v>
      </c>
      <c r="U529" s="7" t="s">
        <v>15677</v>
      </c>
      <c r="V529" s="8"/>
      <c r="W529" s="7" t="s">
        <v>15678</v>
      </c>
      <c r="X529" s="8"/>
      <c r="Y529" s="8"/>
      <c r="Z529" s="8"/>
      <c r="AA529" s="8"/>
      <c r="AB529" s="8"/>
      <c r="AC529" s="7" t="s">
        <v>15679</v>
      </c>
      <c r="AD529" s="7" t="s">
        <v>15680</v>
      </c>
      <c r="AE529" s="7" t="s">
        <v>13106</v>
      </c>
      <c r="AF529" s="8"/>
      <c r="AG529" s="8"/>
      <c r="AH529" s="8"/>
      <c r="AI529" s="8"/>
      <c r="AJ529" s="8"/>
      <c r="AK529" s="8"/>
      <c r="AL529" s="8"/>
      <c r="AM529" s="8"/>
      <c r="AN529" s="8"/>
      <c r="AO529" s="8"/>
      <c r="AP529" s="8"/>
      <c r="AQ529" s="8"/>
      <c r="AR529" s="7" t="s">
        <v>68</v>
      </c>
      <c r="AS529" s="8"/>
      <c r="AT529" s="8"/>
      <c r="AU529" s="8"/>
      <c r="AV529" s="11" t="s">
        <v>15681</v>
      </c>
      <c r="AW529" s="11" t="s">
        <v>15681</v>
      </c>
      <c r="AX529" s="8"/>
      <c r="AY529" s="8"/>
      <c r="AZ529" s="8"/>
      <c r="BA529" s="8"/>
      <c r="BB529" s="8"/>
      <c r="BC529" s="8"/>
      <c r="BD529" s="8"/>
      <c r="BE529" s="8"/>
      <c r="BF529" s="8"/>
    </row>
    <row r="530" hidden="1">
      <c r="A530" s="10">
        <v>18594.0</v>
      </c>
      <c r="B530" s="7" t="s">
        <v>8160</v>
      </c>
      <c r="C530" s="7" t="s">
        <v>15686</v>
      </c>
      <c r="D530" s="7" t="s">
        <v>15687</v>
      </c>
      <c r="E530" s="8"/>
      <c r="F530" s="8"/>
      <c r="G530" s="7">
        <v>3500.0</v>
      </c>
      <c r="H530" s="8"/>
      <c r="I530" s="7">
        <v>0.0</v>
      </c>
      <c r="J530" s="7">
        <v>0.0</v>
      </c>
      <c r="K530" s="7">
        <v>6.0</v>
      </c>
      <c r="L530" s="7">
        <v>0.0</v>
      </c>
      <c r="M530" s="7">
        <v>0.0</v>
      </c>
      <c r="N530" s="7" t="s">
        <v>61</v>
      </c>
      <c r="O530" s="7">
        <v>0.0</v>
      </c>
      <c r="P530" s="7">
        <v>0.0</v>
      </c>
      <c r="Q530" s="7" t="s">
        <v>8160</v>
      </c>
      <c r="R530" s="7" t="s">
        <v>7157</v>
      </c>
      <c r="S530" s="8"/>
      <c r="T530" s="8"/>
      <c r="U530" s="8"/>
      <c r="V530" s="8"/>
      <c r="W530" s="8"/>
      <c r="X530" s="8"/>
      <c r="Y530" s="8"/>
      <c r="Z530" s="8"/>
      <c r="AA530" s="7" t="s">
        <v>1136</v>
      </c>
      <c r="AB530" s="7" t="s">
        <v>155</v>
      </c>
      <c r="AC530" s="7" t="s">
        <v>15690</v>
      </c>
      <c r="AD530" s="7" t="s">
        <v>15691</v>
      </c>
      <c r="AE530" s="7" t="s">
        <v>15692</v>
      </c>
      <c r="AF530" s="7" t="s">
        <v>15693</v>
      </c>
      <c r="AG530" s="8"/>
      <c r="AH530" s="8"/>
      <c r="AI530" s="8"/>
      <c r="AJ530" s="8"/>
      <c r="AK530" s="8"/>
      <c r="AL530" s="8"/>
      <c r="AM530" s="8"/>
      <c r="AN530" s="8"/>
      <c r="AO530" s="8"/>
      <c r="AP530" s="8"/>
      <c r="AQ530" s="8"/>
      <c r="AR530" s="7" t="s">
        <v>68</v>
      </c>
      <c r="AS530" s="8"/>
      <c r="AT530" s="8"/>
      <c r="AU530" s="8"/>
      <c r="AV530" s="7" t="s">
        <v>15694</v>
      </c>
      <c r="AW530" s="11" t="s">
        <v>15695</v>
      </c>
      <c r="AX530" s="8"/>
      <c r="AY530" s="8"/>
      <c r="AZ530" s="8"/>
      <c r="BA530" s="8"/>
      <c r="BB530" s="8"/>
      <c r="BC530" s="8"/>
      <c r="BD530" s="8"/>
      <c r="BE530" s="8"/>
      <c r="BF530" s="8"/>
    </row>
    <row r="531" hidden="1">
      <c r="A531" s="10">
        <v>19977.0</v>
      </c>
      <c r="B531" s="14">
        <v>42714.0</v>
      </c>
      <c r="C531" s="7" t="s">
        <v>15698</v>
      </c>
      <c r="D531" s="7" t="s">
        <v>15699</v>
      </c>
      <c r="E531" s="8"/>
      <c r="F531" s="8"/>
      <c r="G531" s="7">
        <v>12000.0</v>
      </c>
      <c r="H531" s="8"/>
      <c r="I531" s="7">
        <v>0.0</v>
      </c>
      <c r="J531" s="7">
        <v>0.0</v>
      </c>
      <c r="K531" s="7">
        <v>6.0</v>
      </c>
      <c r="L531" s="7">
        <v>0.0</v>
      </c>
      <c r="M531" s="7">
        <v>0.0</v>
      </c>
      <c r="N531" s="7" t="s">
        <v>61</v>
      </c>
      <c r="O531" s="7">
        <v>0.0</v>
      </c>
      <c r="P531" s="7">
        <v>0.0</v>
      </c>
      <c r="Q531" s="14">
        <v>42714.0</v>
      </c>
      <c r="R531" s="7" t="s">
        <v>4307</v>
      </c>
      <c r="S531" s="8"/>
      <c r="T531" s="8"/>
      <c r="U531" s="7">
        <v>8.858637E7</v>
      </c>
      <c r="V531" s="8"/>
      <c r="W531" s="8"/>
      <c r="X531" s="8"/>
      <c r="Y531" s="8"/>
      <c r="Z531" s="8"/>
      <c r="AA531" s="7" t="s">
        <v>2530</v>
      </c>
      <c r="AB531" s="7" t="s">
        <v>155</v>
      </c>
      <c r="AC531" s="7" t="s">
        <v>15700</v>
      </c>
      <c r="AD531" s="7" t="s">
        <v>15701</v>
      </c>
      <c r="AE531" s="7" t="s">
        <v>15702</v>
      </c>
      <c r="AF531" s="7" t="s">
        <v>15703</v>
      </c>
      <c r="AG531" s="8"/>
      <c r="AH531" s="8"/>
      <c r="AI531" s="8"/>
      <c r="AJ531" s="8"/>
      <c r="AK531" s="8"/>
      <c r="AL531" s="8"/>
      <c r="AM531" s="8"/>
      <c r="AN531" s="8"/>
      <c r="AO531" s="8"/>
      <c r="AP531" s="8"/>
      <c r="AQ531" s="8"/>
      <c r="AR531" s="7" t="s">
        <v>68</v>
      </c>
      <c r="AS531" s="8"/>
      <c r="AT531" s="8"/>
      <c r="AU531" s="8"/>
      <c r="AV531" s="7" t="s">
        <v>15705</v>
      </c>
      <c r="AW531" s="11" t="s">
        <v>15706</v>
      </c>
      <c r="AX531" s="8"/>
      <c r="AY531" s="8"/>
      <c r="AZ531" s="8"/>
      <c r="BA531" s="8"/>
      <c r="BB531" s="8"/>
      <c r="BC531" s="8"/>
      <c r="BD531" s="8"/>
      <c r="BE531" s="8"/>
      <c r="BF531" s="8"/>
    </row>
    <row r="532">
      <c r="A532" s="10">
        <v>21768.0</v>
      </c>
      <c r="B532" s="7" t="s">
        <v>1597</v>
      </c>
      <c r="C532" s="7" t="s">
        <v>15708</v>
      </c>
      <c r="D532" s="7" t="s">
        <v>15709</v>
      </c>
      <c r="E532" s="7" t="s">
        <v>15710</v>
      </c>
      <c r="F532" s="11" t="s">
        <v>15711</v>
      </c>
      <c r="G532" s="7">
        <v>3600.0</v>
      </c>
      <c r="H532" s="8"/>
      <c r="I532" s="7">
        <v>0.0</v>
      </c>
      <c r="J532" s="7">
        <v>0.0</v>
      </c>
      <c r="K532" s="7">
        <v>6.0</v>
      </c>
      <c r="L532" s="7">
        <v>0.0</v>
      </c>
      <c r="M532" s="7">
        <v>0.0</v>
      </c>
      <c r="N532" s="7" t="s">
        <v>61</v>
      </c>
      <c r="O532" s="7">
        <v>0.0</v>
      </c>
      <c r="P532" s="7">
        <v>0.0</v>
      </c>
      <c r="Q532" s="7" t="s">
        <v>250</v>
      </c>
      <c r="R532" s="9">
        <v>42917.0</v>
      </c>
      <c r="S532" s="7" t="s">
        <v>5083</v>
      </c>
      <c r="T532" s="11" t="s">
        <v>15715</v>
      </c>
      <c r="U532" s="7" t="s">
        <v>15717</v>
      </c>
      <c r="V532" s="8"/>
      <c r="W532" s="7" t="s">
        <v>15719</v>
      </c>
      <c r="X532" s="8"/>
      <c r="Y532" s="8"/>
      <c r="Z532" s="8"/>
      <c r="AA532" s="8"/>
      <c r="AB532" s="8"/>
      <c r="AC532" s="7" t="s">
        <v>15720</v>
      </c>
      <c r="AD532" s="7" t="s">
        <v>15721</v>
      </c>
      <c r="AE532" s="28" t="s">
        <v>15722</v>
      </c>
      <c r="AF532" s="28" t="s">
        <v>15729</v>
      </c>
      <c r="AG532" s="8"/>
      <c r="AH532" s="8"/>
      <c r="AI532" s="8"/>
      <c r="AJ532" s="8"/>
      <c r="AK532" s="8"/>
      <c r="AL532" s="8"/>
      <c r="AM532" s="8"/>
      <c r="AN532" s="8"/>
      <c r="AO532" s="8"/>
      <c r="AP532" s="8"/>
      <c r="AQ532" s="8"/>
      <c r="AR532" s="7" t="s">
        <v>86</v>
      </c>
      <c r="AS532" s="8"/>
      <c r="AT532" s="8"/>
      <c r="AU532" s="8"/>
      <c r="AV532" s="11" t="s">
        <v>15715</v>
      </c>
      <c r="AW532" s="11" t="s">
        <v>15715</v>
      </c>
      <c r="AX532" s="8"/>
      <c r="AY532" s="8"/>
      <c r="AZ532" s="8"/>
      <c r="BA532" s="8"/>
      <c r="BB532" s="8"/>
      <c r="BC532" s="8"/>
      <c r="BD532" s="8"/>
      <c r="BE532" s="8"/>
      <c r="BF532" s="8"/>
    </row>
    <row r="533" hidden="1">
      <c r="A533" s="10">
        <v>15545.0</v>
      </c>
      <c r="B533" s="7" t="s">
        <v>9474</v>
      </c>
      <c r="C533" s="7" t="s">
        <v>15734</v>
      </c>
      <c r="D533" s="7" t="s">
        <v>15735</v>
      </c>
      <c r="E533" s="8"/>
      <c r="F533" s="8"/>
      <c r="G533" s="7">
        <v>10000.0</v>
      </c>
      <c r="H533" s="8"/>
      <c r="I533" s="7">
        <v>0.0</v>
      </c>
      <c r="J533" s="7">
        <v>0.0</v>
      </c>
      <c r="K533" s="7">
        <v>6.0</v>
      </c>
      <c r="L533" s="7">
        <v>0.0</v>
      </c>
      <c r="M533" s="7">
        <v>0.0</v>
      </c>
      <c r="N533" s="7" t="s">
        <v>61</v>
      </c>
      <c r="O533" s="7">
        <v>0.0</v>
      </c>
      <c r="P533" s="7">
        <v>0.0</v>
      </c>
      <c r="Q533" s="7" t="s">
        <v>752</v>
      </c>
      <c r="R533" s="7" t="s">
        <v>3246</v>
      </c>
      <c r="S533" s="7" t="s">
        <v>15738</v>
      </c>
      <c r="T533" s="11" t="s">
        <v>15739</v>
      </c>
      <c r="U533" s="7" t="s">
        <v>15741</v>
      </c>
      <c r="V533" s="8"/>
      <c r="W533" s="7" t="s">
        <v>15742</v>
      </c>
      <c r="X533" s="8"/>
      <c r="Y533" s="8"/>
      <c r="Z533" s="8"/>
      <c r="AA533" s="7" t="s">
        <v>13157</v>
      </c>
      <c r="AB533" s="7" t="s">
        <v>185</v>
      </c>
      <c r="AC533" s="7" t="s">
        <v>15743</v>
      </c>
      <c r="AD533" s="7" t="s">
        <v>15744</v>
      </c>
      <c r="AE533" s="7" t="s">
        <v>15745</v>
      </c>
      <c r="AF533" s="7" t="s">
        <v>15747</v>
      </c>
      <c r="AG533" s="7" t="s">
        <v>15748</v>
      </c>
      <c r="AH533" s="7" t="s">
        <v>15749</v>
      </c>
      <c r="AI533" s="7" t="s">
        <v>15751</v>
      </c>
      <c r="AJ533" s="7" t="s">
        <v>15752</v>
      </c>
      <c r="AK533" s="8"/>
      <c r="AL533" s="7" t="s">
        <v>15753</v>
      </c>
      <c r="AM533" s="8"/>
      <c r="AN533" s="8"/>
      <c r="AO533" s="7" t="s">
        <v>15755</v>
      </c>
      <c r="AP533" s="7" t="s">
        <v>15757</v>
      </c>
      <c r="AQ533" s="7" t="s">
        <v>85</v>
      </c>
      <c r="AR533" s="7" t="s">
        <v>68</v>
      </c>
      <c r="AS533" s="8"/>
      <c r="AT533" s="8"/>
      <c r="AU533" s="11" t="s">
        <v>15758</v>
      </c>
      <c r="AV533" s="7" t="s">
        <v>15760</v>
      </c>
      <c r="AW533" s="11" t="s">
        <v>15761</v>
      </c>
      <c r="AX533" s="8"/>
      <c r="AY533" s="8"/>
      <c r="AZ533" s="8"/>
      <c r="BA533" s="8"/>
      <c r="BB533" s="8"/>
      <c r="BC533" s="8"/>
      <c r="BD533" s="8"/>
      <c r="BE533" s="8"/>
      <c r="BF533" s="8"/>
    </row>
    <row r="534">
      <c r="A534" s="10">
        <v>13889.0</v>
      </c>
      <c r="B534" s="9">
        <v>42403.0</v>
      </c>
      <c r="C534" s="7" t="s">
        <v>15764</v>
      </c>
      <c r="D534" s="7" t="s">
        <v>562</v>
      </c>
      <c r="E534" s="8"/>
      <c r="F534" s="8"/>
      <c r="G534" s="7">
        <v>2500.0</v>
      </c>
      <c r="H534" s="7">
        <v>590.0</v>
      </c>
      <c r="I534" s="7">
        <v>23.0</v>
      </c>
      <c r="J534" s="7">
        <v>35.4</v>
      </c>
      <c r="K534" s="7">
        <v>6.0</v>
      </c>
      <c r="L534" s="7">
        <v>50.0</v>
      </c>
      <c r="M534" s="7">
        <v>21.82</v>
      </c>
      <c r="N534" s="7" t="s">
        <v>61</v>
      </c>
      <c r="O534" s="7">
        <v>11.0</v>
      </c>
      <c r="P534" s="7">
        <v>115.0</v>
      </c>
      <c r="Q534" s="9">
        <v>42403.0</v>
      </c>
      <c r="R534" s="7" t="s">
        <v>372</v>
      </c>
      <c r="S534" s="7" t="s">
        <v>567</v>
      </c>
      <c r="T534" s="11" t="s">
        <v>568</v>
      </c>
      <c r="U534" s="7" t="s">
        <v>15767</v>
      </c>
      <c r="V534" s="8"/>
      <c r="W534" s="7" t="s">
        <v>578</v>
      </c>
      <c r="X534" s="8"/>
      <c r="Y534" s="8"/>
      <c r="Z534" s="8"/>
      <c r="AA534" s="7" t="s">
        <v>15768</v>
      </c>
      <c r="AB534" s="7" t="s">
        <v>333</v>
      </c>
      <c r="AC534" s="7" t="s">
        <v>15769</v>
      </c>
      <c r="AD534" s="7" t="s">
        <v>15770</v>
      </c>
      <c r="AE534" s="7" t="s">
        <v>15771</v>
      </c>
      <c r="AF534" s="7" t="s">
        <v>15774</v>
      </c>
      <c r="AG534" s="7" t="s">
        <v>15775</v>
      </c>
      <c r="AH534" s="7" t="s">
        <v>15777</v>
      </c>
      <c r="AI534" s="7" t="s">
        <v>15779</v>
      </c>
      <c r="AJ534" s="7" t="s">
        <v>15780</v>
      </c>
      <c r="AK534" s="8"/>
      <c r="AL534" s="7" t="s">
        <v>15782</v>
      </c>
      <c r="AM534" s="8"/>
      <c r="AN534" s="8"/>
      <c r="AO534" s="7" t="s">
        <v>15783</v>
      </c>
      <c r="AP534" s="7" t="s">
        <v>15784</v>
      </c>
      <c r="AQ534" s="7" t="s">
        <v>85</v>
      </c>
      <c r="AR534" s="7" t="s">
        <v>86</v>
      </c>
      <c r="AS534" s="7">
        <v>2.0160302E7</v>
      </c>
      <c r="AT534" s="7" t="s">
        <v>15785</v>
      </c>
      <c r="AU534" s="8"/>
      <c r="AV534" s="7" t="s">
        <v>622</v>
      </c>
      <c r="AW534" s="11" t="s">
        <v>568</v>
      </c>
      <c r="AX534" s="8"/>
      <c r="AY534" s="8"/>
      <c r="AZ534" s="8"/>
      <c r="BA534" s="8"/>
      <c r="BB534" s="8"/>
      <c r="BC534" s="8"/>
      <c r="BD534" s="8"/>
      <c r="BE534" s="8"/>
      <c r="BF534" s="8"/>
    </row>
    <row r="535">
      <c r="A535" s="10">
        <v>13546.0</v>
      </c>
      <c r="B535" s="9">
        <v>42403.0</v>
      </c>
      <c r="C535" s="7" t="s">
        <v>15786</v>
      </c>
      <c r="D535" s="7" t="s">
        <v>15787</v>
      </c>
      <c r="E535" s="8"/>
      <c r="F535" s="8"/>
      <c r="G535" s="7">
        <v>1000.0</v>
      </c>
      <c r="H535" s="7">
        <v>1200.3</v>
      </c>
      <c r="I535" s="7">
        <v>120.0</v>
      </c>
      <c r="J535" s="7">
        <v>37.2093</v>
      </c>
      <c r="K535" s="7">
        <v>3.1</v>
      </c>
      <c r="L535" s="7">
        <v>74.805</v>
      </c>
      <c r="M535" s="7">
        <v>51.52</v>
      </c>
      <c r="N535" s="7" t="s">
        <v>61</v>
      </c>
      <c r="O535" s="7">
        <v>49.0</v>
      </c>
      <c r="P535" s="7">
        <v>41.0</v>
      </c>
      <c r="Q535" s="9">
        <v>42403.0</v>
      </c>
      <c r="R535" s="7" t="s">
        <v>8444</v>
      </c>
      <c r="S535" s="7" t="s">
        <v>15788</v>
      </c>
      <c r="T535" s="11" t="s">
        <v>15789</v>
      </c>
      <c r="U535" s="7">
        <v>5.23316073585E11</v>
      </c>
      <c r="V535" s="8"/>
      <c r="W535" s="7" t="s">
        <v>2506</v>
      </c>
      <c r="X535" s="8"/>
      <c r="Y535" s="8"/>
      <c r="Z535" s="8"/>
      <c r="AA535" s="7" t="s">
        <v>129</v>
      </c>
      <c r="AB535" s="7" t="s">
        <v>185</v>
      </c>
      <c r="AC535" s="7" t="s">
        <v>15791</v>
      </c>
      <c r="AD535" s="7" t="s">
        <v>15792</v>
      </c>
      <c r="AE535" s="7" t="s">
        <v>15793</v>
      </c>
      <c r="AF535" s="7" t="s">
        <v>15794</v>
      </c>
      <c r="AG535" s="7" t="s">
        <v>15795</v>
      </c>
      <c r="AH535" s="7" t="s">
        <v>15796</v>
      </c>
      <c r="AI535" s="7" t="s">
        <v>15797</v>
      </c>
      <c r="AJ535" s="7" t="s">
        <v>15798</v>
      </c>
      <c r="AK535" s="8"/>
      <c r="AL535" s="7" t="s">
        <v>15799</v>
      </c>
      <c r="AM535" s="8"/>
      <c r="AN535" s="8"/>
      <c r="AO535" s="7" t="s">
        <v>15800</v>
      </c>
      <c r="AP535" s="7" t="s">
        <v>15801</v>
      </c>
      <c r="AQ535" s="7" t="s">
        <v>85</v>
      </c>
      <c r="AR535" s="7" t="s">
        <v>86</v>
      </c>
      <c r="AS535" s="7">
        <v>2.0160307E7</v>
      </c>
      <c r="AT535" s="7" t="s">
        <v>15802</v>
      </c>
      <c r="AU535" s="8"/>
      <c r="AV535" s="7" t="s">
        <v>15802</v>
      </c>
      <c r="AW535" s="11" t="s">
        <v>15789</v>
      </c>
      <c r="AX535" s="8"/>
      <c r="AY535" s="8"/>
      <c r="AZ535" s="8"/>
      <c r="BA535" s="8"/>
      <c r="BB535" s="8"/>
      <c r="BC535" s="8"/>
      <c r="BD535" s="8"/>
      <c r="BE535" s="8"/>
      <c r="BF535" s="8"/>
    </row>
    <row r="536">
      <c r="A536" s="10">
        <v>13629.0</v>
      </c>
      <c r="B536" s="9">
        <v>42524.0</v>
      </c>
      <c r="C536" s="7" t="s">
        <v>15806</v>
      </c>
      <c r="D536" s="7" t="s">
        <v>15807</v>
      </c>
      <c r="E536" s="8"/>
      <c r="F536" s="8"/>
      <c r="G536" s="7">
        <v>3000.0</v>
      </c>
      <c r="H536" s="7">
        <v>1790.0</v>
      </c>
      <c r="I536" s="7">
        <v>35.0</v>
      </c>
      <c r="J536" s="7">
        <v>107.4</v>
      </c>
      <c r="K536" s="7">
        <v>6.0</v>
      </c>
      <c r="L536" s="7">
        <v>37.0</v>
      </c>
      <c r="M536" s="7">
        <v>57.15</v>
      </c>
      <c r="N536" s="7" t="s">
        <v>61</v>
      </c>
      <c r="O536" s="7">
        <v>14.0</v>
      </c>
      <c r="P536" s="7">
        <v>50.0</v>
      </c>
      <c r="Q536" s="9">
        <v>42524.0</v>
      </c>
      <c r="R536" s="7" t="s">
        <v>372</v>
      </c>
      <c r="S536" s="7" t="s">
        <v>15808</v>
      </c>
      <c r="T536" s="11" t="s">
        <v>15809</v>
      </c>
      <c r="U536" s="7" t="s">
        <v>15814</v>
      </c>
      <c r="V536" s="8"/>
      <c r="W536" s="7" t="s">
        <v>15815</v>
      </c>
      <c r="X536" s="8"/>
      <c r="Y536" s="8"/>
      <c r="Z536" s="8"/>
      <c r="AA536" s="7" t="s">
        <v>15816</v>
      </c>
      <c r="AB536" s="7" t="s">
        <v>333</v>
      </c>
      <c r="AC536" s="7" t="s">
        <v>15817</v>
      </c>
      <c r="AD536" s="7" t="s">
        <v>15818</v>
      </c>
      <c r="AE536" s="7" t="s">
        <v>15819</v>
      </c>
      <c r="AF536" s="7" t="s">
        <v>15820</v>
      </c>
      <c r="AG536" s="7" t="s">
        <v>15821</v>
      </c>
      <c r="AH536" s="7" t="s">
        <v>15822</v>
      </c>
      <c r="AI536" s="7" t="s">
        <v>15823</v>
      </c>
      <c r="AJ536" s="7" t="s">
        <v>15824</v>
      </c>
      <c r="AK536" s="8"/>
      <c r="AL536" s="7" t="s">
        <v>15825</v>
      </c>
      <c r="AM536" s="8"/>
      <c r="AN536" s="8"/>
      <c r="AO536" s="7" t="s">
        <v>15826</v>
      </c>
      <c r="AP536" s="7" t="s">
        <v>15827</v>
      </c>
      <c r="AQ536" s="7" t="s">
        <v>85</v>
      </c>
      <c r="AR536" s="7" t="s">
        <v>86</v>
      </c>
      <c r="AS536" s="8"/>
      <c r="AT536" s="7" t="s">
        <v>15829</v>
      </c>
      <c r="AU536" s="8"/>
      <c r="AV536" s="7" t="s">
        <v>15807</v>
      </c>
      <c r="AW536" s="11" t="s">
        <v>15809</v>
      </c>
      <c r="AX536" s="8"/>
      <c r="AY536" s="8"/>
      <c r="AZ536" s="8"/>
      <c r="BA536" s="8"/>
      <c r="BB536" s="8"/>
      <c r="BC536" s="8"/>
      <c r="BD536" s="8"/>
      <c r="BE536" s="8"/>
      <c r="BF536" s="8"/>
    </row>
    <row r="537" hidden="1">
      <c r="A537" s="10">
        <v>20404.0</v>
      </c>
      <c r="B537" s="7" t="s">
        <v>1266</v>
      </c>
      <c r="C537" s="7" t="s">
        <v>15832</v>
      </c>
      <c r="D537" s="7" t="s">
        <v>15833</v>
      </c>
      <c r="E537" s="8"/>
      <c r="F537" s="8"/>
      <c r="G537" s="7">
        <v>17000.0</v>
      </c>
      <c r="H537" s="8"/>
      <c r="I537" s="7">
        <v>0.0</v>
      </c>
      <c r="J537" s="7">
        <v>0.0</v>
      </c>
      <c r="K537" s="7">
        <v>6.0</v>
      </c>
      <c r="L537" s="7">
        <v>0.0</v>
      </c>
      <c r="M537" s="7">
        <v>0.0</v>
      </c>
      <c r="N537" s="7" t="s">
        <v>61</v>
      </c>
      <c r="O537" s="7">
        <v>0.0</v>
      </c>
      <c r="P537" s="7">
        <v>0.0</v>
      </c>
      <c r="Q537" s="7" t="s">
        <v>6132</v>
      </c>
      <c r="R537" s="7" t="s">
        <v>1514</v>
      </c>
      <c r="S537" s="8"/>
      <c r="T537" s="8"/>
      <c r="U537" s="8"/>
      <c r="V537" s="8"/>
      <c r="W537" s="8"/>
      <c r="X537" s="8"/>
      <c r="Y537" s="8"/>
      <c r="Z537" s="8"/>
      <c r="AA537" s="7" t="s">
        <v>2530</v>
      </c>
      <c r="AB537" s="7" t="s">
        <v>15835</v>
      </c>
      <c r="AC537" s="7" t="s">
        <v>15836</v>
      </c>
      <c r="AD537" s="7" t="s">
        <v>15837</v>
      </c>
      <c r="AE537" s="7" t="s">
        <v>15838</v>
      </c>
      <c r="AF537" s="7" t="s">
        <v>15839</v>
      </c>
      <c r="AG537" s="8"/>
      <c r="AH537" s="8"/>
      <c r="AI537" s="8"/>
      <c r="AJ537" s="8"/>
      <c r="AK537" s="8"/>
      <c r="AL537" s="8"/>
      <c r="AM537" s="8"/>
      <c r="AN537" s="8"/>
      <c r="AO537" s="8"/>
      <c r="AP537" s="8"/>
      <c r="AQ537" s="8"/>
      <c r="AR537" s="7" t="s">
        <v>68</v>
      </c>
      <c r="AS537" s="8"/>
      <c r="AT537" s="8"/>
      <c r="AU537" s="8"/>
      <c r="AV537" s="7" t="s">
        <v>15840</v>
      </c>
      <c r="AW537" s="11" t="s">
        <v>15841</v>
      </c>
      <c r="AX537" s="8"/>
      <c r="AY537" s="8"/>
      <c r="AZ537" s="8"/>
      <c r="BA537" s="8"/>
      <c r="BB537" s="8"/>
      <c r="BC537" s="8"/>
      <c r="BD537" s="8"/>
      <c r="BE537" s="8"/>
      <c r="BF537" s="8"/>
    </row>
    <row r="538" hidden="1">
      <c r="A538" s="10">
        <v>13544.0</v>
      </c>
      <c r="B538" s="7" t="s">
        <v>4672</v>
      </c>
      <c r="C538" s="7" t="s">
        <v>15844</v>
      </c>
      <c r="D538" s="7" t="s">
        <v>15845</v>
      </c>
      <c r="E538" s="8"/>
      <c r="F538" s="8"/>
      <c r="G538" s="7">
        <v>1150.0</v>
      </c>
      <c r="H538" s="8"/>
      <c r="I538" s="7">
        <v>0.0</v>
      </c>
      <c r="J538" s="7">
        <v>0.0</v>
      </c>
      <c r="K538" s="7">
        <v>6.0</v>
      </c>
      <c r="L538" s="7">
        <v>0.0</v>
      </c>
      <c r="M538" s="7">
        <v>0.0</v>
      </c>
      <c r="N538" s="7" t="s">
        <v>61</v>
      </c>
      <c r="O538" s="7">
        <v>0.0</v>
      </c>
      <c r="P538" s="7">
        <v>0.0</v>
      </c>
      <c r="Q538" s="9">
        <v>42585.0</v>
      </c>
      <c r="R538" s="9">
        <v>42585.0</v>
      </c>
      <c r="S538" s="7" t="s">
        <v>15847</v>
      </c>
      <c r="T538" s="11" t="s">
        <v>15848</v>
      </c>
      <c r="U538" s="7" t="s">
        <v>15849</v>
      </c>
      <c r="V538" s="8"/>
      <c r="W538" s="8"/>
      <c r="X538" s="8"/>
      <c r="Y538" s="8"/>
      <c r="Z538" s="8"/>
      <c r="AA538" s="7" t="s">
        <v>15850</v>
      </c>
      <c r="AB538" s="7" t="s">
        <v>185</v>
      </c>
      <c r="AC538" s="7" t="s">
        <v>15851</v>
      </c>
      <c r="AD538" s="7" t="s">
        <v>15852</v>
      </c>
      <c r="AE538" s="7" t="s">
        <v>15853</v>
      </c>
      <c r="AF538" s="7" t="s">
        <v>15854</v>
      </c>
      <c r="AG538" s="8"/>
      <c r="AH538" s="8"/>
      <c r="AI538" s="8"/>
      <c r="AJ538" s="8"/>
      <c r="AK538" s="8"/>
      <c r="AL538" s="8"/>
      <c r="AM538" s="8"/>
      <c r="AN538" s="8"/>
      <c r="AO538" s="8"/>
      <c r="AP538" s="8"/>
      <c r="AQ538" s="8"/>
      <c r="AR538" s="7" t="s">
        <v>68</v>
      </c>
      <c r="AS538" s="8"/>
      <c r="AT538" s="8"/>
      <c r="AU538" s="8"/>
      <c r="AV538" s="7" t="s">
        <v>15856</v>
      </c>
      <c r="AW538" s="11" t="s">
        <v>15848</v>
      </c>
      <c r="AX538" s="8"/>
      <c r="AY538" s="8"/>
      <c r="AZ538" s="8"/>
      <c r="BA538" s="8"/>
      <c r="BB538" s="8"/>
      <c r="BC538" s="8"/>
      <c r="BD538" s="8"/>
      <c r="BE538" s="8"/>
      <c r="BF538" s="8"/>
    </row>
    <row r="539" hidden="1">
      <c r="A539" s="10">
        <v>13256.0</v>
      </c>
      <c r="B539" s="9">
        <v>42585.0</v>
      </c>
      <c r="C539" s="7" t="s">
        <v>15862</v>
      </c>
      <c r="D539" s="7" t="s">
        <v>15863</v>
      </c>
      <c r="E539" s="8"/>
      <c r="F539" s="8"/>
      <c r="G539" s="7">
        <v>2500.0</v>
      </c>
      <c r="H539" s="8"/>
      <c r="I539" s="7">
        <v>0.0</v>
      </c>
      <c r="J539" s="7">
        <v>0.0</v>
      </c>
      <c r="K539" s="7">
        <v>6.0</v>
      </c>
      <c r="L539" s="7">
        <v>0.0</v>
      </c>
      <c r="M539" s="7">
        <v>0.0</v>
      </c>
      <c r="N539" s="7" t="s">
        <v>61</v>
      </c>
      <c r="O539" s="7">
        <v>0.0</v>
      </c>
      <c r="P539" s="7">
        <v>0.0</v>
      </c>
      <c r="Q539" s="9">
        <v>42585.0</v>
      </c>
      <c r="R539" s="7" t="s">
        <v>10991</v>
      </c>
      <c r="S539" s="7" t="s">
        <v>15864</v>
      </c>
      <c r="T539" s="11" t="s">
        <v>15865</v>
      </c>
      <c r="U539" s="7" t="s">
        <v>15866</v>
      </c>
      <c r="V539" s="8"/>
      <c r="W539" s="7" t="s">
        <v>15867</v>
      </c>
      <c r="X539" s="8"/>
      <c r="Y539" s="8"/>
      <c r="Z539" s="8"/>
      <c r="AA539" s="7" t="s">
        <v>14412</v>
      </c>
      <c r="AB539" s="7" t="s">
        <v>155</v>
      </c>
      <c r="AC539" s="7" t="s">
        <v>15868</v>
      </c>
      <c r="AD539" s="7" t="s">
        <v>15869</v>
      </c>
      <c r="AE539" s="7" t="s">
        <v>15872</v>
      </c>
      <c r="AF539" s="7" t="s">
        <v>15873</v>
      </c>
      <c r="AG539" s="7" t="s">
        <v>15874</v>
      </c>
      <c r="AH539" s="7" t="s">
        <v>15875</v>
      </c>
      <c r="AI539" s="7" t="s">
        <v>15877</v>
      </c>
      <c r="AJ539" s="7" t="s">
        <v>15879</v>
      </c>
      <c r="AK539" s="8"/>
      <c r="AL539" s="7" t="s">
        <v>15881</v>
      </c>
      <c r="AM539" s="8"/>
      <c r="AN539" s="8"/>
      <c r="AO539" s="7" t="s">
        <v>15883</v>
      </c>
      <c r="AP539" s="7" t="s">
        <v>15884</v>
      </c>
      <c r="AQ539" s="7" t="s">
        <v>85</v>
      </c>
      <c r="AR539" s="7" t="s">
        <v>68</v>
      </c>
      <c r="AS539" s="7">
        <v>2.0160301E7</v>
      </c>
      <c r="AT539" s="8"/>
      <c r="AU539" s="11" t="s">
        <v>15886</v>
      </c>
      <c r="AV539" s="7" t="s">
        <v>15889</v>
      </c>
      <c r="AW539" s="11" t="s">
        <v>15890</v>
      </c>
      <c r="AX539" s="8"/>
      <c r="AY539" s="8"/>
      <c r="AZ539" s="8"/>
      <c r="BA539" s="8"/>
      <c r="BB539" s="8"/>
      <c r="BC539" s="8"/>
      <c r="BD539" s="8"/>
      <c r="BE539" s="8"/>
      <c r="BF539" s="8"/>
    </row>
    <row r="540" hidden="1">
      <c r="A540" s="10">
        <v>24513.0</v>
      </c>
      <c r="B540" s="7" t="s">
        <v>611</v>
      </c>
      <c r="C540" s="7">
        <v>12412.0</v>
      </c>
      <c r="D540" s="8"/>
      <c r="E540" s="8"/>
      <c r="F540" s="8"/>
      <c r="G540" s="7">
        <v>124.0</v>
      </c>
      <c r="H540" s="8"/>
      <c r="I540" s="7">
        <v>0.0</v>
      </c>
      <c r="J540" s="7">
        <v>0.0</v>
      </c>
      <c r="K540" s="7">
        <v>6.0</v>
      </c>
      <c r="L540" s="7">
        <v>0.0</v>
      </c>
      <c r="M540" s="7">
        <v>0.0</v>
      </c>
      <c r="N540" s="7" t="s">
        <v>61</v>
      </c>
      <c r="O540" s="7">
        <v>0.0</v>
      </c>
      <c r="P540" s="7">
        <v>0.0</v>
      </c>
      <c r="Q540" s="8"/>
      <c r="R540" s="8"/>
      <c r="S540" s="8"/>
      <c r="T540" s="8"/>
      <c r="U540" s="8"/>
      <c r="V540" s="8"/>
      <c r="W540" s="8"/>
      <c r="X540" s="8"/>
      <c r="Y540" s="8"/>
      <c r="Z540" s="8"/>
      <c r="AA540" s="8"/>
      <c r="AB540" s="8"/>
      <c r="AC540" s="8"/>
      <c r="AD540" s="8"/>
      <c r="AE540" s="8"/>
      <c r="AF540" s="8"/>
      <c r="AG540" s="8"/>
      <c r="AH540" s="8"/>
      <c r="AI540" s="8"/>
      <c r="AJ540" s="8"/>
      <c r="AK540" s="8"/>
      <c r="AL540" s="8"/>
      <c r="AM540" s="8"/>
      <c r="AN540" s="8"/>
      <c r="AO540" s="8"/>
      <c r="AP540" s="8"/>
      <c r="AQ540" s="8"/>
      <c r="AR540" s="7" t="s">
        <v>68</v>
      </c>
      <c r="AS540" s="8"/>
      <c r="AT540" s="8"/>
      <c r="AU540" s="8"/>
      <c r="AV540" s="11" t="s">
        <v>6763</v>
      </c>
      <c r="AW540" s="11" t="s">
        <v>6763</v>
      </c>
      <c r="AX540" s="8"/>
      <c r="AY540" s="8"/>
      <c r="AZ540" s="8"/>
      <c r="BA540" s="8"/>
      <c r="BB540" s="8"/>
      <c r="BC540" s="8"/>
      <c r="BD540" s="8"/>
      <c r="BE540" s="8"/>
      <c r="BF540" s="8"/>
    </row>
    <row r="541" hidden="1">
      <c r="A541" s="10">
        <v>22433.0</v>
      </c>
      <c r="B541" s="7" t="s">
        <v>844</v>
      </c>
      <c r="C541" s="7">
        <v>1236.0</v>
      </c>
      <c r="D541" s="8"/>
      <c r="E541" s="8"/>
      <c r="F541" s="8"/>
      <c r="G541" s="7">
        <v>1236.0</v>
      </c>
      <c r="H541" s="8"/>
      <c r="I541" s="7">
        <v>0.0</v>
      </c>
      <c r="J541" s="7">
        <v>0.0</v>
      </c>
      <c r="K541" s="7">
        <v>6.0</v>
      </c>
      <c r="L541" s="7">
        <v>0.0</v>
      </c>
      <c r="M541" s="7">
        <v>0.0</v>
      </c>
      <c r="N541" s="7" t="s">
        <v>61</v>
      </c>
      <c r="O541" s="7">
        <v>0.0</v>
      </c>
      <c r="P541" s="7">
        <v>0.0</v>
      </c>
      <c r="Q541" s="8"/>
      <c r="R541" s="8"/>
      <c r="S541" s="8"/>
      <c r="T541" s="8"/>
      <c r="U541" s="8"/>
      <c r="V541" s="8"/>
      <c r="W541" s="8"/>
      <c r="X541" s="7" t="s">
        <v>293</v>
      </c>
      <c r="Y541" s="7" t="s">
        <v>294</v>
      </c>
      <c r="Z541" s="7">
        <v>94118.0</v>
      </c>
      <c r="AA541" s="8"/>
      <c r="AB541" s="8"/>
      <c r="AC541" s="8"/>
      <c r="AD541" s="8"/>
      <c r="AE541" s="8"/>
      <c r="AF541" s="8"/>
      <c r="AG541" s="8"/>
      <c r="AH541" s="8"/>
      <c r="AI541" s="8"/>
      <c r="AJ541" s="8"/>
      <c r="AK541" s="8"/>
      <c r="AL541" s="8"/>
      <c r="AM541" s="8"/>
      <c r="AN541" s="8"/>
      <c r="AO541" s="8"/>
      <c r="AP541" s="8"/>
      <c r="AQ541" s="8"/>
      <c r="AR541" s="7" t="s">
        <v>68</v>
      </c>
      <c r="AS541" s="8"/>
      <c r="AT541" s="8"/>
      <c r="AU541" s="8"/>
      <c r="AV541" s="11" t="s">
        <v>295</v>
      </c>
      <c r="AW541" s="11" t="s">
        <v>295</v>
      </c>
      <c r="AX541" s="11" t="s">
        <v>298</v>
      </c>
      <c r="AY541" s="8"/>
      <c r="AZ541" s="11" t="s">
        <v>299</v>
      </c>
      <c r="BA541" s="11" t="s">
        <v>302</v>
      </c>
      <c r="BB541" s="11" t="s">
        <v>305</v>
      </c>
      <c r="BC541" s="8"/>
      <c r="BD541" s="8"/>
      <c r="BE541" s="8"/>
      <c r="BF541" s="8"/>
    </row>
    <row r="542" hidden="1">
      <c r="A542" s="10">
        <v>24229.0</v>
      </c>
      <c r="B542" s="7" t="s">
        <v>611</v>
      </c>
      <c r="C542" s="7">
        <v>1111.0</v>
      </c>
      <c r="D542" s="8"/>
      <c r="E542" s="8"/>
      <c r="F542" s="8"/>
      <c r="G542" s="7">
        <v>1.0</v>
      </c>
      <c r="H542" s="8"/>
      <c r="I542" s="7">
        <v>0.0</v>
      </c>
      <c r="J542" s="7">
        <v>0.0</v>
      </c>
      <c r="K542" s="7">
        <v>6.0</v>
      </c>
      <c r="L542" s="7">
        <v>0.0</v>
      </c>
      <c r="M542" s="7">
        <v>0.0</v>
      </c>
      <c r="N542" s="7" t="s">
        <v>61</v>
      </c>
      <c r="O542" s="7">
        <v>0.0</v>
      </c>
      <c r="P542" s="7">
        <v>0.0</v>
      </c>
      <c r="Q542" s="8"/>
      <c r="R542" s="8"/>
      <c r="S542" s="8"/>
      <c r="T542" s="8"/>
      <c r="U542" s="8"/>
      <c r="V542" s="8"/>
      <c r="W542" s="8"/>
      <c r="X542" s="8"/>
      <c r="Y542" s="8"/>
      <c r="Z542" s="8"/>
      <c r="AA542" s="8"/>
      <c r="AB542" s="8"/>
      <c r="AC542" s="8"/>
      <c r="AD542" s="8"/>
      <c r="AE542" s="8"/>
      <c r="AF542" s="8"/>
      <c r="AG542" s="8"/>
      <c r="AH542" s="8"/>
      <c r="AI542" s="8"/>
      <c r="AJ542" s="8"/>
      <c r="AK542" s="8"/>
      <c r="AL542" s="8"/>
      <c r="AM542" s="8"/>
      <c r="AN542" s="8"/>
      <c r="AO542" s="8"/>
      <c r="AP542" s="8"/>
      <c r="AQ542" s="8"/>
      <c r="AR542" s="7" t="s">
        <v>68</v>
      </c>
      <c r="AS542" s="8"/>
      <c r="AT542" s="8"/>
      <c r="AU542" s="8"/>
      <c r="AV542" s="11" t="s">
        <v>6763</v>
      </c>
      <c r="AW542" s="11" t="s">
        <v>6763</v>
      </c>
      <c r="AX542" s="8"/>
      <c r="AY542" s="8"/>
      <c r="AZ542" s="8"/>
      <c r="BA542" s="8"/>
      <c r="BB542" s="8"/>
      <c r="BC542" s="8"/>
      <c r="BD542" s="8"/>
      <c r="BE542" s="8"/>
      <c r="BF542" s="8"/>
    </row>
    <row r="543">
      <c r="A543" s="10">
        <v>22539.0</v>
      </c>
      <c r="B543" s="7" t="s">
        <v>250</v>
      </c>
      <c r="C543" s="7" t="s">
        <v>15922</v>
      </c>
      <c r="D543" s="7" t="s">
        <v>15923</v>
      </c>
      <c r="E543" s="7">
        <v>1.33831889E8</v>
      </c>
      <c r="F543" s="8"/>
      <c r="G543" s="7">
        <v>1000.0</v>
      </c>
      <c r="H543" s="8"/>
      <c r="I543" s="7">
        <v>0.0</v>
      </c>
      <c r="J543" s="7">
        <v>0.0</v>
      </c>
      <c r="K543" s="7">
        <v>6.0</v>
      </c>
      <c r="L543" s="7">
        <v>0.0</v>
      </c>
      <c r="M543" s="7">
        <v>0.0</v>
      </c>
      <c r="N543" s="7" t="s">
        <v>61</v>
      </c>
      <c r="O543" s="7">
        <v>0.0</v>
      </c>
      <c r="P543" s="7">
        <v>0.0</v>
      </c>
      <c r="Q543" s="7" t="s">
        <v>250</v>
      </c>
      <c r="R543" s="9">
        <v>42594.0</v>
      </c>
      <c r="S543" s="7" t="s">
        <v>15924</v>
      </c>
      <c r="T543" s="11" t="s">
        <v>15925</v>
      </c>
      <c r="U543" s="7" t="s">
        <v>15927</v>
      </c>
      <c r="V543" s="8"/>
      <c r="W543" s="7" t="s">
        <v>15928</v>
      </c>
      <c r="X543" s="8"/>
      <c r="Y543" s="8"/>
      <c r="Z543" s="8"/>
      <c r="AA543" s="8"/>
      <c r="AB543" s="8"/>
      <c r="AC543" s="7" t="s">
        <v>15929</v>
      </c>
      <c r="AD543" s="7" t="s">
        <v>15930</v>
      </c>
      <c r="AE543" s="7" t="s">
        <v>15931</v>
      </c>
      <c r="AF543" s="8"/>
      <c r="AG543" s="8"/>
      <c r="AH543" s="8"/>
      <c r="AI543" s="8"/>
      <c r="AJ543" s="8"/>
      <c r="AK543" s="8"/>
      <c r="AL543" s="8"/>
      <c r="AM543" s="8"/>
      <c r="AN543" s="8"/>
      <c r="AO543" s="8"/>
      <c r="AP543" s="8"/>
      <c r="AQ543" s="8"/>
      <c r="AR543" s="7" t="s">
        <v>86</v>
      </c>
      <c r="AS543" s="8"/>
      <c r="AT543" s="8"/>
      <c r="AU543" s="8"/>
      <c r="AV543" s="11" t="s">
        <v>15933</v>
      </c>
      <c r="AW543" s="11" t="s">
        <v>15933</v>
      </c>
      <c r="AX543" s="8"/>
      <c r="AY543" s="8"/>
      <c r="AZ543" s="8"/>
      <c r="BA543" s="8"/>
      <c r="BB543" s="8"/>
      <c r="BC543" s="8"/>
      <c r="BD543" s="8"/>
      <c r="BE543" s="8"/>
      <c r="BF543" s="8"/>
    </row>
    <row r="544">
      <c r="A544" s="10">
        <v>19878.0</v>
      </c>
      <c r="B544" s="7" t="s">
        <v>1597</v>
      </c>
      <c r="C544" s="7" t="s">
        <v>15939</v>
      </c>
      <c r="D544" s="7" t="s">
        <v>12081</v>
      </c>
      <c r="E544" s="8"/>
      <c r="F544" s="8"/>
      <c r="G544" s="7">
        <v>8000.0</v>
      </c>
      <c r="H544" s="7">
        <v>880.0</v>
      </c>
      <c r="I544" s="7">
        <v>11.0</v>
      </c>
      <c r="J544" s="7">
        <v>52.8</v>
      </c>
      <c r="K544" s="7">
        <v>6.0</v>
      </c>
      <c r="L544" s="7">
        <v>95.75</v>
      </c>
      <c r="M544" s="7">
        <v>31.26</v>
      </c>
      <c r="N544" s="7" t="s">
        <v>61</v>
      </c>
      <c r="O544" s="7">
        <v>1.0</v>
      </c>
      <c r="P544" s="7">
        <v>0.0</v>
      </c>
      <c r="Q544" s="7" t="s">
        <v>1597</v>
      </c>
      <c r="R544" s="7" t="s">
        <v>4705</v>
      </c>
      <c r="S544" s="8"/>
      <c r="T544" s="8"/>
      <c r="U544" s="7" t="s">
        <v>15940</v>
      </c>
      <c r="V544" s="8"/>
      <c r="W544" s="7" t="s">
        <v>266</v>
      </c>
      <c r="X544" s="8"/>
      <c r="Y544" s="8"/>
      <c r="Z544" s="8"/>
      <c r="AA544" s="7" t="s">
        <v>510</v>
      </c>
      <c r="AB544" s="7" t="s">
        <v>155</v>
      </c>
      <c r="AC544" s="7" t="s">
        <v>15942</v>
      </c>
      <c r="AD544" s="7" t="s">
        <v>15943</v>
      </c>
      <c r="AE544" s="7" t="s">
        <v>15944</v>
      </c>
      <c r="AF544" s="7" t="s">
        <v>15945</v>
      </c>
      <c r="AG544" s="7" t="s">
        <v>15946</v>
      </c>
      <c r="AH544" s="7" t="s">
        <v>15948</v>
      </c>
      <c r="AI544" s="7" t="s">
        <v>15949</v>
      </c>
      <c r="AJ544" s="7" t="s">
        <v>15951</v>
      </c>
      <c r="AK544" s="8"/>
      <c r="AL544" s="7" t="s">
        <v>15952</v>
      </c>
      <c r="AM544" s="8"/>
      <c r="AN544" s="8"/>
      <c r="AO544" s="8"/>
      <c r="AP544" s="8"/>
      <c r="AQ544" s="8"/>
      <c r="AR544" s="7" t="s">
        <v>86</v>
      </c>
      <c r="AS544" s="7">
        <v>2.0161109E7</v>
      </c>
      <c r="AT544" s="7" t="s">
        <v>15954</v>
      </c>
      <c r="AU544" s="8"/>
      <c r="AV544" s="7" t="s">
        <v>15955</v>
      </c>
      <c r="AW544" s="11" t="s">
        <v>12112</v>
      </c>
      <c r="AX544" s="11" t="s">
        <v>12122</v>
      </c>
      <c r="AY544" s="11" t="s">
        <v>12137</v>
      </c>
      <c r="AZ544" s="8"/>
      <c r="BA544" s="11" t="s">
        <v>12141</v>
      </c>
      <c r="BB544" s="11" t="s">
        <v>12153</v>
      </c>
      <c r="BC544" s="8"/>
      <c r="BD544" s="7" t="s">
        <v>12157</v>
      </c>
      <c r="BE544" s="7" t="s">
        <v>12158</v>
      </c>
      <c r="BF544" s="8"/>
    </row>
    <row r="545">
      <c r="A545" s="10">
        <v>23162.0</v>
      </c>
      <c r="B545" s="7" t="s">
        <v>178</v>
      </c>
      <c r="C545" s="7" t="s">
        <v>15963</v>
      </c>
      <c r="D545" s="7" t="s">
        <v>8442</v>
      </c>
      <c r="E545" s="7" t="s">
        <v>15964</v>
      </c>
      <c r="F545" s="11" t="s">
        <v>15966</v>
      </c>
      <c r="G545" s="7">
        <v>10000.0</v>
      </c>
      <c r="H545" s="7">
        <v>111.0</v>
      </c>
      <c r="I545" s="7">
        <v>1.0</v>
      </c>
      <c r="J545" s="7">
        <v>6.66</v>
      </c>
      <c r="K545" s="7">
        <v>6.0</v>
      </c>
      <c r="L545" s="7">
        <v>10.0</v>
      </c>
      <c r="M545" s="7">
        <v>4.68</v>
      </c>
      <c r="N545" s="7" t="s">
        <v>61</v>
      </c>
      <c r="O545" s="7">
        <v>2.0</v>
      </c>
      <c r="P545" s="7">
        <v>0.0</v>
      </c>
      <c r="Q545" s="7" t="s">
        <v>178</v>
      </c>
      <c r="R545" s="7" t="s">
        <v>10445</v>
      </c>
      <c r="S545" s="7" t="s">
        <v>13303</v>
      </c>
      <c r="T545" s="11" t="s">
        <v>15969</v>
      </c>
      <c r="U545" s="7" t="s">
        <v>15971</v>
      </c>
      <c r="V545" s="8"/>
      <c r="W545" s="7" t="s">
        <v>15972</v>
      </c>
      <c r="X545" s="8"/>
      <c r="Y545" s="8"/>
      <c r="Z545" s="8"/>
      <c r="AA545" s="8"/>
      <c r="AB545" s="8"/>
      <c r="AC545" s="7" t="s">
        <v>15973</v>
      </c>
      <c r="AD545" s="8"/>
      <c r="AE545" s="7" t="s">
        <v>15975</v>
      </c>
      <c r="AF545" s="8"/>
      <c r="AG545" s="8"/>
      <c r="AH545" s="8"/>
      <c r="AI545" s="8"/>
      <c r="AJ545" s="8"/>
      <c r="AK545" s="8"/>
      <c r="AL545" s="8"/>
      <c r="AM545" s="8"/>
      <c r="AN545" s="8"/>
      <c r="AO545" s="8"/>
      <c r="AP545" s="8"/>
      <c r="AQ545" s="8"/>
      <c r="AR545" s="7" t="s">
        <v>86</v>
      </c>
      <c r="AS545" s="8"/>
      <c r="AT545" s="8"/>
      <c r="AU545" s="11" t="s">
        <v>15977</v>
      </c>
      <c r="AV545" s="11" t="s">
        <v>15969</v>
      </c>
      <c r="AW545" s="11" t="s">
        <v>15969</v>
      </c>
      <c r="AX545" s="8"/>
      <c r="AY545" s="8"/>
      <c r="AZ545" s="8"/>
      <c r="BA545" s="8"/>
      <c r="BB545" s="8"/>
      <c r="BC545" s="8"/>
      <c r="BD545" s="8"/>
      <c r="BE545" s="8"/>
      <c r="BF545" s="8"/>
    </row>
    <row r="546">
      <c r="A546" s="10">
        <v>13242.0</v>
      </c>
      <c r="B546" s="9">
        <v>42372.0</v>
      </c>
      <c r="C546" s="7" t="s">
        <v>15981</v>
      </c>
      <c r="D546" s="7" t="s">
        <v>15984</v>
      </c>
      <c r="E546" s="8"/>
      <c r="F546" s="8"/>
      <c r="G546" s="7">
        <v>2000.0</v>
      </c>
      <c r="H546" s="7">
        <v>295.0</v>
      </c>
      <c r="I546" s="7">
        <v>14.0</v>
      </c>
      <c r="J546" s="7">
        <v>17.7</v>
      </c>
      <c r="K546" s="7">
        <v>6.0</v>
      </c>
      <c r="L546" s="7">
        <v>17.5</v>
      </c>
      <c r="M546" s="7">
        <v>11.74</v>
      </c>
      <c r="N546" s="7" t="s">
        <v>61</v>
      </c>
      <c r="O546" s="7">
        <v>9.0</v>
      </c>
      <c r="P546" s="7">
        <v>170.0</v>
      </c>
      <c r="Q546" s="9">
        <v>42372.0</v>
      </c>
      <c r="R546" s="7" t="s">
        <v>15986</v>
      </c>
      <c r="S546" s="7" t="s">
        <v>15987</v>
      </c>
      <c r="T546" s="11" t="s">
        <v>15988</v>
      </c>
      <c r="U546" s="7" t="s">
        <v>15990</v>
      </c>
      <c r="V546" s="8"/>
      <c r="W546" s="7" t="s">
        <v>15992</v>
      </c>
      <c r="X546" s="8"/>
      <c r="Y546" s="8"/>
      <c r="Z546" s="8"/>
      <c r="AA546" s="7" t="s">
        <v>129</v>
      </c>
      <c r="AB546" s="7" t="s">
        <v>185</v>
      </c>
      <c r="AC546" s="7" t="s">
        <v>15993</v>
      </c>
      <c r="AD546" s="7" t="s">
        <v>15994</v>
      </c>
      <c r="AE546" s="7" t="s">
        <v>15995</v>
      </c>
      <c r="AF546" s="7" t="s">
        <v>15996</v>
      </c>
      <c r="AG546" s="7" t="s">
        <v>15997</v>
      </c>
      <c r="AH546" s="7" t="s">
        <v>15998</v>
      </c>
      <c r="AI546" s="7" t="s">
        <v>15999</v>
      </c>
      <c r="AJ546" s="7" t="s">
        <v>16000</v>
      </c>
      <c r="AK546" s="8"/>
      <c r="AL546" s="7" t="s">
        <v>16001</v>
      </c>
      <c r="AM546" s="8"/>
      <c r="AN546" s="8"/>
      <c r="AO546" s="7" t="s">
        <v>16002</v>
      </c>
      <c r="AP546" s="7" t="s">
        <v>16003</v>
      </c>
      <c r="AQ546" s="7" t="s">
        <v>85</v>
      </c>
      <c r="AR546" s="7" t="s">
        <v>86</v>
      </c>
      <c r="AS546" s="7">
        <v>2.0160229E7</v>
      </c>
      <c r="AT546" s="7" t="s">
        <v>16005</v>
      </c>
      <c r="AU546" s="11" t="s">
        <v>16006</v>
      </c>
      <c r="AV546" s="7" t="s">
        <v>16011</v>
      </c>
      <c r="AW546" s="11" t="s">
        <v>16012</v>
      </c>
      <c r="AX546" s="8"/>
      <c r="AY546" s="8"/>
      <c r="AZ546" s="8"/>
      <c r="BA546" s="8"/>
      <c r="BB546" s="8"/>
      <c r="BC546" s="8"/>
      <c r="BD546" s="8"/>
      <c r="BE546" s="8"/>
      <c r="BF546" s="8"/>
    </row>
    <row r="547" hidden="1">
      <c r="A547" s="10">
        <v>21515.0</v>
      </c>
      <c r="B547" s="7" t="s">
        <v>541</v>
      </c>
      <c r="C547" s="7">
        <v>1.0</v>
      </c>
      <c r="D547" s="8"/>
      <c r="E547" s="8"/>
      <c r="F547" s="8"/>
      <c r="G547" s="7">
        <v>24.0</v>
      </c>
      <c r="H547" s="8"/>
      <c r="I547" s="7">
        <v>0.0</v>
      </c>
      <c r="J547" s="7">
        <v>0.0</v>
      </c>
      <c r="K547" s="7">
        <v>6.0</v>
      </c>
      <c r="L547" s="7">
        <v>0.0</v>
      </c>
      <c r="M547" s="7">
        <v>0.0</v>
      </c>
      <c r="N547" s="7" t="s">
        <v>61</v>
      </c>
      <c r="O547" s="7">
        <v>0.0</v>
      </c>
      <c r="P547" s="7">
        <v>0.0</v>
      </c>
      <c r="Q547" s="8"/>
      <c r="R547" s="8"/>
      <c r="S547" s="8"/>
      <c r="T547" s="8"/>
      <c r="U547" s="8"/>
      <c r="V547" s="8"/>
      <c r="W547" s="8"/>
      <c r="X547" s="7" t="s">
        <v>66</v>
      </c>
      <c r="Y547" s="7" t="s">
        <v>67</v>
      </c>
      <c r="Z547" s="7">
        <v>1323123.0</v>
      </c>
      <c r="AA547" s="8"/>
      <c r="AB547" s="8"/>
      <c r="AC547" s="8"/>
      <c r="AD547" s="8"/>
      <c r="AE547" s="8"/>
      <c r="AF547" s="8"/>
      <c r="AG547" s="8"/>
      <c r="AH547" s="8"/>
      <c r="AI547" s="8"/>
      <c r="AJ547" s="8"/>
      <c r="AK547" s="8"/>
      <c r="AL547" s="8"/>
      <c r="AM547" s="8"/>
      <c r="AN547" s="8"/>
      <c r="AO547" s="8"/>
      <c r="AP547" s="8"/>
      <c r="AQ547" s="8"/>
      <c r="AR547" s="7" t="s">
        <v>68</v>
      </c>
      <c r="AS547" s="8"/>
      <c r="AT547" s="8"/>
      <c r="AU547" s="8"/>
      <c r="AV547" s="11" t="s">
        <v>69</v>
      </c>
      <c r="AW547" s="11" t="s">
        <v>78</v>
      </c>
      <c r="AX547" s="11" t="s">
        <v>88</v>
      </c>
      <c r="AY547" s="11" t="s">
        <v>90</v>
      </c>
      <c r="AZ547" s="11" t="s">
        <v>92</v>
      </c>
      <c r="BA547" s="11" t="s">
        <v>105</v>
      </c>
      <c r="BB547" s="11" t="s">
        <v>118</v>
      </c>
      <c r="BC547" s="11" t="s">
        <v>134</v>
      </c>
      <c r="BD547" s="7" t="s">
        <v>144</v>
      </c>
      <c r="BE547" s="7" t="s">
        <v>145</v>
      </c>
      <c r="BF547" s="8"/>
    </row>
    <row r="548">
      <c r="A548" s="10">
        <v>21608.0</v>
      </c>
      <c r="B548" s="7" t="s">
        <v>250</v>
      </c>
      <c r="C548" s="7" t="s">
        <v>16026</v>
      </c>
      <c r="D548" s="7" t="s">
        <v>16027</v>
      </c>
      <c r="E548" s="7" t="s">
        <v>16028</v>
      </c>
      <c r="F548" s="11" t="s">
        <v>16030</v>
      </c>
      <c r="G548" s="7">
        <v>15550.0</v>
      </c>
      <c r="H548" s="7">
        <v>2.0</v>
      </c>
      <c r="I548" s="7">
        <v>0.0</v>
      </c>
      <c r="J548" s="7">
        <v>0.12</v>
      </c>
      <c r="K548" s="7">
        <v>6.0</v>
      </c>
      <c r="L548" s="7">
        <v>0.0</v>
      </c>
      <c r="M548" s="7">
        <v>0.35</v>
      </c>
      <c r="N548" s="7" t="s">
        <v>61</v>
      </c>
      <c r="O548" s="7">
        <v>1.0</v>
      </c>
      <c r="P548" s="7">
        <v>0.0</v>
      </c>
      <c r="Q548" s="7" t="s">
        <v>1953</v>
      </c>
      <c r="R548" s="9">
        <v>42594.0</v>
      </c>
      <c r="S548" s="7" t="s">
        <v>16036</v>
      </c>
      <c r="T548" s="11" t="s">
        <v>16037</v>
      </c>
      <c r="U548" s="7" t="s">
        <v>16040</v>
      </c>
      <c r="V548" s="8"/>
      <c r="W548" s="7" t="s">
        <v>1638</v>
      </c>
      <c r="X548" s="8"/>
      <c r="Y548" s="8"/>
      <c r="Z548" s="8"/>
      <c r="AA548" s="8"/>
      <c r="AB548" s="8"/>
      <c r="AC548" s="7" t="s">
        <v>16041</v>
      </c>
      <c r="AD548" s="7" t="s">
        <v>16042</v>
      </c>
      <c r="AE548" s="11" t="s">
        <v>16043</v>
      </c>
      <c r="AF548" s="11" t="s">
        <v>16047</v>
      </c>
      <c r="AG548" s="8"/>
      <c r="AH548" s="8"/>
      <c r="AI548" s="8"/>
      <c r="AJ548" s="8"/>
      <c r="AK548" s="8"/>
      <c r="AL548" s="8"/>
      <c r="AM548" s="8"/>
      <c r="AN548" s="8"/>
      <c r="AO548" s="8"/>
      <c r="AP548" s="8"/>
      <c r="AQ548" s="8"/>
      <c r="AR548" s="7" t="s">
        <v>86</v>
      </c>
      <c r="AS548" s="8"/>
      <c r="AT548" s="8"/>
      <c r="AU548" s="11" t="s">
        <v>16052</v>
      </c>
      <c r="AV548" s="7" t="s">
        <v>16055</v>
      </c>
      <c r="AW548" s="11" t="s">
        <v>16056</v>
      </c>
      <c r="AX548" s="8"/>
      <c r="AY548" s="8"/>
      <c r="AZ548" s="8"/>
      <c r="BA548" s="8"/>
      <c r="BB548" s="8"/>
      <c r="BC548" s="8"/>
      <c r="BD548" s="8"/>
      <c r="BE548" s="8"/>
      <c r="BF548" s="8"/>
    </row>
    <row r="549" hidden="1">
      <c r="A549" s="10">
        <v>15682.0</v>
      </c>
      <c r="B549" s="7" t="s">
        <v>3380</v>
      </c>
      <c r="C549" s="7" t="s">
        <v>16059</v>
      </c>
      <c r="D549" s="7" t="s">
        <v>16060</v>
      </c>
      <c r="E549" s="8"/>
      <c r="F549" s="8"/>
      <c r="G549" s="7">
        <v>5000.0</v>
      </c>
      <c r="H549" s="8"/>
      <c r="I549" s="7">
        <v>0.0</v>
      </c>
      <c r="J549" s="7">
        <v>0.0</v>
      </c>
      <c r="K549" s="7">
        <v>6.0</v>
      </c>
      <c r="L549" s="7">
        <v>0.0</v>
      </c>
      <c r="M549" s="7">
        <v>0.0</v>
      </c>
      <c r="N549" s="7" t="s">
        <v>61</v>
      </c>
      <c r="O549" s="7">
        <v>0.0</v>
      </c>
      <c r="P549" s="7">
        <v>0.0</v>
      </c>
      <c r="Q549" s="7" t="s">
        <v>9474</v>
      </c>
      <c r="R549" s="7" t="s">
        <v>9479</v>
      </c>
      <c r="S549" s="7" t="s">
        <v>16063</v>
      </c>
      <c r="T549" s="11" t="s">
        <v>14410</v>
      </c>
      <c r="U549" s="7" t="s">
        <v>14411</v>
      </c>
      <c r="V549" s="8"/>
      <c r="W549" s="8"/>
      <c r="X549" s="8"/>
      <c r="Y549" s="8"/>
      <c r="Z549" s="8"/>
      <c r="AA549" s="7" t="s">
        <v>16066</v>
      </c>
      <c r="AB549" s="7" t="s">
        <v>155</v>
      </c>
      <c r="AC549" s="7" t="s">
        <v>16067</v>
      </c>
      <c r="AD549" s="7" t="s">
        <v>16068</v>
      </c>
      <c r="AE549" s="7" t="s">
        <v>16069</v>
      </c>
      <c r="AF549" s="7" t="s">
        <v>16070</v>
      </c>
      <c r="AG549" s="8"/>
      <c r="AH549" s="8"/>
      <c r="AI549" s="8"/>
      <c r="AJ549" s="8"/>
      <c r="AK549" s="8"/>
      <c r="AL549" s="8"/>
      <c r="AM549" s="8"/>
      <c r="AN549" s="8"/>
      <c r="AO549" s="8"/>
      <c r="AP549" s="8"/>
      <c r="AQ549" s="8"/>
      <c r="AR549" s="7" t="s">
        <v>68</v>
      </c>
      <c r="AS549" s="8"/>
      <c r="AT549" s="8"/>
      <c r="AU549" s="8"/>
      <c r="AV549" s="7" t="s">
        <v>14427</v>
      </c>
      <c r="AW549" s="11" t="s">
        <v>14428</v>
      </c>
      <c r="AX549" s="8"/>
      <c r="AY549" s="8"/>
      <c r="AZ549" s="8"/>
      <c r="BA549" s="8"/>
      <c r="BB549" s="8"/>
      <c r="BC549" s="8"/>
      <c r="BD549" s="8"/>
      <c r="BE549" s="8"/>
      <c r="BF549" s="8"/>
    </row>
    <row r="550">
      <c r="A550" s="10">
        <v>13796.0</v>
      </c>
      <c r="B550" s="9">
        <v>42432.0</v>
      </c>
      <c r="C550" s="7" t="s">
        <v>16075</v>
      </c>
      <c r="D550" s="7" t="s">
        <v>16076</v>
      </c>
      <c r="E550" s="8"/>
      <c r="F550" s="8"/>
      <c r="G550" s="7">
        <v>3000.0</v>
      </c>
      <c r="H550" s="7">
        <v>77.0</v>
      </c>
      <c r="I550" s="7">
        <v>2.0</v>
      </c>
      <c r="J550" s="7">
        <v>4.62</v>
      </c>
      <c r="K550" s="7">
        <v>6.0</v>
      </c>
      <c r="L550" s="7">
        <v>1.0</v>
      </c>
      <c r="M550" s="7">
        <v>3.14</v>
      </c>
      <c r="N550" s="7" t="s">
        <v>61</v>
      </c>
      <c r="O550" s="7">
        <v>3.0</v>
      </c>
      <c r="P550" s="7">
        <v>0.0</v>
      </c>
      <c r="Q550" s="9">
        <v>42463.0</v>
      </c>
      <c r="R550" s="7" t="s">
        <v>372</v>
      </c>
      <c r="S550" s="7" t="s">
        <v>16078</v>
      </c>
      <c r="T550" s="11" t="s">
        <v>16080</v>
      </c>
      <c r="U550" s="15" t="str">
        <f>+52 55 55124521</f>
        <v>#ERROR!</v>
      </c>
      <c r="V550" s="8"/>
      <c r="W550" s="7" t="s">
        <v>892</v>
      </c>
      <c r="X550" s="8"/>
      <c r="Y550" s="8"/>
      <c r="Z550" s="8"/>
      <c r="AA550" s="7" t="s">
        <v>8133</v>
      </c>
      <c r="AB550" s="7" t="s">
        <v>1147</v>
      </c>
      <c r="AC550" s="7" t="s">
        <v>16087</v>
      </c>
      <c r="AD550" s="7" t="s">
        <v>16088</v>
      </c>
      <c r="AE550" s="7" t="s">
        <v>16090</v>
      </c>
      <c r="AF550" s="7" t="s">
        <v>16092</v>
      </c>
      <c r="AG550" s="7" t="s">
        <v>16093</v>
      </c>
      <c r="AH550" s="7" t="s">
        <v>16096</v>
      </c>
      <c r="AI550" s="7" t="s">
        <v>16097</v>
      </c>
      <c r="AJ550" s="7" t="s">
        <v>16101</v>
      </c>
      <c r="AK550" s="8"/>
      <c r="AL550" s="7" t="s">
        <v>16103</v>
      </c>
      <c r="AM550" s="8"/>
      <c r="AN550" s="8"/>
      <c r="AO550" s="7" t="s">
        <v>16104</v>
      </c>
      <c r="AP550" s="7" t="s">
        <v>16106</v>
      </c>
      <c r="AQ550" s="7" t="s">
        <v>85</v>
      </c>
      <c r="AR550" s="7" t="s">
        <v>86</v>
      </c>
      <c r="AS550" s="7">
        <v>2.0160304E7</v>
      </c>
      <c r="AT550" s="7" t="s">
        <v>16107</v>
      </c>
      <c r="AU550" s="8"/>
      <c r="AV550" s="7" t="s">
        <v>16108</v>
      </c>
      <c r="AW550" s="11" t="s">
        <v>16109</v>
      </c>
      <c r="AX550" s="8"/>
      <c r="AY550" s="8"/>
      <c r="AZ550" s="8"/>
      <c r="BA550" s="8"/>
      <c r="BB550" s="8"/>
      <c r="BC550" s="8"/>
      <c r="BD550" s="8"/>
      <c r="BE550" s="8"/>
      <c r="BF550" s="8"/>
    </row>
    <row r="551">
      <c r="A551" s="10">
        <v>23306.0</v>
      </c>
      <c r="B551" s="7" t="s">
        <v>178</v>
      </c>
      <c r="C551" s="7" t="s">
        <v>16111</v>
      </c>
      <c r="D551" s="7" t="s">
        <v>16112</v>
      </c>
      <c r="E551" s="7" t="s">
        <v>16113</v>
      </c>
      <c r="F551" s="11" t="s">
        <v>16114</v>
      </c>
      <c r="G551" s="7">
        <v>20000.0</v>
      </c>
      <c r="H551" s="7">
        <v>244.0</v>
      </c>
      <c r="I551" s="7">
        <v>1.0</v>
      </c>
      <c r="J551" s="7">
        <v>14.64</v>
      </c>
      <c r="K551" s="7">
        <v>6.0</v>
      </c>
      <c r="L551" s="7">
        <v>15.85</v>
      </c>
      <c r="M551" s="7">
        <v>9.6</v>
      </c>
      <c r="N551" s="7" t="s">
        <v>61</v>
      </c>
      <c r="O551" s="7">
        <v>1.0</v>
      </c>
      <c r="P551" s="7">
        <v>0.0</v>
      </c>
      <c r="Q551" s="7" t="s">
        <v>178</v>
      </c>
      <c r="R551" s="7" t="s">
        <v>611</v>
      </c>
      <c r="S551" s="7" t="s">
        <v>8804</v>
      </c>
      <c r="T551" s="11" t="s">
        <v>193</v>
      </c>
      <c r="U551" s="7" t="s">
        <v>16118</v>
      </c>
      <c r="V551" s="8"/>
      <c r="W551" s="7" t="s">
        <v>7319</v>
      </c>
      <c r="X551" s="7" t="s">
        <v>182</v>
      </c>
      <c r="Y551" s="7" t="s">
        <v>184</v>
      </c>
      <c r="Z551" s="7">
        <v>20036.0</v>
      </c>
      <c r="AA551" s="7" t="s">
        <v>859</v>
      </c>
      <c r="AB551" s="7" t="s">
        <v>100</v>
      </c>
      <c r="AC551" s="7" t="s">
        <v>16119</v>
      </c>
      <c r="AD551" s="7" t="s">
        <v>16120</v>
      </c>
      <c r="AE551" s="7" t="s">
        <v>16122</v>
      </c>
      <c r="AF551" s="7" t="s">
        <v>16123</v>
      </c>
      <c r="AG551" s="8"/>
      <c r="AH551" s="8"/>
      <c r="AI551" s="8"/>
      <c r="AJ551" s="8"/>
      <c r="AK551" s="8"/>
      <c r="AL551" s="8"/>
      <c r="AM551" s="8"/>
      <c r="AN551" s="8"/>
      <c r="AO551" s="8"/>
      <c r="AP551" s="8"/>
      <c r="AQ551" s="8"/>
      <c r="AR551" s="7" t="s">
        <v>86</v>
      </c>
      <c r="AS551" s="8"/>
      <c r="AT551" s="8"/>
      <c r="AU551" s="8"/>
      <c r="AV551" s="11" t="s">
        <v>193</v>
      </c>
      <c r="AW551" s="11" t="s">
        <v>193</v>
      </c>
      <c r="AX551" s="11" t="s">
        <v>207</v>
      </c>
      <c r="AY551" s="8"/>
      <c r="AZ551" s="11" t="s">
        <v>225</v>
      </c>
      <c r="BA551" s="11" t="s">
        <v>235</v>
      </c>
      <c r="BB551" s="11" t="s">
        <v>244</v>
      </c>
      <c r="BC551" s="8"/>
      <c r="BD551" s="8"/>
      <c r="BE551" s="8"/>
      <c r="BF551" s="8"/>
    </row>
    <row r="552" hidden="1">
      <c r="A552" s="10">
        <v>22463.0</v>
      </c>
      <c r="B552" s="7" t="s">
        <v>250</v>
      </c>
      <c r="C552" s="7" t="s">
        <v>16143</v>
      </c>
      <c r="D552" s="7" t="s">
        <v>16145</v>
      </c>
      <c r="E552" s="7" t="s">
        <v>16145</v>
      </c>
      <c r="F552" s="8"/>
      <c r="G552" s="7">
        <v>500.0</v>
      </c>
      <c r="H552" s="8"/>
      <c r="I552" s="7">
        <v>0.0</v>
      </c>
      <c r="J552" s="7">
        <v>0.0</v>
      </c>
      <c r="K552" s="7">
        <v>6.0</v>
      </c>
      <c r="L552" s="7">
        <v>0.0</v>
      </c>
      <c r="M552" s="7">
        <v>0.0</v>
      </c>
      <c r="N552" s="7" t="s">
        <v>61</v>
      </c>
      <c r="O552" s="7">
        <v>0.0</v>
      </c>
      <c r="P552" s="7">
        <v>0.0</v>
      </c>
      <c r="Q552" s="8"/>
      <c r="R552" s="8"/>
      <c r="S552" s="7" t="s">
        <v>16004</v>
      </c>
      <c r="T552" s="11" t="s">
        <v>16147</v>
      </c>
      <c r="U552" s="7" t="s">
        <v>16150</v>
      </c>
      <c r="V552" s="8"/>
      <c r="W552" s="7" t="s">
        <v>4699</v>
      </c>
      <c r="X552" s="8"/>
      <c r="Y552" s="8"/>
      <c r="Z552" s="8"/>
      <c r="AA552" s="8"/>
      <c r="AB552" s="8"/>
      <c r="AC552" s="8"/>
      <c r="AD552" s="8"/>
      <c r="AE552" s="8"/>
      <c r="AF552" s="8"/>
      <c r="AG552" s="8"/>
      <c r="AH552" s="8"/>
      <c r="AI552" s="8"/>
      <c r="AJ552" s="8"/>
      <c r="AK552" s="8"/>
      <c r="AL552" s="8"/>
      <c r="AM552" s="8"/>
      <c r="AN552" s="8"/>
      <c r="AO552" s="8"/>
      <c r="AP552" s="8"/>
      <c r="AQ552" s="8"/>
      <c r="AR552" s="7" t="s">
        <v>68</v>
      </c>
      <c r="AS552" s="8"/>
      <c r="AT552" s="8"/>
      <c r="AU552" s="8"/>
      <c r="AV552" s="7" t="s">
        <v>16151</v>
      </c>
      <c r="AW552" s="11" t="s">
        <v>16147</v>
      </c>
      <c r="AX552" s="8"/>
      <c r="AY552" s="8"/>
      <c r="AZ552" s="8"/>
      <c r="BA552" s="8"/>
      <c r="BB552" s="8"/>
      <c r="BC552" s="8"/>
      <c r="BD552" s="8"/>
      <c r="BE552" s="8"/>
      <c r="BF552" s="8"/>
    </row>
    <row r="553" hidden="1">
      <c r="A553" s="10">
        <v>16372.0</v>
      </c>
      <c r="B553" s="7" t="s">
        <v>990</v>
      </c>
      <c r="C553" s="7" t="s">
        <v>16154</v>
      </c>
      <c r="D553" s="7" t="s">
        <v>16155</v>
      </c>
      <c r="E553" s="8"/>
      <c r="F553" s="8"/>
      <c r="G553" s="7">
        <v>6000.0</v>
      </c>
      <c r="H553" s="8"/>
      <c r="I553" s="7">
        <v>0.0</v>
      </c>
      <c r="J553" s="7">
        <v>0.0</v>
      </c>
      <c r="K553" s="7">
        <v>6.0</v>
      </c>
      <c r="L553" s="7">
        <v>0.0</v>
      </c>
      <c r="M553" s="7">
        <v>0.0</v>
      </c>
      <c r="N553" s="7" t="s">
        <v>61</v>
      </c>
      <c r="O553" s="7">
        <v>0.0</v>
      </c>
      <c r="P553" s="7">
        <v>0.0</v>
      </c>
      <c r="Q553" s="7" t="s">
        <v>1902</v>
      </c>
      <c r="R553" s="7" t="s">
        <v>944</v>
      </c>
      <c r="S553" s="7" t="s">
        <v>16159</v>
      </c>
      <c r="T553" s="11" t="s">
        <v>16160</v>
      </c>
      <c r="U553" s="7">
        <v>5.23310899718E11</v>
      </c>
      <c r="V553" s="8"/>
      <c r="W553" s="7" t="s">
        <v>16162</v>
      </c>
      <c r="X553" s="8"/>
      <c r="Y553" s="8"/>
      <c r="Z553" s="8"/>
      <c r="AA553" s="7" t="s">
        <v>257</v>
      </c>
      <c r="AB553" s="7" t="s">
        <v>2431</v>
      </c>
      <c r="AC553" s="7" t="s">
        <v>16163</v>
      </c>
      <c r="AD553" s="7" t="s">
        <v>16164</v>
      </c>
      <c r="AE553" s="7" t="s">
        <v>16165</v>
      </c>
      <c r="AF553" s="7" t="s">
        <v>16166</v>
      </c>
      <c r="AG553" s="7" t="s">
        <v>16167</v>
      </c>
      <c r="AH553" s="7" t="s">
        <v>16168</v>
      </c>
      <c r="AI553" s="7" t="s">
        <v>16169</v>
      </c>
      <c r="AJ553" s="7" t="s">
        <v>16170</v>
      </c>
      <c r="AK553" s="8"/>
      <c r="AL553" s="7" t="s">
        <v>16171</v>
      </c>
      <c r="AM553" s="8"/>
      <c r="AN553" s="8"/>
      <c r="AO553" s="7" t="s">
        <v>16172</v>
      </c>
      <c r="AP553" s="7" t="s">
        <v>16173</v>
      </c>
      <c r="AQ553" s="7" t="s">
        <v>85</v>
      </c>
      <c r="AR553" s="7" t="s">
        <v>68</v>
      </c>
      <c r="AS553" s="8"/>
      <c r="AT553" s="7" t="s">
        <v>16174</v>
      </c>
      <c r="AU553" s="8"/>
      <c r="AV553" s="7" t="s">
        <v>16175</v>
      </c>
      <c r="AW553" s="11" t="s">
        <v>16160</v>
      </c>
      <c r="AX553" s="8"/>
      <c r="AY553" s="8"/>
      <c r="AZ553" s="8"/>
      <c r="BA553" s="8"/>
      <c r="BB553" s="8"/>
      <c r="BC553" s="8"/>
      <c r="BD553" s="8"/>
      <c r="BE553" s="8"/>
      <c r="BF553" s="8"/>
    </row>
    <row r="554" hidden="1">
      <c r="A554" s="10">
        <v>22204.0</v>
      </c>
      <c r="B554" s="7" t="s">
        <v>844</v>
      </c>
      <c r="C554" s="7" t="s">
        <v>16178</v>
      </c>
      <c r="D554" s="7" t="s">
        <v>7959</v>
      </c>
      <c r="E554" s="7" t="s">
        <v>16179</v>
      </c>
      <c r="F554" s="8"/>
      <c r="G554" s="7">
        <v>12000.0</v>
      </c>
      <c r="H554" s="8"/>
      <c r="I554" s="7">
        <v>0.0</v>
      </c>
      <c r="J554" s="7">
        <v>0.0</v>
      </c>
      <c r="K554" s="7">
        <v>6.0</v>
      </c>
      <c r="L554" s="7">
        <v>0.0</v>
      </c>
      <c r="M554" s="7">
        <v>0.0</v>
      </c>
      <c r="N554" s="7" t="s">
        <v>61</v>
      </c>
      <c r="O554" s="7">
        <v>0.0</v>
      </c>
      <c r="P554" s="7">
        <v>0.0</v>
      </c>
      <c r="Q554" s="8"/>
      <c r="R554" s="8"/>
      <c r="S554" s="7" t="s">
        <v>6770</v>
      </c>
      <c r="T554" s="11" t="s">
        <v>15521</v>
      </c>
      <c r="U554" s="7" t="s">
        <v>1593</v>
      </c>
      <c r="V554" s="8"/>
      <c r="W554" s="7" t="s">
        <v>15234</v>
      </c>
      <c r="X554" s="8"/>
      <c r="Y554" s="8"/>
      <c r="Z554" s="8"/>
      <c r="AA554" s="8"/>
      <c r="AB554" s="8"/>
      <c r="AC554" s="8"/>
      <c r="AD554" s="8"/>
      <c r="AE554" s="8"/>
      <c r="AF554" s="8"/>
      <c r="AG554" s="8"/>
      <c r="AH554" s="8"/>
      <c r="AI554" s="8"/>
      <c r="AJ554" s="8"/>
      <c r="AK554" s="8"/>
      <c r="AL554" s="8"/>
      <c r="AM554" s="8"/>
      <c r="AN554" s="8"/>
      <c r="AO554" s="8"/>
      <c r="AP554" s="8"/>
      <c r="AQ554" s="8"/>
      <c r="AR554" s="7" t="s">
        <v>68</v>
      </c>
      <c r="AS554" s="8"/>
      <c r="AT554" s="8"/>
      <c r="AU554" s="8"/>
      <c r="AV554" s="11" t="s">
        <v>1956</v>
      </c>
      <c r="AW554" s="11" t="s">
        <v>1957</v>
      </c>
      <c r="AX554" s="8"/>
      <c r="AY554" s="8"/>
      <c r="AZ554" s="8"/>
      <c r="BA554" s="8"/>
      <c r="BB554" s="8"/>
      <c r="BC554" s="8"/>
      <c r="BD554" s="8"/>
      <c r="BE554" s="8"/>
      <c r="BF554" s="8"/>
    </row>
    <row r="555">
      <c r="A555" s="10">
        <v>18917.0</v>
      </c>
      <c r="B555" s="7" t="s">
        <v>1610</v>
      </c>
      <c r="C555" s="7" t="s">
        <v>16187</v>
      </c>
      <c r="D555" s="7" t="s">
        <v>16188</v>
      </c>
      <c r="E555" s="8"/>
      <c r="F555" s="8"/>
      <c r="G555" s="7">
        <v>2000.0</v>
      </c>
      <c r="H555" s="7">
        <v>1235.0</v>
      </c>
      <c r="I555" s="7">
        <v>61.0</v>
      </c>
      <c r="J555" s="7">
        <v>74.1</v>
      </c>
      <c r="K555" s="7">
        <v>6.0</v>
      </c>
      <c r="L555" s="7">
        <v>41.5</v>
      </c>
      <c r="M555" s="7">
        <v>43.26</v>
      </c>
      <c r="N555" s="7" t="s">
        <v>61</v>
      </c>
      <c r="O555" s="7">
        <v>20.0</v>
      </c>
      <c r="P555" s="7">
        <v>0.0</v>
      </c>
      <c r="Q555" s="7" t="s">
        <v>1610</v>
      </c>
      <c r="R555" s="7" t="s">
        <v>16189</v>
      </c>
      <c r="S555" s="8"/>
      <c r="T555" s="8"/>
      <c r="U555" s="7">
        <v>4.158457216E9</v>
      </c>
      <c r="V555" s="8"/>
      <c r="W555" s="7" t="s">
        <v>16190</v>
      </c>
      <c r="X555" s="8"/>
      <c r="Y555" s="8"/>
      <c r="Z555" s="8"/>
      <c r="AA555" s="7" t="s">
        <v>257</v>
      </c>
      <c r="AB555" s="7" t="s">
        <v>333</v>
      </c>
      <c r="AC555" s="7" t="s">
        <v>16191</v>
      </c>
      <c r="AD555" s="7" t="s">
        <v>16192</v>
      </c>
      <c r="AE555" s="7" t="s">
        <v>16193</v>
      </c>
      <c r="AF555" s="7" t="s">
        <v>16194</v>
      </c>
      <c r="AG555" s="7" t="s">
        <v>16195</v>
      </c>
      <c r="AH555" s="7" t="s">
        <v>16197</v>
      </c>
      <c r="AI555" s="7" t="s">
        <v>16198</v>
      </c>
      <c r="AJ555" s="7" t="s">
        <v>16199</v>
      </c>
      <c r="AK555" s="8"/>
      <c r="AL555" s="7" t="s">
        <v>16200</v>
      </c>
      <c r="AM555" s="8"/>
      <c r="AN555" s="8"/>
      <c r="AO555" s="8"/>
      <c r="AP555" s="8"/>
      <c r="AQ555" s="8"/>
      <c r="AR555" s="7" t="s">
        <v>86</v>
      </c>
      <c r="AS555" s="7">
        <v>2.0160922E7</v>
      </c>
      <c r="AT555" s="8"/>
      <c r="AU555" s="8"/>
      <c r="AV555" s="7" t="s">
        <v>16201</v>
      </c>
      <c r="AW555" s="11" t="s">
        <v>16202</v>
      </c>
      <c r="AX555" s="8"/>
      <c r="AY555" s="8"/>
      <c r="AZ555" s="8"/>
      <c r="BA555" s="8"/>
      <c r="BB555" s="8"/>
      <c r="BC555" s="8"/>
      <c r="BD555" s="8"/>
      <c r="BE555" s="8"/>
      <c r="BF555" s="8"/>
    </row>
    <row r="556">
      <c r="A556" s="10">
        <v>20847.0</v>
      </c>
      <c r="B556" s="7" t="s">
        <v>2301</v>
      </c>
      <c r="C556" s="7" t="s">
        <v>16203</v>
      </c>
      <c r="D556" s="7" t="s">
        <v>16204</v>
      </c>
      <c r="E556" s="7" t="s">
        <v>16205</v>
      </c>
      <c r="F556" s="11" t="s">
        <v>16206</v>
      </c>
      <c r="G556" s="7">
        <v>13000.0</v>
      </c>
      <c r="H556" s="7">
        <v>90.0</v>
      </c>
      <c r="I556" s="7">
        <v>0.0</v>
      </c>
      <c r="J556" s="7">
        <v>5.4</v>
      </c>
      <c r="K556" s="7">
        <v>6.0</v>
      </c>
      <c r="L556" s="7">
        <v>13.0</v>
      </c>
      <c r="M556" s="7">
        <v>4.16</v>
      </c>
      <c r="N556" s="7" t="s">
        <v>61</v>
      </c>
      <c r="O556" s="7">
        <v>1.0</v>
      </c>
      <c r="P556" s="7">
        <v>0.0</v>
      </c>
      <c r="Q556" s="7" t="s">
        <v>844</v>
      </c>
      <c r="R556" s="7" t="s">
        <v>1514</v>
      </c>
      <c r="S556" s="7" t="s">
        <v>16209</v>
      </c>
      <c r="T556" s="11" t="s">
        <v>16210</v>
      </c>
      <c r="U556" s="7" t="s">
        <v>16212</v>
      </c>
      <c r="V556" s="8"/>
      <c r="W556" s="7" t="s">
        <v>16213</v>
      </c>
      <c r="X556" s="8"/>
      <c r="Y556" s="8"/>
      <c r="Z556" s="8"/>
      <c r="AA556" s="7" t="s">
        <v>16214</v>
      </c>
      <c r="AB556" s="7" t="s">
        <v>3407</v>
      </c>
      <c r="AC556" s="7" t="s">
        <v>16215</v>
      </c>
      <c r="AD556" s="7" t="s">
        <v>16216</v>
      </c>
      <c r="AE556" s="7" t="s">
        <v>16217</v>
      </c>
      <c r="AF556" s="7" t="s">
        <v>16219</v>
      </c>
      <c r="AG556" s="7" t="s">
        <v>16220</v>
      </c>
      <c r="AH556" s="7" t="s">
        <v>16221</v>
      </c>
      <c r="AI556" s="7" t="s">
        <v>16222</v>
      </c>
      <c r="AJ556" s="7" t="s">
        <v>16223</v>
      </c>
      <c r="AK556" s="8"/>
      <c r="AL556" s="8"/>
      <c r="AM556" s="8"/>
      <c r="AN556" s="8"/>
      <c r="AO556" s="8"/>
      <c r="AP556" s="8"/>
      <c r="AQ556" s="8"/>
      <c r="AR556" s="7" t="s">
        <v>86</v>
      </c>
      <c r="AS556" s="8"/>
      <c r="AT556" s="7" t="s">
        <v>16224</v>
      </c>
      <c r="AU556" s="11" t="s">
        <v>16225</v>
      </c>
      <c r="AV556" s="7" t="s">
        <v>16227</v>
      </c>
      <c r="AW556" s="11" t="s">
        <v>16228</v>
      </c>
      <c r="AX556" s="8"/>
      <c r="AY556" s="8"/>
      <c r="AZ556" s="8"/>
      <c r="BA556" s="8"/>
      <c r="BB556" s="8"/>
      <c r="BC556" s="8"/>
      <c r="BD556" s="8"/>
      <c r="BE556" s="8"/>
      <c r="BF556" s="8"/>
    </row>
    <row r="557">
      <c r="A557" s="10">
        <v>13354.0</v>
      </c>
      <c r="B557" s="9">
        <v>42372.0</v>
      </c>
      <c r="C557" s="7" t="s">
        <v>16232</v>
      </c>
      <c r="D557" s="7" t="s">
        <v>16233</v>
      </c>
      <c r="E557" s="8"/>
      <c r="F557" s="8"/>
      <c r="G557" s="7">
        <v>2375.0</v>
      </c>
      <c r="H557" s="7">
        <v>259.5</v>
      </c>
      <c r="I557" s="7">
        <v>10.0</v>
      </c>
      <c r="J557" s="7">
        <v>15.57</v>
      </c>
      <c r="K557" s="7">
        <v>6.0</v>
      </c>
      <c r="L557" s="7">
        <v>15.6</v>
      </c>
      <c r="M557" s="7">
        <v>14.48</v>
      </c>
      <c r="N557" s="7" t="s">
        <v>61</v>
      </c>
      <c r="O557" s="7">
        <v>17.0</v>
      </c>
      <c r="P557" s="7">
        <v>100.0</v>
      </c>
      <c r="Q557" s="9">
        <v>42372.0</v>
      </c>
      <c r="R557" s="7" t="s">
        <v>372</v>
      </c>
      <c r="S557" s="7" t="s">
        <v>16234</v>
      </c>
      <c r="T557" s="11" t="s">
        <v>16235</v>
      </c>
      <c r="U557" s="7" t="s">
        <v>16236</v>
      </c>
      <c r="V557" s="8"/>
      <c r="W557" s="7" t="s">
        <v>16237</v>
      </c>
      <c r="X557" s="8"/>
      <c r="Y557" s="8"/>
      <c r="Z557" s="8"/>
      <c r="AA557" s="7" t="s">
        <v>1320</v>
      </c>
      <c r="AB557" s="7" t="s">
        <v>185</v>
      </c>
      <c r="AC557" s="7" t="s">
        <v>16238</v>
      </c>
      <c r="AD557" s="7" t="s">
        <v>16239</v>
      </c>
      <c r="AE557" s="7" t="s">
        <v>16240</v>
      </c>
      <c r="AF557" s="7" t="s">
        <v>16244</v>
      </c>
      <c r="AG557" s="7" t="s">
        <v>16245</v>
      </c>
      <c r="AH557" s="7" t="s">
        <v>16246</v>
      </c>
      <c r="AI557" s="7" t="s">
        <v>16248</v>
      </c>
      <c r="AJ557" s="7" t="s">
        <v>16249</v>
      </c>
      <c r="AK557" s="8"/>
      <c r="AL557" s="7" t="s">
        <v>16250</v>
      </c>
      <c r="AM557" s="8"/>
      <c r="AN557" s="8"/>
      <c r="AO557" s="7" t="s">
        <v>16251</v>
      </c>
      <c r="AP557" s="7" t="s">
        <v>16254</v>
      </c>
      <c r="AQ557" s="7" t="s">
        <v>85</v>
      </c>
      <c r="AR557" s="7" t="s">
        <v>86</v>
      </c>
      <c r="AS557" s="7">
        <v>2.0160229E7</v>
      </c>
      <c r="AT557" s="7" t="s">
        <v>16256</v>
      </c>
      <c r="AU557" s="11" t="s">
        <v>16257</v>
      </c>
      <c r="AV557" s="7" t="s">
        <v>16258</v>
      </c>
      <c r="AW557" s="11" t="s">
        <v>16235</v>
      </c>
      <c r="AX557" s="8"/>
      <c r="AY557" s="8"/>
      <c r="AZ557" s="8"/>
      <c r="BA557" s="8"/>
      <c r="BB557" s="8"/>
      <c r="BC557" s="8"/>
      <c r="BD557" s="8"/>
      <c r="BE557" s="8"/>
      <c r="BF557" s="8"/>
    </row>
    <row r="558">
      <c r="A558" s="10">
        <v>20228.0</v>
      </c>
      <c r="B558" s="7" t="s">
        <v>15563</v>
      </c>
      <c r="C558" s="7" t="s">
        <v>16259</v>
      </c>
      <c r="D558" s="7" t="s">
        <v>7467</v>
      </c>
      <c r="E558" s="8"/>
      <c r="F558" s="8"/>
      <c r="G558" s="7">
        <v>5000.0</v>
      </c>
      <c r="H558" s="7">
        <v>319.0</v>
      </c>
      <c r="I558" s="7">
        <v>6.0</v>
      </c>
      <c r="J558" s="7">
        <v>19.14</v>
      </c>
      <c r="K558" s="7">
        <v>6.0</v>
      </c>
      <c r="L558" s="7">
        <v>29.3</v>
      </c>
      <c r="M558" s="7">
        <v>13.56</v>
      </c>
      <c r="N558" s="7" t="s">
        <v>61</v>
      </c>
      <c r="O558" s="7">
        <v>11.0</v>
      </c>
      <c r="P558" s="7">
        <v>0.0</v>
      </c>
      <c r="Q558" s="9">
        <v>42380.0</v>
      </c>
      <c r="R558" s="7" t="s">
        <v>4705</v>
      </c>
      <c r="S558" s="8"/>
      <c r="T558" s="8"/>
      <c r="U558" s="7" t="s">
        <v>7475</v>
      </c>
      <c r="V558" s="8"/>
      <c r="W558" s="7" t="s">
        <v>16260</v>
      </c>
      <c r="X558" s="8"/>
      <c r="Y558" s="8"/>
      <c r="Z558" s="8"/>
      <c r="AA558" s="7" t="s">
        <v>16261</v>
      </c>
      <c r="AB558" s="7" t="s">
        <v>185</v>
      </c>
      <c r="AC558" s="7" t="s">
        <v>16262</v>
      </c>
      <c r="AD558" s="7" t="s">
        <v>16263</v>
      </c>
      <c r="AE558" s="7" t="s">
        <v>16265</v>
      </c>
      <c r="AF558" s="7" t="s">
        <v>16268</v>
      </c>
      <c r="AG558" s="7" t="s">
        <v>16270</v>
      </c>
      <c r="AH558" s="7" t="s">
        <v>16271</v>
      </c>
      <c r="AI558" s="7" t="s">
        <v>16272</v>
      </c>
      <c r="AJ558" s="7" t="s">
        <v>16273</v>
      </c>
      <c r="AK558" s="8"/>
      <c r="AL558" s="7" t="s">
        <v>16274</v>
      </c>
      <c r="AM558" s="8"/>
      <c r="AN558" s="8"/>
      <c r="AO558" s="8"/>
      <c r="AP558" s="8"/>
      <c r="AQ558" s="8"/>
      <c r="AR558" s="7" t="s">
        <v>86</v>
      </c>
      <c r="AS558" s="7">
        <v>2.0161101E7</v>
      </c>
      <c r="AT558" s="7" t="s">
        <v>16276</v>
      </c>
      <c r="AU558" s="11" t="s">
        <v>16277</v>
      </c>
      <c r="AV558" s="7" t="s">
        <v>7469</v>
      </c>
      <c r="AW558" s="11" t="s">
        <v>7471</v>
      </c>
      <c r="AX558" s="8"/>
      <c r="AY558" s="8"/>
      <c r="AZ558" s="8"/>
      <c r="BA558" s="8"/>
      <c r="BB558" s="8"/>
      <c r="BC558" s="8"/>
      <c r="BD558" s="8"/>
      <c r="BE558" s="8"/>
      <c r="BF558" s="8"/>
    </row>
    <row r="559" hidden="1">
      <c r="A559" s="10">
        <v>25774.0</v>
      </c>
      <c r="B559" s="9">
        <v>42502.0</v>
      </c>
      <c r="C559" s="7" t="s">
        <v>16280</v>
      </c>
      <c r="D559" s="8"/>
      <c r="E559" s="8"/>
      <c r="F559" s="8"/>
      <c r="G559" s="7">
        <v>33.0</v>
      </c>
      <c r="H559" s="8"/>
      <c r="I559" s="7">
        <v>0.0</v>
      </c>
      <c r="J559" s="7">
        <v>0.0</v>
      </c>
      <c r="K559" s="7">
        <v>6.0</v>
      </c>
      <c r="L559" s="7">
        <v>0.0</v>
      </c>
      <c r="M559" s="7">
        <v>0.0</v>
      </c>
      <c r="N559" s="7" t="s">
        <v>61</v>
      </c>
      <c r="O559" s="7">
        <v>0.0</v>
      </c>
      <c r="P559" s="7">
        <v>0.0</v>
      </c>
      <c r="Q559" s="8"/>
      <c r="R559" s="8"/>
      <c r="S559" s="8"/>
      <c r="T559" s="8"/>
      <c r="U559" s="8"/>
      <c r="V559" s="8"/>
      <c r="W559" s="8"/>
      <c r="X559" s="8"/>
      <c r="Y559" s="8"/>
      <c r="Z559" s="8"/>
      <c r="AA559" s="8"/>
      <c r="AB559" s="8"/>
      <c r="AC559" s="8"/>
      <c r="AD559" s="8"/>
      <c r="AE559" s="8"/>
      <c r="AF559" s="8"/>
      <c r="AG559" s="8"/>
      <c r="AH559" s="8"/>
      <c r="AI559" s="8"/>
      <c r="AJ559" s="8"/>
      <c r="AK559" s="8"/>
      <c r="AL559" s="8"/>
      <c r="AM559" s="8"/>
      <c r="AN559" s="8"/>
      <c r="AO559" s="8"/>
      <c r="AP559" s="8"/>
      <c r="AQ559" s="8"/>
      <c r="AR559" s="7" t="s">
        <v>68</v>
      </c>
      <c r="AS559" s="8"/>
      <c r="AT559" s="8"/>
      <c r="AU559" s="8"/>
      <c r="AV559" s="11" t="s">
        <v>16282</v>
      </c>
      <c r="AW559" s="11" t="s">
        <v>16282</v>
      </c>
      <c r="AX559" s="8"/>
      <c r="AY559" s="8"/>
      <c r="AZ559" s="8"/>
      <c r="BA559" s="8"/>
      <c r="BB559" s="8"/>
      <c r="BC559" s="8"/>
      <c r="BD559" s="8"/>
      <c r="BE559" s="8"/>
      <c r="BF559" s="8"/>
    </row>
    <row r="560">
      <c r="A560" s="10">
        <v>18939.0</v>
      </c>
      <c r="B560" s="7" t="s">
        <v>8183</v>
      </c>
      <c r="C560" s="7" t="s">
        <v>16284</v>
      </c>
      <c r="D560" s="7" t="s">
        <v>4786</v>
      </c>
      <c r="E560" s="8"/>
      <c r="F560" s="8"/>
      <c r="G560" s="7">
        <v>12000.0</v>
      </c>
      <c r="H560" s="7">
        <v>2960.0</v>
      </c>
      <c r="I560" s="7">
        <v>24.0</v>
      </c>
      <c r="J560" s="7">
        <v>177.6</v>
      </c>
      <c r="K560" s="7">
        <v>6.0</v>
      </c>
      <c r="L560" s="7">
        <v>283.25</v>
      </c>
      <c r="M560" s="7">
        <v>109.47</v>
      </c>
      <c r="N560" s="7" t="s">
        <v>61</v>
      </c>
      <c r="O560" s="7">
        <v>52.0</v>
      </c>
      <c r="P560" s="7">
        <v>2515.0</v>
      </c>
      <c r="Q560" s="7" t="s">
        <v>5934</v>
      </c>
      <c r="R560" s="9">
        <v>42592.0</v>
      </c>
      <c r="S560" s="8"/>
      <c r="T560" s="8"/>
      <c r="U560" s="7" t="s">
        <v>4796</v>
      </c>
      <c r="V560" s="8"/>
      <c r="W560" s="7" t="s">
        <v>16285</v>
      </c>
      <c r="X560" s="7" t="s">
        <v>254</v>
      </c>
      <c r="Y560" s="7" t="s">
        <v>4798</v>
      </c>
      <c r="Z560" s="7">
        <v>87505.0</v>
      </c>
      <c r="AA560" s="7" t="s">
        <v>1747</v>
      </c>
      <c r="AB560" s="7" t="s">
        <v>333</v>
      </c>
      <c r="AC560" s="7" t="s">
        <v>16286</v>
      </c>
      <c r="AD560" s="7" t="s">
        <v>16287</v>
      </c>
      <c r="AE560" s="7" t="s">
        <v>16288</v>
      </c>
      <c r="AF560" s="7" t="s">
        <v>16289</v>
      </c>
      <c r="AG560" s="7" t="s">
        <v>16290</v>
      </c>
      <c r="AH560" s="7" t="s">
        <v>16291</v>
      </c>
      <c r="AI560" s="7" t="s">
        <v>16292</v>
      </c>
      <c r="AJ560" s="7" t="s">
        <v>16293</v>
      </c>
      <c r="AK560" s="8"/>
      <c r="AL560" s="7" t="s">
        <v>16294</v>
      </c>
      <c r="AM560" s="8"/>
      <c r="AN560" s="8"/>
      <c r="AO560" s="8"/>
      <c r="AP560" s="8"/>
      <c r="AQ560" s="8"/>
      <c r="AR560" s="7" t="s">
        <v>86</v>
      </c>
      <c r="AS560" s="7">
        <v>2.0160926E7</v>
      </c>
      <c r="AT560" s="7" t="s">
        <v>4809</v>
      </c>
      <c r="AU560" s="8"/>
      <c r="AV560" s="7" t="s">
        <v>4810</v>
      </c>
      <c r="AW560" s="11" t="s">
        <v>4812</v>
      </c>
      <c r="AX560" s="11" t="s">
        <v>4813</v>
      </c>
      <c r="AY560" s="8"/>
      <c r="AZ560" s="11" t="s">
        <v>4818</v>
      </c>
      <c r="BA560" s="11" t="s">
        <v>4823</v>
      </c>
      <c r="BB560" s="11" t="s">
        <v>4829</v>
      </c>
      <c r="BC560" s="8"/>
      <c r="BD560" s="8"/>
      <c r="BE560" s="8"/>
      <c r="BF560" s="8"/>
    </row>
    <row r="561" hidden="1">
      <c r="A561" s="10">
        <v>12952.0</v>
      </c>
      <c r="B561" s="7" t="s">
        <v>11456</v>
      </c>
      <c r="C561" s="7" t="s">
        <v>16306</v>
      </c>
      <c r="D561" s="7" t="s">
        <v>16307</v>
      </c>
      <c r="E561" s="8"/>
      <c r="F561" s="8"/>
      <c r="G561" s="7">
        <v>160000.0</v>
      </c>
      <c r="H561" s="8"/>
      <c r="I561" s="7">
        <v>0.0</v>
      </c>
      <c r="J561" s="7">
        <v>0.0</v>
      </c>
      <c r="K561" s="7">
        <v>6.0</v>
      </c>
      <c r="L561" s="7">
        <v>0.0</v>
      </c>
      <c r="M561" s="7">
        <v>0.0</v>
      </c>
      <c r="N561" s="7" t="s">
        <v>61</v>
      </c>
      <c r="O561" s="7">
        <v>0.0</v>
      </c>
      <c r="P561" s="7">
        <v>0.0</v>
      </c>
      <c r="Q561" s="8"/>
      <c r="R561" s="8"/>
      <c r="S561" s="7" t="s">
        <v>16308</v>
      </c>
      <c r="T561" s="11" t="s">
        <v>16309</v>
      </c>
      <c r="U561" s="7" t="s">
        <v>16310</v>
      </c>
      <c r="V561" s="8"/>
      <c r="W561" s="8"/>
      <c r="X561" s="8"/>
      <c r="Y561" s="8"/>
      <c r="Z561" s="8"/>
      <c r="AA561" s="7" t="s">
        <v>16313</v>
      </c>
      <c r="AB561" s="7" t="s">
        <v>2431</v>
      </c>
      <c r="AC561" s="7" t="s">
        <v>16314</v>
      </c>
      <c r="AD561" s="7" t="s">
        <v>16315</v>
      </c>
      <c r="AE561" s="7" t="s">
        <v>16316</v>
      </c>
      <c r="AF561" s="7" t="s">
        <v>16316</v>
      </c>
      <c r="AG561" s="8"/>
      <c r="AH561" s="8"/>
      <c r="AI561" s="8"/>
      <c r="AJ561" s="8"/>
      <c r="AK561" s="8"/>
      <c r="AL561" s="8"/>
      <c r="AM561" s="8"/>
      <c r="AN561" s="8"/>
      <c r="AO561" s="8"/>
      <c r="AP561" s="8"/>
      <c r="AQ561" s="8"/>
      <c r="AR561" s="7" t="s">
        <v>68</v>
      </c>
      <c r="AS561" s="8"/>
      <c r="AT561" s="8"/>
      <c r="AU561" s="8"/>
      <c r="AV561" s="7" t="s">
        <v>16317</v>
      </c>
      <c r="AW561" s="11" t="s">
        <v>16318</v>
      </c>
      <c r="AX561" s="8"/>
      <c r="AY561" s="8"/>
      <c r="AZ561" s="8"/>
      <c r="BA561" s="8"/>
      <c r="BB561" s="8"/>
      <c r="BC561" s="8"/>
      <c r="BD561" s="8"/>
      <c r="BE561" s="8"/>
      <c r="BF561" s="8"/>
    </row>
    <row r="562">
      <c r="A562" s="10">
        <v>13812.0</v>
      </c>
      <c r="B562" s="9">
        <v>42493.0</v>
      </c>
      <c r="C562" s="7" t="s">
        <v>16322</v>
      </c>
      <c r="D562" s="7" t="s">
        <v>12177</v>
      </c>
      <c r="E562" s="8"/>
      <c r="F562" s="8"/>
      <c r="G562" s="7">
        <v>5000.0</v>
      </c>
      <c r="H562" s="7">
        <v>1410.0</v>
      </c>
      <c r="I562" s="7">
        <v>28.0</v>
      </c>
      <c r="J562" s="7">
        <v>84.6</v>
      </c>
      <c r="K562" s="7">
        <v>6.0</v>
      </c>
      <c r="L562" s="7">
        <v>79.0</v>
      </c>
      <c r="M562" s="7">
        <v>46.62</v>
      </c>
      <c r="N562" s="7" t="s">
        <v>61</v>
      </c>
      <c r="O562" s="7">
        <v>18.0</v>
      </c>
      <c r="P562" s="7">
        <v>150.0</v>
      </c>
      <c r="Q562" s="9">
        <v>42403.0</v>
      </c>
      <c r="R562" s="7" t="s">
        <v>625</v>
      </c>
      <c r="S562" s="7" t="s">
        <v>14303</v>
      </c>
      <c r="T562" s="11" t="s">
        <v>14304</v>
      </c>
      <c r="U562" s="7" t="s">
        <v>14309</v>
      </c>
      <c r="V562" s="8"/>
      <c r="W562" s="7" t="s">
        <v>16327</v>
      </c>
      <c r="X562" s="7" t="s">
        <v>293</v>
      </c>
      <c r="Y562" s="7" t="s">
        <v>5308</v>
      </c>
      <c r="Z562" s="7">
        <v>90012.0</v>
      </c>
      <c r="AA562" s="7" t="s">
        <v>11664</v>
      </c>
      <c r="AB562" s="7" t="s">
        <v>333</v>
      </c>
      <c r="AC562" s="7" t="s">
        <v>16329</v>
      </c>
      <c r="AD562" s="7" t="s">
        <v>16330</v>
      </c>
      <c r="AE562" s="7" t="s">
        <v>16331</v>
      </c>
      <c r="AF562" s="7" t="s">
        <v>16332</v>
      </c>
      <c r="AG562" s="7" t="s">
        <v>16334</v>
      </c>
      <c r="AH562" s="7" t="s">
        <v>16335</v>
      </c>
      <c r="AI562" s="7" t="s">
        <v>16336</v>
      </c>
      <c r="AJ562" s="7" t="s">
        <v>16338</v>
      </c>
      <c r="AK562" s="8"/>
      <c r="AL562" s="7" t="s">
        <v>16340</v>
      </c>
      <c r="AM562" s="8"/>
      <c r="AN562" s="8"/>
      <c r="AO562" s="7" t="s">
        <v>16341</v>
      </c>
      <c r="AP562" s="7" t="s">
        <v>16342</v>
      </c>
      <c r="AQ562" s="7" t="s">
        <v>85</v>
      </c>
      <c r="AR562" s="7" t="s">
        <v>86</v>
      </c>
      <c r="AS562" s="7">
        <v>2.0160303E7</v>
      </c>
      <c r="AT562" s="7" t="s">
        <v>12203</v>
      </c>
      <c r="AU562" s="8"/>
      <c r="AV562" s="7" t="s">
        <v>14314</v>
      </c>
      <c r="AW562" s="11" t="s">
        <v>14304</v>
      </c>
      <c r="AX562" s="11" t="s">
        <v>14317</v>
      </c>
      <c r="AY562" s="8"/>
      <c r="AZ562" s="8"/>
      <c r="BA562" s="11" t="s">
        <v>14322</v>
      </c>
      <c r="BB562" s="11" t="s">
        <v>14330</v>
      </c>
      <c r="BC562" s="8"/>
      <c r="BD562" s="8"/>
      <c r="BE562" s="8"/>
      <c r="BF562" s="8"/>
    </row>
  </sheetData>
  <autoFilter ref="$A$1:$BE$562">
    <filterColumn colId="43">
      <filters>
        <filter val="private"/>
        <filter val="ended"/>
      </filters>
    </filterColumn>
  </autoFilter>
  <hyperlinks>
    <hyperlink r:id="rId1" ref="AV2"/>
    <hyperlink r:id="rId2" ref="AW2"/>
    <hyperlink r:id="rId3" ref="AY2"/>
    <hyperlink r:id="rId4" ref="AZ2"/>
    <hyperlink r:id="rId5" ref="BA2"/>
    <hyperlink r:id="rId6" ref="BB2"/>
    <hyperlink r:id="rId7" ref="BC2"/>
    <hyperlink r:id="rId8" ref="T3"/>
    <hyperlink r:id="rId9" ref="AW3"/>
    <hyperlink r:id="rId10" ref="AV4"/>
    <hyperlink r:id="rId11" ref="AW4"/>
    <hyperlink r:id="rId12" ref="AX4"/>
    <hyperlink r:id="rId13" ref="AZ4"/>
    <hyperlink r:id="rId14" ref="BA4"/>
    <hyperlink r:id="rId15" ref="BB4"/>
    <hyperlink r:id="rId16" ref="F5"/>
    <hyperlink r:id="rId17" ref="T5"/>
    <hyperlink r:id="rId18" ref="AU5"/>
    <hyperlink r:id="rId19" ref="AV5"/>
    <hyperlink r:id="rId20" ref="AW5"/>
    <hyperlink r:id="rId21" ref="AX5"/>
    <hyperlink r:id="rId22" ref="AZ5"/>
    <hyperlink r:id="rId23" ref="BA5"/>
    <hyperlink r:id="rId24" ref="BB5"/>
    <hyperlink r:id="rId25" ref="BC5"/>
    <hyperlink r:id="rId26" ref="AW6"/>
    <hyperlink r:id="rId27" ref="T7"/>
    <hyperlink r:id="rId28" ref="AO7"/>
    <hyperlink r:id="rId29" ref="AP7"/>
    <hyperlink r:id="rId30" ref="AW7"/>
    <hyperlink r:id="rId31" ref="AV8"/>
    <hyperlink r:id="rId32" ref="AW8"/>
    <hyperlink r:id="rId33" ref="AX8"/>
    <hyperlink r:id="rId34" ref="AZ8"/>
    <hyperlink r:id="rId35" ref="BA8"/>
    <hyperlink r:id="rId36" ref="BB8"/>
    <hyperlink r:id="rId37" ref="AV9"/>
    <hyperlink r:id="rId38" ref="AW9"/>
    <hyperlink r:id="rId39" ref="AY9"/>
    <hyperlink r:id="rId40" ref="AZ9"/>
    <hyperlink r:id="rId41" ref="BA9"/>
    <hyperlink r:id="rId42" ref="BB9"/>
    <hyperlink r:id="rId43" ref="BC9"/>
    <hyperlink r:id="rId44" ref="AU10"/>
    <hyperlink r:id="rId45" ref="AW10"/>
    <hyperlink r:id="rId46" ref="T11"/>
    <hyperlink r:id="rId47" ref="AW11"/>
    <hyperlink r:id="rId48" ref="AV12"/>
    <hyperlink r:id="rId49" ref="AW12"/>
    <hyperlink r:id="rId50" ref="T13"/>
    <hyperlink r:id="rId51" ref="AW13"/>
    <hyperlink r:id="rId52" ref="T14"/>
    <hyperlink r:id="rId53" ref="AU14"/>
    <hyperlink r:id="rId54" ref="AW14"/>
    <hyperlink r:id="rId55" ref="T15"/>
    <hyperlink r:id="rId56" ref="AV15"/>
    <hyperlink r:id="rId57" ref="AW15"/>
    <hyperlink r:id="rId58" ref="T16"/>
    <hyperlink r:id="rId59" ref="AU16"/>
    <hyperlink r:id="rId60" ref="AW16"/>
    <hyperlink r:id="rId61" ref="AW17"/>
    <hyperlink r:id="rId62" ref="T18"/>
    <hyperlink r:id="rId63" ref="AW18"/>
    <hyperlink r:id="rId64" ref="T19"/>
    <hyperlink r:id="rId65" ref="AG19"/>
    <hyperlink r:id="rId66" ref="AW19"/>
    <hyperlink r:id="rId67" ref="AX19"/>
    <hyperlink r:id="rId68" ref="AZ19"/>
    <hyperlink r:id="rId69" ref="BA19"/>
    <hyperlink r:id="rId70" ref="BB19"/>
    <hyperlink r:id="rId71" ref="T20"/>
    <hyperlink r:id="rId72" ref="AU20"/>
    <hyperlink r:id="rId73" ref="AW20"/>
    <hyperlink r:id="rId74" ref="T21"/>
    <hyperlink r:id="rId75" ref="AW21"/>
    <hyperlink r:id="rId76" ref="F22"/>
    <hyperlink r:id="rId77" ref="T22"/>
    <hyperlink r:id="rId78" ref="AW22"/>
    <hyperlink r:id="rId79" ref="AX22"/>
    <hyperlink r:id="rId80" ref="AZ22"/>
    <hyperlink r:id="rId81" ref="BA22"/>
    <hyperlink r:id="rId82" ref="BB22"/>
    <hyperlink r:id="rId83" ref="T23"/>
    <hyperlink r:id="rId84" ref="AW23"/>
    <hyperlink r:id="rId85" ref="AW24"/>
    <hyperlink r:id="rId86" ref="F25"/>
    <hyperlink r:id="rId87" ref="T25"/>
    <hyperlink r:id="rId88" ref="AV25"/>
    <hyperlink r:id="rId89" ref="AW25"/>
    <hyperlink r:id="rId90" ref="T26"/>
    <hyperlink r:id="rId91" ref="AW26"/>
    <hyperlink r:id="rId92" ref="T27"/>
    <hyperlink r:id="rId93" ref="AW27"/>
    <hyperlink r:id="rId94" ref="AW28"/>
    <hyperlink r:id="rId95" ref="F29"/>
    <hyperlink r:id="rId96" ref="T29"/>
    <hyperlink r:id="rId97" ref="AU29"/>
    <hyperlink r:id="rId98" ref="AV29"/>
    <hyperlink r:id="rId99" ref="AW29"/>
    <hyperlink r:id="rId100" ref="T30"/>
    <hyperlink r:id="rId101" ref="AV30"/>
    <hyperlink r:id="rId102" ref="AW30"/>
    <hyperlink r:id="rId103" ref="AW31"/>
    <hyperlink r:id="rId104" ref="AE32"/>
    <hyperlink r:id="rId105" ref="AF32"/>
    <hyperlink r:id="rId106" ref="AW32"/>
    <hyperlink r:id="rId107" ref="T33"/>
    <hyperlink r:id="rId108" ref="AV33"/>
    <hyperlink r:id="rId109" ref="AW33"/>
    <hyperlink r:id="rId110" ref="T34"/>
    <hyperlink r:id="rId111" ref="AW34"/>
    <hyperlink r:id="rId112" ref="T35"/>
    <hyperlink r:id="rId113" ref="AW35"/>
    <hyperlink r:id="rId114" ref="AV36"/>
    <hyperlink r:id="rId115" ref="AW36"/>
    <hyperlink r:id="rId116" ref="T37"/>
    <hyperlink r:id="rId117" ref="AW37"/>
    <hyperlink r:id="rId118" ref="F38"/>
    <hyperlink r:id="rId119" ref="T38"/>
    <hyperlink r:id="rId120" ref="AV38"/>
    <hyperlink r:id="rId121" ref="AW38"/>
    <hyperlink r:id="rId122" ref="T39"/>
    <hyperlink r:id="rId123" ref="AW39"/>
    <hyperlink r:id="rId124" ref="AV40"/>
    <hyperlink r:id="rId125" ref="AW40"/>
    <hyperlink r:id="rId126" ref="AV41"/>
    <hyperlink r:id="rId127" ref="AW41"/>
    <hyperlink r:id="rId128" ref="AW42"/>
    <hyperlink r:id="rId129" ref="T43"/>
    <hyperlink r:id="rId130" ref="AW43"/>
    <hyperlink r:id="rId131" ref="T44"/>
    <hyperlink r:id="rId132" ref="AD44"/>
    <hyperlink r:id="rId133" ref="AF44"/>
    <hyperlink r:id="rId134" ref="AO44"/>
    <hyperlink r:id="rId135" ref="AP44"/>
    <hyperlink r:id="rId136" ref="AW44"/>
    <hyperlink r:id="rId137" ref="T45"/>
    <hyperlink r:id="rId138" ref="AW45"/>
    <hyperlink r:id="rId139" ref="F46"/>
    <hyperlink r:id="rId140" ref="T46"/>
    <hyperlink r:id="rId141" ref="AU46"/>
    <hyperlink r:id="rId142" ref="AV46"/>
    <hyperlink r:id="rId143" ref="AW46"/>
    <hyperlink r:id="rId144" ref="T47"/>
    <hyperlink r:id="rId145" ref="AU47"/>
    <hyperlink r:id="rId146" ref="AW47"/>
    <hyperlink r:id="rId147" ref="T48"/>
    <hyperlink r:id="rId148" ref="AU48"/>
    <hyperlink r:id="rId149" ref="AW48"/>
    <hyperlink r:id="rId150" ref="AV49"/>
    <hyperlink r:id="rId151" ref="AW49"/>
    <hyperlink r:id="rId152" ref="F50"/>
    <hyperlink r:id="rId153" ref="T50"/>
    <hyperlink r:id="rId154" ref="AU50"/>
    <hyperlink r:id="rId155" ref="AW50"/>
    <hyperlink r:id="rId156" ref="AW51"/>
    <hyperlink r:id="rId157" ref="T52"/>
    <hyperlink r:id="rId158" ref="AW52"/>
    <hyperlink r:id="rId159" ref="F53"/>
    <hyperlink r:id="rId160" ref="T53"/>
    <hyperlink r:id="rId161" ref="AU53"/>
    <hyperlink r:id="rId162" ref="AW53"/>
    <hyperlink r:id="rId163" ref="T54"/>
    <hyperlink r:id="rId164" ref="AW54"/>
    <hyperlink r:id="rId165" ref="F55"/>
    <hyperlink r:id="rId166" ref="T55"/>
    <hyperlink r:id="rId167" ref="AV55"/>
    <hyperlink r:id="rId168" ref="AW55"/>
    <hyperlink r:id="rId169" ref="F56"/>
    <hyperlink r:id="rId170" ref="T56"/>
    <hyperlink r:id="rId171" ref="AC56"/>
    <hyperlink r:id="rId172" ref="AW56"/>
    <hyperlink r:id="rId173" ref="F57"/>
    <hyperlink r:id="rId174" ref="T57"/>
    <hyperlink r:id="rId175" location="038;feature=youtu.be" ref="AU57"/>
    <hyperlink r:id="rId176" ref="AV57"/>
    <hyperlink r:id="rId177" ref="AW57"/>
    <hyperlink r:id="rId178" ref="AW58"/>
    <hyperlink r:id="rId179" ref="AT59"/>
    <hyperlink r:id="rId180" ref="AU59"/>
    <hyperlink r:id="rId181" ref="AW59"/>
    <hyperlink r:id="rId182" ref="F60"/>
    <hyperlink r:id="rId183" ref="T60"/>
    <hyperlink r:id="rId184" ref="AV60"/>
    <hyperlink r:id="rId185" ref="AW60"/>
    <hyperlink r:id="rId186" ref="T61"/>
    <hyperlink r:id="rId187" ref="AW61"/>
    <hyperlink r:id="rId188" ref="AX61"/>
    <hyperlink r:id="rId189" ref="BA61"/>
    <hyperlink r:id="rId190" ref="BB61"/>
    <hyperlink r:id="rId191" ref="T62"/>
    <hyperlink r:id="rId192" ref="AU62"/>
    <hyperlink r:id="rId193" ref="AW62"/>
    <hyperlink r:id="rId194" ref="T63"/>
    <hyperlink r:id="rId195" ref="AW63"/>
    <hyperlink r:id="rId196" ref="T64"/>
    <hyperlink r:id="rId197" ref="AV64"/>
    <hyperlink r:id="rId198" ref="AW64"/>
    <hyperlink r:id="rId199" ref="AY64"/>
    <hyperlink r:id="rId200" ref="AZ64"/>
    <hyperlink r:id="rId201" ref="BA64"/>
    <hyperlink r:id="rId202" ref="BB64"/>
    <hyperlink r:id="rId203" ref="BC64"/>
    <hyperlink r:id="rId204" ref="T65"/>
    <hyperlink r:id="rId205" ref="AV65"/>
    <hyperlink r:id="rId206" ref="AW65"/>
    <hyperlink r:id="rId207" ref="AV66"/>
    <hyperlink r:id="rId208" ref="AW66"/>
    <hyperlink r:id="rId209" ref="AY66"/>
    <hyperlink r:id="rId210" ref="AZ66"/>
    <hyperlink r:id="rId211" ref="BA66"/>
    <hyperlink r:id="rId212" ref="BB66"/>
    <hyperlink r:id="rId213" ref="BC66"/>
    <hyperlink r:id="rId214" ref="AV67"/>
    <hyperlink r:id="rId215" ref="AW67"/>
    <hyperlink r:id="rId216" ref="AY67"/>
    <hyperlink r:id="rId217" ref="AZ67"/>
    <hyperlink r:id="rId218" ref="BA67"/>
    <hyperlink r:id="rId219" ref="BB67"/>
    <hyperlink r:id="rId220" ref="BC67"/>
    <hyperlink r:id="rId221" ref="T68"/>
    <hyperlink r:id="rId222" ref="AV68"/>
    <hyperlink r:id="rId223" ref="AW68"/>
    <hyperlink r:id="rId224" ref="AY68"/>
    <hyperlink r:id="rId225" ref="AZ68"/>
    <hyperlink r:id="rId226" ref="BA68"/>
    <hyperlink r:id="rId227" ref="BB68"/>
    <hyperlink r:id="rId228" ref="BC68"/>
    <hyperlink r:id="rId229" ref="T69"/>
    <hyperlink r:id="rId230" ref="AV69"/>
    <hyperlink r:id="rId231" ref="AW69"/>
    <hyperlink r:id="rId232" ref="T70"/>
    <hyperlink r:id="rId233" ref="AV70"/>
    <hyperlink r:id="rId234" ref="AW70"/>
    <hyperlink r:id="rId235" ref="AV71"/>
    <hyperlink r:id="rId236" ref="AW71"/>
    <hyperlink r:id="rId237" ref="AV73"/>
    <hyperlink r:id="rId238" ref="AW73"/>
    <hyperlink r:id="rId239" ref="AY73"/>
    <hyperlink r:id="rId240" ref="AZ73"/>
    <hyperlink r:id="rId241" ref="BA73"/>
    <hyperlink r:id="rId242" ref="BB73"/>
    <hyperlink r:id="rId243" ref="BC73"/>
    <hyperlink r:id="rId244" ref="AV74"/>
    <hyperlink r:id="rId245" ref="AW74"/>
    <hyperlink r:id="rId246" ref="AY74"/>
    <hyperlink r:id="rId247" ref="AZ74"/>
    <hyperlink r:id="rId248" ref="BA74"/>
    <hyperlink r:id="rId249" ref="BB74"/>
    <hyperlink r:id="rId250" ref="BC74"/>
    <hyperlink r:id="rId251" ref="AV75"/>
    <hyperlink r:id="rId252" ref="AW75"/>
    <hyperlink r:id="rId253" ref="AY75"/>
    <hyperlink r:id="rId254" ref="AZ75"/>
    <hyperlink r:id="rId255" ref="BA75"/>
    <hyperlink r:id="rId256" ref="BB75"/>
    <hyperlink r:id="rId257" ref="BC75"/>
    <hyperlink r:id="rId258" ref="AV76"/>
    <hyperlink r:id="rId259" ref="AW76"/>
    <hyperlink r:id="rId260" ref="AY76"/>
    <hyperlink r:id="rId261" ref="AZ76"/>
    <hyperlink r:id="rId262" ref="BA76"/>
    <hyperlink r:id="rId263" ref="BB76"/>
    <hyperlink r:id="rId264" ref="BC76"/>
    <hyperlink r:id="rId265" ref="C77"/>
    <hyperlink r:id="rId266" ref="AV77"/>
    <hyperlink r:id="rId267" ref="AW77"/>
    <hyperlink r:id="rId268" ref="F78"/>
    <hyperlink r:id="rId269" ref="T78"/>
    <hyperlink r:id="rId270" ref="AW78"/>
    <hyperlink r:id="rId271" ref="AX78"/>
    <hyperlink r:id="rId272" ref="AZ78"/>
    <hyperlink r:id="rId273" ref="BA78"/>
    <hyperlink r:id="rId274" ref="BB78"/>
    <hyperlink r:id="rId275" ref="AF79"/>
    <hyperlink r:id="rId276" ref="AU79"/>
    <hyperlink r:id="rId277" ref="AW79"/>
    <hyperlink r:id="rId278" ref="AX79"/>
    <hyperlink r:id="rId279" ref="AY79"/>
    <hyperlink r:id="rId280" ref="BA79"/>
    <hyperlink r:id="rId281" ref="BB79"/>
    <hyperlink r:id="rId282" ref="T80"/>
    <hyperlink r:id="rId283" ref="AW80"/>
    <hyperlink r:id="rId284" ref="T81"/>
    <hyperlink r:id="rId285" ref="AW81"/>
    <hyperlink r:id="rId286" ref="T82"/>
    <hyperlink r:id="rId287" ref="AW82"/>
    <hyperlink r:id="rId288" ref="T83"/>
    <hyperlink r:id="rId289" ref="AU83"/>
    <hyperlink r:id="rId290" ref="AW83"/>
    <hyperlink r:id="rId291" ref="T84"/>
    <hyperlink r:id="rId292" ref="AV84"/>
    <hyperlink r:id="rId293" ref="AW84"/>
    <hyperlink r:id="rId294" ref="T85"/>
    <hyperlink r:id="rId295" ref="AU85"/>
    <hyperlink r:id="rId296" ref="AW85"/>
    <hyperlink r:id="rId297" ref="AW86"/>
    <hyperlink r:id="rId298" ref="T87"/>
    <hyperlink r:id="rId299" ref="AU87"/>
    <hyperlink r:id="rId300" ref="AW87"/>
    <hyperlink r:id="rId301" ref="T88"/>
    <hyperlink r:id="rId302" ref="AE88"/>
    <hyperlink r:id="rId303" ref="AF88"/>
    <hyperlink r:id="rId304" ref="AW88"/>
    <hyperlink r:id="rId305" ref="AW89"/>
    <hyperlink r:id="rId306" ref="AV90"/>
    <hyperlink r:id="rId307" ref="AW90"/>
    <hyperlink r:id="rId308" ref="F91"/>
    <hyperlink r:id="rId309" ref="T91"/>
    <hyperlink r:id="rId310" location="038;t=4s" ref="AU91"/>
    <hyperlink r:id="rId311" ref="AW91"/>
    <hyperlink r:id="rId312" ref="AX91"/>
    <hyperlink r:id="rId313" ref="AZ91"/>
    <hyperlink r:id="rId314" ref="BA91"/>
    <hyperlink r:id="rId315" ref="BB91"/>
    <hyperlink r:id="rId316" ref="T92"/>
    <hyperlink r:id="rId317" ref="AU92"/>
    <hyperlink r:id="rId318" ref="AW92"/>
    <hyperlink r:id="rId319" ref="T93"/>
    <hyperlink r:id="rId320" ref="AV93"/>
    <hyperlink r:id="rId321" ref="AW93"/>
    <hyperlink r:id="rId322" ref="T94"/>
    <hyperlink r:id="rId323" ref="AW94"/>
    <hyperlink r:id="rId324" ref="AW95"/>
    <hyperlink r:id="rId325" ref="F96"/>
    <hyperlink r:id="rId326" ref="T96"/>
    <hyperlink r:id="rId327" ref="AV96"/>
    <hyperlink r:id="rId328" ref="AW96"/>
    <hyperlink r:id="rId329" ref="AX96"/>
    <hyperlink r:id="rId330" ref="AZ96"/>
    <hyperlink r:id="rId331" ref="BA96"/>
    <hyperlink r:id="rId332" ref="BB96"/>
    <hyperlink r:id="rId333" ref="BC96"/>
    <hyperlink r:id="rId334" ref="T97"/>
    <hyperlink r:id="rId335" ref="AI97"/>
    <hyperlink r:id="rId336" ref="AJ97"/>
    <hyperlink r:id="rId337" ref="AO97"/>
    <hyperlink r:id="rId338" ref="AP97"/>
    <hyperlink r:id="rId339" ref="AU97"/>
    <hyperlink r:id="rId340" ref="AW97"/>
    <hyperlink r:id="rId341" ref="AX97"/>
    <hyperlink r:id="rId342" ref="AY97"/>
    <hyperlink r:id="rId343" ref="BA97"/>
    <hyperlink r:id="rId344" ref="BB97"/>
    <hyperlink r:id="rId345" ref="T98"/>
    <hyperlink r:id="rId346" ref="AT98"/>
    <hyperlink r:id="rId347" ref="AW98"/>
    <hyperlink r:id="rId348" ref="AX98"/>
    <hyperlink r:id="rId349" ref="AY98"/>
    <hyperlink r:id="rId350" ref="BA98"/>
    <hyperlink r:id="rId351" ref="BB98"/>
    <hyperlink r:id="rId352" ref="T99"/>
    <hyperlink r:id="rId353" ref="AT99"/>
    <hyperlink r:id="rId354" ref="AU99"/>
    <hyperlink r:id="rId355" ref="AW99"/>
    <hyperlink r:id="rId356" ref="T100"/>
    <hyperlink r:id="rId357" ref="AW100"/>
    <hyperlink r:id="rId358" ref="AU101"/>
    <hyperlink r:id="rId359" ref="AW101"/>
    <hyperlink r:id="rId360" ref="AU102"/>
    <hyperlink r:id="rId361" ref="AW102"/>
    <hyperlink r:id="rId362" ref="AV103"/>
    <hyperlink r:id="rId363" ref="AW103"/>
    <hyperlink r:id="rId364" ref="F104"/>
    <hyperlink r:id="rId365" ref="T104"/>
    <hyperlink r:id="rId366" ref="AU104"/>
    <hyperlink r:id="rId367" ref="AV104"/>
    <hyperlink r:id="rId368" ref="AW104"/>
    <hyperlink r:id="rId369" ref="T105"/>
    <hyperlink r:id="rId370" ref="AU105"/>
    <hyperlink r:id="rId371" ref="AW105"/>
    <hyperlink r:id="rId372" ref="T106"/>
    <hyperlink r:id="rId373" ref="AU106"/>
    <hyperlink r:id="rId374" ref="AW106"/>
    <hyperlink r:id="rId375" ref="F107"/>
    <hyperlink r:id="rId376" ref="T107"/>
    <hyperlink r:id="rId377" ref="AW107"/>
    <hyperlink r:id="rId378" ref="T108"/>
    <hyperlink r:id="rId379" location="038;feature=youtu.be" ref="AU108"/>
    <hyperlink r:id="rId380" ref="AW108"/>
    <hyperlink r:id="rId381" ref="T109"/>
    <hyperlink r:id="rId382" ref="AW109"/>
    <hyperlink r:id="rId383" ref="T110"/>
    <hyperlink r:id="rId384" ref="AW110"/>
    <hyperlink r:id="rId385" ref="T111"/>
    <hyperlink r:id="rId386" ref="AU111"/>
    <hyperlink r:id="rId387" ref="AW111"/>
    <hyperlink r:id="rId388" ref="AV112"/>
    <hyperlink r:id="rId389" ref="AW112"/>
    <hyperlink r:id="rId390" ref="T113"/>
    <hyperlink r:id="rId391" ref="AW113"/>
    <hyperlink r:id="rId392" ref="T114"/>
    <hyperlink r:id="rId393" ref="AW114"/>
    <hyperlink r:id="rId394" ref="F115"/>
    <hyperlink r:id="rId395" ref="AU115"/>
    <hyperlink r:id="rId396" ref="AW115"/>
    <hyperlink r:id="rId397" ref="AV117"/>
    <hyperlink r:id="rId398" ref="AW117"/>
    <hyperlink r:id="rId399" ref="AV118"/>
    <hyperlink r:id="rId400" ref="AW118"/>
    <hyperlink r:id="rId401" ref="F119"/>
    <hyperlink r:id="rId402" ref="T119"/>
    <hyperlink r:id="rId403" ref="AW119"/>
    <hyperlink r:id="rId404" ref="AX119"/>
    <hyperlink r:id="rId405" ref="AZ119"/>
    <hyperlink r:id="rId406" ref="BA119"/>
    <hyperlink r:id="rId407" ref="BB119"/>
    <hyperlink r:id="rId408" ref="AV120"/>
    <hyperlink r:id="rId409" ref="AW120"/>
    <hyperlink r:id="rId410" ref="AV121"/>
    <hyperlink r:id="rId411" ref="AW121"/>
    <hyperlink r:id="rId412" ref="F122"/>
    <hyperlink r:id="rId413" ref="T122"/>
    <hyperlink r:id="rId414" ref="AU122"/>
    <hyperlink r:id="rId415" ref="AV122"/>
    <hyperlink r:id="rId416" ref="AW122"/>
    <hyperlink r:id="rId417" ref="AY122"/>
    <hyperlink r:id="rId418" ref="BB122"/>
    <hyperlink r:id="rId419" ref="AE123"/>
    <hyperlink r:id="rId420" ref="AF123"/>
    <hyperlink r:id="rId421" ref="AU123"/>
    <hyperlink r:id="rId422" ref="AW123"/>
    <hyperlink r:id="rId423" ref="F124"/>
    <hyperlink r:id="rId424" ref="T124"/>
    <hyperlink r:id="rId425" ref="AU124"/>
    <hyperlink r:id="rId426" ref="AW124"/>
    <hyperlink r:id="rId427" ref="AX124"/>
    <hyperlink r:id="rId428" ref="AZ124"/>
    <hyperlink r:id="rId429" ref="BA124"/>
    <hyperlink r:id="rId430" ref="BB124"/>
    <hyperlink r:id="rId431" ref="AV125"/>
    <hyperlink r:id="rId432" ref="AW125"/>
    <hyperlink r:id="rId433" ref="AY125"/>
    <hyperlink r:id="rId434" ref="AZ125"/>
    <hyperlink r:id="rId435" ref="BA125"/>
    <hyperlink r:id="rId436" ref="BB125"/>
    <hyperlink r:id="rId437" ref="BC125"/>
    <hyperlink r:id="rId438" ref="F126"/>
    <hyperlink r:id="rId439" ref="T126"/>
    <hyperlink r:id="rId440" ref="AU126"/>
    <hyperlink r:id="rId441" ref="AV126"/>
    <hyperlink r:id="rId442" ref="AW126"/>
    <hyperlink r:id="rId443" ref="AV127"/>
    <hyperlink r:id="rId444" ref="AW127"/>
    <hyperlink r:id="rId445" ref="F128"/>
    <hyperlink r:id="rId446" ref="T128"/>
    <hyperlink r:id="rId447" ref="AU128"/>
    <hyperlink r:id="rId448" ref="AW128"/>
    <hyperlink r:id="rId449" ref="AX128"/>
    <hyperlink r:id="rId450" ref="AZ128"/>
    <hyperlink r:id="rId451" ref="BA128"/>
    <hyperlink r:id="rId452" ref="BB128"/>
    <hyperlink r:id="rId453" ref="AV129"/>
    <hyperlink r:id="rId454" ref="AW129"/>
    <hyperlink r:id="rId455" ref="AV130"/>
    <hyperlink r:id="rId456" ref="AW130"/>
    <hyperlink r:id="rId457" ref="AY130"/>
    <hyperlink r:id="rId458" ref="AZ130"/>
    <hyperlink r:id="rId459" ref="BA130"/>
    <hyperlink r:id="rId460" ref="BB130"/>
    <hyperlink r:id="rId461" ref="BC130"/>
    <hyperlink r:id="rId462" ref="AV131"/>
    <hyperlink r:id="rId463" ref="AW131"/>
    <hyperlink r:id="rId464" ref="AY131"/>
    <hyperlink r:id="rId465" ref="AZ131"/>
    <hyperlink r:id="rId466" ref="BA131"/>
    <hyperlink r:id="rId467" ref="BB131"/>
    <hyperlink r:id="rId468" ref="BC131"/>
    <hyperlink r:id="rId469" ref="T132"/>
    <hyperlink r:id="rId470" ref="AV132"/>
    <hyperlink r:id="rId471" ref="AW132"/>
    <hyperlink r:id="rId472" ref="AY132"/>
    <hyperlink r:id="rId473" ref="AZ132"/>
    <hyperlink r:id="rId474" ref="BA132"/>
    <hyperlink r:id="rId475" ref="BB132"/>
    <hyperlink r:id="rId476" ref="BC132"/>
    <hyperlink r:id="rId477" ref="T133"/>
    <hyperlink r:id="rId478" ref="AW133"/>
    <hyperlink r:id="rId479" ref="AV134"/>
    <hyperlink r:id="rId480" ref="AW134"/>
    <hyperlink r:id="rId481" ref="AX134"/>
    <hyperlink r:id="rId482" ref="AY134"/>
    <hyperlink r:id="rId483" ref="BA134"/>
    <hyperlink r:id="rId484" ref="BB134"/>
    <hyperlink r:id="rId485" ref="F135"/>
    <hyperlink r:id="rId486" ref="T135"/>
    <hyperlink r:id="rId487" location="038;t=131s" ref="AU135"/>
    <hyperlink r:id="rId488" ref="AV135"/>
    <hyperlink r:id="rId489" ref="AW135"/>
    <hyperlink r:id="rId490" ref="AX135"/>
    <hyperlink r:id="rId491" ref="AY135"/>
    <hyperlink r:id="rId492" ref="BA135"/>
    <hyperlink r:id="rId493" ref="BB135"/>
    <hyperlink r:id="rId494" ref="F136"/>
    <hyperlink r:id="rId495" ref="T136"/>
    <hyperlink r:id="rId496" ref="AV136"/>
    <hyperlink r:id="rId497" ref="AW136"/>
    <hyperlink r:id="rId498" ref="AX136"/>
    <hyperlink r:id="rId499" ref="AZ136"/>
    <hyperlink r:id="rId500" ref="BA136"/>
    <hyperlink r:id="rId501" ref="BB136"/>
    <hyperlink r:id="rId502" ref="T137"/>
    <hyperlink r:id="rId503" ref="AW137"/>
    <hyperlink r:id="rId504" ref="T138"/>
    <hyperlink r:id="rId505" ref="AV138"/>
    <hyperlink r:id="rId506" ref="AW138"/>
    <hyperlink r:id="rId507" ref="AW139"/>
    <hyperlink r:id="rId508" ref="AW140"/>
    <hyperlink r:id="rId509" ref="AX140"/>
    <hyperlink r:id="rId510" ref="AZ140"/>
    <hyperlink r:id="rId511" ref="BA140"/>
    <hyperlink r:id="rId512" ref="BB140"/>
    <hyperlink r:id="rId513" ref="C141"/>
    <hyperlink r:id="rId514" ref="AW141"/>
    <hyperlink r:id="rId515" ref="AH142"/>
    <hyperlink r:id="rId516" ref="AI142"/>
    <hyperlink r:id="rId517" ref="AJ142"/>
    <hyperlink r:id="rId518" ref="AW142"/>
    <hyperlink r:id="rId519" ref="F143"/>
    <hyperlink r:id="rId520" ref="T143"/>
    <hyperlink r:id="rId521" ref="AW143"/>
    <hyperlink r:id="rId522" ref="AX143"/>
    <hyperlink r:id="rId523" ref="AY143"/>
    <hyperlink r:id="rId524" ref="BA143"/>
    <hyperlink r:id="rId525" ref="BB143"/>
    <hyperlink r:id="rId526" ref="F144"/>
    <hyperlink r:id="rId527" ref="T144"/>
    <hyperlink r:id="rId528" ref="AW145"/>
    <hyperlink r:id="rId529" ref="AV146"/>
    <hyperlink r:id="rId530" ref="AW146"/>
    <hyperlink r:id="rId531" ref="AW147"/>
    <hyperlink r:id="rId532" ref="F148"/>
    <hyperlink r:id="rId533" ref="T148"/>
    <hyperlink r:id="rId534" ref="AW148"/>
    <hyperlink r:id="rId535" ref="AW149"/>
    <hyperlink r:id="rId536" ref="T150"/>
    <hyperlink r:id="rId537" ref="AU150"/>
    <hyperlink r:id="rId538" ref="AW150"/>
    <hyperlink r:id="rId539" ref="F151"/>
    <hyperlink r:id="rId540" ref="T151"/>
    <hyperlink r:id="rId541" ref="AU151"/>
    <hyperlink r:id="rId542" ref="AW151"/>
    <hyperlink r:id="rId543" ref="AX151"/>
    <hyperlink r:id="rId544" ref="AZ151"/>
    <hyperlink r:id="rId545" ref="BA151"/>
    <hyperlink r:id="rId546" ref="BB151"/>
    <hyperlink r:id="rId547" ref="T152"/>
    <hyperlink r:id="rId548" ref="AW152"/>
    <hyperlink r:id="rId549" ref="AV153"/>
    <hyperlink r:id="rId550" ref="AW153"/>
    <hyperlink r:id="rId551" ref="AW154"/>
    <hyperlink r:id="rId552" ref="AV156"/>
    <hyperlink r:id="rId553" ref="AW156"/>
    <hyperlink r:id="rId554" ref="AV157"/>
    <hyperlink r:id="rId555" ref="AW157"/>
    <hyperlink r:id="rId556" ref="T158"/>
    <hyperlink r:id="rId557" ref="AW159"/>
    <hyperlink r:id="rId558" ref="F160"/>
    <hyperlink r:id="rId559" ref="AW160"/>
    <hyperlink r:id="rId560" ref="AX160"/>
    <hyperlink r:id="rId561" ref="AY160"/>
    <hyperlink r:id="rId562" ref="BA160"/>
    <hyperlink r:id="rId563" ref="BB160"/>
    <hyperlink r:id="rId564" ref="AT161"/>
    <hyperlink r:id="rId565" ref="AU161"/>
    <hyperlink r:id="rId566" ref="AW161"/>
    <hyperlink r:id="rId567" ref="F162"/>
    <hyperlink r:id="rId568" ref="T162"/>
    <hyperlink r:id="rId569" ref="AV162"/>
    <hyperlink r:id="rId570" ref="AW162"/>
    <hyperlink r:id="rId571" ref="AY162"/>
    <hyperlink r:id="rId572" ref="AZ162"/>
    <hyperlink r:id="rId573" ref="BA162"/>
    <hyperlink r:id="rId574" ref="BB162"/>
    <hyperlink r:id="rId575" ref="BC162"/>
    <hyperlink r:id="rId576" ref="AV163"/>
    <hyperlink r:id="rId577" ref="AW163"/>
    <hyperlink r:id="rId578" ref="AY163"/>
    <hyperlink r:id="rId579" ref="AZ163"/>
    <hyperlink r:id="rId580" ref="BA163"/>
    <hyperlink r:id="rId581" ref="BB163"/>
    <hyperlink r:id="rId582" ref="BC163"/>
    <hyperlink r:id="rId583" ref="T164"/>
    <hyperlink r:id="rId584" ref="AW164"/>
    <hyperlink r:id="rId585" ref="AV165"/>
    <hyperlink r:id="rId586" ref="AW165"/>
    <hyperlink r:id="rId587" ref="AV166"/>
    <hyperlink r:id="rId588" ref="AW166"/>
    <hyperlink r:id="rId589" ref="C167"/>
    <hyperlink r:id="rId590" ref="AV167"/>
    <hyperlink r:id="rId591" ref="AW167"/>
    <hyperlink r:id="rId592" ref="AV168"/>
    <hyperlink r:id="rId593" ref="AW168"/>
    <hyperlink r:id="rId594" ref="T169"/>
    <hyperlink r:id="rId595" ref="AW169"/>
    <hyperlink r:id="rId596" ref="T170"/>
    <hyperlink r:id="rId597" ref="AW170"/>
    <hyperlink r:id="rId598" ref="AW171"/>
    <hyperlink r:id="rId599" ref="T172"/>
    <hyperlink r:id="rId600" ref="AW172"/>
    <hyperlink r:id="rId601" ref="F173"/>
    <hyperlink r:id="rId602" ref="T173"/>
    <hyperlink r:id="rId603" ref="AV173"/>
    <hyperlink r:id="rId604" ref="AW173"/>
    <hyperlink r:id="rId605" ref="AX173"/>
    <hyperlink r:id="rId606" ref="F174"/>
    <hyperlink r:id="rId607" ref="T174"/>
    <hyperlink r:id="rId608" ref="AW174"/>
    <hyperlink r:id="rId609" ref="AV175"/>
    <hyperlink r:id="rId610" ref="AW175"/>
    <hyperlink r:id="rId611" ref="AV176"/>
    <hyperlink r:id="rId612" ref="AW176"/>
    <hyperlink r:id="rId613" ref="AY176"/>
    <hyperlink r:id="rId614" ref="AZ176"/>
    <hyperlink r:id="rId615" ref="BA176"/>
    <hyperlink r:id="rId616" ref="BB176"/>
    <hyperlink r:id="rId617" ref="BC176"/>
    <hyperlink r:id="rId618" ref="AV177"/>
    <hyperlink r:id="rId619" ref="AW177"/>
    <hyperlink r:id="rId620" ref="AY177"/>
    <hyperlink r:id="rId621" ref="AZ177"/>
    <hyperlink r:id="rId622" ref="BA177"/>
    <hyperlink r:id="rId623" ref="BB177"/>
    <hyperlink r:id="rId624" ref="BC177"/>
    <hyperlink r:id="rId625" ref="T178"/>
    <hyperlink r:id="rId626" ref="AV178"/>
    <hyperlink r:id="rId627" ref="AW178"/>
    <hyperlink r:id="rId628" ref="AV179"/>
    <hyperlink r:id="rId629" ref="AW179"/>
    <hyperlink r:id="rId630" ref="T180"/>
    <hyperlink r:id="rId631" ref="AV180"/>
    <hyperlink r:id="rId632" ref="AW180"/>
    <hyperlink r:id="rId633" ref="AV181"/>
    <hyperlink r:id="rId634" ref="AW181"/>
    <hyperlink r:id="rId635" ref="AY181"/>
    <hyperlink r:id="rId636" ref="AZ181"/>
    <hyperlink r:id="rId637" ref="BA181"/>
    <hyperlink r:id="rId638" ref="BB181"/>
    <hyperlink r:id="rId639" ref="BC181"/>
    <hyperlink r:id="rId640" ref="AW182"/>
    <hyperlink r:id="rId641" ref="T183"/>
    <hyperlink r:id="rId642" ref="AV183"/>
    <hyperlink r:id="rId643" ref="AW183"/>
    <hyperlink r:id="rId644" ref="AY183"/>
    <hyperlink r:id="rId645" ref="AZ183"/>
    <hyperlink r:id="rId646" ref="BA183"/>
    <hyperlink r:id="rId647" ref="BB183"/>
    <hyperlink r:id="rId648" ref="BC183"/>
    <hyperlink r:id="rId649" ref="AV184"/>
    <hyperlink r:id="rId650" ref="AW184"/>
    <hyperlink r:id="rId651" ref="AY184"/>
    <hyperlink r:id="rId652" ref="AZ184"/>
    <hyperlink r:id="rId653" ref="BA184"/>
    <hyperlink r:id="rId654" ref="BB184"/>
    <hyperlink r:id="rId655" ref="BC184"/>
    <hyperlink r:id="rId656" ref="T185"/>
    <hyperlink r:id="rId657" ref="AW185"/>
    <hyperlink r:id="rId658" ref="F186"/>
    <hyperlink r:id="rId659" ref="T186"/>
    <hyperlink r:id="rId660" ref="AU186"/>
    <hyperlink r:id="rId661" ref="AW186"/>
    <hyperlink r:id="rId662" ref="F187"/>
    <hyperlink r:id="rId663" ref="T187"/>
    <hyperlink r:id="rId664" ref="AU187"/>
    <hyperlink r:id="rId665" ref="AV187"/>
    <hyperlink r:id="rId666" ref="AW187"/>
    <hyperlink r:id="rId667" ref="AY187"/>
    <hyperlink r:id="rId668" ref="BB187"/>
    <hyperlink r:id="rId669" ref="AV188"/>
    <hyperlink r:id="rId670" ref="AW188"/>
    <hyperlink r:id="rId671" ref="T190"/>
    <hyperlink r:id="rId672" location="038;feature=youtu.be" ref="AU190"/>
    <hyperlink r:id="rId673" ref="AW190"/>
    <hyperlink r:id="rId674" ref="AW191"/>
    <hyperlink r:id="rId675" ref="T192"/>
    <hyperlink r:id="rId676" ref="AW192"/>
    <hyperlink r:id="rId677" ref="AX192"/>
    <hyperlink r:id="rId678" ref="AY192"/>
    <hyperlink r:id="rId679" ref="AZ192"/>
    <hyperlink r:id="rId680" ref="T193"/>
    <hyperlink r:id="rId681" ref="AV193"/>
    <hyperlink r:id="rId682" ref="AW193"/>
    <hyperlink r:id="rId683" ref="AY193"/>
    <hyperlink r:id="rId684" ref="AZ193"/>
    <hyperlink r:id="rId685" ref="BA193"/>
    <hyperlink r:id="rId686" ref="BB193"/>
    <hyperlink r:id="rId687" ref="BC193"/>
    <hyperlink r:id="rId688" ref="AV194"/>
    <hyperlink r:id="rId689" ref="AW194"/>
    <hyperlink r:id="rId690" ref="AW195"/>
    <hyperlink r:id="rId691" ref="F196"/>
    <hyperlink r:id="rId692" ref="T196"/>
    <hyperlink r:id="rId693" ref="AV196"/>
    <hyperlink r:id="rId694" ref="AW196"/>
    <hyperlink r:id="rId695" ref="AX196"/>
    <hyperlink r:id="rId696" ref="AY196"/>
    <hyperlink r:id="rId697" ref="BA196"/>
    <hyperlink r:id="rId698" ref="BB196"/>
    <hyperlink r:id="rId699" ref="BC196"/>
    <hyperlink r:id="rId700" ref="F197"/>
    <hyperlink r:id="rId701" ref="T197"/>
    <hyperlink r:id="rId702" ref="AV197"/>
    <hyperlink r:id="rId703" ref="AW197"/>
    <hyperlink r:id="rId704" ref="AX197"/>
    <hyperlink r:id="rId705" ref="AY197"/>
    <hyperlink r:id="rId706" ref="BA197"/>
    <hyperlink r:id="rId707" ref="BB197"/>
    <hyperlink r:id="rId708" ref="BC197"/>
    <hyperlink r:id="rId709" ref="T198"/>
    <hyperlink r:id="rId710" ref="AV198"/>
    <hyperlink r:id="rId711" ref="AW198"/>
    <hyperlink r:id="rId712" ref="F199"/>
    <hyperlink r:id="rId713" ref="T199"/>
    <hyperlink r:id="rId714" ref="AE199"/>
    <hyperlink r:id="rId715" ref="AU199"/>
    <hyperlink r:id="rId716" ref="AW199"/>
    <hyperlink r:id="rId717" ref="AY199"/>
    <hyperlink r:id="rId718" ref="BA199"/>
    <hyperlink r:id="rId719" ref="BB199"/>
    <hyperlink r:id="rId720" ref="T200"/>
    <hyperlink r:id="rId721" ref="AW200"/>
    <hyperlink r:id="rId722" ref="T201"/>
    <hyperlink r:id="rId723" ref="AW201"/>
    <hyperlink r:id="rId724" ref="T202"/>
    <hyperlink r:id="rId725" ref="AW202"/>
    <hyperlink r:id="rId726" ref="AW203"/>
    <hyperlink r:id="rId727" ref="T204"/>
    <hyperlink r:id="rId728" ref="AU204"/>
    <hyperlink r:id="rId729" ref="AW204"/>
    <hyperlink r:id="rId730" ref="F205"/>
    <hyperlink r:id="rId731" ref="T205"/>
    <hyperlink r:id="rId732" ref="AV205"/>
    <hyperlink r:id="rId733" ref="AW205"/>
    <hyperlink r:id="rId734" ref="AV206"/>
    <hyperlink r:id="rId735" ref="AW206"/>
    <hyperlink r:id="rId736" ref="AV207"/>
    <hyperlink r:id="rId737" ref="AW207"/>
    <hyperlink r:id="rId738" ref="AW208"/>
    <hyperlink r:id="rId739" ref="F209"/>
    <hyperlink r:id="rId740" ref="T209"/>
    <hyperlink r:id="rId741" ref="AU209"/>
    <hyperlink r:id="rId742" ref="AW209"/>
    <hyperlink r:id="rId743" ref="AW210"/>
    <hyperlink r:id="rId744" ref="AW211"/>
    <hyperlink r:id="rId745" ref="AX211"/>
    <hyperlink r:id="rId746" ref="AY211"/>
    <hyperlink r:id="rId747" ref="BA211"/>
    <hyperlink r:id="rId748" ref="BB211"/>
    <hyperlink r:id="rId749" ref="AU212"/>
    <hyperlink r:id="rId750" ref="AW212"/>
    <hyperlink r:id="rId751" ref="AX212"/>
    <hyperlink r:id="rId752" ref="AY212"/>
    <hyperlink r:id="rId753" ref="BA212"/>
    <hyperlink r:id="rId754" ref="BB212"/>
    <hyperlink r:id="rId755" ref="T213"/>
    <hyperlink r:id="rId756" ref="AW213"/>
    <hyperlink r:id="rId757" ref="F214"/>
    <hyperlink r:id="rId758" ref="T214"/>
    <hyperlink r:id="rId759" ref="AV214"/>
    <hyperlink r:id="rId760" ref="AW214"/>
    <hyperlink r:id="rId761" ref="AX214"/>
    <hyperlink r:id="rId762" ref="AZ214"/>
    <hyperlink r:id="rId763" ref="BA214"/>
    <hyperlink r:id="rId764" ref="BB214"/>
    <hyperlink r:id="rId765" ref="AV215"/>
    <hyperlink r:id="rId766" ref="AW215"/>
    <hyperlink r:id="rId767" ref="T216"/>
    <hyperlink r:id="rId768" ref="AV216"/>
    <hyperlink r:id="rId769" ref="AW216"/>
    <hyperlink r:id="rId770" ref="AV217"/>
    <hyperlink r:id="rId771" ref="AW217"/>
    <hyperlink r:id="rId772" ref="AV218"/>
    <hyperlink r:id="rId773" ref="AW218"/>
    <hyperlink r:id="rId774" ref="F219"/>
    <hyperlink r:id="rId775" ref="T219"/>
    <hyperlink r:id="rId776" ref="AF219"/>
    <hyperlink r:id="rId777" ref="AV219"/>
    <hyperlink r:id="rId778" ref="AW219"/>
    <hyperlink r:id="rId779" ref="T220"/>
    <hyperlink r:id="rId780" ref="AU220"/>
    <hyperlink r:id="rId781" ref="AW220"/>
    <hyperlink r:id="rId782" ref="T221"/>
    <hyperlink r:id="rId783" ref="AV221"/>
    <hyperlink r:id="rId784" ref="AW221"/>
    <hyperlink r:id="rId785" ref="AX221"/>
    <hyperlink r:id="rId786" ref="AZ221"/>
    <hyperlink r:id="rId787" ref="BA221"/>
    <hyperlink r:id="rId788" ref="BB221"/>
    <hyperlink r:id="rId789" ref="AV222"/>
    <hyperlink r:id="rId790" ref="AW222"/>
    <hyperlink r:id="rId791" ref="AV223"/>
    <hyperlink r:id="rId792" ref="AW223"/>
    <hyperlink r:id="rId793" ref="AW224"/>
    <hyperlink r:id="rId794" ref="AW225"/>
    <hyperlink r:id="rId795" ref="AV226"/>
    <hyperlink r:id="rId796" ref="AW226"/>
    <hyperlink r:id="rId797" ref="AY226"/>
    <hyperlink r:id="rId798" ref="AZ226"/>
    <hyperlink r:id="rId799" ref="BA226"/>
    <hyperlink r:id="rId800" ref="BB226"/>
    <hyperlink r:id="rId801" ref="BC226"/>
    <hyperlink r:id="rId802" ref="AU227"/>
    <hyperlink r:id="rId803" ref="AW227"/>
    <hyperlink r:id="rId804" ref="AV228"/>
    <hyperlink r:id="rId805" ref="AW228"/>
    <hyperlink r:id="rId806" ref="AY228"/>
    <hyperlink r:id="rId807" ref="AZ228"/>
    <hyperlink r:id="rId808" ref="BA228"/>
    <hyperlink r:id="rId809" ref="BB228"/>
    <hyperlink r:id="rId810" ref="BC228"/>
    <hyperlink r:id="rId811" ref="AW229"/>
    <hyperlink r:id="rId812" ref="T230"/>
    <hyperlink r:id="rId813" ref="AW230"/>
    <hyperlink r:id="rId814" ref="AV231"/>
    <hyperlink r:id="rId815" ref="AW231"/>
    <hyperlink r:id="rId816" ref="T232"/>
    <hyperlink r:id="rId817" ref="AW232"/>
    <hyperlink r:id="rId818" ref="T233"/>
    <hyperlink r:id="rId819" ref="AL233"/>
    <hyperlink r:id="rId820" ref="AU233"/>
    <hyperlink r:id="rId821" ref="AW233"/>
    <hyperlink r:id="rId822" ref="AU234"/>
    <hyperlink r:id="rId823" ref="AW234"/>
    <hyperlink r:id="rId824" ref="T235"/>
    <hyperlink r:id="rId825" ref="AW235"/>
    <hyperlink r:id="rId826" ref="AW236"/>
    <hyperlink r:id="rId827" ref="AX236"/>
    <hyperlink r:id="rId828" ref="AZ236"/>
    <hyperlink r:id="rId829" ref="BA236"/>
    <hyperlink r:id="rId830" ref="BB236"/>
    <hyperlink r:id="rId831" ref="D237"/>
    <hyperlink r:id="rId832" ref="T237"/>
    <hyperlink r:id="rId833" ref="AW237"/>
    <hyperlink r:id="rId834" ref="C238"/>
    <hyperlink r:id="rId835" ref="F238"/>
    <hyperlink r:id="rId836" ref="T238"/>
    <hyperlink r:id="rId837" ref="AF238"/>
    <hyperlink r:id="rId838" ref="AV238"/>
    <hyperlink r:id="rId839" ref="AW238"/>
    <hyperlink r:id="rId840" ref="F239"/>
    <hyperlink r:id="rId841" ref="T239"/>
    <hyperlink r:id="rId842" ref="AU239"/>
    <hyperlink r:id="rId843" ref="AV239"/>
    <hyperlink r:id="rId844" ref="AW239"/>
    <hyperlink r:id="rId845" ref="AX239"/>
    <hyperlink r:id="rId846" ref="AY239"/>
    <hyperlink r:id="rId847" ref="BA239"/>
    <hyperlink r:id="rId848" ref="BB239"/>
    <hyperlink r:id="rId849" ref="BC239"/>
    <hyperlink r:id="rId850" ref="T240"/>
    <hyperlink r:id="rId851" ref="AV240"/>
    <hyperlink r:id="rId852" ref="AW240"/>
    <hyperlink r:id="rId853" ref="AV241"/>
    <hyperlink r:id="rId854" ref="AW241"/>
    <hyperlink r:id="rId855" ref="T242"/>
    <hyperlink r:id="rId856" ref="AW242"/>
    <hyperlink r:id="rId857" ref="F243"/>
    <hyperlink r:id="rId858" ref="T243"/>
    <hyperlink r:id="rId859" ref="AW243"/>
    <hyperlink r:id="rId860" ref="T244"/>
    <hyperlink r:id="rId861" ref="AW244"/>
    <hyperlink r:id="rId862" ref="AV245"/>
    <hyperlink r:id="rId863" ref="AW245"/>
    <hyperlink r:id="rId864" ref="T246"/>
    <hyperlink r:id="rId865" ref="AU246"/>
    <hyperlink r:id="rId866" ref="AW246"/>
    <hyperlink r:id="rId867" ref="AW247"/>
    <hyperlink r:id="rId868" ref="F248"/>
    <hyperlink r:id="rId869" ref="T248"/>
    <hyperlink r:id="rId870" ref="AV248"/>
    <hyperlink r:id="rId871" ref="AW248"/>
    <hyperlink r:id="rId872" ref="F249"/>
    <hyperlink r:id="rId873" ref="T249"/>
    <hyperlink r:id="rId874" ref="AV249"/>
    <hyperlink r:id="rId875" ref="AW249"/>
    <hyperlink r:id="rId876" ref="AW250"/>
    <hyperlink r:id="rId877" ref="AV251"/>
    <hyperlink r:id="rId878" ref="AW251"/>
    <hyperlink r:id="rId879" ref="F252"/>
    <hyperlink r:id="rId880" ref="T252"/>
    <hyperlink r:id="rId881" ref="AU252"/>
    <hyperlink r:id="rId882" ref="AW252"/>
    <hyperlink r:id="rId883" ref="AX252"/>
    <hyperlink r:id="rId884" ref="AY252"/>
    <hyperlink r:id="rId885" ref="BA252"/>
    <hyperlink r:id="rId886" ref="BB252"/>
    <hyperlink r:id="rId887" ref="BC252"/>
    <hyperlink r:id="rId888" ref="T253"/>
    <hyperlink r:id="rId889" ref="AW253"/>
    <hyperlink r:id="rId890" ref="T254"/>
    <hyperlink r:id="rId891" ref="AW254"/>
    <hyperlink r:id="rId892" ref="AX254"/>
    <hyperlink r:id="rId893" ref="AY254"/>
    <hyperlink r:id="rId894" ref="AZ254"/>
    <hyperlink r:id="rId895" ref="BA254"/>
    <hyperlink r:id="rId896" ref="BB254"/>
    <hyperlink r:id="rId897" ref="AW255"/>
    <hyperlink r:id="rId898" ref="F256"/>
    <hyperlink r:id="rId899" ref="T256"/>
    <hyperlink r:id="rId900" ref="AU256"/>
    <hyperlink r:id="rId901" ref="AW256"/>
    <hyperlink r:id="rId902" ref="AV257"/>
    <hyperlink r:id="rId903" ref="AW257"/>
    <hyperlink r:id="rId904" ref="AV258"/>
    <hyperlink r:id="rId905" ref="AW258"/>
    <hyperlink r:id="rId906" ref="F259"/>
    <hyperlink r:id="rId907" ref="T259"/>
    <hyperlink r:id="rId908" ref="AU259"/>
    <hyperlink r:id="rId909" ref="AW259"/>
    <hyperlink r:id="rId910" ref="F260"/>
    <hyperlink r:id="rId911" ref="T260"/>
    <hyperlink r:id="rId912" ref="AU260"/>
    <hyperlink r:id="rId913" ref="AV260"/>
    <hyperlink r:id="rId914" ref="AW260"/>
    <hyperlink r:id="rId915" ref="AY260"/>
    <hyperlink r:id="rId916" ref="BB260"/>
    <hyperlink r:id="rId917" ref="AU261"/>
    <hyperlink r:id="rId918" ref="AW261"/>
    <hyperlink r:id="rId919" ref="AX261"/>
    <hyperlink r:id="rId920" ref="AY261"/>
    <hyperlink r:id="rId921" ref="BA261"/>
    <hyperlink r:id="rId922" ref="BB261"/>
    <hyperlink r:id="rId923" ref="AU262"/>
    <hyperlink r:id="rId924" ref="AW262"/>
    <hyperlink r:id="rId925" ref="T263"/>
    <hyperlink r:id="rId926" ref="AW263"/>
    <hyperlink r:id="rId927" ref="F264"/>
    <hyperlink r:id="rId928" ref="T264"/>
    <hyperlink r:id="rId929" ref="AU264"/>
    <hyperlink r:id="rId930" ref="AV264"/>
    <hyperlink r:id="rId931" ref="AW264"/>
    <hyperlink r:id="rId932" ref="AY264"/>
    <hyperlink r:id="rId933" ref="BB264"/>
    <hyperlink r:id="rId934" ref="T265"/>
    <hyperlink r:id="rId935" ref="AW265"/>
    <hyperlink r:id="rId936" ref="AV266"/>
    <hyperlink r:id="rId937" ref="AW266"/>
    <hyperlink r:id="rId938" ref="T267"/>
    <hyperlink r:id="rId939" ref="AW267"/>
    <hyperlink r:id="rId940" ref="F268"/>
    <hyperlink r:id="rId941" ref="T268"/>
    <hyperlink r:id="rId942" ref="AV268"/>
    <hyperlink r:id="rId943" ref="AW268"/>
    <hyperlink r:id="rId944" ref="AV269"/>
    <hyperlink r:id="rId945" ref="AW269"/>
    <hyperlink r:id="rId946" ref="T270"/>
    <hyperlink r:id="rId947" ref="AO270"/>
    <hyperlink r:id="rId948" ref="AP270"/>
    <hyperlink r:id="rId949" ref="AW270"/>
    <hyperlink r:id="rId950" ref="F271"/>
    <hyperlink r:id="rId951" ref="T271"/>
    <hyperlink r:id="rId952" ref="AW271"/>
    <hyperlink r:id="rId953" ref="AX271"/>
    <hyperlink r:id="rId954" ref="AZ271"/>
    <hyperlink r:id="rId955" ref="BA271"/>
    <hyperlink r:id="rId956" ref="BB271"/>
    <hyperlink r:id="rId957" ref="BC271"/>
    <hyperlink r:id="rId958" ref="T272"/>
    <hyperlink r:id="rId959" ref="AV272"/>
    <hyperlink r:id="rId960" ref="AW272"/>
    <hyperlink r:id="rId961" ref="T273"/>
    <hyperlink r:id="rId962" ref="AW273"/>
    <hyperlink r:id="rId963" ref="AI274"/>
    <hyperlink r:id="rId964" ref="AJ274"/>
    <hyperlink r:id="rId965" ref="AT274"/>
    <hyperlink r:id="rId966" ref="AU274"/>
    <hyperlink r:id="rId967" ref="AW274"/>
    <hyperlink r:id="rId968" ref="T275"/>
    <hyperlink r:id="rId969" ref="AW275"/>
    <hyperlink r:id="rId970" ref="F276"/>
    <hyperlink r:id="rId971" ref="T276"/>
    <hyperlink r:id="rId972" ref="AV276"/>
    <hyperlink r:id="rId973" ref="AW276"/>
    <hyperlink r:id="rId974" ref="AX276"/>
    <hyperlink r:id="rId975" ref="AZ276"/>
    <hyperlink r:id="rId976" ref="T277"/>
    <hyperlink r:id="rId977" ref="AW277"/>
    <hyperlink r:id="rId978" ref="F278"/>
    <hyperlink r:id="rId979" ref="T278"/>
    <hyperlink r:id="rId980" ref="AU278"/>
    <hyperlink r:id="rId981" ref="AV278"/>
    <hyperlink r:id="rId982" ref="AW278"/>
    <hyperlink r:id="rId983" ref="T279"/>
    <hyperlink r:id="rId984" ref="AW279"/>
    <hyperlink r:id="rId985" ref="T280"/>
    <hyperlink r:id="rId986" ref="AW280"/>
    <hyperlink r:id="rId987" ref="F281"/>
    <hyperlink r:id="rId988" ref="T281"/>
    <hyperlink r:id="rId989" ref="AE281"/>
    <hyperlink r:id="rId990" ref="AV281"/>
    <hyperlink r:id="rId991" ref="AW281"/>
    <hyperlink r:id="rId992" ref="AX281"/>
    <hyperlink r:id="rId993" ref="AZ281"/>
    <hyperlink r:id="rId994" ref="BA281"/>
    <hyperlink r:id="rId995" ref="BB281"/>
    <hyperlink r:id="rId996" ref="F282"/>
    <hyperlink r:id="rId997" ref="T282"/>
    <hyperlink r:id="rId998" ref="AW282"/>
    <hyperlink r:id="rId999" ref="AX282"/>
    <hyperlink r:id="rId1000" ref="AZ282"/>
    <hyperlink r:id="rId1001" ref="BA282"/>
    <hyperlink r:id="rId1002" ref="BB282"/>
    <hyperlink r:id="rId1003" ref="AU283"/>
    <hyperlink r:id="rId1004" ref="AW283"/>
    <hyperlink r:id="rId1005" ref="F284"/>
    <hyperlink r:id="rId1006" ref="T284"/>
    <hyperlink r:id="rId1007" ref="AE284"/>
    <hyperlink r:id="rId1008" ref="AF284"/>
    <hyperlink r:id="rId1009" ref="AU284"/>
    <hyperlink r:id="rId1010" ref="AW284"/>
    <hyperlink r:id="rId1011" ref="AW285"/>
    <hyperlink r:id="rId1012" ref="AV286"/>
    <hyperlink r:id="rId1013" ref="AW286"/>
    <hyperlink r:id="rId1014" ref="T287"/>
    <hyperlink r:id="rId1015" ref="AW287"/>
    <hyperlink r:id="rId1016" ref="F288"/>
    <hyperlink r:id="rId1017" ref="T288"/>
    <hyperlink r:id="rId1018" ref="AW288"/>
    <hyperlink r:id="rId1019" ref="T289"/>
    <hyperlink r:id="rId1020" ref="AW289"/>
    <hyperlink r:id="rId1021" ref="T290"/>
    <hyperlink r:id="rId1022" ref="AT290"/>
    <hyperlink r:id="rId1023" ref="AW290"/>
    <hyperlink r:id="rId1024" ref="T291"/>
    <hyperlink r:id="rId1025" ref="AT291"/>
    <hyperlink r:id="rId1026" ref="AW291"/>
    <hyperlink r:id="rId1027" ref="AW292"/>
    <hyperlink r:id="rId1028" ref="T293"/>
    <hyperlink r:id="rId1029" ref="AW293"/>
    <hyperlink r:id="rId1030" ref="T294"/>
    <hyperlink r:id="rId1031" ref="AW294"/>
    <hyperlink r:id="rId1032" ref="T295"/>
    <hyperlink r:id="rId1033" ref="AW295"/>
    <hyperlink r:id="rId1034" ref="T296"/>
    <hyperlink r:id="rId1035" ref="AW296"/>
    <hyperlink r:id="rId1036" ref="T297"/>
    <hyperlink r:id="rId1037" ref="AO297"/>
    <hyperlink r:id="rId1038" ref="AW297"/>
    <hyperlink r:id="rId1039" ref="F298"/>
    <hyperlink r:id="rId1040" ref="T298"/>
    <hyperlink r:id="rId1041" ref="AV298"/>
    <hyperlink r:id="rId1042" ref="AW298"/>
    <hyperlink r:id="rId1043" ref="T299"/>
    <hyperlink r:id="rId1044" ref="AW299"/>
    <hyperlink r:id="rId1045" ref="AH300"/>
    <hyperlink r:id="rId1046" ref="AU300"/>
    <hyperlink r:id="rId1047" ref="AW300"/>
    <hyperlink r:id="rId1048" ref="AV301"/>
    <hyperlink r:id="rId1049" ref="AW301"/>
    <hyperlink r:id="rId1050" ref="F302"/>
    <hyperlink r:id="rId1051" ref="T302"/>
    <hyperlink r:id="rId1052" ref="AU302"/>
    <hyperlink r:id="rId1053" ref="AV302"/>
    <hyperlink r:id="rId1054" ref="AW302"/>
    <hyperlink r:id="rId1055" ref="AY302"/>
    <hyperlink r:id="rId1056" ref="BB302"/>
    <hyperlink r:id="rId1057" ref="F303"/>
    <hyperlink r:id="rId1058" ref="T303"/>
    <hyperlink r:id="rId1059" ref="AU303"/>
    <hyperlink r:id="rId1060" ref="AV303"/>
    <hyperlink r:id="rId1061" ref="AW303"/>
    <hyperlink r:id="rId1062" ref="AY303"/>
    <hyperlink r:id="rId1063" ref="BB303"/>
    <hyperlink r:id="rId1064" ref="T304"/>
    <hyperlink r:id="rId1065" ref="AW304"/>
    <hyperlink r:id="rId1066" ref="F305"/>
    <hyperlink r:id="rId1067" ref="T305"/>
    <hyperlink r:id="rId1068" ref="AV305"/>
    <hyperlink r:id="rId1069" ref="AW305"/>
    <hyperlink r:id="rId1070" ref="T306"/>
    <hyperlink r:id="rId1071" ref="AV306"/>
    <hyperlink r:id="rId1072" ref="AW306"/>
    <hyperlink r:id="rId1073" ref="AW307"/>
    <hyperlink r:id="rId1074" ref="AV308"/>
    <hyperlink r:id="rId1075" ref="AW308"/>
    <hyperlink r:id="rId1076" ref="AW309"/>
    <hyperlink r:id="rId1077" ref="T310"/>
    <hyperlink r:id="rId1078" ref="AW310"/>
    <hyperlink r:id="rId1079" ref="AV311"/>
    <hyperlink r:id="rId1080" ref="AW311"/>
    <hyperlink r:id="rId1081" ref="F312"/>
    <hyperlink r:id="rId1082" ref="T312"/>
    <hyperlink r:id="rId1083" ref="AU312"/>
    <hyperlink r:id="rId1084" ref="AV312"/>
    <hyperlink r:id="rId1085" ref="AW312"/>
    <hyperlink r:id="rId1086" ref="AY312"/>
    <hyperlink r:id="rId1087" ref="BB312"/>
    <hyperlink r:id="rId1088" ref="T313"/>
    <hyperlink r:id="rId1089" ref="AT313"/>
    <hyperlink r:id="rId1090" ref="AW313"/>
    <hyperlink r:id="rId1091" ref="F314"/>
    <hyperlink r:id="rId1092" ref="T314"/>
    <hyperlink r:id="rId1093" ref="AV314"/>
    <hyperlink r:id="rId1094" ref="AW314"/>
    <hyperlink r:id="rId1095" ref="AX314"/>
    <hyperlink r:id="rId1096" ref="AZ314"/>
    <hyperlink r:id="rId1097" ref="BA314"/>
    <hyperlink r:id="rId1098" ref="BB314"/>
    <hyperlink r:id="rId1099" ref="T315"/>
    <hyperlink r:id="rId1100" ref="AU315"/>
    <hyperlink r:id="rId1101" ref="AV315"/>
    <hyperlink r:id="rId1102" ref="AW315"/>
    <hyperlink r:id="rId1103" ref="T316"/>
    <hyperlink r:id="rId1104" ref="AW316"/>
    <hyperlink r:id="rId1105" ref="AX316"/>
    <hyperlink r:id="rId1106" ref="BA316"/>
    <hyperlink r:id="rId1107" ref="BB316"/>
    <hyperlink r:id="rId1108" ref="T317"/>
    <hyperlink r:id="rId1109" ref="AW317"/>
    <hyperlink r:id="rId1110" ref="AX317"/>
    <hyperlink r:id="rId1111" ref="AY317"/>
    <hyperlink r:id="rId1112" ref="BA317"/>
    <hyperlink r:id="rId1113" ref="BB317"/>
    <hyperlink r:id="rId1114" ref="T318"/>
    <hyperlink r:id="rId1115" ref="AV318"/>
    <hyperlink r:id="rId1116" ref="AW318"/>
    <hyperlink r:id="rId1117" ref="T319"/>
    <hyperlink r:id="rId1118" ref="AW319"/>
    <hyperlink r:id="rId1119" ref="F320"/>
    <hyperlink r:id="rId1120" ref="T320"/>
    <hyperlink r:id="rId1121" ref="AU320"/>
    <hyperlink r:id="rId1122" ref="AV320"/>
    <hyperlink r:id="rId1123" ref="AW320"/>
    <hyperlink r:id="rId1124" ref="AY320"/>
    <hyperlink r:id="rId1125" ref="BB320"/>
    <hyperlink r:id="rId1126" ref="AV321"/>
    <hyperlink r:id="rId1127" ref="AW321"/>
    <hyperlink r:id="rId1128" ref="T322"/>
    <hyperlink r:id="rId1129" ref="AW322"/>
    <hyperlink r:id="rId1130" ref="AU323"/>
    <hyperlink r:id="rId1131" ref="AW323"/>
    <hyperlink r:id="rId1132" ref="T324"/>
    <hyperlink r:id="rId1133" ref="AW324"/>
    <hyperlink r:id="rId1134" ref="T325"/>
    <hyperlink r:id="rId1135" ref="AU325"/>
    <hyperlink r:id="rId1136" ref="AW325"/>
    <hyperlink r:id="rId1137" ref="T326"/>
    <hyperlink r:id="rId1138" ref="AV326"/>
    <hyperlink r:id="rId1139" ref="AW326"/>
    <hyperlink r:id="rId1140" ref="T327"/>
    <hyperlink r:id="rId1141" ref="AC327"/>
    <hyperlink r:id="rId1142" ref="AD327"/>
    <hyperlink r:id="rId1143" ref="AE327"/>
    <hyperlink r:id="rId1144" ref="AV327"/>
    <hyperlink r:id="rId1145" ref="AW327"/>
    <hyperlink r:id="rId1146" ref="T328"/>
    <hyperlink r:id="rId1147" ref="AW328"/>
    <hyperlink r:id="rId1148" ref="T329"/>
    <hyperlink r:id="rId1149" ref="AU329"/>
    <hyperlink r:id="rId1150" ref="AW329"/>
    <hyperlink r:id="rId1151" ref="F330"/>
    <hyperlink r:id="rId1152" ref="T330"/>
    <hyperlink r:id="rId1153" ref="AU330"/>
    <hyperlink r:id="rId1154" ref="AW330"/>
    <hyperlink r:id="rId1155" ref="AX330"/>
    <hyperlink r:id="rId1156" ref="AY330"/>
    <hyperlink r:id="rId1157" ref="BA330"/>
    <hyperlink r:id="rId1158" ref="BB330"/>
    <hyperlink r:id="rId1159" ref="T331"/>
    <hyperlink r:id="rId1160" ref="AW331"/>
    <hyperlink r:id="rId1161" ref="AU332"/>
    <hyperlink r:id="rId1162" ref="AW332"/>
    <hyperlink r:id="rId1163" ref="AW333"/>
    <hyperlink r:id="rId1164" ref="AW334"/>
    <hyperlink r:id="rId1165" ref="T335"/>
    <hyperlink r:id="rId1166" ref="AW335"/>
    <hyperlink r:id="rId1167" ref="T336"/>
    <hyperlink r:id="rId1168" ref="AU336"/>
    <hyperlink r:id="rId1169" ref="AW336"/>
    <hyperlink r:id="rId1170" ref="T337"/>
    <hyperlink r:id="rId1171" ref="AW337"/>
    <hyperlink r:id="rId1172" ref="F338"/>
    <hyperlink r:id="rId1173" ref="T338"/>
    <hyperlink r:id="rId1174" ref="AW338"/>
    <hyperlink r:id="rId1175" ref="T339"/>
    <hyperlink r:id="rId1176" ref="AW339"/>
    <hyperlink r:id="rId1177" ref="T340"/>
    <hyperlink r:id="rId1178" ref="AW340"/>
    <hyperlink r:id="rId1179" ref="AW341"/>
    <hyperlink r:id="rId1180" ref="F342"/>
    <hyperlink r:id="rId1181" ref="T342"/>
    <hyperlink r:id="rId1182" ref="AU342"/>
    <hyperlink r:id="rId1183" ref="AW342"/>
    <hyperlink r:id="rId1184" ref="F343"/>
    <hyperlink r:id="rId1185" ref="T343"/>
    <hyperlink r:id="rId1186" ref="AU343"/>
    <hyperlink r:id="rId1187" ref="AW343"/>
    <hyperlink r:id="rId1188" ref="AX343"/>
    <hyperlink r:id="rId1189" ref="AY343"/>
    <hyperlink r:id="rId1190" ref="BA343"/>
    <hyperlink r:id="rId1191" ref="BB343"/>
    <hyperlink r:id="rId1192" ref="F344"/>
    <hyperlink r:id="rId1193" ref="T344"/>
    <hyperlink r:id="rId1194" ref="AV344"/>
    <hyperlink r:id="rId1195" ref="AW344"/>
    <hyperlink r:id="rId1196" ref="T345"/>
    <hyperlink r:id="rId1197" ref="AO345"/>
    <hyperlink r:id="rId1198" ref="AP345"/>
    <hyperlink r:id="rId1199" ref="AW345"/>
    <hyperlink r:id="rId1200" ref="T346"/>
    <hyperlink r:id="rId1201" ref="AV346"/>
    <hyperlink r:id="rId1202" ref="AW346"/>
    <hyperlink r:id="rId1203" ref="AX346"/>
    <hyperlink r:id="rId1204" ref="T347"/>
    <hyperlink r:id="rId1205" ref="AW347"/>
    <hyperlink r:id="rId1206" ref="F348"/>
    <hyperlink r:id="rId1207" ref="AW348"/>
    <hyperlink r:id="rId1208" ref="T349"/>
    <hyperlink r:id="rId1209" ref="AG349"/>
    <hyperlink r:id="rId1210" ref="AH349"/>
    <hyperlink r:id="rId1211" ref="AU349"/>
    <hyperlink r:id="rId1212" ref="AW349"/>
    <hyperlink r:id="rId1213" ref="AW350"/>
    <hyperlink r:id="rId1214" ref="F351"/>
    <hyperlink r:id="rId1215" ref="T351"/>
    <hyperlink r:id="rId1216" ref="AU351"/>
    <hyperlink r:id="rId1217" ref="AW351"/>
    <hyperlink r:id="rId1218" ref="AX351"/>
    <hyperlink r:id="rId1219" ref="AZ351"/>
    <hyperlink r:id="rId1220" ref="BA351"/>
    <hyperlink r:id="rId1221" ref="BB351"/>
    <hyperlink r:id="rId1222" ref="T352"/>
    <hyperlink r:id="rId1223" ref="AU352"/>
    <hyperlink r:id="rId1224" ref="AW352"/>
    <hyperlink r:id="rId1225" ref="T353"/>
    <hyperlink r:id="rId1226" ref="AW353"/>
    <hyperlink r:id="rId1227" ref="AW354"/>
    <hyperlink r:id="rId1228" ref="F355"/>
    <hyperlink r:id="rId1229" ref="T355"/>
    <hyperlink r:id="rId1230" ref="AV355"/>
    <hyperlink r:id="rId1231" ref="AW355"/>
    <hyperlink r:id="rId1232" ref="AU356"/>
    <hyperlink r:id="rId1233" ref="AW356"/>
    <hyperlink r:id="rId1234" ref="AU357"/>
    <hyperlink r:id="rId1235" ref="AW357"/>
    <hyperlink r:id="rId1236" ref="T358"/>
    <hyperlink r:id="rId1237" ref="AU358"/>
    <hyperlink r:id="rId1238" ref="AW358"/>
    <hyperlink r:id="rId1239" ref="AV359"/>
    <hyperlink r:id="rId1240" ref="AW359"/>
    <hyperlink r:id="rId1241" ref="AY359"/>
    <hyperlink r:id="rId1242" ref="AZ359"/>
    <hyperlink r:id="rId1243" ref="BA359"/>
    <hyperlink r:id="rId1244" ref="BB359"/>
    <hyperlink r:id="rId1245" ref="BC359"/>
    <hyperlink r:id="rId1246" ref="AV360"/>
    <hyperlink r:id="rId1247" ref="AW360"/>
    <hyperlink r:id="rId1248" ref="AX360"/>
    <hyperlink r:id="rId1249" ref="AZ360"/>
    <hyperlink r:id="rId1250" ref="BA360"/>
    <hyperlink r:id="rId1251" ref="BB360"/>
    <hyperlink r:id="rId1252" ref="AV361"/>
    <hyperlink r:id="rId1253" ref="AW361"/>
    <hyperlink r:id="rId1254" ref="AX361"/>
    <hyperlink r:id="rId1255" ref="AZ361"/>
    <hyperlink r:id="rId1256" ref="BA361"/>
    <hyperlink r:id="rId1257" ref="BB361"/>
    <hyperlink r:id="rId1258" ref="T362"/>
    <hyperlink r:id="rId1259" ref="AW362"/>
    <hyperlink r:id="rId1260" ref="T363"/>
    <hyperlink r:id="rId1261" ref="AW363"/>
    <hyperlink r:id="rId1262" ref="T364"/>
    <hyperlink r:id="rId1263" ref="AI364"/>
    <hyperlink r:id="rId1264" ref="AJ364"/>
    <hyperlink r:id="rId1265" ref="AW364"/>
    <hyperlink r:id="rId1266" ref="AX364"/>
    <hyperlink r:id="rId1267" ref="AZ364"/>
    <hyperlink r:id="rId1268" ref="BA364"/>
    <hyperlink r:id="rId1269" ref="BB364"/>
    <hyperlink r:id="rId1270" ref="T365"/>
    <hyperlink r:id="rId1271" ref="AU365"/>
    <hyperlink r:id="rId1272" ref="AW365"/>
    <hyperlink r:id="rId1273" ref="T366"/>
    <hyperlink r:id="rId1274" ref="AW366"/>
    <hyperlink r:id="rId1275" ref="T367"/>
    <hyperlink r:id="rId1276" ref="AW367"/>
    <hyperlink r:id="rId1277" ref="AU368"/>
    <hyperlink r:id="rId1278" ref="AW368"/>
    <hyperlink r:id="rId1279" ref="AU369"/>
    <hyperlink r:id="rId1280" ref="AW369"/>
    <hyperlink r:id="rId1281" ref="AV370"/>
    <hyperlink r:id="rId1282" ref="AW370"/>
    <hyperlink r:id="rId1283" ref="AV371"/>
    <hyperlink r:id="rId1284" ref="AW371"/>
    <hyperlink r:id="rId1285" ref="T372"/>
    <hyperlink r:id="rId1286" ref="AW372"/>
    <hyperlink r:id="rId1287" ref="T373"/>
    <hyperlink r:id="rId1288" ref="AW373"/>
    <hyperlink r:id="rId1289" ref="T374"/>
    <hyperlink r:id="rId1290" ref="AW374"/>
    <hyperlink r:id="rId1291" ref="T375"/>
    <hyperlink r:id="rId1292" ref="AW375"/>
    <hyperlink r:id="rId1293" ref="T376"/>
    <hyperlink r:id="rId1294" ref="AW376"/>
    <hyperlink r:id="rId1295" ref="AW377"/>
    <hyperlink r:id="rId1296" ref="T378"/>
    <hyperlink r:id="rId1297" ref="AU378"/>
    <hyperlink r:id="rId1298" ref="AW378"/>
    <hyperlink r:id="rId1299" ref="T379"/>
    <hyperlink r:id="rId1300" ref="AV379"/>
    <hyperlink r:id="rId1301" ref="AW379"/>
    <hyperlink r:id="rId1302" ref="AX379"/>
    <hyperlink r:id="rId1303" ref="AZ379"/>
    <hyperlink r:id="rId1304" ref="BA379"/>
    <hyperlink r:id="rId1305" ref="BB379"/>
    <hyperlink r:id="rId1306" ref="F380"/>
    <hyperlink r:id="rId1307" ref="T380"/>
    <hyperlink r:id="rId1308" ref="AW380"/>
    <hyperlink r:id="rId1309" ref="AX380"/>
    <hyperlink r:id="rId1310" ref="AZ380"/>
    <hyperlink r:id="rId1311" ref="BA380"/>
    <hyperlink r:id="rId1312" ref="BB380"/>
    <hyperlink r:id="rId1313" ref="AV381"/>
    <hyperlink r:id="rId1314" ref="AW381"/>
    <hyperlink r:id="rId1315" ref="AY381"/>
    <hyperlink r:id="rId1316" ref="AZ381"/>
    <hyperlink r:id="rId1317" ref="BA381"/>
    <hyperlink r:id="rId1318" ref="BB381"/>
    <hyperlink r:id="rId1319" ref="BC381"/>
    <hyperlink r:id="rId1320" ref="T382"/>
    <hyperlink r:id="rId1321" ref="AW382"/>
    <hyperlink r:id="rId1322" ref="AW383"/>
    <hyperlink r:id="rId1323" ref="F384"/>
    <hyperlink r:id="rId1324" ref="T384"/>
    <hyperlink r:id="rId1325" ref="AU384"/>
    <hyperlink r:id="rId1326" ref="AW384"/>
    <hyperlink r:id="rId1327" ref="AV385"/>
    <hyperlink r:id="rId1328" ref="AW385"/>
    <hyperlink r:id="rId1329" ref="F386"/>
    <hyperlink r:id="rId1330" ref="T386"/>
    <hyperlink r:id="rId1331" location="038;feature=youtu.be" ref="AU386"/>
    <hyperlink r:id="rId1332" ref="AV386"/>
    <hyperlink r:id="rId1333" ref="AW386"/>
    <hyperlink r:id="rId1334" ref="T387"/>
    <hyperlink r:id="rId1335" ref="AV387"/>
    <hyperlink r:id="rId1336" ref="AW387"/>
    <hyperlink r:id="rId1337" ref="F388"/>
    <hyperlink r:id="rId1338" ref="AG388"/>
    <hyperlink r:id="rId1339" ref="AH388"/>
    <hyperlink r:id="rId1340" ref="AU388"/>
    <hyperlink r:id="rId1341" ref="AW388"/>
    <hyperlink r:id="rId1342" ref="AX388"/>
    <hyperlink r:id="rId1343" ref="AZ388"/>
    <hyperlink r:id="rId1344" ref="BA388"/>
    <hyperlink r:id="rId1345" ref="BB388"/>
    <hyperlink r:id="rId1346" ref="F389"/>
    <hyperlink r:id="rId1347" ref="T389"/>
    <hyperlink r:id="rId1348" ref="AU389"/>
    <hyperlink r:id="rId1349" ref="AV389"/>
    <hyperlink r:id="rId1350" ref="AW389"/>
    <hyperlink r:id="rId1351" ref="AX389"/>
    <hyperlink r:id="rId1352" ref="AY389"/>
    <hyperlink r:id="rId1353" ref="BA389"/>
    <hyperlink r:id="rId1354" ref="BB389"/>
    <hyperlink r:id="rId1355" ref="T390"/>
    <hyperlink r:id="rId1356" ref="AG390"/>
    <hyperlink r:id="rId1357" ref="AU390"/>
    <hyperlink r:id="rId1358" ref="AW390"/>
    <hyperlink r:id="rId1359" ref="AX390"/>
    <hyperlink r:id="rId1360" ref="AZ390"/>
    <hyperlink r:id="rId1361" ref="BA390"/>
    <hyperlink r:id="rId1362" ref="AV391"/>
    <hyperlink r:id="rId1363" ref="AW391"/>
    <hyperlink r:id="rId1364" ref="AV392"/>
    <hyperlink r:id="rId1365" ref="AW392"/>
    <hyperlink r:id="rId1366" ref="F393"/>
    <hyperlink r:id="rId1367" ref="T393"/>
    <hyperlink r:id="rId1368" ref="AW393"/>
    <hyperlink r:id="rId1369" ref="AZ393"/>
    <hyperlink r:id="rId1370" ref="BA393"/>
    <hyperlink r:id="rId1371" ref="BB393"/>
    <hyperlink r:id="rId1372" ref="T394"/>
    <hyperlink r:id="rId1373" ref="AW394"/>
    <hyperlink r:id="rId1374" ref="T395"/>
    <hyperlink r:id="rId1375" ref="AW395"/>
    <hyperlink r:id="rId1376" ref="T396"/>
    <hyperlink r:id="rId1377" location="038;feature=youtu.be" ref="AU396"/>
    <hyperlink r:id="rId1378" ref="AW396"/>
    <hyperlink r:id="rId1379" ref="F397"/>
    <hyperlink r:id="rId1380" ref="T397"/>
    <hyperlink r:id="rId1381" ref="AW397"/>
    <hyperlink r:id="rId1382" ref="T398"/>
    <hyperlink r:id="rId1383" ref="AG398"/>
    <hyperlink r:id="rId1384" ref="AH398"/>
    <hyperlink r:id="rId1385" ref="AW398"/>
    <hyperlink r:id="rId1386" ref="T399"/>
    <hyperlink r:id="rId1387" ref="AW399"/>
    <hyperlink r:id="rId1388" ref="F400"/>
    <hyperlink r:id="rId1389" ref="T400"/>
    <hyperlink r:id="rId1390" ref="AE400"/>
    <hyperlink r:id="rId1391" ref="AF400"/>
    <hyperlink r:id="rId1392" ref="AW400"/>
    <hyperlink r:id="rId1393" ref="AX400"/>
    <hyperlink r:id="rId1394" ref="AZ400"/>
    <hyperlink r:id="rId1395" ref="BA400"/>
    <hyperlink r:id="rId1396" ref="BB400"/>
    <hyperlink r:id="rId1397" ref="AU401"/>
    <hyperlink r:id="rId1398" ref="AV401"/>
    <hyperlink r:id="rId1399" ref="AW401"/>
    <hyperlink r:id="rId1400" ref="AX401"/>
    <hyperlink r:id="rId1401" ref="AZ401"/>
    <hyperlink r:id="rId1402" ref="BA401"/>
    <hyperlink r:id="rId1403" ref="BB401"/>
    <hyperlink r:id="rId1404" ref="D402"/>
    <hyperlink r:id="rId1405" ref="T402"/>
    <hyperlink r:id="rId1406" ref="AE402"/>
    <hyperlink r:id="rId1407" ref="AV402"/>
    <hyperlink r:id="rId1408" ref="AW402"/>
    <hyperlink r:id="rId1409" ref="AW403"/>
    <hyperlink r:id="rId1410" ref="AW404"/>
    <hyperlink r:id="rId1411" ref="T405"/>
    <hyperlink r:id="rId1412" ref="AU405"/>
    <hyperlink r:id="rId1413" ref="AW405"/>
    <hyperlink r:id="rId1414" ref="T406"/>
    <hyperlink r:id="rId1415" ref="AW406"/>
    <hyperlink r:id="rId1416" ref="AV407"/>
    <hyperlink r:id="rId1417" ref="AW407"/>
    <hyperlink r:id="rId1418" ref="F408"/>
    <hyperlink r:id="rId1419" ref="T408"/>
    <hyperlink r:id="rId1420" ref="AU408"/>
    <hyperlink r:id="rId1421" ref="AV408"/>
    <hyperlink r:id="rId1422" ref="AW408"/>
    <hyperlink r:id="rId1423" ref="AX408"/>
    <hyperlink r:id="rId1424" ref="AZ408"/>
    <hyperlink r:id="rId1425" ref="BA408"/>
    <hyperlink r:id="rId1426" ref="BB408"/>
    <hyperlink r:id="rId1427" ref="F409"/>
    <hyperlink r:id="rId1428" ref="T409"/>
    <hyperlink r:id="rId1429" ref="AU409"/>
    <hyperlink r:id="rId1430" ref="AV409"/>
    <hyperlink r:id="rId1431" ref="AW409"/>
    <hyperlink r:id="rId1432" ref="AX409"/>
    <hyperlink r:id="rId1433" ref="AZ409"/>
    <hyperlink r:id="rId1434" ref="BA409"/>
    <hyperlink r:id="rId1435" ref="BB409"/>
    <hyperlink r:id="rId1436" ref="F410"/>
    <hyperlink r:id="rId1437" ref="T410"/>
    <hyperlink r:id="rId1438" ref="AV410"/>
    <hyperlink r:id="rId1439" ref="AW410"/>
    <hyperlink r:id="rId1440" ref="F411"/>
    <hyperlink r:id="rId1441" ref="T411"/>
    <hyperlink r:id="rId1442" ref="AU411"/>
    <hyperlink r:id="rId1443" ref="AV411"/>
    <hyperlink r:id="rId1444" ref="AW411"/>
    <hyperlink r:id="rId1445" location="038;feature=youtu.be" ref="AU412"/>
    <hyperlink r:id="rId1446" ref="AW412"/>
    <hyperlink r:id="rId1447" ref="AX412"/>
    <hyperlink r:id="rId1448" ref="BA412"/>
    <hyperlink r:id="rId1449" ref="BB412"/>
    <hyperlink r:id="rId1450" ref="T413"/>
    <hyperlink r:id="rId1451" ref="AW413"/>
    <hyperlink r:id="rId1452" ref="T414"/>
    <hyperlink r:id="rId1453" ref="AW414"/>
    <hyperlink r:id="rId1454" ref="T415"/>
    <hyperlink r:id="rId1455" ref="AV415"/>
    <hyperlink r:id="rId1456" ref="AW415"/>
    <hyperlink r:id="rId1457" ref="T416"/>
    <hyperlink r:id="rId1458" ref="AV416"/>
    <hyperlink r:id="rId1459" ref="AW416"/>
    <hyperlink r:id="rId1460" ref="T417"/>
    <hyperlink r:id="rId1461" location="038;feature=youtu.be" ref="AU417"/>
    <hyperlink r:id="rId1462" ref="AW417"/>
    <hyperlink r:id="rId1463" ref="T418"/>
    <hyperlink r:id="rId1464" ref="AW418"/>
    <hyperlink r:id="rId1465" ref="T419"/>
    <hyperlink r:id="rId1466" ref="AE419"/>
    <hyperlink r:id="rId1467" ref="AF419"/>
    <hyperlink r:id="rId1468" ref="AL419"/>
    <hyperlink r:id="rId1469" ref="AW419"/>
    <hyperlink r:id="rId1470" ref="F420"/>
    <hyperlink r:id="rId1471" ref="T420"/>
    <hyperlink r:id="rId1472" ref="AE420"/>
    <hyperlink r:id="rId1473" ref="AF420"/>
    <hyperlink r:id="rId1474" ref="AV420"/>
    <hyperlink r:id="rId1475" ref="AW420"/>
    <hyperlink r:id="rId1476" ref="AV421"/>
    <hyperlink r:id="rId1477" ref="AW421"/>
    <hyperlink r:id="rId1478" ref="T422"/>
    <hyperlink r:id="rId1479" ref="AU422"/>
    <hyperlink r:id="rId1480" ref="AW422"/>
    <hyperlink r:id="rId1481" ref="AV423"/>
    <hyperlink r:id="rId1482" ref="AW423"/>
    <hyperlink r:id="rId1483" ref="AY423"/>
    <hyperlink r:id="rId1484" ref="AZ423"/>
    <hyperlink r:id="rId1485" ref="BA423"/>
    <hyperlink r:id="rId1486" ref="BB423"/>
    <hyperlink r:id="rId1487" ref="BC423"/>
    <hyperlink r:id="rId1488" ref="AV424"/>
    <hyperlink r:id="rId1489" ref="AW424"/>
    <hyperlink r:id="rId1490" ref="AY424"/>
    <hyperlink r:id="rId1491" ref="AZ424"/>
    <hyperlink r:id="rId1492" ref="BA424"/>
    <hyperlink r:id="rId1493" ref="BB424"/>
    <hyperlink r:id="rId1494" ref="BC424"/>
    <hyperlink r:id="rId1495" ref="AW425"/>
    <hyperlink r:id="rId1496" ref="F426"/>
    <hyperlink r:id="rId1497" ref="T426"/>
    <hyperlink r:id="rId1498" ref="AL426"/>
    <hyperlink r:id="rId1499" ref="AW426"/>
    <hyperlink r:id="rId1500" ref="AX426"/>
    <hyperlink r:id="rId1501" ref="AZ426"/>
    <hyperlink r:id="rId1502" ref="BA426"/>
    <hyperlink r:id="rId1503" ref="BB426"/>
    <hyperlink r:id="rId1504" ref="T427"/>
    <hyperlink r:id="rId1505" ref="AW427"/>
    <hyperlink r:id="rId1506" ref="AX427"/>
    <hyperlink r:id="rId1507" ref="AZ427"/>
    <hyperlink r:id="rId1508" ref="BA427"/>
    <hyperlink r:id="rId1509" ref="BB427"/>
    <hyperlink r:id="rId1510" ref="AW428"/>
    <hyperlink r:id="rId1511" ref="T429"/>
    <hyperlink r:id="rId1512" ref="AV429"/>
    <hyperlink r:id="rId1513" ref="AW429"/>
    <hyperlink r:id="rId1514" ref="F430"/>
    <hyperlink r:id="rId1515" ref="T430"/>
    <hyperlink r:id="rId1516" ref="AV430"/>
    <hyperlink r:id="rId1517" ref="AW430"/>
    <hyperlink r:id="rId1518" ref="AX430"/>
    <hyperlink r:id="rId1519" ref="AZ430"/>
    <hyperlink r:id="rId1520" ref="BA430"/>
    <hyperlink r:id="rId1521" ref="BB430"/>
    <hyperlink r:id="rId1522" ref="F431"/>
    <hyperlink r:id="rId1523" ref="T431"/>
    <hyperlink r:id="rId1524" ref="AU431"/>
    <hyperlink r:id="rId1525" ref="AW431"/>
    <hyperlink r:id="rId1526" ref="AX431"/>
    <hyperlink r:id="rId1527" ref="AY431"/>
    <hyperlink r:id="rId1528" ref="BA431"/>
    <hyperlink r:id="rId1529" ref="BB431"/>
    <hyperlink r:id="rId1530" ref="F432"/>
    <hyperlink r:id="rId1531" ref="T432"/>
    <hyperlink r:id="rId1532" ref="AV432"/>
    <hyperlink r:id="rId1533" ref="AW432"/>
    <hyperlink r:id="rId1534" ref="T433"/>
    <hyperlink r:id="rId1535" ref="AU433"/>
    <hyperlink r:id="rId1536" ref="AW433"/>
    <hyperlink r:id="rId1537" ref="T434"/>
    <hyperlink r:id="rId1538" ref="AW434"/>
    <hyperlink r:id="rId1539" ref="T435"/>
    <hyperlink r:id="rId1540" ref="AW435"/>
    <hyperlink r:id="rId1541" ref="AV436"/>
    <hyperlink r:id="rId1542" ref="AW436"/>
    <hyperlink r:id="rId1543" ref="T437"/>
    <hyperlink r:id="rId1544" ref="AU437"/>
    <hyperlink r:id="rId1545" ref="AW437"/>
    <hyperlink r:id="rId1546" ref="AX437"/>
    <hyperlink r:id="rId1547" ref="AY437"/>
    <hyperlink r:id="rId1548" ref="AZ437"/>
    <hyperlink r:id="rId1549" ref="BA437"/>
    <hyperlink r:id="rId1550" ref="BB437"/>
    <hyperlink r:id="rId1551" ref="AW438"/>
    <hyperlink r:id="rId1552" ref="AX438"/>
    <hyperlink r:id="rId1553" ref="AY438"/>
    <hyperlink r:id="rId1554" ref="BA438"/>
    <hyperlink r:id="rId1555" ref="BB438"/>
    <hyperlink r:id="rId1556" ref="F439"/>
    <hyperlink r:id="rId1557" ref="T439"/>
    <hyperlink r:id="rId1558" ref="AW439"/>
    <hyperlink r:id="rId1559" ref="AX439"/>
    <hyperlink r:id="rId1560" ref="AY439"/>
    <hyperlink r:id="rId1561" ref="BA439"/>
    <hyperlink r:id="rId1562" ref="BB439"/>
    <hyperlink r:id="rId1563" ref="F440"/>
    <hyperlink r:id="rId1564" ref="T440"/>
    <hyperlink r:id="rId1565" ref="AU440"/>
    <hyperlink r:id="rId1566" ref="AW440"/>
    <hyperlink r:id="rId1567" ref="AX440"/>
    <hyperlink r:id="rId1568" ref="AY440"/>
    <hyperlink r:id="rId1569" ref="BA440"/>
    <hyperlink r:id="rId1570" ref="BB440"/>
    <hyperlink r:id="rId1571" ref="BC440"/>
    <hyperlink r:id="rId1572" ref="T441"/>
    <hyperlink r:id="rId1573" ref="AW441"/>
    <hyperlink r:id="rId1574" ref="T442"/>
    <hyperlink r:id="rId1575" ref="AW442"/>
    <hyperlink r:id="rId1576" ref="T443"/>
    <hyperlink r:id="rId1577" ref="AW443"/>
    <hyperlink r:id="rId1578" ref="AV444"/>
    <hyperlink r:id="rId1579" ref="AW444"/>
    <hyperlink r:id="rId1580" ref="T445"/>
    <hyperlink r:id="rId1581" ref="AU445"/>
    <hyperlink r:id="rId1582" ref="AW445"/>
    <hyperlink r:id="rId1583" ref="AX445"/>
    <hyperlink r:id="rId1584" ref="BA445"/>
    <hyperlink r:id="rId1585" ref="BB445"/>
    <hyperlink r:id="rId1586" ref="AV446"/>
    <hyperlink r:id="rId1587" ref="AW446"/>
    <hyperlink r:id="rId1588" ref="T447"/>
    <hyperlink r:id="rId1589" ref="AW447"/>
    <hyperlink r:id="rId1590" ref="T448"/>
    <hyperlink r:id="rId1591" ref="W448"/>
    <hyperlink r:id="rId1592" ref="AU448"/>
    <hyperlink r:id="rId1593" ref="AW448"/>
    <hyperlink r:id="rId1594" ref="AV449"/>
    <hyperlink r:id="rId1595" ref="AW449"/>
    <hyperlink r:id="rId1596" ref="T450"/>
    <hyperlink r:id="rId1597" ref="AW450"/>
    <hyperlink r:id="rId1598" ref="F451"/>
    <hyperlink r:id="rId1599" ref="T451"/>
    <hyperlink r:id="rId1600" location="038;feature=youtu.be" ref="AU451"/>
    <hyperlink r:id="rId1601" ref="AV451"/>
    <hyperlink r:id="rId1602" ref="AW451"/>
    <hyperlink r:id="rId1603" ref="AX451"/>
    <hyperlink r:id="rId1604" ref="AZ451"/>
    <hyperlink r:id="rId1605" ref="BA451"/>
    <hyperlink r:id="rId1606" ref="BB451"/>
    <hyperlink r:id="rId1607" ref="T452"/>
    <hyperlink r:id="rId1608" ref="AW452"/>
    <hyperlink r:id="rId1609" ref="T453"/>
    <hyperlink r:id="rId1610" ref="AW453"/>
    <hyperlink r:id="rId1611" ref="AV454"/>
    <hyperlink r:id="rId1612" ref="AW454"/>
    <hyperlink r:id="rId1613" ref="F455"/>
    <hyperlink r:id="rId1614" ref="T455"/>
    <hyperlink r:id="rId1615" ref="AW455"/>
    <hyperlink r:id="rId1616" ref="T456"/>
    <hyperlink r:id="rId1617" ref="AW456"/>
    <hyperlink r:id="rId1618" ref="T457"/>
    <hyperlink r:id="rId1619" ref="AW457"/>
    <hyperlink r:id="rId1620" ref="F458"/>
    <hyperlink r:id="rId1621" ref="T458"/>
    <hyperlink r:id="rId1622" ref="AV458"/>
    <hyperlink r:id="rId1623" ref="AW458"/>
    <hyperlink r:id="rId1624" ref="F459"/>
    <hyperlink r:id="rId1625" ref="T459"/>
    <hyperlink r:id="rId1626" ref="AW459"/>
    <hyperlink r:id="rId1627" ref="AV460"/>
    <hyperlink r:id="rId1628" ref="AW460"/>
    <hyperlink r:id="rId1629" ref="T461"/>
    <hyperlink r:id="rId1630" ref="AW461"/>
    <hyperlink r:id="rId1631" ref="AX461"/>
    <hyperlink r:id="rId1632" ref="AY461"/>
    <hyperlink r:id="rId1633" ref="AZ461"/>
    <hyperlink r:id="rId1634" ref="BA461"/>
    <hyperlink r:id="rId1635" ref="BB461"/>
    <hyperlink r:id="rId1636" ref="T462"/>
    <hyperlink r:id="rId1637" ref="AU462"/>
    <hyperlink r:id="rId1638" ref="AV462"/>
    <hyperlink r:id="rId1639" ref="AW462"/>
    <hyperlink r:id="rId1640" ref="T463"/>
    <hyperlink r:id="rId1641" ref="AV463"/>
    <hyperlink r:id="rId1642" ref="AW463"/>
    <hyperlink r:id="rId1643" ref="T464"/>
    <hyperlink r:id="rId1644" ref="AW464"/>
    <hyperlink r:id="rId1645" ref="AW465"/>
    <hyperlink r:id="rId1646" ref="T466"/>
    <hyperlink r:id="rId1647" ref="AO466"/>
    <hyperlink r:id="rId1648" ref="AP466"/>
    <hyperlink r:id="rId1649" ref="AW466"/>
    <hyperlink r:id="rId1650" ref="T467"/>
    <hyperlink r:id="rId1651" ref="AV467"/>
    <hyperlink r:id="rId1652" ref="AW467"/>
    <hyperlink r:id="rId1653" ref="T468"/>
    <hyperlink r:id="rId1654" ref="AW468"/>
    <hyperlink r:id="rId1655" ref="AX468"/>
    <hyperlink r:id="rId1656" ref="BA468"/>
    <hyperlink r:id="rId1657" ref="BB468"/>
    <hyperlink r:id="rId1658" ref="AV469"/>
    <hyperlink r:id="rId1659" ref="AW469"/>
    <hyperlink r:id="rId1660" ref="AX469"/>
    <hyperlink r:id="rId1661" ref="AZ469"/>
    <hyperlink r:id="rId1662" ref="BA469"/>
    <hyperlink r:id="rId1663" ref="BB469"/>
    <hyperlink r:id="rId1664" ref="AW470"/>
    <hyperlink r:id="rId1665" ref="T471"/>
    <hyperlink r:id="rId1666" ref="AW471"/>
    <hyperlink r:id="rId1667" ref="T472"/>
    <hyperlink r:id="rId1668" ref="AW472"/>
    <hyperlink r:id="rId1669" ref="F473"/>
    <hyperlink r:id="rId1670" ref="T473"/>
    <hyperlink r:id="rId1671" ref="AV473"/>
    <hyperlink r:id="rId1672" ref="AW473"/>
    <hyperlink r:id="rId1673" ref="AW474"/>
    <hyperlink r:id="rId1674" ref="AX474"/>
    <hyperlink r:id="rId1675" ref="AZ474"/>
    <hyperlink r:id="rId1676" ref="BA474"/>
    <hyperlink r:id="rId1677" ref="BB474"/>
    <hyperlink r:id="rId1678" ref="T475"/>
    <hyperlink r:id="rId1679" ref="AW475"/>
    <hyperlink r:id="rId1680" ref="F476"/>
    <hyperlink r:id="rId1681" ref="T476"/>
    <hyperlink r:id="rId1682" ref="AW476"/>
    <hyperlink r:id="rId1683" ref="AX476"/>
    <hyperlink r:id="rId1684" ref="AY476"/>
    <hyperlink r:id="rId1685" ref="BA476"/>
    <hyperlink r:id="rId1686" ref="BB476"/>
    <hyperlink r:id="rId1687" ref="BC476"/>
    <hyperlink r:id="rId1688" ref="F477"/>
    <hyperlink r:id="rId1689" ref="T477"/>
    <hyperlink r:id="rId1690" ref="AE477"/>
    <hyperlink r:id="rId1691" ref="AF477"/>
    <hyperlink r:id="rId1692" ref="AV477"/>
    <hyperlink r:id="rId1693" ref="AW477"/>
    <hyperlink r:id="rId1694" ref="T478"/>
    <hyperlink r:id="rId1695" ref="AW478"/>
    <hyperlink r:id="rId1696" ref="F479"/>
    <hyperlink r:id="rId1697" ref="T479"/>
    <hyperlink r:id="rId1698" ref="AW479"/>
    <hyperlink r:id="rId1699" ref="AX479"/>
    <hyperlink r:id="rId1700" ref="BA479"/>
    <hyperlink r:id="rId1701" ref="F480"/>
    <hyperlink r:id="rId1702" ref="T480"/>
    <hyperlink r:id="rId1703" ref="AC480"/>
    <hyperlink r:id="rId1704" ref="AD480"/>
    <hyperlink r:id="rId1705" ref="AV480"/>
    <hyperlink r:id="rId1706" ref="AW480"/>
    <hyperlink r:id="rId1707" ref="F481"/>
    <hyperlink r:id="rId1708" ref="T481"/>
    <hyperlink r:id="rId1709" ref="AV481"/>
    <hyperlink r:id="rId1710" ref="AW481"/>
    <hyperlink r:id="rId1711" ref="AV482"/>
    <hyperlink r:id="rId1712" ref="AW482"/>
    <hyperlink r:id="rId1713" ref="T483"/>
    <hyperlink r:id="rId1714" ref="AW483"/>
    <hyperlink r:id="rId1715" ref="T484"/>
    <hyperlink r:id="rId1716" ref="AV484"/>
    <hyperlink r:id="rId1717" ref="AW484"/>
    <hyperlink r:id="rId1718" ref="AX484"/>
    <hyperlink r:id="rId1719" ref="AZ484"/>
    <hyperlink r:id="rId1720" ref="BA484"/>
    <hyperlink r:id="rId1721" ref="BB484"/>
    <hyperlink r:id="rId1722" ref="F485"/>
    <hyperlink r:id="rId1723" ref="T485"/>
    <hyperlink r:id="rId1724" ref="AE485"/>
    <hyperlink r:id="rId1725" ref="AF485"/>
    <hyperlink r:id="rId1726" ref="AU485"/>
    <hyperlink r:id="rId1727" ref="AW485"/>
    <hyperlink r:id="rId1728" ref="AX485"/>
    <hyperlink r:id="rId1729" ref="AY485"/>
    <hyperlink r:id="rId1730" ref="BA485"/>
    <hyperlink r:id="rId1731" ref="BB485"/>
    <hyperlink r:id="rId1732" ref="F486"/>
    <hyperlink r:id="rId1733" ref="T486"/>
    <hyperlink r:id="rId1734" ref="AW486"/>
    <hyperlink r:id="rId1735" ref="T487"/>
    <hyperlink r:id="rId1736" ref="AU487"/>
    <hyperlink r:id="rId1737" ref="AW487"/>
    <hyperlink r:id="rId1738" ref="AX487"/>
    <hyperlink r:id="rId1739" ref="AZ487"/>
    <hyperlink r:id="rId1740" ref="BA487"/>
    <hyperlink r:id="rId1741" ref="BB487"/>
    <hyperlink r:id="rId1742" ref="T488"/>
    <hyperlink r:id="rId1743" ref="AW488"/>
    <hyperlink r:id="rId1744" ref="F489"/>
    <hyperlink r:id="rId1745" ref="T489"/>
    <hyperlink r:id="rId1746" ref="AW489"/>
    <hyperlink r:id="rId1747" ref="T490"/>
    <hyperlink r:id="rId1748" ref="AW490"/>
    <hyperlink r:id="rId1749" ref="AW491"/>
    <hyperlink r:id="rId1750" ref="D492"/>
    <hyperlink r:id="rId1751" ref="F492"/>
    <hyperlink r:id="rId1752" ref="T492"/>
    <hyperlink r:id="rId1753" ref="AU492"/>
    <hyperlink r:id="rId1754" ref="AV492"/>
    <hyperlink r:id="rId1755" ref="AW492"/>
    <hyperlink r:id="rId1756" ref="AY492"/>
    <hyperlink r:id="rId1757" ref="BB492"/>
    <hyperlink r:id="rId1758" ref="T493"/>
    <hyperlink r:id="rId1759" location="038;feature=youtu.be" ref="AU493"/>
    <hyperlink r:id="rId1760" ref="AW493"/>
    <hyperlink r:id="rId1761" ref="F494"/>
    <hyperlink r:id="rId1762" ref="T494"/>
    <hyperlink r:id="rId1763" ref="AV494"/>
    <hyperlink r:id="rId1764" ref="AW494"/>
    <hyperlink r:id="rId1765" ref="AV495"/>
    <hyperlink r:id="rId1766" ref="AW495"/>
    <hyperlink r:id="rId1767" ref="F496"/>
    <hyperlink r:id="rId1768" ref="T496"/>
    <hyperlink r:id="rId1769" ref="AT496"/>
    <hyperlink r:id="rId1770" ref="AX496"/>
    <hyperlink r:id="rId1771" ref="AZ496"/>
    <hyperlink r:id="rId1772" ref="BA496"/>
    <hyperlink r:id="rId1773" ref="BB496"/>
    <hyperlink r:id="rId1774" ref="AV497"/>
    <hyperlink r:id="rId1775" ref="AW497"/>
    <hyperlink r:id="rId1776" ref="AW498"/>
    <hyperlink r:id="rId1777" ref="AV499"/>
    <hyperlink r:id="rId1778" ref="AW499"/>
    <hyperlink r:id="rId1779" ref="AY499"/>
    <hyperlink r:id="rId1780" ref="AZ499"/>
    <hyperlink r:id="rId1781" ref="BA499"/>
    <hyperlink r:id="rId1782" ref="BB499"/>
    <hyperlink r:id="rId1783" ref="BC499"/>
    <hyperlink r:id="rId1784" ref="AV500"/>
    <hyperlink r:id="rId1785" ref="AW500"/>
    <hyperlink r:id="rId1786" ref="AY500"/>
    <hyperlink r:id="rId1787" ref="AZ500"/>
    <hyperlink r:id="rId1788" ref="BA500"/>
    <hyperlink r:id="rId1789" ref="BB500"/>
    <hyperlink r:id="rId1790" ref="BC500"/>
    <hyperlink r:id="rId1791" ref="T501"/>
    <hyperlink r:id="rId1792" ref="AW501"/>
    <hyperlink r:id="rId1793" ref="T502"/>
    <hyperlink r:id="rId1794" ref="AU502"/>
    <hyperlink r:id="rId1795" ref="AW502"/>
    <hyperlink r:id="rId1796" ref="AU503"/>
    <hyperlink r:id="rId1797" ref="AV503"/>
    <hyperlink r:id="rId1798" ref="AW503"/>
    <hyperlink r:id="rId1799" ref="AV504"/>
    <hyperlink r:id="rId1800" ref="AW504"/>
    <hyperlink r:id="rId1801" ref="AX504"/>
    <hyperlink r:id="rId1802" ref="AZ504"/>
    <hyperlink r:id="rId1803" ref="BA504"/>
    <hyperlink r:id="rId1804" ref="BB504"/>
    <hyperlink r:id="rId1805" ref="AV505"/>
    <hyperlink r:id="rId1806" ref="AW505"/>
    <hyperlink r:id="rId1807" ref="AX505"/>
    <hyperlink r:id="rId1808" ref="AZ505"/>
    <hyperlink r:id="rId1809" ref="BA505"/>
    <hyperlink r:id="rId1810" ref="BB505"/>
    <hyperlink r:id="rId1811" ref="T506"/>
    <hyperlink r:id="rId1812" ref="AV506"/>
    <hyperlink r:id="rId1813" ref="AW506"/>
    <hyperlink r:id="rId1814" ref="AX506"/>
    <hyperlink r:id="rId1815" ref="AZ506"/>
    <hyperlink r:id="rId1816" ref="BA506"/>
    <hyperlink r:id="rId1817" ref="BB506"/>
    <hyperlink r:id="rId1818" ref="AU507"/>
    <hyperlink r:id="rId1819" ref="AW507"/>
    <hyperlink r:id="rId1820" ref="T508"/>
    <hyperlink r:id="rId1821" ref="AV508"/>
    <hyperlink r:id="rId1822" ref="AW508"/>
    <hyperlink r:id="rId1823" ref="AY508"/>
    <hyperlink r:id="rId1824" ref="AZ508"/>
    <hyperlink r:id="rId1825" ref="BA508"/>
    <hyperlink r:id="rId1826" ref="BB508"/>
    <hyperlink r:id="rId1827" ref="BC508"/>
    <hyperlink r:id="rId1828" ref="T509"/>
    <hyperlink r:id="rId1829" ref="AV509"/>
    <hyperlink r:id="rId1830" ref="AW509"/>
    <hyperlink r:id="rId1831" ref="AX509"/>
    <hyperlink r:id="rId1832" ref="AZ509"/>
    <hyperlink r:id="rId1833" ref="BA509"/>
    <hyperlink r:id="rId1834" ref="BB509"/>
    <hyperlink r:id="rId1835" ref="T510"/>
    <hyperlink r:id="rId1836" location="038;feature=youtu.be" ref="AU510"/>
    <hyperlink r:id="rId1837" ref="AW510"/>
    <hyperlink r:id="rId1838" ref="AX510"/>
    <hyperlink r:id="rId1839" ref="AY510"/>
    <hyperlink r:id="rId1840" ref="BA510"/>
    <hyperlink r:id="rId1841" ref="BB510"/>
    <hyperlink r:id="rId1842" ref="T511"/>
    <hyperlink r:id="rId1843" ref="AW511"/>
    <hyperlink r:id="rId1844" ref="AV512"/>
    <hyperlink r:id="rId1845" ref="AW512"/>
    <hyperlink r:id="rId1846" ref="AX512"/>
    <hyperlink r:id="rId1847" ref="AZ512"/>
    <hyperlink r:id="rId1848" ref="BA512"/>
    <hyperlink r:id="rId1849" ref="BB512"/>
    <hyperlink r:id="rId1850" ref="F513"/>
    <hyperlink r:id="rId1851" ref="T513"/>
    <hyperlink r:id="rId1852" ref="AW513"/>
    <hyperlink r:id="rId1853" ref="AV514"/>
    <hyperlink r:id="rId1854" ref="AW514"/>
    <hyperlink r:id="rId1855" ref="T515"/>
    <hyperlink r:id="rId1856" ref="AU515"/>
    <hyperlink r:id="rId1857" ref="AW515"/>
    <hyperlink r:id="rId1858" ref="T516"/>
    <hyperlink r:id="rId1859" ref="AU516"/>
    <hyperlink r:id="rId1860" ref="AV516"/>
    <hyperlink r:id="rId1861" ref="AW516"/>
    <hyperlink r:id="rId1862" ref="AV517"/>
    <hyperlink r:id="rId1863" ref="AW517"/>
    <hyperlink r:id="rId1864" ref="AY517"/>
    <hyperlink r:id="rId1865" ref="AZ517"/>
    <hyperlink r:id="rId1866" ref="BA517"/>
    <hyperlink r:id="rId1867" ref="BB517"/>
    <hyperlink r:id="rId1868" ref="BC517"/>
    <hyperlink r:id="rId1869" ref="AV518"/>
    <hyperlink r:id="rId1870" ref="AW518"/>
    <hyperlink r:id="rId1871" ref="AY518"/>
    <hyperlink r:id="rId1872" ref="AZ518"/>
    <hyperlink r:id="rId1873" ref="BA518"/>
    <hyperlink r:id="rId1874" ref="BB518"/>
    <hyperlink r:id="rId1875" ref="BC518"/>
    <hyperlink r:id="rId1876" ref="AV519"/>
    <hyperlink r:id="rId1877" ref="AW519"/>
    <hyperlink r:id="rId1878" ref="AY519"/>
    <hyperlink r:id="rId1879" ref="AZ519"/>
    <hyperlink r:id="rId1880" ref="BA519"/>
    <hyperlink r:id="rId1881" ref="BB519"/>
    <hyperlink r:id="rId1882" ref="BC519"/>
    <hyperlink r:id="rId1883" ref="F520"/>
    <hyperlink r:id="rId1884" ref="T520"/>
    <hyperlink r:id="rId1885" ref="AV520"/>
    <hyperlink r:id="rId1886" ref="AW520"/>
    <hyperlink r:id="rId1887" ref="T521"/>
    <hyperlink r:id="rId1888" ref="AP521"/>
    <hyperlink r:id="rId1889" ref="AW521"/>
    <hyperlink r:id="rId1890" ref="AW522"/>
    <hyperlink r:id="rId1891" ref="T523"/>
    <hyperlink r:id="rId1892" ref="AW523"/>
    <hyperlink r:id="rId1893" ref="AV524"/>
    <hyperlink r:id="rId1894" ref="AW524"/>
    <hyperlink r:id="rId1895" ref="T525"/>
    <hyperlink r:id="rId1896" ref="AW525"/>
    <hyperlink r:id="rId1897" ref="AW526"/>
    <hyperlink r:id="rId1898" ref="F527"/>
    <hyperlink r:id="rId1899" ref="T527"/>
    <hyperlink r:id="rId1900" ref="AV527"/>
    <hyperlink r:id="rId1901" ref="AW527"/>
    <hyperlink r:id="rId1902" ref="AV528"/>
    <hyperlink r:id="rId1903" ref="AW528"/>
    <hyperlink r:id="rId1904" ref="AV529"/>
    <hyperlink r:id="rId1905" ref="AW529"/>
    <hyperlink r:id="rId1906" ref="AW530"/>
    <hyperlink r:id="rId1907" ref="AW531"/>
    <hyperlink r:id="rId1908" ref="F532"/>
    <hyperlink r:id="rId1909" ref="T532"/>
    <hyperlink r:id="rId1910" ref="AE532"/>
    <hyperlink r:id="rId1911" ref="AF532"/>
    <hyperlink r:id="rId1912" ref="AV532"/>
    <hyperlink r:id="rId1913" ref="AW532"/>
    <hyperlink r:id="rId1914" ref="T533"/>
    <hyperlink r:id="rId1915" ref="AU533"/>
    <hyperlink r:id="rId1916" ref="AW533"/>
    <hyperlink r:id="rId1917" ref="T534"/>
    <hyperlink r:id="rId1918" ref="AW534"/>
    <hyperlink r:id="rId1919" ref="T535"/>
    <hyperlink r:id="rId1920" ref="AW535"/>
    <hyperlink r:id="rId1921" ref="T536"/>
    <hyperlink r:id="rId1922" ref="AW536"/>
    <hyperlink r:id="rId1923" ref="AW537"/>
    <hyperlink r:id="rId1924" ref="T538"/>
    <hyperlink r:id="rId1925" ref="AW538"/>
    <hyperlink r:id="rId1926" ref="T539"/>
    <hyperlink r:id="rId1927" ref="AU539"/>
    <hyperlink r:id="rId1928" ref="AW539"/>
    <hyperlink r:id="rId1929" ref="AV540"/>
    <hyperlink r:id="rId1930" ref="AW540"/>
    <hyperlink r:id="rId1931" ref="AV541"/>
    <hyperlink r:id="rId1932" ref="AW541"/>
    <hyperlink r:id="rId1933" ref="AX541"/>
    <hyperlink r:id="rId1934" ref="AZ541"/>
    <hyperlink r:id="rId1935" ref="BA541"/>
    <hyperlink r:id="rId1936" ref="BB541"/>
    <hyperlink r:id="rId1937" ref="AV542"/>
    <hyperlink r:id="rId1938" ref="AW542"/>
    <hyperlink r:id="rId1939" ref="T543"/>
    <hyperlink r:id="rId1940" ref="AV543"/>
    <hyperlink r:id="rId1941" ref="AW543"/>
    <hyperlink r:id="rId1942" ref="AW544"/>
    <hyperlink r:id="rId1943" ref="AX544"/>
    <hyperlink r:id="rId1944" ref="AY544"/>
    <hyperlink r:id="rId1945" ref="BA544"/>
    <hyperlink r:id="rId1946" ref="BB544"/>
    <hyperlink r:id="rId1947" ref="F545"/>
    <hyperlink r:id="rId1948" ref="T545"/>
    <hyperlink r:id="rId1949" ref="AU545"/>
    <hyperlink r:id="rId1950" ref="AV545"/>
    <hyperlink r:id="rId1951" ref="AW545"/>
    <hyperlink r:id="rId1952" ref="T546"/>
    <hyperlink r:id="rId1953" ref="AU546"/>
    <hyperlink r:id="rId1954" ref="AW546"/>
    <hyperlink r:id="rId1955" ref="AV547"/>
    <hyperlink r:id="rId1956" ref="AW547"/>
    <hyperlink r:id="rId1957" ref="AY547"/>
    <hyperlink r:id="rId1958" ref="AZ547"/>
    <hyperlink r:id="rId1959" ref="BA547"/>
    <hyperlink r:id="rId1960" ref="BB547"/>
    <hyperlink r:id="rId1961" ref="BC547"/>
    <hyperlink r:id="rId1962" ref="F548"/>
    <hyperlink r:id="rId1963" ref="T548"/>
    <hyperlink r:id="rId1964" ref="AE548"/>
    <hyperlink r:id="rId1965" ref="AF548"/>
    <hyperlink r:id="rId1966" ref="AU548"/>
    <hyperlink r:id="rId1967" ref="AW548"/>
    <hyperlink r:id="rId1968" ref="T549"/>
    <hyperlink r:id="rId1969" ref="AW549"/>
    <hyperlink r:id="rId1970" ref="T550"/>
    <hyperlink r:id="rId1971" ref="AW550"/>
    <hyperlink r:id="rId1972" ref="F551"/>
    <hyperlink r:id="rId1973" ref="T551"/>
    <hyperlink r:id="rId1974" ref="AV551"/>
    <hyperlink r:id="rId1975" ref="AW551"/>
    <hyperlink r:id="rId1976" ref="AX551"/>
    <hyperlink r:id="rId1977" ref="AZ551"/>
    <hyperlink r:id="rId1978" ref="BA551"/>
    <hyperlink r:id="rId1979" ref="BB551"/>
    <hyperlink r:id="rId1980" ref="T552"/>
    <hyperlink r:id="rId1981" ref="AW552"/>
    <hyperlink r:id="rId1982" ref="T553"/>
    <hyperlink r:id="rId1983" ref="AW553"/>
    <hyperlink r:id="rId1984" ref="T554"/>
    <hyperlink r:id="rId1985" ref="AV554"/>
    <hyperlink r:id="rId1986" ref="AW554"/>
    <hyperlink r:id="rId1987" ref="AW555"/>
    <hyperlink r:id="rId1988" ref="F556"/>
    <hyperlink r:id="rId1989" ref="T556"/>
    <hyperlink r:id="rId1990" ref="AU556"/>
    <hyperlink r:id="rId1991" ref="AW556"/>
    <hyperlink r:id="rId1992" ref="T557"/>
    <hyperlink r:id="rId1993" location="038;feature=youtu.be" ref="AU557"/>
    <hyperlink r:id="rId1994" ref="AW557"/>
    <hyperlink r:id="rId1995" ref="AU558"/>
    <hyperlink r:id="rId1996" ref="AW558"/>
    <hyperlink r:id="rId1997" ref="AV559"/>
    <hyperlink r:id="rId1998" ref="AW559"/>
    <hyperlink r:id="rId1999" ref="AW560"/>
    <hyperlink r:id="rId2000" ref="AX560"/>
    <hyperlink r:id="rId2001" ref="AZ560"/>
    <hyperlink r:id="rId2002" ref="BA560"/>
    <hyperlink r:id="rId2003" ref="BB560"/>
    <hyperlink r:id="rId2004" ref="T561"/>
    <hyperlink r:id="rId2005" ref="AW561"/>
    <hyperlink r:id="rId2006" ref="T562"/>
    <hyperlink r:id="rId2007" ref="AW562"/>
    <hyperlink r:id="rId2008" ref="AX562"/>
    <hyperlink r:id="rId2009" ref="BA562"/>
    <hyperlink r:id="rId2010" ref="BB562"/>
  </hyperlinks>
  <drawing r:id="rId201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0.0"/>
    <col customWidth="1" min="2" max="2" width="12.14"/>
    <col customWidth="1" min="3" max="3" width="560.57"/>
    <col customWidth="1" min="4" max="4" width="71.57"/>
    <col customWidth="1" min="5" max="5" width="180.0"/>
    <col customWidth="1" min="6" max="6" width="123.0"/>
    <col customWidth="1" min="7" max="7" width="21.86"/>
    <col customWidth="1" min="8" max="8" width="9.86"/>
    <col customWidth="1" min="9" max="9" width="17.86"/>
    <col customWidth="1" min="10" max="10" width="12.43"/>
    <col customWidth="1" min="11" max="11" width="16.14"/>
    <col customWidth="1" min="12" max="12" width="12.0"/>
    <col customWidth="1" min="13" max="13" width="10.86"/>
    <col customWidth="1" min="14" max="14" width="11.71"/>
    <col customWidth="1" min="15" max="15" width="26.43"/>
    <col customWidth="1" min="16" max="16" width="20.14"/>
    <col customWidth="1" min="17" max="18" width="10.86"/>
    <col customWidth="1" min="19" max="19" width="21.0"/>
    <col customWidth="1" min="20" max="20" width="36.71"/>
    <col customWidth="1" min="21" max="21" width="26.86"/>
    <col customWidth="1" min="22" max="22" width="8.86"/>
    <col customWidth="1" min="23" max="23" width="121.57"/>
    <col customWidth="1" min="24" max="24" width="17.57"/>
    <col customWidth="1" min="25" max="25" width="13.57"/>
    <col customWidth="1" min="26" max="26" width="29.86"/>
    <col customWidth="1" min="27" max="27" width="81.86"/>
    <col customWidth="1" min="28" max="28" width="12.57"/>
    <col customWidth="1" min="29" max="29" width="4322.0"/>
    <col customWidth="1" min="30" max="30" width="2087.57"/>
    <col customWidth="1" min="31" max="31" width="7771.0"/>
    <col customWidth="1" min="32" max="32" width="9337.71"/>
    <col customWidth="1" min="33" max="33" width="4021.71"/>
    <col customWidth="1" min="34" max="34" width="4710.71"/>
    <col customWidth="1" min="35" max="35" width="2605.14"/>
    <col customWidth="1" min="36" max="36" width="3232.0"/>
    <col customWidth="1" min="37" max="37" width="8.57"/>
    <col customWidth="1" min="38" max="38" width="3802.57"/>
    <col customWidth="1" min="39" max="39" width="11.14"/>
    <col customWidth="1" min="40" max="40" width="11.0"/>
    <col customWidth="1" min="41" max="41" width="1221.86"/>
    <col customWidth="1" min="42" max="42" width="1350.14"/>
    <col customWidth="1" min="43" max="43" width="11.29"/>
    <col customWidth="1" min="44" max="44" width="16.0"/>
    <col customWidth="1" min="45" max="45" width="14.43"/>
    <col customWidth="1" min="46" max="46" width="30.0"/>
    <col customWidth="1" min="47" max="47" width="89.14"/>
    <col customWidth="1" min="48" max="49" width="38.14"/>
    <col customWidth="1" min="50" max="50" width="296.71"/>
    <col customWidth="1" min="51" max="51" width="479.0"/>
    <col customWidth="1" min="52" max="52" width="85.29"/>
    <col customWidth="1" min="53" max="53" width="285.0"/>
    <col customWidth="1" min="54" max="54" width="380.29"/>
    <col customWidth="1" min="55" max="55" width="99.71"/>
    <col customWidth="1" min="56" max="56" width="235.57"/>
    <col customWidth="1" min="57" max="57" width="151.86"/>
  </cols>
  <sheetData>
    <row r="1">
      <c r="A1" s="3" t="s">
        <v>1</v>
      </c>
      <c r="B1" s="3" t="s">
        <v>2</v>
      </c>
      <c r="C1" s="3" t="s">
        <v>3</v>
      </c>
      <c r="D1" s="3" t="s">
        <v>4</v>
      </c>
      <c r="E1" s="3" t="s">
        <v>5</v>
      </c>
      <c r="F1" s="3" t="s">
        <v>6</v>
      </c>
      <c r="G1" s="3" t="s">
        <v>7</v>
      </c>
      <c r="H1" s="3" t="s">
        <v>8</v>
      </c>
      <c r="I1" s="3" t="s">
        <v>9</v>
      </c>
      <c r="J1" s="3" t="s">
        <v>10</v>
      </c>
      <c r="K1" s="3" t="s">
        <v>11</v>
      </c>
      <c r="L1" s="3" t="s">
        <v>12</v>
      </c>
      <c r="M1" s="3" t="s">
        <v>13</v>
      </c>
      <c r="N1" s="3" t="s">
        <v>14</v>
      </c>
      <c r="O1" s="3" t="s">
        <v>15</v>
      </c>
      <c r="P1" s="3" t="s">
        <v>16</v>
      </c>
      <c r="Q1" s="3" t="s">
        <v>17</v>
      </c>
      <c r="R1" s="3" t="s">
        <v>18</v>
      </c>
      <c r="S1" s="3" t="s">
        <v>19</v>
      </c>
      <c r="T1" s="3" t="s">
        <v>20</v>
      </c>
      <c r="U1" s="3" t="s">
        <v>21</v>
      </c>
      <c r="V1" s="3" t="s">
        <v>22</v>
      </c>
      <c r="W1" s="3" t="s">
        <v>23</v>
      </c>
      <c r="X1" s="3" t="s">
        <v>24</v>
      </c>
      <c r="Y1" s="3" t="s">
        <v>25</v>
      </c>
      <c r="Z1" s="3" t="s">
        <v>26</v>
      </c>
      <c r="AA1" s="3" t="s">
        <v>27</v>
      </c>
      <c r="AB1" s="3" t="s">
        <v>28</v>
      </c>
      <c r="AC1" s="3" t="s">
        <v>29</v>
      </c>
      <c r="AD1" s="3" t="s">
        <v>30</v>
      </c>
      <c r="AE1" s="3" t="s">
        <v>31</v>
      </c>
      <c r="AF1" s="3" t="s">
        <v>32</v>
      </c>
      <c r="AG1" s="3" t="s">
        <v>33</v>
      </c>
      <c r="AH1" s="3" t="s">
        <v>34</v>
      </c>
      <c r="AI1" s="3" t="s">
        <v>35</v>
      </c>
      <c r="AJ1" s="3" t="s">
        <v>36</v>
      </c>
      <c r="AK1" s="3" t="s">
        <v>37</v>
      </c>
      <c r="AL1" s="3" t="s">
        <v>38</v>
      </c>
      <c r="AM1" s="3" t="s">
        <v>39</v>
      </c>
      <c r="AN1" s="3" t="s">
        <v>40</v>
      </c>
      <c r="AO1" s="3" t="s">
        <v>41</v>
      </c>
      <c r="AP1" s="3" t="s">
        <v>42</v>
      </c>
      <c r="AQ1" s="3" t="s">
        <v>43</v>
      </c>
      <c r="AR1" s="3" t="s">
        <v>44</v>
      </c>
      <c r="AS1" s="3" t="s">
        <v>45</v>
      </c>
      <c r="AT1" s="3" t="s">
        <v>46</v>
      </c>
      <c r="AU1" s="3" t="s">
        <v>47</v>
      </c>
      <c r="AV1" s="3" t="s">
        <v>48</v>
      </c>
      <c r="AW1" s="3" t="s">
        <v>49</v>
      </c>
      <c r="AX1" s="3" t="s">
        <v>50</v>
      </c>
      <c r="AY1" s="3" t="s">
        <v>51</v>
      </c>
      <c r="AZ1" s="3" t="s">
        <v>52</v>
      </c>
      <c r="BA1" s="3" t="s">
        <v>53</v>
      </c>
      <c r="BB1" s="3" t="s">
        <v>54</v>
      </c>
      <c r="BC1" s="3" t="s">
        <v>55</v>
      </c>
      <c r="BD1" s="3" t="s">
        <v>56</v>
      </c>
      <c r="BE1" s="3" t="s">
        <v>57</v>
      </c>
      <c r="BF1" s="4"/>
    </row>
    <row r="2" hidden="1">
      <c r="A2" s="10">
        <v>30173.0</v>
      </c>
      <c r="B2" s="7" t="s">
        <v>170</v>
      </c>
      <c r="C2" s="7" t="s">
        <v>172</v>
      </c>
      <c r="D2" s="8"/>
      <c r="E2" s="8"/>
      <c r="F2" s="8"/>
      <c r="G2" s="7">
        <v>10.0</v>
      </c>
      <c r="H2" s="8"/>
      <c r="I2" s="7">
        <v>0.0</v>
      </c>
      <c r="J2" s="7">
        <v>0.0</v>
      </c>
      <c r="K2" s="7">
        <v>6.0</v>
      </c>
      <c r="L2" s="7">
        <v>0.0</v>
      </c>
      <c r="M2" s="7">
        <v>0.0</v>
      </c>
      <c r="N2" s="7" t="s">
        <v>61</v>
      </c>
      <c r="O2" s="7">
        <v>0.0</v>
      </c>
      <c r="P2" s="7">
        <v>0.0</v>
      </c>
      <c r="Q2" s="7" t="s">
        <v>175</v>
      </c>
      <c r="R2" s="7" t="s">
        <v>176</v>
      </c>
      <c r="S2" s="8"/>
      <c r="T2" s="8"/>
      <c r="U2" s="8"/>
      <c r="V2" s="8"/>
      <c r="W2" s="7" t="s">
        <v>177</v>
      </c>
      <c r="X2" s="8"/>
      <c r="Y2" s="8"/>
      <c r="Z2" s="8"/>
      <c r="AA2" s="8"/>
      <c r="AB2" s="8"/>
      <c r="AC2" s="8"/>
      <c r="AD2" s="7" t="s">
        <v>180</v>
      </c>
      <c r="AE2" s="8"/>
      <c r="AF2" s="7" t="s">
        <v>191</v>
      </c>
      <c r="AG2" s="8"/>
      <c r="AH2" s="8"/>
      <c r="AI2" s="8"/>
      <c r="AJ2" s="8"/>
      <c r="AK2" s="8"/>
      <c r="AL2" s="8"/>
      <c r="AM2" s="8"/>
      <c r="AN2" s="8"/>
      <c r="AO2" s="8"/>
      <c r="AP2" s="8"/>
      <c r="AQ2" s="8"/>
      <c r="AR2" s="7" t="s">
        <v>68</v>
      </c>
      <c r="AS2" s="8"/>
      <c r="AT2" s="8"/>
      <c r="AU2" s="8"/>
      <c r="AV2" s="11" t="s">
        <v>192</v>
      </c>
      <c r="AW2" s="11" t="s">
        <v>192</v>
      </c>
      <c r="AX2" s="8"/>
      <c r="AY2" s="8"/>
      <c r="AZ2" s="8"/>
      <c r="BA2" s="8"/>
      <c r="BB2" s="8"/>
      <c r="BC2" s="8"/>
      <c r="BD2" s="8"/>
      <c r="BE2" s="8"/>
      <c r="BF2" s="8"/>
    </row>
    <row r="3" hidden="1">
      <c r="A3" s="10">
        <v>30172.0</v>
      </c>
      <c r="B3" s="7" t="s">
        <v>170</v>
      </c>
      <c r="C3" s="7" t="s">
        <v>214</v>
      </c>
      <c r="D3" s="8"/>
      <c r="E3" s="8"/>
      <c r="F3" s="8"/>
      <c r="G3" s="7">
        <v>10.0</v>
      </c>
      <c r="H3" s="8"/>
      <c r="I3" s="7">
        <v>0.0</v>
      </c>
      <c r="J3" s="7">
        <v>0.0</v>
      </c>
      <c r="K3" s="7">
        <v>6.0</v>
      </c>
      <c r="L3" s="7">
        <v>0.0</v>
      </c>
      <c r="M3" s="7">
        <v>0.0</v>
      </c>
      <c r="N3" s="7" t="s">
        <v>61</v>
      </c>
      <c r="O3" s="7">
        <v>0.0</v>
      </c>
      <c r="P3" s="7">
        <v>0.0</v>
      </c>
      <c r="Q3" s="8"/>
      <c r="R3" s="8"/>
      <c r="S3" s="8"/>
      <c r="T3" s="8"/>
      <c r="U3" s="8"/>
      <c r="V3" s="8"/>
      <c r="W3" s="8"/>
      <c r="X3" s="8"/>
      <c r="Y3" s="8"/>
      <c r="Z3" s="8"/>
      <c r="AA3" s="8"/>
      <c r="AB3" s="8"/>
      <c r="AC3" s="8"/>
      <c r="AD3" s="8"/>
      <c r="AE3" s="8"/>
      <c r="AF3" s="8"/>
      <c r="AG3" s="8"/>
      <c r="AH3" s="8"/>
      <c r="AI3" s="8"/>
      <c r="AJ3" s="8"/>
      <c r="AK3" s="8"/>
      <c r="AL3" s="8"/>
      <c r="AM3" s="8"/>
      <c r="AN3" s="8"/>
      <c r="AO3" s="8"/>
      <c r="AP3" s="8"/>
      <c r="AQ3" s="8"/>
      <c r="AR3" s="7" t="s">
        <v>68</v>
      </c>
      <c r="AS3" s="8"/>
      <c r="AT3" s="8"/>
      <c r="AU3" s="8"/>
      <c r="AV3" s="8"/>
      <c r="AW3" s="8"/>
      <c r="AX3" s="8"/>
      <c r="AY3" s="8"/>
      <c r="AZ3" s="8"/>
      <c r="BA3" s="8"/>
      <c r="BB3" s="8"/>
      <c r="BC3" s="8"/>
      <c r="BD3" s="8"/>
      <c r="BE3" s="8"/>
      <c r="BF3" s="8"/>
    </row>
    <row r="4" hidden="1">
      <c r="A4" s="10">
        <v>30567.0</v>
      </c>
      <c r="B4" s="9">
        <v>42895.0</v>
      </c>
      <c r="C4" s="7" t="s">
        <v>223</v>
      </c>
      <c r="D4" s="8"/>
      <c r="E4" s="8"/>
      <c r="F4" s="8"/>
      <c r="G4" s="7">
        <v>27000.0</v>
      </c>
      <c r="H4" s="8"/>
      <c r="I4" s="7">
        <v>0.0</v>
      </c>
      <c r="J4" s="7">
        <v>0.0</v>
      </c>
      <c r="K4" s="7">
        <v>6.0</v>
      </c>
      <c r="L4" s="7">
        <v>0.0</v>
      </c>
      <c r="M4" s="7">
        <v>0.0</v>
      </c>
      <c r="N4" s="7" t="s">
        <v>61</v>
      </c>
      <c r="O4" s="7">
        <v>0.0</v>
      </c>
      <c r="P4" s="7">
        <v>0.0</v>
      </c>
      <c r="Q4" s="8"/>
      <c r="R4" s="8"/>
      <c r="S4" s="8"/>
      <c r="T4" s="8"/>
      <c r="U4" s="8"/>
      <c r="V4" s="8"/>
      <c r="W4" s="8"/>
      <c r="X4" s="8"/>
      <c r="Y4" s="8"/>
      <c r="Z4" s="8"/>
      <c r="AA4" s="8"/>
      <c r="AB4" s="8"/>
      <c r="AC4" s="8"/>
      <c r="AD4" s="8"/>
      <c r="AE4" s="8"/>
      <c r="AF4" s="8"/>
      <c r="AG4" s="8"/>
      <c r="AH4" s="8"/>
      <c r="AI4" s="8"/>
      <c r="AJ4" s="8"/>
      <c r="AK4" s="8"/>
      <c r="AL4" s="8"/>
      <c r="AM4" s="8"/>
      <c r="AN4" s="8"/>
      <c r="AO4" s="8"/>
      <c r="AP4" s="8"/>
      <c r="AQ4" s="8"/>
      <c r="AR4" s="7" t="s">
        <v>68</v>
      </c>
      <c r="AS4" s="8"/>
      <c r="AT4" s="8"/>
      <c r="AU4" s="8"/>
      <c r="AV4" s="11" t="s">
        <v>231</v>
      </c>
      <c r="AW4" s="11" t="s">
        <v>231</v>
      </c>
      <c r="AX4" s="8"/>
      <c r="AY4" s="8"/>
      <c r="AZ4" s="8"/>
      <c r="BA4" s="8"/>
      <c r="BB4" s="8"/>
      <c r="BC4" s="8"/>
      <c r="BD4" s="8"/>
      <c r="BE4" s="8"/>
      <c r="BF4" s="8"/>
    </row>
    <row r="5">
      <c r="A5" s="10">
        <v>34167.0</v>
      </c>
      <c r="B5" s="7" t="s">
        <v>238</v>
      </c>
      <c r="C5" s="7" t="s">
        <v>239</v>
      </c>
      <c r="D5" s="7" t="s">
        <v>240</v>
      </c>
      <c r="E5" s="7" t="s">
        <v>241</v>
      </c>
      <c r="F5" s="11" t="s">
        <v>242</v>
      </c>
      <c r="G5" s="7">
        <v>4000.0</v>
      </c>
      <c r="H5" s="7">
        <v>1768.33</v>
      </c>
      <c r="I5" s="7">
        <v>44.0</v>
      </c>
      <c r="J5" s="7">
        <v>106.0998</v>
      </c>
      <c r="K5" s="7">
        <v>6.0</v>
      </c>
      <c r="L5" s="7">
        <v>104.25</v>
      </c>
      <c r="M5" s="7">
        <v>58.76</v>
      </c>
      <c r="N5" s="7" t="s">
        <v>61</v>
      </c>
      <c r="O5" s="7">
        <v>1.0</v>
      </c>
      <c r="P5" s="7">
        <v>0.0</v>
      </c>
      <c r="Q5" s="7" t="s">
        <v>238</v>
      </c>
      <c r="R5" s="9">
        <v>43282.0</v>
      </c>
      <c r="S5" s="7" t="s">
        <v>248</v>
      </c>
      <c r="T5" s="11" t="s">
        <v>249</v>
      </c>
      <c r="U5" s="7" t="s">
        <v>265</v>
      </c>
      <c r="V5" s="8"/>
      <c r="W5" s="7" t="s">
        <v>266</v>
      </c>
      <c r="X5" s="8"/>
      <c r="Y5" s="8"/>
      <c r="Z5" s="8"/>
      <c r="AA5" s="7" t="s">
        <v>267</v>
      </c>
      <c r="AB5" s="7" t="s">
        <v>155</v>
      </c>
      <c r="AC5" s="7" t="s">
        <v>268</v>
      </c>
      <c r="AD5" s="7" t="s">
        <v>269</v>
      </c>
      <c r="AE5" s="7" t="s">
        <v>271</v>
      </c>
      <c r="AF5" s="11" t="s">
        <v>272</v>
      </c>
      <c r="AG5" s="8"/>
      <c r="AH5" s="8"/>
      <c r="AI5" s="8"/>
      <c r="AJ5" s="8"/>
      <c r="AK5" s="8"/>
      <c r="AL5" s="7" t="s">
        <v>285</v>
      </c>
      <c r="AM5" s="8"/>
      <c r="AN5" s="8"/>
      <c r="AO5" s="8"/>
      <c r="AP5" s="8"/>
      <c r="AQ5" s="8"/>
      <c r="AR5" s="7" t="s">
        <v>86</v>
      </c>
      <c r="AS5" s="8"/>
      <c r="AT5" s="8"/>
      <c r="AU5" s="8"/>
      <c r="AV5" s="11" t="s">
        <v>286</v>
      </c>
      <c r="AW5" s="11" t="s">
        <v>286</v>
      </c>
      <c r="AX5" s="11" t="s">
        <v>291</v>
      </c>
      <c r="AY5" s="11" t="s">
        <v>296</v>
      </c>
      <c r="AZ5" s="8"/>
      <c r="BA5" s="11" t="s">
        <v>300</v>
      </c>
      <c r="BB5" s="11" t="s">
        <v>303</v>
      </c>
      <c r="BC5" s="8"/>
      <c r="BD5" s="8"/>
      <c r="BE5" s="8"/>
      <c r="BF5" s="8"/>
    </row>
    <row r="6">
      <c r="A6" s="10">
        <v>27656.0</v>
      </c>
      <c r="B6" s="9">
        <v>42769.0</v>
      </c>
      <c r="C6" s="7" t="s">
        <v>309</v>
      </c>
      <c r="D6" s="7" t="s">
        <v>310</v>
      </c>
      <c r="E6" s="7" t="s">
        <v>241</v>
      </c>
      <c r="F6" s="11" t="s">
        <v>311</v>
      </c>
      <c r="G6" s="7">
        <v>4000.0</v>
      </c>
      <c r="H6" s="7">
        <v>2109.0</v>
      </c>
      <c r="I6" s="7">
        <v>52.0</v>
      </c>
      <c r="J6" s="7">
        <v>126.54</v>
      </c>
      <c r="K6" s="7">
        <v>6.0</v>
      </c>
      <c r="L6" s="7">
        <v>248.25</v>
      </c>
      <c r="M6" s="7">
        <v>73.97</v>
      </c>
      <c r="N6" s="7" t="s">
        <v>61</v>
      </c>
      <c r="O6" s="7">
        <v>1.0</v>
      </c>
      <c r="P6" s="7">
        <v>0.0</v>
      </c>
      <c r="Q6" s="9">
        <v>42889.0</v>
      </c>
      <c r="R6" s="9">
        <v>42859.0</v>
      </c>
      <c r="S6" s="7" t="s">
        <v>338</v>
      </c>
      <c r="T6" s="11" t="s">
        <v>286</v>
      </c>
      <c r="U6" s="7" t="s">
        <v>351</v>
      </c>
      <c r="V6" s="8"/>
      <c r="W6" s="7" t="s">
        <v>353</v>
      </c>
      <c r="X6" s="8"/>
      <c r="Y6" s="8"/>
      <c r="Z6" s="8"/>
      <c r="AA6" s="7" t="s">
        <v>129</v>
      </c>
      <c r="AB6" s="7" t="s">
        <v>155</v>
      </c>
      <c r="AC6" s="7" t="s">
        <v>355</v>
      </c>
      <c r="AD6" s="7" t="s">
        <v>358</v>
      </c>
      <c r="AE6" s="7" t="s">
        <v>371</v>
      </c>
      <c r="AF6" s="7" t="s">
        <v>377</v>
      </c>
      <c r="AG6" s="8"/>
      <c r="AH6" s="8"/>
      <c r="AI6" s="8"/>
      <c r="AJ6" s="8"/>
      <c r="AK6" s="8"/>
      <c r="AL6" s="8"/>
      <c r="AM6" s="8"/>
      <c r="AN6" s="8"/>
      <c r="AO6" s="8"/>
      <c r="AP6" s="8"/>
      <c r="AQ6" s="8"/>
      <c r="AR6" s="7" t="s">
        <v>86</v>
      </c>
      <c r="AS6" s="8"/>
      <c r="AT6" s="8"/>
      <c r="AU6" s="8"/>
      <c r="AV6" s="11" t="s">
        <v>286</v>
      </c>
      <c r="AW6" s="11" t="s">
        <v>286</v>
      </c>
      <c r="AX6" s="11" t="s">
        <v>291</v>
      </c>
      <c r="AY6" s="11" t="s">
        <v>296</v>
      </c>
      <c r="AZ6" s="8"/>
      <c r="BA6" s="11" t="s">
        <v>300</v>
      </c>
      <c r="BB6" s="11" t="s">
        <v>303</v>
      </c>
      <c r="BC6" s="8"/>
      <c r="BD6" s="8"/>
      <c r="BE6" s="8"/>
      <c r="BF6" s="8"/>
    </row>
    <row r="7">
      <c r="A7" s="10">
        <v>32971.0</v>
      </c>
      <c r="B7" s="7" t="s">
        <v>432</v>
      </c>
      <c r="C7" s="7" t="s">
        <v>433</v>
      </c>
      <c r="D7" s="7" t="s">
        <v>434</v>
      </c>
      <c r="E7" s="7">
        <v>7.71251774E8</v>
      </c>
      <c r="F7" s="11" t="s">
        <v>435</v>
      </c>
      <c r="G7" s="7">
        <v>5000.0</v>
      </c>
      <c r="H7" s="8"/>
      <c r="I7" s="7">
        <v>0.0</v>
      </c>
      <c r="J7" s="7">
        <v>0.0</v>
      </c>
      <c r="K7" s="7">
        <v>6.0</v>
      </c>
      <c r="L7" s="7">
        <v>0.0</v>
      </c>
      <c r="M7" s="7">
        <v>0.0</v>
      </c>
      <c r="N7" s="7" t="s">
        <v>61</v>
      </c>
      <c r="O7" s="7">
        <v>0.0</v>
      </c>
      <c r="P7" s="7">
        <v>0.0</v>
      </c>
      <c r="Q7" s="7" t="s">
        <v>432</v>
      </c>
      <c r="R7" s="9">
        <v>42898.0</v>
      </c>
      <c r="S7" s="7" t="s">
        <v>451</v>
      </c>
      <c r="T7" s="11" t="s">
        <v>452</v>
      </c>
      <c r="U7" s="7" t="s">
        <v>455</v>
      </c>
      <c r="V7" s="8"/>
      <c r="W7" s="7" t="s">
        <v>457</v>
      </c>
      <c r="X7" s="8"/>
      <c r="Y7" s="8"/>
      <c r="Z7" s="8"/>
      <c r="AA7" s="7" t="s">
        <v>458</v>
      </c>
      <c r="AB7" s="7" t="s">
        <v>333</v>
      </c>
      <c r="AC7" s="7" t="s">
        <v>462</v>
      </c>
      <c r="AD7" s="7" t="s">
        <v>463</v>
      </c>
      <c r="AE7" s="7" t="s">
        <v>468</v>
      </c>
      <c r="AF7" s="7" t="s">
        <v>470</v>
      </c>
      <c r="AG7" s="8"/>
      <c r="AH7" s="8"/>
      <c r="AI7" s="8"/>
      <c r="AJ7" s="8"/>
      <c r="AK7" s="8"/>
      <c r="AL7" s="8"/>
      <c r="AM7" s="8"/>
      <c r="AN7" s="8"/>
      <c r="AO7" s="8"/>
      <c r="AP7" s="8"/>
      <c r="AQ7" s="8"/>
      <c r="AR7" s="7" t="s">
        <v>86</v>
      </c>
      <c r="AS7" s="8"/>
      <c r="AT7" s="8"/>
      <c r="AU7" s="8"/>
      <c r="AV7" s="11" t="s">
        <v>452</v>
      </c>
      <c r="AW7" s="11" t="s">
        <v>452</v>
      </c>
      <c r="AX7" s="8"/>
      <c r="AY7" s="8"/>
      <c r="AZ7" s="8"/>
      <c r="BA7" s="8"/>
      <c r="BB7" s="8"/>
      <c r="BC7" s="8"/>
      <c r="BD7" s="8"/>
      <c r="BE7" s="8"/>
      <c r="BF7" s="8"/>
    </row>
    <row r="8" hidden="1">
      <c r="A8" s="10">
        <v>30623.0</v>
      </c>
      <c r="B8" s="9">
        <v>42925.0</v>
      </c>
      <c r="C8" s="7" t="s">
        <v>483</v>
      </c>
      <c r="D8" s="8"/>
      <c r="E8" s="8"/>
      <c r="F8" s="8"/>
      <c r="G8" s="7">
        <v>1000.0</v>
      </c>
      <c r="H8" s="8"/>
      <c r="I8" s="7">
        <v>0.0</v>
      </c>
      <c r="J8" s="7">
        <v>0.0</v>
      </c>
      <c r="K8" s="7">
        <v>6.0</v>
      </c>
      <c r="L8" s="7">
        <v>0.0</v>
      </c>
      <c r="M8" s="7">
        <v>0.0</v>
      </c>
      <c r="N8" s="7" t="s">
        <v>61</v>
      </c>
      <c r="O8" s="7">
        <v>0.0</v>
      </c>
      <c r="P8" s="7">
        <v>0.0</v>
      </c>
      <c r="Q8" s="8"/>
      <c r="R8" s="8"/>
      <c r="S8" s="8"/>
      <c r="T8" s="8"/>
      <c r="U8" s="8"/>
      <c r="V8" s="8"/>
      <c r="W8" s="8"/>
      <c r="X8" s="8"/>
      <c r="Y8" s="8"/>
      <c r="Z8" s="8"/>
      <c r="AA8" s="8"/>
      <c r="AB8" s="8"/>
      <c r="AC8" s="8"/>
      <c r="AD8" s="8"/>
      <c r="AE8" s="8"/>
      <c r="AF8" s="8"/>
      <c r="AG8" s="8"/>
      <c r="AH8" s="8"/>
      <c r="AI8" s="8"/>
      <c r="AJ8" s="8"/>
      <c r="AK8" s="8"/>
      <c r="AL8" s="8"/>
      <c r="AM8" s="8"/>
      <c r="AN8" s="8"/>
      <c r="AO8" s="8"/>
      <c r="AP8" s="8"/>
      <c r="AQ8" s="8"/>
      <c r="AR8" s="7" t="s">
        <v>68</v>
      </c>
      <c r="AS8" s="8"/>
      <c r="AT8" s="8"/>
      <c r="AU8" s="8"/>
      <c r="AV8" s="8"/>
      <c r="AW8" s="8"/>
      <c r="AX8" s="8"/>
      <c r="AY8" s="8"/>
      <c r="AZ8" s="8"/>
      <c r="BA8" s="8"/>
      <c r="BB8" s="8"/>
      <c r="BC8" s="8"/>
      <c r="BD8" s="8"/>
      <c r="BE8" s="8"/>
      <c r="BF8" s="8"/>
    </row>
    <row r="9" hidden="1">
      <c r="A9" s="10">
        <v>35848.0</v>
      </c>
      <c r="B9" s="7" t="s">
        <v>485</v>
      </c>
      <c r="C9" s="7" t="s">
        <v>486</v>
      </c>
      <c r="D9" s="8"/>
      <c r="E9" s="8"/>
      <c r="F9" s="8"/>
      <c r="G9" s="7">
        <v>30000.0</v>
      </c>
      <c r="H9" s="8"/>
      <c r="I9" s="7">
        <v>0.0</v>
      </c>
      <c r="J9" s="7">
        <v>0.0</v>
      </c>
      <c r="K9" s="7">
        <v>6.0</v>
      </c>
      <c r="L9" s="7">
        <v>0.0</v>
      </c>
      <c r="M9" s="7">
        <v>0.0</v>
      </c>
      <c r="N9" s="7" t="s">
        <v>61</v>
      </c>
      <c r="O9" s="7">
        <v>0.0</v>
      </c>
      <c r="P9" s="7">
        <v>0.0</v>
      </c>
      <c r="Q9" s="8"/>
      <c r="R9" s="8"/>
      <c r="S9" s="8"/>
      <c r="T9" s="8"/>
      <c r="U9" s="8"/>
      <c r="V9" s="8"/>
      <c r="W9" s="8"/>
      <c r="X9" s="8"/>
      <c r="Y9" s="8"/>
      <c r="Z9" s="8"/>
      <c r="AA9" s="8"/>
      <c r="AB9" s="8"/>
      <c r="AC9" s="8"/>
      <c r="AD9" s="8"/>
      <c r="AE9" s="8"/>
      <c r="AF9" s="8"/>
      <c r="AG9" s="8"/>
      <c r="AH9" s="8"/>
      <c r="AI9" s="8"/>
      <c r="AJ9" s="8"/>
      <c r="AK9" s="8"/>
      <c r="AL9" s="8"/>
      <c r="AM9" s="8"/>
      <c r="AN9" s="8"/>
      <c r="AO9" s="8"/>
      <c r="AP9" s="8"/>
      <c r="AQ9" s="8"/>
      <c r="AR9" s="7" t="s">
        <v>68</v>
      </c>
      <c r="AS9" s="8"/>
      <c r="AT9" s="8"/>
      <c r="AU9" s="8"/>
      <c r="AV9" s="11" t="s">
        <v>487</v>
      </c>
      <c r="AW9" s="11" t="s">
        <v>487</v>
      </c>
      <c r="AX9" s="8"/>
      <c r="AY9" s="8"/>
      <c r="AZ9" s="8"/>
      <c r="BA9" s="8"/>
      <c r="BB9" s="8"/>
      <c r="BC9" s="8"/>
      <c r="BD9" s="8"/>
      <c r="BE9" s="8"/>
      <c r="BF9" s="8"/>
    </row>
    <row r="10" hidden="1">
      <c r="A10" s="10">
        <v>28719.0</v>
      </c>
      <c r="B10" s="7" t="s">
        <v>490</v>
      </c>
      <c r="C10" s="7" t="s">
        <v>492</v>
      </c>
      <c r="D10" s="8"/>
      <c r="E10" s="8"/>
      <c r="F10" s="8"/>
      <c r="G10" s="7">
        <v>600.0</v>
      </c>
      <c r="H10" s="8"/>
      <c r="I10" s="7">
        <v>0.0</v>
      </c>
      <c r="J10" s="7">
        <v>0.0</v>
      </c>
      <c r="K10" s="7">
        <v>6.0</v>
      </c>
      <c r="L10" s="7">
        <v>0.0</v>
      </c>
      <c r="M10" s="7">
        <v>0.0</v>
      </c>
      <c r="N10" s="7" t="s">
        <v>61</v>
      </c>
      <c r="O10" s="7">
        <v>0.0</v>
      </c>
      <c r="P10" s="7">
        <v>0.0</v>
      </c>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7" t="s">
        <v>68</v>
      </c>
      <c r="AS10" s="8"/>
      <c r="AT10" s="8"/>
      <c r="AU10" s="8"/>
      <c r="AV10" s="11" t="s">
        <v>493</v>
      </c>
      <c r="AW10" s="11" t="s">
        <v>493</v>
      </c>
      <c r="AX10" s="8"/>
      <c r="AY10" s="8"/>
      <c r="AZ10" s="8"/>
      <c r="BA10" s="8"/>
      <c r="BB10" s="8"/>
      <c r="BC10" s="8"/>
      <c r="BD10" s="8"/>
      <c r="BE10" s="8"/>
      <c r="BF10" s="8"/>
    </row>
    <row r="11" hidden="1">
      <c r="A11" s="10">
        <v>30916.0</v>
      </c>
      <c r="B11" s="7" t="s">
        <v>494</v>
      </c>
      <c r="C11" s="7" t="s">
        <v>495</v>
      </c>
      <c r="D11" s="8"/>
      <c r="E11" s="8"/>
      <c r="F11" s="8"/>
      <c r="G11" s="7">
        <v>10000.0</v>
      </c>
      <c r="H11" s="8"/>
      <c r="I11" s="7">
        <v>0.0</v>
      </c>
      <c r="J11" s="7">
        <v>0.0</v>
      </c>
      <c r="K11" s="7">
        <v>6.0</v>
      </c>
      <c r="L11" s="7">
        <v>0.0</v>
      </c>
      <c r="M11" s="7">
        <v>0.0</v>
      </c>
      <c r="N11" s="7" t="s">
        <v>61</v>
      </c>
      <c r="O11" s="7">
        <v>0.0</v>
      </c>
      <c r="P11" s="7">
        <v>0.0</v>
      </c>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7" t="s">
        <v>68</v>
      </c>
      <c r="AS11" s="8"/>
      <c r="AT11" s="8"/>
      <c r="AU11" s="8"/>
      <c r="AV11" s="8"/>
      <c r="AW11" s="8"/>
      <c r="AX11" s="8"/>
      <c r="AY11" s="8"/>
      <c r="AZ11" s="8"/>
      <c r="BA11" s="8"/>
      <c r="BB11" s="8"/>
      <c r="BC11" s="8"/>
      <c r="BD11" s="8"/>
      <c r="BE11" s="8"/>
      <c r="BF11" s="8"/>
    </row>
    <row r="12">
      <c r="A12" s="10">
        <v>32653.0</v>
      </c>
      <c r="B12" s="7" t="s">
        <v>497</v>
      </c>
      <c r="C12" s="7" t="s">
        <v>498</v>
      </c>
      <c r="D12" s="7" t="s">
        <v>499</v>
      </c>
      <c r="E12" s="7" t="s">
        <v>500</v>
      </c>
      <c r="F12" s="11" t="s">
        <v>501</v>
      </c>
      <c r="G12" s="7">
        <v>15000.0</v>
      </c>
      <c r="H12" s="7">
        <v>1.08</v>
      </c>
      <c r="I12" s="7">
        <v>0.0</v>
      </c>
      <c r="J12" s="7">
        <v>0.0648</v>
      </c>
      <c r="K12" s="7">
        <v>6.0</v>
      </c>
      <c r="L12" s="7">
        <v>0.06</v>
      </c>
      <c r="M12" s="7">
        <v>0.33</v>
      </c>
      <c r="N12" s="7" t="s">
        <v>61</v>
      </c>
      <c r="O12" s="7">
        <v>1.0</v>
      </c>
      <c r="P12" s="7">
        <v>0.0</v>
      </c>
      <c r="Q12" s="9">
        <v>42777.0</v>
      </c>
      <c r="R12" s="9">
        <v>43101.0</v>
      </c>
      <c r="S12" s="7" t="s">
        <v>504</v>
      </c>
      <c r="T12" s="11" t="s">
        <v>505</v>
      </c>
      <c r="U12" s="7" t="s">
        <v>506</v>
      </c>
      <c r="V12" s="8"/>
      <c r="W12" s="7" t="s">
        <v>507</v>
      </c>
      <c r="X12" s="7" t="s">
        <v>508</v>
      </c>
      <c r="Y12" s="7" t="s">
        <v>509</v>
      </c>
      <c r="Z12" s="7">
        <v>30346.0</v>
      </c>
      <c r="AA12" s="7" t="s">
        <v>510</v>
      </c>
      <c r="AB12" s="7" t="s">
        <v>185</v>
      </c>
      <c r="AC12" s="7" t="s">
        <v>511</v>
      </c>
      <c r="AD12" s="7" t="s">
        <v>512</v>
      </c>
      <c r="AE12" s="7" t="s">
        <v>513</v>
      </c>
      <c r="AF12" s="7" t="s">
        <v>514</v>
      </c>
      <c r="AG12" s="8"/>
      <c r="AH12" s="8"/>
      <c r="AI12" s="8"/>
      <c r="AJ12" s="8"/>
      <c r="AK12" s="8"/>
      <c r="AL12" s="7" t="s">
        <v>518</v>
      </c>
      <c r="AM12" s="8"/>
      <c r="AN12" s="8"/>
      <c r="AO12" s="8"/>
      <c r="AP12" s="8"/>
      <c r="AQ12" s="8"/>
      <c r="AR12" s="7" t="s">
        <v>86</v>
      </c>
      <c r="AS12" s="8"/>
      <c r="AT12" s="7" t="s">
        <v>519</v>
      </c>
      <c r="AU12" s="8"/>
      <c r="AV12" s="11" t="s">
        <v>505</v>
      </c>
      <c r="AW12" s="11" t="s">
        <v>505</v>
      </c>
      <c r="AX12" s="11" t="s">
        <v>526</v>
      </c>
      <c r="AY12" s="8"/>
      <c r="AZ12" s="8"/>
      <c r="BA12" s="11" t="s">
        <v>547</v>
      </c>
      <c r="BB12" s="11" t="s">
        <v>558</v>
      </c>
      <c r="BC12" s="8"/>
      <c r="BD12" s="8"/>
      <c r="BE12" s="8"/>
      <c r="BF12" s="8"/>
    </row>
    <row r="13" hidden="1">
      <c r="A13" s="10">
        <v>33386.0</v>
      </c>
      <c r="B13" s="7" t="s">
        <v>563</v>
      </c>
      <c r="C13" s="7" t="s">
        <v>564</v>
      </c>
      <c r="D13" s="8"/>
      <c r="E13" s="8"/>
      <c r="F13" s="8"/>
      <c r="G13" s="7">
        <v>5000.0</v>
      </c>
      <c r="H13" s="8"/>
      <c r="I13" s="7">
        <v>0.0</v>
      </c>
      <c r="J13" s="7">
        <v>0.0</v>
      </c>
      <c r="K13" s="7">
        <v>6.0</v>
      </c>
      <c r="L13" s="7">
        <v>0.0</v>
      </c>
      <c r="M13" s="7">
        <v>0.0</v>
      </c>
      <c r="N13" s="7" t="s">
        <v>61</v>
      </c>
      <c r="O13" s="7">
        <v>0.0</v>
      </c>
      <c r="P13" s="7">
        <v>0.0</v>
      </c>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7" t="s">
        <v>68</v>
      </c>
      <c r="AS13" s="8"/>
      <c r="AT13" s="8"/>
      <c r="AU13" s="8"/>
      <c r="AV13" s="8"/>
      <c r="AW13" s="8"/>
      <c r="AX13" s="8"/>
      <c r="AY13" s="8"/>
      <c r="AZ13" s="8"/>
      <c r="BA13" s="8"/>
      <c r="BB13" s="8"/>
      <c r="BC13" s="8"/>
      <c r="BD13" s="8"/>
      <c r="BE13" s="8"/>
      <c r="BF13" s="8"/>
    </row>
    <row r="14" hidden="1">
      <c r="A14" s="10">
        <v>32649.0</v>
      </c>
      <c r="B14" s="7" t="s">
        <v>569</v>
      </c>
      <c r="C14" s="7" t="s">
        <v>570</v>
      </c>
      <c r="D14" s="7" t="s">
        <v>571</v>
      </c>
      <c r="E14" s="7" t="s">
        <v>572</v>
      </c>
      <c r="F14" s="11" t="s">
        <v>573</v>
      </c>
      <c r="G14" s="7">
        <v>1800.0</v>
      </c>
      <c r="H14" s="8"/>
      <c r="I14" s="7">
        <v>0.0</v>
      </c>
      <c r="J14" s="7">
        <v>0.0</v>
      </c>
      <c r="K14" s="7">
        <v>6.0</v>
      </c>
      <c r="L14" s="7">
        <v>0.0</v>
      </c>
      <c r="M14" s="7">
        <v>0.0</v>
      </c>
      <c r="N14" s="7" t="s">
        <v>61</v>
      </c>
      <c r="O14" s="7">
        <v>0.0</v>
      </c>
      <c r="P14" s="7">
        <v>0.0</v>
      </c>
      <c r="Q14" s="7" t="s">
        <v>238</v>
      </c>
      <c r="R14" s="9">
        <v>43313.0</v>
      </c>
      <c r="S14" s="7" t="s">
        <v>591</v>
      </c>
      <c r="T14" s="11" t="s">
        <v>592</v>
      </c>
      <c r="U14" s="7" t="s">
        <v>600</v>
      </c>
      <c r="V14" s="8"/>
      <c r="W14" s="7" t="s">
        <v>601</v>
      </c>
      <c r="X14" s="8"/>
      <c r="Y14" s="8"/>
      <c r="Z14" s="8"/>
      <c r="AA14" s="8"/>
      <c r="AB14" s="8"/>
      <c r="AC14" s="7" t="s">
        <v>603</v>
      </c>
      <c r="AD14" s="7" t="s">
        <v>604</v>
      </c>
      <c r="AE14" s="7" t="s">
        <v>605</v>
      </c>
      <c r="AF14" s="7" t="s">
        <v>607</v>
      </c>
      <c r="AG14" s="8"/>
      <c r="AH14" s="8"/>
      <c r="AI14" s="8"/>
      <c r="AJ14" s="8"/>
      <c r="AK14" s="8"/>
      <c r="AL14" s="8"/>
      <c r="AM14" s="8"/>
      <c r="AN14" s="8"/>
      <c r="AO14" s="8"/>
      <c r="AP14" s="8"/>
      <c r="AQ14" s="8"/>
      <c r="AR14" s="7" t="s">
        <v>68</v>
      </c>
      <c r="AS14" s="8"/>
      <c r="AT14" s="7" t="s">
        <v>609</v>
      </c>
      <c r="AU14" s="8"/>
      <c r="AV14" s="11" t="s">
        <v>610</v>
      </c>
      <c r="AW14" s="11" t="s">
        <v>610</v>
      </c>
      <c r="AX14" s="8"/>
      <c r="AY14" s="8"/>
      <c r="AZ14" s="8"/>
      <c r="BA14" s="8"/>
      <c r="BB14" s="8"/>
      <c r="BC14" s="8"/>
      <c r="BD14" s="8"/>
      <c r="BE14" s="8"/>
      <c r="BF14" s="8"/>
    </row>
    <row r="15">
      <c r="A15" s="10">
        <v>33015.0</v>
      </c>
      <c r="B15" s="7" t="s">
        <v>617</v>
      </c>
      <c r="C15" s="7" t="s">
        <v>618</v>
      </c>
      <c r="D15" s="7" t="s">
        <v>619</v>
      </c>
      <c r="E15" s="7" t="s">
        <v>620</v>
      </c>
      <c r="F15" s="11" t="s">
        <v>621</v>
      </c>
      <c r="G15" s="7">
        <v>10000.0</v>
      </c>
      <c r="H15" s="7">
        <v>420.0</v>
      </c>
      <c r="I15" s="7">
        <v>4.0</v>
      </c>
      <c r="J15" s="7">
        <v>25.2</v>
      </c>
      <c r="K15" s="7">
        <v>6.0</v>
      </c>
      <c r="L15" s="7">
        <v>13.0</v>
      </c>
      <c r="M15" s="7">
        <v>13.45</v>
      </c>
      <c r="N15" s="7" t="s">
        <v>61</v>
      </c>
      <c r="O15" s="7">
        <v>2.0</v>
      </c>
      <c r="P15" s="7">
        <v>0.0</v>
      </c>
      <c r="Q15" s="7" t="s">
        <v>432</v>
      </c>
      <c r="R15" s="7" t="s">
        <v>628</v>
      </c>
      <c r="S15" s="7" t="s">
        <v>629</v>
      </c>
      <c r="T15" s="11" t="s">
        <v>630</v>
      </c>
      <c r="U15" s="7" t="s">
        <v>643</v>
      </c>
      <c r="V15" s="8"/>
      <c r="W15" s="7" t="s">
        <v>644</v>
      </c>
      <c r="X15" s="8"/>
      <c r="Y15" s="8"/>
      <c r="Z15" s="8"/>
      <c r="AA15" s="7" t="s">
        <v>510</v>
      </c>
      <c r="AB15" s="7" t="s">
        <v>634</v>
      </c>
      <c r="AC15" s="7" t="s">
        <v>648</v>
      </c>
      <c r="AD15" s="7" t="s">
        <v>649</v>
      </c>
      <c r="AE15" s="7" t="s">
        <v>655</v>
      </c>
      <c r="AF15" s="7" t="s">
        <v>667</v>
      </c>
      <c r="AG15" s="8"/>
      <c r="AH15" s="8"/>
      <c r="AI15" s="8"/>
      <c r="AJ15" s="8"/>
      <c r="AK15" s="8"/>
      <c r="AL15" s="8"/>
      <c r="AM15" s="8"/>
      <c r="AN15" s="8"/>
      <c r="AO15" s="8"/>
      <c r="AP15" s="8"/>
      <c r="AQ15" s="8"/>
      <c r="AR15" s="7" t="s">
        <v>86</v>
      </c>
      <c r="AS15" s="8"/>
      <c r="AT15" s="7" t="s">
        <v>673</v>
      </c>
      <c r="AU15" s="8"/>
      <c r="AV15" s="7" t="s">
        <v>674</v>
      </c>
      <c r="AW15" s="11" t="s">
        <v>630</v>
      </c>
      <c r="AX15" s="8"/>
      <c r="AY15" s="8"/>
      <c r="AZ15" s="8"/>
      <c r="BA15" s="8"/>
      <c r="BB15" s="8"/>
      <c r="BC15" s="8"/>
      <c r="BD15" s="8"/>
      <c r="BE15" s="8"/>
      <c r="BF15" s="8"/>
    </row>
    <row r="16">
      <c r="A16" s="10">
        <v>30699.0</v>
      </c>
      <c r="B16" s="7" t="s">
        <v>680</v>
      </c>
      <c r="C16" s="7" t="s">
        <v>682</v>
      </c>
      <c r="D16" s="7" t="s">
        <v>683</v>
      </c>
      <c r="E16" s="7">
        <v>8.019003242783E12</v>
      </c>
      <c r="F16" s="11" t="s">
        <v>686</v>
      </c>
      <c r="G16" s="7">
        <v>8500.0</v>
      </c>
      <c r="H16" s="7">
        <v>362.55</v>
      </c>
      <c r="I16" s="7">
        <v>4.0</v>
      </c>
      <c r="J16" s="7">
        <v>21.753</v>
      </c>
      <c r="K16" s="7">
        <v>6.0</v>
      </c>
      <c r="L16" s="7">
        <v>46.89</v>
      </c>
      <c r="M16" s="7">
        <v>13.94</v>
      </c>
      <c r="N16" s="7" t="s">
        <v>61</v>
      </c>
      <c r="O16" s="7">
        <v>1.0</v>
      </c>
      <c r="P16" s="7">
        <v>0.0</v>
      </c>
      <c r="Q16" s="7" t="s">
        <v>680</v>
      </c>
      <c r="R16" s="7" t="s">
        <v>709</v>
      </c>
      <c r="S16" s="7" t="s">
        <v>710</v>
      </c>
      <c r="T16" s="11" t="s">
        <v>711</v>
      </c>
      <c r="U16" s="7" t="s">
        <v>712</v>
      </c>
      <c r="V16" s="8"/>
      <c r="W16" s="7" t="s">
        <v>713</v>
      </c>
      <c r="X16" s="8"/>
      <c r="Y16" s="8"/>
      <c r="Z16" s="8"/>
      <c r="AA16" s="7" t="s">
        <v>714</v>
      </c>
      <c r="AB16" s="7" t="s">
        <v>155</v>
      </c>
      <c r="AC16" s="7" t="s">
        <v>715</v>
      </c>
      <c r="AD16" s="7" t="s">
        <v>716</v>
      </c>
      <c r="AE16" s="7" t="s">
        <v>719</v>
      </c>
      <c r="AF16" s="7" t="s">
        <v>724</v>
      </c>
      <c r="AG16" s="8"/>
      <c r="AH16" s="8"/>
      <c r="AI16" s="8"/>
      <c r="AJ16" s="8"/>
      <c r="AK16" s="8"/>
      <c r="AL16" s="8"/>
      <c r="AM16" s="8"/>
      <c r="AN16" s="8"/>
      <c r="AO16" s="8"/>
      <c r="AP16" s="8"/>
      <c r="AQ16" s="8"/>
      <c r="AR16" s="7" t="s">
        <v>86</v>
      </c>
      <c r="AS16" s="8"/>
      <c r="AT16" s="7" t="s">
        <v>725</v>
      </c>
      <c r="AU16" s="8"/>
      <c r="AV16" s="11" t="s">
        <v>711</v>
      </c>
      <c r="AW16" s="11" t="s">
        <v>711</v>
      </c>
      <c r="AX16" s="11" t="s">
        <v>736</v>
      </c>
      <c r="AY16" s="7" t="s">
        <v>746</v>
      </c>
      <c r="AZ16" s="11" t="s">
        <v>747</v>
      </c>
      <c r="BA16" s="11" t="s">
        <v>748</v>
      </c>
      <c r="BB16" s="11" t="s">
        <v>756</v>
      </c>
      <c r="BC16" s="8"/>
      <c r="BD16" s="7" t="s">
        <v>765</v>
      </c>
      <c r="BE16" s="7" t="s">
        <v>767</v>
      </c>
      <c r="BF16" s="8"/>
    </row>
    <row r="17">
      <c r="A17" s="10">
        <v>27587.0</v>
      </c>
      <c r="B17" s="7" t="s">
        <v>769</v>
      </c>
      <c r="C17" s="7" t="s">
        <v>770</v>
      </c>
      <c r="D17" s="7" t="s">
        <v>771</v>
      </c>
      <c r="E17" s="7" t="s">
        <v>773</v>
      </c>
      <c r="F17" s="11" t="s">
        <v>775</v>
      </c>
      <c r="G17" s="7">
        <v>6500.0</v>
      </c>
      <c r="H17" s="7">
        <v>50.0</v>
      </c>
      <c r="I17" s="7">
        <v>0.0</v>
      </c>
      <c r="J17" s="7">
        <v>3.0</v>
      </c>
      <c r="K17" s="7">
        <v>6.0</v>
      </c>
      <c r="L17" s="7">
        <v>7.5</v>
      </c>
      <c r="M17" s="7">
        <v>1.96</v>
      </c>
      <c r="N17" s="7" t="s">
        <v>61</v>
      </c>
      <c r="O17" s="7">
        <v>1.0</v>
      </c>
      <c r="P17" s="7">
        <v>0.0</v>
      </c>
      <c r="Q17" s="9">
        <v>42889.0</v>
      </c>
      <c r="R17" s="7" t="s">
        <v>784</v>
      </c>
      <c r="S17" s="7" t="s">
        <v>785</v>
      </c>
      <c r="T17" s="11" t="s">
        <v>786</v>
      </c>
      <c r="U17" s="7" t="s">
        <v>788</v>
      </c>
      <c r="V17" s="8"/>
      <c r="W17" s="7" t="s">
        <v>789</v>
      </c>
      <c r="X17" s="8"/>
      <c r="Y17" s="8"/>
      <c r="Z17" s="8"/>
      <c r="AA17" s="7" t="s">
        <v>129</v>
      </c>
      <c r="AB17" s="7" t="s">
        <v>155</v>
      </c>
      <c r="AC17" s="7" t="s">
        <v>793</v>
      </c>
      <c r="AD17" s="7" t="s">
        <v>794</v>
      </c>
      <c r="AE17" s="7" t="s">
        <v>804</v>
      </c>
      <c r="AF17" s="7" t="s">
        <v>810</v>
      </c>
      <c r="AG17" s="8"/>
      <c r="AH17" s="8"/>
      <c r="AI17" s="8"/>
      <c r="AJ17" s="8"/>
      <c r="AK17" s="8"/>
      <c r="AL17" s="8"/>
      <c r="AM17" s="8"/>
      <c r="AN17" s="8"/>
      <c r="AO17" s="8"/>
      <c r="AP17" s="8"/>
      <c r="AQ17" s="8"/>
      <c r="AR17" s="7" t="s">
        <v>86</v>
      </c>
      <c r="AS17" s="8"/>
      <c r="AT17" s="8"/>
      <c r="AU17" s="11" t="s">
        <v>811</v>
      </c>
      <c r="AV17" s="11" t="s">
        <v>813</v>
      </c>
      <c r="AW17" s="11" t="s">
        <v>813</v>
      </c>
      <c r="AX17" s="11" t="s">
        <v>820</v>
      </c>
      <c r="AY17" s="11" t="s">
        <v>830</v>
      </c>
      <c r="AZ17" s="8"/>
      <c r="BA17" s="8"/>
      <c r="BB17" s="8"/>
      <c r="BC17" s="8"/>
      <c r="BD17" s="8"/>
      <c r="BE17" s="8"/>
      <c r="BF17" s="8"/>
    </row>
    <row r="18" hidden="1">
      <c r="A18" s="10">
        <v>32963.0</v>
      </c>
      <c r="B18" s="9">
        <v>42927.0</v>
      </c>
      <c r="C18" s="7" t="s">
        <v>838</v>
      </c>
      <c r="D18" s="8"/>
      <c r="E18" s="8"/>
      <c r="F18" s="8"/>
      <c r="G18" s="7">
        <v>8000.0</v>
      </c>
      <c r="H18" s="8"/>
      <c r="I18" s="7">
        <v>0.0</v>
      </c>
      <c r="J18" s="7">
        <v>0.0</v>
      </c>
      <c r="K18" s="7">
        <v>6.0</v>
      </c>
      <c r="L18" s="7">
        <v>0.0</v>
      </c>
      <c r="M18" s="7">
        <v>0.0</v>
      </c>
      <c r="N18" s="7" t="s">
        <v>61</v>
      </c>
      <c r="O18" s="7">
        <v>0.0</v>
      </c>
      <c r="P18" s="7">
        <v>0.0</v>
      </c>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7" t="s">
        <v>68</v>
      </c>
      <c r="AS18" s="8"/>
      <c r="AT18" s="8"/>
      <c r="AU18" s="8"/>
      <c r="AV18" s="8"/>
      <c r="AW18" s="8"/>
      <c r="AX18" s="8"/>
      <c r="AY18" s="8"/>
      <c r="AZ18" s="8"/>
      <c r="BA18" s="8"/>
      <c r="BB18" s="8"/>
      <c r="BC18" s="8"/>
      <c r="BD18" s="8"/>
      <c r="BE18" s="8"/>
      <c r="BF18" s="8"/>
    </row>
    <row r="19" hidden="1">
      <c r="A19" s="10">
        <v>33433.0</v>
      </c>
      <c r="B19" s="7" t="s">
        <v>563</v>
      </c>
      <c r="C19" s="7" t="s">
        <v>843</v>
      </c>
      <c r="D19" s="8"/>
      <c r="E19" s="8"/>
      <c r="F19" s="8"/>
      <c r="G19" s="7">
        <v>2018.0</v>
      </c>
      <c r="H19" s="8"/>
      <c r="I19" s="7">
        <v>0.0</v>
      </c>
      <c r="J19" s="7">
        <v>0.0</v>
      </c>
      <c r="K19" s="7">
        <v>6.0</v>
      </c>
      <c r="L19" s="7">
        <v>0.0</v>
      </c>
      <c r="M19" s="7">
        <v>0.0</v>
      </c>
      <c r="N19" s="7" t="s">
        <v>61</v>
      </c>
      <c r="O19" s="7">
        <v>0.0</v>
      </c>
      <c r="P19" s="7">
        <v>0.0</v>
      </c>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7" t="s">
        <v>68</v>
      </c>
      <c r="AS19" s="8"/>
      <c r="AT19" s="8"/>
      <c r="AU19" s="8"/>
      <c r="AV19" s="8"/>
      <c r="AW19" s="8"/>
      <c r="AX19" s="8"/>
      <c r="AY19" s="8"/>
      <c r="AZ19" s="8"/>
      <c r="BA19" s="8"/>
      <c r="BB19" s="8"/>
      <c r="BC19" s="8"/>
      <c r="BD19" s="8"/>
      <c r="BE19" s="8"/>
      <c r="BF19" s="8"/>
    </row>
    <row r="20" hidden="1">
      <c r="A20" s="10">
        <v>36818.0</v>
      </c>
      <c r="B20" s="7" t="s">
        <v>853</v>
      </c>
      <c r="C20" s="7" t="s">
        <v>854</v>
      </c>
      <c r="D20" s="8"/>
      <c r="E20" s="8"/>
      <c r="F20" s="8"/>
      <c r="G20" s="7">
        <v>25000.0</v>
      </c>
      <c r="H20" s="8"/>
      <c r="I20" s="7">
        <v>0.0</v>
      </c>
      <c r="J20" s="7">
        <v>0.0</v>
      </c>
      <c r="K20" s="7">
        <v>6.0</v>
      </c>
      <c r="L20" s="7">
        <v>0.0</v>
      </c>
      <c r="M20" s="7">
        <v>0.0</v>
      </c>
      <c r="N20" s="7" t="s">
        <v>61</v>
      </c>
      <c r="O20" s="7">
        <v>0.0</v>
      </c>
      <c r="P20" s="7">
        <v>0.0</v>
      </c>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7" t="s">
        <v>68</v>
      </c>
      <c r="AS20" s="8"/>
      <c r="AT20" s="8"/>
      <c r="AU20" s="8"/>
      <c r="AV20" s="8"/>
      <c r="AW20" s="8"/>
      <c r="AX20" s="8"/>
      <c r="AY20" s="8"/>
      <c r="AZ20" s="8"/>
      <c r="BA20" s="8"/>
      <c r="BB20" s="8"/>
      <c r="BC20" s="8"/>
      <c r="BD20" s="8"/>
      <c r="BE20" s="8"/>
      <c r="BF20" s="8"/>
    </row>
    <row r="21" hidden="1">
      <c r="A21" s="10">
        <v>36819.0</v>
      </c>
      <c r="B21" s="7" t="s">
        <v>860</v>
      </c>
      <c r="C21" s="7" t="s">
        <v>862</v>
      </c>
      <c r="D21" s="7" t="s">
        <v>862</v>
      </c>
      <c r="E21" s="7" t="s">
        <v>864</v>
      </c>
      <c r="F21" s="11" t="s">
        <v>865</v>
      </c>
      <c r="G21" s="7">
        <v>25000.0</v>
      </c>
      <c r="H21" s="8"/>
      <c r="I21" s="7">
        <v>0.0</v>
      </c>
      <c r="J21" s="7">
        <v>0.0</v>
      </c>
      <c r="K21" s="7">
        <v>6.0</v>
      </c>
      <c r="L21" s="7">
        <v>0.0</v>
      </c>
      <c r="M21" s="7">
        <v>0.0</v>
      </c>
      <c r="N21" s="7" t="s">
        <v>61</v>
      </c>
      <c r="O21" s="7">
        <v>0.0</v>
      </c>
      <c r="P21" s="7">
        <v>0.0</v>
      </c>
      <c r="Q21" s="7" t="s">
        <v>880</v>
      </c>
      <c r="R21" s="9">
        <v>43406.0</v>
      </c>
      <c r="S21" s="7" t="s">
        <v>881</v>
      </c>
      <c r="T21" s="11" t="s">
        <v>883</v>
      </c>
      <c r="U21" s="7" t="s">
        <v>891</v>
      </c>
      <c r="V21" s="8"/>
      <c r="W21" s="7" t="s">
        <v>892</v>
      </c>
      <c r="X21" s="8"/>
      <c r="Y21" s="8"/>
      <c r="Z21" s="8"/>
      <c r="AA21" s="8"/>
      <c r="AB21" s="8"/>
      <c r="AC21" s="7" t="s">
        <v>893</v>
      </c>
      <c r="AD21" s="7" t="s">
        <v>894</v>
      </c>
      <c r="AE21" s="7" t="s">
        <v>895</v>
      </c>
      <c r="AF21" s="7" t="s">
        <v>896</v>
      </c>
      <c r="AG21" s="8"/>
      <c r="AH21" s="8"/>
      <c r="AI21" s="8"/>
      <c r="AJ21" s="8"/>
      <c r="AK21" s="8"/>
      <c r="AL21" s="7" t="s">
        <v>897</v>
      </c>
      <c r="AM21" s="8"/>
      <c r="AN21" s="8"/>
      <c r="AO21" s="8"/>
      <c r="AP21" s="8"/>
      <c r="AQ21" s="8"/>
      <c r="AR21" s="7" t="s">
        <v>68</v>
      </c>
      <c r="AS21" s="8"/>
      <c r="AT21" s="8"/>
      <c r="AU21" s="8"/>
      <c r="AV21" s="11" t="s">
        <v>883</v>
      </c>
      <c r="AW21" s="11" t="s">
        <v>883</v>
      </c>
      <c r="AX21" s="8"/>
      <c r="AY21" s="8"/>
      <c r="AZ21" s="8"/>
      <c r="BA21" s="8"/>
      <c r="BB21" s="8"/>
      <c r="BC21" s="8"/>
      <c r="BD21" s="8"/>
      <c r="BE21" s="8"/>
      <c r="BF21" s="8"/>
    </row>
    <row r="22">
      <c r="A22" s="10">
        <v>30243.0</v>
      </c>
      <c r="B22" s="7" t="s">
        <v>907</v>
      </c>
      <c r="C22" s="7" t="s">
        <v>908</v>
      </c>
      <c r="D22" s="7" t="s">
        <v>909</v>
      </c>
      <c r="E22" s="7" t="s">
        <v>910</v>
      </c>
      <c r="F22" s="11" t="s">
        <v>911</v>
      </c>
      <c r="G22" s="7">
        <v>7000.0</v>
      </c>
      <c r="H22" s="7">
        <v>175.1</v>
      </c>
      <c r="I22" s="7">
        <v>2.0</v>
      </c>
      <c r="J22" s="7">
        <v>10.506</v>
      </c>
      <c r="K22" s="7">
        <v>6.0</v>
      </c>
      <c r="L22" s="7">
        <v>38.93</v>
      </c>
      <c r="M22" s="7">
        <v>7.98</v>
      </c>
      <c r="N22" s="7" t="s">
        <v>61</v>
      </c>
      <c r="O22" s="7">
        <v>1.0</v>
      </c>
      <c r="P22" s="7">
        <v>0.0</v>
      </c>
      <c r="Q22" s="7" t="s">
        <v>914</v>
      </c>
      <c r="R22" s="7" t="s">
        <v>915</v>
      </c>
      <c r="S22" s="7" t="s">
        <v>916</v>
      </c>
      <c r="T22" s="11" t="s">
        <v>917</v>
      </c>
      <c r="U22" s="7" t="s">
        <v>919</v>
      </c>
      <c r="V22" s="8"/>
      <c r="W22" s="7" t="s">
        <v>920</v>
      </c>
      <c r="X22" s="8"/>
      <c r="Y22" s="8"/>
      <c r="Z22" s="8"/>
      <c r="AA22" s="8"/>
      <c r="AB22" s="8"/>
      <c r="AC22" s="7" t="s">
        <v>921</v>
      </c>
      <c r="AD22" s="7" t="s">
        <v>922</v>
      </c>
      <c r="AE22" s="7" t="s">
        <v>924</v>
      </c>
      <c r="AF22" s="7" t="s">
        <v>925</v>
      </c>
      <c r="AG22" s="8"/>
      <c r="AH22" s="8"/>
      <c r="AI22" s="8"/>
      <c r="AJ22" s="8"/>
      <c r="AK22" s="8"/>
      <c r="AL22" s="7" t="s">
        <v>926</v>
      </c>
      <c r="AM22" s="8"/>
      <c r="AN22" s="8"/>
      <c r="AO22" s="8"/>
      <c r="AP22" s="8"/>
      <c r="AQ22" s="8"/>
      <c r="AR22" s="7" t="s">
        <v>86</v>
      </c>
      <c r="AS22" s="8"/>
      <c r="AT22" s="7" t="s">
        <v>927</v>
      </c>
      <c r="AU22" s="8"/>
      <c r="AV22" s="11" t="s">
        <v>917</v>
      </c>
      <c r="AW22" s="11" t="s">
        <v>917</v>
      </c>
      <c r="AX22" s="8"/>
      <c r="AY22" s="8"/>
      <c r="AZ22" s="8"/>
      <c r="BA22" s="8"/>
      <c r="BB22" s="11" t="s">
        <v>929</v>
      </c>
      <c r="BC22" s="8"/>
      <c r="BD22" s="8"/>
      <c r="BE22" s="8"/>
      <c r="BF22" s="8"/>
    </row>
    <row r="23" hidden="1">
      <c r="A23" s="10">
        <v>30264.0</v>
      </c>
      <c r="B23" s="9">
        <v>42802.0</v>
      </c>
      <c r="C23" s="7" t="s">
        <v>930</v>
      </c>
      <c r="D23" s="7" t="s">
        <v>931</v>
      </c>
      <c r="E23" s="7" t="s">
        <v>910</v>
      </c>
      <c r="F23" s="8"/>
      <c r="G23" s="7">
        <v>7000.0</v>
      </c>
      <c r="H23" s="8"/>
      <c r="I23" s="7">
        <v>0.0</v>
      </c>
      <c r="J23" s="7">
        <v>0.0</v>
      </c>
      <c r="K23" s="7">
        <v>6.0</v>
      </c>
      <c r="L23" s="7">
        <v>0.0</v>
      </c>
      <c r="M23" s="7">
        <v>0.0</v>
      </c>
      <c r="N23" s="7" t="s">
        <v>61</v>
      </c>
      <c r="O23" s="7">
        <v>0.0</v>
      </c>
      <c r="P23" s="7">
        <v>0.0</v>
      </c>
      <c r="Q23" s="9">
        <v>42802.0</v>
      </c>
      <c r="R23" s="9">
        <v>42775.0</v>
      </c>
      <c r="S23" s="7" t="s">
        <v>932</v>
      </c>
      <c r="T23" s="11" t="s">
        <v>917</v>
      </c>
      <c r="U23" s="7" t="s">
        <v>935</v>
      </c>
      <c r="V23" s="8"/>
      <c r="W23" s="7" t="s">
        <v>874</v>
      </c>
      <c r="X23" s="8"/>
      <c r="Y23" s="8"/>
      <c r="Z23" s="8"/>
      <c r="AA23" s="8"/>
      <c r="AB23" s="8"/>
      <c r="AC23" s="7" t="s">
        <v>936</v>
      </c>
      <c r="AD23" s="7" t="s">
        <v>937</v>
      </c>
      <c r="AE23" s="7" t="s">
        <v>938</v>
      </c>
      <c r="AF23" s="7" t="s">
        <v>939</v>
      </c>
      <c r="AG23" s="8"/>
      <c r="AH23" s="8"/>
      <c r="AI23" s="8"/>
      <c r="AJ23" s="8"/>
      <c r="AK23" s="8"/>
      <c r="AL23" s="8"/>
      <c r="AM23" s="8"/>
      <c r="AN23" s="8"/>
      <c r="AO23" s="8"/>
      <c r="AP23" s="8"/>
      <c r="AQ23" s="8"/>
      <c r="AR23" s="7" t="s">
        <v>68</v>
      </c>
      <c r="AS23" s="8"/>
      <c r="AT23" s="8"/>
      <c r="AU23" s="8"/>
      <c r="AV23" s="11" t="s">
        <v>917</v>
      </c>
      <c r="AW23" s="11" t="s">
        <v>917</v>
      </c>
      <c r="AX23" s="8"/>
      <c r="AY23" s="8"/>
      <c r="AZ23" s="8"/>
      <c r="BA23" s="8"/>
      <c r="BB23" s="11" t="s">
        <v>929</v>
      </c>
      <c r="BC23" s="8"/>
      <c r="BD23" s="8"/>
      <c r="BE23" s="8"/>
      <c r="BF23" s="8"/>
    </row>
    <row r="24" hidden="1">
      <c r="A24" s="10">
        <v>30369.0</v>
      </c>
      <c r="B24" s="9">
        <v>43047.0</v>
      </c>
      <c r="C24" s="7" t="s">
        <v>955</v>
      </c>
      <c r="D24" s="8"/>
      <c r="E24" s="8"/>
      <c r="F24" s="8"/>
      <c r="G24" s="7">
        <v>1300.0</v>
      </c>
      <c r="H24" s="8"/>
      <c r="I24" s="7">
        <v>0.0</v>
      </c>
      <c r="J24" s="7">
        <v>0.0</v>
      </c>
      <c r="K24" s="7">
        <v>6.0</v>
      </c>
      <c r="L24" s="7">
        <v>0.0</v>
      </c>
      <c r="M24" s="7">
        <v>0.0</v>
      </c>
      <c r="N24" s="7" t="s">
        <v>61</v>
      </c>
      <c r="O24" s="7">
        <v>0.0</v>
      </c>
      <c r="P24" s="7">
        <v>0.0</v>
      </c>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7" t="s">
        <v>68</v>
      </c>
      <c r="AS24" s="8"/>
      <c r="AT24" s="8"/>
      <c r="AU24" s="8"/>
      <c r="AV24" s="11" t="s">
        <v>962</v>
      </c>
      <c r="AW24" s="11" t="s">
        <v>962</v>
      </c>
      <c r="AX24" s="8"/>
      <c r="AY24" s="8"/>
      <c r="AZ24" s="8"/>
      <c r="BA24" s="8"/>
      <c r="BB24" s="8"/>
      <c r="BC24" s="8"/>
      <c r="BD24" s="8"/>
      <c r="BE24" s="8"/>
      <c r="BF24" s="8"/>
    </row>
    <row r="25" hidden="1">
      <c r="A25" s="10">
        <v>30368.0</v>
      </c>
      <c r="B25" s="9">
        <v>43047.0</v>
      </c>
      <c r="C25" s="7" t="s">
        <v>980</v>
      </c>
      <c r="D25" s="8"/>
      <c r="E25" s="8"/>
      <c r="F25" s="8"/>
      <c r="G25" s="7">
        <v>1300.0</v>
      </c>
      <c r="H25" s="8"/>
      <c r="I25" s="7">
        <v>0.0</v>
      </c>
      <c r="J25" s="7">
        <v>0.0</v>
      </c>
      <c r="K25" s="7">
        <v>6.0</v>
      </c>
      <c r="L25" s="7">
        <v>0.0</v>
      </c>
      <c r="M25" s="7">
        <v>0.0</v>
      </c>
      <c r="N25" s="7" t="s">
        <v>61</v>
      </c>
      <c r="O25" s="7">
        <v>0.0</v>
      </c>
      <c r="P25" s="7">
        <v>0.0</v>
      </c>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7" t="s">
        <v>68</v>
      </c>
      <c r="AS25" s="8"/>
      <c r="AT25" s="8"/>
      <c r="AU25" s="8"/>
      <c r="AV25" s="8"/>
      <c r="AW25" s="8"/>
      <c r="AX25" s="8"/>
      <c r="AY25" s="8"/>
      <c r="AZ25" s="8"/>
      <c r="BA25" s="8"/>
      <c r="BB25" s="8"/>
      <c r="BC25" s="8"/>
      <c r="BD25" s="8"/>
      <c r="BE25" s="8"/>
      <c r="BF25" s="8"/>
    </row>
    <row r="26" hidden="1">
      <c r="A26" s="10">
        <v>36857.0</v>
      </c>
      <c r="B26" s="7" t="s">
        <v>982</v>
      </c>
      <c r="C26" s="7" t="s">
        <v>983</v>
      </c>
      <c r="D26" s="8"/>
      <c r="E26" s="8"/>
      <c r="F26" s="8"/>
      <c r="G26" s="7">
        <v>10000.0</v>
      </c>
      <c r="H26" s="8"/>
      <c r="I26" s="7">
        <v>0.0</v>
      </c>
      <c r="J26" s="7">
        <v>0.0</v>
      </c>
      <c r="K26" s="7">
        <v>6.0</v>
      </c>
      <c r="L26" s="7">
        <v>0.0</v>
      </c>
      <c r="M26" s="7">
        <v>0.0</v>
      </c>
      <c r="N26" s="7" t="s">
        <v>61</v>
      </c>
      <c r="O26" s="7">
        <v>0.0</v>
      </c>
      <c r="P26" s="7">
        <v>0.0</v>
      </c>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7" t="s">
        <v>68</v>
      </c>
      <c r="AS26" s="8"/>
      <c r="AT26" s="8"/>
      <c r="AU26" s="8"/>
      <c r="AV26" s="8"/>
      <c r="AW26" s="8"/>
      <c r="AX26" s="8"/>
      <c r="AY26" s="8"/>
      <c r="AZ26" s="8"/>
      <c r="BA26" s="8"/>
      <c r="BB26" s="8"/>
      <c r="BC26" s="8"/>
      <c r="BD26" s="8"/>
      <c r="BE26" s="8"/>
      <c r="BF26" s="8"/>
    </row>
    <row r="27" hidden="1">
      <c r="A27" s="10">
        <v>36858.0</v>
      </c>
      <c r="B27" s="7" t="s">
        <v>982</v>
      </c>
      <c r="C27" s="7" t="s">
        <v>984</v>
      </c>
      <c r="D27" s="8"/>
      <c r="E27" s="8"/>
      <c r="F27" s="8"/>
      <c r="G27" s="7">
        <v>10000.0</v>
      </c>
      <c r="H27" s="8"/>
      <c r="I27" s="7">
        <v>0.0</v>
      </c>
      <c r="J27" s="7">
        <v>0.0</v>
      </c>
      <c r="K27" s="7">
        <v>6.0</v>
      </c>
      <c r="L27" s="7">
        <v>0.0</v>
      </c>
      <c r="M27" s="7">
        <v>0.0</v>
      </c>
      <c r="N27" s="7" t="s">
        <v>61</v>
      </c>
      <c r="O27" s="7">
        <v>0.0</v>
      </c>
      <c r="P27" s="7">
        <v>0.0</v>
      </c>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7" t="s">
        <v>68</v>
      </c>
      <c r="AS27" s="8"/>
      <c r="AT27" s="8"/>
      <c r="AU27" s="8"/>
      <c r="AV27" s="11" t="s">
        <v>987</v>
      </c>
      <c r="AW27" s="11" t="s">
        <v>987</v>
      </c>
      <c r="AX27" s="8"/>
      <c r="AY27" s="8"/>
      <c r="AZ27" s="8"/>
      <c r="BA27" s="8"/>
      <c r="BB27" s="8"/>
      <c r="BC27" s="8"/>
      <c r="BD27" s="8"/>
      <c r="BE27" s="8"/>
      <c r="BF27" s="8"/>
    </row>
    <row r="28" hidden="1">
      <c r="A28" s="10">
        <v>27581.0</v>
      </c>
      <c r="B28" s="7" t="s">
        <v>999</v>
      </c>
      <c r="C28" s="7" t="s">
        <v>1000</v>
      </c>
      <c r="D28" s="7" t="s">
        <v>1001</v>
      </c>
      <c r="E28" s="7" t="s">
        <v>1002</v>
      </c>
      <c r="F28" s="11" t="s">
        <v>1004</v>
      </c>
      <c r="G28" s="7">
        <v>1000.0</v>
      </c>
      <c r="H28" s="8"/>
      <c r="I28" s="7">
        <v>0.0</v>
      </c>
      <c r="J28" s="7">
        <v>0.0</v>
      </c>
      <c r="K28" s="7">
        <v>6.0</v>
      </c>
      <c r="L28" s="7">
        <v>0.0</v>
      </c>
      <c r="M28" s="7">
        <v>0.0</v>
      </c>
      <c r="N28" s="7" t="s">
        <v>61</v>
      </c>
      <c r="O28" s="7">
        <v>0.0</v>
      </c>
      <c r="P28" s="7">
        <v>0.0</v>
      </c>
      <c r="Q28" s="8"/>
      <c r="R28" s="8"/>
      <c r="S28" s="7" t="s">
        <v>1023</v>
      </c>
      <c r="T28" s="11" t="s">
        <v>1024</v>
      </c>
      <c r="U28" s="7" t="s">
        <v>1032</v>
      </c>
      <c r="V28" s="8"/>
      <c r="W28" s="7" t="s">
        <v>1033</v>
      </c>
      <c r="X28" s="8"/>
      <c r="Y28" s="8"/>
      <c r="Z28" s="8"/>
      <c r="AA28" s="8"/>
      <c r="AB28" s="8"/>
      <c r="AC28" s="7" t="s">
        <v>1052</v>
      </c>
      <c r="AD28" s="7" t="s">
        <v>1053</v>
      </c>
      <c r="AE28" s="7" t="s">
        <v>1054</v>
      </c>
      <c r="AF28" s="7" t="s">
        <v>191</v>
      </c>
      <c r="AG28" s="8"/>
      <c r="AH28" s="8"/>
      <c r="AI28" s="8"/>
      <c r="AJ28" s="8"/>
      <c r="AK28" s="8"/>
      <c r="AL28" s="8"/>
      <c r="AM28" s="8"/>
      <c r="AN28" s="8"/>
      <c r="AO28" s="8"/>
      <c r="AP28" s="8"/>
      <c r="AQ28" s="8"/>
      <c r="AR28" s="7" t="s">
        <v>68</v>
      </c>
      <c r="AS28" s="8"/>
      <c r="AT28" s="8"/>
      <c r="AU28" s="8"/>
      <c r="AV28" s="11" t="s">
        <v>1024</v>
      </c>
      <c r="AW28" s="11" t="s">
        <v>1024</v>
      </c>
      <c r="AX28" s="8"/>
      <c r="AY28" s="8"/>
      <c r="AZ28" s="8"/>
      <c r="BA28" s="8"/>
      <c r="BB28" s="8"/>
      <c r="BC28" s="8"/>
      <c r="BD28" s="8"/>
      <c r="BE28" s="8"/>
      <c r="BF28" s="8"/>
    </row>
    <row r="29" hidden="1">
      <c r="A29" s="10">
        <v>29370.0</v>
      </c>
      <c r="B29" s="7" t="s">
        <v>1063</v>
      </c>
      <c r="C29" s="7" t="s">
        <v>1064</v>
      </c>
      <c r="D29" s="8"/>
      <c r="E29" s="8"/>
      <c r="F29" s="8"/>
      <c r="G29" s="7">
        <v>2000.0</v>
      </c>
      <c r="H29" s="8"/>
      <c r="I29" s="7">
        <v>0.0</v>
      </c>
      <c r="J29" s="7">
        <v>0.0</v>
      </c>
      <c r="K29" s="7">
        <v>6.0</v>
      </c>
      <c r="L29" s="7">
        <v>0.0</v>
      </c>
      <c r="M29" s="7">
        <v>0.0</v>
      </c>
      <c r="N29" s="7" t="s">
        <v>61</v>
      </c>
      <c r="O29" s="7">
        <v>0.0</v>
      </c>
      <c r="P29" s="7">
        <v>0.0</v>
      </c>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7" t="s">
        <v>68</v>
      </c>
      <c r="AS29" s="8"/>
      <c r="AT29" s="8"/>
      <c r="AU29" s="8"/>
      <c r="AV29" s="11" t="s">
        <v>1067</v>
      </c>
      <c r="AW29" s="11" t="s">
        <v>1067</v>
      </c>
      <c r="AX29" s="8"/>
      <c r="AY29" s="8"/>
      <c r="AZ29" s="8"/>
      <c r="BA29" s="8"/>
      <c r="BB29" s="8"/>
      <c r="BC29" s="8"/>
      <c r="BD29" s="8"/>
      <c r="BE29" s="8"/>
      <c r="BF29" s="8"/>
    </row>
    <row r="30" hidden="1">
      <c r="A30" s="10">
        <v>34685.0</v>
      </c>
      <c r="B30" s="7" t="s">
        <v>485</v>
      </c>
      <c r="C30" s="7" t="s">
        <v>1073</v>
      </c>
      <c r="D30" s="7" t="s">
        <v>1074</v>
      </c>
      <c r="E30" s="7" t="s">
        <v>773</v>
      </c>
      <c r="F30" s="11" t="s">
        <v>1076</v>
      </c>
      <c r="G30" s="7">
        <v>7000.0</v>
      </c>
      <c r="H30" s="8"/>
      <c r="I30" s="7">
        <v>0.0</v>
      </c>
      <c r="J30" s="7">
        <v>0.0</v>
      </c>
      <c r="K30" s="7">
        <v>6.0</v>
      </c>
      <c r="L30" s="7">
        <v>0.0</v>
      </c>
      <c r="M30" s="7">
        <v>0.0</v>
      </c>
      <c r="N30" s="7" t="s">
        <v>61</v>
      </c>
      <c r="O30" s="7">
        <v>0.0</v>
      </c>
      <c r="P30" s="7">
        <v>0.0</v>
      </c>
      <c r="Q30" s="7" t="s">
        <v>485</v>
      </c>
      <c r="R30" s="9">
        <v>43435.0</v>
      </c>
      <c r="S30" s="7" t="s">
        <v>1078</v>
      </c>
      <c r="T30" s="11" t="s">
        <v>1079</v>
      </c>
      <c r="U30" s="7" t="s">
        <v>788</v>
      </c>
      <c r="V30" s="8"/>
      <c r="W30" s="7" t="s">
        <v>1083</v>
      </c>
      <c r="X30" s="8"/>
      <c r="Y30" s="8"/>
      <c r="Z30" s="8"/>
      <c r="AA30" s="8"/>
      <c r="AB30" s="8"/>
      <c r="AC30" s="7" t="s">
        <v>1085</v>
      </c>
      <c r="AD30" s="7" t="s">
        <v>1087</v>
      </c>
      <c r="AE30" s="7" t="s">
        <v>1096</v>
      </c>
      <c r="AF30" s="7" t="s">
        <v>1098</v>
      </c>
      <c r="AG30" s="8"/>
      <c r="AH30" s="8"/>
      <c r="AI30" s="8"/>
      <c r="AJ30" s="8"/>
      <c r="AK30" s="8"/>
      <c r="AL30" s="7" t="s">
        <v>1099</v>
      </c>
      <c r="AM30" s="8"/>
      <c r="AN30" s="8"/>
      <c r="AO30" s="8"/>
      <c r="AP30" s="8"/>
      <c r="AQ30" s="8"/>
      <c r="AR30" s="7" t="s">
        <v>68</v>
      </c>
      <c r="AS30" s="8"/>
      <c r="AT30" s="7" t="s">
        <v>1100</v>
      </c>
      <c r="AU30" s="8"/>
      <c r="AV30" s="11" t="s">
        <v>1079</v>
      </c>
      <c r="AW30" s="11" t="s">
        <v>1079</v>
      </c>
      <c r="AX30" s="8"/>
      <c r="AY30" s="8"/>
      <c r="AZ30" s="8"/>
      <c r="BA30" s="8"/>
      <c r="BB30" s="8"/>
      <c r="BC30" s="8"/>
      <c r="BD30" s="8"/>
      <c r="BE30" s="8"/>
      <c r="BF30" s="8"/>
    </row>
    <row r="31" hidden="1">
      <c r="A31" s="10">
        <v>28998.0</v>
      </c>
      <c r="B31" s="7" t="s">
        <v>1114</v>
      </c>
      <c r="C31" s="7" t="s">
        <v>1115</v>
      </c>
      <c r="D31" s="8"/>
      <c r="E31" s="8"/>
      <c r="F31" s="8"/>
      <c r="G31" s="7">
        <v>10000.0</v>
      </c>
      <c r="H31" s="8"/>
      <c r="I31" s="7">
        <v>0.0</v>
      </c>
      <c r="J31" s="7">
        <v>0.0</v>
      </c>
      <c r="K31" s="7">
        <v>6.0</v>
      </c>
      <c r="L31" s="7">
        <v>0.0</v>
      </c>
      <c r="M31" s="7">
        <v>0.0</v>
      </c>
      <c r="N31" s="7" t="s">
        <v>61</v>
      </c>
      <c r="O31" s="7">
        <v>0.0</v>
      </c>
      <c r="P31" s="7">
        <v>0.0</v>
      </c>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7" t="s">
        <v>68</v>
      </c>
      <c r="AS31" s="8"/>
      <c r="AT31" s="8"/>
      <c r="AU31" s="8"/>
      <c r="AV31" s="11" t="s">
        <v>1123</v>
      </c>
      <c r="AW31" s="11" t="s">
        <v>1123</v>
      </c>
      <c r="AX31" s="8"/>
      <c r="AY31" s="8"/>
      <c r="AZ31" s="8"/>
      <c r="BA31" s="8"/>
      <c r="BB31" s="8"/>
      <c r="BC31" s="8"/>
      <c r="BD31" s="8"/>
      <c r="BE31" s="8"/>
      <c r="BF31" s="8"/>
    </row>
    <row r="32" hidden="1">
      <c r="A32" s="10">
        <v>28999.0</v>
      </c>
      <c r="B32" s="7" t="s">
        <v>1114</v>
      </c>
      <c r="C32" s="7" t="s">
        <v>1144</v>
      </c>
      <c r="D32" s="8"/>
      <c r="E32" s="8"/>
      <c r="F32" s="8"/>
      <c r="G32" s="7">
        <v>10000.0</v>
      </c>
      <c r="H32" s="8"/>
      <c r="I32" s="7">
        <v>0.0</v>
      </c>
      <c r="J32" s="7">
        <v>0.0</v>
      </c>
      <c r="K32" s="7">
        <v>6.0</v>
      </c>
      <c r="L32" s="7">
        <v>0.0</v>
      </c>
      <c r="M32" s="7">
        <v>0.0</v>
      </c>
      <c r="N32" s="7" t="s">
        <v>61</v>
      </c>
      <c r="O32" s="7">
        <v>0.0</v>
      </c>
      <c r="P32" s="7">
        <v>0.0</v>
      </c>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7" t="s">
        <v>68</v>
      </c>
      <c r="AS32" s="8"/>
      <c r="AT32" s="8"/>
      <c r="AU32" s="8"/>
      <c r="AV32" s="11" t="s">
        <v>1123</v>
      </c>
      <c r="AW32" s="11" t="s">
        <v>1123</v>
      </c>
      <c r="AX32" s="8"/>
      <c r="AY32" s="8"/>
      <c r="AZ32" s="8"/>
      <c r="BA32" s="8"/>
      <c r="BB32" s="8"/>
      <c r="BC32" s="8"/>
      <c r="BD32" s="8"/>
      <c r="BE32" s="8"/>
      <c r="BF32" s="8"/>
    </row>
    <row r="33">
      <c r="A33" s="10">
        <v>34256.0</v>
      </c>
      <c r="B33" s="7" t="s">
        <v>1172</v>
      </c>
      <c r="C33" s="7" t="s">
        <v>1173</v>
      </c>
      <c r="D33" s="7" t="s">
        <v>1174</v>
      </c>
      <c r="E33" s="7" t="s">
        <v>1175</v>
      </c>
      <c r="F33" s="11" t="s">
        <v>1176</v>
      </c>
      <c r="G33" s="7">
        <v>25000.0</v>
      </c>
      <c r="H33" s="8"/>
      <c r="I33" s="7">
        <v>0.0</v>
      </c>
      <c r="J33" s="7">
        <v>0.0</v>
      </c>
      <c r="K33" s="7">
        <v>6.0</v>
      </c>
      <c r="L33" s="7">
        <v>0.0</v>
      </c>
      <c r="M33" s="7">
        <v>0.0</v>
      </c>
      <c r="N33" s="7" t="s">
        <v>61</v>
      </c>
      <c r="O33" s="7">
        <v>0.0</v>
      </c>
      <c r="P33" s="7">
        <v>0.0</v>
      </c>
      <c r="Q33" s="7" t="s">
        <v>485</v>
      </c>
      <c r="R33" s="7" t="s">
        <v>1185</v>
      </c>
      <c r="S33" s="7" t="s">
        <v>1187</v>
      </c>
      <c r="T33" s="11" t="s">
        <v>1188</v>
      </c>
      <c r="U33" s="7" t="s">
        <v>1192</v>
      </c>
      <c r="V33" s="8"/>
      <c r="W33" s="7" t="s">
        <v>1193</v>
      </c>
      <c r="X33" s="8"/>
      <c r="Y33" s="8"/>
      <c r="Z33" s="8"/>
      <c r="AA33" s="7" t="s">
        <v>129</v>
      </c>
      <c r="AB33" s="7" t="s">
        <v>333</v>
      </c>
      <c r="AC33" s="7" t="s">
        <v>1194</v>
      </c>
      <c r="AD33" s="8"/>
      <c r="AE33" s="7" t="s">
        <v>1199</v>
      </c>
      <c r="AF33" s="8"/>
      <c r="AG33" s="8"/>
      <c r="AH33" s="8"/>
      <c r="AI33" s="8"/>
      <c r="AJ33" s="8"/>
      <c r="AK33" s="8"/>
      <c r="AL33" s="7" t="s">
        <v>1200</v>
      </c>
      <c r="AM33" s="8"/>
      <c r="AN33" s="8"/>
      <c r="AO33" s="8"/>
      <c r="AP33" s="8"/>
      <c r="AQ33" s="8"/>
      <c r="AR33" s="7" t="s">
        <v>86</v>
      </c>
      <c r="AS33" s="8"/>
      <c r="AT33" s="7" t="s">
        <v>1201</v>
      </c>
      <c r="AU33" s="8"/>
      <c r="AV33" s="7" t="s">
        <v>1201</v>
      </c>
      <c r="AW33" s="11" t="s">
        <v>1188</v>
      </c>
      <c r="AX33" s="8"/>
      <c r="AY33" s="8"/>
      <c r="AZ33" s="8"/>
      <c r="BA33" s="8"/>
      <c r="BB33" s="8"/>
      <c r="BC33" s="8"/>
      <c r="BD33" s="8"/>
      <c r="BE33" s="8"/>
      <c r="BF33" s="8"/>
    </row>
    <row r="34" hidden="1">
      <c r="A34" s="10">
        <v>29434.0</v>
      </c>
      <c r="B34" s="7" t="s">
        <v>1202</v>
      </c>
      <c r="C34" s="7" t="s">
        <v>1203</v>
      </c>
      <c r="D34" s="8"/>
      <c r="E34" s="8"/>
      <c r="F34" s="8"/>
      <c r="G34" s="7">
        <v>20000.0</v>
      </c>
      <c r="H34" s="8"/>
      <c r="I34" s="7">
        <v>0.0</v>
      </c>
      <c r="J34" s="7">
        <v>0.0</v>
      </c>
      <c r="K34" s="7">
        <v>6.0</v>
      </c>
      <c r="L34" s="7">
        <v>0.0</v>
      </c>
      <c r="M34" s="7">
        <v>0.0</v>
      </c>
      <c r="N34" s="7" t="s">
        <v>61</v>
      </c>
      <c r="O34" s="7">
        <v>0.0</v>
      </c>
      <c r="P34" s="7">
        <v>0.0</v>
      </c>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7" t="s">
        <v>68</v>
      </c>
      <c r="AS34" s="8"/>
      <c r="AT34" s="8"/>
      <c r="AU34" s="8"/>
      <c r="AV34" s="11" t="s">
        <v>1206</v>
      </c>
      <c r="AW34" s="11" t="s">
        <v>1206</v>
      </c>
      <c r="AX34" s="8"/>
      <c r="AY34" s="8"/>
      <c r="AZ34" s="8"/>
      <c r="BA34" s="8"/>
      <c r="BB34" s="8"/>
      <c r="BC34" s="8"/>
      <c r="BD34" s="8"/>
      <c r="BE34" s="8"/>
      <c r="BF34" s="8"/>
    </row>
    <row r="35" hidden="1">
      <c r="A35" s="10">
        <v>36222.0</v>
      </c>
      <c r="B35" s="9">
        <v>42867.0</v>
      </c>
      <c r="C35" s="7" t="s">
        <v>1211</v>
      </c>
      <c r="D35" s="8"/>
      <c r="E35" s="8"/>
      <c r="F35" s="8"/>
      <c r="G35" s="7">
        <v>60.0</v>
      </c>
      <c r="H35" s="8"/>
      <c r="I35" s="7">
        <v>0.0</v>
      </c>
      <c r="J35" s="7">
        <v>0.0</v>
      </c>
      <c r="K35" s="7">
        <v>6.0</v>
      </c>
      <c r="L35" s="7">
        <v>0.0</v>
      </c>
      <c r="M35" s="7">
        <v>0.0</v>
      </c>
      <c r="N35" s="7" t="s">
        <v>61</v>
      </c>
      <c r="O35" s="7">
        <v>0.0</v>
      </c>
      <c r="P35" s="7">
        <v>0.0</v>
      </c>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7" t="s">
        <v>68</v>
      </c>
      <c r="AS35" s="8"/>
      <c r="AT35" s="8"/>
      <c r="AU35" s="8"/>
      <c r="AV35" s="11" t="s">
        <v>1213</v>
      </c>
      <c r="AW35" s="11" t="s">
        <v>1213</v>
      </c>
      <c r="AX35" s="8"/>
      <c r="AY35" s="8"/>
      <c r="AZ35" s="8"/>
      <c r="BA35" s="8"/>
      <c r="BB35" s="8"/>
      <c r="BC35" s="8"/>
      <c r="BD35" s="8"/>
      <c r="BE35" s="8"/>
      <c r="BF35" s="8"/>
    </row>
    <row r="36" hidden="1">
      <c r="A36" s="10">
        <v>36223.0</v>
      </c>
      <c r="B36" s="9">
        <v>42867.0</v>
      </c>
      <c r="C36" s="7" t="s">
        <v>1214</v>
      </c>
      <c r="D36" s="8"/>
      <c r="E36" s="8"/>
      <c r="F36" s="8"/>
      <c r="G36" s="7">
        <v>60.0</v>
      </c>
      <c r="H36" s="8"/>
      <c r="I36" s="7">
        <v>0.0</v>
      </c>
      <c r="J36" s="7">
        <v>0.0</v>
      </c>
      <c r="K36" s="7">
        <v>6.0</v>
      </c>
      <c r="L36" s="7">
        <v>0.0</v>
      </c>
      <c r="M36" s="7">
        <v>0.0</v>
      </c>
      <c r="N36" s="7" t="s">
        <v>61</v>
      </c>
      <c r="O36" s="7">
        <v>0.0</v>
      </c>
      <c r="P36" s="7">
        <v>0.0</v>
      </c>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7" t="s">
        <v>68</v>
      </c>
      <c r="AS36" s="8"/>
      <c r="AT36" s="8"/>
      <c r="AU36" s="8"/>
      <c r="AV36" s="11" t="s">
        <v>1213</v>
      </c>
      <c r="AW36" s="11" t="s">
        <v>1213</v>
      </c>
      <c r="AX36" s="8"/>
      <c r="AY36" s="8"/>
      <c r="AZ36" s="8"/>
      <c r="BA36" s="8"/>
      <c r="BB36" s="8"/>
      <c r="BC36" s="8"/>
      <c r="BD36" s="8"/>
      <c r="BE36" s="8"/>
      <c r="BF36" s="8"/>
    </row>
    <row r="37" hidden="1">
      <c r="A37" s="10">
        <v>29826.0</v>
      </c>
      <c r="B37" s="7" t="s">
        <v>1215</v>
      </c>
      <c r="C37" s="7" t="s">
        <v>1216</v>
      </c>
      <c r="D37" s="8"/>
      <c r="E37" s="8"/>
      <c r="F37" s="8"/>
      <c r="G37" s="7">
        <v>1000000.0</v>
      </c>
      <c r="H37" s="8"/>
      <c r="I37" s="7">
        <v>0.0</v>
      </c>
      <c r="J37" s="7">
        <v>0.0</v>
      </c>
      <c r="K37" s="7">
        <v>6.0</v>
      </c>
      <c r="L37" s="7">
        <v>0.0</v>
      </c>
      <c r="M37" s="7">
        <v>0.0</v>
      </c>
      <c r="N37" s="7" t="s">
        <v>61</v>
      </c>
      <c r="O37" s="7">
        <v>0.0</v>
      </c>
      <c r="P37" s="7">
        <v>0.0</v>
      </c>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7" t="s">
        <v>68</v>
      </c>
      <c r="AS37" s="8"/>
      <c r="AT37" s="8"/>
      <c r="AU37" s="8"/>
      <c r="AV37" s="7" t="s">
        <v>1217</v>
      </c>
      <c r="AW37" s="8"/>
      <c r="AX37" s="8"/>
      <c r="AY37" s="8"/>
      <c r="AZ37" s="8"/>
      <c r="BA37" s="8"/>
      <c r="BB37" s="8"/>
      <c r="BC37" s="8"/>
      <c r="BD37" s="8"/>
      <c r="BE37" s="8"/>
      <c r="BF37" s="8"/>
    </row>
    <row r="38">
      <c r="A38" s="10">
        <v>29829.0</v>
      </c>
      <c r="B38" s="7" t="s">
        <v>1218</v>
      </c>
      <c r="C38" s="7" t="s">
        <v>1216</v>
      </c>
      <c r="D38" s="7" t="s">
        <v>1219</v>
      </c>
      <c r="E38" s="7" t="s">
        <v>1220</v>
      </c>
      <c r="F38" s="11" t="s">
        <v>1221</v>
      </c>
      <c r="G38" s="7">
        <v>10000.0</v>
      </c>
      <c r="H38" s="8"/>
      <c r="I38" s="7">
        <v>0.0</v>
      </c>
      <c r="J38" s="7">
        <v>0.0</v>
      </c>
      <c r="K38" s="7">
        <v>6.0</v>
      </c>
      <c r="L38" s="7">
        <v>0.0</v>
      </c>
      <c r="M38" s="7">
        <v>0.0</v>
      </c>
      <c r="N38" s="7" t="s">
        <v>61</v>
      </c>
      <c r="O38" s="7">
        <v>0.0</v>
      </c>
      <c r="P38" s="7">
        <v>0.0</v>
      </c>
      <c r="Q38" s="9">
        <v>42832.0</v>
      </c>
      <c r="R38" s="7" t="s">
        <v>1229</v>
      </c>
      <c r="S38" s="7" t="s">
        <v>1216</v>
      </c>
      <c r="T38" s="11" t="s">
        <v>1231</v>
      </c>
      <c r="U38" s="7" t="s">
        <v>1239</v>
      </c>
      <c r="V38" s="8"/>
      <c r="W38" s="7" t="s">
        <v>1240</v>
      </c>
      <c r="X38" s="8"/>
      <c r="Y38" s="8"/>
      <c r="Z38" s="8"/>
      <c r="AA38" s="7" t="s">
        <v>510</v>
      </c>
      <c r="AB38" s="7" t="s">
        <v>185</v>
      </c>
      <c r="AC38" s="7" t="s">
        <v>1243</v>
      </c>
      <c r="AD38" s="7" t="s">
        <v>1245</v>
      </c>
      <c r="AE38" s="7" t="s">
        <v>1247</v>
      </c>
      <c r="AF38" s="7" t="s">
        <v>939</v>
      </c>
      <c r="AG38" s="8"/>
      <c r="AH38" s="8"/>
      <c r="AI38" s="8"/>
      <c r="AJ38" s="8"/>
      <c r="AK38" s="8"/>
      <c r="AL38" s="8"/>
      <c r="AM38" s="8"/>
      <c r="AN38" s="8"/>
      <c r="AO38" s="8"/>
      <c r="AP38" s="8"/>
      <c r="AQ38" s="8"/>
      <c r="AR38" s="7" t="s">
        <v>86</v>
      </c>
      <c r="AS38" s="8"/>
      <c r="AT38" s="7" t="s">
        <v>1251</v>
      </c>
      <c r="AU38" s="11" t="s">
        <v>1253</v>
      </c>
      <c r="AV38" s="11" t="s">
        <v>1263</v>
      </c>
      <c r="AW38" s="11" t="s">
        <v>1263</v>
      </c>
      <c r="AX38" s="8"/>
      <c r="AY38" s="8"/>
      <c r="AZ38" s="8"/>
      <c r="BA38" s="8"/>
      <c r="BB38" s="8"/>
      <c r="BC38" s="8"/>
      <c r="BD38" s="8"/>
      <c r="BE38" s="8"/>
      <c r="BF38" s="8"/>
    </row>
    <row r="39">
      <c r="A39" s="10">
        <v>33566.0</v>
      </c>
      <c r="B39" s="7" t="s">
        <v>1172</v>
      </c>
      <c r="C39" s="7" t="s">
        <v>1281</v>
      </c>
      <c r="D39" s="7" t="s">
        <v>1282</v>
      </c>
      <c r="E39" s="7" t="s">
        <v>1283</v>
      </c>
      <c r="F39" s="11" t="s">
        <v>1285</v>
      </c>
      <c r="G39" s="7">
        <v>8500.0</v>
      </c>
      <c r="H39" s="7">
        <v>1368.08</v>
      </c>
      <c r="I39" s="7">
        <v>16.0</v>
      </c>
      <c r="J39" s="7">
        <v>82.0848</v>
      </c>
      <c r="K39" s="7">
        <v>6.0</v>
      </c>
      <c r="L39" s="7">
        <v>160.57</v>
      </c>
      <c r="M39" s="7">
        <v>51.72</v>
      </c>
      <c r="N39" s="7" t="s">
        <v>61</v>
      </c>
      <c r="O39" s="7">
        <v>1.0</v>
      </c>
      <c r="P39" s="7">
        <v>0.0</v>
      </c>
      <c r="Q39" s="7" t="s">
        <v>1172</v>
      </c>
      <c r="R39" s="7" t="s">
        <v>1313</v>
      </c>
      <c r="S39" s="7" t="s">
        <v>1314</v>
      </c>
      <c r="T39" s="11" t="s">
        <v>1315</v>
      </c>
      <c r="U39" s="7" t="s">
        <v>1316</v>
      </c>
      <c r="V39" s="8"/>
      <c r="W39" s="7" t="s">
        <v>892</v>
      </c>
      <c r="X39" s="8"/>
      <c r="Y39" s="8"/>
      <c r="Z39" s="8"/>
      <c r="AA39" s="7" t="s">
        <v>1320</v>
      </c>
      <c r="AB39" s="7" t="s">
        <v>155</v>
      </c>
      <c r="AC39" s="7" t="s">
        <v>1321</v>
      </c>
      <c r="AD39" s="7" t="s">
        <v>1322</v>
      </c>
      <c r="AE39" s="11" t="s">
        <v>1339</v>
      </c>
      <c r="AF39" s="11" t="s">
        <v>1347</v>
      </c>
      <c r="AG39" s="8"/>
      <c r="AH39" s="8"/>
      <c r="AI39" s="8"/>
      <c r="AJ39" s="8"/>
      <c r="AK39" s="8"/>
      <c r="AL39" s="7" t="s">
        <v>1351</v>
      </c>
      <c r="AM39" s="8"/>
      <c r="AN39" s="8"/>
      <c r="AO39" s="8"/>
      <c r="AP39" s="8"/>
      <c r="AQ39" s="8"/>
      <c r="AR39" s="7" t="s">
        <v>86</v>
      </c>
      <c r="AS39" s="8"/>
      <c r="AT39" s="7" t="s">
        <v>1355</v>
      </c>
      <c r="AU39" s="8"/>
      <c r="AV39" s="11" t="s">
        <v>1315</v>
      </c>
      <c r="AW39" s="11" t="s">
        <v>1315</v>
      </c>
      <c r="AX39" s="11" t="s">
        <v>1365</v>
      </c>
      <c r="AY39" s="8"/>
      <c r="AZ39" s="8"/>
      <c r="BA39" s="11" t="s">
        <v>1371</v>
      </c>
      <c r="BB39" s="11" t="s">
        <v>1377</v>
      </c>
      <c r="BC39" s="8"/>
      <c r="BD39" s="7" t="s">
        <v>1382</v>
      </c>
      <c r="BE39" s="7" t="s">
        <v>145</v>
      </c>
      <c r="BF39" s="8"/>
    </row>
    <row r="40" hidden="1">
      <c r="A40" s="10">
        <v>33323.0</v>
      </c>
      <c r="B40" s="7" t="s">
        <v>1384</v>
      </c>
      <c r="C40" s="7" t="s">
        <v>1386</v>
      </c>
      <c r="D40" s="8"/>
      <c r="E40" s="8"/>
      <c r="F40" s="8"/>
      <c r="G40" s="7">
        <v>200000.0</v>
      </c>
      <c r="H40" s="8"/>
      <c r="I40" s="7">
        <v>0.0</v>
      </c>
      <c r="J40" s="7">
        <v>0.0</v>
      </c>
      <c r="K40" s="7">
        <v>6.0</v>
      </c>
      <c r="L40" s="7">
        <v>0.0</v>
      </c>
      <c r="M40" s="7">
        <v>0.0</v>
      </c>
      <c r="N40" s="7" t="s">
        <v>61</v>
      </c>
      <c r="O40" s="7">
        <v>0.0</v>
      </c>
      <c r="P40" s="7">
        <v>0.0</v>
      </c>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7" t="s">
        <v>68</v>
      </c>
      <c r="AS40" s="8"/>
      <c r="AT40" s="8"/>
      <c r="AU40" s="8"/>
      <c r="AV40" s="11" t="s">
        <v>1391</v>
      </c>
      <c r="AW40" s="11" t="s">
        <v>1391</v>
      </c>
      <c r="AX40" s="8"/>
      <c r="AY40" s="8"/>
      <c r="AZ40" s="8"/>
      <c r="BA40" s="8"/>
      <c r="BB40" s="8"/>
      <c r="BC40" s="8"/>
      <c r="BD40" s="8"/>
      <c r="BE40" s="8"/>
      <c r="BF40" s="8"/>
    </row>
    <row r="41" hidden="1">
      <c r="A41" s="10">
        <v>29262.0</v>
      </c>
      <c r="B41" s="9">
        <v>43013.0</v>
      </c>
      <c r="C41" s="7" t="s">
        <v>1408</v>
      </c>
      <c r="D41" s="8"/>
      <c r="E41" s="8"/>
      <c r="F41" s="8"/>
      <c r="G41" s="7">
        <v>4500.0</v>
      </c>
      <c r="H41" s="8"/>
      <c r="I41" s="7">
        <v>0.0</v>
      </c>
      <c r="J41" s="7">
        <v>0.0</v>
      </c>
      <c r="K41" s="7">
        <v>6.0</v>
      </c>
      <c r="L41" s="7">
        <v>0.0</v>
      </c>
      <c r="M41" s="7">
        <v>0.0</v>
      </c>
      <c r="N41" s="7" t="s">
        <v>61</v>
      </c>
      <c r="O41" s="7">
        <v>0.0</v>
      </c>
      <c r="P41" s="7">
        <v>0.0</v>
      </c>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7" t="s">
        <v>68</v>
      </c>
      <c r="AS41" s="8"/>
      <c r="AT41" s="8"/>
      <c r="AU41" s="8"/>
      <c r="AV41" s="11" t="s">
        <v>1411</v>
      </c>
      <c r="AW41" s="11" t="s">
        <v>1411</v>
      </c>
      <c r="AX41" s="8"/>
      <c r="AY41" s="8"/>
      <c r="AZ41" s="8"/>
      <c r="BA41" s="8"/>
      <c r="BB41" s="8"/>
      <c r="BC41" s="8"/>
      <c r="BD41" s="8"/>
      <c r="BE41" s="8"/>
      <c r="BF41" s="8"/>
    </row>
    <row r="42" hidden="1">
      <c r="A42" s="10">
        <v>36861.0</v>
      </c>
      <c r="B42" s="7" t="s">
        <v>982</v>
      </c>
      <c r="C42" s="7" t="s">
        <v>1423</v>
      </c>
      <c r="D42" s="8"/>
      <c r="E42" s="8"/>
      <c r="F42" s="8"/>
      <c r="G42" s="7">
        <v>20000.0</v>
      </c>
      <c r="H42" s="8"/>
      <c r="I42" s="7">
        <v>0.0</v>
      </c>
      <c r="J42" s="7">
        <v>0.0</v>
      </c>
      <c r="K42" s="7">
        <v>6.0</v>
      </c>
      <c r="L42" s="7">
        <v>0.0</v>
      </c>
      <c r="M42" s="7">
        <v>0.0</v>
      </c>
      <c r="N42" s="7" t="s">
        <v>61</v>
      </c>
      <c r="O42" s="7">
        <v>0.0</v>
      </c>
      <c r="P42" s="7">
        <v>0.0</v>
      </c>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7" t="s">
        <v>68</v>
      </c>
      <c r="AS42" s="8"/>
      <c r="AT42" s="8"/>
      <c r="AU42" s="8"/>
      <c r="AV42" s="8"/>
      <c r="AW42" s="8"/>
      <c r="AX42" s="8"/>
      <c r="AY42" s="8"/>
      <c r="AZ42" s="8"/>
      <c r="BA42" s="8"/>
      <c r="BB42" s="8"/>
      <c r="BC42" s="8"/>
      <c r="BD42" s="8"/>
      <c r="BE42" s="8"/>
      <c r="BF42" s="8"/>
    </row>
    <row r="43" hidden="1">
      <c r="A43" s="10">
        <v>29519.0</v>
      </c>
      <c r="B43" s="7" t="s">
        <v>1427</v>
      </c>
      <c r="C43" s="7" t="s">
        <v>1428</v>
      </c>
      <c r="D43" s="8"/>
      <c r="E43" s="8"/>
      <c r="F43" s="8"/>
      <c r="G43" s="7">
        <v>5000000.0</v>
      </c>
      <c r="H43" s="8"/>
      <c r="I43" s="7">
        <v>0.0</v>
      </c>
      <c r="J43" s="7">
        <v>0.0</v>
      </c>
      <c r="K43" s="7">
        <v>6.0</v>
      </c>
      <c r="L43" s="7">
        <v>0.0</v>
      </c>
      <c r="M43" s="7">
        <v>0.0</v>
      </c>
      <c r="N43" s="7" t="s">
        <v>61</v>
      </c>
      <c r="O43" s="7">
        <v>0.0</v>
      </c>
      <c r="P43" s="7">
        <v>0.0</v>
      </c>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7" t="s">
        <v>68</v>
      </c>
      <c r="AS43" s="8"/>
      <c r="AT43" s="8"/>
      <c r="AU43" s="8"/>
      <c r="AV43" s="11" t="s">
        <v>1435</v>
      </c>
      <c r="AW43" s="11" t="s">
        <v>1435</v>
      </c>
      <c r="AX43" s="8"/>
      <c r="AY43" s="8"/>
      <c r="AZ43" s="8"/>
      <c r="BA43" s="8"/>
      <c r="BB43" s="8"/>
      <c r="BC43" s="8"/>
      <c r="BD43" s="8"/>
      <c r="BE43" s="8"/>
      <c r="BF43" s="8"/>
    </row>
    <row r="44" hidden="1">
      <c r="A44" s="10">
        <v>27843.0</v>
      </c>
      <c r="B44" s="7" t="s">
        <v>999</v>
      </c>
      <c r="C44" s="7" t="s">
        <v>1445</v>
      </c>
      <c r="D44" s="8"/>
      <c r="E44" s="8"/>
      <c r="F44" s="8"/>
      <c r="G44" s="7">
        <v>4.0E7</v>
      </c>
      <c r="H44" s="8"/>
      <c r="I44" s="7">
        <v>0.0</v>
      </c>
      <c r="J44" s="7">
        <v>0.0</v>
      </c>
      <c r="K44" s="7">
        <v>6.0</v>
      </c>
      <c r="L44" s="7">
        <v>0.0</v>
      </c>
      <c r="M44" s="7">
        <v>0.0</v>
      </c>
      <c r="N44" s="7" t="s">
        <v>61</v>
      </c>
      <c r="O44" s="7">
        <v>0.0</v>
      </c>
      <c r="P44" s="7">
        <v>0.0</v>
      </c>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7" t="s">
        <v>68</v>
      </c>
      <c r="AS44" s="8"/>
      <c r="AT44" s="8"/>
      <c r="AU44" s="8"/>
      <c r="AV44" s="11" t="s">
        <v>1453</v>
      </c>
      <c r="AW44" s="11" t="s">
        <v>1453</v>
      </c>
      <c r="AX44" s="8"/>
      <c r="AY44" s="8"/>
      <c r="AZ44" s="8"/>
      <c r="BA44" s="8"/>
      <c r="BB44" s="8"/>
      <c r="BC44" s="8"/>
      <c r="BD44" s="8"/>
      <c r="BE44" s="8"/>
      <c r="BF44" s="8"/>
    </row>
    <row r="45" hidden="1">
      <c r="A45" s="10">
        <v>30295.0</v>
      </c>
      <c r="B45" s="7" t="s">
        <v>1460</v>
      </c>
      <c r="C45" s="7" t="s">
        <v>1461</v>
      </c>
      <c r="D45" s="7" t="s">
        <v>1462</v>
      </c>
      <c r="E45" s="7" t="s">
        <v>1463</v>
      </c>
      <c r="F45" s="8"/>
      <c r="G45" s="7">
        <v>200000.0</v>
      </c>
      <c r="H45" s="8"/>
      <c r="I45" s="7">
        <v>0.0</v>
      </c>
      <c r="J45" s="7">
        <v>0.0</v>
      </c>
      <c r="K45" s="7">
        <v>6.0</v>
      </c>
      <c r="L45" s="7">
        <v>0.0</v>
      </c>
      <c r="M45" s="7">
        <v>0.0</v>
      </c>
      <c r="N45" s="7" t="s">
        <v>61</v>
      </c>
      <c r="O45" s="7">
        <v>0.0</v>
      </c>
      <c r="P45" s="7">
        <v>0.0</v>
      </c>
      <c r="Q45" s="7" t="s">
        <v>1460</v>
      </c>
      <c r="R45" s="7" t="s">
        <v>1466</v>
      </c>
      <c r="S45" s="7" t="s">
        <v>1467</v>
      </c>
      <c r="T45" s="11" t="s">
        <v>1469</v>
      </c>
      <c r="U45" s="7" t="s">
        <v>1472</v>
      </c>
      <c r="V45" s="8"/>
      <c r="W45" s="7" t="s">
        <v>1473</v>
      </c>
      <c r="X45" s="8"/>
      <c r="Y45" s="8"/>
      <c r="Z45" s="8"/>
      <c r="AA45" s="8"/>
      <c r="AB45" s="8"/>
      <c r="AC45" s="7" t="s">
        <v>1474</v>
      </c>
      <c r="AD45" s="7" t="s">
        <v>1475</v>
      </c>
      <c r="AE45" s="7" t="s">
        <v>1476</v>
      </c>
      <c r="AF45" s="7" t="s">
        <v>1477</v>
      </c>
      <c r="AG45" s="8"/>
      <c r="AH45" s="8"/>
      <c r="AI45" s="8"/>
      <c r="AJ45" s="8"/>
      <c r="AK45" s="8"/>
      <c r="AL45" s="8"/>
      <c r="AM45" s="8"/>
      <c r="AN45" s="8"/>
      <c r="AO45" s="8"/>
      <c r="AP45" s="8"/>
      <c r="AQ45" s="8"/>
      <c r="AR45" s="7" t="s">
        <v>68</v>
      </c>
      <c r="AS45" s="8"/>
      <c r="AT45" s="8"/>
      <c r="AU45" s="8"/>
      <c r="AV45" s="11" t="s">
        <v>1469</v>
      </c>
      <c r="AW45" s="11" t="s">
        <v>1469</v>
      </c>
      <c r="AX45" s="8"/>
      <c r="AY45" s="8"/>
      <c r="AZ45" s="8"/>
      <c r="BA45" s="8"/>
      <c r="BB45" s="8"/>
      <c r="BC45" s="8"/>
      <c r="BD45" s="8"/>
      <c r="BE45" s="8"/>
      <c r="BF45" s="8"/>
    </row>
    <row r="46" hidden="1">
      <c r="A46" s="10">
        <v>33564.0</v>
      </c>
      <c r="B46" s="7" t="s">
        <v>1496</v>
      </c>
      <c r="C46" s="7" t="s">
        <v>1498</v>
      </c>
      <c r="D46" s="8"/>
      <c r="E46" s="8"/>
      <c r="F46" s="8"/>
      <c r="G46" s="7">
        <v>100000.0</v>
      </c>
      <c r="H46" s="8"/>
      <c r="I46" s="7">
        <v>0.0</v>
      </c>
      <c r="J46" s="7">
        <v>0.0</v>
      </c>
      <c r="K46" s="7">
        <v>6.0</v>
      </c>
      <c r="L46" s="7">
        <v>0.0</v>
      </c>
      <c r="M46" s="7">
        <v>0.0</v>
      </c>
      <c r="N46" s="7" t="s">
        <v>61</v>
      </c>
      <c r="O46" s="7">
        <v>0.0</v>
      </c>
      <c r="P46" s="7">
        <v>0.0</v>
      </c>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7" t="s">
        <v>68</v>
      </c>
      <c r="AS46" s="8"/>
      <c r="AT46" s="8"/>
      <c r="AU46" s="8"/>
      <c r="AV46" s="8"/>
      <c r="AW46" s="8"/>
      <c r="AX46" s="8"/>
      <c r="AY46" s="8"/>
      <c r="AZ46" s="8"/>
      <c r="BA46" s="8"/>
      <c r="BB46" s="8"/>
      <c r="BC46" s="8"/>
      <c r="BD46" s="8"/>
      <c r="BE46" s="8"/>
      <c r="BF46" s="8"/>
    </row>
    <row r="47" hidden="1">
      <c r="A47" s="10">
        <v>29548.0</v>
      </c>
      <c r="B47" s="7" t="s">
        <v>1501</v>
      </c>
      <c r="C47" s="7" t="s">
        <v>1502</v>
      </c>
      <c r="D47" s="8"/>
      <c r="E47" s="8"/>
      <c r="F47" s="8"/>
      <c r="G47" s="7">
        <v>2800.0</v>
      </c>
      <c r="H47" s="8"/>
      <c r="I47" s="7">
        <v>0.0</v>
      </c>
      <c r="J47" s="7">
        <v>0.0</v>
      </c>
      <c r="K47" s="7">
        <v>6.0</v>
      </c>
      <c r="L47" s="7">
        <v>0.0</v>
      </c>
      <c r="M47" s="7">
        <v>0.0</v>
      </c>
      <c r="N47" s="7" t="s">
        <v>61</v>
      </c>
      <c r="O47" s="7">
        <v>0.0</v>
      </c>
      <c r="P47" s="7">
        <v>0.0</v>
      </c>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7" t="s">
        <v>68</v>
      </c>
      <c r="AS47" s="8"/>
      <c r="AT47" s="8"/>
      <c r="AU47" s="8"/>
      <c r="AV47" s="11" t="s">
        <v>1510</v>
      </c>
      <c r="AW47" s="11" t="s">
        <v>1510</v>
      </c>
      <c r="AX47" s="8"/>
      <c r="AY47" s="8"/>
      <c r="AZ47" s="8"/>
      <c r="BA47" s="8"/>
      <c r="BB47" s="8"/>
      <c r="BC47" s="8"/>
      <c r="BD47" s="8"/>
      <c r="BE47" s="8"/>
      <c r="BF47" s="8"/>
    </row>
    <row r="48" hidden="1">
      <c r="A48" s="10">
        <v>29547.0</v>
      </c>
      <c r="B48" s="7" t="s">
        <v>1501</v>
      </c>
      <c r="C48" s="7" t="s">
        <v>1513</v>
      </c>
      <c r="D48" s="8"/>
      <c r="E48" s="8"/>
      <c r="F48" s="8"/>
      <c r="G48" s="7">
        <v>2800.0</v>
      </c>
      <c r="H48" s="8"/>
      <c r="I48" s="7">
        <v>0.0</v>
      </c>
      <c r="J48" s="7">
        <v>0.0</v>
      </c>
      <c r="K48" s="7">
        <v>6.0</v>
      </c>
      <c r="L48" s="7">
        <v>0.0</v>
      </c>
      <c r="M48" s="7">
        <v>0.0</v>
      </c>
      <c r="N48" s="7" t="s">
        <v>61</v>
      </c>
      <c r="O48" s="7">
        <v>0.0</v>
      </c>
      <c r="P48" s="7">
        <v>0.0</v>
      </c>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7" t="s">
        <v>68</v>
      </c>
      <c r="AS48" s="8"/>
      <c r="AT48" s="8"/>
      <c r="AU48" s="8"/>
      <c r="AV48" s="11" t="s">
        <v>1510</v>
      </c>
      <c r="AW48" s="11" t="s">
        <v>1510</v>
      </c>
      <c r="AX48" s="8"/>
      <c r="AY48" s="8"/>
      <c r="AZ48" s="8"/>
      <c r="BA48" s="8"/>
      <c r="BB48" s="8"/>
      <c r="BC48" s="8"/>
      <c r="BD48" s="8"/>
      <c r="BE48" s="8"/>
      <c r="BF48" s="8"/>
    </row>
    <row r="49" hidden="1">
      <c r="A49" s="10">
        <v>32978.0</v>
      </c>
      <c r="B49" s="9">
        <v>42927.0</v>
      </c>
      <c r="C49" s="7" t="s">
        <v>1529</v>
      </c>
      <c r="D49" s="8"/>
      <c r="E49" s="8"/>
      <c r="F49" s="8"/>
      <c r="G49" s="7">
        <v>1200.0</v>
      </c>
      <c r="H49" s="8"/>
      <c r="I49" s="7">
        <v>0.0</v>
      </c>
      <c r="J49" s="7">
        <v>0.0</v>
      </c>
      <c r="K49" s="7">
        <v>6.0</v>
      </c>
      <c r="L49" s="7">
        <v>0.0</v>
      </c>
      <c r="M49" s="7">
        <v>0.0</v>
      </c>
      <c r="N49" s="7" t="s">
        <v>61</v>
      </c>
      <c r="O49" s="7">
        <v>0.0</v>
      </c>
      <c r="P49" s="7">
        <v>0.0</v>
      </c>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7" t="s">
        <v>68</v>
      </c>
      <c r="AS49" s="8"/>
      <c r="AT49" s="8"/>
      <c r="AU49" s="8"/>
      <c r="AV49" s="8"/>
      <c r="AW49" s="8"/>
      <c r="AX49" s="8"/>
      <c r="AY49" s="8"/>
      <c r="AZ49" s="8"/>
      <c r="BA49" s="8"/>
      <c r="BB49" s="8"/>
      <c r="BC49" s="8"/>
      <c r="BD49" s="8"/>
      <c r="BE49" s="8"/>
      <c r="BF49" s="8"/>
    </row>
    <row r="50" hidden="1">
      <c r="A50" s="10">
        <v>28983.0</v>
      </c>
      <c r="B50" s="7" t="s">
        <v>1534</v>
      </c>
      <c r="C50" s="7" t="s">
        <v>1535</v>
      </c>
      <c r="D50" s="7" t="s">
        <v>1535</v>
      </c>
      <c r="E50" s="7">
        <v>2.5580734E7</v>
      </c>
      <c r="F50" s="8"/>
      <c r="G50" s="7">
        <v>5000000.0</v>
      </c>
      <c r="H50" s="8"/>
      <c r="I50" s="7">
        <v>0.0</v>
      </c>
      <c r="J50" s="7">
        <v>0.0</v>
      </c>
      <c r="K50" s="7">
        <v>6.0</v>
      </c>
      <c r="L50" s="7">
        <v>0.0</v>
      </c>
      <c r="M50" s="7">
        <v>0.0</v>
      </c>
      <c r="N50" s="7" t="s">
        <v>61</v>
      </c>
      <c r="O50" s="7">
        <v>0.0</v>
      </c>
      <c r="P50" s="7">
        <v>0.0</v>
      </c>
      <c r="Q50" s="8"/>
      <c r="R50" s="8"/>
      <c r="S50" s="7" t="s">
        <v>1540</v>
      </c>
      <c r="T50" s="11" t="s">
        <v>1541</v>
      </c>
      <c r="U50" s="7" t="s">
        <v>1544</v>
      </c>
      <c r="V50" s="8"/>
      <c r="W50" s="8"/>
      <c r="X50" s="8"/>
      <c r="Y50" s="8"/>
      <c r="Z50" s="8"/>
      <c r="AA50" s="8"/>
      <c r="AB50" s="8"/>
      <c r="AC50" s="8"/>
      <c r="AD50" s="8"/>
      <c r="AE50" s="8"/>
      <c r="AF50" s="8"/>
      <c r="AG50" s="8"/>
      <c r="AH50" s="8"/>
      <c r="AI50" s="8"/>
      <c r="AJ50" s="8"/>
      <c r="AK50" s="8"/>
      <c r="AL50" s="8"/>
      <c r="AM50" s="8"/>
      <c r="AN50" s="8"/>
      <c r="AO50" s="8"/>
      <c r="AP50" s="8"/>
      <c r="AQ50" s="8"/>
      <c r="AR50" s="7" t="s">
        <v>68</v>
      </c>
      <c r="AS50" s="8"/>
      <c r="AT50" s="8"/>
      <c r="AU50" s="8"/>
      <c r="AV50" s="11" t="s">
        <v>1541</v>
      </c>
      <c r="AW50" s="11" t="s">
        <v>1541</v>
      </c>
      <c r="AX50" s="8"/>
      <c r="AY50" s="8"/>
      <c r="AZ50" s="8"/>
      <c r="BA50" s="8"/>
      <c r="BB50" s="8"/>
      <c r="BC50" s="8"/>
      <c r="BD50" s="8"/>
      <c r="BE50" s="8"/>
      <c r="BF50" s="8"/>
    </row>
    <row r="51" hidden="1">
      <c r="A51" s="10">
        <v>30363.0</v>
      </c>
      <c r="B51" s="9">
        <v>43047.0</v>
      </c>
      <c r="C51" s="7" t="s">
        <v>1555</v>
      </c>
      <c r="D51" s="8"/>
      <c r="E51" s="8"/>
      <c r="F51" s="8"/>
      <c r="G51" s="7">
        <v>2000.0</v>
      </c>
      <c r="H51" s="8"/>
      <c r="I51" s="7">
        <v>0.0</v>
      </c>
      <c r="J51" s="7">
        <v>0.0</v>
      </c>
      <c r="K51" s="7">
        <v>6.0</v>
      </c>
      <c r="L51" s="7">
        <v>0.0</v>
      </c>
      <c r="M51" s="7">
        <v>0.0</v>
      </c>
      <c r="N51" s="7" t="s">
        <v>61</v>
      </c>
      <c r="O51" s="7">
        <v>0.0</v>
      </c>
      <c r="P51" s="7">
        <v>0.0</v>
      </c>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7" t="s">
        <v>68</v>
      </c>
      <c r="AS51" s="8"/>
      <c r="AT51" s="8"/>
      <c r="AU51" s="8"/>
      <c r="AV51" s="11" t="s">
        <v>1566</v>
      </c>
      <c r="AW51" s="11" t="s">
        <v>1566</v>
      </c>
      <c r="AX51" s="8"/>
      <c r="AY51" s="8"/>
      <c r="AZ51" s="8"/>
      <c r="BA51" s="8"/>
      <c r="BB51" s="8"/>
      <c r="BC51" s="8"/>
      <c r="BD51" s="8"/>
      <c r="BE51" s="8"/>
      <c r="BF51" s="8"/>
    </row>
    <row r="52" hidden="1">
      <c r="A52" s="10">
        <v>33282.0</v>
      </c>
      <c r="B52" s="7" t="s">
        <v>1384</v>
      </c>
      <c r="C52" s="7" t="s">
        <v>1583</v>
      </c>
      <c r="D52" s="8"/>
      <c r="E52" s="8"/>
      <c r="F52" s="8"/>
      <c r="G52" s="7">
        <v>1960.0</v>
      </c>
      <c r="H52" s="8"/>
      <c r="I52" s="7">
        <v>0.0</v>
      </c>
      <c r="J52" s="7">
        <v>0.0</v>
      </c>
      <c r="K52" s="7">
        <v>6.0</v>
      </c>
      <c r="L52" s="7">
        <v>0.0</v>
      </c>
      <c r="M52" s="7">
        <v>0.0</v>
      </c>
      <c r="N52" s="7" t="s">
        <v>61</v>
      </c>
      <c r="O52" s="7">
        <v>0.0</v>
      </c>
      <c r="P52" s="7">
        <v>0.0</v>
      </c>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7" t="s">
        <v>68</v>
      </c>
      <c r="AS52" s="8"/>
      <c r="AT52" s="8"/>
      <c r="AU52" s="8"/>
      <c r="AV52" s="11" t="s">
        <v>1586</v>
      </c>
      <c r="AW52" s="11" t="s">
        <v>1586</v>
      </c>
      <c r="AX52" s="8"/>
      <c r="AY52" s="8"/>
      <c r="AZ52" s="8"/>
      <c r="BA52" s="8"/>
      <c r="BB52" s="8"/>
      <c r="BC52" s="8"/>
      <c r="BD52" s="8"/>
      <c r="BE52" s="8"/>
      <c r="BF52" s="8"/>
    </row>
    <row r="53" hidden="1">
      <c r="A53" s="10">
        <v>29768.0</v>
      </c>
      <c r="B53" s="9">
        <v>42862.0</v>
      </c>
      <c r="C53" s="7" t="s">
        <v>1591</v>
      </c>
      <c r="D53" s="8"/>
      <c r="E53" s="8"/>
      <c r="F53" s="8"/>
      <c r="G53" s="7">
        <v>5000.0</v>
      </c>
      <c r="H53" s="8"/>
      <c r="I53" s="7">
        <v>0.0</v>
      </c>
      <c r="J53" s="7">
        <v>0.0</v>
      </c>
      <c r="K53" s="7">
        <v>6.0</v>
      </c>
      <c r="L53" s="7">
        <v>0.0</v>
      </c>
      <c r="M53" s="7">
        <v>0.0</v>
      </c>
      <c r="N53" s="7" t="s">
        <v>61</v>
      </c>
      <c r="O53" s="7">
        <v>0.0</v>
      </c>
      <c r="P53" s="7">
        <v>0.0</v>
      </c>
      <c r="Q53" s="9">
        <v>42746.0</v>
      </c>
      <c r="R53" s="9">
        <v>42747.0</v>
      </c>
      <c r="S53" s="8"/>
      <c r="T53" s="8"/>
      <c r="U53" s="8"/>
      <c r="V53" s="8"/>
      <c r="W53" s="7" t="s">
        <v>1592</v>
      </c>
      <c r="X53" s="8"/>
      <c r="Y53" s="8"/>
      <c r="Z53" s="8"/>
      <c r="AA53" s="8"/>
      <c r="AB53" s="8"/>
      <c r="AC53" s="7" t="s">
        <v>1594</v>
      </c>
      <c r="AD53" s="7" t="s">
        <v>1595</v>
      </c>
      <c r="AE53" s="7" t="s">
        <v>1601</v>
      </c>
      <c r="AF53" s="7" t="s">
        <v>1602</v>
      </c>
      <c r="AG53" s="8"/>
      <c r="AH53" s="8"/>
      <c r="AI53" s="8"/>
      <c r="AJ53" s="8"/>
      <c r="AK53" s="8"/>
      <c r="AL53" s="8"/>
      <c r="AM53" s="8"/>
      <c r="AN53" s="8"/>
      <c r="AO53" s="8"/>
      <c r="AP53" s="8"/>
      <c r="AQ53" s="8"/>
      <c r="AR53" s="7" t="s">
        <v>68</v>
      </c>
      <c r="AS53" s="8"/>
      <c r="AT53" s="7" t="s">
        <v>1604</v>
      </c>
      <c r="AU53" s="8"/>
      <c r="AV53" s="11" t="s">
        <v>1605</v>
      </c>
      <c r="AW53" s="11" t="s">
        <v>1605</v>
      </c>
      <c r="AX53" s="11" t="s">
        <v>1606</v>
      </c>
      <c r="AY53" s="11" t="s">
        <v>1620</v>
      </c>
      <c r="AZ53" s="8"/>
      <c r="BA53" s="11" t="s">
        <v>1628</v>
      </c>
      <c r="BB53" s="11" t="s">
        <v>1633</v>
      </c>
      <c r="BC53" s="8"/>
      <c r="BD53" s="7" t="s">
        <v>1648</v>
      </c>
      <c r="BE53" s="7" t="s">
        <v>145</v>
      </c>
      <c r="BF53" s="8"/>
    </row>
    <row r="54" hidden="1">
      <c r="A54" s="10">
        <v>34814.0</v>
      </c>
      <c r="B54" s="7" t="s">
        <v>1172</v>
      </c>
      <c r="C54" s="7" t="s">
        <v>1652</v>
      </c>
      <c r="D54" s="8"/>
      <c r="E54" s="8"/>
      <c r="F54" s="8"/>
      <c r="G54" s="7">
        <v>150000.0</v>
      </c>
      <c r="H54" s="8"/>
      <c r="I54" s="7">
        <v>0.0</v>
      </c>
      <c r="J54" s="7">
        <v>0.0</v>
      </c>
      <c r="K54" s="7">
        <v>6.0</v>
      </c>
      <c r="L54" s="7">
        <v>0.0</v>
      </c>
      <c r="M54" s="7">
        <v>0.0</v>
      </c>
      <c r="N54" s="7" t="s">
        <v>61</v>
      </c>
      <c r="O54" s="7">
        <v>0.0</v>
      </c>
      <c r="P54" s="7">
        <v>0.0</v>
      </c>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7" t="s">
        <v>68</v>
      </c>
      <c r="AS54" s="8"/>
      <c r="AT54" s="8"/>
      <c r="AU54" s="8"/>
      <c r="AV54" s="8"/>
      <c r="AW54" s="8"/>
      <c r="AX54" s="8"/>
      <c r="AY54" s="8"/>
      <c r="AZ54" s="8"/>
      <c r="BA54" s="8"/>
      <c r="BB54" s="8"/>
      <c r="BC54" s="8"/>
      <c r="BD54" s="8"/>
      <c r="BE54" s="8"/>
      <c r="BF54" s="8"/>
    </row>
    <row r="55" hidden="1">
      <c r="A55" s="10">
        <v>29338.0</v>
      </c>
      <c r="B55" s="7" t="s">
        <v>1063</v>
      </c>
      <c r="C55" s="7" t="s">
        <v>1663</v>
      </c>
      <c r="D55" s="8"/>
      <c r="E55" s="8"/>
      <c r="F55" s="8"/>
      <c r="G55" s="7">
        <v>5000.0</v>
      </c>
      <c r="H55" s="8"/>
      <c r="I55" s="7">
        <v>0.0</v>
      </c>
      <c r="J55" s="7">
        <v>0.0</v>
      </c>
      <c r="K55" s="7">
        <v>6.0</v>
      </c>
      <c r="L55" s="7">
        <v>0.0</v>
      </c>
      <c r="M55" s="7">
        <v>0.0</v>
      </c>
      <c r="N55" s="7" t="s">
        <v>61</v>
      </c>
      <c r="O55" s="7">
        <v>0.0</v>
      </c>
      <c r="P55" s="7">
        <v>0.0</v>
      </c>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7" t="s">
        <v>68</v>
      </c>
      <c r="AS55" s="8"/>
      <c r="AT55" s="8"/>
      <c r="AU55" s="8"/>
      <c r="AV55" s="11" t="s">
        <v>1667</v>
      </c>
      <c r="AW55" s="11" t="s">
        <v>1667</v>
      </c>
      <c r="AX55" s="8"/>
      <c r="AY55" s="8"/>
      <c r="AZ55" s="8"/>
      <c r="BA55" s="8"/>
      <c r="BB55" s="8"/>
      <c r="BC55" s="8"/>
      <c r="BD55" s="8"/>
      <c r="BE55" s="8"/>
      <c r="BF55" s="8"/>
    </row>
    <row r="56" hidden="1">
      <c r="A56" s="10">
        <v>29902.0</v>
      </c>
      <c r="B56" s="9">
        <v>42773.0</v>
      </c>
      <c r="C56" s="7" t="s">
        <v>1672</v>
      </c>
      <c r="D56" s="7" t="s">
        <v>1673</v>
      </c>
      <c r="E56" s="7" t="s">
        <v>1223</v>
      </c>
      <c r="F56" s="11" t="s">
        <v>1674</v>
      </c>
      <c r="G56" s="7">
        <v>15000.0</v>
      </c>
      <c r="H56" s="8"/>
      <c r="I56" s="7">
        <v>0.0</v>
      </c>
      <c r="J56" s="7">
        <v>0.0</v>
      </c>
      <c r="K56" s="7">
        <v>6.0</v>
      </c>
      <c r="L56" s="7">
        <v>0.0</v>
      </c>
      <c r="M56" s="7">
        <v>0.0</v>
      </c>
      <c r="N56" s="7" t="s">
        <v>61</v>
      </c>
      <c r="O56" s="7">
        <v>0.0</v>
      </c>
      <c r="P56" s="7">
        <v>0.0</v>
      </c>
      <c r="Q56" s="9">
        <v>42773.0</v>
      </c>
      <c r="R56" s="7" t="s">
        <v>1683</v>
      </c>
      <c r="S56" s="7" t="s">
        <v>1684</v>
      </c>
      <c r="T56" s="11" t="s">
        <v>1685</v>
      </c>
      <c r="U56" s="7" t="s">
        <v>1687</v>
      </c>
      <c r="V56" s="8"/>
      <c r="W56" s="7" t="s">
        <v>1688</v>
      </c>
      <c r="X56" s="8"/>
      <c r="Y56" s="8"/>
      <c r="Z56" s="8"/>
      <c r="AA56" s="8"/>
      <c r="AB56" s="8"/>
      <c r="AC56" s="8"/>
      <c r="AD56" s="7" t="s">
        <v>1689</v>
      </c>
      <c r="AE56" s="7" t="s">
        <v>1690</v>
      </c>
      <c r="AF56" s="7" t="s">
        <v>1690</v>
      </c>
      <c r="AG56" s="8"/>
      <c r="AH56" s="8"/>
      <c r="AI56" s="8"/>
      <c r="AJ56" s="8"/>
      <c r="AK56" s="8"/>
      <c r="AL56" s="7" t="s">
        <v>1691</v>
      </c>
      <c r="AM56" s="8"/>
      <c r="AN56" s="8"/>
      <c r="AO56" s="8"/>
      <c r="AP56" s="8"/>
      <c r="AQ56" s="8"/>
      <c r="AR56" s="7" t="s">
        <v>68</v>
      </c>
      <c r="AS56" s="8"/>
      <c r="AT56" s="7" t="s">
        <v>1692</v>
      </c>
      <c r="AU56" s="8"/>
      <c r="AV56" s="11" t="s">
        <v>1693</v>
      </c>
      <c r="AW56" s="11" t="s">
        <v>1693</v>
      </c>
      <c r="AX56" s="8"/>
      <c r="AY56" s="8"/>
      <c r="AZ56" s="8"/>
      <c r="BA56" s="8"/>
      <c r="BB56" s="8"/>
      <c r="BC56" s="8"/>
      <c r="BD56" s="8"/>
      <c r="BE56" s="8"/>
      <c r="BF56" s="8"/>
    </row>
    <row r="57" hidden="1">
      <c r="A57" s="10">
        <v>28327.0</v>
      </c>
      <c r="B57" s="7" t="s">
        <v>1699</v>
      </c>
      <c r="C57" s="7" t="s">
        <v>1700</v>
      </c>
      <c r="D57" s="8"/>
      <c r="E57" s="8"/>
      <c r="F57" s="8"/>
      <c r="G57" s="7">
        <v>150000.0</v>
      </c>
      <c r="H57" s="8"/>
      <c r="I57" s="7">
        <v>0.0</v>
      </c>
      <c r="J57" s="7">
        <v>0.0</v>
      </c>
      <c r="K57" s="7">
        <v>6.0</v>
      </c>
      <c r="L57" s="7">
        <v>0.0</v>
      </c>
      <c r="M57" s="7">
        <v>0.0</v>
      </c>
      <c r="N57" s="7" t="s">
        <v>61</v>
      </c>
      <c r="O57" s="7">
        <v>0.0</v>
      </c>
      <c r="P57" s="7">
        <v>0.0</v>
      </c>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7" t="s">
        <v>68</v>
      </c>
      <c r="AS57" s="8"/>
      <c r="AT57" s="8"/>
      <c r="AU57" s="8"/>
      <c r="AV57" s="11" t="s">
        <v>1701</v>
      </c>
      <c r="AW57" s="11" t="s">
        <v>1701</v>
      </c>
      <c r="AX57" s="8"/>
      <c r="AY57" s="8"/>
      <c r="AZ57" s="8"/>
      <c r="BA57" s="8"/>
      <c r="BB57" s="8"/>
      <c r="BC57" s="8"/>
      <c r="BD57" s="8"/>
      <c r="BE57" s="8"/>
      <c r="BF57" s="8"/>
    </row>
    <row r="58" hidden="1">
      <c r="A58" s="10">
        <v>32967.0</v>
      </c>
      <c r="B58" s="9">
        <v>42927.0</v>
      </c>
      <c r="C58" s="7" t="s">
        <v>1711</v>
      </c>
      <c r="D58" s="8"/>
      <c r="E58" s="8"/>
      <c r="F58" s="8"/>
      <c r="G58" s="7">
        <v>180000.0</v>
      </c>
      <c r="H58" s="8"/>
      <c r="I58" s="7">
        <v>0.0</v>
      </c>
      <c r="J58" s="7">
        <v>0.0</v>
      </c>
      <c r="K58" s="7">
        <v>6.0</v>
      </c>
      <c r="L58" s="7">
        <v>0.0</v>
      </c>
      <c r="M58" s="7">
        <v>0.0</v>
      </c>
      <c r="N58" s="7" t="s">
        <v>61</v>
      </c>
      <c r="O58" s="7">
        <v>0.0</v>
      </c>
      <c r="P58" s="7">
        <v>0.0</v>
      </c>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7" t="s">
        <v>68</v>
      </c>
      <c r="AS58" s="8"/>
      <c r="AT58" s="8"/>
      <c r="AU58" s="8"/>
      <c r="AV58" s="8"/>
      <c r="AW58" s="8"/>
      <c r="AX58" s="8"/>
      <c r="AY58" s="8"/>
      <c r="AZ58" s="8"/>
      <c r="BA58" s="8"/>
      <c r="BB58" s="8"/>
      <c r="BC58" s="8"/>
      <c r="BD58" s="8"/>
      <c r="BE58" s="8"/>
      <c r="BF58" s="8"/>
    </row>
    <row r="59" hidden="1">
      <c r="A59" s="10">
        <v>30308.0</v>
      </c>
      <c r="B59" s="9">
        <v>42743.0</v>
      </c>
      <c r="C59" s="7" t="s">
        <v>1714</v>
      </c>
      <c r="D59" s="8"/>
      <c r="E59" s="8"/>
      <c r="F59" s="8"/>
      <c r="G59" s="7">
        <v>10000.0</v>
      </c>
      <c r="H59" s="8"/>
      <c r="I59" s="7">
        <v>0.0</v>
      </c>
      <c r="J59" s="7">
        <v>0.0</v>
      </c>
      <c r="K59" s="7">
        <v>6.0</v>
      </c>
      <c r="L59" s="7">
        <v>0.0</v>
      </c>
      <c r="M59" s="7">
        <v>0.0</v>
      </c>
      <c r="N59" s="7" t="s">
        <v>61</v>
      </c>
      <c r="O59" s="7">
        <v>0.0</v>
      </c>
      <c r="P59" s="7">
        <v>0.0</v>
      </c>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7" t="s">
        <v>68</v>
      </c>
      <c r="AS59" s="8"/>
      <c r="AT59" s="8"/>
      <c r="AU59" s="8"/>
      <c r="AV59" s="11" t="s">
        <v>1720</v>
      </c>
      <c r="AW59" s="11" t="s">
        <v>1720</v>
      </c>
      <c r="AX59" s="8"/>
      <c r="AY59" s="8"/>
      <c r="AZ59" s="8"/>
      <c r="BA59" s="8"/>
      <c r="BB59" s="8"/>
      <c r="BC59" s="8"/>
      <c r="BD59" s="8"/>
      <c r="BE59" s="8"/>
      <c r="BF59" s="8"/>
    </row>
    <row r="60" hidden="1">
      <c r="A60" s="10">
        <v>30306.0</v>
      </c>
      <c r="B60" s="9">
        <v>42743.0</v>
      </c>
      <c r="C60" s="7" t="s">
        <v>1721</v>
      </c>
      <c r="D60" s="8"/>
      <c r="E60" s="8"/>
      <c r="F60" s="8"/>
      <c r="G60" s="7">
        <v>10000.0</v>
      </c>
      <c r="H60" s="8"/>
      <c r="I60" s="7">
        <v>0.0</v>
      </c>
      <c r="J60" s="7">
        <v>0.0</v>
      </c>
      <c r="K60" s="7">
        <v>6.0</v>
      </c>
      <c r="L60" s="7">
        <v>0.0</v>
      </c>
      <c r="M60" s="7">
        <v>0.0</v>
      </c>
      <c r="N60" s="7" t="s">
        <v>61</v>
      </c>
      <c r="O60" s="7">
        <v>0.0</v>
      </c>
      <c r="P60" s="7">
        <v>0.0</v>
      </c>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7" t="s">
        <v>68</v>
      </c>
      <c r="AS60" s="8"/>
      <c r="AT60" s="8"/>
      <c r="AU60" s="8"/>
      <c r="AV60" s="11" t="s">
        <v>1720</v>
      </c>
      <c r="AW60" s="11" t="s">
        <v>1720</v>
      </c>
      <c r="AX60" s="8"/>
      <c r="AY60" s="8"/>
      <c r="AZ60" s="8"/>
      <c r="BA60" s="8"/>
      <c r="BB60" s="8"/>
      <c r="BC60" s="8"/>
      <c r="BD60" s="8"/>
      <c r="BE60" s="8"/>
      <c r="BF60" s="8"/>
    </row>
    <row r="61" hidden="1">
      <c r="A61" s="10">
        <v>28684.0</v>
      </c>
      <c r="B61" s="9">
        <v>43073.0</v>
      </c>
      <c r="C61" s="7" t="s">
        <v>1727</v>
      </c>
      <c r="D61" s="8"/>
      <c r="E61" s="8"/>
      <c r="F61" s="8"/>
      <c r="G61" s="7">
        <v>15000.0</v>
      </c>
      <c r="H61" s="8"/>
      <c r="I61" s="7">
        <v>0.0</v>
      </c>
      <c r="J61" s="7">
        <v>0.0</v>
      </c>
      <c r="K61" s="7">
        <v>6.0</v>
      </c>
      <c r="L61" s="7">
        <v>0.0</v>
      </c>
      <c r="M61" s="7">
        <v>0.0</v>
      </c>
      <c r="N61" s="7" t="s">
        <v>61</v>
      </c>
      <c r="O61" s="7">
        <v>0.0</v>
      </c>
      <c r="P61" s="7">
        <v>0.0</v>
      </c>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7" t="s">
        <v>68</v>
      </c>
      <c r="AS61" s="8"/>
      <c r="AT61" s="8"/>
      <c r="AU61" s="8"/>
      <c r="AV61" s="11" t="s">
        <v>1734</v>
      </c>
      <c r="AW61" s="11" t="s">
        <v>1734</v>
      </c>
      <c r="AX61" s="8"/>
      <c r="AY61" s="8"/>
      <c r="AZ61" s="8"/>
      <c r="BA61" s="8"/>
      <c r="BB61" s="8"/>
      <c r="BC61" s="8"/>
      <c r="BD61" s="8"/>
      <c r="BE61" s="8"/>
      <c r="BF61" s="8"/>
    </row>
    <row r="62">
      <c r="A62" s="10">
        <v>33392.0</v>
      </c>
      <c r="B62" s="7" t="s">
        <v>680</v>
      </c>
      <c r="C62" s="7" t="s">
        <v>1762</v>
      </c>
      <c r="D62" s="7" t="s">
        <v>1765</v>
      </c>
      <c r="E62" s="7">
        <v>2.02588279E8</v>
      </c>
      <c r="F62" s="11" t="s">
        <v>1769</v>
      </c>
      <c r="G62" s="7">
        <v>10000.0</v>
      </c>
      <c r="H62" s="7">
        <v>10522.81</v>
      </c>
      <c r="I62" s="7">
        <v>105.0</v>
      </c>
      <c r="J62" s="7">
        <v>326.20711</v>
      </c>
      <c r="K62" s="7">
        <v>3.1</v>
      </c>
      <c r="L62" s="7">
        <v>696.8</v>
      </c>
      <c r="M62" s="7">
        <v>360.54</v>
      </c>
      <c r="N62" s="7" t="s">
        <v>61</v>
      </c>
      <c r="O62" s="7">
        <v>6.0</v>
      </c>
      <c r="P62" s="7">
        <v>0.0</v>
      </c>
      <c r="Q62" s="7" t="s">
        <v>680</v>
      </c>
      <c r="R62" s="7" t="s">
        <v>1782</v>
      </c>
      <c r="S62" s="7" t="s">
        <v>1783</v>
      </c>
      <c r="T62" s="11" t="s">
        <v>1785</v>
      </c>
      <c r="U62" s="7" t="s">
        <v>1789</v>
      </c>
      <c r="V62" s="8"/>
      <c r="W62" s="7" t="s">
        <v>1790</v>
      </c>
      <c r="X62" s="8"/>
      <c r="Y62" s="8"/>
      <c r="Z62" s="8"/>
      <c r="AA62" s="7" t="s">
        <v>267</v>
      </c>
      <c r="AB62" s="8"/>
      <c r="AC62" s="7" t="s">
        <v>1793</v>
      </c>
      <c r="AD62" s="7" t="s">
        <v>1795</v>
      </c>
      <c r="AE62" s="7" t="s">
        <v>1800</v>
      </c>
      <c r="AF62" s="7" t="s">
        <v>1803</v>
      </c>
      <c r="AG62" s="8"/>
      <c r="AH62" s="8"/>
      <c r="AI62" s="8"/>
      <c r="AJ62" s="8"/>
      <c r="AK62" s="8"/>
      <c r="AL62" s="8"/>
      <c r="AM62" s="8"/>
      <c r="AN62" s="8"/>
      <c r="AO62" s="8"/>
      <c r="AP62" s="8"/>
      <c r="AQ62" s="8"/>
      <c r="AR62" s="7" t="s">
        <v>86</v>
      </c>
      <c r="AS62" s="8"/>
      <c r="AT62" s="7" t="s">
        <v>1804</v>
      </c>
      <c r="AU62" s="8"/>
      <c r="AV62" s="11" t="s">
        <v>1805</v>
      </c>
      <c r="AW62" s="11" t="s">
        <v>1805</v>
      </c>
      <c r="AX62" s="8"/>
      <c r="AY62" s="8"/>
      <c r="AZ62" s="8"/>
      <c r="BA62" s="8"/>
      <c r="BB62" s="8"/>
      <c r="BC62" s="8"/>
      <c r="BD62" s="8"/>
      <c r="BE62" s="8"/>
      <c r="BF62" s="8"/>
    </row>
    <row r="63" hidden="1">
      <c r="A63" s="10">
        <v>33379.0</v>
      </c>
      <c r="B63" s="7" t="s">
        <v>563</v>
      </c>
      <c r="C63" s="7" t="s">
        <v>1825</v>
      </c>
      <c r="D63" s="8"/>
      <c r="E63" s="8"/>
      <c r="F63" s="8"/>
      <c r="G63" s="7">
        <v>10000.0</v>
      </c>
      <c r="H63" s="8"/>
      <c r="I63" s="7">
        <v>0.0</v>
      </c>
      <c r="J63" s="7">
        <v>0.0</v>
      </c>
      <c r="K63" s="7">
        <v>6.0</v>
      </c>
      <c r="L63" s="7">
        <v>0.0</v>
      </c>
      <c r="M63" s="7">
        <v>0.0</v>
      </c>
      <c r="N63" s="7" t="s">
        <v>61</v>
      </c>
      <c r="O63" s="7">
        <v>0.0</v>
      </c>
      <c r="P63" s="7">
        <v>0.0</v>
      </c>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7" t="s">
        <v>68</v>
      </c>
      <c r="AS63" s="8"/>
      <c r="AT63" s="8"/>
      <c r="AU63" s="8"/>
      <c r="AV63" s="8"/>
      <c r="AW63" s="8"/>
      <c r="AX63" s="8"/>
      <c r="AY63" s="8"/>
      <c r="AZ63" s="8"/>
      <c r="BA63" s="8"/>
      <c r="BB63" s="8"/>
      <c r="BC63" s="8"/>
      <c r="BD63" s="8"/>
      <c r="BE63" s="8"/>
      <c r="BF63" s="8"/>
    </row>
    <row r="64" hidden="1">
      <c r="A64" s="10">
        <v>30554.0</v>
      </c>
      <c r="B64" s="9">
        <v>42864.0</v>
      </c>
      <c r="C64" s="7" t="s">
        <v>1842</v>
      </c>
      <c r="D64" s="8"/>
      <c r="E64" s="8"/>
      <c r="F64" s="8"/>
      <c r="G64" s="7">
        <v>4000.0</v>
      </c>
      <c r="H64" s="8"/>
      <c r="I64" s="7">
        <v>0.0</v>
      </c>
      <c r="J64" s="7">
        <v>0.0</v>
      </c>
      <c r="K64" s="7">
        <v>6.0</v>
      </c>
      <c r="L64" s="7">
        <v>0.0</v>
      </c>
      <c r="M64" s="7">
        <v>0.0</v>
      </c>
      <c r="N64" s="7" t="s">
        <v>61</v>
      </c>
      <c r="O64" s="7">
        <v>0.0</v>
      </c>
      <c r="P64" s="7">
        <v>0.0</v>
      </c>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7" t="s">
        <v>68</v>
      </c>
      <c r="AS64" s="8"/>
      <c r="AT64" s="8"/>
      <c r="AU64" s="8"/>
      <c r="AV64" s="8"/>
      <c r="AW64" s="8"/>
      <c r="AX64" s="8"/>
      <c r="AY64" s="8"/>
      <c r="AZ64" s="8"/>
      <c r="BA64" s="8"/>
      <c r="BB64" s="8"/>
      <c r="BC64" s="8"/>
      <c r="BD64" s="8"/>
      <c r="BE64" s="8"/>
      <c r="BF64" s="8"/>
    </row>
    <row r="65" hidden="1">
      <c r="A65" s="10">
        <v>35127.0</v>
      </c>
      <c r="B65" s="7" t="s">
        <v>485</v>
      </c>
      <c r="C65" s="7" t="s">
        <v>1844</v>
      </c>
      <c r="D65" s="8"/>
      <c r="E65" s="8"/>
      <c r="F65" s="8"/>
      <c r="G65" s="7">
        <v>500000.0</v>
      </c>
      <c r="H65" s="8"/>
      <c r="I65" s="7">
        <v>0.0</v>
      </c>
      <c r="J65" s="7">
        <v>0.0</v>
      </c>
      <c r="K65" s="7">
        <v>6.0</v>
      </c>
      <c r="L65" s="7">
        <v>0.0</v>
      </c>
      <c r="M65" s="7">
        <v>0.0</v>
      </c>
      <c r="N65" s="7" t="s">
        <v>61</v>
      </c>
      <c r="O65" s="7">
        <v>0.0</v>
      </c>
      <c r="P65" s="7">
        <v>0.0</v>
      </c>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7" t="s">
        <v>68</v>
      </c>
      <c r="AS65" s="8"/>
      <c r="AT65" s="8"/>
      <c r="AU65" s="8"/>
      <c r="AV65" s="11" t="s">
        <v>1851</v>
      </c>
      <c r="AW65" s="11" t="s">
        <v>1851</v>
      </c>
      <c r="AX65" s="8"/>
      <c r="AY65" s="8"/>
      <c r="AZ65" s="8"/>
      <c r="BA65" s="8"/>
      <c r="BB65" s="8"/>
      <c r="BC65" s="8"/>
      <c r="BD65" s="8"/>
      <c r="BE65" s="8"/>
      <c r="BF65" s="8"/>
    </row>
    <row r="66">
      <c r="A66" s="10">
        <v>33862.0</v>
      </c>
      <c r="B66" s="7" t="s">
        <v>1172</v>
      </c>
      <c r="C66" s="7" t="s">
        <v>1865</v>
      </c>
      <c r="D66" s="7" t="s">
        <v>1867</v>
      </c>
      <c r="E66" s="7" t="s">
        <v>1868</v>
      </c>
      <c r="F66" s="11" t="s">
        <v>1871</v>
      </c>
      <c r="G66" s="7">
        <v>5000000.0</v>
      </c>
      <c r="H66" s="8"/>
      <c r="I66" s="7">
        <v>0.0</v>
      </c>
      <c r="J66" s="7">
        <v>0.0</v>
      </c>
      <c r="K66" s="7">
        <v>6.0</v>
      </c>
      <c r="L66" s="7">
        <v>0.0</v>
      </c>
      <c r="M66" s="7">
        <v>0.0</v>
      </c>
      <c r="N66" s="7" t="s">
        <v>61</v>
      </c>
      <c r="O66" s="7">
        <v>0.0</v>
      </c>
      <c r="P66" s="7">
        <v>0.0</v>
      </c>
      <c r="Q66" s="7" t="s">
        <v>485</v>
      </c>
      <c r="R66" s="14">
        <v>43081.0</v>
      </c>
      <c r="S66" s="7" t="s">
        <v>1893</v>
      </c>
      <c r="T66" s="11" t="s">
        <v>1894</v>
      </c>
      <c r="U66" s="7" t="s">
        <v>1907</v>
      </c>
      <c r="V66" s="8"/>
      <c r="W66" s="7" t="s">
        <v>1908</v>
      </c>
      <c r="X66" s="8"/>
      <c r="Y66" s="8"/>
      <c r="Z66" s="8"/>
      <c r="AA66" s="8"/>
      <c r="AB66" s="7" t="s">
        <v>333</v>
      </c>
      <c r="AC66" s="7" t="s">
        <v>1909</v>
      </c>
      <c r="AD66" s="7" t="s">
        <v>1910</v>
      </c>
      <c r="AE66" s="7" t="s">
        <v>1911</v>
      </c>
      <c r="AF66" s="7" t="s">
        <v>1914</v>
      </c>
      <c r="AG66" s="8"/>
      <c r="AH66" s="8"/>
      <c r="AI66" s="8"/>
      <c r="AJ66" s="8"/>
      <c r="AK66" s="8"/>
      <c r="AL66" s="8"/>
      <c r="AM66" s="8"/>
      <c r="AN66" s="8"/>
      <c r="AO66" s="8"/>
      <c r="AP66" s="8"/>
      <c r="AQ66" s="8"/>
      <c r="AR66" s="7" t="s">
        <v>86</v>
      </c>
      <c r="AS66" s="8"/>
      <c r="AT66" s="8"/>
      <c r="AU66" s="8"/>
      <c r="AV66" s="11" t="s">
        <v>1894</v>
      </c>
      <c r="AW66" s="11" t="s">
        <v>1894</v>
      </c>
      <c r="AX66" s="8"/>
      <c r="AY66" s="8"/>
      <c r="AZ66" s="8"/>
      <c r="BA66" s="8"/>
      <c r="BB66" s="8"/>
      <c r="BC66" s="8"/>
      <c r="BD66" s="8"/>
      <c r="BE66" s="8"/>
      <c r="BF66" s="8"/>
    </row>
    <row r="67" hidden="1">
      <c r="A67" s="10">
        <v>33861.0</v>
      </c>
      <c r="B67" s="7" t="s">
        <v>680</v>
      </c>
      <c r="C67" s="7" t="s">
        <v>1932</v>
      </c>
      <c r="D67" s="8"/>
      <c r="E67" s="8"/>
      <c r="F67" s="8"/>
      <c r="G67" s="7">
        <v>5000000.0</v>
      </c>
      <c r="H67" s="8"/>
      <c r="I67" s="7">
        <v>0.0</v>
      </c>
      <c r="J67" s="7">
        <v>0.0</v>
      </c>
      <c r="K67" s="7">
        <v>6.0</v>
      </c>
      <c r="L67" s="7">
        <v>0.0</v>
      </c>
      <c r="M67" s="7">
        <v>0.0</v>
      </c>
      <c r="N67" s="7" t="s">
        <v>61</v>
      </c>
      <c r="O67" s="7">
        <v>0.0</v>
      </c>
      <c r="P67" s="7">
        <v>0.0</v>
      </c>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7" t="s">
        <v>68</v>
      </c>
      <c r="AS67" s="8"/>
      <c r="AT67" s="8"/>
      <c r="AU67" s="8"/>
      <c r="AV67" s="8"/>
      <c r="AW67" s="8"/>
      <c r="AX67" s="8"/>
      <c r="AY67" s="8"/>
      <c r="AZ67" s="8"/>
      <c r="BA67" s="8"/>
      <c r="BB67" s="8"/>
      <c r="BC67" s="8"/>
      <c r="BD67" s="8"/>
      <c r="BE67" s="8"/>
      <c r="BF67" s="8"/>
    </row>
    <row r="68" hidden="1">
      <c r="A68" s="10">
        <v>36790.0</v>
      </c>
      <c r="B68" s="7" t="s">
        <v>709</v>
      </c>
      <c r="C68" s="7" t="s">
        <v>1942</v>
      </c>
      <c r="D68" s="8"/>
      <c r="E68" s="8"/>
      <c r="F68" s="8"/>
      <c r="G68" s="7">
        <v>5.0E7</v>
      </c>
      <c r="H68" s="8"/>
      <c r="I68" s="7">
        <v>0.0</v>
      </c>
      <c r="J68" s="7">
        <v>0.0</v>
      </c>
      <c r="K68" s="7">
        <v>6.0</v>
      </c>
      <c r="L68" s="7">
        <v>0.0</v>
      </c>
      <c r="M68" s="7">
        <v>0.0</v>
      </c>
      <c r="N68" s="7" t="s">
        <v>61</v>
      </c>
      <c r="O68" s="7">
        <v>0.0</v>
      </c>
      <c r="P68" s="7">
        <v>0.0</v>
      </c>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7" t="s">
        <v>68</v>
      </c>
      <c r="AS68" s="8"/>
      <c r="AT68" s="8"/>
      <c r="AU68" s="8"/>
      <c r="AV68" s="11" t="s">
        <v>1952</v>
      </c>
      <c r="AW68" s="11" t="s">
        <v>1952</v>
      </c>
      <c r="AX68" s="8"/>
      <c r="AY68" s="8"/>
      <c r="AZ68" s="8"/>
      <c r="BA68" s="8"/>
      <c r="BB68" s="8"/>
      <c r="BC68" s="8"/>
      <c r="BD68" s="8"/>
      <c r="BE68" s="8"/>
      <c r="BF68" s="8"/>
    </row>
    <row r="69" hidden="1">
      <c r="A69" s="10">
        <v>36789.0</v>
      </c>
      <c r="B69" s="7" t="s">
        <v>709</v>
      </c>
      <c r="C69" s="7" t="s">
        <v>1958</v>
      </c>
      <c r="D69" s="8"/>
      <c r="E69" s="8"/>
      <c r="F69" s="8"/>
      <c r="G69" s="7">
        <v>5.0E7</v>
      </c>
      <c r="H69" s="8"/>
      <c r="I69" s="7">
        <v>0.0</v>
      </c>
      <c r="J69" s="7">
        <v>0.0</v>
      </c>
      <c r="K69" s="7">
        <v>6.0</v>
      </c>
      <c r="L69" s="7">
        <v>0.0</v>
      </c>
      <c r="M69" s="7">
        <v>0.0</v>
      </c>
      <c r="N69" s="7" t="s">
        <v>61</v>
      </c>
      <c r="O69" s="7">
        <v>0.0</v>
      </c>
      <c r="P69" s="7">
        <v>0.0</v>
      </c>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7" t="s">
        <v>68</v>
      </c>
      <c r="AS69" s="8"/>
      <c r="AT69" s="8"/>
      <c r="AU69" s="8"/>
      <c r="AV69" s="8"/>
      <c r="AW69" s="8"/>
      <c r="AX69" s="8"/>
      <c r="AY69" s="8"/>
      <c r="AZ69" s="8"/>
      <c r="BA69" s="8"/>
      <c r="BB69" s="8"/>
      <c r="BC69" s="8"/>
      <c r="BD69" s="8"/>
      <c r="BE69" s="8"/>
      <c r="BF69" s="8"/>
    </row>
    <row r="70" hidden="1">
      <c r="A70" s="10">
        <v>34333.0</v>
      </c>
      <c r="B70" s="7" t="s">
        <v>238</v>
      </c>
      <c r="C70" s="7" t="s">
        <v>1959</v>
      </c>
      <c r="D70" s="8"/>
      <c r="E70" s="8"/>
      <c r="F70" s="8"/>
      <c r="G70" s="7">
        <v>8000.0</v>
      </c>
      <c r="H70" s="8"/>
      <c r="I70" s="7">
        <v>0.0</v>
      </c>
      <c r="J70" s="7">
        <v>0.0</v>
      </c>
      <c r="K70" s="7">
        <v>6.0</v>
      </c>
      <c r="L70" s="7">
        <v>0.0</v>
      </c>
      <c r="M70" s="7">
        <v>0.0</v>
      </c>
      <c r="N70" s="7" t="s">
        <v>61</v>
      </c>
      <c r="O70" s="7">
        <v>0.0</v>
      </c>
      <c r="P70" s="7">
        <v>0.0</v>
      </c>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7" t="s">
        <v>68</v>
      </c>
      <c r="AS70" s="8"/>
      <c r="AT70" s="8"/>
      <c r="AU70" s="8"/>
      <c r="AV70" s="11" t="s">
        <v>1960</v>
      </c>
      <c r="AW70" s="11" t="s">
        <v>1960</v>
      </c>
      <c r="AX70" s="8"/>
      <c r="AY70" s="8"/>
      <c r="AZ70" s="8"/>
      <c r="BA70" s="8"/>
      <c r="BB70" s="8"/>
      <c r="BC70" s="8"/>
      <c r="BD70" s="8"/>
      <c r="BE70" s="8"/>
      <c r="BF70" s="8"/>
    </row>
    <row r="71" hidden="1">
      <c r="A71" s="10">
        <v>28353.0</v>
      </c>
      <c r="B71" s="7" t="s">
        <v>1976</v>
      </c>
      <c r="C71" s="7" t="s">
        <v>1977</v>
      </c>
      <c r="D71" s="8"/>
      <c r="E71" s="8"/>
      <c r="F71" s="8"/>
      <c r="G71" s="7">
        <v>3000.0</v>
      </c>
      <c r="H71" s="8"/>
      <c r="I71" s="7">
        <v>0.0</v>
      </c>
      <c r="J71" s="7">
        <v>0.0</v>
      </c>
      <c r="K71" s="7">
        <v>6.0</v>
      </c>
      <c r="L71" s="7">
        <v>0.0</v>
      </c>
      <c r="M71" s="7">
        <v>0.0</v>
      </c>
      <c r="N71" s="7" t="s">
        <v>61</v>
      </c>
      <c r="O71" s="7">
        <v>0.0</v>
      </c>
      <c r="P71" s="7">
        <v>0.0</v>
      </c>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7" t="s">
        <v>68</v>
      </c>
      <c r="AS71" s="8"/>
      <c r="AT71" s="8"/>
      <c r="AU71" s="8"/>
      <c r="AV71" s="11" t="s">
        <v>1978</v>
      </c>
      <c r="AW71" s="11" t="s">
        <v>1978</v>
      </c>
      <c r="AX71" s="8"/>
      <c r="AY71" s="8"/>
      <c r="AZ71" s="8"/>
      <c r="BA71" s="8"/>
      <c r="BB71" s="8"/>
      <c r="BC71" s="8"/>
      <c r="BD71" s="8"/>
      <c r="BE71" s="8"/>
      <c r="BF71" s="8"/>
    </row>
    <row r="72" hidden="1">
      <c r="A72" s="10">
        <v>29741.0</v>
      </c>
      <c r="B72" s="7" t="s">
        <v>1984</v>
      </c>
      <c r="C72" s="7" t="s">
        <v>1985</v>
      </c>
      <c r="D72" s="8"/>
      <c r="E72" s="8"/>
      <c r="F72" s="8"/>
      <c r="G72" s="7">
        <v>1.0</v>
      </c>
      <c r="H72" s="8"/>
      <c r="I72" s="7">
        <v>0.0</v>
      </c>
      <c r="J72" s="7">
        <v>0.0</v>
      </c>
      <c r="K72" s="7">
        <v>6.0</v>
      </c>
      <c r="L72" s="7">
        <v>0.0</v>
      </c>
      <c r="M72" s="7">
        <v>0.0</v>
      </c>
      <c r="N72" s="7" t="s">
        <v>61</v>
      </c>
      <c r="O72" s="7">
        <v>0.0</v>
      </c>
      <c r="P72" s="7">
        <v>0.0</v>
      </c>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7" t="s">
        <v>68</v>
      </c>
      <c r="AS72" s="8"/>
      <c r="AT72" s="8"/>
      <c r="AU72" s="8"/>
      <c r="AV72" s="11" t="s">
        <v>1991</v>
      </c>
      <c r="AW72" s="11" t="s">
        <v>1991</v>
      </c>
      <c r="AX72" s="8"/>
      <c r="AY72" s="8"/>
      <c r="AZ72" s="8"/>
      <c r="BA72" s="8"/>
      <c r="BB72" s="8"/>
      <c r="BC72" s="8"/>
      <c r="BD72" s="8"/>
      <c r="BE72" s="8"/>
      <c r="BF72" s="8"/>
    </row>
    <row r="73" hidden="1">
      <c r="A73" s="10">
        <v>30871.0</v>
      </c>
      <c r="B73" s="7" t="s">
        <v>2002</v>
      </c>
      <c r="C73" s="7" t="s">
        <v>2003</v>
      </c>
      <c r="D73" s="8"/>
      <c r="E73" s="8"/>
      <c r="F73" s="8"/>
      <c r="G73" s="7">
        <v>2000.0</v>
      </c>
      <c r="H73" s="8"/>
      <c r="I73" s="7">
        <v>0.0</v>
      </c>
      <c r="J73" s="7">
        <v>0.0</v>
      </c>
      <c r="K73" s="7">
        <v>6.0</v>
      </c>
      <c r="L73" s="7">
        <v>0.0</v>
      </c>
      <c r="M73" s="7">
        <v>0.0</v>
      </c>
      <c r="N73" s="7" t="s">
        <v>61</v>
      </c>
      <c r="O73" s="7">
        <v>0.0</v>
      </c>
      <c r="P73" s="7">
        <v>0.0</v>
      </c>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7" t="s">
        <v>68</v>
      </c>
      <c r="AS73" s="8"/>
      <c r="AT73" s="8"/>
      <c r="AU73" s="8"/>
      <c r="AV73" s="8"/>
      <c r="AW73" s="8"/>
      <c r="AX73" s="8"/>
      <c r="AY73" s="8"/>
      <c r="AZ73" s="8"/>
      <c r="BA73" s="8"/>
      <c r="BB73" s="8"/>
      <c r="BC73" s="8"/>
      <c r="BD73" s="8"/>
      <c r="BE73" s="8"/>
      <c r="BF73" s="8"/>
    </row>
    <row r="74" hidden="1">
      <c r="A74" s="10">
        <v>28391.0</v>
      </c>
      <c r="B74" s="7" t="s">
        <v>2010</v>
      </c>
      <c r="C74" s="7" t="s">
        <v>2011</v>
      </c>
      <c r="D74" s="8"/>
      <c r="E74" s="8"/>
      <c r="F74" s="8"/>
      <c r="G74" s="7">
        <v>40000.0</v>
      </c>
      <c r="H74" s="8"/>
      <c r="I74" s="7">
        <v>0.0</v>
      </c>
      <c r="J74" s="7">
        <v>0.0</v>
      </c>
      <c r="K74" s="7">
        <v>6.0</v>
      </c>
      <c r="L74" s="7">
        <v>0.0</v>
      </c>
      <c r="M74" s="7">
        <v>0.0</v>
      </c>
      <c r="N74" s="7" t="s">
        <v>61</v>
      </c>
      <c r="O74" s="7">
        <v>0.0</v>
      </c>
      <c r="P74" s="7">
        <v>0.0</v>
      </c>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7" t="s">
        <v>68</v>
      </c>
      <c r="AS74" s="8"/>
      <c r="AT74" s="8"/>
      <c r="AU74" s="8"/>
      <c r="AV74" s="11" t="s">
        <v>2012</v>
      </c>
      <c r="AW74" s="11" t="s">
        <v>2012</v>
      </c>
      <c r="AX74" s="8"/>
      <c r="AY74" s="8"/>
      <c r="AZ74" s="8"/>
      <c r="BA74" s="8"/>
      <c r="BB74" s="8"/>
      <c r="BC74" s="8"/>
      <c r="BD74" s="8"/>
      <c r="BE74" s="8"/>
      <c r="BF74" s="8"/>
    </row>
    <row r="75" hidden="1">
      <c r="A75" s="10">
        <v>29682.0</v>
      </c>
      <c r="B75" s="7" t="s">
        <v>2020</v>
      </c>
      <c r="C75" s="7" t="s">
        <v>2022</v>
      </c>
      <c r="D75" s="7" t="s">
        <v>2023</v>
      </c>
      <c r="E75" s="7">
        <v>1.6160333E7</v>
      </c>
      <c r="F75" s="8"/>
      <c r="G75" s="7">
        <v>1500.0</v>
      </c>
      <c r="H75" s="8"/>
      <c r="I75" s="7">
        <v>0.0</v>
      </c>
      <c r="J75" s="7">
        <v>0.0</v>
      </c>
      <c r="K75" s="7">
        <v>6.0</v>
      </c>
      <c r="L75" s="7">
        <v>0.0</v>
      </c>
      <c r="M75" s="7">
        <v>0.0</v>
      </c>
      <c r="N75" s="7" t="s">
        <v>61</v>
      </c>
      <c r="O75" s="7">
        <v>0.0</v>
      </c>
      <c r="P75" s="7">
        <v>0.0</v>
      </c>
      <c r="Q75" s="7" t="s">
        <v>2020</v>
      </c>
      <c r="R75" s="7" t="s">
        <v>2025</v>
      </c>
      <c r="S75" s="7" t="s">
        <v>2026</v>
      </c>
      <c r="T75" s="11" t="s">
        <v>1393</v>
      </c>
      <c r="U75" s="7" t="s">
        <v>2034</v>
      </c>
      <c r="V75" s="8"/>
      <c r="W75" s="7" t="s">
        <v>2036</v>
      </c>
      <c r="X75" s="8"/>
      <c r="Y75" s="8"/>
      <c r="Z75" s="8"/>
      <c r="AA75" s="8"/>
      <c r="AB75" s="8"/>
      <c r="AC75" s="7" t="s">
        <v>2038</v>
      </c>
      <c r="AD75" s="7" t="s">
        <v>2040</v>
      </c>
      <c r="AE75" s="7" t="s">
        <v>2043</v>
      </c>
      <c r="AF75" s="7" t="s">
        <v>2046</v>
      </c>
      <c r="AG75" s="8"/>
      <c r="AH75" s="8"/>
      <c r="AI75" s="8"/>
      <c r="AJ75" s="8"/>
      <c r="AK75" s="8"/>
      <c r="AL75" s="7" t="s">
        <v>2047</v>
      </c>
      <c r="AM75" s="8"/>
      <c r="AN75" s="8"/>
      <c r="AO75" s="8"/>
      <c r="AP75" s="8"/>
      <c r="AQ75" s="8"/>
      <c r="AR75" s="7" t="s">
        <v>834</v>
      </c>
      <c r="AS75" s="8"/>
      <c r="AT75" s="7" t="s">
        <v>2049</v>
      </c>
      <c r="AU75" s="8"/>
      <c r="AV75" s="7" t="s">
        <v>1416</v>
      </c>
      <c r="AW75" s="11" t="s">
        <v>1393</v>
      </c>
      <c r="AX75" s="8"/>
      <c r="AY75" s="8"/>
      <c r="AZ75" s="8"/>
      <c r="BA75" s="8"/>
      <c r="BB75" s="8"/>
      <c r="BC75" s="8"/>
      <c r="BD75" s="8"/>
      <c r="BE75" s="8"/>
      <c r="BF75" s="8"/>
    </row>
    <row r="76" hidden="1">
      <c r="A76" s="10">
        <v>31817.0</v>
      </c>
      <c r="B76" s="7" t="s">
        <v>2058</v>
      </c>
      <c r="C76" s="7" t="s">
        <v>2059</v>
      </c>
      <c r="D76" s="8"/>
      <c r="E76" s="8"/>
      <c r="F76" s="8"/>
      <c r="G76" s="7">
        <v>1500.0</v>
      </c>
      <c r="H76" s="8"/>
      <c r="I76" s="7">
        <v>0.0</v>
      </c>
      <c r="J76" s="7">
        <v>0.0</v>
      </c>
      <c r="K76" s="7">
        <v>6.0</v>
      </c>
      <c r="L76" s="7">
        <v>0.0</v>
      </c>
      <c r="M76" s="7">
        <v>0.0</v>
      </c>
      <c r="N76" s="7" t="s">
        <v>61</v>
      </c>
      <c r="O76" s="7">
        <v>0.0</v>
      </c>
      <c r="P76" s="7">
        <v>0.0</v>
      </c>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7" t="s">
        <v>68</v>
      </c>
      <c r="AS76" s="8"/>
      <c r="AT76" s="8"/>
      <c r="AU76" s="8"/>
      <c r="AV76" s="8"/>
      <c r="AW76" s="8"/>
      <c r="AX76" s="8"/>
      <c r="AY76" s="8"/>
      <c r="AZ76" s="8"/>
      <c r="BA76" s="8"/>
      <c r="BB76" s="8"/>
      <c r="BC76" s="8"/>
      <c r="BD76" s="8"/>
      <c r="BE76" s="8"/>
      <c r="BF76" s="8"/>
    </row>
    <row r="77" hidden="1">
      <c r="A77" s="10">
        <v>30700.0</v>
      </c>
      <c r="B77" s="9">
        <v>42987.0</v>
      </c>
      <c r="C77" s="7" t="s">
        <v>2062</v>
      </c>
      <c r="D77" s="8"/>
      <c r="E77" s="8"/>
      <c r="F77" s="8"/>
      <c r="G77" s="7">
        <v>5.0</v>
      </c>
      <c r="H77" s="8"/>
      <c r="I77" s="7">
        <v>0.0</v>
      </c>
      <c r="J77" s="7">
        <v>0.0</v>
      </c>
      <c r="K77" s="7">
        <v>6.0</v>
      </c>
      <c r="L77" s="7">
        <v>0.0</v>
      </c>
      <c r="M77" s="7">
        <v>0.0</v>
      </c>
      <c r="N77" s="7" t="s">
        <v>61</v>
      </c>
      <c r="O77" s="7">
        <v>0.0</v>
      </c>
      <c r="P77" s="7">
        <v>0.0</v>
      </c>
      <c r="Q77" s="9">
        <v>42987.0</v>
      </c>
      <c r="R77" s="7" t="s">
        <v>2064</v>
      </c>
      <c r="S77" s="8"/>
      <c r="T77" s="8"/>
      <c r="U77" s="8"/>
      <c r="V77" s="8"/>
      <c r="W77" s="7" t="s">
        <v>2065</v>
      </c>
      <c r="X77" s="8"/>
      <c r="Y77" s="8"/>
      <c r="Z77" s="8"/>
      <c r="AA77" s="8"/>
      <c r="AB77" s="8"/>
      <c r="AC77" s="8"/>
      <c r="AD77" s="7" t="s">
        <v>2067</v>
      </c>
      <c r="AE77" s="8"/>
      <c r="AF77" s="7" t="s">
        <v>2069</v>
      </c>
      <c r="AG77" s="8"/>
      <c r="AH77" s="8"/>
      <c r="AI77" s="8"/>
      <c r="AJ77" s="8"/>
      <c r="AK77" s="8"/>
      <c r="AL77" s="8"/>
      <c r="AM77" s="8"/>
      <c r="AN77" s="8"/>
      <c r="AO77" s="8"/>
      <c r="AP77" s="8"/>
      <c r="AQ77" s="8"/>
      <c r="AR77" s="7" t="s">
        <v>68</v>
      </c>
      <c r="AS77" s="8"/>
      <c r="AT77" s="8"/>
      <c r="AU77" s="8"/>
      <c r="AV77" s="11" t="s">
        <v>2071</v>
      </c>
      <c r="AW77" s="11" t="s">
        <v>2071</v>
      </c>
      <c r="AX77" s="8"/>
      <c r="AY77" s="8"/>
      <c r="AZ77" s="8"/>
      <c r="BA77" s="8"/>
      <c r="BB77" s="8"/>
      <c r="BC77" s="8"/>
      <c r="BD77" s="8"/>
      <c r="BE77" s="8"/>
      <c r="BF77" s="8"/>
    </row>
    <row r="78" hidden="1">
      <c r="A78" s="10">
        <v>32297.0</v>
      </c>
      <c r="B78" s="9">
        <v>42957.0</v>
      </c>
      <c r="C78" s="7" t="s">
        <v>2083</v>
      </c>
      <c r="D78" s="8"/>
      <c r="E78" s="8"/>
      <c r="F78" s="8"/>
      <c r="G78" s="7">
        <v>80000.0</v>
      </c>
      <c r="H78" s="8"/>
      <c r="I78" s="7">
        <v>0.0</v>
      </c>
      <c r="J78" s="7">
        <v>0.0</v>
      </c>
      <c r="K78" s="7">
        <v>6.0</v>
      </c>
      <c r="L78" s="7">
        <v>0.0</v>
      </c>
      <c r="M78" s="7">
        <v>0.0</v>
      </c>
      <c r="N78" s="7" t="s">
        <v>61</v>
      </c>
      <c r="O78" s="7">
        <v>0.0</v>
      </c>
      <c r="P78" s="7">
        <v>0.0</v>
      </c>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7" t="s">
        <v>68</v>
      </c>
      <c r="AS78" s="8"/>
      <c r="AT78" s="8"/>
      <c r="AU78" s="8"/>
      <c r="AV78" s="11" t="s">
        <v>2088</v>
      </c>
      <c r="AW78" s="11" t="s">
        <v>2088</v>
      </c>
      <c r="AX78" s="8"/>
      <c r="AY78" s="8"/>
      <c r="AZ78" s="8"/>
      <c r="BA78" s="8"/>
      <c r="BB78" s="8"/>
      <c r="BC78" s="8"/>
      <c r="BD78" s="8"/>
      <c r="BE78" s="8"/>
      <c r="BF78" s="8"/>
    </row>
    <row r="79" hidden="1">
      <c r="A79" s="10">
        <v>35418.0</v>
      </c>
      <c r="B79" s="7" t="s">
        <v>485</v>
      </c>
      <c r="C79" s="7" t="s">
        <v>2093</v>
      </c>
      <c r="D79" s="8"/>
      <c r="E79" s="8"/>
      <c r="F79" s="8"/>
      <c r="G79" s="7">
        <v>20000.0</v>
      </c>
      <c r="H79" s="8"/>
      <c r="I79" s="7">
        <v>0.0</v>
      </c>
      <c r="J79" s="7">
        <v>0.0</v>
      </c>
      <c r="K79" s="7">
        <v>6.0</v>
      </c>
      <c r="L79" s="7">
        <v>0.0</v>
      </c>
      <c r="M79" s="7">
        <v>0.0</v>
      </c>
      <c r="N79" s="7" t="s">
        <v>61</v>
      </c>
      <c r="O79" s="7">
        <v>0.0</v>
      </c>
      <c r="P79" s="7">
        <v>0.0</v>
      </c>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7" t="s">
        <v>68</v>
      </c>
      <c r="AS79" s="8"/>
      <c r="AT79" s="8"/>
      <c r="AU79" s="8"/>
      <c r="AV79" s="8"/>
      <c r="AW79" s="8"/>
      <c r="AX79" s="8"/>
      <c r="AY79" s="8"/>
      <c r="AZ79" s="8"/>
      <c r="BA79" s="8"/>
      <c r="BB79" s="8"/>
      <c r="BC79" s="8"/>
      <c r="BD79" s="8"/>
      <c r="BE79" s="8"/>
      <c r="BF79" s="8"/>
    </row>
    <row r="80" hidden="1">
      <c r="A80" s="10">
        <v>32076.0</v>
      </c>
      <c r="B80" s="9">
        <v>42835.0</v>
      </c>
      <c r="C80" s="7" t="s">
        <v>2098</v>
      </c>
      <c r="D80" s="8"/>
      <c r="E80" s="8"/>
      <c r="F80" s="8"/>
      <c r="G80" s="7">
        <v>5000.0</v>
      </c>
      <c r="H80" s="8"/>
      <c r="I80" s="7">
        <v>0.0</v>
      </c>
      <c r="J80" s="7">
        <v>0.0</v>
      </c>
      <c r="K80" s="7">
        <v>6.0</v>
      </c>
      <c r="L80" s="7">
        <v>0.0</v>
      </c>
      <c r="M80" s="7">
        <v>0.0</v>
      </c>
      <c r="N80" s="7" t="s">
        <v>61</v>
      </c>
      <c r="O80" s="7">
        <v>0.0</v>
      </c>
      <c r="P80" s="7">
        <v>0.0</v>
      </c>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7" t="s">
        <v>68</v>
      </c>
      <c r="AS80" s="8"/>
      <c r="AT80" s="8"/>
      <c r="AU80" s="8"/>
      <c r="AV80" s="8"/>
      <c r="AW80" s="8"/>
      <c r="AX80" s="8"/>
      <c r="AY80" s="8"/>
      <c r="AZ80" s="8"/>
      <c r="BA80" s="8"/>
      <c r="BB80" s="8"/>
      <c r="BC80" s="8"/>
      <c r="BD80" s="8"/>
      <c r="BE80" s="8"/>
      <c r="BF80" s="8"/>
    </row>
    <row r="81">
      <c r="A81" s="10">
        <v>32470.0</v>
      </c>
      <c r="B81" s="7" t="s">
        <v>2102</v>
      </c>
      <c r="C81" s="7" t="s">
        <v>2103</v>
      </c>
      <c r="D81" s="7" t="s">
        <v>2104</v>
      </c>
      <c r="E81" s="7" t="s">
        <v>2105</v>
      </c>
      <c r="F81" s="11" t="s">
        <v>2106</v>
      </c>
      <c r="G81" s="7">
        <v>25000.0</v>
      </c>
      <c r="H81" s="8"/>
      <c r="I81" s="7">
        <v>0.0</v>
      </c>
      <c r="J81" s="7">
        <v>0.0</v>
      </c>
      <c r="K81" s="7">
        <v>6.0</v>
      </c>
      <c r="L81" s="7">
        <v>0.0</v>
      </c>
      <c r="M81" s="7">
        <v>0.0</v>
      </c>
      <c r="N81" s="7" t="s">
        <v>61</v>
      </c>
      <c r="O81" s="7">
        <v>0.0</v>
      </c>
      <c r="P81" s="7">
        <v>0.0</v>
      </c>
      <c r="Q81" s="7" t="s">
        <v>2102</v>
      </c>
      <c r="R81" s="9">
        <v>42738.0</v>
      </c>
      <c r="S81" s="7" t="s">
        <v>2118</v>
      </c>
      <c r="T81" s="11" t="s">
        <v>2120</v>
      </c>
      <c r="U81" s="7" t="s">
        <v>2126</v>
      </c>
      <c r="V81" s="8"/>
      <c r="W81" s="7" t="s">
        <v>2127</v>
      </c>
      <c r="X81" s="8"/>
      <c r="Y81" s="8"/>
      <c r="Z81" s="8"/>
      <c r="AA81" s="7" t="s">
        <v>1136</v>
      </c>
      <c r="AB81" s="7" t="s">
        <v>185</v>
      </c>
      <c r="AC81" s="7" t="s">
        <v>2128</v>
      </c>
      <c r="AD81" s="8"/>
      <c r="AE81" s="7" t="s">
        <v>2129</v>
      </c>
      <c r="AF81" s="8"/>
      <c r="AG81" s="8"/>
      <c r="AH81" s="8"/>
      <c r="AI81" s="8"/>
      <c r="AJ81" s="8"/>
      <c r="AK81" s="8"/>
      <c r="AL81" s="7" t="s">
        <v>2130</v>
      </c>
      <c r="AM81" s="8"/>
      <c r="AN81" s="8"/>
      <c r="AO81" s="8"/>
      <c r="AP81" s="8"/>
      <c r="AQ81" s="8"/>
      <c r="AR81" s="7" t="s">
        <v>86</v>
      </c>
      <c r="AS81" s="8"/>
      <c r="AT81" s="7" t="s">
        <v>2133</v>
      </c>
      <c r="AU81" s="11" t="s">
        <v>2134</v>
      </c>
      <c r="AV81" s="11" t="s">
        <v>2120</v>
      </c>
      <c r="AW81" s="11" t="s">
        <v>2120</v>
      </c>
      <c r="AX81" s="11" t="s">
        <v>2144</v>
      </c>
      <c r="AY81" s="11" t="s">
        <v>2146</v>
      </c>
      <c r="AZ81" s="8"/>
      <c r="BA81" s="11" t="s">
        <v>2147</v>
      </c>
      <c r="BB81" s="8"/>
      <c r="BC81" s="8"/>
      <c r="BD81" s="8"/>
      <c r="BE81" s="8"/>
      <c r="BF81" s="8"/>
    </row>
    <row r="82" hidden="1">
      <c r="A82" s="10">
        <v>34698.0</v>
      </c>
      <c r="B82" s="7" t="s">
        <v>1172</v>
      </c>
      <c r="C82" s="7" t="s">
        <v>2167</v>
      </c>
      <c r="D82" s="8"/>
      <c r="E82" s="8"/>
      <c r="F82" s="8"/>
      <c r="G82" s="7">
        <v>900.0</v>
      </c>
      <c r="H82" s="8"/>
      <c r="I82" s="7">
        <v>0.0</v>
      </c>
      <c r="J82" s="7">
        <v>0.0</v>
      </c>
      <c r="K82" s="7">
        <v>6.0</v>
      </c>
      <c r="L82" s="7">
        <v>0.0</v>
      </c>
      <c r="M82" s="7">
        <v>0.0</v>
      </c>
      <c r="N82" s="7" t="s">
        <v>61</v>
      </c>
      <c r="O82" s="7">
        <v>0.0</v>
      </c>
      <c r="P82" s="7">
        <v>0.0</v>
      </c>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7" t="s">
        <v>68</v>
      </c>
      <c r="AS82" s="8"/>
      <c r="AT82" s="8"/>
      <c r="AU82" s="8"/>
      <c r="AV82" s="8"/>
      <c r="AW82" s="8"/>
      <c r="AX82" s="8"/>
      <c r="AY82" s="8"/>
      <c r="AZ82" s="8"/>
      <c r="BA82" s="8"/>
      <c r="BB82" s="8"/>
      <c r="BC82" s="8"/>
      <c r="BD82" s="8"/>
      <c r="BE82" s="8"/>
      <c r="BF82" s="8"/>
    </row>
    <row r="83" hidden="1">
      <c r="A83" s="10">
        <v>32280.0</v>
      </c>
      <c r="B83" s="9">
        <v>42957.0</v>
      </c>
      <c r="C83" s="7" t="s">
        <v>2169</v>
      </c>
      <c r="D83" s="8"/>
      <c r="E83" s="8"/>
      <c r="F83" s="8"/>
      <c r="G83" s="7">
        <v>80000.0</v>
      </c>
      <c r="H83" s="8"/>
      <c r="I83" s="7">
        <v>0.0</v>
      </c>
      <c r="J83" s="7">
        <v>0.0</v>
      </c>
      <c r="K83" s="7">
        <v>6.0</v>
      </c>
      <c r="L83" s="7">
        <v>0.0</v>
      </c>
      <c r="M83" s="7">
        <v>0.0</v>
      </c>
      <c r="N83" s="7" t="s">
        <v>61</v>
      </c>
      <c r="O83" s="7">
        <v>0.0</v>
      </c>
      <c r="P83" s="7">
        <v>0.0</v>
      </c>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7" t="s">
        <v>68</v>
      </c>
      <c r="AS83" s="8"/>
      <c r="AT83" s="8"/>
      <c r="AU83" s="8"/>
      <c r="AV83" s="8"/>
      <c r="AW83" s="8"/>
      <c r="AX83" s="8"/>
      <c r="AY83" s="8"/>
      <c r="AZ83" s="8"/>
      <c r="BA83" s="8"/>
      <c r="BB83" s="8"/>
      <c r="BC83" s="8"/>
      <c r="BD83" s="8"/>
      <c r="BE83" s="8"/>
      <c r="BF83" s="8"/>
    </row>
    <row r="84" hidden="1">
      <c r="A84" s="10">
        <v>35447.0</v>
      </c>
      <c r="B84" s="7" t="s">
        <v>485</v>
      </c>
      <c r="C84" s="7" t="s">
        <v>2175</v>
      </c>
      <c r="D84" s="8"/>
      <c r="E84" s="8"/>
      <c r="F84" s="8"/>
      <c r="G84" s="7">
        <v>2000.0</v>
      </c>
      <c r="H84" s="8"/>
      <c r="I84" s="7">
        <v>0.0</v>
      </c>
      <c r="J84" s="7">
        <v>0.0</v>
      </c>
      <c r="K84" s="7">
        <v>6.0</v>
      </c>
      <c r="L84" s="7">
        <v>0.0</v>
      </c>
      <c r="M84" s="7">
        <v>0.0</v>
      </c>
      <c r="N84" s="7" t="s">
        <v>61</v>
      </c>
      <c r="O84" s="7">
        <v>0.0</v>
      </c>
      <c r="P84" s="7">
        <v>0.0</v>
      </c>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7" t="s">
        <v>68</v>
      </c>
      <c r="AS84" s="8"/>
      <c r="AT84" s="8"/>
      <c r="AU84" s="8"/>
      <c r="AV84" s="8"/>
      <c r="AW84" s="8"/>
      <c r="AX84" s="8"/>
      <c r="AY84" s="8"/>
      <c r="AZ84" s="8"/>
      <c r="BA84" s="8"/>
      <c r="BB84" s="8"/>
      <c r="BC84" s="8"/>
      <c r="BD84" s="8"/>
      <c r="BE84" s="8"/>
      <c r="BF84" s="8"/>
    </row>
    <row r="85" hidden="1">
      <c r="A85" s="10">
        <v>36812.0</v>
      </c>
      <c r="B85" s="7" t="s">
        <v>853</v>
      </c>
      <c r="C85" s="7" t="s">
        <v>2176</v>
      </c>
      <c r="D85" s="8"/>
      <c r="E85" s="8"/>
      <c r="F85" s="8"/>
      <c r="G85" s="7">
        <v>5000.0</v>
      </c>
      <c r="H85" s="8"/>
      <c r="I85" s="7">
        <v>0.0</v>
      </c>
      <c r="J85" s="7">
        <v>0.0</v>
      </c>
      <c r="K85" s="7">
        <v>6.0</v>
      </c>
      <c r="L85" s="7">
        <v>0.0</v>
      </c>
      <c r="M85" s="7">
        <v>0.0</v>
      </c>
      <c r="N85" s="7" t="s">
        <v>61</v>
      </c>
      <c r="O85" s="7">
        <v>0.0</v>
      </c>
      <c r="P85" s="7">
        <v>0.0</v>
      </c>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7" t="s">
        <v>68</v>
      </c>
      <c r="AS85" s="8"/>
      <c r="AT85" s="8"/>
      <c r="AU85" s="8"/>
      <c r="AV85" s="8"/>
      <c r="AW85" s="8"/>
      <c r="AX85" s="8"/>
      <c r="AY85" s="8"/>
      <c r="AZ85" s="8"/>
      <c r="BA85" s="8"/>
      <c r="BB85" s="8"/>
      <c r="BC85" s="8"/>
      <c r="BD85" s="8"/>
      <c r="BE85" s="8"/>
      <c r="BF85" s="8"/>
    </row>
    <row r="86" hidden="1">
      <c r="A86" s="10">
        <v>28714.0</v>
      </c>
      <c r="B86" s="7" t="s">
        <v>490</v>
      </c>
      <c r="C86" s="7" t="s">
        <v>2178</v>
      </c>
      <c r="D86" s="8"/>
      <c r="E86" s="8"/>
      <c r="F86" s="8"/>
      <c r="G86" s="7">
        <v>500.0</v>
      </c>
      <c r="H86" s="8"/>
      <c r="I86" s="7">
        <v>0.0</v>
      </c>
      <c r="J86" s="7">
        <v>0.0</v>
      </c>
      <c r="K86" s="7">
        <v>6.0</v>
      </c>
      <c r="L86" s="7">
        <v>0.0</v>
      </c>
      <c r="M86" s="7">
        <v>0.0</v>
      </c>
      <c r="N86" s="7" t="s">
        <v>61</v>
      </c>
      <c r="O86" s="7">
        <v>0.0</v>
      </c>
      <c r="P86" s="7">
        <v>0.0</v>
      </c>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7" t="s">
        <v>68</v>
      </c>
      <c r="AS86" s="8"/>
      <c r="AT86" s="8"/>
      <c r="AU86" s="8"/>
      <c r="AV86" s="11" t="s">
        <v>493</v>
      </c>
      <c r="AW86" s="11" t="s">
        <v>493</v>
      </c>
      <c r="AX86" s="8"/>
      <c r="AY86" s="8"/>
      <c r="AZ86" s="8"/>
      <c r="BA86" s="8"/>
      <c r="BB86" s="8"/>
      <c r="BC86" s="8"/>
      <c r="BD86" s="8"/>
      <c r="BE86" s="8"/>
      <c r="BF86" s="8"/>
    </row>
    <row r="87" hidden="1">
      <c r="A87" s="10">
        <v>28716.0</v>
      </c>
      <c r="B87" s="7" t="s">
        <v>490</v>
      </c>
      <c r="C87" s="7" t="s">
        <v>2188</v>
      </c>
      <c r="D87" s="8"/>
      <c r="E87" s="8"/>
      <c r="F87" s="8"/>
      <c r="G87" s="7">
        <v>600.0</v>
      </c>
      <c r="H87" s="8"/>
      <c r="I87" s="7">
        <v>0.0</v>
      </c>
      <c r="J87" s="7">
        <v>0.0</v>
      </c>
      <c r="K87" s="7">
        <v>6.0</v>
      </c>
      <c r="L87" s="7">
        <v>0.0</v>
      </c>
      <c r="M87" s="7">
        <v>0.0</v>
      </c>
      <c r="N87" s="7" t="s">
        <v>61</v>
      </c>
      <c r="O87" s="7">
        <v>0.0</v>
      </c>
      <c r="P87" s="7">
        <v>0.0</v>
      </c>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7" t="s">
        <v>68</v>
      </c>
      <c r="AS87" s="8"/>
      <c r="AT87" s="8"/>
      <c r="AU87" s="8"/>
      <c r="AV87" s="11" t="s">
        <v>493</v>
      </c>
      <c r="AW87" s="11" t="s">
        <v>493</v>
      </c>
      <c r="AX87" s="8"/>
      <c r="AY87" s="8"/>
      <c r="AZ87" s="8"/>
      <c r="BA87" s="8"/>
      <c r="BB87" s="8"/>
      <c r="BC87" s="8"/>
      <c r="BD87" s="8"/>
      <c r="BE87" s="8"/>
      <c r="BF87" s="8"/>
    </row>
    <row r="88" hidden="1">
      <c r="A88" s="10">
        <v>36664.0</v>
      </c>
      <c r="B88" s="7" t="s">
        <v>2194</v>
      </c>
      <c r="C88" s="7" t="s">
        <v>2195</v>
      </c>
      <c r="D88" s="8"/>
      <c r="E88" s="8"/>
      <c r="F88" s="8"/>
      <c r="G88" s="7">
        <v>170.0</v>
      </c>
      <c r="H88" s="8"/>
      <c r="I88" s="7">
        <v>0.0</v>
      </c>
      <c r="J88" s="7">
        <v>0.0</v>
      </c>
      <c r="K88" s="7">
        <v>6.0</v>
      </c>
      <c r="L88" s="7">
        <v>0.0</v>
      </c>
      <c r="M88" s="7">
        <v>0.0</v>
      </c>
      <c r="N88" s="7" t="s">
        <v>61</v>
      </c>
      <c r="O88" s="7">
        <v>0.0</v>
      </c>
      <c r="P88" s="7">
        <v>0.0</v>
      </c>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7" t="s">
        <v>68</v>
      </c>
      <c r="AS88" s="8"/>
      <c r="AT88" s="8"/>
      <c r="AU88" s="8"/>
      <c r="AV88" s="8"/>
      <c r="AW88" s="8"/>
      <c r="AX88" s="8"/>
      <c r="AY88" s="8"/>
      <c r="AZ88" s="8"/>
      <c r="BA88" s="8"/>
      <c r="BB88" s="8"/>
      <c r="BC88" s="8"/>
      <c r="BD88" s="8"/>
      <c r="BE88" s="8"/>
      <c r="BF88" s="8"/>
    </row>
    <row r="89" hidden="1">
      <c r="A89" s="10">
        <v>28737.0</v>
      </c>
      <c r="B89" s="7" t="s">
        <v>2199</v>
      </c>
      <c r="C89" s="7" t="s">
        <v>2201</v>
      </c>
      <c r="D89" s="8"/>
      <c r="E89" s="8"/>
      <c r="F89" s="8"/>
      <c r="G89" s="7">
        <v>5000.0</v>
      </c>
      <c r="H89" s="8"/>
      <c r="I89" s="7">
        <v>0.0</v>
      </c>
      <c r="J89" s="7">
        <v>0.0</v>
      </c>
      <c r="K89" s="7">
        <v>6.0</v>
      </c>
      <c r="L89" s="7">
        <v>0.0</v>
      </c>
      <c r="M89" s="7">
        <v>0.0</v>
      </c>
      <c r="N89" s="7" t="s">
        <v>61</v>
      </c>
      <c r="O89" s="7">
        <v>0.0</v>
      </c>
      <c r="P89" s="7">
        <v>0.0</v>
      </c>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7" t="s">
        <v>68</v>
      </c>
      <c r="AS89" s="8"/>
      <c r="AT89" s="8"/>
      <c r="AU89" s="8"/>
      <c r="AV89" s="11" t="s">
        <v>2209</v>
      </c>
      <c r="AW89" s="11" t="s">
        <v>2209</v>
      </c>
      <c r="AX89" s="8"/>
      <c r="AY89" s="8"/>
      <c r="AZ89" s="8"/>
      <c r="BA89" s="8"/>
      <c r="BB89" s="8"/>
      <c r="BC89" s="8"/>
      <c r="BD89" s="8"/>
      <c r="BE89" s="8"/>
      <c r="BF89" s="8"/>
    </row>
    <row r="90" hidden="1">
      <c r="A90" s="10">
        <v>29343.0</v>
      </c>
      <c r="B90" s="7" t="s">
        <v>1063</v>
      </c>
      <c r="C90" s="7" t="s">
        <v>2218</v>
      </c>
      <c r="D90" s="8"/>
      <c r="E90" s="8"/>
      <c r="F90" s="8"/>
      <c r="G90" s="7">
        <v>1000000.0</v>
      </c>
      <c r="H90" s="8"/>
      <c r="I90" s="7">
        <v>0.0</v>
      </c>
      <c r="J90" s="7">
        <v>0.0</v>
      </c>
      <c r="K90" s="7">
        <v>6.0</v>
      </c>
      <c r="L90" s="7">
        <v>0.0</v>
      </c>
      <c r="M90" s="7">
        <v>0.0</v>
      </c>
      <c r="N90" s="7" t="s">
        <v>61</v>
      </c>
      <c r="O90" s="7">
        <v>0.0</v>
      </c>
      <c r="P90" s="7">
        <v>0.0</v>
      </c>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7" t="s">
        <v>68</v>
      </c>
      <c r="AS90" s="8"/>
      <c r="AT90" s="8"/>
      <c r="AU90" s="8"/>
      <c r="AV90" s="11" t="s">
        <v>2223</v>
      </c>
      <c r="AW90" s="11" t="s">
        <v>2223</v>
      </c>
      <c r="AX90" s="8"/>
      <c r="AY90" s="8"/>
      <c r="AZ90" s="8"/>
      <c r="BA90" s="8"/>
      <c r="BB90" s="8"/>
      <c r="BC90" s="8"/>
      <c r="BD90" s="8"/>
      <c r="BE90" s="8"/>
      <c r="BF90" s="8"/>
    </row>
    <row r="91" hidden="1">
      <c r="A91" s="10">
        <v>33789.0</v>
      </c>
      <c r="B91" s="7" t="s">
        <v>680</v>
      </c>
      <c r="C91" s="7" t="s">
        <v>2230</v>
      </c>
      <c r="D91" s="8"/>
      <c r="E91" s="8"/>
      <c r="F91" s="8"/>
      <c r="G91" s="7">
        <v>25000.0</v>
      </c>
      <c r="H91" s="8"/>
      <c r="I91" s="7">
        <v>0.0</v>
      </c>
      <c r="J91" s="7">
        <v>0.0</v>
      </c>
      <c r="K91" s="7">
        <v>6.0</v>
      </c>
      <c r="L91" s="7">
        <v>0.0</v>
      </c>
      <c r="M91" s="7">
        <v>0.0</v>
      </c>
      <c r="N91" s="7" t="s">
        <v>61</v>
      </c>
      <c r="O91" s="7">
        <v>0.0</v>
      </c>
      <c r="P91" s="7">
        <v>0.0</v>
      </c>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7" t="s">
        <v>68</v>
      </c>
      <c r="AS91" s="8"/>
      <c r="AT91" s="8"/>
      <c r="AU91" s="8"/>
      <c r="AV91" s="11" t="s">
        <v>2232</v>
      </c>
      <c r="AW91" s="11" t="s">
        <v>2232</v>
      </c>
      <c r="AX91" s="8"/>
      <c r="AY91" s="8"/>
      <c r="AZ91" s="8"/>
      <c r="BA91" s="8"/>
      <c r="BB91" s="8"/>
      <c r="BC91" s="8"/>
      <c r="BD91" s="8"/>
      <c r="BE91" s="8"/>
      <c r="BF91" s="8"/>
    </row>
    <row r="92" hidden="1">
      <c r="A92" s="10">
        <v>32987.0</v>
      </c>
      <c r="B92" s="9">
        <v>42958.0</v>
      </c>
      <c r="C92" s="7" t="s">
        <v>2241</v>
      </c>
      <c r="D92" s="8"/>
      <c r="E92" s="8"/>
      <c r="F92" s="8"/>
      <c r="G92" s="7">
        <v>50000.0</v>
      </c>
      <c r="H92" s="8"/>
      <c r="I92" s="7">
        <v>0.0</v>
      </c>
      <c r="J92" s="7">
        <v>0.0</v>
      </c>
      <c r="K92" s="7">
        <v>6.0</v>
      </c>
      <c r="L92" s="7">
        <v>0.0</v>
      </c>
      <c r="M92" s="7">
        <v>0.0</v>
      </c>
      <c r="N92" s="7" t="s">
        <v>61</v>
      </c>
      <c r="O92" s="7">
        <v>0.0</v>
      </c>
      <c r="P92" s="7">
        <v>0.0</v>
      </c>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7" t="s">
        <v>68</v>
      </c>
      <c r="AS92" s="8"/>
      <c r="AT92" s="8"/>
      <c r="AU92" s="8"/>
      <c r="AV92" s="8"/>
      <c r="AW92" s="8"/>
      <c r="AX92" s="8"/>
      <c r="AY92" s="8"/>
      <c r="AZ92" s="8"/>
      <c r="BA92" s="8"/>
      <c r="BB92" s="8"/>
      <c r="BC92" s="8"/>
      <c r="BD92" s="8"/>
      <c r="BE92" s="8"/>
      <c r="BF92" s="8"/>
    </row>
    <row r="93" hidden="1">
      <c r="A93" s="10">
        <v>33787.0</v>
      </c>
      <c r="B93" s="7" t="s">
        <v>680</v>
      </c>
      <c r="C93" s="7" t="s">
        <v>2242</v>
      </c>
      <c r="D93" s="8"/>
      <c r="E93" s="8"/>
      <c r="F93" s="8"/>
      <c r="G93" s="7">
        <v>25000.0</v>
      </c>
      <c r="H93" s="8"/>
      <c r="I93" s="7">
        <v>0.0</v>
      </c>
      <c r="J93" s="7">
        <v>0.0</v>
      </c>
      <c r="K93" s="7">
        <v>6.0</v>
      </c>
      <c r="L93" s="7">
        <v>0.0</v>
      </c>
      <c r="M93" s="7">
        <v>0.0</v>
      </c>
      <c r="N93" s="7" t="s">
        <v>61</v>
      </c>
      <c r="O93" s="7">
        <v>0.0</v>
      </c>
      <c r="P93" s="7">
        <v>0.0</v>
      </c>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7" t="s">
        <v>68</v>
      </c>
      <c r="AS93" s="8"/>
      <c r="AT93" s="8"/>
      <c r="AU93" s="8"/>
      <c r="AV93" s="11" t="s">
        <v>2232</v>
      </c>
      <c r="AW93" s="11" t="s">
        <v>2232</v>
      </c>
      <c r="AX93" s="8"/>
      <c r="AY93" s="8"/>
      <c r="AZ93" s="8"/>
      <c r="BA93" s="8"/>
      <c r="BB93" s="8"/>
      <c r="BC93" s="8"/>
      <c r="BD93" s="8"/>
      <c r="BE93" s="8"/>
      <c r="BF93" s="8"/>
    </row>
    <row r="94" hidden="1">
      <c r="A94" s="10">
        <v>33077.0</v>
      </c>
      <c r="B94" s="9">
        <v>42958.0</v>
      </c>
      <c r="C94" s="7" t="s">
        <v>2257</v>
      </c>
      <c r="D94" s="8"/>
      <c r="E94" s="8"/>
      <c r="F94" s="8"/>
      <c r="G94" s="7">
        <v>10000.0</v>
      </c>
      <c r="H94" s="8"/>
      <c r="I94" s="7">
        <v>0.0</v>
      </c>
      <c r="J94" s="7">
        <v>0.0</v>
      </c>
      <c r="K94" s="7">
        <v>6.0</v>
      </c>
      <c r="L94" s="7">
        <v>0.0</v>
      </c>
      <c r="M94" s="7">
        <v>0.0</v>
      </c>
      <c r="N94" s="7" t="s">
        <v>61</v>
      </c>
      <c r="O94" s="7">
        <v>0.0</v>
      </c>
      <c r="P94" s="7">
        <v>0.0</v>
      </c>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7" t="s">
        <v>68</v>
      </c>
      <c r="AS94" s="8"/>
      <c r="AT94" s="8"/>
      <c r="AU94" s="8"/>
      <c r="AV94" s="8"/>
      <c r="AW94" s="8"/>
      <c r="AX94" s="8"/>
      <c r="AY94" s="8"/>
      <c r="AZ94" s="8"/>
      <c r="BA94" s="8"/>
      <c r="BB94" s="8"/>
      <c r="BC94" s="8"/>
      <c r="BD94" s="8"/>
      <c r="BE94" s="8"/>
      <c r="BF94" s="8"/>
    </row>
    <row r="95" hidden="1">
      <c r="A95" s="10">
        <v>36808.0</v>
      </c>
      <c r="B95" s="7" t="s">
        <v>2263</v>
      </c>
      <c r="C95" s="7" t="s">
        <v>2264</v>
      </c>
      <c r="D95" s="8"/>
      <c r="E95" s="8"/>
      <c r="F95" s="8"/>
      <c r="G95" s="7">
        <v>10000.0</v>
      </c>
      <c r="H95" s="8"/>
      <c r="I95" s="7">
        <v>0.0</v>
      </c>
      <c r="J95" s="7">
        <v>0.0</v>
      </c>
      <c r="K95" s="7">
        <v>6.0</v>
      </c>
      <c r="L95" s="7">
        <v>0.0</v>
      </c>
      <c r="M95" s="7">
        <v>0.0</v>
      </c>
      <c r="N95" s="7" t="s">
        <v>61</v>
      </c>
      <c r="O95" s="7">
        <v>0.0</v>
      </c>
      <c r="P95" s="7">
        <v>0.0</v>
      </c>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7" t="s">
        <v>68</v>
      </c>
      <c r="AS95" s="8"/>
      <c r="AT95" s="8"/>
      <c r="AU95" s="8"/>
      <c r="AV95" s="8"/>
      <c r="AW95" s="8"/>
      <c r="AX95" s="8"/>
      <c r="AY95" s="8"/>
      <c r="AZ95" s="8"/>
      <c r="BA95" s="8"/>
      <c r="BB95" s="8"/>
      <c r="BC95" s="8"/>
      <c r="BD95" s="8"/>
      <c r="BE95" s="8"/>
      <c r="BF95" s="8"/>
    </row>
    <row r="96" hidden="1">
      <c r="A96" s="10">
        <v>36809.0</v>
      </c>
      <c r="B96" s="7" t="s">
        <v>2263</v>
      </c>
      <c r="C96" s="7" t="s">
        <v>2268</v>
      </c>
      <c r="D96" s="8"/>
      <c r="E96" s="8"/>
      <c r="F96" s="8"/>
      <c r="G96" s="7">
        <v>10000.0</v>
      </c>
      <c r="H96" s="8"/>
      <c r="I96" s="7">
        <v>0.0</v>
      </c>
      <c r="J96" s="7">
        <v>0.0</v>
      </c>
      <c r="K96" s="7">
        <v>6.0</v>
      </c>
      <c r="L96" s="7">
        <v>0.0</v>
      </c>
      <c r="M96" s="7">
        <v>0.0</v>
      </c>
      <c r="N96" s="7" t="s">
        <v>61</v>
      </c>
      <c r="O96" s="7">
        <v>0.0</v>
      </c>
      <c r="P96" s="7">
        <v>0.0</v>
      </c>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7" t="s">
        <v>68</v>
      </c>
      <c r="AS96" s="8"/>
      <c r="AT96" s="8"/>
      <c r="AU96" s="8"/>
      <c r="AV96" s="11" t="s">
        <v>2272</v>
      </c>
      <c r="AW96" s="11" t="s">
        <v>2272</v>
      </c>
      <c r="AX96" s="8"/>
      <c r="AY96" s="8"/>
      <c r="AZ96" s="8"/>
      <c r="BA96" s="8"/>
      <c r="BB96" s="8"/>
      <c r="BC96" s="8"/>
      <c r="BD96" s="8"/>
      <c r="BE96" s="8"/>
      <c r="BF96" s="8"/>
    </row>
    <row r="97" hidden="1">
      <c r="A97" s="10">
        <v>30345.0</v>
      </c>
      <c r="B97" s="9">
        <v>42955.0</v>
      </c>
      <c r="C97" s="7" t="s">
        <v>2279</v>
      </c>
      <c r="D97" s="8"/>
      <c r="E97" s="8"/>
      <c r="F97" s="8"/>
      <c r="G97" s="7">
        <v>100000.0</v>
      </c>
      <c r="H97" s="8"/>
      <c r="I97" s="7">
        <v>0.0</v>
      </c>
      <c r="J97" s="7">
        <v>0.0</v>
      </c>
      <c r="K97" s="7">
        <v>6.0</v>
      </c>
      <c r="L97" s="7">
        <v>0.0</v>
      </c>
      <c r="M97" s="7">
        <v>0.0</v>
      </c>
      <c r="N97" s="7" t="s">
        <v>61</v>
      </c>
      <c r="O97" s="7">
        <v>0.0</v>
      </c>
      <c r="P97" s="7">
        <v>0.0</v>
      </c>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7" t="s">
        <v>68</v>
      </c>
      <c r="AS97" s="8"/>
      <c r="AT97" s="8"/>
      <c r="AU97" s="8"/>
      <c r="AV97" s="11" t="s">
        <v>2281</v>
      </c>
      <c r="AW97" s="11" t="s">
        <v>2281</v>
      </c>
      <c r="AX97" s="8"/>
      <c r="AY97" s="8"/>
      <c r="AZ97" s="8"/>
      <c r="BA97" s="8"/>
      <c r="BB97" s="8"/>
      <c r="BC97" s="8"/>
      <c r="BD97" s="8"/>
      <c r="BE97" s="8"/>
      <c r="BF97" s="8"/>
    </row>
    <row r="98" hidden="1">
      <c r="A98" s="10">
        <v>30344.0</v>
      </c>
      <c r="B98" s="9">
        <v>42955.0</v>
      </c>
      <c r="C98" s="7" t="s">
        <v>2286</v>
      </c>
      <c r="D98" s="8"/>
      <c r="E98" s="8"/>
      <c r="F98" s="8"/>
      <c r="G98" s="7">
        <v>200000.0</v>
      </c>
      <c r="H98" s="8"/>
      <c r="I98" s="7">
        <v>0.0</v>
      </c>
      <c r="J98" s="7">
        <v>0.0</v>
      </c>
      <c r="K98" s="7">
        <v>6.0</v>
      </c>
      <c r="L98" s="7">
        <v>0.0</v>
      </c>
      <c r="M98" s="7">
        <v>0.0</v>
      </c>
      <c r="N98" s="7" t="s">
        <v>61</v>
      </c>
      <c r="O98" s="7">
        <v>0.0</v>
      </c>
      <c r="P98" s="7">
        <v>0.0</v>
      </c>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7" t="s">
        <v>68</v>
      </c>
      <c r="AS98" s="8"/>
      <c r="AT98" s="8"/>
      <c r="AU98" s="8"/>
      <c r="AV98" s="8"/>
      <c r="AW98" s="8"/>
      <c r="AX98" s="8"/>
      <c r="AY98" s="8"/>
      <c r="AZ98" s="8"/>
      <c r="BA98" s="8"/>
      <c r="BB98" s="8"/>
      <c r="BC98" s="8"/>
      <c r="BD98" s="8"/>
      <c r="BE98" s="8"/>
      <c r="BF98" s="8"/>
    </row>
    <row r="99" hidden="1">
      <c r="A99" s="10">
        <v>29104.0</v>
      </c>
      <c r="B99" s="9">
        <v>42799.0</v>
      </c>
      <c r="C99" s="7" t="s">
        <v>2295</v>
      </c>
      <c r="D99" s="8"/>
      <c r="E99" s="8"/>
      <c r="F99" s="8"/>
      <c r="G99" s="7">
        <v>20000.0</v>
      </c>
      <c r="H99" s="8"/>
      <c r="I99" s="7">
        <v>0.0</v>
      </c>
      <c r="J99" s="7">
        <v>0.0</v>
      </c>
      <c r="K99" s="7">
        <v>6.0</v>
      </c>
      <c r="L99" s="7">
        <v>0.0</v>
      </c>
      <c r="M99" s="7">
        <v>0.0</v>
      </c>
      <c r="N99" s="7" t="s">
        <v>61</v>
      </c>
      <c r="O99" s="7">
        <v>0.0</v>
      </c>
      <c r="P99" s="7">
        <v>0.0</v>
      </c>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7" t="s">
        <v>68</v>
      </c>
      <c r="AS99" s="8"/>
      <c r="AT99" s="8"/>
      <c r="AU99" s="8"/>
      <c r="AV99" s="11" t="s">
        <v>2296</v>
      </c>
      <c r="AW99" s="11" t="s">
        <v>2296</v>
      </c>
      <c r="AX99" s="8"/>
      <c r="AY99" s="8"/>
      <c r="AZ99" s="8"/>
      <c r="BA99" s="8"/>
      <c r="BB99" s="8"/>
      <c r="BC99" s="8"/>
      <c r="BD99" s="8"/>
      <c r="BE99" s="8"/>
      <c r="BF99" s="8"/>
    </row>
    <row r="100" hidden="1">
      <c r="A100" s="10">
        <v>30477.0</v>
      </c>
      <c r="B100" s="7" t="s">
        <v>2303</v>
      </c>
      <c r="C100" s="7" t="s">
        <v>2304</v>
      </c>
      <c r="D100" s="8"/>
      <c r="E100" s="8"/>
      <c r="F100" s="8"/>
      <c r="G100" s="7">
        <v>1500000.0</v>
      </c>
      <c r="H100" s="8"/>
      <c r="I100" s="7">
        <v>0.0</v>
      </c>
      <c r="J100" s="7">
        <v>0.0</v>
      </c>
      <c r="K100" s="7">
        <v>6.0</v>
      </c>
      <c r="L100" s="7">
        <v>0.0</v>
      </c>
      <c r="M100" s="7">
        <v>0.0</v>
      </c>
      <c r="N100" s="7" t="s">
        <v>61</v>
      </c>
      <c r="O100" s="7">
        <v>0.0</v>
      </c>
      <c r="P100" s="7">
        <v>0.0</v>
      </c>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7" t="s">
        <v>68</v>
      </c>
      <c r="AS100" s="8"/>
      <c r="AT100" s="8"/>
      <c r="AU100" s="8"/>
      <c r="AV100" s="8"/>
      <c r="AW100" s="8"/>
      <c r="AX100" s="8"/>
      <c r="AY100" s="8"/>
      <c r="AZ100" s="8"/>
      <c r="BA100" s="8"/>
      <c r="BB100" s="8"/>
      <c r="BC100" s="8"/>
      <c r="BD100" s="8"/>
      <c r="BE100" s="8"/>
      <c r="BF100" s="8"/>
    </row>
    <row r="101" hidden="1">
      <c r="A101" s="10">
        <v>29237.0</v>
      </c>
      <c r="B101" s="9">
        <v>42983.0</v>
      </c>
      <c r="C101" s="7" t="s">
        <v>2306</v>
      </c>
      <c r="D101" s="8"/>
      <c r="E101" s="8"/>
      <c r="F101" s="8"/>
      <c r="G101" s="7">
        <v>7.5</v>
      </c>
      <c r="H101" s="8"/>
      <c r="I101" s="7">
        <v>0.0</v>
      </c>
      <c r="J101" s="7">
        <v>0.0</v>
      </c>
      <c r="K101" s="7">
        <v>6.0</v>
      </c>
      <c r="L101" s="7">
        <v>0.0</v>
      </c>
      <c r="M101" s="7">
        <v>0.0</v>
      </c>
      <c r="N101" s="7" t="s">
        <v>61</v>
      </c>
      <c r="O101" s="7">
        <v>0.0</v>
      </c>
      <c r="P101" s="7">
        <v>0.0</v>
      </c>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7" t="s">
        <v>68</v>
      </c>
      <c r="AS101" s="8"/>
      <c r="AT101" s="8"/>
      <c r="AU101" s="8"/>
      <c r="AV101" s="11" t="s">
        <v>2319</v>
      </c>
      <c r="AW101" s="11" t="s">
        <v>2319</v>
      </c>
      <c r="AX101" s="8"/>
      <c r="AY101" s="8"/>
      <c r="AZ101" s="8"/>
      <c r="BA101" s="8"/>
      <c r="BB101" s="8"/>
      <c r="BC101" s="8"/>
      <c r="BD101" s="8"/>
      <c r="BE101" s="8"/>
      <c r="BF101" s="8"/>
    </row>
    <row r="102" hidden="1">
      <c r="A102" s="10">
        <v>29236.0</v>
      </c>
      <c r="B102" s="9">
        <v>42983.0</v>
      </c>
      <c r="C102" s="7" t="s">
        <v>2329</v>
      </c>
      <c r="D102" s="8"/>
      <c r="E102" s="8"/>
      <c r="F102" s="8"/>
      <c r="G102" s="7">
        <v>7.35</v>
      </c>
      <c r="H102" s="8"/>
      <c r="I102" s="7">
        <v>0.0</v>
      </c>
      <c r="J102" s="7">
        <v>0.0</v>
      </c>
      <c r="K102" s="7">
        <v>6.0</v>
      </c>
      <c r="L102" s="7">
        <v>0.0</v>
      </c>
      <c r="M102" s="7">
        <v>0.0</v>
      </c>
      <c r="N102" s="7" t="s">
        <v>61</v>
      </c>
      <c r="O102" s="7">
        <v>0.0</v>
      </c>
      <c r="P102" s="7">
        <v>0.0</v>
      </c>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7" t="s">
        <v>68</v>
      </c>
      <c r="AS102" s="8"/>
      <c r="AT102" s="8"/>
      <c r="AU102" s="8"/>
      <c r="AV102" s="11" t="s">
        <v>2319</v>
      </c>
      <c r="AW102" s="11" t="s">
        <v>2319</v>
      </c>
      <c r="AX102" s="8"/>
      <c r="AY102" s="8"/>
      <c r="AZ102" s="8"/>
      <c r="BA102" s="8"/>
      <c r="BB102" s="8"/>
      <c r="BC102" s="8"/>
      <c r="BD102" s="8"/>
      <c r="BE102" s="8"/>
      <c r="BF102" s="8"/>
    </row>
    <row r="103" hidden="1">
      <c r="A103" s="10">
        <v>34330.0</v>
      </c>
      <c r="B103" s="7" t="s">
        <v>238</v>
      </c>
      <c r="C103" s="7" t="s">
        <v>2340</v>
      </c>
      <c r="D103" s="8"/>
      <c r="E103" s="8"/>
      <c r="F103" s="8"/>
      <c r="G103" s="7">
        <v>8000.0</v>
      </c>
      <c r="H103" s="8"/>
      <c r="I103" s="7">
        <v>0.0</v>
      </c>
      <c r="J103" s="7">
        <v>0.0</v>
      </c>
      <c r="K103" s="7">
        <v>6.0</v>
      </c>
      <c r="L103" s="7">
        <v>0.0</v>
      </c>
      <c r="M103" s="7">
        <v>0.0</v>
      </c>
      <c r="N103" s="7" t="s">
        <v>61</v>
      </c>
      <c r="O103" s="7">
        <v>0.0</v>
      </c>
      <c r="P103" s="7">
        <v>0.0</v>
      </c>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7" t="s">
        <v>68</v>
      </c>
      <c r="AS103" s="8"/>
      <c r="AT103" s="8"/>
      <c r="AU103" s="8"/>
      <c r="AV103" s="8"/>
      <c r="AW103" s="8"/>
      <c r="AX103" s="8"/>
      <c r="AY103" s="8"/>
      <c r="AZ103" s="8"/>
      <c r="BA103" s="8"/>
      <c r="BB103" s="8"/>
      <c r="BC103" s="8"/>
      <c r="BD103" s="8"/>
      <c r="BE103" s="8"/>
      <c r="BF103" s="8"/>
    </row>
    <row r="104" hidden="1">
      <c r="A104" s="10">
        <v>29714.0</v>
      </c>
      <c r="B104" s="7" t="s">
        <v>2343</v>
      </c>
      <c r="C104" s="7" t="s">
        <v>2344</v>
      </c>
      <c r="D104" s="8"/>
      <c r="E104" s="8"/>
      <c r="F104" s="8"/>
      <c r="G104" s="7">
        <v>6.0</v>
      </c>
      <c r="H104" s="8"/>
      <c r="I104" s="7">
        <v>0.0</v>
      </c>
      <c r="J104" s="7">
        <v>0.0</v>
      </c>
      <c r="K104" s="7">
        <v>6.0</v>
      </c>
      <c r="L104" s="7">
        <v>0.0</v>
      </c>
      <c r="M104" s="7">
        <v>0.0</v>
      </c>
      <c r="N104" s="7" t="s">
        <v>61</v>
      </c>
      <c r="O104" s="7">
        <v>0.0</v>
      </c>
      <c r="P104" s="7">
        <v>0.0</v>
      </c>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7" t="s">
        <v>68</v>
      </c>
      <c r="AS104" s="8"/>
      <c r="AT104" s="8"/>
      <c r="AU104" s="8"/>
      <c r="AV104" s="11" t="s">
        <v>2350</v>
      </c>
      <c r="AW104" s="11" t="s">
        <v>2350</v>
      </c>
      <c r="AX104" s="8"/>
      <c r="AY104" s="8"/>
      <c r="AZ104" s="8"/>
      <c r="BA104" s="8"/>
      <c r="BB104" s="8"/>
      <c r="BC104" s="8"/>
      <c r="BD104" s="8"/>
      <c r="BE104" s="8"/>
      <c r="BF104" s="8"/>
    </row>
    <row r="105">
      <c r="A105" s="10">
        <v>28492.0</v>
      </c>
      <c r="B105" s="7" t="s">
        <v>2363</v>
      </c>
      <c r="C105" s="7" t="s">
        <v>2365</v>
      </c>
      <c r="D105" s="7" t="s">
        <v>2366</v>
      </c>
      <c r="E105" s="7">
        <v>0.0</v>
      </c>
      <c r="F105" s="11" t="s">
        <v>2367</v>
      </c>
      <c r="G105" s="7">
        <v>4975.0</v>
      </c>
      <c r="H105" s="7">
        <v>750.0</v>
      </c>
      <c r="I105" s="7">
        <v>15.0</v>
      </c>
      <c r="J105" s="7">
        <v>45.0</v>
      </c>
      <c r="K105" s="7">
        <v>6.0</v>
      </c>
      <c r="L105" s="7">
        <v>5.0</v>
      </c>
      <c r="M105" s="7">
        <v>22.49</v>
      </c>
      <c r="N105" s="7" t="s">
        <v>61</v>
      </c>
      <c r="O105" s="7">
        <v>1.0</v>
      </c>
      <c r="P105" s="7">
        <v>0.0</v>
      </c>
      <c r="Q105" s="8"/>
      <c r="R105" s="7" t="s">
        <v>2370</v>
      </c>
      <c r="S105" s="7" t="s">
        <v>2371</v>
      </c>
      <c r="T105" s="11" t="s">
        <v>2372</v>
      </c>
      <c r="U105" s="7" t="s">
        <v>2374</v>
      </c>
      <c r="V105" s="8"/>
      <c r="W105" s="7" t="s">
        <v>2375</v>
      </c>
      <c r="X105" s="8"/>
      <c r="Y105" s="8"/>
      <c r="Z105" s="8"/>
      <c r="AA105" s="7" t="s">
        <v>956</v>
      </c>
      <c r="AB105" s="7" t="s">
        <v>155</v>
      </c>
      <c r="AC105" s="7" t="s">
        <v>2378</v>
      </c>
      <c r="AD105" s="7" t="s">
        <v>2380</v>
      </c>
      <c r="AE105" s="7" t="s">
        <v>2382</v>
      </c>
      <c r="AF105" s="7" t="s">
        <v>2383</v>
      </c>
      <c r="AG105" s="8"/>
      <c r="AH105" s="8"/>
      <c r="AI105" s="8"/>
      <c r="AJ105" s="8"/>
      <c r="AK105" s="8"/>
      <c r="AL105" s="8"/>
      <c r="AM105" s="8"/>
      <c r="AN105" s="8"/>
      <c r="AO105" s="8"/>
      <c r="AP105" s="8"/>
      <c r="AQ105" s="8"/>
      <c r="AR105" s="7" t="s">
        <v>86</v>
      </c>
      <c r="AS105" s="8"/>
      <c r="AT105" s="8"/>
      <c r="AU105" s="11" t="s">
        <v>2385</v>
      </c>
      <c r="AV105" s="11" t="s">
        <v>2389</v>
      </c>
      <c r="AW105" s="11" t="s">
        <v>2389</v>
      </c>
      <c r="AX105" s="11" t="s">
        <v>2397</v>
      </c>
      <c r="AY105" s="11" t="s">
        <v>2398</v>
      </c>
      <c r="AZ105" s="8"/>
      <c r="BA105" s="11" t="s">
        <v>2416</v>
      </c>
      <c r="BB105" s="11" t="s">
        <v>2417</v>
      </c>
      <c r="BC105" s="8"/>
      <c r="BD105" s="7" t="s">
        <v>2421</v>
      </c>
      <c r="BE105" s="7" t="s">
        <v>2423</v>
      </c>
      <c r="BF105" s="8"/>
    </row>
    <row r="106" hidden="1">
      <c r="A106" s="10">
        <v>30170.0</v>
      </c>
      <c r="B106" s="7" t="s">
        <v>2424</v>
      </c>
      <c r="C106" s="7" t="s">
        <v>2425</v>
      </c>
      <c r="D106" s="8"/>
      <c r="E106" s="8"/>
      <c r="F106" s="8"/>
      <c r="G106" s="7">
        <v>3000.0</v>
      </c>
      <c r="H106" s="8"/>
      <c r="I106" s="7">
        <v>0.0</v>
      </c>
      <c r="J106" s="7">
        <v>0.0</v>
      </c>
      <c r="K106" s="7">
        <v>6.0</v>
      </c>
      <c r="L106" s="7">
        <v>0.0</v>
      </c>
      <c r="M106" s="7">
        <v>0.0</v>
      </c>
      <c r="N106" s="7" t="s">
        <v>61</v>
      </c>
      <c r="O106" s="7">
        <v>0.0</v>
      </c>
      <c r="P106" s="7">
        <v>0.0</v>
      </c>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7" t="s">
        <v>68</v>
      </c>
      <c r="AS106" s="8"/>
      <c r="AT106" s="8"/>
      <c r="AU106" s="8"/>
      <c r="AV106" s="8"/>
      <c r="AW106" s="8"/>
      <c r="AX106" s="8"/>
      <c r="AY106" s="8"/>
      <c r="AZ106" s="8"/>
      <c r="BA106" s="8"/>
      <c r="BB106" s="8"/>
      <c r="BC106" s="8"/>
      <c r="BD106" s="8"/>
      <c r="BE106" s="8"/>
      <c r="BF106" s="8"/>
    </row>
    <row r="107" hidden="1">
      <c r="A107" s="10">
        <v>27440.0</v>
      </c>
      <c r="B107" s="9">
        <v>42918.0</v>
      </c>
      <c r="C107" s="11" t="s">
        <v>2429</v>
      </c>
      <c r="D107" s="8"/>
      <c r="E107" s="8"/>
      <c r="F107" s="8"/>
      <c r="G107" s="7">
        <v>1000.0</v>
      </c>
      <c r="H107" s="8"/>
      <c r="I107" s="7">
        <v>0.0</v>
      </c>
      <c r="J107" s="7">
        <v>0.0</v>
      </c>
      <c r="K107" s="7">
        <v>6.0</v>
      </c>
      <c r="L107" s="7">
        <v>0.0</v>
      </c>
      <c r="M107" s="7">
        <v>0.0</v>
      </c>
      <c r="N107" s="7" t="s">
        <v>61</v>
      </c>
      <c r="O107" s="7">
        <v>0.0</v>
      </c>
      <c r="P107" s="7">
        <v>0.0</v>
      </c>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7" t="s">
        <v>68</v>
      </c>
      <c r="AS107" s="8"/>
      <c r="AT107" s="8"/>
      <c r="AU107" s="8"/>
      <c r="AV107" s="11" t="s">
        <v>2451</v>
      </c>
      <c r="AW107" s="11" t="s">
        <v>2451</v>
      </c>
      <c r="AX107" s="8"/>
      <c r="AY107" s="8"/>
      <c r="AZ107" s="8"/>
      <c r="BA107" s="8"/>
      <c r="BB107" s="8"/>
      <c r="BC107" s="8"/>
      <c r="BD107" s="8"/>
      <c r="BE107" s="8"/>
      <c r="BF107" s="8"/>
    </row>
    <row r="108" hidden="1">
      <c r="A108" s="10">
        <v>27428.0</v>
      </c>
      <c r="B108" s="9">
        <v>42888.0</v>
      </c>
      <c r="C108" s="7" t="s">
        <v>2473</v>
      </c>
      <c r="D108" s="8"/>
      <c r="E108" s="8"/>
      <c r="F108" s="8"/>
      <c r="G108" s="7">
        <v>1000.0</v>
      </c>
      <c r="H108" s="8"/>
      <c r="I108" s="7">
        <v>0.0</v>
      </c>
      <c r="J108" s="7">
        <v>0.0</v>
      </c>
      <c r="K108" s="7">
        <v>6.0</v>
      </c>
      <c r="L108" s="7">
        <v>0.0</v>
      </c>
      <c r="M108" s="7">
        <v>0.0</v>
      </c>
      <c r="N108" s="7" t="s">
        <v>61</v>
      </c>
      <c r="O108" s="7">
        <v>0.0</v>
      </c>
      <c r="P108" s="7">
        <v>0.0</v>
      </c>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7" t="s">
        <v>68</v>
      </c>
      <c r="AS108" s="8"/>
      <c r="AT108" s="8"/>
      <c r="AU108" s="8"/>
      <c r="AV108" s="11" t="s">
        <v>2451</v>
      </c>
      <c r="AW108" s="11" t="s">
        <v>2451</v>
      </c>
      <c r="AX108" s="8"/>
      <c r="AY108" s="8"/>
      <c r="AZ108" s="8"/>
      <c r="BA108" s="8"/>
      <c r="BB108" s="8"/>
      <c r="BC108" s="8"/>
      <c r="BD108" s="8"/>
      <c r="BE108" s="8"/>
      <c r="BF108" s="8"/>
    </row>
    <row r="109" hidden="1">
      <c r="A109" s="10">
        <v>27427.0</v>
      </c>
      <c r="B109" s="9">
        <v>42888.0</v>
      </c>
      <c r="C109" s="7" t="s">
        <v>2495</v>
      </c>
      <c r="D109" s="8"/>
      <c r="E109" s="8"/>
      <c r="F109" s="8"/>
      <c r="G109" s="7">
        <v>1000.0</v>
      </c>
      <c r="H109" s="8"/>
      <c r="I109" s="7">
        <v>0.0</v>
      </c>
      <c r="J109" s="7">
        <v>0.0</v>
      </c>
      <c r="K109" s="7">
        <v>6.0</v>
      </c>
      <c r="L109" s="7">
        <v>0.0</v>
      </c>
      <c r="M109" s="7">
        <v>0.0</v>
      </c>
      <c r="N109" s="7" t="s">
        <v>61</v>
      </c>
      <c r="O109" s="7">
        <v>0.0</v>
      </c>
      <c r="P109" s="7">
        <v>0.0</v>
      </c>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7" t="s">
        <v>68</v>
      </c>
      <c r="AS109" s="8"/>
      <c r="AT109" s="8"/>
      <c r="AU109" s="8"/>
      <c r="AV109" s="11" t="s">
        <v>2451</v>
      </c>
      <c r="AW109" s="11" t="s">
        <v>2451</v>
      </c>
      <c r="AX109" s="8"/>
      <c r="AY109" s="8"/>
      <c r="AZ109" s="8"/>
      <c r="BA109" s="8"/>
      <c r="BB109" s="8"/>
      <c r="BC109" s="8"/>
      <c r="BD109" s="8"/>
      <c r="BE109" s="8"/>
      <c r="BF109" s="8"/>
    </row>
    <row r="110" hidden="1">
      <c r="A110" s="10">
        <v>28304.0</v>
      </c>
      <c r="B110" s="9">
        <v>43072.0</v>
      </c>
      <c r="C110" s="7" t="s">
        <v>2504</v>
      </c>
      <c r="D110" s="8"/>
      <c r="E110" s="8"/>
      <c r="F110" s="8"/>
      <c r="G110" s="7">
        <v>35000.0</v>
      </c>
      <c r="H110" s="8"/>
      <c r="I110" s="7">
        <v>0.0</v>
      </c>
      <c r="J110" s="7">
        <v>0.0</v>
      </c>
      <c r="K110" s="7">
        <v>6.0</v>
      </c>
      <c r="L110" s="7">
        <v>0.0</v>
      </c>
      <c r="M110" s="7">
        <v>0.0</v>
      </c>
      <c r="N110" s="7" t="s">
        <v>61</v>
      </c>
      <c r="O110" s="7">
        <v>0.0</v>
      </c>
      <c r="P110" s="7">
        <v>0.0</v>
      </c>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7" t="s">
        <v>68</v>
      </c>
      <c r="AS110" s="8"/>
      <c r="AT110" s="8"/>
      <c r="AU110" s="8"/>
      <c r="AV110" s="11" t="s">
        <v>2511</v>
      </c>
      <c r="AW110" s="11" t="s">
        <v>2511</v>
      </c>
      <c r="AX110" s="8"/>
      <c r="AY110" s="8"/>
      <c r="AZ110" s="8"/>
      <c r="BA110" s="8"/>
      <c r="BB110" s="8"/>
      <c r="BC110" s="8"/>
      <c r="BD110" s="8"/>
      <c r="BE110" s="8"/>
      <c r="BF110" s="8"/>
    </row>
    <row r="111" hidden="1">
      <c r="A111" s="10">
        <v>28305.0</v>
      </c>
      <c r="B111" s="9">
        <v>43072.0</v>
      </c>
      <c r="C111" s="7" t="s">
        <v>2528</v>
      </c>
      <c r="D111" s="8"/>
      <c r="E111" s="8"/>
      <c r="F111" s="8"/>
      <c r="G111" s="7">
        <v>35000.0</v>
      </c>
      <c r="H111" s="8"/>
      <c r="I111" s="7">
        <v>0.0</v>
      </c>
      <c r="J111" s="7">
        <v>0.0</v>
      </c>
      <c r="K111" s="7">
        <v>6.0</v>
      </c>
      <c r="L111" s="7">
        <v>0.0</v>
      </c>
      <c r="M111" s="7">
        <v>0.0</v>
      </c>
      <c r="N111" s="7" t="s">
        <v>61</v>
      </c>
      <c r="O111" s="7">
        <v>0.0</v>
      </c>
      <c r="P111" s="7">
        <v>0.0</v>
      </c>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7" t="s">
        <v>68</v>
      </c>
      <c r="AS111" s="8"/>
      <c r="AT111" s="8"/>
      <c r="AU111" s="8"/>
      <c r="AV111" s="11" t="s">
        <v>2511</v>
      </c>
      <c r="AW111" s="11" t="s">
        <v>2511</v>
      </c>
      <c r="AX111" s="8"/>
      <c r="AY111" s="8"/>
      <c r="AZ111" s="8"/>
      <c r="BA111" s="8"/>
      <c r="BB111" s="8"/>
      <c r="BC111" s="8"/>
      <c r="BD111" s="8"/>
      <c r="BE111" s="8"/>
      <c r="BF111" s="8"/>
    </row>
    <row r="112" hidden="1">
      <c r="A112" s="10">
        <v>28324.0</v>
      </c>
      <c r="B112" s="7" t="s">
        <v>2546</v>
      </c>
      <c r="C112" s="7" t="s">
        <v>2547</v>
      </c>
      <c r="D112" s="8"/>
      <c r="E112" s="8"/>
      <c r="F112" s="8"/>
      <c r="G112" s="7">
        <v>35000.0</v>
      </c>
      <c r="H112" s="8"/>
      <c r="I112" s="7">
        <v>0.0</v>
      </c>
      <c r="J112" s="7">
        <v>0.0</v>
      </c>
      <c r="K112" s="7">
        <v>6.0</v>
      </c>
      <c r="L112" s="7">
        <v>0.0</v>
      </c>
      <c r="M112" s="7">
        <v>0.0</v>
      </c>
      <c r="N112" s="7" t="s">
        <v>61</v>
      </c>
      <c r="O112" s="7">
        <v>0.0</v>
      </c>
      <c r="P112" s="7">
        <v>0.0</v>
      </c>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7" t="s">
        <v>68</v>
      </c>
      <c r="AS112" s="8"/>
      <c r="AT112" s="8"/>
      <c r="AU112" s="8"/>
      <c r="AV112" s="11" t="s">
        <v>2511</v>
      </c>
      <c r="AW112" s="11" t="s">
        <v>2511</v>
      </c>
      <c r="AX112" s="8"/>
      <c r="AY112" s="8"/>
      <c r="AZ112" s="8"/>
      <c r="BA112" s="8"/>
      <c r="BB112" s="8"/>
      <c r="BC112" s="8"/>
      <c r="BD112" s="8"/>
      <c r="BE112" s="8"/>
      <c r="BF112" s="8"/>
    </row>
    <row r="113" hidden="1">
      <c r="A113" s="10">
        <v>33702.0</v>
      </c>
      <c r="B113" s="7" t="s">
        <v>2561</v>
      </c>
      <c r="C113" s="7" t="s">
        <v>2562</v>
      </c>
      <c r="D113" s="8"/>
      <c r="E113" s="8"/>
      <c r="F113" s="8"/>
      <c r="G113" s="7">
        <v>6000000.0</v>
      </c>
      <c r="H113" s="8"/>
      <c r="I113" s="7">
        <v>0.0</v>
      </c>
      <c r="J113" s="7">
        <v>0.0</v>
      </c>
      <c r="K113" s="7">
        <v>6.0</v>
      </c>
      <c r="L113" s="7">
        <v>0.0</v>
      </c>
      <c r="M113" s="7">
        <v>0.0</v>
      </c>
      <c r="N113" s="7" t="s">
        <v>61</v>
      </c>
      <c r="O113" s="7">
        <v>0.0</v>
      </c>
      <c r="P113" s="7">
        <v>0.0</v>
      </c>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7" t="s">
        <v>68</v>
      </c>
      <c r="AS113" s="8"/>
      <c r="AT113" s="8"/>
      <c r="AU113" s="8"/>
      <c r="AV113" s="8"/>
      <c r="AW113" s="8"/>
      <c r="AX113" s="8"/>
      <c r="AY113" s="8"/>
      <c r="AZ113" s="8"/>
      <c r="BA113" s="8"/>
      <c r="BB113" s="8"/>
      <c r="BC113" s="8"/>
      <c r="BD113" s="8"/>
      <c r="BE113" s="8"/>
      <c r="BF113" s="8"/>
    </row>
    <row r="114" hidden="1">
      <c r="A114" s="10">
        <v>30498.0</v>
      </c>
      <c r="B114" s="7" t="s">
        <v>915</v>
      </c>
      <c r="C114" s="7" t="s">
        <v>2569</v>
      </c>
      <c r="D114" s="8"/>
      <c r="E114" s="8"/>
      <c r="F114" s="8"/>
      <c r="G114" s="7">
        <v>30000.0</v>
      </c>
      <c r="H114" s="8"/>
      <c r="I114" s="7">
        <v>0.0</v>
      </c>
      <c r="J114" s="7">
        <v>0.0</v>
      </c>
      <c r="K114" s="7">
        <v>6.0</v>
      </c>
      <c r="L114" s="7">
        <v>0.0</v>
      </c>
      <c r="M114" s="7">
        <v>0.0</v>
      </c>
      <c r="N114" s="7" t="s">
        <v>61</v>
      </c>
      <c r="O114" s="7">
        <v>0.0</v>
      </c>
      <c r="P114" s="7">
        <v>0.0</v>
      </c>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7" t="s">
        <v>68</v>
      </c>
      <c r="AS114" s="8"/>
      <c r="AT114" s="8"/>
      <c r="AU114" s="8"/>
      <c r="AV114" s="8"/>
      <c r="AW114" s="8"/>
      <c r="AX114" s="8"/>
      <c r="AY114" s="8"/>
      <c r="AZ114" s="8"/>
      <c r="BA114" s="8"/>
      <c r="BB114" s="8"/>
      <c r="BC114" s="8"/>
      <c r="BD114" s="8"/>
      <c r="BE114" s="8"/>
      <c r="BF114" s="8"/>
    </row>
    <row r="115">
      <c r="A115" s="10">
        <v>30695.0</v>
      </c>
      <c r="B115" s="7" t="s">
        <v>569</v>
      </c>
      <c r="C115" s="7" t="s">
        <v>2580</v>
      </c>
      <c r="D115" s="7" t="s">
        <v>2581</v>
      </c>
      <c r="E115" s="7">
        <v>8.01900816688E12</v>
      </c>
      <c r="F115" s="11" t="s">
        <v>2583</v>
      </c>
      <c r="G115" s="7">
        <v>3000.0</v>
      </c>
      <c r="H115" s="7">
        <v>25.0</v>
      </c>
      <c r="I115" s="7">
        <v>0.0</v>
      </c>
      <c r="J115" s="7">
        <v>1.5</v>
      </c>
      <c r="K115" s="7">
        <v>6.0</v>
      </c>
      <c r="L115" s="7">
        <v>0.0</v>
      </c>
      <c r="M115" s="7">
        <v>1.02</v>
      </c>
      <c r="N115" s="7" t="s">
        <v>61</v>
      </c>
      <c r="O115" s="7">
        <v>1.0</v>
      </c>
      <c r="P115" s="7">
        <v>0.0</v>
      </c>
      <c r="Q115" s="7" t="s">
        <v>2587</v>
      </c>
      <c r="R115" s="7" t="s">
        <v>2588</v>
      </c>
      <c r="S115" s="7" t="s">
        <v>2589</v>
      </c>
      <c r="T115" s="11" t="s">
        <v>2590</v>
      </c>
      <c r="U115" s="7" t="s">
        <v>2593</v>
      </c>
      <c r="V115" s="8"/>
      <c r="W115" s="7" t="s">
        <v>2594</v>
      </c>
      <c r="X115" s="8"/>
      <c r="Y115" s="8"/>
      <c r="Z115" s="8"/>
      <c r="AA115" s="7" t="s">
        <v>129</v>
      </c>
      <c r="AB115" s="7" t="s">
        <v>155</v>
      </c>
      <c r="AC115" s="7" t="s">
        <v>2597</v>
      </c>
      <c r="AD115" s="7" t="s">
        <v>2599</v>
      </c>
      <c r="AE115" s="7" t="s">
        <v>2602</v>
      </c>
      <c r="AF115" s="7" t="s">
        <v>2609</v>
      </c>
      <c r="AG115" s="8"/>
      <c r="AH115" s="8"/>
      <c r="AI115" s="8"/>
      <c r="AJ115" s="8"/>
      <c r="AK115" s="8"/>
      <c r="AL115" s="7" t="s">
        <v>2612</v>
      </c>
      <c r="AM115" s="8"/>
      <c r="AN115" s="8"/>
      <c r="AO115" s="8"/>
      <c r="AP115" s="8"/>
      <c r="AQ115" s="8"/>
      <c r="AR115" s="7" t="s">
        <v>86</v>
      </c>
      <c r="AS115" s="8"/>
      <c r="AT115" s="8"/>
      <c r="AU115" s="11" t="s">
        <v>2615</v>
      </c>
      <c r="AV115" s="11" t="s">
        <v>2590</v>
      </c>
      <c r="AW115" s="11" t="s">
        <v>2590</v>
      </c>
      <c r="AX115" s="8"/>
      <c r="AY115" s="8"/>
      <c r="AZ115" s="8"/>
      <c r="BA115" s="8"/>
      <c r="BB115" s="8"/>
      <c r="BC115" s="8"/>
      <c r="BD115" s="8"/>
      <c r="BE115" s="8"/>
      <c r="BF115" s="8"/>
    </row>
    <row r="116" hidden="1">
      <c r="A116" s="10">
        <v>28472.0</v>
      </c>
      <c r="B116" s="9">
        <v>42829.0</v>
      </c>
      <c r="C116" s="7" t="s">
        <v>2632</v>
      </c>
      <c r="D116" s="7" t="s">
        <v>2633</v>
      </c>
      <c r="E116" s="7" t="s">
        <v>2635</v>
      </c>
      <c r="F116" s="11" t="s">
        <v>2638</v>
      </c>
      <c r="G116" s="7">
        <v>1598.0</v>
      </c>
      <c r="H116" s="8"/>
      <c r="I116" s="7">
        <v>0.0</v>
      </c>
      <c r="J116" s="7">
        <v>0.0</v>
      </c>
      <c r="K116" s="7">
        <v>6.0</v>
      </c>
      <c r="L116" s="7">
        <v>0.0</v>
      </c>
      <c r="M116" s="7">
        <v>0.0</v>
      </c>
      <c r="N116" s="7" t="s">
        <v>61</v>
      </c>
      <c r="O116" s="7">
        <v>0.0</v>
      </c>
      <c r="P116" s="7">
        <v>0.0</v>
      </c>
      <c r="Q116" s="8"/>
      <c r="R116" s="8"/>
      <c r="S116" s="7" t="s">
        <v>2653</v>
      </c>
      <c r="T116" s="11" t="s">
        <v>2654</v>
      </c>
      <c r="U116" s="7" t="s">
        <v>2660</v>
      </c>
      <c r="V116" s="8"/>
      <c r="W116" s="7" t="s">
        <v>2662</v>
      </c>
      <c r="X116" s="8"/>
      <c r="Y116" s="8"/>
      <c r="Z116" s="8"/>
      <c r="AA116" s="7" t="s">
        <v>510</v>
      </c>
      <c r="AB116" s="7" t="s">
        <v>185</v>
      </c>
      <c r="AC116" s="7" t="s">
        <v>2663</v>
      </c>
      <c r="AD116" s="7" t="s">
        <v>2664</v>
      </c>
      <c r="AE116" s="7" t="s">
        <v>2675</v>
      </c>
      <c r="AF116" s="7" t="s">
        <v>2678</v>
      </c>
      <c r="AG116" s="8"/>
      <c r="AH116" s="8"/>
      <c r="AI116" s="8"/>
      <c r="AJ116" s="8"/>
      <c r="AK116" s="8"/>
      <c r="AL116" s="8"/>
      <c r="AM116" s="8"/>
      <c r="AN116" s="8"/>
      <c r="AO116" s="8"/>
      <c r="AP116" s="8"/>
      <c r="AQ116" s="8"/>
      <c r="AR116" s="7" t="s">
        <v>68</v>
      </c>
      <c r="AS116" s="8"/>
      <c r="AT116" s="8"/>
      <c r="AU116" s="8"/>
      <c r="AV116" s="11" t="s">
        <v>2654</v>
      </c>
      <c r="AW116" s="11" t="s">
        <v>2654</v>
      </c>
      <c r="AX116" s="8"/>
      <c r="AY116" s="8"/>
      <c r="AZ116" s="8"/>
      <c r="BA116" s="8"/>
      <c r="BB116" s="8"/>
      <c r="BC116" s="8"/>
      <c r="BD116" s="8"/>
      <c r="BE116" s="8"/>
      <c r="BF116" s="8"/>
    </row>
    <row r="117" hidden="1">
      <c r="A117" s="10">
        <v>30868.0</v>
      </c>
      <c r="B117" s="7" t="s">
        <v>2002</v>
      </c>
      <c r="C117" s="7" t="s">
        <v>2690</v>
      </c>
      <c r="D117" s="8"/>
      <c r="E117" s="8"/>
      <c r="F117" s="8"/>
      <c r="G117" s="7">
        <v>600.0</v>
      </c>
      <c r="H117" s="8"/>
      <c r="I117" s="7">
        <v>0.0</v>
      </c>
      <c r="J117" s="7">
        <v>0.0</v>
      </c>
      <c r="K117" s="7">
        <v>6.0</v>
      </c>
      <c r="L117" s="7">
        <v>0.0</v>
      </c>
      <c r="M117" s="7">
        <v>0.0</v>
      </c>
      <c r="N117" s="7" t="s">
        <v>61</v>
      </c>
      <c r="O117" s="7">
        <v>0.0</v>
      </c>
      <c r="P117" s="7">
        <v>0.0</v>
      </c>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7" t="s">
        <v>68</v>
      </c>
      <c r="AS117" s="8"/>
      <c r="AT117" s="8"/>
      <c r="AU117" s="8"/>
      <c r="AV117" s="8"/>
      <c r="AW117" s="8"/>
      <c r="AX117" s="8"/>
      <c r="AY117" s="8"/>
      <c r="AZ117" s="8"/>
      <c r="BA117" s="8"/>
      <c r="BB117" s="8"/>
      <c r="BC117" s="8"/>
      <c r="BD117" s="8"/>
      <c r="BE117" s="8"/>
      <c r="BF117" s="8"/>
    </row>
    <row r="118" hidden="1">
      <c r="A118" s="10">
        <v>35940.0</v>
      </c>
      <c r="B118" s="7" t="s">
        <v>2695</v>
      </c>
      <c r="C118" s="7" t="s">
        <v>2697</v>
      </c>
      <c r="D118" s="8"/>
      <c r="E118" s="8"/>
      <c r="F118" s="8"/>
      <c r="G118" s="7">
        <v>5000.0</v>
      </c>
      <c r="H118" s="8"/>
      <c r="I118" s="7">
        <v>0.0</v>
      </c>
      <c r="J118" s="7">
        <v>0.0</v>
      </c>
      <c r="K118" s="7">
        <v>6.0</v>
      </c>
      <c r="L118" s="7">
        <v>0.0</v>
      </c>
      <c r="M118" s="7">
        <v>0.0</v>
      </c>
      <c r="N118" s="7" t="s">
        <v>61</v>
      </c>
      <c r="O118" s="7">
        <v>0.0</v>
      </c>
      <c r="P118" s="7">
        <v>0.0</v>
      </c>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7" t="s">
        <v>68</v>
      </c>
      <c r="AS118" s="8"/>
      <c r="AT118" s="8"/>
      <c r="AU118" s="8"/>
      <c r="AV118" s="8"/>
      <c r="AW118" s="8"/>
      <c r="AX118" s="8"/>
      <c r="AY118" s="8"/>
      <c r="AZ118" s="8"/>
      <c r="BA118" s="8"/>
      <c r="BB118" s="8"/>
      <c r="BC118" s="8"/>
      <c r="BD118" s="8"/>
      <c r="BE118" s="8"/>
      <c r="BF118" s="8"/>
    </row>
    <row r="119" hidden="1">
      <c r="A119" s="10">
        <v>28782.0</v>
      </c>
      <c r="B119" s="9">
        <v>42952.0</v>
      </c>
      <c r="C119" s="7" t="s">
        <v>2701</v>
      </c>
      <c r="D119" s="7" t="s">
        <v>2703</v>
      </c>
      <c r="E119" s="7" t="s">
        <v>2704</v>
      </c>
      <c r="F119" s="8"/>
      <c r="G119" s="7">
        <v>21412.0</v>
      </c>
      <c r="H119" s="8"/>
      <c r="I119" s="7">
        <v>0.0</v>
      </c>
      <c r="J119" s="7">
        <v>0.0</v>
      </c>
      <c r="K119" s="7">
        <v>6.0</v>
      </c>
      <c r="L119" s="7">
        <v>0.0</v>
      </c>
      <c r="M119" s="7">
        <v>0.0</v>
      </c>
      <c r="N119" s="7" t="s">
        <v>61</v>
      </c>
      <c r="O119" s="7">
        <v>0.0</v>
      </c>
      <c r="P119" s="7">
        <v>0.0</v>
      </c>
      <c r="Q119" s="8"/>
      <c r="R119" s="8"/>
      <c r="S119" s="7" t="s">
        <v>2704</v>
      </c>
      <c r="T119" s="11" t="s">
        <v>2705</v>
      </c>
      <c r="U119" s="7" t="s">
        <v>2706</v>
      </c>
      <c r="V119" s="8"/>
      <c r="W119" s="7" t="s">
        <v>2707</v>
      </c>
      <c r="X119" s="7" t="s">
        <v>66</v>
      </c>
      <c r="Y119" s="7" t="s">
        <v>67</v>
      </c>
      <c r="Z119" s="7">
        <v>1323123.0</v>
      </c>
      <c r="AA119" s="8"/>
      <c r="AB119" s="8"/>
      <c r="AC119" s="7" t="s">
        <v>66</v>
      </c>
      <c r="AD119" s="8"/>
      <c r="AE119" s="7" t="s">
        <v>1054</v>
      </c>
      <c r="AF119" s="8"/>
      <c r="AG119" s="8"/>
      <c r="AH119" s="8"/>
      <c r="AI119" s="8"/>
      <c r="AJ119" s="8"/>
      <c r="AK119" s="8"/>
      <c r="AL119" s="7" t="s">
        <v>2708</v>
      </c>
      <c r="AM119" s="8"/>
      <c r="AN119" s="8"/>
      <c r="AO119" s="8"/>
      <c r="AP119" s="8"/>
      <c r="AQ119" s="8"/>
      <c r="AR119" s="7" t="s">
        <v>68</v>
      </c>
      <c r="AS119" s="8"/>
      <c r="AT119" s="8"/>
      <c r="AU119" s="8"/>
      <c r="AV119" s="11" t="s">
        <v>69</v>
      </c>
      <c r="AW119" s="11" t="s">
        <v>78</v>
      </c>
      <c r="AX119" s="11" t="s">
        <v>88</v>
      </c>
      <c r="AY119" s="11" t="s">
        <v>90</v>
      </c>
      <c r="AZ119" s="11" t="s">
        <v>92</v>
      </c>
      <c r="BA119" s="11" t="s">
        <v>105</v>
      </c>
      <c r="BB119" s="11" t="s">
        <v>118</v>
      </c>
      <c r="BC119" s="11" t="s">
        <v>134</v>
      </c>
      <c r="BD119" s="7" t="s">
        <v>144</v>
      </c>
      <c r="BE119" s="7" t="s">
        <v>145</v>
      </c>
      <c r="BF119" s="8"/>
    </row>
    <row r="120" hidden="1">
      <c r="A120" s="10">
        <v>34199.0</v>
      </c>
      <c r="B120" s="7" t="s">
        <v>432</v>
      </c>
      <c r="C120" s="7" t="s">
        <v>2728</v>
      </c>
      <c r="D120" s="8"/>
      <c r="E120" s="8"/>
      <c r="F120" s="8"/>
      <c r="G120" s="7">
        <v>20000.0</v>
      </c>
      <c r="H120" s="8"/>
      <c r="I120" s="7">
        <v>0.0</v>
      </c>
      <c r="J120" s="7">
        <v>0.0</v>
      </c>
      <c r="K120" s="7">
        <v>6.0</v>
      </c>
      <c r="L120" s="7">
        <v>0.0</v>
      </c>
      <c r="M120" s="7">
        <v>0.0</v>
      </c>
      <c r="N120" s="7" t="s">
        <v>61</v>
      </c>
      <c r="O120" s="7">
        <v>0.0</v>
      </c>
      <c r="P120" s="7">
        <v>0.0</v>
      </c>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7" t="s">
        <v>68</v>
      </c>
      <c r="AS120" s="8"/>
      <c r="AT120" s="8"/>
      <c r="AU120" s="8"/>
      <c r="AV120" s="11" t="s">
        <v>2730</v>
      </c>
      <c r="AW120" s="11" t="s">
        <v>2730</v>
      </c>
      <c r="AX120" s="8"/>
      <c r="AY120" s="8"/>
      <c r="AZ120" s="8"/>
      <c r="BA120" s="8"/>
      <c r="BB120" s="8"/>
      <c r="BC120" s="8"/>
      <c r="BD120" s="8"/>
      <c r="BE120" s="8"/>
      <c r="BF120" s="8"/>
    </row>
    <row r="121" hidden="1">
      <c r="A121" s="10">
        <v>34564.0</v>
      </c>
      <c r="B121" s="7" t="s">
        <v>1172</v>
      </c>
      <c r="C121" s="7" t="s">
        <v>2731</v>
      </c>
      <c r="D121" s="8"/>
      <c r="E121" s="8"/>
      <c r="F121" s="8"/>
      <c r="G121" s="7">
        <v>2000000.0</v>
      </c>
      <c r="H121" s="8"/>
      <c r="I121" s="7">
        <v>0.0</v>
      </c>
      <c r="J121" s="7">
        <v>0.0</v>
      </c>
      <c r="K121" s="7">
        <v>6.0</v>
      </c>
      <c r="L121" s="7">
        <v>0.0</v>
      </c>
      <c r="M121" s="7">
        <v>0.0</v>
      </c>
      <c r="N121" s="7" t="s">
        <v>61</v>
      </c>
      <c r="O121" s="7">
        <v>0.0</v>
      </c>
      <c r="P121" s="7">
        <v>0.0</v>
      </c>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7" t="s">
        <v>68</v>
      </c>
      <c r="AS121" s="8"/>
      <c r="AT121" s="8"/>
      <c r="AU121" s="8"/>
      <c r="AV121" s="11" t="s">
        <v>2733</v>
      </c>
      <c r="AW121" s="11" t="s">
        <v>2733</v>
      </c>
      <c r="AX121" s="8"/>
      <c r="AY121" s="8"/>
      <c r="AZ121" s="8"/>
      <c r="BA121" s="8"/>
      <c r="BB121" s="8"/>
      <c r="BC121" s="8"/>
      <c r="BD121" s="8"/>
      <c r="BE121" s="8"/>
      <c r="BF121" s="8"/>
    </row>
    <row r="122" hidden="1">
      <c r="A122" s="10">
        <v>30884.0</v>
      </c>
      <c r="B122" s="7" t="s">
        <v>2735</v>
      </c>
      <c r="C122" s="7" t="s">
        <v>2736</v>
      </c>
      <c r="D122" s="7" t="s">
        <v>2737</v>
      </c>
      <c r="E122" s="7" t="s">
        <v>2738</v>
      </c>
      <c r="F122" s="11" t="s">
        <v>2740</v>
      </c>
      <c r="G122" s="7">
        <v>770.0</v>
      </c>
      <c r="H122" s="8"/>
      <c r="I122" s="7">
        <v>0.0</v>
      </c>
      <c r="J122" s="7">
        <v>0.0</v>
      </c>
      <c r="K122" s="7">
        <v>6.0</v>
      </c>
      <c r="L122" s="7">
        <v>0.0</v>
      </c>
      <c r="M122" s="7">
        <v>0.0</v>
      </c>
      <c r="N122" s="7" t="s">
        <v>61</v>
      </c>
      <c r="O122" s="7">
        <v>0.0</v>
      </c>
      <c r="P122" s="7">
        <v>0.0</v>
      </c>
      <c r="Q122" s="7" t="s">
        <v>2058</v>
      </c>
      <c r="R122" s="7" t="s">
        <v>563</v>
      </c>
      <c r="S122" s="7" t="s">
        <v>2746</v>
      </c>
      <c r="T122" s="11" t="s">
        <v>2749</v>
      </c>
      <c r="U122" s="7" t="s">
        <v>2754</v>
      </c>
      <c r="V122" s="8"/>
      <c r="W122" s="7" t="s">
        <v>2755</v>
      </c>
      <c r="X122" s="8"/>
      <c r="Y122" s="8"/>
      <c r="Z122" s="8"/>
      <c r="AA122" s="8"/>
      <c r="AB122" s="7" t="s">
        <v>155</v>
      </c>
      <c r="AC122" s="7" t="s">
        <v>2757</v>
      </c>
      <c r="AD122" s="7" t="s">
        <v>2758</v>
      </c>
      <c r="AE122" s="7" t="s">
        <v>2760</v>
      </c>
      <c r="AF122" s="11" t="s">
        <v>2767</v>
      </c>
      <c r="AG122" s="8"/>
      <c r="AH122" s="8"/>
      <c r="AI122" s="8"/>
      <c r="AJ122" s="8"/>
      <c r="AK122" s="8"/>
      <c r="AL122" s="7" t="s">
        <v>2776</v>
      </c>
      <c r="AM122" s="8"/>
      <c r="AN122" s="8"/>
      <c r="AO122" s="8"/>
      <c r="AP122" s="8"/>
      <c r="AQ122" s="8"/>
      <c r="AR122" s="7" t="s">
        <v>68</v>
      </c>
      <c r="AS122" s="8"/>
      <c r="AT122" s="7" t="s">
        <v>2777</v>
      </c>
      <c r="AU122" s="8"/>
      <c r="AV122" s="11" t="s">
        <v>2749</v>
      </c>
      <c r="AW122" s="11" t="s">
        <v>2749</v>
      </c>
      <c r="AX122" s="8"/>
      <c r="AY122" s="8"/>
      <c r="AZ122" s="8"/>
      <c r="BA122" s="8"/>
      <c r="BB122" s="8"/>
      <c r="BC122" s="8"/>
      <c r="BD122" s="8"/>
      <c r="BE122" s="8"/>
      <c r="BF122" s="8"/>
    </row>
    <row r="123" hidden="1">
      <c r="A123" s="10">
        <v>26816.0</v>
      </c>
      <c r="B123" s="9">
        <v>42795.0</v>
      </c>
      <c r="C123" s="7" t="s">
        <v>2779</v>
      </c>
      <c r="D123" s="8"/>
      <c r="E123" s="8"/>
      <c r="F123" s="8"/>
      <c r="G123" s="7">
        <v>12000.0</v>
      </c>
      <c r="H123" s="8"/>
      <c r="I123" s="7">
        <v>0.0</v>
      </c>
      <c r="J123" s="7">
        <v>0.0</v>
      </c>
      <c r="K123" s="7">
        <v>6.0</v>
      </c>
      <c r="L123" s="7">
        <v>0.0</v>
      </c>
      <c r="M123" s="7">
        <v>0.0</v>
      </c>
      <c r="N123" s="7" t="s">
        <v>61</v>
      </c>
      <c r="O123" s="7">
        <v>0.0</v>
      </c>
      <c r="P123" s="7">
        <v>0.0</v>
      </c>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7" t="s">
        <v>68</v>
      </c>
      <c r="AS123" s="8"/>
      <c r="AT123" s="8"/>
      <c r="AU123" s="8"/>
      <c r="AV123" s="11" t="s">
        <v>2783</v>
      </c>
      <c r="AW123" s="11" t="s">
        <v>2783</v>
      </c>
      <c r="AX123" s="8"/>
      <c r="AY123" s="8"/>
      <c r="AZ123" s="8"/>
      <c r="BA123" s="8"/>
      <c r="BB123" s="8"/>
      <c r="BC123" s="8"/>
      <c r="BD123" s="8"/>
      <c r="BE123" s="8"/>
      <c r="BF123" s="8"/>
    </row>
    <row r="124" hidden="1">
      <c r="A124" s="10">
        <v>32577.0</v>
      </c>
      <c r="B124" s="7" t="s">
        <v>2786</v>
      </c>
      <c r="C124" s="7" t="s">
        <v>2787</v>
      </c>
      <c r="D124" s="8"/>
      <c r="E124" s="8"/>
      <c r="F124" s="8"/>
      <c r="G124" s="7">
        <v>5000.0</v>
      </c>
      <c r="H124" s="8"/>
      <c r="I124" s="7">
        <v>0.0</v>
      </c>
      <c r="J124" s="7">
        <v>0.0</v>
      </c>
      <c r="K124" s="7">
        <v>6.0</v>
      </c>
      <c r="L124" s="7">
        <v>0.0</v>
      </c>
      <c r="M124" s="7">
        <v>0.0</v>
      </c>
      <c r="N124" s="7" t="s">
        <v>61</v>
      </c>
      <c r="O124" s="7">
        <v>0.0</v>
      </c>
      <c r="P124" s="7">
        <v>0.0</v>
      </c>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7" t="s">
        <v>68</v>
      </c>
      <c r="AS124" s="8"/>
      <c r="AT124" s="8"/>
      <c r="AU124" s="8"/>
      <c r="AV124" s="8"/>
      <c r="AW124" s="8"/>
      <c r="AX124" s="8"/>
      <c r="AY124" s="8"/>
      <c r="AZ124" s="8"/>
      <c r="BA124" s="8"/>
      <c r="BB124" s="8"/>
      <c r="BC124" s="8"/>
      <c r="BD124" s="8"/>
      <c r="BE124" s="8"/>
      <c r="BF124" s="8"/>
    </row>
    <row r="125" hidden="1">
      <c r="A125" s="10">
        <v>32968.0</v>
      </c>
      <c r="B125" s="9">
        <v>42927.0</v>
      </c>
      <c r="C125" s="7" t="s">
        <v>2792</v>
      </c>
      <c r="D125" s="8"/>
      <c r="E125" s="8"/>
      <c r="F125" s="8"/>
      <c r="G125" s="7">
        <v>10000.0</v>
      </c>
      <c r="H125" s="8"/>
      <c r="I125" s="7">
        <v>0.0</v>
      </c>
      <c r="J125" s="7">
        <v>0.0</v>
      </c>
      <c r="K125" s="7">
        <v>6.0</v>
      </c>
      <c r="L125" s="7">
        <v>0.0</v>
      </c>
      <c r="M125" s="7">
        <v>0.0</v>
      </c>
      <c r="N125" s="7" t="s">
        <v>61</v>
      </c>
      <c r="O125" s="7">
        <v>0.0</v>
      </c>
      <c r="P125" s="7">
        <v>0.0</v>
      </c>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7" t="s">
        <v>68</v>
      </c>
      <c r="AS125" s="8"/>
      <c r="AT125" s="8"/>
      <c r="AU125" s="8"/>
      <c r="AV125" s="8"/>
      <c r="AW125" s="8"/>
      <c r="AX125" s="8"/>
      <c r="AY125" s="8"/>
      <c r="AZ125" s="8"/>
      <c r="BA125" s="8"/>
      <c r="BB125" s="8"/>
      <c r="BC125" s="8"/>
      <c r="BD125" s="8"/>
      <c r="BE125" s="8"/>
      <c r="BF125" s="8"/>
    </row>
    <row r="126" hidden="1">
      <c r="A126" s="10">
        <v>30227.0</v>
      </c>
      <c r="B126" s="7" t="s">
        <v>2795</v>
      </c>
      <c r="C126" s="7" t="s">
        <v>2796</v>
      </c>
      <c r="D126" s="8"/>
      <c r="E126" s="8"/>
      <c r="F126" s="8"/>
      <c r="G126" s="7">
        <v>170000.0</v>
      </c>
      <c r="H126" s="8"/>
      <c r="I126" s="7">
        <v>0.0</v>
      </c>
      <c r="J126" s="7">
        <v>0.0</v>
      </c>
      <c r="K126" s="7">
        <v>6.0</v>
      </c>
      <c r="L126" s="7">
        <v>0.0</v>
      </c>
      <c r="M126" s="7">
        <v>0.0</v>
      </c>
      <c r="N126" s="7" t="s">
        <v>61</v>
      </c>
      <c r="O126" s="7">
        <v>0.0</v>
      </c>
      <c r="P126" s="7">
        <v>0.0</v>
      </c>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7" t="s">
        <v>68</v>
      </c>
      <c r="AS126" s="8"/>
      <c r="AT126" s="8"/>
      <c r="AU126" s="8"/>
      <c r="AV126" s="11" t="s">
        <v>2797</v>
      </c>
      <c r="AW126" s="11" t="s">
        <v>2797</v>
      </c>
      <c r="AX126" s="8"/>
      <c r="AY126" s="8"/>
      <c r="AZ126" s="8"/>
      <c r="BA126" s="8"/>
      <c r="BB126" s="8"/>
      <c r="BC126" s="8"/>
      <c r="BD126" s="8"/>
      <c r="BE126" s="8"/>
      <c r="BF126" s="8"/>
    </row>
    <row r="127">
      <c r="A127" s="10">
        <v>33307.0</v>
      </c>
      <c r="B127" s="7" t="s">
        <v>563</v>
      </c>
      <c r="C127" s="7" t="s">
        <v>2805</v>
      </c>
      <c r="D127" s="7" t="s">
        <v>2806</v>
      </c>
      <c r="E127" s="7">
        <v>2.117289500705E12</v>
      </c>
      <c r="F127" s="11" t="s">
        <v>2808</v>
      </c>
      <c r="G127" s="7">
        <v>5000.0</v>
      </c>
      <c r="H127" s="7">
        <v>95.0</v>
      </c>
      <c r="I127" s="7">
        <v>1.0</v>
      </c>
      <c r="J127" s="7">
        <v>5.7</v>
      </c>
      <c r="K127" s="7">
        <v>6.0</v>
      </c>
      <c r="L127" s="7">
        <v>14.25</v>
      </c>
      <c r="M127" s="7">
        <v>4.95</v>
      </c>
      <c r="N127" s="7" t="s">
        <v>61</v>
      </c>
      <c r="O127" s="7">
        <v>1.0</v>
      </c>
      <c r="P127" s="7">
        <v>0.0</v>
      </c>
      <c r="Q127" s="7" t="s">
        <v>569</v>
      </c>
      <c r="R127" s="7" t="s">
        <v>2811</v>
      </c>
      <c r="S127" s="7" t="s">
        <v>2812</v>
      </c>
      <c r="T127" s="11" t="s">
        <v>2814</v>
      </c>
      <c r="U127" s="7" t="s">
        <v>2818</v>
      </c>
      <c r="V127" s="8"/>
      <c r="W127" s="7" t="s">
        <v>2819</v>
      </c>
      <c r="X127" s="8"/>
      <c r="Y127" s="8"/>
      <c r="Z127" s="8"/>
      <c r="AA127" s="7" t="s">
        <v>267</v>
      </c>
      <c r="AB127" s="7" t="s">
        <v>155</v>
      </c>
      <c r="AC127" s="7" t="s">
        <v>2820</v>
      </c>
      <c r="AD127" s="7" t="s">
        <v>2821</v>
      </c>
      <c r="AE127" s="7" t="s">
        <v>2832</v>
      </c>
      <c r="AF127" s="7" t="s">
        <v>2841</v>
      </c>
      <c r="AG127" s="8"/>
      <c r="AH127" s="8"/>
      <c r="AI127" s="8"/>
      <c r="AJ127" s="8"/>
      <c r="AK127" s="8"/>
      <c r="AL127" s="7" t="s">
        <v>2842</v>
      </c>
      <c r="AM127" s="8"/>
      <c r="AN127" s="8"/>
      <c r="AO127" s="8"/>
      <c r="AP127" s="8"/>
      <c r="AQ127" s="8"/>
      <c r="AR127" s="7" t="s">
        <v>86</v>
      </c>
      <c r="AS127" s="8"/>
      <c r="AT127" s="7" t="s">
        <v>2843</v>
      </c>
      <c r="AU127" s="8"/>
      <c r="AV127" s="11" t="s">
        <v>2814</v>
      </c>
      <c r="AW127" s="11" t="s">
        <v>2814</v>
      </c>
      <c r="AX127" s="8"/>
      <c r="AY127" s="8"/>
      <c r="AZ127" s="8"/>
      <c r="BA127" s="8"/>
      <c r="BB127" s="8"/>
      <c r="BC127" s="8"/>
      <c r="BD127" s="8"/>
      <c r="BE127" s="8"/>
      <c r="BF127" s="8"/>
    </row>
    <row r="128" hidden="1">
      <c r="A128" s="10">
        <v>34694.0</v>
      </c>
      <c r="B128" s="7" t="s">
        <v>1172</v>
      </c>
      <c r="C128" s="7" t="s">
        <v>2845</v>
      </c>
      <c r="D128" s="8"/>
      <c r="E128" s="8"/>
      <c r="F128" s="8"/>
      <c r="G128" s="7">
        <v>300000.0</v>
      </c>
      <c r="H128" s="8"/>
      <c r="I128" s="7">
        <v>0.0</v>
      </c>
      <c r="J128" s="7">
        <v>0.0</v>
      </c>
      <c r="K128" s="7">
        <v>6.0</v>
      </c>
      <c r="L128" s="7">
        <v>0.0</v>
      </c>
      <c r="M128" s="7">
        <v>0.0</v>
      </c>
      <c r="N128" s="7" t="s">
        <v>61</v>
      </c>
      <c r="O128" s="7">
        <v>0.0</v>
      </c>
      <c r="P128" s="7">
        <v>0.0</v>
      </c>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7" t="s">
        <v>68</v>
      </c>
      <c r="AS128" s="8"/>
      <c r="AT128" s="8"/>
      <c r="AU128" s="8"/>
      <c r="AV128" s="8"/>
      <c r="AW128" s="8"/>
      <c r="AX128" s="8"/>
      <c r="AY128" s="8"/>
      <c r="AZ128" s="8"/>
      <c r="BA128" s="8"/>
      <c r="BB128" s="8"/>
      <c r="BC128" s="8"/>
      <c r="BD128" s="8"/>
      <c r="BE128" s="8"/>
      <c r="BF128" s="8"/>
    </row>
    <row r="129" hidden="1">
      <c r="A129" s="10">
        <v>36800.0</v>
      </c>
      <c r="B129" s="7" t="s">
        <v>628</v>
      </c>
      <c r="C129" s="7" t="s">
        <v>2848</v>
      </c>
      <c r="D129" s="8"/>
      <c r="E129" s="8"/>
      <c r="F129" s="8"/>
      <c r="G129" s="7">
        <v>25000.0</v>
      </c>
      <c r="H129" s="8"/>
      <c r="I129" s="7">
        <v>0.0</v>
      </c>
      <c r="J129" s="7">
        <v>0.0</v>
      </c>
      <c r="K129" s="7">
        <v>6.0</v>
      </c>
      <c r="L129" s="7">
        <v>0.0</v>
      </c>
      <c r="M129" s="7">
        <v>0.0</v>
      </c>
      <c r="N129" s="7" t="s">
        <v>61</v>
      </c>
      <c r="O129" s="7">
        <v>0.0</v>
      </c>
      <c r="P129" s="7">
        <v>0.0</v>
      </c>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7" t="s">
        <v>68</v>
      </c>
      <c r="AS129" s="8"/>
      <c r="AT129" s="8"/>
      <c r="AU129" s="8"/>
      <c r="AV129" s="8"/>
      <c r="AW129" s="8"/>
      <c r="AX129" s="8"/>
      <c r="AY129" s="8"/>
      <c r="AZ129" s="8"/>
      <c r="BA129" s="8"/>
      <c r="BB129" s="8"/>
      <c r="BC129" s="8"/>
      <c r="BD129" s="8"/>
      <c r="BE129" s="8"/>
      <c r="BF129" s="8"/>
    </row>
    <row r="130" hidden="1">
      <c r="A130" s="10">
        <v>32789.0</v>
      </c>
      <c r="B130" s="9">
        <v>42777.0</v>
      </c>
      <c r="C130" s="7" t="s">
        <v>2851</v>
      </c>
      <c r="D130" s="8"/>
      <c r="E130" s="8"/>
      <c r="F130" s="8"/>
      <c r="G130" s="7">
        <v>10000.0</v>
      </c>
      <c r="H130" s="8"/>
      <c r="I130" s="7">
        <v>0.0</v>
      </c>
      <c r="J130" s="7">
        <v>0.0</v>
      </c>
      <c r="K130" s="7">
        <v>6.0</v>
      </c>
      <c r="L130" s="7">
        <v>0.0</v>
      </c>
      <c r="M130" s="7">
        <v>0.0</v>
      </c>
      <c r="N130" s="7" t="s">
        <v>61</v>
      </c>
      <c r="O130" s="7">
        <v>0.0</v>
      </c>
      <c r="P130" s="7">
        <v>0.0</v>
      </c>
      <c r="Q130" s="8"/>
      <c r="R130" s="8"/>
      <c r="S130" s="8"/>
      <c r="T130" s="8"/>
      <c r="U130" s="8"/>
      <c r="V130" s="8"/>
      <c r="W130" s="8"/>
      <c r="X130" s="7" t="s">
        <v>2852</v>
      </c>
      <c r="Y130" s="7" t="s">
        <v>2853</v>
      </c>
      <c r="Z130" s="7">
        <v>10009.0</v>
      </c>
      <c r="AA130" s="8"/>
      <c r="AB130" s="8"/>
      <c r="AC130" s="8"/>
      <c r="AD130" s="8"/>
      <c r="AE130" s="8"/>
      <c r="AF130" s="8"/>
      <c r="AG130" s="8"/>
      <c r="AH130" s="8"/>
      <c r="AI130" s="8"/>
      <c r="AJ130" s="8"/>
      <c r="AK130" s="8"/>
      <c r="AL130" s="8"/>
      <c r="AM130" s="8"/>
      <c r="AN130" s="8"/>
      <c r="AO130" s="8"/>
      <c r="AP130" s="8"/>
      <c r="AQ130" s="8"/>
      <c r="AR130" s="7" t="s">
        <v>68</v>
      </c>
      <c r="AS130" s="8"/>
      <c r="AT130" s="8"/>
      <c r="AU130" s="8"/>
      <c r="AV130" s="11" t="s">
        <v>2854</v>
      </c>
      <c r="AW130" s="11" t="s">
        <v>2854</v>
      </c>
      <c r="AX130" s="11" t="s">
        <v>2856</v>
      </c>
      <c r="AY130" s="8"/>
      <c r="AZ130" s="8"/>
      <c r="BA130" s="11" t="s">
        <v>2859</v>
      </c>
      <c r="BB130" s="11" t="s">
        <v>2861</v>
      </c>
      <c r="BC130" s="8"/>
      <c r="BD130" s="8"/>
      <c r="BE130" s="8"/>
      <c r="BF130" s="8"/>
    </row>
    <row r="131" hidden="1">
      <c r="A131" s="10">
        <v>32788.0</v>
      </c>
      <c r="B131" s="9">
        <v>42777.0</v>
      </c>
      <c r="C131" s="7" t="s">
        <v>2863</v>
      </c>
      <c r="D131" s="8"/>
      <c r="E131" s="8"/>
      <c r="F131" s="8"/>
      <c r="G131" s="7">
        <v>10000.0</v>
      </c>
      <c r="H131" s="8"/>
      <c r="I131" s="7">
        <v>0.0</v>
      </c>
      <c r="J131" s="7">
        <v>0.0</v>
      </c>
      <c r="K131" s="7">
        <v>6.0</v>
      </c>
      <c r="L131" s="7">
        <v>0.0</v>
      </c>
      <c r="M131" s="7">
        <v>0.0</v>
      </c>
      <c r="N131" s="7" t="s">
        <v>61</v>
      </c>
      <c r="O131" s="7">
        <v>0.0</v>
      </c>
      <c r="P131" s="7">
        <v>0.0</v>
      </c>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7" t="s">
        <v>68</v>
      </c>
      <c r="AS131" s="8"/>
      <c r="AT131" s="8"/>
      <c r="AU131" s="8"/>
      <c r="AV131" s="8"/>
      <c r="AW131" s="8"/>
      <c r="AX131" s="8"/>
      <c r="AY131" s="8"/>
      <c r="AZ131" s="8"/>
      <c r="BA131" s="8"/>
      <c r="BB131" s="8"/>
      <c r="BC131" s="8"/>
      <c r="BD131" s="8"/>
      <c r="BE131" s="8"/>
      <c r="BF131" s="8"/>
    </row>
    <row r="132" hidden="1">
      <c r="A132" s="10">
        <v>27531.0</v>
      </c>
      <c r="B132" s="7" t="s">
        <v>2864</v>
      </c>
      <c r="C132" s="7" t="s">
        <v>2865</v>
      </c>
      <c r="D132" s="8"/>
      <c r="E132" s="8"/>
      <c r="F132" s="8"/>
      <c r="G132" s="7">
        <v>100000.0</v>
      </c>
      <c r="H132" s="8"/>
      <c r="I132" s="7">
        <v>0.0</v>
      </c>
      <c r="J132" s="7">
        <v>0.0</v>
      </c>
      <c r="K132" s="7">
        <v>6.0</v>
      </c>
      <c r="L132" s="7">
        <v>0.0</v>
      </c>
      <c r="M132" s="7">
        <v>0.0</v>
      </c>
      <c r="N132" s="7" t="s">
        <v>61</v>
      </c>
      <c r="O132" s="7">
        <v>0.0</v>
      </c>
      <c r="P132" s="7">
        <v>0.0</v>
      </c>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7" t="s">
        <v>68</v>
      </c>
      <c r="AS132" s="8"/>
      <c r="AT132" s="8"/>
      <c r="AU132" s="8"/>
      <c r="AV132" s="11" t="s">
        <v>2866</v>
      </c>
      <c r="AW132" s="11" t="s">
        <v>2866</v>
      </c>
      <c r="AX132" s="8"/>
      <c r="AY132" s="8"/>
      <c r="AZ132" s="8"/>
      <c r="BA132" s="8"/>
      <c r="BB132" s="8"/>
      <c r="BC132" s="8"/>
      <c r="BD132" s="8"/>
      <c r="BE132" s="8"/>
      <c r="BF132" s="8"/>
    </row>
    <row r="133">
      <c r="A133" s="10">
        <v>36059.0</v>
      </c>
      <c r="B133" s="7" t="s">
        <v>2868</v>
      </c>
      <c r="C133" s="7" t="s">
        <v>2869</v>
      </c>
      <c r="D133" s="7" t="s">
        <v>2870</v>
      </c>
      <c r="E133" s="7" t="s">
        <v>2871</v>
      </c>
      <c r="F133" s="11" t="s">
        <v>2872</v>
      </c>
      <c r="G133" s="7">
        <v>90000.0</v>
      </c>
      <c r="H133" s="7">
        <v>62700.0</v>
      </c>
      <c r="I133" s="7">
        <v>69.0</v>
      </c>
      <c r="J133" s="7">
        <v>3762.0</v>
      </c>
      <c r="K133" s="7">
        <v>6.0</v>
      </c>
      <c r="L133" s="7">
        <v>6435.0</v>
      </c>
      <c r="M133" s="7">
        <v>2009.39</v>
      </c>
      <c r="N133" s="7" t="s">
        <v>61</v>
      </c>
      <c r="O133" s="7">
        <v>1.0</v>
      </c>
      <c r="P133" s="7">
        <v>0.0</v>
      </c>
      <c r="Q133" s="7" t="s">
        <v>2868</v>
      </c>
      <c r="R133" s="9">
        <v>43255.0</v>
      </c>
      <c r="S133" s="7" t="s">
        <v>2874</v>
      </c>
      <c r="T133" s="11" t="s">
        <v>2875</v>
      </c>
      <c r="U133" s="7" t="s">
        <v>2876</v>
      </c>
      <c r="V133" s="8"/>
      <c r="W133" s="7" t="s">
        <v>2877</v>
      </c>
      <c r="X133" s="8"/>
      <c r="Y133" s="8"/>
      <c r="Z133" s="8"/>
      <c r="AA133" s="8"/>
      <c r="AB133" s="8"/>
      <c r="AC133" s="7" t="s">
        <v>2878</v>
      </c>
      <c r="AD133" s="8"/>
      <c r="AE133" s="11" t="s">
        <v>2884</v>
      </c>
      <c r="AF133" s="8"/>
      <c r="AG133" s="8"/>
      <c r="AH133" s="8"/>
      <c r="AI133" s="8"/>
      <c r="AJ133" s="8"/>
      <c r="AK133" s="8"/>
      <c r="AL133" s="7" t="s">
        <v>2889</v>
      </c>
      <c r="AM133" s="8"/>
      <c r="AN133" s="8"/>
      <c r="AO133" s="8"/>
      <c r="AP133" s="8"/>
      <c r="AQ133" s="8"/>
      <c r="AR133" s="7" t="s">
        <v>86</v>
      </c>
      <c r="AS133" s="8"/>
      <c r="AT133" s="8"/>
      <c r="AU133" s="8"/>
      <c r="AV133" s="11" t="s">
        <v>2875</v>
      </c>
      <c r="AW133" s="11" t="s">
        <v>2875</v>
      </c>
      <c r="AX133" s="11" t="s">
        <v>2895</v>
      </c>
      <c r="AY133" s="11" t="s">
        <v>2896</v>
      </c>
      <c r="AZ133" s="8"/>
      <c r="BA133" s="11" t="s">
        <v>2899</v>
      </c>
      <c r="BB133" s="11" t="s">
        <v>2902</v>
      </c>
      <c r="BC133" s="8"/>
      <c r="BD133" s="8"/>
      <c r="BE133" s="8"/>
      <c r="BF133" s="8"/>
    </row>
    <row r="134" hidden="1">
      <c r="A134" s="10">
        <v>28260.0</v>
      </c>
      <c r="B134" s="9">
        <v>43072.0</v>
      </c>
      <c r="C134" s="7" t="s">
        <v>2908</v>
      </c>
      <c r="D134" s="8"/>
      <c r="E134" s="8"/>
      <c r="F134" s="8"/>
      <c r="G134" s="7">
        <v>2000.0</v>
      </c>
      <c r="H134" s="8"/>
      <c r="I134" s="7">
        <v>0.0</v>
      </c>
      <c r="J134" s="7">
        <v>0.0</v>
      </c>
      <c r="K134" s="7">
        <v>6.0</v>
      </c>
      <c r="L134" s="7">
        <v>0.0</v>
      </c>
      <c r="M134" s="7">
        <v>0.0</v>
      </c>
      <c r="N134" s="7" t="s">
        <v>61</v>
      </c>
      <c r="O134" s="7">
        <v>0.0</v>
      </c>
      <c r="P134" s="7">
        <v>0.0</v>
      </c>
      <c r="Q134" s="8"/>
      <c r="R134" s="8"/>
      <c r="S134" s="8"/>
      <c r="T134" s="8"/>
      <c r="U134" s="8"/>
      <c r="V134" s="8"/>
      <c r="W134" s="7" t="s">
        <v>2909</v>
      </c>
      <c r="X134" s="8"/>
      <c r="Y134" s="8"/>
      <c r="Z134" s="8"/>
      <c r="AA134" s="8"/>
      <c r="AB134" s="8"/>
      <c r="AC134" s="7" t="s">
        <v>2911</v>
      </c>
      <c r="AD134" s="7" t="s">
        <v>2912</v>
      </c>
      <c r="AE134" s="7" t="s">
        <v>2923</v>
      </c>
      <c r="AF134" s="7" t="s">
        <v>2928</v>
      </c>
      <c r="AG134" s="8"/>
      <c r="AH134" s="8"/>
      <c r="AI134" s="8"/>
      <c r="AJ134" s="8"/>
      <c r="AK134" s="8"/>
      <c r="AL134" s="8"/>
      <c r="AM134" s="8"/>
      <c r="AN134" s="8"/>
      <c r="AO134" s="8"/>
      <c r="AP134" s="8"/>
      <c r="AQ134" s="8"/>
      <c r="AR134" s="7" t="s">
        <v>68</v>
      </c>
      <c r="AS134" s="8"/>
      <c r="AT134" s="8"/>
      <c r="AU134" s="8"/>
      <c r="AV134" s="11" t="s">
        <v>2929</v>
      </c>
      <c r="AW134" s="11" t="s">
        <v>2929</v>
      </c>
      <c r="AX134" s="8"/>
      <c r="AY134" s="8"/>
      <c r="AZ134" s="8"/>
      <c r="BA134" s="8"/>
      <c r="BB134" s="8"/>
      <c r="BC134" s="8"/>
      <c r="BD134" s="8"/>
      <c r="BE134" s="8"/>
      <c r="BF134" s="8"/>
    </row>
    <row r="135" hidden="1">
      <c r="A135" s="10">
        <v>33178.0</v>
      </c>
      <c r="B135" s="14">
        <v>43019.0</v>
      </c>
      <c r="C135" s="7" t="s">
        <v>2941</v>
      </c>
      <c r="D135" s="8"/>
      <c r="E135" s="8"/>
      <c r="F135" s="8"/>
      <c r="G135" s="7">
        <v>200000.0</v>
      </c>
      <c r="H135" s="8"/>
      <c r="I135" s="7">
        <v>0.0</v>
      </c>
      <c r="J135" s="7">
        <v>0.0</v>
      </c>
      <c r="K135" s="7">
        <v>6.0</v>
      </c>
      <c r="L135" s="7">
        <v>0.0</v>
      </c>
      <c r="M135" s="7">
        <v>0.0</v>
      </c>
      <c r="N135" s="7" t="s">
        <v>61</v>
      </c>
      <c r="O135" s="7">
        <v>0.0</v>
      </c>
      <c r="P135" s="7">
        <v>0.0</v>
      </c>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7" t="s">
        <v>68</v>
      </c>
      <c r="AS135" s="8"/>
      <c r="AT135" s="8"/>
      <c r="AU135" s="8"/>
      <c r="AV135" s="8"/>
      <c r="AW135" s="8"/>
      <c r="AX135" s="8"/>
      <c r="AY135" s="8"/>
      <c r="AZ135" s="8"/>
      <c r="BA135" s="8"/>
      <c r="BB135" s="8"/>
      <c r="BC135" s="8"/>
      <c r="BD135" s="8"/>
      <c r="BE135" s="8"/>
      <c r="BF135" s="8"/>
    </row>
    <row r="136" hidden="1">
      <c r="A136" s="10">
        <v>32432.0</v>
      </c>
      <c r="B136" s="7" t="s">
        <v>2944</v>
      </c>
      <c r="C136" s="7" t="s">
        <v>2945</v>
      </c>
      <c r="D136" s="8"/>
      <c r="E136" s="8"/>
      <c r="F136" s="8"/>
      <c r="G136" s="7">
        <v>30000.0</v>
      </c>
      <c r="H136" s="8"/>
      <c r="I136" s="7">
        <v>0.0</v>
      </c>
      <c r="J136" s="7">
        <v>0.0</v>
      </c>
      <c r="K136" s="7">
        <v>6.0</v>
      </c>
      <c r="L136" s="7">
        <v>0.0</v>
      </c>
      <c r="M136" s="7">
        <v>0.0</v>
      </c>
      <c r="N136" s="7" t="s">
        <v>61</v>
      </c>
      <c r="O136" s="7">
        <v>0.0</v>
      </c>
      <c r="P136" s="7">
        <v>0.0</v>
      </c>
      <c r="Q136" s="7" t="s">
        <v>2944</v>
      </c>
      <c r="R136" s="7" t="s">
        <v>2946</v>
      </c>
      <c r="S136" s="8"/>
      <c r="T136" s="8"/>
      <c r="U136" s="8"/>
      <c r="V136" s="8"/>
      <c r="W136" s="7" t="s">
        <v>892</v>
      </c>
      <c r="X136" s="8"/>
      <c r="Y136" s="8"/>
      <c r="Z136" s="8"/>
      <c r="AA136" s="8"/>
      <c r="AB136" s="8"/>
      <c r="AC136" s="7" t="s">
        <v>2948</v>
      </c>
      <c r="AD136" s="7" t="s">
        <v>2950</v>
      </c>
      <c r="AE136" s="7" t="s">
        <v>2952</v>
      </c>
      <c r="AF136" s="7" t="s">
        <v>2955</v>
      </c>
      <c r="AG136" s="8"/>
      <c r="AH136" s="8"/>
      <c r="AI136" s="8"/>
      <c r="AJ136" s="8"/>
      <c r="AK136" s="8"/>
      <c r="AL136" s="8"/>
      <c r="AM136" s="8"/>
      <c r="AN136" s="8"/>
      <c r="AO136" s="8"/>
      <c r="AP136" s="8"/>
      <c r="AQ136" s="8"/>
      <c r="AR136" s="7" t="s">
        <v>68</v>
      </c>
      <c r="AS136" s="8"/>
      <c r="AT136" s="8"/>
      <c r="AU136" s="8"/>
      <c r="AV136" s="11" t="s">
        <v>2956</v>
      </c>
      <c r="AW136" s="11" t="s">
        <v>2956</v>
      </c>
      <c r="AX136" s="8"/>
      <c r="AY136" s="8"/>
      <c r="AZ136" s="8"/>
      <c r="BA136" s="8"/>
      <c r="BB136" s="8"/>
      <c r="BC136" s="8"/>
      <c r="BD136" s="8"/>
      <c r="BE136" s="8"/>
      <c r="BF136" s="8"/>
    </row>
    <row r="137" hidden="1">
      <c r="A137" s="10">
        <v>29998.0</v>
      </c>
      <c r="B137" s="9">
        <v>42923.0</v>
      </c>
      <c r="C137" s="7" t="s">
        <v>2960</v>
      </c>
      <c r="D137" s="8"/>
      <c r="E137" s="8"/>
      <c r="F137" s="8"/>
      <c r="G137" s="7">
        <v>20.0</v>
      </c>
      <c r="H137" s="8"/>
      <c r="I137" s="7">
        <v>0.0</v>
      </c>
      <c r="J137" s="7">
        <v>0.0</v>
      </c>
      <c r="K137" s="7">
        <v>6.0</v>
      </c>
      <c r="L137" s="7">
        <v>0.0</v>
      </c>
      <c r="M137" s="7">
        <v>0.0</v>
      </c>
      <c r="N137" s="7" t="s">
        <v>61</v>
      </c>
      <c r="O137" s="7">
        <v>0.0</v>
      </c>
      <c r="P137" s="7">
        <v>0.0</v>
      </c>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7" t="s">
        <v>68</v>
      </c>
      <c r="AS137" s="8"/>
      <c r="AT137" s="8"/>
      <c r="AU137" s="8"/>
      <c r="AV137" s="11" t="s">
        <v>2961</v>
      </c>
      <c r="AW137" s="11" t="s">
        <v>2961</v>
      </c>
      <c r="AX137" s="8"/>
      <c r="AY137" s="8"/>
      <c r="AZ137" s="8"/>
      <c r="BA137" s="8"/>
      <c r="BB137" s="8"/>
      <c r="BC137" s="8"/>
      <c r="BD137" s="8"/>
      <c r="BE137" s="8"/>
      <c r="BF137" s="8"/>
    </row>
    <row r="138" hidden="1">
      <c r="A138" s="10">
        <v>29539.0</v>
      </c>
      <c r="B138" s="7" t="s">
        <v>1427</v>
      </c>
      <c r="C138" s="7" t="s">
        <v>2965</v>
      </c>
      <c r="D138" s="8"/>
      <c r="E138" s="8"/>
      <c r="F138" s="8"/>
      <c r="G138" s="7">
        <v>50000.0</v>
      </c>
      <c r="H138" s="8"/>
      <c r="I138" s="7">
        <v>0.0</v>
      </c>
      <c r="J138" s="7">
        <v>0.0</v>
      </c>
      <c r="K138" s="7">
        <v>6.0</v>
      </c>
      <c r="L138" s="7">
        <v>0.0</v>
      </c>
      <c r="M138" s="7">
        <v>0.0</v>
      </c>
      <c r="N138" s="7" t="s">
        <v>61</v>
      </c>
      <c r="O138" s="7">
        <v>0.0</v>
      </c>
      <c r="P138" s="7">
        <v>0.0</v>
      </c>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7" t="s">
        <v>68</v>
      </c>
      <c r="AS138" s="8"/>
      <c r="AT138" s="8"/>
      <c r="AU138" s="8"/>
      <c r="AV138" s="11" t="s">
        <v>2969</v>
      </c>
      <c r="AW138" s="11" t="s">
        <v>2969</v>
      </c>
      <c r="AX138" s="8"/>
      <c r="AY138" s="8"/>
      <c r="AZ138" s="8"/>
      <c r="BA138" s="8"/>
      <c r="BB138" s="8"/>
      <c r="BC138" s="8"/>
      <c r="BD138" s="8"/>
      <c r="BE138" s="8"/>
      <c r="BF138" s="8"/>
    </row>
    <row r="139" hidden="1">
      <c r="A139" s="10">
        <v>27421.0</v>
      </c>
      <c r="B139" s="9">
        <v>42768.0</v>
      </c>
      <c r="C139" s="7" t="s">
        <v>2972</v>
      </c>
      <c r="D139" s="8"/>
      <c r="E139" s="8"/>
      <c r="F139" s="8"/>
      <c r="G139" s="7">
        <v>10000.0</v>
      </c>
      <c r="H139" s="8"/>
      <c r="I139" s="7">
        <v>0.0</v>
      </c>
      <c r="J139" s="7">
        <v>0.0</v>
      </c>
      <c r="K139" s="7">
        <v>6.0</v>
      </c>
      <c r="L139" s="7">
        <v>0.0</v>
      </c>
      <c r="M139" s="7">
        <v>0.0</v>
      </c>
      <c r="N139" s="7" t="s">
        <v>61</v>
      </c>
      <c r="O139" s="7">
        <v>0.0</v>
      </c>
      <c r="P139" s="7">
        <v>0.0</v>
      </c>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7" t="s">
        <v>68</v>
      </c>
      <c r="AS139" s="8"/>
      <c r="AT139" s="8"/>
      <c r="AU139" s="8"/>
      <c r="AV139" s="11" t="s">
        <v>2976</v>
      </c>
      <c r="AW139" s="11" t="s">
        <v>2976</v>
      </c>
      <c r="AX139" s="8"/>
      <c r="AY139" s="8"/>
      <c r="AZ139" s="8"/>
      <c r="BA139" s="8"/>
      <c r="BB139" s="8"/>
      <c r="BC139" s="8"/>
      <c r="BD139" s="8"/>
      <c r="BE139" s="8"/>
      <c r="BF139" s="8"/>
    </row>
    <row r="140" hidden="1">
      <c r="A140" s="10">
        <v>36624.0</v>
      </c>
      <c r="B140" s="7" t="s">
        <v>2811</v>
      </c>
      <c r="C140" s="7" t="s">
        <v>2980</v>
      </c>
      <c r="D140" s="8"/>
      <c r="E140" s="8"/>
      <c r="F140" s="8"/>
      <c r="G140" s="7">
        <v>1000.0</v>
      </c>
      <c r="H140" s="8"/>
      <c r="I140" s="7">
        <v>0.0</v>
      </c>
      <c r="J140" s="7">
        <v>0.0</v>
      </c>
      <c r="K140" s="7">
        <v>6.0</v>
      </c>
      <c r="L140" s="7">
        <v>0.0</v>
      </c>
      <c r="M140" s="7">
        <v>0.0</v>
      </c>
      <c r="N140" s="7" t="s">
        <v>61</v>
      </c>
      <c r="O140" s="7">
        <v>0.0</v>
      </c>
      <c r="P140" s="7">
        <v>0.0</v>
      </c>
      <c r="Q140" s="7" t="s">
        <v>2811</v>
      </c>
      <c r="R140" s="7" t="s">
        <v>1782</v>
      </c>
      <c r="S140" s="8"/>
      <c r="T140" s="8"/>
      <c r="U140" s="8"/>
      <c r="V140" s="8"/>
      <c r="W140" s="7" t="s">
        <v>2551</v>
      </c>
      <c r="X140" s="8"/>
      <c r="Y140" s="8"/>
      <c r="Z140" s="8"/>
      <c r="AA140" s="8"/>
      <c r="AB140" s="8"/>
      <c r="AC140" s="8"/>
      <c r="AD140" s="7" t="s">
        <v>1627</v>
      </c>
      <c r="AE140" s="8"/>
      <c r="AF140" s="7" t="s">
        <v>191</v>
      </c>
      <c r="AG140" s="8"/>
      <c r="AH140" s="8"/>
      <c r="AI140" s="8"/>
      <c r="AJ140" s="8"/>
      <c r="AK140" s="8"/>
      <c r="AL140" s="8"/>
      <c r="AM140" s="8"/>
      <c r="AN140" s="8"/>
      <c r="AO140" s="8"/>
      <c r="AP140" s="8"/>
      <c r="AQ140" s="8"/>
      <c r="AR140" s="7" t="s">
        <v>68</v>
      </c>
      <c r="AS140" s="8"/>
      <c r="AT140" s="8"/>
      <c r="AU140" s="8"/>
      <c r="AV140" s="7" t="s">
        <v>2984</v>
      </c>
      <c r="AW140" s="11" t="s">
        <v>2985</v>
      </c>
      <c r="AX140" s="8"/>
      <c r="AY140" s="8"/>
      <c r="AZ140" s="8"/>
      <c r="BA140" s="8"/>
      <c r="BB140" s="8"/>
      <c r="BC140" s="8"/>
      <c r="BD140" s="8"/>
      <c r="BE140" s="8"/>
      <c r="BF140" s="8"/>
    </row>
    <row r="141" hidden="1">
      <c r="A141" s="10">
        <v>28907.0</v>
      </c>
      <c r="B141" s="7" t="s">
        <v>2987</v>
      </c>
      <c r="C141" s="7" t="s">
        <v>2988</v>
      </c>
      <c r="D141" s="8"/>
      <c r="E141" s="8"/>
      <c r="F141" s="8"/>
      <c r="G141" s="7">
        <v>2000.0</v>
      </c>
      <c r="H141" s="8"/>
      <c r="I141" s="7">
        <v>0.0</v>
      </c>
      <c r="J141" s="7">
        <v>0.0</v>
      </c>
      <c r="K141" s="7">
        <v>6.0</v>
      </c>
      <c r="L141" s="7">
        <v>0.0</v>
      </c>
      <c r="M141" s="7">
        <v>0.0</v>
      </c>
      <c r="N141" s="7" t="s">
        <v>61</v>
      </c>
      <c r="O141" s="7">
        <v>0.0</v>
      </c>
      <c r="P141" s="7">
        <v>0.0</v>
      </c>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7" t="s">
        <v>68</v>
      </c>
      <c r="AS141" s="8"/>
      <c r="AT141" s="8"/>
      <c r="AU141" s="8"/>
      <c r="AV141" s="11" t="s">
        <v>2990</v>
      </c>
      <c r="AW141" s="11" t="s">
        <v>2990</v>
      </c>
      <c r="AX141" s="8"/>
      <c r="AY141" s="8"/>
      <c r="AZ141" s="8"/>
      <c r="BA141" s="8"/>
      <c r="BB141" s="8"/>
      <c r="BC141" s="8"/>
      <c r="BD141" s="8"/>
      <c r="BE141" s="8"/>
      <c r="BF141" s="8"/>
    </row>
    <row r="142" hidden="1">
      <c r="A142" s="10">
        <v>36471.0</v>
      </c>
      <c r="B142" s="14">
        <v>43051.0</v>
      </c>
      <c r="C142" s="7" t="s">
        <v>2999</v>
      </c>
      <c r="D142" s="8"/>
      <c r="E142" s="8"/>
      <c r="F142" s="8"/>
      <c r="G142" s="7">
        <v>5000.0</v>
      </c>
      <c r="H142" s="8"/>
      <c r="I142" s="7">
        <v>0.0</v>
      </c>
      <c r="J142" s="7">
        <v>0.0</v>
      </c>
      <c r="K142" s="7">
        <v>6.0</v>
      </c>
      <c r="L142" s="7">
        <v>0.0</v>
      </c>
      <c r="M142" s="7">
        <v>0.0</v>
      </c>
      <c r="N142" s="7" t="s">
        <v>61</v>
      </c>
      <c r="O142" s="7">
        <v>0.0</v>
      </c>
      <c r="P142" s="7">
        <v>0.0</v>
      </c>
      <c r="Q142" s="8"/>
      <c r="R142" s="8"/>
      <c r="S142" s="8"/>
      <c r="T142" s="8"/>
      <c r="U142" s="8"/>
      <c r="V142" s="8"/>
      <c r="W142" s="8"/>
      <c r="X142" s="7" t="s">
        <v>293</v>
      </c>
      <c r="Y142" s="7" t="s">
        <v>294</v>
      </c>
      <c r="Z142" s="7">
        <v>94118.0</v>
      </c>
      <c r="AA142" s="8"/>
      <c r="AB142" s="8"/>
      <c r="AC142" s="8"/>
      <c r="AD142" s="8"/>
      <c r="AE142" s="8"/>
      <c r="AF142" s="8"/>
      <c r="AG142" s="8"/>
      <c r="AH142" s="8"/>
      <c r="AI142" s="8"/>
      <c r="AJ142" s="8"/>
      <c r="AK142" s="8"/>
      <c r="AL142" s="8"/>
      <c r="AM142" s="8"/>
      <c r="AN142" s="8"/>
      <c r="AO142" s="8"/>
      <c r="AP142" s="8"/>
      <c r="AQ142" s="8"/>
      <c r="AR142" s="7" t="s">
        <v>68</v>
      </c>
      <c r="AS142" s="8"/>
      <c r="AT142" s="8"/>
      <c r="AU142" s="8"/>
      <c r="AV142" s="11" t="s">
        <v>295</v>
      </c>
      <c r="AW142" s="11" t="s">
        <v>295</v>
      </c>
      <c r="AX142" s="11" t="s">
        <v>298</v>
      </c>
      <c r="AY142" s="8"/>
      <c r="AZ142" s="11" t="s">
        <v>299</v>
      </c>
      <c r="BA142" s="11" t="s">
        <v>302</v>
      </c>
      <c r="BB142" s="11" t="s">
        <v>305</v>
      </c>
      <c r="BC142" s="8"/>
      <c r="BD142" s="8"/>
      <c r="BE142" s="8"/>
      <c r="BF142" s="8"/>
    </row>
    <row r="143">
      <c r="A143" s="10">
        <v>32848.0</v>
      </c>
      <c r="B143" s="9">
        <v>42805.0</v>
      </c>
      <c r="C143" s="7" t="s">
        <v>3022</v>
      </c>
      <c r="D143" s="7" t="s">
        <v>3024</v>
      </c>
      <c r="E143" s="7">
        <v>501.0</v>
      </c>
      <c r="F143" s="11" t="s">
        <v>3026</v>
      </c>
      <c r="G143" s="7">
        <v>100.0</v>
      </c>
      <c r="H143" s="8"/>
      <c r="I143" s="7">
        <v>0.0</v>
      </c>
      <c r="J143" s="7">
        <v>0.0</v>
      </c>
      <c r="K143" s="7">
        <v>6.0</v>
      </c>
      <c r="L143" s="7">
        <v>0.0</v>
      </c>
      <c r="M143" s="7">
        <v>0.0</v>
      </c>
      <c r="N143" s="7" t="s">
        <v>61</v>
      </c>
      <c r="O143" s="7">
        <v>0.0</v>
      </c>
      <c r="P143" s="7">
        <v>0.0</v>
      </c>
      <c r="Q143" s="7" t="s">
        <v>432</v>
      </c>
      <c r="R143" s="9">
        <v>42959.0</v>
      </c>
      <c r="S143" s="7" t="s">
        <v>3036</v>
      </c>
      <c r="T143" s="11" t="s">
        <v>3037</v>
      </c>
      <c r="U143" s="7" t="s">
        <v>3041</v>
      </c>
      <c r="V143" s="8"/>
      <c r="W143" s="7" t="s">
        <v>1240</v>
      </c>
      <c r="X143" s="8"/>
      <c r="Y143" s="8"/>
      <c r="Z143" s="8"/>
      <c r="AA143" s="8"/>
      <c r="AB143" s="8"/>
      <c r="AC143" s="8"/>
      <c r="AD143" s="7" t="s">
        <v>3045</v>
      </c>
      <c r="AE143" s="8"/>
      <c r="AF143" s="7" t="s">
        <v>3046</v>
      </c>
      <c r="AG143" s="8"/>
      <c r="AH143" s="8"/>
      <c r="AI143" s="8"/>
      <c r="AJ143" s="8"/>
      <c r="AK143" s="8"/>
      <c r="AL143" s="7" t="s">
        <v>3046</v>
      </c>
      <c r="AM143" s="8"/>
      <c r="AN143" s="8"/>
      <c r="AO143" s="8"/>
      <c r="AP143" s="8"/>
      <c r="AQ143" s="8"/>
      <c r="AR143" s="7" t="s">
        <v>3049</v>
      </c>
      <c r="AS143" s="8"/>
      <c r="AT143" s="7" t="s">
        <v>3051</v>
      </c>
      <c r="AU143" s="8"/>
      <c r="AV143" s="7" t="s">
        <v>3052</v>
      </c>
      <c r="AW143" s="11" t="s">
        <v>3053</v>
      </c>
      <c r="AX143" s="8"/>
      <c r="AY143" s="8"/>
      <c r="AZ143" s="8"/>
      <c r="BA143" s="8"/>
      <c r="BB143" s="8"/>
      <c r="BC143" s="8"/>
      <c r="BD143" s="8"/>
      <c r="BE143" s="8"/>
      <c r="BF143" s="8"/>
    </row>
    <row r="144" hidden="1">
      <c r="A144" s="10">
        <v>28483.0</v>
      </c>
      <c r="B144" s="7" t="s">
        <v>2363</v>
      </c>
      <c r="C144" s="7" t="s">
        <v>3057</v>
      </c>
      <c r="D144" s="7" t="s">
        <v>3058</v>
      </c>
      <c r="E144" s="7">
        <v>2120.0</v>
      </c>
      <c r="F144" s="11" t="s">
        <v>3059</v>
      </c>
      <c r="G144" s="7">
        <v>2000.0</v>
      </c>
      <c r="H144" s="8"/>
      <c r="I144" s="7">
        <v>0.0</v>
      </c>
      <c r="J144" s="7">
        <v>0.0</v>
      </c>
      <c r="K144" s="7">
        <v>6.0</v>
      </c>
      <c r="L144" s="7">
        <v>0.0</v>
      </c>
      <c r="M144" s="7">
        <v>0.0</v>
      </c>
      <c r="N144" s="7" t="s">
        <v>61</v>
      </c>
      <c r="O144" s="7">
        <v>0.0</v>
      </c>
      <c r="P144" s="7">
        <v>0.0</v>
      </c>
      <c r="Q144" s="8"/>
      <c r="R144" s="8"/>
      <c r="S144" s="7" t="s">
        <v>3058</v>
      </c>
      <c r="T144" s="11" t="s">
        <v>295</v>
      </c>
      <c r="U144" s="7" t="s">
        <v>3068</v>
      </c>
      <c r="V144" s="8"/>
      <c r="W144" s="7" t="s">
        <v>3069</v>
      </c>
      <c r="X144" s="7" t="s">
        <v>293</v>
      </c>
      <c r="Y144" s="7" t="s">
        <v>294</v>
      </c>
      <c r="Z144" s="7">
        <v>94118.0</v>
      </c>
      <c r="AA144" s="8"/>
      <c r="AB144" s="8"/>
      <c r="AC144" s="7" t="s">
        <v>3070</v>
      </c>
      <c r="AD144" s="8"/>
      <c r="AE144" s="7" t="s">
        <v>938</v>
      </c>
      <c r="AF144" s="8"/>
      <c r="AG144" s="8"/>
      <c r="AH144" s="8"/>
      <c r="AI144" s="8"/>
      <c r="AJ144" s="8"/>
      <c r="AK144" s="8"/>
      <c r="AL144" s="8"/>
      <c r="AM144" s="8"/>
      <c r="AN144" s="8"/>
      <c r="AO144" s="8"/>
      <c r="AP144" s="8"/>
      <c r="AQ144" s="8"/>
      <c r="AR144" s="7" t="s">
        <v>68</v>
      </c>
      <c r="AS144" s="8"/>
      <c r="AT144" s="7" t="s">
        <v>2019</v>
      </c>
      <c r="AU144" s="8"/>
      <c r="AV144" s="11" t="s">
        <v>295</v>
      </c>
      <c r="AW144" s="11" t="s">
        <v>295</v>
      </c>
      <c r="AX144" s="11" t="s">
        <v>298</v>
      </c>
      <c r="AY144" s="8"/>
      <c r="AZ144" s="11" t="s">
        <v>299</v>
      </c>
      <c r="BA144" s="11" t="s">
        <v>302</v>
      </c>
      <c r="BB144" s="11" t="s">
        <v>305</v>
      </c>
      <c r="BC144" s="8"/>
      <c r="BD144" s="8"/>
      <c r="BE144" s="8"/>
      <c r="BF144" s="8"/>
    </row>
    <row r="145" hidden="1">
      <c r="A145" s="10">
        <v>33776.0</v>
      </c>
      <c r="B145" s="7" t="s">
        <v>680</v>
      </c>
      <c r="C145" s="7" t="s">
        <v>1589</v>
      </c>
      <c r="D145" s="8"/>
      <c r="E145" s="8"/>
      <c r="F145" s="8"/>
      <c r="G145" s="7">
        <v>25000.0</v>
      </c>
      <c r="H145" s="8"/>
      <c r="I145" s="7">
        <v>0.0</v>
      </c>
      <c r="J145" s="7">
        <v>0.0</v>
      </c>
      <c r="K145" s="7">
        <v>6.0</v>
      </c>
      <c r="L145" s="7">
        <v>0.0</v>
      </c>
      <c r="M145" s="7">
        <v>0.0</v>
      </c>
      <c r="N145" s="7" t="s">
        <v>61</v>
      </c>
      <c r="O145" s="7">
        <v>0.0</v>
      </c>
      <c r="P145" s="7">
        <v>0.0</v>
      </c>
      <c r="Q145" s="7" t="s">
        <v>485</v>
      </c>
      <c r="R145" s="7" t="s">
        <v>880</v>
      </c>
      <c r="S145" s="8"/>
      <c r="T145" s="8"/>
      <c r="U145" s="8"/>
      <c r="V145" s="8"/>
      <c r="W145" s="7" t="s">
        <v>3129</v>
      </c>
      <c r="X145" s="7" t="s">
        <v>293</v>
      </c>
      <c r="Y145" s="7" t="s">
        <v>3130</v>
      </c>
      <c r="Z145" s="7">
        <v>91505.0</v>
      </c>
      <c r="AA145" s="8"/>
      <c r="AB145" s="8"/>
      <c r="AC145" s="7" t="s">
        <v>1589</v>
      </c>
      <c r="AD145" s="8"/>
      <c r="AE145" s="7" t="s">
        <v>1589</v>
      </c>
      <c r="AF145" s="8"/>
      <c r="AG145" s="8"/>
      <c r="AH145" s="8"/>
      <c r="AI145" s="8"/>
      <c r="AJ145" s="8"/>
      <c r="AK145" s="8"/>
      <c r="AL145" s="7" t="s">
        <v>1589</v>
      </c>
      <c r="AM145" s="8"/>
      <c r="AN145" s="8"/>
      <c r="AO145" s="8"/>
      <c r="AP145" s="8"/>
      <c r="AQ145" s="8"/>
      <c r="AR145" s="7" t="s">
        <v>68</v>
      </c>
      <c r="AS145" s="8"/>
      <c r="AT145" s="7" t="s">
        <v>1589</v>
      </c>
      <c r="AU145" s="8"/>
      <c r="AV145" s="11" t="s">
        <v>3135</v>
      </c>
      <c r="AW145" s="11" t="s">
        <v>3135</v>
      </c>
      <c r="AX145" s="11" t="s">
        <v>3151</v>
      </c>
      <c r="AY145" s="8"/>
      <c r="AZ145" s="8"/>
      <c r="BA145" s="11" t="s">
        <v>3169</v>
      </c>
      <c r="BB145" s="11" t="s">
        <v>3174</v>
      </c>
      <c r="BC145" s="8"/>
      <c r="BD145" s="8"/>
      <c r="BE145" s="8"/>
      <c r="BF145" s="8"/>
    </row>
    <row r="146" hidden="1">
      <c r="A146" s="10">
        <v>32308.0</v>
      </c>
      <c r="B146" s="9">
        <v>42988.0</v>
      </c>
      <c r="C146" s="7" t="s">
        <v>3182</v>
      </c>
      <c r="D146" s="8"/>
      <c r="E146" s="8"/>
      <c r="F146" s="8"/>
      <c r="G146" s="7">
        <v>8000.0</v>
      </c>
      <c r="H146" s="8"/>
      <c r="I146" s="7">
        <v>0.0</v>
      </c>
      <c r="J146" s="7">
        <v>0.0</v>
      </c>
      <c r="K146" s="7">
        <v>6.0</v>
      </c>
      <c r="L146" s="7">
        <v>0.0</v>
      </c>
      <c r="M146" s="7">
        <v>0.0</v>
      </c>
      <c r="N146" s="7" t="s">
        <v>61</v>
      </c>
      <c r="O146" s="7">
        <v>0.0</v>
      </c>
      <c r="P146" s="7">
        <v>0.0</v>
      </c>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7" t="s">
        <v>68</v>
      </c>
      <c r="AS146" s="8"/>
      <c r="AT146" s="8"/>
      <c r="AU146" s="8"/>
      <c r="AV146" s="7" t="s">
        <v>3185</v>
      </c>
      <c r="AW146" s="11" t="s">
        <v>3186</v>
      </c>
      <c r="AX146" s="8"/>
      <c r="AY146" s="8"/>
      <c r="AZ146" s="8"/>
      <c r="BA146" s="8"/>
      <c r="BB146" s="8"/>
      <c r="BC146" s="8"/>
      <c r="BD146" s="8"/>
      <c r="BE146" s="8"/>
      <c r="BF146" s="8"/>
    </row>
    <row r="147" hidden="1">
      <c r="A147" s="10">
        <v>27453.0</v>
      </c>
      <c r="B147" s="9">
        <v>42980.0</v>
      </c>
      <c r="C147" s="7" t="s">
        <v>3200</v>
      </c>
      <c r="D147" s="8"/>
      <c r="E147" s="8"/>
      <c r="F147" s="8"/>
      <c r="G147" s="7">
        <v>2000.0</v>
      </c>
      <c r="H147" s="8"/>
      <c r="I147" s="7">
        <v>0.0</v>
      </c>
      <c r="J147" s="7">
        <v>0.0</v>
      </c>
      <c r="K147" s="7">
        <v>6.0</v>
      </c>
      <c r="L147" s="7">
        <v>0.0</v>
      </c>
      <c r="M147" s="7">
        <v>0.0</v>
      </c>
      <c r="N147" s="7" t="s">
        <v>61</v>
      </c>
      <c r="O147" s="7">
        <v>0.0</v>
      </c>
      <c r="P147" s="7">
        <v>0.0</v>
      </c>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7" t="s">
        <v>68</v>
      </c>
      <c r="AS147" s="8"/>
      <c r="AT147" s="8"/>
      <c r="AU147" s="8"/>
      <c r="AV147" s="11" t="s">
        <v>3202</v>
      </c>
      <c r="AW147" s="11" t="s">
        <v>3202</v>
      </c>
      <c r="AX147" s="8"/>
      <c r="AY147" s="8"/>
      <c r="AZ147" s="8"/>
      <c r="BA147" s="8"/>
      <c r="BB147" s="8"/>
      <c r="BC147" s="8"/>
      <c r="BD147" s="8"/>
      <c r="BE147" s="8"/>
      <c r="BF147" s="8"/>
    </row>
    <row r="148" hidden="1">
      <c r="A148" s="10">
        <v>27452.0</v>
      </c>
      <c r="B148" s="9">
        <v>42980.0</v>
      </c>
      <c r="C148" s="7" t="s">
        <v>3207</v>
      </c>
      <c r="D148" s="8"/>
      <c r="E148" s="8"/>
      <c r="F148" s="8"/>
      <c r="G148" s="7">
        <v>2000.0</v>
      </c>
      <c r="H148" s="8"/>
      <c r="I148" s="7">
        <v>0.0</v>
      </c>
      <c r="J148" s="7">
        <v>0.0</v>
      </c>
      <c r="K148" s="7">
        <v>6.0</v>
      </c>
      <c r="L148" s="7">
        <v>0.0</v>
      </c>
      <c r="M148" s="7">
        <v>0.0</v>
      </c>
      <c r="N148" s="7" t="s">
        <v>61</v>
      </c>
      <c r="O148" s="7">
        <v>0.0</v>
      </c>
      <c r="P148" s="7">
        <v>0.0</v>
      </c>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7" t="s">
        <v>68</v>
      </c>
      <c r="AS148" s="8"/>
      <c r="AT148" s="8"/>
      <c r="AU148" s="8"/>
      <c r="AV148" s="11" t="s">
        <v>3202</v>
      </c>
      <c r="AW148" s="11" t="s">
        <v>3202</v>
      </c>
      <c r="AX148" s="8"/>
      <c r="AY148" s="8"/>
      <c r="AZ148" s="8"/>
      <c r="BA148" s="8"/>
      <c r="BB148" s="8"/>
      <c r="BC148" s="8"/>
      <c r="BD148" s="8"/>
      <c r="BE148" s="8"/>
      <c r="BF148" s="8"/>
    </row>
    <row r="149" hidden="1">
      <c r="A149" s="10">
        <v>29163.0</v>
      </c>
      <c r="B149" s="9">
        <v>42799.0</v>
      </c>
      <c r="C149" s="7" t="s">
        <v>3233</v>
      </c>
      <c r="D149" s="8"/>
      <c r="E149" s="8"/>
      <c r="F149" s="8"/>
      <c r="G149" s="7">
        <v>500.0</v>
      </c>
      <c r="H149" s="8"/>
      <c r="I149" s="7">
        <v>0.0</v>
      </c>
      <c r="J149" s="7">
        <v>0.0</v>
      </c>
      <c r="K149" s="7">
        <v>6.0</v>
      </c>
      <c r="L149" s="7">
        <v>0.0</v>
      </c>
      <c r="M149" s="7">
        <v>0.0</v>
      </c>
      <c r="N149" s="7" t="s">
        <v>61</v>
      </c>
      <c r="O149" s="7">
        <v>0.0</v>
      </c>
      <c r="P149" s="7">
        <v>0.0</v>
      </c>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7" t="s">
        <v>68</v>
      </c>
      <c r="AS149" s="8"/>
      <c r="AT149" s="8"/>
      <c r="AU149" s="8"/>
      <c r="AV149" s="11" t="s">
        <v>3237</v>
      </c>
      <c r="AW149" s="11" t="s">
        <v>3237</v>
      </c>
      <c r="AX149" s="8"/>
      <c r="AY149" s="8"/>
      <c r="AZ149" s="8"/>
      <c r="BA149" s="8"/>
      <c r="BB149" s="8"/>
      <c r="BC149" s="8"/>
      <c r="BD149" s="8"/>
      <c r="BE149" s="8"/>
      <c r="BF149" s="8"/>
    </row>
    <row r="150" hidden="1">
      <c r="A150" s="10">
        <v>27525.0</v>
      </c>
      <c r="B150" s="9">
        <v>43071.0</v>
      </c>
      <c r="C150" s="7" t="s">
        <v>3239</v>
      </c>
      <c r="D150" s="8"/>
      <c r="E150" s="8"/>
      <c r="F150" s="8"/>
      <c r="G150" s="7">
        <v>50.0</v>
      </c>
      <c r="H150" s="8"/>
      <c r="I150" s="7">
        <v>0.0</v>
      </c>
      <c r="J150" s="7">
        <v>0.0</v>
      </c>
      <c r="K150" s="7">
        <v>6.0</v>
      </c>
      <c r="L150" s="7">
        <v>0.0</v>
      </c>
      <c r="M150" s="7">
        <v>0.0</v>
      </c>
      <c r="N150" s="7" t="s">
        <v>61</v>
      </c>
      <c r="O150" s="7">
        <v>0.0</v>
      </c>
      <c r="P150" s="7">
        <v>0.0</v>
      </c>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7" t="s">
        <v>68</v>
      </c>
      <c r="AS150" s="8"/>
      <c r="AT150" s="8"/>
      <c r="AU150" s="8"/>
      <c r="AV150" s="11" t="s">
        <v>3240</v>
      </c>
      <c r="AW150" s="11" t="s">
        <v>3240</v>
      </c>
      <c r="AX150" s="8"/>
      <c r="AY150" s="8"/>
      <c r="AZ150" s="8"/>
      <c r="BA150" s="8"/>
      <c r="BB150" s="8"/>
      <c r="BC150" s="8"/>
      <c r="BD150" s="8"/>
      <c r="BE150" s="8"/>
      <c r="BF150" s="8"/>
    </row>
    <row r="151" hidden="1">
      <c r="A151" s="10">
        <v>36044.0</v>
      </c>
      <c r="B151" s="7" t="s">
        <v>2370</v>
      </c>
      <c r="C151" s="7" t="s">
        <v>3242</v>
      </c>
      <c r="D151" s="8"/>
      <c r="E151" s="8"/>
      <c r="F151" s="8"/>
      <c r="G151" s="7">
        <v>10000.0</v>
      </c>
      <c r="H151" s="8"/>
      <c r="I151" s="7">
        <v>0.0</v>
      </c>
      <c r="J151" s="7">
        <v>0.0</v>
      </c>
      <c r="K151" s="7">
        <v>6.0</v>
      </c>
      <c r="L151" s="7">
        <v>0.0</v>
      </c>
      <c r="M151" s="7">
        <v>0.0</v>
      </c>
      <c r="N151" s="7" t="s">
        <v>61</v>
      </c>
      <c r="O151" s="7">
        <v>0.0</v>
      </c>
      <c r="P151" s="7">
        <v>0.0</v>
      </c>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7" t="s">
        <v>68</v>
      </c>
      <c r="AS151" s="8"/>
      <c r="AT151" s="8"/>
      <c r="AU151" s="8"/>
      <c r="AV151" s="11" t="s">
        <v>3249</v>
      </c>
      <c r="AW151" s="11" t="s">
        <v>3250</v>
      </c>
      <c r="AX151" s="8"/>
      <c r="AY151" s="8"/>
      <c r="AZ151" s="8"/>
      <c r="BA151" s="8"/>
      <c r="BB151" s="8"/>
      <c r="BC151" s="8"/>
      <c r="BD151" s="8"/>
      <c r="BE151" s="8"/>
      <c r="BF151" s="8"/>
    </row>
    <row r="152" hidden="1">
      <c r="A152" s="10">
        <v>30693.0</v>
      </c>
      <c r="B152" s="9">
        <v>42987.0</v>
      </c>
      <c r="C152" s="7" t="s">
        <v>3257</v>
      </c>
      <c r="D152" s="8"/>
      <c r="E152" s="8"/>
      <c r="F152" s="8"/>
      <c r="G152" s="7">
        <v>1000.0</v>
      </c>
      <c r="H152" s="8"/>
      <c r="I152" s="7">
        <v>0.0</v>
      </c>
      <c r="J152" s="7">
        <v>0.0</v>
      </c>
      <c r="K152" s="7">
        <v>6.0</v>
      </c>
      <c r="L152" s="7">
        <v>0.0</v>
      </c>
      <c r="M152" s="7">
        <v>0.0</v>
      </c>
      <c r="N152" s="7" t="s">
        <v>61</v>
      </c>
      <c r="O152" s="7">
        <v>0.0</v>
      </c>
      <c r="P152" s="7">
        <v>0.0</v>
      </c>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7" t="s">
        <v>68</v>
      </c>
      <c r="AS152" s="8"/>
      <c r="AT152" s="8"/>
      <c r="AU152" s="8"/>
      <c r="AV152" s="11" t="s">
        <v>3264</v>
      </c>
      <c r="AW152" s="11" t="s">
        <v>3264</v>
      </c>
      <c r="AX152" s="8"/>
      <c r="AY152" s="8"/>
      <c r="AZ152" s="8"/>
      <c r="BA152" s="8"/>
      <c r="BB152" s="8"/>
      <c r="BC152" s="8"/>
      <c r="BD152" s="8"/>
      <c r="BE152" s="8"/>
      <c r="BF152" s="8"/>
    </row>
    <row r="153">
      <c r="A153" s="10">
        <v>32919.0</v>
      </c>
      <c r="B153" s="7" t="s">
        <v>563</v>
      </c>
      <c r="C153" s="7" t="s">
        <v>3265</v>
      </c>
      <c r="D153" s="7" t="s">
        <v>3086</v>
      </c>
      <c r="E153" s="7" t="s">
        <v>3267</v>
      </c>
      <c r="F153" s="11" t="s">
        <v>3268</v>
      </c>
      <c r="G153" s="7">
        <v>3500.0</v>
      </c>
      <c r="H153" s="7">
        <v>122.0</v>
      </c>
      <c r="I153" s="7">
        <v>3.0</v>
      </c>
      <c r="J153" s="7">
        <v>7.32</v>
      </c>
      <c r="K153" s="7">
        <v>6.0</v>
      </c>
      <c r="L153" s="7">
        <v>18.3</v>
      </c>
      <c r="M153" s="7">
        <v>4.36</v>
      </c>
      <c r="N153" s="7" t="s">
        <v>61</v>
      </c>
      <c r="O153" s="7">
        <v>1.0</v>
      </c>
      <c r="P153" s="7">
        <v>0.0</v>
      </c>
      <c r="Q153" s="7" t="s">
        <v>563</v>
      </c>
      <c r="R153" s="7" t="s">
        <v>2811</v>
      </c>
      <c r="S153" s="7" t="s">
        <v>3274</v>
      </c>
      <c r="T153" s="11" t="s">
        <v>3101</v>
      </c>
      <c r="U153" s="7" t="s">
        <v>3275</v>
      </c>
      <c r="V153" s="8"/>
      <c r="W153" s="7" t="s">
        <v>266</v>
      </c>
      <c r="X153" s="8"/>
      <c r="Y153" s="8"/>
      <c r="Z153" s="8"/>
      <c r="AA153" s="7" t="s">
        <v>510</v>
      </c>
      <c r="AB153" s="7" t="s">
        <v>155</v>
      </c>
      <c r="AC153" s="7" t="s">
        <v>3089</v>
      </c>
      <c r="AD153" s="7" t="s">
        <v>3090</v>
      </c>
      <c r="AE153" s="7" t="s">
        <v>3277</v>
      </c>
      <c r="AF153" s="11" t="s">
        <v>3278</v>
      </c>
      <c r="AG153" s="8"/>
      <c r="AH153" s="8"/>
      <c r="AI153" s="8"/>
      <c r="AJ153" s="8"/>
      <c r="AK153" s="8"/>
      <c r="AL153" s="7" t="s">
        <v>3297</v>
      </c>
      <c r="AM153" s="8"/>
      <c r="AN153" s="8"/>
      <c r="AO153" s="8"/>
      <c r="AP153" s="8"/>
      <c r="AQ153" s="8"/>
      <c r="AR153" s="7" t="s">
        <v>86</v>
      </c>
      <c r="AS153" s="8"/>
      <c r="AT153" s="7" t="s">
        <v>3098</v>
      </c>
      <c r="AU153" s="8"/>
      <c r="AV153" s="7" t="s">
        <v>3298</v>
      </c>
      <c r="AW153" s="11" t="s">
        <v>3101</v>
      </c>
      <c r="AX153" s="11" t="s">
        <v>3104</v>
      </c>
      <c r="AY153" s="11" t="s">
        <v>3109</v>
      </c>
      <c r="AZ153" s="8"/>
      <c r="BA153" s="11" t="s">
        <v>3117</v>
      </c>
      <c r="BB153" s="11" t="s">
        <v>3123</v>
      </c>
      <c r="BC153" s="8"/>
      <c r="BD153" s="7" t="s">
        <v>3136</v>
      </c>
      <c r="BE153" s="7" t="s">
        <v>3137</v>
      </c>
      <c r="BF153" s="8"/>
    </row>
    <row r="154" hidden="1">
      <c r="A154" s="10">
        <v>30921.0</v>
      </c>
      <c r="B154" s="7" t="s">
        <v>494</v>
      </c>
      <c r="C154" s="7" t="s">
        <v>3319</v>
      </c>
      <c r="D154" s="8"/>
      <c r="E154" s="8"/>
      <c r="F154" s="8"/>
      <c r="G154" s="7">
        <v>30.0</v>
      </c>
      <c r="H154" s="8"/>
      <c r="I154" s="7">
        <v>0.0</v>
      </c>
      <c r="J154" s="7">
        <v>0.0</v>
      </c>
      <c r="K154" s="7">
        <v>6.0</v>
      </c>
      <c r="L154" s="7">
        <v>0.0</v>
      </c>
      <c r="M154" s="7">
        <v>0.0</v>
      </c>
      <c r="N154" s="7" t="s">
        <v>61</v>
      </c>
      <c r="O154" s="7">
        <v>0.0</v>
      </c>
      <c r="P154" s="7">
        <v>0.0</v>
      </c>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7" t="s">
        <v>68</v>
      </c>
      <c r="AS154" s="8"/>
      <c r="AT154" s="8"/>
      <c r="AU154" s="8"/>
      <c r="AV154" s="8"/>
      <c r="AW154" s="8"/>
      <c r="AX154" s="8"/>
      <c r="AY154" s="8"/>
      <c r="AZ154" s="8"/>
      <c r="BA154" s="8"/>
      <c r="BB154" s="8"/>
      <c r="BC154" s="8"/>
      <c r="BD154" s="8"/>
      <c r="BE154" s="8"/>
      <c r="BF154" s="8"/>
    </row>
    <row r="155" hidden="1">
      <c r="A155" s="10">
        <v>26804.0</v>
      </c>
      <c r="B155" s="9">
        <v>42767.0</v>
      </c>
      <c r="C155" s="7" t="s">
        <v>3323</v>
      </c>
      <c r="D155" s="8"/>
      <c r="E155" s="8"/>
      <c r="F155" s="8"/>
      <c r="G155" s="7">
        <v>2000.0</v>
      </c>
      <c r="H155" s="8"/>
      <c r="I155" s="7">
        <v>0.0</v>
      </c>
      <c r="J155" s="7">
        <v>0.0</v>
      </c>
      <c r="K155" s="7">
        <v>6.0</v>
      </c>
      <c r="L155" s="7">
        <v>0.0</v>
      </c>
      <c r="M155" s="7">
        <v>0.0</v>
      </c>
      <c r="N155" s="7" t="s">
        <v>61</v>
      </c>
      <c r="O155" s="7">
        <v>0.0</v>
      </c>
      <c r="P155" s="7">
        <v>0.0</v>
      </c>
      <c r="Q155" s="8"/>
      <c r="R155" s="8"/>
      <c r="S155" s="8"/>
      <c r="T155" s="8"/>
      <c r="U155" s="8"/>
      <c r="V155" s="8"/>
      <c r="W155" s="7" t="s">
        <v>3324</v>
      </c>
      <c r="X155" s="8"/>
      <c r="Y155" s="8"/>
      <c r="Z155" s="8"/>
      <c r="AA155" s="8"/>
      <c r="AB155" s="8"/>
      <c r="AC155" s="7" t="s">
        <v>3325</v>
      </c>
      <c r="AD155" s="8"/>
      <c r="AE155" s="11" t="s">
        <v>3335</v>
      </c>
      <c r="AF155" s="8"/>
      <c r="AG155" s="8"/>
      <c r="AH155" s="8"/>
      <c r="AI155" s="8"/>
      <c r="AJ155" s="8"/>
      <c r="AK155" s="8"/>
      <c r="AL155" s="8"/>
      <c r="AM155" s="8"/>
      <c r="AN155" s="8"/>
      <c r="AO155" s="8"/>
      <c r="AP155" s="8"/>
      <c r="AQ155" s="8"/>
      <c r="AR155" s="7" t="s">
        <v>68</v>
      </c>
      <c r="AS155" s="8"/>
      <c r="AT155" s="8"/>
      <c r="AU155" s="8"/>
      <c r="AV155" s="7" t="s">
        <v>3357</v>
      </c>
      <c r="AW155" s="11" t="s">
        <v>3358</v>
      </c>
      <c r="AX155" s="11" t="s">
        <v>3366</v>
      </c>
      <c r="AY155" s="11" t="s">
        <v>3367</v>
      </c>
      <c r="AZ155" s="8"/>
      <c r="BA155" s="11" t="s">
        <v>3374</v>
      </c>
      <c r="BB155" s="11" t="s">
        <v>3395</v>
      </c>
      <c r="BC155" s="8"/>
      <c r="BD155" s="7" t="s">
        <v>3408</v>
      </c>
      <c r="BE155" s="7" t="s">
        <v>145</v>
      </c>
      <c r="BF155" s="8"/>
    </row>
    <row r="156" hidden="1">
      <c r="A156" s="10">
        <v>36347.0</v>
      </c>
      <c r="B156" s="9">
        <v>42959.0</v>
      </c>
      <c r="C156" s="7" t="s">
        <v>3412</v>
      </c>
      <c r="D156" s="8"/>
      <c r="E156" s="8"/>
      <c r="F156" s="8"/>
      <c r="G156" s="7">
        <v>5000.0</v>
      </c>
      <c r="H156" s="8"/>
      <c r="I156" s="7">
        <v>0.0</v>
      </c>
      <c r="J156" s="7">
        <v>0.0</v>
      </c>
      <c r="K156" s="7">
        <v>6.0</v>
      </c>
      <c r="L156" s="7">
        <v>0.0</v>
      </c>
      <c r="M156" s="7">
        <v>0.0</v>
      </c>
      <c r="N156" s="7" t="s">
        <v>61</v>
      </c>
      <c r="O156" s="7">
        <v>0.0</v>
      </c>
      <c r="P156" s="7">
        <v>0.0</v>
      </c>
      <c r="Q156" s="7" t="s">
        <v>2868</v>
      </c>
      <c r="R156" s="9">
        <v>43221.0</v>
      </c>
      <c r="S156" s="8"/>
      <c r="T156" s="8"/>
      <c r="U156" s="8"/>
      <c r="V156" s="8"/>
      <c r="W156" s="7" t="s">
        <v>3418</v>
      </c>
      <c r="X156" s="8"/>
      <c r="Y156" s="8"/>
      <c r="Z156" s="8"/>
      <c r="AA156" s="8"/>
      <c r="AB156" s="8"/>
      <c r="AC156" s="8"/>
      <c r="AD156" s="7" t="s">
        <v>3420</v>
      </c>
      <c r="AE156" s="8"/>
      <c r="AF156" s="7" t="s">
        <v>3422</v>
      </c>
      <c r="AG156" s="8"/>
      <c r="AH156" s="8"/>
      <c r="AI156" s="8"/>
      <c r="AJ156" s="8"/>
      <c r="AK156" s="8"/>
      <c r="AL156" s="8"/>
      <c r="AM156" s="8"/>
      <c r="AN156" s="8"/>
      <c r="AO156" s="8"/>
      <c r="AP156" s="8"/>
      <c r="AQ156" s="8"/>
      <c r="AR156" s="7" t="s">
        <v>68</v>
      </c>
      <c r="AS156" s="8"/>
      <c r="AT156" s="8"/>
      <c r="AU156" s="8"/>
      <c r="AV156" s="11" t="s">
        <v>3423</v>
      </c>
      <c r="AW156" s="11" t="s">
        <v>3423</v>
      </c>
      <c r="AX156" s="8"/>
      <c r="AY156" s="8"/>
      <c r="AZ156" s="8"/>
      <c r="BA156" s="8"/>
      <c r="BB156" s="8"/>
      <c r="BC156" s="8"/>
      <c r="BD156" s="8"/>
      <c r="BE156" s="8"/>
      <c r="BF156" s="8"/>
    </row>
    <row r="157" hidden="1">
      <c r="A157" s="10">
        <v>34316.0</v>
      </c>
      <c r="B157" s="7" t="s">
        <v>238</v>
      </c>
      <c r="C157" s="7" t="s">
        <v>3431</v>
      </c>
      <c r="D157" s="8"/>
      <c r="E157" s="8"/>
      <c r="F157" s="8"/>
      <c r="G157" s="7">
        <v>14998.0</v>
      </c>
      <c r="H157" s="8"/>
      <c r="I157" s="7">
        <v>0.0</v>
      </c>
      <c r="J157" s="7">
        <v>0.0</v>
      </c>
      <c r="K157" s="7">
        <v>6.0</v>
      </c>
      <c r="L157" s="7">
        <v>0.0</v>
      </c>
      <c r="M157" s="7">
        <v>0.0</v>
      </c>
      <c r="N157" s="7" t="s">
        <v>61</v>
      </c>
      <c r="O157" s="7">
        <v>0.0</v>
      </c>
      <c r="P157" s="7">
        <v>0.0</v>
      </c>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7" t="s">
        <v>68</v>
      </c>
      <c r="AS157" s="8"/>
      <c r="AT157" s="8"/>
      <c r="AU157" s="8"/>
      <c r="AV157" s="8"/>
      <c r="AW157" s="8"/>
      <c r="AX157" s="8"/>
      <c r="AY157" s="8"/>
      <c r="AZ157" s="8"/>
      <c r="BA157" s="8"/>
      <c r="BB157" s="8"/>
      <c r="BC157" s="8"/>
      <c r="BD157" s="8"/>
      <c r="BE157" s="8"/>
      <c r="BF157" s="8"/>
    </row>
    <row r="158" hidden="1">
      <c r="A158" s="10">
        <v>36346.0</v>
      </c>
      <c r="B158" s="9">
        <v>42959.0</v>
      </c>
      <c r="C158" s="7" t="s">
        <v>3432</v>
      </c>
      <c r="D158" s="8"/>
      <c r="E158" s="8"/>
      <c r="F158" s="8"/>
      <c r="G158" s="7">
        <v>10000.0</v>
      </c>
      <c r="H158" s="8"/>
      <c r="I158" s="7">
        <v>0.0</v>
      </c>
      <c r="J158" s="7">
        <v>0.0</v>
      </c>
      <c r="K158" s="7">
        <v>6.0</v>
      </c>
      <c r="L158" s="7">
        <v>0.0</v>
      </c>
      <c r="M158" s="7">
        <v>0.0</v>
      </c>
      <c r="N158" s="7" t="s">
        <v>61</v>
      </c>
      <c r="O158" s="7">
        <v>0.0</v>
      </c>
      <c r="P158" s="7">
        <v>0.0</v>
      </c>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c r="AQ158" s="8"/>
      <c r="AR158" s="7" t="s">
        <v>68</v>
      </c>
      <c r="AS158" s="8"/>
      <c r="AT158" s="8"/>
      <c r="AU158" s="8"/>
      <c r="AV158" s="8"/>
      <c r="AW158" s="8"/>
      <c r="AX158" s="8"/>
      <c r="AY158" s="8"/>
      <c r="AZ158" s="8"/>
      <c r="BA158" s="8"/>
      <c r="BB158" s="8"/>
      <c r="BC158" s="8"/>
      <c r="BD158" s="8"/>
      <c r="BE158" s="8"/>
      <c r="BF158" s="8"/>
    </row>
    <row r="159" hidden="1">
      <c r="A159" s="10">
        <v>27588.0</v>
      </c>
      <c r="B159" s="7" t="s">
        <v>3438</v>
      </c>
      <c r="C159" s="7" t="s">
        <v>3440</v>
      </c>
      <c r="D159" s="8"/>
      <c r="E159" s="8"/>
      <c r="F159" s="8"/>
      <c r="G159" s="7">
        <v>5850.0</v>
      </c>
      <c r="H159" s="8"/>
      <c r="I159" s="7">
        <v>0.0</v>
      </c>
      <c r="J159" s="7">
        <v>0.0</v>
      </c>
      <c r="K159" s="7">
        <v>6.0</v>
      </c>
      <c r="L159" s="7">
        <v>0.0</v>
      </c>
      <c r="M159" s="7">
        <v>0.0</v>
      </c>
      <c r="N159" s="7" t="s">
        <v>61</v>
      </c>
      <c r="O159" s="7">
        <v>0.0</v>
      </c>
      <c r="P159" s="7">
        <v>0.0</v>
      </c>
      <c r="Q159" s="8"/>
      <c r="R159" s="8"/>
      <c r="S159" s="8"/>
      <c r="T159" s="8"/>
      <c r="U159" s="8"/>
      <c r="V159" s="8"/>
      <c r="W159" s="8"/>
      <c r="X159" s="8"/>
      <c r="Y159" s="8"/>
      <c r="Z159" s="8"/>
      <c r="AA159" s="8"/>
      <c r="AB159" s="8"/>
      <c r="AC159" s="8"/>
      <c r="AD159" s="8"/>
      <c r="AE159" s="8"/>
      <c r="AF159" s="8"/>
      <c r="AG159" s="8"/>
      <c r="AH159" s="8"/>
      <c r="AI159" s="8"/>
      <c r="AJ159" s="8"/>
      <c r="AK159" s="8"/>
      <c r="AL159" s="8"/>
      <c r="AM159" s="8"/>
      <c r="AN159" s="8"/>
      <c r="AO159" s="8"/>
      <c r="AP159" s="8"/>
      <c r="AQ159" s="8"/>
      <c r="AR159" s="7" t="s">
        <v>68</v>
      </c>
      <c r="AS159" s="8"/>
      <c r="AT159" s="8"/>
      <c r="AU159" s="8"/>
      <c r="AV159" s="11" t="s">
        <v>3447</v>
      </c>
      <c r="AW159" s="11" t="s">
        <v>3447</v>
      </c>
      <c r="AX159" s="8"/>
      <c r="AY159" s="8"/>
      <c r="AZ159" s="8"/>
      <c r="BA159" s="8"/>
      <c r="BB159" s="8"/>
      <c r="BC159" s="8"/>
      <c r="BD159" s="8"/>
      <c r="BE159" s="8"/>
      <c r="BF159" s="8"/>
    </row>
    <row r="160" hidden="1">
      <c r="A160" s="10">
        <v>27568.0</v>
      </c>
      <c r="B160" s="7" t="s">
        <v>2864</v>
      </c>
      <c r="C160" s="7" t="s">
        <v>3461</v>
      </c>
      <c r="D160" s="8"/>
      <c r="E160" s="8"/>
      <c r="F160" s="8"/>
      <c r="G160" s="7">
        <v>5000.0</v>
      </c>
      <c r="H160" s="8"/>
      <c r="I160" s="7">
        <v>0.0</v>
      </c>
      <c r="J160" s="7">
        <v>0.0</v>
      </c>
      <c r="K160" s="7">
        <v>6.0</v>
      </c>
      <c r="L160" s="7">
        <v>0.0</v>
      </c>
      <c r="M160" s="7">
        <v>0.0</v>
      </c>
      <c r="N160" s="7" t="s">
        <v>61</v>
      </c>
      <c r="O160" s="7">
        <v>0.0</v>
      </c>
      <c r="P160" s="7">
        <v>0.0</v>
      </c>
      <c r="Q160" s="8"/>
      <c r="R160" s="8"/>
      <c r="S160" s="8"/>
      <c r="T160" s="8"/>
      <c r="U160" s="8"/>
      <c r="V160" s="8"/>
      <c r="W160" s="8"/>
      <c r="X160" s="8"/>
      <c r="Y160" s="8"/>
      <c r="Z160" s="8"/>
      <c r="AA160" s="8"/>
      <c r="AB160" s="8"/>
      <c r="AC160" s="8"/>
      <c r="AD160" s="8"/>
      <c r="AE160" s="8"/>
      <c r="AF160" s="8"/>
      <c r="AG160" s="8"/>
      <c r="AH160" s="8"/>
      <c r="AI160" s="8"/>
      <c r="AJ160" s="8"/>
      <c r="AK160" s="8"/>
      <c r="AL160" s="8"/>
      <c r="AM160" s="8"/>
      <c r="AN160" s="8"/>
      <c r="AO160" s="8"/>
      <c r="AP160" s="8"/>
      <c r="AQ160" s="8"/>
      <c r="AR160" s="7" t="s">
        <v>68</v>
      </c>
      <c r="AS160" s="8"/>
      <c r="AT160" s="8"/>
      <c r="AU160" s="8"/>
      <c r="AV160" s="11" t="s">
        <v>3466</v>
      </c>
      <c r="AW160" s="11" t="s">
        <v>3466</v>
      </c>
      <c r="AX160" s="8"/>
      <c r="AY160" s="8"/>
      <c r="AZ160" s="8"/>
      <c r="BA160" s="8"/>
      <c r="BB160" s="8"/>
      <c r="BC160" s="8"/>
      <c r="BD160" s="8"/>
      <c r="BE160" s="8"/>
      <c r="BF160" s="8"/>
    </row>
    <row r="161" hidden="1">
      <c r="A161" s="10">
        <v>27904.0</v>
      </c>
      <c r="B161" s="7" t="s">
        <v>3476</v>
      </c>
      <c r="C161" s="7" t="s">
        <v>3478</v>
      </c>
      <c r="D161" s="8"/>
      <c r="E161" s="8"/>
      <c r="F161" s="8"/>
      <c r="G161" s="7">
        <v>6.0E7</v>
      </c>
      <c r="H161" s="8"/>
      <c r="I161" s="7">
        <v>0.0</v>
      </c>
      <c r="J161" s="7">
        <v>0.0</v>
      </c>
      <c r="K161" s="7">
        <v>6.0</v>
      </c>
      <c r="L161" s="7">
        <v>0.0</v>
      </c>
      <c r="M161" s="7">
        <v>0.0</v>
      </c>
      <c r="N161" s="7" t="s">
        <v>61</v>
      </c>
      <c r="O161" s="7">
        <v>0.0</v>
      </c>
      <c r="P161" s="7">
        <v>0.0</v>
      </c>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7" t="s">
        <v>68</v>
      </c>
      <c r="AS161" s="8"/>
      <c r="AT161" s="8"/>
      <c r="AU161" s="8"/>
      <c r="AV161" s="11" t="s">
        <v>3482</v>
      </c>
      <c r="AW161" s="11" t="s">
        <v>3482</v>
      </c>
      <c r="AX161" s="8"/>
      <c r="AY161" s="8"/>
      <c r="AZ161" s="8"/>
      <c r="BA161" s="8"/>
      <c r="BB161" s="8"/>
      <c r="BC161" s="8"/>
      <c r="BD161" s="8"/>
      <c r="BE161" s="8"/>
      <c r="BF161" s="8"/>
    </row>
    <row r="162" hidden="1">
      <c r="A162" s="10">
        <v>30806.0</v>
      </c>
      <c r="B162" s="7" t="s">
        <v>3492</v>
      </c>
      <c r="C162" s="7" t="s">
        <v>3493</v>
      </c>
      <c r="D162" s="8"/>
      <c r="E162" s="8"/>
      <c r="F162" s="8"/>
      <c r="G162" s="7">
        <v>678.0</v>
      </c>
      <c r="H162" s="8"/>
      <c r="I162" s="7">
        <v>0.0</v>
      </c>
      <c r="J162" s="7">
        <v>0.0</v>
      </c>
      <c r="K162" s="7">
        <v>6.0</v>
      </c>
      <c r="L162" s="7">
        <v>0.0</v>
      </c>
      <c r="M162" s="7">
        <v>0.0</v>
      </c>
      <c r="N162" s="7" t="s">
        <v>61</v>
      </c>
      <c r="O162" s="7">
        <v>0.0</v>
      </c>
      <c r="P162" s="7">
        <v>0.0</v>
      </c>
      <c r="Q162" s="7" t="s">
        <v>3497</v>
      </c>
      <c r="R162" s="14">
        <v>43019.0</v>
      </c>
      <c r="S162" s="8"/>
      <c r="T162" s="8"/>
      <c r="U162" s="8"/>
      <c r="V162" s="8"/>
      <c r="W162" s="7" t="s">
        <v>3499</v>
      </c>
      <c r="X162" s="7" t="s">
        <v>66</v>
      </c>
      <c r="Y162" s="7" t="s">
        <v>67</v>
      </c>
      <c r="Z162" s="7">
        <v>1323123.0</v>
      </c>
      <c r="AA162" s="8"/>
      <c r="AB162" s="8"/>
      <c r="AC162" s="7" t="s">
        <v>66</v>
      </c>
      <c r="AD162" s="7" t="s">
        <v>3501</v>
      </c>
      <c r="AE162" s="7" t="s">
        <v>1054</v>
      </c>
      <c r="AF162" s="7" t="s">
        <v>191</v>
      </c>
      <c r="AG162" s="8"/>
      <c r="AH162" s="8"/>
      <c r="AI162" s="8"/>
      <c r="AJ162" s="8"/>
      <c r="AK162" s="8"/>
      <c r="AL162" s="8"/>
      <c r="AM162" s="8"/>
      <c r="AN162" s="8"/>
      <c r="AO162" s="8"/>
      <c r="AP162" s="8"/>
      <c r="AQ162" s="8"/>
      <c r="AR162" s="7" t="s">
        <v>68</v>
      </c>
      <c r="AS162" s="8"/>
      <c r="AT162" s="8"/>
      <c r="AU162" s="8"/>
      <c r="AV162" s="11" t="s">
        <v>69</v>
      </c>
      <c r="AW162" s="11" t="s">
        <v>78</v>
      </c>
      <c r="AX162" s="11" t="s">
        <v>88</v>
      </c>
      <c r="AY162" s="11" t="s">
        <v>90</v>
      </c>
      <c r="AZ162" s="11" t="s">
        <v>92</v>
      </c>
      <c r="BA162" s="11" t="s">
        <v>105</v>
      </c>
      <c r="BB162" s="11" t="s">
        <v>118</v>
      </c>
      <c r="BC162" s="11" t="s">
        <v>134</v>
      </c>
      <c r="BD162" s="7" t="s">
        <v>144</v>
      </c>
      <c r="BE162" s="7" t="s">
        <v>145</v>
      </c>
      <c r="BF162" s="8"/>
    </row>
    <row r="163" hidden="1">
      <c r="A163" s="10">
        <v>29273.0</v>
      </c>
      <c r="B163" s="9">
        <v>43074.0</v>
      </c>
      <c r="C163" s="7" t="s">
        <v>3565</v>
      </c>
      <c r="D163" s="8"/>
      <c r="E163" s="8"/>
      <c r="F163" s="8"/>
      <c r="G163" s="7">
        <v>12313.0</v>
      </c>
      <c r="H163" s="8"/>
      <c r="I163" s="7">
        <v>0.0</v>
      </c>
      <c r="J163" s="7">
        <v>0.0</v>
      </c>
      <c r="K163" s="7">
        <v>6.0</v>
      </c>
      <c r="L163" s="7">
        <v>0.0</v>
      </c>
      <c r="M163" s="7">
        <v>0.0</v>
      </c>
      <c r="N163" s="7" t="s">
        <v>61</v>
      </c>
      <c r="O163" s="7">
        <v>0.0</v>
      </c>
      <c r="P163" s="7">
        <v>0.0</v>
      </c>
      <c r="Q163" s="8"/>
      <c r="R163" s="8"/>
      <c r="S163" s="8"/>
      <c r="T163" s="8"/>
      <c r="U163" s="8"/>
      <c r="V163" s="8"/>
      <c r="W163" s="7" t="s">
        <v>3566</v>
      </c>
      <c r="X163" s="7" t="s">
        <v>66</v>
      </c>
      <c r="Y163" s="7" t="s">
        <v>67</v>
      </c>
      <c r="Z163" s="7">
        <v>1323123.0</v>
      </c>
      <c r="AA163" s="8"/>
      <c r="AB163" s="8"/>
      <c r="AC163" s="8"/>
      <c r="AD163" s="7" t="s">
        <v>3567</v>
      </c>
      <c r="AE163" s="8"/>
      <c r="AF163" s="7" t="s">
        <v>191</v>
      </c>
      <c r="AG163" s="8"/>
      <c r="AH163" s="8"/>
      <c r="AI163" s="8"/>
      <c r="AJ163" s="8"/>
      <c r="AK163" s="8"/>
      <c r="AL163" s="8"/>
      <c r="AM163" s="8"/>
      <c r="AN163" s="8"/>
      <c r="AO163" s="8"/>
      <c r="AP163" s="8"/>
      <c r="AQ163" s="8"/>
      <c r="AR163" s="7" t="s">
        <v>68</v>
      </c>
      <c r="AS163" s="8"/>
      <c r="AT163" s="8"/>
      <c r="AU163" s="8"/>
      <c r="AV163" s="11" t="s">
        <v>69</v>
      </c>
      <c r="AW163" s="11" t="s">
        <v>78</v>
      </c>
      <c r="AX163" s="11" t="s">
        <v>88</v>
      </c>
      <c r="AY163" s="11" t="s">
        <v>90</v>
      </c>
      <c r="AZ163" s="11" t="s">
        <v>92</v>
      </c>
      <c r="BA163" s="11" t="s">
        <v>105</v>
      </c>
      <c r="BB163" s="11" t="s">
        <v>118</v>
      </c>
      <c r="BC163" s="11" t="s">
        <v>134</v>
      </c>
      <c r="BD163" s="7" t="s">
        <v>144</v>
      </c>
      <c r="BE163" s="7" t="s">
        <v>145</v>
      </c>
      <c r="BF163" s="8"/>
    </row>
    <row r="164" hidden="1">
      <c r="A164" s="10">
        <v>28477.0</v>
      </c>
      <c r="B164" s="9">
        <v>43073.0</v>
      </c>
      <c r="C164" s="7" t="s">
        <v>3605</v>
      </c>
      <c r="D164" s="8"/>
      <c r="E164" s="8"/>
      <c r="F164" s="8"/>
      <c r="G164" s="7">
        <v>123.0</v>
      </c>
      <c r="H164" s="8"/>
      <c r="I164" s="7">
        <v>0.0</v>
      </c>
      <c r="J164" s="7">
        <v>0.0</v>
      </c>
      <c r="K164" s="7">
        <v>6.0</v>
      </c>
      <c r="L164" s="7">
        <v>0.0</v>
      </c>
      <c r="M164" s="7">
        <v>0.0</v>
      </c>
      <c r="N164" s="7" t="s">
        <v>61</v>
      </c>
      <c r="O164" s="7">
        <v>0.0</v>
      </c>
      <c r="P164" s="7">
        <v>0.0</v>
      </c>
      <c r="Q164" s="8"/>
      <c r="R164" s="8"/>
      <c r="S164" s="8"/>
      <c r="T164" s="8"/>
      <c r="U164" s="8"/>
      <c r="V164" s="8"/>
      <c r="W164" s="7" t="s">
        <v>66</v>
      </c>
      <c r="X164" s="7" t="s">
        <v>66</v>
      </c>
      <c r="Y164" s="7" t="s">
        <v>67</v>
      </c>
      <c r="Z164" s="7">
        <v>1323123.0</v>
      </c>
      <c r="AA164" s="8"/>
      <c r="AB164" s="8"/>
      <c r="AC164" s="7" t="s">
        <v>3609</v>
      </c>
      <c r="AD164" s="7" t="s">
        <v>3611</v>
      </c>
      <c r="AE164" s="7" t="s">
        <v>1054</v>
      </c>
      <c r="AF164" s="7" t="s">
        <v>191</v>
      </c>
      <c r="AG164" s="8"/>
      <c r="AH164" s="8"/>
      <c r="AI164" s="8"/>
      <c r="AJ164" s="8"/>
      <c r="AK164" s="8"/>
      <c r="AL164" s="8"/>
      <c r="AM164" s="8"/>
      <c r="AN164" s="8"/>
      <c r="AO164" s="8"/>
      <c r="AP164" s="8"/>
      <c r="AQ164" s="8"/>
      <c r="AR164" s="7" t="s">
        <v>68</v>
      </c>
      <c r="AS164" s="8"/>
      <c r="AT164" s="7" t="s">
        <v>66</v>
      </c>
      <c r="AU164" s="8"/>
      <c r="AV164" s="11" t="s">
        <v>69</v>
      </c>
      <c r="AW164" s="11" t="s">
        <v>78</v>
      </c>
      <c r="AX164" s="11" t="s">
        <v>88</v>
      </c>
      <c r="AY164" s="11" t="s">
        <v>90</v>
      </c>
      <c r="AZ164" s="11" t="s">
        <v>92</v>
      </c>
      <c r="BA164" s="11" t="s">
        <v>105</v>
      </c>
      <c r="BB164" s="11" t="s">
        <v>118</v>
      </c>
      <c r="BC164" s="11" t="s">
        <v>134</v>
      </c>
      <c r="BD164" s="7" t="s">
        <v>144</v>
      </c>
      <c r="BE164" s="7" t="s">
        <v>145</v>
      </c>
      <c r="BF164" s="8"/>
    </row>
    <row r="165" hidden="1">
      <c r="A165" s="10">
        <v>28296.0</v>
      </c>
      <c r="B165" s="9">
        <v>43072.0</v>
      </c>
      <c r="C165" s="7" t="s">
        <v>3659</v>
      </c>
      <c r="D165" s="8"/>
      <c r="E165" s="8"/>
      <c r="F165" s="8"/>
      <c r="G165" s="7">
        <v>6000.0</v>
      </c>
      <c r="H165" s="8"/>
      <c r="I165" s="7">
        <v>0.0</v>
      </c>
      <c r="J165" s="7">
        <v>0.0</v>
      </c>
      <c r="K165" s="7">
        <v>6.0</v>
      </c>
      <c r="L165" s="7">
        <v>0.0</v>
      </c>
      <c r="M165" s="7">
        <v>0.0</v>
      </c>
      <c r="N165" s="7" t="s">
        <v>61</v>
      </c>
      <c r="O165" s="7">
        <v>0.0</v>
      </c>
      <c r="P165" s="7">
        <v>0.0</v>
      </c>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c r="AQ165" s="8"/>
      <c r="AR165" s="7" t="s">
        <v>68</v>
      </c>
      <c r="AS165" s="8"/>
      <c r="AT165" s="8"/>
      <c r="AU165" s="8"/>
      <c r="AV165" s="11" t="s">
        <v>3664</v>
      </c>
      <c r="AW165" s="11" t="s">
        <v>3664</v>
      </c>
      <c r="AX165" s="8"/>
      <c r="AY165" s="8"/>
      <c r="AZ165" s="8"/>
      <c r="BA165" s="8"/>
      <c r="BB165" s="8"/>
      <c r="BC165" s="8"/>
      <c r="BD165" s="8"/>
      <c r="BE165" s="8"/>
      <c r="BF165" s="8"/>
    </row>
    <row r="166" hidden="1">
      <c r="A166" s="10">
        <v>33767.0</v>
      </c>
      <c r="B166" s="7" t="s">
        <v>2587</v>
      </c>
      <c r="C166" s="7" t="s">
        <v>3675</v>
      </c>
      <c r="D166" s="8"/>
      <c r="E166" s="8"/>
      <c r="F166" s="8"/>
      <c r="G166" s="7">
        <v>10000.0</v>
      </c>
      <c r="H166" s="8"/>
      <c r="I166" s="7">
        <v>0.0</v>
      </c>
      <c r="J166" s="7">
        <v>0.0</v>
      </c>
      <c r="K166" s="7">
        <v>6.0</v>
      </c>
      <c r="L166" s="7">
        <v>0.0</v>
      </c>
      <c r="M166" s="7">
        <v>0.0</v>
      </c>
      <c r="N166" s="7" t="s">
        <v>61</v>
      </c>
      <c r="O166" s="7">
        <v>0.0</v>
      </c>
      <c r="P166" s="7">
        <v>0.0</v>
      </c>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c r="AP166" s="8"/>
      <c r="AQ166" s="8"/>
      <c r="AR166" s="7" t="s">
        <v>68</v>
      </c>
      <c r="AS166" s="8"/>
      <c r="AT166" s="8"/>
      <c r="AU166" s="8"/>
      <c r="AV166" s="11" t="s">
        <v>3681</v>
      </c>
      <c r="AW166" s="11" t="s">
        <v>3681</v>
      </c>
      <c r="AX166" s="8"/>
      <c r="AY166" s="8"/>
      <c r="AZ166" s="8"/>
      <c r="BA166" s="8"/>
      <c r="BB166" s="8"/>
      <c r="BC166" s="8"/>
      <c r="BD166" s="8"/>
      <c r="BE166" s="8"/>
      <c r="BF166" s="8"/>
    </row>
    <row r="167" hidden="1">
      <c r="A167" s="10">
        <v>33450.0</v>
      </c>
      <c r="B167" s="7" t="s">
        <v>569</v>
      </c>
      <c r="C167" s="7" t="s">
        <v>3692</v>
      </c>
      <c r="D167" s="8"/>
      <c r="E167" s="8"/>
      <c r="F167" s="8"/>
      <c r="G167" s="7">
        <v>5000.0</v>
      </c>
      <c r="H167" s="8"/>
      <c r="I167" s="7">
        <v>0.0</v>
      </c>
      <c r="J167" s="7">
        <v>0.0</v>
      </c>
      <c r="K167" s="7">
        <v>6.0</v>
      </c>
      <c r="L167" s="7">
        <v>0.0</v>
      </c>
      <c r="M167" s="7">
        <v>0.0</v>
      </c>
      <c r="N167" s="7" t="s">
        <v>61</v>
      </c>
      <c r="O167" s="7">
        <v>0.0</v>
      </c>
      <c r="P167" s="7">
        <v>0.0</v>
      </c>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7" t="s">
        <v>68</v>
      </c>
      <c r="AS167" s="8"/>
      <c r="AT167" s="8"/>
      <c r="AU167" s="8"/>
      <c r="AV167" s="8"/>
      <c r="AW167" s="8"/>
      <c r="AX167" s="8"/>
      <c r="AY167" s="8"/>
      <c r="AZ167" s="8"/>
      <c r="BA167" s="8"/>
      <c r="BB167" s="8"/>
      <c r="BC167" s="8"/>
      <c r="BD167" s="8"/>
      <c r="BE167" s="8"/>
      <c r="BF167" s="8"/>
    </row>
    <row r="168" hidden="1">
      <c r="A168" s="10">
        <v>30882.0</v>
      </c>
      <c r="B168" s="7" t="s">
        <v>2735</v>
      </c>
      <c r="C168" s="7" t="s">
        <v>3699</v>
      </c>
      <c r="D168" s="8"/>
      <c r="E168" s="8"/>
      <c r="F168" s="8"/>
      <c r="G168" s="7">
        <v>1000.0</v>
      </c>
      <c r="H168" s="8"/>
      <c r="I168" s="7">
        <v>0.0</v>
      </c>
      <c r="J168" s="7">
        <v>0.0</v>
      </c>
      <c r="K168" s="7">
        <v>6.0</v>
      </c>
      <c r="L168" s="7">
        <v>0.0</v>
      </c>
      <c r="M168" s="7">
        <v>0.0</v>
      </c>
      <c r="N168" s="7" t="s">
        <v>61</v>
      </c>
      <c r="O168" s="7">
        <v>0.0</v>
      </c>
      <c r="P168" s="7">
        <v>0.0</v>
      </c>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c r="AQ168" s="8"/>
      <c r="AR168" s="7" t="s">
        <v>68</v>
      </c>
      <c r="AS168" s="8"/>
      <c r="AT168" s="8"/>
      <c r="AU168" s="8"/>
      <c r="AV168" s="11" t="s">
        <v>3710</v>
      </c>
      <c r="AW168" s="11" t="s">
        <v>3710</v>
      </c>
      <c r="AX168" s="8"/>
      <c r="AY168" s="8"/>
      <c r="AZ168" s="8"/>
      <c r="BA168" s="8"/>
      <c r="BB168" s="8"/>
      <c r="BC168" s="8"/>
      <c r="BD168" s="8"/>
      <c r="BE168" s="8"/>
      <c r="BF168" s="8"/>
    </row>
    <row r="169">
      <c r="A169" s="10">
        <v>33766.0</v>
      </c>
      <c r="B169" s="7" t="s">
        <v>617</v>
      </c>
      <c r="C169" s="7" t="s">
        <v>3723</v>
      </c>
      <c r="D169" s="7" t="s">
        <v>3724</v>
      </c>
      <c r="E169" s="7" t="s">
        <v>3725</v>
      </c>
      <c r="F169" s="11" t="s">
        <v>3726</v>
      </c>
      <c r="G169" s="7">
        <v>500.0</v>
      </c>
      <c r="H169" s="7">
        <v>26.08</v>
      </c>
      <c r="I169" s="7">
        <v>5.0</v>
      </c>
      <c r="J169" s="7">
        <v>1.5648</v>
      </c>
      <c r="K169" s="7">
        <v>6.0</v>
      </c>
      <c r="L169" s="7">
        <v>3.31</v>
      </c>
      <c r="M169" s="7">
        <v>1.74</v>
      </c>
      <c r="N169" s="7" t="s">
        <v>61</v>
      </c>
      <c r="O169" s="7">
        <v>1.0</v>
      </c>
      <c r="P169" s="7">
        <v>0.0</v>
      </c>
      <c r="Q169" s="7" t="s">
        <v>432</v>
      </c>
      <c r="R169" s="9">
        <v>42959.0</v>
      </c>
      <c r="S169" s="7" t="s">
        <v>3735</v>
      </c>
      <c r="T169" s="11" t="s">
        <v>3736</v>
      </c>
      <c r="U169" s="7" t="s">
        <v>3742</v>
      </c>
      <c r="V169" s="8"/>
      <c r="W169" s="7" t="s">
        <v>3743</v>
      </c>
      <c r="X169" s="7" t="s">
        <v>3744</v>
      </c>
      <c r="Y169" s="7" t="s">
        <v>2141</v>
      </c>
      <c r="Z169" s="7">
        <v>80204.0</v>
      </c>
      <c r="AA169" s="7" t="s">
        <v>3062</v>
      </c>
      <c r="AB169" s="7" t="s">
        <v>333</v>
      </c>
      <c r="AC169" s="7" t="s">
        <v>3746</v>
      </c>
      <c r="AD169" s="8"/>
      <c r="AE169" s="7" t="s">
        <v>3750</v>
      </c>
      <c r="AF169" s="8"/>
      <c r="AG169" s="8"/>
      <c r="AH169" s="8"/>
      <c r="AI169" s="8"/>
      <c r="AJ169" s="8"/>
      <c r="AK169" s="8"/>
      <c r="AL169" s="8"/>
      <c r="AM169" s="8"/>
      <c r="AN169" s="8"/>
      <c r="AO169" s="8"/>
      <c r="AP169" s="8"/>
      <c r="AQ169" s="8"/>
      <c r="AR169" s="7" t="s">
        <v>86</v>
      </c>
      <c r="AS169" s="8"/>
      <c r="AT169" s="8"/>
      <c r="AU169" s="8"/>
      <c r="AV169" s="11" t="s">
        <v>3754</v>
      </c>
      <c r="AW169" s="11" t="s">
        <v>3758</v>
      </c>
      <c r="AX169" s="11" t="s">
        <v>3759</v>
      </c>
      <c r="AY169" s="8"/>
      <c r="AZ169" s="8"/>
      <c r="BA169" s="11" t="s">
        <v>3766</v>
      </c>
      <c r="BB169" s="11" t="s">
        <v>3772</v>
      </c>
      <c r="BC169" s="8"/>
      <c r="BD169" s="8"/>
      <c r="BE169" s="8"/>
      <c r="BF169" s="8"/>
    </row>
    <row r="170" hidden="1">
      <c r="A170" s="10">
        <v>35126.0</v>
      </c>
      <c r="B170" s="7" t="s">
        <v>485</v>
      </c>
      <c r="C170" s="7" t="s">
        <v>3778</v>
      </c>
      <c r="D170" s="8"/>
      <c r="E170" s="8"/>
      <c r="F170" s="8"/>
      <c r="G170" s="7">
        <v>20000.0</v>
      </c>
      <c r="H170" s="8"/>
      <c r="I170" s="7">
        <v>0.0</v>
      </c>
      <c r="J170" s="7">
        <v>0.0</v>
      </c>
      <c r="K170" s="7">
        <v>6.0</v>
      </c>
      <c r="L170" s="7">
        <v>0.0</v>
      </c>
      <c r="M170" s="7">
        <v>0.0</v>
      </c>
      <c r="N170" s="7" t="s">
        <v>61</v>
      </c>
      <c r="O170" s="7">
        <v>0.0</v>
      </c>
      <c r="P170" s="7">
        <v>0.0</v>
      </c>
      <c r="Q170" s="8"/>
      <c r="R170" s="8"/>
      <c r="S170" s="8"/>
      <c r="T170" s="8"/>
      <c r="U170" s="8"/>
      <c r="V170" s="8"/>
      <c r="W170" s="8"/>
      <c r="X170" s="8"/>
      <c r="Y170" s="8"/>
      <c r="Z170" s="8"/>
      <c r="AA170" s="8"/>
      <c r="AB170" s="8"/>
      <c r="AC170" s="8"/>
      <c r="AD170" s="8"/>
      <c r="AE170" s="8"/>
      <c r="AF170" s="8"/>
      <c r="AG170" s="8"/>
      <c r="AH170" s="8"/>
      <c r="AI170" s="8"/>
      <c r="AJ170" s="8"/>
      <c r="AK170" s="8"/>
      <c r="AL170" s="8"/>
      <c r="AM170" s="8"/>
      <c r="AN170" s="8"/>
      <c r="AO170" s="8"/>
      <c r="AP170" s="8"/>
      <c r="AQ170" s="8"/>
      <c r="AR170" s="7" t="s">
        <v>68</v>
      </c>
      <c r="AS170" s="8"/>
      <c r="AT170" s="8"/>
      <c r="AU170" s="8"/>
      <c r="AV170" s="11" t="s">
        <v>3779</v>
      </c>
      <c r="AW170" s="11" t="s">
        <v>3779</v>
      </c>
      <c r="AX170" s="8"/>
      <c r="AY170" s="8"/>
      <c r="AZ170" s="8"/>
      <c r="BA170" s="8"/>
      <c r="BB170" s="8"/>
      <c r="BC170" s="8"/>
      <c r="BD170" s="8"/>
      <c r="BE170" s="8"/>
      <c r="BF170" s="8"/>
    </row>
    <row r="171" hidden="1">
      <c r="A171" s="10">
        <v>29585.0</v>
      </c>
      <c r="B171" s="9">
        <v>42772.0</v>
      </c>
      <c r="C171" s="7" t="s">
        <v>3786</v>
      </c>
      <c r="D171" s="7" t="s">
        <v>3788</v>
      </c>
      <c r="E171" s="7" t="s">
        <v>3789</v>
      </c>
      <c r="F171" s="8"/>
      <c r="G171" s="7">
        <v>2500.0</v>
      </c>
      <c r="H171" s="8"/>
      <c r="I171" s="7">
        <v>0.0</v>
      </c>
      <c r="J171" s="7">
        <v>0.0</v>
      </c>
      <c r="K171" s="7">
        <v>6.0</v>
      </c>
      <c r="L171" s="7">
        <v>0.0</v>
      </c>
      <c r="M171" s="7">
        <v>0.0</v>
      </c>
      <c r="N171" s="7" t="s">
        <v>61</v>
      </c>
      <c r="O171" s="7">
        <v>0.0</v>
      </c>
      <c r="P171" s="7">
        <v>0.0</v>
      </c>
      <c r="Q171" s="9">
        <v>42800.0</v>
      </c>
      <c r="R171" s="7" t="s">
        <v>3792</v>
      </c>
      <c r="S171" s="7" t="s">
        <v>3793</v>
      </c>
      <c r="T171" s="11" t="s">
        <v>3795</v>
      </c>
      <c r="U171" s="7" t="s">
        <v>3800</v>
      </c>
      <c r="V171" s="8"/>
      <c r="W171" s="7" t="s">
        <v>185</v>
      </c>
      <c r="X171" s="8"/>
      <c r="Y171" s="8"/>
      <c r="Z171" s="8"/>
      <c r="AA171" s="8"/>
      <c r="AB171" s="8"/>
      <c r="AC171" s="7" t="s">
        <v>3801</v>
      </c>
      <c r="AD171" s="7" t="s">
        <v>3802</v>
      </c>
      <c r="AE171" s="7" t="s">
        <v>938</v>
      </c>
      <c r="AF171" s="7" t="s">
        <v>939</v>
      </c>
      <c r="AG171" s="8"/>
      <c r="AH171" s="8"/>
      <c r="AI171" s="8"/>
      <c r="AJ171" s="8"/>
      <c r="AK171" s="8"/>
      <c r="AL171" s="8"/>
      <c r="AM171" s="8"/>
      <c r="AN171" s="8"/>
      <c r="AO171" s="8"/>
      <c r="AP171" s="8"/>
      <c r="AQ171" s="8"/>
      <c r="AR171" s="7" t="s">
        <v>834</v>
      </c>
      <c r="AS171" s="8"/>
      <c r="AT171" s="7" t="s">
        <v>3788</v>
      </c>
      <c r="AU171" s="8"/>
      <c r="AV171" s="11" t="s">
        <v>3795</v>
      </c>
      <c r="AW171" s="11" t="s">
        <v>3795</v>
      </c>
      <c r="AX171" s="8"/>
      <c r="AY171" s="8"/>
      <c r="AZ171" s="8"/>
      <c r="BA171" s="8"/>
      <c r="BB171" s="8"/>
      <c r="BC171" s="8"/>
      <c r="BD171" s="8"/>
      <c r="BE171" s="8"/>
      <c r="BF171" s="8"/>
    </row>
    <row r="172">
      <c r="A172" s="10">
        <v>36714.0</v>
      </c>
      <c r="B172" s="7" t="s">
        <v>2588</v>
      </c>
      <c r="C172" s="7" t="s">
        <v>3815</v>
      </c>
      <c r="D172" s="7" t="s">
        <v>3816</v>
      </c>
      <c r="E172" s="7">
        <v>1.946071190101E12</v>
      </c>
      <c r="F172" s="11" t="s">
        <v>3817</v>
      </c>
      <c r="G172" s="7">
        <v>5000.0</v>
      </c>
      <c r="H172" s="7">
        <v>10.0</v>
      </c>
      <c r="I172" s="7">
        <v>0.0</v>
      </c>
      <c r="J172" s="7">
        <v>0.6</v>
      </c>
      <c r="K172" s="7">
        <v>6.0</v>
      </c>
      <c r="L172" s="7">
        <v>1.5</v>
      </c>
      <c r="M172" s="7">
        <v>0.63</v>
      </c>
      <c r="N172" s="7" t="s">
        <v>61</v>
      </c>
      <c r="O172" s="7">
        <v>1.0</v>
      </c>
      <c r="P172" s="7">
        <v>0.0</v>
      </c>
      <c r="Q172" s="7" t="s">
        <v>2868</v>
      </c>
      <c r="R172" s="9">
        <v>43192.0</v>
      </c>
      <c r="S172" s="7" t="s">
        <v>3824</v>
      </c>
      <c r="T172" s="11" t="s">
        <v>3826</v>
      </c>
      <c r="U172" s="7" t="s">
        <v>3832</v>
      </c>
      <c r="V172" s="8"/>
      <c r="W172" s="7" t="s">
        <v>266</v>
      </c>
      <c r="X172" s="8"/>
      <c r="Y172" s="8"/>
      <c r="Z172" s="8"/>
      <c r="AA172" s="8"/>
      <c r="AB172" s="8"/>
      <c r="AC172" s="7" t="s">
        <v>3833</v>
      </c>
      <c r="AD172" s="7" t="s">
        <v>3835</v>
      </c>
      <c r="AE172" s="7" t="s">
        <v>3837</v>
      </c>
      <c r="AF172" s="7" t="s">
        <v>3840</v>
      </c>
      <c r="AG172" s="8"/>
      <c r="AH172" s="8"/>
      <c r="AI172" s="8"/>
      <c r="AJ172" s="8"/>
      <c r="AK172" s="8"/>
      <c r="AL172" s="7" t="s">
        <v>3842</v>
      </c>
      <c r="AM172" s="8"/>
      <c r="AN172" s="8"/>
      <c r="AO172" s="8"/>
      <c r="AP172" s="8"/>
      <c r="AQ172" s="8"/>
      <c r="AR172" s="7" t="s">
        <v>86</v>
      </c>
      <c r="AS172" s="8"/>
      <c r="AT172" s="7" t="s">
        <v>3843</v>
      </c>
      <c r="AU172" s="8"/>
      <c r="AV172" s="11" t="s">
        <v>3826</v>
      </c>
      <c r="AW172" s="11" t="s">
        <v>3826</v>
      </c>
      <c r="AX172" s="8"/>
      <c r="AY172" s="8"/>
      <c r="AZ172" s="8"/>
      <c r="BA172" s="8"/>
      <c r="BB172" s="8"/>
      <c r="BC172" s="8"/>
      <c r="BD172" s="8"/>
      <c r="BE172" s="8"/>
      <c r="BF172" s="8"/>
    </row>
    <row r="173" hidden="1">
      <c r="A173" s="10">
        <v>30874.0</v>
      </c>
      <c r="B173" s="7" t="s">
        <v>3850</v>
      </c>
      <c r="C173" s="7" t="s">
        <v>3852</v>
      </c>
      <c r="D173" s="8"/>
      <c r="E173" s="8"/>
      <c r="F173" s="8"/>
      <c r="G173" s="7">
        <v>2000.0</v>
      </c>
      <c r="H173" s="8"/>
      <c r="I173" s="7">
        <v>0.0</v>
      </c>
      <c r="J173" s="7">
        <v>0.0</v>
      </c>
      <c r="K173" s="7">
        <v>6.0</v>
      </c>
      <c r="L173" s="7">
        <v>0.0</v>
      </c>
      <c r="M173" s="7">
        <v>0.0</v>
      </c>
      <c r="N173" s="7" t="s">
        <v>61</v>
      </c>
      <c r="O173" s="7">
        <v>0.0</v>
      </c>
      <c r="P173" s="7">
        <v>0.0</v>
      </c>
      <c r="Q173" s="8"/>
      <c r="R173" s="8"/>
      <c r="S173" s="8"/>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8"/>
      <c r="AR173" s="7" t="s">
        <v>68</v>
      </c>
      <c r="AS173" s="8"/>
      <c r="AT173" s="8"/>
      <c r="AU173" s="8"/>
      <c r="AV173" s="11" t="s">
        <v>3855</v>
      </c>
      <c r="AW173" s="11" t="s">
        <v>3855</v>
      </c>
      <c r="AX173" s="8"/>
      <c r="AY173" s="8"/>
      <c r="AZ173" s="8"/>
      <c r="BA173" s="8"/>
      <c r="BB173" s="8"/>
      <c r="BC173" s="8"/>
      <c r="BD173" s="8"/>
      <c r="BE173" s="8"/>
      <c r="BF173" s="8"/>
    </row>
    <row r="174" hidden="1">
      <c r="A174" s="10">
        <v>31687.0</v>
      </c>
      <c r="B174" s="7" t="s">
        <v>3876</v>
      </c>
      <c r="C174" s="7" t="s">
        <v>3877</v>
      </c>
      <c r="D174" s="8"/>
      <c r="E174" s="8"/>
      <c r="F174" s="8"/>
      <c r="G174" s="7">
        <v>1000000.0</v>
      </c>
      <c r="H174" s="8"/>
      <c r="I174" s="7">
        <v>0.0</v>
      </c>
      <c r="J174" s="7">
        <v>0.0</v>
      </c>
      <c r="K174" s="7">
        <v>6.0</v>
      </c>
      <c r="L174" s="7">
        <v>0.0</v>
      </c>
      <c r="M174" s="7">
        <v>0.0</v>
      </c>
      <c r="N174" s="7" t="s">
        <v>61</v>
      </c>
      <c r="O174" s="7">
        <v>0.0</v>
      </c>
      <c r="P174" s="7">
        <v>0.0</v>
      </c>
      <c r="Q174" s="7" t="s">
        <v>2058</v>
      </c>
      <c r="R174" s="7" t="s">
        <v>497</v>
      </c>
      <c r="S174" s="8"/>
      <c r="T174" s="8"/>
      <c r="U174" s="8"/>
      <c r="V174" s="8"/>
      <c r="W174" s="7" t="s">
        <v>3878</v>
      </c>
      <c r="X174" s="8"/>
      <c r="Y174" s="8"/>
      <c r="Z174" s="8"/>
      <c r="AA174" s="8"/>
      <c r="AB174" s="8"/>
      <c r="AC174" s="7" t="s">
        <v>3879</v>
      </c>
      <c r="AD174" s="7" t="s">
        <v>3880</v>
      </c>
      <c r="AE174" s="7" t="s">
        <v>3881</v>
      </c>
      <c r="AF174" s="7" t="s">
        <v>3884</v>
      </c>
      <c r="AG174" s="8"/>
      <c r="AH174" s="8"/>
      <c r="AI174" s="8"/>
      <c r="AJ174" s="8"/>
      <c r="AK174" s="8"/>
      <c r="AL174" s="7" t="s">
        <v>3887</v>
      </c>
      <c r="AM174" s="8"/>
      <c r="AN174" s="8"/>
      <c r="AO174" s="8"/>
      <c r="AP174" s="8"/>
      <c r="AQ174" s="8"/>
      <c r="AR174" s="7" t="s">
        <v>68</v>
      </c>
      <c r="AS174" s="8"/>
      <c r="AT174" s="8"/>
      <c r="AU174" s="8"/>
      <c r="AV174" s="11" t="s">
        <v>3889</v>
      </c>
      <c r="AW174" s="11" t="s">
        <v>3889</v>
      </c>
      <c r="AX174" s="8"/>
      <c r="AY174" s="8"/>
      <c r="AZ174" s="8"/>
      <c r="BA174" s="8"/>
      <c r="BB174" s="8"/>
      <c r="BC174" s="8"/>
      <c r="BD174" s="8"/>
      <c r="BE174" s="8"/>
      <c r="BF174" s="8"/>
    </row>
    <row r="175" hidden="1">
      <c r="A175" s="10">
        <v>33301.0</v>
      </c>
      <c r="B175" s="7" t="s">
        <v>1384</v>
      </c>
      <c r="C175" s="7" t="s">
        <v>3891</v>
      </c>
      <c r="D175" s="8"/>
      <c r="E175" s="8"/>
      <c r="F175" s="8"/>
      <c r="G175" s="7">
        <v>2.5</v>
      </c>
      <c r="H175" s="8"/>
      <c r="I175" s="7">
        <v>0.0</v>
      </c>
      <c r="J175" s="7">
        <v>0.0</v>
      </c>
      <c r="K175" s="7">
        <v>6.0</v>
      </c>
      <c r="L175" s="7">
        <v>0.0</v>
      </c>
      <c r="M175" s="7">
        <v>0.0</v>
      </c>
      <c r="N175" s="7" t="s">
        <v>61</v>
      </c>
      <c r="O175" s="7">
        <v>0.0</v>
      </c>
      <c r="P175" s="7">
        <v>0.0</v>
      </c>
      <c r="Q175" s="8"/>
      <c r="R175" s="8"/>
      <c r="S175" s="8"/>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8"/>
      <c r="AR175" s="7" t="s">
        <v>68</v>
      </c>
      <c r="AS175" s="8"/>
      <c r="AT175" s="8"/>
      <c r="AU175" s="8"/>
      <c r="AV175" s="8"/>
      <c r="AW175" s="8"/>
      <c r="AX175" s="8"/>
      <c r="AY175" s="8"/>
      <c r="AZ175" s="8"/>
      <c r="BA175" s="8"/>
      <c r="BB175" s="8"/>
      <c r="BC175" s="8"/>
      <c r="BD175" s="8"/>
      <c r="BE175" s="8"/>
      <c r="BF175" s="8"/>
    </row>
    <row r="176">
      <c r="A176" s="10">
        <v>28877.0</v>
      </c>
      <c r="B176" s="9">
        <v>42799.0</v>
      </c>
      <c r="C176" s="7" t="s">
        <v>3900</v>
      </c>
      <c r="D176" s="7" t="s">
        <v>3901</v>
      </c>
      <c r="E176" s="7" t="s">
        <v>3903</v>
      </c>
      <c r="F176" s="11" t="s">
        <v>3905</v>
      </c>
      <c r="G176" s="7">
        <v>2500.0</v>
      </c>
      <c r="H176" s="7">
        <v>950.0</v>
      </c>
      <c r="I176" s="7">
        <v>38.0</v>
      </c>
      <c r="J176" s="7">
        <v>57.0</v>
      </c>
      <c r="K176" s="7">
        <v>6.0</v>
      </c>
      <c r="L176" s="7">
        <v>79.75</v>
      </c>
      <c r="M176" s="7">
        <v>32.23</v>
      </c>
      <c r="N176" s="7" t="s">
        <v>61</v>
      </c>
      <c r="O176" s="7">
        <v>1.0</v>
      </c>
      <c r="P176" s="7">
        <v>0.0</v>
      </c>
      <c r="Q176" s="9">
        <v>42983.0</v>
      </c>
      <c r="R176" s="9">
        <v>42984.0</v>
      </c>
      <c r="S176" s="7" t="s">
        <v>3922</v>
      </c>
      <c r="T176" s="11" t="s">
        <v>3924</v>
      </c>
      <c r="U176" s="7" t="s">
        <v>3931</v>
      </c>
      <c r="V176" s="8"/>
      <c r="W176" s="7" t="s">
        <v>3933</v>
      </c>
      <c r="X176" s="7" t="s">
        <v>3934</v>
      </c>
      <c r="Y176" s="7" t="s">
        <v>3935</v>
      </c>
      <c r="Z176" s="7">
        <v>97405.0</v>
      </c>
      <c r="AA176" s="7" t="s">
        <v>129</v>
      </c>
      <c r="AB176" s="7" t="s">
        <v>185</v>
      </c>
      <c r="AC176" s="7" t="s">
        <v>3936</v>
      </c>
      <c r="AD176" s="7" t="s">
        <v>3938</v>
      </c>
      <c r="AE176" s="7" t="s">
        <v>3939</v>
      </c>
      <c r="AF176" s="7" t="s">
        <v>3945</v>
      </c>
      <c r="AG176" s="8"/>
      <c r="AH176" s="8"/>
      <c r="AI176" s="8"/>
      <c r="AJ176" s="8"/>
      <c r="AK176" s="8"/>
      <c r="AL176" s="8"/>
      <c r="AM176" s="8"/>
      <c r="AN176" s="8"/>
      <c r="AO176" s="8"/>
      <c r="AP176" s="8"/>
      <c r="AQ176" s="8"/>
      <c r="AR176" s="7" t="s">
        <v>86</v>
      </c>
      <c r="AS176" s="8"/>
      <c r="AT176" s="8"/>
      <c r="AU176" s="8"/>
      <c r="AV176" s="7" t="s">
        <v>3951</v>
      </c>
      <c r="AW176" s="11" t="s">
        <v>3924</v>
      </c>
      <c r="AX176" s="11" t="s">
        <v>3961</v>
      </c>
      <c r="AY176" s="8"/>
      <c r="AZ176" s="11" t="s">
        <v>3979</v>
      </c>
      <c r="BA176" s="11" t="s">
        <v>3986</v>
      </c>
      <c r="BB176" s="11" t="s">
        <v>3989</v>
      </c>
      <c r="BC176" s="8"/>
      <c r="BD176" s="8"/>
      <c r="BE176" s="8"/>
      <c r="BF176" s="8"/>
    </row>
    <row r="177" hidden="1">
      <c r="A177" s="10">
        <v>30404.0</v>
      </c>
      <c r="B177" s="7" t="s">
        <v>3994</v>
      </c>
      <c r="C177" s="7" t="s">
        <v>3995</v>
      </c>
      <c r="D177" s="8"/>
      <c r="E177" s="8"/>
      <c r="F177" s="8"/>
      <c r="G177" s="7">
        <v>20000.0</v>
      </c>
      <c r="H177" s="8"/>
      <c r="I177" s="7">
        <v>0.0</v>
      </c>
      <c r="J177" s="7">
        <v>0.0</v>
      </c>
      <c r="K177" s="7">
        <v>6.0</v>
      </c>
      <c r="L177" s="7">
        <v>0.0</v>
      </c>
      <c r="M177" s="7">
        <v>0.0</v>
      </c>
      <c r="N177" s="7" t="s">
        <v>61</v>
      </c>
      <c r="O177" s="7">
        <v>0.0</v>
      </c>
      <c r="P177" s="7">
        <v>0.0</v>
      </c>
      <c r="Q177" s="8"/>
      <c r="R177" s="8"/>
      <c r="S177" s="8"/>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8"/>
      <c r="AR177" s="7" t="s">
        <v>68</v>
      </c>
      <c r="AS177" s="8"/>
      <c r="AT177" s="8"/>
      <c r="AU177" s="8"/>
      <c r="AV177" s="8"/>
      <c r="AW177" s="8"/>
      <c r="AX177" s="8"/>
      <c r="AY177" s="8"/>
      <c r="AZ177" s="8"/>
      <c r="BA177" s="8"/>
      <c r="BB177" s="8"/>
      <c r="BC177" s="8"/>
      <c r="BD177" s="8"/>
      <c r="BE177" s="8"/>
      <c r="BF177" s="8"/>
    </row>
    <row r="178" hidden="1">
      <c r="A178" s="10">
        <v>36415.0</v>
      </c>
      <c r="B178" s="14">
        <v>43020.0</v>
      </c>
      <c r="C178" s="7" t="s">
        <v>4002</v>
      </c>
      <c r="D178" s="8"/>
      <c r="E178" s="8"/>
      <c r="F178" s="8"/>
      <c r="G178" s="7">
        <v>6000.0</v>
      </c>
      <c r="H178" s="8"/>
      <c r="I178" s="7">
        <v>0.0</v>
      </c>
      <c r="J178" s="7">
        <v>0.0</v>
      </c>
      <c r="K178" s="7">
        <v>6.0</v>
      </c>
      <c r="L178" s="7">
        <v>0.0</v>
      </c>
      <c r="M178" s="7">
        <v>0.0</v>
      </c>
      <c r="N178" s="7" t="s">
        <v>61</v>
      </c>
      <c r="O178" s="7">
        <v>0.0</v>
      </c>
      <c r="P178" s="7">
        <v>0.0</v>
      </c>
      <c r="Q178" s="8"/>
      <c r="R178" s="8"/>
      <c r="S178" s="8"/>
      <c r="T178" s="8"/>
      <c r="U178" s="8"/>
      <c r="V178" s="8"/>
      <c r="W178" s="8"/>
      <c r="X178" s="8"/>
      <c r="Y178" s="8"/>
      <c r="Z178" s="8"/>
      <c r="AA178" s="8"/>
      <c r="AB178" s="8"/>
      <c r="AC178" s="8"/>
      <c r="AD178" s="8"/>
      <c r="AE178" s="8"/>
      <c r="AF178" s="8"/>
      <c r="AG178" s="8"/>
      <c r="AH178" s="8"/>
      <c r="AI178" s="8"/>
      <c r="AJ178" s="8"/>
      <c r="AK178" s="8"/>
      <c r="AL178" s="8"/>
      <c r="AM178" s="8"/>
      <c r="AN178" s="8"/>
      <c r="AO178" s="8"/>
      <c r="AP178" s="8"/>
      <c r="AQ178" s="8"/>
      <c r="AR178" s="7" t="s">
        <v>68</v>
      </c>
      <c r="AS178" s="8"/>
      <c r="AT178" s="8"/>
      <c r="AU178" s="8"/>
      <c r="AV178" s="8"/>
      <c r="AW178" s="8"/>
      <c r="AX178" s="8"/>
      <c r="AY178" s="8"/>
      <c r="AZ178" s="8"/>
      <c r="BA178" s="8"/>
      <c r="BB178" s="8"/>
      <c r="BC178" s="8"/>
      <c r="BD178" s="8"/>
      <c r="BE178" s="8"/>
      <c r="BF178" s="8"/>
    </row>
    <row r="179" hidden="1">
      <c r="A179" s="10">
        <v>36811.0</v>
      </c>
      <c r="B179" s="7" t="s">
        <v>853</v>
      </c>
      <c r="C179" s="7" t="s">
        <v>4013</v>
      </c>
      <c r="D179" s="8"/>
      <c r="E179" s="8"/>
      <c r="F179" s="8"/>
      <c r="G179" s="7">
        <v>3800000.0</v>
      </c>
      <c r="H179" s="8"/>
      <c r="I179" s="7">
        <v>0.0</v>
      </c>
      <c r="J179" s="7">
        <v>0.0</v>
      </c>
      <c r="K179" s="7">
        <v>6.0</v>
      </c>
      <c r="L179" s="7">
        <v>0.0</v>
      </c>
      <c r="M179" s="7">
        <v>0.0</v>
      </c>
      <c r="N179" s="7" t="s">
        <v>61</v>
      </c>
      <c r="O179" s="7">
        <v>0.0</v>
      </c>
      <c r="P179" s="7">
        <v>0.0</v>
      </c>
      <c r="Q179" s="8"/>
      <c r="R179" s="8"/>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8"/>
      <c r="AR179" s="7" t="s">
        <v>68</v>
      </c>
      <c r="AS179" s="8"/>
      <c r="AT179" s="8"/>
      <c r="AU179" s="8"/>
      <c r="AV179" s="8"/>
      <c r="AW179" s="8"/>
      <c r="AX179" s="8"/>
      <c r="AY179" s="8"/>
      <c r="AZ179" s="8"/>
      <c r="BA179" s="8"/>
      <c r="BB179" s="8"/>
      <c r="BC179" s="8"/>
      <c r="BD179" s="8"/>
      <c r="BE179" s="8"/>
      <c r="BF179" s="8"/>
    </row>
    <row r="180" hidden="1">
      <c r="A180" s="10">
        <v>28027.0</v>
      </c>
      <c r="B180" s="9">
        <v>42858.0</v>
      </c>
      <c r="C180" s="7" t="s">
        <v>4021</v>
      </c>
      <c r="D180" s="8"/>
      <c r="E180" s="8"/>
      <c r="F180" s="8"/>
      <c r="G180" s="7">
        <v>12000.0</v>
      </c>
      <c r="H180" s="8"/>
      <c r="I180" s="7">
        <v>0.0</v>
      </c>
      <c r="J180" s="7">
        <v>0.0</v>
      </c>
      <c r="K180" s="7">
        <v>6.0</v>
      </c>
      <c r="L180" s="7">
        <v>0.0</v>
      </c>
      <c r="M180" s="7">
        <v>0.0</v>
      </c>
      <c r="N180" s="7" t="s">
        <v>61</v>
      </c>
      <c r="O180" s="7">
        <v>0.0</v>
      </c>
      <c r="P180" s="7">
        <v>0.0</v>
      </c>
      <c r="Q180" s="8"/>
      <c r="R180" s="8"/>
      <c r="S180" s="8"/>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8"/>
      <c r="AR180" s="7" t="s">
        <v>68</v>
      </c>
      <c r="AS180" s="8"/>
      <c r="AT180" s="8"/>
      <c r="AU180" s="8"/>
      <c r="AV180" s="11" t="s">
        <v>4024</v>
      </c>
      <c r="AW180" s="11" t="s">
        <v>4024</v>
      </c>
      <c r="AX180" s="8"/>
      <c r="AY180" s="8"/>
      <c r="AZ180" s="8"/>
      <c r="BA180" s="8"/>
      <c r="BB180" s="8"/>
      <c r="BC180" s="8"/>
      <c r="BD180" s="8"/>
      <c r="BE180" s="8"/>
      <c r="BF180" s="8"/>
    </row>
    <row r="181" hidden="1">
      <c r="A181" s="10">
        <v>28026.0</v>
      </c>
      <c r="B181" s="9">
        <v>42858.0</v>
      </c>
      <c r="C181" s="7" t="s">
        <v>4045</v>
      </c>
      <c r="D181" s="8"/>
      <c r="E181" s="8"/>
      <c r="F181" s="8"/>
      <c r="G181" s="7">
        <v>12000.0</v>
      </c>
      <c r="H181" s="8"/>
      <c r="I181" s="7">
        <v>0.0</v>
      </c>
      <c r="J181" s="7">
        <v>0.0</v>
      </c>
      <c r="K181" s="7">
        <v>6.0</v>
      </c>
      <c r="L181" s="7">
        <v>0.0</v>
      </c>
      <c r="M181" s="7">
        <v>0.0</v>
      </c>
      <c r="N181" s="7" t="s">
        <v>61</v>
      </c>
      <c r="O181" s="7">
        <v>0.0</v>
      </c>
      <c r="P181" s="7">
        <v>0.0</v>
      </c>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7" t="s">
        <v>68</v>
      </c>
      <c r="AS181" s="8"/>
      <c r="AT181" s="8"/>
      <c r="AU181" s="8"/>
      <c r="AV181" s="11" t="s">
        <v>4024</v>
      </c>
      <c r="AW181" s="11" t="s">
        <v>4024</v>
      </c>
      <c r="AX181" s="8"/>
      <c r="AY181" s="8"/>
      <c r="AZ181" s="8"/>
      <c r="BA181" s="8"/>
      <c r="BB181" s="8"/>
      <c r="BC181" s="8"/>
      <c r="BD181" s="8"/>
      <c r="BE181" s="8"/>
      <c r="BF181" s="8"/>
    </row>
    <row r="182" hidden="1">
      <c r="A182" s="10">
        <v>32989.0</v>
      </c>
      <c r="B182" s="9">
        <v>42958.0</v>
      </c>
      <c r="C182" s="7" t="s">
        <v>4057</v>
      </c>
      <c r="D182" s="8"/>
      <c r="E182" s="8"/>
      <c r="F182" s="8"/>
      <c r="G182" s="7">
        <v>10000.0</v>
      </c>
      <c r="H182" s="8"/>
      <c r="I182" s="7">
        <v>0.0</v>
      </c>
      <c r="J182" s="7">
        <v>0.0</v>
      </c>
      <c r="K182" s="7">
        <v>6.0</v>
      </c>
      <c r="L182" s="7">
        <v>0.0</v>
      </c>
      <c r="M182" s="7">
        <v>0.0</v>
      </c>
      <c r="N182" s="7" t="s">
        <v>61</v>
      </c>
      <c r="O182" s="7">
        <v>0.0</v>
      </c>
      <c r="P182" s="7">
        <v>0.0</v>
      </c>
      <c r="Q182" s="8"/>
      <c r="R182" s="8"/>
      <c r="S182" s="8"/>
      <c r="T182" s="8"/>
      <c r="U182" s="8"/>
      <c r="V182" s="8"/>
      <c r="W182" s="8"/>
      <c r="X182" s="7" t="s">
        <v>2853</v>
      </c>
      <c r="Y182" s="7" t="s">
        <v>4060</v>
      </c>
      <c r="Z182" s="7">
        <v>12550.0</v>
      </c>
      <c r="AA182" s="8"/>
      <c r="AB182" s="8"/>
      <c r="AC182" s="8"/>
      <c r="AD182" s="8"/>
      <c r="AE182" s="8"/>
      <c r="AF182" s="8"/>
      <c r="AG182" s="8"/>
      <c r="AH182" s="8"/>
      <c r="AI182" s="8"/>
      <c r="AJ182" s="8"/>
      <c r="AK182" s="8"/>
      <c r="AL182" s="8"/>
      <c r="AM182" s="8"/>
      <c r="AN182" s="8"/>
      <c r="AO182" s="8"/>
      <c r="AP182" s="8"/>
      <c r="AQ182" s="8"/>
      <c r="AR182" s="7" t="s">
        <v>68</v>
      </c>
      <c r="AS182" s="8"/>
      <c r="AT182" s="8"/>
      <c r="AU182" s="8"/>
      <c r="AV182" s="11" t="s">
        <v>4066</v>
      </c>
      <c r="AW182" s="11" t="s">
        <v>4066</v>
      </c>
      <c r="AX182" s="11" t="s">
        <v>4070</v>
      </c>
      <c r="AY182" s="8"/>
      <c r="AZ182" s="8"/>
      <c r="BA182" s="11" t="s">
        <v>4072</v>
      </c>
      <c r="BB182" s="11" t="s">
        <v>4075</v>
      </c>
      <c r="BC182" s="8"/>
      <c r="BD182" s="8"/>
      <c r="BE182" s="8"/>
      <c r="BF182" s="8"/>
    </row>
    <row r="183">
      <c r="A183" s="10">
        <v>33735.0</v>
      </c>
      <c r="B183" s="7" t="s">
        <v>4085</v>
      </c>
      <c r="C183" s="7" t="s">
        <v>4087</v>
      </c>
      <c r="D183" s="7" t="s">
        <v>4088</v>
      </c>
      <c r="E183" s="7" t="s">
        <v>4089</v>
      </c>
      <c r="F183" s="11" t="s">
        <v>4090</v>
      </c>
      <c r="G183" s="7">
        <v>1651.0</v>
      </c>
      <c r="H183" s="7">
        <v>880.0</v>
      </c>
      <c r="I183" s="7">
        <v>53.0</v>
      </c>
      <c r="J183" s="7">
        <v>52.8</v>
      </c>
      <c r="K183" s="7">
        <v>6.0</v>
      </c>
      <c r="L183" s="7">
        <v>112.0</v>
      </c>
      <c r="M183" s="7">
        <v>31.45</v>
      </c>
      <c r="N183" s="7" t="s">
        <v>61</v>
      </c>
      <c r="O183" s="7">
        <v>2.0</v>
      </c>
      <c r="P183" s="7">
        <v>0.0</v>
      </c>
      <c r="Q183" s="7" t="s">
        <v>1172</v>
      </c>
      <c r="R183" s="9">
        <v>43405.0</v>
      </c>
      <c r="S183" s="7" t="s">
        <v>4105</v>
      </c>
      <c r="T183" s="11" t="s">
        <v>4106</v>
      </c>
      <c r="U183" s="7" t="s">
        <v>4115</v>
      </c>
      <c r="V183" s="8"/>
      <c r="W183" s="7" t="s">
        <v>4116</v>
      </c>
      <c r="X183" s="8"/>
      <c r="Y183" s="8"/>
      <c r="Z183" s="8"/>
      <c r="AA183" s="7" t="s">
        <v>129</v>
      </c>
      <c r="AB183" s="7" t="s">
        <v>155</v>
      </c>
      <c r="AC183" s="7" t="s">
        <v>4117</v>
      </c>
      <c r="AD183" s="7" t="s">
        <v>4118</v>
      </c>
      <c r="AE183" s="7" t="s">
        <v>4123</v>
      </c>
      <c r="AF183" s="7" t="s">
        <v>4134</v>
      </c>
      <c r="AG183" s="8"/>
      <c r="AH183" s="8"/>
      <c r="AI183" s="8"/>
      <c r="AJ183" s="8"/>
      <c r="AK183" s="8"/>
      <c r="AL183" s="7" t="s">
        <v>4136</v>
      </c>
      <c r="AM183" s="8"/>
      <c r="AN183" s="8"/>
      <c r="AO183" s="8"/>
      <c r="AP183" s="8"/>
      <c r="AQ183" s="8"/>
      <c r="AR183" s="7" t="s">
        <v>86</v>
      </c>
      <c r="AS183" s="8"/>
      <c r="AT183" s="7" t="s">
        <v>4137</v>
      </c>
      <c r="AU183" s="8"/>
      <c r="AV183" s="11" t="s">
        <v>4106</v>
      </c>
      <c r="AW183" s="11" t="s">
        <v>4142</v>
      </c>
      <c r="AX183" s="11" t="s">
        <v>4148</v>
      </c>
      <c r="AY183" s="11" t="s">
        <v>4158</v>
      </c>
      <c r="AZ183" s="8"/>
      <c r="BA183" s="11" t="s">
        <v>4159</v>
      </c>
      <c r="BB183" s="11" t="s">
        <v>4160</v>
      </c>
      <c r="BC183" s="8"/>
      <c r="BD183" s="8"/>
      <c r="BE183" s="8"/>
      <c r="BF183" s="8"/>
    </row>
    <row r="184" hidden="1">
      <c r="A184" s="10">
        <v>32992.0</v>
      </c>
      <c r="B184" s="9">
        <v>42958.0</v>
      </c>
      <c r="C184" s="7" t="s">
        <v>4161</v>
      </c>
      <c r="D184" s="8"/>
      <c r="E184" s="8"/>
      <c r="F184" s="8"/>
      <c r="G184" s="7">
        <v>2500.0</v>
      </c>
      <c r="H184" s="8"/>
      <c r="I184" s="7">
        <v>0.0</v>
      </c>
      <c r="J184" s="7">
        <v>0.0</v>
      </c>
      <c r="K184" s="7">
        <v>6.0</v>
      </c>
      <c r="L184" s="7">
        <v>0.0</v>
      </c>
      <c r="M184" s="7">
        <v>0.0</v>
      </c>
      <c r="N184" s="7" t="s">
        <v>61</v>
      </c>
      <c r="O184" s="7">
        <v>0.0</v>
      </c>
      <c r="P184" s="7">
        <v>0.0</v>
      </c>
      <c r="Q184" s="7" t="s">
        <v>485</v>
      </c>
      <c r="R184" s="7" t="s">
        <v>1185</v>
      </c>
      <c r="S184" s="8"/>
      <c r="T184" s="8"/>
      <c r="U184" s="8"/>
      <c r="V184" s="8"/>
      <c r="W184" s="7" t="s">
        <v>4169</v>
      </c>
      <c r="X184" s="8"/>
      <c r="Y184" s="8"/>
      <c r="Z184" s="8"/>
      <c r="AA184" s="8"/>
      <c r="AB184" s="8"/>
      <c r="AC184" s="7" t="s">
        <v>4171</v>
      </c>
      <c r="AD184" s="7" t="s">
        <v>4171</v>
      </c>
      <c r="AE184" s="7" t="s">
        <v>1054</v>
      </c>
      <c r="AF184" s="7" t="s">
        <v>191</v>
      </c>
      <c r="AG184" s="8"/>
      <c r="AH184" s="8"/>
      <c r="AI184" s="8"/>
      <c r="AJ184" s="8"/>
      <c r="AK184" s="8"/>
      <c r="AL184" s="8"/>
      <c r="AM184" s="8"/>
      <c r="AN184" s="8"/>
      <c r="AO184" s="8"/>
      <c r="AP184" s="8"/>
      <c r="AQ184" s="8"/>
      <c r="AR184" s="7" t="s">
        <v>68</v>
      </c>
      <c r="AS184" s="8"/>
      <c r="AT184" s="8"/>
      <c r="AU184" s="8"/>
      <c r="AV184" s="11" t="s">
        <v>4181</v>
      </c>
      <c r="AW184" s="11" t="s">
        <v>4181</v>
      </c>
      <c r="AX184" s="8"/>
      <c r="AY184" s="8"/>
      <c r="AZ184" s="8"/>
      <c r="BA184" s="8"/>
      <c r="BB184" s="8"/>
      <c r="BC184" s="8"/>
      <c r="BD184" s="8"/>
      <c r="BE184" s="8"/>
      <c r="BF184" s="8"/>
    </row>
    <row r="185" hidden="1">
      <c r="A185" s="10">
        <v>33677.0</v>
      </c>
      <c r="B185" s="7" t="s">
        <v>4197</v>
      </c>
      <c r="C185" s="7" t="s">
        <v>4199</v>
      </c>
      <c r="D185" s="8"/>
      <c r="E185" s="8"/>
      <c r="F185" s="8"/>
      <c r="G185" s="7">
        <v>4000.0</v>
      </c>
      <c r="H185" s="8"/>
      <c r="I185" s="7">
        <v>0.0</v>
      </c>
      <c r="J185" s="7">
        <v>0.0</v>
      </c>
      <c r="K185" s="7">
        <v>6.0</v>
      </c>
      <c r="L185" s="7">
        <v>0.0</v>
      </c>
      <c r="M185" s="7">
        <v>0.0</v>
      </c>
      <c r="N185" s="7" t="s">
        <v>61</v>
      </c>
      <c r="O185" s="7">
        <v>0.0</v>
      </c>
      <c r="P185" s="7">
        <v>0.0</v>
      </c>
      <c r="Q185" s="7" t="s">
        <v>4197</v>
      </c>
      <c r="R185" s="9">
        <v>42778.0</v>
      </c>
      <c r="S185" s="8"/>
      <c r="T185" s="8"/>
      <c r="U185" s="8"/>
      <c r="V185" s="8"/>
      <c r="W185" s="7" t="s">
        <v>4203</v>
      </c>
      <c r="X185" s="8"/>
      <c r="Y185" s="8"/>
      <c r="Z185" s="8"/>
      <c r="AA185" s="8"/>
      <c r="AB185" s="8"/>
      <c r="AC185" s="7" t="s">
        <v>4204</v>
      </c>
      <c r="AD185" s="7" t="s">
        <v>4205</v>
      </c>
      <c r="AE185" s="7" t="s">
        <v>1054</v>
      </c>
      <c r="AF185" s="7" t="s">
        <v>191</v>
      </c>
      <c r="AG185" s="8"/>
      <c r="AH185" s="8"/>
      <c r="AI185" s="8"/>
      <c r="AJ185" s="8"/>
      <c r="AK185" s="8"/>
      <c r="AL185" s="8"/>
      <c r="AM185" s="8"/>
      <c r="AN185" s="8"/>
      <c r="AO185" s="8"/>
      <c r="AP185" s="8"/>
      <c r="AQ185" s="8"/>
      <c r="AR185" s="7" t="s">
        <v>68</v>
      </c>
      <c r="AS185" s="8"/>
      <c r="AT185" s="8"/>
      <c r="AU185" s="8"/>
      <c r="AV185" s="11" t="s">
        <v>4213</v>
      </c>
      <c r="AW185" s="11" t="s">
        <v>4213</v>
      </c>
      <c r="AX185" s="8"/>
      <c r="AY185" s="8"/>
      <c r="AZ185" s="8"/>
      <c r="BA185" s="8"/>
      <c r="BB185" s="8"/>
      <c r="BC185" s="8"/>
      <c r="BD185" s="8"/>
      <c r="BE185" s="8"/>
      <c r="BF185" s="8"/>
    </row>
    <row r="186" hidden="1">
      <c r="A186" s="10">
        <v>31124.0</v>
      </c>
      <c r="B186" s="7" t="s">
        <v>4223</v>
      </c>
      <c r="C186" s="7" t="s">
        <v>4224</v>
      </c>
      <c r="D186" s="8"/>
      <c r="E186" s="8"/>
      <c r="F186" s="8"/>
      <c r="G186" s="7">
        <v>5000.0</v>
      </c>
      <c r="H186" s="8"/>
      <c r="I186" s="7">
        <v>0.0</v>
      </c>
      <c r="J186" s="7">
        <v>0.0</v>
      </c>
      <c r="K186" s="7">
        <v>6.0</v>
      </c>
      <c r="L186" s="7">
        <v>0.0</v>
      </c>
      <c r="M186" s="7">
        <v>0.0</v>
      </c>
      <c r="N186" s="7" t="s">
        <v>61</v>
      </c>
      <c r="O186" s="7">
        <v>0.0</v>
      </c>
      <c r="P186" s="7">
        <v>0.0</v>
      </c>
      <c r="Q186" s="8"/>
      <c r="R186" s="8"/>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c r="AQ186" s="8"/>
      <c r="AR186" s="7" t="s">
        <v>68</v>
      </c>
      <c r="AS186" s="8"/>
      <c r="AT186" s="8"/>
      <c r="AU186" s="8"/>
      <c r="AV186" s="11" t="s">
        <v>4227</v>
      </c>
      <c r="AW186" s="11" t="s">
        <v>4227</v>
      </c>
      <c r="AX186" s="8"/>
      <c r="AY186" s="8"/>
      <c r="AZ186" s="8"/>
      <c r="BA186" s="8"/>
      <c r="BB186" s="8"/>
      <c r="BC186" s="8"/>
      <c r="BD186" s="8"/>
      <c r="BE186" s="8"/>
      <c r="BF186" s="8"/>
    </row>
    <row r="187" hidden="1">
      <c r="A187" s="10">
        <v>30479.0</v>
      </c>
      <c r="B187" s="7" t="s">
        <v>4234</v>
      </c>
      <c r="C187" s="7" t="s">
        <v>4235</v>
      </c>
      <c r="D187" s="8"/>
      <c r="E187" s="8"/>
      <c r="F187" s="8"/>
      <c r="G187" s="7">
        <v>5000.0</v>
      </c>
      <c r="H187" s="8"/>
      <c r="I187" s="7">
        <v>0.0</v>
      </c>
      <c r="J187" s="7">
        <v>0.0</v>
      </c>
      <c r="K187" s="7">
        <v>6.0</v>
      </c>
      <c r="L187" s="7">
        <v>0.0</v>
      </c>
      <c r="M187" s="7">
        <v>0.0</v>
      </c>
      <c r="N187" s="7" t="s">
        <v>61</v>
      </c>
      <c r="O187" s="7">
        <v>0.0</v>
      </c>
      <c r="P187" s="7">
        <v>0.0</v>
      </c>
      <c r="Q187" s="7" t="s">
        <v>1466</v>
      </c>
      <c r="R187" s="7" t="s">
        <v>2944</v>
      </c>
      <c r="S187" s="8"/>
      <c r="T187" s="8"/>
      <c r="U187" s="8"/>
      <c r="V187" s="8"/>
      <c r="W187" s="7" t="s">
        <v>1419</v>
      </c>
      <c r="X187" s="8"/>
      <c r="Y187" s="8"/>
      <c r="Z187" s="8"/>
      <c r="AA187" s="8"/>
      <c r="AB187" s="8"/>
      <c r="AC187" s="7" t="s">
        <v>4237</v>
      </c>
      <c r="AD187" s="7" t="s">
        <v>4238</v>
      </c>
      <c r="AE187" s="7" t="s">
        <v>4239</v>
      </c>
      <c r="AF187" s="7" t="s">
        <v>4240</v>
      </c>
      <c r="AG187" s="8"/>
      <c r="AH187" s="8"/>
      <c r="AI187" s="8"/>
      <c r="AJ187" s="8"/>
      <c r="AK187" s="8"/>
      <c r="AL187" s="7" t="s">
        <v>4241</v>
      </c>
      <c r="AM187" s="8"/>
      <c r="AN187" s="8"/>
      <c r="AO187" s="8"/>
      <c r="AP187" s="8"/>
      <c r="AQ187" s="8"/>
      <c r="AR187" s="7" t="s">
        <v>68</v>
      </c>
      <c r="AS187" s="8"/>
      <c r="AT187" s="8"/>
      <c r="AU187" s="8"/>
      <c r="AV187" s="11" t="s">
        <v>4242</v>
      </c>
      <c r="AW187" s="11" t="s">
        <v>4242</v>
      </c>
      <c r="AX187" s="8"/>
      <c r="AY187" s="8"/>
      <c r="AZ187" s="8"/>
      <c r="BA187" s="8"/>
      <c r="BB187" s="8"/>
      <c r="BC187" s="8"/>
      <c r="BD187" s="8"/>
      <c r="BE187" s="8"/>
      <c r="BF187" s="8"/>
    </row>
    <row r="188">
      <c r="A188" s="10">
        <v>32539.0</v>
      </c>
      <c r="B188" s="7" t="s">
        <v>617</v>
      </c>
      <c r="C188" s="7" t="s">
        <v>4264</v>
      </c>
      <c r="D188" s="7" t="s">
        <v>4265</v>
      </c>
      <c r="E188" s="7" t="s">
        <v>4266</v>
      </c>
      <c r="F188" s="11" t="s">
        <v>4267</v>
      </c>
      <c r="G188" s="7">
        <v>10000.0</v>
      </c>
      <c r="H188" s="7">
        <v>110.0</v>
      </c>
      <c r="I188" s="7">
        <v>1.0</v>
      </c>
      <c r="J188" s="7">
        <v>6.6</v>
      </c>
      <c r="K188" s="7">
        <v>6.0</v>
      </c>
      <c r="L188" s="7">
        <v>12.0</v>
      </c>
      <c r="M188" s="7">
        <v>4.73</v>
      </c>
      <c r="N188" s="7" t="s">
        <v>61</v>
      </c>
      <c r="O188" s="7">
        <v>1.0</v>
      </c>
      <c r="P188" s="7">
        <v>0.0</v>
      </c>
      <c r="Q188" s="7" t="s">
        <v>680</v>
      </c>
      <c r="R188" s="9">
        <v>43221.0</v>
      </c>
      <c r="S188" s="7" t="s">
        <v>4270</v>
      </c>
      <c r="T188" s="11" t="s">
        <v>4271</v>
      </c>
      <c r="U188" s="7" t="s">
        <v>4272</v>
      </c>
      <c r="V188" s="8"/>
      <c r="W188" s="7" t="s">
        <v>4273</v>
      </c>
      <c r="X188" s="8"/>
      <c r="Y188" s="8"/>
      <c r="Z188" s="8"/>
      <c r="AA188" s="7" t="s">
        <v>3062</v>
      </c>
      <c r="AB188" s="7" t="s">
        <v>155</v>
      </c>
      <c r="AC188" s="7" t="s">
        <v>4274</v>
      </c>
      <c r="AD188" s="7" t="s">
        <v>4275</v>
      </c>
      <c r="AE188" s="11" t="s">
        <v>4276</v>
      </c>
      <c r="AF188" s="11" t="s">
        <v>4283</v>
      </c>
      <c r="AG188" s="8"/>
      <c r="AH188" s="8"/>
      <c r="AI188" s="8"/>
      <c r="AJ188" s="8"/>
      <c r="AK188" s="8"/>
      <c r="AL188" s="7" t="s">
        <v>4288</v>
      </c>
      <c r="AM188" s="8"/>
      <c r="AN188" s="8"/>
      <c r="AO188" s="8"/>
      <c r="AP188" s="8"/>
      <c r="AQ188" s="8"/>
      <c r="AR188" s="7" t="s">
        <v>86</v>
      </c>
      <c r="AS188" s="8"/>
      <c r="AT188" s="8"/>
      <c r="AU188" s="8"/>
      <c r="AV188" s="11" t="s">
        <v>4271</v>
      </c>
      <c r="AW188" s="11" t="s">
        <v>4271</v>
      </c>
      <c r="AX188" s="11" t="s">
        <v>4294</v>
      </c>
      <c r="AY188" s="11" t="s">
        <v>4312</v>
      </c>
      <c r="AZ188" s="8"/>
      <c r="BA188" s="11" t="s">
        <v>4323</v>
      </c>
      <c r="BB188" s="11" t="s">
        <v>4332</v>
      </c>
      <c r="BC188" s="8"/>
      <c r="BD188" s="7" t="s">
        <v>4333</v>
      </c>
      <c r="BE188" s="7" t="s">
        <v>4334</v>
      </c>
      <c r="BF188" s="8"/>
    </row>
    <row r="189" hidden="1">
      <c r="A189" s="10">
        <v>32917.0</v>
      </c>
      <c r="B189" s="9">
        <v>42836.0</v>
      </c>
      <c r="C189" s="7" t="s">
        <v>4335</v>
      </c>
      <c r="D189" s="8"/>
      <c r="E189" s="8"/>
      <c r="F189" s="8"/>
      <c r="G189" s="7">
        <v>2000.0</v>
      </c>
      <c r="H189" s="8"/>
      <c r="I189" s="7">
        <v>0.0</v>
      </c>
      <c r="J189" s="7">
        <v>0.0</v>
      </c>
      <c r="K189" s="7">
        <v>6.0</v>
      </c>
      <c r="L189" s="7">
        <v>0.0</v>
      </c>
      <c r="M189" s="7">
        <v>0.0</v>
      </c>
      <c r="N189" s="7" t="s">
        <v>61</v>
      </c>
      <c r="O189" s="7">
        <v>0.0</v>
      </c>
      <c r="P189" s="7">
        <v>0.0</v>
      </c>
      <c r="Q189" s="8"/>
      <c r="R189" s="8"/>
      <c r="S189" s="8"/>
      <c r="T189" s="8"/>
      <c r="U189" s="8"/>
      <c r="V189" s="8"/>
      <c r="W189" s="8"/>
      <c r="X189" s="8"/>
      <c r="Y189" s="8"/>
      <c r="Z189" s="8"/>
      <c r="AA189" s="8"/>
      <c r="AB189" s="8"/>
      <c r="AC189" s="8"/>
      <c r="AD189" s="8"/>
      <c r="AE189" s="8"/>
      <c r="AF189" s="8"/>
      <c r="AG189" s="8"/>
      <c r="AH189" s="8"/>
      <c r="AI189" s="8"/>
      <c r="AJ189" s="8"/>
      <c r="AK189" s="8"/>
      <c r="AL189" s="8"/>
      <c r="AM189" s="8"/>
      <c r="AN189" s="8"/>
      <c r="AO189" s="8"/>
      <c r="AP189" s="8"/>
      <c r="AQ189" s="8"/>
      <c r="AR189" s="7" t="s">
        <v>68</v>
      </c>
      <c r="AS189" s="8"/>
      <c r="AT189" s="8"/>
      <c r="AU189" s="8"/>
      <c r="AV189" s="8"/>
      <c r="AW189" s="8"/>
      <c r="AX189" s="8"/>
      <c r="AY189" s="8"/>
      <c r="AZ189" s="8"/>
      <c r="BA189" s="8"/>
      <c r="BB189" s="8"/>
      <c r="BC189" s="8"/>
      <c r="BD189" s="8"/>
      <c r="BE189" s="8"/>
      <c r="BF189" s="8"/>
    </row>
    <row r="190" hidden="1">
      <c r="A190" s="10">
        <v>32918.0</v>
      </c>
      <c r="B190" s="9">
        <v>42836.0</v>
      </c>
      <c r="C190" s="7" t="s">
        <v>4341</v>
      </c>
      <c r="D190" s="8"/>
      <c r="E190" s="8"/>
      <c r="F190" s="8"/>
      <c r="G190" s="7">
        <v>3000.0</v>
      </c>
      <c r="H190" s="8"/>
      <c r="I190" s="7">
        <v>0.0</v>
      </c>
      <c r="J190" s="7">
        <v>0.0</v>
      </c>
      <c r="K190" s="7">
        <v>6.0</v>
      </c>
      <c r="L190" s="7">
        <v>0.0</v>
      </c>
      <c r="M190" s="7">
        <v>0.0</v>
      </c>
      <c r="N190" s="7" t="s">
        <v>61</v>
      </c>
      <c r="O190" s="7">
        <v>0.0</v>
      </c>
      <c r="P190" s="7">
        <v>0.0</v>
      </c>
      <c r="Q190" s="8"/>
      <c r="R190" s="8"/>
      <c r="S190" s="8"/>
      <c r="T190" s="8"/>
      <c r="U190" s="8"/>
      <c r="V190" s="8"/>
      <c r="W190" s="8"/>
      <c r="X190" s="8"/>
      <c r="Y190" s="8"/>
      <c r="Z190" s="8"/>
      <c r="AA190" s="8"/>
      <c r="AB190" s="8"/>
      <c r="AC190" s="8"/>
      <c r="AD190" s="8"/>
      <c r="AE190" s="8"/>
      <c r="AF190" s="8"/>
      <c r="AG190" s="8"/>
      <c r="AH190" s="8"/>
      <c r="AI190" s="8"/>
      <c r="AJ190" s="8"/>
      <c r="AK190" s="8"/>
      <c r="AL190" s="8"/>
      <c r="AM190" s="8"/>
      <c r="AN190" s="8"/>
      <c r="AO190" s="8"/>
      <c r="AP190" s="8"/>
      <c r="AQ190" s="8"/>
      <c r="AR190" s="7" t="s">
        <v>68</v>
      </c>
      <c r="AS190" s="8"/>
      <c r="AT190" s="8"/>
      <c r="AU190" s="8"/>
      <c r="AV190" s="11" t="s">
        <v>4106</v>
      </c>
      <c r="AW190" s="11" t="s">
        <v>4142</v>
      </c>
      <c r="AX190" s="11" t="s">
        <v>4148</v>
      </c>
      <c r="AY190" s="11" t="s">
        <v>4158</v>
      </c>
      <c r="AZ190" s="8"/>
      <c r="BA190" s="11" t="s">
        <v>4159</v>
      </c>
      <c r="BB190" s="11" t="s">
        <v>4160</v>
      </c>
      <c r="BC190" s="8"/>
      <c r="BD190" s="8"/>
      <c r="BE190" s="8"/>
      <c r="BF190" s="8"/>
    </row>
    <row r="191" hidden="1">
      <c r="A191" s="10">
        <v>32988.0</v>
      </c>
      <c r="B191" s="9">
        <v>42958.0</v>
      </c>
      <c r="C191" s="7" t="s">
        <v>4354</v>
      </c>
      <c r="D191" s="8"/>
      <c r="E191" s="8"/>
      <c r="F191" s="8"/>
      <c r="G191" s="7">
        <v>10000.0</v>
      </c>
      <c r="H191" s="8"/>
      <c r="I191" s="7">
        <v>0.0</v>
      </c>
      <c r="J191" s="7">
        <v>0.0</v>
      </c>
      <c r="K191" s="7">
        <v>6.0</v>
      </c>
      <c r="L191" s="7">
        <v>0.0</v>
      </c>
      <c r="M191" s="7">
        <v>0.0</v>
      </c>
      <c r="N191" s="7" t="s">
        <v>61</v>
      </c>
      <c r="O191" s="7">
        <v>0.0</v>
      </c>
      <c r="P191" s="7">
        <v>0.0</v>
      </c>
      <c r="Q191" s="8"/>
      <c r="R191" s="8"/>
      <c r="S191" s="8"/>
      <c r="T191" s="8"/>
      <c r="U191" s="8"/>
      <c r="V191" s="8"/>
      <c r="W191" s="8"/>
      <c r="X191" s="8"/>
      <c r="Y191" s="8"/>
      <c r="Z191" s="8"/>
      <c r="AA191" s="8"/>
      <c r="AB191" s="8"/>
      <c r="AC191" s="8"/>
      <c r="AD191" s="8"/>
      <c r="AE191" s="8"/>
      <c r="AF191" s="8"/>
      <c r="AG191" s="8"/>
      <c r="AH191" s="8"/>
      <c r="AI191" s="8"/>
      <c r="AJ191" s="8"/>
      <c r="AK191" s="8"/>
      <c r="AL191" s="8"/>
      <c r="AM191" s="8"/>
      <c r="AN191" s="8"/>
      <c r="AO191" s="8"/>
      <c r="AP191" s="8"/>
      <c r="AQ191" s="8"/>
      <c r="AR191" s="7" t="s">
        <v>68</v>
      </c>
      <c r="AS191" s="8"/>
      <c r="AT191" s="8"/>
      <c r="AU191" s="8"/>
      <c r="AV191" s="8"/>
      <c r="AW191" s="8"/>
      <c r="AX191" s="8"/>
      <c r="AY191" s="8"/>
      <c r="AZ191" s="8"/>
      <c r="BA191" s="8"/>
      <c r="BB191" s="8"/>
      <c r="BC191" s="8"/>
      <c r="BD191" s="8"/>
      <c r="BE191" s="8"/>
      <c r="BF191" s="8"/>
    </row>
    <row r="192">
      <c r="A192" s="10">
        <v>33278.0</v>
      </c>
      <c r="B192" s="7" t="s">
        <v>1172</v>
      </c>
      <c r="C192" s="7" t="s">
        <v>4375</v>
      </c>
      <c r="D192" s="7" t="s">
        <v>4376</v>
      </c>
      <c r="E192" s="7">
        <v>4.01052202E8</v>
      </c>
      <c r="F192" s="11" t="s">
        <v>4380</v>
      </c>
      <c r="G192" s="7">
        <v>7761.0</v>
      </c>
      <c r="H192" s="8"/>
      <c r="I192" s="7">
        <v>0.0</v>
      </c>
      <c r="J192" s="7">
        <v>0.0</v>
      </c>
      <c r="K192" s="7">
        <v>6.0</v>
      </c>
      <c r="L192" s="7">
        <v>0.0</v>
      </c>
      <c r="M192" s="7">
        <v>0.0</v>
      </c>
      <c r="N192" s="7" t="s">
        <v>61</v>
      </c>
      <c r="O192" s="7">
        <v>0.0</v>
      </c>
      <c r="P192" s="7">
        <v>0.0</v>
      </c>
      <c r="Q192" s="7" t="s">
        <v>1172</v>
      </c>
      <c r="R192" s="9">
        <v>43191.0</v>
      </c>
      <c r="S192" s="7" t="s">
        <v>4399</v>
      </c>
      <c r="T192" s="11" t="s">
        <v>4401</v>
      </c>
      <c r="U192" s="7" t="s">
        <v>4412</v>
      </c>
      <c r="V192" s="8"/>
      <c r="W192" s="7" t="s">
        <v>4413</v>
      </c>
      <c r="X192" s="8"/>
      <c r="Y192" s="8"/>
      <c r="Z192" s="8"/>
      <c r="AA192" s="7" t="s">
        <v>129</v>
      </c>
      <c r="AB192" s="7" t="s">
        <v>155</v>
      </c>
      <c r="AC192" s="7" t="s">
        <v>4414</v>
      </c>
      <c r="AD192" s="7" t="s">
        <v>4415</v>
      </c>
      <c r="AE192" s="7" t="s">
        <v>4417</v>
      </c>
      <c r="AF192" s="7" t="s">
        <v>4419</v>
      </c>
      <c r="AG192" s="8"/>
      <c r="AH192" s="8"/>
      <c r="AI192" s="8"/>
      <c r="AJ192" s="8"/>
      <c r="AK192" s="8"/>
      <c r="AL192" s="7" t="s">
        <v>4420</v>
      </c>
      <c r="AM192" s="8"/>
      <c r="AN192" s="8"/>
      <c r="AO192" s="8"/>
      <c r="AP192" s="8"/>
      <c r="AQ192" s="8"/>
      <c r="AR192" s="7" t="s">
        <v>86</v>
      </c>
      <c r="AS192" s="8"/>
      <c r="AT192" s="7" t="s">
        <v>4421</v>
      </c>
      <c r="AU192" s="11" t="s">
        <v>4422</v>
      </c>
      <c r="AV192" s="11" t="s">
        <v>4433</v>
      </c>
      <c r="AW192" s="11" t="s">
        <v>4433</v>
      </c>
      <c r="AX192" s="11" t="s">
        <v>4439</v>
      </c>
      <c r="AY192" s="11" t="s">
        <v>4448</v>
      </c>
      <c r="AZ192" s="8"/>
      <c r="BA192" s="8"/>
      <c r="BB192" s="8"/>
      <c r="BC192" s="8"/>
      <c r="BD192" s="8"/>
      <c r="BE192" s="8"/>
      <c r="BF192" s="8"/>
    </row>
    <row r="193" hidden="1">
      <c r="A193" s="10">
        <v>29209.0</v>
      </c>
      <c r="B193" s="9">
        <v>42860.0</v>
      </c>
      <c r="C193" s="7" t="s">
        <v>4451</v>
      </c>
      <c r="D193" s="8"/>
      <c r="E193" s="8"/>
      <c r="F193" s="8"/>
      <c r="G193" s="7">
        <v>250000.0</v>
      </c>
      <c r="H193" s="8"/>
      <c r="I193" s="7">
        <v>0.0</v>
      </c>
      <c r="J193" s="7">
        <v>0.0</v>
      </c>
      <c r="K193" s="7">
        <v>6.0</v>
      </c>
      <c r="L193" s="7">
        <v>0.0</v>
      </c>
      <c r="M193" s="7">
        <v>0.0</v>
      </c>
      <c r="N193" s="7" t="s">
        <v>61</v>
      </c>
      <c r="O193" s="7">
        <v>0.0</v>
      </c>
      <c r="P193" s="7">
        <v>0.0</v>
      </c>
      <c r="Q193" s="8"/>
      <c r="R193" s="8"/>
      <c r="S193" s="8"/>
      <c r="T193" s="8"/>
      <c r="U193" s="8"/>
      <c r="V193" s="8"/>
      <c r="W193" s="8"/>
      <c r="X193" s="8"/>
      <c r="Y193" s="8"/>
      <c r="Z193" s="8"/>
      <c r="AA193" s="8"/>
      <c r="AB193" s="8"/>
      <c r="AC193" s="8"/>
      <c r="AD193" s="8"/>
      <c r="AE193" s="8"/>
      <c r="AF193" s="8"/>
      <c r="AG193" s="8"/>
      <c r="AH193" s="8"/>
      <c r="AI193" s="8"/>
      <c r="AJ193" s="8"/>
      <c r="AK193" s="8"/>
      <c r="AL193" s="8"/>
      <c r="AM193" s="8"/>
      <c r="AN193" s="8"/>
      <c r="AO193" s="8"/>
      <c r="AP193" s="8"/>
      <c r="AQ193" s="8"/>
      <c r="AR193" s="7" t="s">
        <v>68</v>
      </c>
      <c r="AS193" s="8"/>
      <c r="AT193" s="8"/>
      <c r="AU193" s="8"/>
      <c r="AV193" s="11" t="s">
        <v>4460</v>
      </c>
      <c r="AW193" s="11" t="s">
        <v>4460</v>
      </c>
      <c r="AX193" s="8"/>
      <c r="AY193" s="8"/>
      <c r="AZ193" s="8"/>
      <c r="BA193" s="8"/>
      <c r="BB193" s="8"/>
      <c r="BC193" s="8"/>
      <c r="BD193" s="8"/>
      <c r="BE193" s="8"/>
      <c r="BF193" s="8"/>
    </row>
    <row r="194" hidden="1">
      <c r="A194" s="10">
        <v>36104.0</v>
      </c>
      <c r="B194" s="9">
        <v>42747.0</v>
      </c>
      <c r="C194" s="7" t="s">
        <v>4470</v>
      </c>
      <c r="D194" s="8"/>
      <c r="E194" s="8"/>
      <c r="F194" s="8"/>
      <c r="G194" s="7">
        <v>5000.0</v>
      </c>
      <c r="H194" s="8"/>
      <c r="I194" s="7">
        <v>0.0</v>
      </c>
      <c r="J194" s="7">
        <v>0.0</v>
      </c>
      <c r="K194" s="7">
        <v>6.0</v>
      </c>
      <c r="L194" s="7">
        <v>0.0</v>
      </c>
      <c r="M194" s="7">
        <v>0.0</v>
      </c>
      <c r="N194" s="7" t="s">
        <v>61</v>
      </c>
      <c r="O194" s="7">
        <v>0.0</v>
      </c>
      <c r="P194" s="7">
        <v>0.0</v>
      </c>
      <c r="Q194" s="8"/>
      <c r="R194" s="8"/>
      <c r="S194" s="8"/>
      <c r="T194" s="8"/>
      <c r="U194" s="8"/>
      <c r="V194" s="8"/>
      <c r="W194" s="8"/>
      <c r="X194" s="8"/>
      <c r="Y194" s="8"/>
      <c r="Z194" s="8"/>
      <c r="AA194" s="8"/>
      <c r="AB194" s="8"/>
      <c r="AC194" s="8"/>
      <c r="AD194" s="8"/>
      <c r="AE194" s="8"/>
      <c r="AF194" s="8"/>
      <c r="AG194" s="8"/>
      <c r="AH194" s="8"/>
      <c r="AI194" s="8"/>
      <c r="AJ194" s="8"/>
      <c r="AK194" s="8"/>
      <c r="AL194" s="8"/>
      <c r="AM194" s="8"/>
      <c r="AN194" s="8"/>
      <c r="AO194" s="8"/>
      <c r="AP194" s="8"/>
      <c r="AQ194" s="8"/>
      <c r="AR194" s="7" t="s">
        <v>68</v>
      </c>
      <c r="AS194" s="8"/>
      <c r="AT194" s="8"/>
      <c r="AU194" s="8"/>
      <c r="AV194" s="8"/>
      <c r="AW194" s="8"/>
      <c r="AX194" s="8"/>
      <c r="AY194" s="8"/>
      <c r="AZ194" s="8"/>
      <c r="BA194" s="8"/>
      <c r="BB194" s="8"/>
      <c r="BC194" s="8"/>
      <c r="BD194" s="8"/>
      <c r="BE194" s="8"/>
      <c r="BF194" s="8"/>
    </row>
    <row r="195">
      <c r="A195" s="10">
        <v>35972.0</v>
      </c>
      <c r="B195" s="9">
        <v>42837.0</v>
      </c>
      <c r="C195" s="7" t="s">
        <v>4481</v>
      </c>
      <c r="D195" s="7" t="s">
        <v>4482</v>
      </c>
      <c r="E195" s="7" t="s">
        <v>4485</v>
      </c>
      <c r="F195" s="11" t="s">
        <v>4487</v>
      </c>
      <c r="G195" s="7">
        <v>13500.0</v>
      </c>
      <c r="H195" s="7">
        <v>50.0</v>
      </c>
      <c r="I195" s="7">
        <v>0.0</v>
      </c>
      <c r="J195" s="7">
        <v>3.0</v>
      </c>
      <c r="K195" s="7">
        <v>6.0</v>
      </c>
      <c r="L195" s="7">
        <v>5.0</v>
      </c>
      <c r="M195" s="7">
        <v>1.89</v>
      </c>
      <c r="N195" s="7" t="s">
        <v>61</v>
      </c>
      <c r="O195" s="7">
        <v>1.0</v>
      </c>
      <c r="P195" s="7">
        <v>0.0</v>
      </c>
      <c r="Q195" s="9">
        <v>42837.0</v>
      </c>
      <c r="R195" s="9">
        <v>43160.0</v>
      </c>
      <c r="S195" s="7" t="s">
        <v>4506</v>
      </c>
      <c r="T195" s="11" t="s">
        <v>4507</v>
      </c>
      <c r="U195" s="7" t="s">
        <v>4510</v>
      </c>
      <c r="V195" s="8"/>
      <c r="W195" s="7" t="s">
        <v>4511</v>
      </c>
      <c r="X195" s="8"/>
      <c r="Y195" s="8"/>
      <c r="Z195" s="8"/>
      <c r="AA195" s="7" t="s">
        <v>4512</v>
      </c>
      <c r="AB195" s="8"/>
      <c r="AC195" s="7" t="s">
        <v>4513</v>
      </c>
      <c r="AD195" s="7" t="s">
        <v>4514</v>
      </c>
      <c r="AE195" s="7" t="s">
        <v>4515</v>
      </c>
      <c r="AF195" s="7" t="s">
        <v>4519</v>
      </c>
      <c r="AG195" s="8"/>
      <c r="AH195" s="8"/>
      <c r="AI195" s="8"/>
      <c r="AJ195" s="8"/>
      <c r="AK195" s="8"/>
      <c r="AL195" s="8"/>
      <c r="AM195" s="8"/>
      <c r="AN195" s="8"/>
      <c r="AO195" s="8"/>
      <c r="AP195" s="8"/>
      <c r="AQ195" s="8"/>
      <c r="AR195" s="7" t="s">
        <v>86</v>
      </c>
      <c r="AS195" s="8"/>
      <c r="AT195" s="11" t="s">
        <v>4523</v>
      </c>
      <c r="AU195" s="8"/>
      <c r="AV195" s="7" t="s">
        <v>4534</v>
      </c>
      <c r="AW195" s="11" t="s">
        <v>4507</v>
      </c>
      <c r="AX195" s="8"/>
      <c r="AY195" s="8"/>
      <c r="AZ195" s="8"/>
      <c r="BA195" s="8"/>
      <c r="BB195" s="8"/>
      <c r="BC195" s="8"/>
      <c r="BD195" s="8"/>
      <c r="BE195" s="8"/>
      <c r="BF195" s="8"/>
    </row>
    <row r="196" hidden="1">
      <c r="A196" s="10">
        <v>30087.0</v>
      </c>
      <c r="B196" s="7" t="s">
        <v>4540</v>
      </c>
      <c r="C196" s="7" t="s">
        <v>4541</v>
      </c>
      <c r="D196" s="8"/>
      <c r="E196" s="8"/>
      <c r="F196" s="8"/>
      <c r="G196" s="7">
        <v>4000.0</v>
      </c>
      <c r="H196" s="8"/>
      <c r="I196" s="7">
        <v>0.0</v>
      </c>
      <c r="J196" s="7">
        <v>0.0</v>
      </c>
      <c r="K196" s="7">
        <v>6.0</v>
      </c>
      <c r="L196" s="7">
        <v>0.0</v>
      </c>
      <c r="M196" s="7">
        <v>0.0</v>
      </c>
      <c r="N196" s="7" t="s">
        <v>61</v>
      </c>
      <c r="O196" s="7">
        <v>0.0</v>
      </c>
      <c r="P196" s="7">
        <v>0.0</v>
      </c>
      <c r="Q196" s="8"/>
      <c r="R196" s="8"/>
      <c r="S196" s="8"/>
      <c r="T196" s="8"/>
      <c r="U196" s="8"/>
      <c r="V196" s="8"/>
      <c r="W196" s="8"/>
      <c r="X196" s="8"/>
      <c r="Y196" s="8"/>
      <c r="Z196" s="8"/>
      <c r="AA196" s="8"/>
      <c r="AB196" s="8"/>
      <c r="AC196" s="8"/>
      <c r="AD196" s="8"/>
      <c r="AE196" s="8"/>
      <c r="AF196" s="8"/>
      <c r="AG196" s="8"/>
      <c r="AH196" s="8"/>
      <c r="AI196" s="8"/>
      <c r="AJ196" s="8"/>
      <c r="AK196" s="8"/>
      <c r="AL196" s="8"/>
      <c r="AM196" s="8"/>
      <c r="AN196" s="8"/>
      <c r="AO196" s="8"/>
      <c r="AP196" s="8"/>
      <c r="AQ196" s="8"/>
      <c r="AR196" s="7" t="s">
        <v>68</v>
      </c>
      <c r="AS196" s="8"/>
      <c r="AT196" s="8"/>
      <c r="AU196" s="8"/>
      <c r="AV196" s="11" t="s">
        <v>4546</v>
      </c>
      <c r="AW196" s="11" t="s">
        <v>4546</v>
      </c>
      <c r="AX196" s="8"/>
      <c r="AY196" s="8"/>
      <c r="AZ196" s="8"/>
      <c r="BA196" s="8"/>
      <c r="BB196" s="8"/>
      <c r="BC196" s="8"/>
      <c r="BD196" s="8"/>
      <c r="BE196" s="8"/>
      <c r="BF196" s="8"/>
    </row>
    <row r="197" hidden="1">
      <c r="A197" s="10">
        <v>32982.0</v>
      </c>
      <c r="B197" s="9">
        <v>42927.0</v>
      </c>
      <c r="C197" s="7" t="s">
        <v>4554</v>
      </c>
      <c r="D197" s="8"/>
      <c r="E197" s="8"/>
      <c r="F197" s="8"/>
      <c r="G197" s="7">
        <v>10000.0</v>
      </c>
      <c r="H197" s="8"/>
      <c r="I197" s="7">
        <v>0.0</v>
      </c>
      <c r="J197" s="7">
        <v>0.0</v>
      </c>
      <c r="K197" s="7">
        <v>6.0</v>
      </c>
      <c r="L197" s="7">
        <v>0.0</v>
      </c>
      <c r="M197" s="7">
        <v>0.0</v>
      </c>
      <c r="N197" s="7" t="s">
        <v>61</v>
      </c>
      <c r="O197" s="7">
        <v>0.0</v>
      </c>
      <c r="P197" s="7">
        <v>0.0</v>
      </c>
      <c r="Q197" s="8"/>
      <c r="R197" s="8"/>
      <c r="S197" s="8"/>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8"/>
      <c r="AR197" s="7" t="s">
        <v>68</v>
      </c>
      <c r="AS197" s="8"/>
      <c r="AT197" s="8"/>
      <c r="AU197" s="8"/>
      <c r="AV197" s="11" t="s">
        <v>4561</v>
      </c>
      <c r="AW197" s="11" t="s">
        <v>4561</v>
      </c>
      <c r="AX197" s="8"/>
      <c r="AY197" s="8"/>
      <c r="AZ197" s="8"/>
      <c r="BA197" s="8"/>
      <c r="BB197" s="8"/>
      <c r="BC197" s="8"/>
      <c r="BD197" s="8"/>
      <c r="BE197" s="8"/>
      <c r="BF197" s="8"/>
    </row>
    <row r="198" hidden="1">
      <c r="A198" s="10">
        <v>33031.0</v>
      </c>
      <c r="B198" s="7" t="s">
        <v>2561</v>
      </c>
      <c r="C198" s="7" t="s">
        <v>4572</v>
      </c>
      <c r="D198" s="7" t="s">
        <v>4573</v>
      </c>
      <c r="E198" s="7" t="s">
        <v>4574</v>
      </c>
      <c r="F198" s="11" t="s">
        <v>4575</v>
      </c>
      <c r="G198" s="7">
        <v>10000.0</v>
      </c>
      <c r="H198" s="8"/>
      <c r="I198" s="7">
        <v>0.0</v>
      </c>
      <c r="J198" s="7">
        <v>0.0</v>
      </c>
      <c r="K198" s="7">
        <v>6.0</v>
      </c>
      <c r="L198" s="7">
        <v>0.0</v>
      </c>
      <c r="M198" s="7">
        <v>0.0</v>
      </c>
      <c r="N198" s="7" t="s">
        <v>61</v>
      </c>
      <c r="O198" s="7">
        <v>0.0</v>
      </c>
      <c r="P198" s="7">
        <v>0.0</v>
      </c>
      <c r="Q198" s="7" t="s">
        <v>485</v>
      </c>
      <c r="R198" s="9">
        <v>43435.0</v>
      </c>
      <c r="S198" s="7" t="s">
        <v>4579</v>
      </c>
      <c r="T198" s="11" t="s">
        <v>4580</v>
      </c>
      <c r="U198" s="7" t="s">
        <v>4582</v>
      </c>
      <c r="V198" s="8"/>
      <c r="W198" s="7" t="s">
        <v>4583</v>
      </c>
      <c r="X198" s="8"/>
      <c r="Y198" s="8"/>
      <c r="Z198" s="8"/>
      <c r="AA198" s="8"/>
      <c r="AB198" s="8"/>
      <c r="AC198" s="7" t="s">
        <v>4584</v>
      </c>
      <c r="AD198" s="7" t="s">
        <v>4585</v>
      </c>
      <c r="AE198" s="7" t="s">
        <v>1054</v>
      </c>
      <c r="AF198" s="7" t="s">
        <v>191</v>
      </c>
      <c r="AG198" s="8"/>
      <c r="AH198" s="8"/>
      <c r="AI198" s="8"/>
      <c r="AJ198" s="8"/>
      <c r="AK198" s="8"/>
      <c r="AL198" s="8"/>
      <c r="AM198" s="8"/>
      <c r="AN198" s="8"/>
      <c r="AO198" s="8"/>
      <c r="AP198" s="8"/>
      <c r="AQ198" s="8"/>
      <c r="AR198" s="7" t="s">
        <v>68</v>
      </c>
      <c r="AS198" s="8"/>
      <c r="AT198" s="7" t="s">
        <v>4589</v>
      </c>
      <c r="AU198" s="8"/>
      <c r="AV198" s="11" t="s">
        <v>4580</v>
      </c>
      <c r="AW198" s="11" t="s">
        <v>4580</v>
      </c>
      <c r="AX198" s="8"/>
      <c r="AY198" s="8"/>
      <c r="AZ198" s="8"/>
      <c r="BA198" s="8"/>
      <c r="BB198" s="8"/>
      <c r="BC198" s="8"/>
      <c r="BD198" s="8"/>
      <c r="BE198" s="8"/>
      <c r="BF198" s="8"/>
    </row>
    <row r="199" hidden="1">
      <c r="A199" s="10">
        <v>33030.0</v>
      </c>
      <c r="B199" s="9">
        <v>42958.0</v>
      </c>
      <c r="C199" s="7" t="s">
        <v>4599</v>
      </c>
      <c r="D199" s="8"/>
      <c r="E199" s="8"/>
      <c r="F199" s="8"/>
      <c r="G199" s="7">
        <v>5000.0</v>
      </c>
      <c r="H199" s="8"/>
      <c r="I199" s="7">
        <v>0.0</v>
      </c>
      <c r="J199" s="7">
        <v>0.0</v>
      </c>
      <c r="K199" s="7">
        <v>6.0</v>
      </c>
      <c r="L199" s="7">
        <v>0.0</v>
      </c>
      <c r="M199" s="7">
        <v>0.0</v>
      </c>
      <c r="N199" s="7" t="s">
        <v>61</v>
      </c>
      <c r="O199" s="7">
        <v>0.0</v>
      </c>
      <c r="P199" s="7">
        <v>0.0</v>
      </c>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7" t="s">
        <v>68</v>
      </c>
      <c r="AS199" s="8"/>
      <c r="AT199" s="8"/>
      <c r="AU199" s="8"/>
      <c r="AV199" s="8"/>
      <c r="AW199" s="8"/>
      <c r="AX199" s="8"/>
      <c r="AY199" s="8"/>
      <c r="AZ199" s="8"/>
      <c r="BA199" s="8"/>
      <c r="BB199" s="8"/>
      <c r="BC199" s="8"/>
      <c r="BD199" s="8"/>
      <c r="BE199" s="8"/>
      <c r="BF199" s="8"/>
    </row>
    <row r="200" hidden="1">
      <c r="A200" s="10">
        <v>28662.0</v>
      </c>
      <c r="B200" s="9">
        <v>43043.0</v>
      </c>
      <c r="C200" s="7" t="s">
        <v>4606</v>
      </c>
      <c r="D200" s="8"/>
      <c r="E200" s="8"/>
      <c r="F200" s="8"/>
      <c r="G200" s="7">
        <v>5000.0</v>
      </c>
      <c r="H200" s="8"/>
      <c r="I200" s="7">
        <v>0.0</v>
      </c>
      <c r="J200" s="7">
        <v>0.0</v>
      </c>
      <c r="K200" s="7">
        <v>6.0</v>
      </c>
      <c r="L200" s="7">
        <v>0.0</v>
      </c>
      <c r="M200" s="7">
        <v>0.0</v>
      </c>
      <c r="N200" s="7" t="s">
        <v>61</v>
      </c>
      <c r="O200" s="7">
        <v>0.0</v>
      </c>
      <c r="P200" s="7">
        <v>0.0</v>
      </c>
      <c r="Q200" s="8"/>
      <c r="R200" s="8"/>
      <c r="S200" s="8"/>
      <c r="T200" s="8"/>
      <c r="U200" s="8"/>
      <c r="V200" s="8"/>
      <c r="W200" s="8"/>
      <c r="X200" s="8"/>
      <c r="Y200" s="8"/>
      <c r="Z200" s="8"/>
      <c r="AA200" s="8"/>
      <c r="AB200" s="8"/>
      <c r="AC200" s="8"/>
      <c r="AD200" s="8"/>
      <c r="AE200" s="8"/>
      <c r="AF200" s="8"/>
      <c r="AG200" s="8"/>
      <c r="AH200" s="8"/>
      <c r="AI200" s="8"/>
      <c r="AJ200" s="8"/>
      <c r="AK200" s="8"/>
      <c r="AL200" s="8"/>
      <c r="AM200" s="8"/>
      <c r="AN200" s="8"/>
      <c r="AO200" s="8"/>
      <c r="AP200" s="8"/>
      <c r="AQ200" s="8"/>
      <c r="AR200" s="7" t="s">
        <v>68</v>
      </c>
      <c r="AS200" s="8"/>
      <c r="AT200" s="8"/>
      <c r="AU200" s="8"/>
      <c r="AV200" s="11" t="s">
        <v>4609</v>
      </c>
      <c r="AW200" s="11" t="s">
        <v>4609</v>
      </c>
      <c r="AX200" s="8"/>
      <c r="AY200" s="8"/>
      <c r="AZ200" s="8"/>
      <c r="BA200" s="8"/>
      <c r="BB200" s="8"/>
      <c r="BC200" s="8"/>
      <c r="BD200" s="8"/>
      <c r="BE200" s="8"/>
      <c r="BF200" s="8"/>
    </row>
    <row r="201" hidden="1">
      <c r="A201" s="10">
        <v>31662.0</v>
      </c>
      <c r="B201" s="7" t="s">
        <v>3876</v>
      </c>
      <c r="C201" s="7" t="s">
        <v>4612</v>
      </c>
      <c r="D201" s="8"/>
      <c r="E201" s="8"/>
      <c r="F201" s="8"/>
      <c r="G201" s="7" t="s">
        <v>4613</v>
      </c>
      <c r="H201" s="8"/>
      <c r="I201" s="7">
        <v>0.0</v>
      </c>
      <c r="J201" s="7">
        <v>0.0</v>
      </c>
      <c r="K201" s="7">
        <v>6.0</v>
      </c>
      <c r="L201" s="7">
        <v>0.0</v>
      </c>
      <c r="M201" s="7">
        <v>0.0</v>
      </c>
      <c r="N201" s="7" t="s">
        <v>61</v>
      </c>
      <c r="O201" s="7">
        <v>0.0</v>
      </c>
      <c r="P201" s="7">
        <v>0.0</v>
      </c>
      <c r="Q201" s="8"/>
      <c r="R201" s="8"/>
      <c r="S201" s="8"/>
      <c r="T201" s="8"/>
      <c r="U201" s="8"/>
      <c r="V201" s="8"/>
      <c r="W201" s="8"/>
      <c r="X201" s="8"/>
      <c r="Y201" s="8"/>
      <c r="Z201" s="8"/>
      <c r="AA201" s="8"/>
      <c r="AB201" s="8"/>
      <c r="AC201" s="8"/>
      <c r="AD201" s="8"/>
      <c r="AE201" s="8"/>
      <c r="AF201" s="8"/>
      <c r="AG201" s="8"/>
      <c r="AH201" s="8"/>
      <c r="AI201" s="8"/>
      <c r="AJ201" s="8"/>
      <c r="AK201" s="8"/>
      <c r="AL201" s="8"/>
      <c r="AM201" s="8"/>
      <c r="AN201" s="8"/>
      <c r="AO201" s="8"/>
      <c r="AP201" s="8"/>
      <c r="AQ201" s="8"/>
      <c r="AR201" s="7" t="s">
        <v>68</v>
      </c>
      <c r="AS201" s="8"/>
      <c r="AT201" s="8"/>
      <c r="AU201" s="8"/>
      <c r="AV201" s="8"/>
      <c r="AW201" s="8"/>
      <c r="AX201" s="8"/>
      <c r="AY201" s="8"/>
      <c r="AZ201" s="8"/>
      <c r="BA201" s="8"/>
      <c r="BB201" s="8"/>
      <c r="BC201" s="8"/>
      <c r="BD201" s="8"/>
      <c r="BE201" s="8"/>
      <c r="BF201" s="8"/>
    </row>
    <row r="202" hidden="1">
      <c r="A202" s="10">
        <v>36630.0</v>
      </c>
      <c r="B202" s="7" t="s">
        <v>2811</v>
      </c>
      <c r="C202" s="7" t="s">
        <v>4619</v>
      </c>
      <c r="D202" s="8"/>
      <c r="E202" s="8"/>
      <c r="F202" s="8"/>
      <c r="G202" s="7">
        <v>1000.0</v>
      </c>
      <c r="H202" s="8"/>
      <c r="I202" s="7">
        <v>0.0</v>
      </c>
      <c r="J202" s="7">
        <v>0.0</v>
      </c>
      <c r="K202" s="7">
        <v>6.0</v>
      </c>
      <c r="L202" s="7">
        <v>0.0</v>
      </c>
      <c r="M202" s="7">
        <v>0.0</v>
      </c>
      <c r="N202" s="7" t="s">
        <v>61</v>
      </c>
      <c r="O202" s="7">
        <v>0.0</v>
      </c>
      <c r="P202" s="7">
        <v>0.0</v>
      </c>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c r="AQ202" s="8"/>
      <c r="AR202" s="7" t="s">
        <v>68</v>
      </c>
      <c r="AS202" s="8"/>
      <c r="AT202" s="8"/>
      <c r="AU202" s="8"/>
      <c r="AV202" s="11" t="s">
        <v>4626</v>
      </c>
      <c r="AW202" s="11" t="s">
        <v>4626</v>
      </c>
      <c r="AX202" s="8"/>
      <c r="AY202" s="8"/>
      <c r="AZ202" s="8"/>
      <c r="BA202" s="8"/>
      <c r="BB202" s="8"/>
      <c r="BC202" s="8"/>
      <c r="BD202" s="8"/>
      <c r="BE202" s="8"/>
      <c r="BF202" s="8"/>
    </row>
    <row r="203" hidden="1">
      <c r="A203" s="10">
        <v>36796.0</v>
      </c>
      <c r="B203" s="7" t="s">
        <v>709</v>
      </c>
      <c r="C203" s="7" t="s">
        <v>4634</v>
      </c>
      <c r="D203" s="8"/>
      <c r="E203" s="8"/>
      <c r="F203" s="8"/>
      <c r="G203" s="7">
        <v>23000.0</v>
      </c>
      <c r="H203" s="8"/>
      <c r="I203" s="7">
        <v>0.0</v>
      </c>
      <c r="J203" s="7">
        <v>0.0</v>
      </c>
      <c r="K203" s="7">
        <v>6.0</v>
      </c>
      <c r="L203" s="7">
        <v>0.0</v>
      </c>
      <c r="M203" s="7">
        <v>0.0</v>
      </c>
      <c r="N203" s="7" t="s">
        <v>61</v>
      </c>
      <c r="O203" s="7">
        <v>0.0</v>
      </c>
      <c r="P203" s="7">
        <v>0.0</v>
      </c>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7" t="s">
        <v>68</v>
      </c>
      <c r="AS203" s="8"/>
      <c r="AT203" s="8"/>
      <c r="AU203" s="8"/>
      <c r="AV203" s="8"/>
      <c r="AW203" s="8"/>
      <c r="AX203" s="8"/>
      <c r="AY203" s="8"/>
      <c r="AZ203" s="8"/>
      <c r="BA203" s="8"/>
      <c r="BB203" s="8"/>
      <c r="BC203" s="8"/>
      <c r="BD203" s="8"/>
      <c r="BE203" s="8"/>
      <c r="BF203" s="8"/>
    </row>
    <row r="204" hidden="1">
      <c r="A204" s="10">
        <v>30397.0</v>
      </c>
      <c r="B204" s="7" t="s">
        <v>4637</v>
      </c>
      <c r="C204" s="7" t="s">
        <v>4638</v>
      </c>
      <c r="D204" s="7" t="s">
        <v>2019</v>
      </c>
      <c r="E204" s="7">
        <v>1234567.0</v>
      </c>
      <c r="F204" s="8"/>
      <c r="G204" s="7">
        <v>5000.0</v>
      </c>
      <c r="H204" s="8"/>
      <c r="I204" s="7">
        <v>0.0</v>
      </c>
      <c r="J204" s="7">
        <v>0.0</v>
      </c>
      <c r="K204" s="7">
        <v>6.0</v>
      </c>
      <c r="L204" s="7">
        <v>0.0</v>
      </c>
      <c r="M204" s="7">
        <v>0.0</v>
      </c>
      <c r="N204" s="7" t="s">
        <v>61</v>
      </c>
      <c r="O204" s="7">
        <v>0.0</v>
      </c>
      <c r="P204" s="7">
        <v>0.0</v>
      </c>
      <c r="Q204" s="7" t="s">
        <v>4642</v>
      </c>
      <c r="R204" s="7" t="s">
        <v>494</v>
      </c>
      <c r="S204" s="7" t="s">
        <v>4643</v>
      </c>
      <c r="T204" s="11" t="s">
        <v>4644</v>
      </c>
      <c r="U204" s="7" t="s">
        <v>4645</v>
      </c>
      <c r="V204" s="8"/>
      <c r="W204" s="7" t="s">
        <v>4043</v>
      </c>
      <c r="X204" s="8"/>
      <c r="Y204" s="8"/>
      <c r="Z204" s="8"/>
      <c r="AA204" s="8"/>
      <c r="AB204" s="8"/>
      <c r="AC204" s="7" t="s">
        <v>4646</v>
      </c>
      <c r="AD204" s="7" t="s">
        <v>4647</v>
      </c>
      <c r="AE204" s="7" t="s">
        <v>4650</v>
      </c>
      <c r="AF204" s="7" t="s">
        <v>4652</v>
      </c>
      <c r="AG204" s="8"/>
      <c r="AH204" s="8"/>
      <c r="AI204" s="8"/>
      <c r="AJ204" s="8"/>
      <c r="AK204" s="8"/>
      <c r="AL204" s="8"/>
      <c r="AM204" s="8"/>
      <c r="AN204" s="8"/>
      <c r="AO204" s="8"/>
      <c r="AP204" s="8"/>
      <c r="AQ204" s="8"/>
      <c r="AR204" s="7" t="s">
        <v>68</v>
      </c>
      <c r="AS204" s="8"/>
      <c r="AT204" s="8"/>
      <c r="AU204" s="8"/>
      <c r="AV204" s="11" t="s">
        <v>4655</v>
      </c>
      <c r="AW204" s="11" t="s">
        <v>4655</v>
      </c>
      <c r="AX204" s="8"/>
      <c r="AY204" s="8"/>
      <c r="AZ204" s="8"/>
      <c r="BA204" s="8"/>
      <c r="BB204" s="8"/>
      <c r="BC204" s="8"/>
      <c r="BD204" s="8"/>
      <c r="BE204" s="8"/>
      <c r="BF204" s="8"/>
    </row>
    <row r="205" hidden="1">
      <c r="A205" s="10">
        <v>36517.0</v>
      </c>
      <c r="B205" s="14">
        <v>43081.0</v>
      </c>
      <c r="C205" s="7" t="s">
        <v>4671</v>
      </c>
      <c r="D205" s="8"/>
      <c r="E205" s="8"/>
      <c r="F205" s="8"/>
      <c r="G205" s="7">
        <v>10000.0</v>
      </c>
      <c r="H205" s="8"/>
      <c r="I205" s="7">
        <v>0.0</v>
      </c>
      <c r="J205" s="7">
        <v>0.0</v>
      </c>
      <c r="K205" s="7">
        <v>6.0</v>
      </c>
      <c r="L205" s="7">
        <v>0.0</v>
      </c>
      <c r="M205" s="7">
        <v>0.0</v>
      </c>
      <c r="N205" s="7" t="s">
        <v>61</v>
      </c>
      <c r="O205" s="7">
        <v>0.0</v>
      </c>
      <c r="P205" s="7">
        <v>0.0</v>
      </c>
      <c r="Q205" s="8"/>
      <c r="R205" s="8"/>
      <c r="S205" s="8"/>
      <c r="T205" s="8"/>
      <c r="U205" s="8"/>
      <c r="V205" s="8"/>
      <c r="W205" s="8"/>
      <c r="X205" s="8"/>
      <c r="Y205" s="8"/>
      <c r="Z205" s="8"/>
      <c r="AA205" s="8"/>
      <c r="AB205" s="8"/>
      <c r="AC205" s="8"/>
      <c r="AD205" s="8"/>
      <c r="AE205" s="8"/>
      <c r="AF205" s="8"/>
      <c r="AG205" s="8"/>
      <c r="AH205" s="8"/>
      <c r="AI205" s="8"/>
      <c r="AJ205" s="8"/>
      <c r="AK205" s="8"/>
      <c r="AL205" s="8"/>
      <c r="AM205" s="8"/>
      <c r="AN205" s="8"/>
      <c r="AO205" s="8"/>
      <c r="AP205" s="8"/>
      <c r="AQ205" s="8"/>
      <c r="AR205" s="7" t="s">
        <v>68</v>
      </c>
      <c r="AS205" s="8"/>
      <c r="AT205" s="8"/>
      <c r="AU205" s="8"/>
      <c r="AV205" s="8"/>
      <c r="AW205" s="8"/>
      <c r="AX205" s="8"/>
      <c r="AY205" s="8"/>
      <c r="AZ205" s="8"/>
      <c r="BA205" s="8"/>
      <c r="BB205" s="8"/>
      <c r="BC205" s="8"/>
      <c r="BD205" s="8"/>
      <c r="BE205" s="8"/>
      <c r="BF205" s="8"/>
    </row>
    <row r="206">
      <c r="A206" s="10">
        <v>29007.0</v>
      </c>
      <c r="B206" s="9">
        <v>43074.0</v>
      </c>
      <c r="C206" s="7" t="s">
        <v>4675</v>
      </c>
      <c r="D206" s="7" t="s">
        <v>4676</v>
      </c>
      <c r="E206" s="7" t="s">
        <v>4677</v>
      </c>
      <c r="F206" s="11" t="s">
        <v>4678</v>
      </c>
      <c r="G206" s="7">
        <v>5000.0</v>
      </c>
      <c r="H206" s="7">
        <v>2515.0</v>
      </c>
      <c r="I206" s="7">
        <v>50.0</v>
      </c>
      <c r="J206" s="7">
        <v>150.9</v>
      </c>
      <c r="K206" s="7">
        <v>6.0</v>
      </c>
      <c r="L206" s="7">
        <v>193.75</v>
      </c>
      <c r="M206" s="7">
        <v>85.64</v>
      </c>
      <c r="N206" s="7" t="s">
        <v>61</v>
      </c>
      <c r="O206" s="7">
        <v>2.0</v>
      </c>
      <c r="P206" s="7">
        <v>0.0</v>
      </c>
      <c r="Q206" s="9">
        <v>43074.0</v>
      </c>
      <c r="R206" s="7" t="s">
        <v>4693</v>
      </c>
      <c r="S206" s="7" t="s">
        <v>2180</v>
      </c>
      <c r="T206" s="11" t="s">
        <v>4694</v>
      </c>
      <c r="U206" s="7" t="s">
        <v>4698</v>
      </c>
      <c r="V206" s="8"/>
      <c r="W206" s="7" t="s">
        <v>4699</v>
      </c>
      <c r="X206" s="7" t="s">
        <v>3214</v>
      </c>
      <c r="Y206" s="7" t="s">
        <v>3215</v>
      </c>
      <c r="Z206" s="7">
        <v>60623.0</v>
      </c>
      <c r="AA206" s="8"/>
      <c r="AB206" s="8"/>
      <c r="AC206" s="7" t="s">
        <v>4700</v>
      </c>
      <c r="AD206" s="7" t="s">
        <v>4701</v>
      </c>
      <c r="AE206" s="7" t="s">
        <v>4703</v>
      </c>
      <c r="AF206" s="7" t="s">
        <v>939</v>
      </c>
      <c r="AG206" s="8"/>
      <c r="AH206" s="8"/>
      <c r="AI206" s="8"/>
      <c r="AJ206" s="8"/>
      <c r="AK206" s="8"/>
      <c r="AL206" s="7" t="s">
        <v>4704</v>
      </c>
      <c r="AM206" s="8"/>
      <c r="AN206" s="8"/>
      <c r="AO206" s="8"/>
      <c r="AP206" s="8"/>
      <c r="AQ206" s="8"/>
      <c r="AR206" s="7" t="s">
        <v>86</v>
      </c>
      <c r="AS206" s="8"/>
      <c r="AT206" s="7" t="s">
        <v>4706</v>
      </c>
      <c r="AU206" s="8"/>
      <c r="AV206" s="11" t="s">
        <v>4694</v>
      </c>
      <c r="AW206" s="11" t="s">
        <v>4720</v>
      </c>
      <c r="AX206" s="11" t="s">
        <v>4723</v>
      </c>
      <c r="AY206" s="8"/>
      <c r="AZ206" s="8"/>
      <c r="BA206" s="11" t="s">
        <v>4727</v>
      </c>
      <c r="BB206" s="11" t="s">
        <v>4729</v>
      </c>
      <c r="BC206" s="8"/>
      <c r="BD206" s="8"/>
      <c r="BE206" s="8"/>
      <c r="BF206" s="8"/>
    </row>
    <row r="207" hidden="1">
      <c r="A207" s="10">
        <v>27820.0</v>
      </c>
      <c r="B207" s="7" t="s">
        <v>999</v>
      </c>
      <c r="C207" s="7" t="s">
        <v>4731</v>
      </c>
      <c r="D207" s="7" t="s">
        <v>4732</v>
      </c>
      <c r="E207" s="8"/>
      <c r="F207" s="8"/>
      <c r="G207" s="7">
        <v>300.0</v>
      </c>
      <c r="H207" s="8"/>
      <c r="I207" s="7">
        <v>0.0</v>
      </c>
      <c r="J207" s="7">
        <v>0.0</v>
      </c>
      <c r="K207" s="7">
        <v>6.0</v>
      </c>
      <c r="L207" s="7">
        <v>0.0</v>
      </c>
      <c r="M207" s="7">
        <v>0.0</v>
      </c>
      <c r="N207" s="7" t="s">
        <v>61</v>
      </c>
      <c r="O207" s="7">
        <v>0.0</v>
      </c>
      <c r="P207" s="7">
        <v>0.0</v>
      </c>
      <c r="Q207" s="8"/>
      <c r="R207" s="8"/>
      <c r="S207" s="7" t="s">
        <v>4736</v>
      </c>
      <c r="T207" s="11" t="s">
        <v>4737</v>
      </c>
      <c r="U207" s="7" t="s">
        <v>4745</v>
      </c>
      <c r="V207" s="8"/>
      <c r="W207" s="7" t="s">
        <v>4747</v>
      </c>
      <c r="X207" s="8"/>
      <c r="Y207" s="8"/>
      <c r="Z207" s="8"/>
      <c r="AA207" s="8"/>
      <c r="AB207" s="8"/>
      <c r="AC207" s="8"/>
      <c r="AD207" s="7" t="s">
        <v>4750</v>
      </c>
      <c r="AE207" s="8"/>
      <c r="AF207" s="7" t="s">
        <v>4751</v>
      </c>
      <c r="AG207" s="8"/>
      <c r="AH207" s="8"/>
      <c r="AI207" s="8"/>
      <c r="AJ207" s="8"/>
      <c r="AK207" s="8"/>
      <c r="AL207" s="8"/>
      <c r="AM207" s="8"/>
      <c r="AN207" s="8"/>
      <c r="AO207" s="8"/>
      <c r="AP207" s="8"/>
      <c r="AQ207" s="8"/>
      <c r="AR207" s="7" t="s">
        <v>834</v>
      </c>
      <c r="AS207" s="8"/>
      <c r="AT207" s="8"/>
      <c r="AU207" s="8"/>
      <c r="AV207" s="11" t="s">
        <v>4737</v>
      </c>
      <c r="AW207" s="11" t="s">
        <v>4737</v>
      </c>
      <c r="AX207" s="8"/>
      <c r="AY207" s="8"/>
      <c r="AZ207" s="8"/>
      <c r="BA207" s="8"/>
      <c r="BB207" s="8"/>
      <c r="BC207" s="8"/>
      <c r="BD207" s="8"/>
      <c r="BE207" s="8"/>
      <c r="BF207" s="8"/>
    </row>
    <row r="208" hidden="1">
      <c r="A208" s="10">
        <v>33703.0</v>
      </c>
      <c r="B208" s="7" t="s">
        <v>2561</v>
      </c>
      <c r="C208" s="7" t="s">
        <v>4754</v>
      </c>
      <c r="D208" s="8"/>
      <c r="E208" s="8"/>
      <c r="F208" s="8"/>
      <c r="G208" s="7">
        <v>100000.0</v>
      </c>
      <c r="H208" s="8"/>
      <c r="I208" s="7">
        <v>0.0</v>
      </c>
      <c r="J208" s="7">
        <v>0.0</v>
      </c>
      <c r="K208" s="7">
        <v>6.0</v>
      </c>
      <c r="L208" s="7">
        <v>0.0</v>
      </c>
      <c r="M208" s="7">
        <v>0.0</v>
      </c>
      <c r="N208" s="7" t="s">
        <v>61</v>
      </c>
      <c r="O208" s="7">
        <v>0.0</v>
      </c>
      <c r="P208" s="7">
        <v>0.0</v>
      </c>
      <c r="Q208" s="8"/>
      <c r="R208" s="8"/>
      <c r="S208" s="8"/>
      <c r="T208" s="8"/>
      <c r="U208" s="8"/>
      <c r="V208" s="8"/>
      <c r="W208" s="8"/>
      <c r="X208" s="8"/>
      <c r="Y208" s="8"/>
      <c r="Z208" s="8"/>
      <c r="AA208" s="8"/>
      <c r="AB208" s="8"/>
      <c r="AC208" s="8"/>
      <c r="AD208" s="8"/>
      <c r="AE208" s="8"/>
      <c r="AF208" s="8"/>
      <c r="AG208" s="8"/>
      <c r="AH208" s="8"/>
      <c r="AI208" s="8"/>
      <c r="AJ208" s="8"/>
      <c r="AK208" s="8"/>
      <c r="AL208" s="8"/>
      <c r="AM208" s="8"/>
      <c r="AN208" s="8"/>
      <c r="AO208" s="8"/>
      <c r="AP208" s="8"/>
      <c r="AQ208" s="8"/>
      <c r="AR208" s="7" t="s">
        <v>68</v>
      </c>
      <c r="AS208" s="8"/>
      <c r="AT208" s="8"/>
      <c r="AU208" s="8"/>
      <c r="AV208" s="8"/>
      <c r="AW208" s="8"/>
      <c r="AX208" s="8"/>
      <c r="AY208" s="8"/>
      <c r="AZ208" s="8"/>
      <c r="BA208" s="8"/>
      <c r="BB208" s="8"/>
      <c r="BC208" s="8"/>
      <c r="BD208" s="8"/>
      <c r="BE208" s="8"/>
      <c r="BF208" s="8"/>
    </row>
    <row r="209">
      <c r="A209" s="10">
        <v>33705.0</v>
      </c>
      <c r="B209" s="7" t="s">
        <v>1172</v>
      </c>
      <c r="C209" s="7" t="s">
        <v>4757</v>
      </c>
      <c r="D209" s="7" t="s">
        <v>4758</v>
      </c>
      <c r="E209" s="7" t="s">
        <v>4759</v>
      </c>
      <c r="F209" s="11" t="s">
        <v>4761</v>
      </c>
      <c r="G209" s="7">
        <v>75000.0</v>
      </c>
      <c r="H209" s="7">
        <v>125.0</v>
      </c>
      <c r="I209" s="7">
        <v>0.0</v>
      </c>
      <c r="J209" s="7">
        <v>7.5</v>
      </c>
      <c r="K209" s="7">
        <v>6.0</v>
      </c>
      <c r="L209" s="7">
        <v>18.75</v>
      </c>
      <c r="M209" s="7">
        <v>4.46</v>
      </c>
      <c r="N209" s="7" t="s">
        <v>61</v>
      </c>
      <c r="O209" s="7">
        <v>1.0</v>
      </c>
      <c r="P209" s="7">
        <v>0.0</v>
      </c>
      <c r="Q209" s="7" t="s">
        <v>1172</v>
      </c>
      <c r="R209" s="7" t="s">
        <v>4775</v>
      </c>
      <c r="S209" s="7" t="s">
        <v>4776</v>
      </c>
      <c r="T209" s="11" t="s">
        <v>4777</v>
      </c>
      <c r="U209" s="7" t="s">
        <v>4778</v>
      </c>
      <c r="V209" s="8"/>
      <c r="W209" s="7" t="s">
        <v>4779</v>
      </c>
      <c r="X209" s="7" t="s">
        <v>4780</v>
      </c>
      <c r="Y209" s="7" t="s">
        <v>4781</v>
      </c>
      <c r="Z209" s="7">
        <v>33428.0</v>
      </c>
      <c r="AA209" s="7" t="s">
        <v>279</v>
      </c>
      <c r="AB209" s="7" t="s">
        <v>155</v>
      </c>
      <c r="AC209" s="7" t="s">
        <v>4782</v>
      </c>
      <c r="AD209" s="7" t="s">
        <v>4783</v>
      </c>
      <c r="AE209" s="7" t="s">
        <v>4789</v>
      </c>
      <c r="AF209" s="11" t="s">
        <v>4790</v>
      </c>
      <c r="AG209" s="8"/>
      <c r="AH209" s="8"/>
      <c r="AI209" s="8"/>
      <c r="AJ209" s="8"/>
      <c r="AK209" s="8"/>
      <c r="AL209" s="8"/>
      <c r="AM209" s="8"/>
      <c r="AN209" s="8"/>
      <c r="AO209" s="8"/>
      <c r="AP209" s="8"/>
      <c r="AQ209" s="8"/>
      <c r="AR209" s="7" t="s">
        <v>86</v>
      </c>
      <c r="AS209" s="8"/>
      <c r="AT209" s="7" t="s">
        <v>4811</v>
      </c>
      <c r="AU209" s="8"/>
      <c r="AV209" s="11" t="s">
        <v>4777</v>
      </c>
      <c r="AW209" s="11" t="s">
        <v>4777</v>
      </c>
      <c r="AX209" s="11" t="s">
        <v>4817</v>
      </c>
      <c r="AY209" s="8"/>
      <c r="AZ209" s="8"/>
      <c r="BA209" s="11" t="s">
        <v>4824</v>
      </c>
      <c r="BB209" s="11" t="s">
        <v>4830</v>
      </c>
      <c r="BC209" s="11" t="s">
        <v>4845</v>
      </c>
      <c r="BD209" s="8"/>
      <c r="BE209" s="8"/>
      <c r="BF209" s="8"/>
    </row>
    <row r="210">
      <c r="A210" s="10">
        <v>32050.0</v>
      </c>
      <c r="B210" s="9">
        <v>42835.0</v>
      </c>
      <c r="C210" s="7" t="s">
        <v>4848</v>
      </c>
      <c r="D210" s="7" t="s">
        <v>4849</v>
      </c>
      <c r="E210" s="7" t="s">
        <v>4850</v>
      </c>
      <c r="F210" s="11" t="s">
        <v>4851</v>
      </c>
      <c r="G210" s="7">
        <v>2000.0</v>
      </c>
      <c r="H210" s="7">
        <v>1431.66</v>
      </c>
      <c r="I210" s="7">
        <v>71.0</v>
      </c>
      <c r="J210" s="7">
        <v>85.8996</v>
      </c>
      <c r="K210" s="7">
        <v>6.0</v>
      </c>
      <c r="L210" s="7">
        <v>138.5</v>
      </c>
      <c r="M210" s="7">
        <v>47.3</v>
      </c>
      <c r="N210" s="7" t="s">
        <v>61</v>
      </c>
      <c r="O210" s="7">
        <v>1.0</v>
      </c>
      <c r="P210" s="7">
        <v>0.0</v>
      </c>
      <c r="Q210" s="9">
        <v>42835.0</v>
      </c>
      <c r="R210" s="9">
        <v>42805.0</v>
      </c>
      <c r="S210" s="7" t="s">
        <v>4854</v>
      </c>
      <c r="T210" s="11" t="s">
        <v>4855</v>
      </c>
      <c r="U210" s="7" t="s">
        <v>4857</v>
      </c>
      <c r="V210" s="8"/>
      <c r="W210" s="7" t="s">
        <v>874</v>
      </c>
      <c r="X210" s="8"/>
      <c r="Y210" s="8"/>
      <c r="Z210" s="8"/>
      <c r="AA210" s="8"/>
      <c r="AB210" s="8"/>
      <c r="AC210" s="8"/>
      <c r="AD210" s="7" t="s">
        <v>4859</v>
      </c>
      <c r="AE210" s="8"/>
      <c r="AF210" s="7" t="s">
        <v>4860</v>
      </c>
      <c r="AG210" s="8"/>
      <c r="AH210" s="8"/>
      <c r="AI210" s="8"/>
      <c r="AJ210" s="8"/>
      <c r="AK210" s="8"/>
      <c r="AL210" s="7" t="s">
        <v>4861</v>
      </c>
      <c r="AM210" s="8"/>
      <c r="AN210" s="8"/>
      <c r="AO210" s="8"/>
      <c r="AP210" s="8"/>
      <c r="AQ210" s="8"/>
      <c r="AR210" s="7" t="s">
        <v>86</v>
      </c>
      <c r="AS210" s="8"/>
      <c r="AT210" s="8"/>
      <c r="AU210" s="8"/>
      <c r="AV210" s="11" t="s">
        <v>4862</v>
      </c>
      <c r="AW210" s="11" t="s">
        <v>4862</v>
      </c>
      <c r="AX210" s="11" t="s">
        <v>4863</v>
      </c>
      <c r="AY210" s="8"/>
      <c r="AZ210" s="8"/>
      <c r="BA210" s="11" t="s">
        <v>4871</v>
      </c>
      <c r="BB210" s="11" t="s">
        <v>4879</v>
      </c>
      <c r="BC210" s="8"/>
      <c r="BD210" s="8"/>
      <c r="BE210" s="8"/>
      <c r="BF210" s="8"/>
    </row>
    <row r="211" hidden="1">
      <c r="A211" s="10">
        <v>33010.0</v>
      </c>
      <c r="B211" s="9">
        <v>42958.0</v>
      </c>
      <c r="C211" s="7" t="s">
        <v>4893</v>
      </c>
      <c r="D211" s="8"/>
      <c r="E211" s="8"/>
      <c r="F211" s="8"/>
      <c r="G211" s="7">
        <v>10000.0</v>
      </c>
      <c r="H211" s="8"/>
      <c r="I211" s="7">
        <v>0.0</v>
      </c>
      <c r="J211" s="7">
        <v>0.0</v>
      </c>
      <c r="K211" s="7">
        <v>6.0</v>
      </c>
      <c r="L211" s="7">
        <v>0.0</v>
      </c>
      <c r="M211" s="7">
        <v>0.0</v>
      </c>
      <c r="N211" s="7" t="s">
        <v>61</v>
      </c>
      <c r="O211" s="7">
        <v>0.0</v>
      </c>
      <c r="P211" s="7">
        <v>0.0</v>
      </c>
      <c r="Q211" s="8"/>
      <c r="R211" s="8"/>
      <c r="S211" s="8"/>
      <c r="T211" s="8"/>
      <c r="U211" s="8"/>
      <c r="V211" s="8"/>
      <c r="W211" s="8"/>
      <c r="X211" s="8"/>
      <c r="Y211" s="8"/>
      <c r="Z211" s="8"/>
      <c r="AA211" s="8"/>
      <c r="AB211" s="8"/>
      <c r="AC211" s="8"/>
      <c r="AD211" s="8"/>
      <c r="AE211" s="8"/>
      <c r="AF211" s="8"/>
      <c r="AG211" s="8"/>
      <c r="AH211" s="8"/>
      <c r="AI211" s="8"/>
      <c r="AJ211" s="8"/>
      <c r="AK211" s="8"/>
      <c r="AL211" s="8"/>
      <c r="AM211" s="8"/>
      <c r="AN211" s="8"/>
      <c r="AO211" s="8"/>
      <c r="AP211" s="8"/>
      <c r="AQ211" s="8"/>
      <c r="AR211" s="7" t="s">
        <v>68</v>
      </c>
      <c r="AS211" s="8"/>
      <c r="AT211" s="8"/>
      <c r="AU211" s="8"/>
      <c r="AV211" s="8"/>
      <c r="AW211" s="8"/>
      <c r="AX211" s="8"/>
      <c r="AY211" s="8"/>
      <c r="AZ211" s="8"/>
      <c r="BA211" s="8"/>
      <c r="BB211" s="8"/>
      <c r="BC211" s="8"/>
      <c r="BD211" s="8"/>
      <c r="BE211" s="8"/>
      <c r="BF211" s="8"/>
    </row>
    <row r="212" hidden="1">
      <c r="A212" s="10">
        <v>30198.0</v>
      </c>
      <c r="B212" s="7" t="s">
        <v>4894</v>
      </c>
      <c r="C212" s="7" t="s">
        <v>4895</v>
      </c>
      <c r="D212" s="7" t="s">
        <v>3473</v>
      </c>
      <c r="E212" s="7" t="s">
        <v>3473</v>
      </c>
      <c r="F212" s="8"/>
      <c r="G212" s="7">
        <v>200.0</v>
      </c>
      <c r="H212" s="8"/>
      <c r="I212" s="7">
        <v>0.0</v>
      </c>
      <c r="J212" s="7">
        <v>0.0</v>
      </c>
      <c r="K212" s="7">
        <v>6.0</v>
      </c>
      <c r="L212" s="7">
        <v>0.0</v>
      </c>
      <c r="M212" s="7">
        <v>0.0</v>
      </c>
      <c r="N212" s="7" t="s">
        <v>61</v>
      </c>
      <c r="O212" s="7">
        <v>0.0</v>
      </c>
      <c r="P212" s="7">
        <v>0.0</v>
      </c>
      <c r="Q212" s="7" t="s">
        <v>1460</v>
      </c>
      <c r="R212" s="7" t="s">
        <v>4637</v>
      </c>
      <c r="S212" s="7" t="s">
        <v>4896</v>
      </c>
      <c r="T212" s="11" t="s">
        <v>4897</v>
      </c>
      <c r="U212" s="7" t="s">
        <v>4899</v>
      </c>
      <c r="V212" s="8"/>
      <c r="W212" s="7" t="s">
        <v>713</v>
      </c>
      <c r="X212" s="8"/>
      <c r="Y212" s="8"/>
      <c r="Z212" s="8"/>
      <c r="AA212" s="8"/>
      <c r="AB212" s="8"/>
      <c r="AC212" s="7" t="s">
        <v>4900</v>
      </c>
      <c r="AD212" s="7" t="s">
        <v>4901</v>
      </c>
      <c r="AE212" s="7" t="s">
        <v>4907</v>
      </c>
      <c r="AF212" s="7" t="s">
        <v>4910</v>
      </c>
      <c r="AG212" s="8"/>
      <c r="AH212" s="8"/>
      <c r="AI212" s="8"/>
      <c r="AJ212" s="8"/>
      <c r="AK212" s="8"/>
      <c r="AL212" s="7" t="s">
        <v>4912</v>
      </c>
      <c r="AM212" s="8"/>
      <c r="AN212" s="8"/>
      <c r="AO212" s="8"/>
      <c r="AP212" s="8"/>
      <c r="AQ212" s="8"/>
      <c r="AR212" s="7" t="s">
        <v>68</v>
      </c>
      <c r="AS212" s="8"/>
      <c r="AT212" s="8"/>
      <c r="AU212" s="8"/>
      <c r="AV212" s="11" t="s">
        <v>4914</v>
      </c>
      <c r="AW212" s="11" t="s">
        <v>4914</v>
      </c>
      <c r="AX212" s="8"/>
      <c r="AY212" s="8"/>
      <c r="AZ212" s="8"/>
      <c r="BA212" s="8"/>
      <c r="BB212" s="8"/>
      <c r="BC212" s="8"/>
      <c r="BD212" s="8"/>
      <c r="BE212" s="8"/>
      <c r="BF212" s="8"/>
    </row>
    <row r="213" hidden="1">
      <c r="A213" s="10">
        <v>30197.0</v>
      </c>
      <c r="B213" s="7" t="s">
        <v>4894</v>
      </c>
      <c r="C213" s="7" t="s">
        <v>4929</v>
      </c>
      <c r="D213" s="8"/>
      <c r="E213" s="8"/>
      <c r="F213" s="8"/>
      <c r="G213" s="7">
        <v>100.0</v>
      </c>
      <c r="H213" s="8"/>
      <c r="I213" s="7">
        <v>0.0</v>
      </c>
      <c r="J213" s="7">
        <v>0.0</v>
      </c>
      <c r="K213" s="7">
        <v>6.0</v>
      </c>
      <c r="L213" s="7">
        <v>0.0</v>
      </c>
      <c r="M213" s="7">
        <v>0.0</v>
      </c>
      <c r="N213" s="7" t="s">
        <v>61</v>
      </c>
      <c r="O213" s="7">
        <v>0.0</v>
      </c>
      <c r="P213" s="7">
        <v>0.0</v>
      </c>
      <c r="Q213" s="8"/>
      <c r="R213" s="8"/>
      <c r="S213" s="8"/>
      <c r="T213" s="8"/>
      <c r="U213" s="8"/>
      <c r="V213" s="8"/>
      <c r="W213" s="8"/>
      <c r="X213" s="8"/>
      <c r="Y213" s="8"/>
      <c r="Z213" s="8"/>
      <c r="AA213" s="8"/>
      <c r="AB213" s="8"/>
      <c r="AC213" s="8"/>
      <c r="AD213" s="8"/>
      <c r="AE213" s="8"/>
      <c r="AF213" s="8"/>
      <c r="AG213" s="8"/>
      <c r="AH213" s="8"/>
      <c r="AI213" s="8"/>
      <c r="AJ213" s="8"/>
      <c r="AK213" s="8"/>
      <c r="AL213" s="8"/>
      <c r="AM213" s="8"/>
      <c r="AN213" s="8"/>
      <c r="AO213" s="8"/>
      <c r="AP213" s="8"/>
      <c r="AQ213" s="8"/>
      <c r="AR213" s="7" t="s">
        <v>68</v>
      </c>
      <c r="AS213" s="8"/>
      <c r="AT213" s="8"/>
      <c r="AU213" s="8"/>
      <c r="AV213" s="11" t="s">
        <v>4914</v>
      </c>
      <c r="AW213" s="11" t="s">
        <v>4914</v>
      </c>
      <c r="AX213" s="8"/>
      <c r="AY213" s="8"/>
      <c r="AZ213" s="8"/>
      <c r="BA213" s="8"/>
      <c r="BB213" s="8"/>
      <c r="BC213" s="8"/>
      <c r="BD213" s="8"/>
      <c r="BE213" s="8"/>
      <c r="BF213" s="8"/>
    </row>
    <row r="214" hidden="1">
      <c r="A214" s="10">
        <v>30196.0</v>
      </c>
      <c r="B214" s="7" t="s">
        <v>4894</v>
      </c>
      <c r="C214" s="7" t="s">
        <v>4935</v>
      </c>
      <c r="D214" s="8"/>
      <c r="E214" s="8"/>
      <c r="F214" s="8"/>
      <c r="G214" s="7">
        <v>100.0</v>
      </c>
      <c r="H214" s="8"/>
      <c r="I214" s="7">
        <v>0.0</v>
      </c>
      <c r="J214" s="7">
        <v>0.0</v>
      </c>
      <c r="K214" s="7">
        <v>6.0</v>
      </c>
      <c r="L214" s="7">
        <v>0.0</v>
      </c>
      <c r="M214" s="7">
        <v>0.0</v>
      </c>
      <c r="N214" s="7" t="s">
        <v>61</v>
      </c>
      <c r="O214" s="7">
        <v>0.0</v>
      </c>
      <c r="P214" s="7">
        <v>0.0</v>
      </c>
      <c r="Q214" s="8"/>
      <c r="R214" s="8"/>
      <c r="S214" s="8"/>
      <c r="T214" s="8"/>
      <c r="U214" s="8"/>
      <c r="V214" s="8"/>
      <c r="W214" s="8"/>
      <c r="X214" s="8"/>
      <c r="Y214" s="8"/>
      <c r="Z214" s="8"/>
      <c r="AA214" s="8"/>
      <c r="AB214" s="8"/>
      <c r="AC214" s="8"/>
      <c r="AD214" s="8"/>
      <c r="AE214" s="8"/>
      <c r="AF214" s="8"/>
      <c r="AG214" s="8"/>
      <c r="AH214" s="8"/>
      <c r="AI214" s="8"/>
      <c r="AJ214" s="8"/>
      <c r="AK214" s="8"/>
      <c r="AL214" s="8"/>
      <c r="AM214" s="8"/>
      <c r="AN214" s="8"/>
      <c r="AO214" s="8"/>
      <c r="AP214" s="8"/>
      <c r="AQ214" s="8"/>
      <c r="AR214" s="7" t="s">
        <v>68</v>
      </c>
      <c r="AS214" s="8"/>
      <c r="AT214" s="8"/>
      <c r="AU214" s="8"/>
      <c r="AV214" s="8"/>
      <c r="AW214" s="8"/>
      <c r="AX214" s="8"/>
      <c r="AY214" s="8"/>
      <c r="AZ214" s="8"/>
      <c r="BA214" s="8"/>
      <c r="BB214" s="8"/>
      <c r="BC214" s="8"/>
      <c r="BD214" s="8"/>
      <c r="BE214" s="8"/>
      <c r="BF214" s="8"/>
    </row>
    <row r="215" hidden="1">
      <c r="A215" s="10">
        <v>32387.0</v>
      </c>
      <c r="B215" s="14">
        <v>43079.0</v>
      </c>
      <c r="C215" s="7" t="s">
        <v>4937</v>
      </c>
      <c r="D215" s="8"/>
      <c r="E215" s="8"/>
      <c r="F215" s="8"/>
      <c r="G215" s="7">
        <v>2000.0</v>
      </c>
      <c r="H215" s="8"/>
      <c r="I215" s="7">
        <v>0.0</v>
      </c>
      <c r="J215" s="7">
        <v>0.0</v>
      </c>
      <c r="K215" s="7">
        <v>6.0</v>
      </c>
      <c r="L215" s="7">
        <v>0.0</v>
      </c>
      <c r="M215" s="7">
        <v>0.0</v>
      </c>
      <c r="N215" s="7" t="s">
        <v>61</v>
      </c>
      <c r="O215" s="7">
        <v>0.0</v>
      </c>
      <c r="P215" s="7">
        <v>0.0</v>
      </c>
      <c r="Q215" s="14">
        <v>43079.0</v>
      </c>
      <c r="R215" s="7" t="s">
        <v>4085</v>
      </c>
      <c r="S215" s="8"/>
      <c r="T215" s="8"/>
      <c r="U215" s="8"/>
      <c r="V215" s="8"/>
      <c r="W215" s="7" t="s">
        <v>4938</v>
      </c>
      <c r="X215" s="8"/>
      <c r="Y215" s="8"/>
      <c r="Z215" s="8"/>
      <c r="AA215" s="8"/>
      <c r="AB215" s="8"/>
      <c r="AC215" s="7" t="s">
        <v>4939</v>
      </c>
      <c r="AD215" s="8"/>
      <c r="AE215" s="7" t="s">
        <v>1054</v>
      </c>
      <c r="AF215" s="8"/>
      <c r="AG215" s="8"/>
      <c r="AH215" s="8"/>
      <c r="AI215" s="8"/>
      <c r="AJ215" s="8"/>
      <c r="AK215" s="8"/>
      <c r="AL215" s="8"/>
      <c r="AM215" s="8"/>
      <c r="AN215" s="8"/>
      <c r="AO215" s="8"/>
      <c r="AP215" s="8"/>
      <c r="AQ215" s="8"/>
      <c r="AR215" s="7" t="s">
        <v>68</v>
      </c>
      <c r="AS215" s="8"/>
      <c r="AT215" s="8"/>
      <c r="AU215" s="8"/>
      <c r="AV215" s="11" t="s">
        <v>4946</v>
      </c>
      <c r="AW215" s="11" t="s">
        <v>4946</v>
      </c>
      <c r="AX215" s="8"/>
      <c r="AY215" s="8"/>
      <c r="AZ215" s="8"/>
      <c r="BA215" s="8"/>
      <c r="BB215" s="8"/>
      <c r="BC215" s="8"/>
      <c r="BD215" s="8"/>
      <c r="BE215" s="8"/>
      <c r="BF215" s="8"/>
    </row>
    <row r="216" hidden="1">
      <c r="A216" s="10">
        <v>27364.0</v>
      </c>
      <c r="B216" s="7" t="s">
        <v>3435</v>
      </c>
      <c r="C216" s="7" t="s">
        <v>4949</v>
      </c>
      <c r="D216" s="8"/>
      <c r="E216" s="8"/>
      <c r="F216" s="8"/>
      <c r="G216" s="7">
        <v>100000.0</v>
      </c>
      <c r="H216" s="8"/>
      <c r="I216" s="7">
        <v>0.0</v>
      </c>
      <c r="J216" s="7">
        <v>0.0</v>
      </c>
      <c r="K216" s="7">
        <v>6.0</v>
      </c>
      <c r="L216" s="7">
        <v>0.0</v>
      </c>
      <c r="M216" s="7">
        <v>0.0</v>
      </c>
      <c r="N216" s="7" t="s">
        <v>61</v>
      </c>
      <c r="O216" s="7">
        <v>0.0</v>
      </c>
      <c r="P216" s="7">
        <v>0.0</v>
      </c>
      <c r="Q216" s="8"/>
      <c r="R216" s="8"/>
      <c r="S216" s="8"/>
      <c r="T216" s="8"/>
      <c r="U216" s="8"/>
      <c r="V216" s="8"/>
      <c r="W216" s="8"/>
      <c r="X216" s="8"/>
      <c r="Y216" s="8"/>
      <c r="Z216" s="8"/>
      <c r="AA216" s="8"/>
      <c r="AB216" s="8"/>
      <c r="AC216" s="8"/>
      <c r="AD216" s="8"/>
      <c r="AE216" s="8"/>
      <c r="AF216" s="8"/>
      <c r="AG216" s="8"/>
      <c r="AH216" s="8"/>
      <c r="AI216" s="8"/>
      <c r="AJ216" s="8"/>
      <c r="AK216" s="8"/>
      <c r="AL216" s="8"/>
      <c r="AM216" s="8"/>
      <c r="AN216" s="8"/>
      <c r="AO216" s="8"/>
      <c r="AP216" s="8"/>
      <c r="AQ216" s="8"/>
      <c r="AR216" s="7" t="s">
        <v>68</v>
      </c>
      <c r="AS216" s="8"/>
      <c r="AT216" s="8"/>
      <c r="AU216" s="8"/>
      <c r="AV216" s="11" t="s">
        <v>4951</v>
      </c>
      <c r="AW216" s="11" t="s">
        <v>4951</v>
      </c>
      <c r="AX216" s="8"/>
      <c r="AY216" s="8"/>
      <c r="AZ216" s="8"/>
      <c r="BA216" s="8"/>
      <c r="BB216" s="8"/>
      <c r="BC216" s="8"/>
      <c r="BD216" s="8"/>
      <c r="BE216" s="8"/>
      <c r="BF216" s="8"/>
    </row>
    <row r="217" hidden="1">
      <c r="A217" s="10">
        <v>32875.0</v>
      </c>
      <c r="B217" s="9">
        <v>42805.0</v>
      </c>
      <c r="C217" s="7" t="s">
        <v>4955</v>
      </c>
      <c r="D217" s="8"/>
      <c r="E217" s="8"/>
      <c r="F217" s="8"/>
      <c r="G217" s="7">
        <v>150000.0</v>
      </c>
      <c r="H217" s="8"/>
      <c r="I217" s="7">
        <v>0.0</v>
      </c>
      <c r="J217" s="7">
        <v>0.0</v>
      </c>
      <c r="K217" s="7">
        <v>6.0</v>
      </c>
      <c r="L217" s="7">
        <v>0.0</v>
      </c>
      <c r="M217" s="7">
        <v>0.0</v>
      </c>
      <c r="N217" s="7" t="s">
        <v>61</v>
      </c>
      <c r="O217" s="7">
        <v>0.0</v>
      </c>
      <c r="P217" s="7">
        <v>0.0</v>
      </c>
      <c r="Q217" s="8"/>
      <c r="R217" s="8"/>
      <c r="S217" s="8"/>
      <c r="T217" s="8"/>
      <c r="U217" s="8"/>
      <c r="V217" s="8"/>
      <c r="W217" s="8"/>
      <c r="X217" s="8"/>
      <c r="Y217" s="8"/>
      <c r="Z217" s="8"/>
      <c r="AA217" s="8"/>
      <c r="AB217" s="8"/>
      <c r="AC217" s="8"/>
      <c r="AD217" s="8"/>
      <c r="AE217" s="8"/>
      <c r="AF217" s="8"/>
      <c r="AG217" s="8"/>
      <c r="AH217" s="8"/>
      <c r="AI217" s="8"/>
      <c r="AJ217" s="8"/>
      <c r="AK217" s="8"/>
      <c r="AL217" s="8"/>
      <c r="AM217" s="8"/>
      <c r="AN217" s="8"/>
      <c r="AO217" s="8"/>
      <c r="AP217" s="8"/>
      <c r="AQ217" s="8"/>
      <c r="AR217" s="7" t="s">
        <v>68</v>
      </c>
      <c r="AS217" s="8"/>
      <c r="AT217" s="8"/>
      <c r="AU217" s="8"/>
      <c r="AV217" s="11" t="s">
        <v>1315</v>
      </c>
      <c r="AW217" s="11" t="s">
        <v>1315</v>
      </c>
      <c r="AX217" s="11" t="s">
        <v>1365</v>
      </c>
      <c r="AY217" s="8"/>
      <c r="AZ217" s="8"/>
      <c r="BA217" s="11" t="s">
        <v>1371</v>
      </c>
      <c r="BB217" s="11" t="s">
        <v>1377</v>
      </c>
      <c r="BC217" s="8"/>
      <c r="BD217" s="7" t="s">
        <v>1382</v>
      </c>
      <c r="BE217" s="7" t="s">
        <v>145</v>
      </c>
      <c r="BF217" s="8"/>
    </row>
    <row r="218" hidden="1">
      <c r="A218" s="10">
        <v>32874.0</v>
      </c>
      <c r="B218" s="9">
        <v>42805.0</v>
      </c>
      <c r="C218" s="7" t="s">
        <v>4955</v>
      </c>
      <c r="D218" s="8"/>
      <c r="E218" s="8"/>
      <c r="F218" s="8"/>
      <c r="G218" s="7">
        <v>150000.0</v>
      </c>
      <c r="H218" s="8"/>
      <c r="I218" s="7">
        <v>0.0</v>
      </c>
      <c r="J218" s="7">
        <v>0.0</v>
      </c>
      <c r="K218" s="7">
        <v>6.0</v>
      </c>
      <c r="L218" s="7">
        <v>0.0</v>
      </c>
      <c r="M218" s="7">
        <v>0.0</v>
      </c>
      <c r="N218" s="7" t="s">
        <v>61</v>
      </c>
      <c r="O218" s="7">
        <v>0.0</v>
      </c>
      <c r="P218" s="7">
        <v>0.0</v>
      </c>
      <c r="Q218" s="8"/>
      <c r="R218" s="8"/>
      <c r="S218" s="8"/>
      <c r="T218" s="8"/>
      <c r="U218" s="8"/>
      <c r="V218" s="8"/>
      <c r="W218" s="8"/>
      <c r="X218" s="8"/>
      <c r="Y218" s="8"/>
      <c r="Z218" s="8"/>
      <c r="AA218" s="8"/>
      <c r="AB218" s="8"/>
      <c r="AC218" s="8"/>
      <c r="AD218" s="8"/>
      <c r="AE218" s="8"/>
      <c r="AF218" s="8"/>
      <c r="AG218" s="8"/>
      <c r="AH218" s="8"/>
      <c r="AI218" s="8"/>
      <c r="AJ218" s="8"/>
      <c r="AK218" s="8"/>
      <c r="AL218" s="8"/>
      <c r="AM218" s="8"/>
      <c r="AN218" s="8"/>
      <c r="AO218" s="8"/>
      <c r="AP218" s="8"/>
      <c r="AQ218" s="8"/>
      <c r="AR218" s="7" t="s">
        <v>68</v>
      </c>
      <c r="AS218" s="8"/>
      <c r="AT218" s="8"/>
      <c r="AU218" s="8"/>
      <c r="AV218" s="11" t="s">
        <v>1315</v>
      </c>
      <c r="AW218" s="11" t="s">
        <v>1315</v>
      </c>
      <c r="AX218" s="11" t="s">
        <v>1365</v>
      </c>
      <c r="AY218" s="8"/>
      <c r="AZ218" s="8"/>
      <c r="BA218" s="11" t="s">
        <v>1371</v>
      </c>
      <c r="BB218" s="11" t="s">
        <v>1377</v>
      </c>
      <c r="BC218" s="8"/>
      <c r="BD218" s="7" t="s">
        <v>1382</v>
      </c>
      <c r="BE218" s="7" t="s">
        <v>145</v>
      </c>
      <c r="BF218" s="8"/>
    </row>
    <row r="219" hidden="1">
      <c r="A219" s="10">
        <v>32445.0</v>
      </c>
      <c r="B219" s="7" t="s">
        <v>3492</v>
      </c>
      <c r="C219" s="7" t="s">
        <v>5009</v>
      </c>
      <c r="D219" s="8"/>
      <c r="E219" s="8"/>
      <c r="F219" s="8"/>
      <c r="G219" s="7">
        <v>3000.0</v>
      </c>
      <c r="H219" s="8"/>
      <c r="I219" s="7">
        <v>0.0</v>
      </c>
      <c r="J219" s="7">
        <v>0.0</v>
      </c>
      <c r="K219" s="7">
        <v>6.0</v>
      </c>
      <c r="L219" s="7">
        <v>0.0</v>
      </c>
      <c r="M219" s="7">
        <v>0.0</v>
      </c>
      <c r="N219" s="7" t="s">
        <v>61</v>
      </c>
      <c r="O219" s="7">
        <v>0.0</v>
      </c>
      <c r="P219" s="7">
        <v>0.0</v>
      </c>
      <c r="Q219" s="8"/>
      <c r="R219" s="8"/>
      <c r="S219" s="8"/>
      <c r="T219" s="8"/>
      <c r="U219" s="8"/>
      <c r="V219" s="8"/>
      <c r="W219" s="8"/>
      <c r="X219" s="8"/>
      <c r="Y219" s="8"/>
      <c r="Z219" s="8"/>
      <c r="AA219" s="8"/>
      <c r="AB219" s="8"/>
      <c r="AC219" s="8"/>
      <c r="AD219" s="8"/>
      <c r="AE219" s="8"/>
      <c r="AF219" s="8"/>
      <c r="AG219" s="8"/>
      <c r="AH219" s="8"/>
      <c r="AI219" s="8"/>
      <c r="AJ219" s="8"/>
      <c r="AK219" s="8"/>
      <c r="AL219" s="8"/>
      <c r="AM219" s="8"/>
      <c r="AN219" s="8"/>
      <c r="AO219" s="8"/>
      <c r="AP219" s="8"/>
      <c r="AQ219" s="8"/>
      <c r="AR219" s="7" t="s">
        <v>68</v>
      </c>
      <c r="AS219" s="8"/>
      <c r="AT219" s="8"/>
      <c r="AU219" s="8"/>
      <c r="AV219" s="8"/>
      <c r="AW219" s="8"/>
      <c r="AX219" s="8"/>
      <c r="AY219" s="8"/>
      <c r="AZ219" s="8"/>
      <c r="BA219" s="8"/>
      <c r="BB219" s="8"/>
      <c r="BC219" s="8"/>
      <c r="BD219" s="8"/>
      <c r="BE219" s="8"/>
      <c r="BF219" s="8"/>
    </row>
    <row r="220" hidden="1">
      <c r="A220" s="10">
        <v>32674.0</v>
      </c>
      <c r="B220" s="7" t="s">
        <v>5010</v>
      </c>
      <c r="C220" s="7" t="s">
        <v>5011</v>
      </c>
      <c r="D220" s="8"/>
      <c r="E220" s="8"/>
      <c r="F220" s="8"/>
      <c r="G220" s="7">
        <v>50000.0</v>
      </c>
      <c r="H220" s="8"/>
      <c r="I220" s="7">
        <v>0.0</v>
      </c>
      <c r="J220" s="7">
        <v>0.0</v>
      </c>
      <c r="K220" s="7">
        <v>6.0</v>
      </c>
      <c r="L220" s="7">
        <v>0.0</v>
      </c>
      <c r="M220" s="7">
        <v>0.0</v>
      </c>
      <c r="N220" s="7" t="s">
        <v>61</v>
      </c>
      <c r="O220" s="7">
        <v>0.0</v>
      </c>
      <c r="P220" s="7">
        <v>0.0</v>
      </c>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7" t="s">
        <v>68</v>
      </c>
      <c r="AS220" s="8"/>
      <c r="AT220" s="8"/>
      <c r="AU220" s="8"/>
      <c r="AV220" s="11" t="s">
        <v>5012</v>
      </c>
      <c r="AW220" s="11" t="s">
        <v>5012</v>
      </c>
      <c r="AX220" s="8"/>
      <c r="AY220" s="8"/>
      <c r="AZ220" s="8"/>
      <c r="BA220" s="8"/>
      <c r="BB220" s="8"/>
      <c r="BC220" s="8"/>
      <c r="BD220" s="8"/>
      <c r="BE220" s="8"/>
      <c r="BF220" s="8"/>
    </row>
    <row r="221" hidden="1">
      <c r="A221" s="10">
        <v>32607.0</v>
      </c>
      <c r="B221" s="7" t="s">
        <v>5013</v>
      </c>
      <c r="C221" s="7" t="s">
        <v>5014</v>
      </c>
      <c r="D221" s="8"/>
      <c r="E221" s="8"/>
      <c r="F221" s="8"/>
      <c r="G221" s="7">
        <v>50000.0</v>
      </c>
      <c r="H221" s="8"/>
      <c r="I221" s="7">
        <v>0.0</v>
      </c>
      <c r="J221" s="7">
        <v>0.0</v>
      </c>
      <c r="K221" s="7">
        <v>6.0</v>
      </c>
      <c r="L221" s="7">
        <v>0.0</v>
      </c>
      <c r="M221" s="7">
        <v>0.0</v>
      </c>
      <c r="N221" s="7" t="s">
        <v>61</v>
      </c>
      <c r="O221" s="7">
        <v>0.0</v>
      </c>
      <c r="P221" s="7">
        <v>0.0</v>
      </c>
      <c r="Q221" s="8"/>
      <c r="R221" s="8"/>
      <c r="S221" s="8"/>
      <c r="T221" s="8"/>
      <c r="U221" s="8"/>
      <c r="V221" s="8"/>
      <c r="W221" s="8"/>
      <c r="X221" s="8"/>
      <c r="Y221" s="8"/>
      <c r="Z221" s="8"/>
      <c r="AA221" s="8"/>
      <c r="AB221" s="8"/>
      <c r="AC221" s="8"/>
      <c r="AD221" s="8"/>
      <c r="AE221" s="8"/>
      <c r="AF221" s="8"/>
      <c r="AG221" s="8"/>
      <c r="AH221" s="8"/>
      <c r="AI221" s="8"/>
      <c r="AJ221" s="8"/>
      <c r="AK221" s="8"/>
      <c r="AL221" s="8"/>
      <c r="AM221" s="8"/>
      <c r="AN221" s="8"/>
      <c r="AO221" s="8"/>
      <c r="AP221" s="8"/>
      <c r="AQ221" s="8"/>
      <c r="AR221" s="7" t="s">
        <v>68</v>
      </c>
      <c r="AS221" s="8"/>
      <c r="AT221" s="8"/>
      <c r="AU221" s="8"/>
      <c r="AV221" s="8"/>
      <c r="AW221" s="8"/>
      <c r="AX221" s="8"/>
      <c r="AY221" s="8"/>
      <c r="AZ221" s="8"/>
      <c r="BA221" s="8"/>
      <c r="BB221" s="8"/>
      <c r="BC221" s="8"/>
      <c r="BD221" s="8"/>
      <c r="BE221" s="8"/>
      <c r="BF221" s="8"/>
    </row>
    <row r="222" hidden="1">
      <c r="A222" s="10">
        <v>36659.0</v>
      </c>
      <c r="B222" s="7" t="s">
        <v>2194</v>
      </c>
      <c r="C222" s="7" t="s">
        <v>5015</v>
      </c>
      <c r="D222" s="8"/>
      <c r="E222" s="8"/>
      <c r="F222" s="8"/>
      <c r="G222" s="7">
        <v>6000.0</v>
      </c>
      <c r="H222" s="8"/>
      <c r="I222" s="7">
        <v>0.0</v>
      </c>
      <c r="J222" s="7">
        <v>0.0</v>
      </c>
      <c r="K222" s="7">
        <v>6.0</v>
      </c>
      <c r="L222" s="7">
        <v>0.0</v>
      </c>
      <c r="M222" s="7">
        <v>0.0</v>
      </c>
      <c r="N222" s="7" t="s">
        <v>61</v>
      </c>
      <c r="O222" s="7">
        <v>0.0</v>
      </c>
      <c r="P222" s="7">
        <v>0.0</v>
      </c>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7" t="s">
        <v>68</v>
      </c>
      <c r="AS222" s="8"/>
      <c r="AT222" s="8"/>
      <c r="AU222" s="8"/>
      <c r="AV222" s="8"/>
      <c r="AW222" s="8"/>
      <c r="AX222" s="8"/>
      <c r="AY222" s="8"/>
      <c r="AZ222" s="8"/>
      <c r="BA222" s="8"/>
      <c r="BB222" s="8"/>
      <c r="BC222" s="8"/>
      <c r="BD222" s="8"/>
      <c r="BE222" s="8"/>
      <c r="BF222" s="8"/>
    </row>
    <row r="223">
      <c r="A223" s="10">
        <v>28498.0</v>
      </c>
      <c r="B223" s="7" t="s">
        <v>5016</v>
      </c>
      <c r="C223" s="7" t="s">
        <v>5017</v>
      </c>
      <c r="D223" s="7" t="s">
        <v>2366</v>
      </c>
      <c r="E223" s="7">
        <v>0.0</v>
      </c>
      <c r="F223" s="11" t="s">
        <v>5018</v>
      </c>
      <c r="G223" s="7">
        <v>5096.0</v>
      </c>
      <c r="H223" s="7">
        <v>645.0</v>
      </c>
      <c r="I223" s="7">
        <v>12.0</v>
      </c>
      <c r="J223" s="7">
        <v>38.7</v>
      </c>
      <c r="K223" s="7">
        <v>6.0</v>
      </c>
      <c r="L223" s="7">
        <v>33.75</v>
      </c>
      <c r="M223" s="7">
        <v>21.16</v>
      </c>
      <c r="N223" s="7" t="s">
        <v>61</v>
      </c>
      <c r="O223" s="7">
        <v>1.0</v>
      </c>
      <c r="P223" s="7">
        <v>0.0</v>
      </c>
      <c r="Q223" s="8"/>
      <c r="R223" s="7" t="s">
        <v>2370</v>
      </c>
      <c r="S223" s="7" t="s">
        <v>2371</v>
      </c>
      <c r="T223" s="11" t="s">
        <v>4876</v>
      </c>
      <c r="U223" s="7" t="s">
        <v>2374</v>
      </c>
      <c r="V223" s="8"/>
      <c r="W223" s="7" t="s">
        <v>5029</v>
      </c>
      <c r="X223" s="8"/>
      <c r="Y223" s="8"/>
      <c r="Z223" s="8"/>
      <c r="AA223" s="7" t="s">
        <v>510</v>
      </c>
      <c r="AB223" s="7" t="s">
        <v>155</v>
      </c>
      <c r="AC223" s="7" t="s">
        <v>5033</v>
      </c>
      <c r="AD223" s="7" t="s">
        <v>5035</v>
      </c>
      <c r="AE223" s="7" t="s">
        <v>5037</v>
      </c>
      <c r="AF223" s="7" t="s">
        <v>5044</v>
      </c>
      <c r="AG223" s="8"/>
      <c r="AH223" s="8"/>
      <c r="AI223" s="8"/>
      <c r="AJ223" s="8"/>
      <c r="AK223" s="8"/>
      <c r="AL223" s="8"/>
      <c r="AM223" s="8"/>
      <c r="AN223" s="8"/>
      <c r="AO223" s="8"/>
      <c r="AP223" s="8"/>
      <c r="AQ223" s="8"/>
      <c r="AR223" s="7" t="s">
        <v>86</v>
      </c>
      <c r="AS223" s="8"/>
      <c r="AT223" s="8"/>
      <c r="AU223" s="11" t="s">
        <v>5048</v>
      </c>
      <c r="AV223" s="11" t="s">
        <v>2389</v>
      </c>
      <c r="AW223" s="11" t="s">
        <v>2389</v>
      </c>
      <c r="AX223" s="11" t="s">
        <v>2397</v>
      </c>
      <c r="AY223" s="11" t="s">
        <v>2398</v>
      </c>
      <c r="AZ223" s="8"/>
      <c r="BA223" s="11" t="s">
        <v>2416</v>
      </c>
      <c r="BB223" s="11" t="s">
        <v>2417</v>
      </c>
      <c r="BC223" s="8"/>
      <c r="BD223" s="7" t="s">
        <v>2421</v>
      </c>
      <c r="BE223" s="7" t="s">
        <v>2423</v>
      </c>
      <c r="BF223" s="8"/>
    </row>
    <row r="224" hidden="1">
      <c r="A224" s="10">
        <v>36738.0</v>
      </c>
      <c r="B224" s="7" t="s">
        <v>2588</v>
      </c>
      <c r="C224" s="7" t="s">
        <v>5082</v>
      </c>
      <c r="D224" s="8"/>
      <c r="E224" s="8"/>
      <c r="F224" s="8"/>
      <c r="G224" s="7">
        <v>18000.0</v>
      </c>
      <c r="H224" s="8"/>
      <c r="I224" s="7">
        <v>0.0</v>
      </c>
      <c r="J224" s="7">
        <v>0.0</v>
      </c>
      <c r="K224" s="7">
        <v>6.0</v>
      </c>
      <c r="L224" s="7">
        <v>0.0</v>
      </c>
      <c r="M224" s="7">
        <v>0.0</v>
      </c>
      <c r="N224" s="7" t="s">
        <v>61</v>
      </c>
      <c r="O224" s="7">
        <v>0.0</v>
      </c>
      <c r="P224" s="7">
        <v>0.0</v>
      </c>
      <c r="Q224" s="8"/>
      <c r="R224" s="8"/>
      <c r="S224" s="8"/>
      <c r="T224" s="8"/>
      <c r="U224" s="8"/>
      <c r="V224" s="8"/>
      <c r="W224" s="8"/>
      <c r="X224" s="8"/>
      <c r="Y224" s="8"/>
      <c r="Z224" s="8"/>
      <c r="AA224" s="8"/>
      <c r="AB224" s="8"/>
      <c r="AC224" s="8"/>
      <c r="AD224" s="8"/>
      <c r="AE224" s="8"/>
      <c r="AF224" s="8"/>
      <c r="AG224" s="8"/>
      <c r="AH224" s="8"/>
      <c r="AI224" s="8"/>
      <c r="AJ224" s="8"/>
      <c r="AK224" s="8"/>
      <c r="AL224" s="8"/>
      <c r="AM224" s="8"/>
      <c r="AN224" s="8"/>
      <c r="AO224" s="8"/>
      <c r="AP224" s="8"/>
      <c r="AQ224" s="8"/>
      <c r="AR224" s="7" t="s">
        <v>68</v>
      </c>
      <c r="AS224" s="8"/>
      <c r="AT224" s="8"/>
      <c r="AU224" s="8"/>
      <c r="AV224" s="11" t="s">
        <v>5085</v>
      </c>
      <c r="AW224" s="11" t="s">
        <v>5085</v>
      </c>
      <c r="AX224" s="8"/>
      <c r="AY224" s="8"/>
      <c r="AZ224" s="8"/>
      <c r="BA224" s="8"/>
      <c r="BB224" s="8"/>
      <c r="BC224" s="8"/>
      <c r="BD224" s="8"/>
      <c r="BE224" s="8"/>
      <c r="BF224" s="8"/>
    </row>
    <row r="225" hidden="1">
      <c r="A225" s="10">
        <v>32759.0</v>
      </c>
      <c r="B225" s="7" t="s">
        <v>5092</v>
      </c>
      <c r="C225" s="7" t="s">
        <v>5093</v>
      </c>
      <c r="D225" s="8"/>
      <c r="E225" s="8"/>
      <c r="F225" s="8"/>
      <c r="G225" s="7">
        <v>200000.0</v>
      </c>
      <c r="H225" s="8"/>
      <c r="I225" s="7">
        <v>0.0</v>
      </c>
      <c r="J225" s="7">
        <v>0.0</v>
      </c>
      <c r="K225" s="7">
        <v>6.0</v>
      </c>
      <c r="L225" s="7">
        <v>0.0</v>
      </c>
      <c r="M225" s="7">
        <v>0.0</v>
      </c>
      <c r="N225" s="7" t="s">
        <v>61</v>
      </c>
      <c r="O225" s="7">
        <v>0.0</v>
      </c>
      <c r="P225" s="7">
        <v>0.0</v>
      </c>
      <c r="Q225" s="8"/>
      <c r="R225" s="8"/>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c r="AQ225" s="8"/>
      <c r="AR225" s="7" t="s">
        <v>68</v>
      </c>
      <c r="AS225" s="8"/>
      <c r="AT225" s="8"/>
      <c r="AU225" s="8"/>
      <c r="AV225" s="8"/>
      <c r="AW225" s="8"/>
      <c r="AX225" s="8"/>
      <c r="AY225" s="8"/>
      <c r="AZ225" s="8"/>
      <c r="BA225" s="8"/>
      <c r="BB225" s="8"/>
      <c r="BC225" s="8"/>
      <c r="BD225" s="8"/>
      <c r="BE225" s="8"/>
      <c r="BF225" s="8"/>
    </row>
    <row r="226" hidden="1">
      <c r="A226" s="10">
        <v>30117.0</v>
      </c>
      <c r="B226" s="7" t="s">
        <v>5102</v>
      </c>
      <c r="C226" s="7" t="s">
        <v>5103</v>
      </c>
      <c r="D226" s="8"/>
      <c r="E226" s="8"/>
      <c r="F226" s="8"/>
      <c r="G226" s="7">
        <v>100000.0</v>
      </c>
      <c r="H226" s="8"/>
      <c r="I226" s="7">
        <v>0.0</v>
      </c>
      <c r="J226" s="7">
        <v>0.0</v>
      </c>
      <c r="K226" s="7">
        <v>6.0</v>
      </c>
      <c r="L226" s="7">
        <v>0.0</v>
      </c>
      <c r="M226" s="7">
        <v>0.0</v>
      </c>
      <c r="N226" s="7" t="s">
        <v>61</v>
      </c>
      <c r="O226" s="7">
        <v>0.0</v>
      </c>
      <c r="P226" s="7">
        <v>0.0</v>
      </c>
      <c r="Q226" s="8"/>
      <c r="R226" s="8"/>
      <c r="S226" s="8"/>
      <c r="T226" s="8"/>
      <c r="U226" s="8"/>
      <c r="V226" s="8"/>
      <c r="W226" s="8"/>
      <c r="X226" s="8"/>
      <c r="Y226" s="8"/>
      <c r="Z226" s="8"/>
      <c r="AA226" s="8"/>
      <c r="AB226" s="8"/>
      <c r="AC226" s="8"/>
      <c r="AD226" s="8"/>
      <c r="AE226" s="8"/>
      <c r="AF226" s="8"/>
      <c r="AG226" s="8"/>
      <c r="AH226" s="8"/>
      <c r="AI226" s="8"/>
      <c r="AJ226" s="8"/>
      <c r="AK226" s="8"/>
      <c r="AL226" s="8"/>
      <c r="AM226" s="8"/>
      <c r="AN226" s="8"/>
      <c r="AO226" s="8"/>
      <c r="AP226" s="8"/>
      <c r="AQ226" s="8"/>
      <c r="AR226" s="7" t="s">
        <v>68</v>
      </c>
      <c r="AS226" s="8"/>
      <c r="AT226" s="8"/>
      <c r="AU226" s="8"/>
      <c r="AV226" s="8"/>
      <c r="AW226" s="8"/>
      <c r="AX226" s="8"/>
      <c r="AY226" s="8"/>
      <c r="AZ226" s="8"/>
      <c r="BA226" s="8"/>
      <c r="BB226" s="8"/>
      <c r="BC226" s="8"/>
      <c r="BD226" s="8"/>
      <c r="BE226" s="8"/>
      <c r="BF226" s="8"/>
    </row>
    <row r="227" hidden="1">
      <c r="A227" s="10">
        <v>33385.0</v>
      </c>
      <c r="B227" s="7" t="s">
        <v>563</v>
      </c>
      <c r="C227" s="7" t="s">
        <v>5112</v>
      </c>
      <c r="D227" s="8"/>
      <c r="E227" s="8"/>
      <c r="F227" s="8"/>
      <c r="G227" s="7">
        <v>170000.0</v>
      </c>
      <c r="H227" s="8"/>
      <c r="I227" s="7">
        <v>0.0</v>
      </c>
      <c r="J227" s="7">
        <v>0.0</v>
      </c>
      <c r="K227" s="7">
        <v>6.0</v>
      </c>
      <c r="L227" s="7">
        <v>0.0</v>
      </c>
      <c r="M227" s="7">
        <v>0.0</v>
      </c>
      <c r="N227" s="7" t="s">
        <v>61</v>
      </c>
      <c r="O227" s="7">
        <v>0.0</v>
      </c>
      <c r="P227" s="7">
        <v>0.0</v>
      </c>
      <c r="Q227" s="8"/>
      <c r="R227" s="8"/>
      <c r="S227" s="8"/>
      <c r="T227" s="8"/>
      <c r="U227" s="8"/>
      <c r="V227" s="8"/>
      <c r="W227" s="8"/>
      <c r="X227" s="8"/>
      <c r="Y227" s="8"/>
      <c r="Z227" s="8"/>
      <c r="AA227" s="8"/>
      <c r="AB227" s="8"/>
      <c r="AC227" s="8"/>
      <c r="AD227" s="8"/>
      <c r="AE227" s="8"/>
      <c r="AF227" s="8"/>
      <c r="AG227" s="8"/>
      <c r="AH227" s="8"/>
      <c r="AI227" s="8"/>
      <c r="AJ227" s="8"/>
      <c r="AK227" s="8"/>
      <c r="AL227" s="8"/>
      <c r="AM227" s="8"/>
      <c r="AN227" s="8"/>
      <c r="AO227" s="8"/>
      <c r="AP227" s="8"/>
      <c r="AQ227" s="8"/>
      <c r="AR227" s="7" t="s">
        <v>68</v>
      </c>
      <c r="AS227" s="8"/>
      <c r="AT227" s="8"/>
      <c r="AU227" s="8"/>
      <c r="AV227" s="8"/>
      <c r="AW227" s="8"/>
      <c r="AX227" s="8"/>
      <c r="AY227" s="8"/>
      <c r="AZ227" s="8"/>
      <c r="BA227" s="8"/>
      <c r="BB227" s="8"/>
      <c r="BC227" s="8"/>
      <c r="BD227" s="8"/>
      <c r="BE227" s="8"/>
      <c r="BF227" s="8"/>
    </row>
    <row r="228" hidden="1">
      <c r="A228" s="10">
        <v>32579.0</v>
      </c>
      <c r="B228" s="7" t="s">
        <v>2786</v>
      </c>
      <c r="C228" s="7" t="s">
        <v>5118</v>
      </c>
      <c r="D228" s="8"/>
      <c r="E228" s="8"/>
      <c r="F228" s="8"/>
      <c r="G228" s="7">
        <v>30000.0</v>
      </c>
      <c r="H228" s="8"/>
      <c r="I228" s="7">
        <v>0.0</v>
      </c>
      <c r="J228" s="7">
        <v>0.0</v>
      </c>
      <c r="K228" s="7">
        <v>6.0</v>
      </c>
      <c r="L228" s="7">
        <v>0.0</v>
      </c>
      <c r="M228" s="7">
        <v>0.0</v>
      </c>
      <c r="N228" s="7" t="s">
        <v>61</v>
      </c>
      <c r="O228" s="7">
        <v>0.0</v>
      </c>
      <c r="P228" s="7">
        <v>0.0</v>
      </c>
      <c r="Q228" s="8"/>
      <c r="R228" s="8"/>
      <c r="S228" s="8"/>
      <c r="T228" s="8"/>
      <c r="U228" s="8"/>
      <c r="V228" s="8"/>
      <c r="W228" s="8"/>
      <c r="X228" s="8"/>
      <c r="Y228" s="8"/>
      <c r="Z228" s="8"/>
      <c r="AA228" s="8"/>
      <c r="AB228" s="8"/>
      <c r="AC228" s="8"/>
      <c r="AD228" s="8"/>
      <c r="AE228" s="8"/>
      <c r="AF228" s="8"/>
      <c r="AG228" s="8"/>
      <c r="AH228" s="8"/>
      <c r="AI228" s="8"/>
      <c r="AJ228" s="8"/>
      <c r="AK228" s="8"/>
      <c r="AL228" s="8"/>
      <c r="AM228" s="8"/>
      <c r="AN228" s="8"/>
      <c r="AO228" s="8"/>
      <c r="AP228" s="8"/>
      <c r="AQ228" s="8"/>
      <c r="AR228" s="7" t="s">
        <v>68</v>
      </c>
      <c r="AS228" s="8"/>
      <c r="AT228" s="8"/>
      <c r="AU228" s="8"/>
      <c r="AV228" s="8"/>
      <c r="AW228" s="8"/>
      <c r="AX228" s="8"/>
      <c r="AY228" s="8"/>
      <c r="AZ228" s="8"/>
      <c r="BA228" s="8"/>
      <c r="BB228" s="8"/>
      <c r="BC228" s="8"/>
      <c r="BD228" s="8"/>
      <c r="BE228" s="8"/>
      <c r="BF228" s="8"/>
    </row>
    <row r="229" hidden="1">
      <c r="A229" s="10">
        <v>31117.0</v>
      </c>
      <c r="B229" s="7" t="s">
        <v>4223</v>
      </c>
      <c r="C229" s="7" t="s">
        <v>5124</v>
      </c>
      <c r="D229" s="8"/>
      <c r="E229" s="8"/>
      <c r="F229" s="8"/>
      <c r="G229" s="7">
        <v>12000.0</v>
      </c>
      <c r="H229" s="8"/>
      <c r="I229" s="7">
        <v>0.0</v>
      </c>
      <c r="J229" s="7">
        <v>0.0</v>
      </c>
      <c r="K229" s="7">
        <v>6.0</v>
      </c>
      <c r="L229" s="7">
        <v>0.0</v>
      </c>
      <c r="M229" s="7">
        <v>0.0</v>
      </c>
      <c r="N229" s="7" t="s">
        <v>61</v>
      </c>
      <c r="O229" s="7">
        <v>0.0</v>
      </c>
      <c r="P229" s="7">
        <v>0.0</v>
      </c>
      <c r="Q229" s="7" t="s">
        <v>5125</v>
      </c>
      <c r="R229" s="14">
        <v>43049.0</v>
      </c>
      <c r="S229" s="8"/>
      <c r="T229" s="8"/>
      <c r="U229" s="8"/>
      <c r="V229" s="8"/>
      <c r="W229" s="7" t="s">
        <v>874</v>
      </c>
      <c r="X229" s="8"/>
      <c r="Y229" s="8"/>
      <c r="Z229" s="8"/>
      <c r="AA229" s="8"/>
      <c r="AB229" s="8"/>
      <c r="AC229" s="7" t="s">
        <v>5126</v>
      </c>
      <c r="AD229" s="7" t="s">
        <v>5127</v>
      </c>
      <c r="AE229" s="7" t="s">
        <v>1054</v>
      </c>
      <c r="AF229" s="7" t="s">
        <v>191</v>
      </c>
      <c r="AG229" s="8"/>
      <c r="AH229" s="8"/>
      <c r="AI229" s="8"/>
      <c r="AJ229" s="8"/>
      <c r="AK229" s="8"/>
      <c r="AL229" s="8"/>
      <c r="AM229" s="8"/>
      <c r="AN229" s="8"/>
      <c r="AO229" s="8"/>
      <c r="AP229" s="8"/>
      <c r="AQ229" s="8"/>
      <c r="AR229" s="7" t="s">
        <v>68</v>
      </c>
      <c r="AS229" s="8"/>
      <c r="AT229" s="8"/>
      <c r="AU229" s="8"/>
      <c r="AV229" s="11" t="s">
        <v>5129</v>
      </c>
      <c r="AW229" s="11" t="s">
        <v>5129</v>
      </c>
      <c r="AX229" s="8"/>
      <c r="AY229" s="8"/>
      <c r="AZ229" s="8"/>
      <c r="BA229" s="8"/>
      <c r="BB229" s="8"/>
      <c r="BC229" s="8"/>
      <c r="BD229" s="8"/>
      <c r="BE229" s="8"/>
      <c r="BF229" s="8"/>
    </row>
    <row r="230" hidden="1">
      <c r="A230" s="10">
        <v>28878.0</v>
      </c>
      <c r="B230" s="7" t="s">
        <v>784</v>
      </c>
      <c r="C230" s="7" t="s">
        <v>5143</v>
      </c>
      <c r="D230" s="8"/>
      <c r="E230" s="8"/>
      <c r="F230" s="8"/>
      <c r="G230" s="7">
        <v>200000.0</v>
      </c>
      <c r="H230" s="8"/>
      <c r="I230" s="7">
        <v>0.0</v>
      </c>
      <c r="J230" s="7">
        <v>0.0</v>
      </c>
      <c r="K230" s="7">
        <v>6.0</v>
      </c>
      <c r="L230" s="7">
        <v>0.0</v>
      </c>
      <c r="M230" s="7">
        <v>0.0</v>
      </c>
      <c r="N230" s="7" t="s">
        <v>61</v>
      </c>
      <c r="O230" s="7">
        <v>0.0</v>
      </c>
      <c r="P230" s="7">
        <v>0.0</v>
      </c>
      <c r="Q230" s="8"/>
      <c r="R230" s="8"/>
      <c r="S230" s="8"/>
      <c r="T230" s="8"/>
      <c r="U230" s="8"/>
      <c r="V230" s="8"/>
      <c r="W230" s="8"/>
      <c r="X230" s="8"/>
      <c r="Y230" s="8"/>
      <c r="Z230" s="8"/>
      <c r="AA230" s="8"/>
      <c r="AB230" s="8"/>
      <c r="AC230" s="8"/>
      <c r="AD230" s="8"/>
      <c r="AE230" s="8"/>
      <c r="AF230" s="8"/>
      <c r="AG230" s="8"/>
      <c r="AH230" s="8"/>
      <c r="AI230" s="8"/>
      <c r="AJ230" s="8"/>
      <c r="AK230" s="8"/>
      <c r="AL230" s="8"/>
      <c r="AM230" s="8"/>
      <c r="AN230" s="8"/>
      <c r="AO230" s="8"/>
      <c r="AP230" s="8"/>
      <c r="AQ230" s="8"/>
      <c r="AR230" s="7" t="s">
        <v>68</v>
      </c>
      <c r="AS230" s="8"/>
      <c r="AT230" s="8"/>
      <c r="AU230" s="8"/>
      <c r="AV230" s="11" t="s">
        <v>5150</v>
      </c>
      <c r="AW230" s="11" t="s">
        <v>5150</v>
      </c>
      <c r="AX230" s="8"/>
      <c r="AY230" s="8"/>
      <c r="AZ230" s="8"/>
      <c r="BA230" s="8"/>
      <c r="BB230" s="8"/>
      <c r="BC230" s="8"/>
      <c r="BD230" s="8"/>
      <c r="BE230" s="8"/>
      <c r="BF230" s="8"/>
    </row>
    <row r="231" hidden="1">
      <c r="A231" s="10">
        <v>36255.0</v>
      </c>
      <c r="B231" s="9">
        <v>42898.0</v>
      </c>
      <c r="C231" s="7" t="s">
        <v>5152</v>
      </c>
      <c r="D231" s="8"/>
      <c r="E231" s="8"/>
      <c r="F231" s="8"/>
      <c r="G231" s="7">
        <v>925.0</v>
      </c>
      <c r="H231" s="8"/>
      <c r="I231" s="7">
        <v>0.0</v>
      </c>
      <c r="J231" s="7">
        <v>0.0</v>
      </c>
      <c r="K231" s="7">
        <v>6.0</v>
      </c>
      <c r="L231" s="7">
        <v>0.0</v>
      </c>
      <c r="M231" s="7">
        <v>0.0</v>
      </c>
      <c r="N231" s="7" t="s">
        <v>61</v>
      </c>
      <c r="O231" s="7">
        <v>0.0</v>
      </c>
      <c r="P231" s="7">
        <v>0.0</v>
      </c>
      <c r="Q231" s="8"/>
      <c r="R231" s="8"/>
      <c r="S231" s="8"/>
      <c r="T231" s="8"/>
      <c r="U231" s="8"/>
      <c r="V231" s="8"/>
      <c r="W231" s="8"/>
      <c r="X231" s="8"/>
      <c r="Y231" s="8"/>
      <c r="Z231" s="8"/>
      <c r="AA231" s="8"/>
      <c r="AB231" s="8"/>
      <c r="AC231" s="8"/>
      <c r="AD231" s="8"/>
      <c r="AE231" s="8"/>
      <c r="AF231" s="8"/>
      <c r="AG231" s="8"/>
      <c r="AH231" s="8"/>
      <c r="AI231" s="8"/>
      <c r="AJ231" s="8"/>
      <c r="AK231" s="8"/>
      <c r="AL231" s="8"/>
      <c r="AM231" s="8"/>
      <c r="AN231" s="8"/>
      <c r="AO231" s="8"/>
      <c r="AP231" s="8"/>
      <c r="AQ231" s="8"/>
      <c r="AR231" s="7" t="s">
        <v>68</v>
      </c>
      <c r="AS231" s="8"/>
      <c r="AT231" s="8"/>
      <c r="AU231" s="8"/>
      <c r="AV231" s="8"/>
      <c r="AW231" s="8"/>
      <c r="AX231" s="8"/>
      <c r="AY231" s="8"/>
      <c r="AZ231" s="8"/>
      <c r="BA231" s="8"/>
      <c r="BB231" s="8"/>
      <c r="BC231" s="8"/>
      <c r="BD231" s="8"/>
      <c r="BE231" s="8"/>
      <c r="BF231" s="8"/>
    </row>
    <row r="232" hidden="1">
      <c r="A232" s="10">
        <v>36256.0</v>
      </c>
      <c r="B232" s="9">
        <v>42898.0</v>
      </c>
      <c r="C232" s="7" t="s">
        <v>5162</v>
      </c>
      <c r="D232" s="7" t="s">
        <v>5164</v>
      </c>
      <c r="E232" s="7" t="s">
        <v>5165</v>
      </c>
      <c r="F232" s="11" t="s">
        <v>5166</v>
      </c>
      <c r="G232" s="7">
        <v>925.0</v>
      </c>
      <c r="H232" s="8"/>
      <c r="I232" s="7">
        <v>0.0</v>
      </c>
      <c r="J232" s="7">
        <v>0.0</v>
      </c>
      <c r="K232" s="7">
        <v>6.0</v>
      </c>
      <c r="L232" s="7">
        <v>0.0</v>
      </c>
      <c r="M232" s="7">
        <v>0.0</v>
      </c>
      <c r="N232" s="7" t="s">
        <v>61</v>
      </c>
      <c r="O232" s="7">
        <v>0.0</v>
      </c>
      <c r="P232" s="7">
        <v>0.0</v>
      </c>
      <c r="Q232" s="9">
        <v>42898.0</v>
      </c>
      <c r="R232" s="7" t="s">
        <v>5175</v>
      </c>
      <c r="S232" s="7" t="s">
        <v>5176</v>
      </c>
      <c r="T232" s="11" t="s">
        <v>5177</v>
      </c>
      <c r="U232" s="7" t="s">
        <v>5178</v>
      </c>
      <c r="V232" s="8"/>
      <c r="W232" s="7" t="s">
        <v>5179</v>
      </c>
      <c r="X232" s="8"/>
      <c r="Y232" s="8"/>
      <c r="Z232" s="8"/>
      <c r="AA232" s="8"/>
      <c r="AB232" s="8"/>
      <c r="AC232" s="7" t="s">
        <v>5180</v>
      </c>
      <c r="AD232" s="7" t="s">
        <v>5181</v>
      </c>
      <c r="AE232" s="7" t="s">
        <v>938</v>
      </c>
      <c r="AF232" s="7" t="s">
        <v>939</v>
      </c>
      <c r="AG232" s="8"/>
      <c r="AH232" s="8"/>
      <c r="AI232" s="8"/>
      <c r="AJ232" s="8"/>
      <c r="AK232" s="8"/>
      <c r="AL232" s="8"/>
      <c r="AM232" s="8"/>
      <c r="AN232" s="8"/>
      <c r="AO232" s="8"/>
      <c r="AP232" s="8"/>
      <c r="AQ232" s="8"/>
      <c r="AR232" s="7" t="s">
        <v>834</v>
      </c>
      <c r="AS232" s="8"/>
      <c r="AT232" s="8"/>
      <c r="AU232" s="8"/>
      <c r="AV232" s="11" t="s">
        <v>5177</v>
      </c>
      <c r="AW232" s="11" t="s">
        <v>5177</v>
      </c>
      <c r="AX232" s="8"/>
      <c r="AY232" s="8"/>
      <c r="AZ232" s="8"/>
      <c r="BA232" s="8"/>
      <c r="BB232" s="8"/>
      <c r="BC232" s="8"/>
      <c r="BD232" s="8"/>
      <c r="BE232" s="8"/>
      <c r="BF232" s="8"/>
    </row>
    <row r="233" hidden="1">
      <c r="A233" s="10">
        <v>36401.0</v>
      </c>
      <c r="B233" s="9">
        <v>42990.0</v>
      </c>
      <c r="C233" s="7" t="s">
        <v>5186</v>
      </c>
      <c r="D233" s="8"/>
      <c r="E233" s="8"/>
      <c r="F233" s="8"/>
      <c r="G233" s="7">
        <v>6.25E8</v>
      </c>
      <c r="H233" s="8"/>
      <c r="I233" s="7">
        <v>0.0</v>
      </c>
      <c r="J233" s="7">
        <v>0.0</v>
      </c>
      <c r="K233" s="7">
        <v>6.0</v>
      </c>
      <c r="L233" s="7">
        <v>0.0</v>
      </c>
      <c r="M233" s="7">
        <v>0.0</v>
      </c>
      <c r="N233" s="7" t="s">
        <v>61</v>
      </c>
      <c r="O233" s="7">
        <v>0.0</v>
      </c>
      <c r="P233" s="7">
        <v>0.0</v>
      </c>
      <c r="Q233" s="8"/>
      <c r="R233" s="8"/>
      <c r="S233" s="8"/>
      <c r="T233" s="8"/>
      <c r="U233" s="8"/>
      <c r="V233" s="8"/>
      <c r="W233" s="8"/>
      <c r="X233" s="8"/>
      <c r="Y233" s="8"/>
      <c r="Z233" s="8"/>
      <c r="AA233" s="8"/>
      <c r="AB233" s="8"/>
      <c r="AC233" s="8"/>
      <c r="AD233" s="8"/>
      <c r="AE233" s="8"/>
      <c r="AF233" s="8"/>
      <c r="AG233" s="8"/>
      <c r="AH233" s="8"/>
      <c r="AI233" s="8"/>
      <c r="AJ233" s="8"/>
      <c r="AK233" s="8"/>
      <c r="AL233" s="8"/>
      <c r="AM233" s="8"/>
      <c r="AN233" s="8"/>
      <c r="AO233" s="8"/>
      <c r="AP233" s="8"/>
      <c r="AQ233" s="8"/>
      <c r="AR233" s="7" t="s">
        <v>68</v>
      </c>
      <c r="AS233" s="8"/>
      <c r="AT233" s="8"/>
      <c r="AU233" s="8"/>
      <c r="AV233" s="8"/>
      <c r="AW233" s="8"/>
      <c r="AX233" s="8"/>
      <c r="AY233" s="8"/>
      <c r="AZ233" s="8"/>
      <c r="BA233" s="8"/>
      <c r="BB233" s="8"/>
      <c r="BC233" s="8"/>
      <c r="BD233" s="8"/>
      <c r="BE233" s="8"/>
      <c r="BF233" s="8"/>
    </row>
    <row r="234" hidden="1">
      <c r="A234" s="10">
        <v>27902.0</v>
      </c>
      <c r="B234" s="7" t="s">
        <v>3476</v>
      </c>
      <c r="C234" s="7" t="s">
        <v>5189</v>
      </c>
      <c r="D234" s="8"/>
      <c r="E234" s="8"/>
      <c r="F234" s="8"/>
      <c r="G234" s="7">
        <v>6.0E7</v>
      </c>
      <c r="H234" s="8"/>
      <c r="I234" s="7">
        <v>0.0</v>
      </c>
      <c r="J234" s="7">
        <v>0.0</v>
      </c>
      <c r="K234" s="7">
        <v>6.0</v>
      </c>
      <c r="L234" s="7">
        <v>0.0</v>
      </c>
      <c r="M234" s="7">
        <v>0.0</v>
      </c>
      <c r="N234" s="7" t="s">
        <v>61</v>
      </c>
      <c r="O234" s="7">
        <v>0.0</v>
      </c>
      <c r="P234" s="7">
        <v>0.0</v>
      </c>
      <c r="Q234" s="8"/>
      <c r="R234" s="8"/>
      <c r="S234" s="8"/>
      <c r="T234" s="8"/>
      <c r="U234" s="8"/>
      <c r="V234" s="8"/>
      <c r="W234" s="8"/>
      <c r="X234" s="8"/>
      <c r="Y234" s="8"/>
      <c r="Z234" s="8"/>
      <c r="AA234" s="8"/>
      <c r="AB234" s="8"/>
      <c r="AC234" s="8"/>
      <c r="AD234" s="8"/>
      <c r="AE234" s="8"/>
      <c r="AF234" s="8"/>
      <c r="AG234" s="8"/>
      <c r="AH234" s="8"/>
      <c r="AI234" s="8"/>
      <c r="AJ234" s="8"/>
      <c r="AK234" s="8"/>
      <c r="AL234" s="8"/>
      <c r="AM234" s="8"/>
      <c r="AN234" s="8"/>
      <c r="AO234" s="8"/>
      <c r="AP234" s="8"/>
      <c r="AQ234" s="8"/>
      <c r="AR234" s="7" t="s">
        <v>68</v>
      </c>
      <c r="AS234" s="8"/>
      <c r="AT234" s="8"/>
      <c r="AU234" s="8"/>
      <c r="AV234" s="11" t="s">
        <v>3482</v>
      </c>
      <c r="AW234" s="11" t="s">
        <v>3482</v>
      </c>
      <c r="AX234" s="8"/>
      <c r="AY234" s="8"/>
      <c r="AZ234" s="8"/>
      <c r="BA234" s="8"/>
      <c r="BB234" s="8"/>
      <c r="BC234" s="8"/>
      <c r="BD234" s="8"/>
      <c r="BE234" s="8"/>
      <c r="BF234" s="8"/>
    </row>
    <row r="235">
      <c r="A235" s="10">
        <v>33022.0</v>
      </c>
      <c r="B235" s="7" t="s">
        <v>1172</v>
      </c>
      <c r="C235" s="7" t="s">
        <v>5192</v>
      </c>
      <c r="D235" s="7" t="s">
        <v>5193</v>
      </c>
      <c r="E235" s="7" t="s">
        <v>5193</v>
      </c>
      <c r="F235" s="11" t="s">
        <v>5194</v>
      </c>
      <c r="G235" s="7">
        <v>15000.0</v>
      </c>
      <c r="H235" s="7">
        <v>1785.45</v>
      </c>
      <c r="I235" s="7">
        <v>11.0</v>
      </c>
      <c r="J235" s="7">
        <v>107.127</v>
      </c>
      <c r="K235" s="7">
        <v>6.0</v>
      </c>
      <c r="L235" s="7">
        <v>151.0</v>
      </c>
      <c r="M235" s="7">
        <v>64.69</v>
      </c>
      <c r="N235" s="7" t="s">
        <v>61</v>
      </c>
      <c r="O235" s="7">
        <v>2.0</v>
      </c>
      <c r="P235" s="7">
        <v>0.0</v>
      </c>
      <c r="Q235" s="7" t="s">
        <v>485</v>
      </c>
      <c r="R235" s="7" t="s">
        <v>880</v>
      </c>
      <c r="S235" s="7" t="s">
        <v>5196</v>
      </c>
      <c r="T235" s="11" t="s">
        <v>5068</v>
      </c>
      <c r="U235" s="7" t="s">
        <v>5197</v>
      </c>
      <c r="V235" s="8"/>
      <c r="W235" s="7" t="s">
        <v>2183</v>
      </c>
      <c r="X235" s="8"/>
      <c r="Y235" s="8"/>
      <c r="Z235" s="8"/>
      <c r="AA235" s="7" t="s">
        <v>129</v>
      </c>
      <c r="AB235" s="7" t="s">
        <v>155</v>
      </c>
      <c r="AC235" s="7" t="s">
        <v>5199</v>
      </c>
      <c r="AD235" s="7" t="s">
        <v>5200</v>
      </c>
      <c r="AE235" s="7" t="s">
        <v>5202</v>
      </c>
      <c r="AF235" s="7" t="s">
        <v>5203</v>
      </c>
      <c r="AG235" s="8"/>
      <c r="AH235" s="8"/>
      <c r="AI235" s="8"/>
      <c r="AJ235" s="8"/>
      <c r="AK235" s="8"/>
      <c r="AL235" s="8"/>
      <c r="AM235" s="8"/>
      <c r="AN235" s="8"/>
      <c r="AO235" s="8"/>
      <c r="AP235" s="8"/>
      <c r="AQ235" s="8"/>
      <c r="AR235" s="7" t="s">
        <v>86</v>
      </c>
      <c r="AS235" s="8"/>
      <c r="AT235" s="7" t="s">
        <v>5204</v>
      </c>
      <c r="AU235" s="8"/>
      <c r="AV235" s="11" t="s">
        <v>5068</v>
      </c>
      <c r="AW235" s="11" t="s">
        <v>5068</v>
      </c>
      <c r="AX235" s="8"/>
      <c r="AY235" s="8"/>
      <c r="AZ235" s="8"/>
      <c r="BA235" s="8"/>
      <c r="BB235" s="8"/>
      <c r="BC235" s="8"/>
      <c r="BD235" s="8"/>
      <c r="BE235" s="8"/>
      <c r="BF235" s="8"/>
    </row>
    <row r="236" hidden="1">
      <c r="A236" s="10">
        <v>30090.0</v>
      </c>
      <c r="B236" s="7" t="s">
        <v>3792</v>
      </c>
      <c r="C236" s="7" t="s">
        <v>5205</v>
      </c>
      <c r="D236" s="7" t="s">
        <v>5206</v>
      </c>
      <c r="E236" s="7">
        <v>555555.0</v>
      </c>
      <c r="F236" s="11" t="s">
        <v>5207</v>
      </c>
      <c r="G236" s="7">
        <v>1500.0</v>
      </c>
      <c r="H236" s="8"/>
      <c r="I236" s="7">
        <v>0.0</v>
      </c>
      <c r="J236" s="7">
        <v>0.0</v>
      </c>
      <c r="K236" s="7">
        <v>6.0</v>
      </c>
      <c r="L236" s="7">
        <v>0.0</v>
      </c>
      <c r="M236" s="7">
        <v>0.0</v>
      </c>
      <c r="N236" s="7" t="s">
        <v>61</v>
      </c>
      <c r="O236" s="7">
        <v>0.0</v>
      </c>
      <c r="P236" s="7">
        <v>0.0</v>
      </c>
      <c r="Q236" s="7" t="s">
        <v>3792</v>
      </c>
      <c r="R236" s="9">
        <v>42744.0</v>
      </c>
      <c r="S236" s="7" t="s">
        <v>881</v>
      </c>
      <c r="T236" s="11" t="s">
        <v>5208</v>
      </c>
      <c r="U236" s="7" t="s">
        <v>5209</v>
      </c>
      <c r="V236" s="8"/>
      <c r="W236" s="7" t="s">
        <v>1419</v>
      </c>
      <c r="X236" s="8"/>
      <c r="Y236" s="8"/>
      <c r="Z236" s="8"/>
      <c r="AA236" s="8"/>
      <c r="AB236" s="8"/>
      <c r="AC236" s="7" t="s">
        <v>5210</v>
      </c>
      <c r="AD236" s="7" t="s">
        <v>5211</v>
      </c>
      <c r="AE236" s="7" t="s">
        <v>5212</v>
      </c>
      <c r="AF236" s="7" t="s">
        <v>5213</v>
      </c>
      <c r="AG236" s="8"/>
      <c r="AH236" s="8"/>
      <c r="AI236" s="8"/>
      <c r="AJ236" s="8"/>
      <c r="AK236" s="8"/>
      <c r="AL236" s="7" t="s">
        <v>5214</v>
      </c>
      <c r="AM236" s="8"/>
      <c r="AN236" s="8"/>
      <c r="AO236" s="8"/>
      <c r="AP236" s="8"/>
      <c r="AQ236" s="8"/>
      <c r="AR236" s="7" t="s">
        <v>68</v>
      </c>
      <c r="AS236" s="8"/>
      <c r="AT236" s="8"/>
      <c r="AU236" s="8"/>
      <c r="AV236" s="11" t="s">
        <v>5208</v>
      </c>
      <c r="AW236" s="11" t="s">
        <v>5208</v>
      </c>
      <c r="AX236" s="8"/>
      <c r="AY236" s="8"/>
      <c r="AZ236" s="8"/>
      <c r="BA236" s="8"/>
      <c r="BB236" s="8"/>
      <c r="BC236" s="8"/>
      <c r="BD236" s="8"/>
      <c r="BE236" s="8"/>
      <c r="BF236" s="8"/>
    </row>
    <row r="237" hidden="1">
      <c r="A237" s="10">
        <v>29014.0</v>
      </c>
      <c r="B237" s="7" t="s">
        <v>5217</v>
      </c>
      <c r="C237" s="7" t="s">
        <v>5218</v>
      </c>
      <c r="D237" s="8"/>
      <c r="E237" s="8"/>
      <c r="F237" s="8"/>
      <c r="G237" s="7">
        <v>5000.0</v>
      </c>
      <c r="H237" s="8"/>
      <c r="I237" s="7">
        <v>0.0</v>
      </c>
      <c r="J237" s="7">
        <v>0.0</v>
      </c>
      <c r="K237" s="7">
        <v>6.0</v>
      </c>
      <c r="L237" s="7">
        <v>0.0</v>
      </c>
      <c r="M237" s="7">
        <v>0.0</v>
      </c>
      <c r="N237" s="7" t="s">
        <v>61</v>
      </c>
      <c r="O237" s="7">
        <v>0.0</v>
      </c>
      <c r="P237" s="7">
        <v>0.0</v>
      </c>
      <c r="Q237" s="8"/>
      <c r="R237" s="8"/>
      <c r="S237" s="8"/>
      <c r="T237" s="8"/>
      <c r="U237" s="8"/>
      <c r="V237" s="8"/>
      <c r="W237" s="8"/>
      <c r="X237" s="8"/>
      <c r="Y237" s="8"/>
      <c r="Z237" s="8"/>
      <c r="AA237" s="8"/>
      <c r="AB237" s="8"/>
      <c r="AC237" s="8"/>
      <c r="AD237" s="8"/>
      <c r="AE237" s="8"/>
      <c r="AF237" s="8"/>
      <c r="AG237" s="8"/>
      <c r="AH237" s="8"/>
      <c r="AI237" s="8"/>
      <c r="AJ237" s="8"/>
      <c r="AK237" s="8"/>
      <c r="AL237" s="8"/>
      <c r="AM237" s="8"/>
      <c r="AN237" s="8"/>
      <c r="AO237" s="8"/>
      <c r="AP237" s="8"/>
      <c r="AQ237" s="8"/>
      <c r="AR237" s="7" t="s">
        <v>68</v>
      </c>
      <c r="AS237" s="8"/>
      <c r="AT237" s="8"/>
      <c r="AU237" s="8"/>
      <c r="AV237" s="11" t="s">
        <v>5222</v>
      </c>
      <c r="AW237" s="11" t="s">
        <v>5222</v>
      </c>
      <c r="AX237" s="8"/>
      <c r="AY237" s="8"/>
      <c r="AZ237" s="8"/>
      <c r="BA237" s="8"/>
      <c r="BB237" s="8"/>
      <c r="BC237" s="8"/>
      <c r="BD237" s="8"/>
      <c r="BE237" s="8"/>
      <c r="BF237" s="8"/>
    </row>
    <row r="238" hidden="1">
      <c r="A238" s="10">
        <v>26946.0</v>
      </c>
      <c r="B238" s="9">
        <v>43009.0</v>
      </c>
      <c r="C238" s="7" t="s">
        <v>5227</v>
      </c>
      <c r="D238" s="8"/>
      <c r="E238" s="8"/>
      <c r="F238" s="8"/>
      <c r="G238" s="7">
        <v>200000.0</v>
      </c>
      <c r="H238" s="8"/>
      <c r="I238" s="7">
        <v>0.0</v>
      </c>
      <c r="J238" s="7">
        <v>0.0</v>
      </c>
      <c r="K238" s="7">
        <v>6.0</v>
      </c>
      <c r="L238" s="7">
        <v>0.0</v>
      </c>
      <c r="M238" s="7">
        <v>0.0</v>
      </c>
      <c r="N238" s="7" t="s">
        <v>61</v>
      </c>
      <c r="O238" s="7">
        <v>0.0</v>
      </c>
      <c r="P238" s="7">
        <v>0.0</v>
      </c>
      <c r="Q238" s="8"/>
      <c r="R238" s="8"/>
      <c r="S238" s="8"/>
      <c r="T238" s="8"/>
      <c r="U238" s="8"/>
      <c r="V238" s="8"/>
      <c r="W238" s="8"/>
      <c r="X238" s="8"/>
      <c r="Y238" s="8"/>
      <c r="Z238" s="8"/>
      <c r="AA238" s="8"/>
      <c r="AB238" s="8"/>
      <c r="AC238" s="8"/>
      <c r="AD238" s="8"/>
      <c r="AE238" s="8"/>
      <c r="AF238" s="8"/>
      <c r="AG238" s="8"/>
      <c r="AH238" s="8"/>
      <c r="AI238" s="8"/>
      <c r="AJ238" s="8"/>
      <c r="AK238" s="8"/>
      <c r="AL238" s="8"/>
      <c r="AM238" s="8"/>
      <c r="AN238" s="8"/>
      <c r="AO238" s="8"/>
      <c r="AP238" s="8"/>
      <c r="AQ238" s="8"/>
      <c r="AR238" s="7" t="s">
        <v>68</v>
      </c>
      <c r="AS238" s="8"/>
      <c r="AT238" s="8"/>
      <c r="AU238" s="8"/>
      <c r="AV238" s="11" t="s">
        <v>5231</v>
      </c>
      <c r="AW238" s="11" t="s">
        <v>5231</v>
      </c>
      <c r="AX238" s="8"/>
      <c r="AY238" s="8"/>
      <c r="AZ238" s="8"/>
      <c r="BA238" s="8"/>
      <c r="BB238" s="8"/>
      <c r="BC238" s="8"/>
      <c r="BD238" s="8"/>
      <c r="BE238" s="8"/>
      <c r="BF238" s="8"/>
    </row>
    <row r="239" hidden="1">
      <c r="A239" s="10">
        <v>28429.0</v>
      </c>
      <c r="B239" s="7" t="s">
        <v>5236</v>
      </c>
      <c r="C239" s="7" t="s">
        <v>5237</v>
      </c>
      <c r="D239" s="8"/>
      <c r="E239" s="8"/>
      <c r="F239" s="8"/>
      <c r="G239" s="7">
        <v>100.0</v>
      </c>
      <c r="H239" s="8"/>
      <c r="I239" s="7">
        <v>0.0</v>
      </c>
      <c r="J239" s="7">
        <v>0.0</v>
      </c>
      <c r="K239" s="7">
        <v>6.0</v>
      </c>
      <c r="L239" s="7">
        <v>0.0</v>
      </c>
      <c r="M239" s="7">
        <v>0.0</v>
      </c>
      <c r="N239" s="7" t="s">
        <v>61</v>
      </c>
      <c r="O239" s="7">
        <v>0.0</v>
      </c>
      <c r="P239" s="7">
        <v>0.0</v>
      </c>
      <c r="Q239" s="8"/>
      <c r="R239" s="8"/>
      <c r="S239" s="8"/>
      <c r="T239" s="8"/>
      <c r="U239" s="8"/>
      <c r="V239" s="8"/>
      <c r="W239" s="8"/>
      <c r="X239" s="8"/>
      <c r="Y239" s="8"/>
      <c r="Z239" s="8"/>
      <c r="AA239" s="8"/>
      <c r="AB239" s="8"/>
      <c r="AC239" s="8"/>
      <c r="AD239" s="8"/>
      <c r="AE239" s="8"/>
      <c r="AF239" s="8"/>
      <c r="AG239" s="8"/>
      <c r="AH239" s="8"/>
      <c r="AI239" s="8"/>
      <c r="AJ239" s="8"/>
      <c r="AK239" s="8"/>
      <c r="AL239" s="8"/>
      <c r="AM239" s="8"/>
      <c r="AN239" s="8"/>
      <c r="AO239" s="8"/>
      <c r="AP239" s="8"/>
      <c r="AQ239" s="8"/>
      <c r="AR239" s="7" t="s">
        <v>68</v>
      </c>
      <c r="AS239" s="8"/>
      <c r="AT239" s="8"/>
      <c r="AU239" s="8"/>
      <c r="AV239" s="11" t="s">
        <v>5240</v>
      </c>
      <c r="AW239" s="11" t="s">
        <v>5240</v>
      </c>
      <c r="AX239" s="8"/>
      <c r="AY239" s="8"/>
      <c r="AZ239" s="8"/>
      <c r="BA239" s="8"/>
      <c r="BB239" s="8"/>
      <c r="BC239" s="8"/>
      <c r="BD239" s="8"/>
      <c r="BE239" s="8"/>
      <c r="BF239" s="8"/>
    </row>
    <row r="240" hidden="1">
      <c r="A240" s="10">
        <v>36114.0</v>
      </c>
      <c r="B240" s="9">
        <v>42778.0</v>
      </c>
      <c r="C240" s="7" t="s">
        <v>5244</v>
      </c>
      <c r="D240" s="8"/>
      <c r="E240" s="8"/>
      <c r="F240" s="8"/>
      <c r="G240" s="7">
        <v>19500.0</v>
      </c>
      <c r="H240" s="8"/>
      <c r="I240" s="7">
        <v>0.0</v>
      </c>
      <c r="J240" s="7">
        <v>0.0</v>
      </c>
      <c r="K240" s="7">
        <v>6.0</v>
      </c>
      <c r="L240" s="7">
        <v>0.0</v>
      </c>
      <c r="M240" s="7">
        <v>0.0</v>
      </c>
      <c r="N240" s="7" t="s">
        <v>61</v>
      </c>
      <c r="O240" s="7">
        <v>0.0</v>
      </c>
      <c r="P240" s="7">
        <v>0.0</v>
      </c>
      <c r="Q240" s="8"/>
      <c r="R240" s="8"/>
      <c r="S240" s="8"/>
      <c r="T240" s="8"/>
      <c r="U240" s="8"/>
      <c r="V240" s="8"/>
      <c r="W240" s="8"/>
      <c r="X240" s="8"/>
      <c r="Y240" s="8"/>
      <c r="Z240" s="8"/>
      <c r="AA240" s="8"/>
      <c r="AB240" s="8"/>
      <c r="AC240" s="8"/>
      <c r="AD240" s="8"/>
      <c r="AE240" s="8"/>
      <c r="AF240" s="8"/>
      <c r="AG240" s="8"/>
      <c r="AH240" s="8"/>
      <c r="AI240" s="8"/>
      <c r="AJ240" s="8"/>
      <c r="AK240" s="8"/>
      <c r="AL240" s="8"/>
      <c r="AM240" s="8"/>
      <c r="AN240" s="8"/>
      <c r="AO240" s="8"/>
      <c r="AP240" s="8"/>
      <c r="AQ240" s="8"/>
      <c r="AR240" s="7" t="s">
        <v>68</v>
      </c>
      <c r="AS240" s="8"/>
      <c r="AT240" s="8"/>
      <c r="AU240" s="8"/>
      <c r="AV240" s="8"/>
      <c r="AW240" s="8"/>
      <c r="AX240" s="8"/>
      <c r="AY240" s="8"/>
      <c r="AZ240" s="8"/>
      <c r="BA240" s="8"/>
      <c r="BB240" s="8"/>
      <c r="BC240" s="8"/>
      <c r="BD240" s="8"/>
      <c r="BE240" s="8"/>
      <c r="BF240" s="8"/>
    </row>
    <row r="241" hidden="1">
      <c r="A241" s="10">
        <v>36873.0</v>
      </c>
      <c r="B241" s="7" t="s">
        <v>1782</v>
      </c>
      <c r="C241" s="7" t="s">
        <v>5246</v>
      </c>
      <c r="D241" s="8"/>
      <c r="E241" s="8"/>
      <c r="F241" s="8"/>
      <c r="G241" s="7">
        <v>150.0</v>
      </c>
      <c r="H241" s="8"/>
      <c r="I241" s="7">
        <v>0.0</v>
      </c>
      <c r="J241" s="7">
        <v>0.0</v>
      </c>
      <c r="K241" s="7">
        <v>6.0</v>
      </c>
      <c r="L241" s="7">
        <v>0.0</v>
      </c>
      <c r="M241" s="7">
        <v>0.0</v>
      </c>
      <c r="N241" s="7" t="s">
        <v>61</v>
      </c>
      <c r="O241" s="7">
        <v>0.0</v>
      </c>
      <c r="P241" s="7">
        <v>0.0</v>
      </c>
      <c r="Q241" s="8"/>
      <c r="R241" s="8"/>
      <c r="S241" s="8"/>
      <c r="T241" s="8"/>
      <c r="U241" s="8"/>
      <c r="V241" s="8"/>
      <c r="W241" s="8"/>
      <c r="X241" s="8"/>
      <c r="Y241" s="8"/>
      <c r="Z241" s="8"/>
      <c r="AA241" s="8"/>
      <c r="AB241" s="8"/>
      <c r="AC241" s="8"/>
      <c r="AD241" s="8"/>
      <c r="AE241" s="8"/>
      <c r="AF241" s="8"/>
      <c r="AG241" s="8"/>
      <c r="AH241" s="8"/>
      <c r="AI241" s="8"/>
      <c r="AJ241" s="8"/>
      <c r="AK241" s="8"/>
      <c r="AL241" s="8"/>
      <c r="AM241" s="8"/>
      <c r="AN241" s="8"/>
      <c r="AO241" s="8"/>
      <c r="AP241" s="8"/>
      <c r="AQ241" s="8"/>
      <c r="AR241" s="7" t="s">
        <v>68</v>
      </c>
      <c r="AS241" s="8"/>
      <c r="AT241" s="8"/>
      <c r="AU241" s="8"/>
      <c r="AV241" s="8"/>
      <c r="AW241" s="8"/>
      <c r="AX241" s="8"/>
      <c r="AY241" s="8"/>
      <c r="AZ241" s="8"/>
      <c r="BA241" s="8"/>
      <c r="BB241" s="8"/>
      <c r="BC241" s="8"/>
      <c r="BD241" s="8"/>
      <c r="BE241" s="8"/>
      <c r="BF241" s="8"/>
    </row>
    <row r="242">
      <c r="A242" s="10">
        <v>34651.0</v>
      </c>
      <c r="B242" s="7" t="s">
        <v>485</v>
      </c>
      <c r="C242" s="7" t="s">
        <v>5250</v>
      </c>
      <c r="D242" s="7" t="s">
        <v>5251</v>
      </c>
      <c r="E242" s="7">
        <v>6.60531105E8</v>
      </c>
      <c r="F242" s="11" t="s">
        <v>5252</v>
      </c>
      <c r="G242" s="7">
        <v>25000.0</v>
      </c>
      <c r="H242" s="7">
        <v>1.08</v>
      </c>
      <c r="I242" s="7">
        <v>0.0</v>
      </c>
      <c r="J242" s="7">
        <v>0.0648</v>
      </c>
      <c r="K242" s="7">
        <v>6.0</v>
      </c>
      <c r="L242" s="7">
        <v>0.16</v>
      </c>
      <c r="M242" s="7">
        <v>0.33</v>
      </c>
      <c r="N242" s="7" t="s">
        <v>61</v>
      </c>
      <c r="O242" s="7">
        <v>1.0</v>
      </c>
      <c r="P242" s="7">
        <v>0.0</v>
      </c>
      <c r="Q242" s="7" t="s">
        <v>485</v>
      </c>
      <c r="R242" s="7" t="s">
        <v>5257</v>
      </c>
      <c r="S242" s="7" t="s">
        <v>5258</v>
      </c>
      <c r="T242" s="11" t="s">
        <v>5259</v>
      </c>
      <c r="U242" s="7" t="s">
        <v>5261</v>
      </c>
      <c r="V242" s="8"/>
      <c r="W242" s="7" t="s">
        <v>2183</v>
      </c>
      <c r="X242" s="7" t="s">
        <v>2183</v>
      </c>
      <c r="Y242" s="7" t="s">
        <v>5262</v>
      </c>
      <c r="Z242" s="7">
        <v>912.0</v>
      </c>
      <c r="AA242" s="7" t="s">
        <v>510</v>
      </c>
      <c r="AB242" s="7" t="s">
        <v>155</v>
      </c>
      <c r="AC242" s="7" t="s">
        <v>5263</v>
      </c>
      <c r="AD242" s="7" t="s">
        <v>5264</v>
      </c>
      <c r="AE242" s="7" t="s">
        <v>5267</v>
      </c>
      <c r="AF242" s="7" t="s">
        <v>5269</v>
      </c>
      <c r="AG242" s="8"/>
      <c r="AH242" s="8"/>
      <c r="AI242" s="8"/>
      <c r="AJ242" s="8"/>
      <c r="AK242" s="8"/>
      <c r="AL242" s="8"/>
      <c r="AM242" s="8"/>
      <c r="AN242" s="8"/>
      <c r="AO242" s="8"/>
      <c r="AP242" s="8"/>
      <c r="AQ242" s="8"/>
      <c r="AR242" s="7" t="s">
        <v>86</v>
      </c>
      <c r="AS242" s="8"/>
      <c r="AT242" s="8"/>
      <c r="AU242" s="8"/>
      <c r="AV242" s="11" t="s">
        <v>5259</v>
      </c>
      <c r="AW242" s="11" t="s">
        <v>5259</v>
      </c>
      <c r="AX242" s="11" t="s">
        <v>5280</v>
      </c>
      <c r="AY242" s="8"/>
      <c r="AZ242" s="8"/>
      <c r="BA242" s="11" t="s">
        <v>5286</v>
      </c>
      <c r="BB242" s="11" t="s">
        <v>5297</v>
      </c>
      <c r="BC242" s="8"/>
      <c r="BD242" s="8"/>
      <c r="BE242" s="8"/>
      <c r="BF242" s="8"/>
    </row>
    <row r="243" hidden="1">
      <c r="A243" s="10">
        <v>32552.0</v>
      </c>
      <c r="B243" s="7" t="s">
        <v>5302</v>
      </c>
      <c r="C243" s="7" t="s">
        <v>5303</v>
      </c>
      <c r="D243" s="8"/>
      <c r="E243" s="8"/>
      <c r="F243" s="8"/>
      <c r="G243" s="7">
        <v>5000.0</v>
      </c>
      <c r="H243" s="8"/>
      <c r="I243" s="7">
        <v>0.0</v>
      </c>
      <c r="J243" s="7">
        <v>0.0</v>
      </c>
      <c r="K243" s="7">
        <v>6.0</v>
      </c>
      <c r="L243" s="7">
        <v>0.0</v>
      </c>
      <c r="M243" s="7">
        <v>0.0</v>
      </c>
      <c r="N243" s="7" t="s">
        <v>61</v>
      </c>
      <c r="O243" s="7">
        <v>0.0</v>
      </c>
      <c r="P243" s="7">
        <v>0.0</v>
      </c>
      <c r="Q243" s="8"/>
      <c r="R243" s="8"/>
      <c r="S243" s="8"/>
      <c r="T243" s="8"/>
      <c r="U243" s="8"/>
      <c r="V243" s="8"/>
      <c r="W243" s="8"/>
      <c r="X243" s="8"/>
      <c r="Y243" s="8"/>
      <c r="Z243" s="8"/>
      <c r="AA243" s="8"/>
      <c r="AB243" s="8"/>
      <c r="AC243" s="8"/>
      <c r="AD243" s="8"/>
      <c r="AE243" s="8"/>
      <c r="AF243" s="8"/>
      <c r="AG243" s="8"/>
      <c r="AH243" s="8"/>
      <c r="AI243" s="8"/>
      <c r="AJ243" s="8"/>
      <c r="AK243" s="8"/>
      <c r="AL243" s="8"/>
      <c r="AM243" s="8"/>
      <c r="AN243" s="8"/>
      <c r="AO243" s="8"/>
      <c r="AP243" s="8"/>
      <c r="AQ243" s="8"/>
      <c r="AR243" s="7" t="s">
        <v>68</v>
      </c>
      <c r="AS243" s="8"/>
      <c r="AT243" s="8"/>
      <c r="AU243" s="8"/>
      <c r="AV243" s="11" t="s">
        <v>5311</v>
      </c>
      <c r="AW243" s="11" t="s">
        <v>5311</v>
      </c>
      <c r="AX243" s="8"/>
      <c r="AY243" s="8"/>
      <c r="AZ243" s="8"/>
      <c r="BA243" s="8"/>
      <c r="BB243" s="8"/>
      <c r="BC243" s="8"/>
      <c r="BD243" s="8"/>
      <c r="BE243" s="8"/>
      <c r="BF243" s="8"/>
    </row>
    <row r="244" hidden="1">
      <c r="A244" s="10">
        <v>30814.0</v>
      </c>
      <c r="B244" s="7" t="s">
        <v>5318</v>
      </c>
      <c r="C244" s="7" t="s">
        <v>5319</v>
      </c>
      <c r="D244" s="7" t="s">
        <v>5319</v>
      </c>
      <c r="E244" s="7" t="s">
        <v>5319</v>
      </c>
      <c r="F244" s="8"/>
      <c r="G244" s="7">
        <v>2.0E7</v>
      </c>
      <c r="H244" s="8"/>
      <c r="I244" s="7">
        <v>0.0</v>
      </c>
      <c r="J244" s="7">
        <v>0.0</v>
      </c>
      <c r="K244" s="7">
        <v>6.0</v>
      </c>
      <c r="L244" s="7">
        <v>0.0</v>
      </c>
      <c r="M244" s="7">
        <v>0.0</v>
      </c>
      <c r="N244" s="7" t="s">
        <v>61</v>
      </c>
      <c r="O244" s="7">
        <v>0.0</v>
      </c>
      <c r="P244" s="7">
        <v>0.0</v>
      </c>
      <c r="Q244" s="7" t="s">
        <v>2002</v>
      </c>
      <c r="R244" s="9">
        <v>42745.0</v>
      </c>
      <c r="S244" s="7" t="s">
        <v>5323</v>
      </c>
      <c r="T244" s="11" t="s">
        <v>5325</v>
      </c>
      <c r="U244" s="7" t="s">
        <v>5330</v>
      </c>
      <c r="V244" s="8"/>
      <c r="W244" s="7" t="s">
        <v>5332</v>
      </c>
      <c r="X244" s="7" t="s">
        <v>293</v>
      </c>
      <c r="Y244" s="7" t="s">
        <v>294</v>
      </c>
      <c r="Z244" s="7">
        <v>94118.0</v>
      </c>
      <c r="AA244" s="8"/>
      <c r="AB244" s="8"/>
      <c r="AC244" s="7" t="s">
        <v>3070</v>
      </c>
      <c r="AD244" s="8"/>
      <c r="AE244" s="7" t="s">
        <v>938</v>
      </c>
      <c r="AF244" s="8"/>
      <c r="AG244" s="8"/>
      <c r="AH244" s="8"/>
      <c r="AI244" s="8"/>
      <c r="AJ244" s="8"/>
      <c r="AK244" s="8"/>
      <c r="AL244" s="7" t="s">
        <v>3070</v>
      </c>
      <c r="AM244" s="8"/>
      <c r="AN244" s="8"/>
      <c r="AO244" s="8"/>
      <c r="AP244" s="8"/>
      <c r="AQ244" s="8"/>
      <c r="AR244" s="7" t="s">
        <v>68</v>
      </c>
      <c r="AS244" s="8"/>
      <c r="AT244" s="8"/>
      <c r="AU244" s="8"/>
      <c r="AV244" s="11" t="s">
        <v>295</v>
      </c>
      <c r="AW244" s="11" t="s">
        <v>295</v>
      </c>
      <c r="AX244" s="11" t="s">
        <v>298</v>
      </c>
      <c r="AY244" s="8"/>
      <c r="AZ244" s="11" t="s">
        <v>299</v>
      </c>
      <c r="BA244" s="11" t="s">
        <v>302</v>
      </c>
      <c r="BB244" s="11" t="s">
        <v>305</v>
      </c>
      <c r="BC244" s="8"/>
      <c r="BD244" s="8"/>
      <c r="BE244" s="8"/>
      <c r="BF244" s="8"/>
    </row>
    <row r="245" hidden="1">
      <c r="A245" s="10">
        <v>30163.0</v>
      </c>
      <c r="B245" s="7" t="s">
        <v>5348</v>
      </c>
      <c r="C245" s="7" t="s">
        <v>5349</v>
      </c>
      <c r="D245" s="8"/>
      <c r="E245" s="8"/>
      <c r="F245" s="8"/>
      <c r="G245" s="7">
        <v>3500.0</v>
      </c>
      <c r="H245" s="8"/>
      <c r="I245" s="7">
        <v>0.0</v>
      </c>
      <c r="J245" s="7">
        <v>0.0</v>
      </c>
      <c r="K245" s="7">
        <v>6.0</v>
      </c>
      <c r="L245" s="7">
        <v>0.0</v>
      </c>
      <c r="M245" s="7">
        <v>0.0</v>
      </c>
      <c r="N245" s="7" t="s">
        <v>61</v>
      </c>
      <c r="O245" s="7">
        <v>0.0</v>
      </c>
      <c r="P245" s="7">
        <v>0.0</v>
      </c>
      <c r="Q245" s="8"/>
      <c r="R245" s="8"/>
      <c r="S245" s="8"/>
      <c r="T245" s="8"/>
      <c r="U245" s="8"/>
      <c r="V245" s="8"/>
      <c r="W245" s="8"/>
      <c r="X245" s="8"/>
      <c r="Y245" s="8"/>
      <c r="Z245" s="8"/>
      <c r="AA245" s="8"/>
      <c r="AB245" s="8"/>
      <c r="AC245" s="8"/>
      <c r="AD245" s="8"/>
      <c r="AE245" s="8"/>
      <c r="AF245" s="8"/>
      <c r="AG245" s="8"/>
      <c r="AH245" s="8"/>
      <c r="AI245" s="8"/>
      <c r="AJ245" s="8"/>
      <c r="AK245" s="8"/>
      <c r="AL245" s="8"/>
      <c r="AM245" s="8"/>
      <c r="AN245" s="8"/>
      <c r="AO245" s="8"/>
      <c r="AP245" s="8"/>
      <c r="AQ245" s="8"/>
      <c r="AR245" s="7" t="s">
        <v>68</v>
      </c>
      <c r="AS245" s="8"/>
      <c r="AT245" s="8"/>
      <c r="AU245" s="8"/>
      <c r="AV245" s="11" t="s">
        <v>5350</v>
      </c>
      <c r="AW245" s="11" t="s">
        <v>5350</v>
      </c>
      <c r="AX245" s="8"/>
      <c r="AY245" s="8"/>
      <c r="AZ245" s="8"/>
      <c r="BA245" s="8"/>
      <c r="BB245" s="8"/>
      <c r="BC245" s="8"/>
      <c r="BD245" s="8"/>
      <c r="BE245" s="8"/>
      <c r="BF245" s="8"/>
    </row>
    <row r="246" hidden="1">
      <c r="A246" s="10">
        <v>28410.0</v>
      </c>
      <c r="B246" s="7" t="s">
        <v>5353</v>
      </c>
      <c r="C246" s="7" t="s">
        <v>5354</v>
      </c>
      <c r="D246" s="8"/>
      <c r="E246" s="8"/>
      <c r="F246" s="8"/>
      <c r="G246" s="7">
        <v>5000.0</v>
      </c>
      <c r="H246" s="8"/>
      <c r="I246" s="7">
        <v>0.0</v>
      </c>
      <c r="J246" s="7">
        <v>0.0</v>
      </c>
      <c r="K246" s="7">
        <v>6.0</v>
      </c>
      <c r="L246" s="7">
        <v>0.0</v>
      </c>
      <c r="M246" s="7">
        <v>0.0</v>
      </c>
      <c r="N246" s="7" t="s">
        <v>61</v>
      </c>
      <c r="O246" s="7">
        <v>0.0</v>
      </c>
      <c r="P246" s="7">
        <v>0.0</v>
      </c>
      <c r="Q246" s="8"/>
      <c r="R246" s="8"/>
      <c r="S246" s="8"/>
      <c r="T246" s="8"/>
      <c r="U246" s="8"/>
      <c r="V246" s="8"/>
      <c r="W246" s="8"/>
      <c r="X246" s="8"/>
      <c r="Y246" s="8"/>
      <c r="Z246" s="8"/>
      <c r="AA246" s="8"/>
      <c r="AB246" s="8"/>
      <c r="AC246" s="8"/>
      <c r="AD246" s="8"/>
      <c r="AE246" s="8"/>
      <c r="AF246" s="8"/>
      <c r="AG246" s="8"/>
      <c r="AH246" s="8"/>
      <c r="AI246" s="8"/>
      <c r="AJ246" s="8"/>
      <c r="AK246" s="8"/>
      <c r="AL246" s="8"/>
      <c r="AM246" s="8"/>
      <c r="AN246" s="8"/>
      <c r="AO246" s="8"/>
      <c r="AP246" s="8"/>
      <c r="AQ246" s="8"/>
      <c r="AR246" s="7" t="s">
        <v>68</v>
      </c>
      <c r="AS246" s="8"/>
      <c r="AT246" s="8"/>
      <c r="AU246" s="8"/>
      <c r="AV246" s="11" t="s">
        <v>5355</v>
      </c>
      <c r="AW246" s="11" t="s">
        <v>5355</v>
      </c>
      <c r="AX246" s="8"/>
      <c r="AY246" s="8"/>
      <c r="AZ246" s="8"/>
      <c r="BA246" s="8"/>
      <c r="BB246" s="8"/>
      <c r="BC246" s="8"/>
      <c r="BD246" s="8"/>
      <c r="BE246" s="8"/>
      <c r="BF246" s="8"/>
    </row>
    <row r="247" hidden="1">
      <c r="A247" s="10">
        <v>32969.0</v>
      </c>
      <c r="B247" s="9">
        <v>42927.0</v>
      </c>
      <c r="C247" s="7" t="s">
        <v>5358</v>
      </c>
      <c r="D247" s="7" t="s">
        <v>5359</v>
      </c>
      <c r="E247" s="7" t="s">
        <v>5360</v>
      </c>
      <c r="F247" s="11" t="s">
        <v>5361</v>
      </c>
      <c r="G247" s="7">
        <v>10000.0</v>
      </c>
      <c r="H247" s="8"/>
      <c r="I247" s="7">
        <v>0.0</v>
      </c>
      <c r="J247" s="7">
        <v>0.0</v>
      </c>
      <c r="K247" s="7">
        <v>6.0</v>
      </c>
      <c r="L247" s="7">
        <v>0.0</v>
      </c>
      <c r="M247" s="7">
        <v>0.0</v>
      </c>
      <c r="N247" s="7" t="s">
        <v>61</v>
      </c>
      <c r="O247" s="7">
        <v>0.0</v>
      </c>
      <c r="P247" s="7">
        <v>0.0</v>
      </c>
      <c r="Q247" s="7" t="s">
        <v>680</v>
      </c>
      <c r="R247" s="9">
        <v>42898.0</v>
      </c>
      <c r="S247" s="7" t="s">
        <v>5370</v>
      </c>
      <c r="T247" s="11" t="s">
        <v>5371</v>
      </c>
      <c r="U247" s="7" t="s">
        <v>5373</v>
      </c>
      <c r="V247" s="8"/>
      <c r="W247" s="7" t="s">
        <v>5374</v>
      </c>
      <c r="X247" s="8"/>
      <c r="Y247" s="8"/>
      <c r="Z247" s="8"/>
      <c r="AA247" s="8"/>
      <c r="AB247" s="8"/>
      <c r="AC247" s="7" t="s">
        <v>5375</v>
      </c>
      <c r="AD247" s="7" t="s">
        <v>5376</v>
      </c>
      <c r="AE247" s="7" t="s">
        <v>5382</v>
      </c>
      <c r="AF247" s="7" t="s">
        <v>5385</v>
      </c>
      <c r="AG247" s="8"/>
      <c r="AH247" s="8"/>
      <c r="AI247" s="8"/>
      <c r="AJ247" s="8"/>
      <c r="AK247" s="8"/>
      <c r="AL247" s="8"/>
      <c r="AM247" s="8"/>
      <c r="AN247" s="8"/>
      <c r="AO247" s="8"/>
      <c r="AP247" s="8"/>
      <c r="AQ247" s="8"/>
      <c r="AR247" s="7" t="s">
        <v>68</v>
      </c>
      <c r="AS247" s="8"/>
      <c r="AT247" s="8"/>
      <c r="AU247" s="8"/>
      <c r="AV247" s="11" t="s">
        <v>5371</v>
      </c>
      <c r="AW247" s="11" t="s">
        <v>5371</v>
      </c>
      <c r="AX247" s="8"/>
      <c r="AY247" s="8"/>
      <c r="AZ247" s="8"/>
      <c r="BA247" s="8"/>
      <c r="BB247" s="8"/>
      <c r="BC247" s="8"/>
      <c r="BD247" s="8"/>
      <c r="BE247" s="8"/>
      <c r="BF247" s="8"/>
    </row>
    <row r="248" hidden="1">
      <c r="A248" s="10">
        <v>26941.0</v>
      </c>
      <c r="B248" s="9">
        <v>43009.0</v>
      </c>
      <c r="C248" s="7" t="s">
        <v>5393</v>
      </c>
      <c r="D248" s="11" t="s">
        <v>5395</v>
      </c>
      <c r="E248" s="11" t="s">
        <v>5395</v>
      </c>
      <c r="F248" s="11" t="s">
        <v>5401</v>
      </c>
      <c r="G248" s="7">
        <v>36.0</v>
      </c>
      <c r="H248" s="8"/>
      <c r="I248" s="7">
        <v>0.0</v>
      </c>
      <c r="J248" s="7">
        <v>0.0</v>
      </c>
      <c r="K248" s="7">
        <v>6.0</v>
      </c>
      <c r="L248" s="7">
        <v>0.0</v>
      </c>
      <c r="M248" s="7">
        <v>0.0</v>
      </c>
      <c r="N248" s="7" t="s">
        <v>61</v>
      </c>
      <c r="O248" s="7">
        <v>0.0</v>
      </c>
      <c r="P248" s="7">
        <v>0.0</v>
      </c>
      <c r="Q248" s="8"/>
      <c r="R248" s="8"/>
      <c r="S248" s="7" t="s">
        <v>5410</v>
      </c>
      <c r="T248" s="11" t="s">
        <v>5411</v>
      </c>
      <c r="U248" s="15" t="str">
        <f>+503 7559 1947</f>
        <v>#ERROR!</v>
      </c>
      <c r="V248" s="8"/>
      <c r="W248" s="7" t="s">
        <v>5419</v>
      </c>
      <c r="X248" s="8"/>
      <c r="Y248" s="8"/>
      <c r="Z248" s="8"/>
      <c r="AA248" s="8"/>
      <c r="AB248" s="8"/>
      <c r="AC248" s="7" t="s">
        <v>5420</v>
      </c>
      <c r="AD248" s="7" t="s">
        <v>5421</v>
      </c>
      <c r="AE248" s="7" t="s">
        <v>5422</v>
      </c>
      <c r="AF248" s="7" t="s">
        <v>5423</v>
      </c>
      <c r="AG248" s="8"/>
      <c r="AH248" s="8"/>
      <c r="AI248" s="8"/>
      <c r="AJ248" s="8"/>
      <c r="AK248" s="8"/>
      <c r="AL248" s="8"/>
      <c r="AM248" s="8"/>
      <c r="AN248" s="8"/>
      <c r="AO248" s="8"/>
      <c r="AP248" s="8"/>
      <c r="AQ248" s="8"/>
      <c r="AR248" s="7" t="s">
        <v>68</v>
      </c>
      <c r="AS248" s="8"/>
      <c r="AT248" s="8"/>
      <c r="AU248" s="8"/>
      <c r="AV248" s="11" t="s">
        <v>5411</v>
      </c>
      <c r="AW248" s="11" t="s">
        <v>5411</v>
      </c>
      <c r="AX248" s="8"/>
      <c r="AY248" s="8"/>
      <c r="AZ248" s="8"/>
      <c r="BA248" s="8"/>
      <c r="BB248" s="8"/>
      <c r="BC248" s="8"/>
      <c r="BD248" s="8"/>
      <c r="BE248" s="8"/>
      <c r="BF248" s="8"/>
    </row>
    <row r="249" hidden="1">
      <c r="A249" s="10">
        <v>28752.0</v>
      </c>
      <c r="B249" s="7" t="s">
        <v>5428</v>
      </c>
      <c r="C249" s="7" t="s">
        <v>5430</v>
      </c>
      <c r="D249" s="8"/>
      <c r="E249" s="8"/>
      <c r="F249" s="8"/>
      <c r="G249" s="7">
        <v>3000.0</v>
      </c>
      <c r="H249" s="8"/>
      <c r="I249" s="7">
        <v>0.0</v>
      </c>
      <c r="J249" s="7">
        <v>0.0</v>
      </c>
      <c r="K249" s="7">
        <v>6.0</v>
      </c>
      <c r="L249" s="7">
        <v>0.0</v>
      </c>
      <c r="M249" s="7">
        <v>0.0</v>
      </c>
      <c r="N249" s="7" t="s">
        <v>61</v>
      </c>
      <c r="O249" s="7">
        <v>0.0</v>
      </c>
      <c r="P249" s="7">
        <v>0.0</v>
      </c>
      <c r="Q249" s="8"/>
      <c r="R249" s="8"/>
      <c r="S249" s="8"/>
      <c r="T249" s="8"/>
      <c r="U249" s="8"/>
      <c r="V249" s="8"/>
      <c r="W249" s="8"/>
      <c r="X249" s="8"/>
      <c r="Y249" s="8"/>
      <c r="Z249" s="8"/>
      <c r="AA249" s="8"/>
      <c r="AB249" s="8"/>
      <c r="AC249" s="8"/>
      <c r="AD249" s="8"/>
      <c r="AE249" s="8"/>
      <c r="AF249" s="8"/>
      <c r="AG249" s="8"/>
      <c r="AH249" s="8"/>
      <c r="AI249" s="8"/>
      <c r="AJ249" s="8"/>
      <c r="AK249" s="8"/>
      <c r="AL249" s="8"/>
      <c r="AM249" s="8"/>
      <c r="AN249" s="8"/>
      <c r="AO249" s="8"/>
      <c r="AP249" s="8"/>
      <c r="AQ249" s="8"/>
      <c r="AR249" s="7" t="s">
        <v>68</v>
      </c>
      <c r="AS249" s="8"/>
      <c r="AT249" s="8"/>
      <c r="AU249" s="8"/>
      <c r="AV249" s="11" t="s">
        <v>5435</v>
      </c>
      <c r="AW249" s="11" t="s">
        <v>5435</v>
      </c>
      <c r="AX249" s="8"/>
      <c r="AY249" s="8"/>
      <c r="AZ249" s="8"/>
      <c r="BA249" s="8"/>
      <c r="BB249" s="8"/>
      <c r="BC249" s="8"/>
      <c r="BD249" s="8"/>
      <c r="BE249" s="8"/>
      <c r="BF249" s="8"/>
    </row>
    <row r="250" hidden="1">
      <c r="A250" s="10">
        <v>33555.0</v>
      </c>
      <c r="B250" s="7" t="s">
        <v>569</v>
      </c>
      <c r="C250" s="7" t="s">
        <v>5445</v>
      </c>
      <c r="D250" s="8"/>
      <c r="E250" s="8"/>
      <c r="F250" s="8"/>
      <c r="G250" s="7">
        <v>2000000.0</v>
      </c>
      <c r="H250" s="8"/>
      <c r="I250" s="7">
        <v>0.0</v>
      </c>
      <c r="J250" s="7">
        <v>0.0</v>
      </c>
      <c r="K250" s="7">
        <v>6.0</v>
      </c>
      <c r="L250" s="7">
        <v>0.0</v>
      </c>
      <c r="M250" s="7">
        <v>0.0</v>
      </c>
      <c r="N250" s="7" t="s">
        <v>61</v>
      </c>
      <c r="O250" s="7">
        <v>0.0</v>
      </c>
      <c r="P250" s="7">
        <v>0.0</v>
      </c>
      <c r="Q250" s="8"/>
      <c r="R250" s="8"/>
      <c r="S250" s="8"/>
      <c r="T250" s="8"/>
      <c r="U250" s="8"/>
      <c r="V250" s="8"/>
      <c r="W250" s="8"/>
      <c r="X250" s="8"/>
      <c r="Y250" s="8"/>
      <c r="Z250" s="8"/>
      <c r="AA250" s="8"/>
      <c r="AB250" s="8"/>
      <c r="AC250" s="8"/>
      <c r="AD250" s="8"/>
      <c r="AE250" s="8"/>
      <c r="AF250" s="8"/>
      <c r="AG250" s="8"/>
      <c r="AH250" s="8"/>
      <c r="AI250" s="8"/>
      <c r="AJ250" s="8"/>
      <c r="AK250" s="8"/>
      <c r="AL250" s="8"/>
      <c r="AM250" s="8"/>
      <c r="AN250" s="8"/>
      <c r="AO250" s="8"/>
      <c r="AP250" s="8"/>
      <c r="AQ250" s="8"/>
      <c r="AR250" s="7" t="s">
        <v>68</v>
      </c>
      <c r="AS250" s="8"/>
      <c r="AT250" s="8"/>
      <c r="AU250" s="8"/>
      <c r="AV250" s="8"/>
      <c r="AW250" s="8"/>
      <c r="AX250" s="8"/>
      <c r="AY250" s="8"/>
      <c r="AZ250" s="8"/>
      <c r="BA250" s="8"/>
      <c r="BB250" s="8"/>
      <c r="BC250" s="8"/>
      <c r="BD250" s="8"/>
      <c r="BE250" s="8"/>
      <c r="BF250" s="8"/>
    </row>
    <row r="251" hidden="1">
      <c r="A251" s="10">
        <v>30302.0</v>
      </c>
      <c r="B251" s="9">
        <v>42743.0</v>
      </c>
      <c r="C251" s="7" t="s">
        <v>5447</v>
      </c>
      <c r="D251" s="8"/>
      <c r="E251" s="8"/>
      <c r="F251" s="8"/>
      <c r="G251" s="7">
        <v>2.0E8</v>
      </c>
      <c r="H251" s="8"/>
      <c r="I251" s="7">
        <v>0.0</v>
      </c>
      <c r="J251" s="7">
        <v>0.0</v>
      </c>
      <c r="K251" s="7">
        <v>6.0</v>
      </c>
      <c r="L251" s="7">
        <v>0.0</v>
      </c>
      <c r="M251" s="7">
        <v>0.0</v>
      </c>
      <c r="N251" s="7" t="s">
        <v>61</v>
      </c>
      <c r="O251" s="7">
        <v>0.0</v>
      </c>
      <c r="P251" s="7">
        <v>0.0</v>
      </c>
      <c r="Q251" s="8"/>
      <c r="R251" s="8"/>
      <c r="S251" s="8"/>
      <c r="T251" s="8"/>
      <c r="U251" s="8"/>
      <c r="V251" s="8"/>
      <c r="W251" s="8"/>
      <c r="X251" s="8"/>
      <c r="Y251" s="8"/>
      <c r="Z251" s="8"/>
      <c r="AA251" s="8"/>
      <c r="AB251" s="8"/>
      <c r="AC251" s="8"/>
      <c r="AD251" s="8"/>
      <c r="AE251" s="8"/>
      <c r="AF251" s="8"/>
      <c r="AG251" s="8"/>
      <c r="AH251" s="8"/>
      <c r="AI251" s="8"/>
      <c r="AJ251" s="8"/>
      <c r="AK251" s="8"/>
      <c r="AL251" s="8"/>
      <c r="AM251" s="8"/>
      <c r="AN251" s="8"/>
      <c r="AO251" s="8"/>
      <c r="AP251" s="8"/>
      <c r="AQ251" s="8"/>
      <c r="AR251" s="7" t="s">
        <v>68</v>
      </c>
      <c r="AS251" s="8"/>
      <c r="AT251" s="8"/>
      <c r="AU251" s="8"/>
      <c r="AV251" s="8"/>
      <c r="AW251" s="8"/>
      <c r="AX251" s="8"/>
      <c r="AY251" s="8"/>
      <c r="AZ251" s="8"/>
      <c r="BA251" s="8"/>
      <c r="BB251" s="8"/>
      <c r="BC251" s="8"/>
      <c r="BD251" s="8"/>
      <c r="BE251" s="8"/>
      <c r="BF251" s="8"/>
    </row>
    <row r="252" hidden="1">
      <c r="A252" s="10">
        <v>26838.0</v>
      </c>
      <c r="B252" s="9">
        <v>42856.0</v>
      </c>
      <c r="C252" s="7" t="s">
        <v>5448</v>
      </c>
      <c r="D252" s="8"/>
      <c r="E252" s="8"/>
      <c r="F252" s="8"/>
      <c r="G252" s="7">
        <v>100.0</v>
      </c>
      <c r="H252" s="8"/>
      <c r="I252" s="7">
        <v>0.0</v>
      </c>
      <c r="J252" s="7">
        <v>0.0</v>
      </c>
      <c r="K252" s="7">
        <v>6.0</v>
      </c>
      <c r="L252" s="7">
        <v>0.0</v>
      </c>
      <c r="M252" s="7">
        <v>0.0</v>
      </c>
      <c r="N252" s="7" t="s">
        <v>61</v>
      </c>
      <c r="O252" s="7">
        <v>0.0</v>
      </c>
      <c r="P252" s="7">
        <v>0.0</v>
      </c>
      <c r="Q252" s="8"/>
      <c r="R252" s="8"/>
      <c r="S252" s="8"/>
      <c r="T252" s="8"/>
      <c r="U252" s="8"/>
      <c r="V252" s="8"/>
      <c r="W252" s="8"/>
      <c r="X252" s="8"/>
      <c r="Y252" s="8"/>
      <c r="Z252" s="8"/>
      <c r="AA252" s="8"/>
      <c r="AB252" s="8"/>
      <c r="AC252" s="8"/>
      <c r="AD252" s="8"/>
      <c r="AE252" s="8"/>
      <c r="AF252" s="8"/>
      <c r="AG252" s="8"/>
      <c r="AH252" s="8"/>
      <c r="AI252" s="8"/>
      <c r="AJ252" s="8"/>
      <c r="AK252" s="8"/>
      <c r="AL252" s="8"/>
      <c r="AM252" s="8"/>
      <c r="AN252" s="8"/>
      <c r="AO252" s="8"/>
      <c r="AP252" s="8"/>
      <c r="AQ252" s="8"/>
      <c r="AR252" s="7" t="s">
        <v>68</v>
      </c>
      <c r="AS252" s="8"/>
      <c r="AT252" s="8"/>
      <c r="AU252" s="8"/>
      <c r="AV252" s="11" t="s">
        <v>5449</v>
      </c>
      <c r="AW252" s="11" t="s">
        <v>5449</v>
      </c>
      <c r="AX252" s="8"/>
      <c r="AY252" s="8"/>
      <c r="AZ252" s="8"/>
      <c r="BA252" s="8"/>
      <c r="BB252" s="8"/>
      <c r="BC252" s="8"/>
      <c r="BD252" s="8"/>
      <c r="BE252" s="8"/>
      <c r="BF252" s="8"/>
    </row>
    <row r="253" hidden="1">
      <c r="A253" s="10">
        <v>28666.0</v>
      </c>
      <c r="B253" s="9">
        <v>43043.0</v>
      </c>
      <c r="C253" s="7" t="s">
        <v>5452</v>
      </c>
      <c r="D253" s="8"/>
      <c r="E253" s="8"/>
      <c r="F253" s="8"/>
      <c r="G253" s="7">
        <v>10000.0</v>
      </c>
      <c r="H253" s="8"/>
      <c r="I253" s="7">
        <v>0.0</v>
      </c>
      <c r="J253" s="7">
        <v>0.0</v>
      </c>
      <c r="K253" s="7">
        <v>6.0</v>
      </c>
      <c r="L253" s="7">
        <v>0.0</v>
      </c>
      <c r="M253" s="7">
        <v>0.0</v>
      </c>
      <c r="N253" s="7" t="s">
        <v>61</v>
      </c>
      <c r="O253" s="7">
        <v>0.0</v>
      </c>
      <c r="P253" s="7">
        <v>0.0</v>
      </c>
      <c r="Q253" s="8"/>
      <c r="R253" s="8"/>
      <c r="S253" s="8"/>
      <c r="T253" s="8"/>
      <c r="U253" s="8"/>
      <c r="V253" s="8"/>
      <c r="W253" s="8"/>
      <c r="X253" s="8"/>
      <c r="Y253" s="8"/>
      <c r="Z253" s="8"/>
      <c r="AA253" s="8"/>
      <c r="AB253" s="8"/>
      <c r="AC253" s="8"/>
      <c r="AD253" s="8"/>
      <c r="AE253" s="8"/>
      <c r="AF253" s="8"/>
      <c r="AG253" s="8"/>
      <c r="AH253" s="8"/>
      <c r="AI253" s="8"/>
      <c r="AJ253" s="8"/>
      <c r="AK253" s="8"/>
      <c r="AL253" s="8"/>
      <c r="AM253" s="8"/>
      <c r="AN253" s="8"/>
      <c r="AO253" s="8"/>
      <c r="AP253" s="8"/>
      <c r="AQ253" s="8"/>
      <c r="AR253" s="7" t="s">
        <v>68</v>
      </c>
      <c r="AS253" s="8"/>
      <c r="AT253" s="8"/>
      <c r="AU253" s="8"/>
      <c r="AV253" s="11" t="s">
        <v>5453</v>
      </c>
      <c r="AW253" s="11" t="s">
        <v>5453</v>
      </c>
      <c r="AX253" s="8"/>
      <c r="AY253" s="8"/>
      <c r="AZ253" s="8"/>
      <c r="BA253" s="8"/>
      <c r="BB253" s="8"/>
      <c r="BC253" s="8"/>
      <c r="BD253" s="8"/>
      <c r="BE253" s="8"/>
      <c r="BF253" s="8"/>
    </row>
    <row r="254" hidden="1">
      <c r="A254" s="10">
        <v>29897.0</v>
      </c>
      <c r="B254" s="9">
        <v>42773.0</v>
      </c>
      <c r="C254" s="7" t="s">
        <v>5454</v>
      </c>
      <c r="D254" s="8"/>
      <c r="E254" s="8"/>
      <c r="F254" s="8"/>
      <c r="G254" s="7">
        <v>1500.0</v>
      </c>
      <c r="H254" s="8"/>
      <c r="I254" s="7">
        <v>0.0</v>
      </c>
      <c r="J254" s="7">
        <v>0.0</v>
      </c>
      <c r="K254" s="7">
        <v>6.0</v>
      </c>
      <c r="L254" s="7">
        <v>0.0</v>
      </c>
      <c r="M254" s="7">
        <v>0.0</v>
      </c>
      <c r="N254" s="7" t="s">
        <v>61</v>
      </c>
      <c r="O254" s="7">
        <v>0.0</v>
      </c>
      <c r="P254" s="7">
        <v>0.0</v>
      </c>
      <c r="Q254" s="9">
        <v>42773.0</v>
      </c>
      <c r="R254" s="7" t="s">
        <v>5455</v>
      </c>
      <c r="S254" s="8"/>
      <c r="T254" s="8"/>
      <c r="U254" s="8"/>
      <c r="V254" s="8"/>
      <c r="W254" s="7" t="s">
        <v>5456</v>
      </c>
      <c r="X254" s="8"/>
      <c r="Y254" s="8"/>
      <c r="Z254" s="8"/>
      <c r="AA254" s="8"/>
      <c r="AB254" s="8"/>
      <c r="AC254" s="7" t="s">
        <v>5457</v>
      </c>
      <c r="AD254" s="7" t="s">
        <v>5458</v>
      </c>
      <c r="AE254" s="7" t="s">
        <v>1054</v>
      </c>
      <c r="AF254" s="7" t="s">
        <v>191</v>
      </c>
      <c r="AG254" s="8"/>
      <c r="AH254" s="8"/>
      <c r="AI254" s="8"/>
      <c r="AJ254" s="8"/>
      <c r="AK254" s="8"/>
      <c r="AL254" s="8"/>
      <c r="AM254" s="8"/>
      <c r="AN254" s="8"/>
      <c r="AO254" s="8"/>
      <c r="AP254" s="8"/>
      <c r="AQ254" s="8"/>
      <c r="AR254" s="7" t="s">
        <v>68</v>
      </c>
      <c r="AS254" s="8"/>
      <c r="AT254" s="8"/>
      <c r="AU254" s="8"/>
      <c r="AV254" s="11" t="s">
        <v>5461</v>
      </c>
      <c r="AW254" s="11" t="s">
        <v>5461</v>
      </c>
      <c r="AX254" s="8"/>
      <c r="AY254" s="8"/>
      <c r="AZ254" s="8"/>
      <c r="BA254" s="8"/>
      <c r="BB254" s="8"/>
      <c r="BC254" s="8"/>
      <c r="BD254" s="8"/>
      <c r="BE254" s="8"/>
      <c r="BF254" s="8"/>
    </row>
    <row r="255" hidden="1">
      <c r="A255" s="10">
        <v>34300.0</v>
      </c>
      <c r="B255" s="7" t="s">
        <v>238</v>
      </c>
      <c r="C255" s="7" t="s">
        <v>5462</v>
      </c>
      <c r="D255" s="8"/>
      <c r="E255" s="8"/>
      <c r="F255" s="8"/>
      <c r="G255" s="7">
        <v>190000.0</v>
      </c>
      <c r="H255" s="8"/>
      <c r="I255" s="7">
        <v>0.0</v>
      </c>
      <c r="J255" s="7">
        <v>0.0</v>
      </c>
      <c r="K255" s="7">
        <v>6.0</v>
      </c>
      <c r="L255" s="7">
        <v>0.0</v>
      </c>
      <c r="M255" s="7">
        <v>0.0</v>
      </c>
      <c r="N255" s="7" t="s">
        <v>61</v>
      </c>
      <c r="O255" s="7">
        <v>0.0</v>
      </c>
      <c r="P255" s="7">
        <v>0.0</v>
      </c>
      <c r="Q255" s="8"/>
      <c r="R255" s="8"/>
      <c r="S255" s="8"/>
      <c r="T255" s="8"/>
      <c r="U255" s="8"/>
      <c r="V255" s="8"/>
      <c r="W255" s="8"/>
      <c r="X255" s="8"/>
      <c r="Y255" s="8"/>
      <c r="Z255" s="8"/>
      <c r="AA255" s="8"/>
      <c r="AB255" s="8"/>
      <c r="AC255" s="8"/>
      <c r="AD255" s="8"/>
      <c r="AE255" s="8"/>
      <c r="AF255" s="8"/>
      <c r="AG255" s="8"/>
      <c r="AH255" s="8"/>
      <c r="AI255" s="8"/>
      <c r="AJ255" s="8"/>
      <c r="AK255" s="8"/>
      <c r="AL255" s="8"/>
      <c r="AM255" s="8"/>
      <c r="AN255" s="8"/>
      <c r="AO255" s="8"/>
      <c r="AP255" s="8"/>
      <c r="AQ255" s="8"/>
      <c r="AR255" s="7" t="s">
        <v>68</v>
      </c>
      <c r="AS255" s="8"/>
      <c r="AT255" s="8"/>
      <c r="AU255" s="8"/>
      <c r="AV255" s="8"/>
      <c r="AW255" s="8"/>
      <c r="AX255" s="8"/>
      <c r="AY255" s="8"/>
      <c r="AZ255" s="8"/>
      <c r="BA255" s="8"/>
      <c r="BB255" s="8"/>
      <c r="BC255" s="8"/>
      <c r="BD255" s="8"/>
      <c r="BE255" s="8"/>
      <c r="BF255" s="8"/>
    </row>
    <row r="256" hidden="1">
      <c r="A256" s="10">
        <v>34676.0</v>
      </c>
      <c r="B256" s="7" t="s">
        <v>1172</v>
      </c>
      <c r="C256" s="7" t="s">
        <v>5463</v>
      </c>
      <c r="D256" s="8"/>
      <c r="E256" s="8"/>
      <c r="F256" s="8"/>
      <c r="G256" s="7">
        <v>7000.0</v>
      </c>
      <c r="H256" s="8"/>
      <c r="I256" s="7">
        <v>0.0</v>
      </c>
      <c r="J256" s="7">
        <v>0.0</v>
      </c>
      <c r="K256" s="7">
        <v>6.0</v>
      </c>
      <c r="L256" s="7">
        <v>0.0</v>
      </c>
      <c r="M256" s="7">
        <v>0.0</v>
      </c>
      <c r="N256" s="7" t="s">
        <v>61</v>
      </c>
      <c r="O256" s="7">
        <v>0.0</v>
      </c>
      <c r="P256" s="7">
        <v>0.0</v>
      </c>
      <c r="Q256" s="8"/>
      <c r="R256" s="8"/>
      <c r="S256" s="8"/>
      <c r="T256" s="8"/>
      <c r="U256" s="8"/>
      <c r="V256" s="8"/>
      <c r="W256" s="8"/>
      <c r="X256" s="8"/>
      <c r="Y256" s="8"/>
      <c r="Z256" s="8"/>
      <c r="AA256" s="8"/>
      <c r="AB256" s="8"/>
      <c r="AC256" s="8"/>
      <c r="AD256" s="8"/>
      <c r="AE256" s="8"/>
      <c r="AF256" s="8"/>
      <c r="AG256" s="8"/>
      <c r="AH256" s="8"/>
      <c r="AI256" s="8"/>
      <c r="AJ256" s="8"/>
      <c r="AK256" s="8"/>
      <c r="AL256" s="8"/>
      <c r="AM256" s="8"/>
      <c r="AN256" s="8"/>
      <c r="AO256" s="8"/>
      <c r="AP256" s="8"/>
      <c r="AQ256" s="8"/>
      <c r="AR256" s="7" t="s">
        <v>68</v>
      </c>
      <c r="AS256" s="8"/>
      <c r="AT256" s="8"/>
      <c r="AU256" s="8"/>
      <c r="AV256" s="11" t="s">
        <v>1079</v>
      </c>
      <c r="AW256" s="11" t="s">
        <v>1079</v>
      </c>
      <c r="AX256" s="8"/>
      <c r="AY256" s="8"/>
      <c r="AZ256" s="8"/>
      <c r="BA256" s="8"/>
      <c r="BB256" s="8"/>
      <c r="BC256" s="8"/>
      <c r="BD256" s="8"/>
      <c r="BE256" s="8"/>
      <c r="BF256" s="8"/>
    </row>
    <row r="257" hidden="1">
      <c r="A257" s="10">
        <v>30692.0</v>
      </c>
      <c r="B257" s="9">
        <v>42987.0</v>
      </c>
      <c r="C257" s="7" t="s">
        <v>5466</v>
      </c>
      <c r="D257" s="8"/>
      <c r="E257" s="8"/>
      <c r="F257" s="8"/>
      <c r="G257" s="7">
        <v>3000000.0</v>
      </c>
      <c r="H257" s="8"/>
      <c r="I257" s="7">
        <v>0.0</v>
      </c>
      <c r="J257" s="7">
        <v>0.0</v>
      </c>
      <c r="K257" s="7">
        <v>6.0</v>
      </c>
      <c r="L257" s="7">
        <v>0.0</v>
      </c>
      <c r="M257" s="7">
        <v>0.0</v>
      </c>
      <c r="N257" s="7" t="s">
        <v>61</v>
      </c>
      <c r="O257" s="7">
        <v>0.0</v>
      </c>
      <c r="P257" s="7">
        <v>0.0</v>
      </c>
      <c r="Q257" s="8"/>
      <c r="R257" s="8"/>
      <c r="S257" s="8"/>
      <c r="T257" s="8"/>
      <c r="U257" s="8"/>
      <c r="V257" s="8"/>
      <c r="W257" s="8"/>
      <c r="X257" s="8"/>
      <c r="Y257" s="8"/>
      <c r="Z257" s="8"/>
      <c r="AA257" s="8"/>
      <c r="AB257" s="8"/>
      <c r="AC257" s="8"/>
      <c r="AD257" s="8"/>
      <c r="AE257" s="8"/>
      <c r="AF257" s="8"/>
      <c r="AG257" s="8"/>
      <c r="AH257" s="8"/>
      <c r="AI257" s="8"/>
      <c r="AJ257" s="8"/>
      <c r="AK257" s="8"/>
      <c r="AL257" s="8"/>
      <c r="AM257" s="8"/>
      <c r="AN257" s="8"/>
      <c r="AO257" s="8"/>
      <c r="AP257" s="8"/>
      <c r="AQ257" s="8"/>
      <c r="AR257" s="7" t="s">
        <v>68</v>
      </c>
      <c r="AS257" s="8"/>
      <c r="AT257" s="8"/>
      <c r="AU257" s="8"/>
      <c r="AV257" s="11" t="s">
        <v>5467</v>
      </c>
      <c r="AW257" s="11" t="s">
        <v>5467</v>
      </c>
      <c r="AX257" s="8"/>
      <c r="AY257" s="8"/>
      <c r="AZ257" s="8"/>
      <c r="BA257" s="8"/>
      <c r="BB257" s="8"/>
      <c r="BC257" s="8"/>
      <c r="BD257" s="8"/>
      <c r="BE257" s="8"/>
      <c r="BF257" s="8"/>
    </row>
    <row r="258" hidden="1">
      <c r="A258" s="10">
        <v>32121.0</v>
      </c>
      <c r="B258" s="9">
        <v>42835.0</v>
      </c>
      <c r="C258" s="7" t="s">
        <v>5472</v>
      </c>
      <c r="D258" s="8"/>
      <c r="E258" s="8"/>
      <c r="F258" s="8"/>
      <c r="G258" s="7">
        <v>150000.0</v>
      </c>
      <c r="H258" s="8"/>
      <c r="I258" s="7">
        <v>0.0</v>
      </c>
      <c r="J258" s="7">
        <v>0.0</v>
      </c>
      <c r="K258" s="7">
        <v>6.0</v>
      </c>
      <c r="L258" s="7">
        <v>0.0</v>
      </c>
      <c r="M258" s="7">
        <v>0.0</v>
      </c>
      <c r="N258" s="7" t="s">
        <v>61</v>
      </c>
      <c r="O258" s="7">
        <v>0.0</v>
      </c>
      <c r="P258" s="7">
        <v>0.0</v>
      </c>
      <c r="Q258" s="8"/>
      <c r="R258" s="8"/>
      <c r="S258" s="8"/>
      <c r="T258" s="8"/>
      <c r="U258" s="8"/>
      <c r="V258" s="8"/>
      <c r="W258" s="8"/>
      <c r="X258" s="8"/>
      <c r="Y258" s="8"/>
      <c r="Z258" s="8"/>
      <c r="AA258" s="8"/>
      <c r="AB258" s="8"/>
      <c r="AC258" s="8"/>
      <c r="AD258" s="8"/>
      <c r="AE258" s="8"/>
      <c r="AF258" s="8"/>
      <c r="AG258" s="8"/>
      <c r="AH258" s="8"/>
      <c r="AI258" s="8"/>
      <c r="AJ258" s="8"/>
      <c r="AK258" s="8"/>
      <c r="AL258" s="8"/>
      <c r="AM258" s="8"/>
      <c r="AN258" s="8"/>
      <c r="AO258" s="8"/>
      <c r="AP258" s="8"/>
      <c r="AQ258" s="8"/>
      <c r="AR258" s="7" t="s">
        <v>68</v>
      </c>
      <c r="AS258" s="8"/>
      <c r="AT258" s="8"/>
      <c r="AU258" s="8"/>
      <c r="AV258" s="8"/>
      <c r="AW258" s="8"/>
      <c r="AX258" s="8"/>
      <c r="AY258" s="8"/>
      <c r="AZ258" s="8"/>
      <c r="BA258" s="8"/>
      <c r="BB258" s="8"/>
      <c r="BC258" s="8"/>
      <c r="BD258" s="8"/>
      <c r="BE258" s="8"/>
      <c r="BF258" s="8"/>
    </row>
    <row r="259" hidden="1">
      <c r="A259" s="10">
        <v>28817.0</v>
      </c>
      <c r="B259" s="7" t="s">
        <v>5479</v>
      </c>
      <c r="C259" s="7" t="s">
        <v>5480</v>
      </c>
      <c r="D259" s="7" t="s">
        <v>5481</v>
      </c>
      <c r="E259" s="7">
        <v>1.013635405E9</v>
      </c>
      <c r="F259" s="8"/>
      <c r="G259" s="7">
        <v>10000.0</v>
      </c>
      <c r="H259" s="8"/>
      <c r="I259" s="7">
        <v>0.0</v>
      </c>
      <c r="J259" s="7">
        <v>0.0</v>
      </c>
      <c r="K259" s="7">
        <v>6.0</v>
      </c>
      <c r="L259" s="7">
        <v>0.0</v>
      </c>
      <c r="M259" s="7">
        <v>0.0</v>
      </c>
      <c r="N259" s="7" t="s">
        <v>61</v>
      </c>
      <c r="O259" s="7">
        <v>0.0</v>
      </c>
      <c r="P259" s="7">
        <v>0.0</v>
      </c>
      <c r="Q259" s="8"/>
      <c r="R259" s="8"/>
      <c r="S259" s="7" t="s">
        <v>5482</v>
      </c>
      <c r="T259" s="11" t="s">
        <v>5483</v>
      </c>
      <c r="U259" s="7" t="s">
        <v>5487</v>
      </c>
      <c r="V259" s="8"/>
      <c r="W259" s="7" t="s">
        <v>5488</v>
      </c>
      <c r="X259" s="8"/>
      <c r="Y259" s="8"/>
      <c r="Z259" s="8"/>
      <c r="AA259" s="8"/>
      <c r="AB259" s="8"/>
      <c r="AC259" s="7" t="s">
        <v>5489</v>
      </c>
      <c r="AD259" s="7" t="s">
        <v>5491</v>
      </c>
      <c r="AE259" s="7" t="s">
        <v>5493</v>
      </c>
      <c r="AF259" s="7" t="s">
        <v>5494</v>
      </c>
      <c r="AG259" s="8"/>
      <c r="AH259" s="8"/>
      <c r="AI259" s="8"/>
      <c r="AJ259" s="8"/>
      <c r="AK259" s="8"/>
      <c r="AL259" s="8"/>
      <c r="AM259" s="8"/>
      <c r="AN259" s="8"/>
      <c r="AO259" s="8"/>
      <c r="AP259" s="8"/>
      <c r="AQ259" s="8"/>
      <c r="AR259" s="7" t="s">
        <v>834</v>
      </c>
      <c r="AS259" s="8"/>
      <c r="AT259" s="8"/>
      <c r="AU259" s="8"/>
      <c r="AV259" s="11" t="s">
        <v>5483</v>
      </c>
      <c r="AW259" s="11" t="s">
        <v>5483</v>
      </c>
      <c r="AX259" s="8"/>
      <c r="AY259" s="8"/>
      <c r="AZ259" s="8"/>
      <c r="BA259" s="8"/>
      <c r="BB259" s="8"/>
      <c r="BC259" s="8"/>
      <c r="BD259" s="8"/>
      <c r="BE259" s="8"/>
      <c r="BF259" s="8"/>
    </row>
    <row r="260" hidden="1">
      <c r="A260" s="10">
        <v>28818.0</v>
      </c>
      <c r="B260" s="7" t="s">
        <v>5479</v>
      </c>
      <c r="C260" s="7" t="s">
        <v>5501</v>
      </c>
      <c r="D260" s="8"/>
      <c r="E260" s="8"/>
      <c r="F260" s="8"/>
      <c r="G260" s="7">
        <v>10000.0</v>
      </c>
      <c r="H260" s="8"/>
      <c r="I260" s="7">
        <v>0.0</v>
      </c>
      <c r="J260" s="7">
        <v>0.0</v>
      </c>
      <c r="K260" s="7">
        <v>6.0</v>
      </c>
      <c r="L260" s="7">
        <v>0.0</v>
      </c>
      <c r="M260" s="7">
        <v>0.0</v>
      </c>
      <c r="N260" s="7" t="s">
        <v>61</v>
      </c>
      <c r="O260" s="7">
        <v>0.0</v>
      </c>
      <c r="P260" s="7">
        <v>0.0</v>
      </c>
      <c r="Q260" s="8"/>
      <c r="R260" s="8"/>
      <c r="S260" s="8"/>
      <c r="T260" s="8"/>
      <c r="U260" s="8"/>
      <c r="V260" s="8"/>
      <c r="W260" s="8"/>
      <c r="X260" s="8"/>
      <c r="Y260" s="8"/>
      <c r="Z260" s="8"/>
      <c r="AA260" s="8"/>
      <c r="AB260" s="8"/>
      <c r="AC260" s="8"/>
      <c r="AD260" s="8"/>
      <c r="AE260" s="8"/>
      <c r="AF260" s="8"/>
      <c r="AG260" s="8"/>
      <c r="AH260" s="8"/>
      <c r="AI260" s="8"/>
      <c r="AJ260" s="8"/>
      <c r="AK260" s="8"/>
      <c r="AL260" s="8"/>
      <c r="AM260" s="8"/>
      <c r="AN260" s="8"/>
      <c r="AO260" s="8"/>
      <c r="AP260" s="8"/>
      <c r="AQ260" s="8"/>
      <c r="AR260" s="7" t="s">
        <v>68</v>
      </c>
      <c r="AS260" s="8"/>
      <c r="AT260" s="8"/>
      <c r="AU260" s="8"/>
      <c r="AV260" s="11" t="s">
        <v>5483</v>
      </c>
      <c r="AW260" s="11" t="s">
        <v>5483</v>
      </c>
      <c r="AX260" s="8"/>
      <c r="AY260" s="8"/>
      <c r="AZ260" s="8"/>
      <c r="BA260" s="8"/>
      <c r="BB260" s="8"/>
      <c r="BC260" s="8"/>
      <c r="BD260" s="8"/>
      <c r="BE260" s="8"/>
      <c r="BF260" s="8"/>
    </row>
    <row r="261" hidden="1">
      <c r="A261" s="10">
        <v>32637.0</v>
      </c>
      <c r="B261" s="7" t="s">
        <v>2064</v>
      </c>
      <c r="C261" s="7" t="s">
        <v>5515</v>
      </c>
      <c r="D261" s="8"/>
      <c r="E261" s="8"/>
      <c r="F261" s="8"/>
      <c r="G261" s="7">
        <v>3000.0</v>
      </c>
      <c r="H261" s="8"/>
      <c r="I261" s="7">
        <v>0.0</v>
      </c>
      <c r="J261" s="7">
        <v>0.0</v>
      </c>
      <c r="K261" s="7">
        <v>6.0</v>
      </c>
      <c r="L261" s="7">
        <v>0.0</v>
      </c>
      <c r="M261" s="7">
        <v>0.0</v>
      </c>
      <c r="N261" s="7" t="s">
        <v>61</v>
      </c>
      <c r="O261" s="7">
        <v>0.0</v>
      </c>
      <c r="P261" s="7">
        <v>0.0</v>
      </c>
      <c r="Q261" s="8"/>
      <c r="R261" s="8"/>
      <c r="S261" s="8"/>
      <c r="T261" s="8"/>
      <c r="U261" s="8"/>
      <c r="V261" s="8"/>
      <c r="W261" s="8"/>
      <c r="X261" s="8"/>
      <c r="Y261" s="8"/>
      <c r="Z261" s="8"/>
      <c r="AA261" s="8"/>
      <c r="AB261" s="8"/>
      <c r="AC261" s="8"/>
      <c r="AD261" s="8"/>
      <c r="AE261" s="8"/>
      <c r="AF261" s="8"/>
      <c r="AG261" s="8"/>
      <c r="AH261" s="8"/>
      <c r="AI261" s="8"/>
      <c r="AJ261" s="8"/>
      <c r="AK261" s="8"/>
      <c r="AL261" s="8"/>
      <c r="AM261" s="8"/>
      <c r="AN261" s="8"/>
      <c r="AO261" s="8"/>
      <c r="AP261" s="8"/>
      <c r="AQ261" s="8"/>
      <c r="AR261" s="7" t="s">
        <v>68</v>
      </c>
      <c r="AS261" s="8"/>
      <c r="AT261" s="8"/>
      <c r="AU261" s="8"/>
      <c r="AV261" s="8"/>
      <c r="AW261" s="8"/>
      <c r="AX261" s="8"/>
      <c r="AY261" s="8"/>
      <c r="AZ261" s="8"/>
      <c r="BA261" s="8"/>
      <c r="BB261" s="8"/>
      <c r="BC261" s="8"/>
      <c r="BD261" s="8"/>
      <c r="BE261" s="8"/>
      <c r="BF261" s="8"/>
    </row>
    <row r="262" hidden="1">
      <c r="A262" s="10">
        <v>29726.0</v>
      </c>
      <c r="B262" s="7" t="s">
        <v>5518</v>
      </c>
      <c r="C262" s="7" t="s">
        <v>5519</v>
      </c>
      <c r="D262" s="7" t="s">
        <v>5520</v>
      </c>
      <c r="E262" s="7">
        <v>1.711668317001E12</v>
      </c>
      <c r="F262" s="11" t="s">
        <v>5521</v>
      </c>
      <c r="G262" s="7">
        <v>3000.0</v>
      </c>
      <c r="H262" s="8"/>
      <c r="I262" s="7">
        <v>0.0</v>
      </c>
      <c r="J262" s="7">
        <v>0.0</v>
      </c>
      <c r="K262" s="7">
        <v>6.0</v>
      </c>
      <c r="L262" s="7">
        <v>0.0</v>
      </c>
      <c r="M262" s="7">
        <v>0.0</v>
      </c>
      <c r="N262" s="7" t="s">
        <v>61</v>
      </c>
      <c r="O262" s="7">
        <v>0.0</v>
      </c>
      <c r="P262" s="7">
        <v>0.0</v>
      </c>
      <c r="Q262" s="7" t="s">
        <v>5518</v>
      </c>
      <c r="R262" s="9">
        <v>42893.0</v>
      </c>
      <c r="S262" s="7" t="s">
        <v>5540</v>
      </c>
      <c r="T262" s="11" t="s">
        <v>5541</v>
      </c>
      <c r="U262" s="7" t="s">
        <v>5545</v>
      </c>
      <c r="V262" s="8"/>
      <c r="W262" s="7" t="s">
        <v>5546</v>
      </c>
      <c r="X262" s="8"/>
      <c r="Y262" s="8"/>
      <c r="Z262" s="8"/>
      <c r="AA262" s="8"/>
      <c r="AB262" s="8"/>
      <c r="AC262" s="7" t="s">
        <v>5547</v>
      </c>
      <c r="AD262" s="7" t="s">
        <v>5548</v>
      </c>
      <c r="AE262" s="7" t="s">
        <v>5550</v>
      </c>
      <c r="AF262" s="7" t="s">
        <v>5552</v>
      </c>
      <c r="AG262" s="8"/>
      <c r="AH262" s="8"/>
      <c r="AI262" s="8"/>
      <c r="AJ262" s="8"/>
      <c r="AK262" s="8"/>
      <c r="AL262" s="7" t="s">
        <v>5553</v>
      </c>
      <c r="AM262" s="8"/>
      <c r="AN262" s="8"/>
      <c r="AO262" s="8"/>
      <c r="AP262" s="8"/>
      <c r="AQ262" s="8"/>
      <c r="AR262" s="7" t="s">
        <v>68</v>
      </c>
      <c r="AS262" s="8"/>
      <c r="AT262" s="7" t="s">
        <v>5556</v>
      </c>
      <c r="AU262" s="8"/>
      <c r="AV262" s="11" t="s">
        <v>5541</v>
      </c>
      <c r="AW262" s="11" t="s">
        <v>5541</v>
      </c>
      <c r="AX262" s="8"/>
      <c r="AY262" s="8"/>
      <c r="AZ262" s="8"/>
      <c r="BA262" s="8"/>
      <c r="BB262" s="8"/>
      <c r="BC262" s="8"/>
      <c r="BD262" s="8"/>
      <c r="BE262" s="8"/>
      <c r="BF262" s="8"/>
    </row>
    <row r="263" hidden="1">
      <c r="A263" s="10">
        <v>29725.0</v>
      </c>
      <c r="B263" s="7" t="s">
        <v>5518</v>
      </c>
      <c r="C263" s="7" t="s">
        <v>5566</v>
      </c>
      <c r="D263" s="8"/>
      <c r="E263" s="8"/>
      <c r="F263" s="8"/>
      <c r="G263" s="7">
        <v>2000.0</v>
      </c>
      <c r="H263" s="8"/>
      <c r="I263" s="7">
        <v>0.0</v>
      </c>
      <c r="J263" s="7">
        <v>0.0</v>
      </c>
      <c r="K263" s="7">
        <v>6.0</v>
      </c>
      <c r="L263" s="7">
        <v>0.0</v>
      </c>
      <c r="M263" s="7">
        <v>0.0</v>
      </c>
      <c r="N263" s="7" t="s">
        <v>61</v>
      </c>
      <c r="O263" s="7">
        <v>0.0</v>
      </c>
      <c r="P263" s="7">
        <v>0.0</v>
      </c>
      <c r="Q263" s="8"/>
      <c r="R263" s="8"/>
      <c r="S263" s="8"/>
      <c r="T263" s="8"/>
      <c r="U263" s="8"/>
      <c r="V263" s="8"/>
      <c r="W263" s="8"/>
      <c r="X263" s="8"/>
      <c r="Y263" s="8"/>
      <c r="Z263" s="8"/>
      <c r="AA263" s="8"/>
      <c r="AB263" s="8"/>
      <c r="AC263" s="8"/>
      <c r="AD263" s="8"/>
      <c r="AE263" s="8"/>
      <c r="AF263" s="8"/>
      <c r="AG263" s="8"/>
      <c r="AH263" s="8"/>
      <c r="AI263" s="8"/>
      <c r="AJ263" s="8"/>
      <c r="AK263" s="8"/>
      <c r="AL263" s="8"/>
      <c r="AM263" s="8"/>
      <c r="AN263" s="8"/>
      <c r="AO263" s="8"/>
      <c r="AP263" s="8"/>
      <c r="AQ263" s="8"/>
      <c r="AR263" s="7" t="s">
        <v>68</v>
      </c>
      <c r="AS263" s="8"/>
      <c r="AT263" s="8"/>
      <c r="AU263" s="8"/>
      <c r="AV263" s="11" t="s">
        <v>5541</v>
      </c>
      <c r="AW263" s="11" t="s">
        <v>5541</v>
      </c>
      <c r="AX263" s="8"/>
      <c r="AY263" s="8"/>
      <c r="AZ263" s="8"/>
      <c r="BA263" s="8"/>
      <c r="BB263" s="8"/>
      <c r="BC263" s="8"/>
      <c r="BD263" s="8"/>
      <c r="BE263" s="8"/>
      <c r="BF263" s="8"/>
    </row>
    <row r="264" hidden="1">
      <c r="A264" s="10">
        <v>27634.0</v>
      </c>
      <c r="B264" s="7" t="s">
        <v>5585</v>
      </c>
      <c r="C264" s="7" t="s">
        <v>5586</v>
      </c>
      <c r="D264" s="8"/>
      <c r="E264" s="8"/>
      <c r="F264" s="8"/>
      <c r="G264" s="7">
        <v>20000.0</v>
      </c>
      <c r="H264" s="8"/>
      <c r="I264" s="7">
        <v>0.0</v>
      </c>
      <c r="J264" s="7">
        <v>0.0</v>
      </c>
      <c r="K264" s="7">
        <v>6.0</v>
      </c>
      <c r="L264" s="7">
        <v>0.0</v>
      </c>
      <c r="M264" s="7">
        <v>0.0</v>
      </c>
      <c r="N264" s="7" t="s">
        <v>61</v>
      </c>
      <c r="O264" s="7">
        <v>0.0</v>
      </c>
      <c r="P264" s="7">
        <v>0.0</v>
      </c>
      <c r="Q264" s="8"/>
      <c r="R264" s="8"/>
      <c r="S264" s="8"/>
      <c r="T264" s="8"/>
      <c r="U264" s="8"/>
      <c r="V264" s="8"/>
      <c r="W264" s="8"/>
      <c r="X264" s="8"/>
      <c r="Y264" s="8"/>
      <c r="Z264" s="8"/>
      <c r="AA264" s="8"/>
      <c r="AB264" s="8"/>
      <c r="AC264" s="8"/>
      <c r="AD264" s="8"/>
      <c r="AE264" s="8"/>
      <c r="AF264" s="8"/>
      <c r="AG264" s="8"/>
      <c r="AH264" s="8"/>
      <c r="AI264" s="8"/>
      <c r="AJ264" s="8"/>
      <c r="AK264" s="8"/>
      <c r="AL264" s="8"/>
      <c r="AM264" s="8"/>
      <c r="AN264" s="8"/>
      <c r="AO264" s="8"/>
      <c r="AP264" s="8"/>
      <c r="AQ264" s="8"/>
      <c r="AR264" s="7" t="s">
        <v>68</v>
      </c>
      <c r="AS264" s="8"/>
      <c r="AT264" s="8"/>
      <c r="AU264" s="8"/>
      <c r="AV264" s="11" t="s">
        <v>5594</v>
      </c>
      <c r="AW264" s="11" t="s">
        <v>5594</v>
      </c>
      <c r="AX264" s="8"/>
      <c r="AY264" s="8"/>
      <c r="AZ264" s="8"/>
      <c r="BA264" s="8"/>
      <c r="BB264" s="8"/>
      <c r="BC264" s="8"/>
      <c r="BD264" s="8"/>
      <c r="BE264" s="8"/>
      <c r="BF264" s="8"/>
    </row>
    <row r="265" hidden="1">
      <c r="A265" s="10">
        <v>28611.0</v>
      </c>
      <c r="B265" s="9">
        <v>42951.0</v>
      </c>
      <c r="C265" s="7" t="s">
        <v>5606</v>
      </c>
      <c r="D265" s="8"/>
      <c r="E265" s="8"/>
      <c r="F265" s="8"/>
      <c r="G265" s="7">
        <v>100.0</v>
      </c>
      <c r="H265" s="8"/>
      <c r="I265" s="7">
        <v>0.0</v>
      </c>
      <c r="J265" s="7">
        <v>0.0</v>
      </c>
      <c r="K265" s="7">
        <v>6.0</v>
      </c>
      <c r="L265" s="7">
        <v>0.0</v>
      </c>
      <c r="M265" s="7">
        <v>0.0</v>
      </c>
      <c r="N265" s="7" t="s">
        <v>61</v>
      </c>
      <c r="O265" s="7">
        <v>0.0</v>
      </c>
      <c r="P265" s="7">
        <v>0.0</v>
      </c>
      <c r="Q265" s="8"/>
      <c r="R265" s="8"/>
      <c r="S265" s="8"/>
      <c r="T265" s="8"/>
      <c r="U265" s="8"/>
      <c r="V265" s="8"/>
      <c r="W265" s="8"/>
      <c r="X265" s="8"/>
      <c r="Y265" s="8"/>
      <c r="Z265" s="8"/>
      <c r="AA265" s="8"/>
      <c r="AB265" s="8"/>
      <c r="AC265" s="8"/>
      <c r="AD265" s="8"/>
      <c r="AE265" s="8"/>
      <c r="AF265" s="8"/>
      <c r="AG265" s="8"/>
      <c r="AH265" s="8"/>
      <c r="AI265" s="8"/>
      <c r="AJ265" s="8"/>
      <c r="AK265" s="8"/>
      <c r="AL265" s="8"/>
      <c r="AM265" s="8"/>
      <c r="AN265" s="8"/>
      <c r="AO265" s="8"/>
      <c r="AP265" s="8"/>
      <c r="AQ265" s="8"/>
      <c r="AR265" s="7" t="s">
        <v>68</v>
      </c>
      <c r="AS265" s="8"/>
      <c r="AT265" s="8"/>
      <c r="AU265" s="8"/>
      <c r="AV265" s="11" t="s">
        <v>5610</v>
      </c>
      <c r="AW265" s="11" t="s">
        <v>5610</v>
      </c>
      <c r="AX265" s="8"/>
      <c r="AY265" s="8"/>
      <c r="AZ265" s="8"/>
      <c r="BA265" s="8"/>
      <c r="BB265" s="8"/>
      <c r="BC265" s="8"/>
      <c r="BD265" s="8"/>
      <c r="BE265" s="8"/>
      <c r="BF265" s="8"/>
    </row>
    <row r="266" hidden="1">
      <c r="A266" s="10">
        <v>36402.0</v>
      </c>
      <c r="B266" s="9">
        <v>42990.0</v>
      </c>
      <c r="C266" s="7" t="s">
        <v>5612</v>
      </c>
      <c r="D266" s="8"/>
      <c r="E266" s="8"/>
      <c r="F266" s="8"/>
      <c r="G266" s="7">
        <v>5000000.0</v>
      </c>
      <c r="H266" s="8"/>
      <c r="I266" s="7">
        <v>0.0</v>
      </c>
      <c r="J266" s="7">
        <v>0.0</v>
      </c>
      <c r="K266" s="7">
        <v>6.0</v>
      </c>
      <c r="L266" s="7">
        <v>0.0</v>
      </c>
      <c r="M266" s="7">
        <v>0.0</v>
      </c>
      <c r="N266" s="7" t="s">
        <v>61</v>
      </c>
      <c r="O266" s="7">
        <v>0.0</v>
      </c>
      <c r="P266" s="7">
        <v>0.0</v>
      </c>
      <c r="Q266" s="8"/>
      <c r="R266" s="8"/>
      <c r="S266" s="8"/>
      <c r="T266" s="8"/>
      <c r="U266" s="8"/>
      <c r="V266" s="8"/>
      <c r="W266" s="8"/>
      <c r="X266" s="8"/>
      <c r="Y266" s="8"/>
      <c r="Z266" s="8"/>
      <c r="AA266" s="8"/>
      <c r="AB266" s="8"/>
      <c r="AC266" s="8"/>
      <c r="AD266" s="8"/>
      <c r="AE266" s="8"/>
      <c r="AF266" s="8"/>
      <c r="AG266" s="8"/>
      <c r="AH266" s="8"/>
      <c r="AI266" s="8"/>
      <c r="AJ266" s="8"/>
      <c r="AK266" s="8"/>
      <c r="AL266" s="8"/>
      <c r="AM266" s="8"/>
      <c r="AN266" s="8"/>
      <c r="AO266" s="8"/>
      <c r="AP266" s="8"/>
      <c r="AQ266" s="8"/>
      <c r="AR266" s="7" t="s">
        <v>68</v>
      </c>
      <c r="AS266" s="8"/>
      <c r="AT266" s="8"/>
      <c r="AU266" s="8"/>
      <c r="AV266" s="8"/>
      <c r="AW266" s="8"/>
      <c r="AX266" s="8"/>
      <c r="AY266" s="8"/>
      <c r="AZ266" s="8"/>
      <c r="BA266" s="8"/>
      <c r="BB266" s="8"/>
      <c r="BC266" s="8"/>
      <c r="BD266" s="8"/>
      <c r="BE266" s="8"/>
      <c r="BF266" s="8"/>
    </row>
    <row r="267" hidden="1">
      <c r="A267" s="10">
        <v>36759.0</v>
      </c>
      <c r="B267" s="7" t="s">
        <v>2868</v>
      </c>
      <c r="C267" s="7" t="s">
        <v>5617</v>
      </c>
      <c r="D267" s="8"/>
      <c r="E267" s="8"/>
      <c r="F267" s="8"/>
      <c r="G267" s="7">
        <v>2000.0</v>
      </c>
      <c r="H267" s="8"/>
      <c r="I267" s="7">
        <v>0.0</v>
      </c>
      <c r="J267" s="7">
        <v>0.0</v>
      </c>
      <c r="K267" s="7">
        <v>6.0</v>
      </c>
      <c r="L267" s="7">
        <v>0.0</v>
      </c>
      <c r="M267" s="7">
        <v>0.0</v>
      </c>
      <c r="N267" s="7" t="s">
        <v>61</v>
      </c>
      <c r="O267" s="7">
        <v>0.0</v>
      </c>
      <c r="P267" s="7">
        <v>0.0</v>
      </c>
      <c r="Q267" s="8"/>
      <c r="R267" s="8"/>
      <c r="S267" s="8"/>
      <c r="T267" s="8"/>
      <c r="U267" s="8"/>
      <c r="V267" s="8"/>
      <c r="W267" s="8"/>
      <c r="X267" s="8"/>
      <c r="Y267" s="8"/>
      <c r="Z267" s="8"/>
      <c r="AA267" s="8"/>
      <c r="AB267" s="8"/>
      <c r="AC267" s="8"/>
      <c r="AD267" s="8"/>
      <c r="AE267" s="8"/>
      <c r="AF267" s="8"/>
      <c r="AG267" s="8"/>
      <c r="AH267" s="8"/>
      <c r="AI267" s="8"/>
      <c r="AJ267" s="8"/>
      <c r="AK267" s="8"/>
      <c r="AL267" s="8"/>
      <c r="AM267" s="8"/>
      <c r="AN267" s="8"/>
      <c r="AO267" s="8"/>
      <c r="AP267" s="8"/>
      <c r="AQ267" s="8"/>
      <c r="AR267" s="7" t="s">
        <v>68</v>
      </c>
      <c r="AS267" s="8"/>
      <c r="AT267" s="8"/>
      <c r="AU267" s="8"/>
      <c r="AV267" s="8"/>
      <c r="AW267" s="8"/>
      <c r="AX267" s="8"/>
      <c r="AY267" s="8"/>
      <c r="AZ267" s="8"/>
      <c r="BA267" s="8"/>
      <c r="BB267" s="8"/>
      <c r="BC267" s="8"/>
      <c r="BD267" s="8"/>
      <c r="BE267" s="8"/>
      <c r="BF267" s="8"/>
    </row>
    <row r="268" hidden="1">
      <c r="A268" s="10">
        <v>29061.0</v>
      </c>
      <c r="B268" s="9">
        <v>42771.0</v>
      </c>
      <c r="C268" s="7" t="s">
        <v>5623</v>
      </c>
      <c r="D268" s="8"/>
      <c r="E268" s="8"/>
      <c r="F268" s="8"/>
      <c r="G268" s="7">
        <v>30000.0</v>
      </c>
      <c r="H268" s="8"/>
      <c r="I268" s="7">
        <v>0.0</v>
      </c>
      <c r="J268" s="7">
        <v>0.0</v>
      </c>
      <c r="K268" s="7">
        <v>6.0</v>
      </c>
      <c r="L268" s="7">
        <v>0.0</v>
      </c>
      <c r="M268" s="7">
        <v>0.0</v>
      </c>
      <c r="N268" s="7" t="s">
        <v>61</v>
      </c>
      <c r="O268" s="7">
        <v>0.0</v>
      </c>
      <c r="P268" s="7">
        <v>0.0</v>
      </c>
      <c r="Q268" s="8"/>
      <c r="R268" s="8"/>
      <c r="S268" s="8"/>
      <c r="T268" s="8"/>
      <c r="U268" s="8"/>
      <c r="V268" s="8"/>
      <c r="W268" s="7" t="s">
        <v>5624</v>
      </c>
      <c r="X268" s="8"/>
      <c r="Y268" s="8"/>
      <c r="Z268" s="8"/>
      <c r="AA268" s="8"/>
      <c r="AB268" s="8"/>
      <c r="AC268" s="8"/>
      <c r="AD268" s="7" t="s">
        <v>5625</v>
      </c>
      <c r="AE268" s="8"/>
      <c r="AF268" s="7" t="s">
        <v>5626</v>
      </c>
      <c r="AG268" s="8"/>
      <c r="AH268" s="8"/>
      <c r="AI268" s="8"/>
      <c r="AJ268" s="8"/>
      <c r="AK268" s="8"/>
      <c r="AL268" s="8"/>
      <c r="AM268" s="8"/>
      <c r="AN268" s="8"/>
      <c r="AO268" s="8"/>
      <c r="AP268" s="8"/>
      <c r="AQ268" s="8"/>
      <c r="AR268" s="7" t="s">
        <v>68</v>
      </c>
      <c r="AS268" s="8"/>
      <c r="AT268" s="7" t="s">
        <v>5627</v>
      </c>
      <c r="AU268" s="8"/>
      <c r="AV268" s="11" t="s">
        <v>5629</v>
      </c>
      <c r="AW268" s="11" t="s">
        <v>5629</v>
      </c>
      <c r="AX268" s="8"/>
      <c r="AY268" s="8"/>
      <c r="AZ268" s="8"/>
      <c r="BA268" s="8"/>
      <c r="BB268" s="8"/>
      <c r="BC268" s="8"/>
      <c r="BD268" s="8"/>
      <c r="BE268" s="8"/>
      <c r="BF268" s="8"/>
    </row>
    <row r="269" hidden="1">
      <c r="A269" s="10">
        <v>36816.0</v>
      </c>
      <c r="B269" s="7" t="s">
        <v>853</v>
      </c>
      <c r="C269" s="7" t="s">
        <v>5632</v>
      </c>
      <c r="D269" s="8"/>
      <c r="E269" s="8"/>
      <c r="F269" s="8"/>
      <c r="G269" s="7">
        <v>15000.0</v>
      </c>
      <c r="H269" s="8"/>
      <c r="I269" s="7">
        <v>0.0</v>
      </c>
      <c r="J269" s="7">
        <v>0.0</v>
      </c>
      <c r="K269" s="7">
        <v>6.0</v>
      </c>
      <c r="L269" s="7">
        <v>0.0</v>
      </c>
      <c r="M269" s="7">
        <v>0.0</v>
      </c>
      <c r="N269" s="7" t="s">
        <v>61</v>
      </c>
      <c r="O269" s="7">
        <v>0.0</v>
      </c>
      <c r="P269" s="7">
        <v>0.0</v>
      </c>
      <c r="Q269" s="8"/>
      <c r="R269" s="8"/>
      <c r="S269" s="8"/>
      <c r="T269" s="8"/>
      <c r="U269" s="8"/>
      <c r="V269" s="8"/>
      <c r="W269" s="8"/>
      <c r="X269" s="8"/>
      <c r="Y269" s="8"/>
      <c r="Z269" s="8"/>
      <c r="AA269" s="8"/>
      <c r="AB269" s="8"/>
      <c r="AC269" s="8"/>
      <c r="AD269" s="8"/>
      <c r="AE269" s="8"/>
      <c r="AF269" s="8"/>
      <c r="AG269" s="8"/>
      <c r="AH269" s="8"/>
      <c r="AI269" s="8"/>
      <c r="AJ269" s="8"/>
      <c r="AK269" s="8"/>
      <c r="AL269" s="8"/>
      <c r="AM269" s="8"/>
      <c r="AN269" s="8"/>
      <c r="AO269" s="8"/>
      <c r="AP269" s="8"/>
      <c r="AQ269" s="8"/>
      <c r="AR269" s="7" t="s">
        <v>68</v>
      </c>
      <c r="AS269" s="8"/>
      <c r="AT269" s="8"/>
      <c r="AU269" s="8"/>
      <c r="AV269" s="8"/>
      <c r="AW269" s="8"/>
      <c r="AX269" s="8"/>
      <c r="AY269" s="8"/>
      <c r="AZ269" s="8"/>
      <c r="BA269" s="8"/>
      <c r="BB269" s="8"/>
      <c r="BC269" s="8"/>
      <c r="BD269" s="8"/>
      <c r="BE269" s="8"/>
      <c r="BF269" s="8"/>
    </row>
    <row r="270" hidden="1">
      <c r="A270" s="10">
        <v>27844.0</v>
      </c>
      <c r="B270" s="7" t="s">
        <v>999</v>
      </c>
      <c r="C270" s="7" t="s">
        <v>5638</v>
      </c>
      <c r="D270" s="8"/>
      <c r="E270" s="8"/>
      <c r="F270" s="8"/>
      <c r="G270" s="7">
        <v>4.0E7</v>
      </c>
      <c r="H270" s="8"/>
      <c r="I270" s="7">
        <v>0.0</v>
      </c>
      <c r="J270" s="7">
        <v>0.0</v>
      </c>
      <c r="K270" s="7">
        <v>6.0</v>
      </c>
      <c r="L270" s="7">
        <v>0.0</v>
      </c>
      <c r="M270" s="7">
        <v>0.0</v>
      </c>
      <c r="N270" s="7" t="s">
        <v>61</v>
      </c>
      <c r="O270" s="7">
        <v>0.0</v>
      </c>
      <c r="P270" s="7">
        <v>0.0</v>
      </c>
      <c r="Q270" s="8"/>
      <c r="R270" s="8"/>
      <c r="S270" s="8"/>
      <c r="T270" s="8"/>
      <c r="U270" s="8"/>
      <c r="V270" s="8"/>
      <c r="W270" s="8"/>
      <c r="X270" s="8"/>
      <c r="Y270" s="8"/>
      <c r="Z270" s="8"/>
      <c r="AA270" s="8"/>
      <c r="AB270" s="8"/>
      <c r="AC270" s="8"/>
      <c r="AD270" s="8"/>
      <c r="AE270" s="8"/>
      <c r="AF270" s="8"/>
      <c r="AG270" s="8"/>
      <c r="AH270" s="8"/>
      <c r="AI270" s="8"/>
      <c r="AJ270" s="8"/>
      <c r="AK270" s="8"/>
      <c r="AL270" s="8"/>
      <c r="AM270" s="8"/>
      <c r="AN270" s="8"/>
      <c r="AO270" s="8"/>
      <c r="AP270" s="8"/>
      <c r="AQ270" s="8"/>
      <c r="AR270" s="7" t="s">
        <v>68</v>
      </c>
      <c r="AS270" s="8"/>
      <c r="AT270" s="8"/>
      <c r="AU270" s="8"/>
      <c r="AV270" s="11" t="s">
        <v>1453</v>
      </c>
      <c r="AW270" s="11" t="s">
        <v>1453</v>
      </c>
      <c r="AX270" s="8"/>
      <c r="AY270" s="8"/>
      <c r="AZ270" s="8"/>
      <c r="BA270" s="8"/>
      <c r="BB270" s="8"/>
      <c r="BC270" s="8"/>
      <c r="BD270" s="8"/>
      <c r="BE270" s="8"/>
      <c r="BF270" s="8"/>
    </row>
    <row r="271" hidden="1">
      <c r="A271" s="10">
        <v>27718.0</v>
      </c>
      <c r="B271" s="7" t="s">
        <v>5649</v>
      </c>
      <c r="C271" s="7" t="s">
        <v>5650</v>
      </c>
      <c r="D271" s="8"/>
      <c r="E271" s="8"/>
      <c r="F271" s="8"/>
      <c r="G271" s="7">
        <v>3.0E7</v>
      </c>
      <c r="H271" s="8"/>
      <c r="I271" s="7">
        <v>0.0</v>
      </c>
      <c r="J271" s="7">
        <v>0.0</v>
      </c>
      <c r="K271" s="7">
        <v>6.0</v>
      </c>
      <c r="L271" s="7">
        <v>0.0</v>
      </c>
      <c r="M271" s="7">
        <v>0.0</v>
      </c>
      <c r="N271" s="7" t="s">
        <v>61</v>
      </c>
      <c r="O271" s="7">
        <v>0.0</v>
      </c>
      <c r="P271" s="7">
        <v>0.0</v>
      </c>
      <c r="Q271" s="8"/>
      <c r="R271" s="8"/>
      <c r="S271" s="8"/>
      <c r="T271" s="8"/>
      <c r="U271" s="8"/>
      <c r="V271" s="8"/>
      <c r="W271" s="8"/>
      <c r="X271" s="8"/>
      <c r="Y271" s="8"/>
      <c r="Z271" s="8"/>
      <c r="AA271" s="8"/>
      <c r="AB271" s="8"/>
      <c r="AC271" s="8"/>
      <c r="AD271" s="8"/>
      <c r="AE271" s="8"/>
      <c r="AF271" s="8"/>
      <c r="AG271" s="8"/>
      <c r="AH271" s="8"/>
      <c r="AI271" s="8"/>
      <c r="AJ271" s="8"/>
      <c r="AK271" s="8"/>
      <c r="AL271" s="8"/>
      <c r="AM271" s="8"/>
      <c r="AN271" s="8"/>
      <c r="AO271" s="8"/>
      <c r="AP271" s="8"/>
      <c r="AQ271" s="8"/>
      <c r="AR271" s="7" t="s">
        <v>68</v>
      </c>
      <c r="AS271" s="8"/>
      <c r="AT271" s="8"/>
      <c r="AU271" s="8"/>
      <c r="AV271" s="11" t="s">
        <v>1453</v>
      </c>
      <c r="AW271" s="11" t="s">
        <v>1453</v>
      </c>
      <c r="AX271" s="8"/>
      <c r="AY271" s="8"/>
      <c r="AZ271" s="8"/>
      <c r="BA271" s="8"/>
      <c r="BB271" s="8"/>
      <c r="BC271" s="8"/>
      <c r="BD271" s="8"/>
      <c r="BE271" s="8"/>
      <c r="BF271" s="8"/>
    </row>
    <row r="272" hidden="1">
      <c r="A272" s="10">
        <v>30305.0</v>
      </c>
      <c r="B272" s="9">
        <v>42743.0</v>
      </c>
      <c r="C272" s="7" t="s">
        <v>5672</v>
      </c>
      <c r="D272" s="8"/>
      <c r="E272" s="8"/>
      <c r="F272" s="8"/>
      <c r="G272" s="7">
        <v>3000.0</v>
      </c>
      <c r="H272" s="8"/>
      <c r="I272" s="7">
        <v>0.0</v>
      </c>
      <c r="J272" s="7">
        <v>0.0</v>
      </c>
      <c r="K272" s="7">
        <v>6.0</v>
      </c>
      <c r="L272" s="7">
        <v>0.0</v>
      </c>
      <c r="M272" s="7">
        <v>0.0</v>
      </c>
      <c r="N272" s="7" t="s">
        <v>61</v>
      </c>
      <c r="O272" s="7">
        <v>0.0</v>
      </c>
      <c r="P272" s="7">
        <v>0.0</v>
      </c>
      <c r="Q272" s="8"/>
      <c r="R272" s="8"/>
      <c r="S272" s="8"/>
      <c r="T272" s="8"/>
      <c r="U272" s="8"/>
      <c r="V272" s="8"/>
      <c r="W272" s="8"/>
      <c r="X272" s="8"/>
      <c r="Y272" s="8"/>
      <c r="Z272" s="8"/>
      <c r="AA272" s="8"/>
      <c r="AB272" s="8"/>
      <c r="AC272" s="8"/>
      <c r="AD272" s="8"/>
      <c r="AE272" s="8"/>
      <c r="AF272" s="8"/>
      <c r="AG272" s="8"/>
      <c r="AH272" s="8"/>
      <c r="AI272" s="8"/>
      <c r="AJ272" s="8"/>
      <c r="AK272" s="8"/>
      <c r="AL272" s="8"/>
      <c r="AM272" s="8"/>
      <c r="AN272" s="8"/>
      <c r="AO272" s="8"/>
      <c r="AP272" s="8"/>
      <c r="AQ272" s="8"/>
      <c r="AR272" s="7" t="s">
        <v>68</v>
      </c>
      <c r="AS272" s="8"/>
      <c r="AT272" s="8"/>
      <c r="AU272" s="8"/>
      <c r="AV272" s="11" t="s">
        <v>1720</v>
      </c>
      <c r="AW272" s="11" t="s">
        <v>1720</v>
      </c>
      <c r="AX272" s="8"/>
      <c r="AY272" s="8"/>
      <c r="AZ272" s="8"/>
      <c r="BA272" s="8"/>
      <c r="BB272" s="8"/>
      <c r="BC272" s="8"/>
      <c r="BD272" s="8"/>
      <c r="BE272" s="8"/>
      <c r="BF272" s="8"/>
    </row>
    <row r="273" hidden="1">
      <c r="A273" s="10">
        <v>34241.0</v>
      </c>
      <c r="B273" s="7" t="s">
        <v>238</v>
      </c>
      <c r="C273" s="7" t="s">
        <v>5684</v>
      </c>
      <c r="D273" s="8"/>
      <c r="E273" s="8"/>
      <c r="F273" s="8"/>
      <c r="G273" s="7">
        <v>30000.0</v>
      </c>
      <c r="H273" s="8"/>
      <c r="I273" s="7">
        <v>0.0</v>
      </c>
      <c r="J273" s="7">
        <v>0.0</v>
      </c>
      <c r="K273" s="7">
        <v>6.0</v>
      </c>
      <c r="L273" s="7">
        <v>0.0</v>
      </c>
      <c r="M273" s="7">
        <v>0.0</v>
      </c>
      <c r="N273" s="7" t="s">
        <v>61</v>
      </c>
      <c r="O273" s="7">
        <v>0.0</v>
      </c>
      <c r="P273" s="7">
        <v>0.0</v>
      </c>
      <c r="Q273" s="8"/>
      <c r="R273" s="8"/>
      <c r="S273" s="8"/>
      <c r="T273" s="8"/>
      <c r="U273" s="8"/>
      <c r="V273" s="8"/>
      <c r="W273" s="8"/>
      <c r="X273" s="8"/>
      <c r="Y273" s="8"/>
      <c r="Z273" s="8"/>
      <c r="AA273" s="8"/>
      <c r="AB273" s="8"/>
      <c r="AC273" s="8"/>
      <c r="AD273" s="8"/>
      <c r="AE273" s="8"/>
      <c r="AF273" s="8"/>
      <c r="AG273" s="8"/>
      <c r="AH273" s="8"/>
      <c r="AI273" s="8"/>
      <c r="AJ273" s="8"/>
      <c r="AK273" s="8"/>
      <c r="AL273" s="8"/>
      <c r="AM273" s="8"/>
      <c r="AN273" s="8"/>
      <c r="AO273" s="8"/>
      <c r="AP273" s="8"/>
      <c r="AQ273" s="8"/>
      <c r="AR273" s="7" t="s">
        <v>68</v>
      </c>
      <c r="AS273" s="8"/>
      <c r="AT273" s="8"/>
      <c r="AU273" s="8"/>
      <c r="AV273" s="11" t="s">
        <v>5685</v>
      </c>
      <c r="AW273" s="11" t="s">
        <v>5685</v>
      </c>
      <c r="AX273" s="8"/>
      <c r="AY273" s="8"/>
      <c r="AZ273" s="8"/>
      <c r="BA273" s="8"/>
      <c r="BB273" s="8"/>
      <c r="BC273" s="8"/>
      <c r="BD273" s="8"/>
      <c r="BE273" s="8"/>
      <c r="BF273" s="8"/>
    </row>
    <row r="274" hidden="1">
      <c r="A274" s="10">
        <v>36058.0</v>
      </c>
      <c r="B274" s="7" t="s">
        <v>2370</v>
      </c>
      <c r="C274" s="7" t="s">
        <v>5689</v>
      </c>
      <c r="D274" s="8"/>
      <c r="E274" s="8"/>
      <c r="F274" s="8"/>
      <c r="G274" s="7">
        <v>500.0</v>
      </c>
      <c r="H274" s="8"/>
      <c r="I274" s="7">
        <v>0.0</v>
      </c>
      <c r="J274" s="7">
        <v>0.0</v>
      </c>
      <c r="K274" s="7">
        <v>6.0</v>
      </c>
      <c r="L274" s="7">
        <v>0.0</v>
      </c>
      <c r="M274" s="7">
        <v>0.0</v>
      </c>
      <c r="N274" s="7" t="s">
        <v>61</v>
      </c>
      <c r="O274" s="7">
        <v>0.0</v>
      </c>
      <c r="P274" s="7">
        <v>0.0</v>
      </c>
      <c r="Q274" s="8"/>
      <c r="R274" s="8"/>
      <c r="S274" s="8"/>
      <c r="T274" s="8"/>
      <c r="U274" s="8"/>
      <c r="V274" s="8"/>
      <c r="W274" s="8"/>
      <c r="X274" s="8"/>
      <c r="Y274" s="8"/>
      <c r="Z274" s="8"/>
      <c r="AA274" s="8"/>
      <c r="AB274" s="8"/>
      <c r="AC274" s="8"/>
      <c r="AD274" s="8"/>
      <c r="AE274" s="8"/>
      <c r="AF274" s="8"/>
      <c r="AG274" s="8"/>
      <c r="AH274" s="8"/>
      <c r="AI274" s="8"/>
      <c r="AJ274" s="8"/>
      <c r="AK274" s="8"/>
      <c r="AL274" s="8"/>
      <c r="AM274" s="8"/>
      <c r="AN274" s="8"/>
      <c r="AO274" s="8"/>
      <c r="AP274" s="8"/>
      <c r="AQ274" s="8"/>
      <c r="AR274" s="7" t="s">
        <v>68</v>
      </c>
      <c r="AS274" s="8"/>
      <c r="AT274" s="8"/>
      <c r="AU274" s="8"/>
      <c r="AV274" s="8"/>
      <c r="AW274" s="8"/>
      <c r="AX274" s="8"/>
      <c r="AY274" s="8"/>
      <c r="AZ274" s="8"/>
      <c r="BA274" s="8"/>
      <c r="BB274" s="8"/>
      <c r="BC274" s="8"/>
      <c r="BD274" s="8"/>
      <c r="BE274" s="8"/>
      <c r="BF274" s="8"/>
    </row>
    <row r="275" hidden="1">
      <c r="A275" s="10">
        <v>36823.0</v>
      </c>
      <c r="B275" s="7" t="s">
        <v>860</v>
      </c>
      <c r="C275" s="7" t="s">
        <v>5698</v>
      </c>
      <c r="D275" s="8"/>
      <c r="E275" s="8"/>
      <c r="F275" s="8"/>
      <c r="G275" s="7">
        <v>15000.0</v>
      </c>
      <c r="H275" s="8"/>
      <c r="I275" s="7">
        <v>0.0</v>
      </c>
      <c r="J275" s="7">
        <v>0.0</v>
      </c>
      <c r="K275" s="7">
        <v>6.0</v>
      </c>
      <c r="L275" s="7">
        <v>0.0</v>
      </c>
      <c r="M275" s="7">
        <v>0.0</v>
      </c>
      <c r="N275" s="7" t="s">
        <v>61</v>
      </c>
      <c r="O275" s="7">
        <v>0.0</v>
      </c>
      <c r="P275" s="7">
        <v>0.0</v>
      </c>
      <c r="Q275" s="8"/>
      <c r="R275" s="8"/>
      <c r="S275" s="8"/>
      <c r="T275" s="8"/>
      <c r="U275" s="8"/>
      <c r="V275" s="8"/>
      <c r="W275" s="8"/>
      <c r="X275" s="8"/>
      <c r="Y275" s="8"/>
      <c r="Z275" s="8"/>
      <c r="AA275" s="8"/>
      <c r="AB275" s="8"/>
      <c r="AC275" s="8"/>
      <c r="AD275" s="8"/>
      <c r="AE275" s="8"/>
      <c r="AF275" s="8"/>
      <c r="AG275" s="8"/>
      <c r="AH275" s="8"/>
      <c r="AI275" s="8"/>
      <c r="AJ275" s="8"/>
      <c r="AK275" s="8"/>
      <c r="AL275" s="8"/>
      <c r="AM275" s="8"/>
      <c r="AN275" s="8"/>
      <c r="AO275" s="8"/>
      <c r="AP275" s="8"/>
      <c r="AQ275" s="8"/>
      <c r="AR275" s="7" t="s">
        <v>68</v>
      </c>
      <c r="AS275" s="8"/>
      <c r="AT275" s="8"/>
      <c r="AU275" s="8"/>
      <c r="AV275" s="8"/>
      <c r="AW275" s="8"/>
      <c r="AX275" s="8"/>
      <c r="AY275" s="8"/>
      <c r="AZ275" s="8"/>
      <c r="BA275" s="8"/>
      <c r="BB275" s="8"/>
      <c r="BC275" s="8"/>
      <c r="BD275" s="8"/>
      <c r="BE275" s="8"/>
      <c r="BF275" s="8"/>
    </row>
    <row r="276" hidden="1">
      <c r="A276" s="10">
        <v>33281.0</v>
      </c>
      <c r="B276" s="7" t="s">
        <v>1384</v>
      </c>
      <c r="C276" s="7" t="s">
        <v>5704</v>
      </c>
      <c r="D276" s="8"/>
      <c r="E276" s="8"/>
      <c r="F276" s="8"/>
      <c r="G276" s="7">
        <v>1959.85</v>
      </c>
      <c r="H276" s="8"/>
      <c r="I276" s="7">
        <v>0.0</v>
      </c>
      <c r="J276" s="7">
        <v>0.0</v>
      </c>
      <c r="K276" s="7">
        <v>6.0</v>
      </c>
      <c r="L276" s="7">
        <v>0.0</v>
      </c>
      <c r="M276" s="7">
        <v>0.0</v>
      </c>
      <c r="N276" s="7" t="s">
        <v>61</v>
      </c>
      <c r="O276" s="7">
        <v>0.0</v>
      </c>
      <c r="P276" s="7">
        <v>0.0</v>
      </c>
      <c r="Q276" s="8"/>
      <c r="R276" s="8"/>
      <c r="S276" s="8"/>
      <c r="T276" s="8"/>
      <c r="U276" s="8"/>
      <c r="V276" s="8"/>
      <c r="W276" s="8"/>
      <c r="X276" s="8"/>
      <c r="Y276" s="8"/>
      <c r="Z276" s="8"/>
      <c r="AA276" s="8"/>
      <c r="AB276" s="8"/>
      <c r="AC276" s="8"/>
      <c r="AD276" s="8"/>
      <c r="AE276" s="8"/>
      <c r="AF276" s="8"/>
      <c r="AG276" s="8"/>
      <c r="AH276" s="8"/>
      <c r="AI276" s="8"/>
      <c r="AJ276" s="8"/>
      <c r="AK276" s="8"/>
      <c r="AL276" s="8"/>
      <c r="AM276" s="8"/>
      <c r="AN276" s="8"/>
      <c r="AO276" s="8"/>
      <c r="AP276" s="8"/>
      <c r="AQ276" s="8"/>
      <c r="AR276" s="7" t="s">
        <v>68</v>
      </c>
      <c r="AS276" s="8"/>
      <c r="AT276" s="8"/>
      <c r="AU276" s="8"/>
      <c r="AV276" s="8"/>
      <c r="AW276" s="8"/>
      <c r="AX276" s="8"/>
      <c r="AY276" s="8"/>
      <c r="AZ276" s="8"/>
      <c r="BA276" s="8"/>
      <c r="BB276" s="8"/>
      <c r="BC276" s="8"/>
      <c r="BD276" s="8"/>
      <c r="BE276" s="8"/>
      <c r="BF276" s="8"/>
    </row>
    <row r="277" hidden="1">
      <c r="A277" s="10">
        <v>36813.0</v>
      </c>
      <c r="B277" s="7" t="s">
        <v>853</v>
      </c>
      <c r="C277" s="7" t="s">
        <v>5708</v>
      </c>
      <c r="D277" s="8"/>
      <c r="E277" s="8"/>
      <c r="F277" s="8"/>
      <c r="G277" s="7">
        <v>4000000.0</v>
      </c>
      <c r="H277" s="8"/>
      <c r="I277" s="7">
        <v>0.0</v>
      </c>
      <c r="J277" s="7">
        <v>0.0</v>
      </c>
      <c r="K277" s="7">
        <v>6.0</v>
      </c>
      <c r="L277" s="7">
        <v>0.0</v>
      </c>
      <c r="M277" s="7">
        <v>0.0</v>
      </c>
      <c r="N277" s="7" t="s">
        <v>61</v>
      </c>
      <c r="O277" s="7">
        <v>0.0</v>
      </c>
      <c r="P277" s="7">
        <v>0.0</v>
      </c>
      <c r="Q277" s="8"/>
      <c r="R277" s="8"/>
      <c r="S277" s="8"/>
      <c r="T277" s="8"/>
      <c r="U277" s="8"/>
      <c r="V277" s="8"/>
      <c r="W277" s="8"/>
      <c r="X277" s="8"/>
      <c r="Y277" s="8"/>
      <c r="Z277" s="8"/>
      <c r="AA277" s="8"/>
      <c r="AB277" s="8"/>
      <c r="AC277" s="8"/>
      <c r="AD277" s="8"/>
      <c r="AE277" s="8"/>
      <c r="AF277" s="8"/>
      <c r="AG277" s="8"/>
      <c r="AH277" s="8"/>
      <c r="AI277" s="8"/>
      <c r="AJ277" s="8"/>
      <c r="AK277" s="8"/>
      <c r="AL277" s="8"/>
      <c r="AM277" s="8"/>
      <c r="AN277" s="8"/>
      <c r="AO277" s="8"/>
      <c r="AP277" s="8"/>
      <c r="AQ277" s="8"/>
      <c r="AR277" s="7" t="s">
        <v>68</v>
      </c>
      <c r="AS277" s="8"/>
      <c r="AT277" s="8"/>
      <c r="AU277" s="8"/>
      <c r="AV277" s="8"/>
      <c r="AW277" s="8"/>
      <c r="AX277" s="8"/>
      <c r="AY277" s="8"/>
      <c r="AZ277" s="8"/>
      <c r="BA277" s="8"/>
      <c r="BB277" s="8"/>
      <c r="BC277" s="8"/>
      <c r="BD277" s="8"/>
      <c r="BE277" s="8"/>
      <c r="BF277" s="8"/>
    </row>
    <row r="278" hidden="1">
      <c r="A278" s="10">
        <v>35432.0</v>
      </c>
      <c r="B278" s="7" t="s">
        <v>485</v>
      </c>
      <c r="C278" s="7" t="s">
        <v>5712</v>
      </c>
      <c r="D278" s="8"/>
      <c r="E278" s="8"/>
      <c r="F278" s="8"/>
      <c r="G278" s="7">
        <v>20000.0</v>
      </c>
      <c r="H278" s="8"/>
      <c r="I278" s="7">
        <v>0.0</v>
      </c>
      <c r="J278" s="7">
        <v>0.0</v>
      </c>
      <c r="K278" s="7">
        <v>6.0</v>
      </c>
      <c r="L278" s="7">
        <v>0.0</v>
      </c>
      <c r="M278" s="7">
        <v>0.0</v>
      </c>
      <c r="N278" s="7" t="s">
        <v>61</v>
      </c>
      <c r="O278" s="7">
        <v>0.0</v>
      </c>
      <c r="P278" s="7">
        <v>0.0</v>
      </c>
      <c r="Q278" s="8"/>
      <c r="R278" s="8"/>
      <c r="S278" s="8"/>
      <c r="T278" s="8"/>
      <c r="U278" s="8"/>
      <c r="V278" s="8"/>
      <c r="W278" s="8"/>
      <c r="X278" s="8"/>
      <c r="Y278" s="8"/>
      <c r="Z278" s="8"/>
      <c r="AA278" s="8"/>
      <c r="AB278" s="8"/>
      <c r="AC278" s="8"/>
      <c r="AD278" s="8"/>
      <c r="AE278" s="8"/>
      <c r="AF278" s="8"/>
      <c r="AG278" s="8"/>
      <c r="AH278" s="8"/>
      <c r="AI278" s="8"/>
      <c r="AJ278" s="8"/>
      <c r="AK278" s="8"/>
      <c r="AL278" s="8"/>
      <c r="AM278" s="8"/>
      <c r="AN278" s="8"/>
      <c r="AO278" s="8"/>
      <c r="AP278" s="8"/>
      <c r="AQ278" s="8"/>
      <c r="AR278" s="7" t="s">
        <v>68</v>
      </c>
      <c r="AS278" s="8"/>
      <c r="AT278" s="8"/>
      <c r="AU278" s="8"/>
      <c r="AV278" s="11" t="s">
        <v>5713</v>
      </c>
      <c r="AW278" s="11" t="s">
        <v>5713</v>
      </c>
      <c r="AX278" s="8"/>
      <c r="AY278" s="8"/>
      <c r="AZ278" s="8"/>
      <c r="BA278" s="8"/>
      <c r="BB278" s="8"/>
      <c r="BC278" s="8"/>
      <c r="BD278" s="8"/>
      <c r="BE278" s="8"/>
      <c r="BF278" s="8"/>
    </row>
    <row r="279" hidden="1">
      <c r="A279" s="10">
        <v>29238.0</v>
      </c>
      <c r="B279" s="9">
        <v>42983.0</v>
      </c>
      <c r="C279" s="7" t="s">
        <v>5725</v>
      </c>
      <c r="D279" s="8"/>
      <c r="E279" s="8"/>
      <c r="F279" s="8"/>
      <c r="G279" s="7">
        <v>7.5</v>
      </c>
      <c r="H279" s="8"/>
      <c r="I279" s="7">
        <v>0.0</v>
      </c>
      <c r="J279" s="7">
        <v>0.0</v>
      </c>
      <c r="K279" s="7">
        <v>6.0</v>
      </c>
      <c r="L279" s="7">
        <v>0.0</v>
      </c>
      <c r="M279" s="7">
        <v>0.0</v>
      </c>
      <c r="N279" s="7" t="s">
        <v>61</v>
      </c>
      <c r="O279" s="7">
        <v>0.0</v>
      </c>
      <c r="P279" s="7">
        <v>0.0</v>
      </c>
      <c r="Q279" s="8"/>
      <c r="R279" s="8"/>
      <c r="S279" s="8"/>
      <c r="T279" s="8"/>
      <c r="U279" s="8"/>
      <c r="V279" s="8"/>
      <c r="W279" s="8"/>
      <c r="X279" s="8"/>
      <c r="Y279" s="8"/>
      <c r="Z279" s="8"/>
      <c r="AA279" s="8"/>
      <c r="AB279" s="8"/>
      <c r="AC279" s="8"/>
      <c r="AD279" s="8"/>
      <c r="AE279" s="8"/>
      <c r="AF279" s="8"/>
      <c r="AG279" s="8"/>
      <c r="AH279" s="8"/>
      <c r="AI279" s="8"/>
      <c r="AJ279" s="8"/>
      <c r="AK279" s="8"/>
      <c r="AL279" s="8"/>
      <c r="AM279" s="8"/>
      <c r="AN279" s="8"/>
      <c r="AO279" s="8"/>
      <c r="AP279" s="8"/>
      <c r="AQ279" s="8"/>
      <c r="AR279" s="7" t="s">
        <v>68</v>
      </c>
      <c r="AS279" s="8"/>
      <c r="AT279" s="8"/>
      <c r="AU279" s="8"/>
      <c r="AV279" s="11" t="s">
        <v>2319</v>
      </c>
      <c r="AW279" s="11" t="s">
        <v>2319</v>
      </c>
      <c r="AX279" s="8"/>
      <c r="AY279" s="8"/>
      <c r="AZ279" s="8"/>
      <c r="BA279" s="8"/>
      <c r="BB279" s="8"/>
      <c r="BC279" s="8"/>
      <c r="BD279" s="8"/>
      <c r="BE279" s="8"/>
      <c r="BF279" s="8"/>
    </row>
    <row r="280" hidden="1">
      <c r="A280" s="10">
        <v>33488.0</v>
      </c>
      <c r="B280" s="7" t="s">
        <v>569</v>
      </c>
      <c r="C280" s="7" t="s">
        <v>5748</v>
      </c>
      <c r="D280" s="8"/>
      <c r="E280" s="8"/>
      <c r="F280" s="8"/>
      <c r="G280" s="7">
        <v>250000.0</v>
      </c>
      <c r="H280" s="8"/>
      <c r="I280" s="7">
        <v>0.0</v>
      </c>
      <c r="J280" s="7">
        <v>0.0</v>
      </c>
      <c r="K280" s="7">
        <v>6.0</v>
      </c>
      <c r="L280" s="7">
        <v>0.0</v>
      </c>
      <c r="M280" s="7">
        <v>0.0</v>
      </c>
      <c r="N280" s="7" t="s">
        <v>61</v>
      </c>
      <c r="O280" s="7">
        <v>0.0</v>
      </c>
      <c r="P280" s="7">
        <v>0.0</v>
      </c>
      <c r="Q280" s="8"/>
      <c r="R280" s="8"/>
      <c r="S280" s="8"/>
      <c r="T280" s="8"/>
      <c r="U280" s="8"/>
      <c r="V280" s="8"/>
      <c r="W280" s="8"/>
      <c r="X280" s="8"/>
      <c r="Y280" s="8"/>
      <c r="Z280" s="8"/>
      <c r="AA280" s="8"/>
      <c r="AB280" s="8"/>
      <c r="AC280" s="8"/>
      <c r="AD280" s="8"/>
      <c r="AE280" s="8"/>
      <c r="AF280" s="8"/>
      <c r="AG280" s="8"/>
      <c r="AH280" s="8"/>
      <c r="AI280" s="8"/>
      <c r="AJ280" s="8"/>
      <c r="AK280" s="8"/>
      <c r="AL280" s="8"/>
      <c r="AM280" s="8"/>
      <c r="AN280" s="8"/>
      <c r="AO280" s="8"/>
      <c r="AP280" s="8"/>
      <c r="AQ280" s="8"/>
      <c r="AR280" s="7" t="s">
        <v>68</v>
      </c>
      <c r="AS280" s="8"/>
      <c r="AT280" s="8"/>
      <c r="AU280" s="8"/>
      <c r="AV280" s="11" t="s">
        <v>5751</v>
      </c>
      <c r="AW280" s="11" t="s">
        <v>5751</v>
      </c>
      <c r="AX280" s="8"/>
      <c r="AY280" s="8"/>
      <c r="AZ280" s="8"/>
      <c r="BA280" s="8"/>
      <c r="BB280" s="8"/>
      <c r="BC280" s="8"/>
      <c r="BD280" s="8"/>
      <c r="BE280" s="8"/>
      <c r="BF280" s="8"/>
    </row>
    <row r="281" hidden="1">
      <c r="A281" s="10">
        <v>28315.0</v>
      </c>
      <c r="B281" s="7" t="s">
        <v>2546</v>
      </c>
      <c r="C281" s="7" t="s">
        <v>5768</v>
      </c>
      <c r="D281" s="8"/>
      <c r="E281" s="8"/>
      <c r="F281" s="8"/>
      <c r="G281" s="7">
        <v>12500.0</v>
      </c>
      <c r="H281" s="8"/>
      <c r="I281" s="7">
        <v>0.0</v>
      </c>
      <c r="J281" s="7">
        <v>0.0</v>
      </c>
      <c r="K281" s="7">
        <v>6.0</v>
      </c>
      <c r="L281" s="7">
        <v>0.0</v>
      </c>
      <c r="M281" s="7">
        <v>0.0</v>
      </c>
      <c r="N281" s="7" t="s">
        <v>61</v>
      </c>
      <c r="O281" s="7">
        <v>0.0</v>
      </c>
      <c r="P281" s="7">
        <v>0.0</v>
      </c>
      <c r="Q281" s="8"/>
      <c r="R281" s="8"/>
      <c r="S281" s="8"/>
      <c r="T281" s="8"/>
      <c r="U281" s="8"/>
      <c r="V281" s="8"/>
      <c r="W281" s="8"/>
      <c r="X281" s="8"/>
      <c r="Y281" s="8"/>
      <c r="Z281" s="8"/>
      <c r="AA281" s="8"/>
      <c r="AB281" s="8"/>
      <c r="AC281" s="8"/>
      <c r="AD281" s="8"/>
      <c r="AE281" s="8"/>
      <c r="AF281" s="8"/>
      <c r="AG281" s="8"/>
      <c r="AH281" s="8"/>
      <c r="AI281" s="8"/>
      <c r="AJ281" s="8"/>
      <c r="AK281" s="8"/>
      <c r="AL281" s="8"/>
      <c r="AM281" s="8"/>
      <c r="AN281" s="8"/>
      <c r="AO281" s="8"/>
      <c r="AP281" s="8"/>
      <c r="AQ281" s="8"/>
      <c r="AR281" s="7" t="s">
        <v>68</v>
      </c>
      <c r="AS281" s="8"/>
      <c r="AT281" s="8"/>
      <c r="AU281" s="8"/>
      <c r="AV281" s="11" t="s">
        <v>5770</v>
      </c>
      <c r="AW281" s="11" t="s">
        <v>5770</v>
      </c>
      <c r="AX281" s="8"/>
      <c r="AY281" s="8"/>
      <c r="AZ281" s="8"/>
      <c r="BA281" s="8"/>
      <c r="BB281" s="8"/>
      <c r="BC281" s="8"/>
      <c r="BD281" s="8"/>
      <c r="BE281" s="8"/>
      <c r="BF281" s="8"/>
    </row>
    <row r="282" hidden="1">
      <c r="A282" s="10">
        <v>30873.0</v>
      </c>
      <c r="B282" s="7" t="s">
        <v>3850</v>
      </c>
      <c r="C282" s="7" t="s">
        <v>5779</v>
      </c>
      <c r="D282" s="8"/>
      <c r="E282" s="8"/>
      <c r="F282" s="8"/>
      <c r="G282" s="7">
        <v>2000.0</v>
      </c>
      <c r="H282" s="8"/>
      <c r="I282" s="7">
        <v>0.0</v>
      </c>
      <c r="J282" s="7">
        <v>0.0</v>
      </c>
      <c r="K282" s="7">
        <v>6.0</v>
      </c>
      <c r="L282" s="7">
        <v>0.0</v>
      </c>
      <c r="M282" s="7">
        <v>0.0</v>
      </c>
      <c r="N282" s="7" t="s">
        <v>61</v>
      </c>
      <c r="O282" s="7">
        <v>0.0</v>
      </c>
      <c r="P282" s="7">
        <v>0.0</v>
      </c>
      <c r="Q282" s="8"/>
      <c r="R282" s="8"/>
      <c r="S282" s="8"/>
      <c r="T282" s="8"/>
      <c r="U282" s="8"/>
      <c r="V282" s="8"/>
      <c r="W282" s="8"/>
      <c r="X282" s="8"/>
      <c r="Y282" s="8"/>
      <c r="Z282" s="8"/>
      <c r="AA282" s="8"/>
      <c r="AB282" s="8"/>
      <c r="AC282" s="8"/>
      <c r="AD282" s="8"/>
      <c r="AE282" s="8"/>
      <c r="AF282" s="8"/>
      <c r="AG282" s="8"/>
      <c r="AH282" s="8"/>
      <c r="AI282" s="8"/>
      <c r="AJ282" s="8"/>
      <c r="AK282" s="8"/>
      <c r="AL282" s="8"/>
      <c r="AM282" s="8"/>
      <c r="AN282" s="8"/>
      <c r="AO282" s="8"/>
      <c r="AP282" s="8"/>
      <c r="AQ282" s="8"/>
      <c r="AR282" s="7" t="s">
        <v>68</v>
      </c>
      <c r="AS282" s="8"/>
      <c r="AT282" s="8"/>
      <c r="AU282" s="8"/>
      <c r="AV282" s="8"/>
      <c r="AW282" s="8"/>
      <c r="AX282" s="8"/>
      <c r="AY282" s="8"/>
      <c r="AZ282" s="8"/>
      <c r="BA282" s="8"/>
      <c r="BB282" s="8"/>
      <c r="BC282" s="8"/>
      <c r="BD282" s="8"/>
      <c r="BE282" s="8"/>
      <c r="BF282" s="8"/>
    </row>
    <row r="283" hidden="1">
      <c r="A283" s="10">
        <v>30875.0</v>
      </c>
      <c r="B283" s="7" t="s">
        <v>3850</v>
      </c>
      <c r="C283" s="7" t="s">
        <v>5783</v>
      </c>
      <c r="D283" s="7" t="s">
        <v>5784</v>
      </c>
      <c r="E283" s="7" t="s">
        <v>5785</v>
      </c>
      <c r="F283" s="11" t="s">
        <v>5786</v>
      </c>
      <c r="G283" s="7">
        <v>2000.0</v>
      </c>
      <c r="H283" s="8"/>
      <c r="I283" s="7">
        <v>0.0</v>
      </c>
      <c r="J283" s="7">
        <v>0.0</v>
      </c>
      <c r="K283" s="7">
        <v>6.0</v>
      </c>
      <c r="L283" s="7">
        <v>0.0</v>
      </c>
      <c r="M283" s="7">
        <v>0.0</v>
      </c>
      <c r="N283" s="7" t="s">
        <v>61</v>
      </c>
      <c r="O283" s="7">
        <v>0.0</v>
      </c>
      <c r="P283" s="7">
        <v>0.0</v>
      </c>
      <c r="Q283" s="7" t="s">
        <v>3850</v>
      </c>
      <c r="R283" s="9">
        <v>42746.0</v>
      </c>
      <c r="S283" s="7" t="s">
        <v>5799</v>
      </c>
      <c r="T283" s="11" t="s">
        <v>3855</v>
      </c>
      <c r="U283" s="7" t="s">
        <v>5805</v>
      </c>
      <c r="V283" s="8"/>
      <c r="W283" s="7" t="s">
        <v>5806</v>
      </c>
      <c r="X283" s="8"/>
      <c r="Y283" s="8"/>
      <c r="Z283" s="8"/>
      <c r="AA283" s="8"/>
      <c r="AB283" s="8"/>
      <c r="AC283" s="7" t="s">
        <v>5807</v>
      </c>
      <c r="AD283" s="7" t="s">
        <v>5808</v>
      </c>
      <c r="AE283" s="7" t="s">
        <v>938</v>
      </c>
      <c r="AF283" s="7" t="s">
        <v>939</v>
      </c>
      <c r="AG283" s="8"/>
      <c r="AH283" s="8"/>
      <c r="AI283" s="8"/>
      <c r="AJ283" s="8"/>
      <c r="AK283" s="8"/>
      <c r="AL283" s="8"/>
      <c r="AM283" s="8"/>
      <c r="AN283" s="8"/>
      <c r="AO283" s="8"/>
      <c r="AP283" s="8"/>
      <c r="AQ283" s="8"/>
      <c r="AR283" s="7" t="s">
        <v>68</v>
      </c>
      <c r="AS283" s="8"/>
      <c r="AT283" s="8"/>
      <c r="AU283" s="8"/>
      <c r="AV283" s="11" t="s">
        <v>3855</v>
      </c>
      <c r="AW283" s="11" t="s">
        <v>3855</v>
      </c>
      <c r="AX283" s="8"/>
      <c r="AY283" s="8"/>
      <c r="AZ283" s="8"/>
      <c r="BA283" s="8"/>
      <c r="BB283" s="8"/>
      <c r="BC283" s="8"/>
      <c r="BD283" s="8"/>
      <c r="BE283" s="8"/>
      <c r="BF283" s="8"/>
    </row>
    <row r="284" hidden="1">
      <c r="A284" s="10">
        <v>30083.0</v>
      </c>
      <c r="B284" s="7" t="s">
        <v>4540</v>
      </c>
      <c r="C284" s="7" t="s">
        <v>5839</v>
      </c>
      <c r="D284" s="8"/>
      <c r="E284" s="8"/>
      <c r="F284" s="8"/>
      <c r="G284" s="7">
        <v>100000.0</v>
      </c>
      <c r="H284" s="8"/>
      <c r="I284" s="7">
        <v>0.0</v>
      </c>
      <c r="J284" s="7">
        <v>0.0</v>
      </c>
      <c r="K284" s="7">
        <v>6.0</v>
      </c>
      <c r="L284" s="7">
        <v>0.0</v>
      </c>
      <c r="M284" s="7">
        <v>0.0</v>
      </c>
      <c r="N284" s="7" t="s">
        <v>61</v>
      </c>
      <c r="O284" s="7">
        <v>0.0</v>
      </c>
      <c r="P284" s="7">
        <v>0.0</v>
      </c>
      <c r="Q284" s="8"/>
      <c r="R284" s="8"/>
      <c r="S284" s="8"/>
      <c r="T284" s="8"/>
      <c r="U284" s="8"/>
      <c r="V284" s="8"/>
      <c r="W284" s="8"/>
      <c r="X284" s="8"/>
      <c r="Y284" s="8"/>
      <c r="Z284" s="8"/>
      <c r="AA284" s="8"/>
      <c r="AB284" s="8"/>
      <c r="AC284" s="8"/>
      <c r="AD284" s="8"/>
      <c r="AE284" s="8"/>
      <c r="AF284" s="8"/>
      <c r="AG284" s="8"/>
      <c r="AH284" s="8"/>
      <c r="AI284" s="8"/>
      <c r="AJ284" s="8"/>
      <c r="AK284" s="8"/>
      <c r="AL284" s="8"/>
      <c r="AM284" s="8"/>
      <c r="AN284" s="8"/>
      <c r="AO284" s="8"/>
      <c r="AP284" s="8"/>
      <c r="AQ284" s="8"/>
      <c r="AR284" s="7" t="s">
        <v>68</v>
      </c>
      <c r="AS284" s="8"/>
      <c r="AT284" s="8"/>
      <c r="AU284" s="8"/>
      <c r="AV284" s="8"/>
      <c r="AW284" s="8"/>
      <c r="AX284" s="8"/>
      <c r="AY284" s="8"/>
      <c r="AZ284" s="8"/>
      <c r="BA284" s="8"/>
      <c r="BB284" s="8"/>
      <c r="BC284" s="8"/>
      <c r="BD284" s="8"/>
      <c r="BE284" s="8"/>
      <c r="BF284" s="8"/>
    </row>
    <row r="285" hidden="1">
      <c r="A285" s="10">
        <v>33336.0</v>
      </c>
      <c r="B285" s="7" t="s">
        <v>1384</v>
      </c>
      <c r="C285" s="7" t="s">
        <v>5852</v>
      </c>
      <c r="D285" s="8"/>
      <c r="E285" s="8"/>
      <c r="F285" s="8"/>
      <c r="G285" s="7">
        <v>135000.0</v>
      </c>
      <c r="H285" s="8"/>
      <c r="I285" s="7">
        <v>0.0</v>
      </c>
      <c r="J285" s="7">
        <v>0.0</v>
      </c>
      <c r="K285" s="7">
        <v>6.0</v>
      </c>
      <c r="L285" s="7">
        <v>0.0</v>
      </c>
      <c r="M285" s="7">
        <v>0.0</v>
      </c>
      <c r="N285" s="7" t="s">
        <v>61</v>
      </c>
      <c r="O285" s="7">
        <v>0.0</v>
      </c>
      <c r="P285" s="7">
        <v>0.0</v>
      </c>
      <c r="Q285" s="8"/>
      <c r="R285" s="8"/>
      <c r="S285" s="8"/>
      <c r="T285" s="8"/>
      <c r="U285" s="8"/>
      <c r="V285" s="8"/>
      <c r="W285" s="8"/>
      <c r="X285" s="8"/>
      <c r="Y285" s="8"/>
      <c r="Z285" s="8"/>
      <c r="AA285" s="8"/>
      <c r="AB285" s="8"/>
      <c r="AC285" s="8"/>
      <c r="AD285" s="8"/>
      <c r="AE285" s="8"/>
      <c r="AF285" s="8"/>
      <c r="AG285" s="8"/>
      <c r="AH285" s="8"/>
      <c r="AI285" s="8"/>
      <c r="AJ285" s="8"/>
      <c r="AK285" s="8"/>
      <c r="AL285" s="8"/>
      <c r="AM285" s="8"/>
      <c r="AN285" s="8"/>
      <c r="AO285" s="8"/>
      <c r="AP285" s="8"/>
      <c r="AQ285" s="8"/>
      <c r="AR285" s="7" t="s">
        <v>68</v>
      </c>
      <c r="AS285" s="8"/>
      <c r="AT285" s="8"/>
      <c r="AU285" s="8"/>
      <c r="AV285" s="11" t="s">
        <v>5859</v>
      </c>
      <c r="AW285" s="11" t="s">
        <v>5859</v>
      </c>
      <c r="AX285" s="8"/>
      <c r="AY285" s="8"/>
      <c r="AZ285" s="8"/>
      <c r="BA285" s="8"/>
      <c r="BB285" s="8"/>
      <c r="BC285" s="8"/>
      <c r="BD285" s="8"/>
      <c r="BE285" s="8"/>
      <c r="BF285" s="8"/>
    </row>
    <row r="286" hidden="1">
      <c r="A286" s="10">
        <v>30704.0</v>
      </c>
      <c r="B286" s="9">
        <v>42987.0</v>
      </c>
      <c r="C286" s="7" t="s">
        <v>5863</v>
      </c>
      <c r="D286" s="8"/>
      <c r="E286" s="8"/>
      <c r="F286" s="8"/>
      <c r="G286" s="7">
        <v>6000.0</v>
      </c>
      <c r="H286" s="8"/>
      <c r="I286" s="7">
        <v>0.0</v>
      </c>
      <c r="J286" s="7">
        <v>0.0</v>
      </c>
      <c r="K286" s="7">
        <v>6.0</v>
      </c>
      <c r="L286" s="7">
        <v>0.0</v>
      </c>
      <c r="M286" s="7">
        <v>0.0</v>
      </c>
      <c r="N286" s="7" t="s">
        <v>61</v>
      </c>
      <c r="O286" s="7">
        <v>0.0</v>
      </c>
      <c r="P286" s="7">
        <v>0.0</v>
      </c>
      <c r="Q286" s="8"/>
      <c r="R286" s="8"/>
      <c r="S286" s="8"/>
      <c r="T286" s="8"/>
      <c r="U286" s="8"/>
      <c r="V286" s="8"/>
      <c r="W286" s="8"/>
      <c r="X286" s="8"/>
      <c r="Y286" s="8"/>
      <c r="Z286" s="8"/>
      <c r="AA286" s="8"/>
      <c r="AB286" s="8"/>
      <c r="AC286" s="8"/>
      <c r="AD286" s="8"/>
      <c r="AE286" s="8"/>
      <c r="AF286" s="8"/>
      <c r="AG286" s="8"/>
      <c r="AH286" s="8"/>
      <c r="AI286" s="8"/>
      <c r="AJ286" s="8"/>
      <c r="AK286" s="8"/>
      <c r="AL286" s="8"/>
      <c r="AM286" s="8"/>
      <c r="AN286" s="8"/>
      <c r="AO286" s="8"/>
      <c r="AP286" s="8"/>
      <c r="AQ286" s="8"/>
      <c r="AR286" s="7" t="s">
        <v>68</v>
      </c>
      <c r="AS286" s="8"/>
      <c r="AT286" s="8"/>
      <c r="AU286" s="8"/>
      <c r="AV286" s="11" t="s">
        <v>5868</v>
      </c>
      <c r="AW286" s="11" t="s">
        <v>5868</v>
      </c>
      <c r="AX286" s="8"/>
      <c r="AY286" s="8"/>
      <c r="AZ286" s="8"/>
      <c r="BA286" s="8"/>
      <c r="BB286" s="8"/>
      <c r="BC286" s="8"/>
      <c r="BD286" s="8"/>
      <c r="BE286" s="8"/>
      <c r="BF286" s="8"/>
    </row>
    <row r="287" hidden="1">
      <c r="A287" s="10">
        <v>33335.0</v>
      </c>
      <c r="B287" s="7" t="s">
        <v>1384</v>
      </c>
      <c r="C287" s="7" t="s">
        <v>5885</v>
      </c>
      <c r="D287" s="8"/>
      <c r="E287" s="8"/>
      <c r="F287" s="8"/>
      <c r="G287" s="7">
        <v>135000.0</v>
      </c>
      <c r="H287" s="8"/>
      <c r="I287" s="7">
        <v>0.0</v>
      </c>
      <c r="J287" s="7">
        <v>0.0</v>
      </c>
      <c r="K287" s="7">
        <v>6.0</v>
      </c>
      <c r="L287" s="7">
        <v>0.0</v>
      </c>
      <c r="M287" s="7">
        <v>0.0</v>
      </c>
      <c r="N287" s="7" t="s">
        <v>61</v>
      </c>
      <c r="O287" s="7">
        <v>0.0</v>
      </c>
      <c r="P287" s="7">
        <v>0.0</v>
      </c>
      <c r="Q287" s="8"/>
      <c r="R287" s="8"/>
      <c r="S287" s="8"/>
      <c r="T287" s="8"/>
      <c r="U287" s="8"/>
      <c r="V287" s="8"/>
      <c r="W287" s="8"/>
      <c r="X287" s="8"/>
      <c r="Y287" s="8"/>
      <c r="Z287" s="8"/>
      <c r="AA287" s="8"/>
      <c r="AB287" s="8"/>
      <c r="AC287" s="8"/>
      <c r="AD287" s="8"/>
      <c r="AE287" s="8"/>
      <c r="AF287" s="8"/>
      <c r="AG287" s="8"/>
      <c r="AH287" s="8"/>
      <c r="AI287" s="8"/>
      <c r="AJ287" s="8"/>
      <c r="AK287" s="8"/>
      <c r="AL287" s="8"/>
      <c r="AM287" s="8"/>
      <c r="AN287" s="8"/>
      <c r="AO287" s="8"/>
      <c r="AP287" s="8"/>
      <c r="AQ287" s="8"/>
      <c r="AR287" s="7" t="s">
        <v>68</v>
      </c>
      <c r="AS287" s="8"/>
      <c r="AT287" s="8"/>
      <c r="AU287" s="8"/>
      <c r="AV287" s="8"/>
      <c r="AW287" s="8"/>
      <c r="AX287" s="8"/>
      <c r="AY287" s="8"/>
      <c r="AZ287" s="8"/>
      <c r="BA287" s="8"/>
      <c r="BB287" s="8"/>
      <c r="BC287" s="8"/>
      <c r="BD287" s="8"/>
      <c r="BE287" s="8"/>
      <c r="BF287" s="8"/>
    </row>
    <row r="288" hidden="1">
      <c r="A288" s="10">
        <v>32602.0</v>
      </c>
      <c r="B288" s="7" t="s">
        <v>5888</v>
      </c>
      <c r="C288" s="7" t="s">
        <v>5889</v>
      </c>
      <c r="D288" s="8"/>
      <c r="E288" s="8"/>
      <c r="F288" s="8"/>
      <c r="G288" s="7">
        <v>5000000.0</v>
      </c>
      <c r="H288" s="8"/>
      <c r="I288" s="7">
        <v>0.0</v>
      </c>
      <c r="J288" s="7">
        <v>0.0</v>
      </c>
      <c r="K288" s="7">
        <v>6.0</v>
      </c>
      <c r="L288" s="7">
        <v>0.0</v>
      </c>
      <c r="M288" s="7">
        <v>0.0</v>
      </c>
      <c r="N288" s="7" t="s">
        <v>61</v>
      </c>
      <c r="O288" s="7">
        <v>0.0</v>
      </c>
      <c r="P288" s="7">
        <v>0.0</v>
      </c>
      <c r="Q288" s="8"/>
      <c r="R288" s="8"/>
      <c r="S288" s="8"/>
      <c r="T288" s="8"/>
      <c r="U288" s="8"/>
      <c r="V288" s="8"/>
      <c r="W288" s="8"/>
      <c r="X288" s="8"/>
      <c r="Y288" s="8"/>
      <c r="Z288" s="8"/>
      <c r="AA288" s="8"/>
      <c r="AB288" s="8"/>
      <c r="AC288" s="8"/>
      <c r="AD288" s="8"/>
      <c r="AE288" s="8"/>
      <c r="AF288" s="8"/>
      <c r="AG288" s="8"/>
      <c r="AH288" s="8"/>
      <c r="AI288" s="8"/>
      <c r="AJ288" s="8"/>
      <c r="AK288" s="8"/>
      <c r="AL288" s="8"/>
      <c r="AM288" s="8"/>
      <c r="AN288" s="8"/>
      <c r="AO288" s="8"/>
      <c r="AP288" s="8"/>
      <c r="AQ288" s="8"/>
      <c r="AR288" s="7" t="s">
        <v>68</v>
      </c>
      <c r="AS288" s="8"/>
      <c r="AT288" s="8"/>
      <c r="AU288" s="8"/>
      <c r="AV288" s="8"/>
      <c r="AW288" s="8"/>
      <c r="AX288" s="8"/>
      <c r="AY288" s="8"/>
      <c r="AZ288" s="8"/>
      <c r="BA288" s="8"/>
      <c r="BB288" s="8"/>
      <c r="BC288" s="8"/>
      <c r="BD288" s="8"/>
      <c r="BE288" s="8"/>
      <c r="BF288" s="8"/>
    </row>
    <row r="289" hidden="1">
      <c r="A289" s="10">
        <v>30081.0</v>
      </c>
      <c r="B289" s="7" t="s">
        <v>2025</v>
      </c>
      <c r="C289" s="7" t="s">
        <v>5894</v>
      </c>
      <c r="D289" s="8"/>
      <c r="E289" s="8"/>
      <c r="F289" s="8"/>
      <c r="G289" s="7">
        <v>200000.0</v>
      </c>
      <c r="H289" s="8"/>
      <c r="I289" s="7">
        <v>0.0</v>
      </c>
      <c r="J289" s="7">
        <v>0.0</v>
      </c>
      <c r="K289" s="7">
        <v>6.0</v>
      </c>
      <c r="L289" s="7">
        <v>0.0</v>
      </c>
      <c r="M289" s="7">
        <v>0.0</v>
      </c>
      <c r="N289" s="7" t="s">
        <v>61</v>
      </c>
      <c r="O289" s="7">
        <v>0.0</v>
      </c>
      <c r="P289" s="7">
        <v>0.0</v>
      </c>
      <c r="Q289" s="8"/>
      <c r="R289" s="8"/>
      <c r="S289" s="8"/>
      <c r="T289" s="8"/>
      <c r="U289" s="8"/>
      <c r="V289" s="8"/>
      <c r="W289" s="8"/>
      <c r="X289" s="8"/>
      <c r="Y289" s="8"/>
      <c r="Z289" s="8"/>
      <c r="AA289" s="8"/>
      <c r="AB289" s="8"/>
      <c r="AC289" s="8"/>
      <c r="AD289" s="8"/>
      <c r="AE289" s="8"/>
      <c r="AF289" s="8"/>
      <c r="AG289" s="8"/>
      <c r="AH289" s="8"/>
      <c r="AI289" s="8"/>
      <c r="AJ289" s="8"/>
      <c r="AK289" s="8"/>
      <c r="AL289" s="8"/>
      <c r="AM289" s="8"/>
      <c r="AN289" s="8"/>
      <c r="AO289" s="8"/>
      <c r="AP289" s="8"/>
      <c r="AQ289" s="8"/>
      <c r="AR289" s="7" t="s">
        <v>68</v>
      </c>
      <c r="AS289" s="8"/>
      <c r="AT289" s="8"/>
      <c r="AU289" s="8"/>
      <c r="AV289" s="11" t="s">
        <v>5902</v>
      </c>
      <c r="AW289" s="11" t="s">
        <v>5902</v>
      </c>
      <c r="AX289" s="8"/>
      <c r="AY289" s="8"/>
      <c r="AZ289" s="8"/>
      <c r="BA289" s="8"/>
      <c r="BB289" s="8"/>
      <c r="BC289" s="8"/>
      <c r="BD289" s="8"/>
      <c r="BE289" s="8"/>
      <c r="BF289" s="8"/>
    </row>
    <row r="290" hidden="1">
      <c r="A290" s="10">
        <v>30124.0</v>
      </c>
      <c r="B290" s="7" t="s">
        <v>5102</v>
      </c>
      <c r="C290" s="7" t="s">
        <v>5913</v>
      </c>
      <c r="D290" s="8"/>
      <c r="E290" s="8"/>
      <c r="F290" s="8"/>
      <c r="G290" s="7">
        <v>30000.0</v>
      </c>
      <c r="H290" s="8"/>
      <c r="I290" s="7">
        <v>0.0</v>
      </c>
      <c r="J290" s="7">
        <v>0.0</v>
      </c>
      <c r="K290" s="7">
        <v>6.0</v>
      </c>
      <c r="L290" s="7">
        <v>0.0</v>
      </c>
      <c r="M290" s="7">
        <v>0.0</v>
      </c>
      <c r="N290" s="7" t="s">
        <v>61</v>
      </c>
      <c r="O290" s="7">
        <v>0.0</v>
      </c>
      <c r="P290" s="7">
        <v>0.0</v>
      </c>
      <c r="Q290" s="8"/>
      <c r="R290" s="8"/>
      <c r="S290" s="8"/>
      <c r="T290" s="8"/>
      <c r="U290" s="8"/>
      <c r="V290" s="8"/>
      <c r="W290" s="8"/>
      <c r="X290" s="8"/>
      <c r="Y290" s="8"/>
      <c r="Z290" s="8"/>
      <c r="AA290" s="8"/>
      <c r="AB290" s="8"/>
      <c r="AC290" s="8"/>
      <c r="AD290" s="8"/>
      <c r="AE290" s="8"/>
      <c r="AF290" s="8"/>
      <c r="AG290" s="8"/>
      <c r="AH290" s="8"/>
      <c r="AI290" s="8"/>
      <c r="AJ290" s="8"/>
      <c r="AK290" s="8"/>
      <c r="AL290" s="8"/>
      <c r="AM290" s="8"/>
      <c r="AN290" s="8"/>
      <c r="AO290" s="8"/>
      <c r="AP290" s="8"/>
      <c r="AQ290" s="8"/>
      <c r="AR290" s="7" t="s">
        <v>68</v>
      </c>
      <c r="AS290" s="8"/>
      <c r="AT290" s="8"/>
      <c r="AU290" s="8"/>
      <c r="AV290" s="8"/>
      <c r="AW290" s="8"/>
      <c r="AX290" s="8"/>
      <c r="AY290" s="8"/>
      <c r="AZ290" s="8"/>
      <c r="BA290" s="8"/>
      <c r="BB290" s="8"/>
      <c r="BC290" s="8"/>
      <c r="BD290" s="8"/>
      <c r="BE290" s="8"/>
      <c r="BF290" s="8"/>
    </row>
    <row r="291" hidden="1">
      <c r="A291" s="10">
        <v>34527.0</v>
      </c>
      <c r="B291" s="7" t="s">
        <v>4085</v>
      </c>
      <c r="C291" s="7" t="s">
        <v>5919</v>
      </c>
      <c r="D291" s="8"/>
      <c r="E291" s="8"/>
      <c r="F291" s="8"/>
      <c r="G291" s="7">
        <v>5000.0</v>
      </c>
      <c r="H291" s="8"/>
      <c r="I291" s="7">
        <v>0.0</v>
      </c>
      <c r="J291" s="7">
        <v>0.0</v>
      </c>
      <c r="K291" s="7">
        <v>6.0</v>
      </c>
      <c r="L291" s="7">
        <v>0.0</v>
      </c>
      <c r="M291" s="7">
        <v>0.0</v>
      </c>
      <c r="N291" s="7" t="s">
        <v>61</v>
      </c>
      <c r="O291" s="7">
        <v>0.0</v>
      </c>
      <c r="P291" s="7">
        <v>0.0</v>
      </c>
      <c r="Q291" s="8"/>
      <c r="R291" s="8"/>
      <c r="S291" s="8"/>
      <c r="T291" s="8"/>
      <c r="U291" s="8"/>
      <c r="V291" s="8"/>
      <c r="W291" s="8"/>
      <c r="X291" s="8"/>
      <c r="Y291" s="8"/>
      <c r="Z291" s="8"/>
      <c r="AA291" s="8"/>
      <c r="AB291" s="8"/>
      <c r="AC291" s="8"/>
      <c r="AD291" s="8"/>
      <c r="AE291" s="8"/>
      <c r="AF291" s="8"/>
      <c r="AG291" s="8"/>
      <c r="AH291" s="8"/>
      <c r="AI291" s="8"/>
      <c r="AJ291" s="8"/>
      <c r="AK291" s="8"/>
      <c r="AL291" s="8"/>
      <c r="AM291" s="8"/>
      <c r="AN291" s="8"/>
      <c r="AO291" s="8"/>
      <c r="AP291" s="8"/>
      <c r="AQ291" s="8"/>
      <c r="AR291" s="7" t="s">
        <v>68</v>
      </c>
      <c r="AS291" s="8"/>
      <c r="AT291" s="8"/>
      <c r="AU291" s="8"/>
      <c r="AV291" s="8"/>
      <c r="AW291" s="8"/>
      <c r="AX291" s="8"/>
      <c r="AY291" s="8"/>
      <c r="AZ291" s="8"/>
      <c r="BA291" s="8"/>
      <c r="BB291" s="8"/>
      <c r="BC291" s="8"/>
      <c r="BD291" s="8"/>
      <c r="BE291" s="8"/>
      <c r="BF291" s="8"/>
    </row>
    <row r="292" hidden="1">
      <c r="A292" s="10">
        <v>31140.0</v>
      </c>
      <c r="B292" s="7" t="s">
        <v>4223</v>
      </c>
      <c r="C292" s="7" t="s">
        <v>5927</v>
      </c>
      <c r="D292" s="8"/>
      <c r="E292" s="8"/>
      <c r="F292" s="8"/>
      <c r="G292" s="7">
        <v>5000.0</v>
      </c>
      <c r="H292" s="8"/>
      <c r="I292" s="7">
        <v>0.0</v>
      </c>
      <c r="J292" s="7">
        <v>0.0</v>
      </c>
      <c r="K292" s="7">
        <v>6.0</v>
      </c>
      <c r="L292" s="7">
        <v>0.0</v>
      </c>
      <c r="M292" s="7">
        <v>0.0</v>
      </c>
      <c r="N292" s="7" t="s">
        <v>61</v>
      </c>
      <c r="O292" s="7">
        <v>0.0</v>
      </c>
      <c r="P292" s="7">
        <v>0.0</v>
      </c>
      <c r="Q292" s="8"/>
      <c r="R292" s="8"/>
      <c r="S292" s="8"/>
      <c r="T292" s="8"/>
      <c r="U292" s="8"/>
      <c r="V292" s="8"/>
      <c r="W292" s="8"/>
      <c r="X292" s="8"/>
      <c r="Y292" s="8"/>
      <c r="Z292" s="8"/>
      <c r="AA292" s="8"/>
      <c r="AB292" s="8"/>
      <c r="AC292" s="8"/>
      <c r="AD292" s="8"/>
      <c r="AE292" s="8"/>
      <c r="AF292" s="8"/>
      <c r="AG292" s="8"/>
      <c r="AH292" s="8"/>
      <c r="AI292" s="8"/>
      <c r="AJ292" s="8"/>
      <c r="AK292" s="8"/>
      <c r="AL292" s="8"/>
      <c r="AM292" s="8"/>
      <c r="AN292" s="8"/>
      <c r="AO292" s="8"/>
      <c r="AP292" s="8"/>
      <c r="AQ292" s="8"/>
      <c r="AR292" s="7" t="s">
        <v>68</v>
      </c>
      <c r="AS292" s="8"/>
      <c r="AT292" s="8"/>
      <c r="AU292" s="8"/>
      <c r="AV292" s="8"/>
      <c r="AW292" s="8"/>
      <c r="AX292" s="8"/>
      <c r="AY292" s="8"/>
      <c r="AZ292" s="8"/>
      <c r="BA292" s="8"/>
      <c r="BB292" s="8"/>
      <c r="BC292" s="8"/>
      <c r="BD292" s="8"/>
      <c r="BE292" s="8"/>
      <c r="BF292" s="8"/>
    </row>
    <row r="293" hidden="1">
      <c r="A293" s="10">
        <v>31137.0</v>
      </c>
      <c r="B293" s="7" t="s">
        <v>4223</v>
      </c>
      <c r="C293" s="7" t="s">
        <v>5939</v>
      </c>
      <c r="D293" s="8"/>
      <c r="E293" s="8"/>
      <c r="F293" s="8"/>
      <c r="G293" s="7">
        <v>1000000.0</v>
      </c>
      <c r="H293" s="8"/>
      <c r="I293" s="7">
        <v>0.0</v>
      </c>
      <c r="J293" s="7">
        <v>0.0</v>
      </c>
      <c r="K293" s="7">
        <v>6.0</v>
      </c>
      <c r="L293" s="7">
        <v>0.0</v>
      </c>
      <c r="M293" s="7">
        <v>0.0</v>
      </c>
      <c r="N293" s="7" t="s">
        <v>61</v>
      </c>
      <c r="O293" s="7">
        <v>0.0</v>
      </c>
      <c r="P293" s="7">
        <v>0.0</v>
      </c>
      <c r="Q293" s="8"/>
      <c r="R293" s="8"/>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c r="AQ293" s="8"/>
      <c r="AR293" s="7" t="s">
        <v>68</v>
      </c>
      <c r="AS293" s="8"/>
      <c r="AT293" s="8"/>
      <c r="AU293" s="8"/>
      <c r="AV293" s="8"/>
      <c r="AW293" s="8"/>
      <c r="AX293" s="8"/>
      <c r="AY293" s="8"/>
      <c r="AZ293" s="8"/>
      <c r="BA293" s="8"/>
      <c r="BB293" s="8"/>
      <c r="BC293" s="8"/>
      <c r="BD293" s="8"/>
      <c r="BE293" s="8"/>
      <c r="BF293" s="8"/>
    </row>
    <row r="294" hidden="1">
      <c r="A294" s="10">
        <v>31930.0</v>
      </c>
      <c r="B294" s="9">
        <v>42776.0</v>
      </c>
      <c r="C294" s="7" t="s">
        <v>5946</v>
      </c>
      <c r="D294" s="8"/>
      <c r="E294" s="8"/>
      <c r="F294" s="8"/>
      <c r="G294" s="7">
        <v>5000.0</v>
      </c>
      <c r="H294" s="8"/>
      <c r="I294" s="7">
        <v>0.0</v>
      </c>
      <c r="J294" s="7">
        <v>0.0</v>
      </c>
      <c r="K294" s="7">
        <v>6.0</v>
      </c>
      <c r="L294" s="7">
        <v>0.0</v>
      </c>
      <c r="M294" s="7">
        <v>0.0</v>
      </c>
      <c r="N294" s="7" t="s">
        <v>61</v>
      </c>
      <c r="O294" s="7">
        <v>0.0</v>
      </c>
      <c r="P294" s="7">
        <v>0.0</v>
      </c>
      <c r="Q294" s="8"/>
      <c r="R294" s="8"/>
      <c r="S294" s="8"/>
      <c r="T294" s="8"/>
      <c r="U294" s="8"/>
      <c r="V294" s="8"/>
      <c r="W294" s="8"/>
      <c r="X294" s="8"/>
      <c r="Y294" s="8"/>
      <c r="Z294" s="8"/>
      <c r="AA294" s="8"/>
      <c r="AB294" s="8"/>
      <c r="AC294" s="8"/>
      <c r="AD294" s="8"/>
      <c r="AE294" s="8"/>
      <c r="AF294" s="8"/>
      <c r="AG294" s="8"/>
      <c r="AH294" s="8"/>
      <c r="AI294" s="8"/>
      <c r="AJ294" s="8"/>
      <c r="AK294" s="8"/>
      <c r="AL294" s="8"/>
      <c r="AM294" s="8"/>
      <c r="AN294" s="8"/>
      <c r="AO294" s="8"/>
      <c r="AP294" s="8"/>
      <c r="AQ294" s="8"/>
      <c r="AR294" s="7" t="s">
        <v>68</v>
      </c>
      <c r="AS294" s="8"/>
      <c r="AT294" s="8"/>
      <c r="AU294" s="8"/>
      <c r="AV294" s="8"/>
      <c r="AW294" s="8"/>
      <c r="AX294" s="8"/>
      <c r="AY294" s="8"/>
      <c r="AZ294" s="8"/>
      <c r="BA294" s="8"/>
      <c r="BB294" s="8"/>
      <c r="BC294" s="8"/>
      <c r="BD294" s="8"/>
      <c r="BE294" s="8"/>
      <c r="BF294" s="8"/>
    </row>
    <row r="295" hidden="1">
      <c r="A295" s="10">
        <v>30578.0</v>
      </c>
      <c r="B295" s="9">
        <v>42895.0</v>
      </c>
      <c r="C295" s="7" t="s">
        <v>5955</v>
      </c>
      <c r="D295" s="8"/>
      <c r="E295" s="8"/>
      <c r="F295" s="8"/>
      <c r="G295" s="7">
        <v>3000.0</v>
      </c>
      <c r="H295" s="8"/>
      <c r="I295" s="7">
        <v>0.0</v>
      </c>
      <c r="J295" s="7">
        <v>0.0</v>
      </c>
      <c r="K295" s="7">
        <v>6.0</v>
      </c>
      <c r="L295" s="7">
        <v>0.0</v>
      </c>
      <c r="M295" s="7">
        <v>0.0</v>
      </c>
      <c r="N295" s="7" t="s">
        <v>61</v>
      </c>
      <c r="O295" s="7">
        <v>0.0</v>
      </c>
      <c r="P295" s="7">
        <v>0.0</v>
      </c>
      <c r="Q295" s="8"/>
      <c r="R295" s="8"/>
      <c r="S295" s="8"/>
      <c r="T295" s="8"/>
      <c r="U295" s="8"/>
      <c r="V295" s="8"/>
      <c r="W295" s="8"/>
      <c r="X295" s="8"/>
      <c r="Y295" s="8"/>
      <c r="Z295" s="8"/>
      <c r="AA295" s="8"/>
      <c r="AB295" s="8"/>
      <c r="AC295" s="8"/>
      <c r="AD295" s="8"/>
      <c r="AE295" s="8"/>
      <c r="AF295" s="8"/>
      <c r="AG295" s="8"/>
      <c r="AH295" s="8"/>
      <c r="AI295" s="8"/>
      <c r="AJ295" s="8"/>
      <c r="AK295" s="8"/>
      <c r="AL295" s="8"/>
      <c r="AM295" s="8"/>
      <c r="AN295" s="8"/>
      <c r="AO295" s="8"/>
      <c r="AP295" s="8"/>
      <c r="AQ295" s="8"/>
      <c r="AR295" s="7" t="s">
        <v>68</v>
      </c>
      <c r="AS295" s="8"/>
      <c r="AT295" s="8"/>
      <c r="AU295" s="8"/>
      <c r="AV295" s="8"/>
      <c r="AW295" s="8"/>
      <c r="AX295" s="8"/>
      <c r="AY295" s="8"/>
      <c r="AZ295" s="8"/>
      <c r="BA295" s="8"/>
      <c r="BB295" s="8"/>
      <c r="BC295" s="8"/>
      <c r="BD295" s="8"/>
      <c r="BE295" s="8"/>
      <c r="BF295" s="8"/>
    </row>
    <row r="296">
      <c r="A296" s="10">
        <v>32385.0</v>
      </c>
      <c r="B296" s="7" t="s">
        <v>4197</v>
      </c>
      <c r="C296" s="7" t="s">
        <v>5963</v>
      </c>
      <c r="D296" s="7" t="s">
        <v>5965</v>
      </c>
      <c r="E296" s="7" t="s">
        <v>5966</v>
      </c>
      <c r="F296" s="11" t="s">
        <v>5967</v>
      </c>
      <c r="G296" s="7">
        <v>5000.0</v>
      </c>
      <c r="H296" s="7">
        <v>657.55</v>
      </c>
      <c r="I296" s="7">
        <v>13.0</v>
      </c>
      <c r="J296" s="7">
        <v>39.453</v>
      </c>
      <c r="K296" s="7">
        <v>6.0</v>
      </c>
      <c r="L296" s="7">
        <v>37.15</v>
      </c>
      <c r="M296" s="7">
        <v>23.41</v>
      </c>
      <c r="N296" s="7" t="s">
        <v>61</v>
      </c>
      <c r="O296" s="7">
        <v>1.0</v>
      </c>
      <c r="P296" s="7">
        <v>0.0</v>
      </c>
      <c r="Q296" s="7" t="s">
        <v>432</v>
      </c>
      <c r="R296" s="7" t="s">
        <v>628</v>
      </c>
      <c r="S296" s="7" t="s">
        <v>5987</v>
      </c>
      <c r="T296" s="11" t="s">
        <v>5989</v>
      </c>
      <c r="U296" s="7" t="s">
        <v>5995</v>
      </c>
      <c r="V296" s="8"/>
      <c r="W296" s="7" t="s">
        <v>789</v>
      </c>
      <c r="X296" s="8"/>
      <c r="Y296" s="8"/>
      <c r="Z296" s="8"/>
      <c r="AA296" s="7" t="s">
        <v>129</v>
      </c>
      <c r="AB296" s="7" t="s">
        <v>155</v>
      </c>
      <c r="AC296" s="7" t="s">
        <v>5996</v>
      </c>
      <c r="AD296" s="7" t="s">
        <v>5998</v>
      </c>
      <c r="AE296" s="7" t="s">
        <v>6002</v>
      </c>
      <c r="AF296" s="7" t="s">
        <v>6005</v>
      </c>
      <c r="AG296" s="8"/>
      <c r="AH296" s="8"/>
      <c r="AI296" s="8"/>
      <c r="AJ296" s="8"/>
      <c r="AK296" s="8"/>
      <c r="AL296" s="7" t="s">
        <v>6007</v>
      </c>
      <c r="AM296" s="8"/>
      <c r="AN296" s="8"/>
      <c r="AO296" s="8"/>
      <c r="AP296" s="8"/>
      <c r="AQ296" s="8"/>
      <c r="AR296" s="7" t="s">
        <v>86</v>
      </c>
      <c r="AS296" s="8"/>
      <c r="AT296" s="8"/>
      <c r="AU296" s="8"/>
      <c r="AV296" s="11" t="s">
        <v>5989</v>
      </c>
      <c r="AW296" s="11" t="s">
        <v>5989</v>
      </c>
      <c r="AX296" s="11" t="s">
        <v>6022</v>
      </c>
      <c r="AY296" s="11" t="s">
        <v>6042</v>
      </c>
      <c r="AZ296" s="8"/>
      <c r="BA296" s="11" t="s">
        <v>6044</v>
      </c>
      <c r="BB296" s="11" t="s">
        <v>6057</v>
      </c>
      <c r="BC296" s="8"/>
      <c r="BD296" s="7" t="s">
        <v>6065</v>
      </c>
      <c r="BE296" s="7" t="s">
        <v>6066</v>
      </c>
      <c r="BF296" s="8"/>
    </row>
    <row r="297" hidden="1">
      <c r="A297" s="10">
        <v>30084.0</v>
      </c>
      <c r="B297" s="7" t="s">
        <v>1460</v>
      </c>
      <c r="C297" s="7" t="s">
        <v>6069</v>
      </c>
      <c r="D297" s="7" t="s">
        <v>6071</v>
      </c>
      <c r="E297" s="7" t="s">
        <v>6073</v>
      </c>
      <c r="F297" s="11" t="s">
        <v>6076</v>
      </c>
      <c r="G297" s="7">
        <v>6000.0</v>
      </c>
      <c r="H297" s="8"/>
      <c r="I297" s="7">
        <v>0.0</v>
      </c>
      <c r="J297" s="7">
        <v>0.0</v>
      </c>
      <c r="K297" s="7">
        <v>6.0</v>
      </c>
      <c r="L297" s="7">
        <v>0.0</v>
      </c>
      <c r="M297" s="7">
        <v>0.0</v>
      </c>
      <c r="N297" s="7" t="s">
        <v>61</v>
      </c>
      <c r="O297" s="7">
        <v>0.0</v>
      </c>
      <c r="P297" s="7">
        <v>0.0</v>
      </c>
      <c r="Q297" s="7" t="s">
        <v>3792</v>
      </c>
      <c r="R297" s="9">
        <v>42744.0</v>
      </c>
      <c r="S297" s="7" t="s">
        <v>6101</v>
      </c>
      <c r="T297" s="11" t="s">
        <v>6102</v>
      </c>
      <c r="U297" s="7" t="s">
        <v>6115</v>
      </c>
      <c r="V297" s="8"/>
      <c r="W297" s="7" t="s">
        <v>6116</v>
      </c>
      <c r="X297" s="8"/>
      <c r="Y297" s="8"/>
      <c r="Z297" s="8"/>
      <c r="AA297" s="8"/>
      <c r="AB297" s="8"/>
      <c r="AC297" s="7" t="s">
        <v>6118</v>
      </c>
      <c r="AD297" s="7" t="s">
        <v>6119</v>
      </c>
      <c r="AE297" s="11" t="s">
        <v>6123</v>
      </c>
      <c r="AF297" s="11" t="s">
        <v>6140</v>
      </c>
      <c r="AG297" s="8"/>
      <c r="AH297" s="8"/>
      <c r="AI297" s="8"/>
      <c r="AJ297" s="8"/>
      <c r="AK297" s="8"/>
      <c r="AL297" s="8"/>
      <c r="AM297" s="8"/>
      <c r="AN297" s="8"/>
      <c r="AO297" s="8"/>
      <c r="AP297" s="8"/>
      <c r="AQ297" s="8"/>
      <c r="AR297" s="7" t="s">
        <v>68</v>
      </c>
      <c r="AS297" s="8"/>
      <c r="AT297" s="7" t="s">
        <v>6150</v>
      </c>
      <c r="AU297" s="8"/>
      <c r="AV297" s="11" t="s">
        <v>6102</v>
      </c>
      <c r="AW297" s="11" t="s">
        <v>6102</v>
      </c>
      <c r="AX297" s="8"/>
      <c r="AY297" s="8"/>
      <c r="AZ297" s="8"/>
      <c r="BA297" s="8"/>
      <c r="BB297" s="8"/>
      <c r="BC297" s="8"/>
      <c r="BD297" s="8"/>
      <c r="BE297" s="8"/>
      <c r="BF297" s="8"/>
    </row>
    <row r="298" hidden="1">
      <c r="A298" s="10">
        <v>36610.0</v>
      </c>
      <c r="B298" s="7" t="s">
        <v>2811</v>
      </c>
      <c r="C298" s="7" t="s">
        <v>6167</v>
      </c>
      <c r="D298" s="8"/>
      <c r="E298" s="8"/>
      <c r="F298" s="8"/>
      <c r="G298" s="7">
        <v>1500.0</v>
      </c>
      <c r="H298" s="8"/>
      <c r="I298" s="7">
        <v>0.0</v>
      </c>
      <c r="J298" s="7">
        <v>0.0</v>
      </c>
      <c r="K298" s="7">
        <v>6.0</v>
      </c>
      <c r="L298" s="7">
        <v>0.0</v>
      </c>
      <c r="M298" s="7">
        <v>0.0</v>
      </c>
      <c r="N298" s="7" t="s">
        <v>61</v>
      </c>
      <c r="O298" s="7">
        <v>0.0</v>
      </c>
      <c r="P298" s="7">
        <v>0.0</v>
      </c>
      <c r="Q298" s="8"/>
      <c r="R298" s="8"/>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8"/>
      <c r="AR298" s="7" t="s">
        <v>68</v>
      </c>
      <c r="AS298" s="8"/>
      <c r="AT298" s="8"/>
      <c r="AU298" s="8"/>
      <c r="AV298" s="8"/>
      <c r="AW298" s="8"/>
      <c r="AX298" s="8"/>
      <c r="AY298" s="8"/>
      <c r="AZ298" s="8"/>
      <c r="BA298" s="8"/>
      <c r="BB298" s="8"/>
      <c r="BC298" s="8"/>
      <c r="BD298" s="8"/>
      <c r="BE298" s="8"/>
      <c r="BF298" s="8"/>
    </row>
    <row r="299" hidden="1">
      <c r="A299" s="10">
        <v>36611.0</v>
      </c>
      <c r="B299" s="7" t="s">
        <v>2811</v>
      </c>
      <c r="C299" s="7" t="s">
        <v>6175</v>
      </c>
      <c r="D299" s="8"/>
      <c r="E299" s="8"/>
      <c r="F299" s="8"/>
      <c r="G299" s="7">
        <v>1500.0</v>
      </c>
      <c r="H299" s="8"/>
      <c r="I299" s="7">
        <v>0.0</v>
      </c>
      <c r="J299" s="7">
        <v>0.0</v>
      </c>
      <c r="K299" s="7">
        <v>6.0</v>
      </c>
      <c r="L299" s="7">
        <v>0.0</v>
      </c>
      <c r="M299" s="7">
        <v>0.0</v>
      </c>
      <c r="N299" s="7" t="s">
        <v>61</v>
      </c>
      <c r="O299" s="7">
        <v>0.0</v>
      </c>
      <c r="P299" s="7">
        <v>0.0</v>
      </c>
      <c r="Q299" s="7" t="s">
        <v>2811</v>
      </c>
      <c r="R299" s="7" t="s">
        <v>6179</v>
      </c>
      <c r="S299" s="8"/>
      <c r="T299" s="8"/>
      <c r="U299" s="8"/>
      <c r="V299" s="8"/>
      <c r="W299" s="7" t="s">
        <v>6180</v>
      </c>
      <c r="X299" s="8"/>
      <c r="Y299" s="8"/>
      <c r="Z299" s="8"/>
      <c r="AA299" s="8"/>
      <c r="AB299" s="8"/>
      <c r="AC299" s="7" t="s">
        <v>6182</v>
      </c>
      <c r="AD299" s="7" t="s">
        <v>6183</v>
      </c>
      <c r="AE299" s="7" t="s">
        <v>1054</v>
      </c>
      <c r="AF299" s="7" t="s">
        <v>191</v>
      </c>
      <c r="AG299" s="8"/>
      <c r="AH299" s="8"/>
      <c r="AI299" s="8"/>
      <c r="AJ299" s="8"/>
      <c r="AK299" s="8"/>
      <c r="AL299" s="8"/>
      <c r="AM299" s="8"/>
      <c r="AN299" s="8"/>
      <c r="AO299" s="8"/>
      <c r="AP299" s="8"/>
      <c r="AQ299" s="8"/>
      <c r="AR299" s="7" t="s">
        <v>68</v>
      </c>
      <c r="AS299" s="8"/>
      <c r="AT299" s="8"/>
      <c r="AU299" s="8"/>
      <c r="AV299" s="11" t="s">
        <v>6189</v>
      </c>
      <c r="AW299" s="11" t="s">
        <v>6189</v>
      </c>
      <c r="AX299" s="8"/>
      <c r="AY299" s="8"/>
      <c r="AZ299" s="8"/>
      <c r="BA299" s="8"/>
      <c r="BB299" s="8"/>
      <c r="BC299" s="8"/>
      <c r="BD299" s="8"/>
      <c r="BE299" s="8"/>
      <c r="BF299" s="8"/>
    </row>
    <row r="300" hidden="1">
      <c r="A300" s="10">
        <v>27425.0</v>
      </c>
      <c r="B300" s="9">
        <v>42827.0</v>
      </c>
      <c r="C300" s="7" t="s">
        <v>6196</v>
      </c>
      <c r="D300" s="8"/>
      <c r="E300" s="8"/>
      <c r="F300" s="8"/>
      <c r="G300" s="7">
        <v>123.0</v>
      </c>
      <c r="H300" s="8"/>
      <c r="I300" s="7">
        <v>0.0</v>
      </c>
      <c r="J300" s="7">
        <v>0.0</v>
      </c>
      <c r="K300" s="7">
        <v>6.0</v>
      </c>
      <c r="L300" s="7">
        <v>0.0</v>
      </c>
      <c r="M300" s="7">
        <v>0.0</v>
      </c>
      <c r="N300" s="7" t="s">
        <v>61</v>
      </c>
      <c r="O300" s="7">
        <v>0.0</v>
      </c>
      <c r="P300" s="7">
        <v>0.0</v>
      </c>
      <c r="Q300" s="8"/>
      <c r="R300" s="8"/>
      <c r="S300" s="8"/>
      <c r="T300" s="8"/>
      <c r="U300" s="8"/>
      <c r="V300" s="8"/>
      <c r="W300" s="7" t="s">
        <v>66</v>
      </c>
      <c r="X300" s="7" t="s">
        <v>66</v>
      </c>
      <c r="Y300" s="7" t="s">
        <v>67</v>
      </c>
      <c r="Z300" s="7">
        <v>1323123.0</v>
      </c>
      <c r="AA300" s="8"/>
      <c r="AB300" s="8"/>
      <c r="AC300" s="8"/>
      <c r="AD300" s="7" t="s">
        <v>6200</v>
      </c>
      <c r="AE300" s="8"/>
      <c r="AF300" s="7" t="s">
        <v>6202</v>
      </c>
      <c r="AG300" s="8"/>
      <c r="AH300" s="8"/>
      <c r="AI300" s="8"/>
      <c r="AJ300" s="8"/>
      <c r="AK300" s="8"/>
      <c r="AL300" s="8"/>
      <c r="AM300" s="8"/>
      <c r="AN300" s="8"/>
      <c r="AO300" s="8"/>
      <c r="AP300" s="8"/>
      <c r="AQ300" s="8"/>
      <c r="AR300" s="7" t="s">
        <v>68</v>
      </c>
      <c r="AS300" s="8"/>
      <c r="AT300" s="8"/>
      <c r="AU300" s="8"/>
      <c r="AV300" s="11" t="s">
        <v>69</v>
      </c>
      <c r="AW300" s="11" t="s">
        <v>78</v>
      </c>
      <c r="AX300" s="11" t="s">
        <v>88</v>
      </c>
      <c r="AY300" s="11" t="s">
        <v>90</v>
      </c>
      <c r="AZ300" s="11" t="s">
        <v>92</v>
      </c>
      <c r="BA300" s="11" t="s">
        <v>105</v>
      </c>
      <c r="BB300" s="11" t="s">
        <v>118</v>
      </c>
      <c r="BC300" s="11" t="s">
        <v>134</v>
      </c>
      <c r="BD300" s="7" t="s">
        <v>144</v>
      </c>
      <c r="BE300" s="7" t="s">
        <v>145</v>
      </c>
      <c r="BF300" s="8"/>
    </row>
    <row r="301" hidden="1">
      <c r="A301" s="10">
        <v>27632.0</v>
      </c>
      <c r="B301" s="7" t="s">
        <v>5585</v>
      </c>
      <c r="C301" s="7" t="s">
        <v>6276</v>
      </c>
      <c r="D301" s="8"/>
      <c r="E301" s="8"/>
      <c r="F301" s="8"/>
      <c r="G301" s="7">
        <v>30000.0</v>
      </c>
      <c r="H301" s="8"/>
      <c r="I301" s="7">
        <v>0.0</v>
      </c>
      <c r="J301" s="7">
        <v>0.0</v>
      </c>
      <c r="K301" s="7">
        <v>6.0</v>
      </c>
      <c r="L301" s="7">
        <v>0.0</v>
      </c>
      <c r="M301" s="7">
        <v>0.0</v>
      </c>
      <c r="N301" s="7" t="s">
        <v>61</v>
      </c>
      <c r="O301" s="7">
        <v>0.0</v>
      </c>
      <c r="P301" s="7">
        <v>0.0</v>
      </c>
      <c r="Q301" s="8"/>
      <c r="R301" s="8"/>
      <c r="S301" s="8"/>
      <c r="T301" s="8"/>
      <c r="U301" s="8"/>
      <c r="V301" s="8"/>
      <c r="W301" s="8"/>
      <c r="X301" s="8"/>
      <c r="Y301" s="8"/>
      <c r="Z301" s="8"/>
      <c r="AA301" s="8"/>
      <c r="AB301" s="8"/>
      <c r="AC301" s="8"/>
      <c r="AD301" s="8"/>
      <c r="AE301" s="8"/>
      <c r="AF301" s="8"/>
      <c r="AG301" s="8"/>
      <c r="AH301" s="8"/>
      <c r="AI301" s="8"/>
      <c r="AJ301" s="8"/>
      <c r="AK301" s="8"/>
      <c r="AL301" s="8"/>
      <c r="AM301" s="8"/>
      <c r="AN301" s="8"/>
      <c r="AO301" s="8"/>
      <c r="AP301" s="8"/>
      <c r="AQ301" s="8"/>
      <c r="AR301" s="7" t="s">
        <v>68</v>
      </c>
      <c r="AS301" s="8"/>
      <c r="AT301" s="8"/>
      <c r="AU301" s="8"/>
      <c r="AV301" s="11" t="s">
        <v>6277</v>
      </c>
      <c r="AW301" s="11" t="s">
        <v>6277</v>
      </c>
      <c r="AX301" s="8"/>
      <c r="AY301" s="8"/>
      <c r="AZ301" s="8"/>
      <c r="BA301" s="8"/>
      <c r="BB301" s="8"/>
      <c r="BC301" s="8"/>
      <c r="BD301" s="8"/>
      <c r="BE301" s="8"/>
      <c r="BF301" s="8"/>
    </row>
    <row r="302" hidden="1">
      <c r="A302" s="10">
        <v>32748.0</v>
      </c>
      <c r="B302" s="7" t="s">
        <v>497</v>
      </c>
      <c r="C302" s="7" t="s">
        <v>6290</v>
      </c>
      <c r="D302" s="7" t="s">
        <v>6291</v>
      </c>
      <c r="E302" s="7">
        <v>6.5761796E7</v>
      </c>
      <c r="F302" s="11" t="s">
        <v>6293</v>
      </c>
      <c r="G302" s="7">
        <v>3500.0</v>
      </c>
      <c r="H302" s="8"/>
      <c r="I302" s="7">
        <v>0.0</v>
      </c>
      <c r="J302" s="7">
        <v>0.0</v>
      </c>
      <c r="K302" s="7">
        <v>6.0</v>
      </c>
      <c r="L302" s="7">
        <v>0.0</v>
      </c>
      <c r="M302" s="7">
        <v>0.0</v>
      </c>
      <c r="N302" s="7" t="s">
        <v>61</v>
      </c>
      <c r="O302" s="7">
        <v>0.0</v>
      </c>
      <c r="P302" s="7">
        <v>0.0</v>
      </c>
      <c r="Q302" s="8"/>
      <c r="R302" s="7" t="s">
        <v>6305</v>
      </c>
      <c r="S302" s="7" t="s">
        <v>1187</v>
      </c>
      <c r="T302" s="11" t="s">
        <v>6306</v>
      </c>
      <c r="U302" s="7" t="s">
        <v>6307</v>
      </c>
      <c r="V302" s="8"/>
      <c r="W302" s="7" t="s">
        <v>5488</v>
      </c>
      <c r="X302" s="8"/>
      <c r="Y302" s="8"/>
      <c r="Z302" s="8"/>
      <c r="AA302" s="8"/>
      <c r="AB302" s="8"/>
      <c r="AC302" s="8"/>
      <c r="AD302" s="7" t="s">
        <v>6308</v>
      </c>
      <c r="AE302" s="8"/>
      <c r="AF302" s="7" t="s">
        <v>6309</v>
      </c>
      <c r="AG302" s="8"/>
      <c r="AH302" s="8"/>
      <c r="AI302" s="8"/>
      <c r="AJ302" s="8"/>
      <c r="AK302" s="8"/>
      <c r="AL302" s="7" t="s">
        <v>6311</v>
      </c>
      <c r="AM302" s="8"/>
      <c r="AN302" s="8"/>
      <c r="AO302" s="8"/>
      <c r="AP302" s="8"/>
      <c r="AQ302" s="8"/>
      <c r="AR302" s="7" t="s">
        <v>68</v>
      </c>
      <c r="AS302" s="8"/>
      <c r="AT302" s="8"/>
      <c r="AU302" s="8"/>
      <c r="AV302" s="11" t="s">
        <v>6306</v>
      </c>
      <c r="AW302" s="11" t="s">
        <v>6306</v>
      </c>
      <c r="AX302" s="8"/>
      <c r="AY302" s="8"/>
      <c r="AZ302" s="8"/>
      <c r="BA302" s="8"/>
      <c r="BB302" s="8"/>
      <c r="BC302" s="8"/>
      <c r="BD302" s="8"/>
      <c r="BE302" s="8"/>
      <c r="BF302" s="8"/>
    </row>
    <row r="303" hidden="1">
      <c r="A303" s="10">
        <v>36403.0</v>
      </c>
      <c r="B303" s="9">
        <v>42990.0</v>
      </c>
      <c r="C303" s="7" t="s">
        <v>6323</v>
      </c>
      <c r="D303" s="8"/>
      <c r="E303" s="8"/>
      <c r="F303" s="8"/>
      <c r="G303" s="7">
        <v>3000.0</v>
      </c>
      <c r="H303" s="8"/>
      <c r="I303" s="7">
        <v>0.0</v>
      </c>
      <c r="J303" s="7">
        <v>0.0</v>
      </c>
      <c r="K303" s="7">
        <v>6.0</v>
      </c>
      <c r="L303" s="7">
        <v>0.0</v>
      </c>
      <c r="M303" s="7">
        <v>0.0</v>
      </c>
      <c r="N303" s="7" t="s">
        <v>61</v>
      </c>
      <c r="O303" s="7">
        <v>0.0</v>
      </c>
      <c r="P303" s="7">
        <v>0.0</v>
      </c>
      <c r="Q303" s="8"/>
      <c r="R303" s="8"/>
      <c r="S303" s="8"/>
      <c r="T303" s="8"/>
      <c r="U303" s="8"/>
      <c r="V303" s="8"/>
      <c r="W303" s="8"/>
      <c r="X303" s="8"/>
      <c r="Y303" s="8"/>
      <c r="Z303" s="8"/>
      <c r="AA303" s="8"/>
      <c r="AB303" s="8"/>
      <c r="AC303" s="8"/>
      <c r="AD303" s="8"/>
      <c r="AE303" s="8"/>
      <c r="AF303" s="8"/>
      <c r="AG303" s="8"/>
      <c r="AH303" s="8"/>
      <c r="AI303" s="8"/>
      <c r="AJ303" s="8"/>
      <c r="AK303" s="8"/>
      <c r="AL303" s="8"/>
      <c r="AM303" s="8"/>
      <c r="AN303" s="8"/>
      <c r="AO303" s="8"/>
      <c r="AP303" s="8"/>
      <c r="AQ303" s="8"/>
      <c r="AR303" s="7" t="s">
        <v>68</v>
      </c>
      <c r="AS303" s="8"/>
      <c r="AT303" s="8"/>
      <c r="AU303" s="8"/>
      <c r="AV303" s="8"/>
      <c r="AW303" s="8"/>
      <c r="AX303" s="8"/>
      <c r="AY303" s="8"/>
      <c r="AZ303" s="8"/>
      <c r="BA303" s="8"/>
      <c r="BB303" s="8"/>
      <c r="BC303" s="8"/>
      <c r="BD303" s="8"/>
      <c r="BE303" s="8"/>
      <c r="BF303" s="8"/>
    </row>
    <row r="304" hidden="1">
      <c r="A304" s="10">
        <v>33971.0</v>
      </c>
      <c r="B304" s="7" t="s">
        <v>617</v>
      </c>
      <c r="C304" s="7" t="s">
        <v>6329</v>
      </c>
      <c r="D304" s="8"/>
      <c r="E304" s="8"/>
      <c r="F304" s="8"/>
      <c r="G304" s="7">
        <v>2000.0</v>
      </c>
      <c r="H304" s="8"/>
      <c r="I304" s="7">
        <v>0.0</v>
      </c>
      <c r="J304" s="7">
        <v>0.0</v>
      </c>
      <c r="K304" s="7">
        <v>6.0</v>
      </c>
      <c r="L304" s="7">
        <v>0.0</v>
      </c>
      <c r="M304" s="7">
        <v>0.0</v>
      </c>
      <c r="N304" s="7" t="s">
        <v>61</v>
      </c>
      <c r="O304" s="7">
        <v>0.0</v>
      </c>
      <c r="P304" s="7">
        <v>0.0</v>
      </c>
      <c r="Q304" s="8"/>
      <c r="R304" s="8"/>
      <c r="S304" s="8"/>
      <c r="T304" s="8"/>
      <c r="U304" s="8"/>
      <c r="V304" s="8"/>
      <c r="W304" s="8"/>
      <c r="X304" s="8"/>
      <c r="Y304" s="8"/>
      <c r="Z304" s="8"/>
      <c r="AA304" s="8"/>
      <c r="AB304" s="8"/>
      <c r="AC304" s="8"/>
      <c r="AD304" s="8"/>
      <c r="AE304" s="8"/>
      <c r="AF304" s="8"/>
      <c r="AG304" s="8"/>
      <c r="AH304" s="8"/>
      <c r="AI304" s="8"/>
      <c r="AJ304" s="8"/>
      <c r="AK304" s="8"/>
      <c r="AL304" s="8"/>
      <c r="AM304" s="8"/>
      <c r="AN304" s="8"/>
      <c r="AO304" s="8"/>
      <c r="AP304" s="8"/>
      <c r="AQ304" s="8"/>
      <c r="AR304" s="7" t="s">
        <v>68</v>
      </c>
      <c r="AS304" s="8"/>
      <c r="AT304" s="8"/>
      <c r="AU304" s="8"/>
      <c r="AV304" s="11" t="s">
        <v>6339</v>
      </c>
      <c r="AW304" s="11" t="s">
        <v>6339</v>
      </c>
      <c r="AX304" s="11" t="s">
        <v>6349</v>
      </c>
      <c r="AY304" s="11" t="s">
        <v>6356</v>
      </c>
      <c r="AZ304" s="8"/>
      <c r="BA304" s="11" t="s">
        <v>6371</v>
      </c>
      <c r="BB304" s="11" t="s">
        <v>6375</v>
      </c>
      <c r="BC304" s="8"/>
      <c r="BD304" s="7" t="s">
        <v>6380</v>
      </c>
      <c r="BE304" s="7" t="s">
        <v>6382</v>
      </c>
      <c r="BF304" s="8"/>
    </row>
    <row r="305" hidden="1">
      <c r="A305" s="10">
        <v>28941.0</v>
      </c>
      <c r="B305" s="7" t="s">
        <v>6383</v>
      </c>
      <c r="C305" s="7" t="s">
        <v>6384</v>
      </c>
      <c r="D305" s="7" t="s">
        <v>6385</v>
      </c>
      <c r="E305" s="7">
        <v>3.101702277E9</v>
      </c>
      <c r="F305" s="11" t="s">
        <v>6386</v>
      </c>
      <c r="G305" s="7">
        <v>24000.0</v>
      </c>
      <c r="H305" s="8"/>
      <c r="I305" s="7">
        <v>0.0</v>
      </c>
      <c r="J305" s="7">
        <v>0.0</v>
      </c>
      <c r="K305" s="7">
        <v>6.0</v>
      </c>
      <c r="L305" s="7">
        <v>0.0</v>
      </c>
      <c r="M305" s="7">
        <v>0.0</v>
      </c>
      <c r="N305" s="7" t="s">
        <v>61</v>
      </c>
      <c r="O305" s="7">
        <v>0.0</v>
      </c>
      <c r="P305" s="7">
        <v>0.0</v>
      </c>
      <c r="Q305" s="8"/>
      <c r="R305" s="8"/>
      <c r="S305" s="7" t="s">
        <v>6392</v>
      </c>
      <c r="T305" s="11" t="s">
        <v>6393</v>
      </c>
      <c r="U305" s="7" t="s">
        <v>6396</v>
      </c>
      <c r="V305" s="8"/>
      <c r="W305" s="7" t="s">
        <v>6397</v>
      </c>
      <c r="X305" s="8"/>
      <c r="Y305" s="8"/>
      <c r="Z305" s="8"/>
      <c r="AA305" s="8"/>
      <c r="AB305" s="8"/>
      <c r="AC305" s="8"/>
      <c r="AD305" s="7" t="s">
        <v>6398</v>
      </c>
      <c r="AE305" s="8"/>
      <c r="AF305" s="7" t="s">
        <v>6399</v>
      </c>
      <c r="AG305" s="8"/>
      <c r="AH305" s="8"/>
      <c r="AI305" s="8"/>
      <c r="AJ305" s="8"/>
      <c r="AK305" s="8"/>
      <c r="AL305" s="8"/>
      <c r="AM305" s="8"/>
      <c r="AN305" s="8"/>
      <c r="AO305" s="8"/>
      <c r="AP305" s="8"/>
      <c r="AQ305" s="8"/>
      <c r="AR305" s="7" t="s">
        <v>68</v>
      </c>
      <c r="AS305" s="8"/>
      <c r="AT305" s="7" t="s">
        <v>6400</v>
      </c>
      <c r="AU305" s="8"/>
      <c r="AV305" s="11" t="s">
        <v>6393</v>
      </c>
      <c r="AW305" s="11" t="s">
        <v>6393</v>
      </c>
      <c r="AX305" s="8"/>
      <c r="AY305" s="8"/>
      <c r="AZ305" s="8"/>
      <c r="BA305" s="8"/>
      <c r="BB305" s="8"/>
      <c r="BC305" s="8"/>
      <c r="BD305" s="8"/>
      <c r="BE305" s="8"/>
      <c r="BF305" s="8"/>
    </row>
    <row r="306" hidden="1">
      <c r="A306" s="10">
        <v>36707.0</v>
      </c>
      <c r="B306" s="7" t="s">
        <v>6415</v>
      </c>
      <c r="C306" s="7" t="s">
        <v>6416</v>
      </c>
      <c r="D306" s="8"/>
      <c r="E306" s="8"/>
      <c r="F306" s="8"/>
      <c r="G306" s="7">
        <v>5000.0</v>
      </c>
      <c r="H306" s="8"/>
      <c r="I306" s="7">
        <v>0.0</v>
      </c>
      <c r="J306" s="7">
        <v>0.0</v>
      </c>
      <c r="K306" s="7">
        <v>6.0</v>
      </c>
      <c r="L306" s="7">
        <v>0.0</v>
      </c>
      <c r="M306" s="7">
        <v>0.0</v>
      </c>
      <c r="N306" s="7" t="s">
        <v>61</v>
      </c>
      <c r="O306" s="7">
        <v>0.0</v>
      </c>
      <c r="P306" s="7">
        <v>0.0</v>
      </c>
      <c r="Q306" s="8"/>
      <c r="R306" s="8"/>
      <c r="S306" s="8"/>
      <c r="T306" s="8"/>
      <c r="U306" s="8"/>
      <c r="V306" s="8"/>
      <c r="W306" s="8"/>
      <c r="X306" s="8"/>
      <c r="Y306" s="8"/>
      <c r="Z306" s="8"/>
      <c r="AA306" s="8"/>
      <c r="AB306" s="8"/>
      <c r="AC306" s="8"/>
      <c r="AD306" s="8"/>
      <c r="AE306" s="8"/>
      <c r="AF306" s="8"/>
      <c r="AG306" s="8"/>
      <c r="AH306" s="8"/>
      <c r="AI306" s="8"/>
      <c r="AJ306" s="8"/>
      <c r="AK306" s="8"/>
      <c r="AL306" s="8"/>
      <c r="AM306" s="8"/>
      <c r="AN306" s="8"/>
      <c r="AO306" s="8"/>
      <c r="AP306" s="8"/>
      <c r="AQ306" s="8"/>
      <c r="AR306" s="7" t="s">
        <v>68</v>
      </c>
      <c r="AS306" s="8"/>
      <c r="AT306" s="8"/>
      <c r="AU306" s="8"/>
      <c r="AV306" s="8"/>
      <c r="AW306" s="8"/>
      <c r="AX306" s="8"/>
      <c r="AY306" s="8"/>
      <c r="AZ306" s="8"/>
      <c r="BA306" s="8"/>
      <c r="BB306" s="8"/>
      <c r="BC306" s="8"/>
      <c r="BD306" s="8"/>
      <c r="BE306" s="8"/>
      <c r="BF306" s="8"/>
    </row>
    <row r="307" hidden="1">
      <c r="A307" s="10">
        <v>33293.0</v>
      </c>
      <c r="B307" s="7" t="s">
        <v>1384</v>
      </c>
      <c r="C307" s="7" t="s">
        <v>6418</v>
      </c>
      <c r="D307" s="8"/>
      <c r="E307" s="8"/>
      <c r="F307" s="8"/>
      <c r="G307" s="7">
        <v>20000.0</v>
      </c>
      <c r="H307" s="8"/>
      <c r="I307" s="7">
        <v>0.0</v>
      </c>
      <c r="J307" s="7">
        <v>0.0</v>
      </c>
      <c r="K307" s="7">
        <v>6.0</v>
      </c>
      <c r="L307" s="7">
        <v>0.0</v>
      </c>
      <c r="M307" s="7">
        <v>0.0</v>
      </c>
      <c r="N307" s="7" t="s">
        <v>61</v>
      </c>
      <c r="O307" s="7">
        <v>0.0</v>
      </c>
      <c r="P307" s="7">
        <v>0.0</v>
      </c>
      <c r="Q307" s="8"/>
      <c r="R307" s="8"/>
      <c r="S307" s="8"/>
      <c r="T307" s="8"/>
      <c r="U307" s="8"/>
      <c r="V307" s="8"/>
      <c r="W307" s="8"/>
      <c r="X307" s="8"/>
      <c r="Y307" s="8"/>
      <c r="Z307" s="8"/>
      <c r="AA307" s="8"/>
      <c r="AB307" s="8"/>
      <c r="AC307" s="8"/>
      <c r="AD307" s="8"/>
      <c r="AE307" s="8"/>
      <c r="AF307" s="8"/>
      <c r="AG307" s="8"/>
      <c r="AH307" s="8"/>
      <c r="AI307" s="8"/>
      <c r="AJ307" s="8"/>
      <c r="AK307" s="8"/>
      <c r="AL307" s="8"/>
      <c r="AM307" s="8"/>
      <c r="AN307" s="8"/>
      <c r="AO307" s="8"/>
      <c r="AP307" s="8"/>
      <c r="AQ307" s="8"/>
      <c r="AR307" s="7" t="s">
        <v>68</v>
      </c>
      <c r="AS307" s="8"/>
      <c r="AT307" s="8"/>
      <c r="AU307" s="8"/>
      <c r="AV307" s="8"/>
      <c r="AW307" s="8"/>
      <c r="AX307" s="8"/>
      <c r="AY307" s="8"/>
      <c r="AZ307" s="8"/>
      <c r="BA307" s="8"/>
      <c r="BB307" s="8"/>
      <c r="BC307" s="8"/>
      <c r="BD307" s="8"/>
      <c r="BE307" s="8"/>
      <c r="BF307" s="8"/>
    </row>
    <row r="308" hidden="1">
      <c r="A308" s="10">
        <v>34082.0</v>
      </c>
      <c r="B308" s="7" t="s">
        <v>617</v>
      </c>
      <c r="C308" s="7" t="s">
        <v>6419</v>
      </c>
      <c r="D308" s="8"/>
      <c r="E308" s="8"/>
      <c r="F308" s="8"/>
      <c r="G308" s="7">
        <v>25000.0</v>
      </c>
      <c r="H308" s="8"/>
      <c r="I308" s="7">
        <v>0.0</v>
      </c>
      <c r="J308" s="7">
        <v>0.0</v>
      </c>
      <c r="K308" s="7">
        <v>6.0</v>
      </c>
      <c r="L308" s="7">
        <v>0.0</v>
      </c>
      <c r="M308" s="7">
        <v>0.0</v>
      </c>
      <c r="N308" s="7" t="s">
        <v>61</v>
      </c>
      <c r="O308" s="7">
        <v>0.0</v>
      </c>
      <c r="P308" s="7">
        <v>0.0</v>
      </c>
      <c r="Q308" s="8"/>
      <c r="R308" s="8"/>
      <c r="S308" s="8"/>
      <c r="T308" s="8"/>
      <c r="U308" s="8"/>
      <c r="V308" s="8"/>
      <c r="W308" s="8"/>
      <c r="X308" s="8"/>
      <c r="Y308" s="8"/>
      <c r="Z308" s="8"/>
      <c r="AA308" s="8"/>
      <c r="AB308" s="8"/>
      <c r="AC308" s="8"/>
      <c r="AD308" s="8"/>
      <c r="AE308" s="8"/>
      <c r="AF308" s="8"/>
      <c r="AG308" s="8"/>
      <c r="AH308" s="8"/>
      <c r="AI308" s="8"/>
      <c r="AJ308" s="8"/>
      <c r="AK308" s="8"/>
      <c r="AL308" s="8"/>
      <c r="AM308" s="8"/>
      <c r="AN308" s="8"/>
      <c r="AO308" s="8"/>
      <c r="AP308" s="8"/>
      <c r="AQ308" s="8"/>
      <c r="AR308" s="7" t="s">
        <v>68</v>
      </c>
      <c r="AS308" s="8"/>
      <c r="AT308" s="8"/>
      <c r="AU308" s="8"/>
      <c r="AV308" s="8"/>
      <c r="AW308" s="8"/>
      <c r="AX308" s="8"/>
      <c r="AY308" s="8"/>
      <c r="AZ308" s="8"/>
      <c r="BA308" s="8"/>
      <c r="BB308" s="8"/>
      <c r="BC308" s="8"/>
      <c r="BD308" s="8"/>
      <c r="BE308" s="8"/>
      <c r="BF308" s="8"/>
    </row>
    <row r="309" hidden="1">
      <c r="A309" s="10">
        <v>32651.0</v>
      </c>
      <c r="B309" s="7" t="s">
        <v>5010</v>
      </c>
      <c r="C309" s="7" t="s">
        <v>6420</v>
      </c>
      <c r="D309" s="8"/>
      <c r="E309" s="8"/>
      <c r="F309" s="8"/>
      <c r="G309" s="7">
        <v>50000.0</v>
      </c>
      <c r="H309" s="8"/>
      <c r="I309" s="7">
        <v>0.0</v>
      </c>
      <c r="J309" s="7">
        <v>0.0</v>
      </c>
      <c r="K309" s="7">
        <v>6.0</v>
      </c>
      <c r="L309" s="7">
        <v>0.0</v>
      </c>
      <c r="M309" s="7">
        <v>0.0</v>
      </c>
      <c r="N309" s="7" t="s">
        <v>61</v>
      </c>
      <c r="O309" s="7">
        <v>0.0</v>
      </c>
      <c r="P309" s="7">
        <v>0.0</v>
      </c>
      <c r="Q309" s="8"/>
      <c r="R309" s="8"/>
      <c r="S309" s="8"/>
      <c r="T309" s="8"/>
      <c r="U309" s="8"/>
      <c r="V309" s="8"/>
      <c r="W309" s="8"/>
      <c r="X309" s="8"/>
      <c r="Y309" s="8"/>
      <c r="Z309" s="8"/>
      <c r="AA309" s="8"/>
      <c r="AB309" s="8"/>
      <c r="AC309" s="8"/>
      <c r="AD309" s="8"/>
      <c r="AE309" s="8"/>
      <c r="AF309" s="8"/>
      <c r="AG309" s="8"/>
      <c r="AH309" s="8"/>
      <c r="AI309" s="8"/>
      <c r="AJ309" s="8"/>
      <c r="AK309" s="8"/>
      <c r="AL309" s="8"/>
      <c r="AM309" s="8"/>
      <c r="AN309" s="8"/>
      <c r="AO309" s="8"/>
      <c r="AP309" s="8"/>
      <c r="AQ309" s="8"/>
      <c r="AR309" s="7" t="s">
        <v>68</v>
      </c>
      <c r="AS309" s="8"/>
      <c r="AT309" s="8"/>
      <c r="AU309" s="8"/>
      <c r="AV309" s="8"/>
      <c r="AW309" s="8"/>
      <c r="AX309" s="8"/>
      <c r="AY309" s="8"/>
      <c r="AZ309" s="8"/>
      <c r="BA309" s="8"/>
      <c r="BB309" s="8"/>
      <c r="BC309" s="8"/>
      <c r="BD309" s="8"/>
      <c r="BE309" s="8"/>
      <c r="BF309" s="8"/>
    </row>
    <row r="310">
      <c r="A310" s="10">
        <v>32652.0</v>
      </c>
      <c r="B310" s="7" t="s">
        <v>5010</v>
      </c>
      <c r="C310" s="7" t="s">
        <v>6421</v>
      </c>
      <c r="D310" s="7" t="s">
        <v>6422</v>
      </c>
      <c r="E310" s="7">
        <v>6.60641575E8</v>
      </c>
      <c r="F310" s="11" t="s">
        <v>6423</v>
      </c>
      <c r="G310" s="7">
        <v>10000.0</v>
      </c>
      <c r="H310" s="7">
        <v>110.0</v>
      </c>
      <c r="I310" s="7">
        <v>1.0</v>
      </c>
      <c r="J310" s="7">
        <v>6.6</v>
      </c>
      <c r="K310" s="7">
        <v>6.0</v>
      </c>
      <c r="L310" s="7">
        <v>11.5</v>
      </c>
      <c r="M310" s="7">
        <v>4.12</v>
      </c>
      <c r="N310" s="7" t="s">
        <v>61</v>
      </c>
      <c r="O310" s="7">
        <v>1.0</v>
      </c>
      <c r="P310" s="7">
        <v>0.0</v>
      </c>
      <c r="Q310" s="9">
        <v>42958.0</v>
      </c>
      <c r="R310" s="9">
        <v>42959.0</v>
      </c>
      <c r="S310" s="7" t="s">
        <v>6425</v>
      </c>
      <c r="T310" s="11" t="s">
        <v>6426</v>
      </c>
      <c r="U310" s="7" t="s">
        <v>6429</v>
      </c>
      <c r="V310" s="8"/>
      <c r="W310" s="7" t="s">
        <v>2183</v>
      </c>
      <c r="X310" s="8"/>
      <c r="Y310" s="8"/>
      <c r="Z310" s="8"/>
      <c r="AA310" s="7" t="s">
        <v>279</v>
      </c>
      <c r="AB310" s="7" t="s">
        <v>155</v>
      </c>
      <c r="AC310" s="7" t="s">
        <v>6430</v>
      </c>
      <c r="AD310" s="7" t="s">
        <v>6431</v>
      </c>
      <c r="AE310" s="7" t="s">
        <v>6432</v>
      </c>
      <c r="AF310" s="7" t="s">
        <v>6433</v>
      </c>
      <c r="AG310" s="8"/>
      <c r="AH310" s="8"/>
      <c r="AI310" s="8"/>
      <c r="AJ310" s="8"/>
      <c r="AK310" s="8"/>
      <c r="AL310" s="8"/>
      <c r="AM310" s="8"/>
      <c r="AN310" s="8"/>
      <c r="AO310" s="8"/>
      <c r="AP310" s="8"/>
      <c r="AQ310" s="8"/>
      <c r="AR310" s="7" t="s">
        <v>86</v>
      </c>
      <c r="AS310" s="8"/>
      <c r="AT310" s="7" t="s">
        <v>6434</v>
      </c>
      <c r="AU310" s="8"/>
      <c r="AV310" s="11" t="s">
        <v>6426</v>
      </c>
      <c r="AW310" s="11" t="s">
        <v>6426</v>
      </c>
      <c r="AX310" s="8"/>
      <c r="AY310" s="8"/>
      <c r="AZ310" s="8"/>
      <c r="BA310" s="8"/>
      <c r="BB310" s="8"/>
      <c r="BC310" s="8"/>
      <c r="BD310" s="8"/>
      <c r="BE310" s="8"/>
      <c r="BF310" s="8"/>
    </row>
    <row r="311" hidden="1">
      <c r="A311" s="10">
        <v>33543.0</v>
      </c>
      <c r="B311" s="7" t="s">
        <v>569</v>
      </c>
      <c r="C311" s="7" t="s">
        <v>6435</v>
      </c>
      <c r="D311" s="8"/>
      <c r="E311" s="8"/>
      <c r="F311" s="8"/>
      <c r="G311" s="7">
        <v>20000.0</v>
      </c>
      <c r="H311" s="8"/>
      <c r="I311" s="7">
        <v>0.0</v>
      </c>
      <c r="J311" s="7">
        <v>0.0</v>
      </c>
      <c r="K311" s="7">
        <v>6.0</v>
      </c>
      <c r="L311" s="7">
        <v>0.0</v>
      </c>
      <c r="M311" s="7">
        <v>0.0</v>
      </c>
      <c r="N311" s="7" t="s">
        <v>61</v>
      </c>
      <c r="O311" s="7">
        <v>0.0</v>
      </c>
      <c r="P311" s="7">
        <v>0.0</v>
      </c>
      <c r="Q311" s="8"/>
      <c r="R311" s="8"/>
      <c r="S311" s="8"/>
      <c r="T311" s="8"/>
      <c r="U311" s="8"/>
      <c r="V311" s="8"/>
      <c r="W311" s="8"/>
      <c r="X311" s="8"/>
      <c r="Y311" s="8"/>
      <c r="Z311" s="8"/>
      <c r="AA311" s="8"/>
      <c r="AB311" s="8"/>
      <c r="AC311" s="8"/>
      <c r="AD311" s="8"/>
      <c r="AE311" s="8"/>
      <c r="AF311" s="8"/>
      <c r="AG311" s="8"/>
      <c r="AH311" s="8"/>
      <c r="AI311" s="8"/>
      <c r="AJ311" s="8"/>
      <c r="AK311" s="8"/>
      <c r="AL311" s="8"/>
      <c r="AM311" s="8"/>
      <c r="AN311" s="8"/>
      <c r="AO311" s="8"/>
      <c r="AP311" s="8"/>
      <c r="AQ311" s="8"/>
      <c r="AR311" s="7" t="s">
        <v>68</v>
      </c>
      <c r="AS311" s="8"/>
      <c r="AT311" s="8"/>
      <c r="AU311" s="8"/>
      <c r="AV311" s="11" t="s">
        <v>6436</v>
      </c>
      <c r="AW311" s="11" t="s">
        <v>6436</v>
      </c>
      <c r="AX311" s="8"/>
      <c r="AY311" s="8"/>
      <c r="AZ311" s="8"/>
      <c r="BA311" s="8"/>
      <c r="BB311" s="8"/>
      <c r="BC311" s="8"/>
      <c r="BD311" s="8"/>
      <c r="BE311" s="8"/>
      <c r="BF311" s="8"/>
    </row>
    <row r="312" hidden="1">
      <c r="A312" s="10">
        <v>30080.0</v>
      </c>
      <c r="B312" s="7" t="s">
        <v>6437</v>
      </c>
      <c r="C312" s="7" t="s">
        <v>6438</v>
      </c>
      <c r="D312" s="8"/>
      <c r="E312" s="8"/>
      <c r="F312" s="8"/>
      <c r="G312" s="7">
        <v>3000.0</v>
      </c>
      <c r="H312" s="8"/>
      <c r="I312" s="7">
        <v>0.0</v>
      </c>
      <c r="J312" s="7">
        <v>0.0</v>
      </c>
      <c r="K312" s="7">
        <v>6.0</v>
      </c>
      <c r="L312" s="7">
        <v>0.0</v>
      </c>
      <c r="M312" s="7">
        <v>0.0</v>
      </c>
      <c r="N312" s="7" t="s">
        <v>61</v>
      </c>
      <c r="O312" s="7">
        <v>0.0</v>
      </c>
      <c r="P312" s="7">
        <v>0.0</v>
      </c>
      <c r="Q312" s="8"/>
      <c r="R312" s="8"/>
      <c r="S312" s="8"/>
      <c r="T312" s="8"/>
      <c r="U312" s="8"/>
      <c r="V312" s="8"/>
      <c r="W312" s="8"/>
      <c r="X312" s="8"/>
      <c r="Y312" s="8"/>
      <c r="Z312" s="8"/>
      <c r="AA312" s="8"/>
      <c r="AB312" s="8"/>
      <c r="AC312" s="8"/>
      <c r="AD312" s="8"/>
      <c r="AE312" s="8"/>
      <c r="AF312" s="8"/>
      <c r="AG312" s="8"/>
      <c r="AH312" s="8"/>
      <c r="AI312" s="8"/>
      <c r="AJ312" s="8"/>
      <c r="AK312" s="8"/>
      <c r="AL312" s="8"/>
      <c r="AM312" s="8"/>
      <c r="AN312" s="8"/>
      <c r="AO312" s="8"/>
      <c r="AP312" s="8"/>
      <c r="AQ312" s="8"/>
      <c r="AR312" s="7" t="s">
        <v>68</v>
      </c>
      <c r="AS312" s="8"/>
      <c r="AT312" s="8"/>
      <c r="AU312" s="8"/>
      <c r="AV312" s="11" t="s">
        <v>6439</v>
      </c>
      <c r="AW312" s="11" t="s">
        <v>6439</v>
      </c>
      <c r="AX312" s="11" t="s">
        <v>6441</v>
      </c>
      <c r="AY312" s="11" t="s">
        <v>6446</v>
      </c>
      <c r="AZ312" s="8"/>
      <c r="BA312" s="11" t="s">
        <v>6454</v>
      </c>
      <c r="BB312" s="11" t="s">
        <v>6465</v>
      </c>
      <c r="BC312" s="8"/>
      <c r="BD312" s="7" t="s">
        <v>6477</v>
      </c>
      <c r="BE312" s="7" t="s">
        <v>145</v>
      </c>
      <c r="BF312" s="8"/>
    </row>
    <row r="313" hidden="1">
      <c r="A313" s="10">
        <v>26903.0</v>
      </c>
      <c r="B313" s="7" t="s">
        <v>6479</v>
      </c>
      <c r="C313" s="7" t="s">
        <v>6480</v>
      </c>
      <c r="D313" s="7" t="s">
        <v>1189</v>
      </c>
      <c r="E313" s="7" t="s">
        <v>1189</v>
      </c>
      <c r="F313" s="11" t="s">
        <v>6484</v>
      </c>
      <c r="G313" s="7">
        <v>2000.0</v>
      </c>
      <c r="H313" s="8"/>
      <c r="I313" s="7">
        <v>0.0</v>
      </c>
      <c r="J313" s="7">
        <v>0.0</v>
      </c>
      <c r="K313" s="7">
        <v>6.0</v>
      </c>
      <c r="L313" s="7">
        <v>0.0</v>
      </c>
      <c r="M313" s="7">
        <v>0.0</v>
      </c>
      <c r="N313" s="7" t="s">
        <v>61</v>
      </c>
      <c r="O313" s="7">
        <v>0.0</v>
      </c>
      <c r="P313" s="7">
        <v>0.0</v>
      </c>
      <c r="Q313" s="7" t="s">
        <v>6486</v>
      </c>
      <c r="R313" s="9">
        <v>43072.0</v>
      </c>
      <c r="S313" s="7" t="s">
        <v>5323</v>
      </c>
      <c r="T313" s="11" t="s">
        <v>295</v>
      </c>
      <c r="U313" s="7" t="s">
        <v>3068</v>
      </c>
      <c r="V313" s="8"/>
      <c r="W313" s="7" t="s">
        <v>3069</v>
      </c>
      <c r="X313" s="7" t="s">
        <v>293</v>
      </c>
      <c r="Y313" s="7" t="s">
        <v>294</v>
      </c>
      <c r="Z313" s="7">
        <v>94118.0</v>
      </c>
      <c r="AA313" s="8"/>
      <c r="AB313" s="8"/>
      <c r="AC313" s="7" t="s">
        <v>1189</v>
      </c>
      <c r="AD313" s="7" t="s">
        <v>1189</v>
      </c>
      <c r="AE313" s="7" t="s">
        <v>1054</v>
      </c>
      <c r="AF313" s="7" t="s">
        <v>191</v>
      </c>
      <c r="AG313" s="8"/>
      <c r="AH313" s="8"/>
      <c r="AI313" s="8"/>
      <c r="AJ313" s="8"/>
      <c r="AK313" s="8"/>
      <c r="AL313" s="8"/>
      <c r="AM313" s="8"/>
      <c r="AN313" s="8"/>
      <c r="AO313" s="8"/>
      <c r="AP313" s="8"/>
      <c r="AQ313" s="8"/>
      <c r="AR313" s="7" t="s">
        <v>68</v>
      </c>
      <c r="AS313" s="8"/>
      <c r="AT313" s="7" t="s">
        <v>1664</v>
      </c>
      <c r="AU313" s="8"/>
      <c r="AV313" s="11" t="s">
        <v>295</v>
      </c>
      <c r="AW313" s="11" t="s">
        <v>295</v>
      </c>
      <c r="AX313" s="11" t="s">
        <v>298</v>
      </c>
      <c r="AY313" s="8"/>
      <c r="AZ313" s="11" t="s">
        <v>299</v>
      </c>
      <c r="BA313" s="11" t="s">
        <v>302</v>
      </c>
      <c r="BB313" s="11" t="s">
        <v>305</v>
      </c>
      <c r="BC313" s="8"/>
      <c r="BD313" s="8"/>
      <c r="BE313" s="8"/>
      <c r="BF313" s="8"/>
    </row>
    <row r="314" hidden="1">
      <c r="A314" s="10">
        <v>36292.0</v>
      </c>
      <c r="B314" s="9">
        <v>42928.0</v>
      </c>
      <c r="C314" s="7" t="s">
        <v>6530</v>
      </c>
      <c r="D314" s="8"/>
      <c r="E314" s="8"/>
      <c r="F314" s="8"/>
      <c r="G314" s="7">
        <v>2000.0</v>
      </c>
      <c r="H314" s="8"/>
      <c r="I314" s="7">
        <v>0.0</v>
      </c>
      <c r="J314" s="7">
        <v>0.0</v>
      </c>
      <c r="K314" s="7">
        <v>6.0</v>
      </c>
      <c r="L314" s="7">
        <v>0.0</v>
      </c>
      <c r="M314" s="7">
        <v>0.0</v>
      </c>
      <c r="N314" s="7" t="s">
        <v>61</v>
      </c>
      <c r="O314" s="7">
        <v>0.0</v>
      </c>
      <c r="P314" s="7">
        <v>0.0</v>
      </c>
      <c r="Q314" s="8"/>
      <c r="R314" s="8"/>
      <c r="S314" s="8"/>
      <c r="T314" s="8"/>
      <c r="U314" s="8"/>
      <c r="V314" s="8"/>
      <c r="W314" s="8"/>
      <c r="X314" s="8"/>
      <c r="Y314" s="8"/>
      <c r="Z314" s="8"/>
      <c r="AA314" s="8"/>
      <c r="AB314" s="8"/>
      <c r="AC314" s="8"/>
      <c r="AD314" s="8"/>
      <c r="AE314" s="8"/>
      <c r="AF314" s="8"/>
      <c r="AG314" s="8"/>
      <c r="AH314" s="8"/>
      <c r="AI314" s="8"/>
      <c r="AJ314" s="8"/>
      <c r="AK314" s="8"/>
      <c r="AL314" s="8"/>
      <c r="AM314" s="8"/>
      <c r="AN314" s="8"/>
      <c r="AO314" s="8"/>
      <c r="AP314" s="8"/>
      <c r="AQ314" s="8"/>
      <c r="AR314" s="7" t="s">
        <v>68</v>
      </c>
      <c r="AS314" s="8"/>
      <c r="AT314" s="8"/>
      <c r="AU314" s="8"/>
      <c r="AV314" s="11" t="s">
        <v>6531</v>
      </c>
      <c r="AW314" s="11" t="s">
        <v>6531</v>
      </c>
      <c r="AX314" s="11" t="s">
        <v>6546</v>
      </c>
      <c r="AY314" s="11" t="s">
        <v>6556</v>
      </c>
      <c r="AZ314" s="8"/>
      <c r="BA314" s="11" t="s">
        <v>6564</v>
      </c>
      <c r="BB314" s="11" t="s">
        <v>6583</v>
      </c>
      <c r="BC314" s="8"/>
      <c r="BD314" s="8"/>
      <c r="BE314" s="8"/>
      <c r="BF314" s="8"/>
    </row>
    <row r="315" hidden="1">
      <c r="A315" s="10">
        <v>32833.0</v>
      </c>
      <c r="B315" s="9">
        <v>42777.0</v>
      </c>
      <c r="C315" s="7" t="s">
        <v>6592</v>
      </c>
      <c r="D315" s="7" t="s">
        <v>6593</v>
      </c>
      <c r="E315" s="7">
        <v>1.1111111E7</v>
      </c>
      <c r="F315" s="11" t="s">
        <v>6595</v>
      </c>
      <c r="G315" s="7">
        <v>2000.0</v>
      </c>
      <c r="H315" s="8"/>
      <c r="I315" s="7">
        <v>0.0</v>
      </c>
      <c r="J315" s="7">
        <v>0.0</v>
      </c>
      <c r="K315" s="7">
        <v>6.0</v>
      </c>
      <c r="L315" s="7">
        <v>0.0</v>
      </c>
      <c r="M315" s="7">
        <v>0.0</v>
      </c>
      <c r="N315" s="7" t="s">
        <v>61</v>
      </c>
      <c r="O315" s="7">
        <v>0.0</v>
      </c>
      <c r="P315" s="7">
        <v>0.0</v>
      </c>
      <c r="Q315" s="9">
        <v>42805.0</v>
      </c>
      <c r="R315" s="7" t="s">
        <v>6604</v>
      </c>
      <c r="S315" s="7" t="s">
        <v>5323</v>
      </c>
      <c r="T315" s="11" t="s">
        <v>295</v>
      </c>
      <c r="U315" s="7" t="s">
        <v>5330</v>
      </c>
      <c r="V315" s="8"/>
      <c r="W315" s="7" t="s">
        <v>6607</v>
      </c>
      <c r="X315" s="7" t="s">
        <v>293</v>
      </c>
      <c r="Y315" s="7" t="s">
        <v>294</v>
      </c>
      <c r="Z315" s="7">
        <v>94118.0</v>
      </c>
      <c r="AA315" s="8"/>
      <c r="AB315" s="8"/>
      <c r="AC315" s="8"/>
      <c r="AD315" s="7" t="s">
        <v>1189</v>
      </c>
      <c r="AE315" s="8"/>
      <c r="AF315" s="7" t="s">
        <v>191</v>
      </c>
      <c r="AG315" s="8"/>
      <c r="AH315" s="8"/>
      <c r="AI315" s="8"/>
      <c r="AJ315" s="8"/>
      <c r="AK315" s="8"/>
      <c r="AL315" s="7" t="s">
        <v>1189</v>
      </c>
      <c r="AM315" s="8"/>
      <c r="AN315" s="8"/>
      <c r="AO315" s="8"/>
      <c r="AP315" s="8"/>
      <c r="AQ315" s="8"/>
      <c r="AR315" s="7" t="s">
        <v>68</v>
      </c>
      <c r="AS315" s="8"/>
      <c r="AT315" s="7" t="s">
        <v>1664</v>
      </c>
      <c r="AU315" s="8"/>
      <c r="AV315" s="11" t="s">
        <v>295</v>
      </c>
      <c r="AW315" s="11" t="s">
        <v>295</v>
      </c>
      <c r="AX315" s="11" t="s">
        <v>298</v>
      </c>
      <c r="AY315" s="8"/>
      <c r="AZ315" s="11" t="s">
        <v>299</v>
      </c>
      <c r="BA315" s="11" t="s">
        <v>302</v>
      </c>
      <c r="BB315" s="11" t="s">
        <v>305</v>
      </c>
      <c r="BC315" s="8"/>
      <c r="BD315" s="8"/>
      <c r="BE315" s="8"/>
      <c r="BF315" s="8"/>
    </row>
    <row r="316" hidden="1">
      <c r="A316" s="10">
        <v>28310.0</v>
      </c>
      <c r="B316" s="7" t="s">
        <v>2546</v>
      </c>
      <c r="C316" s="7" t="s">
        <v>6653</v>
      </c>
      <c r="D316" s="8"/>
      <c r="E316" s="8"/>
      <c r="F316" s="8"/>
      <c r="G316" s="7">
        <v>21120.0</v>
      </c>
      <c r="H316" s="8"/>
      <c r="I316" s="7">
        <v>0.0</v>
      </c>
      <c r="J316" s="7">
        <v>0.0</v>
      </c>
      <c r="K316" s="7">
        <v>6.0</v>
      </c>
      <c r="L316" s="7">
        <v>0.0</v>
      </c>
      <c r="M316" s="7">
        <v>0.0</v>
      </c>
      <c r="N316" s="7" t="s">
        <v>61</v>
      </c>
      <c r="O316" s="7">
        <v>0.0</v>
      </c>
      <c r="P316" s="7">
        <v>0.0</v>
      </c>
      <c r="Q316" s="8"/>
      <c r="R316" s="8"/>
      <c r="S316" s="8"/>
      <c r="T316" s="8"/>
      <c r="U316" s="8"/>
      <c r="V316" s="8"/>
      <c r="W316" s="8"/>
      <c r="X316" s="7" t="s">
        <v>66</v>
      </c>
      <c r="Y316" s="7" t="s">
        <v>67</v>
      </c>
      <c r="Z316" s="7">
        <v>1323123.0</v>
      </c>
      <c r="AA316" s="8"/>
      <c r="AB316" s="8"/>
      <c r="AC316" s="8"/>
      <c r="AD316" s="8"/>
      <c r="AE316" s="8"/>
      <c r="AF316" s="8"/>
      <c r="AG316" s="8"/>
      <c r="AH316" s="8"/>
      <c r="AI316" s="8"/>
      <c r="AJ316" s="8"/>
      <c r="AK316" s="8"/>
      <c r="AL316" s="8"/>
      <c r="AM316" s="8"/>
      <c r="AN316" s="8"/>
      <c r="AO316" s="8"/>
      <c r="AP316" s="8"/>
      <c r="AQ316" s="8"/>
      <c r="AR316" s="7" t="s">
        <v>68</v>
      </c>
      <c r="AS316" s="8"/>
      <c r="AT316" s="8"/>
      <c r="AU316" s="8"/>
      <c r="AV316" s="11" t="s">
        <v>69</v>
      </c>
      <c r="AW316" s="11" t="s">
        <v>78</v>
      </c>
      <c r="AX316" s="11" t="s">
        <v>88</v>
      </c>
      <c r="AY316" s="11" t="s">
        <v>90</v>
      </c>
      <c r="AZ316" s="11" t="s">
        <v>92</v>
      </c>
      <c r="BA316" s="11" t="s">
        <v>105</v>
      </c>
      <c r="BB316" s="11" t="s">
        <v>118</v>
      </c>
      <c r="BC316" s="11" t="s">
        <v>134</v>
      </c>
      <c r="BD316" s="7" t="s">
        <v>144</v>
      </c>
      <c r="BE316" s="7" t="s">
        <v>145</v>
      </c>
      <c r="BF316" s="8"/>
    </row>
    <row r="317" hidden="1">
      <c r="A317" s="10">
        <v>28309.0</v>
      </c>
      <c r="B317" s="7" t="s">
        <v>2546</v>
      </c>
      <c r="C317" s="7" t="s">
        <v>6684</v>
      </c>
      <c r="D317" s="8"/>
      <c r="E317" s="8"/>
      <c r="F317" s="8"/>
      <c r="G317" s="7">
        <v>312.0</v>
      </c>
      <c r="H317" s="8"/>
      <c r="I317" s="7">
        <v>0.0</v>
      </c>
      <c r="J317" s="7">
        <v>0.0</v>
      </c>
      <c r="K317" s="7">
        <v>6.0</v>
      </c>
      <c r="L317" s="7">
        <v>0.0</v>
      </c>
      <c r="M317" s="7">
        <v>0.0</v>
      </c>
      <c r="N317" s="7" t="s">
        <v>61</v>
      </c>
      <c r="O317" s="7">
        <v>0.0</v>
      </c>
      <c r="P317" s="7">
        <v>0.0</v>
      </c>
      <c r="Q317" s="8"/>
      <c r="R317" s="8"/>
      <c r="S317" s="8"/>
      <c r="T317" s="8"/>
      <c r="U317" s="8"/>
      <c r="V317" s="8"/>
      <c r="W317" s="8"/>
      <c r="X317" s="7" t="s">
        <v>66</v>
      </c>
      <c r="Y317" s="7" t="s">
        <v>67</v>
      </c>
      <c r="Z317" s="7">
        <v>1323123.0</v>
      </c>
      <c r="AA317" s="8"/>
      <c r="AB317" s="8"/>
      <c r="AC317" s="8"/>
      <c r="AD317" s="8"/>
      <c r="AE317" s="8"/>
      <c r="AF317" s="8"/>
      <c r="AG317" s="8"/>
      <c r="AH317" s="8"/>
      <c r="AI317" s="8"/>
      <c r="AJ317" s="8"/>
      <c r="AK317" s="8"/>
      <c r="AL317" s="8"/>
      <c r="AM317" s="8"/>
      <c r="AN317" s="8"/>
      <c r="AO317" s="8"/>
      <c r="AP317" s="8"/>
      <c r="AQ317" s="8"/>
      <c r="AR317" s="7" t="s">
        <v>68</v>
      </c>
      <c r="AS317" s="8"/>
      <c r="AT317" s="8"/>
      <c r="AU317" s="8"/>
      <c r="AV317" s="11" t="s">
        <v>69</v>
      </c>
      <c r="AW317" s="11" t="s">
        <v>78</v>
      </c>
      <c r="AX317" s="11" t="s">
        <v>88</v>
      </c>
      <c r="AY317" s="11" t="s">
        <v>90</v>
      </c>
      <c r="AZ317" s="11" t="s">
        <v>92</v>
      </c>
      <c r="BA317" s="11" t="s">
        <v>105</v>
      </c>
      <c r="BB317" s="11" t="s">
        <v>118</v>
      </c>
      <c r="BC317" s="11" t="s">
        <v>134</v>
      </c>
      <c r="BD317" s="7" t="s">
        <v>144</v>
      </c>
      <c r="BE317" s="7" t="s">
        <v>145</v>
      </c>
      <c r="BF317" s="8"/>
    </row>
    <row r="318" hidden="1">
      <c r="A318" s="10">
        <v>28308.0</v>
      </c>
      <c r="B318" s="7" t="s">
        <v>2546</v>
      </c>
      <c r="C318" s="7" t="s">
        <v>6696</v>
      </c>
      <c r="D318" s="8"/>
      <c r="E318" s="8"/>
      <c r="F318" s="8"/>
      <c r="G318" s="7">
        <v>123.0</v>
      </c>
      <c r="H318" s="8"/>
      <c r="I318" s="7">
        <v>0.0</v>
      </c>
      <c r="J318" s="7">
        <v>0.0</v>
      </c>
      <c r="K318" s="7">
        <v>6.0</v>
      </c>
      <c r="L318" s="7">
        <v>0.0</v>
      </c>
      <c r="M318" s="7">
        <v>0.0</v>
      </c>
      <c r="N318" s="7" t="s">
        <v>61</v>
      </c>
      <c r="O318" s="7">
        <v>0.0</v>
      </c>
      <c r="P318" s="7">
        <v>0.0</v>
      </c>
      <c r="Q318" s="8"/>
      <c r="R318" s="8"/>
      <c r="S318" s="8"/>
      <c r="T318" s="8"/>
      <c r="U318" s="8"/>
      <c r="V318" s="8"/>
      <c r="W318" s="8"/>
      <c r="X318" s="7" t="s">
        <v>66</v>
      </c>
      <c r="Y318" s="7" t="s">
        <v>67</v>
      </c>
      <c r="Z318" s="7">
        <v>1323123.0</v>
      </c>
      <c r="AA318" s="8"/>
      <c r="AB318" s="8"/>
      <c r="AC318" s="8"/>
      <c r="AD318" s="8"/>
      <c r="AE318" s="8"/>
      <c r="AF318" s="8"/>
      <c r="AG318" s="8"/>
      <c r="AH318" s="8"/>
      <c r="AI318" s="8"/>
      <c r="AJ318" s="8"/>
      <c r="AK318" s="8"/>
      <c r="AL318" s="8"/>
      <c r="AM318" s="8"/>
      <c r="AN318" s="8"/>
      <c r="AO318" s="8"/>
      <c r="AP318" s="8"/>
      <c r="AQ318" s="8"/>
      <c r="AR318" s="7" t="s">
        <v>68</v>
      </c>
      <c r="AS318" s="8"/>
      <c r="AT318" s="8"/>
      <c r="AU318" s="8"/>
      <c r="AV318" s="11" t="s">
        <v>69</v>
      </c>
      <c r="AW318" s="11" t="s">
        <v>78</v>
      </c>
      <c r="AX318" s="11" t="s">
        <v>88</v>
      </c>
      <c r="AY318" s="11" t="s">
        <v>90</v>
      </c>
      <c r="AZ318" s="11" t="s">
        <v>92</v>
      </c>
      <c r="BA318" s="11" t="s">
        <v>105</v>
      </c>
      <c r="BB318" s="11" t="s">
        <v>118</v>
      </c>
      <c r="BC318" s="11" t="s">
        <v>134</v>
      </c>
      <c r="BD318" s="7" t="s">
        <v>144</v>
      </c>
      <c r="BE318" s="7" t="s">
        <v>145</v>
      </c>
      <c r="BF318" s="8"/>
    </row>
    <row r="319">
      <c r="A319" s="10">
        <v>29941.0</v>
      </c>
      <c r="B319" s="9">
        <v>42832.0</v>
      </c>
      <c r="C319" s="7" t="s">
        <v>6739</v>
      </c>
      <c r="D319" s="7" t="s">
        <v>6741</v>
      </c>
      <c r="E319" s="7" t="s">
        <v>6742</v>
      </c>
      <c r="F319" s="8"/>
      <c r="G319" s="7">
        <v>10.0</v>
      </c>
      <c r="H319" s="8"/>
      <c r="I319" s="7">
        <v>0.0</v>
      </c>
      <c r="J319" s="7">
        <v>0.0</v>
      </c>
      <c r="K319" s="7">
        <v>6.0</v>
      </c>
      <c r="L319" s="7">
        <v>0.0</v>
      </c>
      <c r="M319" s="7">
        <v>0.32</v>
      </c>
      <c r="N319" s="7" t="s">
        <v>61</v>
      </c>
      <c r="O319" s="7">
        <v>1.0</v>
      </c>
      <c r="P319" s="7">
        <v>0.0</v>
      </c>
      <c r="Q319" s="9">
        <v>42862.0</v>
      </c>
      <c r="R319" s="7" t="s">
        <v>6747</v>
      </c>
      <c r="S319" s="7" t="s">
        <v>6748</v>
      </c>
      <c r="T319" s="11" t="s">
        <v>6749</v>
      </c>
      <c r="U319" s="7" t="s">
        <v>6759</v>
      </c>
      <c r="V319" s="8"/>
      <c r="W319" s="7" t="s">
        <v>6760</v>
      </c>
      <c r="X319" s="8"/>
      <c r="Y319" s="8"/>
      <c r="Z319" s="8"/>
      <c r="AA319" s="8"/>
      <c r="AB319" s="8"/>
      <c r="AC319" s="8"/>
      <c r="AD319" s="7" t="s">
        <v>6761</v>
      </c>
      <c r="AE319" s="8"/>
      <c r="AF319" s="7" t="s">
        <v>939</v>
      </c>
      <c r="AG319" s="8"/>
      <c r="AH319" s="8"/>
      <c r="AI319" s="8"/>
      <c r="AJ319" s="8"/>
      <c r="AK319" s="8"/>
      <c r="AL319" s="8"/>
      <c r="AM319" s="8"/>
      <c r="AN319" s="8"/>
      <c r="AO319" s="8"/>
      <c r="AP319" s="8"/>
      <c r="AQ319" s="8"/>
      <c r="AR319" s="7" t="s">
        <v>1698</v>
      </c>
      <c r="AS319" s="8"/>
      <c r="AT319" s="8"/>
      <c r="AU319" s="8"/>
      <c r="AV319" s="11" t="s">
        <v>6749</v>
      </c>
      <c r="AW319" s="11" t="s">
        <v>6749</v>
      </c>
      <c r="AX319" s="11" t="s">
        <v>6765</v>
      </c>
      <c r="AY319" s="11" t="s">
        <v>6778</v>
      </c>
      <c r="AZ319" s="8"/>
      <c r="BA319" s="11" t="s">
        <v>6786</v>
      </c>
      <c r="BB319" s="11" t="s">
        <v>6793</v>
      </c>
      <c r="BC319" s="11" t="s">
        <v>6795</v>
      </c>
      <c r="BD319" s="7" t="s">
        <v>6802</v>
      </c>
      <c r="BE319" s="7" t="s">
        <v>145</v>
      </c>
      <c r="BF319" s="8"/>
    </row>
    <row r="320" hidden="1">
      <c r="A320" s="10">
        <v>28792.0</v>
      </c>
      <c r="B320" s="7" t="s">
        <v>5479</v>
      </c>
      <c r="C320" s="7" t="s">
        <v>6804</v>
      </c>
      <c r="D320" s="7" t="s">
        <v>2014</v>
      </c>
      <c r="E320" s="7">
        <v>123456.0</v>
      </c>
      <c r="F320" s="11" t="s">
        <v>6806</v>
      </c>
      <c r="G320" s="7">
        <v>2000.0</v>
      </c>
      <c r="H320" s="8"/>
      <c r="I320" s="7">
        <v>0.0</v>
      </c>
      <c r="J320" s="7">
        <v>0.0</v>
      </c>
      <c r="K320" s="7">
        <v>6.0</v>
      </c>
      <c r="L320" s="7">
        <v>0.0</v>
      </c>
      <c r="M320" s="7">
        <v>0.0</v>
      </c>
      <c r="N320" s="7" t="s">
        <v>61</v>
      </c>
      <c r="O320" s="7">
        <v>0.0</v>
      </c>
      <c r="P320" s="7">
        <v>0.0</v>
      </c>
      <c r="Q320" s="8"/>
      <c r="R320" s="8"/>
      <c r="S320" s="7" t="s">
        <v>5323</v>
      </c>
      <c r="T320" s="11" t="s">
        <v>295</v>
      </c>
      <c r="U320" s="7" t="s">
        <v>3068</v>
      </c>
      <c r="V320" s="8"/>
      <c r="W320" s="7" t="s">
        <v>3069</v>
      </c>
      <c r="X320" s="7" t="s">
        <v>293</v>
      </c>
      <c r="Y320" s="7" t="s">
        <v>294</v>
      </c>
      <c r="Z320" s="7">
        <v>94118.0</v>
      </c>
      <c r="AA320" s="8"/>
      <c r="AB320" s="8"/>
      <c r="AC320" s="8"/>
      <c r="AD320" s="7" t="s">
        <v>6821</v>
      </c>
      <c r="AE320" s="8"/>
      <c r="AF320" s="7" t="s">
        <v>191</v>
      </c>
      <c r="AG320" s="8"/>
      <c r="AH320" s="8"/>
      <c r="AI320" s="8"/>
      <c r="AJ320" s="8"/>
      <c r="AK320" s="8"/>
      <c r="AL320" s="8"/>
      <c r="AM320" s="8"/>
      <c r="AN320" s="8"/>
      <c r="AO320" s="8"/>
      <c r="AP320" s="8"/>
      <c r="AQ320" s="8"/>
      <c r="AR320" s="7" t="s">
        <v>68</v>
      </c>
      <c r="AS320" s="8"/>
      <c r="AT320" s="7" t="s">
        <v>1664</v>
      </c>
      <c r="AU320" s="8"/>
      <c r="AV320" s="11" t="s">
        <v>295</v>
      </c>
      <c r="AW320" s="11" t="s">
        <v>295</v>
      </c>
      <c r="AX320" s="11" t="s">
        <v>298</v>
      </c>
      <c r="AY320" s="8"/>
      <c r="AZ320" s="11" t="s">
        <v>299</v>
      </c>
      <c r="BA320" s="11" t="s">
        <v>302</v>
      </c>
      <c r="BB320" s="11" t="s">
        <v>305</v>
      </c>
      <c r="BC320" s="8"/>
      <c r="BD320" s="8"/>
      <c r="BE320" s="8"/>
      <c r="BF320" s="8"/>
    </row>
    <row r="321" hidden="1">
      <c r="A321" s="10">
        <v>32829.0</v>
      </c>
      <c r="B321" s="9">
        <v>42777.0</v>
      </c>
      <c r="C321" s="7" t="s">
        <v>6880</v>
      </c>
      <c r="D321" s="7" t="s">
        <v>6881</v>
      </c>
      <c r="E321" s="7">
        <v>1.1111111E7</v>
      </c>
      <c r="F321" s="11" t="s">
        <v>6882</v>
      </c>
      <c r="G321" s="7">
        <v>2000.0</v>
      </c>
      <c r="H321" s="8"/>
      <c r="I321" s="7">
        <v>0.0</v>
      </c>
      <c r="J321" s="7">
        <v>0.0</v>
      </c>
      <c r="K321" s="7">
        <v>6.0</v>
      </c>
      <c r="L321" s="7">
        <v>0.0</v>
      </c>
      <c r="M321" s="7">
        <v>0.0</v>
      </c>
      <c r="N321" s="7" t="s">
        <v>61</v>
      </c>
      <c r="O321" s="7">
        <v>0.0</v>
      </c>
      <c r="P321" s="7">
        <v>0.0</v>
      </c>
      <c r="Q321" s="9">
        <v>42805.0</v>
      </c>
      <c r="R321" s="7" t="s">
        <v>6604</v>
      </c>
      <c r="S321" s="7" t="s">
        <v>5323</v>
      </c>
      <c r="T321" s="11" t="s">
        <v>295</v>
      </c>
      <c r="U321" s="7" t="s">
        <v>5330</v>
      </c>
      <c r="V321" s="8"/>
      <c r="W321" s="7" t="s">
        <v>728</v>
      </c>
      <c r="X321" s="7" t="s">
        <v>293</v>
      </c>
      <c r="Y321" s="7" t="s">
        <v>294</v>
      </c>
      <c r="Z321" s="7">
        <v>94118.0</v>
      </c>
      <c r="AA321" s="8"/>
      <c r="AB321" s="8"/>
      <c r="AC321" s="7" t="s">
        <v>6894</v>
      </c>
      <c r="AD321" s="8"/>
      <c r="AE321" s="7" t="s">
        <v>1054</v>
      </c>
      <c r="AF321" s="8"/>
      <c r="AG321" s="8"/>
      <c r="AH321" s="8"/>
      <c r="AI321" s="8"/>
      <c r="AJ321" s="8"/>
      <c r="AK321" s="8"/>
      <c r="AL321" s="7" t="s">
        <v>1189</v>
      </c>
      <c r="AM321" s="8"/>
      <c r="AN321" s="8"/>
      <c r="AO321" s="8"/>
      <c r="AP321" s="8"/>
      <c r="AQ321" s="8"/>
      <c r="AR321" s="7" t="s">
        <v>68</v>
      </c>
      <c r="AS321" s="8"/>
      <c r="AT321" s="7" t="s">
        <v>1664</v>
      </c>
      <c r="AU321" s="8"/>
      <c r="AV321" s="11" t="s">
        <v>295</v>
      </c>
      <c r="AW321" s="11" t="s">
        <v>295</v>
      </c>
      <c r="AX321" s="11" t="s">
        <v>298</v>
      </c>
      <c r="AY321" s="8"/>
      <c r="AZ321" s="11" t="s">
        <v>299</v>
      </c>
      <c r="BA321" s="11" t="s">
        <v>302</v>
      </c>
      <c r="BB321" s="11" t="s">
        <v>305</v>
      </c>
      <c r="BC321" s="8"/>
      <c r="BD321" s="8"/>
      <c r="BE321" s="8"/>
      <c r="BF321" s="8"/>
    </row>
    <row r="322" hidden="1">
      <c r="A322" s="10">
        <v>32854.0</v>
      </c>
      <c r="B322" s="7" t="s">
        <v>1185</v>
      </c>
      <c r="C322" s="7" t="s">
        <v>6926</v>
      </c>
      <c r="D322" s="8"/>
      <c r="E322" s="8"/>
      <c r="F322" s="8"/>
      <c r="G322" s="7">
        <v>10.0</v>
      </c>
      <c r="H322" s="8"/>
      <c r="I322" s="7">
        <v>0.0</v>
      </c>
      <c r="J322" s="7">
        <v>0.0</v>
      </c>
      <c r="K322" s="7">
        <v>6.0</v>
      </c>
      <c r="L322" s="7">
        <v>0.0</v>
      </c>
      <c r="M322" s="7">
        <v>0.0</v>
      </c>
      <c r="N322" s="7" t="s">
        <v>61</v>
      </c>
      <c r="O322" s="7">
        <v>0.0</v>
      </c>
      <c r="P322" s="7">
        <v>0.0</v>
      </c>
      <c r="Q322" s="7" t="s">
        <v>2370</v>
      </c>
      <c r="R322" s="7" t="s">
        <v>2811</v>
      </c>
      <c r="S322" s="8"/>
      <c r="T322" s="8"/>
      <c r="U322" s="8"/>
      <c r="V322" s="8"/>
      <c r="W322" s="7" t="s">
        <v>6927</v>
      </c>
      <c r="X322" s="8"/>
      <c r="Y322" s="8"/>
      <c r="Z322" s="8"/>
      <c r="AA322" s="8"/>
      <c r="AB322" s="8"/>
      <c r="AC322" s="7" t="s">
        <v>6930</v>
      </c>
      <c r="AD322" s="7" t="s">
        <v>6930</v>
      </c>
      <c r="AE322" s="7" t="s">
        <v>1054</v>
      </c>
      <c r="AF322" s="7" t="s">
        <v>191</v>
      </c>
      <c r="AG322" s="8"/>
      <c r="AH322" s="8"/>
      <c r="AI322" s="8"/>
      <c r="AJ322" s="8"/>
      <c r="AK322" s="8"/>
      <c r="AL322" s="8"/>
      <c r="AM322" s="8"/>
      <c r="AN322" s="8"/>
      <c r="AO322" s="8"/>
      <c r="AP322" s="8"/>
      <c r="AQ322" s="8"/>
      <c r="AR322" s="7" t="s">
        <v>68</v>
      </c>
      <c r="AS322" s="8"/>
      <c r="AT322" s="8"/>
      <c r="AU322" s="8"/>
      <c r="AV322" s="7" t="s">
        <v>3052</v>
      </c>
      <c r="AW322" s="11" t="s">
        <v>3053</v>
      </c>
      <c r="AX322" s="8"/>
      <c r="AY322" s="8"/>
      <c r="AZ322" s="8"/>
      <c r="BA322" s="8"/>
      <c r="BB322" s="8"/>
      <c r="BC322" s="8"/>
      <c r="BD322" s="8"/>
      <c r="BE322" s="8"/>
      <c r="BF322" s="8"/>
    </row>
    <row r="323" hidden="1">
      <c r="A323" s="10">
        <v>33164.0</v>
      </c>
      <c r="B323" s="9">
        <v>42989.0</v>
      </c>
      <c r="C323" s="7" t="s">
        <v>6938</v>
      </c>
      <c r="D323" s="8"/>
      <c r="E323" s="8"/>
      <c r="F323" s="8"/>
      <c r="G323" s="7">
        <v>335.0</v>
      </c>
      <c r="H323" s="8"/>
      <c r="I323" s="7">
        <v>0.0</v>
      </c>
      <c r="J323" s="7">
        <v>0.0</v>
      </c>
      <c r="K323" s="7">
        <v>6.0</v>
      </c>
      <c r="L323" s="7">
        <v>0.0</v>
      </c>
      <c r="M323" s="7">
        <v>0.0</v>
      </c>
      <c r="N323" s="7" t="s">
        <v>61</v>
      </c>
      <c r="O323" s="7">
        <v>0.0</v>
      </c>
      <c r="P323" s="7">
        <v>0.0</v>
      </c>
      <c r="Q323" s="8"/>
      <c r="R323" s="8"/>
      <c r="S323" s="8"/>
      <c r="T323" s="8"/>
      <c r="U323" s="8"/>
      <c r="V323" s="8"/>
      <c r="W323" s="8"/>
      <c r="X323" s="8"/>
      <c r="Y323" s="8"/>
      <c r="Z323" s="8"/>
      <c r="AA323" s="8"/>
      <c r="AB323" s="8"/>
      <c r="AC323" s="8"/>
      <c r="AD323" s="8"/>
      <c r="AE323" s="8"/>
      <c r="AF323" s="8"/>
      <c r="AG323" s="8"/>
      <c r="AH323" s="8"/>
      <c r="AI323" s="8"/>
      <c r="AJ323" s="8"/>
      <c r="AK323" s="8"/>
      <c r="AL323" s="8"/>
      <c r="AM323" s="8"/>
      <c r="AN323" s="8"/>
      <c r="AO323" s="8"/>
      <c r="AP323" s="8"/>
      <c r="AQ323" s="8"/>
      <c r="AR323" s="7" t="s">
        <v>68</v>
      </c>
      <c r="AS323" s="8"/>
      <c r="AT323" s="8"/>
      <c r="AU323" s="8"/>
      <c r="AV323" s="8"/>
      <c r="AW323" s="8"/>
      <c r="AX323" s="8"/>
      <c r="AY323" s="8"/>
      <c r="AZ323" s="8"/>
      <c r="BA323" s="8"/>
      <c r="BB323" s="8"/>
      <c r="BC323" s="8"/>
      <c r="BD323" s="8"/>
      <c r="BE323" s="8"/>
      <c r="BF323" s="8"/>
    </row>
    <row r="324" hidden="1">
      <c r="A324" s="10">
        <v>30329.0</v>
      </c>
      <c r="B324" s="9">
        <v>42894.0</v>
      </c>
      <c r="C324" s="7" t="s">
        <v>6939</v>
      </c>
      <c r="D324" s="8"/>
      <c r="E324" s="8"/>
      <c r="F324" s="8"/>
      <c r="G324" s="7">
        <v>10.0</v>
      </c>
      <c r="H324" s="8"/>
      <c r="I324" s="7">
        <v>0.0</v>
      </c>
      <c r="J324" s="7">
        <v>0.0</v>
      </c>
      <c r="K324" s="7">
        <v>6.0</v>
      </c>
      <c r="L324" s="7">
        <v>0.0</v>
      </c>
      <c r="M324" s="7">
        <v>0.0</v>
      </c>
      <c r="N324" s="7" t="s">
        <v>61</v>
      </c>
      <c r="O324" s="7">
        <v>0.0</v>
      </c>
      <c r="P324" s="7">
        <v>0.0</v>
      </c>
      <c r="Q324" s="8"/>
      <c r="R324" s="8"/>
      <c r="S324" s="8"/>
      <c r="T324" s="8"/>
      <c r="U324" s="8"/>
      <c r="V324" s="8"/>
      <c r="W324" s="8"/>
      <c r="X324" s="8"/>
      <c r="Y324" s="8"/>
      <c r="Z324" s="8"/>
      <c r="AA324" s="8"/>
      <c r="AB324" s="8"/>
      <c r="AC324" s="8"/>
      <c r="AD324" s="8"/>
      <c r="AE324" s="8"/>
      <c r="AF324" s="8"/>
      <c r="AG324" s="8"/>
      <c r="AH324" s="8"/>
      <c r="AI324" s="8"/>
      <c r="AJ324" s="8"/>
      <c r="AK324" s="8"/>
      <c r="AL324" s="8"/>
      <c r="AM324" s="8"/>
      <c r="AN324" s="8"/>
      <c r="AO324" s="8"/>
      <c r="AP324" s="8"/>
      <c r="AQ324" s="8"/>
      <c r="AR324" s="7" t="s">
        <v>68</v>
      </c>
      <c r="AS324" s="8"/>
      <c r="AT324" s="8"/>
      <c r="AU324" s="8"/>
      <c r="AV324" s="8"/>
      <c r="AW324" s="8"/>
      <c r="AX324" s="8"/>
      <c r="AY324" s="8"/>
      <c r="AZ324" s="8"/>
      <c r="BA324" s="8"/>
      <c r="BB324" s="8"/>
      <c r="BC324" s="8"/>
      <c r="BD324" s="8"/>
      <c r="BE324" s="8"/>
      <c r="BF324" s="8"/>
    </row>
    <row r="325" hidden="1">
      <c r="A325" s="10">
        <v>27442.0</v>
      </c>
      <c r="B325" s="9">
        <v>42949.0</v>
      </c>
      <c r="C325" s="7" t="s">
        <v>6948</v>
      </c>
      <c r="D325" s="8"/>
      <c r="E325" s="8"/>
      <c r="F325" s="8"/>
      <c r="G325" s="7">
        <v>100.0</v>
      </c>
      <c r="H325" s="8"/>
      <c r="I325" s="7">
        <v>0.0</v>
      </c>
      <c r="J325" s="7">
        <v>0.0</v>
      </c>
      <c r="K325" s="7">
        <v>6.0</v>
      </c>
      <c r="L325" s="7">
        <v>0.0</v>
      </c>
      <c r="M325" s="7">
        <v>0.0</v>
      </c>
      <c r="N325" s="7" t="s">
        <v>61</v>
      </c>
      <c r="O325" s="7">
        <v>0.0</v>
      </c>
      <c r="P325" s="7">
        <v>0.0</v>
      </c>
      <c r="Q325" s="8"/>
      <c r="R325" s="8"/>
      <c r="S325" s="8"/>
      <c r="T325" s="8"/>
      <c r="U325" s="8"/>
      <c r="V325" s="8"/>
      <c r="W325" s="7" t="s">
        <v>6949</v>
      </c>
      <c r="X325" s="8"/>
      <c r="Y325" s="8"/>
      <c r="Z325" s="8"/>
      <c r="AA325" s="8"/>
      <c r="AB325" s="8"/>
      <c r="AC325" s="8"/>
      <c r="AD325" s="7" t="s">
        <v>6950</v>
      </c>
      <c r="AE325" s="8"/>
      <c r="AF325" s="7" t="s">
        <v>6951</v>
      </c>
      <c r="AG325" s="8"/>
      <c r="AH325" s="8"/>
      <c r="AI325" s="8"/>
      <c r="AJ325" s="8"/>
      <c r="AK325" s="8"/>
      <c r="AL325" s="8"/>
      <c r="AM325" s="8"/>
      <c r="AN325" s="8"/>
      <c r="AO325" s="8"/>
      <c r="AP325" s="8"/>
      <c r="AQ325" s="8"/>
      <c r="AR325" s="7" t="s">
        <v>68</v>
      </c>
      <c r="AS325" s="8"/>
      <c r="AT325" s="8"/>
      <c r="AU325" s="8"/>
      <c r="AV325" s="11" t="s">
        <v>6952</v>
      </c>
      <c r="AW325" s="11" t="s">
        <v>6952</v>
      </c>
      <c r="AX325" s="8"/>
      <c r="AY325" s="8"/>
      <c r="AZ325" s="8"/>
      <c r="BA325" s="8"/>
      <c r="BB325" s="8"/>
      <c r="BC325" s="8"/>
      <c r="BD325" s="8"/>
      <c r="BE325" s="8"/>
      <c r="BF325" s="8"/>
    </row>
    <row r="326" hidden="1">
      <c r="A326" s="10">
        <v>27743.0</v>
      </c>
      <c r="B326" s="7" t="s">
        <v>6957</v>
      </c>
      <c r="C326" s="7" t="s">
        <v>6958</v>
      </c>
      <c r="D326" s="8"/>
      <c r="E326" s="8"/>
      <c r="F326" s="8"/>
      <c r="G326" s="7">
        <v>5000.0</v>
      </c>
      <c r="H326" s="8"/>
      <c r="I326" s="7">
        <v>0.0</v>
      </c>
      <c r="J326" s="7">
        <v>0.0</v>
      </c>
      <c r="K326" s="7">
        <v>6.0</v>
      </c>
      <c r="L326" s="7">
        <v>0.0</v>
      </c>
      <c r="M326" s="7">
        <v>0.0</v>
      </c>
      <c r="N326" s="7" t="s">
        <v>61</v>
      </c>
      <c r="O326" s="7">
        <v>0.0</v>
      </c>
      <c r="P326" s="7">
        <v>0.0</v>
      </c>
      <c r="Q326" s="8"/>
      <c r="R326" s="8"/>
      <c r="S326" s="8"/>
      <c r="T326" s="8"/>
      <c r="U326" s="8"/>
      <c r="V326" s="8"/>
      <c r="W326" s="8"/>
      <c r="X326" s="8"/>
      <c r="Y326" s="8"/>
      <c r="Z326" s="8"/>
      <c r="AA326" s="8"/>
      <c r="AB326" s="8"/>
      <c r="AC326" s="8"/>
      <c r="AD326" s="8"/>
      <c r="AE326" s="8"/>
      <c r="AF326" s="8"/>
      <c r="AG326" s="8"/>
      <c r="AH326" s="8"/>
      <c r="AI326" s="8"/>
      <c r="AJ326" s="8"/>
      <c r="AK326" s="8"/>
      <c r="AL326" s="8"/>
      <c r="AM326" s="8"/>
      <c r="AN326" s="8"/>
      <c r="AO326" s="8"/>
      <c r="AP326" s="8"/>
      <c r="AQ326" s="8"/>
      <c r="AR326" s="7" t="s">
        <v>68</v>
      </c>
      <c r="AS326" s="8"/>
      <c r="AT326" s="8"/>
      <c r="AU326" s="8"/>
      <c r="AV326" s="11" t="s">
        <v>6959</v>
      </c>
      <c r="AW326" s="11" t="s">
        <v>6959</v>
      </c>
      <c r="AX326" s="8"/>
      <c r="AY326" s="8"/>
      <c r="AZ326" s="8"/>
      <c r="BA326" s="8"/>
      <c r="BB326" s="8"/>
      <c r="BC326" s="8"/>
      <c r="BD326" s="8"/>
      <c r="BE326" s="8"/>
      <c r="BF326" s="8"/>
    </row>
    <row r="327" hidden="1">
      <c r="A327" s="10">
        <v>33520.0</v>
      </c>
      <c r="B327" s="7" t="s">
        <v>569</v>
      </c>
      <c r="C327" s="7" t="s">
        <v>6963</v>
      </c>
      <c r="D327" s="8"/>
      <c r="E327" s="8"/>
      <c r="F327" s="8"/>
      <c r="G327" s="7">
        <v>3000.0</v>
      </c>
      <c r="H327" s="8"/>
      <c r="I327" s="7">
        <v>0.0</v>
      </c>
      <c r="J327" s="7">
        <v>0.0</v>
      </c>
      <c r="K327" s="7">
        <v>6.0</v>
      </c>
      <c r="L327" s="7">
        <v>0.0</v>
      </c>
      <c r="M327" s="7">
        <v>0.0</v>
      </c>
      <c r="N327" s="7" t="s">
        <v>61</v>
      </c>
      <c r="O327" s="7">
        <v>0.0</v>
      </c>
      <c r="P327" s="7">
        <v>0.0</v>
      </c>
      <c r="Q327" s="8"/>
      <c r="R327" s="8"/>
      <c r="S327" s="8"/>
      <c r="T327" s="8"/>
      <c r="U327" s="8"/>
      <c r="V327" s="8"/>
      <c r="W327" s="8"/>
      <c r="X327" s="8"/>
      <c r="Y327" s="8"/>
      <c r="Z327" s="8"/>
      <c r="AA327" s="8"/>
      <c r="AB327" s="8"/>
      <c r="AC327" s="8"/>
      <c r="AD327" s="8"/>
      <c r="AE327" s="8"/>
      <c r="AF327" s="8"/>
      <c r="AG327" s="8"/>
      <c r="AH327" s="8"/>
      <c r="AI327" s="8"/>
      <c r="AJ327" s="8"/>
      <c r="AK327" s="8"/>
      <c r="AL327" s="8"/>
      <c r="AM327" s="8"/>
      <c r="AN327" s="8"/>
      <c r="AO327" s="8"/>
      <c r="AP327" s="8"/>
      <c r="AQ327" s="8"/>
      <c r="AR327" s="7" t="s">
        <v>68</v>
      </c>
      <c r="AS327" s="8"/>
      <c r="AT327" s="8"/>
      <c r="AU327" s="8"/>
      <c r="AV327" s="7" t="s">
        <v>2998</v>
      </c>
      <c r="AW327" s="11" t="s">
        <v>2978</v>
      </c>
      <c r="AX327" s="8"/>
      <c r="AY327" s="8"/>
      <c r="AZ327" s="8"/>
      <c r="BA327" s="8"/>
      <c r="BB327" s="8"/>
      <c r="BC327" s="8"/>
      <c r="BD327" s="8"/>
      <c r="BE327" s="8"/>
      <c r="BF327" s="8"/>
    </row>
    <row r="328" hidden="1">
      <c r="A328" s="10">
        <v>35928.0</v>
      </c>
      <c r="B328" s="7" t="s">
        <v>2695</v>
      </c>
      <c r="C328" s="7" t="s">
        <v>6968</v>
      </c>
      <c r="D328" s="8"/>
      <c r="E328" s="8"/>
      <c r="F328" s="8"/>
      <c r="G328" s="7">
        <v>200000.0</v>
      </c>
      <c r="H328" s="8"/>
      <c r="I328" s="7">
        <v>0.0</v>
      </c>
      <c r="J328" s="7">
        <v>0.0</v>
      </c>
      <c r="K328" s="7">
        <v>6.0</v>
      </c>
      <c r="L328" s="7">
        <v>0.0</v>
      </c>
      <c r="M328" s="7">
        <v>0.0</v>
      </c>
      <c r="N328" s="7" t="s">
        <v>61</v>
      </c>
      <c r="O328" s="7">
        <v>0.0</v>
      </c>
      <c r="P328" s="7">
        <v>0.0</v>
      </c>
      <c r="Q328" s="8"/>
      <c r="R328" s="8"/>
      <c r="S328" s="8"/>
      <c r="T328" s="8"/>
      <c r="U328" s="8"/>
      <c r="V328" s="8"/>
      <c r="W328" s="8"/>
      <c r="X328" s="8"/>
      <c r="Y328" s="8"/>
      <c r="Z328" s="8"/>
      <c r="AA328" s="8"/>
      <c r="AB328" s="8"/>
      <c r="AC328" s="8"/>
      <c r="AD328" s="8"/>
      <c r="AE328" s="8"/>
      <c r="AF328" s="8"/>
      <c r="AG328" s="8"/>
      <c r="AH328" s="8"/>
      <c r="AI328" s="8"/>
      <c r="AJ328" s="8"/>
      <c r="AK328" s="8"/>
      <c r="AL328" s="8"/>
      <c r="AM328" s="8"/>
      <c r="AN328" s="8"/>
      <c r="AO328" s="8"/>
      <c r="AP328" s="8"/>
      <c r="AQ328" s="8"/>
      <c r="AR328" s="7" t="s">
        <v>68</v>
      </c>
      <c r="AS328" s="8"/>
      <c r="AT328" s="8"/>
      <c r="AU328" s="8"/>
      <c r="AV328" s="8"/>
      <c r="AW328" s="8"/>
      <c r="AX328" s="8"/>
      <c r="AY328" s="8"/>
      <c r="AZ328" s="8"/>
      <c r="BA328" s="8"/>
      <c r="BB328" s="8"/>
      <c r="BC328" s="8"/>
      <c r="BD328" s="8"/>
      <c r="BE328" s="8"/>
      <c r="BF328" s="8"/>
    </row>
    <row r="329" hidden="1">
      <c r="A329" s="10">
        <v>33523.0</v>
      </c>
      <c r="B329" s="7" t="s">
        <v>569</v>
      </c>
      <c r="C329" s="7" t="s">
        <v>6975</v>
      </c>
      <c r="D329" s="8"/>
      <c r="E329" s="8"/>
      <c r="F329" s="8"/>
      <c r="G329" s="7">
        <v>10000.0</v>
      </c>
      <c r="H329" s="8"/>
      <c r="I329" s="7">
        <v>0.0</v>
      </c>
      <c r="J329" s="7">
        <v>0.0</v>
      </c>
      <c r="K329" s="7">
        <v>6.0</v>
      </c>
      <c r="L329" s="7">
        <v>0.0</v>
      </c>
      <c r="M329" s="7">
        <v>0.0</v>
      </c>
      <c r="N329" s="7" t="s">
        <v>61</v>
      </c>
      <c r="O329" s="7">
        <v>0.0</v>
      </c>
      <c r="P329" s="7">
        <v>0.0</v>
      </c>
      <c r="Q329" s="8"/>
      <c r="R329" s="8"/>
      <c r="S329" s="8"/>
      <c r="T329" s="8"/>
      <c r="U329" s="8"/>
      <c r="V329" s="8"/>
      <c r="W329" s="8"/>
      <c r="X329" s="8"/>
      <c r="Y329" s="8"/>
      <c r="Z329" s="8"/>
      <c r="AA329" s="8"/>
      <c r="AB329" s="8"/>
      <c r="AC329" s="8"/>
      <c r="AD329" s="8"/>
      <c r="AE329" s="8"/>
      <c r="AF329" s="8"/>
      <c r="AG329" s="8"/>
      <c r="AH329" s="8"/>
      <c r="AI329" s="8"/>
      <c r="AJ329" s="8"/>
      <c r="AK329" s="8"/>
      <c r="AL329" s="8"/>
      <c r="AM329" s="8"/>
      <c r="AN329" s="8"/>
      <c r="AO329" s="8"/>
      <c r="AP329" s="8"/>
      <c r="AQ329" s="8"/>
      <c r="AR329" s="7" t="s">
        <v>68</v>
      </c>
      <c r="AS329" s="8"/>
      <c r="AT329" s="8"/>
      <c r="AU329" s="8"/>
      <c r="AV329" s="8"/>
      <c r="AW329" s="8"/>
      <c r="AX329" s="8"/>
      <c r="AY329" s="8"/>
      <c r="AZ329" s="8"/>
      <c r="BA329" s="8"/>
      <c r="BB329" s="8"/>
      <c r="BC329" s="8"/>
      <c r="BD329" s="8"/>
      <c r="BE329" s="8"/>
      <c r="BF329" s="8"/>
    </row>
    <row r="330" hidden="1">
      <c r="A330" s="10">
        <v>33215.0</v>
      </c>
      <c r="B330" s="14">
        <v>43019.0</v>
      </c>
      <c r="C330" s="7" t="s">
        <v>6979</v>
      </c>
      <c r="D330" s="8"/>
      <c r="E330" s="8"/>
      <c r="F330" s="8"/>
      <c r="G330" s="7">
        <v>50000.0</v>
      </c>
      <c r="H330" s="8"/>
      <c r="I330" s="7">
        <v>0.0</v>
      </c>
      <c r="J330" s="7">
        <v>0.0</v>
      </c>
      <c r="K330" s="7">
        <v>6.0</v>
      </c>
      <c r="L330" s="7">
        <v>0.0</v>
      </c>
      <c r="M330" s="7">
        <v>0.0</v>
      </c>
      <c r="N330" s="7" t="s">
        <v>61</v>
      </c>
      <c r="O330" s="7">
        <v>0.0</v>
      </c>
      <c r="P330" s="7">
        <v>0.0</v>
      </c>
      <c r="Q330" s="8"/>
      <c r="R330" s="8"/>
      <c r="S330" s="8"/>
      <c r="T330" s="8"/>
      <c r="U330" s="8"/>
      <c r="V330" s="8"/>
      <c r="W330" s="8"/>
      <c r="X330" s="8"/>
      <c r="Y330" s="8"/>
      <c r="Z330" s="8"/>
      <c r="AA330" s="8"/>
      <c r="AB330" s="8"/>
      <c r="AC330" s="8"/>
      <c r="AD330" s="8"/>
      <c r="AE330" s="8"/>
      <c r="AF330" s="8"/>
      <c r="AG330" s="8"/>
      <c r="AH330" s="8"/>
      <c r="AI330" s="8"/>
      <c r="AJ330" s="8"/>
      <c r="AK330" s="8"/>
      <c r="AL330" s="8"/>
      <c r="AM330" s="8"/>
      <c r="AN330" s="8"/>
      <c r="AO330" s="8"/>
      <c r="AP330" s="8"/>
      <c r="AQ330" s="8"/>
      <c r="AR330" s="7" t="s">
        <v>68</v>
      </c>
      <c r="AS330" s="8"/>
      <c r="AT330" s="8"/>
      <c r="AU330" s="8"/>
      <c r="AV330" s="8"/>
      <c r="AW330" s="8"/>
      <c r="AX330" s="8"/>
      <c r="AY330" s="8"/>
      <c r="AZ330" s="8"/>
      <c r="BA330" s="8"/>
      <c r="BB330" s="8"/>
      <c r="BC330" s="8"/>
      <c r="BD330" s="8"/>
      <c r="BE330" s="8"/>
      <c r="BF330" s="8"/>
    </row>
    <row r="331" hidden="1">
      <c r="A331" s="10">
        <v>28311.0</v>
      </c>
      <c r="B331" s="7" t="s">
        <v>2546</v>
      </c>
      <c r="C331" s="7" t="s">
        <v>6980</v>
      </c>
      <c r="D331" s="8"/>
      <c r="E331" s="8"/>
      <c r="F331" s="8"/>
      <c r="G331" s="7">
        <v>28000.0</v>
      </c>
      <c r="H331" s="8"/>
      <c r="I331" s="7">
        <v>0.0</v>
      </c>
      <c r="J331" s="7">
        <v>0.0</v>
      </c>
      <c r="K331" s="7">
        <v>6.0</v>
      </c>
      <c r="L331" s="7">
        <v>0.0</v>
      </c>
      <c r="M331" s="7">
        <v>0.0</v>
      </c>
      <c r="N331" s="7" t="s">
        <v>61</v>
      </c>
      <c r="O331" s="7">
        <v>0.0</v>
      </c>
      <c r="P331" s="7">
        <v>0.0</v>
      </c>
      <c r="Q331" s="8"/>
      <c r="R331" s="8"/>
      <c r="S331" s="8"/>
      <c r="T331" s="8"/>
      <c r="U331" s="8"/>
      <c r="V331" s="8"/>
      <c r="W331" s="8"/>
      <c r="X331" s="8"/>
      <c r="Y331" s="8"/>
      <c r="Z331" s="8"/>
      <c r="AA331" s="8"/>
      <c r="AB331" s="8"/>
      <c r="AC331" s="8"/>
      <c r="AD331" s="8"/>
      <c r="AE331" s="8"/>
      <c r="AF331" s="8"/>
      <c r="AG331" s="8"/>
      <c r="AH331" s="8"/>
      <c r="AI331" s="8"/>
      <c r="AJ331" s="8"/>
      <c r="AK331" s="8"/>
      <c r="AL331" s="8"/>
      <c r="AM331" s="8"/>
      <c r="AN331" s="8"/>
      <c r="AO331" s="8"/>
      <c r="AP331" s="8"/>
      <c r="AQ331" s="8"/>
      <c r="AR331" s="7" t="s">
        <v>68</v>
      </c>
      <c r="AS331" s="8"/>
      <c r="AT331" s="8"/>
      <c r="AU331" s="8"/>
      <c r="AV331" s="11" t="s">
        <v>6987</v>
      </c>
      <c r="AW331" s="11" t="s">
        <v>6987</v>
      </c>
      <c r="AX331" s="8"/>
      <c r="AY331" s="8"/>
      <c r="AZ331" s="8"/>
      <c r="BA331" s="8"/>
      <c r="BB331" s="8"/>
      <c r="BC331" s="8"/>
      <c r="BD331" s="8"/>
      <c r="BE331" s="8"/>
      <c r="BF331" s="8"/>
    </row>
    <row r="332" hidden="1">
      <c r="A332" s="10">
        <v>28312.0</v>
      </c>
      <c r="B332" s="7" t="s">
        <v>2546</v>
      </c>
      <c r="C332" s="7" t="s">
        <v>6993</v>
      </c>
      <c r="D332" s="8"/>
      <c r="E332" s="8"/>
      <c r="F332" s="8"/>
      <c r="G332" s="7">
        <v>10000.0</v>
      </c>
      <c r="H332" s="8"/>
      <c r="I332" s="7">
        <v>0.0</v>
      </c>
      <c r="J332" s="7">
        <v>0.0</v>
      </c>
      <c r="K332" s="7">
        <v>6.0</v>
      </c>
      <c r="L332" s="7">
        <v>0.0</v>
      </c>
      <c r="M332" s="7">
        <v>0.0</v>
      </c>
      <c r="N332" s="7" t="s">
        <v>61</v>
      </c>
      <c r="O332" s="7">
        <v>0.0</v>
      </c>
      <c r="P332" s="7">
        <v>0.0</v>
      </c>
      <c r="Q332" s="8"/>
      <c r="R332" s="8"/>
      <c r="S332" s="8"/>
      <c r="T332" s="8"/>
      <c r="U332" s="8"/>
      <c r="V332" s="8"/>
      <c r="W332" s="8"/>
      <c r="X332" s="8"/>
      <c r="Y332" s="8"/>
      <c r="Z332" s="8"/>
      <c r="AA332" s="8"/>
      <c r="AB332" s="8"/>
      <c r="AC332" s="8"/>
      <c r="AD332" s="8"/>
      <c r="AE332" s="8"/>
      <c r="AF332" s="8"/>
      <c r="AG332" s="8"/>
      <c r="AH332" s="8"/>
      <c r="AI332" s="8"/>
      <c r="AJ332" s="8"/>
      <c r="AK332" s="8"/>
      <c r="AL332" s="8"/>
      <c r="AM332" s="8"/>
      <c r="AN332" s="8"/>
      <c r="AO332" s="8"/>
      <c r="AP332" s="8"/>
      <c r="AQ332" s="8"/>
      <c r="AR332" s="7" t="s">
        <v>68</v>
      </c>
      <c r="AS332" s="8"/>
      <c r="AT332" s="8"/>
      <c r="AU332" s="8"/>
      <c r="AV332" s="11" t="s">
        <v>6987</v>
      </c>
      <c r="AW332" s="11" t="s">
        <v>6987</v>
      </c>
      <c r="AX332" s="8"/>
      <c r="AY332" s="8"/>
      <c r="AZ332" s="8"/>
      <c r="BA332" s="8"/>
      <c r="BB332" s="8"/>
      <c r="BC332" s="8"/>
      <c r="BD332" s="8"/>
      <c r="BE332" s="8"/>
      <c r="BF332" s="8"/>
    </row>
    <row r="333" hidden="1">
      <c r="A333" s="10">
        <v>29193.0</v>
      </c>
      <c r="B333" s="9">
        <v>42860.0</v>
      </c>
      <c r="C333" s="7" t="s">
        <v>7003</v>
      </c>
      <c r="D333" s="8"/>
      <c r="E333" s="8"/>
      <c r="F333" s="8"/>
      <c r="G333" s="7">
        <v>150000.0</v>
      </c>
      <c r="H333" s="8"/>
      <c r="I333" s="7">
        <v>0.0</v>
      </c>
      <c r="J333" s="7">
        <v>0.0</v>
      </c>
      <c r="K333" s="7">
        <v>6.0</v>
      </c>
      <c r="L333" s="7">
        <v>0.0</v>
      </c>
      <c r="M333" s="7">
        <v>0.0</v>
      </c>
      <c r="N333" s="7" t="s">
        <v>61</v>
      </c>
      <c r="O333" s="7">
        <v>0.0</v>
      </c>
      <c r="P333" s="7">
        <v>0.0</v>
      </c>
      <c r="Q333" s="8"/>
      <c r="R333" s="8"/>
      <c r="S333" s="8"/>
      <c r="T333" s="8"/>
      <c r="U333" s="8"/>
      <c r="V333" s="8"/>
      <c r="W333" s="8"/>
      <c r="X333" s="8"/>
      <c r="Y333" s="8"/>
      <c r="Z333" s="8"/>
      <c r="AA333" s="8"/>
      <c r="AB333" s="8"/>
      <c r="AC333" s="8"/>
      <c r="AD333" s="8"/>
      <c r="AE333" s="8"/>
      <c r="AF333" s="8"/>
      <c r="AG333" s="8"/>
      <c r="AH333" s="8"/>
      <c r="AI333" s="8"/>
      <c r="AJ333" s="8"/>
      <c r="AK333" s="8"/>
      <c r="AL333" s="8"/>
      <c r="AM333" s="8"/>
      <c r="AN333" s="8"/>
      <c r="AO333" s="8"/>
      <c r="AP333" s="8"/>
      <c r="AQ333" s="8"/>
      <c r="AR333" s="7" t="s">
        <v>68</v>
      </c>
      <c r="AS333" s="8"/>
      <c r="AT333" s="8"/>
      <c r="AU333" s="8"/>
      <c r="AV333" s="11" t="s">
        <v>7005</v>
      </c>
      <c r="AW333" s="11" t="s">
        <v>7005</v>
      </c>
      <c r="AX333" s="8"/>
      <c r="AY333" s="8"/>
      <c r="AZ333" s="8"/>
      <c r="BA333" s="8"/>
      <c r="BB333" s="8"/>
      <c r="BC333" s="8"/>
      <c r="BD333" s="8"/>
      <c r="BE333" s="8"/>
      <c r="BF333" s="8"/>
    </row>
    <row r="334" hidden="1">
      <c r="A334" s="10">
        <v>29644.0</v>
      </c>
      <c r="B334" s="9">
        <v>43045.0</v>
      </c>
      <c r="C334" s="7" t="s">
        <v>7010</v>
      </c>
      <c r="D334" s="8"/>
      <c r="E334" s="8"/>
      <c r="F334" s="8"/>
      <c r="G334" s="7">
        <v>10000.0</v>
      </c>
      <c r="H334" s="8"/>
      <c r="I334" s="7">
        <v>0.0</v>
      </c>
      <c r="J334" s="7">
        <v>0.0</v>
      </c>
      <c r="K334" s="7">
        <v>6.0</v>
      </c>
      <c r="L334" s="7">
        <v>0.0</v>
      </c>
      <c r="M334" s="7">
        <v>0.0</v>
      </c>
      <c r="N334" s="7" t="s">
        <v>61</v>
      </c>
      <c r="O334" s="7">
        <v>0.0</v>
      </c>
      <c r="P334" s="7">
        <v>0.0</v>
      </c>
      <c r="Q334" s="8"/>
      <c r="R334" s="8"/>
      <c r="S334" s="8"/>
      <c r="T334" s="8"/>
      <c r="U334" s="8"/>
      <c r="V334" s="8"/>
      <c r="W334" s="8"/>
      <c r="X334" s="8"/>
      <c r="Y334" s="8"/>
      <c r="Z334" s="8"/>
      <c r="AA334" s="8"/>
      <c r="AB334" s="8"/>
      <c r="AC334" s="8"/>
      <c r="AD334" s="8"/>
      <c r="AE334" s="8"/>
      <c r="AF334" s="8"/>
      <c r="AG334" s="8"/>
      <c r="AH334" s="8"/>
      <c r="AI334" s="8"/>
      <c r="AJ334" s="8"/>
      <c r="AK334" s="8"/>
      <c r="AL334" s="8"/>
      <c r="AM334" s="8"/>
      <c r="AN334" s="8"/>
      <c r="AO334" s="8"/>
      <c r="AP334" s="8"/>
      <c r="AQ334" s="8"/>
      <c r="AR334" s="7" t="s">
        <v>68</v>
      </c>
      <c r="AS334" s="8"/>
      <c r="AT334" s="8"/>
      <c r="AU334" s="8"/>
      <c r="AV334" s="11" t="s">
        <v>7013</v>
      </c>
      <c r="AW334" s="11" t="s">
        <v>7013</v>
      </c>
      <c r="AX334" s="8"/>
      <c r="AY334" s="8"/>
      <c r="AZ334" s="8"/>
      <c r="BA334" s="8"/>
      <c r="BB334" s="8"/>
      <c r="BC334" s="8"/>
      <c r="BD334" s="8"/>
      <c r="BE334" s="8"/>
      <c r="BF334" s="8"/>
    </row>
    <row r="335" hidden="1">
      <c r="A335" s="10">
        <v>29674.0</v>
      </c>
      <c r="B335" s="7" t="s">
        <v>7018</v>
      </c>
      <c r="C335" s="7" t="s">
        <v>7019</v>
      </c>
      <c r="D335" s="8"/>
      <c r="E335" s="8"/>
      <c r="F335" s="8"/>
      <c r="G335" s="7">
        <v>1600.0</v>
      </c>
      <c r="H335" s="8"/>
      <c r="I335" s="7">
        <v>0.0</v>
      </c>
      <c r="J335" s="7">
        <v>0.0</v>
      </c>
      <c r="K335" s="7">
        <v>6.0</v>
      </c>
      <c r="L335" s="7">
        <v>0.0</v>
      </c>
      <c r="M335" s="7">
        <v>0.0</v>
      </c>
      <c r="N335" s="7" t="s">
        <v>61</v>
      </c>
      <c r="O335" s="7">
        <v>0.0</v>
      </c>
      <c r="P335" s="7">
        <v>0.0</v>
      </c>
      <c r="Q335" s="8"/>
      <c r="R335" s="8"/>
      <c r="S335" s="8"/>
      <c r="T335" s="8"/>
      <c r="U335" s="8"/>
      <c r="V335" s="8"/>
      <c r="W335" s="8"/>
      <c r="X335" s="8"/>
      <c r="Y335" s="8"/>
      <c r="Z335" s="8"/>
      <c r="AA335" s="8"/>
      <c r="AB335" s="8"/>
      <c r="AC335" s="8"/>
      <c r="AD335" s="8"/>
      <c r="AE335" s="8"/>
      <c r="AF335" s="8"/>
      <c r="AG335" s="8"/>
      <c r="AH335" s="8"/>
      <c r="AI335" s="8"/>
      <c r="AJ335" s="8"/>
      <c r="AK335" s="8"/>
      <c r="AL335" s="8"/>
      <c r="AM335" s="8"/>
      <c r="AN335" s="8"/>
      <c r="AO335" s="8"/>
      <c r="AP335" s="8"/>
      <c r="AQ335" s="8"/>
      <c r="AR335" s="7" t="s">
        <v>68</v>
      </c>
      <c r="AS335" s="8"/>
      <c r="AT335" s="8"/>
      <c r="AU335" s="8"/>
      <c r="AV335" s="11" t="s">
        <v>7027</v>
      </c>
      <c r="AW335" s="11" t="s">
        <v>7027</v>
      </c>
      <c r="AX335" s="8"/>
      <c r="AY335" s="8"/>
      <c r="AZ335" s="8"/>
      <c r="BA335" s="8"/>
      <c r="BB335" s="8"/>
      <c r="BC335" s="8"/>
      <c r="BD335" s="8"/>
      <c r="BE335" s="8"/>
      <c r="BF335" s="8"/>
    </row>
    <row r="336" hidden="1">
      <c r="A336" s="10">
        <v>29857.0</v>
      </c>
      <c r="B336" s="7" t="s">
        <v>7038</v>
      </c>
      <c r="C336" s="7" t="s">
        <v>7039</v>
      </c>
      <c r="D336" s="8"/>
      <c r="E336" s="8"/>
      <c r="F336" s="8"/>
      <c r="G336" s="7">
        <v>400000.0</v>
      </c>
      <c r="H336" s="8"/>
      <c r="I336" s="7">
        <v>0.0</v>
      </c>
      <c r="J336" s="7">
        <v>0.0</v>
      </c>
      <c r="K336" s="7">
        <v>6.0</v>
      </c>
      <c r="L336" s="7">
        <v>0.0</v>
      </c>
      <c r="M336" s="7">
        <v>0.0</v>
      </c>
      <c r="N336" s="7" t="s">
        <v>61</v>
      </c>
      <c r="O336" s="7">
        <v>0.0</v>
      </c>
      <c r="P336" s="7">
        <v>0.0</v>
      </c>
      <c r="Q336" s="8"/>
      <c r="R336" s="8"/>
      <c r="S336" s="8"/>
      <c r="T336" s="8"/>
      <c r="U336" s="8"/>
      <c r="V336" s="8"/>
      <c r="W336" s="8"/>
      <c r="X336" s="8"/>
      <c r="Y336" s="8"/>
      <c r="Z336" s="8"/>
      <c r="AA336" s="8"/>
      <c r="AB336" s="8"/>
      <c r="AC336" s="8"/>
      <c r="AD336" s="8"/>
      <c r="AE336" s="8"/>
      <c r="AF336" s="8"/>
      <c r="AG336" s="8"/>
      <c r="AH336" s="8"/>
      <c r="AI336" s="8"/>
      <c r="AJ336" s="8"/>
      <c r="AK336" s="8"/>
      <c r="AL336" s="8"/>
      <c r="AM336" s="8"/>
      <c r="AN336" s="8"/>
      <c r="AO336" s="8"/>
      <c r="AP336" s="8"/>
      <c r="AQ336" s="8"/>
      <c r="AR336" s="7" t="s">
        <v>68</v>
      </c>
      <c r="AS336" s="8"/>
      <c r="AT336" s="8"/>
      <c r="AU336" s="8"/>
      <c r="AV336" s="11" t="s">
        <v>7040</v>
      </c>
      <c r="AW336" s="11" t="s">
        <v>7040</v>
      </c>
      <c r="AX336" s="11" t="s">
        <v>7047</v>
      </c>
      <c r="AY336" s="8"/>
      <c r="AZ336" s="8"/>
      <c r="BA336" s="11" t="s">
        <v>7055</v>
      </c>
      <c r="BB336" s="11" t="s">
        <v>7063</v>
      </c>
      <c r="BC336" s="8"/>
      <c r="BD336" s="8"/>
      <c r="BE336" s="8"/>
      <c r="BF336" s="8"/>
    </row>
    <row r="337" hidden="1">
      <c r="A337" s="10">
        <v>33589.0</v>
      </c>
      <c r="B337" s="7" t="s">
        <v>1496</v>
      </c>
      <c r="C337" s="7" t="s">
        <v>7075</v>
      </c>
      <c r="D337" s="8"/>
      <c r="E337" s="8"/>
      <c r="F337" s="8"/>
      <c r="G337" s="7">
        <v>10000.0</v>
      </c>
      <c r="H337" s="8"/>
      <c r="I337" s="7">
        <v>0.0</v>
      </c>
      <c r="J337" s="7">
        <v>0.0</v>
      </c>
      <c r="K337" s="7">
        <v>6.0</v>
      </c>
      <c r="L337" s="7">
        <v>0.0</v>
      </c>
      <c r="M337" s="7">
        <v>0.0</v>
      </c>
      <c r="N337" s="7" t="s">
        <v>61</v>
      </c>
      <c r="O337" s="7">
        <v>0.0</v>
      </c>
      <c r="P337" s="7">
        <v>0.0</v>
      </c>
      <c r="Q337" s="8"/>
      <c r="R337" s="8"/>
      <c r="S337" s="8"/>
      <c r="T337" s="8"/>
      <c r="U337" s="8"/>
      <c r="V337" s="8"/>
      <c r="W337" s="8"/>
      <c r="X337" s="8"/>
      <c r="Y337" s="8"/>
      <c r="Z337" s="8"/>
      <c r="AA337" s="8"/>
      <c r="AB337" s="8"/>
      <c r="AC337" s="8"/>
      <c r="AD337" s="8"/>
      <c r="AE337" s="8"/>
      <c r="AF337" s="8"/>
      <c r="AG337" s="8"/>
      <c r="AH337" s="8"/>
      <c r="AI337" s="8"/>
      <c r="AJ337" s="8"/>
      <c r="AK337" s="8"/>
      <c r="AL337" s="8"/>
      <c r="AM337" s="8"/>
      <c r="AN337" s="8"/>
      <c r="AO337" s="8"/>
      <c r="AP337" s="8"/>
      <c r="AQ337" s="8"/>
      <c r="AR337" s="7" t="s">
        <v>68</v>
      </c>
      <c r="AS337" s="8"/>
      <c r="AT337" s="8"/>
      <c r="AU337" s="8"/>
      <c r="AV337" s="8"/>
      <c r="AW337" s="8"/>
      <c r="AX337" s="8"/>
      <c r="AY337" s="8"/>
      <c r="AZ337" s="8"/>
      <c r="BA337" s="8"/>
      <c r="BB337" s="8"/>
      <c r="BC337" s="8"/>
      <c r="BD337" s="8"/>
      <c r="BE337" s="8"/>
      <c r="BF337" s="8"/>
    </row>
    <row r="338" hidden="1">
      <c r="A338" s="10">
        <v>29858.0</v>
      </c>
      <c r="B338" s="7" t="s">
        <v>7038</v>
      </c>
      <c r="C338" s="7" t="s">
        <v>7079</v>
      </c>
      <c r="D338" s="8"/>
      <c r="E338" s="8"/>
      <c r="F338" s="8"/>
      <c r="G338" s="7">
        <v>400000.0</v>
      </c>
      <c r="H338" s="8"/>
      <c r="I338" s="7">
        <v>0.0</v>
      </c>
      <c r="J338" s="7">
        <v>0.0</v>
      </c>
      <c r="K338" s="7">
        <v>6.0</v>
      </c>
      <c r="L338" s="7">
        <v>0.0</v>
      </c>
      <c r="M338" s="7">
        <v>0.0</v>
      </c>
      <c r="N338" s="7" t="s">
        <v>61</v>
      </c>
      <c r="O338" s="7">
        <v>0.0</v>
      </c>
      <c r="P338" s="7">
        <v>0.0</v>
      </c>
      <c r="Q338" s="8"/>
      <c r="R338" s="8"/>
      <c r="S338" s="8"/>
      <c r="T338" s="8"/>
      <c r="U338" s="8"/>
      <c r="V338" s="8"/>
      <c r="W338" s="8"/>
      <c r="X338" s="8"/>
      <c r="Y338" s="8"/>
      <c r="Z338" s="8"/>
      <c r="AA338" s="8"/>
      <c r="AB338" s="8"/>
      <c r="AC338" s="8"/>
      <c r="AD338" s="8"/>
      <c r="AE338" s="8"/>
      <c r="AF338" s="8"/>
      <c r="AG338" s="8"/>
      <c r="AH338" s="8"/>
      <c r="AI338" s="8"/>
      <c r="AJ338" s="8"/>
      <c r="AK338" s="8"/>
      <c r="AL338" s="8"/>
      <c r="AM338" s="8"/>
      <c r="AN338" s="8"/>
      <c r="AO338" s="8"/>
      <c r="AP338" s="8"/>
      <c r="AQ338" s="8"/>
      <c r="AR338" s="7" t="s">
        <v>68</v>
      </c>
      <c r="AS338" s="8"/>
      <c r="AT338" s="8"/>
      <c r="AU338" s="8"/>
      <c r="AV338" s="11" t="s">
        <v>7040</v>
      </c>
      <c r="AW338" s="11" t="s">
        <v>7040</v>
      </c>
      <c r="AX338" s="11" t="s">
        <v>7047</v>
      </c>
      <c r="AY338" s="8"/>
      <c r="AZ338" s="8"/>
      <c r="BA338" s="11" t="s">
        <v>7055</v>
      </c>
      <c r="BB338" s="11" t="s">
        <v>7063</v>
      </c>
      <c r="BC338" s="8"/>
      <c r="BD338" s="8"/>
      <c r="BE338" s="8"/>
      <c r="BF338" s="8"/>
    </row>
    <row r="339" hidden="1">
      <c r="A339" s="10">
        <v>33521.0</v>
      </c>
      <c r="B339" s="7" t="s">
        <v>569</v>
      </c>
      <c r="C339" s="7" t="s">
        <v>7114</v>
      </c>
      <c r="D339" s="8"/>
      <c r="E339" s="8"/>
      <c r="F339" s="8"/>
      <c r="G339" s="7">
        <v>10000.0</v>
      </c>
      <c r="H339" s="8"/>
      <c r="I339" s="7">
        <v>0.0</v>
      </c>
      <c r="J339" s="7">
        <v>0.0</v>
      </c>
      <c r="K339" s="7">
        <v>6.0</v>
      </c>
      <c r="L339" s="7">
        <v>0.0</v>
      </c>
      <c r="M339" s="7">
        <v>0.0</v>
      </c>
      <c r="N339" s="7" t="s">
        <v>61</v>
      </c>
      <c r="O339" s="7">
        <v>0.0</v>
      </c>
      <c r="P339" s="7">
        <v>0.0</v>
      </c>
      <c r="Q339" s="8"/>
      <c r="R339" s="8"/>
      <c r="S339" s="8"/>
      <c r="T339" s="8"/>
      <c r="U339" s="8"/>
      <c r="V339" s="8"/>
      <c r="W339" s="8"/>
      <c r="X339" s="8"/>
      <c r="Y339" s="8"/>
      <c r="Z339" s="8"/>
      <c r="AA339" s="8"/>
      <c r="AB339" s="8"/>
      <c r="AC339" s="8"/>
      <c r="AD339" s="8"/>
      <c r="AE339" s="8"/>
      <c r="AF339" s="8"/>
      <c r="AG339" s="8"/>
      <c r="AH339" s="8"/>
      <c r="AI339" s="8"/>
      <c r="AJ339" s="8"/>
      <c r="AK339" s="8"/>
      <c r="AL339" s="8"/>
      <c r="AM339" s="8"/>
      <c r="AN339" s="8"/>
      <c r="AO339" s="8"/>
      <c r="AP339" s="8"/>
      <c r="AQ339" s="8"/>
      <c r="AR339" s="7" t="s">
        <v>68</v>
      </c>
      <c r="AS339" s="8"/>
      <c r="AT339" s="8"/>
      <c r="AU339" s="8"/>
      <c r="AV339" s="8"/>
      <c r="AW339" s="8"/>
      <c r="AX339" s="8"/>
      <c r="AY339" s="8"/>
      <c r="AZ339" s="8"/>
      <c r="BA339" s="8"/>
      <c r="BB339" s="8"/>
      <c r="BC339" s="8"/>
      <c r="BD339" s="8"/>
      <c r="BE339" s="8"/>
      <c r="BF339" s="8"/>
    </row>
    <row r="340">
      <c r="A340" s="10">
        <v>33544.0</v>
      </c>
      <c r="B340" s="7" t="s">
        <v>1496</v>
      </c>
      <c r="C340" s="7" t="s">
        <v>7119</v>
      </c>
      <c r="D340" s="7" t="s">
        <v>7121</v>
      </c>
      <c r="E340" s="7" t="s">
        <v>7122</v>
      </c>
      <c r="F340" s="11" t="s">
        <v>7124</v>
      </c>
      <c r="G340" s="7">
        <v>20000.0</v>
      </c>
      <c r="H340" s="7">
        <v>14075.0</v>
      </c>
      <c r="I340" s="7">
        <v>70.0</v>
      </c>
      <c r="J340" s="7">
        <v>844.5</v>
      </c>
      <c r="K340" s="7">
        <v>6.0</v>
      </c>
      <c r="L340" s="7">
        <v>435.5</v>
      </c>
      <c r="M340" s="7">
        <v>442.74</v>
      </c>
      <c r="N340" s="7" t="s">
        <v>61</v>
      </c>
      <c r="O340" s="7">
        <v>3.0</v>
      </c>
      <c r="P340" s="7">
        <v>0.0</v>
      </c>
      <c r="Q340" s="7" t="s">
        <v>2587</v>
      </c>
      <c r="R340" s="7" t="s">
        <v>7138</v>
      </c>
      <c r="S340" s="7" t="s">
        <v>7139</v>
      </c>
      <c r="T340" s="11" t="s">
        <v>6436</v>
      </c>
      <c r="U340" s="7" t="s">
        <v>7146</v>
      </c>
      <c r="V340" s="8"/>
      <c r="W340" s="7" t="s">
        <v>7147</v>
      </c>
      <c r="X340" s="8"/>
      <c r="Y340" s="8"/>
      <c r="Z340" s="8"/>
      <c r="AA340" s="8"/>
      <c r="AB340" s="8"/>
      <c r="AC340" s="7" t="s">
        <v>7149</v>
      </c>
      <c r="AD340" s="7" t="s">
        <v>7150</v>
      </c>
      <c r="AE340" s="11" t="s">
        <v>7160</v>
      </c>
      <c r="AF340" s="7" t="s">
        <v>7150</v>
      </c>
      <c r="AG340" s="8"/>
      <c r="AH340" s="8"/>
      <c r="AI340" s="8"/>
      <c r="AJ340" s="8"/>
      <c r="AK340" s="8"/>
      <c r="AL340" s="8"/>
      <c r="AM340" s="8"/>
      <c r="AN340" s="8"/>
      <c r="AO340" s="8"/>
      <c r="AP340" s="8"/>
      <c r="AQ340" s="8"/>
      <c r="AR340" s="7" t="s">
        <v>86</v>
      </c>
      <c r="AS340" s="8"/>
      <c r="AT340" s="8"/>
      <c r="AU340" s="8"/>
      <c r="AV340" s="11" t="s">
        <v>6436</v>
      </c>
      <c r="AW340" s="11" t="s">
        <v>6436</v>
      </c>
      <c r="AX340" s="8"/>
      <c r="AY340" s="8"/>
      <c r="AZ340" s="8"/>
      <c r="BA340" s="8"/>
      <c r="BB340" s="8"/>
      <c r="BC340" s="8"/>
      <c r="BD340" s="8"/>
      <c r="BE340" s="8"/>
      <c r="BF340" s="8"/>
    </row>
    <row r="341" hidden="1">
      <c r="A341" s="10">
        <v>33522.0</v>
      </c>
      <c r="B341" s="7" t="s">
        <v>569</v>
      </c>
      <c r="C341" s="7" t="s">
        <v>7119</v>
      </c>
      <c r="D341" s="7" t="s">
        <v>7121</v>
      </c>
      <c r="E341" s="7" t="s">
        <v>7122</v>
      </c>
      <c r="F341" s="11" t="s">
        <v>7195</v>
      </c>
      <c r="G341" s="7">
        <v>20000.0</v>
      </c>
      <c r="H341" s="8"/>
      <c r="I341" s="7">
        <v>0.0</v>
      </c>
      <c r="J341" s="7">
        <v>0.0</v>
      </c>
      <c r="K341" s="7">
        <v>6.0</v>
      </c>
      <c r="L341" s="7">
        <v>0.0</v>
      </c>
      <c r="M341" s="7">
        <v>0.0</v>
      </c>
      <c r="N341" s="7" t="s">
        <v>61</v>
      </c>
      <c r="O341" s="7">
        <v>0.0</v>
      </c>
      <c r="P341" s="7">
        <v>0.0</v>
      </c>
      <c r="Q341" s="8"/>
      <c r="R341" s="7" t="s">
        <v>6305</v>
      </c>
      <c r="S341" s="7" t="s">
        <v>7139</v>
      </c>
      <c r="T341" s="11" t="s">
        <v>6436</v>
      </c>
      <c r="U341" s="7" t="s">
        <v>7146</v>
      </c>
      <c r="V341" s="8"/>
      <c r="W341" s="7" t="s">
        <v>7198</v>
      </c>
      <c r="X341" s="8"/>
      <c r="Y341" s="8"/>
      <c r="Z341" s="8"/>
      <c r="AA341" s="8"/>
      <c r="AB341" s="8"/>
      <c r="AC341" s="7" t="s">
        <v>7199</v>
      </c>
      <c r="AD341" s="7" t="s">
        <v>7200</v>
      </c>
      <c r="AE341" s="7" t="s">
        <v>7201</v>
      </c>
      <c r="AF341" s="7" t="s">
        <v>191</v>
      </c>
      <c r="AG341" s="8"/>
      <c r="AH341" s="8"/>
      <c r="AI341" s="8"/>
      <c r="AJ341" s="8"/>
      <c r="AK341" s="8"/>
      <c r="AL341" s="8"/>
      <c r="AM341" s="8"/>
      <c r="AN341" s="8"/>
      <c r="AO341" s="8"/>
      <c r="AP341" s="8"/>
      <c r="AQ341" s="8"/>
      <c r="AR341" s="7" t="s">
        <v>68</v>
      </c>
      <c r="AS341" s="8"/>
      <c r="AT341" s="8"/>
      <c r="AU341" s="8"/>
      <c r="AV341" s="11" t="s">
        <v>6436</v>
      </c>
      <c r="AW341" s="11" t="s">
        <v>6436</v>
      </c>
      <c r="AX341" s="8"/>
      <c r="AY341" s="8"/>
      <c r="AZ341" s="8"/>
      <c r="BA341" s="8"/>
      <c r="BB341" s="8"/>
      <c r="BC341" s="8"/>
      <c r="BD341" s="8"/>
      <c r="BE341" s="8"/>
      <c r="BF341" s="8"/>
    </row>
    <row r="342" hidden="1">
      <c r="A342" s="10">
        <v>27526.0</v>
      </c>
      <c r="B342" s="9">
        <v>43071.0</v>
      </c>
      <c r="C342" s="7" t="s">
        <v>7205</v>
      </c>
      <c r="D342" s="8"/>
      <c r="E342" s="8"/>
      <c r="F342" s="8"/>
      <c r="G342" s="7">
        <v>4000.0</v>
      </c>
      <c r="H342" s="8"/>
      <c r="I342" s="7">
        <v>0.0</v>
      </c>
      <c r="J342" s="7">
        <v>0.0</v>
      </c>
      <c r="K342" s="7">
        <v>6.0</v>
      </c>
      <c r="L342" s="7">
        <v>0.0</v>
      </c>
      <c r="M342" s="7">
        <v>0.0</v>
      </c>
      <c r="N342" s="7" t="s">
        <v>61</v>
      </c>
      <c r="O342" s="7">
        <v>0.0</v>
      </c>
      <c r="P342" s="7">
        <v>0.0</v>
      </c>
      <c r="Q342" s="8"/>
      <c r="R342" s="8"/>
      <c r="S342" s="8"/>
      <c r="T342" s="8"/>
      <c r="U342" s="8"/>
      <c r="V342" s="8"/>
      <c r="W342" s="8"/>
      <c r="X342" s="8"/>
      <c r="Y342" s="8"/>
      <c r="Z342" s="8"/>
      <c r="AA342" s="8"/>
      <c r="AB342" s="8"/>
      <c r="AC342" s="8"/>
      <c r="AD342" s="8"/>
      <c r="AE342" s="8"/>
      <c r="AF342" s="8"/>
      <c r="AG342" s="8"/>
      <c r="AH342" s="8"/>
      <c r="AI342" s="8"/>
      <c r="AJ342" s="8"/>
      <c r="AK342" s="8"/>
      <c r="AL342" s="8"/>
      <c r="AM342" s="8"/>
      <c r="AN342" s="8"/>
      <c r="AO342" s="8"/>
      <c r="AP342" s="8"/>
      <c r="AQ342" s="8"/>
      <c r="AR342" s="7" t="s">
        <v>68</v>
      </c>
      <c r="AS342" s="8"/>
      <c r="AT342" s="8"/>
      <c r="AU342" s="8"/>
      <c r="AV342" s="11" t="s">
        <v>7207</v>
      </c>
      <c r="AW342" s="11" t="s">
        <v>7207</v>
      </c>
      <c r="AX342" s="8"/>
      <c r="AY342" s="8"/>
      <c r="AZ342" s="8"/>
      <c r="BA342" s="8"/>
      <c r="BB342" s="8"/>
      <c r="BC342" s="8"/>
      <c r="BD342" s="8"/>
      <c r="BE342" s="8"/>
      <c r="BF342" s="8"/>
    </row>
    <row r="343" hidden="1">
      <c r="A343" s="10">
        <v>34395.0</v>
      </c>
      <c r="B343" s="7" t="s">
        <v>238</v>
      </c>
      <c r="C343" s="7" t="s">
        <v>7210</v>
      </c>
      <c r="D343" s="8"/>
      <c r="E343" s="8"/>
      <c r="F343" s="8"/>
      <c r="G343" s="7">
        <v>4000.0</v>
      </c>
      <c r="H343" s="8"/>
      <c r="I343" s="7">
        <v>0.0</v>
      </c>
      <c r="J343" s="7">
        <v>0.0</v>
      </c>
      <c r="K343" s="7">
        <v>6.0</v>
      </c>
      <c r="L343" s="7">
        <v>0.0</v>
      </c>
      <c r="M343" s="7">
        <v>0.0</v>
      </c>
      <c r="N343" s="7" t="s">
        <v>61</v>
      </c>
      <c r="O343" s="7">
        <v>0.0</v>
      </c>
      <c r="P343" s="7">
        <v>0.0</v>
      </c>
      <c r="Q343" s="8"/>
      <c r="R343" s="8"/>
      <c r="S343" s="8"/>
      <c r="T343" s="8"/>
      <c r="U343" s="8"/>
      <c r="V343" s="8"/>
      <c r="W343" s="8"/>
      <c r="X343" s="8"/>
      <c r="Y343" s="8"/>
      <c r="Z343" s="8"/>
      <c r="AA343" s="8"/>
      <c r="AB343" s="8"/>
      <c r="AC343" s="8"/>
      <c r="AD343" s="8"/>
      <c r="AE343" s="8"/>
      <c r="AF343" s="8"/>
      <c r="AG343" s="8"/>
      <c r="AH343" s="8"/>
      <c r="AI343" s="8"/>
      <c r="AJ343" s="8"/>
      <c r="AK343" s="8"/>
      <c r="AL343" s="8"/>
      <c r="AM343" s="8"/>
      <c r="AN343" s="8"/>
      <c r="AO343" s="8"/>
      <c r="AP343" s="8"/>
      <c r="AQ343" s="8"/>
      <c r="AR343" s="7" t="s">
        <v>68</v>
      </c>
      <c r="AS343" s="8"/>
      <c r="AT343" s="8"/>
      <c r="AU343" s="8"/>
      <c r="AV343" s="8"/>
      <c r="AW343" s="8"/>
      <c r="AX343" s="8"/>
      <c r="AY343" s="8"/>
      <c r="AZ343" s="8"/>
      <c r="BA343" s="8"/>
      <c r="BB343" s="8"/>
      <c r="BC343" s="8"/>
      <c r="BD343" s="8"/>
      <c r="BE343" s="8"/>
      <c r="BF343" s="8"/>
    </row>
    <row r="344" hidden="1">
      <c r="A344" s="10">
        <v>27635.0</v>
      </c>
      <c r="B344" s="7" t="s">
        <v>769</v>
      </c>
      <c r="C344" s="7" t="s">
        <v>7215</v>
      </c>
      <c r="D344" s="7" t="s">
        <v>7216</v>
      </c>
      <c r="E344" s="7" t="s">
        <v>7217</v>
      </c>
      <c r="F344" s="8"/>
      <c r="G344" s="7">
        <v>250000.0</v>
      </c>
      <c r="H344" s="8"/>
      <c r="I344" s="7">
        <v>0.0</v>
      </c>
      <c r="J344" s="7">
        <v>0.0</v>
      </c>
      <c r="K344" s="7">
        <v>6.0</v>
      </c>
      <c r="L344" s="7">
        <v>0.0</v>
      </c>
      <c r="M344" s="7">
        <v>0.0</v>
      </c>
      <c r="N344" s="7" t="s">
        <v>61</v>
      </c>
      <c r="O344" s="7">
        <v>0.0</v>
      </c>
      <c r="P344" s="7">
        <v>0.0</v>
      </c>
      <c r="Q344" s="8"/>
      <c r="R344" s="8"/>
      <c r="S344" s="7" t="s">
        <v>7218</v>
      </c>
      <c r="T344" s="11" t="s">
        <v>7219</v>
      </c>
      <c r="U344" s="7" t="s">
        <v>7224</v>
      </c>
      <c r="V344" s="8"/>
      <c r="W344" s="7" t="s">
        <v>7226</v>
      </c>
      <c r="X344" s="8"/>
      <c r="Y344" s="8"/>
      <c r="Z344" s="8"/>
      <c r="AA344" s="8"/>
      <c r="AB344" s="8"/>
      <c r="AC344" s="7" t="s">
        <v>7228</v>
      </c>
      <c r="AD344" s="7" t="s">
        <v>7230</v>
      </c>
      <c r="AE344" s="7" t="s">
        <v>938</v>
      </c>
      <c r="AF344" s="7" t="s">
        <v>939</v>
      </c>
      <c r="AG344" s="8"/>
      <c r="AH344" s="8"/>
      <c r="AI344" s="8"/>
      <c r="AJ344" s="8"/>
      <c r="AK344" s="8"/>
      <c r="AL344" s="8"/>
      <c r="AM344" s="8"/>
      <c r="AN344" s="8"/>
      <c r="AO344" s="8"/>
      <c r="AP344" s="8"/>
      <c r="AQ344" s="8"/>
      <c r="AR344" s="7" t="s">
        <v>68</v>
      </c>
      <c r="AS344" s="8"/>
      <c r="AT344" s="8"/>
      <c r="AU344" s="8"/>
      <c r="AV344" s="11" t="s">
        <v>7219</v>
      </c>
      <c r="AW344" s="11" t="s">
        <v>7219</v>
      </c>
      <c r="AX344" s="8"/>
      <c r="AY344" s="8"/>
      <c r="AZ344" s="8"/>
      <c r="BA344" s="8"/>
      <c r="BB344" s="8"/>
      <c r="BC344" s="8"/>
      <c r="BD344" s="8"/>
      <c r="BE344" s="8"/>
      <c r="BF344" s="8"/>
    </row>
    <row r="345" hidden="1">
      <c r="A345" s="10">
        <v>27600.0</v>
      </c>
      <c r="B345" s="7" t="s">
        <v>3438</v>
      </c>
      <c r="C345" s="7" t="s">
        <v>7240</v>
      </c>
      <c r="D345" s="8"/>
      <c r="E345" s="8"/>
      <c r="F345" s="8"/>
      <c r="G345" s="7">
        <v>50000.0</v>
      </c>
      <c r="H345" s="8"/>
      <c r="I345" s="7">
        <v>0.0</v>
      </c>
      <c r="J345" s="7">
        <v>0.0</v>
      </c>
      <c r="K345" s="7">
        <v>6.0</v>
      </c>
      <c r="L345" s="7">
        <v>0.0</v>
      </c>
      <c r="M345" s="7">
        <v>0.0</v>
      </c>
      <c r="N345" s="7" t="s">
        <v>61</v>
      </c>
      <c r="O345" s="7">
        <v>0.0</v>
      </c>
      <c r="P345" s="7">
        <v>0.0</v>
      </c>
      <c r="Q345" s="8"/>
      <c r="R345" s="8"/>
      <c r="S345" s="8"/>
      <c r="T345" s="8"/>
      <c r="U345" s="8"/>
      <c r="V345" s="8"/>
      <c r="W345" s="8"/>
      <c r="X345" s="8"/>
      <c r="Y345" s="8"/>
      <c r="Z345" s="8"/>
      <c r="AA345" s="8"/>
      <c r="AB345" s="8"/>
      <c r="AC345" s="8"/>
      <c r="AD345" s="8"/>
      <c r="AE345" s="8"/>
      <c r="AF345" s="8"/>
      <c r="AG345" s="8"/>
      <c r="AH345" s="8"/>
      <c r="AI345" s="8"/>
      <c r="AJ345" s="8"/>
      <c r="AK345" s="8"/>
      <c r="AL345" s="8"/>
      <c r="AM345" s="8"/>
      <c r="AN345" s="8"/>
      <c r="AO345" s="8"/>
      <c r="AP345" s="8"/>
      <c r="AQ345" s="8"/>
      <c r="AR345" s="7" t="s">
        <v>68</v>
      </c>
      <c r="AS345" s="8"/>
      <c r="AT345" s="8"/>
      <c r="AU345" s="8"/>
      <c r="AV345" s="11" t="s">
        <v>7219</v>
      </c>
      <c r="AW345" s="11" t="s">
        <v>7219</v>
      </c>
      <c r="AX345" s="8"/>
      <c r="AY345" s="8"/>
      <c r="AZ345" s="8"/>
      <c r="BA345" s="8"/>
      <c r="BB345" s="8"/>
      <c r="BC345" s="8"/>
      <c r="BD345" s="8"/>
      <c r="BE345" s="8"/>
      <c r="BF345" s="8"/>
    </row>
    <row r="346" hidden="1">
      <c r="A346" s="10">
        <v>32683.0</v>
      </c>
      <c r="B346" s="7" t="s">
        <v>5010</v>
      </c>
      <c r="C346" s="7" t="s">
        <v>7249</v>
      </c>
      <c r="D346" s="8"/>
      <c r="E346" s="8"/>
      <c r="F346" s="8"/>
      <c r="G346" s="7">
        <v>10000.0</v>
      </c>
      <c r="H346" s="8"/>
      <c r="I346" s="7">
        <v>0.0</v>
      </c>
      <c r="J346" s="7">
        <v>0.0</v>
      </c>
      <c r="K346" s="7">
        <v>6.0</v>
      </c>
      <c r="L346" s="7">
        <v>0.0</v>
      </c>
      <c r="M346" s="7">
        <v>0.0</v>
      </c>
      <c r="N346" s="7" t="s">
        <v>61</v>
      </c>
      <c r="O346" s="7">
        <v>0.0</v>
      </c>
      <c r="P346" s="7">
        <v>0.0</v>
      </c>
      <c r="Q346" s="8"/>
      <c r="R346" s="8"/>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c r="AQ346" s="8"/>
      <c r="AR346" s="7" t="s">
        <v>68</v>
      </c>
      <c r="AS346" s="8"/>
      <c r="AT346" s="8"/>
      <c r="AU346" s="8"/>
      <c r="AV346" s="11" t="s">
        <v>4311</v>
      </c>
      <c r="AW346" s="11" t="s">
        <v>4311</v>
      </c>
      <c r="AX346" s="8"/>
      <c r="AY346" s="8"/>
      <c r="AZ346" s="8"/>
      <c r="BA346" s="8"/>
      <c r="BB346" s="8"/>
      <c r="BC346" s="8"/>
      <c r="BD346" s="8"/>
      <c r="BE346" s="8"/>
      <c r="BF346" s="8"/>
    </row>
    <row r="347" hidden="1">
      <c r="A347" s="10">
        <v>33468.0</v>
      </c>
      <c r="B347" s="7" t="s">
        <v>569</v>
      </c>
      <c r="C347" s="7" t="s">
        <v>7256</v>
      </c>
      <c r="D347" s="8"/>
      <c r="E347" s="8"/>
      <c r="F347" s="8"/>
      <c r="G347" s="7">
        <v>10000.0</v>
      </c>
      <c r="H347" s="8"/>
      <c r="I347" s="7">
        <v>0.0</v>
      </c>
      <c r="J347" s="7">
        <v>0.0</v>
      </c>
      <c r="K347" s="7">
        <v>6.0</v>
      </c>
      <c r="L347" s="7">
        <v>0.0</v>
      </c>
      <c r="M347" s="7">
        <v>0.0</v>
      </c>
      <c r="N347" s="7" t="s">
        <v>61</v>
      </c>
      <c r="O347" s="7">
        <v>0.0</v>
      </c>
      <c r="P347" s="7">
        <v>0.0</v>
      </c>
      <c r="Q347" s="8"/>
      <c r="R347" s="8"/>
      <c r="S347" s="8"/>
      <c r="T347" s="8"/>
      <c r="U347" s="8"/>
      <c r="V347" s="8"/>
      <c r="W347" s="8"/>
      <c r="X347" s="8"/>
      <c r="Y347" s="8"/>
      <c r="Z347" s="8"/>
      <c r="AA347" s="8"/>
      <c r="AB347" s="8"/>
      <c r="AC347" s="8"/>
      <c r="AD347" s="8"/>
      <c r="AE347" s="8"/>
      <c r="AF347" s="8"/>
      <c r="AG347" s="8"/>
      <c r="AH347" s="8"/>
      <c r="AI347" s="8"/>
      <c r="AJ347" s="8"/>
      <c r="AK347" s="8"/>
      <c r="AL347" s="8"/>
      <c r="AM347" s="8"/>
      <c r="AN347" s="8"/>
      <c r="AO347" s="8"/>
      <c r="AP347" s="8"/>
      <c r="AQ347" s="8"/>
      <c r="AR347" s="7" t="s">
        <v>68</v>
      </c>
      <c r="AS347" s="8"/>
      <c r="AT347" s="8"/>
      <c r="AU347" s="8"/>
      <c r="AV347" s="11" t="s">
        <v>7258</v>
      </c>
      <c r="AW347" s="11" t="s">
        <v>7258</v>
      </c>
      <c r="AX347" s="8"/>
      <c r="AY347" s="8"/>
      <c r="AZ347" s="8"/>
      <c r="BA347" s="8"/>
      <c r="BB347" s="8"/>
      <c r="BC347" s="8"/>
      <c r="BD347" s="8"/>
      <c r="BE347" s="8"/>
      <c r="BF347" s="8"/>
    </row>
    <row r="348" hidden="1">
      <c r="A348" s="10">
        <v>28745.0</v>
      </c>
      <c r="B348" s="7" t="s">
        <v>2199</v>
      </c>
      <c r="C348" s="7" t="s">
        <v>7261</v>
      </c>
      <c r="D348" s="7" t="s">
        <v>7261</v>
      </c>
      <c r="E348" s="7">
        <v>9.8745685E7</v>
      </c>
      <c r="F348" s="8"/>
      <c r="G348" s="7">
        <v>10000.0</v>
      </c>
      <c r="H348" s="8"/>
      <c r="I348" s="7">
        <v>0.0</v>
      </c>
      <c r="J348" s="7">
        <v>0.0</v>
      </c>
      <c r="K348" s="7">
        <v>6.0</v>
      </c>
      <c r="L348" s="7">
        <v>0.0</v>
      </c>
      <c r="M348" s="7">
        <v>0.0</v>
      </c>
      <c r="N348" s="7" t="s">
        <v>61</v>
      </c>
      <c r="O348" s="7">
        <v>0.0</v>
      </c>
      <c r="P348" s="7">
        <v>0.0</v>
      </c>
      <c r="Q348" s="8"/>
      <c r="R348" s="8"/>
      <c r="S348" s="7" t="s">
        <v>7262</v>
      </c>
      <c r="T348" s="11" t="s">
        <v>7265</v>
      </c>
      <c r="U348" s="7" t="s">
        <v>7274</v>
      </c>
      <c r="V348" s="8"/>
      <c r="W348" s="7" t="s">
        <v>7275</v>
      </c>
      <c r="X348" s="8"/>
      <c r="Y348" s="8"/>
      <c r="Z348" s="8"/>
      <c r="AA348" s="8"/>
      <c r="AB348" s="8"/>
      <c r="AC348" s="7" t="s">
        <v>7277</v>
      </c>
      <c r="AD348" s="8"/>
      <c r="AE348" s="7" t="s">
        <v>7280</v>
      </c>
      <c r="AF348" s="8"/>
      <c r="AG348" s="8"/>
      <c r="AH348" s="8"/>
      <c r="AI348" s="8"/>
      <c r="AJ348" s="8"/>
      <c r="AK348" s="8"/>
      <c r="AL348" s="8"/>
      <c r="AM348" s="8"/>
      <c r="AN348" s="8"/>
      <c r="AO348" s="8"/>
      <c r="AP348" s="8"/>
      <c r="AQ348" s="8"/>
      <c r="AR348" s="7" t="s">
        <v>834</v>
      </c>
      <c r="AS348" s="8"/>
      <c r="AT348" s="8"/>
      <c r="AU348" s="8"/>
      <c r="AV348" s="11" t="s">
        <v>7265</v>
      </c>
      <c r="AW348" s="11" t="s">
        <v>7265</v>
      </c>
      <c r="AX348" s="8"/>
      <c r="AY348" s="8"/>
      <c r="AZ348" s="8"/>
      <c r="BA348" s="8"/>
      <c r="BB348" s="8"/>
      <c r="BC348" s="8"/>
      <c r="BD348" s="8"/>
      <c r="BE348" s="8"/>
      <c r="BF348" s="8"/>
    </row>
    <row r="349">
      <c r="A349" s="10">
        <v>29923.0</v>
      </c>
      <c r="B349" s="9">
        <v>42801.0</v>
      </c>
      <c r="C349" s="7" t="s">
        <v>7292</v>
      </c>
      <c r="D349" s="7" t="s">
        <v>7293</v>
      </c>
      <c r="E349" s="7" t="s">
        <v>7294</v>
      </c>
      <c r="F349" s="8"/>
      <c r="G349" s="7">
        <v>100.0</v>
      </c>
      <c r="H349" s="7">
        <v>1.0</v>
      </c>
      <c r="I349" s="7">
        <v>1.0</v>
      </c>
      <c r="J349" s="7">
        <v>0.06</v>
      </c>
      <c r="K349" s="7">
        <v>6.0</v>
      </c>
      <c r="L349" s="7">
        <v>0.0</v>
      </c>
      <c r="M349" s="7">
        <v>0.32</v>
      </c>
      <c r="N349" s="7" t="s">
        <v>61</v>
      </c>
      <c r="O349" s="7">
        <v>1.0</v>
      </c>
      <c r="P349" s="7">
        <v>0.0</v>
      </c>
      <c r="Q349" s="9">
        <v>42832.0</v>
      </c>
      <c r="R349" s="7" t="s">
        <v>5102</v>
      </c>
      <c r="S349" s="7" t="s">
        <v>7295</v>
      </c>
      <c r="T349" s="11" t="s">
        <v>7296</v>
      </c>
      <c r="U349" s="7" t="s">
        <v>7305</v>
      </c>
      <c r="V349" s="8"/>
      <c r="W349" s="7" t="s">
        <v>7307</v>
      </c>
      <c r="X349" s="7" t="s">
        <v>66</v>
      </c>
      <c r="Y349" s="7" t="s">
        <v>67</v>
      </c>
      <c r="Z349" s="7">
        <v>1323123.0</v>
      </c>
      <c r="AA349" s="8"/>
      <c r="AB349" s="8"/>
      <c r="AC349" s="8"/>
      <c r="AD349" s="7" t="s">
        <v>7310</v>
      </c>
      <c r="AE349" s="8"/>
      <c r="AF349" s="7" t="s">
        <v>939</v>
      </c>
      <c r="AG349" s="8"/>
      <c r="AH349" s="8"/>
      <c r="AI349" s="8"/>
      <c r="AJ349" s="8"/>
      <c r="AK349" s="8"/>
      <c r="AL349" s="7" t="s">
        <v>7316</v>
      </c>
      <c r="AM349" s="8"/>
      <c r="AN349" s="8"/>
      <c r="AO349" s="8"/>
      <c r="AP349" s="8"/>
      <c r="AQ349" s="8"/>
      <c r="AR349" s="7" t="s">
        <v>1698</v>
      </c>
      <c r="AS349" s="8"/>
      <c r="AT349" s="7" t="s">
        <v>7317</v>
      </c>
      <c r="AU349" s="8"/>
      <c r="AV349" s="11" t="s">
        <v>69</v>
      </c>
      <c r="AW349" s="11" t="s">
        <v>78</v>
      </c>
      <c r="AX349" s="11" t="s">
        <v>88</v>
      </c>
      <c r="AY349" s="11" t="s">
        <v>90</v>
      </c>
      <c r="AZ349" s="11" t="s">
        <v>92</v>
      </c>
      <c r="BA349" s="11" t="s">
        <v>105</v>
      </c>
      <c r="BB349" s="11" t="s">
        <v>118</v>
      </c>
      <c r="BC349" s="11" t="s">
        <v>134</v>
      </c>
      <c r="BD349" s="7" t="s">
        <v>144</v>
      </c>
      <c r="BE349" s="7" t="s">
        <v>145</v>
      </c>
      <c r="BF349" s="8"/>
    </row>
    <row r="350">
      <c r="A350" s="10">
        <v>22145.0</v>
      </c>
      <c r="B350" s="9">
        <v>42984.0</v>
      </c>
      <c r="C350" s="7" t="s">
        <v>7369</v>
      </c>
      <c r="D350" s="7" t="s">
        <v>7370</v>
      </c>
      <c r="E350" s="7" t="s">
        <v>6742</v>
      </c>
      <c r="F350" s="8"/>
      <c r="G350" s="7">
        <v>321.0</v>
      </c>
      <c r="H350" s="8"/>
      <c r="I350" s="7">
        <v>0.0</v>
      </c>
      <c r="J350" s="7">
        <v>0.0</v>
      </c>
      <c r="K350" s="7">
        <v>6.0</v>
      </c>
      <c r="L350" s="7">
        <v>0.0</v>
      </c>
      <c r="M350" s="7">
        <v>0.0</v>
      </c>
      <c r="N350" s="7" t="s">
        <v>61</v>
      </c>
      <c r="O350" s="7">
        <v>0.0</v>
      </c>
      <c r="P350" s="7">
        <v>0.0</v>
      </c>
      <c r="Q350" s="8"/>
      <c r="R350" s="8"/>
      <c r="S350" s="7" t="s">
        <v>1624</v>
      </c>
      <c r="T350" s="11" t="s">
        <v>7371</v>
      </c>
      <c r="U350" s="7" t="s">
        <v>7372</v>
      </c>
      <c r="V350" s="8"/>
      <c r="W350" s="7" t="s">
        <v>5031</v>
      </c>
      <c r="X350" s="7" t="s">
        <v>66</v>
      </c>
      <c r="Y350" s="7" t="s">
        <v>67</v>
      </c>
      <c r="Z350" s="7">
        <v>1323123.0</v>
      </c>
      <c r="AA350" s="8"/>
      <c r="AB350" s="8"/>
      <c r="AC350" s="8"/>
      <c r="AD350" s="8"/>
      <c r="AE350" s="8"/>
      <c r="AF350" s="8"/>
      <c r="AG350" s="8"/>
      <c r="AH350" s="8"/>
      <c r="AI350" s="8"/>
      <c r="AJ350" s="8"/>
      <c r="AK350" s="8"/>
      <c r="AL350" s="8"/>
      <c r="AM350" s="8"/>
      <c r="AN350" s="8"/>
      <c r="AO350" s="8"/>
      <c r="AP350" s="8"/>
      <c r="AQ350" s="8"/>
      <c r="AR350" s="7" t="s">
        <v>1698</v>
      </c>
      <c r="AS350" s="8"/>
      <c r="AT350" s="8"/>
      <c r="AU350" s="8"/>
      <c r="AV350" s="11" t="s">
        <v>69</v>
      </c>
      <c r="AW350" s="11" t="s">
        <v>78</v>
      </c>
      <c r="AX350" s="11" t="s">
        <v>88</v>
      </c>
      <c r="AY350" s="11" t="s">
        <v>90</v>
      </c>
      <c r="AZ350" s="11" t="s">
        <v>92</v>
      </c>
      <c r="BA350" s="11" t="s">
        <v>105</v>
      </c>
      <c r="BB350" s="11" t="s">
        <v>118</v>
      </c>
      <c r="BC350" s="11" t="s">
        <v>134</v>
      </c>
      <c r="BD350" s="7" t="s">
        <v>144</v>
      </c>
      <c r="BE350" s="7" t="s">
        <v>145</v>
      </c>
      <c r="BF350" s="8"/>
    </row>
    <row r="351" hidden="1">
      <c r="A351" s="10">
        <v>30851.0</v>
      </c>
      <c r="B351" s="7" t="s">
        <v>7406</v>
      </c>
      <c r="C351" s="7" t="s">
        <v>7407</v>
      </c>
      <c r="D351" s="8"/>
      <c r="E351" s="8"/>
      <c r="F351" s="8"/>
      <c r="G351" s="7">
        <v>50000.0</v>
      </c>
      <c r="H351" s="8"/>
      <c r="I351" s="7">
        <v>0.0</v>
      </c>
      <c r="J351" s="7">
        <v>0.0</v>
      </c>
      <c r="K351" s="7">
        <v>6.0</v>
      </c>
      <c r="L351" s="7">
        <v>0.0</v>
      </c>
      <c r="M351" s="7">
        <v>0.0</v>
      </c>
      <c r="N351" s="7" t="s">
        <v>61</v>
      </c>
      <c r="O351" s="7">
        <v>0.0</v>
      </c>
      <c r="P351" s="7">
        <v>0.0</v>
      </c>
      <c r="Q351" s="8"/>
      <c r="R351" s="8"/>
      <c r="S351" s="8"/>
      <c r="T351" s="8"/>
      <c r="U351" s="8"/>
      <c r="V351" s="8"/>
      <c r="W351" s="8"/>
      <c r="X351" s="8"/>
      <c r="Y351" s="8"/>
      <c r="Z351" s="8"/>
      <c r="AA351" s="8"/>
      <c r="AB351" s="8"/>
      <c r="AC351" s="8"/>
      <c r="AD351" s="8"/>
      <c r="AE351" s="8"/>
      <c r="AF351" s="8"/>
      <c r="AG351" s="8"/>
      <c r="AH351" s="8"/>
      <c r="AI351" s="8"/>
      <c r="AJ351" s="8"/>
      <c r="AK351" s="8"/>
      <c r="AL351" s="8"/>
      <c r="AM351" s="8"/>
      <c r="AN351" s="8"/>
      <c r="AO351" s="8"/>
      <c r="AP351" s="8"/>
      <c r="AQ351" s="8"/>
      <c r="AR351" s="7" t="s">
        <v>68</v>
      </c>
      <c r="AS351" s="8"/>
      <c r="AT351" s="8"/>
      <c r="AU351" s="8"/>
      <c r="AV351" s="8"/>
      <c r="AW351" s="8"/>
      <c r="AX351" s="8"/>
      <c r="AY351" s="8"/>
      <c r="AZ351" s="8"/>
      <c r="BA351" s="8"/>
      <c r="BB351" s="8"/>
      <c r="BC351" s="8"/>
      <c r="BD351" s="8"/>
      <c r="BE351" s="8"/>
      <c r="BF351" s="8"/>
    </row>
    <row r="352" hidden="1">
      <c r="A352" s="10">
        <v>33312.0</v>
      </c>
      <c r="B352" s="7" t="s">
        <v>1384</v>
      </c>
      <c r="C352" s="7" t="s">
        <v>7414</v>
      </c>
      <c r="D352" s="8"/>
      <c r="E352" s="8"/>
      <c r="F352" s="8"/>
      <c r="G352" s="7">
        <v>1250.0</v>
      </c>
      <c r="H352" s="8"/>
      <c r="I352" s="7">
        <v>0.0</v>
      </c>
      <c r="J352" s="7">
        <v>0.0</v>
      </c>
      <c r="K352" s="7">
        <v>6.0</v>
      </c>
      <c r="L352" s="7">
        <v>0.0</v>
      </c>
      <c r="M352" s="7">
        <v>0.0</v>
      </c>
      <c r="N352" s="7" t="s">
        <v>61</v>
      </c>
      <c r="O352" s="7">
        <v>0.0</v>
      </c>
      <c r="P352" s="7">
        <v>0.0</v>
      </c>
      <c r="Q352" s="8"/>
      <c r="R352" s="8"/>
      <c r="S352" s="8"/>
      <c r="T352" s="8"/>
      <c r="U352" s="8"/>
      <c r="V352" s="8"/>
      <c r="W352" s="8"/>
      <c r="X352" s="8"/>
      <c r="Y352" s="8"/>
      <c r="Z352" s="8"/>
      <c r="AA352" s="8"/>
      <c r="AB352" s="8"/>
      <c r="AC352" s="8"/>
      <c r="AD352" s="8"/>
      <c r="AE352" s="8"/>
      <c r="AF352" s="8"/>
      <c r="AG352" s="8"/>
      <c r="AH352" s="8"/>
      <c r="AI352" s="8"/>
      <c r="AJ352" s="8"/>
      <c r="AK352" s="8"/>
      <c r="AL352" s="8"/>
      <c r="AM352" s="8"/>
      <c r="AN352" s="8"/>
      <c r="AO352" s="8"/>
      <c r="AP352" s="8"/>
      <c r="AQ352" s="8"/>
      <c r="AR352" s="7" t="s">
        <v>68</v>
      </c>
      <c r="AS352" s="8"/>
      <c r="AT352" s="8"/>
      <c r="AU352" s="8"/>
      <c r="AV352" s="8"/>
      <c r="AW352" s="8"/>
      <c r="AX352" s="8"/>
      <c r="AY352" s="8"/>
      <c r="AZ352" s="8"/>
      <c r="BA352" s="8"/>
      <c r="BB352" s="8"/>
      <c r="BC352" s="8"/>
      <c r="BD352" s="8"/>
      <c r="BE352" s="8"/>
      <c r="BF352" s="8"/>
    </row>
    <row r="353" hidden="1">
      <c r="A353" s="10">
        <v>36011.0</v>
      </c>
      <c r="B353" s="7" t="s">
        <v>2370</v>
      </c>
      <c r="C353" s="7" t="s">
        <v>7420</v>
      </c>
      <c r="D353" s="8"/>
      <c r="E353" s="8"/>
      <c r="F353" s="8"/>
      <c r="G353" s="7">
        <v>85.0</v>
      </c>
      <c r="H353" s="8"/>
      <c r="I353" s="7">
        <v>0.0</v>
      </c>
      <c r="J353" s="7">
        <v>0.0</v>
      </c>
      <c r="K353" s="7">
        <v>6.0</v>
      </c>
      <c r="L353" s="7">
        <v>0.0</v>
      </c>
      <c r="M353" s="7">
        <v>0.0</v>
      </c>
      <c r="N353" s="7" t="s">
        <v>61</v>
      </c>
      <c r="O353" s="7">
        <v>0.0</v>
      </c>
      <c r="P353" s="7">
        <v>0.0</v>
      </c>
      <c r="Q353" s="8"/>
      <c r="R353" s="8"/>
      <c r="S353" s="8"/>
      <c r="T353" s="8"/>
      <c r="U353" s="8"/>
      <c r="V353" s="8"/>
      <c r="W353" s="8"/>
      <c r="X353" s="8"/>
      <c r="Y353" s="8"/>
      <c r="Z353" s="8"/>
      <c r="AA353" s="8"/>
      <c r="AB353" s="8"/>
      <c r="AC353" s="8"/>
      <c r="AD353" s="8"/>
      <c r="AE353" s="8"/>
      <c r="AF353" s="8"/>
      <c r="AG353" s="8"/>
      <c r="AH353" s="8"/>
      <c r="AI353" s="8"/>
      <c r="AJ353" s="8"/>
      <c r="AK353" s="8"/>
      <c r="AL353" s="8"/>
      <c r="AM353" s="8"/>
      <c r="AN353" s="8"/>
      <c r="AO353" s="8"/>
      <c r="AP353" s="8"/>
      <c r="AQ353" s="8"/>
      <c r="AR353" s="7" t="s">
        <v>68</v>
      </c>
      <c r="AS353" s="8"/>
      <c r="AT353" s="8"/>
      <c r="AU353" s="8"/>
      <c r="AV353" s="8"/>
      <c r="AW353" s="8"/>
      <c r="AX353" s="8"/>
      <c r="AY353" s="8"/>
      <c r="AZ353" s="8"/>
      <c r="BA353" s="8"/>
      <c r="BB353" s="8"/>
      <c r="BC353" s="8"/>
      <c r="BD353" s="8"/>
      <c r="BE353" s="8"/>
      <c r="BF353" s="8"/>
    </row>
    <row r="354" hidden="1">
      <c r="A354" s="10">
        <v>29828.0</v>
      </c>
      <c r="B354" s="7" t="s">
        <v>1215</v>
      </c>
      <c r="C354" s="7" t="s">
        <v>7422</v>
      </c>
      <c r="D354" s="8"/>
      <c r="E354" s="8"/>
      <c r="F354" s="8"/>
      <c r="G354" s="7">
        <v>1000000.0</v>
      </c>
      <c r="H354" s="8"/>
      <c r="I354" s="7">
        <v>0.0</v>
      </c>
      <c r="J354" s="7">
        <v>0.0</v>
      </c>
      <c r="K354" s="7">
        <v>6.0</v>
      </c>
      <c r="L354" s="7">
        <v>0.0</v>
      </c>
      <c r="M354" s="7">
        <v>0.0</v>
      </c>
      <c r="N354" s="7" t="s">
        <v>61</v>
      </c>
      <c r="O354" s="7">
        <v>0.0</v>
      </c>
      <c r="P354" s="7">
        <v>0.0</v>
      </c>
      <c r="Q354" s="8"/>
      <c r="R354" s="8"/>
      <c r="S354" s="8"/>
      <c r="T354" s="8"/>
      <c r="U354" s="8"/>
      <c r="V354" s="8"/>
      <c r="W354" s="8"/>
      <c r="X354" s="8"/>
      <c r="Y354" s="8"/>
      <c r="Z354" s="8"/>
      <c r="AA354" s="8"/>
      <c r="AB354" s="8"/>
      <c r="AC354" s="8"/>
      <c r="AD354" s="8"/>
      <c r="AE354" s="8"/>
      <c r="AF354" s="8"/>
      <c r="AG354" s="8"/>
      <c r="AH354" s="8"/>
      <c r="AI354" s="8"/>
      <c r="AJ354" s="8"/>
      <c r="AK354" s="8"/>
      <c r="AL354" s="8"/>
      <c r="AM354" s="8"/>
      <c r="AN354" s="8"/>
      <c r="AO354" s="8"/>
      <c r="AP354" s="8"/>
      <c r="AQ354" s="8"/>
      <c r="AR354" s="7" t="s">
        <v>68</v>
      </c>
      <c r="AS354" s="8"/>
      <c r="AT354" s="8"/>
      <c r="AU354" s="8"/>
      <c r="AV354" s="7" t="s">
        <v>1217</v>
      </c>
      <c r="AW354" s="8"/>
      <c r="AX354" s="8"/>
      <c r="AY354" s="8"/>
      <c r="AZ354" s="8"/>
      <c r="BA354" s="8"/>
      <c r="BB354" s="8"/>
      <c r="BC354" s="8"/>
      <c r="BD354" s="8"/>
      <c r="BE354" s="8"/>
      <c r="BF354" s="8"/>
    </row>
    <row r="355" hidden="1">
      <c r="A355" s="10">
        <v>29827.0</v>
      </c>
      <c r="B355" s="7" t="s">
        <v>1215</v>
      </c>
      <c r="C355" s="7" t="s">
        <v>7425</v>
      </c>
      <c r="D355" s="8"/>
      <c r="E355" s="8"/>
      <c r="F355" s="8"/>
      <c r="G355" s="7">
        <v>100000.0</v>
      </c>
      <c r="H355" s="8"/>
      <c r="I355" s="7">
        <v>0.0</v>
      </c>
      <c r="J355" s="7">
        <v>0.0</v>
      </c>
      <c r="K355" s="7">
        <v>6.0</v>
      </c>
      <c r="L355" s="7">
        <v>0.0</v>
      </c>
      <c r="M355" s="7">
        <v>0.0</v>
      </c>
      <c r="N355" s="7" t="s">
        <v>61</v>
      </c>
      <c r="O355" s="7">
        <v>0.0</v>
      </c>
      <c r="P355" s="7">
        <v>0.0</v>
      </c>
      <c r="Q355" s="8"/>
      <c r="R355" s="8"/>
      <c r="S355" s="8"/>
      <c r="T355" s="8"/>
      <c r="U355" s="8"/>
      <c r="V355" s="8"/>
      <c r="W355" s="8"/>
      <c r="X355" s="8"/>
      <c r="Y355" s="8"/>
      <c r="Z355" s="8"/>
      <c r="AA355" s="8"/>
      <c r="AB355" s="8"/>
      <c r="AC355" s="8"/>
      <c r="AD355" s="8"/>
      <c r="AE355" s="8"/>
      <c r="AF355" s="8"/>
      <c r="AG355" s="8"/>
      <c r="AH355" s="8"/>
      <c r="AI355" s="8"/>
      <c r="AJ355" s="8"/>
      <c r="AK355" s="8"/>
      <c r="AL355" s="8"/>
      <c r="AM355" s="8"/>
      <c r="AN355" s="8"/>
      <c r="AO355" s="8"/>
      <c r="AP355" s="8"/>
      <c r="AQ355" s="8"/>
      <c r="AR355" s="7" t="s">
        <v>68</v>
      </c>
      <c r="AS355" s="8"/>
      <c r="AT355" s="8"/>
      <c r="AU355" s="8"/>
      <c r="AV355" s="7" t="s">
        <v>1217</v>
      </c>
      <c r="AW355" s="8"/>
      <c r="AX355" s="8"/>
      <c r="AY355" s="8"/>
      <c r="AZ355" s="8"/>
      <c r="BA355" s="8"/>
      <c r="BB355" s="8"/>
      <c r="BC355" s="8"/>
      <c r="BD355" s="8"/>
      <c r="BE355" s="8"/>
      <c r="BF355" s="8"/>
    </row>
    <row r="356" hidden="1">
      <c r="A356" s="10">
        <v>30226.0</v>
      </c>
      <c r="B356" s="7" t="s">
        <v>907</v>
      </c>
      <c r="C356" s="7" t="s">
        <v>7426</v>
      </c>
      <c r="D356" s="7" t="s">
        <v>7427</v>
      </c>
      <c r="E356" s="7" t="s">
        <v>7428</v>
      </c>
      <c r="F356" s="11" t="s">
        <v>7431</v>
      </c>
      <c r="G356" s="7">
        <v>5000.0</v>
      </c>
      <c r="H356" s="8"/>
      <c r="I356" s="7">
        <v>0.0</v>
      </c>
      <c r="J356" s="7">
        <v>0.0</v>
      </c>
      <c r="K356" s="7">
        <v>6.0</v>
      </c>
      <c r="L356" s="7">
        <v>0.0</v>
      </c>
      <c r="M356" s="7">
        <v>0.0</v>
      </c>
      <c r="N356" s="7" t="s">
        <v>61</v>
      </c>
      <c r="O356" s="7">
        <v>0.0</v>
      </c>
      <c r="P356" s="7">
        <v>0.0</v>
      </c>
      <c r="Q356" s="7" t="s">
        <v>914</v>
      </c>
      <c r="R356" s="7" t="s">
        <v>5318</v>
      </c>
      <c r="S356" s="7" t="s">
        <v>7434</v>
      </c>
      <c r="T356" s="11" t="s">
        <v>7435</v>
      </c>
      <c r="U356" s="7" t="s">
        <v>7439</v>
      </c>
      <c r="V356" s="8"/>
      <c r="W356" s="7" t="s">
        <v>1240</v>
      </c>
      <c r="X356" s="8"/>
      <c r="Y356" s="8"/>
      <c r="Z356" s="8"/>
      <c r="AA356" s="8"/>
      <c r="AB356" s="8"/>
      <c r="AC356" s="7" t="s">
        <v>7440</v>
      </c>
      <c r="AD356" s="7" t="s">
        <v>7441</v>
      </c>
      <c r="AE356" s="7" t="s">
        <v>7443</v>
      </c>
      <c r="AF356" s="7" t="s">
        <v>7451</v>
      </c>
      <c r="AG356" s="8"/>
      <c r="AH356" s="8"/>
      <c r="AI356" s="8"/>
      <c r="AJ356" s="8"/>
      <c r="AK356" s="8"/>
      <c r="AL356" s="11" t="s">
        <v>7453</v>
      </c>
      <c r="AM356" s="8"/>
      <c r="AN356" s="8"/>
      <c r="AO356" s="8"/>
      <c r="AP356" s="8"/>
      <c r="AQ356" s="8"/>
      <c r="AR356" s="7" t="s">
        <v>68</v>
      </c>
      <c r="AS356" s="8"/>
      <c r="AT356" s="7" t="s">
        <v>7456</v>
      </c>
      <c r="AU356" s="8"/>
      <c r="AV356" s="11" t="s">
        <v>7435</v>
      </c>
      <c r="AW356" s="11" t="s">
        <v>7435</v>
      </c>
      <c r="AX356" s="8"/>
      <c r="AY356" s="8"/>
      <c r="AZ356" s="8"/>
      <c r="BA356" s="8"/>
      <c r="BB356" s="8"/>
      <c r="BC356" s="8"/>
      <c r="BD356" s="8"/>
      <c r="BE356" s="8"/>
      <c r="BF356" s="8"/>
    </row>
    <row r="357">
      <c r="A357" s="10">
        <v>28495.0</v>
      </c>
      <c r="B357" s="7" t="s">
        <v>5016</v>
      </c>
      <c r="C357" s="7" t="s">
        <v>7462</v>
      </c>
      <c r="D357" s="7" t="s">
        <v>2366</v>
      </c>
      <c r="E357" s="7">
        <v>0.0</v>
      </c>
      <c r="F357" s="11" t="s">
        <v>7464</v>
      </c>
      <c r="G357" s="7">
        <v>1695.0</v>
      </c>
      <c r="H357" s="7">
        <v>181.0</v>
      </c>
      <c r="I357" s="7">
        <v>10.0</v>
      </c>
      <c r="J357" s="7">
        <v>10.86</v>
      </c>
      <c r="K357" s="7">
        <v>6.0</v>
      </c>
      <c r="L357" s="7">
        <v>12.15</v>
      </c>
      <c r="M357" s="7">
        <v>6.49</v>
      </c>
      <c r="N357" s="7" t="s">
        <v>61</v>
      </c>
      <c r="O357" s="7">
        <v>1.0</v>
      </c>
      <c r="P357" s="7">
        <v>0.0</v>
      </c>
      <c r="Q357" s="8"/>
      <c r="R357" s="7" t="s">
        <v>2370</v>
      </c>
      <c r="S357" s="7" t="s">
        <v>2371</v>
      </c>
      <c r="T357" s="11" t="s">
        <v>2389</v>
      </c>
      <c r="U357" s="7" t="s">
        <v>2374</v>
      </c>
      <c r="V357" s="8"/>
      <c r="W357" s="7" t="s">
        <v>1419</v>
      </c>
      <c r="X357" s="8"/>
      <c r="Y357" s="8"/>
      <c r="Z357" s="8"/>
      <c r="AA357" s="7" t="s">
        <v>6221</v>
      </c>
      <c r="AB357" s="7" t="s">
        <v>155</v>
      </c>
      <c r="AC357" s="7" t="s">
        <v>7468</v>
      </c>
      <c r="AD357" s="7" t="s">
        <v>7470</v>
      </c>
      <c r="AE357" s="7" t="s">
        <v>7472</v>
      </c>
      <c r="AF357" s="7" t="s">
        <v>7473</v>
      </c>
      <c r="AG357" s="8"/>
      <c r="AH357" s="8"/>
      <c r="AI357" s="8"/>
      <c r="AJ357" s="8"/>
      <c r="AK357" s="8"/>
      <c r="AL357" s="8"/>
      <c r="AM357" s="8"/>
      <c r="AN357" s="8"/>
      <c r="AO357" s="8"/>
      <c r="AP357" s="8"/>
      <c r="AQ357" s="8"/>
      <c r="AR357" s="7" t="s">
        <v>86</v>
      </c>
      <c r="AS357" s="8"/>
      <c r="AT357" s="8"/>
      <c r="AU357" s="11" t="s">
        <v>7474</v>
      </c>
      <c r="AV357" s="11" t="s">
        <v>2389</v>
      </c>
      <c r="AW357" s="11" t="s">
        <v>2389</v>
      </c>
      <c r="AX357" s="11" t="s">
        <v>2397</v>
      </c>
      <c r="AY357" s="11" t="s">
        <v>2398</v>
      </c>
      <c r="AZ357" s="8"/>
      <c r="BA357" s="11" t="s">
        <v>2416</v>
      </c>
      <c r="BB357" s="11" t="s">
        <v>2417</v>
      </c>
      <c r="BC357" s="8"/>
      <c r="BD357" s="7" t="s">
        <v>2421</v>
      </c>
      <c r="BE357" s="7" t="s">
        <v>2423</v>
      </c>
      <c r="BF357" s="8"/>
    </row>
    <row r="358">
      <c r="A358" s="10">
        <v>30058.0</v>
      </c>
      <c r="B358" s="7" t="s">
        <v>907</v>
      </c>
      <c r="C358" s="7" t="s">
        <v>7553</v>
      </c>
      <c r="D358" s="7" t="s">
        <v>7554</v>
      </c>
      <c r="E358" s="7" t="s">
        <v>7555</v>
      </c>
      <c r="F358" s="11" t="s">
        <v>7556</v>
      </c>
      <c r="G358" s="7">
        <v>50000.0</v>
      </c>
      <c r="H358" s="7">
        <v>1150.0</v>
      </c>
      <c r="I358" s="7">
        <v>2.0</v>
      </c>
      <c r="J358" s="7">
        <v>69.0</v>
      </c>
      <c r="K358" s="7">
        <v>6.0</v>
      </c>
      <c r="L358" s="7">
        <v>141.25</v>
      </c>
      <c r="M358" s="7">
        <v>42.17</v>
      </c>
      <c r="N358" s="7" t="s">
        <v>61</v>
      </c>
      <c r="O358" s="7">
        <v>2.0</v>
      </c>
      <c r="P358" s="7">
        <v>0.0</v>
      </c>
      <c r="Q358" s="7" t="s">
        <v>914</v>
      </c>
      <c r="R358" s="7" t="s">
        <v>5318</v>
      </c>
      <c r="S358" s="7" t="s">
        <v>3690</v>
      </c>
      <c r="T358" s="11" t="s">
        <v>7571</v>
      </c>
      <c r="U358" s="7" t="s">
        <v>7586</v>
      </c>
      <c r="V358" s="8"/>
      <c r="W358" s="7" t="s">
        <v>7588</v>
      </c>
      <c r="X358" s="7" t="s">
        <v>5307</v>
      </c>
      <c r="Y358" s="7" t="s">
        <v>7589</v>
      </c>
      <c r="Z358" s="7">
        <v>92123.0</v>
      </c>
      <c r="AA358" s="8"/>
      <c r="AB358" s="8"/>
      <c r="AC358" s="7" t="s">
        <v>7591</v>
      </c>
      <c r="AD358" s="7" t="s">
        <v>7592</v>
      </c>
      <c r="AE358" s="7" t="s">
        <v>7601</v>
      </c>
      <c r="AF358" s="11" t="s">
        <v>7608</v>
      </c>
      <c r="AG358" s="8"/>
      <c r="AH358" s="8"/>
      <c r="AI358" s="8"/>
      <c r="AJ358" s="8"/>
      <c r="AK358" s="8"/>
      <c r="AL358" s="8"/>
      <c r="AM358" s="8"/>
      <c r="AN358" s="8"/>
      <c r="AO358" s="8"/>
      <c r="AP358" s="8"/>
      <c r="AQ358" s="8"/>
      <c r="AR358" s="7" t="s">
        <v>86</v>
      </c>
      <c r="AS358" s="8"/>
      <c r="AT358" s="7" t="s">
        <v>7611</v>
      </c>
      <c r="AU358" s="8"/>
      <c r="AV358" s="11" t="s">
        <v>7571</v>
      </c>
      <c r="AW358" s="11" t="s">
        <v>7571</v>
      </c>
      <c r="AX358" s="11" t="s">
        <v>7628</v>
      </c>
      <c r="AY358" s="8"/>
      <c r="AZ358" s="11" t="s">
        <v>7634</v>
      </c>
      <c r="BA358" s="11" t="s">
        <v>7636</v>
      </c>
      <c r="BB358" s="11" t="s">
        <v>7638</v>
      </c>
      <c r="BC358" s="8"/>
      <c r="BD358" s="8"/>
      <c r="BE358" s="8"/>
      <c r="BF358" s="8"/>
    </row>
    <row r="359" hidden="1">
      <c r="A359" s="10">
        <v>30057.0</v>
      </c>
      <c r="B359" s="9">
        <v>43076.0</v>
      </c>
      <c r="C359" s="7" t="s">
        <v>7640</v>
      </c>
      <c r="D359" s="8"/>
      <c r="E359" s="8"/>
      <c r="F359" s="8"/>
      <c r="G359" s="7">
        <v>50000.0</v>
      </c>
      <c r="H359" s="8"/>
      <c r="I359" s="7">
        <v>0.0</v>
      </c>
      <c r="J359" s="7">
        <v>0.0</v>
      </c>
      <c r="K359" s="7">
        <v>6.0</v>
      </c>
      <c r="L359" s="7">
        <v>0.0</v>
      </c>
      <c r="M359" s="7">
        <v>0.0</v>
      </c>
      <c r="N359" s="7" t="s">
        <v>61</v>
      </c>
      <c r="O359" s="7">
        <v>0.0</v>
      </c>
      <c r="P359" s="7">
        <v>0.0</v>
      </c>
      <c r="Q359" s="8"/>
      <c r="R359" s="8"/>
      <c r="S359" s="8"/>
      <c r="T359" s="8"/>
      <c r="U359" s="8"/>
      <c r="V359" s="8"/>
      <c r="W359" s="8"/>
      <c r="X359" s="8"/>
      <c r="Y359" s="8"/>
      <c r="Z359" s="8"/>
      <c r="AA359" s="8"/>
      <c r="AB359" s="8"/>
      <c r="AC359" s="8"/>
      <c r="AD359" s="8"/>
      <c r="AE359" s="8"/>
      <c r="AF359" s="8"/>
      <c r="AG359" s="8"/>
      <c r="AH359" s="8"/>
      <c r="AI359" s="8"/>
      <c r="AJ359" s="8"/>
      <c r="AK359" s="8"/>
      <c r="AL359" s="8"/>
      <c r="AM359" s="8"/>
      <c r="AN359" s="8"/>
      <c r="AO359" s="8"/>
      <c r="AP359" s="8"/>
      <c r="AQ359" s="8"/>
      <c r="AR359" s="7" t="s">
        <v>68</v>
      </c>
      <c r="AS359" s="8"/>
      <c r="AT359" s="8"/>
      <c r="AU359" s="8"/>
      <c r="AV359" s="8"/>
      <c r="AW359" s="8"/>
      <c r="AX359" s="8"/>
      <c r="AY359" s="8"/>
      <c r="AZ359" s="8"/>
      <c r="BA359" s="8"/>
      <c r="BB359" s="8"/>
      <c r="BC359" s="8"/>
      <c r="BD359" s="8"/>
      <c r="BE359" s="8"/>
      <c r="BF359" s="8"/>
    </row>
    <row r="360" hidden="1">
      <c r="A360" s="10">
        <v>27859.0</v>
      </c>
      <c r="B360" s="7" t="s">
        <v>7647</v>
      </c>
      <c r="C360" s="7" t="s">
        <v>7650</v>
      </c>
      <c r="D360" s="8"/>
      <c r="E360" s="8"/>
      <c r="F360" s="8"/>
      <c r="G360" s="7">
        <v>18000.0</v>
      </c>
      <c r="H360" s="8"/>
      <c r="I360" s="7">
        <v>0.0</v>
      </c>
      <c r="J360" s="7">
        <v>0.0</v>
      </c>
      <c r="K360" s="7">
        <v>6.0</v>
      </c>
      <c r="L360" s="7">
        <v>0.0</v>
      </c>
      <c r="M360" s="7">
        <v>0.0</v>
      </c>
      <c r="N360" s="7" t="s">
        <v>61</v>
      </c>
      <c r="O360" s="7">
        <v>0.0</v>
      </c>
      <c r="P360" s="7">
        <v>0.0</v>
      </c>
      <c r="Q360" s="8"/>
      <c r="R360" s="8"/>
      <c r="S360" s="8"/>
      <c r="T360" s="8"/>
      <c r="U360" s="8"/>
      <c r="V360" s="8"/>
      <c r="W360" s="8"/>
      <c r="X360" s="8"/>
      <c r="Y360" s="8"/>
      <c r="Z360" s="8"/>
      <c r="AA360" s="8"/>
      <c r="AB360" s="8"/>
      <c r="AC360" s="8"/>
      <c r="AD360" s="8"/>
      <c r="AE360" s="8"/>
      <c r="AF360" s="8"/>
      <c r="AG360" s="8"/>
      <c r="AH360" s="8"/>
      <c r="AI360" s="8"/>
      <c r="AJ360" s="8"/>
      <c r="AK360" s="8"/>
      <c r="AL360" s="8"/>
      <c r="AM360" s="8"/>
      <c r="AN360" s="8"/>
      <c r="AO360" s="8"/>
      <c r="AP360" s="8"/>
      <c r="AQ360" s="8"/>
      <c r="AR360" s="7" t="s">
        <v>68</v>
      </c>
      <c r="AS360" s="8"/>
      <c r="AT360" s="8"/>
      <c r="AU360" s="8"/>
      <c r="AV360" s="7" t="s">
        <v>3159</v>
      </c>
      <c r="AW360" s="11" t="s">
        <v>3161</v>
      </c>
      <c r="AX360" s="8"/>
      <c r="AY360" s="8"/>
      <c r="AZ360" s="8"/>
      <c r="BA360" s="8"/>
      <c r="BB360" s="8"/>
      <c r="BC360" s="8"/>
      <c r="BD360" s="8"/>
      <c r="BE360" s="8"/>
      <c r="BF360" s="8"/>
    </row>
    <row r="361" hidden="1">
      <c r="A361" s="10">
        <v>30225.0</v>
      </c>
      <c r="B361" s="7" t="s">
        <v>2795</v>
      </c>
      <c r="C361" s="7" t="s">
        <v>7663</v>
      </c>
      <c r="D361" s="8"/>
      <c r="E361" s="8"/>
      <c r="F361" s="8"/>
      <c r="G361" s="7">
        <v>5000.0</v>
      </c>
      <c r="H361" s="8"/>
      <c r="I361" s="7">
        <v>0.0</v>
      </c>
      <c r="J361" s="7">
        <v>0.0</v>
      </c>
      <c r="K361" s="7">
        <v>6.0</v>
      </c>
      <c r="L361" s="7">
        <v>0.0</v>
      </c>
      <c r="M361" s="7">
        <v>0.0</v>
      </c>
      <c r="N361" s="7" t="s">
        <v>61</v>
      </c>
      <c r="O361" s="7">
        <v>0.0</v>
      </c>
      <c r="P361" s="7">
        <v>0.0</v>
      </c>
      <c r="Q361" s="8"/>
      <c r="R361" s="8"/>
      <c r="S361" s="8"/>
      <c r="T361" s="8"/>
      <c r="U361" s="8"/>
      <c r="V361" s="8"/>
      <c r="W361" s="8"/>
      <c r="X361" s="8"/>
      <c r="Y361" s="8"/>
      <c r="Z361" s="8"/>
      <c r="AA361" s="8"/>
      <c r="AB361" s="8"/>
      <c r="AC361" s="8"/>
      <c r="AD361" s="8"/>
      <c r="AE361" s="8"/>
      <c r="AF361" s="8"/>
      <c r="AG361" s="8"/>
      <c r="AH361" s="8"/>
      <c r="AI361" s="8"/>
      <c r="AJ361" s="8"/>
      <c r="AK361" s="8"/>
      <c r="AL361" s="8"/>
      <c r="AM361" s="8"/>
      <c r="AN361" s="8"/>
      <c r="AO361" s="8"/>
      <c r="AP361" s="8"/>
      <c r="AQ361" s="8"/>
      <c r="AR361" s="7" t="s">
        <v>68</v>
      </c>
      <c r="AS361" s="8"/>
      <c r="AT361" s="8"/>
      <c r="AU361" s="8"/>
      <c r="AV361" s="8"/>
      <c r="AW361" s="8"/>
      <c r="AX361" s="8"/>
      <c r="AY361" s="8"/>
      <c r="AZ361" s="8"/>
      <c r="BA361" s="8"/>
      <c r="BB361" s="8"/>
      <c r="BC361" s="8"/>
      <c r="BD361" s="8"/>
      <c r="BE361" s="8"/>
      <c r="BF361" s="8"/>
    </row>
    <row r="362" hidden="1">
      <c r="A362" s="10">
        <v>30976.0</v>
      </c>
      <c r="B362" s="7" t="s">
        <v>7664</v>
      </c>
      <c r="C362" s="7" t="s">
        <v>7665</v>
      </c>
      <c r="D362" s="8"/>
      <c r="E362" s="8"/>
      <c r="F362" s="8"/>
      <c r="G362" s="7">
        <v>3500.0</v>
      </c>
      <c r="H362" s="8"/>
      <c r="I362" s="7">
        <v>0.0</v>
      </c>
      <c r="J362" s="7">
        <v>0.0</v>
      </c>
      <c r="K362" s="7">
        <v>6.0</v>
      </c>
      <c r="L362" s="7">
        <v>0.0</v>
      </c>
      <c r="M362" s="7">
        <v>0.0</v>
      </c>
      <c r="N362" s="7" t="s">
        <v>61</v>
      </c>
      <c r="O362" s="7">
        <v>0.0</v>
      </c>
      <c r="P362" s="7">
        <v>0.0</v>
      </c>
      <c r="Q362" s="8"/>
      <c r="R362" s="7" t="s">
        <v>6305</v>
      </c>
      <c r="S362" s="8"/>
      <c r="T362" s="8"/>
      <c r="U362" s="8"/>
      <c r="V362" s="8"/>
      <c r="W362" s="7" t="s">
        <v>1419</v>
      </c>
      <c r="X362" s="8"/>
      <c r="Y362" s="8"/>
      <c r="Z362" s="8"/>
      <c r="AA362" s="8"/>
      <c r="AB362" s="8"/>
      <c r="AC362" s="8"/>
      <c r="AD362" s="7" t="s">
        <v>7671</v>
      </c>
      <c r="AE362" s="8"/>
      <c r="AF362" s="7" t="s">
        <v>7672</v>
      </c>
      <c r="AG362" s="8"/>
      <c r="AH362" s="8"/>
      <c r="AI362" s="8"/>
      <c r="AJ362" s="8"/>
      <c r="AK362" s="8"/>
      <c r="AL362" s="7" t="s">
        <v>7673</v>
      </c>
      <c r="AM362" s="8"/>
      <c r="AN362" s="8"/>
      <c r="AO362" s="8"/>
      <c r="AP362" s="8"/>
      <c r="AQ362" s="8"/>
      <c r="AR362" s="7" t="s">
        <v>68</v>
      </c>
      <c r="AS362" s="8"/>
      <c r="AT362" s="8"/>
      <c r="AU362" s="8"/>
      <c r="AV362" s="11" t="s">
        <v>7674</v>
      </c>
      <c r="AW362" s="11" t="s">
        <v>7674</v>
      </c>
      <c r="AX362" s="8"/>
      <c r="AY362" s="8"/>
      <c r="AZ362" s="8"/>
      <c r="BA362" s="8"/>
      <c r="BB362" s="8"/>
      <c r="BC362" s="8"/>
      <c r="BD362" s="8"/>
      <c r="BE362" s="8"/>
      <c r="BF362" s="8"/>
    </row>
    <row r="363" hidden="1">
      <c r="A363" s="10">
        <v>30975.0</v>
      </c>
      <c r="B363" s="7" t="s">
        <v>7664</v>
      </c>
      <c r="C363" s="7" t="s">
        <v>7687</v>
      </c>
      <c r="D363" s="8"/>
      <c r="E363" s="8"/>
      <c r="F363" s="8"/>
      <c r="G363" s="7">
        <v>3500.0</v>
      </c>
      <c r="H363" s="8"/>
      <c r="I363" s="7">
        <v>0.0</v>
      </c>
      <c r="J363" s="7">
        <v>0.0</v>
      </c>
      <c r="K363" s="7">
        <v>6.0</v>
      </c>
      <c r="L363" s="7">
        <v>0.0</v>
      </c>
      <c r="M363" s="7">
        <v>0.0</v>
      </c>
      <c r="N363" s="7" t="s">
        <v>61</v>
      </c>
      <c r="O363" s="7">
        <v>0.0</v>
      </c>
      <c r="P363" s="7">
        <v>0.0</v>
      </c>
      <c r="Q363" s="8"/>
      <c r="R363" s="8"/>
      <c r="S363" s="8"/>
      <c r="T363" s="8"/>
      <c r="U363" s="8"/>
      <c r="V363" s="8"/>
      <c r="W363" s="8"/>
      <c r="X363" s="8"/>
      <c r="Y363" s="8"/>
      <c r="Z363" s="8"/>
      <c r="AA363" s="8"/>
      <c r="AB363" s="8"/>
      <c r="AC363" s="8"/>
      <c r="AD363" s="8"/>
      <c r="AE363" s="8"/>
      <c r="AF363" s="8"/>
      <c r="AG363" s="8"/>
      <c r="AH363" s="8"/>
      <c r="AI363" s="8"/>
      <c r="AJ363" s="8"/>
      <c r="AK363" s="8"/>
      <c r="AL363" s="8"/>
      <c r="AM363" s="8"/>
      <c r="AN363" s="8"/>
      <c r="AO363" s="8"/>
      <c r="AP363" s="8"/>
      <c r="AQ363" s="8"/>
      <c r="AR363" s="7" t="s">
        <v>68</v>
      </c>
      <c r="AS363" s="8"/>
      <c r="AT363" s="8"/>
      <c r="AU363" s="8"/>
      <c r="AV363" s="8"/>
      <c r="AW363" s="8"/>
      <c r="AX363" s="8"/>
      <c r="AY363" s="8"/>
      <c r="AZ363" s="8"/>
      <c r="BA363" s="8"/>
      <c r="BB363" s="8"/>
      <c r="BC363" s="8"/>
      <c r="BD363" s="8"/>
      <c r="BE363" s="8"/>
      <c r="BF363" s="8"/>
    </row>
    <row r="364" hidden="1">
      <c r="A364" s="10">
        <v>32542.0</v>
      </c>
      <c r="B364" s="7" t="s">
        <v>5302</v>
      </c>
      <c r="C364" s="7" t="s">
        <v>7693</v>
      </c>
      <c r="D364" s="8"/>
      <c r="E364" s="8"/>
      <c r="F364" s="8"/>
      <c r="G364" s="7">
        <v>100000.0</v>
      </c>
      <c r="H364" s="8"/>
      <c r="I364" s="7">
        <v>0.0</v>
      </c>
      <c r="J364" s="7">
        <v>0.0</v>
      </c>
      <c r="K364" s="7">
        <v>6.0</v>
      </c>
      <c r="L364" s="7">
        <v>0.0</v>
      </c>
      <c r="M364" s="7">
        <v>0.0</v>
      </c>
      <c r="N364" s="7" t="s">
        <v>61</v>
      </c>
      <c r="O364" s="7">
        <v>0.0</v>
      </c>
      <c r="P364" s="7">
        <v>0.0</v>
      </c>
      <c r="Q364" s="8"/>
      <c r="R364" s="8"/>
      <c r="S364" s="8"/>
      <c r="T364" s="8"/>
      <c r="U364" s="8"/>
      <c r="V364" s="8"/>
      <c r="W364" s="8"/>
      <c r="X364" s="8"/>
      <c r="Y364" s="8"/>
      <c r="Z364" s="8"/>
      <c r="AA364" s="8"/>
      <c r="AB364" s="8"/>
      <c r="AC364" s="8"/>
      <c r="AD364" s="8"/>
      <c r="AE364" s="8"/>
      <c r="AF364" s="8"/>
      <c r="AG364" s="8"/>
      <c r="AH364" s="8"/>
      <c r="AI364" s="8"/>
      <c r="AJ364" s="8"/>
      <c r="AK364" s="8"/>
      <c r="AL364" s="8"/>
      <c r="AM364" s="8"/>
      <c r="AN364" s="8"/>
      <c r="AO364" s="8"/>
      <c r="AP364" s="8"/>
      <c r="AQ364" s="8"/>
      <c r="AR364" s="7" t="s">
        <v>68</v>
      </c>
      <c r="AS364" s="8"/>
      <c r="AT364" s="8"/>
      <c r="AU364" s="8"/>
      <c r="AV364" s="8"/>
      <c r="AW364" s="8"/>
      <c r="AX364" s="8"/>
      <c r="AY364" s="8"/>
      <c r="AZ364" s="8"/>
      <c r="BA364" s="8"/>
      <c r="BB364" s="8"/>
      <c r="BC364" s="8"/>
      <c r="BD364" s="8"/>
      <c r="BE364" s="8"/>
      <c r="BF364" s="8"/>
    </row>
    <row r="365" hidden="1">
      <c r="A365" s="10">
        <v>33708.0</v>
      </c>
      <c r="B365" s="7" t="s">
        <v>2561</v>
      </c>
      <c r="C365" s="7" t="s">
        <v>7703</v>
      </c>
      <c r="D365" s="8"/>
      <c r="E365" s="8"/>
      <c r="F365" s="8"/>
      <c r="G365" s="7">
        <v>100000.0</v>
      </c>
      <c r="H365" s="8"/>
      <c r="I365" s="7">
        <v>0.0</v>
      </c>
      <c r="J365" s="7">
        <v>0.0</v>
      </c>
      <c r="K365" s="7">
        <v>6.0</v>
      </c>
      <c r="L365" s="7">
        <v>0.0</v>
      </c>
      <c r="M365" s="7">
        <v>0.0</v>
      </c>
      <c r="N365" s="7" t="s">
        <v>61</v>
      </c>
      <c r="O365" s="7">
        <v>0.0</v>
      </c>
      <c r="P365" s="7">
        <v>0.0</v>
      </c>
      <c r="Q365" s="8"/>
      <c r="R365" s="8"/>
      <c r="S365" s="8"/>
      <c r="T365" s="8"/>
      <c r="U365" s="8"/>
      <c r="V365" s="8"/>
      <c r="W365" s="8"/>
      <c r="X365" s="8"/>
      <c r="Y365" s="8"/>
      <c r="Z365" s="8"/>
      <c r="AA365" s="8"/>
      <c r="AB365" s="8"/>
      <c r="AC365" s="8"/>
      <c r="AD365" s="8"/>
      <c r="AE365" s="8"/>
      <c r="AF365" s="8"/>
      <c r="AG365" s="8"/>
      <c r="AH365" s="8"/>
      <c r="AI365" s="8"/>
      <c r="AJ365" s="8"/>
      <c r="AK365" s="8"/>
      <c r="AL365" s="8"/>
      <c r="AM365" s="8"/>
      <c r="AN365" s="8"/>
      <c r="AO365" s="8"/>
      <c r="AP365" s="8"/>
      <c r="AQ365" s="8"/>
      <c r="AR365" s="7" t="s">
        <v>68</v>
      </c>
      <c r="AS365" s="8"/>
      <c r="AT365" s="8"/>
      <c r="AU365" s="8"/>
      <c r="AV365" s="11" t="s">
        <v>7718</v>
      </c>
      <c r="AW365" s="11" t="s">
        <v>7718</v>
      </c>
      <c r="AX365" s="8"/>
      <c r="AY365" s="8"/>
      <c r="AZ365" s="8"/>
      <c r="BA365" s="8"/>
      <c r="BB365" s="8"/>
      <c r="BC365" s="8"/>
      <c r="BD365" s="8"/>
      <c r="BE365" s="8"/>
      <c r="BF365" s="8"/>
    </row>
    <row r="366" hidden="1">
      <c r="A366" s="10">
        <v>27524.0</v>
      </c>
      <c r="B366" s="9">
        <v>43041.0</v>
      </c>
      <c r="C366" s="7" t="s">
        <v>7728</v>
      </c>
      <c r="D366" s="8"/>
      <c r="E366" s="8"/>
      <c r="F366" s="8"/>
      <c r="G366" s="7">
        <v>16.0</v>
      </c>
      <c r="H366" s="8"/>
      <c r="I366" s="7">
        <v>0.0</v>
      </c>
      <c r="J366" s="7">
        <v>0.0</v>
      </c>
      <c r="K366" s="7">
        <v>6.0</v>
      </c>
      <c r="L366" s="7">
        <v>0.0</v>
      </c>
      <c r="M366" s="7">
        <v>0.0</v>
      </c>
      <c r="N366" s="7" t="s">
        <v>61</v>
      </c>
      <c r="O366" s="7">
        <v>0.0</v>
      </c>
      <c r="P366" s="7">
        <v>0.0</v>
      </c>
      <c r="Q366" s="8"/>
      <c r="R366" s="8"/>
      <c r="S366" s="8"/>
      <c r="T366" s="8"/>
      <c r="U366" s="8"/>
      <c r="V366" s="8"/>
      <c r="W366" s="8"/>
      <c r="X366" s="8"/>
      <c r="Y366" s="8"/>
      <c r="Z366" s="8"/>
      <c r="AA366" s="8"/>
      <c r="AB366" s="8"/>
      <c r="AC366" s="8"/>
      <c r="AD366" s="8"/>
      <c r="AE366" s="8"/>
      <c r="AF366" s="8"/>
      <c r="AG366" s="8"/>
      <c r="AH366" s="8"/>
      <c r="AI366" s="8"/>
      <c r="AJ366" s="8"/>
      <c r="AK366" s="8"/>
      <c r="AL366" s="8"/>
      <c r="AM366" s="8"/>
      <c r="AN366" s="8"/>
      <c r="AO366" s="8"/>
      <c r="AP366" s="8"/>
      <c r="AQ366" s="8"/>
      <c r="AR366" s="7" t="s">
        <v>68</v>
      </c>
      <c r="AS366" s="8"/>
      <c r="AT366" s="8"/>
      <c r="AU366" s="8"/>
      <c r="AV366" s="11" t="s">
        <v>7737</v>
      </c>
      <c r="AW366" s="11" t="s">
        <v>7737</v>
      </c>
      <c r="AX366" s="8"/>
      <c r="AY366" s="8"/>
      <c r="AZ366" s="8"/>
      <c r="BA366" s="8"/>
      <c r="BB366" s="8"/>
      <c r="BC366" s="8"/>
      <c r="BD366" s="8"/>
      <c r="BE366" s="8"/>
      <c r="BF366" s="8"/>
    </row>
    <row r="367" hidden="1">
      <c r="A367" s="10">
        <v>26973.0</v>
      </c>
      <c r="B367" s="9">
        <v>43009.0</v>
      </c>
      <c r="C367" s="7" t="s">
        <v>7751</v>
      </c>
      <c r="D367" s="7" t="s">
        <v>7752</v>
      </c>
      <c r="E367" s="7" t="s">
        <v>7753</v>
      </c>
      <c r="F367" s="8"/>
      <c r="G367" s="7">
        <v>10000.0</v>
      </c>
      <c r="H367" s="8"/>
      <c r="I367" s="7">
        <v>0.0</v>
      </c>
      <c r="J367" s="7">
        <v>0.0</v>
      </c>
      <c r="K367" s="7">
        <v>6.0</v>
      </c>
      <c r="L367" s="7">
        <v>0.0</v>
      </c>
      <c r="M367" s="7">
        <v>0.0</v>
      </c>
      <c r="N367" s="7" t="s">
        <v>61</v>
      </c>
      <c r="O367" s="7">
        <v>0.0</v>
      </c>
      <c r="P367" s="7">
        <v>0.0</v>
      </c>
      <c r="Q367" s="8"/>
      <c r="R367" s="8"/>
      <c r="S367" s="7" t="s">
        <v>7755</v>
      </c>
      <c r="T367" s="11" t="s">
        <v>7756</v>
      </c>
      <c r="U367" s="7" t="s">
        <v>7761</v>
      </c>
      <c r="V367" s="8"/>
      <c r="W367" s="7" t="s">
        <v>7762</v>
      </c>
      <c r="X367" s="8"/>
      <c r="Y367" s="8"/>
      <c r="Z367" s="8"/>
      <c r="AA367" s="8"/>
      <c r="AB367" s="8"/>
      <c r="AC367" s="8"/>
      <c r="AD367" s="7" t="s">
        <v>7763</v>
      </c>
      <c r="AE367" s="8"/>
      <c r="AF367" s="7" t="s">
        <v>7764</v>
      </c>
      <c r="AG367" s="8"/>
      <c r="AH367" s="8"/>
      <c r="AI367" s="8"/>
      <c r="AJ367" s="8"/>
      <c r="AK367" s="8"/>
      <c r="AL367" s="8"/>
      <c r="AM367" s="8"/>
      <c r="AN367" s="8"/>
      <c r="AO367" s="8"/>
      <c r="AP367" s="8"/>
      <c r="AQ367" s="8"/>
      <c r="AR367" s="7" t="s">
        <v>68</v>
      </c>
      <c r="AS367" s="8"/>
      <c r="AT367" s="8"/>
      <c r="AU367" s="8"/>
      <c r="AV367" s="11" t="s">
        <v>7756</v>
      </c>
      <c r="AW367" s="11" t="s">
        <v>7756</v>
      </c>
      <c r="AX367" s="8"/>
      <c r="AY367" s="8"/>
      <c r="AZ367" s="8"/>
      <c r="BA367" s="8"/>
      <c r="BB367" s="8"/>
      <c r="BC367" s="8"/>
      <c r="BD367" s="8"/>
      <c r="BE367" s="8"/>
      <c r="BF367" s="8"/>
    </row>
    <row r="368" hidden="1">
      <c r="A368" s="10">
        <v>32274.0</v>
      </c>
      <c r="B368" s="9">
        <v>42926.0</v>
      </c>
      <c r="C368" s="7" t="s">
        <v>7778</v>
      </c>
      <c r="D368" s="8"/>
      <c r="E368" s="8"/>
      <c r="F368" s="8"/>
      <c r="G368" s="7">
        <v>2000.0</v>
      </c>
      <c r="H368" s="8"/>
      <c r="I368" s="7">
        <v>0.0</v>
      </c>
      <c r="J368" s="7">
        <v>0.0</v>
      </c>
      <c r="K368" s="7">
        <v>6.0</v>
      </c>
      <c r="L368" s="7">
        <v>0.0</v>
      </c>
      <c r="M368" s="7">
        <v>0.0</v>
      </c>
      <c r="N368" s="7" t="s">
        <v>61</v>
      </c>
      <c r="O368" s="7">
        <v>0.0</v>
      </c>
      <c r="P368" s="7">
        <v>0.0</v>
      </c>
      <c r="Q368" s="8"/>
      <c r="R368" s="8"/>
      <c r="S368" s="8"/>
      <c r="T368" s="8"/>
      <c r="U368" s="8"/>
      <c r="V368" s="8"/>
      <c r="W368" s="8"/>
      <c r="X368" s="8"/>
      <c r="Y368" s="8"/>
      <c r="Z368" s="8"/>
      <c r="AA368" s="8"/>
      <c r="AB368" s="8"/>
      <c r="AC368" s="8"/>
      <c r="AD368" s="8"/>
      <c r="AE368" s="8"/>
      <c r="AF368" s="8"/>
      <c r="AG368" s="8"/>
      <c r="AH368" s="8"/>
      <c r="AI368" s="8"/>
      <c r="AJ368" s="8"/>
      <c r="AK368" s="8"/>
      <c r="AL368" s="8"/>
      <c r="AM368" s="8"/>
      <c r="AN368" s="8"/>
      <c r="AO368" s="8"/>
      <c r="AP368" s="8"/>
      <c r="AQ368" s="8"/>
      <c r="AR368" s="7" t="s">
        <v>68</v>
      </c>
      <c r="AS368" s="8"/>
      <c r="AT368" s="8"/>
      <c r="AU368" s="8"/>
      <c r="AV368" s="8"/>
      <c r="AW368" s="8"/>
      <c r="AX368" s="8"/>
      <c r="AY368" s="8"/>
      <c r="AZ368" s="8"/>
      <c r="BA368" s="8"/>
      <c r="BB368" s="8"/>
      <c r="BC368" s="8"/>
      <c r="BD368" s="8"/>
      <c r="BE368" s="8"/>
      <c r="BF368" s="8"/>
    </row>
    <row r="369" hidden="1">
      <c r="A369" s="10">
        <v>32275.0</v>
      </c>
      <c r="B369" s="9">
        <v>42926.0</v>
      </c>
      <c r="C369" s="7" t="s">
        <v>7786</v>
      </c>
      <c r="D369" s="8"/>
      <c r="E369" s="8"/>
      <c r="F369" s="8"/>
      <c r="G369" s="7">
        <v>2000.0</v>
      </c>
      <c r="H369" s="8"/>
      <c r="I369" s="7">
        <v>0.0</v>
      </c>
      <c r="J369" s="7">
        <v>0.0</v>
      </c>
      <c r="K369" s="7">
        <v>6.0</v>
      </c>
      <c r="L369" s="7">
        <v>0.0</v>
      </c>
      <c r="M369" s="7">
        <v>0.0</v>
      </c>
      <c r="N369" s="7" t="s">
        <v>61</v>
      </c>
      <c r="O369" s="7">
        <v>0.0</v>
      </c>
      <c r="P369" s="7">
        <v>0.0</v>
      </c>
      <c r="Q369" s="8"/>
      <c r="R369" s="8"/>
      <c r="S369" s="8"/>
      <c r="T369" s="8"/>
      <c r="U369" s="8"/>
      <c r="V369" s="8"/>
      <c r="W369" s="8"/>
      <c r="X369" s="8"/>
      <c r="Y369" s="8"/>
      <c r="Z369" s="8"/>
      <c r="AA369" s="8"/>
      <c r="AB369" s="8"/>
      <c r="AC369" s="8"/>
      <c r="AD369" s="8"/>
      <c r="AE369" s="8"/>
      <c r="AF369" s="8"/>
      <c r="AG369" s="8"/>
      <c r="AH369" s="8"/>
      <c r="AI369" s="8"/>
      <c r="AJ369" s="8"/>
      <c r="AK369" s="8"/>
      <c r="AL369" s="8"/>
      <c r="AM369" s="8"/>
      <c r="AN369" s="8"/>
      <c r="AO369" s="8"/>
      <c r="AP369" s="8"/>
      <c r="AQ369" s="8"/>
      <c r="AR369" s="7" t="s">
        <v>68</v>
      </c>
      <c r="AS369" s="8"/>
      <c r="AT369" s="8"/>
      <c r="AU369" s="8"/>
      <c r="AV369" s="11" t="s">
        <v>7788</v>
      </c>
      <c r="AW369" s="11" t="s">
        <v>7788</v>
      </c>
      <c r="AX369" s="8"/>
      <c r="AY369" s="8"/>
      <c r="AZ369" s="8"/>
      <c r="BA369" s="8"/>
      <c r="BB369" s="8"/>
      <c r="BC369" s="8"/>
      <c r="BD369" s="8"/>
      <c r="BE369" s="8"/>
      <c r="BF369" s="8"/>
    </row>
    <row r="370" hidden="1">
      <c r="A370" s="10">
        <v>32358.0</v>
      </c>
      <c r="B370" s="14">
        <v>43049.0</v>
      </c>
      <c r="C370" s="7" t="s">
        <v>7800</v>
      </c>
      <c r="D370" s="8"/>
      <c r="E370" s="8"/>
      <c r="F370" s="8"/>
      <c r="G370" s="7">
        <v>2000.0</v>
      </c>
      <c r="H370" s="8"/>
      <c r="I370" s="7">
        <v>0.0</v>
      </c>
      <c r="J370" s="7">
        <v>0.0</v>
      </c>
      <c r="K370" s="7">
        <v>6.0</v>
      </c>
      <c r="L370" s="7">
        <v>0.0</v>
      </c>
      <c r="M370" s="7">
        <v>0.0</v>
      </c>
      <c r="N370" s="7" t="s">
        <v>61</v>
      </c>
      <c r="O370" s="7">
        <v>0.0</v>
      </c>
      <c r="P370" s="7">
        <v>0.0</v>
      </c>
      <c r="Q370" s="8"/>
      <c r="R370" s="8"/>
      <c r="S370" s="8"/>
      <c r="T370" s="8"/>
      <c r="U370" s="8"/>
      <c r="V370" s="8"/>
      <c r="W370" s="8"/>
      <c r="X370" s="8"/>
      <c r="Y370" s="8"/>
      <c r="Z370" s="8"/>
      <c r="AA370" s="8"/>
      <c r="AB370" s="8"/>
      <c r="AC370" s="8"/>
      <c r="AD370" s="8"/>
      <c r="AE370" s="8"/>
      <c r="AF370" s="8"/>
      <c r="AG370" s="8"/>
      <c r="AH370" s="8"/>
      <c r="AI370" s="8"/>
      <c r="AJ370" s="8"/>
      <c r="AK370" s="8"/>
      <c r="AL370" s="8"/>
      <c r="AM370" s="8"/>
      <c r="AN370" s="8"/>
      <c r="AO370" s="8"/>
      <c r="AP370" s="8"/>
      <c r="AQ370" s="8"/>
      <c r="AR370" s="7" t="s">
        <v>68</v>
      </c>
      <c r="AS370" s="8"/>
      <c r="AT370" s="8"/>
      <c r="AU370" s="8"/>
      <c r="AV370" s="8"/>
      <c r="AW370" s="8"/>
      <c r="AX370" s="8"/>
      <c r="AY370" s="8"/>
      <c r="AZ370" s="8"/>
      <c r="BA370" s="8"/>
      <c r="BB370" s="8"/>
      <c r="BC370" s="8"/>
      <c r="BD370" s="8"/>
      <c r="BE370" s="8"/>
      <c r="BF370" s="8"/>
    </row>
    <row r="371" hidden="1">
      <c r="A371" s="10">
        <v>34191.0</v>
      </c>
      <c r="B371" s="7" t="s">
        <v>432</v>
      </c>
      <c r="C371" s="7" t="s">
        <v>7816</v>
      </c>
      <c r="D371" s="8"/>
      <c r="E371" s="8"/>
      <c r="F371" s="8"/>
      <c r="G371" s="7">
        <v>2.499125025002E12</v>
      </c>
      <c r="H371" s="8"/>
      <c r="I371" s="7">
        <v>0.0</v>
      </c>
      <c r="J371" s="7">
        <v>0.0</v>
      </c>
      <c r="K371" s="7">
        <v>6.0</v>
      </c>
      <c r="L371" s="7">
        <v>0.0</v>
      </c>
      <c r="M371" s="7">
        <v>0.0</v>
      </c>
      <c r="N371" s="7" t="s">
        <v>61</v>
      </c>
      <c r="O371" s="7">
        <v>0.0</v>
      </c>
      <c r="P371" s="7">
        <v>0.0</v>
      </c>
      <c r="Q371" s="8"/>
      <c r="R371" s="8"/>
      <c r="S371" s="8"/>
      <c r="T371" s="8"/>
      <c r="U371" s="8"/>
      <c r="V371" s="8"/>
      <c r="W371" s="8"/>
      <c r="X371" s="8"/>
      <c r="Y371" s="8"/>
      <c r="Z371" s="8"/>
      <c r="AA371" s="8"/>
      <c r="AB371" s="8"/>
      <c r="AC371" s="8"/>
      <c r="AD371" s="8"/>
      <c r="AE371" s="8"/>
      <c r="AF371" s="8"/>
      <c r="AG371" s="8"/>
      <c r="AH371" s="8"/>
      <c r="AI371" s="8"/>
      <c r="AJ371" s="8"/>
      <c r="AK371" s="8"/>
      <c r="AL371" s="8"/>
      <c r="AM371" s="8"/>
      <c r="AN371" s="8"/>
      <c r="AO371" s="8"/>
      <c r="AP371" s="8"/>
      <c r="AQ371" s="8"/>
      <c r="AR371" s="7" t="s">
        <v>68</v>
      </c>
      <c r="AS371" s="8"/>
      <c r="AT371" s="8"/>
      <c r="AU371" s="8"/>
      <c r="AV371" s="8"/>
      <c r="AW371" s="8"/>
      <c r="AX371" s="8"/>
      <c r="AY371" s="8"/>
      <c r="AZ371" s="8"/>
      <c r="BA371" s="8"/>
      <c r="BB371" s="8"/>
      <c r="BC371" s="8"/>
      <c r="BD371" s="8"/>
      <c r="BE371" s="8"/>
      <c r="BF371" s="8"/>
    </row>
    <row r="372" hidden="1">
      <c r="A372" s="10">
        <v>28711.0</v>
      </c>
      <c r="B372" s="9">
        <v>43073.0</v>
      </c>
      <c r="C372" s="7" t="s">
        <v>7821</v>
      </c>
      <c r="D372" s="8"/>
      <c r="E372" s="8"/>
      <c r="F372" s="8"/>
      <c r="G372" s="7">
        <v>1000.0</v>
      </c>
      <c r="H372" s="8"/>
      <c r="I372" s="7">
        <v>0.0</v>
      </c>
      <c r="J372" s="7">
        <v>0.0</v>
      </c>
      <c r="K372" s="7">
        <v>6.0</v>
      </c>
      <c r="L372" s="7">
        <v>0.0</v>
      </c>
      <c r="M372" s="7">
        <v>0.0</v>
      </c>
      <c r="N372" s="7" t="s">
        <v>61</v>
      </c>
      <c r="O372" s="7">
        <v>0.0</v>
      </c>
      <c r="P372" s="7">
        <v>0.0</v>
      </c>
      <c r="Q372" s="8"/>
      <c r="R372" s="8"/>
      <c r="S372" s="8"/>
      <c r="T372" s="8"/>
      <c r="U372" s="8"/>
      <c r="V372" s="8"/>
      <c r="W372" s="8"/>
      <c r="X372" s="8"/>
      <c r="Y372" s="8"/>
      <c r="Z372" s="8"/>
      <c r="AA372" s="8"/>
      <c r="AB372" s="8"/>
      <c r="AC372" s="8"/>
      <c r="AD372" s="8"/>
      <c r="AE372" s="8"/>
      <c r="AF372" s="8"/>
      <c r="AG372" s="8"/>
      <c r="AH372" s="8"/>
      <c r="AI372" s="8"/>
      <c r="AJ372" s="8"/>
      <c r="AK372" s="8"/>
      <c r="AL372" s="8"/>
      <c r="AM372" s="8"/>
      <c r="AN372" s="8"/>
      <c r="AO372" s="8"/>
      <c r="AP372" s="8"/>
      <c r="AQ372" s="8"/>
      <c r="AR372" s="7" t="s">
        <v>68</v>
      </c>
      <c r="AS372" s="8"/>
      <c r="AT372" s="8"/>
      <c r="AU372" s="8"/>
      <c r="AV372" s="11" t="s">
        <v>493</v>
      </c>
      <c r="AW372" s="11" t="s">
        <v>493</v>
      </c>
      <c r="AX372" s="8"/>
      <c r="AY372" s="8"/>
      <c r="AZ372" s="8"/>
      <c r="BA372" s="8"/>
      <c r="BB372" s="8"/>
      <c r="BC372" s="8"/>
      <c r="BD372" s="8"/>
      <c r="BE372" s="8"/>
      <c r="BF372" s="8"/>
    </row>
    <row r="373" hidden="1">
      <c r="A373" s="10">
        <v>29339.0</v>
      </c>
      <c r="B373" s="7" t="s">
        <v>1063</v>
      </c>
      <c r="C373" s="7" t="s">
        <v>7823</v>
      </c>
      <c r="D373" s="8"/>
      <c r="E373" s="8"/>
      <c r="F373" s="8"/>
      <c r="G373" s="7">
        <v>5000.0</v>
      </c>
      <c r="H373" s="8"/>
      <c r="I373" s="7">
        <v>0.0</v>
      </c>
      <c r="J373" s="7">
        <v>0.0</v>
      </c>
      <c r="K373" s="7">
        <v>6.0</v>
      </c>
      <c r="L373" s="7">
        <v>0.0</v>
      </c>
      <c r="M373" s="7">
        <v>0.0</v>
      </c>
      <c r="N373" s="7" t="s">
        <v>61</v>
      </c>
      <c r="O373" s="7">
        <v>0.0</v>
      </c>
      <c r="P373" s="7">
        <v>0.0</v>
      </c>
      <c r="Q373" s="8"/>
      <c r="R373" s="8"/>
      <c r="S373" s="8"/>
      <c r="T373" s="8"/>
      <c r="U373" s="8"/>
      <c r="V373" s="8"/>
      <c r="W373" s="8"/>
      <c r="X373" s="8"/>
      <c r="Y373" s="8"/>
      <c r="Z373" s="8"/>
      <c r="AA373" s="8"/>
      <c r="AB373" s="8"/>
      <c r="AC373" s="8"/>
      <c r="AD373" s="8"/>
      <c r="AE373" s="8"/>
      <c r="AF373" s="8"/>
      <c r="AG373" s="8"/>
      <c r="AH373" s="8"/>
      <c r="AI373" s="8"/>
      <c r="AJ373" s="8"/>
      <c r="AK373" s="8"/>
      <c r="AL373" s="8"/>
      <c r="AM373" s="8"/>
      <c r="AN373" s="8"/>
      <c r="AO373" s="8"/>
      <c r="AP373" s="8"/>
      <c r="AQ373" s="8"/>
      <c r="AR373" s="7" t="s">
        <v>68</v>
      </c>
      <c r="AS373" s="8"/>
      <c r="AT373" s="8"/>
      <c r="AU373" s="8"/>
      <c r="AV373" s="11" t="s">
        <v>1667</v>
      </c>
      <c r="AW373" s="11" t="s">
        <v>1667</v>
      </c>
      <c r="AX373" s="8"/>
      <c r="AY373" s="8"/>
      <c r="AZ373" s="8"/>
      <c r="BA373" s="8"/>
      <c r="BB373" s="8"/>
      <c r="BC373" s="8"/>
      <c r="BD373" s="8"/>
      <c r="BE373" s="8"/>
      <c r="BF373" s="8"/>
    </row>
    <row r="374" hidden="1">
      <c r="A374" s="10">
        <v>29776.0</v>
      </c>
      <c r="B374" s="7" t="s">
        <v>7826</v>
      </c>
      <c r="C374" s="7" t="s">
        <v>7827</v>
      </c>
      <c r="D374" s="8"/>
      <c r="E374" s="8"/>
      <c r="F374" s="8"/>
      <c r="G374" s="7">
        <v>7500.0</v>
      </c>
      <c r="H374" s="8"/>
      <c r="I374" s="7">
        <v>0.0</v>
      </c>
      <c r="J374" s="7">
        <v>0.0</v>
      </c>
      <c r="K374" s="7">
        <v>6.0</v>
      </c>
      <c r="L374" s="7">
        <v>0.0</v>
      </c>
      <c r="M374" s="7">
        <v>0.0</v>
      </c>
      <c r="N374" s="7" t="s">
        <v>61</v>
      </c>
      <c r="O374" s="7">
        <v>0.0</v>
      </c>
      <c r="P374" s="7">
        <v>0.0</v>
      </c>
      <c r="Q374" s="8"/>
      <c r="R374" s="8"/>
      <c r="S374" s="8"/>
      <c r="T374" s="8"/>
      <c r="U374" s="8"/>
      <c r="V374" s="8"/>
      <c r="W374" s="8"/>
      <c r="X374" s="8"/>
      <c r="Y374" s="8"/>
      <c r="Z374" s="8"/>
      <c r="AA374" s="8"/>
      <c r="AB374" s="8"/>
      <c r="AC374" s="8"/>
      <c r="AD374" s="8"/>
      <c r="AE374" s="8"/>
      <c r="AF374" s="8"/>
      <c r="AG374" s="8"/>
      <c r="AH374" s="8"/>
      <c r="AI374" s="8"/>
      <c r="AJ374" s="8"/>
      <c r="AK374" s="8"/>
      <c r="AL374" s="8"/>
      <c r="AM374" s="8"/>
      <c r="AN374" s="8"/>
      <c r="AO374" s="8"/>
      <c r="AP374" s="8"/>
      <c r="AQ374" s="8"/>
      <c r="AR374" s="7" t="s">
        <v>68</v>
      </c>
      <c r="AS374" s="8"/>
      <c r="AT374" s="8"/>
      <c r="AU374" s="8"/>
      <c r="AV374" s="11" t="s">
        <v>7830</v>
      </c>
      <c r="AW374" s="11" t="s">
        <v>7830</v>
      </c>
      <c r="AX374" s="8"/>
      <c r="AY374" s="8"/>
      <c r="AZ374" s="8"/>
      <c r="BA374" s="8"/>
      <c r="BB374" s="8"/>
      <c r="BC374" s="8"/>
      <c r="BD374" s="8"/>
      <c r="BE374" s="8"/>
      <c r="BF374" s="8"/>
    </row>
    <row r="375" hidden="1">
      <c r="A375" s="10">
        <v>29775.0</v>
      </c>
      <c r="B375" s="7" t="s">
        <v>7826</v>
      </c>
      <c r="C375" s="7" t="s">
        <v>7843</v>
      </c>
      <c r="D375" s="8"/>
      <c r="E375" s="8"/>
      <c r="F375" s="8"/>
      <c r="G375" s="7">
        <v>7500.0</v>
      </c>
      <c r="H375" s="8"/>
      <c r="I375" s="7">
        <v>0.0</v>
      </c>
      <c r="J375" s="7">
        <v>0.0</v>
      </c>
      <c r="K375" s="7">
        <v>6.0</v>
      </c>
      <c r="L375" s="7">
        <v>0.0</v>
      </c>
      <c r="M375" s="7">
        <v>0.0</v>
      </c>
      <c r="N375" s="7" t="s">
        <v>61</v>
      </c>
      <c r="O375" s="7">
        <v>0.0</v>
      </c>
      <c r="P375" s="7">
        <v>0.0</v>
      </c>
      <c r="Q375" s="8"/>
      <c r="R375" s="8"/>
      <c r="S375" s="8"/>
      <c r="T375" s="8"/>
      <c r="U375" s="8"/>
      <c r="V375" s="8"/>
      <c r="W375" s="8"/>
      <c r="X375" s="8"/>
      <c r="Y375" s="8"/>
      <c r="Z375" s="8"/>
      <c r="AA375" s="8"/>
      <c r="AB375" s="8"/>
      <c r="AC375" s="8"/>
      <c r="AD375" s="8"/>
      <c r="AE375" s="8"/>
      <c r="AF375" s="8"/>
      <c r="AG375" s="8"/>
      <c r="AH375" s="8"/>
      <c r="AI375" s="8"/>
      <c r="AJ375" s="8"/>
      <c r="AK375" s="8"/>
      <c r="AL375" s="8"/>
      <c r="AM375" s="8"/>
      <c r="AN375" s="8"/>
      <c r="AO375" s="8"/>
      <c r="AP375" s="8"/>
      <c r="AQ375" s="8"/>
      <c r="AR375" s="7" t="s">
        <v>68</v>
      </c>
      <c r="AS375" s="8"/>
      <c r="AT375" s="8"/>
      <c r="AU375" s="8"/>
      <c r="AV375" s="11" t="s">
        <v>7830</v>
      </c>
      <c r="AW375" s="11" t="s">
        <v>7830</v>
      </c>
      <c r="AX375" s="8"/>
      <c r="AY375" s="8"/>
      <c r="AZ375" s="8"/>
      <c r="BA375" s="8"/>
      <c r="BB375" s="8"/>
      <c r="BC375" s="8"/>
      <c r="BD375" s="8"/>
      <c r="BE375" s="8"/>
      <c r="BF375" s="8"/>
    </row>
    <row r="376" hidden="1">
      <c r="A376" s="10">
        <v>34799.0</v>
      </c>
      <c r="B376" s="7" t="s">
        <v>1172</v>
      </c>
      <c r="C376" s="7" t="s">
        <v>7854</v>
      </c>
      <c r="D376" s="8"/>
      <c r="E376" s="8"/>
      <c r="F376" s="8"/>
      <c r="G376" s="7">
        <v>1850.0</v>
      </c>
      <c r="H376" s="8"/>
      <c r="I376" s="7">
        <v>0.0</v>
      </c>
      <c r="J376" s="7">
        <v>0.0</v>
      </c>
      <c r="K376" s="7">
        <v>6.0</v>
      </c>
      <c r="L376" s="7">
        <v>0.0</v>
      </c>
      <c r="M376" s="7">
        <v>0.0</v>
      </c>
      <c r="N376" s="7" t="s">
        <v>61</v>
      </c>
      <c r="O376" s="7">
        <v>0.0</v>
      </c>
      <c r="P376" s="7">
        <v>0.0</v>
      </c>
      <c r="Q376" s="7" t="s">
        <v>485</v>
      </c>
      <c r="R376" s="9">
        <v>43435.0</v>
      </c>
      <c r="S376" s="8"/>
      <c r="T376" s="8"/>
      <c r="U376" s="8"/>
      <c r="V376" s="8"/>
      <c r="W376" s="7" t="s">
        <v>874</v>
      </c>
      <c r="X376" s="8"/>
      <c r="Y376" s="8"/>
      <c r="Z376" s="8"/>
      <c r="AA376" s="8"/>
      <c r="AB376" s="8"/>
      <c r="AC376" s="7" t="s">
        <v>7860</v>
      </c>
      <c r="AD376" s="7" t="s">
        <v>7861</v>
      </c>
      <c r="AE376" s="7" t="s">
        <v>1054</v>
      </c>
      <c r="AF376" s="7" t="s">
        <v>191</v>
      </c>
      <c r="AG376" s="8"/>
      <c r="AH376" s="8"/>
      <c r="AI376" s="8"/>
      <c r="AJ376" s="8"/>
      <c r="AK376" s="8"/>
      <c r="AL376" s="8"/>
      <c r="AM376" s="8"/>
      <c r="AN376" s="8"/>
      <c r="AO376" s="8"/>
      <c r="AP376" s="8"/>
      <c r="AQ376" s="8"/>
      <c r="AR376" s="7" t="s">
        <v>68</v>
      </c>
      <c r="AS376" s="8"/>
      <c r="AT376" s="7" t="s">
        <v>7866</v>
      </c>
      <c r="AU376" s="8"/>
      <c r="AV376" s="11" t="s">
        <v>7869</v>
      </c>
      <c r="AW376" s="11" t="s">
        <v>7869</v>
      </c>
      <c r="AX376" s="8"/>
      <c r="AY376" s="8"/>
      <c r="AZ376" s="8"/>
      <c r="BA376" s="8"/>
      <c r="BB376" s="8"/>
      <c r="BC376" s="8"/>
      <c r="BD376" s="8"/>
      <c r="BE376" s="8"/>
      <c r="BF376" s="8"/>
    </row>
    <row r="377" hidden="1">
      <c r="A377" s="10">
        <v>28615.0</v>
      </c>
      <c r="B377" s="9">
        <v>42982.0</v>
      </c>
      <c r="C377" s="7" t="s">
        <v>7881</v>
      </c>
      <c r="D377" s="8"/>
      <c r="E377" s="8"/>
      <c r="F377" s="8"/>
      <c r="G377" s="7">
        <v>30000.0</v>
      </c>
      <c r="H377" s="8"/>
      <c r="I377" s="7">
        <v>0.0</v>
      </c>
      <c r="J377" s="7">
        <v>0.0</v>
      </c>
      <c r="K377" s="7">
        <v>6.0</v>
      </c>
      <c r="L377" s="7">
        <v>0.0</v>
      </c>
      <c r="M377" s="7">
        <v>0.0</v>
      </c>
      <c r="N377" s="7" t="s">
        <v>61</v>
      </c>
      <c r="O377" s="7">
        <v>0.0</v>
      </c>
      <c r="P377" s="7">
        <v>0.0</v>
      </c>
      <c r="Q377" s="8"/>
      <c r="R377" s="8"/>
      <c r="S377" s="8"/>
      <c r="T377" s="8"/>
      <c r="U377" s="8"/>
      <c r="V377" s="8"/>
      <c r="W377" s="8"/>
      <c r="X377" s="8"/>
      <c r="Y377" s="8"/>
      <c r="Z377" s="8"/>
      <c r="AA377" s="8"/>
      <c r="AB377" s="8"/>
      <c r="AC377" s="8"/>
      <c r="AD377" s="8"/>
      <c r="AE377" s="8"/>
      <c r="AF377" s="8"/>
      <c r="AG377" s="8"/>
      <c r="AH377" s="8"/>
      <c r="AI377" s="8"/>
      <c r="AJ377" s="8"/>
      <c r="AK377" s="8"/>
      <c r="AL377" s="8"/>
      <c r="AM377" s="8"/>
      <c r="AN377" s="8"/>
      <c r="AO377" s="8"/>
      <c r="AP377" s="8"/>
      <c r="AQ377" s="8"/>
      <c r="AR377" s="7" t="s">
        <v>68</v>
      </c>
      <c r="AS377" s="8"/>
      <c r="AT377" s="8"/>
      <c r="AU377" s="8"/>
      <c r="AV377" s="11" t="s">
        <v>7882</v>
      </c>
      <c r="AW377" s="11" t="s">
        <v>7882</v>
      </c>
      <c r="AX377" s="8"/>
      <c r="AY377" s="8"/>
      <c r="AZ377" s="8"/>
      <c r="BA377" s="8"/>
      <c r="BB377" s="8"/>
      <c r="BC377" s="8"/>
      <c r="BD377" s="8"/>
      <c r="BE377" s="8"/>
      <c r="BF377" s="8"/>
    </row>
    <row r="378" hidden="1">
      <c r="A378" s="10">
        <v>30464.0</v>
      </c>
      <c r="B378" s="7" t="s">
        <v>7887</v>
      </c>
      <c r="C378" s="7" t="s">
        <v>7888</v>
      </c>
      <c r="D378" s="8"/>
      <c r="E378" s="8"/>
      <c r="F378" s="8"/>
      <c r="G378" s="7">
        <v>50000.0</v>
      </c>
      <c r="H378" s="8"/>
      <c r="I378" s="7">
        <v>0.0</v>
      </c>
      <c r="J378" s="7">
        <v>0.0</v>
      </c>
      <c r="K378" s="7">
        <v>6.0</v>
      </c>
      <c r="L378" s="7">
        <v>0.0</v>
      </c>
      <c r="M378" s="7">
        <v>0.0</v>
      </c>
      <c r="N378" s="7" t="s">
        <v>61</v>
      </c>
      <c r="O378" s="7">
        <v>0.0</v>
      </c>
      <c r="P378" s="7">
        <v>0.0</v>
      </c>
      <c r="Q378" s="8"/>
      <c r="R378" s="8"/>
      <c r="S378" s="8"/>
      <c r="T378" s="8"/>
      <c r="U378" s="8"/>
      <c r="V378" s="8"/>
      <c r="W378" s="8"/>
      <c r="X378" s="8"/>
      <c r="Y378" s="8"/>
      <c r="Z378" s="8"/>
      <c r="AA378" s="8"/>
      <c r="AB378" s="8"/>
      <c r="AC378" s="8"/>
      <c r="AD378" s="8"/>
      <c r="AE378" s="8"/>
      <c r="AF378" s="8"/>
      <c r="AG378" s="8"/>
      <c r="AH378" s="8"/>
      <c r="AI378" s="8"/>
      <c r="AJ378" s="8"/>
      <c r="AK378" s="8"/>
      <c r="AL378" s="8"/>
      <c r="AM378" s="8"/>
      <c r="AN378" s="8"/>
      <c r="AO378" s="8"/>
      <c r="AP378" s="8"/>
      <c r="AQ378" s="8"/>
      <c r="AR378" s="7" t="s">
        <v>68</v>
      </c>
      <c r="AS378" s="8"/>
      <c r="AT378" s="8"/>
      <c r="AU378" s="8"/>
      <c r="AV378" s="11" t="s">
        <v>7893</v>
      </c>
      <c r="AW378" s="11" t="s">
        <v>7893</v>
      </c>
      <c r="AX378" s="8"/>
      <c r="AY378" s="8"/>
      <c r="AZ378" s="8"/>
      <c r="BA378" s="8"/>
      <c r="BB378" s="8"/>
      <c r="BC378" s="8"/>
      <c r="BD378" s="8"/>
      <c r="BE378" s="8"/>
      <c r="BF378" s="8"/>
    </row>
    <row r="379" hidden="1">
      <c r="A379" s="10">
        <v>32525.0</v>
      </c>
      <c r="B379" s="7" t="s">
        <v>7908</v>
      </c>
      <c r="C379" s="7" t="s">
        <v>7909</v>
      </c>
      <c r="D379" s="8"/>
      <c r="E379" s="8"/>
      <c r="F379" s="8"/>
      <c r="G379" s="7">
        <v>24000.0</v>
      </c>
      <c r="H379" s="8"/>
      <c r="I379" s="7">
        <v>0.0</v>
      </c>
      <c r="J379" s="7">
        <v>0.0</v>
      </c>
      <c r="K379" s="7">
        <v>6.0</v>
      </c>
      <c r="L379" s="7">
        <v>0.0</v>
      </c>
      <c r="M379" s="7">
        <v>0.0</v>
      </c>
      <c r="N379" s="7" t="s">
        <v>61</v>
      </c>
      <c r="O379" s="7">
        <v>0.0</v>
      </c>
      <c r="P379" s="7">
        <v>0.0</v>
      </c>
      <c r="Q379" s="8"/>
      <c r="R379" s="8"/>
      <c r="S379" s="8"/>
      <c r="T379" s="8"/>
      <c r="U379" s="8"/>
      <c r="V379" s="8"/>
      <c r="W379" s="8"/>
      <c r="X379" s="8"/>
      <c r="Y379" s="8"/>
      <c r="Z379" s="8"/>
      <c r="AA379" s="8"/>
      <c r="AB379" s="8"/>
      <c r="AC379" s="8"/>
      <c r="AD379" s="8"/>
      <c r="AE379" s="8"/>
      <c r="AF379" s="8"/>
      <c r="AG379" s="8"/>
      <c r="AH379" s="8"/>
      <c r="AI379" s="8"/>
      <c r="AJ379" s="8"/>
      <c r="AK379" s="8"/>
      <c r="AL379" s="8"/>
      <c r="AM379" s="8"/>
      <c r="AN379" s="8"/>
      <c r="AO379" s="8"/>
      <c r="AP379" s="8"/>
      <c r="AQ379" s="8"/>
      <c r="AR379" s="7" t="s">
        <v>68</v>
      </c>
      <c r="AS379" s="8"/>
      <c r="AT379" s="8"/>
      <c r="AU379" s="8"/>
      <c r="AV379" s="11" t="s">
        <v>7893</v>
      </c>
      <c r="AW379" s="11" t="s">
        <v>7893</v>
      </c>
      <c r="AX379" s="8"/>
      <c r="AY379" s="8"/>
      <c r="AZ379" s="8"/>
      <c r="BA379" s="8"/>
      <c r="BB379" s="8"/>
      <c r="BC379" s="8"/>
      <c r="BD379" s="8"/>
      <c r="BE379" s="8"/>
      <c r="BF379" s="8"/>
    </row>
    <row r="380" hidden="1">
      <c r="A380" s="10">
        <v>30606.0</v>
      </c>
      <c r="B380" s="9">
        <v>42895.0</v>
      </c>
      <c r="C380" s="7" t="s">
        <v>7914</v>
      </c>
      <c r="D380" s="8"/>
      <c r="E380" s="8"/>
      <c r="F380" s="8"/>
      <c r="G380" s="7">
        <v>100000.0</v>
      </c>
      <c r="H380" s="8"/>
      <c r="I380" s="7">
        <v>0.0</v>
      </c>
      <c r="J380" s="7">
        <v>0.0</v>
      </c>
      <c r="K380" s="7">
        <v>6.0</v>
      </c>
      <c r="L380" s="7">
        <v>0.0</v>
      </c>
      <c r="M380" s="7">
        <v>0.0</v>
      </c>
      <c r="N380" s="7" t="s">
        <v>61</v>
      </c>
      <c r="O380" s="7">
        <v>0.0</v>
      </c>
      <c r="P380" s="7">
        <v>0.0</v>
      </c>
      <c r="Q380" s="8"/>
      <c r="R380" s="8"/>
      <c r="S380" s="8"/>
      <c r="T380" s="8"/>
      <c r="U380" s="8"/>
      <c r="V380" s="8"/>
      <c r="W380" s="8"/>
      <c r="X380" s="8"/>
      <c r="Y380" s="8"/>
      <c r="Z380" s="8"/>
      <c r="AA380" s="8"/>
      <c r="AB380" s="8"/>
      <c r="AC380" s="8"/>
      <c r="AD380" s="8"/>
      <c r="AE380" s="8"/>
      <c r="AF380" s="8"/>
      <c r="AG380" s="8"/>
      <c r="AH380" s="8"/>
      <c r="AI380" s="8"/>
      <c r="AJ380" s="8"/>
      <c r="AK380" s="8"/>
      <c r="AL380" s="8"/>
      <c r="AM380" s="8"/>
      <c r="AN380" s="8"/>
      <c r="AO380" s="8"/>
      <c r="AP380" s="8"/>
      <c r="AQ380" s="8"/>
      <c r="AR380" s="7" t="s">
        <v>68</v>
      </c>
      <c r="AS380" s="8"/>
      <c r="AT380" s="8"/>
      <c r="AU380" s="8"/>
      <c r="AV380" s="11" t="s">
        <v>7893</v>
      </c>
      <c r="AW380" s="11" t="s">
        <v>7893</v>
      </c>
      <c r="AX380" s="8"/>
      <c r="AY380" s="8"/>
      <c r="AZ380" s="8"/>
      <c r="BA380" s="8"/>
      <c r="BB380" s="8"/>
      <c r="BC380" s="8"/>
      <c r="BD380" s="8"/>
      <c r="BE380" s="8"/>
      <c r="BF380" s="8"/>
    </row>
    <row r="381">
      <c r="A381" s="10">
        <v>34200.0</v>
      </c>
      <c r="B381" s="7" t="s">
        <v>1172</v>
      </c>
      <c r="C381" s="7" t="s">
        <v>7930</v>
      </c>
      <c r="D381" s="7" t="s">
        <v>7931</v>
      </c>
      <c r="E381" s="7">
        <v>2.37109631E8</v>
      </c>
      <c r="F381" s="11" t="s">
        <v>7932</v>
      </c>
      <c r="G381" s="7">
        <v>5000.0</v>
      </c>
      <c r="H381" s="7">
        <v>5100.0</v>
      </c>
      <c r="I381" s="7">
        <v>102.0</v>
      </c>
      <c r="J381" s="7">
        <v>158.1</v>
      </c>
      <c r="K381" s="7">
        <v>3.1</v>
      </c>
      <c r="L381" s="7">
        <v>404.5</v>
      </c>
      <c r="M381" s="7">
        <v>174.75</v>
      </c>
      <c r="N381" s="7" t="s">
        <v>61</v>
      </c>
      <c r="O381" s="7">
        <v>4.0</v>
      </c>
      <c r="P381" s="7">
        <v>0.0</v>
      </c>
      <c r="Q381" s="7" t="s">
        <v>485</v>
      </c>
      <c r="R381" s="9">
        <v>43435.0</v>
      </c>
      <c r="S381" s="7" t="s">
        <v>3034</v>
      </c>
      <c r="T381" s="11" t="s">
        <v>7943</v>
      </c>
      <c r="U381" s="7" t="s">
        <v>7948</v>
      </c>
      <c r="V381" s="8"/>
      <c r="W381" s="7" t="s">
        <v>3129</v>
      </c>
      <c r="X381" s="7" t="s">
        <v>293</v>
      </c>
      <c r="Y381" s="7" t="s">
        <v>5308</v>
      </c>
      <c r="Z381" s="7">
        <v>90031.0</v>
      </c>
      <c r="AA381" s="8"/>
      <c r="AB381" s="8"/>
      <c r="AC381" s="7" t="s">
        <v>7949</v>
      </c>
      <c r="AD381" s="7" t="s">
        <v>7950</v>
      </c>
      <c r="AE381" s="7" t="s">
        <v>7954</v>
      </c>
      <c r="AF381" s="7" t="s">
        <v>7956</v>
      </c>
      <c r="AG381" s="8"/>
      <c r="AH381" s="8"/>
      <c r="AI381" s="8"/>
      <c r="AJ381" s="8"/>
      <c r="AK381" s="8"/>
      <c r="AL381" s="8"/>
      <c r="AM381" s="8"/>
      <c r="AN381" s="8"/>
      <c r="AO381" s="8"/>
      <c r="AP381" s="8"/>
      <c r="AQ381" s="8"/>
      <c r="AR381" s="7" t="s">
        <v>86</v>
      </c>
      <c r="AS381" s="8"/>
      <c r="AT381" s="7" t="s">
        <v>7957</v>
      </c>
      <c r="AU381" s="8"/>
      <c r="AV381" s="11" t="s">
        <v>7943</v>
      </c>
      <c r="AW381" s="11" t="s">
        <v>7943</v>
      </c>
      <c r="AX381" s="11" t="s">
        <v>7970</v>
      </c>
      <c r="AY381" s="8"/>
      <c r="AZ381" s="11" t="s">
        <v>7973</v>
      </c>
      <c r="BA381" s="11" t="s">
        <v>7982</v>
      </c>
      <c r="BB381" s="11" t="s">
        <v>7985</v>
      </c>
      <c r="BC381" s="8"/>
      <c r="BD381" s="8"/>
      <c r="BE381" s="8"/>
      <c r="BF381" s="8"/>
    </row>
    <row r="382" hidden="1">
      <c r="A382" s="10">
        <v>33421.0</v>
      </c>
      <c r="B382" s="7" t="s">
        <v>563</v>
      </c>
      <c r="C382" s="7" t="s">
        <v>7998</v>
      </c>
      <c r="D382" s="8"/>
      <c r="E382" s="8"/>
      <c r="F382" s="8"/>
      <c r="G382" s="7">
        <v>12000.0</v>
      </c>
      <c r="H382" s="8"/>
      <c r="I382" s="7">
        <v>0.0</v>
      </c>
      <c r="J382" s="7">
        <v>0.0</v>
      </c>
      <c r="K382" s="7">
        <v>6.0</v>
      </c>
      <c r="L382" s="7">
        <v>0.0</v>
      </c>
      <c r="M382" s="7">
        <v>0.0</v>
      </c>
      <c r="N382" s="7" t="s">
        <v>61</v>
      </c>
      <c r="O382" s="7">
        <v>0.0</v>
      </c>
      <c r="P382" s="7">
        <v>0.0</v>
      </c>
      <c r="Q382" s="8"/>
      <c r="R382" s="7" t="s">
        <v>6305</v>
      </c>
      <c r="S382" s="8"/>
      <c r="T382" s="8"/>
      <c r="U382" s="8"/>
      <c r="V382" s="8"/>
      <c r="W382" s="7" t="s">
        <v>8005</v>
      </c>
      <c r="X382" s="8"/>
      <c r="Y382" s="8"/>
      <c r="Z382" s="8"/>
      <c r="AA382" s="8"/>
      <c r="AB382" s="8"/>
      <c r="AC382" s="8"/>
      <c r="AD382" s="7" t="s">
        <v>8006</v>
      </c>
      <c r="AE382" s="8"/>
      <c r="AF382" s="7" t="s">
        <v>191</v>
      </c>
      <c r="AG382" s="8"/>
      <c r="AH382" s="8"/>
      <c r="AI382" s="8"/>
      <c r="AJ382" s="8"/>
      <c r="AK382" s="8"/>
      <c r="AL382" s="8"/>
      <c r="AM382" s="8"/>
      <c r="AN382" s="8"/>
      <c r="AO382" s="8"/>
      <c r="AP382" s="8"/>
      <c r="AQ382" s="8"/>
      <c r="AR382" s="7" t="s">
        <v>68</v>
      </c>
      <c r="AS382" s="8"/>
      <c r="AT382" s="8"/>
      <c r="AU382" s="8"/>
      <c r="AV382" s="11" t="s">
        <v>8007</v>
      </c>
      <c r="AW382" s="11" t="s">
        <v>8007</v>
      </c>
      <c r="AX382" s="8"/>
      <c r="AY382" s="8"/>
      <c r="AZ382" s="8"/>
      <c r="BA382" s="8"/>
      <c r="BB382" s="8"/>
      <c r="BC382" s="8"/>
      <c r="BD382" s="8"/>
      <c r="BE382" s="8"/>
      <c r="BF382" s="8"/>
    </row>
    <row r="383" hidden="1">
      <c r="A383" s="10">
        <v>30330.0</v>
      </c>
      <c r="B383" s="9">
        <v>42894.0</v>
      </c>
      <c r="C383" s="7" t="s">
        <v>8013</v>
      </c>
      <c r="D383" s="8"/>
      <c r="E383" s="8"/>
      <c r="F383" s="8"/>
      <c r="G383" s="7">
        <v>10.0</v>
      </c>
      <c r="H383" s="8"/>
      <c r="I383" s="7">
        <v>0.0</v>
      </c>
      <c r="J383" s="7">
        <v>0.0</v>
      </c>
      <c r="K383" s="7">
        <v>6.0</v>
      </c>
      <c r="L383" s="7">
        <v>0.0</v>
      </c>
      <c r="M383" s="7">
        <v>0.0</v>
      </c>
      <c r="N383" s="7" t="s">
        <v>61</v>
      </c>
      <c r="O383" s="7">
        <v>0.0</v>
      </c>
      <c r="P383" s="7">
        <v>0.0</v>
      </c>
      <c r="Q383" s="8"/>
      <c r="R383" s="8"/>
      <c r="S383" s="8"/>
      <c r="T383" s="8"/>
      <c r="U383" s="8"/>
      <c r="V383" s="8"/>
      <c r="W383" s="8"/>
      <c r="X383" s="8"/>
      <c r="Y383" s="8"/>
      <c r="Z383" s="8"/>
      <c r="AA383" s="8"/>
      <c r="AB383" s="8"/>
      <c r="AC383" s="8"/>
      <c r="AD383" s="8"/>
      <c r="AE383" s="8"/>
      <c r="AF383" s="8"/>
      <c r="AG383" s="8"/>
      <c r="AH383" s="8"/>
      <c r="AI383" s="8"/>
      <c r="AJ383" s="8"/>
      <c r="AK383" s="8"/>
      <c r="AL383" s="8"/>
      <c r="AM383" s="8"/>
      <c r="AN383" s="8"/>
      <c r="AO383" s="8"/>
      <c r="AP383" s="8"/>
      <c r="AQ383" s="8"/>
      <c r="AR383" s="7" t="s">
        <v>68</v>
      </c>
      <c r="AS383" s="8"/>
      <c r="AT383" s="8"/>
      <c r="AU383" s="8"/>
      <c r="AV383" s="11" t="s">
        <v>8018</v>
      </c>
      <c r="AW383" s="11" t="s">
        <v>8018</v>
      </c>
      <c r="AX383" s="8"/>
      <c r="AY383" s="8"/>
      <c r="AZ383" s="8"/>
      <c r="BA383" s="8"/>
      <c r="BB383" s="8"/>
      <c r="BC383" s="8"/>
      <c r="BD383" s="8"/>
      <c r="BE383" s="8"/>
      <c r="BF383" s="8"/>
    </row>
    <row r="384" hidden="1">
      <c r="A384" s="10">
        <v>32955.0</v>
      </c>
      <c r="B384" s="9">
        <v>42927.0</v>
      </c>
      <c r="C384" s="7" t="s">
        <v>8024</v>
      </c>
      <c r="D384" s="8"/>
      <c r="E384" s="8"/>
      <c r="F384" s="8"/>
      <c r="G384" s="7">
        <v>10.0</v>
      </c>
      <c r="H384" s="8"/>
      <c r="I384" s="7">
        <v>0.0</v>
      </c>
      <c r="J384" s="7">
        <v>0.0</v>
      </c>
      <c r="K384" s="7">
        <v>6.0</v>
      </c>
      <c r="L384" s="7">
        <v>0.0</v>
      </c>
      <c r="M384" s="7">
        <v>0.0</v>
      </c>
      <c r="N384" s="7" t="s">
        <v>61</v>
      </c>
      <c r="O384" s="7">
        <v>0.0</v>
      </c>
      <c r="P384" s="7">
        <v>0.0</v>
      </c>
      <c r="Q384" s="8"/>
      <c r="R384" s="8"/>
      <c r="S384" s="8"/>
      <c r="T384" s="8"/>
      <c r="U384" s="8"/>
      <c r="V384" s="8"/>
      <c r="W384" s="8"/>
      <c r="X384" s="8"/>
      <c r="Y384" s="8"/>
      <c r="Z384" s="8"/>
      <c r="AA384" s="8"/>
      <c r="AB384" s="8"/>
      <c r="AC384" s="8"/>
      <c r="AD384" s="8"/>
      <c r="AE384" s="8"/>
      <c r="AF384" s="8"/>
      <c r="AG384" s="8"/>
      <c r="AH384" s="8"/>
      <c r="AI384" s="8"/>
      <c r="AJ384" s="8"/>
      <c r="AK384" s="8"/>
      <c r="AL384" s="8"/>
      <c r="AM384" s="8"/>
      <c r="AN384" s="8"/>
      <c r="AO384" s="8"/>
      <c r="AP384" s="8"/>
      <c r="AQ384" s="8"/>
      <c r="AR384" s="7" t="s">
        <v>68</v>
      </c>
      <c r="AS384" s="8"/>
      <c r="AT384" s="8"/>
      <c r="AU384" s="8"/>
      <c r="AV384" s="8"/>
      <c r="AW384" s="8"/>
      <c r="AX384" s="8"/>
      <c r="AY384" s="8"/>
      <c r="AZ384" s="8"/>
      <c r="BA384" s="8"/>
      <c r="BB384" s="8"/>
      <c r="BC384" s="8"/>
      <c r="BD384" s="8"/>
      <c r="BE384" s="8"/>
      <c r="BF384" s="8"/>
    </row>
    <row r="385" hidden="1">
      <c r="A385" s="10">
        <v>34329.0</v>
      </c>
      <c r="B385" s="7" t="s">
        <v>238</v>
      </c>
      <c r="C385" s="7" t="s">
        <v>8025</v>
      </c>
      <c r="D385" s="8"/>
      <c r="E385" s="8"/>
      <c r="F385" s="8"/>
      <c r="G385" s="7">
        <v>10.0</v>
      </c>
      <c r="H385" s="8"/>
      <c r="I385" s="7">
        <v>0.0</v>
      </c>
      <c r="J385" s="7">
        <v>0.0</v>
      </c>
      <c r="K385" s="7">
        <v>6.0</v>
      </c>
      <c r="L385" s="7">
        <v>0.0</v>
      </c>
      <c r="M385" s="7">
        <v>0.0</v>
      </c>
      <c r="N385" s="7" t="s">
        <v>61</v>
      </c>
      <c r="O385" s="7">
        <v>0.0</v>
      </c>
      <c r="P385" s="7">
        <v>0.0</v>
      </c>
      <c r="Q385" s="8"/>
      <c r="R385" s="8"/>
      <c r="S385" s="8"/>
      <c r="T385" s="8"/>
      <c r="U385" s="8"/>
      <c r="V385" s="8"/>
      <c r="W385" s="8"/>
      <c r="X385" s="8"/>
      <c r="Y385" s="8"/>
      <c r="Z385" s="8"/>
      <c r="AA385" s="8"/>
      <c r="AB385" s="8"/>
      <c r="AC385" s="8"/>
      <c r="AD385" s="8"/>
      <c r="AE385" s="8"/>
      <c r="AF385" s="8"/>
      <c r="AG385" s="8"/>
      <c r="AH385" s="8"/>
      <c r="AI385" s="8"/>
      <c r="AJ385" s="8"/>
      <c r="AK385" s="8"/>
      <c r="AL385" s="8"/>
      <c r="AM385" s="8"/>
      <c r="AN385" s="8"/>
      <c r="AO385" s="8"/>
      <c r="AP385" s="8"/>
      <c r="AQ385" s="8"/>
      <c r="AR385" s="7" t="s">
        <v>68</v>
      </c>
      <c r="AS385" s="8"/>
      <c r="AT385" s="8"/>
      <c r="AU385" s="8"/>
      <c r="AV385" s="11" t="s">
        <v>8031</v>
      </c>
      <c r="AW385" s="11" t="s">
        <v>8031</v>
      </c>
      <c r="AX385" s="8"/>
      <c r="AY385" s="8"/>
      <c r="AZ385" s="8"/>
      <c r="BA385" s="8"/>
      <c r="BB385" s="8"/>
      <c r="BC385" s="8"/>
      <c r="BD385" s="8"/>
      <c r="BE385" s="8"/>
      <c r="BF385" s="8"/>
    </row>
    <row r="386">
      <c r="A386" s="10">
        <v>33036.0</v>
      </c>
      <c r="B386" s="9">
        <v>42959.0</v>
      </c>
      <c r="C386" s="7" t="s">
        <v>8039</v>
      </c>
      <c r="D386" s="7" t="s">
        <v>8041</v>
      </c>
      <c r="E386" s="7">
        <v>3.20075474E8</v>
      </c>
      <c r="F386" s="11" t="s">
        <v>8043</v>
      </c>
      <c r="G386" s="7">
        <v>5000.0</v>
      </c>
      <c r="H386" s="8"/>
      <c r="I386" s="7">
        <v>0.0</v>
      </c>
      <c r="J386" s="7">
        <v>0.0</v>
      </c>
      <c r="K386" s="7">
        <v>6.0</v>
      </c>
      <c r="L386" s="7">
        <v>0.0</v>
      </c>
      <c r="M386" s="7">
        <v>0.0</v>
      </c>
      <c r="N386" s="7" t="s">
        <v>61</v>
      </c>
      <c r="O386" s="7">
        <v>0.0</v>
      </c>
      <c r="P386" s="7">
        <v>0.0</v>
      </c>
      <c r="Q386" s="9">
        <v>42959.0</v>
      </c>
      <c r="R386" s="7" t="s">
        <v>8049</v>
      </c>
      <c r="S386" s="7" t="s">
        <v>8050</v>
      </c>
      <c r="T386" s="11" t="s">
        <v>8053</v>
      </c>
      <c r="U386" s="7" t="s">
        <v>8061</v>
      </c>
      <c r="V386" s="8"/>
      <c r="W386" s="7" t="s">
        <v>8062</v>
      </c>
      <c r="X386" s="8"/>
      <c r="Y386" s="8"/>
      <c r="Z386" s="8"/>
      <c r="AA386" s="8"/>
      <c r="AB386" s="8"/>
      <c r="AC386" s="7" t="s">
        <v>8065</v>
      </c>
      <c r="AD386" s="7" t="s">
        <v>8067</v>
      </c>
      <c r="AE386" s="11" t="s">
        <v>8071</v>
      </c>
      <c r="AF386" s="11" t="s">
        <v>8091</v>
      </c>
      <c r="AG386" s="8"/>
      <c r="AH386" s="8"/>
      <c r="AI386" s="8"/>
      <c r="AJ386" s="8"/>
      <c r="AK386" s="8"/>
      <c r="AL386" s="8"/>
      <c r="AM386" s="8"/>
      <c r="AN386" s="8"/>
      <c r="AO386" s="8"/>
      <c r="AP386" s="8"/>
      <c r="AQ386" s="8"/>
      <c r="AR386" s="7" t="s">
        <v>86</v>
      </c>
      <c r="AS386" s="8"/>
      <c r="AT386" s="7" t="s">
        <v>8095</v>
      </c>
      <c r="AU386" s="8"/>
      <c r="AV386" s="11" t="s">
        <v>8053</v>
      </c>
      <c r="AW386" s="11" t="s">
        <v>8053</v>
      </c>
      <c r="AX386" s="8"/>
      <c r="AY386" s="8"/>
      <c r="AZ386" s="8"/>
      <c r="BA386" s="8"/>
      <c r="BB386" s="8"/>
      <c r="BC386" s="8"/>
      <c r="BD386" s="8"/>
      <c r="BE386" s="8"/>
      <c r="BF386" s="8"/>
    </row>
    <row r="387" hidden="1">
      <c r="A387" s="10">
        <v>30564.0</v>
      </c>
      <c r="B387" s="9">
        <v>42895.0</v>
      </c>
      <c r="C387" s="7" t="s">
        <v>8105</v>
      </c>
      <c r="D387" s="8"/>
      <c r="E387" s="8"/>
      <c r="F387" s="8"/>
      <c r="G387" s="7">
        <v>500.0</v>
      </c>
      <c r="H387" s="8"/>
      <c r="I387" s="7">
        <v>0.0</v>
      </c>
      <c r="J387" s="7">
        <v>0.0</v>
      </c>
      <c r="K387" s="7">
        <v>6.0</v>
      </c>
      <c r="L387" s="7">
        <v>0.0</v>
      </c>
      <c r="M387" s="7">
        <v>0.0</v>
      </c>
      <c r="N387" s="7" t="s">
        <v>61</v>
      </c>
      <c r="O387" s="7">
        <v>0.0</v>
      </c>
      <c r="P387" s="7">
        <v>0.0</v>
      </c>
      <c r="Q387" s="8"/>
      <c r="R387" s="8"/>
      <c r="S387" s="8"/>
      <c r="T387" s="8"/>
      <c r="U387" s="8"/>
      <c r="V387" s="8"/>
      <c r="W387" s="8"/>
      <c r="X387" s="8"/>
      <c r="Y387" s="8"/>
      <c r="Z387" s="8"/>
      <c r="AA387" s="8"/>
      <c r="AB387" s="8"/>
      <c r="AC387" s="8"/>
      <c r="AD387" s="8"/>
      <c r="AE387" s="8"/>
      <c r="AF387" s="8"/>
      <c r="AG387" s="8"/>
      <c r="AH387" s="8"/>
      <c r="AI387" s="8"/>
      <c r="AJ387" s="8"/>
      <c r="AK387" s="8"/>
      <c r="AL387" s="8"/>
      <c r="AM387" s="8"/>
      <c r="AN387" s="8"/>
      <c r="AO387" s="8"/>
      <c r="AP387" s="8"/>
      <c r="AQ387" s="8"/>
      <c r="AR387" s="7" t="s">
        <v>68</v>
      </c>
      <c r="AS387" s="8"/>
      <c r="AT387" s="8"/>
      <c r="AU387" s="8"/>
      <c r="AV387" s="8"/>
      <c r="AW387" s="8"/>
      <c r="AX387" s="8"/>
      <c r="AY387" s="8"/>
      <c r="AZ387" s="8"/>
      <c r="BA387" s="8"/>
      <c r="BB387" s="8"/>
      <c r="BC387" s="8"/>
      <c r="BD387" s="8"/>
      <c r="BE387" s="8"/>
      <c r="BF387" s="8"/>
    </row>
    <row r="388" hidden="1">
      <c r="A388" s="10">
        <v>33032.0</v>
      </c>
      <c r="B388" s="9">
        <v>42958.0</v>
      </c>
      <c r="C388" s="7" t="s">
        <v>8113</v>
      </c>
      <c r="D388" s="8"/>
      <c r="E388" s="8"/>
      <c r="F388" s="8"/>
      <c r="G388" s="7">
        <v>5000.0</v>
      </c>
      <c r="H388" s="8"/>
      <c r="I388" s="7">
        <v>0.0</v>
      </c>
      <c r="J388" s="7">
        <v>0.0</v>
      </c>
      <c r="K388" s="7">
        <v>6.0</v>
      </c>
      <c r="L388" s="7">
        <v>0.0</v>
      </c>
      <c r="M388" s="7">
        <v>0.0</v>
      </c>
      <c r="N388" s="7" t="s">
        <v>61</v>
      </c>
      <c r="O388" s="7">
        <v>0.0</v>
      </c>
      <c r="P388" s="7">
        <v>0.0</v>
      </c>
      <c r="Q388" s="8"/>
      <c r="R388" s="8"/>
      <c r="S388" s="8"/>
      <c r="T388" s="8"/>
      <c r="U388" s="8"/>
      <c r="V388" s="8"/>
      <c r="W388" s="8"/>
      <c r="X388" s="8"/>
      <c r="Y388" s="8"/>
      <c r="Z388" s="8"/>
      <c r="AA388" s="8"/>
      <c r="AB388" s="8"/>
      <c r="AC388" s="8"/>
      <c r="AD388" s="8"/>
      <c r="AE388" s="8"/>
      <c r="AF388" s="8"/>
      <c r="AG388" s="8"/>
      <c r="AH388" s="8"/>
      <c r="AI388" s="8"/>
      <c r="AJ388" s="8"/>
      <c r="AK388" s="8"/>
      <c r="AL388" s="8"/>
      <c r="AM388" s="8"/>
      <c r="AN388" s="8"/>
      <c r="AO388" s="8"/>
      <c r="AP388" s="8"/>
      <c r="AQ388" s="8"/>
      <c r="AR388" s="7" t="s">
        <v>68</v>
      </c>
      <c r="AS388" s="8"/>
      <c r="AT388" s="8"/>
      <c r="AU388" s="8"/>
      <c r="AV388" s="8"/>
      <c r="AW388" s="8"/>
      <c r="AX388" s="8"/>
      <c r="AY388" s="8"/>
      <c r="AZ388" s="8"/>
      <c r="BA388" s="8"/>
      <c r="BB388" s="8"/>
      <c r="BC388" s="8"/>
      <c r="BD388" s="8"/>
      <c r="BE388" s="8"/>
      <c r="BF388" s="8"/>
    </row>
    <row r="389">
      <c r="A389" s="10">
        <v>33339.0</v>
      </c>
      <c r="B389" s="7" t="s">
        <v>1496</v>
      </c>
      <c r="C389" s="7" t="s">
        <v>8120</v>
      </c>
      <c r="D389" s="7" t="s">
        <v>8121</v>
      </c>
      <c r="E389" s="7" t="s">
        <v>7288</v>
      </c>
      <c r="F389" s="11" t="s">
        <v>8122</v>
      </c>
      <c r="G389" s="7">
        <v>5000.0</v>
      </c>
      <c r="H389" s="7">
        <v>3138.0</v>
      </c>
      <c r="I389" s="7">
        <v>125.0</v>
      </c>
      <c r="J389" s="7">
        <v>97.278</v>
      </c>
      <c r="K389" s="7">
        <v>3.1</v>
      </c>
      <c r="L389" s="7">
        <v>262.5</v>
      </c>
      <c r="M389" s="7">
        <v>109.87</v>
      </c>
      <c r="N389" s="7" t="s">
        <v>61</v>
      </c>
      <c r="O389" s="7">
        <v>1.0</v>
      </c>
      <c r="P389" s="7">
        <v>0.0</v>
      </c>
      <c r="Q389" s="7" t="s">
        <v>485</v>
      </c>
      <c r="R389" s="7" t="s">
        <v>880</v>
      </c>
      <c r="S389" s="7" t="s">
        <v>8123</v>
      </c>
      <c r="T389" s="11" t="s">
        <v>8124</v>
      </c>
      <c r="U389" s="7" t="s">
        <v>8125</v>
      </c>
      <c r="V389" s="8"/>
      <c r="W389" s="7" t="s">
        <v>8126</v>
      </c>
      <c r="X389" s="7" t="s">
        <v>460</v>
      </c>
      <c r="Y389" s="7" t="s">
        <v>461</v>
      </c>
      <c r="Z389" s="7">
        <v>7002.0</v>
      </c>
      <c r="AA389" s="7" t="s">
        <v>129</v>
      </c>
      <c r="AB389" s="7" t="s">
        <v>100</v>
      </c>
      <c r="AC389" s="7" t="s">
        <v>8127</v>
      </c>
      <c r="AD389" s="7" t="s">
        <v>8128</v>
      </c>
      <c r="AE389" s="7" t="s">
        <v>8129</v>
      </c>
      <c r="AF389" s="7" t="s">
        <v>8130</v>
      </c>
      <c r="AG389" s="8"/>
      <c r="AH389" s="8"/>
      <c r="AI389" s="8"/>
      <c r="AJ389" s="8"/>
      <c r="AK389" s="8"/>
      <c r="AL389" s="8"/>
      <c r="AM389" s="8"/>
      <c r="AN389" s="8"/>
      <c r="AO389" s="8"/>
      <c r="AP389" s="8"/>
      <c r="AQ389" s="8"/>
      <c r="AR389" s="7" t="s">
        <v>86</v>
      </c>
      <c r="AS389" s="8"/>
      <c r="AT389" s="7" t="s">
        <v>8131</v>
      </c>
      <c r="AU389" s="8"/>
      <c r="AV389" s="11" t="s">
        <v>481</v>
      </c>
      <c r="AW389" s="11" t="s">
        <v>482</v>
      </c>
      <c r="AX389" s="11" t="s">
        <v>484</v>
      </c>
      <c r="AY389" s="11" t="s">
        <v>491</v>
      </c>
      <c r="AZ389" s="8"/>
      <c r="BA389" s="11" t="s">
        <v>496</v>
      </c>
      <c r="BB389" s="11" t="s">
        <v>502</v>
      </c>
      <c r="BC389" s="11" t="s">
        <v>503</v>
      </c>
      <c r="BD389" s="8"/>
      <c r="BE389" s="8"/>
      <c r="BF389" s="8"/>
    </row>
    <row r="390" hidden="1">
      <c r="A390" s="10">
        <v>29608.0</v>
      </c>
      <c r="B390" s="9">
        <v>42892.0</v>
      </c>
      <c r="C390" s="7" t="s">
        <v>8177</v>
      </c>
      <c r="D390" s="8"/>
      <c r="E390" s="8"/>
      <c r="F390" s="8"/>
      <c r="G390" s="7">
        <v>5000.0</v>
      </c>
      <c r="H390" s="8"/>
      <c r="I390" s="7">
        <v>0.0</v>
      </c>
      <c r="J390" s="7">
        <v>0.0</v>
      </c>
      <c r="K390" s="7">
        <v>6.0</v>
      </c>
      <c r="L390" s="7">
        <v>0.0</v>
      </c>
      <c r="M390" s="7">
        <v>0.0</v>
      </c>
      <c r="N390" s="7" t="s">
        <v>61</v>
      </c>
      <c r="O390" s="7">
        <v>0.0</v>
      </c>
      <c r="P390" s="7">
        <v>0.0</v>
      </c>
      <c r="Q390" s="8"/>
      <c r="R390" s="8"/>
      <c r="S390" s="8"/>
      <c r="T390" s="8"/>
      <c r="U390" s="8"/>
      <c r="V390" s="8"/>
      <c r="W390" s="8"/>
      <c r="X390" s="8"/>
      <c r="Y390" s="8"/>
      <c r="Z390" s="8"/>
      <c r="AA390" s="8"/>
      <c r="AB390" s="8"/>
      <c r="AC390" s="8"/>
      <c r="AD390" s="8"/>
      <c r="AE390" s="8"/>
      <c r="AF390" s="8"/>
      <c r="AG390" s="8"/>
      <c r="AH390" s="8"/>
      <c r="AI390" s="8"/>
      <c r="AJ390" s="8"/>
      <c r="AK390" s="8"/>
      <c r="AL390" s="8"/>
      <c r="AM390" s="8"/>
      <c r="AN390" s="8"/>
      <c r="AO390" s="8"/>
      <c r="AP390" s="8"/>
      <c r="AQ390" s="8"/>
      <c r="AR390" s="7" t="s">
        <v>68</v>
      </c>
      <c r="AS390" s="8"/>
      <c r="AT390" s="8"/>
      <c r="AU390" s="8"/>
      <c r="AV390" s="11" t="s">
        <v>8186</v>
      </c>
      <c r="AW390" s="11" t="s">
        <v>8186</v>
      </c>
      <c r="AX390" s="8"/>
      <c r="AY390" s="8"/>
      <c r="AZ390" s="8"/>
      <c r="BA390" s="8"/>
      <c r="BB390" s="8"/>
      <c r="BC390" s="8"/>
      <c r="BD390" s="8"/>
      <c r="BE390" s="8"/>
      <c r="BF390" s="8"/>
    </row>
    <row r="391" hidden="1">
      <c r="A391" s="10">
        <v>30095.0</v>
      </c>
      <c r="B391" s="7" t="s">
        <v>3792</v>
      </c>
      <c r="C391" s="7" t="s">
        <v>8208</v>
      </c>
      <c r="D391" s="8"/>
      <c r="E391" s="8"/>
      <c r="F391" s="8"/>
      <c r="G391" s="7">
        <v>2000.0</v>
      </c>
      <c r="H391" s="8"/>
      <c r="I391" s="7">
        <v>0.0</v>
      </c>
      <c r="J391" s="7">
        <v>0.0</v>
      </c>
      <c r="K391" s="7">
        <v>6.0</v>
      </c>
      <c r="L391" s="7">
        <v>0.0</v>
      </c>
      <c r="M391" s="7">
        <v>0.0</v>
      </c>
      <c r="N391" s="7" t="s">
        <v>61</v>
      </c>
      <c r="O391" s="7">
        <v>0.0</v>
      </c>
      <c r="P391" s="7">
        <v>0.0</v>
      </c>
      <c r="Q391" s="8"/>
      <c r="R391" s="8"/>
      <c r="S391" s="8"/>
      <c r="T391" s="8"/>
      <c r="U391" s="8"/>
      <c r="V391" s="8"/>
      <c r="W391" s="8"/>
      <c r="X391" s="8"/>
      <c r="Y391" s="8"/>
      <c r="Z391" s="8"/>
      <c r="AA391" s="8"/>
      <c r="AB391" s="8"/>
      <c r="AC391" s="8"/>
      <c r="AD391" s="8"/>
      <c r="AE391" s="8"/>
      <c r="AF391" s="8"/>
      <c r="AG391" s="8"/>
      <c r="AH391" s="8"/>
      <c r="AI391" s="8"/>
      <c r="AJ391" s="8"/>
      <c r="AK391" s="8"/>
      <c r="AL391" s="8"/>
      <c r="AM391" s="8"/>
      <c r="AN391" s="8"/>
      <c r="AO391" s="8"/>
      <c r="AP391" s="8"/>
      <c r="AQ391" s="8"/>
      <c r="AR391" s="7" t="s">
        <v>68</v>
      </c>
      <c r="AS391" s="8"/>
      <c r="AT391" s="8"/>
      <c r="AU391" s="8"/>
      <c r="AV391" s="11" t="s">
        <v>8210</v>
      </c>
      <c r="AW391" s="11" t="s">
        <v>8210</v>
      </c>
      <c r="AX391" s="8"/>
      <c r="AY391" s="8"/>
      <c r="AZ391" s="8"/>
      <c r="BA391" s="8"/>
      <c r="BB391" s="8"/>
      <c r="BC391" s="8"/>
      <c r="BD391" s="8"/>
      <c r="BE391" s="8"/>
      <c r="BF391" s="8"/>
    </row>
    <row r="392" hidden="1">
      <c r="A392" s="10">
        <v>30512.0</v>
      </c>
      <c r="B392" s="7" t="s">
        <v>1466</v>
      </c>
      <c r="C392" s="7" t="s">
        <v>8211</v>
      </c>
      <c r="D392" s="8"/>
      <c r="E392" s="8"/>
      <c r="F392" s="8"/>
      <c r="G392" s="7">
        <v>1.0</v>
      </c>
      <c r="H392" s="8"/>
      <c r="I392" s="7">
        <v>0.0</v>
      </c>
      <c r="J392" s="7">
        <v>0.0</v>
      </c>
      <c r="K392" s="7">
        <v>6.0</v>
      </c>
      <c r="L392" s="7">
        <v>0.0</v>
      </c>
      <c r="M392" s="7">
        <v>0.0</v>
      </c>
      <c r="N392" s="7" t="s">
        <v>61</v>
      </c>
      <c r="O392" s="7">
        <v>0.0</v>
      </c>
      <c r="P392" s="7">
        <v>0.0</v>
      </c>
      <c r="Q392" s="8"/>
      <c r="R392" s="8"/>
      <c r="S392" s="8"/>
      <c r="T392" s="8"/>
      <c r="U392" s="8"/>
      <c r="V392" s="8"/>
      <c r="W392" s="8"/>
      <c r="X392" s="8"/>
      <c r="Y392" s="8"/>
      <c r="Z392" s="8"/>
      <c r="AA392" s="8"/>
      <c r="AB392" s="8"/>
      <c r="AC392" s="8"/>
      <c r="AD392" s="8"/>
      <c r="AE392" s="8"/>
      <c r="AF392" s="8"/>
      <c r="AG392" s="8"/>
      <c r="AH392" s="8"/>
      <c r="AI392" s="8"/>
      <c r="AJ392" s="8"/>
      <c r="AK392" s="8"/>
      <c r="AL392" s="8"/>
      <c r="AM392" s="8"/>
      <c r="AN392" s="8"/>
      <c r="AO392" s="8"/>
      <c r="AP392" s="8"/>
      <c r="AQ392" s="8"/>
      <c r="AR392" s="7" t="s">
        <v>68</v>
      </c>
      <c r="AS392" s="8"/>
      <c r="AT392" s="8"/>
      <c r="AU392" s="8"/>
      <c r="AV392" s="11" t="s">
        <v>8212</v>
      </c>
      <c r="AW392" s="11" t="s">
        <v>8212</v>
      </c>
      <c r="AX392" s="8"/>
      <c r="AY392" s="8"/>
      <c r="AZ392" s="8"/>
      <c r="BA392" s="8"/>
      <c r="BB392" s="8"/>
      <c r="BC392" s="8"/>
      <c r="BD392" s="8"/>
      <c r="BE392" s="8"/>
      <c r="BF392" s="8"/>
    </row>
    <row r="393">
      <c r="A393" s="10">
        <v>28400.0</v>
      </c>
      <c r="B393" s="7" t="s">
        <v>8213</v>
      </c>
      <c r="C393" s="7" t="s">
        <v>8214</v>
      </c>
      <c r="D393" s="7" t="s">
        <v>8215</v>
      </c>
      <c r="E393" s="7">
        <v>2.0525198023E10</v>
      </c>
      <c r="F393" s="11" t="s">
        <v>8216</v>
      </c>
      <c r="G393" s="7">
        <v>100000.0</v>
      </c>
      <c r="H393" s="8"/>
      <c r="I393" s="7">
        <v>0.0</v>
      </c>
      <c r="J393" s="7">
        <v>0.0</v>
      </c>
      <c r="K393" s="7">
        <v>6.0</v>
      </c>
      <c r="L393" s="7">
        <v>0.0</v>
      </c>
      <c r="M393" s="7">
        <v>0.0</v>
      </c>
      <c r="N393" s="7" t="s">
        <v>61</v>
      </c>
      <c r="O393" s="7">
        <v>0.0</v>
      </c>
      <c r="P393" s="7">
        <v>0.0</v>
      </c>
      <c r="Q393" s="7" t="s">
        <v>8218</v>
      </c>
      <c r="R393" s="7" t="s">
        <v>8219</v>
      </c>
      <c r="S393" s="7" t="s">
        <v>5323</v>
      </c>
      <c r="T393" s="11" t="s">
        <v>8220</v>
      </c>
      <c r="U393" s="7" t="s">
        <v>8221</v>
      </c>
      <c r="V393" s="8"/>
      <c r="W393" s="7" t="s">
        <v>8222</v>
      </c>
      <c r="X393" s="8"/>
      <c r="Y393" s="8"/>
      <c r="Z393" s="8"/>
      <c r="AA393" s="8"/>
      <c r="AB393" s="8"/>
      <c r="AC393" s="7" t="s">
        <v>8223</v>
      </c>
      <c r="AD393" s="7" t="s">
        <v>8224</v>
      </c>
      <c r="AE393" s="7" t="s">
        <v>8225</v>
      </c>
      <c r="AF393" s="13" t="s">
        <v>8228</v>
      </c>
      <c r="AG393" s="8"/>
      <c r="AH393" s="8"/>
      <c r="AI393" s="8"/>
      <c r="AJ393" s="8"/>
      <c r="AK393" s="8"/>
      <c r="AL393" s="7" t="s">
        <v>8230</v>
      </c>
      <c r="AM393" s="8"/>
      <c r="AN393" s="8"/>
      <c r="AO393" s="8"/>
      <c r="AP393" s="8"/>
      <c r="AQ393" s="8"/>
      <c r="AR393" s="7" t="s">
        <v>86</v>
      </c>
      <c r="AS393" s="8"/>
      <c r="AT393" s="8"/>
      <c r="AU393" s="8"/>
      <c r="AV393" s="11" t="s">
        <v>8220</v>
      </c>
      <c r="AW393" s="11" t="s">
        <v>8220</v>
      </c>
      <c r="AX393" s="8"/>
      <c r="AY393" s="8"/>
      <c r="AZ393" s="8"/>
      <c r="BA393" s="8"/>
      <c r="BB393" s="8"/>
      <c r="BC393" s="8"/>
      <c r="BD393" s="8"/>
      <c r="BE393" s="8"/>
      <c r="BF393" s="8"/>
    </row>
    <row r="394" hidden="1">
      <c r="A394" s="10">
        <v>30917.0</v>
      </c>
      <c r="B394" s="7" t="s">
        <v>494</v>
      </c>
      <c r="C394" s="7" t="s">
        <v>8237</v>
      </c>
      <c r="D394" s="7" t="s">
        <v>8238</v>
      </c>
      <c r="E394" s="7">
        <v>4.20767014210156E15</v>
      </c>
      <c r="F394" s="11" t="s">
        <v>8239</v>
      </c>
      <c r="G394" s="7">
        <v>10000.0</v>
      </c>
      <c r="H394" s="8"/>
      <c r="I394" s="7">
        <v>0.0</v>
      </c>
      <c r="J394" s="7">
        <v>0.0</v>
      </c>
      <c r="K394" s="7">
        <v>6.0</v>
      </c>
      <c r="L394" s="7">
        <v>0.0</v>
      </c>
      <c r="M394" s="7">
        <v>0.0</v>
      </c>
      <c r="N394" s="7" t="s">
        <v>61</v>
      </c>
      <c r="O394" s="7">
        <v>0.0</v>
      </c>
      <c r="P394" s="7">
        <v>0.0</v>
      </c>
      <c r="Q394" s="7" t="s">
        <v>7664</v>
      </c>
      <c r="R394" s="7" t="s">
        <v>5888</v>
      </c>
      <c r="S394" s="7" t="s">
        <v>8257</v>
      </c>
      <c r="T394" s="11" t="s">
        <v>8258</v>
      </c>
      <c r="U394" s="7" t="s">
        <v>8261</v>
      </c>
      <c r="V394" s="8"/>
      <c r="W394" s="7" t="s">
        <v>8262</v>
      </c>
      <c r="X394" s="8"/>
      <c r="Y394" s="8"/>
      <c r="Z394" s="8"/>
      <c r="AA394" s="8"/>
      <c r="AB394" s="8"/>
      <c r="AC394" s="7" t="s">
        <v>8265</v>
      </c>
      <c r="AD394" s="7" t="s">
        <v>8266</v>
      </c>
      <c r="AE394" s="7" t="s">
        <v>8267</v>
      </c>
      <c r="AF394" s="7" t="s">
        <v>8270</v>
      </c>
      <c r="AG394" s="8"/>
      <c r="AH394" s="8"/>
      <c r="AI394" s="8"/>
      <c r="AJ394" s="8"/>
      <c r="AK394" s="8"/>
      <c r="AL394" s="7" t="s">
        <v>8271</v>
      </c>
      <c r="AM394" s="8"/>
      <c r="AN394" s="8"/>
      <c r="AO394" s="8"/>
      <c r="AP394" s="8"/>
      <c r="AQ394" s="8"/>
      <c r="AR394" s="7" t="s">
        <v>68</v>
      </c>
      <c r="AS394" s="8"/>
      <c r="AT394" s="7" t="s">
        <v>8274</v>
      </c>
      <c r="AU394" s="8"/>
      <c r="AV394" s="11" t="s">
        <v>8258</v>
      </c>
      <c r="AW394" s="11" t="s">
        <v>8258</v>
      </c>
      <c r="AX394" s="8"/>
      <c r="AY394" s="8"/>
      <c r="AZ394" s="8"/>
      <c r="BA394" s="8"/>
      <c r="BB394" s="8"/>
      <c r="BC394" s="8"/>
      <c r="BD394" s="8"/>
      <c r="BE394" s="8"/>
      <c r="BF394" s="8"/>
    </row>
    <row r="395" hidden="1">
      <c r="A395" s="10">
        <v>31952.0</v>
      </c>
      <c r="B395" s="9">
        <v>42776.0</v>
      </c>
      <c r="C395" s="7" t="s">
        <v>8283</v>
      </c>
      <c r="D395" s="8"/>
      <c r="E395" s="8"/>
      <c r="F395" s="8"/>
      <c r="G395" s="7">
        <v>7800.0</v>
      </c>
      <c r="H395" s="8"/>
      <c r="I395" s="7">
        <v>0.0</v>
      </c>
      <c r="J395" s="7">
        <v>0.0</v>
      </c>
      <c r="K395" s="7">
        <v>6.0</v>
      </c>
      <c r="L395" s="7">
        <v>0.0</v>
      </c>
      <c r="M395" s="7">
        <v>0.0</v>
      </c>
      <c r="N395" s="7" t="s">
        <v>61</v>
      </c>
      <c r="O395" s="7">
        <v>0.0</v>
      </c>
      <c r="P395" s="7">
        <v>0.0</v>
      </c>
      <c r="Q395" s="8"/>
      <c r="R395" s="8"/>
      <c r="S395" s="8"/>
      <c r="T395" s="8"/>
      <c r="U395" s="8"/>
      <c r="V395" s="8"/>
      <c r="W395" s="8"/>
      <c r="X395" s="8"/>
      <c r="Y395" s="8"/>
      <c r="Z395" s="8"/>
      <c r="AA395" s="8"/>
      <c r="AB395" s="8"/>
      <c r="AC395" s="8"/>
      <c r="AD395" s="8"/>
      <c r="AE395" s="8"/>
      <c r="AF395" s="8"/>
      <c r="AG395" s="8"/>
      <c r="AH395" s="8"/>
      <c r="AI395" s="8"/>
      <c r="AJ395" s="8"/>
      <c r="AK395" s="8"/>
      <c r="AL395" s="8"/>
      <c r="AM395" s="8"/>
      <c r="AN395" s="8"/>
      <c r="AO395" s="8"/>
      <c r="AP395" s="8"/>
      <c r="AQ395" s="8"/>
      <c r="AR395" s="7" t="s">
        <v>68</v>
      </c>
      <c r="AS395" s="8"/>
      <c r="AT395" s="8"/>
      <c r="AU395" s="8"/>
      <c r="AV395" s="11" t="s">
        <v>8285</v>
      </c>
      <c r="AW395" s="11" t="s">
        <v>8285</v>
      </c>
      <c r="AX395" s="8"/>
      <c r="AY395" s="8"/>
      <c r="AZ395" s="8"/>
      <c r="BA395" s="8"/>
      <c r="BB395" s="8"/>
      <c r="BC395" s="8"/>
      <c r="BD395" s="8"/>
      <c r="BE395" s="8"/>
      <c r="BF395" s="8"/>
    </row>
    <row r="396" hidden="1">
      <c r="A396" s="10">
        <v>29767.0</v>
      </c>
      <c r="B396" s="7" t="s">
        <v>8294</v>
      </c>
      <c r="C396" s="7" t="s">
        <v>8295</v>
      </c>
      <c r="D396" s="8"/>
      <c r="E396" s="8"/>
      <c r="F396" s="8"/>
      <c r="G396" s="7">
        <v>1000.0</v>
      </c>
      <c r="H396" s="8"/>
      <c r="I396" s="7">
        <v>0.0</v>
      </c>
      <c r="J396" s="7">
        <v>0.0</v>
      </c>
      <c r="K396" s="7">
        <v>6.0</v>
      </c>
      <c r="L396" s="7">
        <v>0.0</v>
      </c>
      <c r="M396" s="7">
        <v>0.0</v>
      </c>
      <c r="N396" s="7" t="s">
        <v>61</v>
      </c>
      <c r="O396" s="7">
        <v>0.0</v>
      </c>
      <c r="P396" s="7">
        <v>0.0</v>
      </c>
      <c r="Q396" s="7" t="s">
        <v>8294</v>
      </c>
      <c r="R396" s="7" t="s">
        <v>8299</v>
      </c>
      <c r="S396" s="8"/>
      <c r="T396" s="8"/>
      <c r="U396" s="8"/>
      <c r="V396" s="8"/>
      <c r="W396" s="7" t="s">
        <v>8302</v>
      </c>
      <c r="X396" s="8"/>
      <c r="Y396" s="8"/>
      <c r="Z396" s="8"/>
      <c r="AA396" s="8"/>
      <c r="AB396" s="8"/>
      <c r="AC396" s="7" t="s">
        <v>8303</v>
      </c>
      <c r="AD396" s="7" t="s">
        <v>8304</v>
      </c>
      <c r="AE396" s="7" t="s">
        <v>8305</v>
      </c>
      <c r="AF396" s="7" t="s">
        <v>8306</v>
      </c>
      <c r="AG396" s="8"/>
      <c r="AH396" s="8"/>
      <c r="AI396" s="8"/>
      <c r="AJ396" s="8"/>
      <c r="AK396" s="8"/>
      <c r="AL396" s="8"/>
      <c r="AM396" s="8"/>
      <c r="AN396" s="8"/>
      <c r="AO396" s="8"/>
      <c r="AP396" s="8"/>
      <c r="AQ396" s="8"/>
      <c r="AR396" s="7" t="s">
        <v>68</v>
      </c>
      <c r="AS396" s="8"/>
      <c r="AT396" s="8"/>
      <c r="AU396" s="8"/>
      <c r="AV396" s="11" t="s">
        <v>8307</v>
      </c>
      <c r="AW396" s="11" t="s">
        <v>8307</v>
      </c>
      <c r="AX396" s="8"/>
      <c r="AY396" s="8"/>
      <c r="AZ396" s="8"/>
      <c r="BA396" s="8"/>
      <c r="BB396" s="8"/>
      <c r="BC396" s="8"/>
      <c r="BD396" s="8"/>
      <c r="BE396" s="8"/>
      <c r="BF396" s="8"/>
    </row>
    <row r="397" hidden="1">
      <c r="A397" s="10">
        <v>32766.0</v>
      </c>
      <c r="B397" s="7" t="s">
        <v>5092</v>
      </c>
      <c r="C397" s="7" t="s">
        <v>8312</v>
      </c>
      <c r="D397" s="8"/>
      <c r="E397" s="8"/>
      <c r="F397" s="8"/>
      <c r="G397" s="7">
        <v>45000.0</v>
      </c>
      <c r="H397" s="8"/>
      <c r="I397" s="7">
        <v>0.0</v>
      </c>
      <c r="J397" s="7">
        <v>0.0</v>
      </c>
      <c r="K397" s="7">
        <v>6.0</v>
      </c>
      <c r="L397" s="7">
        <v>0.0</v>
      </c>
      <c r="M397" s="7">
        <v>0.0</v>
      </c>
      <c r="N397" s="7" t="s">
        <v>61</v>
      </c>
      <c r="O397" s="7">
        <v>0.0</v>
      </c>
      <c r="P397" s="7">
        <v>0.0</v>
      </c>
      <c r="Q397" s="8"/>
      <c r="R397" s="8"/>
      <c r="S397" s="8"/>
      <c r="T397" s="8"/>
      <c r="U397" s="8"/>
      <c r="V397" s="8"/>
      <c r="W397" s="8"/>
      <c r="X397" s="8"/>
      <c r="Y397" s="8"/>
      <c r="Z397" s="8"/>
      <c r="AA397" s="8"/>
      <c r="AB397" s="8"/>
      <c r="AC397" s="8"/>
      <c r="AD397" s="8"/>
      <c r="AE397" s="8"/>
      <c r="AF397" s="8"/>
      <c r="AG397" s="8"/>
      <c r="AH397" s="8"/>
      <c r="AI397" s="8"/>
      <c r="AJ397" s="8"/>
      <c r="AK397" s="8"/>
      <c r="AL397" s="8"/>
      <c r="AM397" s="8"/>
      <c r="AN397" s="8"/>
      <c r="AO397" s="8"/>
      <c r="AP397" s="8"/>
      <c r="AQ397" s="8"/>
      <c r="AR397" s="7" t="s">
        <v>68</v>
      </c>
      <c r="AS397" s="8"/>
      <c r="AT397" s="8"/>
      <c r="AU397" s="8"/>
      <c r="AV397" s="8"/>
      <c r="AW397" s="8"/>
      <c r="AX397" s="8"/>
      <c r="AY397" s="8"/>
      <c r="AZ397" s="8"/>
      <c r="BA397" s="8"/>
      <c r="BB397" s="8"/>
      <c r="BC397" s="8"/>
      <c r="BD397" s="8"/>
      <c r="BE397" s="8"/>
      <c r="BF397" s="8"/>
    </row>
    <row r="398" hidden="1">
      <c r="A398" s="10">
        <v>36249.0</v>
      </c>
      <c r="B398" s="9">
        <v>42867.0</v>
      </c>
      <c r="C398" s="7" t="s">
        <v>8326</v>
      </c>
      <c r="D398" s="8"/>
      <c r="E398" s="8"/>
      <c r="F398" s="8"/>
      <c r="G398" s="7">
        <v>350.0</v>
      </c>
      <c r="H398" s="8"/>
      <c r="I398" s="7">
        <v>0.0</v>
      </c>
      <c r="J398" s="7">
        <v>0.0</v>
      </c>
      <c r="K398" s="7">
        <v>6.0</v>
      </c>
      <c r="L398" s="7">
        <v>0.0</v>
      </c>
      <c r="M398" s="7">
        <v>0.0</v>
      </c>
      <c r="N398" s="7" t="s">
        <v>61</v>
      </c>
      <c r="O398" s="7">
        <v>0.0</v>
      </c>
      <c r="P398" s="7">
        <v>0.0</v>
      </c>
      <c r="Q398" s="8"/>
      <c r="R398" s="8"/>
      <c r="S398" s="8"/>
      <c r="T398" s="8"/>
      <c r="U398" s="8"/>
      <c r="V398" s="8"/>
      <c r="W398" s="8"/>
      <c r="X398" s="8"/>
      <c r="Y398" s="8"/>
      <c r="Z398" s="8"/>
      <c r="AA398" s="8"/>
      <c r="AB398" s="8"/>
      <c r="AC398" s="8"/>
      <c r="AD398" s="8"/>
      <c r="AE398" s="8"/>
      <c r="AF398" s="8"/>
      <c r="AG398" s="8"/>
      <c r="AH398" s="8"/>
      <c r="AI398" s="8"/>
      <c r="AJ398" s="8"/>
      <c r="AK398" s="8"/>
      <c r="AL398" s="8"/>
      <c r="AM398" s="8"/>
      <c r="AN398" s="8"/>
      <c r="AO398" s="8"/>
      <c r="AP398" s="8"/>
      <c r="AQ398" s="8"/>
      <c r="AR398" s="7" t="s">
        <v>68</v>
      </c>
      <c r="AS398" s="8"/>
      <c r="AT398" s="8"/>
      <c r="AU398" s="8"/>
      <c r="AV398" s="8"/>
      <c r="AW398" s="8"/>
      <c r="AX398" s="8"/>
      <c r="AY398" s="8"/>
      <c r="AZ398" s="8"/>
      <c r="BA398" s="8"/>
      <c r="BB398" s="8"/>
      <c r="BC398" s="8"/>
      <c r="BD398" s="8"/>
      <c r="BE398" s="8"/>
      <c r="BF398" s="8"/>
    </row>
    <row r="399" hidden="1">
      <c r="A399" s="10">
        <v>36262.0</v>
      </c>
      <c r="B399" s="9">
        <v>42898.0</v>
      </c>
      <c r="C399" s="7" t="s">
        <v>8328</v>
      </c>
      <c r="D399" s="8"/>
      <c r="E399" s="8"/>
      <c r="F399" s="8"/>
      <c r="G399" s="7">
        <v>10000.0</v>
      </c>
      <c r="H399" s="8"/>
      <c r="I399" s="7">
        <v>0.0</v>
      </c>
      <c r="J399" s="7">
        <v>0.0</v>
      </c>
      <c r="K399" s="7">
        <v>6.0</v>
      </c>
      <c r="L399" s="7">
        <v>0.0</v>
      </c>
      <c r="M399" s="7">
        <v>0.0</v>
      </c>
      <c r="N399" s="7" t="s">
        <v>61</v>
      </c>
      <c r="O399" s="7">
        <v>0.0</v>
      </c>
      <c r="P399" s="7">
        <v>0.0</v>
      </c>
      <c r="Q399" s="8"/>
      <c r="R399" s="8"/>
      <c r="S399" s="8"/>
      <c r="T399" s="8"/>
      <c r="U399" s="8"/>
      <c r="V399" s="8"/>
      <c r="W399" s="8"/>
      <c r="X399" s="8"/>
      <c r="Y399" s="8"/>
      <c r="Z399" s="8"/>
      <c r="AA399" s="8"/>
      <c r="AB399" s="8"/>
      <c r="AC399" s="8"/>
      <c r="AD399" s="8"/>
      <c r="AE399" s="8"/>
      <c r="AF399" s="8"/>
      <c r="AG399" s="8"/>
      <c r="AH399" s="8"/>
      <c r="AI399" s="8"/>
      <c r="AJ399" s="8"/>
      <c r="AK399" s="8"/>
      <c r="AL399" s="8"/>
      <c r="AM399" s="8"/>
      <c r="AN399" s="8"/>
      <c r="AO399" s="8"/>
      <c r="AP399" s="8"/>
      <c r="AQ399" s="8"/>
      <c r="AR399" s="7" t="s">
        <v>68</v>
      </c>
      <c r="AS399" s="8"/>
      <c r="AT399" s="8"/>
      <c r="AU399" s="8"/>
      <c r="AV399" s="8"/>
      <c r="AW399" s="8"/>
      <c r="AX399" s="8"/>
      <c r="AY399" s="8"/>
      <c r="AZ399" s="8"/>
      <c r="BA399" s="8"/>
      <c r="BB399" s="8"/>
      <c r="BC399" s="8"/>
      <c r="BD399" s="8"/>
      <c r="BE399" s="8"/>
      <c r="BF399" s="8"/>
    </row>
    <row r="400" hidden="1">
      <c r="A400" s="10">
        <v>36868.0</v>
      </c>
      <c r="B400" s="7" t="s">
        <v>1782</v>
      </c>
      <c r="C400" s="7" t="s">
        <v>8330</v>
      </c>
      <c r="D400" s="8"/>
      <c r="E400" s="8"/>
      <c r="F400" s="8"/>
      <c r="G400" s="7">
        <v>1000.0</v>
      </c>
      <c r="H400" s="8"/>
      <c r="I400" s="7">
        <v>0.0</v>
      </c>
      <c r="J400" s="7">
        <v>0.0</v>
      </c>
      <c r="K400" s="7">
        <v>6.0</v>
      </c>
      <c r="L400" s="7">
        <v>0.0</v>
      </c>
      <c r="M400" s="7">
        <v>0.0</v>
      </c>
      <c r="N400" s="7" t="s">
        <v>61</v>
      </c>
      <c r="O400" s="7">
        <v>0.0</v>
      </c>
      <c r="P400" s="7">
        <v>0.0</v>
      </c>
      <c r="Q400" s="8"/>
      <c r="R400" s="8"/>
      <c r="S400" s="8"/>
      <c r="T400" s="8"/>
      <c r="U400" s="8"/>
      <c r="V400" s="8"/>
      <c r="W400" s="8"/>
      <c r="X400" s="8"/>
      <c r="Y400" s="8"/>
      <c r="Z400" s="8"/>
      <c r="AA400" s="8"/>
      <c r="AB400" s="8"/>
      <c r="AC400" s="8"/>
      <c r="AD400" s="8"/>
      <c r="AE400" s="8"/>
      <c r="AF400" s="8"/>
      <c r="AG400" s="8"/>
      <c r="AH400" s="8"/>
      <c r="AI400" s="8"/>
      <c r="AJ400" s="8"/>
      <c r="AK400" s="8"/>
      <c r="AL400" s="8"/>
      <c r="AM400" s="8"/>
      <c r="AN400" s="8"/>
      <c r="AO400" s="8"/>
      <c r="AP400" s="8"/>
      <c r="AQ400" s="8"/>
      <c r="AR400" s="7" t="s">
        <v>68</v>
      </c>
      <c r="AS400" s="8"/>
      <c r="AT400" s="8"/>
      <c r="AU400" s="8"/>
      <c r="AV400" s="8"/>
      <c r="AW400" s="8"/>
      <c r="AX400" s="8"/>
      <c r="AY400" s="8"/>
      <c r="AZ400" s="8"/>
      <c r="BA400" s="8"/>
      <c r="BB400" s="8"/>
      <c r="BC400" s="8"/>
      <c r="BD400" s="8"/>
      <c r="BE400" s="8"/>
      <c r="BF400" s="8"/>
    </row>
    <row r="401" hidden="1">
      <c r="A401" s="10">
        <v>32964.0</v>
      </c>
      <c r="B401" s="9">
        <v>42927.0</v>
      </c>
      <c r="C401" s="7" t="s">
        <v>8331</v>
      </c>
      <c r="D401" s="8"/>
      <c r="E401" s="8"/>
      <c r="F401" s="8"/>
      <c r="G401" s="7">
        <v>10000.0</v>
      </c>
      <c r="H401" s="8"/>
      <c r="I401" s="7">
        <v>0.0</v>
      </c>
      <c r="J401" s="7">
        <v>0.0</v>
      </c>
      <c r="K401" s="7">
        <v>6.0</v>
      </c>
      <c r="L401" s="7">
        <v>0.0</v>
      </c>
      <c r="M401" s="7">
        <v>0.0</v>
      </c>
      <c r="N401" s="7" t="s">
        <v>61</v>
      </c>
      <c r="O401" s="7">
        <v>0.0</v>
      </c>
      <c r="P401" s="7">
        <v>0.0</v>
      </c>
      <c r="Q401" s="8"/>
      <c r="R401" s="8"/>
      <c r="S401" s="8"/>
      <c r="T401" s="8"/>
      <c r="U401" s="8"/>
      <c r="V401" s="8"/>
      <c r="W401" s="8"/>
      <c r="X401" s="8"/>
      <c r="Y401" s="8"/>
      <c r="Z401" s="8"/>
      <c r="AA401" s="8"/>
      <c r="AB401" s="8"/>
      <c r="AC401" s="8"/>
      <c r="AD401" s="8"/>
      <c r="AE401" s="8"/>
      <c r="AF401" s="8"/>
      <c r="AG401" s="8"/>
      <c r="AH401" s="8"/>
      <c r="AI401" s="8"/>
      <c r="AJ401" s="8"/>
      <c r="AK401" s="8"/>
      <c r="AL401" s="8"/>
      <c r="AM401" s="8"/>
      <c r="AN401" s="8"/>
      <c r="AO401" s="8"/>
      <c r="AP401" s="8"/>
      <c r="AQ401" s="8"/>
      <c r="AR401" s="7" t="s">
        <v>68</v>
      </c>
      <c r="AS401" s="8"/>
      <c r="AT401" s="8"/>
      <c r="AU401" s="8"/>
      <c r="AV401" s="8"/>
      <c r="AW401" s="8"/>
      <c r="AX401" s="8"/>
      <c r="AY401" s="8"/>
      <c r="AZ401" s="8"/>
      <c r="BA401" s="8"/>
      <c r="BB401" s="8"/>
      <c r="BC401" s="8"/>
      <c r="BD401" s="8"/>
      <c r="BE401" s="8"/>
      <c r="BF401" s="8"/>
    </row>
    <row r="402" hidden="1">
      <c r="A402" s="10">
        <v>33275.0</v>
      </c>
      <c r="B402" s="14">
        <v>43080.0</v>
      </c>
      <c r="C402" s="7" t="s">
        <v>8346</v>
      </c>
      <c r="D402" s="8"/>
      <c r="E402" s="8"/>
      <c r="F402" s="8"/>
      <c r="G402" s="7">
        <v>45.0</v>
      </c>
      <c r="H402" s="8"/>
      <c r="I402" s="7">
        <v>0.0</v>
      </c>
      <c r="J402" s="7">
        <v>0.0</v>
      </c>
      <c r="K402" s="7">
        <v>6.0</v>
      </c>
      <c r="L402" s="7">
        <v>0.0</v>
      </c>
      <c r="M402" s="7">
        <v>0.0</v>
      </c>
      <c r="N402" s="7" t="s">
        <v>61</v>
      </c>
      <c r="O402" s="7">
        <v>0.0</v>
      </c>
      <c r="P402" s="7">
        <v>0.0</v>
      </c>
      <c r="Q402" s="8"/>
      <c r="R402" s="8"/>
      <c r="S402" s="8"/>
      <c r="T402" s="8"/>
      <c r="U402" s="8"/>
      <c r="V402" s="8"/>
      <c r="W402" s="8"/>
      <c r="X402" s="8"/>
      <c r="Y402" s="8"/>
      <c r="Z402" s="8"/>
      <c r="AA402" s="8"/>
      <c r="AB402" s="8"/>
      <c r="AC402" s="8"/>
      <c r="AD402" s="8"/>
      <c r="AE402" s="8"/>
      <c r="AF402" s="8"/>
      <c r="AG402" s="8"/>
      <c r="AH402" s="8"/>
      <c r="AI402" s="8"/>
      <c r="AJ402" s="8"/>
      <c r="AK402" s="8"/>
      <c r="AL402" s="8"/>
      <c r="AM402" s="8"/>
      <c r="AN402" s="8"/>
      <c r="AO402" s="8"/>
      <c r="AP402" s="8"/>
      <c r="AQ402" s="8"/>
      <c r="AR402" s="7" t="s">
        <v>68</v>
      </c>
      <c r="AS402" s="8"/>
      <c r="AT402" s="8"/>
      <c r="AU402" s="8"/>
      <c r="AV402" s="11" t="s">
        <v>8351</v>
      </c>
      <c r="AW402" s="11" t="s">
        <v>8351</v>
      </c>
      <c r="AX402" s="8"/>
      <c r="AY402" s="8"/>
      <c r="AZ402" s="8"/>
      <c r="BA402" s="8"/>
      <c r="BB402" s="8"/>
      <c r="BC402" s="8"/>
      <c r="BD402" s="8"/>
      <c r="BE402" s="8"/>
      <c r="BF402" s="8"/>
    </row>
    <row r="403" hidden="1">
      <c r="A403" s="10">
        <v>32879.0</v>
      </c>
      <c r="B403" s="9">
        <v>42805.0</v>
      </c>
      <c r="C403" s="7" t="s">
        <v>8363</v>
      </c>
      <c r="D403" s="8"/>
      <c r="E403" s="8"/>
      <c r="F403" s="8"/>
      <c r="G403" s="7">
        <v>50000.0</v>
      </c>
      <c r="H403" s="8"/>
      <c r="I403" s="7">
        <v>0.0</v>
      </c>
      <c r="J403" s="7">
        <v>0.0</v>
      </c>
      <c r="K403" s="7">
        <v>6.0</v>
      </c>
      <c r="L403" s="7">
        <v>0.0</v>
      </c>
      <c r="M403" s="7">
        <v>0.0</v>
      </c>
      <c r="N403" s="7" t="s">
        <v>61</v>
      </c>
      <c r="O403" s="7">
        <v>0.0</v>
      </c>
      <c r="P403" s="7">
        <v>0.0</v>
      </c>
      <c r="Q403" s="8"/>
      <c r="R403" s="8"/>
      <c r="S403" s="8"/>
      <c r="T403" s="8"/>
      <c r="U403" s="8"/>
      <c r="V403" s="8"/>
      <c r="W403" s="8"/>
      <c r="X403" s="8"/>
      <c r="Y403" s="8"/>
      <c r="Z403" s="8"/>
      <c r="AA403" s="8"/>
      <c r="AB403" s="8"/>
      <c r="AC403" s="8"/>
      <c r="AD403" s="8"/>
      <c r="AE403" s="8"/>
      <c r="AF403" s="8"/>
      <c r="AG403" s="8"/>
      <c r="AH403" s="8"/>
      <c r="AI403" s="8"/>
      <c r="AJ403" s="8"/>
      <c r="AK403" s="8"/>
      <c r="AL403" s="8"/>
      <c r="AM403" s="8"/>
      <c r="AN403" s="8"/>
      <c r="AO403" s="8"/>
      <c r="AP403" s="8"/>
      <c r="AQ403" s="8"/>
      <c r="AR403" s="7" t="s">
        <v>68</v>
      </c>
      <c r="AS403" s="8"/>
      <c r="AT403" s="8"/>
      <c r="AU403" s="8"/>
      <c r="AV403" s="8"/>
      <c r="AW403" s="8"/>
      <c r="AX403" s="8"/>
      <c r="AY403" s="8"/>
      <c r="AZ403" s="8"/>
      <c r="BA403" s="8"/>
      <c r="BB403" s="8"/>
      <c r="BC403" s="8"/>
      <c r="BD403" s="8"/>
      <c r="BE403" s="8"/>
      <c r="BF403" s="8"/>
    </row>
    <row r="404" hidden="1">
      <c r="A404" s="10">
        <v>16860.0</v>
      </c>
      <c r="B404" s="7" t="s">
        <v>6437</v>
      </c>
      <c r="C404" s="7" t="s">
        <v>8382</v>
      </c>
      <c r="D404" s="7" t="s">
        <v>8383</v>
      </c>
      <c r="E404" s="7" t="s">
        <v>8384</v>
      </c>
      <c r="F404" s="8"/>
      <c r="G404" s="7">
        <v>2000.0</v>
      </c>
      <c r="H404" s="8"/>
      <c r="I404" s="7">
        <v>0.0</v>
      </c>
      <c r="J404" s="7">
        <v>0.0</v>
      </c>
      <c r="K404" s="7">
        <v>6.0</v>
      </c>
      <c r="L404" s="7">
        <v>0.0</v>
      </c>
      <c r="M404" s="7">
        <v>0.0</v>
      </c>
      <c r="N404" s="7" t="s">
        <v>61</v>
      </c>
      <c r="O404" s="7">
        <v>0.0</v>
      </c>
      <c r="P404" s="7">
        <v>0.0</v>
      </c>
      <c r="Q404" s="7" t="s">
        <v>1848</v>
      </c>
      <c r="R404" s="9">
        <v>42378.0</v>
      </c>
      <c r="S404" s="7" t="s">
        <v>8385</v>
      </c>
      <c r="T404" s="11" t="s">
        <v>8386</v>
      </c>
      <c r="U404" s="7" t="s">
        <v>8388</v>
      </c>
      <c r="V404" s="8"/>
      <c r="W404" s="7" t="s">
        <v>8389</v>
      </c>
      <c r="X404" s="8"/>
      <c r="Y404" s="8"/>
      <c r="Z404" s="8"/>
      <c r="AA404" s="7" t="s">
        <v>3607</v>
      </c>
      <c r="AB404" s="7" t="s">
        <v>155</v>
      </c>
      <c r="AC404" s="7" t="s">
        <v>8390</v>
      </c>
      <c r="AD404" s="7" t="s">
        <v>8391</v>
      </c>
      <c r="AE404" s="7" t="s">
        <v>8393</v>
      </c>
      <c r="AF404" s="7" t="s">
        <v>191</v>
      </c>
      <c r="AG404" s="7" t="s">
        <v>8394</v>
      </c>
      <c r="AH404" s="7" t="s">
        <v>8397</v>
      </c>
      <c r="AI404" s="7" t="s">
        <v>8398</v>
      </c>
      <c r="AJ404" s="7" t="s">
        <v>8399</v>
      </c>
      <c r="AK404" s="8"/>
      <c r="AL404" s="7" t="s">
        <v>8400</v>
      </c>
      <c r="AM404" s="8"/>
      <c r="AN404" s="8"/>
      <c r="AO404" s="7" t="s">
        <v>8405</v>
      </c>
      <c r="AP404" s="7" t="s">
        <v>8406</v>
      </c>
      <c r="AQ404" s="7" t="s">
        <v>85</v>
      </c>
      <c r="AR404" s="7" t="s">
        <v>68</v>
      </c>
      <c r="AS404" s="8"/>
      <c r="AT404" s="8"/>
      <c r="AU404" s="8"/>
      <c r="AV404" s="7" t="s">
        <v>8409</v>
      </c>
      <c r="AW404" s="11" t="s">
        <v>8386</v>
      </c>
      <c r="AX404" s="8"/>
      <c r="AY404" s="8"/>
      <c r="AZ404" s="8"/>
      <c r="BA404" s="8"/>
      <c r="BB404" s="8"/>
      <c r="BC404" s="8"/>
      <c r="BD404" s="8"/>
      <c r="BE404" s="8"/>
      <c r="BF404" s="8"/>
    </row>
    <row r="405" hidden="1">
      <c r="A405" s="10">
        <v>34257.0</v>
      </c>
      <c r="B405" s="7" t="s">
        <v>238</v>
      </c>
      <c r="C405" s="7" t="s">
        <v>8420</v>
      </c>
      <c r="D405" s="8"/>
      <c r="E405" s="8"/>
      <c r="F405" s="8"/>
      <c r="G405" s="7">
        <v>10000.0</v>
      </c>
      <c r="H405" s="8"/>
      <c r="I405" s="7">
        <v>0.0</v>
      </c>
      <c r="J405" s="7">
        <v>0.0</v>
      </c>
      <c r="K405" s="7">
        <v>6.0</v>
      </c>
      <c r="L405" s="7">
        <v>0.0</v>
      </c>
      <c r="M405" s="7">
        <v>0.0</v>
      </c>
      <c r="N405" s="7" t="s">
        <v>61</v>
      </c>
      <c r="O405" s="7">
        <v>0.0</v>
      </c>
      <c r="P405" s="7">
        <v>0.0</v>
      </c>
      <c r="Q405" s="8"/>
      <c r="R405" s="8"/>
      <c r="S405" s="8"/>
      <c r="T405" s="8"/>
      <c r="U405" s="8"/>
      <c r="V405" s="8"/>
      <c r="W405" s="8"/>
      <c r="X405" s="8"/>
      <c r="Y405" s="8"/>
      <c r="Z405" s="8"/>
      <c r="AA405" s="8"/>
      <c r="AB405" s="8"/>
      <c r="AC405" s="8"/>
      <c r="AD405" s="8"/>
      <c r="AE405" s="8"/>
      <c r="AF405" s="8"/>
      <c r="AG405" s="8"/>
      <c r="AH405" s="8"/>
      <c r="AI405" s="8"/>
      <c r="AJ405" s="8"/>
      <c r="AK405" s="8"/>
      <c r="AL405" s="8"/>
      <c r="AM405" s="8"/>
      <c r="AN405" s="8"/>
      <c r="AO405" s="8"/>
      <c r="AP405" s="8"/>
      <c r="AQ405" s="8"/>
      <c r="AR405" s="7" t="s">
        <v>68</v>
      </c>
      <c r="AS405" s="8"/>
      <c r="AT405" s="8"/>
      <c r="AU405" s="8"/>
      <c r="AV405" s="8"/>
      <c r="AW405" s="8"/>
      <c r="AX405" s="8"/>
      <c r="AY405" s="8"/>
      <c r="AZ405" s="8"/>
      <c r="BA405" s="8"/>
      <c r="BB405" s="8"/>
      <c r="BC405" s="8"/>
      <c r="BD405" s="8"/>
      <c r="BE405" s="8"/>
      <c r="BF405" s="8"/>
    </row>
    <row r="406" hidden="1">
      <c r="A406" s="10">
        <v>30642.0</v>
      </c>
      <c r="B406" s="9">
        <v>42925.0</v>
      </c>
      <c r="C406" s="7" t="s">
        <v>8431</v>
      </c>
      <c r="D406" s="8"/>
      <c r="E406" s="8"/>
      <c r="F406" s="8"/>
      <c r="G406" s="7">
        <v>1000.0</v>
      </c>
      <c r="H406" s="8"/>
      <c r="I406" s="7">
        <v>0.0</v>
      </c>
      <c r="J406" s="7">
        <v>0.0</v>
      </c>
      <c r="K406" s="7">
        <v>6.0</v>
      </c>
      <c r="L406" s="7">
        <v>0.0</v>
      </c>
      <c r="M406" s="7">
        <v>0.0</v>
      </c>
      <c r="N406" s="7" t="s">
        <v>61</v>
      </c>
      <c r="O406" s="7">
        <v>0.0</v>
      </c>
      <c r="P406" s="7">
        <v>0.0</v>
      </c>
      <c r="Q406" s="8"/>
      <c r="R406" s="8"/>
      <c r="S406" s="8"/>
      <c r="T406" s="8"/>
      <c r="U406" s="8"/>
      <c r="V406" s="8"/>
      <c r="W406" s="8"/>
      <c r="X406" s="8"/>
      <c r="Y406" s="8"/>
      <c r="Z406" s="8"/>
      <c r="AA406" s="8"/>
      <c r="AB406" s="8"/>
      <c r="AC406" s="8"/>
      <c r="AD406" s="8"/>
      <c r="AE406" s="8"/>
      <c r="AF406" s="8"/>
      <c r="AG406" s="8"/>
      <c r="AH406" s="8"/>
      <c r="AI406" s="8"/>
      <c r="AJ406" s="8"/>
      <c r="AK406" s="8"/>
      <c r="AL406" s="8"/>
      <c r="AM406" s="8"/>
      <c r="AN406" s="8"/>
      <c r="AO406" s="8"/>
      <c r="AP406" s="8"/>
      <c r="AQ406" s="8"/>
      <c r="AR406" s="7" t="s">
        <v>68</v>
      </c>
      <c r="AS406" s="8"/>
      <c r="AT406" s="8"/>
      <c r="AU406" s="8"/>
      <c r="AV406" s="8"/>
      <c r="AW406" s="8"/>
      <c r="AX406" s="8"/>
      <c r="AY406" s="8"/>
      <c r="AZ406" s="8"/>
      <c r="BA406" s="8"/>
      <c r="BB406" s="8"/>
      <c r="BC406" s="8"/>
      <c r="BD406" s="8"/>
      <c r="BE406" s="8"/>
      <c r="BF406" s="8"/>
    </row>
    <row r="407" hidden="1">
      <c r="A407" s="10">
        <v>34456.0</v>
      </c>
      <c r="B407" s="7" t="s">
        <v>238</v>
      </c>
      <c r="C407" s="7" t="s">
        <v>8440</v>
      </c>
      <c r="D407" s="8"/>
      <c r="E407" s="8"/>
      <c r="F407" s="8"/>
      <c r="G407" s="7">
        <v>5000.0</v>
      </c>
      <c r="H407" s="8"/>
      <c r="I407" s="7">
        <v>0.0</v>
      </c>
      <c r="J407" s="7">
        <v>0.0</v>
      </c>
      <c r="K407" s="7">
        <v>6.0</v>
      </c>
      <c r="L407" s="7">
        <v>0.0</v>
      </c>
      <c r="M407" s="7">
        <v>0.0</v>
      </c>
      <c r="N407" s="7" t="s">
        <v>61</v>
      </c>
      <c r="O407" s="7">
        <v>0.0</v>
      </c>
      <c r="P407" s="7">
        <v>0.0</v>
      </c>
      <c r="Q407" s="8"/>
      <c r="R407" s="8"/>
      <c r="S407" s="8"/>
      <c r="T407" s="8"/>
      <c r="U407" s="8"/>
      <c r="V407" s="8"/>
      <c r="W407" s="8"/>
      <c r="X407" s="8"/>
      <c r="Y407" s="8"/>
      <c r="Z407" s="8"/>
      <c r="AA407" s="8"/>
      <c r="AB407" s="8"/>
      <c r="AC407" s="8"/>
      <c r="AD407" s="8"/>
      <c r="AE407" s="8"/>
      <c r="AF407" s="8"/>
      <c r="AG407" s="8"/>
      <c r="AH407" s="8"/>
      <c r="AI407" s="8"/>
      <c r="AJ407" s="8"/>
      <c r="AK407" s="8"/>
      <c r="AL407" s="8"/>
      <c r="AM407" s="8"/>
      <c r="AN407" s="8"/>
      <c r="AO407" s="8"/>
      <c r="AP407" s="8"/>
      <c r="AQ407" s="8"/>
      <c r="AR407" s="7" t="s">
        <v>68</v>
      </c>
      <c r="AS407" s="8"/>
      <c r="AT407" s="8"/>
      <c r="AU407" s="8"/>
      <c r="AV407" s="8"/>
      <c r="AW407" s="8"/>
      <c r="AX407" s="8"/>
      <c r="AY407" s="8"/>
      <c r="AZ407" s="8"/>
      <c r="BA407" s="8"/>
      <c r="BB407" s="8"/>
      <c r="BC407" s="8"/>
      <c r="BD407" s="8"/>
      <c r="BE407" s="8"/>
      <c r="BF407" s="8"/>
    </row>
    <row r="408" hidden="1">
      <c r="A408" s="10">
        <v>36146.0</v>
      </c>
      <c r="B408" s="9">
        <v>42837.0</v>
      </c>
      <c r="C408" s="7" t="s">
        <v>8443</v>
      </c>
      <c r="D408" s="8"/>
      <c r="E408" s="8"/>
      <c r="F408" s="8"/>
      <c r="G408" s="7">
        <v>5000.0</v>
      </c>
      <c r="H408" s="8"/>
      <c r="I408" s="7">
        <v>0.0</v>
      </c>
      <c r="J408" s="7">
        <v>0.0</v>
      </c>
      <c r="K408" s="7">
        <v>6.0</v>
      </c>
      <c r="L408" s="7">
        <v>0.0</v>
      </c>
      <c r="M408" s="7">
        <v>0.0</v>
      </c>
      <c r="N408" s="7" t="s">
        <v>61</v>
      </c>
      <c r="O408" s="7">
        <v>0.0</v>
      </c>
      <c r="P408" s="7">
        <v>0.0</v>
      </c>
      <c r="Q408" s="8"/>
      <c r="R408" s="8"/>
      <c r="S408" s="8"/>
      <c r="T408" s="8"/>
      <c r="U408" s="8"/>
      <c r="V408" s="8"/>
      <c r="W408" s="8"/>
      <c r="X408" s="8"/>
      <c r="Y408" s="8"/>
      <c r="Z408" s="8"/>
      <c r="AA408" s="8"/>
      <c r="AB408" s="8"/>
      <c r="AC408" s="8"/>
      <c r="AD408" s="8"/>
      <c r="AE408" s="8"/>
      <c r="AF408" s="8"/>
      <c r="AG408" s="8"/>
      <c r="AH408" s="8"/>
      <c r="AI408" s="8"/>
      <c r="AJ408" s="8"/>
      <c r="AK408" s="8"/>
      <c r="AL408" s="8"/>
      <c r="AM408" s="8"/>
      <c r="AN408" s="8"/>
      <c r="AO408" s="8"/>
      <c r="AP408" s="8"/>
      <c r="AQ408" s="8"/>
      <c r="AR408" s="7" t="s">
        <v>68</v>
      </c>
      <c r="AS408" s="8"/>
      <c r="AT408" s="8"/>
      <c r="AU408" s="8"/>
      <c r="AV408" s="8"/>
      <c r="AW408" s="8"/>
      <c r="AX408" s="8"/>
      <c r="AY408" s="8"/>
      <c r="AZ408" s="8"/>
      <c r="BA408" s="8"/>
      <c r="BB408" s="8"/>
      <c r="BC408" s="8"/>
      <c r="BD408" s="8"/>
      <c r="BE408" s="8"/>
      <c r="BF408" s="8"/>
    </row>
    <row r="409" hidden="1">
      <c r="A409" s="10">
        <v>30493.0</v>
      </c>
      <c r="B409" s="7" t="s">
        <v>8452</v>
      </c>
      <c r="C409" s="7" t="s">
        <v>8453</v>
      </c>
      <c r="D409" s="8"/>
      <c r="E409" s="8"/>
      <c r="F409" s="8"/>
      <c r="G409" s="7">
        <v>1.0</v>
      </c>
      <c r="H409" s="8"/>
      <c r="I409" s="7">
        <v>0.0</v>
      </c>
      <c r="J409" s="7">
        <v>0.0</v>
      </c>
      <c r="K409" s="7">
        <v>6.0</v>
      </c>
      <c r="L409" s="7">
        <v>0.0</v>
      </c>
      <c r="M409" s="7">
        <v>0.0</v>
      </c>
      <c r="N409" s="7" t="s">
        <v>61</v>
      </c>
      <c r="O409" s="7">
        <v>0.0</v>
      </c>
      <c r="P409" s="7">
        <v>0.0</v>
      </c>
      <c r="Q409" s="8"/>
      <c r="R409" s="8"/>
      <c r="S409" s="8"/>
      <c r="T409" s="8"/>
      <c r="U409" s="8"/>
      <c r="V409" s="8"/>
      <c r="W409" s="8"/>
      <c r="X409" s="8"/>
      <c r="Y409" s="8"/>
      <c r="Z409" s="8"/>
      <c r="AA409" s="8"/>
      <c r="AB409" s="8"/>
      <c r="AC409" s="8"/>
      <c r="AD409" s="8"/>
      <c r="AE409" s="8"/>
      <c r="AF409" s="8"/>
      <c r="AG409" s="8"/>
      <c r="AH409" s="8"/>
      <c r="AI409" s="8"/>
      <c r="AJ409" s="8"/>
      <c r="AK409" s="8"/>
      <c r="AL409" s="8"/>
      <c r="AM409" s="8"/>
      <c r="AN409" s="8"/>
      <c r="AO409" s="8"/>
      <c r="AP409" s="8"/>
      <c r="AQ409" s="8"/>
      <c r="AR409" s="7" t="s">
        <v>68</v>
      </c>
      <c r="AS409" s="8"/>
      <c r="AT409" s="8"/>
      <c r="AU409" s="8"/>
      <c r="AV409" s="8"/>
      <c r="AW409" s="8"/>
      <c r="AX409" s="8"/>
      <c r="AY409" s="8"/>
      <c r="AZ409" s="8"/>
      <c r="BA409" s="8"/>
      <c r="BB409" s="8"/>
      <c r="BC409" s="8"/>
      <c r="BD409" s="8"/>
      <c r="BE409" s="8"/>
      <c r="BF409" s="8"/>
    </row>
    <row r="410" hidden="1">
      <c r="A410" s="10">
        <v>32603.0</v>
      </c>
      <c r="B410" s="7" t="s">
        <v>5888</v>
      </c>
      <c r="C410" s="7" t="s">
        <v>8467</v>
      </c>
      <c r="D410" s="8"/>
      <c r="E410" s="8"/>
      <c r="F410" s="8"/>
      <c r="G410" s="7">
        <v>2000.0</v>
      </c>
      <c r="H410" s="8"/>
      <c r="I410" s="7">
        <v>0.0</v>
      </c>
      <c r="J410" s="7">
        <v>0.0</v>
      </c>
      <c r="K410" s="7">
        <v>6.0</v>
      </c>
      <c r="L410" s="7">
        <v>0.0</v>
      </c>
      <c r="M410" s="7">
        <v>0.0</v>
      </c>
      <c r="N410" s="7" t="s">
        <v>61</v>
      </c>
      <c r="O410" s="7">
        <v>0.0</v>
      </c>
      <c r="P410" s="7">
        <v>0.0</v>
      </c>
      <c r="Q410" s="8"/>
      <c r="R410" s="8"/>
      <c r="S410" s="8"/>
      <c r="T410" s="8"/>
      <c r="U410" s="8"/>
      <c r="V410" s="8"/>
      <c r="W410" s="8"/>
      <c r="X410" s="8"/>
      <c r="Y410" s="8"/>
      <c r="Z410" s="8"/>
      <c r="AA410" s="8"/>
      <c r="AB410" s="8"/>
      <c r="AC410" s="8"/>
      <c r="AD410" s="8"/>
      <c r="AE410" s="8"/>
      <c r="AF410" s="8"/>
      <c r="AG410" s="8"/>
      <c r="AH410" s="8"/>
      <c r="AI410" s="8"/>
      <c r="AJ410" s="8"/>
      <c r="AK410" s="8"/>
      <c r="AL410" s="8"/>
      <c r="AM410" s="8"/>
      <c r="AN410" s="8"/>
      <c r="AO410" s="8"/>
      <c r="AP410" s="8"/>
      <c r="AQ410" s="8"/>
      <c r="AR410" s="7" t="s">
        <v>68</v>
      </c>
      <c r="AS410" s="8"/>
      <c r="AT410" s="8"/>
      <c r="AU410" s="8"/>
      <c r="AV410" s="8"/>
      <c r="AW410" s="8"/>
      <c r="AX410" s="8"/>
      <c r="AY410" s="8"/>
      <c r="AZ410" s="8"/>
      <c r="BA410" s="8"/>
      <c r="BB410" s="8"/>
      <c r="BC410" s="8"/>
      <c r="BD410" s="8"/>
      <c r="BE410" s="8"/>
      <c r="BF410" s="8"/>
    </row>
    <row r="411" hidden="1">
      <c r="A411" s="10">
        <v>36686.0</v>
      </c>
      <c r="B411" s="7" t="s">
        <v>8469</v>
      </c>
      <c r="C411" s="7" t="s">
        <v>8470</v>
      </c>
      <c r="D411" s="8"/>
      <c r="E411" s="8"/>
      <c r="F411" s="8"/>
      <c r="G411" s="7">
        <v>50.0</v>
      </c>
      <c r="H411" s="8"/>
      <c r="I411" s="7">
        <v>0.0</v>
      </c>
      <c r="J411" s="7">
        <v>0.0</v>
      </c>
      <c r="K411" s="7">
        <v>6.0</v>
      </c>
      <c r="L411" s="7">
        <v>0.0</v>
      </c>
      <c r="M411" s="7">
        <v>0.0</v>
      </c>
      <c r="N411" s="7" t="s">
        <v>61</v>
      </c>
      <c r="O411" s="7">
        <v>0.0</v>
      </c>
      <c r="P411" s="7">
        <v>0.0</v>
      </c>
      <c r="Q411" s="8"/>
      <c r="R411" s="8"/>
      <c r="S411" s="8"/>
      <c r="T411" s="8"/>
      <c r="U411" s="8"/>
      <c r="V411" s="8"/>
      <c r="W411" s="8"/>
      <c r="X411" s="8"/>
      <c r="Y411" s="8"/>
      <c r="Z411" s="8"/>
      <c r="AA411" s="8"/>
      <c r="AB411" s="8"/>
      <c r="AC411" s="8"/>
      <c r="AD411" s="8"/>
      <c r="AE411" s="8"/>
      <c r="AF411" s="8"/>
      <c r="AG411" s="8"/>
      <c r="AH411" s="8"/>
      <c r="AI411" s="8"/>
      <c r="AJ411" s="8"/>
      <c r="AK411" s="8"/>
      <c r="AL411" s="8"/>
      <c r="AM411" s="8"/>
      <c r="AN411" s="8"/>
      <c r="AO411" s="8"/>
      <c r="AP411" s="8"/>
      <c r="AQ411" s="8"/>
      <c r="AR411" s="7" t="s">
        <v>68</v>
      </c>
      <c r="AS411" s="8"/>
      <c r="AT411" s="8"/>
      <c r="AU411" s="8"/>
      <c r="AV411" s="8"/>
      <c r="AW411" s="8"/>
      <c r="AX411" s="8"/>
      <c r="AY411" s="8"/>
      <c r="AZ411" s="8"/>
      <c r="BA411" s="8"/>
      <c r="BB411" s="8"/>
      <c r="BC411" s="8"/>
      <c r="BD411" s="8"/>
      <c r="BE411" s="8"/>
      <c r="BF411" s="8"/>
    </row>
    <row r="412" hidden="1">
      <c r="A412" s="10">
        <v>33588.0</v>
      </c>
      <c r="B412" s="7" t="s">
        <v>1496</v>
      </c>
      <c r="C412" s="7" t="s">
        <v>8473</v>
      </c>
      <c r="D412" s="8"/>
      <c r="E412" s="8"/>
      <c r="F412" s="8"/>
      <c r="G412" s="7">
        <v>3000.0</v>
      </c>
      <c r="H412" s="8"/>
      <c r="I412" s="7">
        <v>0.0</v>
      </c>
      <c r="J412" s="7">
        <v>0.0</v>
      </c>
      <c r="K412" s="7">
        <v>6.0</v>
      </c>
      <c r="L412" s="7">
        <v>0.0</v>
      </c>
      <c r="M412" s="7">
        <v>0.0</v>
      </c>
      <c r="N412" s="7" t="s">
        <v>61</v>
      </c>
      <c r="O412" s="7">
        <v>0.0</v>
      </c>
      <c r="P412" s="7">
        <v>0.0</v>
      </c>
      <c r="Q412" s="8"/>
      <c r="R412" s="8"/>
      <c r="S412" s="8"/>
      <c r="T412" s="8"/>
      <c r="U412" s="8"/>
      <c r="V412" s="8"/>
      <c r="W412" s="8"/>
      <c r="X412" s="8"/>
      <c r="Y412" s="8"/>
      <c r="Z412" s="8"/>
      <c r="AA412" s="8"/>
      <c r="AB412" s="8"/>
      <c r="AC412" s="8"/>
      <c r="AD412" s="8"/>
      <c r="AE412" s="8"/>
      <c r="AF412" s="8"/>
      <c r="AG412" s="8"/>
      <c r="AH412" s="8"/>
      <c r="AI412" s="8"/>
      <c r="AJ412" s="8"/>
      <c r="AK412" s="8"/>
      <c r="AL412" s="8"/>
      <c r="AM412" s="8"/>
      <c r="AN412" s="8"/>
      <c r="AO412" s="8"/>
      <c r="AP412" s="8"/>
      <c r="AQ412" s="8"/>
      <c r="AR412" s="7" t="s">
        <v>68</v>
      </c>
      <c r="AS412" s="8"/>
      <c r="AT412" s="8"/>
      <c r="AU412" s="8"/>
      <c r="AV412" s="8"/>
      <c r="AW412" s="8"/>
      <c r="AX412" s="8"/>
      <c r="AY412" s="8"/>
      <c r="AZ412" s="8"/>
      <c r="BA412" s="8"/>
      <c r="BB412" s="8"/>
      <c r="BC412" s="8"/>
      <c r="BD412" s="8"/>
      <c r="BE412" s="8"/>
      <c r="BF412" s="8"/>
    </row>
    <row r="413">
      <c r="A413" s="10">
        <v>32831.0</v>
      </c>
      <c r="B413" s="9">
        <v>42805.0</v>
      </c>
      <c r="C413" s="7" t="s">
        <v>8476</v>
      </c>
      <c r="D413" s="7" t="s">
        <v>8477</v>
      </c>
      <c r="E413" s="7" t="s">
        <v>8478</v>
      </c>
      <c r="F413" s="11" t="s">
        <v>8479</v>
      </c>
      <c r="G413" s="7">
        <v>8000.0</v>
      </c>
      <c r="H413" s="7">
        <v>2825.57</v>
      </c>
      <c r="I413" s="7">
        <v>35.0</v>
      </c>
      <c r="J413" s="7">
        <v>169.5342</v>
      </c>
      <c r="K413" s="7">
        <v>6.0</v>
      </c>
      <c r="L413" s="7">
        <v>402.34</v>
      </c>
      <c r="M413" s="7">
        <v>96.56</v>
      </c>
      <c r="N413" s="7" t="s">
        <v>61</v>
      </c>
      <c r="O413" s="7">
        <v>1.0</v>
      </c>
      <c r="P413" s="7">
        <v>0.0</v>
      </c>
      <c r="Q413" s="9">
        <v>42958.0</v>
      </c>
      <c r="R413" s="7" t="s">
        <v>628</v>
      </c>
      <c r="S413" s="7" t="s">
        <v>5722</v>
      </c>
      <c r="T413" s="11" t="s">
        <v>8485</v>
      </c>
      <c r="U413" s="7" t="s">
        <v>8495</v>
      </c>
      <c r="V413" s="8"/>
      <c r="W413" s="7" t="s">
        <v>266</v>
      </c>
      <c r="X413" s="8"/>
      <c r="Y413" s="8"/>
      <c r="Z413" s="8"/>
      <c r="AA413" s="7" t="s">
        <v>510</v>
      </c>
      <c r="AB413" s="7" t="s">
        <v>155</v>
      </c>
      <c r="AC413" s="7" t="s">
        <v>8497</v>
      </c>
      <c r="AD413" s="7" t="s">
        <v>8498</v>
      </c>
      <c r="AE413" s="11" t="s">
        <v>8500</v>
      </c>
      <c r="AF413" s="11" t="s">
        <v>8503</v>
      </c>
      <c r="AG413" s="8"/>
      <c r="AH413" s="8"/>
      <c r="AI413" s="8"/>
      <c r="AJ413" s="8"/>
      <c r="AK413" s="8"/>
      <c r="AL413" s="8"/>
      <c r="AM413" s="8"/>
      <c r="AN413" s="8"/>
      <c r="AO413" s="8"/>
      <c r="AP413" s="8"/>
      <c r="AQ413" s="8"/>
      <c r="AR413" s="7" t="s">
        <v>86</v>
      </c>
      <c r="AS413" s="8"/>
      <c r="AT413" s="8"/>
      <c r="AU413" s="8"/>
      <c r="AV413" s="11" t="s">
        <v>8509</v>
      </c>
      <c r="AW413" s="11" t="s">
        <v>8509</v>
      </c>
      <c r="AX413" s="11" t="s">
        <v>8516</v>
      </c>
      <c r="AY413" s="11" t="s">
        <v>8524</v>
      </c>
      <c r="AZ413" s="8"/>
      <c r="BA413" s="11" t="s">
        <v>8537</v>
      </c>
      <c r="BB413" s="11" t="s">
        <v>8539</v>
      </c>
      <c r="BC413" s="8"/>
      <c r="BD413" s="7" t="s">
        <v>8540</v>
      </c>
      <c r="BE413" s="7" t="s">
        <v>8541</v>
      </c>
      <c r="BF413" s="8"/>
    </row>
    <row r="414" hidden="1">
      <c r="A414" s="10">
        <v>32598.0</v>
      </c>
      <c r="B414" s="7" t="s">
        <v>8542</v>
      </c>
      <c r="C414" s="7" t="s">
        <v>8543</v>
      </c>
      <c r="D414" s="8"/>
      <c r="E414" s="8"/>
      <c r="F414" s="8"/>
      <c r="G414" s="7">
        <v>5200000.0</v>
      </c>
      <c r="H414" s="8"/>
      <c r="I414" s="7">
        <v>0.0</v>
      </c>
      <c r="J414" s="7">
        <v>0.0</v>
      </c>
      <c r="K414" s="7">
        <v>6.0</v>
      </c>
      <c r="L414" s="7">
        <v>0.0</v>
      </c>
      <c r="M414" s="7">
        <v>0.0</v>
      </c>
      <c r="N414" s="7" t="s">
        <v>61</v>
      </c>
      <c r="O414" s="7">
        <v>0.0</v>
      </c>
      <c r="P414" s="7">
        <v>0.0</v>
      </c>
      <c r="Q414" s="8"/>
      <c r="R414" s="8"/>
      <c r="S414" s="8"/>
      <c r="T414" s="8"/>
      <c r="U414" s="8"/>
      <c r="V414" s="8"/>
      <c r="W414" s="8"/>
      <c r="X414" s="8"/>
      <c r="Y414" s="8"/>
      <c r="Z414" s="8"/>
      <c r="AA414" s="8"/>
      <c r="AB414" s="8"/>
      <c r="AC414" s="8"/>
      <c r="AD414" s="8"/>
      <c r="AE414" s="8"/>
      <c r="AF414" s="8"/>
      <c r="AG414" s="8"/>
      <c r="AH414" s="8"/>
      <c r="AI414" s="8"/>
      <c r="AJ414" s="8"/>
      <c r="AK414" s="8"/>
      <c r="AL414" s="8"/>
      <c r="AM414" s="8"/>
      <c r="AN414" s="8"/>
      <c r="AO414" s="8"/>
      <c r="AP414" s="8"/>
      <c r="AQ414" s="8"/>
      <c r="AR414" s="7" t="s">
        <v>68</v>
      </c>
      <c r="AS414" s="8"/>
      <c r="AT414" s="8"/>
      <c r="AU414" s="8"/>
      <c r="AV414" s="8"/>
      <c r="AW414" s="8"/>
      <c r="AX414" s="8"/>
      <c r="AY414" s="8"/>
      <c r="AZ414" s="8"/>
      <c r="BA414" s="8"/>
      <c r="BB414" s="8"/>
      <c r="BC414" s="8"/>
      <c r="BD414" s="8"/>
      <c r="BE414" s="8"/>
      <c r="BF414" s="8"/>
    </row>
    <row r="415" hidden="1">
      <c r="A415" s="10">
        <v>36456.0</v>
      </c>
      <c r="B415" s="14">
        <v>43051.0</v>
      </c>
      <c r="C415" s="7" t="s">
        <v>8544</v>
      </c>
      <c r="D415" s="8"/>
      <c r="E415" s="8"/>
      <c r="F415" s="8"/>
      <c r="G415" s="7">
        <v>5000.0</v>
      </c>
      <c r="H415" s="8"/>
      <c r="I415" s="7">
        <v>0.0</v>
      </c>
      <c r="J415" s="7">
        <v>0.0</v>
      </c>
      <c r="K415" s="7">
        <v>6.0</v>
      </c>
      <c r="L415" s="7">
        <v>0.0</v>
      </c>
      <c r="M415" s="7">
        <v>0.0</v>
      </c>
      <c r="N415" s="7" t="s">
        <v>61</v>
      </c>
      <c r="O415" s="7">
        <v>0.0</v>
      </c>
      <c r="P415" s="7">
        <v>0.0</v>
      </c>
      <c r="Q415" s="8"/>
      <c r="R415" s="8"/>
      <c r="S415" s="8"/>
      <c r="T415" s="8"/>
      <c r="U415" s="8"/>
      <c r="V415" s="8"/>
      <c r="W415" s="8"/>
      <c r="X415" s="8"/>
      <c r="Y415" s="8"/>
      <c r="Z415" s="8"/>
      <c r="AA415" s="8"/>
      <c r="AB415" s="8"/>
      <c r="AC415" s="8"/>
      <c r="AD415" s="8"/>
      <c r="AE415" s="8"/>
      <c r="AF415" s="8"/>
      <c r="AG415" s="8"/>
      <c r="AH415" s="8"/>
      <c r="AI415" s="8"/>
      <c r="AJ415" s="8"/>
      <c r="AK415" s="8"/>
      <c r="AL415" s="8"/>
      <c r="AM415" s="8"/>
      <c r="AN415" s="8"/>
      <c r="AO415" s="8"/>
      <c r="AP415" s="8"/>
      <c r="AQ415" s="8"/>
      <c r="AR415" s="7" t="s">
        <v>68</v>
      </c>
      <c r="AS415" s="8"/>
      <c r="AT415" s="8"/>
      <c r="AU415" s="8"/>
      <c r="AV415" s="11" t="s">
        <v>8545</v>
      </c>
      <c r="AW415" s="11" t="s">
        <v>8545</v>
      </c>
      <c r="AX415" s="8"/>
      <c r="AY415" s="8"/>
      <c r="AZ415" s="8"/>
      <c r="BA415" s="8"/>
      <c r="BB415" s="8"/>
      <c r="BC415" s="8"/>
      <c r="BD415" s="8"/>
      <c r="BE415" s="8"/>
      <c r="BF415" s="8"/>
    </row>
    <row r="416" hidden="1">
      <c r="A416" s="10">
        <v>34400.0</v>
      </c>
      <c r="B416" s="7" t="s">
        <v>238</v>
      </c>
      <c r="C416" s="7" t="s">
        <v>8546</v>
      </c>
      <c r="D416" s="8"/>
      <c r="E416" s="8"/>
      <c r="F416" s="8"/>
      <c r="G416" s="7">
        <v>4000.0</v>
      </c>
      <c r="H416" s="8"/>
      <c r="I416" s="7">
        <v>0.0</v>
      </c>
      <c r="J416" s="7">
        <v>0.0</v>
      </c>
      <c r="K416" s="7">
        <v>6.0</v>
      </c>
      <c r="L416" s="7">
        <v>0.0</v>
      </c>
      <c r="M416" s="7">
        <v>0.0</v>
      </c>
      <c r="N416" s="7" t="s">
        <v>61</v>
      </c>
      <c r="O416" s="7">
        <v>0.0</v>
      </c>
      <c r="P416" s="7">
        <v>0.0</v>
      </c>
      <c r="Q416" s="7" t="s">
        <v>485</v>
      </c>
      <c r="R416" s="7" t="s">
        <v>1185</v>
      </c>
      <c r="S416" s="8"/>
      <c r="T416" s="8"/>
      <c r="U416" s="8"/>
      <c r="V416" s="8"/>
      <c r="W416" s="7" t="s">
        <v>1419</v>
      </c>
      <c r="X416" s="8"/>
      <c r="Y416" s="8"/>
      <c r="Z416" s="8"/>
      <c r="AA416" s="8"/>
      <c r="AB416" s="8"/>
      <c r="AC416" s="13" t="s">
        <v>8547</v>
      </c>
      <c r="AD416" s="7" t="s">
        <v>8548</v>
      </c>
      <c r="AE416" s="7" t="s">
        <v>1054</v>
      </c>
      <c r="AF416" s="7" t="s">
        <v>191</v>
      </c>
      <c r="AG416" s="8"/>
      <c r="AH416" s="8"/>
      <c r="AI416" s="8"/>
      <c r="AJ416" s="8"/>
      <c r="AK416" s="8"/>
      <c r="AL416" s="8"/>
      <c r="AM416" s="8"/>
      <c r="AN416" s="8"/>
      <c r="AO416" s="8"/>
      <c r="AP416" s="8"/>
      <c r="AQ416" s="8"/>
      <c r="AR416" s="7" t="s">
        <v>68</v>
      </c>
      <c r="AS416" s="8"/>
      <c r="AT416" s="8"/>
      <c r="AU416" s="8"/>
      <c r="AV416" s="11" t="s">
        <v>8550</v>
      </c>
      <c r="AW416" s="11" t="s">
        <v>8550</v>
      </c>
      <c r="AX416" s="8"/>
      <c r="AY416" s="8"/>
      <c r="AZ416" s="8"/>
      <c r="BA416" s="8"/>
      <c r="BB416" s="8"/>
      <c r="BC416" s="8"/>
      <c r="BD416" s="8"/>
      <c r="BE416" s="8"/>
      <c r="BF416" s="8"/>
    </row>
    <row r="417" hidden="1">
      <c r="A417" s="10">
        <v>34396.0</v>
      </c>
      <c r="B417" s="7" t="s">
        <v>238</v>
      </c>
      <c r="C417" s="7" t="s">
        <v>8555</v>
      </c>
      <c r="D417" s="8"/>
      <c r="E417" s="8"/>
      <c r="F417" s="8"/>
      <c r="G417" s="7">
        <v>4000.0</v>
      </c>
      <c r="H417" s="8"/>
      <c r="I417" s="7">
        <v>0.0</v>
      </c>
      <c r="J417" s="7">
        <v>0.0</v>
      </c>
      <c r="K417" s="7">
        <v>6.0</v>
      </c>
      <c r="L417" s="7">
        <v>0.0</v>
      </c>
      <c r="M417" s="7">
        <v>0.0</v>
      </c>
      <c r="N417" s="7" t="s">
        <v>61</v>
      </c>
      <c r="O417" s="7">
        <v>0.0</v>
      </c>
      <c r="P417" s="7">
        <v>0.0</v>
      </c>
      <c r="Q417" s="8"/>
      <c r="R417" s="8"/>
      <c r="S417" s="8"/>
      <c r="T417" s="8"/>
      <c r="U417" s="8"/>
      <c r="V417" s="8"/>
      <c r="W417" s="8"/>
      <c r="X417" s="8"/>
      <c r="Y417" s="8"/>
      <c r="Z417" s="8"/>
      <c r="AA417" s="8"/>
      <c r="AB417" s="8"/>
      <c r="AC417" s="8"/>
      <c r="AD417" s="8"/>
      <c r="AE417" s="8"/>
      <c r="AF417" s="8"/>
      <c r="AG417" s="8"/>
      <c r="AH417" s="8"/>
      <c r="AI417" s="8"/>
      <c r="AJ417" s="8"/>
      <c r="AK417" s="8"/>
      <c r="AL417" s="8"/>
      <c r="AM417" s="8"/>
      <c r="AN417" s="8"/>
      <c r="AO417" s="8"/>
      <c r="AP417" s="8"/>
      <c r="AQ417" s="8"/>
      <c r="AR417" s="7" t="s">
        <v>68</v>
      </c>
      <c r="AS417" s="8"/>
      <c r="AT417" s="8"/>
      <c r="AU417" s="8"/>
      <c r="AV417" s="11" t="s">
        <v>8550</v>
      </c>
      <c r="AW417" s="11" t="s">
        <v>8550</v>
      </c>
      <c r="AX417" s="8"/>
      <c r="AY417" s="8"/>
      <c r="AZ417" s="8"/>
      <c r="BA417" s="8"/>
      <c r="BB417" s="8"/>
      <c r="BC417" s="8"/>
      <c r="BD417" s="8"/>
      <c r="BE417" s="8"/>
      <c r="BF417" s="8"/>
    </row>
    <row r="418" hidden="1">
      <c r="A418" s="10">
        <v>30698.0</v>
      </c>
      <c r="B418" s="9">
        <v>42987.0</v>
      </c>
      <c r="C418" s="7" t="s">
        <v>8565</v>
      </c>
      <c r="D418" s="8"/>
      <c r="E418" s="8"/>
      <c r="F418" s="8"/>
      <c r="G418" s="7">
        <v>3600.0</v>
      </c>
      <c r="H418" s="8"/>
      <c r="I418" s="7">
        <v>0.0</v>
      </c>
      <c r="J418" s="7">
        <v>0.0</v>
      </c>
      <c r="K418" s="7">
        <v>6.0</v>
      </c>
      <c r="L418" s="7">
        <v>0.0</v>
      </c>
      <c r="M418" s="7">
        <v>0.0</v>
      </c>
      <c r="N418" s="7" t="s">
        <v>61</v>
      </c>
      <c r="O418" s="7">
        <v>0.0</v>
      </c>
      <c r="P418" s="7">
        <v>0.0</v>
      </c>
      <c r="Q418" s="8"/>
      <c r="R418" s="8"/>
      <c r="S418" s="8"/>
      <c r="T418" s="8"/>
      <c r="U418" s="8"/>
      <c r="V418" s="8"/>
      <c r="W418" s="8"/>
      <c r="X418" s="8"/>
      <c r="Y418" s="8"/>
      <c r="Z418" s="8"/>
      <c r="AA418" s="8"/>
      <c r="AB418" s="8"/>
      <c r="AC418" s="8"/>
      <c r="AD418" s="8"/>
      <c r="AE418" s="8"/>
      <c r="AF418" s="8"/>
      <c r="AG418" s="8"/>
      <c r="AH418" s="8"/>
      <c r="AI418" s="8"/>
      <c r="AJ418" s="8"/>
      <c r="AK418" s="8"/>
      <c r="AL418" s="8"/>
      <c r="AM418" s="8"/>
      <c r="AN418" s="8"/>
      <c r="AO418" s="8"/>
      <c r="AP418" s="8"/>
      <c r="AQ418" s="8"/>
      <c r="AR418" s="7" t="s">
        <v>68</v>
      </c>
      <c r="AS418" s="8"/>
      <c r="AT418" s="8"/>
      <c r="AU418" s="8"/>
      <c r="AV418" s="11" t="s">
        <v>362</v>
      </c>
      <c r="AW418" s="11" t="s">
        <v>362</v>
      </c>
      <c r="AX418" s="8"/>
      <c r="AY418" s="8"/>
      <c r="AZ418" s="8"/>
      <c r="BA418" s="8"/>
      <c r="BB418" s="8"/>
      <c r="BC418" s="8"/>
      <c r="BD418" s="8"/>
      <c r="BE418" s="8"/>
      <c r="BF418" s="8"/>
    </row>
    <row r="419" hidden="1">
      <c r="A419" s="10">
        <v>28988.0</v>
      </c>
      <c r="B419" s="7" t="s">
        <v>8569</v>
      </c>
      <c r="C419" s="7" t="s">
        <v>8570</v>
      </c>
      <c r="D419" s="8"/>
      <c r="E419" s="8"/>
      <c r="F419" s="8"/>
      <c r="G419" s="7">
        <v>100000.0</v>
      </c>
      <c r="H419" s="8"/>
      <c r="I419" s="7">
        <v>0.0</v>
      </c>
      <c r="J419" s="7">
        <v>0.0</v>
      </c>
      <c r="K419" s="7">
        <v>6.0</v>
      </c>
      <c r="L419" s="7">
        <v>0.0</v>
      </c>
      <c r="M419" s="7">
        <v>0.0</v>
      </c>
      <c r="N419" s="7" t="s">
        <v>61</v>
      </c>
      <c r="O419" s="7">
        <v>0.0</v>
      </c>
      <c r="P419" s="7">
        <v>0.0</v>
      </c>
      <c r="Q419" s="8"/>
      <c r="R419" s="8"/>
      <c r="S419" s="8"/>
      <c r="T419" s="8"/>
      <c r="U419" s="8"/>
      <c r="V419" s="8"/>
      <c r="W419" s="8"/>
      <c r="X419" s="8"/>
      <c r="Y419" s="8"/>
      <c r="Z419" s="8"/>
      <c r="AA419" s="8"/>
      <c r="AB419" s="8"/>
      <c r="AC419" s="8"/>
      <c r="AD419" s="8"/>
      <c r="AE419" s="8"/>
      <c r="AF419" s="8"/>
      <c r="AG419" s="8"/>
      <c r="AH419" s="8"/>
      <c r="AI419" s="8"/>
      <c r="AJ419" s="8"/>
      <c r="AK419" s="8"/>
      <c r="AL419" s="8"/>
      <c r="AM419" s="8"/>
      <c r="AN419" s="8"/>
      <c r="AO419" s="8"/>
      <c r="AP419" s="8"/>
      <c r="AQ419" s="8"/>
      <c r="AR419" s="7" t="s">
        <v>68</v>
      </c>
      <c r="AS419" s="8"/>
      <c r="AT419" s="8"/>
      <c r="AU419" s="8"/>
      <c r="AV419" s="11" t="s">
        <v>8573</v>
      </c>
      <c r="AW419" s="11" t="s">
        <v>8574</v>
      </c>
      <c r="AX419" s="8"/>
      <c r="AY419" s="8"/>
      <c r="AZ419" s="8"/>
      <c r="BA419" s="8"/>
      <c r="BB419" s="8"/>
      <c r="BC419" s="8"/>
      <c r="BD419" s="8"/>
      <c r="BE419" s="8"/>
      <c r="BF419" s="8"/>
    </row>
    <row r="420">
      <c r="A420" s="10">
        <v>34328.0</v>
      </c>
      <c r="B420" s="7" t="s">
        <v>1172</v>
      </c>
      <c r="C420" s="7" t="s">
        <v>8577</v>
      </c>
      <c r="D420" s="7" t="s">
        <v>8578</v>
      </c>
      <c r="E420" s="7" t="s">
        <v>773</v>
      </c>
      <c r="F420" s="11" t="s">
        <v>8579</v>
      </c>
      <c r="G420" s="7">
        <v>7500.0</v>
      </c>
      <c r="H420" s="8"/>
      <c r="I420" s="7">
        <v>0.0</v>
      </c>
      <c r="J420" s="7">
        <v>0.0</v>
      </c>
      <c r="K420" s="7">
        <v>6.0</v>
      </c>
      <c r="L420" s="7">
        <v>0.0</v>
      </c>
      <c r="M420" s="7">
        <v>0.0</v>
      </c>
      <c r="N420" s="7" t="s">
        <v>61</v>
      </c>
      <c r="O420" s="7">
        <v>0.0</v>
      </c>
      <c r="P420" s="7">
        <v>0.0</v>
      </c>
      <c r="Q420" s="7" t="s">
        <v>1172</v>
      </c>
      <c r="R420" s="9">
        <v>43313.0</v>
      </c>
      <c r="S420" s="7" t="s">
        <v>785</v>
      </c>
      <c r="T420" s="11" t="s">
        <v>813</v>
      </c>
      <c r="U420" s="7" t="s">
        <v>788</v>
      </c>
      <c r="V420" s="8"/>
      <c r="W420" s="7" t="s">
        <v>8581</v>
      </c>
      <c r="X420" s="8"/>
      <c r="Y420" s="8"/>
      <c r="Z420" s="8"/>
      <c r="AA420" s="7" t="s">
        <v>129</v>
      </c>
      <c r="AB420" s="7" t="s">
        <v>155</v>
      </c>
      <c r="AC420" s="7" t="s">
        <v>8582</v>
      </c>
      <c r="AD420" s="7" t="s">
        <v>8583</v>
      </c>
      <c r="AE420" s="7" t="s">
        <v>8584</v>
      </c>
      <c r="AF420" s="7" t="s">
        <v>8585</v>
      </c>
      <c r="AG420" s="8"/>
      <c r="AH420" s="8"/>
      <c r="AI420" s="8"/>
      <c r="AJ420" s="8"/>
      <c r="AK420" s="8"/>
      <c r="AL420" s="7" t="s">
        <v>8587</v>
      </c>
      <c r="AM420" s="8"/>
      <c r="AN420" s="8"/>
      <c r="AO420" s="8"/>
      <c r="AP420" s="8"/>
      <c r="AQ420" s="8"/>
      <c r="AR420" s="7" t="s">
        <v>86</v>
      </c>
      <c r="AS420" s="8"/>
      <c r="AT420" s="7" t="s">
        <v>8591</v>
      </c>
      <c r="AU420" s="8"/>
      <c r="AV420" s="11" t="s">
        <v>813</v>
      </c>
      <c r="AW420" s="11" t="s">
        <v>813</v>
      </c>
      <c r="AX420" s="11" t="s">
        <v>820</v>
      </c>
      <c r="AY420" s="11" t="s">
        <v>830</v>
      </c>
      <c r="AZ420" s="8"/>
      <c r="BA420" s="8"/>
      <c r="BB420" s="8"/>
      <c r="BC420" s="8"/>
      <c r="BD420" s="8"/>
      <c r="BE420" s="8"/>
      <c r="BF420" s="8"/>
    </row>
    <row r="421">
      <c r="A421" s="10">
        <v>36258.0</v>
      </c>
      <c r="B421" s="14">
        <v>43081.0</v>
      </c>
      <c r="C421" s="7" t="s">
        <v>8599</v>
      </c>
      <c r="D421" s="7" t="s">
        <v>8600</v>
      </c>
      <c r="E421" s="7">
        <v>2.0516840103E10</v>
      </c>
      <c r="F421" s="11" t="s">
        <v>8601</v>
      </c>
      <c r="G421" s="7">
        <v>5000.0</v>
      </c>
      <c r="H421" s="8"/>
      <c r="I421" s="7">
        <v>0.0</v>
      </c>
      <c r="J421" s="7">
        <v>0.0</v>
      </c>
      <c r="K421" s="7">
        <v>6.0</v>
      </c>
      <c r="L421" s="7">
        <v>0.0</v>
      </c>
      <c r="M421" s="7">
        <v>0.0</v>
      </c>
      <c r="N421" s="7" t="s">
        <v>61</v>
      </c>
      <c r="O421" s="7">
        <v>0.0</v>
      </c>
      <c r="P421" s="7">
        <v>0.0</v>
      </c>
      <c r="Q421" s="14">
        <v>43081.0</v>
      </c>
      <c r="R421" s="7" t="s">
        <v>860</v>
      </c>
      <c r="S421" s="7" t="s">
        <v>8603</v>
      </c>
      <c r="T421" s="11" t="s">
        <v>8604</v>
      </c>
      <c r="U421" s="7" t="s">
        <v>8606</v>
      </c>
      <c r="V421" s="8"/>
      <c r="W421" s="7" t="s">
        <v>8607</v>
      </c>
      <c r="X421" s="8"/>
      <c r="Y421" s="8"/>
      <c r="Z421" s="8"/>
      <c r="AA421" s="8"/>
      <c r="AB421" s="7" t="s">
        <v>155</v>
      </c>
      <c r="AC421" s="7" t="s">
        <v>8608</v>
      </c>
      <c r="AD421" s="7" t="s">
        <v>8609</v>
      </c>
      <c r="AE421" s="7" t="s">
        <v>8610</v>
      </c>
      <c r="AF421" s="7" t="s">
        <v>8611</v>
      </c>
      <c r="AG421" s="8"/>
      <c r="AH421" s="8"/>
      <c r="AI421" s="8"/>
      <c r="AJ421" s="8"/>
      <c r="AK421" s="8"/>
      <c r="AL421" s="8"/>
      <c r="AM421" s="8"/>
      <c r="AN421" s="8"/>
      <c r="AO421" s="8"/>
      <c r="AP421" s="8"/>
      <c r="AQ421" s="8"/>
      <c r="AR421" s="7" t="s">
        <v>86</v>
      </c>
      <c r="AS421" s="8"/>
      <c r="AT421" s="7" t="s">
        <v>8612</v>
      </c>
      <c r="AU421" s="8"/>
      <c r="AV421" s="11" t="s">
        <v>8604</v>
      </c>
      <c r="AW421" s="11" t="s">
        <v>8604</v>
      </c>
      <c r="AX421" s="8"/>
      <c r="AY421" s="8"/>
      <c r="AZ421" s="8"/>
      <c r="BA421" s="8"/>
      <c r="BB421" s="8"/>
      <c r="BC421" s="8"/>
      <c r="BD421" s="8"/>
      <c r="BE421" s="8"/>
      <c r="BF421" s="8"/>
    </row>
    <row r="422" hidden="1">
      <c r="A422" s="10">
        <v>33086.0</v>
      </c>
      <c r="B422" s="9">
        <v>42958.0</v>
      </c>
      <c r="C422" s="7" t="s">
        <v>8614</v>
      </c>
      <c r="D422" s="8"/>
      <c r="E422" s="8"/>
      <c r="F422" s="8"/>
      <c r="G422" s="7">
        <v>15000.0</v>
      </c>
      <c r="H422" s="8"/>
      <c r="I422" s="7">
        <v>0.0</v>
      </c>
      <c r="J422" s="7">
        <v>0.0</v>
      </c>
      <c r="K422" s="7">
        <v>6.0</v>
      </c>
      <c r="L422" s="7">
        <v>0.0</v>
      </c>
      <c r="M422" s="7">
        <v>0.0</v>
      </c>
      <c r="N422" s="7" t="s">
        <v>61</v>
      </c>
      <c r="O422" s="7">
        <v>0.0</v>
      </c>
      <c r="P422" s="7">
        <v>0.0</v>
      </c>
      <c r="Q422" s="8"/>
      <c r="R422" s="8"/>
      <c r="S422" s="8"/>
      <c r="T422" s="8"/>
      <c r="U422" s="8"/>
      <c r="V422" s="8"/>
      <c r="W422" s="8"/>
      <c r="X422" s="8"/>
      <c r="Y422" s="8"/>
      <c r="Z422" s="8"/>
      <c r="AA422" s="8"/>
      <c r="AB422" s="8"/>
      <c r="AC422" s="8"/>
      <c r="AD422" s="8"/>
      <c r="AE422" s="8"/>
      <c r="AF422" s="8"/>
      <c r="AG422" s="8"/>
      <c r="AH422" s="8"/>
      <c r="AI422" s="8"/>
      <c r="AJ422" s="8"/>
      <c r="AK422" s="8"/>
      <c r="AL422" s="8"/>
      <c r="AM422" s="8"/>
      <c r="AN422" s="8"/>
      <c r="AO422" s="8"/>
      <c r="AP422" s="8"/>
      <c r="AQ422" s="8"/>
      <c r="AR422" s="7" t="s">
        <v>68</v>
      </c>
      <c r="AS422" s="8"/>
      <c r="AT422" s="8"/>
      <c r="AU422" s="8"/>
      <c r="AV422" s="8"/>
      <c r="AW422" s="8"/>
      <c r="AX422" s="8"/>
      <c r="AY422" s="8"/>
      <c r="AZ422" s="8"/>
      <c r="BA422" s="8"/>
      <c r="BB422" s="8"/>
      <c r="BC422" s="8"/>
      <c r="BD422" s="8"/>
      <c r="BE422" s="8"/>
      <c r="BF422" s="8"/>
    </row>
    <row r="423" hidden="1">
      <c r="A423" s="10">
        <v>33088.0</v>
      </c>
      <c r="B423" s="9">
        <v>42958.0</v>
      </c>
      <c r="C423" s="7" t="s">
        <v>8616</v>
      </c>
      <c r="D423" s="8"/>
      <c r="E423" s="8"/>
      <c r="F423" s="8"/>
      <c r="G423" s="7">
        <v>15000.0</v>
      </c>
      <c r="H423" s="8"/>
      <c r="I423" s="7">
        <v>0.0</v>
      </c>
      <c r="J423" s="7">
        <v>0.0</v>
      </c>
      <c r="K423" s="7">
        <v>6.0</v>
      </c>
      <c r="L423" s="7">
        <v>0.0</v>
      </c>
      <c r="M423" s="7">
        <v>0.0</v>
      </c>
      <c r="N423" s="7" t="s">
        <v>61</v>
      </c>
      <c r="O423" s="7">
        <v>0.0</v>
      </c>
      <c r="P423" s="7">
        <v>0.0</v>
      </c>
      <c r="Q423" s="7" t="s">
        <v>2370</v>
      </c>
      <c r="R423" s="7" t="s">
        <v>8617</v>
      </c>
      <c r="S423" s="8"/>
      <c r="T423" s="8"/>
      <c r="U423" s="8"/>
      <c r="V423" s="8"/>
      <c r="W423" s="7" t="s">
        <v>5624</v>
      </c>
      <c r="X423" s="8"/>
      <c r="Y423" s="8"/>
      <c r="Z423" s="8"/>
      <c r="AA423" s="8"/>
      <c r="AB423" s="8"/>
      <c r="AC423" s="7" t="s">
        <v>8618</v>
      </c>
      <c r="AD423" s="7" t="s">
        <v>8619</v>
      </c>
      <c r="AE423" s="7" t="s">
        <v>1054</v>
      </c>
      <c r="AF423" s="7" t="s">
        <v>8621</v>
      </c>
      <c r="AG423" s="8"/>
      <c r="AH423" s="8"/>
      <c r="AI423" s="8"/>
      <c r="AJ423" s="8"/>
      <c r="AK423" s="8"/>
      <c r="AL423" s="11" t="s">
        <v>8622</v>
      </c>
      <c r="AM423" s="8"/>
      <c r="AN423" s="8"/>
      <c r="AO423" s="8"/>
      <c r="AP423" s="8"/>
      <c r="AQ423" s="8"/>
      <c r="AR423" s="7" t="s">
        <v>68</v>
      </c>
      <c r="AS423" s="8"/>
      <c r="AT423" s="8"/>
      <c r="AU423" s="8"/>
      <c r="AV423" s="11" t="s">
        <v>8624</v>
      </c>
      <c r="AW423" s="11" t="s">
        <v>8624</v>
      </c>
      <c r="AX423" s="8"/>
      <c r="AY423" s="8"/>
      <c r="AZ423" s="8"/>
      <c r="BA423" s="8"/>
      <c r="BB423" s="8"/>
      <c r="BC423" s="8"/>
      <c r="BD423" s="8"/>
      <c r="BE423" s="8"/>
      <c r="BF423" s="8"/>
    </row>
    <row r="424" hidden="1">
      <c r="A424" s="10">
        <v>33084.0</v>
      </c>
      <c r="B424" s="9">
        <v>42958.0</v>
      </c>
      <c r="C424" s="7" t="s">
        <v>8630</v>
      </c>
      <c r="D424" s="8"/>
      <c r="E424" s="8"/>
      <c r="F424" s="8"/>
      <c r="G424" s="7">
        <v>15000.0</v>
      </c>
      <c r="H424" s="8"/>
      <c r="I424" s="7">
        <v>0.0</v>
      </c>
      <c r="J424" s="7">
        <v>0.0</v>
      </c>
      <c r="K424" s="7">
        <v>6.0</v>
      </c>
      <c r="L424" s="7">
        <v>0.0</v>
      </c>
      <c r="M424" s="7">
        <v>0.0</v>
      </c>
      <c r="N424" s="7" t="s">
        <v>61</v>
      </c>
      <c r="O424" s="7">
        <v>0.0</v>
      </c>
      <c r="P424" s="7">
        <v>0.0</v>
      </c>
      <c r="Q424" s="8"/>
      <c r="R424" s="8"/>
      <c r="S424" s="8"/>
      <c r="T424" s="8"/>
      <c r="U424" s="8"/>
      <c r="V424" s="8"/>
      <c r="W424" s="8"/>
      <c r="X424" s="8"/>
      <c r="Y424" s="8"/>
      <c r="Z424" s="8"/>
      <c r="AA424" s="8"/>
      <c r="AB424" s="8"/>
      <c r="AC424" s="8"/>
      <c r="AD424" s="8"/>
      <c r="AE424" s="8"/>
      <c r="AF424" s="8"/>
      <c r="AG424" s="8"/>
      <c r="AH424" s="8"/>
      <c r="AI424" s="8"/>
      <c r="AJ424" s="8"/>
      <c r="AK424" s="8"/>
      <c r="AL424" s="8"/>
      <c r="AM424" s="8"/>
      <c r="AN424" s="8"/>
      <c r="AO424" s="8"/>
      <c r="AP424" s="8"/>
      <c r="AQ424" s="8"/>
      <c r="AR424" s="7" t="s">
        <v>68</v>
      </c>
      <c r="AS424" s="8"/>
      <c r="AT424" s="8"/>
      <c r="AU424" s="8"/>
      <c r="AV424" s="8"/>
      <c r="AW424" s="8"/>
      <c r="AX424" s="8"/>
      <c r="AY424" s="8"/>
      <c r="AZ424" s="8"/>
      <c r="BA424" s="8"/>
      <c r="BB424" s="8"/>
      <c r="BC424" s="8"/>
      <c r="BD424" s="8"/>
      <c r="BE424" s="8"/>
      <c r="BF424" s="8"/>
    </row>
    <row r="425" hidden="1">
      <c r="A425" s="10">
        <v>32966.0</v>
      </c>
      <c r="B425" s="9">
        <v>42927.0</v>
      </c>
      <c r="C425" s="7" t="s">
        <v>8633</v>
      </c>
      <c r="D425" s="8"/>
      <c r="E425" s="8"/>
      <c r="F425" s="8"/>
      <c r="G425" s="7">
        <v>3000.0</v>
      </c>
      <c r="H425" s="8"/>
      <c r="I425" s="7">
        <v>0.0</v>
      </c>
      <c r="J425" s="7">
        <v>0.0</v>
      </c>
      <c r="K425" s="7">
        <v>6.0</v>
      </c>
      <c r="L425" s="7">
        <v>0.0</v>
      </c>
      <c r="M425" s="7">
        <v>0.0</v>
      </c>
      <c r="N425" s="7" t="s">
        <v>61</v>
      </c>
      <c r="O425" s="7">
        <v>0.0</v>
      </c>
      <c r="P425" s="7">
        <v>0.0</v>
      </c>
      <c r="Q425" s="8"/>
      <c r="R425" s="8"/>
      <c r="S425" s="8"/>
      <c r="T425" s="8"/>
      <c r="U425" s="8"/>
      <c r="V425" s="8"/>
      <c r="W425" s="8"/>
      <c r="X425" s="8"/>
      <c r="Y425" s="8"/>
      <c r="Z425" s="8"/>
      <c r="AA425" s="8"/>
      <c r="AB425" s="8"/>
      <c r="AC425" s="8"/>
      <c r="AD425" s="8"/>
      <c r="AE425" s="8"/>
      <c r="AF425" s="8"/>
      <c r="AG425" s="8"/>
      <c r="AH425" s="8"/>
      <c r="AI425" s="8"/>
      <c r="AJ425" s="8"/>
      <c r="AK425" s="8"/>
      <c r="AL425" s="8"/>
      <c r="AM425" s="8"/>
      <c r="AN425" s="8"/>
      <c r="AO425" s="8"/>
      <c r="AP425" s="8"/>
      <c r="AQ425" s="8"/>
      <c r="AR425" s="7" t="s">
        <v>68</v>
      </c>
      <c r="AS425" s="8"/>
      <c r="AT425" s="8"/>
      <c r="AU425" s="8"/>
      <c r="AV425" s="11" t="s">
        <v>8634</v>
      </c>
      <c r="AW425" s="11" t="s">
        <v>8634</v>
      </c>
      <c r="AX425" s="8"/>
      <c r="AY425" s="8"/>
      <c r="AZ425" s="8"/>
      <c r="BA425" s="8"/>
      <c r="BB425" s="8"/>
      <c r="BC425" s="8"/>
      <c r="BD425" s="8"/>
      <c r="BE425" s="8"/>
      <c r="BF425" s="8"/>
    </row>
    <row r="426" hidden="1">
      <c r="A426" s="10">
        <v>33387.0</v>
      </c>
      <c r="B426" s="7" t="s">
        <v>563</v>
      </c>
      <c r="C426" s="7" t="s">
        <v>8637</v>
      </c>
      <c r="D426" s="8"/>
      <c r="E426" s="8"/>
      <c r="F426" s="8"/>
      <c r="G426" s="7">
        <v>5000.0</v>
      </c>
      <c r="H426" s="8"/>
      <c r="I426" s="7">
        <v>0.0</v>
      </c>
      <c r="J426" s="7">
        <v>0.0</v>
      </c>
      <c r="K426" s="7">
        <v>6.0</v>
      </c>
      <c r="L426" s="7">
        <v>0.0</v>
      </c>
      <c r="M426" s="7">
        <v>0.0</v>
      </c>
      <c r="N426" s="7" t="s">
        <v>61</v>
      </c>
      <c r="O426" s="7">
        <v>0.0</v>
      </c>
      <c r="P426" s="7">
        <v>0.0</v>
      </c>
      <c r="Q426" s="8"/>
      <c r="R426" s="8"/>
      <c r="S426" s="8"/>
      <c r="T426" s="8"/>
      <c r="U426" s="8"/>
      <c r="V426" s="8"/>
      <c r="W426" s="8"/>
      <c r="X426" s="8"/>
      <c r="Y426" s="8"/>
      <c r="Z426" s="8"/>
      <c r="AA426" s="8"/>
      <c r="AB426" s="8"/>
      <c r="AC426" s="8"/>
      <c r="AD426" s="8"/>
      <c r="AE426" s="8"/>
      <c r="AF426" s="8"/>
      <c r="AG426" s="8"/>
      <c r="AH426" s="8"/>
      <c r="AI426" s="8"/>
      <c r="AJ426" s="8"/>
      <c r="AK426" s="8"/>
      <c r="AL426" s="8"/>
      <c r="AM426" s="8"/>
      <c r="AN426" s="8"/>
      <c r="AO426" s="8"/>
      <c r="AP426" s="8"/>
      <c r="AQ426" s="8"/>
      <c r="AR426" s="7" t="s">
        <v>68</v>
      </c>
      <c r="AS426" s="8"/>
      <c r="AT426" s="8"/>
      <c r="AU426" s="8"/>
      <c r="AV426" s="11" t="s">
        <v>8638</v>
      </c>
      <c r="AW426" s="11" t="s">
        <v>8638</v>
      </c>
      <c r="AX426" s="8"/>
      <c r="AY426" s="8"/>
      <c r="AZ426" s="8"/>
      <c r="BA426" s="8"/>
      <c r="BB426" s="8"/>
      <c r="BC426" s="8"/>
      <c r="BD426" s="8"/>
      <c r="BE426" s="8"/>
      <c r="BF426" s="8"/>
    </row>
    <row r="427" hidden="1">
      <c r="A427" s="10">
        <v>27877.0</v>
      </c>
      <c r="B427" s="7" t="s">
        <v>8643</v>
      </c>
      <c r="C427" s="7" t="s">
        <v>8644</v>
      </c>
      <c r="D427" s="8"/>
      <c r="E427" s="8"/>
      <c r="F427" s="8"/>
      <c r="G427" s="7">
        <v>25000.0</v>
      </c>
      <c r="H427" s="8"/>
      <c r="I427" s="7">
        <v>0.0</v>
      </c>
      <c r="J427" s="7">
        <v>0.0</v>
      </c>
      <c r="K427" s="7">
        <v>6.0</v>
      </c>
      <c r="L427" s="7">
        <v>0.0</v>
      </c>
      <c r="M427" s="7">
        <v>0.0</v>
      </c>
      <c r="N427" s="7" t="s">
        <v>61</v>
      </c>
      <c r="O427" s="7">
        <v>0.0</v>
      </c>
      <c r="P427" s="7">
        <v>0.0</v>
      </c>
      <c r="Q427" s="8"/>
      <c r="R427" s="8"/>
      <c r="S427" s="8"/>
      <c r="T427" s="8"/>
      <c r="U427" s="8"/>
      <c r="V427" s="8"/>
      <c r="W427" s="8"/>
      <c r="X427" s="8"/>
      <c r="Y427" s="8"/>
      <c r="Z427" s="8"/>
      <c r="AA427" s="8"/>
      <c r="AB427" s="8"/>
      <c r="AC427" s="8"/>
      <c r="AD427" s="8"/>
      <c r="AE427" s="8"/>
      <c r="AF427" s="8"/>
      <c r="AG427" s="8"/>
      <c r="AH427" s="8"/>
      <c r="AI427" s="8"/>
      <c r="AJ427" s="8"/>
      <c r="AK427" s="8"/>
      <c r="AL427" s="8"/>
      <c r="AM427" s="8"/>
      <c r="AN427" s="8"/>
      <c r="AO427" s="8"/>
      <c r="AP427" s="8"/>
      <c r="AQ427" s="8"/>
      <c r="AR427" s="7" t="s">
        <v>68</v>
      </c>
      <c r="AS427" s="8"/>
      <c r="AT427" s="8"/>
      <c r="AU427" s="8"/>
      <c r="AV427" s="11" t="s">
        <v>8650</v>
      </c>
      <c r="AW427" s="11" t="s">
        <v>8650</v>
      </c>
      <c r="AX427" s="8"/>
      <c r="AY427" s="8"/>
      <c r="AZ427" s="8"/>
      <c r="BA427" s="8"/>
      <c r="BB427" s="8"/>
      <c r="BC427" s="8"/>
      <c r="BD427" s="8"/>
      <c r="BE427" s="8"/>
      <c r="BF427" s="8"/>
    </row>
    <row r="428" hidden="1">
      <c r="A428" s="10">
        <v>27599.0</v>
      </c>
      <c r="B428" s="7" t="s">
        <v>3438</v>
      </c>
      <c r="C428" s="7" t="s">
        <v>8655</v>
      </c>
      <c r="D428" s="8"/>
      <c r="E428" s="8"/>
      <c r="F428" s="8"/>
      <c r="G428" s="7">
        <v>50000.0</v>
      </c>
      <c r="H428" s="8"/>
      <c r="I428" s="7">
        <v>0.0</v>
      </c>
      <c r="J428" s="7">
        <v>0.0</v>
      </c>
      <c r="K428" s="7">
        <v>6.0</v>
      </c>
      <c r="L428" s="7">
        <v>0.0</v>
      </c>
      <c r="M428" s="7">
        <v>0.0</v>
      </c>
      <c r="N428" s="7" t="s">
        <v>61</v>
      </c>
      <c r="O428" s="7">
        <v>0.0</v>
      </c>
      <c r="P428" s="7">
        <v>0.0</v>
      </c>
      <c r="Q428" s="8"/>
      <c r="R428" s="8"/>
      <c r="S428" s="8"/>
      <c r="T428" s="8"/>
      <c r="U428" s="8"/>
      <c r="V428" s="8"/>
      <c r="W428" s="8"/>
      <c r="X428" s="8"/>
      <c r="Y428" s="8"/>
      <c r="Z428" s="8"/>
      <c r="AA428" s="8"/>
      <c r="AB428" s="8"/>
      <c r="AC428" s="8"/>
      <c r="AD428" s="8"/>
      <c r="AE428" s="8"/>
      <c r="AF428" s="8"/>
      <c r="AG428" s="8"/>
      <c r="AH428" s="8"/>
      <c r="AI428" s="8"/>
      <c r="AJ428" s="8"/>
      <c r="AK428" s="8"/>
      <c r="AL428" s="8"/>
      <c r="AM428" s="8"/>
      <c r="AN428" s="8"/>
      <c r="AO428" s="8"/>
      <c r="AP428" s="8"/>
      <c r="AQ428" s="8"/>
      <c r="AR428" s="7" t="s">
        <v>68</v>
      </c>
      <c r="AS428" s="8"/>
      <c r="AT428" s="8"/>
      <c r="AU428" s="8"/>
      <c r="AV428" s="11" t="s">
        <v>8656</v>
      </c>
      <c r="AW428" s="11" t="s">
        <v>8656</v>
      </c>
      <c r="AX428" s="8"/>
      <c r="AY428" s="8"/>
      <c r="AZ428" s="8"/>
      <c r="BA428" s="8"/>
      <c r="BB428" s="8"/>
      <c r="BC428" s="8"/>
      <c r="BD428" s="8"/>
      <c r="BE428" s="8"/>
      <c r="BF428" s="8"/>
    </row>
    <row r="429" hidden="1">
      <c r="A429" s="10">
        <v>30644.0</v>
      </c>
      <c r="B429" s="9">
        <v>42925.0</v>
      </c>
      <c r="C429" s="7" t="s">
        <v>8658</v>
      </c>
      <c r="D429" s="7" t="s">
        <v>8659</v>
      </c>
      <c r="E429" s="7" t="s">
        <v>2105</v>
      </c>
      <c r="F429" s="11" t="s">
        <v>8660</v>
      </c>
      <c r="G429" s="7">
        <v>1387337.0</v>
      </c>
      <c r="H429" s="8"/>
      <c r="I429" s="7">
        <v>0.0</v>
      </c>
      <c r="J429" s="7">
        <v>0.0</v>
      </c>
      <c r="K429" s="7">
        <v>6.0</v>
      </c>
      <c r="L429" s="7">
        <v>0.0</v>
      </c>
      <c r="M429" s="7">
        <v>0.0</v>
      </c>
      <c r="N429" s="7" t="s">
        <v>61</v>
      </c>
      <c r="O429" s="7">
        <v>0.0</v>
      </c>
      <c r="P429" s="7">
        <v>0.0</v>
      </c>
      <c r="Q429" s="9">
        <v>42925.0</v>
      </c>
      <c r="R429" s="7" t="s">
        <v>8666</v>
      </c>
      <c r="S429" s="7" t="s">
        <v>8667</v>
      </c>
      <c r="T429" s="11" t="s">
        <v>8668</v>
      </c>
      <c r="U429" s="7" t="s">
        <v>8670</v>
      </c>
      <c r="V429" s="8"/>
      <c r="W429" s="7" t="s">
        <v>8671</v>
      </c>
      <c r="X429" s="8"/>
      <c r="Y429" s="8"/>
      <c r="Z429" s="8"/>
      <c r="AA429" s="8"/>
      <c r="AB429" s="8"/>
      <c r="AC429" s="7" t="s">
        <v>8672</v>
      </c>
      <c r="AD429" s="7" t="s">
        <v>8673</v>
      </c>
      <c r="AE429" s="11" t="s">
        <v>8674</v>
      </c>
      <c r="AF429" s="11" t="s">
        <v>8679</v>
      </c>
      <c r="AG429" s="8"/>
      <c r="AH429" s="8"/>
      <c r="AI429" s="8"/>
      <c r="AJ429" s="8"/>
      <c r="AK429" s="8"/>
      <c r="AL429" s="8"/>
      <c r="AM429" s="8"/>
      <c r="AN429" s="8"/>
      <c r="AO429" s="8"/>
      <c r="AP429" s="8"/>
      <c r="AQ429" s="8"/>
      <c r="AR429" s="7" t="s">
        <v>68</v>
      </c>
      <c r="AS429" s="8"/>
      <c r="AT429" s="8"/>
      <c r="AU429" s="8"/>
      <c r="AV429" s="11" t="s">
        <v>8668</v>
      </c>
      <c r="AW429" s="11" t="s">
        <v>8668</v>
      </c>
      <c r="AX429" s="8"/>
      <c r="AY429" s="8"/>
      <c r="AZ429" s="8"/>
      <c r="BA429" s="8"/>
      <c r="BB429" s="8"/>
      <c r="BC429" s="8"/>
      <c r="BD429" s="8"/>
      <c r="BE429" s="8"/>
      <c r="BF429" s="8"/>
    </row>
    <row r="430" hidden="1">
      <c r="A430" s="10">
        <v>34192.0</v>
      </c>
      <c r="B430" s="7" t="s">
        <v>432</v>
      </c>
      <c r="C430" s="7" t="s">
        <v>8685</v>
      </c>
      <c r="D430" s="8"/>
      <c r="E430" s="8"/>
      <c r="F430" s="8"/>
      <c r="G430" s="7">
        <v>5.6</v>
      </c>
      <c r="H430" s="8"/>
      <c r="I430" s="7">
        <v>0.0</v>
      </c>
      <c r="J430" s="7">
        <v>0.0</v>
      </c>
      <c r="K430" s="7">
        <v>6.0</v>
      </c>
      <c r="L430" s="7">
        <v>0.0</v>
      </c>
      <c r="M430" s="7">
        <v>0.0</v>
      </c>
      <c r="N430" s="7" t="s">
        <v>61</v>
      </c>
      <c r="O430" s="7">
        <v>0.0</v>
      </c>
      <c r="P430" s="7">
        <v>0.0</v>
      </c>
      <c r="Q430" s="8"/>
      <c r="R430" s="8"/>
      <c r="S430" s="8"/>
      <c r="T430" s="8"/>
      <c r="U430" s="8"/>
      <c r="V430" s="8"/>
      <c r="W430" s="8"/>
      <c r="X430" s="8"/>
      <c r="Y430" s="8"/>
      <c r="Z430" s="8"/>
      <c r="AA430" s="8"/>
      <c r="AB430" s="8"/>
      <c r="AC430" s="8"/>
      <c r="AD430" s="8"/>
      <c r="AE430" s="8"/>
      <c r="AF430" s="8"/>
      <c r="AG430" s="8"/>
      <c r="AH430" s="8"/>
      <c r="AI430" s="8"/>
      <c r="AJ430" s="8"/>
      <c r="AK430" s="8"/>
      <c r="AL430" s="8"/>
      <c r="AM430" s="8"/>
      <c r="AN430" s="8"/>
      <c r="AO430" s="8"/>
      <c r="AP430" s="8"/>
      <c r="AQ430" s="8"/>
      <c r="AR430" s="7" t="s">
        <v>68</v>
      </c>
      <c r="AS430" s="8"/>
      <c r="AT430" s="8"/>
      <c r="AU430" s="8"/>
      <c r="AV430" s="8"/>
      <c r="AW430" s="8"/>
      <c r="AX430" s="8"/>
      <c r="AY430" s="8"/>
      <c r="AZ430" s="8"/>
      <c r="BA430" s="8"/>
      <c r="BB430" s="8"/>
      <c r="BC430" s="8"/>
      <c r="BD430" s="8"/>
      <c r="BE430" s="8"/>
      <c r="BF430" s="8"/>
    </row>
    <row r="431" hidden="1">
      <c r="A431" s="10">
        <v>27460.0</v>
      </c>
      <c r="B431" s="9">
        <v>42980.0</v>
      </c>
      <c r="C431" s="7" t="s">
        <v>8688</v>
      </c>
      <c r="D431" s="8"/>
      <c r="E431" s="8"/>
      <c r="F431" s="8"/>
      <c r="G431" s="7">
        <v>152000.0</v>
      </c>
      <c r="H431" s="8"/>
      <c r="I431" s="7">
        <v>0.0</v>
      </c>
      <c r="J431" s="7">
        <v>0.0</v>
      </c>
      <c r="K431" s="7">
        <v>6.0</v>
      </c>
      <c r="L431" s="7">
        <v>0.0</v>
      </c>
      <c r="M431" s="7">
        <v>0.0</v>
      </c>
      <c r="N431" s="7" t="s">
        <v>61</v>
      </c>
      <c r="O431" s="7">
        <v>0.0</v>
      </c>
      <c r="P431" s="7">
        <v>0.0</v>
      </c>
      <c r="Q431" s="8"/>
      <c r="R431" s="8"/>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c r="AQ431" s="8"/>
      <c r="AR431" s="7" t="s">
        <v>68</v>
      </c>
      <c r="AS431" s="8"/>
      <c r="AT431" s="8"/>
      <c r="AU431" s="8"/>
      <c r="AV431" s="7" t="s">
        <v>8694</v>
      </c>
      <c r="AW431" s="11" t="s">
        <v>8696</v>
      </c>
      <c r="AX431" s="8"/>
      <c r="AY431" s="8"/>
      <c r="AZ431" s="8"/>
      <c r="BA431" s="8"/>
      <c r="BB431" s="8"/>
      <c r="BC431" s="8"/>
      <c r="BD431" s="8"/>
      <c r="BE431" s="8"/>
      <c r="BF431" s="8"/>
    </row>
    <row r="432" hidden="1">
      <c r="A432" s="10">
        <v>29222.0</v>
      </c>
      <c r="B432" s="9">
        <v>42921.0</v>
      </c>
      <c r="C432" s="7" t="s">
        <v>8705</v>
      </c>
      <c r="D432" s="7" t="s">
        <v>8706</v>
      </c>
      <c r="E432" s="7">
        <v>1.23123123123E11</v>
      </c>
      <c r="F432" s="8"/>
      <c r="G432" s="7">
        <v>5000.0</v>
      </c>
      <c r="H432" s="8"/>
      <c r="I432" s="7">
        <v>0.0</v>
      </c>
      <c r="J432" s="7">
        <v>0.0</v>
      </c>
      <c r="K432" s="7">
        <v>6.0</v>
      </c>
      <c r="L432" s="7">
        <v>0.0</v>
      </c>
      <c r="M432" s="7">
        <v>0.0</v>
      </c>
      <c r="N432" s="7" t="s">
        <v>61</v>
      </c>
      <c r="O432" s="7">
        <v>0.0</v>
      </c>
      <c r="P432" s="7">
        <v>0.0</v>
      </c>
      <c r="Q432" s="8"/>
      <c r="R432" s="8"/>
      <c r="S432" s="7" t="s">
        <v>6562</v>
      </c>
      <c r="T432" s="11" t="s">
        <v>8707</v>
      </c>
      <c r="U432" s="7" t="s">
        <v>8709</v>
      </c>
      <c r="V432" s="8"/>
      <c r="W432" s="7" t="s">
        <v>8710</v>
      </c>
      <c r="X432" s="8"/>
      <c r="Y432" s="8"/>
      <c r="Z432" s="8"/>
      <c r="AA432" s="8"/>
      <c r="AB432" s="8"/>
      <c r="AC432" s="7" t="s">
        <v>8711</v>
      </c>
      <c r="AD432" s="7" t="s">
        <v>8711</v>
      </c>
      <c r="AE432" s="7" t="s">
        <v>938</v>
      </c>
      <c r="AF432" s="7" t="s">
        <v>939</v>
      </c>
      <c r="AG432" s="8"/>
      <c r="AH432" s="8"/>
      <c r="AI432" s="8"/>
      <c r="AJ432" s="8"/>
      <c r="AK432" s="8"/>
      <c r="AL432" s="8"/>
      <c r="AM432" s="8"/>
      <c r="AN432" s="8"/>
      <c r="AO432" s="8"/>
      <c r="AP432" s="8"/>
      <c r="AQ432" s="8"/>
      <c r="AR432" s="7" t="s">
        <v>68</v>
      </c>
      <c r="AS432" s="8"/>
      <c r="AT432" s="8"/>
      <c r="AU432" s="8"/>
      <c r="AV432" s="11" t="s">
        <v>8707</v>
      </c>
      <c r="AW432" s="11" t="s">
        <v>8707</v>
      </c>
      <c r="AX432" s="8"/>
      <c r="AY432" s="8"/>
      <c r="AZ432" s="8"/>
      <c r="BA432" s="8"/>
      <c r="BB432" s="8"/>
      <c r="BC432" s="8"/>
      <c r="BD432" s="8"/>
      <c r="BE432" s="8"/>
      <c r="BF432" s="8"/>
    </row>
    <row r="433" hidden="1">
      <c r="A433" s="10">
        <v>27631.0</v>
      </c>
      <c r="B433" s="7" t="s">
        <v>5585</v>
      </c>
      <c r="C433" s="7" t="s">
        <v>8718</v>
      </c>
      <c r="D433" s="8"/>
      <c r="E433" s="8"/>
      <c r="F433" s="8"/>
      <c r="G433" s="7">
        <v>30000.0</v>
      </c>
      <c r="H433" s="8"/>
      <c r="I433" s="7">
        <v>0.0</v>
      </c>
      <c r="J433" s="7">
        <v>0.0</v>
      </c>
      <c r="K433" s="7">
        <v>6.0</v>
      </c>
      <c r="L433" s="7">
        <v>0.0</v>
      </c>
      <c r="M433" s="7">
        <v>0.0</v>
      </c>
      <c r="N433" s="7" t="s">
        <v>61</v>
      </c>
      <c r="O433" s="7">
        <v>0.0</v>
      </c>
      <c r="P433" s="7">
        <v>0.0</v>
      </c>
      <c r="Q433" s="8"/>
      <c r="R433" s="8"/>
      <c r="S433" s="8"/>
      <c r="T433" s="8"/>
      <c r="U433" s="8"/>
      <c r="V433" s="8"/>
      <c r="W433" s="8"/>
      <c r="X433" s="8"/>
      <c r="Y433" s="8"/>
      <c r="Z433" s="8"/>
      <c r="AA433" s="8"/>
      <c r="AB433" s="8"/>
      <c r="AC433" s="8"/>
      <c r="AD433" s="8"/>
      <c r="AE433" s="8"/>
      <c r="AF433" s="8"/>
      <c r="AG433" s="8"/>
      <c r="AH433" s="8"/>
      <c r="AI433" s="8"/>
      <c r="AJ433" s="8"/>
      <c r="AK433" s="8"/>
      <c r="AL433" s="8"/>
      <c r="AM433" s="8"/>
      <c r="AN433" s="8"/>
      <c r="AO433" s="8"/>
      <c r="AP433" s="8"/>
      <c r="AQ433" s="8"/>
      <c r="AR433" s="7" t="s">
        <v>68</v>
      </c>
      <c r="AS433" s="8"/>
      <c r="AT433" s="8"/>
      <c r="AU433" s="8"/>
      <c r="AV433" s="11" t="s">
        <v>6277</v>
      </c>
      <c r="AW433" s="11" t="s">
        <v>6277</v>
      </c>
      <c r="AX433" s="8"/>
      <c r="AY433" s="8"/>
      <c r="AZ433" s="8"/>
      <c r="BA433" s="8"/>
      <c r="BB433" s="8"/>
      <c r="BC433" s="8"/>
      <c r="BD433" s="8"/>
      <c r="BE433" s="8"/>
      <c r="BF433" s="8"/>
    </row>
    <row r="434" hidden="1">
      <c r="A434" s="10">
        <v>33781.0</v>
      </c>
      <c r="B434" s="7" t="s">
        <v>2587</v>
      </c>
      <c r="C434" s="7" t="s">
        <v>8724</v>
      </c>
      <c r="D434" s="8"/>
      <c r="E434" s="8"/>
      <c r="F434" s="8"/>
      <c r="G434" s="7">
        <v>1000.0</v>
      </c>
      <c r="H434" s="8"/>
      <c r="I434" s="7">
        <v>0.0</v>
      </c>
      <c r="J434" s="7">
        <v>0.0</v>
      </c>
      <c r="K434" s="7">
        <v>6.0</v>
      </c>
      <c r="L434" s="7">
        <v>0.0</v>
      </c>
      <c r="M434" s="7">
        <v>0.0</v>
      </c>
      <c r="N434" s="7" t="s">
        <v>61</v>
      </c>
      <c r="O434" s="7">
        <v>0.0</v>
      </c>
      <c r="P434" s="7">
        <v>0.0</v>
      </c>
      <c r="Q434" s="8"/>
      <c r="R434" s="8"/>
      <c r="S434" s="8"/>
      <c r="T434" s="8"/>
      <c r="U434" s="8"/>
      <c r="V434" s="8"/>
      <c r="W434" s="8"/>
      <c r="X434" s="8"/>
      <c r="Y434" s="8"/>
      <c r="Z434" s="8"/>
      <c r="AA434" s="8"/>
      <c r="AB434" s="8"/>
      <c r="AC434" s="8"/>
      <c r="AD434" s="8"/>
      <c r="AE434" s="8"/>
      <c r="AF434" s="8"/>
      <c r="AG434" s="8"/>
      <c r="AH434" s="8"/>
      <c r="AI434" s="8"/>
      <c r="AJ434" s="8"/>
      <c r="AK434" s="8"/>
      <c r="AL434" s="8"/>
      <c r="AM434" s="8"/>
      <c r="AN434" s="8"/>
      <c r="AO434" s="8"/>
      <c r="AP434" s="8"/>
      <c r="AQ434" s="8"/>
      <c r="AR434" s="7" t="s">
        <v>68</v>
      </c>
      <c r="AS434" s="8"/>
      <c r="AT434" s="8"/>
      <c r="AU434" s="8"/>
      <c r="AV434" s="8"/>
      <c r="AW434" s="8"/>
      <c r="AX434" s="8"/>
      <c r="AY434" s="8"/>
      <c r="AZ434" s="8"/>
      <c r="BA434" s="8"/>
      <c r="BB434" s="8"/>
      <c r="BC434" s="8"/>
      <c r="BD434" s="8"/>
      <c r="BE434" s="8"/>
      <c r="BF434" s="8"/>
    </row>
    <row r="435" hidden="1">
      <c r="A435" s="10">
        <v>27444.0</v>
      </c>
      <c r="B435" s="9">
        <v>42949.0</v>
      </c>
      <c r="C435" s="7" t="s">
        <v>8725</v>
      </c>
      <c r="D435" s="8"/>
      <c r="E435" s="8"/>
      <c r="F435" s="8"/>
      <c r="G435" s="7">
        <v>50000.0</v>
      </c>
      <c r="H435" s="8"/>
      <c r="I435" s="7">
        <v>0.0</v>
      </c>
      <c r="J435" s="7">
        <v>0.0</v>
      </c>
      <c r="K435" s="7">
        <v>6.0</v>
      </c>
      <c r="L435" s="7">
        <v>0.0</v>
      </c>
      <c r="M435" s="7">
        <v>0.0</v>
      </c>
      <c r="N435" s="7" t="s">
        <v>61</v>
      </c>
      <c r="O435" s="7">
        <v>0.0</v>
      </c>
      <c r="P435" s="7">
        <v>0.0</v>
      </c>
      <c r="Q435" s="8"/>
      <c r="R435" s="8"/>
      <c r="S435" s="8"/>
      <c r="T435" s="8"/>
      <c r="U435" s="8"/>
      <c r="V435" s="8"/>
      <c r="W435" s="8"/>
      <c r="X435" s="8"/>
      <c r="Y435" s="8"/>
      <c r="Z435" s="8"/>
      <c r="AA435" s="8"/>
      <c r="AB435" s="8"/>
      <c r="AC435" s="8"/>
      <c r="AD435" s="8"/>
      <c r="AE435" s="8"/>
      <c r="AF435" s="8"/>
      <c r="AG435" s="8"/>
      <c r="AH435" s="8"/>
      <c r="AI435" s="8"/>
      <c r="AJ435" s="8"/>
      <c r="AK435" s="8"/>
      <c r="AL435" s="8"/>
      <c r="AM435" s="8"/>
      <c r="AN435" s="8"/>
      <c r="AO435" s="8"/>
      <c r="AP435" s="8"/>
      <c r="AQ435" s="8"/>
      <c r="AR435" s="7" t="s">
        <v>68</v>
      </c>
      <c r="AS435" s="8"/>
      <c r="AT435" s="8"/>
      <c r="AU435" s="8"/>
      <c r="AV435" s="11" t="s">
        <v>8726</v>
      </c>
      <c r="AW435" s="11" t="s">
        <v>8726</v>
      </c>
      <c r="AX435" s="8"/>
      <c r="AY435" s="8"/>
      <c r="AZ435" s="8"/>
      <c r="BA435" s="8"/>
      <c r="BB435" s="8"/>
      <c r="BC435" s="8"/>
      <c r="BD435" s="8"/>
      <c r="BE435" s="8"/>
      <c r="BF435" s="8"/>
    </row>
    <row r="436" hidden="1">
      <c r="A436" s="10">
        <v>28664.0</v>
      </c>
      <c r="B436" s="9">
        <v>43043.0</v>
      </c>
      <c r="C436" s="7" t="s">
        <v>8730</v>
      </c>
      <c r="D436" s="8"/>
      <c r="E436" s="8"/>
      <c r="F436" s="8"/>
      <c r="G436" s="7">
        <v>3500.0</v>
      </c>
      <c r="H436" s="8"/>
      <c r="I436" s="7">
        <v>0.0</v>
      </c>
      <c r="J436" s="7">
        <v>0.0</v>
      </c>
      <c r="K436" s="7">
        <v>6.0</v>
      </c>
      <c r="L436" s="7">
        <v>0.0</v>
      </c>
      <c r="M436" s="7">
        <v>0.0</v>
      </c>
      <c r="N436" s="7" t="s">
        <v>61</v>
      </c>
      <c r="O436" s="7">
        <v>0.0</v>
      </c>
      <c r="P436" s="7">
        <v>0.0</v>
      </c>
      <c r="Q436" s="8"/>
      <c r="R436" s="8"/>
      <c r="S436" s="8"/>
      <c r="T436" s="8"/>
      <c r="U436" s="8"/>
      <c r="V436" s="8"/>
      <c r="W436" s="8"/>
      <c r="X436" s="8"/>
      <c r="Y436" s="8"/>
      <c r="Z436" s="8"/>
      <c r="AA436" s="8"/>
      <c r="AB436" s="8"/>
      <c r="AC436" s="8"/>
      <c r="AD436" s="8"/>
      <c r="AE436" s="8"/>
      <c r="AF436" s="8"/>
      <c r="AG436" s="8"/>
      <c r="AH436" s="8"/>
      <c r="AI436" s="8"/>
      <c r="AJ436" s="8"/>
      <c r="AK436" s="8"/>
      <c r="AL436" s="8"/>
      <c r="AM436" s="8"/>
      <c r="AN436" s="8"/>
      <c r="AO436" s="8"/>
      <c r="AP436" s="8"/>
      <c r="AQ436" s="8"/>
      <c r="AR436" s="7" t="s">
        <v>68</v>
      </c>
      <c r="AS436" s="8"/>
      <c r="AT436" s="8"/>
      <c r="AU436" s="8"/>
      <c r="AV436" s="11" t="s">
        <v>8733</v>
      </c>
      <c r="AW436" s="11" t="s">
        <v>8733</v>
      </c>
      <c r="AX436" s="8"/>
      <c r="AY436" s="8"/>
      <c r="AZ436" s="8"/>
      <c r="BA436" s="8"/>
      <c r="BB436" s="8"/>
      <c r="BC436" s="8"/>
      <c r="BD436" s="8"/>
      <c r="BE436" s="8"/>
      <c r="BF436" s="8"/>
    </row>
    <row r="437" hidden="1">
      <c r="A437" s="10">
        <v>30395.0</v>
      </c>
      <c r="B437" s="7" t="s">
        <v>4637</v>
      </c>
      <c r="C437" s="7" t="s">
        <v>8738</v>
      </c>
      <c r="D437" s="8"/>
      <c r="E437" s="8"/>
      <c r="F437" s="8"/>
      <c r="G437" s="7">
        <v>5000.0</v>
      </c>
      <c r="H437" s="8"/>
      <c r="I437" s="7">
        <v>0.0</v>
      </c>
      <c r="J437" s="7">
        <v>0.0</v>
      </c>
      <c r="K437" s="7">
        <v>6.0</v>
      </c>
      <c r="L437" s="7">
        <v>0.0</v>
      </c>
      <c r="M437" s="7">
        <v>0.0</v>
      </c>
      <c r="N437" s="7" t="s">
        <v>61</v>
      </c>
      <c r="O437" s="7">
        <v>0.0</v>
      </c>
      <c r="P437" s="7">
        <v>0.0</v>
      </c>
      <c r="Q437" s="8"/>
      <c r="R437" s="8"/>
      <c r="S437" s="8"/>
      <c r="T437" s="8"/>
      <c r="U437" s="8"/>
      <c r="V437" s="8"/>
      <c r="W437" s="8"/>
      <c r="X437" s="7" t="s">
        <v>293</v>
      </c>
      <c r="Y437" s="7" t="s">
        <v>294</v>
      </c>
      <c r="Z437" s="7">
        <v>94118.0</v>
      </c>
      <c r="AA437" s="8"/>
      <c r="AB437" s="8"/>
      <c r="AC437" s="8"/>
      <c r="AD437" s="8"/>
      <c r="AE437" s="8"/>
      <c r="AF437" s="8"/>
      <c r="AG437" s="8"/>
      <c r="AH437" s="8"/>
      <c r="AI437" s="8"/>
      <c r="AJ437" s="8"/>
      <c r="AK437" s="8"/>
      <c r="AL437" s="8"/>
      <c r="AM437" s="8"/>
      <c r="AN437" s="8"/>
      <c r="AO437" s="8"/>
      <c r="AP437" s="8"/>
      <c r="AQ437" s="8"/>
      <c r="AR437" s="7" t="s">
        <v>68</v>
      </c>
      <c r="AS437" s="8"/>
      <c r="AT437" s="8"/>
      <c r="AU437" s="8"/>
      <c r="AV437" s="11" t="s">
        <v>295</v>
      </c>
      <c r="AW437" s="11" t="s">
        <v>295</v>
      </c>
      <c r="AX437" s="11" t="s">
        <v>298</v>
      </c>
      <c r="AY437" s="8"/>
      <c r="AZ437" s="11" t="s">
        <v>299</v>
      </c>
      <c r="BA437" s="11" t="s">
        <v>302</v>
      </c>
      <c r="BB437" s="11" t="s">
        <v>305</v>
      </c>
      <c r="BC437" s="8"/>
      <c r="BD437" s="8"/>
      <c r="BE437" s="8"/>
      <c r="BF437" s="8"/>
    </row>
    <row r="438" hidden="1">
      <c r="A438" s="10">
        <v>32222.0</v>
      </c>
      <c r="B438" s="9">
        <v>42896.0</v>
      </c>
      <c r="C438" s="7" t="s">
        <v>8750</v>
      </c>
      <c r="D438" s="7" t="s">
        <v>8751</v>
      </c>
      <c r="E438" s="7" t="s">
        <v>8752</v>
      </c>
      <c r="F438" s="11" t="s">
        <v>8754</v>
      </c>
      <c r="G438" s="7">
        <v>8000.0</v>
      </c>
      <c r="H438" s="8"/>
      <c r="I438" s="7">
        <v>0.0</v>
      </c>
      <c r="J438" s="7">
        <v>0.0</v>
      </c>
      <c r="K438" s="7">
        <v>6.0</v>
      </c>
      <c r="L438" s="7">
        <v>0.0</v>
      </c>
      <c r="M438" s="7">
        <v>0.0</v>
      </c>
      <c r="N438" s="7" t="s">
        <v>61</v>
      </c>
      <c r="O438" s="7">
        <v>0.0</v>
      </c>
      <c r="P438" s="7">
        <v>0.0</v>
      </c>
      <c r="Q438" s="9">
        <v>42988.0</v>
      </c>
      <c r="R438" s="14">
        <v>43049.0</v>
      </c>
      <c r="S438" s="7" t="s">
        <v>8758</v>
      </c>
      <c r="T438" s="11" t="s">
        <v>8759</v>
      </c>
      <c r="U438" s="7" t="s">
        <v>8761</v>
      </c>
      <c r="V438" s="8"/>
      <c r="W438" s="7" t="s">
        <v>5624</v>
      </c>
      <c r="X438" s="8"/>
      <c r="Y438" s="8"/>
      <c r="Z438" s="8"/>
      <c r="AA438" s="7" t="s">
        <v>2530</v>
      </c>
      <c r="AB438" s="7" t="s">
        <v>185</v>
      </c>
      <c r="AC438" s="8"/>
      <c r="AD438" s="7" t="s">
        <v>8763</v>
      </c>
      <c r="AE438" s="7" t="s">
        <v>8764</v>
      </c>
      <c r="AF438" s="7" t="s">
        <v>8765</v>
      </c>
      <c r="AG438" s="8"/>
      <c r="AH438" s="8"/>
      <c r="AI438" s="8"/>
      <c r="AJ438" s="8"/>
      <c r="AK438" s="8"/>
      <c r="AL438" s="8"/>
      <c r="AM438" s="8"/>
      <c r="AN438" s="8"/>
      <c r="AO438" s="8"/>
      <c r="AP438" s="8"/>
      <c r="AQ438" s="8"/>
      <c r="AR438" s="7" t="s">
        <v>68</v>
      </c>
      <c r="AS438" s="8"/>
      <c r="AT438" s="8"/>
      <c r="AU438" s="8"/>
      <c r="AV438" s="11" t="s">
        <v>8759</v>
      </c>
      <c r="AW438" s="11" t="s">
        <v>8759</v>
      </c>
      <c r="AX438" s="8"/>
      <c r="AY438" s="8"/>
      <c r="AZ438" s="8"/>
      <c r="BA438" s="8"/>
      <c r="BB438" s="8"/>
      <c r="BC438" s="8"/>
      <c r="BD438" s="8"/>
      <c r="BE438" s="8"/>
      <c r="BF438" s="8"/>
    </row>
    <row r="439" hidden="1">
      <c r="A439" s="10">
        <v>33117.0</v>
      </c>
      <c r="B439" s="9">
        <v>42989.0</v>
      </c>
      <c r="C439" s="7" t="s">
        <v>8767</v>
      </c>
      <c r="D439" s="8"/>
      <c r="E439" s="8"/>
      <c r="F439" s="8"/>
      <c r="G439" s="7">
        <v>5000.0</v>
      </c>
      <c r="H439" s="8"/>
      <c r="I439" s="7">
        <v>0.0</v>
      </c>
      <c r="J439" s="7">
        <v>0.0</v>
      </c>
      <c r="K439" s="7">
        <v>6.0</v>
      </c>
      <c r="L439" s="7">
        <v>0.0</v>
      </c>
      <c r="M439" s="7">
        <v>0.0</v>
      </c>
      <c r="N439" s="7" t="s">
        <v>61</v>
      </c>
      <c r="O439" s="7">
        <v>0.0</v>
      </c>
      <c r="P439" s="7">
        <v>0.0</v>
      </c>
      <c r="Q439" s="8"/>
      <c r="R439" s="8"/>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8"/>
      <c r="AR439" s="7" t="s">
        <v>68</v>
      </c>
      <c r="AS439" s="8"/>
      <c r="AT439" s="8"/>
      <c r="AU439" s="8"/>
      <c r="AV439" s="8"/>
      <c r="AW439" s="8"/>
      <c r="AX439" s="8"/>
      <c r="AY439" s="8"/>
      <c r="AZ439" s="8"/>
      <c r="BA439" s="8"/>
      <c r="BB439" s="8"/>
      <c r="BC439" s="8"/>
      <c r="BD439" s="8"/>
      <c r="BE439" s="8"/>
      <c r="BF439" s="8"/>
    </row>
    <row r="440" hidden="1">
      <c r="A440" s="10">
        <v>28985.0</v>
      </c>
      <c r="B440" s="7" t="s">
        <v>8569</v>
      </c>
      <c r="C440" s="7" t="s">
        <v>8769</v>
      </c>
      <c r="D440" s="7" t="s">
        <v>8770</v>
      </c>
      <c r="E440" s="7" t="s">
        <v>8771</v>
      </c>
      <c r="F440" s="8"/>
      <c r="G440" s="7">
        <v>10000.0</v>
      </c>
      <c r="H440" s="8"/>
      <c r="I440" s="7">
        <v>0.0</v>
      </c>
      <c r="J440" s="7">
        <v>0.0</v>
      </c>
      <c r="K440" s="7">
        <v>6.0</v>
      </c>
      <c r="L440" s="7">
        <v>0.0</v>
      </c>
      <c r="M440" s="7">
        <v>0.0</v>
      </c>
      <c r="N440" s="7" t="s">
        <v>61</v>
      </c>
      <c r="O440" s="7">
        <v>0.0</v>
      </c>
      <c r="P440" s="7">
        <v>0.0</v>
      </c>
      <c r="Q440" s="8"/>
      <c r="R440" s="8"/>
      <c r="S440" s="7" t="s">
        <v>1187</v>
      </c>
      <c r="T440" s="11" t="s">
        <v>8772</v>
      </c>
      <c r="U440" s="7" t="s">
        <v>8773</v>
      </c>
      <c r="V440" s="8"/>
      <c r="W440" s="7" t="s">
        <v>8774</v>
      </c>
      <c r="X440" s="8"/>
      <c r="Y440" s="8"/>
      <c r="Z440" s="8"/>
      <c r="AA440" s="7" t="s">
        <v>1186</v>
      </c>
      <c r="AB440" s="7" t="s">
        <v>100</v>
      </c>
      <c r="AC440" s="7" t="s">
        <v>8775</v>
      </c>
      <c r="AD440" s="7" t="s">
        <v>8776</v>
      </c>
      <c r="AE440" s="11" t="s">
        <v>8778</v>
      </c>
      <c r="AF440" s="11" t="s">
        <v>8779</v>
      </c>
      <c r="AG440" s="8"/>
      <c r="AH440" s="8"/>
      <c r="AI440" s="8"/>
      <c r="AJ440" s="8"/>
      <c r="AK440" s="8"/>
      <c r="AL440" s="8"/>
      <c r="AM440" s="8"/>
      <c r="AN440" s="8"/>
      <c r="AO440" s="8"/>
      <c r="AP440" s="8"/>
      <c r="AQ440" s="8"/>
      <c r="AR440" s="7" t="s">
        <v>68</v>
      </c>
      <c r="AS440" s="8"/>
      <c r="AT440" s="8"/>
      <c r="AU440" s="8"/>
      <c r="AV440" s="11" t="s">
        <v>8772</v>
      </c>
      <c r="AW440" s="11" t="s">
        <v>8772</v>
      </c>
      <c r="AX440" s="8"/>
      <c r="AY440" s="8"/>
      <c r="AZ440" s="8"/>
      <c r="BA440" s="8"/>
      <c r="BB440" s="8"/>
      <c r="BC440" s="8"/>
      <c r="BD440" s="8"/>
      <c r="BE440" s="8"/>
      <c r="BF440" s="8"/>
    </row>
    <row r="441" hidden="1">
      <c r="A441" s="10">
        <v>27426.0</v>
      </c>
      <c r="B441" s="9">
        <v>42827.0</v>
      </c>
      <c r="C441" s="7" t="s">
        <v>8781</v>
      </c>
      <c r="D441" s="8"/>
      <c r="E441" s="8"/>
      <c r="F441" s="8"/>
      <c r="G441" s="7">
        <v>8000000.0</v>
      </c>
      <c r="H441" s="8"/>
      <c r="I441" s="7">
        <v>0.0</v>
      </c>
      <c r="J441" s="7">
        <v>0.0</v>
      </c>
      <c r="K441" s="7">
        <v>6.0</v>
      </c>
      <c r="L441" s="7">
        <v>0.0</v>
      </c>
      <c r="M441" s="7">
        <v>0.0</v>
      </c>
      <c r="N441" s="7" t="s">
        <v>61</v>
      </c>
      <c r="O441" s="7">
        <v>0.0</v>
      </c>
      <c r="P441" s="7">
        <v>0.0</v>
      </c>
      <c r="Q441" s="8"/>
      <c r="R441" s="8"/>
      <c r="S441" s="8"/>
      <c r="T441" s="8"/>
      <c r="U441" s="8"/>
      <c r="V441" s="8"/>
      <c r="W441" s="8"/>
      <c r="X441" s="8"/>
      <c r="Y441" s="8"/>
      <c r="Z441" s="8"/>
      <c r="AA441" s="8"/>
      <c r="AB441" s="8"/>
      <c r="AC441" s="8"/>
      <c r="AD441" s="8"/>
      <c r="AE441" s="8"/>
      <c r="AF441" s="8"/>
      <c r="AG441" s="8"/>
      <c r="AH441" s="8"/>
      <c r="AI441" s="8"/>
      <c r="AJ441" s="8"/>
      <c r="AK441" s="8"/>
      <c r="AL441" s="8"/>
      <c r="AM441" s="8"/>
      <c r="AN441" s="8"/>
      <c r="AO441" s="8"/>
      <c r="AP441" s="8"/>
      <c r="AQ441" s="8"/>
      <c r="AR441" s="7" t="s">
        <v>68</v>
      </c>
      <c r="AS441" s="8"/>
      <c r="AT441" s="8"/>
      <c r="AU441" s="8"/>
      <c r="AV441" s="11" t="s">
        <v>8783</v>
      </c>
      <c r="AW441" s="11" t="s">
        <v>8783</v>
      </c>
      <c r="AX441" s="8"/>
      <c r="AY441" s="8"/>
      <c r="AZ441" s="8"/>
      <c r="BA441" s="8"/>
      <c r="BB441" s="8"/>
      <c r="BC441" s="8"/>
      <c r="BD441" s="8"/>
      <c r="BE441" s="8"/>
      <c r="BF441" s="8"/>
    </row>
    <row r="442" hidden="1">
      <c r="A442" s="10">
        <v>30463.0</v>
      </c>
      <c r="B442" s="7" t="s">
        <v>7887</v>
      </c>
      <c r="C442" s="7" t="s">
        <v>8784</v>
      </c>
      <c r="D442" s="8"/>
      <c r="E442" s="8"/>
      <c r="F442" s="8"/>
      <c r="G442" s="7">
        <v>50000.0</v>
      </c>
      <c r="H442" s="8"/>
      <c r="I442" s="7">
        <v>0.0</v>
      </c>
      <c r="J442" s="7">
        <v>0.0</v>
      </c>
      <c r="K442" s="7">
        <v>6.0</v>
      </c>
      <c r="L442" s="7">
        <v>0.0</v>
      </c>
      <c r="M442" s="7">
        <v>0.0</v>
      </c>
      <c r="N442" s="7" t="s">
        <v>61</v>
      </c>
      <c r="O442" s="7">
        <v>0.0</v>
      </c>
      <c r="P442" s="7">
        <v>0.0</v>
      </c>
      <c r="Q442" s="8"/>
      <c r="R442" s="8"/>
      <c r="S442" s="8"/>
      <c r="T442" s="8"/>
      <c r="U442" s="8"/>
      <c r="V442" s="8"/>
      <c r="W442" s="8"/>
      <c r="X442" s="8"/>
      <c r="Y442" s="8"/>
      <c r="Z442" s="8"/>
      <c r="AA442" s="8"/>
      <c r="AB442" s="8"/>
      <c r="AC442" s="8"/>
      <c r="AD442" s="8"/>
      <c r="AE442" s="8"/>
      <c r="AF442" s="8"/>
      <c r="AG442" s="8"/>
      <c r="AH442" s="8"/>
      <c r="AI442" s="8"/>
      <c r="AJ442" s="8"/>
      <c r="AK442" s="8"/>
      <c r="AL442" s="8"/>
      <c r="AM442" s="8"/>
      <c r="AN442" s="8"/>
      <c r="AO442" s="8"/>
      <c r="AP442" s="8"/>
      <c r="AQ442" s="8"/>
      <c r="AR442" s="7" t="s">
        <v>68</v>
      </c>
      <c r="AS442" s="8"/>
      <c r="AT442" s="8"/>
      <c r="AU442" s="8"/>
      <c r="AV442" s="8"/>
      <c r="AW442" s="8"/>
      <c r="AX442" s="8"/>
      <c r="AY442" s="8"/>
      <c r="AZ442" s="8"/>
      <c r="BA442" s="8"/>
      <c r="BB442" s="8"/>
      <c r="BC442" s="8"/>
      <c r="BD442" s="8"/>
      <c r="BE442" s="8"/>
      <c r="BF442" s="8"/>
    </row>
    <row r="443" hidden="1">
      <c r="A443" s="10">
        <v>33218.0</v>
      </c>
      <c r="B443" s="14">
        <v>43019.0</v>
      </c>
      <c r="C443" s="7" t="s">
        <v>8786</v>
      </c>
      <c r="D443" s="8"/>
      <c r="E443" s="8"/>
      <c r="F443" s="8"/>
      <c r="G443" s="7">
        <v>50000.0</v>
      </c>
      <c r="H443" s="8"/>
      <c r="I443" s="7">
        <v>0.0</v>
      </c>
      <c r="J443" s="7">
        <v>0.0</v>
      </c>
      <c r="K443" s="7">
        <v>6.0</v>
      </c>
      <c r="L443" s="7">
        <v>0.0</v>
      </c>
      <c r="M443" s="7">
        <v>0.0</v>
      </c>
      <c r="N443" s="7" t="s">
        <v>61</v>
      </c>
      <c r="O443" s="7">
        <v>0.0</v>
      </c>
      <c r="P443" s="7">
        <v>0.0</v>
      </c>
      <c r="Q443" s="8"/>
      <c r="R443" s="8"/>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c r="AQ443" s="8"/>
      <c r="AR443" s="7" t="s">
        <v>68</v>
      </c>
      <c r="AS443" s="8"/>
      <c r="AT443" s="8"/>
      <c r="AU443" s="8"/>
      <c r="AV443" s="11" t="s">
        <v>8788</v>
      </c>
      <c r="AW443" s="11" t="s">
        <v>8788</v>
      </c>
      <c r="AX443" s="8"/>
      <c r="AY443" s="8"/>
      <c r="AZ443" s="8"/>
      <c r="BA443" s="8"/>
      <c r="BB443" s="8"/>
      <c r="BC443" s="8"/>
      <c r="BD443" s="8"/>
      <c r="BE443" s="8"/>
      <c r="BF443" s="8"/>
    </row>
    <row r="444" hidden="1">
      <c r="A444" s="10">
        <v>28712.0</v>
      </c>
      <c r="B444" s="7" t="s">
        <v>490</v>
      </c>
      <c r="C444" s="7" t="s">
        <v>8793</v>
      </c>
      <c r="D444" s="7" t="s">
        <v>8794</v>
      </c>
      <c r="E444" s="7">
        <v>6.0</v>
      </c>
      <c r="F444" s="11" t="s">
        <v>8795</v>
      </c>
      <c r="G444" s="7">
        <v>2000.0</v>
      </c>
      <c r="H444" s="8"/>
      <c r="I444" s="7">
        <v>0.0</v>
      </c>
      <c r="J444" s="7">
        <v>0.0</v>
      </c>
      <c r="K444" s="7">
        <v>6.0</v>
      </c>
      <c r="L444" s="7">
        <v>0.0</v>
      </c>
      <c r="M444" s="7">
        <v>0.0</v>
      </c>
      <c r="N444" s="7" t="s">
        <v>61</v>
      </c>
      <c r="O444" s="7">
        <v>0.0</v>
      </c>
      <c r="P444" s="7">
        <v>0.0</v>
      </c>
      <c r="Q444" s="8"/>
      <c r="R444" s="8"/>
      <c r="S444" s="7" t="s">
        <v>5323</v>
      </c>
      <c r="T444" s="11" t="s">
        <v>295</v>
      </c>
      <c r="U444" s="7" t="s">
        <v>3068</v>
      </c>
      <c r="V444" s="8"/>
      <c r="W444" s="7" t="s">
        <v>3069</v>
      </c>
      <c r="X444" s="7" t="s">
        <v>293</v>
      </c>
      <c r="Y444" s="7" t="s">
        <v>294</v>
      </c>
      <c r="Z444" s="7">
        <v>94118.0</v>
      </c>
      <c r="AA444" s="8"/>
      <c r="AB444" s="8"/>
      <c r="AC444" s="7" t="s">
        <v>8805</v>
      </c>
      <c r="AD444" s="8"/>
      <c r="AE444" s="7" t="s">
        <v>1054</v>
      </c>
      <c r="AF444" s="8"/>
      <c r="AG444" s="8"/>
      <c r="AH444" s="8"/>
      <c r="AI444" s="8"/>
      <c r="AJ444" s="8"/>
      <c r="AK444" s="8"/>
      <c r="AL444" s="8"/>
      <c r="AM444" s="8"/>
      <c r="AN444" s="8"/>
      <c r="AO444" s="8"/>
      <c r="AP444" s="8"/>
      <c r="AQ444" s="8"/>
      <c r="AR444" s="7" t="s">
        <v>68</v>
      </c>
      <c r="AS444" s="8"/>
      <c r="AT444" s="7" t="s">
        <v>1664</v>
      </c>
      <c r="AU444" s="8"/>
      <c r="AV444" s="11" t="s">
        <v>295</v>
      </c>
      <c r="AW444" s="11" t="s">
        <v>295</v>
      </c>
      <c r="AX444" s="11" t="s">
        <v>298</v>
      </c>
      <c r="AY444" s="8"/>
      <c r="AZ444" s="11" t="s">
        <v>299</v>
      </c>
      <c r="BA444" s="11" t="s">
        <v>302</v>
      </c>
      <c r="BB444" s="11" t="s">
        <v>305</v>
      </c>
      <c r="BC444" s="8"/>
      <c r="BD444" s="8"/>
      <c r="BE444" s="8"/>
      <c r="BF444" s="8"/>
    </row>
    <row r="445" hidden="1">
      <c r="A445" s="10">
        <v>33688.0</v>
      </c>
      <c r="B445" s="7" t="s">
        <v>6604</v>
      </c>
      <c r="C445" s="7" t="s">
        <v>8816</v>
      </c>
      <c r="D445" s="8"/>
      <c r="E445" s="8"/>
      <c r="F445" s="8"/>
      <c r="G445" s="7">
        <v>300.0</v>
      </c>
      <c r="H445" s="8"/>
      <c r="I445" s="7">
        <v>0.0</v>
      </c>
      <c r="J445" s="7">
        <v>0.0</v>
      </c>
      <c r="K445" s="7">
        <v>6.0</v>
      </c>
      <c r="L445" s="7">
        <v>0.0</v>
      </c>
      <c r="M445" s="7">
        <v>0.0</v>
      </c>
      <c r="N445" s="7" t="s">
        <v>61</v>
      </c>
      <c r="O445" s="7">
        <v>0.0</v>
      </c>
      <c r="P445" s="7">
        <v>0.0</v>
      </c>
      <c r="Q445" s="8"/>
      <c r="R445" s="8"/>
      <c r="S445" s="8"/>
      <c r="T445" s="8"/>
      <c r="U445" s="8"/>
      <c r="V445" s="8"/>
      <c r="W445" s="8"/>
      <c r="X445" s="8"/>
      <c r="Y445" s="8"/>
      <c r="Z445" s="8"/>
      <c r="AA445" s="8"/>
      <c r="AB445" s="8"/>
      <c r="AC445" s="8"/>
      <c r="AD445" s="8"/>
      <c r="AE445" s="8"/>
      <c r="AF445" s="8"/>
      <c r="AG445" s="8"/>
      <c r="AH445" s="8"/>
      <c r="AI445" s="8"/>
      <c r="AJ445" s="8"/>
      <c r="AK445" s="8"/>
      <c r="AL445" s="8"/>
      <c r="AM445" s="8"/>
      <c r="AN445" s="8"/>
      <c r="AO445" s="8"/>
      <c r="AP445" s="8"/>
      <c r="AQ445" s="8"/>
      <c r="AR445" s="7" t="s">
        <v>68</v>
      </c>
      <c r="AS445" s="8"/>
      <c r="AT445" s="8"/>
      <c r="AU445" s="8"/>
      <c r="AV445" s="8"/>
      <c r="AW445" s="8"/>
      <c r="AX445" s="8"/>
      <c r="AY445" s="8"/>
      <c r="AZ445" s="8"/>
      <c r="BA445" s="8"/>
      <c r="BB445" s="8"/>
      <c r="BC445" s="8"/>
      <c r="BD445" s="8"/>
      <c r="BE445" s="8"/>
      <c r="BF445" s="8"/>
    </row>
    <row r="446" hidden="1">
      <c r="A446" s="10">
        <v>30518.0</v>
      </c>
      <c r="B446" s="7" t="s">
        <v>8817</v>
      </c>
      <c r="C446" s="7" t="s">
        <v>8818</v>
      </c>
      <c r="D446" s="8"/>
      <c r="E446" s="8"/>
      <c r="F446" s="8"/>
      <c r="G446" s="7">
        <v>5000.0</v>
      </c>
      <c r="H446" s="8"/>
      <c r="I446" s="7">
        <v>0.0</v>
      </c>
      <c r="J446" s="7">
        <v>0.0</v>
      </c>
      <c r="K446" s="7">
        <v>6.0</v>
      </c>
      <c r="L446" s="7">
        <v>0.0</v>
      </c>
      <c r="M446" s="7">
        <v>0.0</v>
      </c>
      <c r="N446" s="7" t="s">
        <v>61</v>
      </c>
      <c r="O446" s="7">
        <v>0.0</v>
      </c>
      <c r="P446" s="7">
        <v>0.0</v>
      </c>
      <c r="Q446" s="8"/>
      <c r="R446" s="8"/>
      <c r="S446" s="8"/>
      <c r="T446" s="8"/>
      <c r="U446" s="8"/>
      <c r="V446" s="8"/>
      <c r="W446" s="8"/>
      <c r="X446" s="8"/>
      <c r="Y446" s="8"/>
      <c r="Z446" s="8"/>
      <c r="AA446" s="8"/>
      <c r="AB446" s="8"/>
      <c r="AC446" s="8"/>
      <c r="AD446" s="8"/>
      <c r="AE446" s="8"/>
      <c r="AF446" s="8"/>
      <c r="AG446" s="8"/>
      <c r="AH446" s="8"/>
      <c r="AI446" s="8"/>
      <c r="AJ446" s="8"/>
      <c r="AK446" s="8"/>
      <c r="AL446" s="8"/>
      <c r="AM446" s="8"/>
      <c r="AN446" s="8"/>
      <c r="AO446" s="8"/>
      <c r="AP446" s="8"/>
      <c r="AQ446" s="8"/>
      <c r="AR446" s="7" t="s">
        <v>68</v>
      </c>
      <c r="AS446" s="8"/>
      <c r="AT446" s="8"/>
      <c r="AU446" s="8"/>
      <c r="AV446" s="11" t="s">
        <v>8819</v>
      </c>
      <c r="AW446" s="11" t="s">
        <v>8819</v>
      </c>
      <c r="AX446" s="8"/>
      <c r="AY446" s="8"/>
      <c r="AZ446" s="8"/>
      <c r="BA446" s="8"/>
      <c r="BB446" s="8"/>
      <c r="BC446" s="8"/>
      <c r="BD446" s="8"/>
      <c r="BE446" s="8"/>
      <c r="BF446" s="8"/>
    </row>
    <row r="447" hidden="1">
      <c r="A447" s="10">
        <v>32578.0</v>
      </c>
      <c r="B447" s="7" t="s">
        <v>2786</v>
      </c>
      <c r="C447" s="7" t="s">
        <v>8820</v>
      </c>
      <c r="D447" s="8"/>
      <c r="E447" s="8"/>
      <c r="F447" s="8"/>
      <c r="G447" s="7">
        <v>2000.0</v>
      </c>
      <c r="H447" s="8"/>
      <c r="I447" s="7">
        <v>0.0</v>
      </c>
      <c r="J447" s="7">
        <v>0.0</v>
      </c>
      <c r="K447" s="7">
        <v>6.0</v>
      </c>
      <c r="L447" s="7">
        <v>0.0</v>
      </c>
      <c r="M447" s="7">
        <v>0.0</v>
      </c>
      <c r="N447" s="7" t="s">
        <v>61</v>
      </c>
      <c r="O447" s="7">
        <v>0.0</v>
      </c>
      <c r="P447" s="7">
        <v>0.0</v>
      </c>
      <c r="Q447" s="8"/>
      <c r="R447" s="8"/>
      <c r="S447" s="8"/>
      <c r="T447" s="8"/>
      <c r="U447" s="8"/>
      <c r="V447" s="8"/>
      <c r="W447" s="8"/>
      <c r="X447" s="8"/>
      <c r="Y447" s="8"/>
      <c r="Z447" s="8"/>
      <c r="AA447" s="8"/>
      <c r="AB447" s="8"/>
      <c r="AC447" s="8"/>
      <c r="AD447" s="8"/>
      <c r="AE447" s="8"/>
      <c r="AF447" s="8"/>
      <c r="AG447" s="8"/>
      <c r="AH447" s="8"/>
      <c r="AI447" s="8"/>
      <c r="AJ447" s="8"/>
      <c r="AK447" s="8"/>
      <c r="AL447" s="8"/>
      <c r="AM447" s="8"/>
      <c r="AN447" s="8"/>
      <c r="AO447" s="8"/>
      <c r="AP447" s="8"/>
      <c r="AQ447" s="8"/>
      <c r="AR447" s="7" t="s">
        <v>68</v>
      </c>
      <c r="AS447" s="8"/>
      <c r="AT447" s="8"/>
      <c r="AU447" s="8"/>
      <c r="AV447" s="8"/>
      <c r="AW447" s="8"/>
      <c r="AX447" s="8"/>
      <c r="AY447" s="8"/>
      <c r="AZ447" s="8"/>
      <c r="BA447" s="8"/>
      <c r="BB447" s="8"/>
      <c r="BC447" s="8"/>
      <c r="BD447" s="8"/>
      <c r="BE447" s="8"/>
      <c r="BF447" s="8"/>
    </row>
    <row r="448" hidden="1">
      <c r="A448" s="10">
        <v>36145.0</v>
      </c>
      <c r="B448" s="9">
        <v>42837.0</v>
      </c>
      <c r="C448" s="7" t="s">
        <v>8821</v>
      </c>
      <c r="D448" s="8"/>
      <c r="E448" s="8"/>
      <c r="F448" s="8"/>
      <c r="G448" s="7">
        <v>15000.0</v>
      </c>
      <c r="H448" s="8"/>
      <c r="I448" s="7">
        <v>0.0</v>
      </c>
      <c r="J448" s="7">
        <v>0.0</v>
      </c>
      <c r="K448" s="7">
        <v>6.0</v>
      </c>
      <c r="L448" s="7">
        <v>0.0</v>
      </c>
      <c r="M448" s="7">
        <v>0.0</v>
      </c>
      <c r="N448" s="7" t="s">
        <v>61</v>
      </c>
      <c r="O448" s="7">
        <v>0.0</v>
      </c>
      <c r="P448" s="7">
        <v>0.0</v>
      </c>
      <c r="Q448" s="8"/>
      <c r="R448" s="8"/>
      <c r="S448" s="8"/>
      <c r="T448" s="8"/>
      <c r="U448" s="8"/>
      <c r="V448" s="8"/>
      <c r="W448" s="8"/>
      <c r="X448" s="8"/>
      <c r="Y448" s="8"/>
      <c r="Z448" s="8"/>
      <c r="AA448" s="8"/>
      <c r="AB448" s="8"/>
      <c r="AC448" s="8"/>
      <c r="AD448" s="8"/>
      <c r="AE448" s="8"/>
      <c r="AF448" s="8"/>
      <c r="AG448" s="8"/>
      <c r="AH448" s="8"/>
      <c r="AI448" s="8"/>
      <c r="AJ448" s="8"/>
      <c r="AK448" s="8"/>
      <c r="AL448" s="8"/>
      <c r="AM448" s="8"/>
      <c r="AN448" s="8"/>
      <c r="AO448" s="8"/>
      <c r="AP448" s="8"/>
      <c r="AQ448" s="8"/>
      <c r="AR448" s="7" t="s">
        <v>68</v>
      </c>
      <c r="AS448" s="8"/>
      <c r="AT448" s="8"/>
      <c r="AU448" s="8"/>
      <c r="AV448" s="8"/>
      <c r="AW448" s="8"/>
      <c r="AX448" s="8"/>
      <c r="AY448" s="8"/>
      <c r="AZ448" s="8"/>
      <c r="BA448" s="8"/>
      <c r="BB448" s="8"/>
      <c r="BC448" s="8"/>
      <c r="BD448" s="8"/>
      <c r="BE448" s="8"/>
      <c r="BF448" s="8"/>
    </row>
    <row r="449" hidden="1">
      <c r="A449" s="10">
        <v>28452.0</v>
      </c>
      <c r="B449" s="7" t="s">
        <v>8822</v>
      </c>
      <c r="C449" s="7" t="s">
        <v>8823</v>
      </c>
      <c r="D449" s="8"/>
      <c r="E449" s="8"/>
      <c r="F449" s="8"/>
      <c r="G449" s="7">
        <v>4.0</v>
      </c>
      <c r="H449" s="8"/>
      <c r="I449" s="7">
        <v>0.0</v>
      </c>
      <c r="J449" s="7">
        <v>0.0</v>
      </c>
      <c r="K449" s="7">
        <v>6.0</v>
      </c>
      <c r="L449" s="7">
        <v>0.0</v>
      </c>
      <c r="M449" s="7">
        <v>0.0</v>
      </c>
      <c r="N449" s="7" t="s">
        <v>61</v>
      </c>
      <c r="O449" s="7">
        <v>0.0</v>
      </c>
      <c r="P449" s="7">
        <v>0.0</v>
      </c>
      <c r="Q449" s="8"/>
      <c r="R449" s="8"/>
      <c r="S449" s="8"/>
      <c r="T449" s="8"/>
      <c r="U449" s="8"/>
      <c r="V449" s="8"/>
      <c r="W449" s="8"/>
      <c r="X449" s="8"/>
      <c r="Y449" s="8"/>
      <c r="Z449" s="8"/>
      <c r="AA449" s="8"/>
      <c r="AB449" s="8"/>
      <c r="AC449" s="8"/>
      <c r="AD449" s="8"/>
      <c r="AE449" s="8"/>
      <c r="AF449" s="8"/>
      <c r="AG449" s="8"/>
      <c r="AH449" s="8"/>
      <c r="AI449" s="8"/>
      <c r="AJ449" s="8"/>
      <c r="AK449" s="8"/>
      <c r="AL449" s="8"/>
      <c r="AM449" s="8"/>
      <c r="AN449" s="8"/>
      <c r="AO449" s="8"/>
      <c r="AP449" s="8"/>
      <c r="AQ449" s="8"/>
      <c r="AR449" s="7" t="s">
        <v>68</v>
      </c>
      <c r="AS449" s="8"/>
      <c r="AT449" s="8"/>
      <c r="AU449" s="8"/>
      <c r="AV449" s="11" t="s">
        <v>8824</v>
      </c>
      <c r="AW449" s="11" t="s">
        <v>8824</v>
      </c>
      <c r="AX449" s="8"/>
      <c r="AY449" s="8"/>
      <c r="AZ449" s="8"/>
      <c r="BA449" s="8"/>
      <c r="BB449" s="8"/>
      <c r="BC449" s="8"/>
      <c r="BD449" s="8"/>
      <c r="BE449" s="8"/>
      <c r="BF449" s="8"/>
    </row>
    <row r="450" hidden="1">
      <c r="A450" s="10">
        <v>33322.0</v>
      </c>
      <c r="B450" s="7" t="s">
        <v>1384</v>
      </c>
      <c r="C450" s="7" t="s">
        <v>8827</v>
      </c>
      <c r="D450" s="8"/>
      <c r="E450" s="8"/>
      <c r="F450" s="8"/>
      <c r="G450" s="7">
        <v>10000.0</v>
      </c>
      <c r="H450" s="8"/>
      <c r="I450" s="7">
        <v>0.0</v>
      </c>
      <c r="J450" s="7">
        <v>0.0</v>
      </c>
      <c r="K450" s="7">
        <v>6.0</v>
      </c>
      <c r="L450" s="7">
        <v>0.0</v>
      </c>
      <c r="M450" s="7">
        <v>0.0</v>
      </c>
      <c r="N450" s="7" t="s">
        <v>61</v>
      </c>
      <c r="O450" s="7">
        <v>0.0</v>
      </c>
      <c r="P450" s="7">
        <v>0.0</v>
      </c>
      <c r="Q450" s="8"/>
      <c r="R450" s="8"/>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8"/>
      <c r="AR450" s="7" t="s">
        <v>68</v>
      </c>
      <c r="AS450" s="8"/>
      <c r="AT450" s="8"/>
      <c r="AU450" s="8"/>
      <c r="AV450" s="11" t="s">
        <v>8829</v>
      </c>
      <c r="AW450" s="11" t="s">
        <v>8834</v>
      </c>
      <c r="AX450" s="8"/>
      <c r="AY450" s="8"/>
      <c r="AZ450" s="8"/>
      <c r="BA450" s="8"/>
      <c r="BB450" s="8"/>
      <c r="BC450" s="8"/>
      <c r="BD450" s="8"/>
      <c r="BE450" s="8"/>
      <c r="BF450" s="8"/>
    </row>
    <row r="451" hidden="1">
      <c r="A451" s="10">
        <v>33319.0</v>
      </c>
      <c r="B451" s="7" t="s">
        <v>1384</v>
      </c>
      <c r="C451" s="7" t="s">
        <v>8840</v>
      </c>
      <c r="D451" s="8"/>
      <c r="E451" s="8"/>
      <c r="F451" s="8"/>
      <c r="G451" s="7">
        <v>10000.0</v>
      </c>
      <c r="H451" s="8"/>
      <c r="I451" s="7">
        <v>0.0</v>
      </c>
      <c r="J451" s="7">
        <v>0.0</v>
      </c>
      <c r="K451" s="7">
        <v>6.0</v>
      </c>
      <c r="L451" s="7">
        <v>0.0</v>
      </c>
      <c r="M451" s="7">
        <v>0.0</v>
      </c>
      <c r="N451" s="7" t="s">
        <v>61</v>
      </c>
      <c r="O451" s="7">
        <v>0.0</v>
      </c>
      <c r="P451" s="7">
        <v>0.0</v>
      </c>
      <c r="Q451" s="8"/>
      <c r="R451" s="8"/>
      <c r="S451" s="8"/>
      <c r="T451" s="8"/>
      <c r="U451" s="8"/>
      <c r="V451" s="8"/>
      <c r="W451" s="8"/>
      <c r="X451" s="8"/>
      <c r="Y451" s="8"/>
      <c r="Z451" s="8"/>
      <c r="AA451" s="8"/>
      <c r="AB451" s="8"/>
      <c r="AC451" s="8"/>
      <c r="AD451" s="8"/>
      <c r="AE451" s="8"/>
      <c r="AF451" s="8"/>
      <c r="AG451" s="8"/>
      <c r="AH451" s="8"/>
      <c r="AI451" s="8"/>
      <c r="AJ451" s="8"/>
      <c r="AK451" s="8"/>
      <c r="AL451" s="8"/>
      <c r="AM451" s="8"/>
      <c r="AN451" s="8"/>
      <c r="AO451" s="8"/>
      <c r="AP451" s="8"/>
      <c r="AQ451" s="8"/>
      <c r="AR451" s="7" t="s">
        <v>68</v>
      </c>
      <c r="AS451" s="8"/>
      <c r="AT451" s="8"/>
      <c r="AU451" s="8"/>
      <c r="AV451" s="8"/>
      <c r="AW451" s="8"/>
      <c r="AX451" s="8"/>
      <c r="AY451" s="8"/>
      <c r="AZ451" s="8"/>
      <c r="BA451" s="8"/>
      <c r="BB451" s="8"/>
      <c r="BC451" s="8"/>
      <c r="BD451" s="8"/>
      <c r="BE451" s="8"/>
      <c r="BF451" s="8"/>
    </row>
    <row r="452" hidden="1">
      <c r="A452" s="10">
        <v>32965.0</v>
      </c>
      <c r="B452" s="9">
        <v>42927.0</v>
      </c>
      <c r="C452" s="7" t="s">
        <v>8842</v>
      </c>
      <c r="D452" s="8"/>
      <c r="E452" s="8"/>
      <c r="F452" s="8"/>
      <c r="G452" s="7">
        <v>10000.0</v>
      </c>
      <c r="H452" s="8"/>
      <c r="I452" s="7">
        <v>0.0</v>
      </c>
      <c r="J452" s="7">
        <v>0.0</v>
      </c>
      <c r="K452" s="7">
        <v>6.0</v>
      </c>
      <c r="L452" s="7">
        <v>0.0</v>
      </c>
      <c r="M452" s="7">
        <v>0.0</v>
      </c>
      <c r="N452" s="7" t="s">
        <v>61</v>
      </c>
      <c r="O452" s="7">
        <v>0.0</v>
      </c>
      <c r="P452" s="7">
        <v>0.0</v>
      </c>
      <c r="Q452" s="8"/>
      <c r="R452" s="8"/>
      <c r="S452" s="8"/>
      <c r="T452" s="8"/>
      <c r="U452" s="8"/>
      <c r="V452" s="8"/>
      <c r="W452" s="8"/>
      <c r="X452" s="8"/>
      <c r="Y452" s="8"/>
      <c r="Z452" s="8"/>
      <c r="AA452" s="8"/>
      <c r="AB452" s="8"/>
      <c r="AC452" s="8"/>
      <c r="AD452" s="8"/>
      <c r="AE452" s="8"/>
      <c r="AF452" s="8"/>
      <c r="AG452" s="8"/>
      <c r="AH452" s="8"/>
      <c r="AI452" s="8"/>
      <c r="AJ452" s="8"/>
      <c r="AK452" s="8"/>
      <c r="AL452" s="8"/>
      <c r="AM452" s="8"/>
      <c r="AN452" s="8"/>
      <c r="AO452" s="8"/>
      <c r="AP452" s="8"/>
      <c r="AQ452" s="8"/>
      <c r="AR452" s="7" t="s">
        <v>68</v>
      </c>
      <c r="AS452" s="8"/>
      <c r="AT452" s="8"/>
      <c r="AU452" s="8"/>
      <c r="AV452" s="11" t="s">
        <v>8844</v>
      </c>
      <c r="AW452" s="11" t="s">
        <v>8844</v>
      </c>
      <c r="AX452" s="8"/>
      <c r="AY452" s="8"/>
      <c r="AZ452" s="8"/>
      <c r="BA452" s="8"/>
      <c r="BB452" s="8"/>
      <c r="BC452" s="8"/>
      <c r="BD452" s="8"/>
      <c r="BE452" s="8"/>
      <c r="BF452" s="8"/>
    </row>
    <row r="453" hidden="1">
      <c r="A453" s="10">
        <v>34642.0</v>
      </c>
      <c r="B453" s="7" t="s">
        <v>1172</v>
      </c>
      <c r="C453" s="7" t="s">
        <v>8848</v>
      </c>
      <c r="D453" s="8"/>
      <c r="E453" s="8"/>
      <c r="F453" s="8"/>
      <c r="G453" s="7">
        <v>6000.0</v>
      </c>
      <c r="H453" s="8"/>
      <c r="I453" s="7">
        <v>0.0</v>
      </c>
      <c r="J453" s="7">
        <v>0.0</v>
      </c>
      <c r="K453" s="7">
        <v>6.0</v>
      </c>
      <c r="L453" s="7">
        <v>0.0</v>
      </c>
      <c r="M453" s="7">
        <v>0.0</v>
      </c>
      <c r="N453" s="7" t="s">
        <v>61</v>
      </c>
      <c r="O453" s="7">
        <v>0.0</v>
      </c>
      <c r="P453" s="7">
        <v>0.0</v>
      </c>
      <c r="Q453" s="8"/>
      <c r="R453" s="8"/>
      <c r="S453" s="8"/>
      <c r="T453" s="8"/>
      <c r="U453" s="8"/>
      <c r="V453" s="8"/>
      <c r="W453" s="8"/>
      <c r="X453" s="8"/>
      <c r="Y453" s="8"/>
      <c r="Z453" s="8"/>
      <c r="AA453" s="8"/>
      <c r="AB453" s="8"/>
      <c r="AC453" s="8"/>
      <c r="AD453" s="8"/>
      <c r="AE453" s="8"/>
      <c r="AF453" s="8"/>
      <c r="AG453" s="8"/>
      <c r="AH453" s="8"/>
      <c r="AI453" s="8"/>
      <c r="AJ453" s="8"/>
      <c r="AK453" s="8"/>
      <c r="AL453" s="8"/>
      <c r="AM453" s="8"/>
      <c r="AN453" s="8"/>
      <c r="AO453" s="8"/>
      <c r="AP453" s="8"/>
      <c r="AQ453" s="8"/>
      <c r="AR453" s="7" t="s">
        <v>68</v>
      </c>
      <c r="AS453" s="8"/>
      <c r="AT453" s="8"/>
      <c r="AU453" s="8"/>
      <c r="AV453" s="11" t="s">
        <v>8849</v>
      </c>
      <c r="AW453" s="11" t="s">
        <v>8849</v>
      </c>
      <c r="AX453" s="8"/>
      <c r="AY453" s="8"/>
      <c r="AZ453" s="8"/>
      <c r="BA453" s="8"/>
      <c r="BB453" s="8"/>
      <c r="BC453" s="8"/>
      <c r="BD453" s="8"/>
      <c r="BE453" s="8"/>
      <c r="BF453" s="8"/>
    </row>
    <row r="454">
      <c r="A454" s="10">
        <v>34332.0</v>
      </c>
      <c r="B454" s="7" t="s">
        <v>238</v>
      </c>
      <c r="C454" s="7" t="s">
        <v>4543</v>
      </c>
      <c r="D454" s="7" t="s">
        <v>4543</v>
      </c>
      <c r="E454" s="7" t="s">
        <v>8852</v>
      </c>
      <c r="F454" s="11" t="s">
        <v>8853</v>
      </c>
      <c r="G454" s="7">
        <v>5000.0</v>
      </c>
      <c r="H454" s="7">
        <v>4720.0</v>
      </c>
      <c r="I454" s="7">
        <v>94.0</v>
      </c>
      <c r="J454" s="7">
        <v>283.2</v>
      </c>
      <c r="K454" s="7">
        <v>6.0</v>
      </c>
      <c r="L454" s="7">
        <v>3.0</v>
      </c>
      <c r="M454" s="7">
        <v>138.95</v>
      </c>
      <c r="N454" s="7" t="s">
        <v>61</v>
      </c>
      <c r="O454" s="7">
        <v>1.0</v>
      </c>
      <c r="P454" s="7">
        <v>0.0</v>
      </c>
      <c r="Q454" s="7" t="s">
        <v>238</v>
      </c>
      <c r="R454" s="9">
        <v>42990.0</v>
      </c>
      <c r="S454" s="7" t="s">
        <v>8864</v>
      </c>
      <c r="T454" s="11" t="s">
        <v>8865</v>
      </c>
      <c r="U454" s="7" t="s">
        <v>8867</v>
      </c>
      <c r="V454" s="8"/>
      <c r="W454" s="7" t="s">
        <v>4797</v>
      </c>
      <c r="X454" s="7" t="s">
        <v>254</v>
      </c>
      <c r="Y454" s="7" t="s">
        <v>255</v>
      </c>
      <c r="Z454" s="7">
        <v>87194.0</v>
      </c>
      <c r="AA454" s="7" t="s">
        <v>1186</v>
      </c>
      <c r="AB454" s="7" t="s">
        <v>634</v>
      </c>
      <c r="AC454" s="7" t="s">
        <v>8868</v>
      </c>
      <c r="AD454" s="8"/>
      <c r="AE454" s="7" t="s">
        <v>8870</v>
      </c>
      <c r="AF454" s="8"/>
      <c r="AG454" s="8"/>
      <c r="AH454" s="8"/>
      <c r="AI454" s="8"/>
      <c r="AJ454" s="8"/>
      <c r="AK454" s="8"/>
      <c r="AL454" s="8"/>
      <c r="AM454" s="8"/>
      <c r="AN454" s="8"/>
      <c r="AO454" s="8"/>
      <c r="AP454" s="8"/>
      <c r="AQ454" s="8"/>
      <c r="AR454" s="7" t="s">
        <v>86</v>
      </c>
      <c r="AS454" s="8"/>
      <c r="AT454" s="8"/>
      <c r="AU454" s="8"/>
      <c r="AV454" s="11" t="s">
        <v>4545</v>
      </c>
      <c r="AW454" s="11" t="s">
        <v>4577</v>
      </c>
      <c r="AX454" s="11" t="s">
        <v>4578</v>
      </c>
      <c r="AY454" s="8"/>
      <c r="AZ454" s="11" t="s">
        <v>4581</v>
      </c>
      <c r="BA454" s="11" t="s">
        <v>4601</v>
      </c>
      <c r="BB454" s="11" t="s">
        <v>4610</v>
      </c>
      <c r="BC454" s="8"/>
      <c r="BD454" s="8"/>
      <c r="BE454" s="8"/>
      <c r="BF454" s="8"/>
    </row>
    <row r="455">
      <c r="A455" s="10">
        <v>34070.0</v>
      </c>
      <c r="B455" s="7" t="s">
        <v>4085</v>
      </c>
      <c r="C455" s="7" t="s">
        <v>8892</v>
      </c>
      <c r="D455" s="7" t="s">
        <v>8893</v>
      </c>
      <c r="E455" s="7" t="s">
        <v>4286</v>
      </c>
      <c r="F455" s="11" t="s">
        <v>8894</v>
      </c>
      <c r="G455" s="7">
        <v>15000.0</v>
      </c>
      <c r="H455" s="8"/>
      <c r="I455" s="7">
        <v>0.0</v>
      </c>
      <c r="J455" s="7">
        <v>0.0</v>
      </c>
      <c r="K455" s="7">
        <v>6.0</v>
      </c>
      <c r="L455" s="7">
        <v>0.0</v>
      </c>
      <c r="M455" s="7">
        <v>0.0</v>
      </c>
      <c r="N455" s="7" t="s">
        <v>61</v>
      </c>
      <c r="O455" s="7">
        <v>0.0</v>
      </c>
      <c r="P455" s="7">
        <v>0.0</v>
      </c>
      <c r="Q455" s="7" t="s">
        <v>1172</v>
      </c>
      <c r="R455" s="9">
        <v>43405.0</v>
      </c>
      <c r="S455" s="7" t="s">
        <v>4310</v>
      </c>
      <c r="T455" s="11" t="s">
        <v>8898</v>
      </c>
      <c r="U455" s="7" t="s">
        <v>8900</v>
      </c>
      <c r="V455" s="8"/>
      <c r="W455" s="7" t="s">
        <v>8901</v>
      </c>
      <c r="X455" s="8"/>
      <c r="Y455" s="8"/>
      <c r="Z455" s="8"/>
      <c r="AA455" s="7" t="s">
        <v>129</v>
      </c>
      <c r="AB455" s="7" t="s">
        <v>155</v>
      </c>
      <c r="AC455" s="7" t="s">
        <v>8902</v>
      </c>
      <c r="AD455" s="7" t="s">
        <v>8903</v>
      </c>
      <c r="AE455" s="7" t="s">
        <v>8904</v>
      </c>
      <c r="AF455" s="7" t="s">
        <v>8907</v>
      </c>
      <c r="AG455" s="8"/>
      <c r="AH455" s="8"/>
      <c r="AI455" s="8"/>
      <c r="AJ455" s="8"/>
      <c r="AK455" s="8"/>
      <c r="AL455" s="7" t="s">
        <v>8911</v>
      </c>
      <c r="AM455" s="8"/>
      <c r="AN455" s="8"/>
      <c r="AO455" s="8"/>
      <c r="AP455" s="8"/>
      <c r="AQ455" s="8"/>
      <c r="AR455" s="7" t="s">
        <v>86</v>
      </c>
      <c r="AS455" s="8"/>
      <c r="AT455" s="8"/>
      <c r="AU455" s="8"/>
      <c r="AV455" s="11" t="s">
        <v>4311</v>
      </c>
      <c r="AW455" s="11" t="s">
        <v>4311</v>
      </c>
      <c r="AX455" s="8"/>
      <c r="AY455" s="8"/>
      <c r="AZ455" s="8"/>
      <c r="BA455" s="8"/>
      <c r="BB455" s="8"/>
      <c r="BC455" s="8"/>
      <c r="BD455" s="8"/>
      <c r="BE455" s="8"/>
      <c r="BF455" s="8"/>
    </row>
    <row r="456" hidden="1">
      <c r="A456" s="10">
        <v>30556.0</v>
      </c>
      <c r="B456" s="9">
        <v>42864.0</v>
      </c>
      <c r="C456" s="7" t="s">
        <v>8912</v>
      </c>
      <c r="D456" s="8"/>
      <c r="E456" s="8"/>
      <c r="F456" s="8"/>
      <c r="G456" s="7">
        <v>5000.0</v>
      </c>
      <c r="H456" s="8"/>
      <c r="I456" s="7">
        <v>0.0</v>
      </c>
      <c r="J456" s="7">
        <v>0.0</v>
      </c>
      <c r="K456" s="7">
        <v>6.0</v>
      </c>
      <c r="L456" s="7">
        <v>0.0</v>
      </c>
      <c r="M456" s="7">
        <v>0.0</v>
      </c>
      <c r="N456" s="7" t="s">
        <v>61</v>
      </c>
      <c r="O456" s="7">
        <v>0.0</v>
      </c>
      <c r="P456" s="7">
        <v>0.0</v>
      </c>
      <c r="Q456" s="8"/>
      <c r="R456" s="8"/>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c r="AQ456" s="8"/>
      <c r="AR456" s="7" t="s">
        <v>68</v>
      </c>
      <c r="AS456" s="8"/>
      <c r="AT456" s="8"/>
      <c r="AU456" s="8"/>
      <c r="AV456" s="8"/>
      <c r="AW456" s="8"/>
      <c r="AX456" s="8"/>
      <c r="AY456" s="8"/>
      <c r="AZ456" s="8"/>
      <c r="BA456" s="8"/>
      <c r="BB456" s="8"/>
      <c r="BC456" s="8"/>
      <c r="BD456" s="8"/>
      <c r="BE456" s="8"/>
      <c r="BF456" s="8"/>
    </row>
    <row r="457" hidden="1">
      <c r="A457" s="10">
        <v>30557.0</v>
      </c>
      <c r="B457" s="9">
        <v>42864.0</v>
      </c>
      <c r="C457" s="7" t="s">
        <v>8912</v>
      </c>
      <c r="D457" s="8"/>
      <c r="E457" s="8"/>
      <c r="F457" s="8"/>
      <c r="G457" s="7">
        <v>5000.0</v>
      </c>
      <c r="H457" s="8"/>
      <c r="I457" s="7">
        <v>0.0</v>
      </c>
      <c r="J457" s="7">
        <v>0.0</v>
      </c>
      <c r="K457" s="7">
        <v>6.0</v>
      </c>
      <c r="L457" s="7">
        <v>0.0</v>
      </c>
      <c r="M457" s="7">
        <v>0.0</v>
      </c>
      <c r="N457" s="7" t="s">
        <v>61</v>
      </c>
      <c r="O457" s="7">
        <v>0.0</v>
      </c>
      <c r="P457" s="7">
        <v>0.0</v>
      </c>
      <c r="Q457" s="8"/>
      <c r="R457" s="8"/>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c r="AQ457" s="8"/>
      <c r="AR457" s="7" t="s">
        <v>68</v>
      </c>
      <c r="AS457" s="8"/>
      <c r="AT457" s="8"/>
      <c r="AU457" s="8"/>
      <c r="AV457" s="11" t="s">
        <v>8919</v>
      </c>
      <c r="AW457" s="11" t="s">
        <v>8919</v>
      </c>
      <c r="AX457" s="8"/>
      <c r="AY457" s="8"/>
      <c r="AZ457" s="8"/>
      <c r="BA457" s="8"/>
      <c r="BB457" s="8"/>
      <c r="BC457" s="8"/>
      <c r="BD457" s="8"/>
      <c r="BE457" s="8"/>
      <c r="BF457" s="8"/>
    </row>
    <row r="458" hidden="1">
      <c r="A458" s="10">
        <v>30565.0</v>
      </c>
      <c r="B458" s="9">
        <v>42895.0</v>
      </c>
      <c r="C458" s="7" t="s">
        <v>8925</v>
      </c>
      <c r="D458" s="8"/>
      <c r="E458" s="8"/>
      <c r="F458" s="8"/>
      <c r="G458" s="7">
        <v>27000.0</v>
      </c>
      <c r="H458" s="8"/>
      <c r="I458" s="7">
        <v>0.0</v>
      </c>
      <c r="J458" s="7">
        <v>0.0</v>
      </c>
      <c r="K458" s="7">
        <v>6.0</v>
      </c>
      <c r="L458" s="7">
        <v>0.0</v>
      </c>
      <c r="M458" s="7">
        <v>0.0</v>
      </c>
      <c r="N458" s="7" t="s">
        <v>61</v>
      </c>
      <c r="O458" s="7">
        <v>0.0</v>
      </c>
      <c r="P458" s="7">
        <v>0.0</v>
      </c>
      <c r="Q458" s="8"/>
      <c r="R458" s="8"/>
      <c r="S458" s="8"/>
      <c r="T458" s="8"/>
      <c r="U458" s="8"/>
      <c r="V458" s="8"/>
      <c r="W458" s="8"/>
      <c r="X458" s="8"/>
      <c r="Y458" s="8"/>
      <c r="Z458" s="8"/>
      <c r="AA458" s="8"/>
      <c r="AB458" s="8"/>
      <c r="AC458" s="8"/>
      <c r="AD458" s="8"/>
      <c r="AE458" s="8"/>
      <c r="AF458" s="8"/>
      <c r="AG458" s="8"/>
      <c r="AH458" s="8"/>
      <c r="AI458" s="8"/>
      <c r="AJ458" s="8"/>
      <c r="AK458" s="8"/>
      <c r="AL458" s="8"/>
      <c r="AM458" s="8"/>
      <c r="AN458" s="8"/>
      <c r="AO458" s="8"/>
      <c r="AP458" s="8"/>
      <c r="AQ458" s="8"/>
      <c r="AR458" s="7" t="s">
        <v>68</v>
      </c>
      <c r="AS458" s="8"/>
      <c r="AT458" s="8"/>
      <c r="AU458" s="8"/>
      <c r="AV458" s="8"/>
      <c r="AW458" s="8"/>
      <c r="AX458" s="8"/>
      <c r="AY458" s="8"/>
      <c r="AZ458" s="8"/>
      <c r="BA458" s="8"/>
      <c r="BB458" s="8"/>
      <c r="BC458" s="8"/>
      <c r="BD458" s="8"/>
      <c r="BE458" s="8"/>
      <c r="BF458" s="8"/>
    </row>
    <row r="459" hidden="1">
      <c r="A459" s="10">
        <v>33432.0</v>
      </c>
      <c r="B459" s="7" t="s">
        <v>563</v>
      </c>
      <c r="C459" s="7" t="s">
        <v>8926</v>
      </c>
      <c r="D459" s="8"/>
      <c r="E459" s="8"/>
      <c r="F459" s="8"/>
      <c r="G459" s="7">
        <v>5000000.0</v>
      </c>
      <c r="H459" s="8"/>
      <c r="I459" s="7">
        <v>0.0</v>
      </c>
      <c r="J459" s="7">
        <v>0.0</v>
      </c>
      <c r="K459" s="7">
        <v>6.0</v>
      </c>
      <c r="L459" s="7">
        <v>0.0</v>
      </c>
      <c r="M459" s="7">
        <v>0.0</v>
      </c>
      <c r="N459" s="7" t="s">
        <v>61</v>
      </c>
      <c r="O459" s="7">
        <v>0.0</v>
      </c>
      <c r="P459" s="7">
        <v>0.0</v>
      </c>
      <c r="Q459" s="8"/>
      <c r="R459" s="8"/>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c r="AQ459" s="8"/>
      <c r="AR459" s="7" t="s">
        <v>68</v>
      </c>
      <c r="AS459" s="8"/>
      <c r="AT459" s="8"/>
      <c r="AU459" s="8"/>
      <c r="AV459" s="8"/>
      <c r="AW459" s="8"/>
      <c r="AX459" s="8"/>
      <c r="AY459" s="8"/>
      <c r="AZ459" s="8"/>
      <c r="BA459" s="8"/>
      <c r="BB459" s="8"/>
      <c r="BC459" s="8"/>
      <c r="BD459" s="8"/>
      <c r="BE459" s="8"/>
      <c r="BF459" s="8"/>
    </row>
    <row r="460" hidden="1">
      <c r="A460" s="10">
        <v>35873.0</v>
      </c>
      <c r="B460" s="7" t="s">
        <v>485</v>
      </c>
      <c r="C460" s="7" t="s">
        <v>8927</v>
      </c>
      <c r="D460" s="8"/>
      <c r="E460" s="8"/>
      <c r="F460" s="8"/>
      <c r="G460" s="7">
        <v>1000.0</v>
      </c>
      <c r="H460" s="8"/>
      <c r="I460" s="7">
        <v>0.0</v>
      </c>
      <c r="J460" s="7">
        <v>0.0</v>
      </c>
      <c r="K460" s="7">
        <v>6.0</v>
      </c>
      <c r="L460" s="7">
        <v>0.0</v>
      </c>
      <c r="M460" s="7">
        <v>0.0</v>
      </c>
      <c r="N460" s="7" t="s">
        <v>61</v>
      </c>
      <c r="O460" s="7">
        <v>0.0</v>
      </c>
      <c r="P460" s="7">
        <v>0.0</v>
      </c>
      <c r="Q460" s="8"/>
      <c r="R460" s="8"/>
      <c r="S460" s="8"/>
      <c r="T460" s="8"/>
      <c r="U460" s="8"/>
      <c r="V460" s="8"/>
      <c r="W460" s="8"/>
      <c r="X460" s="8"/>
      <c r="Y460" s="8"/>
      <c r="Z460" s="8"/>
      <c r="AA460" s="8"/>
      <c r="AB460" s="8"/>
      <c r="AC460" s="8"/>
      <c r="AD460" s="8"/>
      <c r="AE460" s="8"/>
      <c r="AF460" s="8"/>
      <c r="AG460" s="8"/>
      <c r="AH460" s="8"/>
      <c r="AI460" s="8"/>
      <c r="AJ460" s="8"/>
      <c r="AK460" s="8"/>
      <c r="AL460" s="8"/>
      <c r="AM460" s="8"/>
      <c r="AN460" s="8"/>
      <c r="AO460" s="8"/>
      <c r="AP460" s="8"/>
      <c r="AQ460" s="8"/>
      <c r="AR460" s="7" t="s">
        <v>68</v>
      </c>
      <c r="AS460" s="8"/>
      <c r="AT460" s="8"/>
      <c r="AU460" s="8"/>
      <c r="AV460" s="8"/>
      <c r="AW460" s="8"/>
      <c r="AX460" s="8"/>
      <c r="AY460" s="8"/>
      <c r="AZ460" s="8"/>
      <c r="BA460" s="8"/>
      <c r="BB460" s="8"/>
      <c r="BC460" s="8"/>
      <c r="BD460" s="8"/>
      <c r="BE460" s="8"/>
      <c r="BF460" s="8"/>
    </row>
    <row r="461" hidden="1">
      <c r="A461" s="10">
        <v>35874.0</v>
      </c>
      <c r="B461" s="7" t="s">
        <v>485</v>
      </c>
      <c r="C461" s="7" t="s">
        <v>8928</v>
      </c>
      <c r="D461" s="8"/>
      <c r="E461" s="8"/>
      <c r="F461" s="8"/>
      <c r="G461" s="7">
        <v>1000.0</v>
      </c>
      <c r="H461" s="8"/>
      <c r="I461" s="7">
        <v>0.0</v>
      </c>
      <c r="J461" s="7">
        <v>0.0</v>
      </c>
      <c r="K461" s="7">
        <v>6.0</v>
      </c>
      <c r="L461" s="7">
        <v>0.0</v>
      </c>
      <c r="M461" s="7">
        <v>0.0</v>
      </c>
      <c r="N461" s="7" t="s">
        <v>61</v>
      </c>
      <c r="O461" s="7">
        <v>0.0</v>
      </c>
      <c r="P461" s="7">
        <v>0.0</v>
      </c>
      <c r="Q461" s="8"/>
      <c r="R461" s="8"/>
      <c r="S461" s="8"/>
      <c r="T461" s="8"/>
      <c r="U461" s="8"/>
      <c r="V461" s="8"/>
      <c r="W461" s="8"/>
      <c r="X461" s="8"/>
      <c r="Y461" s="8"/>
      <c r="Z461" s="8"/>
      <c r="AA461" s="8"/>
      <c r="AB461" s="8"/>
      <c r="AC461" s="8"/>
      <c r="AD461" s="8"/>
      <c r="AE461" s="8"/>
      <c r="AF461" s="8"/>
      <c r="AG461" s="8"/>
      <c r="AH461" s="8"/>
      <c r="AI461" s="8"/>
      <c r="AJ461" s="8"/>
      <c r="AK461" s="8"/>
      <c r="AL461" s="8"/>
      <c r="AM461" s="8"/>
      <c r="AN461" s="8"/>
      <c r="AO461" s="8"/>
      <c r="AP461" s="8"/>
      <c r="AQ461" s="8"/>
      <c r="AR461" s="7" t="s">
        <v>68</v>
      </c>
      <c r="AS461" s="8"/>
      <c r="AT461" s="8"/>
      <c r="AU461" s="8"/>
      <c r="AV461" s="11" t="s">
        <v>8933</v>
      </c>
      <c r="AW461" s="11" t="s">
        <v>8933</v>
      </c>
      <c r="AX461" s="8"/>
      <c r="AY461" s="8"/>
      <c r="AZ461" s="8"/>
      <c r="BA461" s="8"/>
      <c r="BB461" s="8"/>
      <c r="BC461" s="8"/>
      <c r="BD461" s="8"/>
      <c r="BE461" s="8"/>
      <c r="BF461" s="8"/>
    </row>
    <row r="462" hidden="1">
      <c r="A462" s="10">
        <v>32705.0</v>
      </c>
      <c r="B462" s="7" t="s">
        <v>3497</v>
      </c>
      <c r="C462" s="7" t="s">
        <v>8948</v>
      </c>
      <c r="D462" s="8"/>
      <c r="E462" s="8"/>
      <c r="F462" s="8"/>
      <c r="G462" s="7">
        <v>400.0</v>
      </c>
      <c r="H462" s="8"/>
      <c r="I462" s="7">
        <v>0.0</v>
      </c>
      <c r="J462" s="7">
        <v>0.0</v>
      </c>
      <c r="K462" s="7">
        <v>6.0</v>
      </c>
      <c r="L462" s="7">
        <v>0.0</v>
      </c>
      <c r="M462" s="7">
        <v>0.0</v>
      </c>
      <c r="N462" s="7" t="s">
        <v>61</v>
      </c>
      <c r="O462" s="7">
        <v>0.0</v>
      </c>
      <c r="P462" s="7">
        <v>0.0</v>
      </c>
      <c r="Q462" s="8"/>
      <c r="R462" s="8"/>
      <c r="S462" s="8"/>
      <c r="T462" s="8"/>
      <c r="U462" s="8"/>
      <c r="V462" s="8"/>
      <c r="W462" s="8"/>
      <c r="X462" s="8"/>
      <c r="Y462" s="8"/>
      <c r="Z462" s="8"/>
      <c r="AA462" s="8"/>
      <c r="AB462" s="8"/>
      <c r="AC462" s="8"/>
      <c r="AD462" s="8"/>
      <c r="AE462" s="8"/>
      <c r="AF462" s="8"/>
      <c r="AG462" s="8"/>
      <c r="AH462" s="8"/>
      <c r="AI462" s="8"/>
      <c r="AJ462" s="8"/>
      <c r="AK462" s="8"/>
      <c r="AL462" s="8"/>
      <c r="AM462" s="8"/>
      <c r="AN462" s="8"/>
      <c r="AO462" s="8"/>
      <c r="AP462" s="8"/>
      <c r="AQ462" s="8"/>
      <c r="AR462" s="7" t="s">
        <v>68</v>
      </c>
      <c r="AS462" s="8"/>
      <c r="AT462" s="8"/>
      <c r="AU462" s="8"/>
      <c r="AV462" s="8"/>
      <c r="AW462" s="8"/>
      <c r="AX462" s="8"/>
      <c r="AY462" s="8"/>
      <c r="AZ462" s="8"/>
      <c r="BA462" s="8"/>
      <c r="BB462" s="8"/>
      <c r="BC462" s="8"/>
      <c r="BD462" s="8"/>
      <c r="BE462" s="8"/>
      <c r="BF462" s="8"/>
    </row>
    <row r="463" hidden="1">
      <c r="A463" s="10">
        <v>36461.0</v>
      </c>
      <c r="B463" s="14">
        <v>43051.0</v>
      </c>
      <c r="C463" s="7" t="s">
        <v>8952</v>
      </c>
      <c r="D463" s="8"/>
      <c r="E463" s="8"/>
      <c r="F463" s="8"/>
      <c r="G463" s="7">
        <v>150.0</v>
      </c>
      <c r="H463" s="8"/>
      <c r="I463" s="7">
        <v>0.0</v>
      </c>
      <c r="J463" s="7">
        <v>0.0</v>
      </c>
      <c r="K463" s="7">
        <v>6.0</v>
      </c>
      <c r="L463" s="7">
        <v>0.0</v>
      </c>
      <c r="M463" s="7">
        <v>0.0</v>
      </c>
      <c r="N463" s="7" t="s">
        <v>61</v>
      </c>
      <c r="O463" s="7">
        <v>0.0</v>
      </c>
      <c r="P463" s="7">
        <v>0.0</v>
      </c>
      <c r="Q463" s="8"/>
      <c r="R463" s="8"/>
      <c r="S463" s="8"/>
      <c r="T463" s="8"/>
      <c r="U463" s="8"/>
      <c r="V463" s="8"/>
      <c r="W463" s="8"/>
      <c r="X463" s="8"/>
      <c r="Y463" s="8"/>
      <c r="Z463" s="8"/>
      <c r="AA463" s="8"/>
      <c r="AB463" s="8"/>
      <c r="AC463" s="8"/>
      <c r="AD463" s="8"/>
      <c r="AE463" s="8"/>
      <c r="AF463" s="8"/>
      <c r="AG463" s="8"/>
      <c r="AH463" s="8"/>
      <c r="AI463" s="8"/>
      <c r="AJ463" s="8"/>
      <c r="AK463" s="8"/>
      <c r="AL463" s="8"/>
      <c r="AM463" s="8"/>
      <c r="AN463" s="8"/>
      <c r="AO463" s="8"/>
      <c r="AP463" s="8"/>
      <c r="AQ463" s="8"/>
      <c r="AR463" s="7" t="s">
        <v>68</v>
      </c>
      <c r="AS463" s="8"/>
      <c r="AT463" s="8"/>
      <c r="AU463" s="8"/>
      <c r="AV463" s="8"/>
      <c r="AW463" s="8"/>
      <c r="AX463" s="8"/>
      <c r="AY463" s="8"/>
      <c r="AZ463" s="8"/>
      <c r="BA463" s="8"/>
      <c r="BB463" s="8"/>
      <c r="BC463" s="8"/>
      <c r="BD463" s="8"/>
      <c r="BE463" s="8"/>
      <c r="BF463" s="8"/>
    </row>
    <row r="464" hidden="1">
      <c r="A464" s="10">
        <v>28996.0</v>
      </c>
      <c r="B464" s="7" t="s">
        <v>8569</v>
      </c>
      <c r="C464" s="7" t="s">
        <v>8955</v>
      </c>
      <c r="D464" s="8"/>
      <c r="E464" s="8"/>
      <c r="F464" s="8"/>
      <c r="G464" s="7">
        <v>2500.0</v>
      </c>
      <c r="H464" s="8"/>
      <c r="I464" s="7">
        <v>0.0</v>
      </c>
      <c r="J464" s="7">
        <v>0.0</v>
      </c>
      <c r="K464" s="7">
        <v>6.0</v>
      </c>
      <c r="L464" s="7">
        <v>0.0</v>
      </c>
      <c r="M464" s="7">
        <v>0.0</v>
      </c>
      <c r="N464" s="7" t="s">
        <v>61</v>
      </c>
      <c r="O464" s="7">
        <v>0.0</v>
      </c>
      <c r="P464" s="7">
        <v>0.0</v>
      </c>
      <c r="Q464" s="8"/>
      <c r="R464" s="8"/>
      <c r="S464" s="8"/>
      <c r="T464" s="8"/>
      <c r="U464" s="8"/>
      <c r="V464" s="8"/>
      <c r="W464" s="7" t="s">
        <v>8956</v>
      </c>
      <c r="X464" s="8"/>
      <c r="Y464" s="8"/>
      <c r="Z464" s="8"/>
      <c r="AA464" s="8"/>
      <c r="AB464" s="8"/>
      <c r="AC464" s="7" t="s">
        <v>8957</v>
      </c>
      <c r="AD464" s="7" t="s">
        <v>8958</v>
      </c>
      <c r="AE464" s="7" t="s">
        <v>8960</v>
      </c>
      <c r="AF464" s="7" t="s">
        <v>8962</v>
      </c>
      <c r="AG464" s="8"/>
      <c r="AH464" s="8"/>
      <c r="AI464" s="8"/>
      <c r="AJ464" s="8"/>
      <c r="AK464" s="8"/>
      <c r="AL464" s="8"/>
      <c r="AM464" s="8"/>
      <c r="AN464" s="8"/>
      <c r="AO464" s="8"/>
      <c r="AP464" s="8"/>
      <c r="AQ464" s="8"/>
      <c r="AR464" s="7" t="s">
        <v>68</v>
      </c>
      <c r="AS464" s="8"/>
      <c r="AT464" s="8"/>
      <c r="AU464" s="8"/>
      <c r="AV464" s="11" t="s">
        <v>8963</v>
      </c>
      <c r="AW464" s="11" t="s">
        <v>8963</v>
      </c>
      <c r="AX464" s="8"/>
      <c r="AY464" s="8"/>
      <c r="AZ464" s="8"/>
      <c r="BA464" s="8"/>
      <c r="BB464" s="8"/>
      <c r="BC464" s="8"/>
      <c r="BD464" s="8"/>
      <c r="BE464" s="8"/>
      <c r="BF464" s="8"/>
    </row>
    <row r="465" hidden="1">
      <c r="A465" s="10">
        <v>28681.0</v>
      </c>
      <c r="B465" s="9">
        <v>43043.0</v>
      </c>
      <c r="C465" s="7" t="s">
        <v>8966</v>
      </c>
      <c r="D465" s="8"/>
      <c r="E465" s="8"/>
      <c r="F465" s="8"/>
      <c r="G465" s="7">
        <v>250000.0</v>
      </c>
      <c r="H465" s="8"/>
      <c r="I465" s="7">
        <v>0.0</v>
      </c>
      <c r="J465" s="7">
        <v>0.0</v>
      </c>
      <c r="K465" s="7">
        <v>6.0</v>
      </c>
      <c r="L465" s="7">
        <v>0.0</v>
      </c>
      <c r="M465" s="7">
        <v>0.0</v>
      </c>
      <c r="N465" s="7" t="s">
        <v>61</v>
      </c>
      <c r="O465" s="7">
        <v>0.0</v>
      </c>
      <c r="P465" s="7">
        <v>0.0</v>
      </c>
      <c r="Q465" s="8"/>
      <c r="R465" s="8"/>
      <c r="S465" s="8"/>
      <c r="T465" s="8"/>
      <c r="U465" s="8"/>
      <c r="V465" s="8"/>
      <c r="W465" s="8"/>
      <c r="X465" s="8"/>
      <c r="Y465" s="8"/>
      <c r="Z465" s="8"/>
      <c r="AA465" s="8"/>
      <c r="AB465" s="8"/>
      <c r="AC465" s="8"/>
      <c r="AD465" s="8"/>
      <c r="AE465" s="8"/>
      <c r="AF465" s="8"/>
      <c r="AG465" s="8"/>
      <c r="AH465" s="8"/>
      <c r="AI465" s="8"/>
      <c r="AJ465" s="8"/>
      <c r="AK465" s="8"/>
      <c r="AL465" s="8"/>
      <c r="AM465" s="8"/>
      <c r="AN465" s="8"/>
      <c r="AO465" s="8"/>
      <c r="AP465" s="8"/>
      <c r="AQ465" s="8"/>
      <c r="AR465" s="7" t="s">
        <v>68</v>
      </c>
      <c r="AS465" s="8"/>
      <c r="AT465" s="8"/>
      <c r="AU465" s="8"/>
      <c r="AV465" s="7" t="s">
        <v>8969</v>
      </c>
      <c r="AW465" s="11" t="s">
        <v>8970</v>
      </c>
      <c r="AX465" s="8"/>
      <c r="AY465" s="8"/>
      <c r="AZ465" s="8"/>
      <c r="BA465" s="8"/>
      <c r="BB465" s="8"/>
      <c r="BC465" s="8"/>
      <c r="BD465" s="8"/>
      <c r="BE465" s="8"/>
      <c r="BF465" s="8"/>
    </row>
    <row r="466" hidden="1">
      <c r="A466" s="10">
        <v>28674.0</v>
      </c>
      <c r="B466" s="9">
        <v>43043.0</v>
      </c>
      <c r="C466" s="7" t="s">
        <v>8976</v>
      </c>
      <c r="D466" s="8"/>
      <c r="E466" s="8"/>
      <c r="F466" s="8"/>
      <c r="G466" s="7">
        <v>250000.0</v>
      </c>
      <c r="H466" s="8"/>
      <c r="I466" s="7">
        <v>0.0</v>
      </c>
      <c r="J466" s="7">
        <v>0.0</v>
      </c>
      <c r="K466" s="7">
        <v>6.0</v>
      </c>
      <c r="L466" s="7">
        <v>0.0</v>
      </c>
      <c r="M466" s="7">
        <v>0.0</v>
      </c>
      <c r="N466" s="7" t="s">
        <v>61</v>
      </c>
      <c r="O466" s="7">
        <v>0.0</v>
      </c>
      <c r="P466" s="7">
        <v>0.0</v>
      </c>
      <c r="Q466" s="8"/>
      <c r="R466" s="8"/>
      <c r="S466" s="8"/>
      <c r="T466" s="8"/>
      <c r="U466" s="8"/>
      <c r="V466" s="8"/>
      <c r="W466" s="8"/>
      <c r="X466" s="8"/>
      <c r="Y466" s="8"/>
      <c r="Z466" s="8"/>
      <c r="AA466" s="8"/>
      <c r="AB466" s="8"/>
      <c r="AC466" s="8"/>
      <c r="AD466" s="8"/>
      <c r="AE466" s="8"/>
      <c r="AF466" s="8"/>
      <c r="AG466" s="8"/>
      <c r="AH466" s="8"/>
      <c r="AI466" s="8"/>
      <c r="AJ466" s="8"/>
      <c r="AK466" s="8"/>
      <c r="AL466" s="8"/>
      <c r="AM466" s="8"/>
      <c r="AN466" s="8"/>
      <c r="AO466" s="8"/>
      <c r="AP466" s="8"/>
      <c r="AQ466" s="8"/>
      <c r="AR466" s="7" t="s">
        <v>68</v>
      </c>
      <c r="AS466" s="8"/>
      <c r="AT466" s="8"/>
      <c r="AU466" s="8"/>
      <c r="AV466" s="7" t="s">
        <v>8969</v>
      </c>
      <c r="AW466" s="11" t="s">
        <v>8970</v>
      </c>
      <c r="AX466" s="8"/>
      <c r="AY466" s="8"/>
      <c r="AZ466" s="8"/>
      <c r="BA466" s="8"/>
      <c r="BB466" s="8"/>
      <c r="BC466" s="8"/>
      <c r="BD466" s="8"/>
      <c r="BE466" s="8"/>
      <c r="BF466" s="8"/>
    </row>
    <row r="467" hidden="1">
      <c r="A467" s="10">
        <v>28405.0</v>
      </c>
      <c r="B467" s="7" t="s">
        <v>5353</v>
      </c>
      <c r="C467" s="7" t="s">
        <v>8977</v>
      </c>
      <c r="D467" s="8"/>
      <c r="E467" s="8"/>
      <c r="F467" s="8"/>
      <c r="G467" s="7">
        <v>7500.0</v>
      </c>
      <c r="H467" s="8"/>
      <c r="I467" s="7">
        <v>0.0</v>
      </c>
      <c r="J467" s="7">
        <v>0.0</v>
      </c>
      <c r="K467" s="7">
        <v>6.0</v>
      </c>
      <c r="L467" s="7">
        <v>0.0</v>
      </c>
      <c r="M467" s="7">
        <v>0.0</v>
      </c>
      <c r="N467" s="7" t="s">
        <v>61</v>
      </c>
      <c r="O467" s="7">
        <v>0.0</v>
      </c>
      <c r="P467" s="7">
        <v>0.0</v>
      </c>
      <c r="Q467" s="8"/>
      <c r="R467" s="8"/>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c r="AQ467" s="8"/>
      <c r="AR467" s="7" t="s">
        <v>68</v>
      </c>
      <c r="AS467" s="8"/>
      <c r="AT467" s="8"/>
      <c r="AU467" s="8"/>
      <c r="AV467" s="11" t="s">
        <v>8979</v>
      </c>
      <c r="AW467" s="11" t="s">
        <v>8979</v>
      </c>
      <c r="AX467" s="8"/>
      <c r="AY467" s="8"/>
      <c r="AZ467" s="8"/>
      <c r="BA467" s="8"/>
      <c r="BB467" s="8"/>
      <c r="BC467" s="8"/>
      <c r="BD467" s="8"/>
      <c r="BE467" s="8"/>
      <c r="BF467" s="8"/>
    </row>
    <row r="468" hidden="1">
      <c r="A468" s="10">
        <v>32995.0</v>
      </c>
      <c r="B468" s="9">
        <v>42958.0</v>
      </c>
      <c r="C468" s="7" t="s">
        <v>8988</v>
      </c>
      <c r="D468" s="8"/>
      <c r="E468" s="8"/>
      <c r="F468" s="8"/>
      <c r="G468" s="7">
        <v>1800000.0</v>
      </c>
      <c r="H468" s="8"/>
      <c r="I468" s="7">
        <v>0.0</v>
      </c>
      <c r="J468" s="7">
        <v>0.0</v>
      </c>
      <c r="K468" s="7">
        <v>6.0</v>
      </c>
      <c r="L468" s="7">
        <v>0.0</v>
      </c>
      <c r="M468" s="7">
        <v>0.0</v>
      </c>
      <c r="N468" s="7" t="s">
        <v>61</v>
      </c>
      <c r="O468" s="7">
        <v>0.0</v>
      </c>
      <c r="P468" s="7">
        <v>0.0</v>
      </c>
      <c r="Q468" s="8"/>
      <c r="R468" s="8"/>
      <c r="S468" s="8"/>
      <c r="T468" s="8"/>
      <c r="U468" s="8"/>
      <c r="V468" s="8"/>
      <c r="W468" s="8"/>
      <c r="X468" s="8"/>
      <c r="Y468" s="8"/>
      <c r="Z468" s="8"/>
      <c r="AA468" s="8"/>
      <c r="AB468" s="8"/>
      <c r="AC468" s="8"/>
      <c r="AD468" s="8"/>
      <c r="AE468" s="8"/>
      <c r="AF468" s="8"/>
      <c r="AG468" s="8"/>
      <c r="AH468" s="8"/>
      <c r="AI468" s="8"/>
      <c r="AJ468" s="8"/>
      <c r="AK468" s="8"/>
      <c r="AL468" s="8"/>
      <c r="AM468" s="8"/>
      <c r="AN468" s="8"/>
      <c r="AO468" s="8"/>
      <c r="AP468" s="8"/>
      <c r="AQ468" s="8"/>
      <c r="AR468" s="7" t="s">
        <v>68</v>
      </c>
      <c r="AS468" s="8"/>
      <c r="AT468" s="8"/>
      <c r="AU468" s="8"/>
      <c r="AV468" s="7" t="s">
        <v>8268</v>
      </c>
      <c r="AW468" s="11" t="s">
        <v>8269</v>
      </c>
      <c r="AX468" s="8"/>
      <c r="AY468" s="8"/>
      <c r="AZ468" s="8"/>
      <c r="BA468" s="8"/>
      <c r="BB468" s="8"/>
      <c r="BC468" s="8"/>
      <c r="BD468" s="8"/>
      <c r="BE468" s="8"/>
      <c r="BF468" s="8"/>
    </row>
    <row r="469" hidden="1">
      <c r="A469" s="10">
        <v>32278.0</v>
      </c>
      <c r="B469" s="9">
        <v>42957.0</v>
      </c>
      <c r="C469" s="7" t="s">
        <v>9001</v>
      </c>
      <c r="D469" s="8"/>
      <c r="E469" s="8"/>
      <c r="F469" s="8"/>
      <c r="G469" s="7">
        <v>10000.0</v>
      </c>
      <c r="H469" s="8"/>
      <c r="I469" s="7">
        <v>0.0</v>
      </c>
      <c r="J469" s="7">
        <v>0.0</v>
      </c>
      <c r="K469" s="7">
        <v>6.0</v>
      </c>
      <c r="L469" s="7">
        <v>0.0</v>
      </c>
      <c r="M469" s="7">
        <v>0.0</v>
      </c>
      <c r="N469" s="7" t="s">
        <v>61</v>
      </c>
      <c r="O469" s="7">
        <v>0.0</v>
      </c>
      <c r="P469" s="7">
        <v>0.0</v>
      </c>
      <c r="Q469" s="8"/>
      <c r="R469" s="8"/>
      <c r="S469" s="8"/>
      <c r="T469" s="8"/>
      <c r="U469" s="8"/>
      <c r="V469" s="8"/>
      <c r="W469" s="8"/>
      <c r="X469" s="8"/>
      <c r="Y469" s="8"/>
      <c r="Z469" s="8"/>
      <c r="AA469" s="8"/>
      <c r="AB469" s="8"/>
      <c r="AC469" s="8"/>
      <c r="AD469" s="8"/>
      <c r="AE469" s="8"/>
      <c r="AF469" s="8"/>
      <c r="AG469" s="8"/>
      <c r="AH469" s="8"/>
      <c r="AI469" s="8"/>
      <c r="AJ469" s="8"/>
      <c r="AK469" s="8"/>
      <c r="AL469" s="8"/>
      <c r="AM469" s="8"/>
      <c r="AN469" s="8"/>
      <c r="AO469" s="8"/>
      <c r="AP469" s="8"/>
      <c r="AQ469" s="8"/>
      <c r="AR469" s="7" t="s">
        <v>68</v>
      </c>
      <c r="AS469" s="8"/>
      <c r="AT469" s="8"/>
      <c r="AU469" s="8"/>
      <c r="AV469" s="11" t="s">
        <v>9005</v>
      </c>
      <c r="AW469" s="11" t="s">
        <v>9005</v>
      </c>
      <c r="AX469" s="8"/>
      <c r="AY469" s="8"/>
      <c r="AZ469" s="8"/>
      <c r="BA469" s="8"/>
      <c r="BB469" s="8"/>
      <c r="BC469" s="8"/>
      <c r="BD469" s="8"/>
      <c r="BE469" s="8"/>
      <c r="BF469" s="8"/>
    </row>
    <row r="470" hidden="1">
      <c r="A470" s="10">
        <v>33597.0</v>
      </c>
      <c r="B470" s="7" t="s">
        <v>1496</v>
      </c>
      <c r="C470" s="7" t="s">
        <v>9008</v>
      </c>
      <c r="D470" s="7" t="s">
        <v>9009</v>
      </c>
      <c r="E470" s="7" t="s">
        <v>9010</v>
      </c>
      <c r="F470" s="11" t="s">
        <v>9012</v>
      </c>
      <c r="G470" s="7">
        <v>400.0</v>
      </c>
      <c r="H470" s="8"/>
      <c r="I470" s="7">
        <v>0.0</v>
      </c>
      <c r="J470" s="7">
        <v>0.0</v>
      </c>
      <c r="K470" s="7">
        <v>6.0</v>
      </c>
      <c r="L470" s="7">
        <v>0.0</v>
      </c>
      <c r="M470" s="7">
        <v>0.0</v>
      </c>
      <c r="N470" s="7" t="s">
        <v>61</v>
      </c>
      <c r="O470" s="7">
        <v>0.0</v>
      </c>
      <c r="P470" s="7">
        <v>0.0</v>
      </c>
      <c r="Q470" s="7" t="s">
        <v>1496</v>
      </c>
      <c r="R470" s="7" t="s">
        <v>9020</v>
      </c>
      <c r="S470" s="7" t="s">
        <v>5722</v>
      </c>
      <c r="T470" s="11" t="s">
        <v>9022</v>
      </c>
      <c r="U470" s="7" t="s">
        <v>9028</v>
      </c>
      <c r="V470" s="8"/>
      <c r="W470" s="7" t="s">
        <v>9030</v>
      </c>
      <c r="X470" s="8"/>
      <c r="Y470" s="8"/>
      <c r="Z470" s="8"/>
      <c r="AA470" s="8"/>
      <c r="AB470" s="8"/>
      <c r="AC470" s="7" t="s">
        <v>9032</v>
      </c>
      <c r="AD470" s="7" t="s">
        <v>9033</v>
      </c>
      <c r="AE470" s="7" t="s">
        <v>938</v>
      </c>
      <c r="AF470" s="7" t="s">
        <v>939</v>
      </c>
      <c r="AG470" s="8"/>
      <c r="AH470" s="8"/>
      <c r="AI470" s="8"/>
      <c r="AJ470" s="8"/>
      <c r="AK470" s="8"/>
      <c r="AL470" s="7" t="s">
        <v>9039</v>
      </c>
      <c r="AM470" s="8"/>
      <c r="AN470" s="8"/>
      <c r="AO470" s="8"/>
      <c r="AP470" s="8"/>
      <c r="AQ470" s="8"/>
      <c r="AR470" s="7" t="s">
        <v>834</v>
      </c>
      <c r="AS470" s="8"/>
      <c r="AT470" s="8"/>
      <c r="AU470" s="8"/>
      <c r="AV470" s="11" t="s">
        <v>9041</v>
      </c>
      <c r="AW470" s="11" t="s">
        <v>9041</v>
      </c>
      <c r="AX470" s="8"/>
      <c r="AY470" s="8"/>
      <c r="AZ470" s="8"/>
      <c r="BA470" s="8"/>
      <c r="BB470" s="8"/>
      <c r="BC470" s="8"/>
      <c r="BD470" s="8"/>
      <c r="BE470" s="8"/>
      <c r="BF470" s="8"/>
    </row>
    <row r="471" hidden="1">
      <c r="A471" s="10">
        <v>33596.0</v>
      </c>
      <c r="B471" s="7" t="s">
        <v>1496</v>
      </c>
      <c r="C471" s="7" t="s">
        <v>9047</v>
      </c>
      <c r="D471" s="8"/>
      <c r="E471" s="8"/>
      <c r="F471" s="8"/>
      <c r="G471" s="7">
        <v>400.0</v>
      </c>
      <c r="H471" s="8"/>
      <c r="I471" s="7">
        <v>0.0</v>
      </c>
      <c r="J471" s="7">
        <v>0.0</v>
      </c>
      <c r="K471" s="7">
        <v>6.0</v>
      </c>
      <c r="L471" s="7">
        <v>0.0</v>
      </c>
      <c r="M471" s="7">
        <v>0.0</v>
      </c>
      <c r="N471" s="7" t="s">
        <v>61</v>
      </c>
      <c r="O471" s="7">
        <v>0.0</v>
      </c>
      <c r="P471" s="7">
        <v>0.0</v>
      </c>
      <c r="Q471" s="8"/>
      <c r="R471" s="8"/>
      <c r="S471" s="8"/>
      <c r="T471" s="8"/>
      <c r="U471" s="8"/>
      <c r="V471" s="8"/>
      <c r="W471" s="8"/>
      <c r="X471" s="8"/>
      <c r="Y471" s="8"/>
      <c r="Z471" s="8"/>
      <c r="AA471" s="8"/>
      <c r="AB471" s="8"/>
      <c r="AC471" s="8"/>
      <c r="AD471" s="8"/>
      <c r="AE471" s="8"/>
      <c r="AF471" s="8"/>
      <c r="AG471" s="8"/>
      <c r="AH471" s="8"/>
      <c r="AI471" s="8"/>
      <c r="AJ471" s="8"/>
      <c r="AK471" s="8"/>
      <c r="AL471" s="8"/>
      <c r="AM471" s="8"/>
      <c r="AN471" s="8"/>
      <c r="AO471" s="8"/>
      <c r="AP471" s="8"/>
      <c r="AQ471" s="8"/>
      <c r="AR471" s="7" t="s">
        <v>68</v>
      </c>
      <c r="AS471" s="8"/>
      <c r="AT471" s="8"/>
      <c r="AU471" s="8"/>
      <c r="AV471" s="8"/>
      <c r="AW471" s="8"/>
      <c r="AX471" s="8"/>
      <c r="AY471" s="8"/>
      <c r="AZ471" s="8"/>
      <c r="BA471" s="8"/>
      <c r="BB471" s="8"/>
      <c r="BC471" s="8"/>
      <c r="BD471" s="8"/>
      <c r="BE471" s="8"/>
      <c r="BF471" s="8"/>
    </row>
    <row r="472">
      <c r="A472" s="10">
        <v>32928.0</v>
      </c>
      <c r="B472" s="7" t="s">
        <v>569</v>
      </c>
      <c r="C472" s="7" t="s">
        <v>9051</v>
      </c>
      <c r="D472" s="7" t="s">
        <v>9052</v>
      </c>
      <c r="E472" s="7" t="s">
        <v>9053</v>
      </c>
      <c r="F472" s="11" t="s">
        <v>9054</v>
      </c>
      <c r="G472" s="7">
        <v>3000.0</v>
      </c>
      <c r="H472" s="8"/>
      <c r="I472" s="7">
        <v>0.0</v>
      </c>
      <c r="J472" s="7">
        <v>0.0</v>
      </c>
      <c r="K472" s="7">
        <v>6.0</v>
      </c>
      <c r="L472" s="7">
        <v>0.0</v>
      </c>
      <c r="M472" s="7">
        <v>0.0</v>
      </c>
      <c r="N472" s="7" t="s">
        <v>61</v>
      </c>
      <c r="O472" s="7">
        <v>0.0</v>
      </c>
      <c r="P472" s="7">
        <v>0.0</v>
      </c>
      <c r="Q472" s="7" t="s">
        <v>569</v>
      </c>
      <c r="R472" s="7" t="s">
        <v>2370</v>
      </c>
      <c r="S472" s="7" t="s">
        <v>1187</v>
      </c>
      <c r="T472" s="11" t="s">
        <v>9061</v>
      </c>
      <c r="U472" s="7" t="s">
        <v>9065</v>
      </c>
      <c r="V472" s="8"/>
      <c r="W472" s="7" t="s">
        <v>9066</v>
      </c>
      <c r="X472" s="8"/>
      <c r="Y472" s="8"/>
      <c r="Z472" s="8"/>
      <c r="AA472" s="7" t="s">
        <v>129</v>
      </c>
      <c r="AB472" s="7" t="s">
        <v>155</v>
      </c>
      <c r="AC472" s="7" t="s">
        <v>9068</v>
      </c>
      <c r="AD472" s="7" t="s">
        <v>9069</v>
      </c>
      <c r="AE472" s="7" t="s">
        <v>9071</v>
      </c>
      <c r="AF472" s="7" t="s">
        <v>9076</v>
      </c>
      <c r="AG472" s="8"/>
      <c r="AH472" s="8"/>
      <c r="AI472" s="8"/>
      <c r="AJ472" s="8"/>
      <c r="AK472" s="8"/>
      <c r="AL472" s="7" t="s">
        <v>9078</v>
      </c>
      <c r="AM472" s="8"/>
      <c r="AN472" s="8"/>
      <c r="AO472" s="8"/>
      <c r="AP472" s="8"/>
      <c r="AQ472" s="8"/>
      <c r="AR472" s="7" t="s">
        <v>86</v>
      </c>
      <c r="AS472" s="8"/>
      <c r="AT472" s="8"/>
      <c r="AU472" s="8"/>
      <c r="AV472" s="11" t="s">
        <v>1603</v>
      </c>
      <c r="AW472" s="11" t="s">
        <v>1603</v>
      </c>
      <c r="AX472" s="8"/>
      <c r="AY472" s="8"/>
      <c r="AZ472" s="8"/>
      <c r="BA472" s="8"/>
      <c r="BB472" s="8"/>
      <c r="BC472" s="8"/>
      <c r="BD472" s="8"/>
      <c r="BE472" s="8"/>
      <c r="BF472" s="8"/>
    </row>
    <row r="473" hidden="1">
      <c r="A473" s="10">
        <v>28028.0</v>
      </c>
      <c r="B473" s="9">
        <v>42858.0</v>
      </c>
      <c r="C473" s="7" t="s">
        <v>9081</v>
      </c>
      <c r="D473" s="8"/>
      <c r="E473" s="8"/>
      <c r="F473" s="8"/>
      <c r="G473" s="7">
        <v>12000.0</v>
      </c>
      <c r="H473" s="8"/>
      <c r="I473" s="7">
        <v>0.0</v>
      </c>
      <c r="J473" s="7">
        <v>0.0</v>
      </c>
      <c r="K473" s="7">
        <v>6.0</v>
      </c>
      <c r="L473" s="7">
        <v>0.0</v>
      </c>
      <c r="M473" s="7">
        <v>0.0</v>
      </c>
      <c r="N473" s="7" t="s">
        <v>61</v>
      </c>
      <c r="O473" s="7">
        <v>0.0</v>
      </c>
      <c r="P473" s="7">
        <v>0.0</v>
      </c>
      <c r="Q473" s="8"/>
      <c r="R473" s="8"/>
      <c r="S473" s="8"/>
      <c r="T473" s="8"/>
      <c r="U473" s="8"/>
      <c r="V473" s="8"/>
      <c r="W473" s="8"/>
      <c r="X473" s="8"/>
      <c r="Y473" s="8"/>
      <c r="Z473" s="8"/>
      <c r="AA473" s="8"/>
      <c r="AB473" s="8"/>
      <c r="AC473" s="8"/>
      <c r="AD473" s="8"/>
      <c r="AE473" s="8"/>
      <c r="AF473" s="8"/>
      <c r="AG473" s="8"/>
      <c r="AH473" s="8"/>
      <c r="AI473" s="8"/>
      <c r="AJ473" s="8"/>
      <c r="AK473" s="8"/>
      <c r="AL473" s="8"/>
      <c r="AM473" s="8"/>
      <c r="AN473" s="8"/>
      <c r="AO473" s="8"/>
      <c r="AP473" s="8"/>
      <c r="AQ473" s="8"/>
      <c r="AR473" s="7" t="s">
        <v>68</v>
      </c>
      <c r="AS473" s="8"/>
      <c r="AT473" s="8"/>
      <c r="AU473" s="8"/>
      <c r="AV473" s="11" t="s">
        <v>4024</v>
      </c>
      <c r="AW473" s="11" t="s">
        <v>4024</v>
      </c>
      <c r="AX473" s="8"/>
      <c r="AY473" s="8"/>
      <c r="AZ473" s="8"/>
      <c r="BA473" s="8"/>
      <c r="BB473" s="8"/>
      <c r="BC473" s="8"/>
      <c r="BD473" s="8"/>
      <c r="BE473" s="8"/>
      <c r="BF473" s="8"/>
    </row>
    <row r="474" hidden="1">
      <c r="A474" s="10">
        <v>36870.0</v>
      </c>
      <c r="B474" s="7" t="s">
        <v>1782</v>
      </c>
      <c r="C474" s="7" t="s">
        <v>9084</v>
      </c>
      <c r="D474" s="7" t="s">
        <v>9085</v>
      </c>
      <c r="E474" s="7" t="s">
        <v>9086</v>
      </c>
      <c r="F474" s="11" t="s">
        <v>9087</v>
      </c>
      <c r="G474" s="7">
        <v>1000.0</v>
      </c>
      <c r="H474" s="8"/>
      <c r="I474" s="7">
        <v>0.0</v>
      </c>
      <c r="J474" s="7">
        <v>0.0</v>
      </c>
      <c r="K474" s="7">
        <v>6.0</v>
      </c>
      <c r="L474" s="7">
        <v>0.0</v>
      </c>
      <c r="M474" s="7">
        <v>0.0</v>
      </c>
      <c r="N474" s="7" t="s">
        <v>61</v>
      </c>
      <c r="O474" s="7">
        <v>0.0</v>
      </c>
      <c r="P474" s="7">
        <v>0.0</v>
      </c>
      <c r="Q474" s="7" t="s">
        <v>1782</v>
      </c>
      <c r="R474" s="7" t="s">
        <v>8617</v>
      </c>
      <c r="S474" s="7" t="s">
        <v>9091</v>
      </c>
      <c r="T474" s="11" t="s">
        <v>9092</v>
      </c>
      <c r="U474" s="7" t="s">
        <v>9094</v>
      </c>
      <c r="V474" s="8"/>
      <c r="W474" s="7" t="s">
        <v>9095</v>
      </c>
      <c r="X474" s="8"/>
      <c r="Y474" s="8"/>
      <c r="Z474" s="8"/>
      <c r="AA474" s="8"/>
      <c r="AB474" s="8"/>
      <c r="AC474" s="7" t="s">
        <v>9096</v>
      </c>
      <c r="AD474" s="7" t="s">
        <v>9097</v>
      </c>
      <c r="AE474" s="7" t="s">
        <v>938</v>
      </c>
      <c r="AF474" s="7" t="s">
        <v>939</v>
      </c>
      <c r="AG474" s="8"/>
      <c r="AH474" s="8"/>
      <c r="AI474" s="8"/>
      <c r="AJ474" s="8"/>
      <c r="AK474" s="8"/>
      <c r="AL474" s="8"/>
      <c r="AM474" s="8"/>
      <c r="AN474" s="8"/>
      <c r="AO474" s="8"/>
      <c r="AP474" s="8"/>
      <c r="AQ474" s="8"/>
      <c r="AR474" s="7" t="s">
        <v>834</v>
      </c>
      <c r="AS474" s="8"/>
      <c r="AT474" s="8"/>
      <c r="AU474" s="8"/>
      <c r="AV474" s="11" t="s">
        <v>9092</v>
      </c>
      <c r="AW474" s="11" t="s">
        <v>9092</v>
      </c>
      <c r="AX474" s="8"/>
      <c r="AY474" s="8"/>
      <c r="AZ474" s="8"/>
      <c r="BA474" s="8"/>
      <c r="BB474" s="8"/>
      <c r="BC474" s="8"/>
      <c r="BD474" s="8"/>
      <c r="BE474" s="8"/>
      <c r="BF474" s="8"/>
    </row>
    <row r="475" hidden="1">
      <c r="A475" s="10">
        <v>36869.0</v>
      </c>
      <c r="B475" s="7" t="s">
        <v>1782</v>
      </c>
      <c r="C475" s="7" t="s">
        <v>9115</v>
      </c>
      <c r="D475" s="8"/>
      <c r="E475" s="8"/>
      <c r="F475" s="8"/>
      <c r="G475" s="7">
        <v>1000.0</v>
      </c>
      <c r="H475" s="8"/>
      <c r="I475" s="7">
        <v>0.0</v>
      </c>
      <c r="J475" s="7">
        <v>0.0</v>
      </c>
      <c r="K475" s="7">
        <v>6.0</v>
      </c>
      <c r="L475" s="7">
        <v>0.0</v>
      </c>
      <c r="M475" s="7">
        <v>0.0</v>
      </c>
      <c r="N475" s="7" t="s">
        <v>61</v>
      </c>
      <c r="O475" s="7">
        <v>0.0</v>
      </c>
      <c r="P475" s="7">
        <v>0.0</v>
      </c>
      <c r="Q475" s="8"/>
      <c r="R475" s="8"/>
      <c r="S475" s="8"/>
      <c r="T475" s="8"/>
      <c r="U475" s="8"/>
      <c r="V475" s="8"/>
      <c r="W475" s="8"/>
      <c r="X475" s="8"/>
      <c r="Y475" s="8"/>
      <c r="Z475" s="8"/>
      <c r="AA475" s="8"/>
      <c r="AB475" s="8"/>
      <c r="AC475" s="8"/>
      <c r="AD475" s="8"/>
      <c r="AE475" s="8"/>
      <c r="AF475" s="8"/>
      <c r="AG475" s="8"/>
      <c r="AH475" s="8"/>
      <c r="AI475" s="8"/>
      <c r="AJ475" s="8"/>
      <c r="AK475" s="8"/>
      <c r="AL475" s="8"/>
      <c r="AM475" s="8"/>
      <c r="AN475" s="8"/>
      <c r="AO475" s="8"/>
      <c r="AP475" s="8"/>
      <c r="AQ475" s="8"/>
      <c r="AR475" s="7" t="s">
        <v>68</v>
      </c>
      <c r="AS475" s="8"/>
      <c r="AT475" s="8"/>
      <c r="AU475" s="8"/>
      <c r="AV475" s="11" t="s">
        <v>9092</v>
      </c>
      <c r="AW475" s="11" t="s">
        <v>9092</v>
      </c>
      <c r="AX475" s="8"/>
      <c r="AY475" s="8"/>
      <c r="AZ475" s="8"/>
      <c r="BA475" s="8"/>
      <c r="BB475" s="8"/>
      <c r="BC475" s="8"/>
      <c r="BD475" s="8"/>
      <c r="BE475" s="8"/>
      <c r="BF475" s="8"/>
    </row>
    <row r="476" hidden="1">
      <c r="A476" s="10">
        <v>30364.0</v>
      </c>
      <c r="B476" s="9">
        <v>43047.0</v>
      </c>
      <c r="C476" s="7" t="s">
        <v>9133</v>
      </c>
      <c r="D476" s="8"/>
      <c r="E476" s="8"/>
      <c r="F476" s="8"/>
      <c r="G476" s="7">
        <v>2000.0</v>
      </c>
      <c r="H476" s="8"/>
      <c r="I476" s="7">
        <v>0.0</v>
      </c>
      <c r="J476" s="7">
        <v>0.0</v>
      </c>
      <c r="K476" s="7">
        <v>6.0</v>
      </c>
      <c r="L476" s="7">
        <v>0.0</v>
      </c>
      <c r="M476" s="7">
        <v>0.0</v>
      </c>
      <c r="N476" s="7" t="s">
        <v>61</v>
      </c>
      <c r="O476" s="7">
        <v>0.0</v>
      </c>
      <c r="P476" s="7">
        <v>0.0</v>
      </c>
      <c r="Q476" s="8"/>
      <c r="R476" s="8"/>
      <c r="S476" s="8"/>
      <c r="T476" s="8"/>
      <c r="U476" s="8"/>
      <c r="V476" s="8"/>
      <c r="W476" s="8"/>
      <c r="X476" s="8"/>
      <c r="Y476" s="8"/>
      <c r="Z476" s="8"/>
      <c r="AA476" s="8"/>
      <c r="AB476" s="8"/>
      <c r="AC476" s="8"/>
      <c r="AD476" s="8"/>
      <c r="AE476" s="8"/>
      <c r="AF476" s="8"/>
      <c r="AG476" s="8"/>
      <c r="AH476" s="8"/>
      <c r="AI476" s="8"/>
      <c r="AJ476" s="8"/>
      <c r="AK476" s="8"/>
      <c r="AL476" s="8"/>
      <c r="AM476" s="8"/>
      <c r="AN476" s="8"/>
      <c r="AO476" s="8"/>
      <c r="AP476" s="8"/>
      <c r="AQ476" s="8"/>
      <c r="AR476" s="7" t="s">
        <v>68</v>
      </c>
      <c r="AS476" s="8"/>
      <c r="AT476" s="8"/>
      <c r="AU476" s="8"/>
      <c r="AV476" s="11" t="s">
        <v>1566</v>
      </c>
      <c r="AW476" s="11" t="s">
        <v>1566</v>
      </c>
      <c r="AX476" s="8"/>
      <c r="AY476" s="8"/>
      <c r="AZ476" s="8"/>
      <c r="BA476" s="8"/>
      <c r="BB476" s="8"/>
      <c r="BC476" s="8"/>
      <c r="BD476" s="8"/>
      <c r="BE476" s="8"/>
      <c r="BF476" s="8"/>
    </row>
    <row r="477" hidden="1">
      <c r="A477" s="10">
        <v>28902.0</v>
      </c>
      <c r="B477" s="7" t="s">
        <v>2987</v>
      </c>
      <c r="C477" s="7" t="s">
        <v>9142</v>
      </c>
      <c r="D477" s="8"/>
      <c r="E477" s="8"/>
      <c r="F477" s="8"/>
      <c r="G477" s="7">
        <v>15000.0</v>
      </c>
      <c r="H477" s="8"/>
      <c r="I477" s="7">
        <v>0.0</v>
      </c>
      <c r="J477" s="7">
        <v>0.0</v>
      </c>
      <c r="K477" s="7">
        <v>6.0</v>
      </c>
      <c r="L477" s="7">
        <v>0.0</v>
      </c>
      <c r="M477" s="7">
        <v>0.0</v>
      </c>
      <c r="N477" s="7" t="s">
        <v>61</v>
      </c>
      <c r="O477" s="7">
        <v>0.0</v>
      </c>
      <c r="P477" s="7">
        <v>0.0</v>
      </c>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7" t="s">
        <v>68</v>
      </c>
      <c r="AS477" s="8"/>
      <c r="AT477" s="8"/>
      <c r="AU477" s="8"/>
      <c r="AV477" s="11" t="s">
        <v>9144</v>
      </c>
      <c r="AW477" s="11" t="s">
        <v>9144</v>
      </c>
      <c r="AX477" s="8"/>
      <c r="AY477" s="8"/>
      <c r="AZ477" s="8"/>
      <c r="BA477" s="8"/>
      <c r="BB477" s="8"/>
      <c r="BC477" s="8"/>
      <c r="BD477" s="8"/>
      <c r="BE477" s="8"/>
      <c r="BF477" s="8"/>
    </row>
    <row r="478" hidden="1">
      <c r="A478" s="10">
        <v>32277.0</v>
      </c>
      <c r="B478" s="9">
        <v>42957.0</v>
      </c>
      <c r="C478" s="7" t="s">
        <v>9154</v>
      </c>
      <c r="D478" s="8"/>
      <c r="E478" s="8"/>
      <c r="F478" s="8"/>
      <c r="G478" s="7">
        <v>5000.0</v>
      </c>
      <c r="H478" s="8"/>
      <c r="I478" s="7">
        <v>0.0</v>
      </c>
      <c r="J478" s="7">
        <v>0.0</v>
      </c>
      <c r="K478" s="7">
        <v>6.0</v>
      </c>
      <c r="L478" s="7">
        <v>0.0</v>
      </c>
      <c r="M478" s="7">
        <v>0.0</v>
      </c>
      <c r="N478" s="7" t="s">
        <v>61</v>
      </c>
      <c r="O478" s="7">
        <v>0.0</v>
      </c>
      <c r="P478" s="7">
        <v>0.0</v>
      </c>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7" t="s">
        <v>68</v>
      </c>
      <c r="AS478" s="8"/>
      <c r="AT478" s="8"/>
      <c r="AU478" s="8"/>
      <c r="AV478" s="11" t="s">
        <v>9005</v>
      </c>
      <c r="AW478" s="11" t="s">
        <v>9005</v>
      </c>
      <c r="AX478" s="8"/>
      <c r="AY478" s="8"/>
      <c r="AZ478" s="8"/>
      <c r="BA478" s="8"/>
      <c r="BB478" s="8"/>
      <c r="BC478" s="8"/>
      <c r="BD478" s="8"/>
      <c r="BE478" s="8"/>
      <c r="BF478" s="8"/>
    </row>
    <row r="479" hidden="1">
      <c r="A479" s="10">
        <v>32276.0</v>
      </c>
      <c r="B479" s="9">
        <v>42957.0</v>
      </c>
      <c r="C479" s="7" t="s">
        <v>9160</v>
      </c>
      <c r="D479" s="8"/>
      <c r="E479" s="8"/>
      <c r="F479" s="8"/>
      <c r="G479" s="7">
        <v>5000.0</v>
      </c>
      <c r="H479" s="8"/>
      <c r="I479" s="7">
        <v>0.0</v>
      </c>
      <c r="J479" s="7">
        <v>0.0</v>
      </c>
      <c r="K479" s="7">
        <v>6.0</v>
      </c>
      <c r="L479" s="7">
        <v>0.0</v>
      </c>
      <c r="M479" s="7">
        <v>0.0</v>
      </c>
      <c r="N479" s="7" t="s">
        <v>61</v>
      </c>
      <c r="O479" s="7">
        <v>0.0</v>
      </c>
      <c r="P479" s="7">
        <v>0.0</v>
      </c>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7" t="s">
        <v>68</v>
      </c>
      <c r="AS479" s="8"/>
      <c r="AT479" s="8"/>
      <c r="AU479" s="8"/>
      <c r="AV479" s="8"/>
      <c r="AW479" s="8"/>
      <c r="AX479" s="8"/>
      <c r="AY479" s="8"/>
      <c r="AZ479" s="8"/>
      <c r="BA479" s="8"/>
      <c r="BB479" s="8"/>
      <c r="BC479" s="8"/>
      <c r="BD479" s="8"/>
      <c r="BE479" s="8"/>
      <c r="BF479" s="8"/>
    </row>
    <row r="480" hidden="1">
      <c r="A480" s="10">
        <v>36805.0</v>
      </c>
      <c r="B480" s="7" t="s">
        <v>628</v>
      </c>
      <c r="C480" s="7" t="s">
        <v>9166</v>
      </c>
      <c r="D480" s="8"/>
      <c r="E480" s="8"/>
      <c r="F480" s="8"/>
      <c r="G480" s="7">
        <v>200.0</v>
      </c>
      <c r="H480" s="8"/>
      <c r="I480" s="7">
        <v>0.0</v>
      </c>
      <c r="J480" s="7">
        <v>0.0</v>
      </c>
      <c r="K480" s="7">
        <v>6.0</v>
      </c>
      <c r="L480" s="7">
        <v>0.0</v>
      </c>
      <c r="M480" s="7">
        <v>0.0</v>
      </c>
      <c r="N480" s="7" t="s">
        <v>61</v>
      </c>
      <c r="O480" s="7">
        <v>0.0</v>
      </c>
      <c r="P480" s="7">
        <v>0.0</v>
      </c>
      <c r="Q480" s="8"/>
      <c r="R480" s="8"/>
      <c r="S480" s="8"/>
      <c r="T480" s="8"/>
      <c r="U480" s="8"/>
      <c r="V480" s="8"/>
      <c r="W480" s="8"/>
      <c r="X480" s="8"/>
      <c r="Y480" s="8"/>
      <c r="Z480" s="8"/>
      <c r="AA480" s="8"/>
      <c r="AB480" s="8"/>
      <c r="AC480" s="8"/>
      <c r="AD480" s="8"/>
      <c r="AE480" s="8"/>
      <c r="AF480" s="8"/>
      <c r="AG480" s="8"/>
      <c r="AH480" s="8"/>
      <c r="AI480" s="8"/>
      <c r="AJ480" s="8"/>
      <c r="AK480" s="8"/>
      <c r="AL480" s="8"/>
      <c r="AM480" s="8"/>
      <c r="AN480" s="8"/>
      <c r="AO480" s="8"/>
      <c r="AP480" s="8"/>
      <c r="AQ480" s="8"/>
      <c r="AR480" s="7" t="s">
        <v>68</v>
      </c>
      <c r="AS480" s="8"/>
      <c r="AT480" s="8"/>
      <c r="AU480" s="8"/>
      <c r="AV480" s="11" t="s">
        <v>9167</v>
      </c>
      <c r="AW480" s="11" t="s">
        <v>9167</v>
      </c>
      <c r="AX480" s="8"/>
      <c r="AY480" s="8"/>
      <c r="AZ480" s="8"/>
      <c r="BA480" s="8"/>
      <c r="BB480" s="8"/>
      <c r="BC480" s="8"/>
      <c r="BD480" s="8"/>
      <c r="BE480" s="8"/>
      <c r="BF480" s="8"/>
    </row>
    <row r="481" hidden="1">
      <c r="A481" s="10">
        <v>27461.0</v>
      </c>
      <c r="B481" s="9">
        <v>42980.0</v>
      </c>
      <c r="C481" s="7" t="s">
        <v>9170</v>
      </c>
      <c r="D481" s="8"/>
      <c r="E481" s="8"/>
      <c r="F481" s="8"/>
      <c r="G481" s="7">
        <v>15000.0</v>
      </c>
      <c r="H481" s="8"/>
      <c r="I481" s="7">
        <v>0.0</v>
      </c>
      <c r="J481" s="7">
        <v>0.0</v>
      </c>
      <c r="K481" s="7">
        <v>6.0</v>
      </c>
      <c r="L481" s="7">
        <v>0.0</v>
      </c>
      <c r="M481" s="7">
        <v>0.0</v>
      </c>
      <c r="N481" s="7" t="s">
        <v>61</v>
      </c>
      <c r="O481" s="7">
        <v>0.0</v>
      </c>
      <c r="P481" s="7">
        <v>0.0</v>
      </c>
      <c r="Q481" s="8"/>
      <c r="R481" s="8"/>
      <c r="S481" s="8"/>
      <c r="T481" s="8"/>
      <c r="U481" s="8"/>
      <c r="V481" s="8"/>
      <c r="W481" s="8"/>
      <c r="X481" s="8"/>
      <c r="Y481" s="8"/>
      <c r="Z481" s="8"/>
      <c r="AA481" s="8"/>
      <c r="AB481" s="8"/>
      <c r="AC481" s="8"/>
      <c r="AD481" s="8"/>
      <c r="AE481" s="8"/>
      <c r="AF481" s="8"/>
      <c r="AG481" s="8"/>
      <c r="AH481" s="8"/>
      <c r="AI481" s="8"/>
      <c r="AJ481" s="8"/>
      <c r="AK481" s="8"/>
      <c r="AL481" s="8"/>
      <c r="AM481" s="8"/>
      <c r="AN481" s="8"/>
      <c r="AO481" s="8"/>
      <c r="AP481" s="8"/>
      <c r="AQ481" s="8"/>
      <c r="AR481" s="7" t="s">
        <v>68</v>
      </c>
      <c r="AS481" s="8"/>
      <c r="AT481" s="8"/>
      <c r="AU481" s="8"/>
      <c r="AV481" s="11" t="s">
        <v>9176</v>
      </c>
      <c r="AW481" s="11" t="s">
        <v>9176</v>
      </c>
      <c r="AX481" s="8"/>
      <c r="AY481" s="8"/>
      <c r="AZ481" s="8"/>
      <c r="BA481" s="8"/>
      <c r="BB481" s="8"/>
      <c r="BC481" s="8"/>
      <c r="BD481" s="8"/>
      <c r="BE481" s="8"/>
      <c r="BF481" s="8"/>
    </row>
    <row r="482" hidden="1">
      <c r="A482" s="10">
        <v>27865.0</v>
      </c>
      <c r="B482" s="7" t="s">
        <v>7647</v>
      </c>
      <c r="C482" s="7" t="s">
        <v>9180</v>
      </c>
      <c r="D482" s="8"/>
      <c r="E482" s="8"/>
      <c r="F482" s="8"/>
      <c r="G482" s="7">
        <v>50000.0</v>
      </c>
      <c r="H482" s="8"/>
      <c r="I482" s="7">
        <v>0.0</v>
      </c>
      <c r="J482" s="7">
        <v>0.0</v>
      </c>
      <c r="K482" s="7">
        <v>6.0</v>
      </c>
      <c r="L482" s="7">
        <v>0.0</v>
      </c>
      <c r="M482" s="7">
        <v>0.0</v>
      </c>
      <c r="N482" s="7" t="s">
        <v>61</v>
      </c>
      <c r="O482" s="7">
        <v>0.0</v>
      </c>
      <c r="P482" s="7">
        <v>0.0</v>
      </c>
      <c r="Q482" s="8"/>
      <c r="R482" s="8"/>
      <c r="S482" s="8"/>
      <c r="T482" s="8"/>
      <c r="U482" s="8"/>
      <c r="V482" s="8"/>
      <c r="W482" s="8"/>
      <c r="X482" s="8"/>
      <c r="Y482" s="8"/>
      <c r="Z482" s="8"/>
      <c r="AA482" s="8"/>
      <c r="AB482" s="8"/>
      <c r="AC482" s="8"/>
      <c r="AD482" s="8"/>
      <c r="AE482" s="8"/>
      <c r="AF482" s="8"/>
      <c r="AG482" s="8"/>
      <c r="AH482" s="8"/>
      <c r="AI482" s="8"/>
      <c r="AJ482" s="8"/>
      <c r="AK482" s="8"/>
      <c r="AL482" s="8"/>
      <c r="AM482" s="8"/>
      <c r="AN482" s="8"/>
      <c r="AO482" s="8"/>
      <c r="AP482" s="8"/>
      <c r="AQ482" s="8"/>
      <c r="AR482" s="7" t="s">
        <v>68</v>
      </c>
      <c r="AS482" s="8"/>
      <c r="AT482" s="8"/>
      <c r="AU482" s="8"/>
      <c r="AV482" s="11" t="s">
        <v>9182</v>
      </c>
      <c r="AW482" s="11" t="s">
        <v>9182</v>
      </c>
      <c r="AX482" s="8"/>
      <c r="AY482" s="8"/>
      <c r="AZ482" s="8"/>
      <c r="BA482" s="8"/>
      <c r="BB482" s="8"/>
      <c r="BC482" s="8"/>
      <c r="BD482" s="8"/>
      <c r="BE482" s="8"/>
      <c r="BF482" s="8"/>
    </row>
    <row r="483" hidden="1">
      <c r="A483" s="10">
        <v>27866.0</v>
      </c>
      <c r="B483" s="7" t="s">
        <v>7647</v>
      </c>
      <c r="C483" s="7" t="s">
        <v>9184</v>
      </c>
      <c r="D483" s="8"/>
      <c r="E483" s="8"/>
      <c r="F483" s="8"/>
      <c r="G483" s="7">
        <v>50000.0</v>
      </c>
      <c r="H483" s="8"/>
      <c r="I483" s="7">
        <v>0.0</v>
      </c>
      <c r="J483" s="7">
        <v>0.0</v>
      </c>
      <c r="K483" s="7">
        <v>6.0</v>
      </c>
      <c r="L483" s="7">
        <v>0.0</v>
      </c>
      <c r="M483" s="7">
        <v>0.0</v>
      </c>
      <c r="N483" s="7" t="s">
        <v>61</v>
      </c>
      <c r="O483" s="7">
        <v>0.0</v>
      </c>
      <c r="P483" s="7">
        <v>0.0</v>
      </c>
      <c r="Q483" s="8"/>
      <c r="R483" s="8"/>
      <c r="S483" s="8"/>
      <c r="T483" s="8"/>
      <c r="U483" s="8"/>
      <c r="V483" s="8"/>
      <c r="W483" s="8"/>
      <c r="X483" s="8"/>
      <c r="Y483" s="8"/>
      <c r="Z483" s="8"/>
      <c r="AA483" s="8"/>
      <c r="AB483" s="8"/>
      <c r="AC483" s="8"/>
      <c r="AD483" s="8"/>
      <c r="AE483" s="8"/>
      <c r="AF483" s="8"/>
      <c r="AG483" s="8"/>
      <c r="AH483" s="8"/>
      <c r="AI483" s="8"/>
      <c r="AJ483" s="8"/>
      <c r="AK483" s="8"/>
      <c r="AL483" s="8"/>
      <c r="AM483" s="8"/>
      <c r="AN483" s="8"/>
      <c r="AO483" s="8"/>
      <c r="AP483" s="8"/>
      <c r="AQ483" s="8"/>
      <c r="AR483" s="7" t="s">
        <v>68</v>
      </c>
      <c r="AS483" s="8"/>
      <c r="AT483" s="8"/>
      <c r="AU483" s="8"/>
      <c r="AV483" s="11" t="s">
        <v>9182</v>
      </c>
      <c r="AW483" s="11" t="s">
        <v>9182</v>
      </c>
      <c r="AX483" s="8"/>
      <c r="AY483" s="8"/>
      <c r="AZ483" s="8"/>
      <c r="BA483" s="8"/>
      <c r="BB483" s="8"/>
      <c r="BC483" s="8"/>
      <c r="BD483" s="8"/>
      <c r="BE483" s="8"/>
      <c r="BF483" s="8"/>
    </row>
    <row r="484" hidden="1">
      <c r="A484" s="10">
        <v>30194.0</v>
      </c>
      <c r="B484" s="7" t="s">
        <v>4894</v>
      </c>
      <c r="C484" s="7" t="s">
        <v>9187</v>
      </c>
      <c r="D484" s="8"/>
      <c r="E484" s="8"/>
      <c r="F484" s="8"/>
      <c r="G484" s="7">
        <v>4000.0</v>
      </c>
      <c r="H484" s="8"/>
      <c r="I484" s="7">
        <v>0.0</v>
      </c>
      <c r="J484" s="7">
        <v>0.0</v>
      </c>
      <c r="K484" s="7">
        <v>6.0</v>
      </c>
      <c r="L484" s="7">
        <v>0.0</v>
      </c>
      <c r="M484" s="7">
        <v>0.0</v>
      </c>
      <c r="N484" s="7" t="s">
        <v>61</v>
      </c>
      <c r="O484" s="7">
        <v>0.0</v>
      </c>
      <c r="P484" s="7">
        <v>0.0</v>
      </c>
      <c r="Q484" s="8"/>
      <c r="R484" s="8"/>
      <c r="S484" s="8"/>
      <c r="T484" s="8"/>
      <c r="U484" s="8"/>
      <c r="V484" s="8"/>
      <c r="W484" s="8"/>
      <c r="X484" s="8"/>
      <c r="Y484" s="8"/>
      <c r="Z484" s="8"/>
      <c r="AA484" s="8"/>
      <c r="AB484" s="8"/>
      <c r="AC484" s="8"/>
      <c r="AD484" s="8"/>
      <c r="AE484" s="8"/>
      <c r="AF484" s="8"/>
      <c r="AG484" s="8"/>
      <c r="AH484" s="8"/>
      <c r="AI484" s="8"/>
      <c r="AJ484" s="8"/>
      <c r="AK484" s="8"/>
      <c r="AL484" s="8"/>
      <c r="AM484" s="8"/>
      <c r="AN484" s="8"/>
      <c r="AO484" s="8"/>
      <c r="AP484" s="8"/>
      <c r="AQ484" s="8"/>
      <c r="AR484" s="7" t="s">
        <v>68</v>
      </c>
      <c r="AS484" s="8"/>
      <c r="AT484" s="8"/>
      <c r="AU484" s="8"/>
      <c r="AV484" s="11" t="s">
        <v>9193</v>
      </c>
      <c r="AW484" s="11" t="s">
        <v>9193</v>
      </c>
      <c r="AX484" s="8"/>
      <c r="AY484" s="8"/>
      <c r="AZ484" s="8"/>
      <c r="BA484" s="8"/>
      <c r="BB484" s="8"/>
      <c r="BC484" s="8"/>
      <c r="BD484" s="8"/>
      <c r="BE484" s="8"/>
      <c r="BF484" s="8"/>
    </row>
    <row r="485" hidden="1">
      <c r="A485" s="10">
        <v>30221.0</v>
      </c>
      <c r="B485" s="7" t="s">
        <v>4894</v>
      </c>
      <c r="C485" s="7" t="s">
        <v>9208</v>
      </c>
      <c r="D485" s="8"/>
      <c r="E485" s="8"/>
      <c r="F485" s="8"/>
      <c r="G485" s="7">
        <v>40000.0</v>
      </c>
      <c r="H485" s="8"/>
      <c r="I485" s="7">
        <v>0.0</v>
      </c>
      <c r="J485" s="7">
        <v>0.0</v>
      </c>
      <c r="K485" s="7">
        <v>6.0</v>
      </c>
      <c r="L485" s="7">
        <v>0.0</v>
      </c>
      <c r="M485" s="7">
        <v>0.0</v>
      </c>
      <c r="N485" s="7" t="s">
        <v>61</v>
      </c>
      <c r="O485" s="7">
        <v>0.0</v>
      </c>
      <c r="P485" s="7">
        <v>0.0</v>
      </c>
      <c r="Q485" s="8"/>
      <c r="R485" s="8"/>
      <c r="S485" s="8"/>
      <c r="T485" s="8"/>
      <c r="U485" s="8"/>
      <c r="V485" s="8"/>
      <c r="W485" s="8"/>
      <c r="X485" s="8"/>
      <c r="Y485" s="8"/>
      <c r="Z485" s="8"/>
      <c r="AA485" s="8"/>
      <c r="AB485" s="8"/>
      <c r="AC485" s="8"/>
      <c r="AD485" s="8"/>
      <c r="AE485" s="8"/>
      <c r="AF485" s="8"/>
      <c r="AG485" s="8"/>
      <c r="AH485" s="8"/>
      <c r="AI485" s="8"/>
      <c r="AJ485" s="8"/>
      <c r="AK485" s="8"/>
      <c r="AL485" s="8"/>
      <c r="AM485" s="8"/>
      <c r="AN485" s="8"/>
      <c r="AO485" s="8"/>
      <c r="AP485" s="8"/>
      <c r="AQ485" s="8"/>
      <c r="AR485" s="7" t="s">
        <v>68</v>
      </c>
      <c r="AS485" s="8"/>
      <c r="AT485" s="8"/>
      <c r="AU485" s="8"/>
      <c r="AV485" s="11" t="s">
        <v>9193</v>
      </c>
      <c r="AW485" s="11" t="s">
        <v>9193</v>
      </c>
      <c r="AX485" s="8"/>
      <c r="AY485" s="8"/>
      <c r="AZ485" s="8"/>
      <c r="BA485" s="8"/>
      <c r="BB485" s="8"/>
      <c r="BC485" s="8"/>
      <c r="BD485" s="8"/>
      <c r="BE485" s="8"/>
      <c r="BF485" s="8"/>
    </row>
    <row r="486">
      <c r="A486" s="10">
        <v>30707.0</v>
      </c>
      <c r="B486" s="7" t="s">
        <v>4197</v>
      </c>
      <c r="C486" s="7" t="s">
        <v>9215</v>
      </c>
      <c r="D486" s="7" t="s">
        <v>9216</v>
      </c>
      <c r="E486" s="7" t="s">
        <v>9216</v>
      </c>
      <c r="F486" s="11" t="s">
        <v>9217</v>
      </c>
      <c r="G486" s="7">
        <v>4800.0</v>
      </c>
      <c r="H486" s="7">
        <v>10.0</v>
      </c>
      <c r="I486" s="7">
        <v>0.0</v>
      </c>
      <c r="J486" s="7">
        <v>0.6</v>
      </c>
      <c r="K486" s="7">
        <v>6.0</v>
      </c>
      <c r="L486" s="7">
        <v>0.0</v>
      </c>
      <c r="M486" s="7">
        <v>0.59</v>
      </c>
      <c r="N486" s="7" t="s">
        <v>61</v>
      </c>
      <c r="O486" s="7">
        <v>1.0</v>
      </c>
      <c r="P486" s="7">
        <v>0.0</v>
      </c>
      <c r="Q486" s="7" t="s">
        <v>4197</v>
      </c>
      <c r="R486" s="9">
        <v>43101.0</v>
      </c>
      <c r="S486" s="7" t="s">
        <v>9223</v>
      </c>
      <c r="T486" s="11" t="s">
        <v>9224</v>
      </c>
      <c r="U486" s="7" t="s">
        <v>9228</v>
      </c>
      <c r="V486" s="8"/>
      <c r="W486" s="7" t="s">
        <v>9229</v>
      </c>
      <c r="X486" s="8"/>
      <c r="Y486" s="8"/>
      <c r="Z486" s="8"/>
      <c r="AA486" s="7" t="s">
        <v>1320</v>
      </c>
      <c r="AB486" s="7" t="s">
        <v>155</v>
      </c>
      <c r="AC486" s="7" t="s">
        <v>9230</v>
      </c>
      <c r="AD486" s="7" t="s">
        <v>9230</v>
      </c>
      <c r="AE486" s="7" t="s">
        <v>9232</v>
      </c>
      <c r="AF486" s="7" t="s">
        <v>9233</v>
      </c>
      <c r="AG486" s="8"/>
      <c r="AH486" s="8"/>
      <c r="AI486" s="8"/>
      <c r="AJ486" s="8"/>
      <c r="AK486" s="8"/>
      <c r="AL486" s="7" t="s">
        <v>9236</v>
      </c>
      <c r="AM486" s="8"/>
      <c r="AN486" s="8"/>
      <c r="AO486" s="8"/>
      <c r="AP486" s="8"/>
      <c r="AQ486" s="8"/>
      <c r="AR486" s="7" t="s">
        <v>86</v>
      </c>
      <c r="AS486" s="8"/>
      <c r="AT486" s="8"/>
      <c r="AU486" s="8"/>
      <c r="AV486" s="11" t="s">
        <v>9238</v>
      </c>
      <c r="AW486" s="11" t="s">
        <v>9238</v>
      </c>
      <c r="AX486" s="8"/>
      <c r="AY486" s="8"/>
      <c r="AZ486" s="8"/>
      <c r="BA486" s="8"/>
      <c r="BB486" s="8"/>
      <c r="BC486" s="8"/>
      <c r="BD486" s="8"/>
      <c r="BE486" s="8"/>
      <c r="BF486" s="8"/>
    </row>
    <row r="487" hidden="1">
      <c r="A487" s="10">
        <v>30705.0</v>
      </c>
      <c r="B487" s="9">
        <v>42987.0</v>
      </c>
      <c r="C487" s="7" t="s">
        <v>9253</v>
      </c>
      <c r="D487" s="8"/>
      <c r="E487" s="8"/>
      <c r="F487" s="8"/>
      <c r="G487" s="7">
        <v>4797.0</v>
      </c>
      <c r="H487" s="8"/>
      <c r="I487" s="7">
        <v>0.0</v>
      </c>
      <c r="J487" s="7">
        <v>0.0</v>
      </c>
      <c r="K487" s="7">
        <v>6.0</v>
      </c>
      <c r="L487" s="7">
        <v>0.0</v>
      </c>
      <c r="M487" s="7">
        <v>0.0</v>
      </c>
      <c r="N487" s="7" t="s">
        <v>61</v>
      </c>
      <c r="O487" s="7">
        <v>0.0</v>
      </c>
      <c r="P487" s="7">
        <v>0.0</v>
      </c>
      <c r="Q487" s="8"/>
      <c r="R487" s="8"/>
      <c r="S487" s="8"/>
      <c r="T487" s="8"/>
      <c r="U487" s="8"/>
      <c r="V487" s="8"/>
      <c r="W487" s="8"/>
      <c r="X487" s="8"/>
      <c r="Y487" s="8"/>
      <c r="Z487" s="8"/>
      <c r="AA487" s="8"/>
      <c r="AB487" s="8"/>
      <c r="AC487" s="8"/>
      <c r="AD487" s="8"/>
      <c r="AE487" s="8"/>
      <c r="AF487" s="8"/>
      <c r="AG487" s="8"/>
      <c r="AH487" s="8"/>
      <c r="AI487" s="8"/>
      <c r="AJ487" s="8"/>
      <c r="AK487" s="8"/>
      <c r="AL487" s="8"/>
      <c r="AM487" s="8"/>
      <c r="AN487" s="8"/>
      <c r="AO487" s="8"/>
      <c r="AP487" s="8"/>
      <c r="AQ487" s="8"/>
      <c r="AR487" s="7" t="s">
        <v>68</v>
      </c>
      <c r="AS487" s="8"/>
      <c r="AT487" s="8"/>
      <c r="AU487" s="8"/>
      <c r="AV487" s="11" t="s">
        <v>9238</v>
      </c>
      <c r="AW487" s="11" t="s">
        <v>9238</v>
      </c>
      <c r="AX487" s="8"/>
      <c r="AY487" s="8"/>
      <c r="AZ487" s="8"/>
      <c r="BA487" s="8"/>
      <c r="BB487" s="8"/>
      <c r="BC487" s="8"/>
      <c r="BD487" s="8"/>
      <c r="BE487" s="8"/>
      <c r="BF487" s="8"/>
    </row>
    <row r="488" hidden="1">
      <c r="A488" s="10">
        <v>27896.0</v>
      </c>
      <c r="B488" s="7" t="s">
        <v>3476</v>
      </c>
      <c r="C488" s="7" t="s">
        <v>9262</v>
      </c>
      <c r="D488" s="8"/>
      <c r="E488" s="8"/>
      <c r="F488" s="8"/>
      <c r="G488" s="7">
        <v>150.0</v>
      </c>
      <c r="H488" s="8"/>
      <c r="I488" s="7">
        <v>0.0</v>
      </c>
      <c r="J488" s="7">
        <v>0.0</v>
      </c>
      <c r="K488" s="7">
        <v>6.0</v>
      </c>
      <c r="L488" s="7">
        <v>0.0</v>
      </c>
      <c r="M488" s="7">
        <v>0.0</v>
      </c>
      <c r="N488" s="7" t="s">
        <v>61</v>
      </c>
      <c r="O488" s="7">
        <v>0.0</v>
      </c>
      <c r="P488" s="7">
        <v>0.0</v>
      </c>
      <c r="Q488" s="8"/>
      <c r="R488" s="8"/>
      <c r="S488" s="8"/>
      <c r="T488" s="8"/>
      <c r="U488" s="8"/>
      <c r="V488" s="8"/>
      <c r="W488" s="8"/>
      <c r="X488" s="8"/>
      <c r="Y488" s="8"/>
      <c r="Z488" s="8"/>
      <c r="AA488" s="8"/>
      <c r="AB488" s="8"/>
      <c r="AC488" s="8"/>
      <c r="AD488" s="8"/>
      <c r="AE488" s="8"/>
      <c r="AF488" s="8"/>
      <c r="AG488" s="8"/>
      <c r="AH488" s="8"/>
      <c r="AI488" s="8"/>
      <c r="AJ488" s="8"/>
      <c r="AK488" s="8"/>
      <c r="AL488" s="8"/>
      <c r="AM488" s="8"/>
      <c r="AN488" s="8"/>
      <c r="AO488" s="8"/>
      <c r="AP488" s="8"/>
      <c r="AQ488" s="8"/>
      <c r="AR488" s="7" t="s">
        <v>68</v>
      </c>
      <c r="AS488" s="8"/>
      <c r="AT488" s="8"/>
      <c r="AU488" s="8"/>
      <c r="AV488" s="11" t="s">
        <v>9263</v>
      </c>
      <c r="AW488" s="11" t="s">
        <v>9263</v>
      </c>
      <c r="AX488" s="8"/>
      <c r="AY488" s="8"/>
      <c r="AZ488" s="8"/>
      <c r="BA488" s="8"/>
      <c r="BB488" s="8"/>
      <c r="BC488" s="8"/>
      <c r="BD488" s="8"/>
      <c r="BE488" s="8"/>
      <c r="BF488" s="8"/>
    </row>
    <row r="489">
      <c r="A489" s="10">
        <v>34800.0</v>
      </c>
      <c r="B489" s="7" t="s">
        <v>485</v>
      </c>
      <c r="C489" s="7" t="s">
        <v>9268</v>
      </c>
      <c r="D489" s="7" t="s">
        <v>9272</v>
      </c>
      <c r="E489" s="7" t="s">
        <v>572</v>
      </c>
      <c r="F489" s="11" t="s">
        <v>9275</v>
      </c>
      <c r="G489" s="7">
        <v>1800.0</v>
      </c>
      <c r="H489" s="7">
        <v>250.0</v>
      </c>
      <c r="I489" s="7">
        <v>13.0</v>
      </c>
      <c r="J489" s="7">
        <v>15.0</v>
      </c>
      <c r="K489" s="7">
        <v>6.0</v>
      </c>
      <c r="L489" s="7">
        <v>24.5</v>
      </c>
      <c r="M489" s="7">
        <v>8.84</v>
      </c>
      <c r="N489" s="7" t="s">
        <v>61</v>
      </c>
      <c r="O489" s="7">
        <v>1.0</v>
      </c>
      <c r="P489" s="7">
        <v>0.0</v>
      </c>
      <c r="Q489" s="7" t="s">
        <v>485</v>
      </c>
      <c r="R489" s="9">
        <v>43435.0</v>
      </c>
      <c r="S489" s="7" t="s">
        <v>591</v>
      </c>
      <c r="T489" s="11" t="s">
        <v>592</v>
      </c>
      <c r="U489" s="7" t="s">
        <v>600</v>
      </c>
      <c r="V489" s="8"/>
      <c r="W489" s="7" t="s">
        <v>601</v>
      </c>
      <c r="X489" s="8"/>
      <c r="Y489" s="8"/>
      <c r="Z489" s="8"/>
      <c r="AA489" s="7" t="s">
        <v>267</v>
      </c>
      <c r="AB489" s="7" t="s">
        <v>185</v>
      </c>
      <c r="AC489" s="7" t="s">
        <v>9285</v>
      </c>
      <c r="AD489" s="7" t="s">
        <v>9287</v>
      </c>
      <c r="AE489" s="7" t="s">
        <v>9288</v>
      </c>
      <c r="AF489" s="7" t="s">
        <v>9288</v>
      </c>
      <c r="AG489" s="8"/>
      <c r="AH489" s="8"/>
      <c r="AI489" s="8"/>
      <c r="AJ489" s="8"/>
      <c r="AK489" s="8"/>
      <c r="AL489" s="8"/>
      <c r="AM489" s="8"/>
      <c r="AN489" s="8"/>
      <c r="AO489" s="8"/>
      <c r="AP489" s="8"/>
      <c r="AQ489" s="8"/>
      <c r="AR489" s="7" t="s">
        <v>86</v>
      </c>
      <c r="AS489" s="8"/>
      <c r="AT489" s="7" t="s">
        <v>609</v>
      </c>
      <c r="AU489" s="11" t="s">
        <v>9291</v>
      </c>
      <c r="AV489" s="11" t="s">
        <v>9303</v>
      </c>
      <c r="AW489" s="11" t="s">
        <v>9303</v>
      </c>
      <c r="AX489" s="11" t="s">
        <v>9318</v>
      </c>
      <c r="AY489" s="8"/>
      <c r="AZ489" s="8"/>
      <c r="BA489" s="11" t="s">
        <v>9335</v>
      </c>
      <c r="BB489" s="11" t="s">
        <v>9338</v>
      </c>
      <c r="BC489" s="8"/>
      <c r="BD489" s="8"/>
      <c r="BE489" s="8"/>
      <c r="BF489" s="8"/>
    </row>
    <row r="490" hidden="1">
      <c r="A490" s="10">
        <v>32593.0</v>
      </c>
      <c r="B490" s="7" t="s">
        <v>8542</v>
      </c>
      <c r="C490" s="7" t="s">
        <v>9342</v>
      </c>
      <c r="D490" s="8"/>
      <c r="E490" s="8"/>
      <c r="F490" s="8"/>
      <c r="G490" s="7">
        <v>1500.0</v>
      </c>
      <c r="H490" s="8"/>
      <c r="I490" s="7">
        <v>0.0</v>
      </c>
      <c r="J490" s="7">
        <v>0.0</v>
      </c>
      <c r="K490" s="7">
        <v>6.0</v>
      </c>
      <c r="L490" s="7">
        <v>0.0</v>
      </c>
      <c r="M490" s="7">
        <v>0.0</v>
      </c>
      <c r="N490" s="7" t="s">
        <v>61</v>
      </c>
      <c r="O490" s="7">
        <v>0.0</v>
      </c>
      <c r="P490" s="7">
        <v>0.0</v>
      </c>
      <c r="Q490" s="8"/>
      <c r="R490" s="8"/>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c r="AQ490" s="8"/>
      <c r="AR490" s="7" t="s">
        <v>68</v>
      </c>
      <c r="AS490" s="8"/>
      <c r="AT490" s="8"/>
      <c r="AU490" s="8"/>
      <c r="AV490" s="8"/>
      <c r="AW490" s="8"/>
      <c r="AX490" s="8"/>
      <c r="AY490" s="8"/>
      <c r="AZ490" s="8"/>
      <c r="BA490" s="8"/>
      <c r="BB490" s="8"/>
      <c r="BC490" s="8"/>
      <c r="BD490" s="8"/>
      <c r="BE490" s="8"/>
      <c r="BF490" s="8"/>
    </row>
    <row r="491" hidden="1">
      <c r="A491" s="10">
        <v>30694.0</v>
      </c>
      <c r="B491" s="9">
        <v>42987.0</v>
      </c>
      <c r="C491" s="7" t="s">
        <v>9348</v>
      </c>
      <c r="D491" s="8"/>
      <c r="E491" s="8"/>
      <c r="F491" s="8"/>
      <c r="G491" s="7">
        <v>3200.0</v>
      </c>
      <c r="H491" s="8"/>
      <c r="I491" s="7">
        <v>0.0</v>
      </c>
      <c r="J491" s="7">
        <v>0.0</v>
      </c>
      <c r="K491" s="7">
        <v>6.0</v>
      </c>
      <c r="L491" s="7">
        <v>0.0</v>
      </c>
      <c r="M491" s="7">
        <v>0.0</v>
      </c>
      <c r="N491" s="7" t="s">
        <v>61</v>
      </c>
      <c r="O491" s="7">
        <v>0.0</v>
      </c>
      <c r="P491" s="7">
        <v>0.0</v>
      </c>
      <c r="Q491" s="9">
        <v>42987.0</v>
      </c>
      <c r="R491" s="7" t="s">
        <v>2064</v>
      </c>
      <c r="S491" s="8"/>
      <c r="T491" s="8"/>
      <c r="U491" s="8"/>
      <c r="V491" s="8"/>
      <c r="W491" s="7" t="s">
        <v>9350</v>
      </c>
      <c r="X491" s="8"/>
      <c r="Y491" s="8"/>
      <c r="Z491" s="8"/>
      <c r="AA491" s="8"/>
      <c r="AB491" s="8"/>
      <c r="AC491" s="7">
        <v>0.0</v>
      </c>
      <c r="AD491" s="7" t="s">
        <v>9351</v>
      </c>
      <c r="AE491" s="7" t="s">
        <v>1054</v>
      </c>
      <c r="AF491" s="7" t="s">
        <v>9353</v>
      </c>
      <c r="AG491" s="8"/>
      <c r="AH491" s="8"/>
      <c r="AI491" s="8"/>
      <c r="AJ491" s="8"/>
      <c r="AK491" s="8"/>
      <c r="AL491" s="8"/>
      <c r="AM491" s="8"/>
      <c r="AN491" s="8"/>
      <c r="AO491" s="8"/>
      <c r="AP491" s="8"/>
      <c r="AQ491" s="8"/>
      <c r="AR491" s="7" t="s">
        <v>68</v>
      </c>
      <c r="AS491" s="8"/>
      <c r="AT491" s="8"/>
      <c r="AU491" s="8"/>
      <c r="AV491" s="11" t="s">
        <v>9355</v>
      </c>
      <c r="AW491" s="11" t="s">
        <v>9355</v>
      </c>
      <c r="AX491" s="8"/>
      <c r="AY491" s="8"/>
      <c r="AZ491" s="8"/>
      <c r="BA491" s="8"/>
      <c r="BB491" s="8"/>
      <c r="BC491" s="8"/>
      <c r="BD491" s="8"/>
      <c r="BE491" s="8"/>
      <c r="BF491" s="8"/>
    </row>
    <row r="492" hidden="1">
      <c r="A492" s="10">
        <v>32824.0</v>
      </c>
      <c r="B492" s="9">
        <v>42777.0</v>
      </c>
      <c r="C492" s="7" t="s">
        <v>9366</v>
      </c>
      <c r="D492" s="8"/>
      <c r="E492" s="8"/>
      <c r="F492" s="8"/>
      <c r="G492" s="7">
        <v>2000.0</v>
      </c>
      <c r="H492" s="8"/>
      <c r="I492" s="7">
        <v>0.0</v>
      </c>
      <c r="J492" s="7">
        <v>0.0</v>
      </c>
      <c r="K492" s="7">
        <v>6.0</v>
      </c>
      <c r="L492" s="7">
        <v>0.0</v>
      </c>
      <c r="M492" s="7">
        <v>0.0</v>
      </c>
      <c r="N492" s="7" t="s">
        <v>61</v>
      </c>
      <c r="O492" s="7">
        <v>0.0</v>
      </c>
      <c r="P492" s="7">
        <v>0.0</v>
      </c>
      <c r="Q492" s="8"/>
      <c r="R492" s="8"/>
      <c r="S492" s="8"/>
      <c r="T492" s="8"/>
      <c r="U492" s="8"/>
      <c r="V492" s="8"/>
      <c r="W492" s="8"/>
      <c r="X492" s="8"/>
      <c r="Y492" s="8"/>
      <c r="Z492" s="8"/>
      <c r="AA492" s="8"/>
      <c r="AB492" s="8"/>
      <c r="AC492" s="8"/>
      <c r="AD492" s="8"/>
      <c r="AE492" s="8"/>
      <c r="AF492" s="8"/>
      <c r="AG492" s="8"/>
      <c r="AH492" s="8"/>
      <c r="AI492" s="8"/>
      <c r="AJ492" s="8"/>
      <c r="AK492" s="8"/>
      <c r="AL492" s="8"/>
      <c r="AM492" s="8"/>
      <c r="AN492" s="8"/>
      <c r="AO492" s="8"/>
      <c r="AP492" s="8"/>
      <c r="AQ492" s="8"/>
      <c r="AR492" s="7" t="s">
        <v>68</v>
      </c>
      <c r="AS492" s="8"/>
      <c r="AT492" s="8"/>
      <c r="AU492" s="8"/>
      <c r="AV492" s="8"/>
      <c r="AW492" s="8"/>
      <c r="AX492" s="8"/>
      <c r="AY492" s="8"/>
      <c r="AZ492" s="8"/>
      <c r="BA492" s="8"/>
      <c r="BB492" s="8"/>
      <c r="BC492" s="8"/>
      <c r="BD492" s="8"/>
      <c r="BE492" s="8"/>
      <c r="BF492" s="8"/>
    </row>
    <row r="493" hidden="1">
      <c r="A493" s="10">
        <v>36072.0</v>
      </c>
      <c r="B493" s="7" t="s">
        <v>2370</v>
      </c>
      <c r="C493" s="7" t="s">
        <v>9374</v>
      </c>
      <c r="D493" s="7" t="s">
        <v>9375</v>
      </c>
      <c r="E493" s="7" t="s">
        <v>9377</v>
      </c>
      <c r="F493" s="11" t="s">
        <v>9379</v>
      </c>
      <c r="G493" s="7">
        <v>20.0</v>
      </c>
      <c r="H493" s="8"/>
      <c r="I493" s="7">
        <v>0.0</v>
      </c>
      <c r="J493" s="7">
        <v>0.0</v>
      </c>
      <c r="K493" s="7">
        <v>6.0</v>
      </c>
      <c r="L493" s="7">
        <v>0.0</v>
      </c>
      <c r="M493" s="7">
        <v>0.0</v>
      </c>
      <c r="N493" s="7" t="s">
        <v>61</v>
      </c>
      <c r="O493" s="7">
        <v>0.0</v>
      </c>
      <c r="P493" s="7">
        <v>0.0</v>
      </c>
      <c r="Q493" s="7" t="s">
        <v>2370</v>
      </c>
      <c r="R493" s="7" t="s">
        <v>8617</v>
      </c>
      <c r="S493" s="7" t="s">
        <v>9387</v>
      </c>
      <c r="T493" s="11" t="s">
        <v>9389</v>
      </c>
      <c r="U493" s="7" t="s">
        <v>9390</v>
      </c>
      <c r="V493" s="8"/>
      <c r="W493" s="7" t="s">
        <v>9391</v>
      </c>
      <c r="X493" s="8"/>
      <c r="Y493" s="8"/>
      <c r="Z493" s="8"/>
      <c r="AA493" s="8"/>
      <c r="AB493" s="8"/>
      <c r="AC493" s="8"/>
      <c r="AD493" s="7" t="s">
        <v>9392</v>
      </c>
      <c r="AE493" s="8"/>
      <c r="AF493" s="7" t="s">
        <v>191</v>
      </c>
      <c r="AG493" s="8"/>
      <c r="AH493" s="8"/>
      <c r="AI493" s="8"/>
      <c r="AJ493" s="8"/>
      <c r="AK493" s="8"/>
      <c r="AL493" s="8"/>
      <c r="AM493" s="8"/>
      <c r="AN493" s="8"/>
      <c r="AO493" s="8"/>
      <c r="AP493" s="8"/>
      <c r="AQ493" s="8"/>
      <c r="AR493" s="7" t="s">
        <v>68</v>
      </c>
      <c r="AS493" s="8"/>
      <c r="AT493" s="8"/>
      <c r="AU493" s="8"/>
      <c r="AV493" s="11" t="s">
        <v>9389</v>
      </c>
      <c r="AW493" s="11" t="s">
        <v>9389</v>
      </c>
      <c r="AX493" s="8"/>
      <c r="AY493" s="8"/>
      <c r="AZ493" s="8"/>
      <c r="BA493" s="8"/>
      <c r="BB493" s="8"/>
      <c r="BC493" s="8"/>
      <c r="BD493" s="8"/>
      <c r="BE493" s="8"/>
      <c r="BF493" s="8"/>
    </row>
    <row r="494" hidden="1">
      <c r="A494" s="10">
        <v>36069.0</v>
      </c>
      <c r="B494" s="7" t="s">
        <v>2370</v>
      </c>
      <c r="C494" s="7" t="s">
        <v>9401</v>
      </c>
      <c r="D494" s="8"/>
      <c r="E494" s="8"/>
      <c r="F494" s="8"/>
      <c r="G494" s="7">
        <v>1.0E8</v>
      </c>
      <c r="H494" s="8"/>
      <c r="I494" s="7">
        <v>0.0</v>
      </c>
      <c r="J494" s="7">
        <v>0.0</v>
      </c>
      <c r="K494" s="7">
        <v>6.0</v>
      </c>
      <c r="L494" s="7">
        <v>0.0</v>
      </c>
      <c r="M494" s="7">
        <v>0.0</v>
      </c>
      <c r="N494" s="7" t="s">
        <v>61</v>
      </c>
      <c r="O494" s="7">
        <v>0.0</v>
      </c>
      <c r="P494" s="7">
        <v>0.0</v>
      </c>
      <c r="Q494" s="8"/>
      <c r="R494" s="8"/>
      <c r="S494" s="8"/>
      <c r="T494" s="8"/>
      <c r="U494" s="8"/>
      <c r="V494" s="8"/>
      <c r="W494" s="8"/>
      <c r="X494" s="8"/>
      <c r="Y494" s="8"/>
      <c r="Z494" s="8"/>
      <c r="AA494" s="8"/>
      <c r="AB494" s="8"/>
      <c r="AC494" s="8"/>
      <c r="AD494" s="8"/>
      <c r="AE494" s="8"/>
      <c r="AF494" s="8"/>
      <c r="AG494" s="8"/>
      <c r="AH494" s="8"/>
      <c r="AI494" s="8"/>
      <c r="AJ494" s="8"/>
      <c r="AK494" s="8"/>
      <c r="AL494" s="8"/>
      <c r="AM494" s="8"/>
      <c r="AN494" s="8"/>
      <c r="AO494" s="8"/>
      <c r="AP494" s="8"/>
      <c r="AQ494" s="8"/>
      <c r="AR494" s="7" t="s">
        <v>68</v>
      </c>
      <c r="AS494" s="8"/>
      <c r="AT494" s="8"/>
      <c r="AU494" s="8"/>
      <c r="AV494" s="8"/>
      <c r="AW494" s="8"/>
      <c r="AX494" s="8"/>
      <c r="AY494" s="8"/>
      <c r="AZ494" s="8"/>
      <c r="BA494" s="8"/>
      <c r="BB494" s="8"/>
      <c r="BC494" s="8"/>
      <c r="BD494" s="8"/>
      <c r="BE494" s="8"/>
      <c r="BF494" s="8"/>
    </row>
    <row r="495" hidden="1">
      <c r="A495" s="10">
        <v>30703.0</v>
      </c>
      <c r="B495" s="9">
        <v>42987.0</v>
      </c>
      <c r="C495" s="7" t="s">
        <v>9402</v>
      </c>
      <c r="D495" s="8"/>
      <c r="E495" s="8"/>
      <c r="F495" s="8"/>
      <c r="G495" s="7">
        <v>1500.0</v>
      </c>
      <c r="H495" s="8"/>
      <c r="I495" s="7">
        <v>0.0</v>
      </c>
      <c r="J495" s="7">
        <v>0.0</v>
      </c>
      <c r="K495" s="7">
        <v>6.0</v>
      </c>
      <c r="L495" s="7">
        <v>0.0</v>
      </c>
      <c r="M495" s="7">
        <v>0.0</v>
      </c>
      <c r="N495" s="7" t="s">
        <v>61</v>
      </c>
      <c r="O495" s="7">
        <v>0.0</v>
      </c>
      <c r="P495" s="7">
        <v>0.0</v>
      </c>
      <c r="Q495" s="8"/>
      <c r="R495" s="8"/>
      <c r="S495" s="8"/>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8"/>
      <c r="AR495" s="7" t="s">
        <v>68</v>
      </c>
      <c r="AS495" s="8"/>
      <c r="AT495" s="8"/>
      <c r="AU495" s="8"/>
      <c r="AV495" s="11" t="s">
        <v>9403</v>
      </c>
      <c r="AW495" s="11" t="s">
        <v>9403</v>
      </c>
      <c r="AX495" s="8"/>
      <c r="AY495" s="8"/>
      <c r="AZ495" s="8"/>
      <c r="BA495" s="8"/>
      <c r="BB495" s="8"/>
      <c r="BC495" s="8"/>
      <c r="BD495" s="8"/>
      <c r="BE495" s="8"/>
      <c r="BF495" s="8"/>
    </row>
    <row r="496" hidden="1">
      <c r="A496" s="10">
        <v>27446.0</v>
      </c>
      <c r="B496" s="9">
        <v>42949.0</v>
      </c>
      <c r="C496" s="7" t="s">
        <v>9408</v>
      </c>
      <c r="D496" s="8"/>
      <c r="E496" s="8"/>
      <c r="F496" s="8"/>
      <c r="G496" s="7">
        <v>1.0E7</v>
      </c>
      <c r="H496" s="8"/>
      <c r="I496" s="7">
        <v>0.0</v>
      </c>
      <c r="J496" s="7">
        <v>0.0</v>
      </c>
      <c r="K496" s="7">
        <v>6.0</v>
      </c>
      <c r="L496" s="7">
        <v>0.0</v>
      </c>
      <c r="M496" s="7">
        <v>0.0</v>
      </c>
      <c r="N496" s="7" t="s">
        <v>61</v>
      </c>
      <c r="O496" s="7">
        <v>0.0</v>
      </c>
      <c r="P496" s="7">
        <v>0.0</v>
      </c>
      <c r="Q496" s="8"/>
      <c r="R496" s="8"/>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c r="AQ496" s="8"/>
      <c r="AR496" s="7" t="s">
        <v>68</v>
      </c>
      <c r="AS496" s="8"/>
      <c r="AT496" s="8"/>
      <c r="AU496" s="8"/>
      <c r="AV496" s="11" t="s">
        <v>9410</v>
      </c>
      <c r="AW496" s="11" t="s">
        <v>9410</v>
      </c>
      <c r="AX496" s="8"/>
      <c r="AY496" s="8"/>
      <c r="AZ496" s="8"/>
      <c r="BA496" s="8"/>
      <c r="BB496" s="8"/>
      <c r="BC496" s="8"/>
      <c r="BD496" s="8"/>
      <c r="BE496" s="8"/>
      <c r="BF496" s="8"/>
    </row>
    <row r="497" hidden="1">
      <c r="A497" s="10">
        <v>36693.0</v>
      </c>
      <c r="B497" s="7" t="s">
        <v>8469</v>
      </c>
      <c r="C497" s="7" t="s">
        <v>9413</v>
      </c>
      <c r="D497" s="8"/>
      <c r="E497" s="8"/>
      <c r="F497" s="8"/>
      <c r="G497" s="7">
        <v>100.0</v>
      </c>
      <c r="H497" s="8"/>
      <c r="I497" s="7">
        <v>0.0</v>
      </c>
      <c r="J497" s="7">
        <v>0.0</v>
      </c>
      <c r="K497" s="7">
        <v>6.0</v>
      </c>
      <c r="L497" s="7">
        <v>0.0</v>
      </c>
      <c r="M497" s="7">
        <v>0.0</v>
      </c>
      <c r="N497" s="7" t="s">
        <v>61</v>
      </c>
      <c r="O497" s="7">
        <v>0.0</v>
      </c>
      <c r="P497" s="7">
        <v>0.0</v>
      </c>
      <c r="Q497" s="8"/>
      <c r="R497" s="8"/>
      <c r="S497" s="8"/>
      <c r="T497" s="8"/>
      <c r="U497" s="8"/>
      <c r="V497" s="8"/>
      <c r="W497" s="8"/>
      <c r="X497" s="8"/>
      <c r="Y497" s="8"/>
      <c r="Z497" s="8"/>
      <c r="AA497" s="8"/>
      <c r="AB497" s="8"/>
      <c r="AC497" s="8"/>
      <c r="AD497" s="8"/>
      <c r="AE497" s="8"/>
      <c r="AF497" s="8"/>
      <c r="AG497" s="8"/>
      <c r="AH497" s="8"/>
      <c r="AI497" s="8"/>
      <c r="AJ497" s="8"/>
      <c r="AK497" s="8"/>
      <c r="AL497" s="8"/>
      <c r="AM497" s="8"/>
      <c r="AN497" s="8"/>
      <c r="AO497" s="8"/>
      <c r="AP497" s="8"/>
      <c r="AQ497" s="8"/>
      <c r="AR497" s="7" t="s">
        <v>68</v>
      </c>
      <c r="AS497" s="8"/>
      <c r="AT497" s="8"/>
      <c r="AU497" s="8"/>
      <c r="AV497" s="11" t="s">
        <v>9416</v>
      </c>
      <c r="AW497" s="11" t="s">
        <v>9416</v>
      </c>
      <c r="AX497" s="8"/>
      <c r="AY497" s="8"/>
      <c r="AZ497" s="8"/>
      <c r="BA497" s="8"/>
      <c r="BB497" s="8"/>
      <c r="BC497" s="8"/>
      <c r="BD497" s="8"/>
      <c r="BE497" s="8"/>
      <c r="BF497" s="8"/>
    </row>
    <row r="498" hidden="1">
      <c r="A498" s="10">
        <v>32591.0</v>
      </c>
      <c r="B498" s="7" t="s">
        <v>8542</v>
      </c>
      <c r="C498" s="7" t="s">
        <v>9420</v>
      </c>
      <c r="D498" s="8"/>
      <c r="E498" s="8"/>
      <c r="F498" s="8"/>
      <c r="G498" s="7">
        <v>100000.0</v>
      </c>
      <c r="H498" s="8"/>
      <c r="I498" s="7">
        <v>0.0</v>
      </c>
      <c r="J498" s="7">
        <v>0.0</v>
      </c>
      <c r="K498" s="7">
        <v>6.0</v>
      </c>
      <c r="L498" s="7">
        <v>0.0</v>
      </c>
      <c r="M498" s="7">
        <v>0.0</v>
      </c>
      <c r="N498" s="7" t="s">
        <v>61</v>
      </c>
      <c r="O498" s="7">
        <v>0.0</v>
      </c>
      <c r="P498" s="7">
        <v>0.0</v>
      </c>
      <c r="Q498" s="8"/>
      <c r="R498" s="8"/>
      <c r="S498" s="8"/>
      <c r="T498" s="8"/>
      <c r="U498" s="8"/>
      <c r="V498" s="8"/>
      <c r="W498" s="8"/>
      <c r="X498" s="8"/>
      <c r="Y498" s="8"/>
      <c r="Z498" s="8"/>
      <c r="AA498" s="8"/>
      <c r="AB498" s="8"/>
      <c r="AC498" s="8"/>
      <c r="AD498" s="8"/>
      <c r="AE498" s="8"/>
      <c r="AF498" s="8"/>
      <c r="AG498" s="8"/>
      <c r="AH498" s="8"/>
      <c r="AI498" s="8"/>
      <c r="AJ498" s="8"/>
      <c r="AK498" s="8"/>
      <c r="AL498" s="8"/>
      <c r="AM498" s="8"/>
      <c r="AN498" s="8"/>
      <c r="AO498" s="8"/>
      <c r="AP498" s="8"/>
      <c r="AQ498" s="8"/>
      <c r="AR498" s="7" t="s">
        <v>68</v>
      </c>
      <c r="AS498" s="8"/>
      <c r="AT498" s="8"/>
      <c r="AU498" s="8"/>
      <c r="AV498" s="8"/>
      <c r="AW498" s="8"/>
      <c r="AX498" s="8"/>
      <c r="AY498" s="8"/>
      <c r="AZ498" s="8"/>
      <c r="BA498" s="8"/>
      <c r="BB498" s="8"/>
      <c r="BC498" s="8"/>
      <c r="BD498" s="8"/>
      <c r="BE498" s="8"/>
      <c r="BF498" s="8"/>
    </row>
    <row r="499" hidden="1">
      <c r="A499" s="10">
        <v>33377.0</v>
      </c>
      <c r="B499" s="7" t="s">
        <v>1384</v>
      </c>
      <c r="C499" s="7" t="s">
        <v>9428</v>
      </c>
      <c r="D499" s="8"/>
      <c r="E499" s="8"/>
      <c r="F499" s="8"/>
      <c r="G499" s="7">
        <v>3000.0</v>
      </c>
      <c r="H499" s="8"/>
      <c r="I499" s="7">
        <v>0.0</v>
      </c>
      <c r="J499" s="7">
        <v>0.0</v>
      </c>
      <c r="K499" s="7">
        <v>6.0</v>
      </c>
      <c r="L499" s="7">
        <v>0.0</v>
      </c>
      <c r="M499" s="7">
        <v>0.0</v>
      </c>
      <c r="N499" s="7" t="s">
        <v>61</v>
      </c>
      <c r="O499" s="7">
        <v>0.0</v>
      </c>
      <c r="P499" s="7">
        <v>0.0</v>
      </c>
      <c r="Q499" s="8"/>
      <c r="R499" s="8"/>
      <c r="S499" s="8"/>
      <c r="T499" s="8"/>
      <c r="U499" s="8"/>
      <c r="V499" s="8"/>
      <c r="W499" s="8"/>
      <c r="X499" s="8"/>
      <c r="Y499" s="8"/>
      <c r="Z499" s="8"/>
      <c r="AA499" s="8"/>
      <c r="AB499" s="8"/>
      <c r="AC499" s="8"/>
      <c r="AD499" s="8"/>
      <c r="AE499" s="8"/>
      <c r="AF499" s="8"/>
      <c r="AG499" s="8"/>
      <c r="AH499" s="8"/>
      <c r="AI499" s="8"/>
      <c r="AJ499" s="8"/>
      <c r="AK499" s="8"/>
      <c r="AL499" s="8"/>
      <c r="AM499" s="8"/>
      <c r="AN499" s="8"/>
      <c r="AO499" s="8"/>
      <c r="AP499" s="8"/>
      <c r="AQ499" s="8"/>
      <c r="AR499" s="7" t="s">
        <v>68</v>
      </c>
      <c r="AS499" s="8"/>
      <c r="AT499" s="8"/>
      <c r="AU499" s="8"/>
      <c r="AV499" s="8"/>
      <c r="AW499" s="8"/>
      <c r="AX499" s="8"/>
      <c r="AY499" s="8"/>
      <c r="AZ499" s="8"/>
      <c r="BA499" s="8"/>
      <c r="BB499" s="8"/>
      <c r="BC499" s="8"/>
      <c r="BD499" s="8"/>
      <c r="BE499" s="8"/>
      <c r="BF499" s="8"/>
    </row>
    <row r="500" hidden="1">
      <c r="A500" s="10">
        <v>30465.0</v>
      </c>
      <c r="B500" s="7" t="s">
        <v>7887</v>
      </c>
      <c r="C500" s="7" t="s">
        <v>9433</v>
      </c>
      <c r="D500" s="8"/>
      <c r="E500" s="8"/>
      <c r="F500" s="8"/>
      <c r="G500" s="7">
        <v>5.0</v>
      </c>
      <c r="H500" s="8"/>
      <c r="I500" s="7">
        <v>0.0</v>
      </c>
      <c r="J500" s="7">
        <v>0.0</v>
      </c>
      <c r="K500" s="7">
        <v>6.0</v>
      </c>
      <c r="L500" s="7">
        <v>0.0</v>
      </c>
      <c r="M500" s="7">
        <v>0.0</v>
      </c>
      <c r="N500" s="7" t="s">
        <v>61</v>
      </c>
      <c r="O500" s="7">
        <v>0.0</v>
      </c>
      <c r="P500" s="7">
        <v>0.0</v>
      </c>
      <c r="Q500" s="8"/>
      <c r="R500" s="8"/>
      <c r="S500" s="8"/>
      <c r="T500" s="8"/>
      <c r="U500" s="8"/>
      <c r="V500" s="8"/>
      <c r="W500" s="8"/>
      <c r="X500" s="8"/>
      <c r="Y500" s="8"/>
      <c r="Z500" s="8"/>
      <c r="AA500" s="8"/>
      <c r="AB500" s="8"/>
      <c r="AC500" s="8"/>
      <c r="AD500" s="8"/>
      <c r="AE500" s="8"/>
      <c r="AF500" s="8"/>
      <c r="AG500" s="8"/>
      <c r="AH500" s="8"/>
      <c r="AI500" s="8"/>
      <c r="AJ500" s="8"/>
      <c r="AK500" s="8"/>
      <c r="AL500" s="8"/>
      <c r="AM500" s="8"/>
      <c r="AN500" s="8"/>
      <c r="AO500" s="8"/>
      <c r="AP500" s="8"/>
      <c r="AQ500" s="8"/>
      <c r="AR500" s="7" t="s">
        <v>68</v>
      </c>
      <c r="AS500" s="8"/>
      <c r="AT500" s="8"/>
      <c r="AU500" s="8"/>
      <c r="AV500" s="11" t="s">
        <v>9437</v>
      </c>
      <c r="AW500" s="11" t="s">
        <v>9437</v>
      </c>
      <c r="AX500" s="8"/>
      <c r="AY500" s="8"/>
      <c r="AZ500" s="8"/>
      <c r="BA500" s="8"/>
      <c r="BB500" s="8"/>
      <c r="BC500" s="8"/>
      <c r="BD500" s="8"/>
      <c r="BE500" s="8"/>
      <c r="BF500" s="8"/>
    </row>
    <row r="501">
      <c r="A501" s="10">
        <v>32760.0</v>
      </c>
      <c r="B501" s="9">
        <v>42777.0</v>
      </c>
      <c r="C501" s="7" t="s">
        <v>9445</v>
      </c>
      <c r="D501" s="7" t="s">
        <v>9044</v>
      </c>
      <c r="E501" s="7" t="s">
        <v>9045</v>
      </c>
      <c r="F501" s="11" t="s">
        <v>9446</v>
      </c>
      <c r="G501" s="7">
        <v>800.0</v>
      </c>
      <c r="H501" s="7">
        <v>909.71</v>
      </c>
      <c r="I501" s="7">
        <v>113.0</v>
      </c>
      <c r="J501" s="7">
        <v>28.20101</v>
      </c>
      <c r="K501" s="7">
        <v>3.1</v>
      </c>
      <c r="L501" s="7">
        <v>66.59</v>
      </c>
      <c r="M501" s="7">
        <v>32.45</v>
      </c>
      <c r="N501" s="7" t="s">
        <v>61</v>
      </c>
      <c r="O501" s="7">
        <v>1.0</v>
      </c>
      <c r="P501" s="7">
        <v>0.0</v>
      </c>
      <c r="Q501" s="9">
        <v>42958.0</v>
      </c>
      <c r="R501" s="9">
        <v>42959.0</v>
      </c>
      <c r="S501" s="7" t="s">
        <v>9062</v>
      </c>
      <c r="T501" s="7" t="s">
        <v>9454</v>
      </c>
      <c r="U501" s="7" t="s">
        <v>9455</v>
      </c>
      <c r="V501" s="8"/>
      <c r="W501" s="7" t="s">
        <v>266</v>
      </c>
      <c r="X501" s="8"/>
      <c r="Y501" s="8"/>
      <c r="Z501" s="8"/>
      <c r="AA501" s="7" t="s">
        <v>510</v>
      </c>
      <c r="AB501" s="7" t="s">
        <v>155</v>
      </c>
      <c r="AC501" s="7" t="s">
        <v>9456</v>
      </c>
      <c r="AD501" s="7" t="s">
        <v>9457</v>
      </c>
      <c r="AE501" s="7" t="s">
        <v>9458</v>
      </c>
      <c r="AF501" s="7" t="s">
        <v>9459</v>
      </c>
      <c r="AG501" s="8"/>
      <c r="AH501" s="8"/>
      <c r="AI501" s="8"/>
      <c r="AJ501" s="8"/>
      <c r="AK501" s="8"/>
      <c r="AL501" s="7" t="s">
        <v>9460</v>
      </c>
      <c r="AM501" s="8"/>
      <c r="AN501" s="8"/>
      <c r="AO501" s="8"/>
      <c r="AP501" s="8"/>
      <c r="AQ501" s="8"/>
      <c r="AR501" s="7" t="s">
        <v>86</v>
      </c>
      <c r="AS501" s="8"/>
      <c r="AT501" s="8"/>
      <c r="AU501" s="8"/>
      <c r="AV501" s="11" t="s">
        <v>9082</v>
      </c>
      <c r="AW501" s="11" t="s">
        <v>9082</v>
      </c>
      <c r="AX501" s="11" t="s">
        <v>9088</v>
      </c>
      <c r="AY501" s="11" t="s">
        <v>9089</v>
      </c>
      <c r="AZ501" s="8"/>
      <c r="BA501" s="8"/>
      <c r="BB501" s="11" t="s">
        <v>9093</v>
      </c>
      <c r="BC501" s="8"/>
      <c r="BD501" s="8"/>
      <c r="BE501" s="8"/>
      <c r="BF501" s="8"/>
    </row>
    <row r="502" hidden="1">
      <c r="A502" s="10">
        <v>27712.0</v>
      </c>
      <c r="B502" s="7" t="s">
        <v>769</v>
      </c>
      <c r="C502" s="7" t="s">
        <v>9470</v>
      </c>
      <c r="D502" s="8"/>
      <c r="E502" s="8"/>
      <c r="F502" s="8"/>
      <c r="G502" s="7">
        <v>5000.0</v>
      </c>
      <c r="H502" s="8"/>
      <c r="I502" s="7">
        <v>0.0</v>
      </c>
      <c r="J502" s="7">
        <v>0.0</v>
      </c>
      <c r="K502" s="7">
        <v>6.0</v>
      </c>
      <c r="L502" s="7">
        <v>0.0</v>
      </c>
      <c r="M502" s="7">
        <v>0.0</v>
      </c>
      <c r="N502" s="7" t="s">
        <v>61</v>
      </c>
      <c r="O502" s="7">
        <v>0.0</v>
      </c>
      <c r="P502" s="7">
        <v>0.0</v>
      </c>
      <c r="Q502" s="8"/>
      <c r="R502" s="8"/>
      <c r="S502" s="8"/>
      <c r="T502" s="8"/>
      <c r="U502" s="8"/>
      <c r="V502" s="8"/>
      <c r="W502" s="8"/>
      <c r="X502" s="8"/>
      <c r="Y502" s="8"/>
      <c r="Z502" s="8"/>
      <c r="AA502" s="8"/>
      <c r="AB502" s="8"/>
      <c r="AC502" s="8"/>
      <c r="AD502" s="8"/>
      <c r="AE502" s="8"/>
      <c r="AF502" s="8"/>
      <c r="AG502" s="8"/>
      <c r="AH502" s="8"/>
      <c r="AI502" s="8"/>
      <c r="AJ502" s="8"/>
      <c r="AK502" s="8"/>
      <c r="AL502" s="8"/>
      <c r="AM502" s="8"/>
      <c r="AN502" s="8"/>
      <c r="AO502" s="8"/>
      <c r="AP502" s="8"/>
      <c r="AQ502" s="8"/>
      <c r="AR502" s="7" t="s">
        <v>68</v>
      </c>
      <c r="AS502" s="8"/>
      <c r="AT502" s="8"/>
      <c r="AU502" s="8"/>
      <c r="AV502" s="11" t="s">
        <v>9473</v>
      </c>
      <c r="AW502" s="11" t="s">
        <v>9473</v>
      </c>
      <c r="AX502" s="8"/>
      <c r="AY502" s="8"/>
      <c r="AZ502" s="8"/>
      <c r="BA502" s="8"/>
      <c r="BB502" s="8"/>
      <c r="BC502" s="8"/>
      <c r="BD502" s="8"/>
      <c r="BE502" s="8"/>
      <c r="BF502" s="8"/>
    </row>
    <row r="503" hidden="1">
      <c r="A503" s="10">
        <v>32634.0</v>
      </c>
      <c r="B503" s="7" t="s">
        <v>5013</v>
      </c>
      <c r="C503" s="7" t="s">
        <v>9481</v>
      </c>
      <c r="D503" s="8"/>
      <c r="E503" s="8"/>
      <c r="F503" s="8"/>
      <c r="G503" s="7">
        <v>3000000.0</v>
      </c>
      <c r="H503" s="8"/>
      <c r="I503" s="7">
        <v>0.0</v>
      </c>
      <c r="J503" s="7">
        <v>0.0</v>
      </c>
      <c r="K503" s="7">
        <v>6.0</v>
      </c>
      <c r="L503" s="7">
        <v>0.0</v>
      </c>
      <c r="M503" s="7">
        <v>0.0</v>
      </c>
      <c r="N503" s="7" t="s">
        <v>61</v>
      </c>
      <c r="O503" s="7">
        <v>0.0</v>
      </c>
      <c r="P503" s="7">
        <v>0.0</v>
      </c>
      <c r="Q503" s="8"/>
      <c r="R503" s="8"/>
      <c r="S503" s="8"/>
      <c r="T503" s="8"/>
      <c r="U503" s="8"/>
      <c r="V503" s="8"/>
      <c r="W503" s="8"/>
      <c r="X503" s="8"/>
      <c r="Y503" s="8"/>
      <c r="Z503" s="8"/>
      <c r="AA503" s="8"/>
      <c r="AB503" s="8"/>
      <c r="AC503" s="8"/>
      <c r="AD503" s="8"/>
      <c r="AE503" s="8"/>
      <c r="AF503" s="8"/>
      <c r="AG503" s="8"/>
      <c r="AH503" s="8"/>
      <c r="AI503" s="8"/>
      <c r="AJ503" s="8"/>
      <c r="AK503" s="8"/>
      <c r="AL503" s="8"/>
      <c r="AM503" s="8"/>
      <c r="AN503" s="8"/>
      <c r="AO503" s="8"/>
      <c r="AP503" s="8"/>
      <c r="AQ503" s="8"/>
      <c r="AR503" s="7" t="s">
        <v>68</v>
      </c>
      <c r="AS503" s="8"/>
      <c r="AT503" s="8"/>
      <c r="AU503" s="8"/>
      <c r="AV503" s="11" t="s">
        <v>9485</v>
      </c>
      <c r="AW503" s="11" t="s">
        <v>9485</v>
      </c>
      <c r="AX503" s="8"/>
      <c r="AY503" s="8"/>
      <c r="AZ503" s="8"/>
      <c r="BA503" s="8"/>
      <c r="BB503" s="8"/>
      <c r="BC503" s="8"/>
      <c r="BD503" s="8"/>
      <c r="BE503" s="8"/>
      <c r="BF503" s="8"/>
    </row>
    <row r="504" hidden="1">
      <c r="A504" s="10">
        <v>32633.0</v>
      </c>
      <c r="B504" s="7" t="s">
        <v>5013</v>
      </c>
      <c r="C504" s="7" t="s">
        <v>9492</v>
      </c>
      <c r="D504" s="8"/>
      <c r="E504" s="8"/>
      <c r="F504" s="8"/>
      <c r="G504" s="7">
        <v>2000000.0</v>
      </c>
      <c r="H504" s="8"/>
      <c r="I504" s="7">
        <v>0.0</v>
      </c>
      <c r="J504" s="7">
        <v>0.0</v>
      </c>
      <c r="K504" s="7">
        <v>6.0</v>
      </c>
      <c r="L504" s="7">
        <v>0.0</v>
      </c>
      <c r="M504" s="7">
        <v>0.0</v>
      </c>
      <c r="N504" s="7" t="s">
        <v>61</v>
      </c>
      <c r="O504" s="7">
        <v>0.0</v>
      </c>
      <c r="P504" s="7">
        <v>0.0</v>
      </c>
      <c r="Q504" s="8"/>
      <c r="R504" s="8"/>
      <c r="S504" s="8"/>
      <c r="T504" s="8"/>
      <c r="U504" s="8"/>
      <c r="V504" s="8"/>
      <c r="W504" s="8"/>
      <c r="X504" s="8"/>
      <c r="Y504" s="8"/>
      <c r="Z504" s="8"/>
      <c r="AA504" s="8"/>
      <c r="AB504" s="8"/>
      <c r="AC504" s="8"/>
      <c r="AD504" s="8"/>
      <c r="AE504" s="8"/>
      <c r="AF504" s="8"/>
      <c r="AG504" s="8"/>
      <c r="AH504" s="8"/>
      <c r="AI504" s="8"/>
      <c r="AJ504" s="8"/>
      <c r="AK504" s="8"/>
      <c r="AL504" s="8"/>
      <c r="AM504" s="8"/>
      <c r="AN504" s="8"/>
      <c r="AO504" s="8"/>
      <c r="AP504" s="8"/>
      <c r="AQ504" s="8"/>
      <c r="AR504" s="7" t="s">
        <v>68</v>
      </c>
      <c r="AS504" s="8"/>
      <c r="AT504" s="8"/>
      <c r="AU504" s="8"/>
      <c r="AV504" s="11" t="s">
        <v>9485</v>
      </c>
      <c r="AW504" s="11" t="s">
        <v>9485</v>
      </c>
      <c r="AX504" s="8"/>
      <c r="AY504" s="8"/>
      <c r="AZ504" s="8"/>
      <c r="BA504" s="8"/>
      <c r="BB504" s="8"/>
      <c r="BC504" s="8"/>
      <c r="BD504" s="8"/>
      <c r="BE504" s="8"/>
      <c r="BF504" s="8"/>
    </row>
    <row r="505" hidden="1">
      <c r="A505" s="10">
        <v>32632.0</v>
      </c>
      <c r="B505" s="7" t="s">
        <v>5013</v>
      </c>
      <c r="C505" s="7" t="s">
        <v>9501</v>
      </c>
      <c r="D505" s="8"/>
      <c r="E505" s="8"/>
      <c r="F505" s="8"/>
      <c r="G505" s="7">
        <v>2000000.0</v>
      </c>
      <c r="H505" s="8"/>
      <c r="I505" s="7">
        <v>0.0</v>
      </c>
      <c r="J505" s="7">
        <v>0.0</v>
      </c>
      <c r="K505" s="7">
        <v>6.0</v>
      </c>
      <c r="L505" s="7">
        <v>0.0</v>
      </c>
      <c r="M505" s="7">
        <v>0.0</v>
      </c>
      <c r="N505" s="7" t="s">
        <v>61</v>
      </c>
      <c r="O505" s="7">
        <v>0.0</v>
      </c>
      <c r="P505" s="7">
        <v>0.0</v>
      </c>
      <c r="Q505" s="8"/>
      <c r="R505" s="8"/>
      <c r="S505" s="8"/>
      <c r="T505" s="8"/>
      <c r="U505" s="8"/>
      <c r="V505" s="8"/>
      <c r="W505" s="8"/>
      <c r="X505" s="8"/>
      <c r="Y505" s="8"/>
      <c r="Z505" s="8"/>
      <c r="AA505" s="8"/>
      <c r="AB505" s="8"/>
      <c r="AC505" s="8"/>
      <c r="AD505" s="8"/>
      <c r="AE505" s="8"/>
      <c r="AF505" s="8"/>
      <c r="AG505" s="8"/>
      <c r="AH505" s="8"/>
      <c r="AI505" s="8"/>
      <c r="AJ505" s="8"/>
      <c r="AK505" s="8"/>
      <c r="AL505" s="8"/>
      <c r="AM505" s="8"/>
      <c r="AN505" s="8"/>
      <c r="AO505" s="8"/>
      <c r="AP505" s="8"/>
      <c r="AQ505" s="8"/>
      <c r="AR505" s="7" t="s">
        <v>68</v>
      </c>
      <c r="AS505" s="8"/>
      <c r="AT505" s="8"/>
      <c r="AU505" s="8"/>
      <c r="AV505" s="8"/>
      <c r="AW505" s="8"/>
      <c r="AX505" s="8"/>
      <c r="AY505" s="8"/>
      <c r="AZ505" s="8"/>
      <c r="BA505" s="8"/>
      <c r="BB505" s="8"/>
      <c r="BC505" s="8"/>
      <c r="BD505" s="8"/>
      <c r="BE505" s="8"/>
      <c r="BF505" s="8"/>
    </row>
    <row r="506" hidden="1">
      <c r="A506" s="10">
        <v>33116.0</v>
      </c>
      <c r="B506" s="9">
        <v>42989.0</v>
      </c>
      <c r="C506" s="7" t="s">
        <v>9504</v>
      </c>
      <c r="D506" s="8"/>
      <c r="E506" s="8"/>
      <c r="F506" s="8"/>
      <c r="G506" s="7">
        <v>10000.0</v>
      </c>
      <c r="H506" s="8"/>
      <c r="I506" s="7">
        <v>0.0</v>
      </c>
      <c r="J506" s="7">
        <v>0.0</v>
      </c>
      <c r="K506" s="7">
        <v>6.0</v>
      </c>
      <c r="L506" s="7">
        <v>0.0</v>
      </c>
      <c r="M506" s="7">
        <v>0.0</v>
      </c>
      <c r="N506" s="7" t="s">
        <v>61</v>
      </c>
      <c r="O506" s="7">
        <v>0.0</v>
      </c>
      <c r="P506" s="7">
        <v>0.0</v>
      </c>
      <c r="Q506" s="8"/>
      <c r="R506" s="8"/>
      <c r="S506" s="8"/>
      <c r="T506" s="8"/>
      <c r="U506" s="8"/>
      <c r="V506" s="8"/>
      <c r="W506" s="8"/>
      <c r="X506" s="8"/>
      <c r="Y506" s="8"/>
      <c r="Z506" s="8"/>
      <c r="AA506" s="8"/>
      <c r="AB506" s="8"/>
      <c r="AC506" s="8"/>
      <c r="AD506" s="8"/>
      <c r="AE506" s="8"/>
      <c r="AF506" s="8"/>
      <c r="AG506" s="8"/>
      <c r="AH506" s="8"/>
      <c r="AI506" s="8"/>
      <c r="AJ506" s="8"/>
      <c r="AK506" s="8"/>
      <c r="AL506" s="8"/>
      <c r="AM506" s="8"/>
      <c r="AN506" s="8"/>
      <c r="AO506" s="8"/>
      <c r="AP506" s="8"/>
      <c r="AQ506" s="8"/>
      <c r="AR506" s="7" t="s">
        <v>68</v>
      </c>
      <c r="AS506" s="8"/>
      <c r="AT506" s="8"/>
      <c r="AU506" s="8"/>
      <c r="AV506" s="8"/>
      <c r="AW506" s="8"/>
      <c r="AX506" s="8"/>
      <c r="AY506" s="8"/>
      <c r="AZ506" s="8"/>
      <c r="BA506" s="8"/>
      <c r="BB506" s="8"/>
      <c r="BC506" s="8"/>
      <c r="BD506" s="8"/>
      <c r="BE506" s="8"/>
      <c r="BF506" s="8"/>
    </row>
    <row r="507" hidden="1">
      <c r="A507" s="10">
        <v>33317.0</v>
      </c>
      <c r="B507" s="7" t="s">
        <v>1384</v>
      </c>
      <c r="C507" s="7" t="s">
        <v>9509</v>
      </c>
      <c r="D507" s="8"/>
      <c r="E507" s="8"/>
      <c r="F507" s="8"/>
      <c r="G507" s="7">
        <v>10000.0</v>
      </c>
      <c r="H507" s="8"/>
      <c r="I507" s="7">
        <v>0.0</v>
      </c>
      <c r="J507" s="7">
        <v>0.0</v>
      </c>
      <c r="K507" s="7">
        <v>6.0</v>
      </c>
      <c r="L507" s="7">
        <v>0.0</v>
      </c>
      <c r="M507" s="7">
        <v>0.0</v>
      </c>
      <c r="N507" s="7" t="s">
        <v>61</v>
      </c>
      <c r="O507" s="7">
        <v>0.0</v>
      </c>
      <c r="P507" s="7">
        <v>0.0</v>
      </c>
      <c r="Q507" s="8"/>
      <c r="R507" s="8"/>
      <c r="S507" s="8"/>
      <c r="T507" s="8"/>
      <c r="U507" s="8"/>
      <c r="V507" s="8"/>
      <c r="W507" s="8"/>
      <c r="X507" s="8"/>
      <c r="Y507" s="8"/>
      <c r="Z507" s="8"/>
      <c r="AA507" s="8"/>
      <c r="AB507" s="8"/>
      <c r="AC507" s="8"/>
      <c r="AD507" s="8"/>
      <c r="AE507" s="8"/>
      <c r="AF507" s="8"/>
      <c r="AG507" s="8"/>
      <c r="AH507" s="8"/>
      <c r="AI507" s="8"/>
      <c r="AJ507" s="8"/>
      <c r="AK507" s="8"/>
      <c r="AL507" s="8"/>
      <c r="AM507" s="8"/>
      <c r="AN507" s="8"/>
      <c r="AO507" s="8"/>
      <c r="AP507" s="8"/>
      <c r="AQ507" s="8"/>
      <c r="AR507" s="7" t="s">
        <v>68</v>
      </c>
      <c r="AS507" s="8"/>
      <c r="AT507" s="8"/>
      <c r="AU507" s="8"/>
      <c r="AV507" s="11" t="s">
        <v>9511</v>
      </c>
      <c r="AW507" s="11" t="s">
        <v>9511</v>
      </c>
      <c r="AX507" s="8"/>
      <c r="AY507" s="8"/>
      <c r="AZ507" s="8"/>
      <c r="BA507" s="8"/>
      <c r="BB507" s="8"/>
      <c r="BC507" s="8"/>
      <c r="BD507" s="8"/>
      <c r="BE507" s="8"/>
      <c r="BF507" s="8"/>
    </row>
    <row r="508" hidden="1">
      <c r="A508" s="10">
        <v>31809.0</v>
      </c>
      <c r="B508" s="7" t="s">
        <v>2058</v>
      </c>
      <c r="C508" s="7" t="s">
        <v>9530</v>
      </c>
      <c r="D508" s="8"/>
      <c r="E508" s="8"/>
      <c r="F508" s="8"/>
      <c r="G508" s="7">
        <v>50000.0</v>
      </c>
      <c r="H508" s="8"/>
      <c r="I508" s="7">
        <v>0.0</v>
      </c>
      <c r="J508" s="7">
        <v>0.0</v>
      </c>
      <c r="K508" s="7">
        <v>6.0</v>
      </c>
      <c r="L508" s="7">
        <v>0.0</v>
      </c>
      <c r="M508" s="7">
        <v>0.0</v>
      </c>
      <c r="N508" s="7" t="s">
        <v>61</v>
      </c>
      <c r="O508" s="7">
        <v>0.0</v>
      </c>
      <c r="P508" s="7">
        <v>0.0</v>
      </c>
      <c r="Q508" s="8"/>
      <c r="R508" s="8"/>
      <c r="S508" s="8"/>
      <c r="T508" s="8"/>
      <c r="U508" s="8"/>
      <c r="V508" s="8"/>
      <c r="W508" s="8"/>
      <c r="X508" s="8"/>
      <c r="Y508" s="8"/>
      <c r="Z508" s="8"/>
      <c r="AA508" s="8"/>
      <c r="AB508" s="8"/>
      <c r="AC508" s="8"/>
      <c r="AD508" s="8"/>
      <c r="AE508" s="8"/>
      <c r="AF508" s="8"/>
      <c r="AG508" s="8"/>
      <c r="AH508" s="8"/>
      <c r="AI508" s="8"/>
      <c r="AJ508" s="8"/>
      <c r="AK508" s="8"/>
      <c r="AL508" s="8"/>
      <c r="AM508" s="8"/>
      <c r="AN508" s="8"/>
      <c r="AO508" s="8"/>
      <c r="AP508" s="8"/>
      <c r="AQ508" s="8"/>
      <c r="AR508" s="7" t="s">
        <v>68</v>
      </c>
      <c r="AS508" s="8"/>
      <c r="AT508" s="8"/>
      <c r="AU508" s="8"/>
      <c r="AV508" s="7" t="s">
        <v>9532</v>
      </c>
      <c r="AW508" s="11" t="s">
        <v>9534</v>
      </c>
      <c r="AX508" s="8"/>
      <c r="AY508" s="8"/>
      <c r="AZ508" s="8"/>
      <c r="BA508" s="8"/>
      <c r="BB508" s="8"/>
      <c r="BC508" s="8"/>
      <c r="BD508" s="8"/>
      <c r="BE508" s="8"/>
      <c r="BF508" s="8"/>
    </row>
    <row r="509" hidden="1">
      <c r="A509" s="10">
        <v>29707.0</v>
      </c>
      <c r="B509" s="7" t="s">
        <v>2343</v>
      </c>
      <c r="C509" s="7" t="s">
        <v>9537</v>
      </c>
      <c r="D509" s="8"/>
      <c r="E509" s="8"/>
      <c r="F509" s="8"/>
      <c r="G509" s="7">
        <v>10000.0</v>
      </c>
      <c r="H509" s="8"/>
      <c r="I509" s="7">
        <v>0.0</v>
      </c>
      <c r="J509" s="7">
        <v>0.0</v>
      </c>
      <c r="K509" s="7">
        <v>6.0</v>
      </c>
      <c r="L509" s="7">
        <v>0.0</v>
      </c>
      <c r="M509" s="7">
        <v>0.0</v>
      </c>
      <c r="N509" s="7" t="s">
        <v>61</v>
      </c>
      <c r="O509" s="7">
        <v>0.0</v>
      </c>
      <c r="P509" s="7">
        <v>0.0</v>
      </c>
      <c r="Q509" s="8"/>
      <c r="R509" s="8"/>
      <c r="S509" s="8"/>
      <c r="T509" s="8"/>
      <c r="U509" s="8"/>
      <c r="V509" s="8"/>
      <c r="W509" s="8"/>
      <c r="X509" s="8"/>
      <c r="Y509" s="8"/>
      <c r="Z509" s="8"/>
      <c r="AA509" s="8"/>
      <c r="AB509" s="8"/>
      <c r="AC509" s="8"/>
      <c r="AD509" s="8"/>
      <c r="AE509" s="8"/>
      <c r="AF509" s="8"/>
      <c r="AG509" s="8"/>
      <c r="AH509" s="8"/>
      <c r="AI509" s="8"/>
      <c r="AJ509" s="8"/>
      <c r="AK509" s="8"/>
      <c r="AL509" s="8"/>
      <c r="AM509" s="8"/>
      <c r="AN509" s="8"/>
      <c r="AO509" s="8"/>
      <c r="AP509" s="8"/>
      <c r="AQ509" s="8"/>
      <c r="AR509" s="7" t="s">
        <v>68</v>
      </c>
      <c r="AS509" s="8"/>
      <c r="AT509" s="8"/>
      <c r="AU509" s="8"/>
      <c r="AV509" s="11" t="s">
        <v>9538</v>
      </c>
      <c r="AW509" s="11" t="s">
        <v>9538</v>
      </c>
      <c r="AX509" s="8"/>
      <c r="AY509" s="8"/>
      <c r="AZ509" s="8"/>
      <c r="BA509" s="8"/>
      <c r="BB509" s="8"/>
      <c r="BC509" s="8"/>
      <c r="BD509" s="8"/>
      <c r="BE509" s="8"/>
      <c r="BF509" s="8"/>
    </row>
    <row r="510" hidden="1">
      <c r="A510" s="10">
        <v>36829.0</v>
      </c>
      <c r="B510" s="7" t="s">
        <v>860</v>
      </c>
      <c r="C510" s="7" t="s">
        <v>9541</v>
      </c>
      <c r="D510" s="8"/>
      <c r="E510" s="8"/>
      <c r="F510" s="8"/>
      <c r="G510" s="7">
        <v>600.0</v>
      </c>
      <c r="H510" s="8"/>
      <c r="I510" s="7">
        <v>0.0</v>
      </c>
      <c r="J510" s="7">
        <v>0.0</v>
      </c>
      <c r="K510" s="7">
        <v>6.0</v>
      </c>
      <c r="L510" s="7">
        <v>0.0</v>
      </c>
      <c r="M510" s="7">
        <v>0.0</v>
      </c>
      <c r="N510" s="7" t="s">
        <v>61</v>
      </c>
      <c r="O510" s="7">
        <v>0.0</v>
      </c>
      <c r="P510" s="7">
        <v>0.0</v>
      </c>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7" t="s">
        <v>68</v>
      </c>
      <c r="AS510" s="8"/>
      <c r="AT510" s="8"/>
      <c r="AU510" s="8"/>
      <c r="AV510" s="8"/>
      <c r="AW510" s="8"/>
      <c r="AX510" s="8"/>
      <c r="AY510" s="8"/>
      <c r="AZ510" s="8"/>
      <c r="BA510" s="8"/>
      <c r="BB510" s="8"/>
      <c r="BC510" s="8"/>
      <c r="BD510" s="8"/>
      <c r="BE510" s="8"/>
      <c r="BF510" s="8"/>
    </row>
    <row r="511" hidden="1">
      <c r="A511" s="10">
        <v>34559.0</v>
      </c>
      <c r="B511" s="7" t="s">
        <v>1172</v>
      </c>
      <c r="C511" s="7" t="s">
        <v>9543</v>
      </c>
      <c r="D511" s="8"/>
      <c r="E511" s="8"/>
      <c r="F511" s="8"/>
      <c r="G511" s="7">
        <v>2000000.0</v>
      </c>
      <c r="H511" s="8"/>
      <c r="I511" s="7">
        <v>0.0</v>
      </c>
      <c r="J511" s="7">
        <v>0.0</v>
      </c>
      <c r="K511" s="7">
        <v>6.0</v>
      </c>
      <c r="L511" s="7">
        <v>0.0</v>
      </c>
      <c r="M511" s="7">
        <v>0.0</v>
      </c>
      <c r="N511" s="7" t="s">
        <v>61</v>
      </c>
      <c r="O511" s="7">
        <v>0.0</v>
      </c>
      <c r="P511" s="7">
        <v>0.0</v>
      </c>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7" t="s">
        <v>68</v>
      </c>
      <c r="AS511" s="8"/>
      <c r="AT511" s="8"/>
      <c r="AU511" s="8"/>
      <c r="AV511" s="8"/>
      <c r="AW511" s="8"/>
      <c r="AX511" s="8"/>
      <c r="AY511" s="8"/>
      <c r="AZ511" s="8"/>
      <c r="BA511" s="8"/>
      <c r="BB511" s="8"/>
      <c r="BC511" s="8"/>
      <c r="BD511" s="8"/>
      <c r="BE511" s="8"/>
      <c r="BF511" s="8"/>
    </row>
    <row r="512">
      <c r="A512" s="10">
        <v>27259.0</v>
      </c>
      <c r="B512" s="7" t="s">
        <v>9547</v>
      </c>
      <c r="C512" s="7" t="s">
        <v>9548</v>
      </c>
      <c r="D512" s="7" t="s">
        <v>9549</v>
      </c>
      <c r="E512" s="7" t="s">
        <v>9550</v>
      </c>
      <c r="F512" s="11" t="s">
        <v>9551</v>
      </c>
      <c r="G512" s="7">
        <v>5000.0</v>
      </c>
      <c r="H512" s="7">
        <v>20.0</v>
      </c>
      <c r="I512" s="7">
        <v>0.0</v>
      </c>
      <c r="J512" s="7">
        <v>1.2</v>
      </c>
      <c r="K512" s="7">
        <v>6.0</v>
      </c>
      <c r="L512" s="7">
        <v>2.5</v>
      </c>
      <c r="M512" s="7">
        <v>1.24</v>
      </c>
      <c r="N512" s="7" t="s">
        <v>61</v>
      </c>
      <c r="O512" s="7">
        <v>1.0</v>
      </c>
      <c r="P512" s="7">
        <v>0.0</v>
      </c>
      <c r="Q512" s="7" t="s">
        <v>9547</v>
      </c>
      <c r="R512" s="7" t="s">
        <v>2199</v>
      </c>
      <c r="S512" s="7" t="s">
        <v>9554</v>
      </c>
      <c r="T512" s="11" t="s">
        <v>9555</v>
      </c>
      <c r="U512" s="7" t="s">
        <v>9556</v>
      </c>
      <c r="V512" s="8"/>
      <c r="W512" s="7" t="s">
        <v>9557</v>
      </c>
      <c r="X512" s="8"/>
      <c r="Y512" s="8"/>
      <c r="Z512" s="8"/>
      <c r="AA512" s="8"/>
      <c r="AB512" s="8"/>
      <c r="AC512" s="7" t="s">
        <v>9558</v>
      </c>
      <c r="AD512" s="7" t="s">
        <v>9560</v>
      </c>
      <c r="AE512" s="7" t="s">
        <v>9561</v>
      </c>
      <c r="AF512" s="7" t="s">
        <v>9562</v>
      </c>
      <c r="AG512" s="8"/>
      <c r="AH512" s="8"/>
      <c r="AI512" s="7" t="s">
        <v>9563</v>
      </c>
      <c r="AJ512" s="7" t="s">
        <v>9564</v>
      </c>
      <c r="AK512" s="8"/>
      <c r="AL512" s="8"/>
      <c r="AM512" s="8"/>
      <c r="AN512" s="8"/>
      <c r="AO512" s="8"/>
      <c r="AP512" s="8"/>
      <c r="AQ512" s="8"/>
      <c r="AR512" s="7" t="s">
        <v>86</v>
      </c>
      <c r="AS512" s="8"/>
      <c r="AT512" s="8"/>
      <c r="AU512" s="8"/>
      <c r="AV512" s="11" t="s">
        <v>9565</v>
      </c>
      <c r="AW512" s="11" t="s">
        <v>9565</v>
      </c>
      <c r="AX512" s="8"/>
      <c r="AY512" s="8"/>
      <c r="AZ512" s="8"/>
      <c r="BA512" s="8"/>
      <c r="BB512" s="8"/>
      <c r="BC512" s="8"/>
      <c r="BD512" s="8"/>
      <c r="BE512" s="8"/>
      <c r="BF512" s="8"/>
    </row>
    <row r="513" hidden="1">
      <c r="A513" s="10">
        <v>32648.0</v>
      </c>
      <c r="B513" s="7" t="s">
        <v>2064</v>
      </c>
      <c r="C513" s="7" t="s">
        <v>9569</v>
      </c>
      <c r="D513" s="8"/>
      <c r="E513" s="8"/>
      <c r="F513" s="8"/>
      <c r="G513" s="7">
        <v>10000.0</v>
      </c>
      <c r="H513" s="8"/>
      <c r="I513" s="7">
        <v>0.0</v>
      </c>
      <c r="J513" s="7">
        <v>0.0</v>
      </c>
      <c r="K513" s="7">
        <v>6.0</v>
      </c>
      <c r="L513" s="7">
        <v>0.0</v>
      </c>
      <c r="M513" s="7">
        <v>0.0</v>
      </c>
      <c r="N513" s="7" t="s">
        <v>61</v>
      </c>
      <c r="O513" s="7">
        <v>0.0</v>
      </c>
      <c r="P513" s="7">
        <v>0.0</v>
      </c>
      <c r="Q513" s="8"/>
      <c r="R513" s="8"/>
      <c r="S513" s="8"/>
      <c r="T513" s="8"/>
      <c r="U513" s="8"/>
      <c r="V513" s="8"/>
      <c r="W513" s="8"/>
      <c r="X513" s="8"/>
      <c r="Y513" s="8"/>
      <c r="Z513" s="8"/>
      <c r="AA513" s="8"/>
      <c r="AB513" s="8"/>
      <c r="AC513" s="8"/>
      <c r="AD513" s="8"/>
      <c r="AE513" s="8"/>
      <c r="AF513" s="8"/>
      <c r="AG513" s="8"/>
      <c r="AH513" s="8"/>
      <c r="AI513" s="8"/>
      <c r="AJ513" s="8"/>
      <c r="AK513" s="8"/>
      <c r="AL513" s="8"/>
      <c r="AM513" s="8"/>
      <c r="AN513" s="8"/>
      <c r="AO513" s="8"/>
      <c r="AP513" s="8"/>
      <c r="AQ513" s="8"/>
      <c r="AR513" s="7" t="s">
        <v>68</v>
      </c>
      <c r="AS513" s="8"/>
      <c r="AT513" s="8"/>
      <c r="AU513" s="8"/>
      <c r="AV513" s="8"/>
      <c r="AW513" s="8"/>
      <c r="AX513" s="8"/>
      <c r="AY513" s="8"/>
      <c r="AZ513" s="8"/>
      <c r="BA513" s="8"/>
      <c r="BB513" s="8"/>
      <c r="BC513" s="8"/>
      <c r="BD513" s="8"/>
      <c r="BE513" s="8"/>
      <c r="BF513" s="8"/>
    </row>
    <row r="514" hidden="1">
      <c r="A514" s="10">
        <v>32981.0</v>
      </c>
      <c r="B514" s="9">
        <v>42927.0</v>
      </c>
      <c r="C514" s="7" t="s">
        <v>9571</v>
      </c>
      <c r="D514" s="8"/>
      <c r="E514" s="8"/>
      <c r="F514" s="8"/>
      <c r="G514" s="7">
        <v>10000.0</v>
      </c>
      <c r="H514" s="8"/>
      <c r="I514" s="7">
        <v>0.0</v>
      </c>
      <c r="J514" s="7">
        <v>0.0</v>
      </c>
      <c r="K514" s="7">
        <v>6.0</v>
      </c>
      <c r="L514" s="7">
        <v>0.0</v>
      </c>
      <c r="M514" s="7">
        <v>0.0</v>
      </c>
      <c r="N514" s="7" t="s">
        <v>61</v>
      </c>
      <c r="O514" s="7">
        <v>0.0</v>
      </c>
      <c r="P514" s="7">
        <v>0.0</v>
      </c>
      <c r="Q514" s="8"/>
      <c r="R514" s="8"/>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c r="AQ514" s="8"/>
      <c r="AR514" s="7" t="s">
        <v>68</v>
      </c>
      <c r="AS514" s="8"/>
      <c r="AT514" s="8"/>
      <c r="AU514" s="8"/>
      <c r="AV514" s="11" t="s">
        <v>4561</v>
      </c>
      <c r="AW514" s="11" t="s">
        <v>4561</v>
      </c>
      <c r="AX514" s="8"/>
      <c r="AY514" s="8"/>
      <c r="AZ514" s="8"/>
      <c r="BA514" s="8"/>
      <c r="BB514" s="8"/>
      <c r="BC514" s="8"/>
      <c r="BD514" s="8"/>
      <c r="BE514" s="8"/>
      <c r="BF514" s="8"/>
    </row>
    <row r="515" hidden="1">
      <c r="A515" s="10">
        <v>33435.0</v>
      </c>
      <c r="B515" s="7" t="s">
        <v>563</v>
      </c>
      <c r="C515" s="7" t="s">
        <v>9577</v>
      </c>
      <c r="D515" s="8"/>
      <c r="E515" s="8"/>
      <c r="F515" s="8"/>
      <c r="G515" s="7">
        <v>15000.0</v>
      </c>
      <c r="H515" s="8"/>
      <c r="I515" s="7">
        <v>0.0</v>
      </c>
      <c r="J515" s="7">
        <v>0.0</v>
      </c>
      <c r="K515" s="7">
        <v>6.0</v>
      </c>
      <c r="L515" s="7">
        <v>0.0</v>
      </c>
      <c r="M515" s="7">
        <v>0.0</v>
      </c>
      <c r="N515" s="7" t="s">
        <v>61</v>
      </c>
      <c r="O515" s="7">
        <v>0.0</v>
      </c>
      <c r="P515" s="7">
        <v>0.0</v>
      </c>
      <c r="Q515" s="8"/>
      <c r="R515" s="8"/>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c r="AQ515" s="8"/>
      <c r="AR515" s="7" t="s">
        <v>68</v>
      </c>
      <c r="AS515" s="8"/>
      <c r="AT515" s="8"/>
      <c r="AU515" s="8"/>
      <c r="AV515" s="8"/>
      <c r="AW515" s="8"/>
      <c r="AX515" s="8"/>
      <c r="AY515" s="8"/>
      <c r="AZ515" s="8"/>
      <c r="BA515" s="8"/>
      <c r="BB515" s="8"/>
      <c r="BC515" s="8"/>
      <c r="BD515" s="8"/>
      <c r="BE515" s="8"/>
      <c r="BF515" s="8"/>
    </row>
    <row r="516" hidden="1">
      <c r="A516" s="10">
        <v>27937.0</v>
      </c>
      <c r="B516" s="9">
        <v>42738.0</v>
      </c>
      <c r="C516" s="7" t="s">
        <v>9581</v>
      </c>
      <c r="D516" s="8"/>
      <c r="E516" s="8"/>
      <c r="F516" s="8"/>
      <c r="G516" s="7">
        <v>100000.0</v>
      </c>
      <c r="H516" s="8"/>
      <c r="I516" s="7">
        <v>0.0</v>
      </c>
      <c r="J516" s="7">
        <v>0.0</v>
      </c>
      <c r="K516" s="7">
        <v>6.0</v>
      </c>
      <c r="L516" s="7">
        <v>0.0</v>
      </c>
      <c r="M516" s="7">
        <v>0.0</v>
      </c>
      <c r="N516" s="7" t="s">
        <v>61</v>
      </c>
      <c r="O516" s="7">
        <v>0.0</v>
      </c>
      <c r="P516" s="7">
        <v>0.0</v>
      </c>
      <c r="Q516" s="8"/>
      <c r="R516" s="8"/>
      <c r="S516" s="8"/>
      <c r="T516" s="8"/>
      <c r="U516" s="8"/>
      <c r="V516" s="8"/>
      <c r="W516" s="8"/>
      <c r="X516" s="8"/>
      <c r="Y516" s="8"/>
      <c r="Z516" s="8"/>
      <c r="AA516" s="8"/>
      <c r="AB516" s="8"/>
      <c r="AC516" s="8"/>
      <c r="AD516" s="8"/>
      <c r="AE516" s="8"/>
      <c r="AF516" s="8"/>
      <c r="AG516" s="8"/>
      <c r="AH516" s="8"/>
      <c r="AI516" s="8"/>
      <c r="AJ516" s="8"/>
      <c r="AK516" s="8"/>
      <c r="AL516" s="8"/>
      <c r="AM516" s="8"/>
      <c r="AN516" s="8"/>
      <c r="AO516" s="8"/>
      <c r="AP516" s="8"/>
      <c r="AQ516" s="8"/>
      <c r="AR516" s="7" t="s">
        <v>68</v>
      </c>
      <c r="AS516" s="8"/>
      <c r="AT516" s="8"/>
      <c r="AU516" s="8"/>
      <c r="AV516" s="11" t="s">
        <v>9585</v>
      </c>
      <c r="AW516" s="11" t="s">
        <v>9585</v>
      </c>
      <c r="AX516" s="8"/>
      <c r="AY516" s="8"/>
      <c r="AZ516" s="8"/>
      <c r="BA516" s="8"/>
      <c r="BB516" s="8"/>
      <c r="BC516" s="8"/>
      <c r="BD516" s="8"/>
      <c r="BE516" s="8"/>
      <c r="BF516" s="8"/>
    </row>
    <row r="517" hidden="1">
      <c r="A517" s="10">
        <v>30362.0</v>
      </c>
      <c r="B517" s="9">
        <v>43047.0</v>
      </c>
      <c r="C517" s="7" t="s">
        <v>9593</v>
      </c>
      <c r="D517" s="8"/>
      <c r="E517" s="8"/>
      <c r="F517" s="8"/>
      <c r="G517" s="7">
        <v>2000.0</v>
      </c>
      <c r="H517" s="8"/>
      <c r="I517" s="7">
        <v>0.0</v>
      </c>
      <c r="J517" s="7">
        <v>0.0</v>
      </c>
      <c r="K517" s="7">
        <v>6.0</v>
      </c>
      <c r="L517" s="7">
        <v>0.0</v>
      </c>
      <c r="M517" s="7">
        <v>0.0</v>
      </c>
      <c r="N517" s="7" t="s">
        <v>61</v>
      </c>
      <c r="O517" s="7">
        <v>0.0</v>
      </c>
      <c r="P517" s="7">
        <v>0.0</v>
      </c>
      <c r="Q517" s="8"/>
      <c r="R517" s="8"/>
      <c r="S517" s="8"/>
      <c r="T517" s="8"/>
      <c r="U517" s="8"/>
      <c r="V517" s="8"/>
      <c r="W517" s="8"/>
      <c r="X517" s="8"/>
      <c r="Y517" s="8"/>
      <c r="Z517" s="8"/>
      <c r="AA517" s="8"/>
      <c r="AB517" s="8"/>
      <c r="AC517" s="8"/>
      <c r="AD517" s="8"/>
      <c r="AE517" s="8"/>
      <c r="AF517" s="8"/>
      <c r="AG517" s="8"/>
      <c r="AH517" s="8"/>
      <c r="AI517" s="8"/>
      <c r="AJ517" s="8"/>
      <c r="AK517" s="8"/>
      <c r="AL517" s="8"/>
      <c r="AM517" s="8"/>
      <c r="AN517" s="8"/>
      <c r="AO517" s="8"/>
      <c r="AP517" s="8"/>
      <c r="AQ517" s="8"/>
      <c r="AR517" s="7" t="s">
        <v>68</v>
      </c>
      <c r="AS517" s="8"/>
      <c r="AT517" s="8"/>
      <c r="AU517" s="8"/>
      <c r="AV517" s="8"/>
      <c r="AW517" s="8"/>
      <c r="AX517" s="8"/>
      <c r="AY517" s="8"/>
      <c r="AZ517" s="8"/>
      <c r="BA517" s="8"/>
      <c r="BB517" s="8"/>
      <c r="BC517" s="8"/>
      <c r="BD517" s="8"/>
      <c r="BE517" s="8"/>
      <c r="BF517" s="8"/>
    </row>
    <row r="518" hidden="1">
      <c r="A518" s="10">
        <v>35937.0</v>
      </c>
      <c r="B518" s="7" t="s">
        <v>2695</v>
      </c>
      <c r="C518" s="7" t="s">
        <v>9595</v>
      </c>
      <c r="D518" s="8"/>
      <c r="E518" s="8"/>
      <c r="F518" s="8"/>
      <c r="G518" s="7">
        <v>500.0</v>
      </c>
      <c r="H518" s="8"/>
      <c r="I518" s="7">
        <v>0.0</v>
      </c>
      <c r="J518" s="7">
        <v>0.0</v>
      </c>
      <c r="K518" s="7">
        <v>6.0</v>
      </c>
      <c r="L518" s="7">
        <v>0.0</v>
      </c>
      <c r="M518" s="7">
        <v>0.0</v>
      </c>
      <c r="N518" s="7" t="s">
        <v>61</v>
      </c>
      <c r="O518" s="7">
        <v>0.0</v>
      </c>
      <c r="P518" s="7">
        <v>0.0</v>
      </c>
      <c r="Q518" s="8"/>
      <c r="R518" s="8"/>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c r="AQ518" s="8"/>
      <c r="AR518" s="7" t="s">
        <v>68</v>
      </c>
      <c r="AS518" s="8"/>
      <c r="AT518" s="8"/>
      <c r="AU518" s="8"/>
      <c r="AV518" s="8"/>
      <c r="AW518" s="8"/>
      <c r="AX518" s="8"/>
      <c r="AY518" s="8"/>
      <c r="AZ518" s="8"/>
      <c r="BA518" s="8"/>
      <c r="BB518" s="8"/>
      <c r="BC518" s="8"/>
      <c r="BD518" s="8"/>
      <c r="BE518" s="8"/>
      <c r="BF518" s="8"/>
    </row>
    <row r="519" hidden="1">
      <c r="A519" s="10">
        <v>30199.0</v>
      </c>
      <c r="B519" s="7" t="s">
        <v>4894</v>
      </c>
      <c r="C519" s="7" t="s">
        <v>9597</v>
      </c>
      <c r="D519" s="8"/>
      <c r="E519" s="8"/>
      <c r="F519" s="8"/>
      <c r="G519" s="7">
        <v>50000.0</v>
      </c>
      <c r="H519" s="8"/>
      <c r="I519" s="7">
        <v>0.0</v>
      </c>
      <c r="J519" s="7">
        <v>0.0</v>
      </c>
      <c r="K519" s="7">
        <v>6.0</v>
      </c>
      <c r="L519" s="7">
        <v>0.0</v>
      </c>
      <c r="M519" s="7">
        <v>0.0</v>
      </c>
      <c r="N519" s="7" t="s">
        <v>61</v>
      </c>
      <c r="O519" s="7">
        <v>0.0</v>
      </c>
      <c r="P519" s="7">
        <v>0.0</v>
      </c>
      <c r="Q519" s="8"/>
      <c r="R519" s="8"/>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8"/>
      <c r="AR519" s="7" t="s">
        <v>68</v>
      </c>
      <c r="AS519" s="8"/>
      <c r="AT519" s="8"/>
      <c r="AU519" s="8"/>
      <c r="AV519" s="8"/>
      <c r="AW519" s="8"/>
      <c r="AX519" s="8"/>
      <c r="AY519" s="8"/>
      <c r="AZ519" s="8"/>
      <c r="BA519" s="8"/>
      <c r="BB519" s="8"/>
      <c r="BC519" s="8"/>
      <c r="BD519" s="8"/>
      <c r="BE519" s="8"/>
      <c r="BF519" s="8"/>
    </row>
    <row r="520" hidden="1">
      <c r="A520" s="10">
        <v>32268.0</v>
      </c>
      <c r="B520" s="9">
        <v>42926.0</v>
      </c>
      <c r="C520" s="7" t="s">
        <v>9599</v>
      </c>
      <c r="D520" s="8"/>
      <c r="E520" s="8"/>
      <c r="F520" s="8"/>
      <c r="G520" s="7">
        <v>150000.0</v>
      </c>
      <c r="H520" s="8"/>
      <c r="I520" s="7">
        <v>0.0</v>
      </c>
      <c r="J520" s="7">
        <v>0.0</v>
      </c>
      <c r="K520" s="7">
        <v>6.0</v>
      </c>
      <c r="L520" s="7">
        <v>0.0</v>
      </c>
      <c r="M520" s="7">
        <v>0.0</v>
      </c>
      <c r="N520" s="7" t="s">
        <v>61</v>
      </c>
      <c r="O520" s="7">
        <v>0.0</v>
      </c>
      <c r="P520" s="7">
        <v>0.0</v>
      </c>
      <c r="Q520" s="8"/>
      <c r="R520" s="8"/>
      <c r="S520" s="8"/>
      <c r="T520" s="8"/>
      <c r="U520" s="8"/>
      <c r="V520" s="8"/>
      <c r="W520" s="8"/>
      <c r="X520" s="8"/>
      <c r="Y520" s="8"/>
      <c r="Z520" s="8"/>
      <c r="AA520" s="8"/>
      <c r="AB520" s="8"/>
      <c r="AC520" s="8"/>
      <c r="AD520" s="8"/>
      <c r="AE520" s="8"/>
      <c r="AF520" s="8"/>
      <c r="AG520" s="8"/>
      <c r="AH520" s="8"/>
      <c r="AI520" s="8"/>
      <c r="AJ520" s="8"/>
      <c r="AK520" s="8"/>
      <c r="AL520" s="8"/>
      <c r="AM520" s="8"/>
      <c r="AN520" s="8"/>
      <c r="AO520" s="8"/>
      <c r="AP520" s="8"/>
      <c r="AQ520" s="8"/>
      <c r="AR520" s="7" t="s">
        <v>68</v>
      </c>
      <c r="AS520" s="8"/>
      <c r="AT520" s="8"/>
      <c r="AU520" s="8"/>
      <c r="AV520" s="8"/>
      <c r="AW520" s="8"/>
      <c r="AX520" s="8"/>
      <c r="AY520" s="8"/>
      <c r="AZ520" s="8"/>
      <c r="BA520" s="8"/>
      <c r="BB520" s="8"/>
      <c r="BC520" s="8"/>
      <c r="BD520" s="8"/>
      <c r="BE520" s="8"/>
      <c r="BF520" s="8"/>
    </row>
    <row r="521" hidden="1">
      <c r="A521" s="10">
        <v>29709.0</v>
      </c>
      <c r="B521" s="7" t="s">
        <v>2343</v>
      </c>
      <c r="C521" s="7" t="s">
        <v>9602</v>
      </c>
      <c r="D521" s="8"/>
      <c r="E521" s="8"/>
      <c r="F521" s="8"/>
      <c r="G521" s="7">
        <v>5000.0</v>
      </c>
      <c r="H521" s="8"/>
      <c r="I521" s="7">
        <v>0.0</v>
      </c>
      <c r="J521" s="7">
        <v>0.0</v>
      </c>
      <c r="K521" s="7">
        <v>6.0</v>
      </c>
      <c r="L521" s="7">
        <v>0.0</v>
      </c>
      <c r="M521" s="7">
        <v>0.0</v>
      </c>
      <c r="N521" s="7" t="s">
        <v>61</v>
      </c>
      <c r="O521" s="7">
        <v>0.0</v>
      </c>
      <c r="P521" s="7">
        <v>0.0</v>
      </c>
      <c r="Q521" s="8"/>
      <c r="R521" s="8"/>
      <c r="S521" s="8"/>
      <c r="T521" s="8"/>
      <c r="U521" s="8"/>
      <c r="V521" s="8"/>
      <c r="W521" s="8"/>
      <c r="X521" s="8"/>
      <c r="Y521" s="8"/>
      <c r="Z521" s="8"/>
      <c r="AA521" s="8"/>
      <c r="AB521" s="8"/>
      <c r="AC521" s="8"/>
      <c r="AD521" s="8"/>
      <c r="AE521" s="8"/>
      <c r="AF521" s="8"/>
      <c r="AG521" s="8"/>
      <c r="AH521" s="8"/>
      <c r="AI521" s="8"/>
      <c r="AJ521" s="8"/>
      <c r="AK521" s="8"/>
      <c r="AL521" s="8"/>
      <c r="AM521" s="8"/>
      <c r="AN521" s="8"/>
      <c r="AO521" s="8"/>
      <c r="AP521" s="8"/>
      <c r="AQ521" s="8"/>
      <c r="AR521" s="7" t="s">
        <v>68</v>
      </c>
      <c r="AS521" s="8"/>
      <c r="AT521" s="8"/>
      <c r="AU521" s="8"/>
      <c r="AV521" s="11" t="s">
        <v>1605</v>
      </c>
      <c r="AW521" s="11" t="s">
        <v>1605</v>
      </c>
      <c r="AX521" s="11" t="s">
        <v>1606</v>
      </c>
      <c r="AY521" s="11" t="s">
        <v>1620</v>
      </c>
      <c r="AZ521" s="8"/>
      <c r="BA521" s="11" t="s">
        <v>1628</v>
      </c>
      <c r="BB521" s="11" t="s">
        <v>1633</v>
      </c>
      <c r="BC521" s="8"/>
      <c r="BD521" s="7" t="s">
        <v>1648</v>
      </c>
      <c r="BE521" s="7" t="s">
        <v>145</v>
      </c>
      <c r="BF521" s="8"/>
    </row>
    <row r="522" hidden="1">
      <c r="A522" s="10">
        <v>31186.0</v>
      </c>
      <c r="B522" s="7" t="s">
        <v>9637</v>
      </c>
      <c r="C522" s="7" t="s">
        <v>9638</v>
      </c>
      <c r="D522" s="8"/>
      <c r="E522" s="8"/>
      <c r="F522" s="8"/>
      <c r="G522" s="7">
        <v>1000000.0</v>
      </c>
      <c r="H522" s="8"/>
      <c r="I522" s="7">
        <v>0.0</v>
      </c>
      <c r="J522" s="7">
        <v>0.0</v>
      </c>
      <c r="K522" s="7">
        <v>6.0</v>
      </c>
      <c r="L522" s="7">
        <v>0.0</v>
      </c>
      <c r="M522" s="7">
        <v>0.0</v>
      </c>
      <c r="N522" s="7" t="s">
        <v>61</v>
      </c>
      <c r="O522" s="7">
        <v>0.0</v>
      </c>
      <c r="P522" s="7">
        <v>0.0</v>
      </c>
      <c r="Q522" s="8"/>
      <c r="R522" s="8"/>
      <c r="S522" s="8"/>
      <c r="T522" s="8"/>
      <c r="U522" s="8"/>
      <c r="V522" s="8"/>
      <c r="W522" s="8"/>
      <c r="X522" s="8"/>
      <c r="Y522" s="8"/>
      <c r="Z522" s="8"/>
      <c r="AA522" s="8"/>
      <c r="AB522" s="8"/>
      <c r="AC522" s="8"/>
      <c r="AD522" s="8"/>
      <c r="AE522" s="8"/>
      <c r="AF522" s="8"/>
      <c r="AG522" s="8"/>
      <c r="AH522" s="8"/>
      <c r="AI522" s="8"/>
      <c r="AJ522" s="8"/>
      <c r="AK522" s="8"/>
      <c r="AL522" s="8"/>
      <c r="AM522" s="8"/>
      <c r="AN522" s="8"/>
      <c r="AO522" s="8"/>
      <c r="AP522" s="8"/>
      <c r="AQ522" s="8"/>
      <c r="AR522" s="7" t="s">
        <v>68</v>
      </c>
      <c r="AS522" s="8"/>
      <c r="AT522" s="8"/>
      <c r="AU522" s="8"/>
      <c r="AV522" s="8"/>
      <c r="AW522" s="8"/>
      <c r="AX522" s="8"/>
      <c r="AY522" s="8"/>
      <c r="AZ522" s="8"/>
      <c r="BA522" s="8"/>
      <c r="BB522" s="8"/>
      <c r="BC522" s="8"/>
      <c r="BD522" s="8"/>
      <c r="BE522" s="8"/>
      <c r="BF522" s="8"/>
    </row>
    <row r="523" hidden="1">
      <c r="A523" s="10">
        <v>36845.0</v>
      </c>
      <c r="B523" s="7" t="s">
        <v>880</v>
      </c>
      <c r="C523" s="7" t="s">
        <v>9643</v>
      </c>
      <c r="D523" s="8"/>
      <c r="E523" s="8"/>
      <c r="F523" s="8"/>
      <c r="G523" s="7">
        <v>1500.0</v>
      </c>
      <c r="H523" s="8"/>
      <c r="I523" s="7">
        <v>0.0</v>
      </c>
      <c r="J523" s="7">
        <v>0.0</v>
      </c>
      <c r="K523" s="7">
        <v>6.0</v>
      </c>
      <c r="L523" s="7">
        <v>0.0</v>
      </c>
      <c r="M523" s="7">
        <v>0.0</v>
      </c>
      <c r="N523" s="7" t="s">
        <v>61</v>
      </c>
      <c r="O523" s="7">
        <v>0.0</v>
      </c>
      <c r="P523" s="7">
        <v>0.0</v>
      </c>
      <c r="Q523" s="9">
        <v>43313.0</v>
      </c>
      <c r="R523" s="7" t="s">
        <v>9644</v>
      </c>
      <c r="S523" s="8"/>
      <c r="T523" s="8"/>
      <c r="U523" s="8"/>
      <c r="V523" s="8"/>
      <c r="W523" s="7" t="s">
        <v>9645</v>
      </c>
      <c r="X523" s="8"/>
      <c r="Y523" s="8"/>
      <c r="Z523" s="8"/>
      <c r="AA523" s="8"/>
      <c r="AB523" s="8"/>
      <c r="AC523" s="7" t="s">
        <v>9646</v>
      </c>
      <c r="AD523" s="7" t="s">
        <v>9647</v>
      </c>
      <c r="AE523" s="7" t="s">
        <v>9648</v>
      </c>
      <c r="AF523" s="7" t="s">
        <v>9649</v>
      </c>
      <c r="AG523" s="8"/>
      <c r="AH523" s="8"/>
      <c r="AI523" s="8"/>
      <c r="AJ523" s="8"/>
      <c r="AK523" s="8"/>
      <c r="AL523" s="8"/>
      <c r="AM523" s="8"/>
      <c r="AN523" s="8"/>
      <c r="AO523" s="8"/>
      <c r="AP523" s="8"/>
      <c r="AQ523" s="8"/>
      <c r="AR523" s="7" t="s">
        <v>68</v>
      </c>
      <c r="AS523" s="8"/>
      <c r="AT523" s="8"/>
      <c r="AU523" s="8"/>
      <c r="AV523" s="11" t="s">
        <v>9650</v>
      </c>
      <c r="AW523" s="11" t="s">
        <v>9650</v>
      </c>
      <c r="AX523" s="8"/>
      <c r="AY523" s="8"/>
      <c r="AZ523" s="8"/>
      <c r="BA523" s="8"/>
      <c r="BB523" s="8"/>
      <c r="BC523" s="8"/>
      <c r="BD523" s="8"/>
      <c r="BE523" s="8"/>
      <c r="BF523" s="8"/>
    </row>
    <row r="524" hidden="1">
      <c r="A524" s="10">
        <v>36804.0</v>
      </c>
      <c r="B524" s="7" t="s">
        <v>628</v>
      </c>
      <c r="C524" s="7" t="s">
        <v>9657</v>
      </c>
      <c r="D524" s="8"/>
      <c r="E524" s="8"/>
      <c r="F524" s="8"/>
      <c r="G524" s="7">
        <v>200.0</v>
      </c>
      <c r="H524" s="8"/>
      <c r="I524" s="7">
        <v>0.0</v>
      </c>
      <c r="J524" s="7">
        <v>0.0</v>
      </c>
      <c r="K524" s="7">
        <v>6.0</v>
      </c>
      <c r="L524" s="7">
        <v>0.0</v>
      </c>
      <c r="M524" s="7">
        <v>0.0</v>
      </c>
      <c r="N524" s="7" t="s">
        <v>61</v>
      </c>
      <c r="O524" s="7">
        <v>0.0</v>
      </c>
      <c r="P524" s="7">
        <v>0.0</v>
      </c>
      <c r="Q524" s="8"/>
      <c r="R524" s="8"/>
      <c r="S524" s="8"/>
      <c r="T524" s="8"/>
      <c r="U524" s="8"/>
      <c r="V524" s="8"/>
      <c r="W524" s="8"/>
      <c r="X524" s="8"/>
      <c r="Y524" s="8"/>
      <c r="Z524" s="8"/>
      <c r="AA524" s="8"/>
      <c r="AB524" s="8"/>
      <c r="AC524" s="8"/>
      <c r="AD524" s="8"/>
      <c r="AE524" s="8"/>
      <c r="AF524" s="8"/>
      <c r="AG524" s="8"/>
      <c r="AH524" s="8"/>
      <c r="AI524" s="8"/>
      <c r="AJ524" s="8"/>
      <c r="AK524" s="8"/>
      <c r="AL524" s="8"/>
      <c r="AM524" s="8"/>
      <c r="AN524" s="8"/>
      <c r="AO524" s="8"/>
      <c r="AP524" s="8"/>
      <c r="AQ524" s="8"/>
      <c r="AR524" s="7" t="s">
        <v>68</v>
      </c>
      <c r="AS524" s="8"/>
      <c r="AT524" s="8"/>
      <c r="AU524" s="8"/>
      <c r="AV524" s="8"/>
      <c r="AW524" s="8"/>
      <c r="AX524" s="8"/>
      <c r="AY524" s="8"/>
      <c r="AZ524" s="8"/>
      <c r="BA524" s="8"/>
      <c r="BB524" s="8"/>
      <c r="BC524" s="8"/>
      <c r="BD524" s="8"/>
      <c r="BE524" s="8"/>
      <c r="BF524" s="8"/>
    </row>
    <row r="525">
      <c r="A525" s="10">
        <v>34375.0</v>
      </c>
      <c r="B525" s="7" t="s">
        <v>485</v>
      </c>
      <c r="C525" s="7" t="s">
        <v>9661</v>
      </c>
      <c r="D525" s="7" t="s">
        <v>9662</v>
      </c>
      <c r="E525" s="7" t="s">
        <v>9663</v>
      </c>
      <c r="F525" s="11" t="s">
        <v>9664</v>
      </c>
      <c r="G525" s="7">
        <v>8000.0</v>
      </c>
      <c r="H525" s="7">
        <v>50.0</v>
      </c>
      <c r="I525" s="7">
        <v>0.0</v>
      </c>
      <c r="J525" s="7">
        <v>3.0</v>
      </c>
      <c r="K525" s="7">
        <v>6.0</v>
      </c>
      <c r="L525" s="7">
        <v>7.5</v>
      </c>
      <c r="M525" s="7">
        <v>1.96</v>
      </c>
      <c r="N525" s="7" t="s">
        <v>61</v>
      </c>
      <c r="O525" s="7">
        <v>1.0</v>
      </c>
      <c r="P525" s="7">
        <v>0.0</v>
      </c>
      <c r="Q525" s="7" t="s">
        <v>485</v>
      </c>
      <c r="R525" s="9">
        <v>43435.0</v>
      </c>
      <c r="S525" s="7" t="s">
        <v>9668</v>
      </c>
      <c r="T525" s="11" t="s">
        <v>9669</v>
      </c>
      <c r="U525" s="7" t="s">
        <v>9671</v>
      </c>
      <c r="V525" s="8"/>
      <c r="W525" s="7" t="s">
        <v>892</v>
      </c>
      <c r="X525" s="8"/>
      <c r="Y525" s="8"/>
      <c r="Z525" s="8"/>
      <c r="AA525" s="7" t="s">
        <v>129</v>
      </c>
      <c r="AB525" s="7" t="s">
        <v>155</v>
      </c>
      <c r="AC525" s="7" t="s">
        <v>9672</v>
      </c>
      <c r="AD525" s="7" t="s">
        <v>9673</v>
      </c>
      <c r="AE525" s="7" t="s">
        <v>9675</v>
      </c>
      <c r="AF525" s="7" t="s">
        <v>9677</v>
      </c>
      <c r="AG525" s="8"/>
      <c r="AH525" s="8"/>
      <c r="AI525" s="8"/>
      <c r="AJ525" s="8"/>
      <c r="AK525" s="8"/>
      <c r="AL525" s="8"/>
      <c r="AM525" s="8"/>
      <c r="AN525" s="8"/>
      <c r="AO525" s="8"/>
      <c r="AP525" s="8"/>
      <c r="AQ525" s="8"/>
      <c r="AR525" s="7" t="s">
        <v>86</v>
      </c>
      <c r="AS525" s="8"/>
      <c r="AT525" s="7" t="s">
        <v>9679</v>
      </c>
      <c r="AU525" s="8"/>
      <c r="AV525" s="11" t="s">
        <v>9669</v>
      </c>
      <c r="AW525" s="11" t="s">
        <v>9669</v>
      </c>
      <c r="AX525" s="8"/>
      <c r="AY525" s="8"/>
      <c r="AZ525" s="8"/>
      <c r="BA525" s="8"/>
      <c r="BB525" s="8"/>
      <c r="BC525" s="8"/>
      <c r="BD525" s="8"/>
      <c r="BE525" s="8"/>
      <c r="BF525" s="8"/>
    </row>
    <row r="526" hidden="1">
      <c r="A526" s="10">
        <v>34577.0</v>
      </c>
      <c r="B526" s="7" t="s">
        <v>1172</v>
      </c>
      <c r="C526" s="7" t="s">
        <v>9684</v>
      </c>
      <c r="D526" s="8"/>
      <c r="E526" s="8"/>
      <c r="F526" s="8"/>
      <c r="G526" s="7">
        <v>50000.0</v>
      </c>
      <c r="H526" s="8"/>
      <c r="I526" s="7">
        <v>0.0</v>
      </c>
      <c r="J526" s="7">
        <v>0.0</v>
      </c>
      <c r="K526" s="7">
        <v>6.0</v>
      </c>
      <c r="L526" s="7">
        <v>0.0</v>
      </c>
      <c r="M526" s="7">
        <v>0.0</v>
      </c>
      <c r="N526" s="7" t="s">
        <v>61</v>
      </c>
      <c r="O526" s="7">
        <v>0.0</v>
      </c>
      <c r="P526" s="7">
        <v>0.0</v>
      </c>
      <c r="Q526" s="8"/>
      <c r="R526" s="8"/>
      <c r="S526" s="8"/>
      <c r="T526" s="8"/>
      <c r="U526" s="8"/>
      <c r="V526" s="8"/>
      <c r="W526" s="8"/>
      <c r="X526" s="8"/>
      <c r="Y526" s="8"/>
      <c r="Z526" s="8"/>
      <c r="AA526" s="8"/>
      <c r="AB526" s="8"/>
      <c r="AC526" s="8"/>
      <c r="AD526" s="8"/>
      <c r="AE526" s="8"/>
      <c r="AF526" s="8"/>
      <c r="AG526" s="8"/>
      <c r="AH526" s="8"/>
      <c r="AI526" s="8"/>
      <c r="AJ526" s="8"/>
      <c r="AK526" s="8"/>
      <c r="AL526" s="8"/>
      <c r="AM526" s="8"/>
      <c r="AN526" s="8"/>
      <c r="AO526" s="8"/>
      <c r="AP526" s="8"/>
      <c r="AQ526" s="8"/>
      <c r="AR526" s="7" t="s">
        <v>68</v>
      </c>
      <c r="AS526" s="8"/>
      <c r="AT526" s="8"/>
      <c r="AU526" s="8"/>
      <c r="AV526" s="7" t="s">
        <v>9689</v>
      </c>
      <c r="AW526" s="11" t="s">
        <v>9690</v>
      </c>
      <c r="AX526" s="8"/>
      <c r="AY526" s="8"/>
      <c r="AZ526" s="8"/>
      <c r="BA526" s="8"/>
      <c r="BB526" s="8"/>
      <c r="BC526" s="8"/>
      <c r="BD526" s="8"/>
      <c r="BE526" s="8"/>
      <c r="BF526" s="8"/>
    </row>
    <row r="527" hidden="1">
      <c r="A527" s="10">
        <v>30082.0</v>
      </c>
      <c r="B527" s="7" t="s">
        <v>2025</v>
      </c>
      <c r="C527" s="7" t="s">
        <v>9696</v>
      </c>
      <c r="D527" s="8"/>
      <c r="E527" s="8"/>
      <c r="F527" s="8"/>
      <c r="G527" s="7">
        <v>200000.0</v>
      </c>
      <c r="H527" s="8"/>
      <c r="I527" s="7">
        <v>0.0</v>
      </c>
      <c r="J527" s="7">
        <v>0.0</v>
      </c>
      <c r="K527" s="7">
        <v>6.0</v>
      </c>
      <c r="L527" s="7">
        <v>0.0</v>
      </c>
      <c r="M527" s="7">
        <v>0.0</v>
      </c>
      <c r="N527" s="7" t="s">
        <v>61</v>
      </c>
      <c r="O527" s="7">
        <v>0.0</v>
      </c>
      <c r="P527" s="7">
        <v>0.0</v>
      </c>
      <c r="Q527" s="8"/>
      <c r="R527" s="8"/>
      <c r="S527" s="8"/>
      <c r="T527" s="8"/>
      <c r="U527" s="8"/>
      <c r="V527" s="8"/>
      <c r="W527" s="8"/>
      <c r="X527" s="8"/>
      <c r="Y527" s="8"/>
      <c r="Z527" s="8"/>
      <c r="AA527" s="8"/>
      <c r="AB527" s="8"/>
      <c r="AC527" s="8"/>
      <c r="AD527" s="8"/>
      <c r="AE527" s="8"/>
      <c r="AF527" s="8"/>
      <c r="AG527" s="8"/>
      <c r="AH527" s="8"/>
      <c r="AI527" s="8"/>
      <c r="AJ527" s="8"/>
      <c r="AK527" s="8"/>
      <c r="AL527" s="8"/>
      <c r="AM527" s="8"/>
      <c r="AN527" s="8"/>
      <c r="AO527" s="8"/>
      <c r="AP527" s="8"/>
      <c r="AQ527" s="8"/>
      <c r="AR527" s="7" t="s">
        <v>68</v>
      </c>
      <c r="AS527" s="8"/>
      <c r="AT527" s="8"/>
      <c r="AU527" s="8"/>
      <c r="AV527" s="11" t="s">
        <v>5902</v>
      </c>
      <c r="AW527" s="11" t="s">
        <v>5902</v>
      </c>
      <c r="AX527" s="8"/>
      <c r="AY527" s="8"/>
      <c r="AZ527" s="8"/>
      <c r="BA527" s="8"/>
      <c r="BB527" s="8"/>
      <c r="BC527" s="8"/>
      <c r="BD527" s="8"/>
      <c r="BE527" s="8"/>
      <c r="BF527" s="8"/>
    </row>
    <row r="528" hidden="1">
      <c r="A528" s="10">
        <v>32309.0</v>
      </c>
      <c r="B528" s="9">
        <v>42988.0</v>
      </c>
      <c r="C528" s="7" t="s">
        <v>9702</v>
      </c>
      <c r="D528" s="8"/>
      <c r="E528" s="8"/>
      <c r="F528" s="8"/>
      <c r="G528" s="7">
        <v>700.0</v>
      </c>
      <c r="H528" s="8"/>
      <c r="I528" s="7">
        <v>0.0</v>
      </c>
      <c r="J528" s="7">
        <v>0.0</v>
      </c>
      <c r="K528" s="7">
        <v>6.0</v>
      </c>
      <c r="L528" s="7">
        <v>0.0</v>
      </c>
      <c r="M528" s="7">
        <v>0.0</v>
      </c>
      <c r="N528" s="7" t="s">
        <v>61</v>
      </c>
      <c r="O528" s="7">
        <v>0.0</v>
      </c>
      <c r="P528" s="7">
        <v>0.0</v>
      </c>
      <c r="Q528" s="8"/>
      <c r="R528" s="8"/>
      <c r="S528" s="8"/>
      <c r="T528" s="8"/>
      <c r="U528" s="8"/>
      <c r="V528" s="8"/>
      <c r="W528" s="8"/>
      <c r="X528" s="8"/>
      <c r="Y528" s="8"/>
      <c r="Z528" s="8"/>
      <c r="AA528" s="8"/>
      <c r="AB528" s="8"/>
      <c r="AC528" s="8"/>
      <c r="AD528" s="8"/>
      <c r="AE528" s="8"/>
      <c r="AF528" s="8"/>
      <c r="AG528" s="8"/>
      <c r="AH528" s="8"/>
      <c r="AI528" s="8"/>
      <c r="AJ528" s="8"/>
      <c r="AK528" s="8"/>
      <c r="AL528" s="8"/>
      <c r="AM528" s="8"/>
      <c r="AN528" s="8"/>
      <c r="AO528" s="8"/>
      <c r="AP528" s="8"/>
      <c r="AQ528" s="8"/>
      <c r="AR528" s="7" t="s">
        <v>68</v>
      </c>
      <c r="AS528" s="8"/>
      <c r="AT528" s="8"/>
      <c r="AU528" s="8"/>
      <c r="AV528" s="8"/>
      <c r="AW528" s="8"/>
      <c r="AX528" s="8"/>
      <c r="AY528" s="8"/>
      <c r="AZ528" s="8"/>
      <c r="BA528" s="8"/>
      <c r="BB528" s="8"/>
      <c r="BC528" s="8"/>
      <c r="BD528" s="8"/>
      <c r="BE528" s="8"/>
      <c r="BF528" s="8"/>
    </row>
    <row r="529" hidden="1">
      <c r="A529" s="10">
        <v>36649.0</v>
      </c>
      <c r="B529" s="7" t="s">
        <v>9020</v>
      </c>
      <c r="C529" s="7" t="s">
        <v>9705</v>
      </c>
      <c r="D529" s="8"/>
      <c r="E529" s="8"/>
      <c r="F529" s="8"/>
      <c r="G529" s="7">
        <v>500.0</v>
      </c>
      <c r="H529" s="8"/>
      <c r="I529" s="7">
        <v>0.0</v>
      </c>
      <c r="J529" s="7">
        <v>0.0</v>
      </c>
      <c r="K529" s="7">
        <v>6.0</v>
      </c>
      <c r="L529" s="7">
        <v>0.0</v>
      </c>
      <c r="M529" s="7">
        <v>0.0</v>
      </c>
      <c r="N529" s="7" t="s">
        <v>61</v>
      </c>
      <c r="O529" s="7">
        <v>0.0</v>
      </c>
      <c r="P529" s="7">
        <v>0.0</v>
      </c>
      <c r="Q529" s="8"/>
      <c r="R529" s="8"/>
      <c r="S529" s="8"/>
      <c r="T529" s="8"/>
      <c r="U529" s="8"/>
      <c r="V529" s="8"/>
      <c r="W529" s="8"/>
      <c r="X529" s="8"/>
      <c r="Y529" s="8"/>
      <c r="Z529" s="8"/>
      <c r="AA529" s="8"/>
      <c r="AB529" s="8"/>
      <c r="AC529" s="8"/>
      <c r="AD529" s="8"/>
      <c r="AE529" s="8"/>
      <c r="AF529" s="8"/>
      <c r="AG529" s="8"/>
      <c r="AH529" s="8"/>
      <c r="AI529" s="8"/>
      <c r="AJ529" s="8"/>
      <c r="AK529" s="8"/>
      <c r="AL529" s="8"/>
      <c r="AM529" s="8"/>
      <c r="AN529" s="8"/>
      <c r="AO529" s="8"/>
      <c r="AP529" s="8"/>
      <c r="AQ529" s="8"/>
      <c r="AR529" s="7" t="s">
        <v>68</v>
      </c>
      <c r="AS529" s="8"/>
      <c r="AT529" s="8"/>
      <c r="AU529" s="8"/>
      <c r="AV529" s="8"/>
      <c r="AW529" s="8"/>
      <c r="AX529" s="8"/>
      <c r="AY529" s="8"/>
      <c r="AZ529" s="8"/>
      <c r="BA529" s="8"/>
      <c r="BB529" s="8"/>
      <c r="BC529" s="8"/>
      <c r="BD529" s="8"/>
      <c r="BE529" s="8"/>
      <c r="BF529" s="8"/>
    </row>
    <row r="530" hidden="1">
      <c r="A530" s="10">
        <v>29012.0</v>
      </c>
      <c r="B530" s="7" t="s">
        <v>5217</v>
      </c>
      <c r="C530" s="7" t="s">
        <v>9708</v>
      </c>
      <c r="D530" s="8"/>
      <c r="E530" s="8"/>
      <c r="F530" s="8"/>
      <c r="G530" s="7">
        <v>5.0E7</v>
      </c>
      <c r="H530" s="8"/>
      <c r="I530" s="7">
        <v>0.0</v>
      </c>
      <c r="J530" s="7">
        <v>0.0</v>
      </c>
      <c r="K530" s="7">
        <v>6.0</v>
      </c>
      <c r="L530" s="7">
        <v>0.0</v>
      </c>
      <c r="M530" s="7">
        <v>0.0</v>
      </c>
      <c r="N530" s="7" t="s">
        <v>61</v>
      </c>
      <c r="O530" s="7">
        <v>0.0</v>
      </c>
      <c r="P530" s="7">
        <v>0.0</v>
      </c>
      <c r="Q530" s="8"/>
      <c r="R530" s="8"/>
      <c r="S530" s="8"/>
      <c r="T530" s="8"/>
      <c r="U530" s="8"/>
      <c r="V530" s="8"/>
      <c r="W530" s="8"/>
      <c r="X530" s="8"/>
      <c r="Y530" s="8"/>
      <c r="Z530" s="8"/>
      <c r="AA530" s="8"/>
      <c r="AB530" s="8"/>
      <c r="AC530" s="8"/>
      <c r="AD530" s="8"/>
      <c r="AE530" s="8"/>
      <c r="AF530" s="8"/>
      <c r="AG530" s="8"/>
      <c r="AH530" s="8"/>
      <c r="AI530" s="8"/>
      <c r="AJ530" s="8"/>
      <c r="AK530" s="8"/>
      <c r="AL530" s="8"/>
      <c r="AM530" s="8"/>
      <c r="AN530" s="8"/>
      <c r="AO530" s="8"/>
      <c r="AP530" s="8"/>
      <c r="AQ530" s="8"/>
      <c r="AR530" s="7" t="s">
        <v>68</v>
      </c>
      <c r="AS530" s="8"/>
      <c r="AT530" s="8"/>
      <c r="AU530" s="8"/>
      <c r="AV530" s="11" t="s">
        <v>9710</v>
      </c>
      <c r="AW530" s="11" t="s">
        <v>9710</v>
      </c>
      <c r="AX530" s="8"/>
      <c r="AY530" s="8"/>
      <c r="AZ530" s="8"/>
      <c r="BA530" s="8"/>
      <c r="BB530" s="8"/>
      <c r="BC530" s="8"/>
      <c r="BD530" s="8"/>
      <c r="BE530" s="8"/>
      <c r="BF530" s="8"/>
    </row>
    <row r="531" hidden="1">
      <c r="A531" s="10">
        <v>29013.0</v>
      </c>
      <c r="B531" s="7" t="s">
        <v>5217</v>
      </c>
      <c r="C531" s="7" t="s">
        <v>9715</v>
      </c>
      <c r="D531" s="8"/>
      <c r="E531" s="8"/>
      <c r="F531" s="8"/>
      <c r="G531" s="7">
        <v>5.0E7</v>
      </c>
      <c r="H531" s="8"/>
      <c r="I531" s="7">
        <v>0.0</v>
      </c>
      <c r="J531" s="7">
        <v>0.0</v>
      </c>
      <c r="K531" s="7">
        <v>6.0</v>
      </c>
      <c r="L531" s="7">
        <v>0.0</v>
      </c>
      <c r="M531" s="7">
        <v>0.0</v>
      </c>
      <c r="N531" s="7" t="s">
        <v>61</v>
      </c>
      <c r="O531" s="7">
        <v>0.0</v>
      </c>
      <c r="P531" s="7">
        <v>0.0</v>
      </c>
      <c r="Q531" s="8"/>
      <c r="R531" s="8"/>
      <c r="S531" s="8"/>
      <c r="T531" s="8"/>
      <c r="U531" s="8"/>
      <c r="V531" s="8"/>
      <c r="W531" s="8"/>
      <c r="X531" s="8"/>
      <c r="Y531" s="8"/>
      <c r="Z531" s="8"/>
      <c r="AA531" s="8"/>
      <c r="AB531" s="8"/>
      <c r="AC531" s="8"/>
      <c r="AD531" s="8"/>
      <c r="AE531" s="8"/>
      <c r="AF531" s="8"/>
      <c r="AG531" s="8"/>
      <c r="AH531" s="8"/>
      <c r="AI531" s="8"/>
      <c r="AJ531" s="8"/>
      <c r="AK531" s="8"/>
      <c r="AL531" s="8"/>
      <c r="AM531" s="8"/>
      <c r="AN531" s="8"/>
      <c r="AO531" s="8"/>
      <c r="AP531" s="8"/>
      <c r="AQ531" s="8"/>
      <c r="AR531" s="7" t="s">
        <v>68</v>
      </c>
      <c r="AS531" s="8"/>
      <c r="AT531" s="8"/>
      <c r="AU531" s="8"/>
      <c r="AV531" s="11" t="s">
        <v>9710</v>
      </c>
      <c r="AW531" s="11" t="s">
        <v>9710</v>
      </c>
      <c r="AX531" s="8"/>
      <c r="AY531" s="8"/>
      <c r="AZ531" s="8"/>
      <c r="BA531" s="8"/>
      <c r="BB531" s="8"/>
      <c r="BC531" s="8"/>
      <c r="BD531" s="8"/>
      <c r="BE531" s="8"/>
      <c r="BF531" s="8"/>
    </row>
    <row r="532" hidden="1">
      <c r="A532" s="10">
        <v>36202.0</v>
      </c>
      <c r="B532" s="9">
        <v>42867.0</v>
      </c>
      <c r="C532" s="7" t="s">
        <v>9720</v>
      </c>
      <c r="D532" s="8"/>
      <c r="E532" s="8"/>
      <c r="F532" s="8"/>
      <c r="G532" s="7">
        <v>1500.0</v>
      </c>
      <c r="H532" s="8"/>
      <c r="I532" s="7">
        <v>0.0</v>
      </c>
      <c r="J532" s="7">
        <v>0.0</v>
      </c>
      <c r="K532" s="7">
        <v>6.0</v>
      </c>
      <c r="L532" s="7">
        <v>0.0</v>
      </c>
      <c r="M532" s="7">
        <v>0.0</v>
      </c>
      <c r="N532" s="7" t="s">
        <v>61</v>
      </c>
      <c r="O532" s="7">
        <v>0.0</v>
      </c>
      <c r="P532" s="7">
        <v>0.0</v>
      </c>
      <c r="Q532" s="8"/>
      <c r="R532" s="8"/>
      <c r="S532" s="8"/>
      <c r="T532" s="8"/>
      <c r="U532" s="8"/>
      <c r="V532" s="8"/>
      <c r="W532" s="8"/>
      <c r="X532" s="8"/>
      <c r="Y532" s="8"/>
      <c r="Z532" s="8"/>
      <c r="AA532" s="8"/>
      <c r="AB532" s="8"/>
      <c r="AC532" s="8"/>
      <c r="AD532" s="8"/>
      <c r="AE532" s="8"/>
      <c r="AF532" s="8"/>
      <c r="AG532" s="8"/>
      <c r="AH532" s="8"/>
      <c r="AI532" s="8"/>
      <c r="AJ532" s="8"/>
      <c r="AK532" s="8"/>
      <c r="AL532" s="8"/>
      <c r="AM532" s="8"/>
      <c r="AN532" s="8"/>
      <c r="AO532" s="8"/>
      <c r="AP532" s="8"/>
      <c r="AQ532" s="8"/>
      <c r="AR532" s="7" t="s">
        <v>68</v>
      </c>
      <c r="AS532" s="8"/>
      <c r="AT532" s="8"/>
      <c r="AU532" s="8"/>
      <c r="AV532" s="8"/>
      <c r="AW532" s="8"/>
      <c r="AX532" s="8"/>
      <c r="AY532" s="8"/>
      <c r="AZ532" s="8"/>
      <c r="BA532" s="8"/>
      <c r="BB532" s="8"/>
      <c r="BC532" s="8"/>
      <c r="BD532" s="8"/>
      <c r="BE532" s="8"/>
      <c r="BF532" s="8"/>
    </row>
    <row r="533" hidden="1">
      <c r="A533" s="10">
        <v>30566.0</v>
      </c>
      <c r="B533" s="9">
        <v>42895.0</v>
      </c>
      <c r="C533" s="7" t="s">
        <v>9722</v>
      </c>
      <c r="D533" s="8"/>
      <c r="E533" s="8"/>
      <c r="F533" s="8"/>
      <c r="G533" s="7">
        <v>27000.0</v>
      </c>
      <c r="H533" s="8"/>
      <c r="I533" s="7">
        <v>0.0</v>
      </c>
      <c r="J533" s="7">
        <v>0.0</v>
      </c>
      <c r="K533" s="7">
        <v>6.0</v>
      </c>
      <c r="L533" s="7">
        <v>0.0</v>
      </c>
      <c r="M533" s="7">
        <v>0.0</v>
      </c>
      <c r="N533" s="7" t="s">
        <v>61</v>
      </c>
      <c r="O533" s="7">
        <v>0.0</v>
      </c>
      <c r="P533" s="7">
        <v>0.0</v>
      </c>
      <c r="Q533" s="8"/>
      <c r="R533" s="8"/>
      <c r="S533" s="8"/>
      <c r="T533" s="8"/>
      <c r="U533" s="8"/>
      <c r="V533" s="8"/>
      <c r="W533" s="8"/>
      <c r="X533" s="8"/>
      <c r="Y533" s="8"/>
      <c r="Z533" s="8"/>
      <c r="AA533" s="8"/>
      <c r="AB533" s="8"/>
      <c r="AC533" s="8"/>
      <c r="AD533" s="8"/>
      <c r="AE533" s="8"/>
      <c r="AF533" s="8"/>
      <c r="AG533" s="8"/>
      <c r="AH533" s="8"/>
      <c r="AI533" s="8"/>
      <c r="AJ533" s="8"/>
      <c r="AK533" s="8"/>
      <c r="AL533" s="8"/>
      <c r="AM533" s="8"/>
      <c r="AN533" s="8"/>
      <c r="AO533" s="8"/>
      <c r="AP533" s="8"/>
      <c r="AQ533" s="8"/>
      <c r="AR533" s="7" t="s">
        <v>68</v>
      </c>
      <c r="AS533" s="8"/>
      <c r="AT533" s="8"/>
      <c r="AU533" s="8"/>
      <c r="AV533" s="11" t="s">
        <v>231</v>
      </c>
      <c r="AW533" s="11" t="s">
        <v>231</v>
      </c>
      <c r="AX533" s="8"/>
      <c r="AY533" s="8"/>
      <c r="AZ533" s="8"/>
      <c r="BA533" s="8"/>
      <c r="BB533" s="8"/>
      <c r="BC533" s="8"/>
      <c r="BD533" s="8"/>
      <c r="BE533" s="8"/>
      <c r="BF533" s="8"/>
    </row>
    <row r="534">
      <c r="A534" s="10">
        <v>35286.0</v>
      </c>
      <c r="B534" s="9">
        <v>42959.0</v>
      </c>
      <c r="C534" s="7" t="s">
        <v>9726</v>
      </c>
      <c r="D534" s="7" t="s">
        <v>9727</v>
      </c>
      <c r="E534" s="7" t="s">
        <v>9728</v>
      </c>
      <c r="F534" s="11" t="s">
        <v>9729</v>
      </c>
      <c r="G534" s="7">
        <v>10000.0</v>
      </c>
      <c r="H534" s="7">
        <v>615.0</v>
      </c>
      <c r="I534" s="7">
        <v>6.0</v>
      </c>
      <c r="J534" s="7">
        <v>36.9</v>
      </c>
      <c r="K534" s="7">
        <v>6.0</v>
      </c>
      <c r="L534" s="7">
        <v>70.0</v>
      </c>
      <c r="M534" s="7">
        <v>21.06</v>
      </c>
      <c r="N534" s="7" t="s">
        <v>61</v>
      </c>
      <c r="O534" s="7">
        <v>1.0</v>
      </c>
      <c r="P534" s="7">
        <v>0.0</v>
      </c>
      <c r="Q534" s="9">
        <v>42959.0</v>
      </c>
      <c r="R534" s="7" t="s">
        <v>9405</v>
      </c>
      <c r="S534" s="7" t="s">
        <v>5176</v>
      </c>
      <c r="T534" s="11" t="s">
        <v>9732</v>
      </c>
      <c r="U534" s="7" t="s">
        <v>9734</v>
      </c>
      <c r="V534" s="8"/>
      <c r="W534" s="7" t="s">
        <v>9735</v>
      </c>
      <c r="X534" s="8"/>
      <c r="Y534" s="8"/>
      <c r="Z534" s="8"/>
      <c r="AA534" s="7" t="s">
        <v>510</v>
      </c>
      <c r="AB534" s="7" t="s">
        <v>155</v>
      </c>
      <c r="AC534" s="7" t="s">
        <v>9736</v>
      </c>
      <c r="AD534" s="7" t="s">
        <v>9737</v>
      </c>
      <c r="AE534" s="7" t="s">
        <v>9739</v>
      </c>
      <c r="AF534" s="7" t="s">
        <v>9740</v>
      </c>
      <c r="AG534" s="8"/>
      <c r="AH534" s="8"/>
      <c r="AI534" s="8"/>
      <c r="AJ534" s="8"/>
      <c r="AK534" s="8"/>
      <c r="AL534" s="8"/>
      <c r="AM534" s="8"/>
      <c r="AN534" s="8"/>
      <c r="AO534" s="8"/>
      <c r="AP534" s="8"/>
      <c r="AQ534" s="8"/>
      <c r="AR534" s="7" t="s">
        <v>86</v>
      </c>
      <c r="AS534" s="8"/>
      <c r="AT534" s="7" t="s">
        <v>9727</v>
      </c>
      <c r="AU534" s="8"/>
      <c r="AV534" s="11" t="s">
        <v>9741</v>
      </c>
      <c r="AW534" s="11" t="s">
        <v>9741</v>
      </c>
      <c r="AX534" s="11" t="s">
        <v>9742</v>
      </c>
      <c r="AY534" s="8"/>
      <c r="AZ534" s="8"/>
      <c r="BA534" s="11" t="s">
        <v>9745</v>
      </c>
      <c r="BB534" s="11" t="s">
        <v>9746</v>
      </c>
      <c r="BC534" s="8"/>
      <c r="BD534" s="7" t="s">
        <v>9750</v>
      </c>
      <c r="BE534" s="7" t="s">
        <v>9751</v>
      </c>
      <c r="BF534" s="8"/>
    </row>
    <row r="535" hidden="1">
      <c r="A535" s="10">
        <v>33447.0</v>
      </c>
      <c r="B535" s="7" t="s">
        <v>563</v>
      </c>
      <c r="C535" s="7" t="s">
        <v>9752</v>
      </c>
      <c r="D535" s="8"/>
      <c r="E535" s="8"/>
      <c r="F535" s="8"/>
      <c r="G535" s="7">
        <v>100000.0</v>
      </c>
      <c r="H535" s="8"/>
      <c r="I535" s="7">
        <v>0.0</v>
      </c>
      <c r="J535" s="7">
        <v>0.0</v>
      </c>
      <c r="K535" s="7">
        <v>6.0</v>
      </c>
      <c r="L535" s="7">
        <v>0.0</v>
      </c>
      <c r="M535" s="7">
        <v>0.0</v>
      </c>
      <c r="N535" s="7" t="s">
        <v>61</v>
      </c>
      <c r="O535" s="7">
        <v>0.0</v>
      </c>
      <c r="P535" s="7">
        <v>0.0</v>
      </c>
      <c r="Q535" s="8"/>
      <c r="R535" s="8"/>
      <c r="S535" s="8"/>
      <c r="T535" s="8"/>
      <c r="U535" s="8"/>
      <c r="V535" s="8"/>
      <c r="W535" s="8"/>
      <c r="X535" s="8"/>
      <c r="Y535" s="8"/>
      <c r="Z535" s="8"/>
      <c r="AA535" s="8"/>
      <c r="AB535" s="8"/>
      <c r="AC535" s="8"/>
      <c r="AD535" s="8"/>
      <c r="AE535" s="8"/>
      <c r="AF535" s="8"/>
      <c r="AG535" s="8"/>
      <c r="AH535" s="8"/>
      <c r="AI535" s="8"/>
      <c r="AJ535" s="8"/>
      <c r="AK535" s="8"/>
      <c r="AL535" s="8"/>
      <c r="AM535" s="8"/>
      <c r="AN535" s="8"/>
      <c r="AO535" s="8"/>
      <c r="AP535" s="8"/>
      <c r="AQ535" s="8"/>
      <c r="AR535" s="7" t="s">
        <v>68</v>
      </c>
      <c r="AS535" s="8"/>
      <c r="AT535" s="8"/>
      <c r="AU535" s="8"/>
      <c r="AV535" s="11" t="s">
        <v>9753</v>
      </c>
      <c r="AW535" s="11" t="s">
        <v>9753</v>
      </c>
      <c r="AX535" s="8"/>
      <c r="AY535" s="8"/>
      <c r="AZ535" s="8"/>
      <c r="BA535" s="8"/>
      <c r="BB535" s="8"/>
      <c r="BC535" s="8"/>
      <c r="BD535" s="8"/>
      <c r="BE535" s="8"/>
      <c r="BF535" s="8"/>
    </row>
    <row r="536" hidden="1">
      <c r="A536" s="10">
        <v>36735.0</v>
      </c>
      <c r="B536" s="7" t="s">
        <v>2588</v>
      </c>
      <c r="C536" s="7" t="s">
        <v>9757</v>
      </c>
      <c r="D536" s="8"/>
      <c r="E536" s="8"/>
      <c r="F536" s="8"/>
      <c r="G536" s="7">
        <v>5000.0</v>
      </c>
      <c r="H536" s="8"/>
      <c r="I536" s="7">
        <v>0.0</v>
      </c>
      <c r="J536" s="7">
        <v>0.0</v>
      </c>
      <c r="K536" s="7">
        <v>6.0</v>
      </c>
      <c r="L536" s="7">
        <v>0.0</v>
      </c>
      <c r="M536" s="7">
        <v>0.0</v>
      </c>
      <c r="N536" s="7" t="s">
        <v>61</v>
      </c>
      <c r="O536" s="7">
        <v>0.0</v>
      </c>
      <c r="P536" s="7">
        <v>0.0</v>
      </c>
      <c r="Q536" s="8"/>
      <c r="R536" s="8"/>
      <c r="S536" s="8"/>
      <c r="T536" s="8"/>
      <c r="U536" s="8"/>
      <c r="V536" s="8"/>
      <c r="W536" s="8"/>
      <c r="X536" s="8"/>
      <c r="Y536" s="8"/>
      <c r="Z536" s="8"/>
      <c r="AA536" s="8"/>
      <c r="AB536" s="8"/>
      <c r="AC536" s="8"/>
      <c r="AD536" s="8"/>
      <c r="AE536" s="8"/>
      <c r="AF536" s="8"/>
      <c r="AG536" s="8"/>
      <c r="AH536" s="8"/>
      <c r="AI536" s="8"/>
      <c r="AJ536" s="8"/>
      <c r="AK536" s="8"/>
      <c r="AL536" s="8"/>
      <c r="AM536" s="8"/>
      <c r="AN536" s="8"/>
      <c r="AO536" s="8"/>
      <c r="AP536" s="8"/>
      <c r="AQ536" s="8"/>
      <c r="AR536" s="7" t="s">
        <v>68</v>
      </c>
      <c r="AS536" s="8"/>
      <c r="AT536" s="8"/>
      <c r="AU536" s="8"/>
      <c r="AV536" s="8"/>
      <c r="AW536" s="8"/>
      <c r="AX536" s="8"/>
      <c r="AY536" s="8"/>
      <c r="AZ536" s="8"/>
      <c r="BA536" s="8"/>
      <c r="BB536" s="8"/>
      <c r="BC536" s="8"/>
      <c r="BD536" s="8"/>
      <c r="BE536" s="8"/>
      <c r="BF536" s="8"/>
    </row>
    <row r="537" hidden="1">
      <c r="A537" s="10">
        <v>29772.0</v>
      </c>
      <c r="B537" s="7" t="s">
        <v>8294</v>
      </c>
      <c r="C537" s="7" t="s">
        <v>9766</v>
      </c>
      <c r="D537" s="8"/>
      <c r="E537" s="8"/>
      <c r="F537" s="8"/>
      <c r="G537" s="7">
        <v>150000.0</v>
      </c>
      <c r="H537" s="8"/>
      <c r="I537" s="7">
        <v>0.0</v>
      </c>
      <c r="J537" s="7">
        <v>0.0</v>
      </c>
      <c r="K537" s="7">
        <v>6.0</v>
      </c>
      <c r="L537" s="7">
        <v>0.0</v>
      </c>
      <c r="M537" s="7">
        <v>0.0</v>
      </c>
      <c r="N537" s="7" t="s">
        <v>61</v>
      </c>
      <c r="O537" s="7">
        <v>0.0</v>
      </c>
      <c r="P537" s="7">
        <v>0.0</v>
      </c>
      <c r="Q537" s="8"/>
      <c r="R537" s="8"/>
      <c r="S537" s="8"/>
      <c r="T537" s="8"/>
      <c r="U537" s="8"/>
      <c r="V537" s="8"/>
      <c r="W537" s="8"/>
      <c r="X537" s="8"/>
      <c r="Y537" s="8"/>
      <c r="Z537" s="8"/>
      <c r="AA537" s="8"/>
      <c r="AB537" s="8"/>
      <c r="AC537" s="8"/>
      <c r="AD537" s="8"/>
      <c r="AE537" s="8"/>
      <c r="AF537" s="8"/>
      <c r="AG537" s="8"/>
      <c r="AH537" s="8"/>
      <c r="AI537" s="8"/>
      <c r="AJ537" s="8"/>
      <c r="AK537" s="8"/>
      <c r="AL537" s="8"/>
      <c r="AM537" s="8"/>
      <c r="AN537" s="8"/>
      <c r="AO537" s="8"/>
      <c r="AP537" s="8"/>
      <c r="AQ537" s="8"/>
      <c r="AR537" s="7" t="s">
        <v>68</v>
      </c>
      <c r="AS537" s="8"/>
      <c r="AT537" s="8"/>
      <c r="AU537" s="8"/>
      <c r="AV537" s="7" t="s">
        <v>9767</v>
      </c>
      <c r="AW537" s="8"/>
      <c r="AX537" s="8"/>
      <c r="AY537" s="8"/>
      <c r="AZ537" s="8"/>
      <c r="BA537" s="8"/>
      <c r="BB537" s="8"/>
      <c r="BC537" s="8"/>
      <c r="BD537" s="8"/>
      <c r="BE537" s="8"/>
      <c r="BF537" s="8"/>
    </row>
    <row r="538" hidden="1">
      <c r="A538" s="10">
        <v>29634.0</v>
      </c>
      <c r="B538" s="9">
        <v>42953.0</v>
      </c>
      <c r="C538" s="7" t="s">
        <v>9768</v>
      </c>
      <c r="D538" s="8"/>
      <c r="E538" s="8"/>
      <c r="F538" s="8"/>
      <c r="G538" s="7">
        <v>4000.0</v>
      </c>
      <c r="H538" s="8"/>
      <c r="I538" s="7">
        <v>0.0</v>
      </c>
      <c r="J538" s="7">
        <v>0.0</v>
      </c>
      <c r="K538" s="7">
        <v>6.0</v>
      </c>
      <c r="L538" s="7">
        <v>0.0</v>
      </c>
      <c r="M538" s="7">
        <v>0.0</v>
      </c>
      <c r="N538" s="7" t="s">
        <v>61</v>
      </c>
      <c r="O538" s="7">
        <v>0.0</v>
      </c>
      <c r="P538" s="7">
        <v>0.0</v>
      </c>
      <c r="Q538" s="8"/>
      <c r="R538" s="8"/>
      <c r="S538" s="8"/>
      <c r="T538" s="8"/>
      <c r="U538" s="8"/>
      <c r="V538" s="8"/>
      <c r="W538" s="8"/>
      <c r="X538" s="8"/>
      <c r="Y538" s="8"/>
      <c r="Z538" s="8"/>
      <c r="AA538" s="8"/>
      <c r="AB538" s="8"/>
      <c r="AC538" s="8"/>
      <c r="AD538" s="8"/>
      <c r="AE538" s="8"/>
      <c r="AF538" s="8"/>
      <c r="AG538" s="8"/>
      <c r="AH538" s="8"/>
      <c r="AI538" s="8"/>
      <c r="AJ538" s="8"/>
      <c r="AK538" s="8"/>
      <c r="AL538" s="8"/>
      <c r="AM538" s="8"/>
      <c r="AN538" s="8"/>
      <c r="AO538" s="8"/>
      <c r="AP538" s="8"/>
      <c r="AQ538" s="8"/>
      <c r="AR538" s="7" t="s">
        <v>68</v>
      </c>
      <c r="AS538" s="8"/>
      <c r="AT538" s="8"/>
      <c r="AU538" s="8"/>
      <c r="AV538" s="11" t="s">
        <v>9771</v>
      </c>
      <c r="AW538" s="11" t="s">
        <v>9771</v>
      </c>
      <c r="AX538" s="8"/>
      <c r="AY538" s="8"/>
      <c r="AZ538" s="8"/>
      <c r="BA538" s="8"/>
      <c r="BB538" s="8"/>
      <c r="BC538" s="8"/>
      <c r="BD538" s="8"/>
      <c r="BE538" s="8"/>
      <c r="BF538" s="8"/>
    </row>
    <row r="539" hidden="1">
      <c r="A539" s="10">
        <v>34231.0</v>
      </c>
      <c r="B539" s="7" t="s">
        <v>238</v>
      </c>
      <c r="C539" s="7" t="s">
        <v>9774</v>
      </c>
      <c r="D539" s="8"/>
      <c r="E539" s="8"/>
      <c r="F539" s="8"/>
      <c r="G539" s="7">
        <v>5000.0</v>
      </c>
      <c r="H539" s="8"/>
      <c r="I539" s="7">
        <v>0.0</v>
      </c>
      <c r="J539" s="7">
        <v>0.0</v>
      </c>
      <c r="K539" s="7">
        <v>6.0</v>
      </c>
      <c r="L539" s="7">
        <v>0.0</v>
      </c>
      <c r="M539" s="7">
        <v>0.0</v>
      </c>
      <c r="N539" s="7" t="s">
        <v>61</v>
      </c>
      <c r="O539" s="7">
        <v>0.0</v>
      </c>
      <c r="P539" s="7">
        <v>0.0</v>
      </c>
      <c r="Q539" s="8"/>
      <c r="R539" s="8"/>
      <c r="S539" s="8"/>
      <c r="T539" s="8"/>
      <c r="U539" s="8"/>
      <c r="V539" s="8"/>
      <c r="W539" s="8"/>
      <c r="X539" s="8"/>
      <c r="Y539" s="8"/>
      <c r="Z539" s="8"/>
      <c r="AA539" s="8"/>
      <c r="AB539" s="8"/>
      <c r="AC539" s="8"/>
      <c r="AD539" s="8"/>
      <c r="AE539" s="8"/>
      <c r="AF539" s="8"/>
      <c r="AG539" s="8"/>
      <c r="AH539" s="8"/>
      <c r="AI539" s="8"/>
      <c r="AJ539" s="8"/>
      <c r="AK539" s="8"/>
      <c r="AL539" s="8"/>
      <c r="AM539" s="8"/>
      <c r="AN539" s="8"/>
      <c r="AO539" s="8"/>
      <c r="AP539" s="8"/>
      <c r="AQ539" s="8"/>
      <c r="AR539" s="7" t="s">
        <v>68</v>
      </c>
      <c r="AS539" s="8"/>
      <c r="AT539" s="8"/>
      <c r="AU539" s="8"/>
      <c r="AV539" s="8"/>
      <c r="AW539" s="8"/>
      <c r="AX539" s="8"/>
      <c r="AY539" s="8"/>
      <c r="AZ539" s="8"/>
      <c r="BA539" s="8"/>
      <c r="BB539" s="8"/>
      <c r="BC539" s="8"/>
      <c r="BD539" s="8"/>
      <c r="BE539" s="8"/>
      <c r="BF539" s="8"/>
    </row>
    <row r="540" hidden="1">
      <c r="A540" s="10">
        <v>27449.0</v>
      </c>
      <c r="B540" s="9">
        <v>42980.0</v>
      </c>
      <c r="C540" s="7" t="s">
        <v>9776</v>
      </c>
      <c r="D540" s="8"/>
      <c r="E540" s="8"/>
      <c r="F540" s="8"/>
      <c r="G540" s="7">
        <v>14993.0</v>
      </c>
      <c r="H540" s="8"/>
      <c r="I540" s="7">
        <v>0.0</v>
      </c>
      <c r="J540" s="7">
        <v>0.0</v>
      </c>
      <c r="K540" s="7">
        <v>6.0</v>
      </c>
      <c r="L540" s="7">
        <v>0.0</v>
      </c>
      <c r="M540" s="7">
        <v>0.0</v>
      </c>
      <c r="N540" s="7" t="s">
        <v>61</v>
      </c>
      <c r="O540" s="7">
        <v>0.0</v>
      </c>
      <c r="P540" s="7">
        <v>0.0</v>
      </c>
      <c r="Q540" s="8"/>
      <c r="R540" s="8"/>
      <c r="S540" s="8"/>
      <c r="T540" s="8"/>
      <c r="U540" s="8"/>
      <c r="V540" s="8"/>
      <c r="W540" s="8"/>
      <c r="X540" s="8"/>
      <c r="Y540" s="8"/>
      <c r="Z540" s="8"/>
      <c r="AA540" s="8"/>
      <c r="AB540" s="8"/>
      <c r="AC540" s="8"/>
      <c r="AD540" s="8"/>
      <c r="AE540" s="8"/>
      <c r="AF540" s="8"/>
      <c r="AG540" s="8"/>
      <c r="AH540" s="8"/>
      <c r="AI540" s="8"/>
      <c r="AJ540" s="8"/>
      <c r="AK540" s="8"/>
      <c r="AL540" s="8"/>
      <c r="AM540" s="8"/>
      <c r="AN540" s="8"/>
      <c r="AO540" s="8"/>
      <c r="AP540" s="8"/>
      <c r="AQ540" s="8"/>
      <c r="AR540" s="7" t="s">
        <v>68</v>
      </c>
      <c r="AS540" s="8"/>
      <c r="AT540" s="8"/>
      <c r="AU540" s="8"/>
      <c r="AV540" s="11" t="s">
        <v>9778</v>
      </c>
      <c r="AW540" s="11" t="s">
        <v>9778</v>
      </c>
      <c r="AX540" s="8"/>
      <c r="AY540" s="8"/>
      <c r="AZ540" s="8"/>
      <c r="BA540" s="8"/>
      <c r="BB540" s="8"/>
      <c r="BC540" s="8"/>
      <c r="BD540" s="8"/>
      <c r="BE540" s="8"/>
      <c r="BF540" s="8"/>
    </row>
    <row r="541" hidden="1">
      <c r="A541" s="10">
        <v>33878.0</v>
      </c>
      <c r="B541" s="7" t="s">
        <v>680</v>
      </c>
      <c r="C541" s="7" t="s">
        <v>9783</v>
      </c>
      <c r="D541" s="7" t="s">
        <v>9784</v>
      </c>
      <c r="E541" s="7" t="s">
        <v>9785</v>
      </c>
      <c r="F541" s="11" t="s">
        <v>9787</v>
      </c>
      <c r="G541" s="7">
        <v>7000.0</v>
      </c>
      <c r="H541" s="8"/>
      <c r="I541" s="7">
        <v>0.0</v>
      </c>
      <c r="J541" s="7">
        <v>0.0</v>
      </c>
      <c r="K541" s="7">
        <v>6.0</v>
      </c>
      <c r="L541" s="7">
        <v>0.0</v>
      </c>
      <c r="M541" s="7">
        <v>0.0</v>
      </c>
      <c r="N541" s="7" t="s">
        <v>61</v>
      </c>
      <c r="O541" s="7">
        <v>0.0</v>
      </c>
      <c r="P541" s="7">
        <v>0.0</v>
      </c>
      <c r="Q541" s="8"/>
      <c r="R541" s="8"/>
      <c r="S541" s="7" t="s">
        <v>9802</v>
      </c>
      <c r="T541" s="11" t="s">
        <v>9803</v>
      </c>
      <c r="U541" s="7" t="s">
        <v>9808</v>
      </c>
      <c r="V541" s="8"/>
      <c r="W541" s="8"/>
      <c r="X541" s="8"/>
      <c r="Y541" s="8"/>
      <c r="Z541" s="8"/>
      <c r="AA541" s="8"/>
      <c r="AB541" s="8"/>
      <c r="AC541" s="8"/>
      <c r="AD541" s="8"/>
      <c r="AE541" s="8"/>
      <c r="AF541" s="8"/>
      <c r="AG541" s="8"/>
      <c r="AH541" s="8"/>
      <c r="AI541" s="8"/>
      <c r="AJ541" s="8"/>
      <c r="AK541" s="8"/>
      <c r="AL541" s="8"/>
      <c r="AM541" s="8"/>
      <c r="AN541" s="8"/>
      <c r="AO541" s="8"/>
      <c r="AP541" s="8"/>
      <c r="AQ541" s="8"/>
      <c r="AR541" s="7" t="s">
        <v>68</v>
      </c>
      <c r="AS541" s="8"/>
      <c r="AT541" s="8"/>
      <c r="AU541" s="8"/>
      <c r="AV541" s="11" t="s">
        <v>9803</v>
      </c>
      <c r="AW541" s="11" t="s">
        <v>9803</v>
      </c>
      <c r="AX541" s="8"/>
      <c r="AY541" s="8"/>
      <c r="AZ541" s="8"/>
      <c r="BA541" s="8"/>
      <c r="BB541" s="8"/>
      <c r="BC541" s="8"/>
      <c r="BD541" s="8"/>
      <c r="BE541" s="8"/>
      <c r="BF541" s="8"/>
    </row>
    <row r="542" hidden="1">
      <c r="A542" s="10">
        <v>33008.0</v>
      </c>
      <c r="B542" s="9">
        <v>42958.0</v>
      </c>
      <c r="C542" s="7" t="s">
        <v>9814</v>
      </c>
      <c r="D542" s="8"/>
      <c r="E542" s="8"/>
      <c r="F542" s="8"/>
      <c r="G542" s="7">
        <v>50000.0</v>
      </c>
      <c r="H542" s="8"/>
      <c r="I542" s="7">
        <v>0.0</v>
      </c>
      <c r="J542" s="7">
        <v>0.0</v>
      </c>
      <c r="K542" s="7">
        <v>6.0</v>
      </c>
      <c r="L542" s="7">
        <v>0.0</v>
      </c>
      <c r="M542" s="7">
        <v>0.0</v>
      </c>
      <c r="N542" s="7" t="s">
        <v>61</v>
      </c>
      <c r="O542" s="7">
        <v>0.0</v>
      </c>
      <c r="P542" s="7">
        <v>0.0</v>
      </c>
      <c r="Q542" s="8"/>
      <c r="R542" s="8"/>
      <c r="S542" s="8"/>
      <c r="T542" s="8"/>
      <c r="U542" s="8"/>
      <c r="V542" s="8"/>
      <c r="W542" s="8"/>
      <c r="X542" s="8"/>
      <c r="Y542" s="8"/>
      <c r="Z542" s="8"/>
      <c r="AA542" s="8"/>
      <c r="AB542" s="8"/>
      <c r="AC542" s="8"/>
      <c r="AD542" s="8"/>
      <c r="AE542" s="8"/>
      <c r="AF542" s="8"/>
      <c r="AG542" s="8"/>
      <c r="AH542" s="8"/>
      <c r="AI542" s="8"/>
      <c r="AJ542" s="8"/>
      <c r="AK542" s="8"/>
      <c r="AL542" s="8"/>
      <c r="AM542" s="8"/>
      <c r="AN542" s="8"/>
      <c r="AO542" s="8"/>
      <c r="AP542" s="8"/>
      <c r="AQ542" s="8"/>
      <c r="AR542" s="7" t="s">
        <v>68</v>
      </c>
      <c r="AS542" s="8"/>
      <c r="AT542" s="8"/>
      <c r="AU542" s="8"/>
      <c r="AV542" s="8"/>
      <c r="AW542" s="8"/>
      <c r="AX542" s="8"/>
      <c r="AY542" s="8"/>
      <c r="AZ542" s="8"/>
      <c r="BA542" s="8"/>
      <c r="BB542" s="8"/>
      <c r="BC542" s="8"/>
      <c r="BD542" s="8"/>
      <c r="BE542" s="8"/>
      <c r="BF542" s="8"/>
    </row>
    <row r="543" hidden="1">
      <c r="A543" s="10">
        <v>32567.0</v>
      </c>
      <c r="B543" s="7" t="s">
        <v>2786</v>
      </c>
      <c r="C543" s="7" t="s">
        <v>9822</v>
      </c>
      <c r="D543" s="8"/>
      <c r="E543" s="8"/>
      <c r="F543" s="8"/>
      <c r="G543" s="7">
        <v>5000.0</v>
      </c>
      <c r="H543" s="8"/>
      <c r="I543" s="7">
        <v>0.0</v>
      </c>
      <c r="J543" s="7">
        <v>0.0</v>
      </c>
      <c r="K543" s="7">
        <v>6.0</v>
      </c>
      <c r="L543" s="7">
        <v>0.0</v>
      </c>
      <c r="M543" s="7">
        <v>0.0</v>
      </c>
      <c r="N543" s="7" t="s">
        <v>61</v>
      </c>
      <c r="O543" s="7">
        <v>0.0</v>
      </c>
      <c r="P543" s="7">
        <v>0.0</v>
      </c>
      <c r="Q543" s="8"/>
      <c r="R543" s="8"/>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c r="AQ543" s="8"/>
      <c r="AR543" s="7" t="s">
        <v>68</v>
      </c>
      <c r="AS543" s="8"/>
      <c r="AT543" s="8"/>
      <c r="AU543" s="8"/>
      <c r="AV543" s="8"/>
      <c r="AW543" s="8"/>
      <c r="AX543" s="8"/>
      <c r="AY543" s="8"/>
      <c r="AZ543" s="8"/>
      <c r="BA543" s="8"/>
      <c r="BB543" s="8"/>
      <c r="BC543" s="8"/>
      <c r="BD543" s="8"/>
      <c r="BE543" s="8"/>
      <c r="BF543" s="8"/>
    </row>
    <row r="544" hidden="1">
      <c r="A544" s="10">
        <v>32573.0</v>
      </c>
      <c r="B544" s="7" t="s">
        <v>2786</v>
      </c>
      <c r="C544" s="7" t="s">
        <v>9823</v>
      </c>
      <c r="D544" s="8"/>
      <c r="E544" s="8"/>
      <c r="F544" s="8"/>
      <c r="G544" s="7">
        <v>5000.0</v>
      </c>
      <c r="H544" s="8"/>
      <c r="I544" s="7">
        <v>0.0</v>
      </c>
      <c r="J544" s="7">
        <v>0.0</v>
      </c>
      <c r="K544" s="7">
        <v>6.0</v>
      </c>
      <c r="L544" s="7">
        <v>0.0</v>
      </c>
      <c r="M544" s="7">
        <v>0.0</v>
      </c>
      <c r="N544" s="7" t="s">
        <v>61</v>
      </c>
      <c r="O544" s="7">
        <v>0.0</v>
      </c>
      <c r="P544" s="7">
        <v>0.0</v>
      </c>
      <c r="Q544" s="8"/>
      <c r="R544" s="8"/>
      <c r="S544" s="8"/>
      <c r="T544" s="8"/>
      <c r="U544" s="8"/>
      <c r="V544" s="8"/>
      <c r="W544" s="8"/>
      <c r="X544" s="8"/>
      <c r="Y544" s="8"/>
      <c r="Z544" s="8"/>
      <c r="AA544" s="8"/>
      <c r="AB544" s="8"/>
      <c r="AC544" s="8"/>
      <c r="AD544" s="8"/>
      <c r="AE544" s="8"/>
      <c r="AF544" s="8"/>
      <c r="AG544" s="8"/>
      <c r="AH544" s="8"/>
      <c r="AI544" s="8"/>
      <c r="AJ544" s="8"/>
      <c r="AK544" s="8"/>
      <c r="AL544" s="8"/>
      <c r="AM544" s="8"/>
      <c r="AN544" s="8"/>
      <c r="AO544" s="8"/>
      <c r="AP544" s="8"/>
      <c r="AQ544" s="8"/>
      <c r="AR544" s="7" t="s">
        <v>68</v>
      </c>
      <c r="AS544" s="8"/>
      <c r="AT544" s="8"/>
      <c r="AU544" s="8"/>
      <c r="AV544" s="11" t="s">
        <v>9830</v>
      </c>
      <c r="AW544" s="11" t="s">
        <v>9830</v>
      </c>
      <c r="AX544" s="8"/>
      <c r="AY544" s="8"/>
      <c r="AZ544" s="8"/>
      <c r="BA544" s="8"/>
      <c r="BB544" s="8"/>
      <c r="BC544" s="8"/>
      <c r="BD544" s="8"/>
      <c r="BE544" s="8"/>
      <c r="BF544" s="8"/>
    </row>
    <row r="545" hidden="1">
      <c r="A545" s="10">
        <v>32925.0</v>
      </c>
      <c r="B545" s="9">
        <v>42897.0</v>
      </c>
      <c r="C545" s="7" t="s">
        <v>9833</v>
      </c>
      <c r="D545" s="8"/>
      <c r="E545" s="8"/>
      <c r="F545" s="8"/>
      <c r="G545" s="7">
        <v>200000.0</v>
      </c>
      <c r="H545" s="8"/>
      <c r="I545" s="7">
        <v>0.0</v>
      </c>
      <c r="J545" s="7">
        <v>0.0</v>
      </c>
      <c r="K545" s="7">
        <v>6.0</v>
      </c>
      <c r="L545" s="7">
        <v>0.0</v>
      </c>
      <c r="M545" s="7">
        <v>0.0</v>
      </c>
      <c r="N545" s="7" t="s">
        <v>61</v>
      </c>
      <c r="O545" s="7">
        <v>0.0</v>
      </c>
      <c r="P545" s="7">
        <v>0.0</v>
      </c>
      <c r="Q545" s="8"/>
      <c r="R545" s="8"/>
      <c r="S545" s="8"/>
      <c r="T545" s="8"/>
      <c r="U545" s="8"/>
      <c r="V545" s="8"/>
      <c r="W545" s="8"/>
      <c r="X545" s="8"/>
      <c r="Y545" s="8"/>
      <c r="Z545" s="8"/>
      <c r="AA545" s="8"/>
      <c r="AB545" s="8"/>
      <c r="AC545" s="8"/>
      <c r="AD545" s="8"/>
      <c r="AE545" s="8"/>
      <c r="AF545" s="8"/>
      <c r="AG545" s="8"/>
      <c r="AH545" s="8"/>
      <c r="AI545" s="8"/>
      <c r="AJ545" s="8"/>
      <c r="AK545" s="8"/>
      <c r="AL545" s="8"/>
      <c r="AM545" s="8"/>
      <c r="AN545" s="8"/>
      <c r="AO545" s="8"/>
      <c r="AP545" s="8"/>
      <c r="AQ545" s="8"/>
      <c r="AR545" s="7" t="s">
        <v>68</v>
      </c>
      <c r="AS545" s="8"/>
      <c r="AT545" s="8"/>
      <c r="AU545" s="8"/>
      <c r="AV545" s="8"/>
      <c r="AW545" s="8"/>
      <c r="AX545" s="8"/>
      <c r="AY545" s="8"/>
      <c r="AZ545" s="8"/>
      <c r="BA545" s="8"/>
      <c r="BB545" s="8"/>
      <c r="BC545" s="8"/>
      <c r="BD545" s="8"/>
      <c r="BE545" s="8"/>
      <c r="BF545" s="8"/>
    </row>
    <row r="546" hidden="1">
      <c r="A546" s="10">
        <v>36198.0</v>
      </c>
      <c r="B546" s="9">
        <v>42837.0</v>
      </c>
      <c r="C546" s="7" t="s">
        <v>9837</v>
      </c>
      <c r="D546" s="8"/>
      <c r="E546" s="8"/>
      <c r="F546" s="8"/>
      <c r="G546" s="7">
        <v>60000.0</v>
      </c>
      <c r="H546" s="8"/>
      <c r="I546" s="7">
        <v>0.0</v>
      </c>
      <c r="J546" s="7">
        <v>0.0</v>
      </c>
      <c r="K546" s="7">
        <v>6.0</v>
      </c>
      <c r="L546" s="7">
        <v>0.0</v>
      </c>
      <c r="M546" s="7">
        <v>0.0</v>
      </c>
      <c r="N546" s="7" t="s">
        <v>61</v>
      </c>
      <c r="O546" s="7">
        <v>0.0</v>
      </c>
      <c r="P546" s="7">
        <v>0.0</v>
      </c>
      <c r="Q546" s="8"/>
      <c r="R546" s="8"/>
      <c r="S546" s="8"/>
      <c r="T546" s="8"/>
      <c r="U546" s="8"/>
      <c r="V546" s="8"/>
      <c r="W546" s="8"/>
      <c r="X546" s="8"/>
      <c r="Y546" s="8"/>
      <c r="Z546" s="8"/>
      <c r="AA546" s="8"/>
      <c r="AB546" s="8"/>
      <c r="AC546" s="8"/>
      <c r="AD546" s="8"/>
      <c r="AE546" s="8"/>
      <c r="AF546" s="8"/>
      <c r="AG546" s="8"/>
      <c r="AH546" s="8"/>
      <c r="AI546" s="8"/>
      <c r="AJ546" s="8"/>
      <c r="AK546" s="8"/>
      <c r="AL546" s="8"/>
      <c r="AM546" s="8"/>
      <c r="AN546" s="8"/>
      <c r="AO546" s="8"/>
      <c r="AP546" s="8"/>
      <c r="AQ546" s="8"/>
      <c r="AR546" s="7" t="s">
        <v>68</v>
      </c>
      <c r="AS546" s="8"/>
      <c r="AT546" s="8"/>
      <c r="AU546" s="8"/>
      <c r="AV546" s="8"/>
      <c r="AW546" s="8"/>
      <c r="AX546" s="8"/>
      <c r="AY546" s="8"/>
      <c r="AZ546" s="8"/>
      <c r="BA546" s="8"/>
      <c r="BB546" s="8"/>
      <c r="BC546" s="8"/>
      <c r="BD546" s="8"/>
      <c r="BE546" s="8"/>
      <c r="BF546" s="8"/>
    </row>
    <row r="547">
      <c r="A547" s="10">
        <v>33952.0</v>
      </c>
      <c r="B547" s="7" t="s">
        <v>680</v>
      </c>
      <c r="C547" s="7" t="s">
        <v>9842</v>
      </c>
      <c r="D547" s="7" t="s">
        <v>9843</v>
      </c>
      <c r="E547" s="7" t="s">
        <v>9844</v>
      </c>
      <c r="F547" s="11" t="s">
        <v>9845</v>
      </c>
      <c r="G547" s="7">
        <v>2000.0</v>
      </c>
      <c r="H547" s="8"/>
      <c r="I547" s="7">
        <v>0.0</v>
      </c>
      <c r="J547" s="7">
        <v>0.0</v>
      </c>
      <c r="K547" s="7">
        <v>6.0</v>
      </c>
      <c r="L547" s="7">
        <v>0.0</v>
      </c>
      <c r="M547" s="7">
        <v>0.0</v>
      </c>
      <c r="N547" s="7" t="s">
        <v>61</v>
      </c>
      <c r="O547" s="7">
        <v>0.0</v>
      </c>
      <c r="P547" s="7">
        <v>0.0</v>
      </c>
      <c r="Q547" s="7" t="s">
        <v>617</v>
      </c>
      <c r="R547" s="9">
        <v>42928.0</v>
      </c>
      <c r="S547" s="7" t="s">
        <v>9857</v>
      </c>
      <c r="T547" s="11" t="s">
        <v>9858</v>
      </c>
      <c r="U547" s="7" t="s">
        <v>9861</v>
      </c>
      <c r="V547" s="8"/>
      <c r="W547" s="7" t="s">
        <v>9862</v>
      </c>
      <c r="X547" s="8"/>
      <c r="Y547" s="8"/>
      <c r="Z547" s="8"/>
      <c r="AA547" s="7" t="s">
        <v>2530</v>
      </c>
      <c r="AB547" s="7" t="s">
        <v>155</v>
      </c>
      <c r="AC547" s="7" t="s">
        <v>9864</v>
      </c>
      <c r="AD547" s="7" t="s">
        <v>9868</v>
      </c>
      <c r="AE547" s="7" t="s">
        <v>9876</v>
      </c>
      <c r="AF547" s="7" t="s">
        <v>9883</v>
      </c>
      <c r="AG547" s="8"/>
      <c r="AH547" s="8"/>
      <c r="AI547" s="8"/>
      <c r="AJ547" s="8"/>
      <c r="AK547" s="8"/>
      <c r="AL547" s="7" t="s">
        <v>9888</v>
      </c>
      <c r="AM547" s="8"/>
      <c r="AN547" s="8"/>
      <c r="AO547" s="8"/>
      <c r="AP547" s="8"/>
      <c r="AQ547" s="8"/>
      <c r="AR547" s="7" t="s">
        <v>86</v>
      </c>
      <c r="AS547" s="8"/>
      <c r="AT547" s="8"/>
      <c r="AU547" s="8"/>
      <c r="AV547" s="11" t="s">
        <v>9858</v>
      </c>
      <c r="AW547" s="11" t="s">
        <v>9858</v>
      </c>
      <c r="AX547" s="8"/>
      <c r="AY547" s="8"/>
      <c r="AZ547" s="8"/>
      <c r="BA547" s="8"/>
      <c r="BB547" s="8"/>
      <c r="BC547" s="8"/>
      <c r="BD547" s="8"/>
      <c r="BE547" s="8"/>
      <c r="BF547" s="8"/>
    </row>
    <row r="548" hidden="1">
      <c r="A548" s="10">
        <v>30130.0</v>
      </c>
      <c r="B548" s="7" t="s">
        <v>6747</v>
      </c>
      <c r="C548" s="7" t="s">
        <v>9892</v>
      </c>
      <c r="D548" s="8"/>
      <c r="E548" s="8"/>
      <c r="F548" s="8"/>
      <c r="G548" s="7">
        <v>5000.0</v>
      </c>
      <c r="H548" s="8"/>
      <c r="I548" s="7">
        <v>0.0</v>
      </c>
      <c r="J548" s="7">
        <v>0.0</v>
      </c>
      <c r="K548" s="7">
        <v>6.0</v>
      </c>
      <c r="L548" s="7">
        <v>0.0</v>
      </c>
      <c r="M548" s="7">
        <v>0.0</v>
      </c>
      <c r="N548" s="7" t="s">
        <v>61</v>
      </c>
      <c r="O548" s="7">
        <v>0.0</v>
      </c>
      <c r="P548" s="7">
        <v>0.0</v>
      </c>
      <c r="Q548" s="8"/>
      <c r="R548" s="8"/>
      <c r="S548" s="8"/>
      <c r="T548" s="8"/>
      <c r="U548" s="8"/>
      <c r="V548" s="8"/>
      <c r="W548" s="8"/>
      <c r="X548" s="8"/>
      <c r="Y548" s="8"/>
      <c r="Z548" s="8"/>
      <c r="AA548" s="8"/>
      <c r="AB548" s="8"/>
      <c r="AC548" s="8"/>
      <c r="AD548" s="8"/>
      <c r="AE548" s="8"/>
      <c r="AF548" s="8"/>
      <c r="AG548" s="8"/>
      <c r="AH548" s="8"/>
      <c r="AI548" s="8"/>
      <c r="AJ548" s="8"/>
      <c r="AK548" s="8"/>
      <c r="AL548" s="8"/>
      <c r="AM548" s="8"/>
      <c r="AN548" s="8"/>
      <c r="AO548" s="8"/>
      <c r="AP548" s="8"/>
      <c r="AQ548" s="8"/>
      <c r="AR548" s="7" t="s">
        <v>68</v>
      </c>
      <c r="AS548" s="8"/>
      <c r="AT548" s="8"/>
      <c r="AU548" s="8"/>
      <c r="AV548" s="11" t="s">
        <v>9893</v>
      </c>
      <c r="AW548" s="11" t="s">
        <v>9893</v>
      </c>
      <c r="AX548" s="8"/>
      <c r="AY548" s="8"/>
      <c r="AZ548" s="8"/>
      <c r="BA548" s="8"/>
      <c r="BB548" s="8"/>
      <c r="BC548" s="8"/>
      <c r="BD548" s="8"/>
      <c r="BE548" s="8"/>
      <c r="BF548" s="8"/>
    </row>
    <row r="549" hidden="1">
      <c r="A549" s="10">
        <v>28328.0</v>
      </c>
      <c r="B549" s="7" t="s">
        <v>9896</v>
      </c>
      <c r="C549" s="7" t="s">
        <v>9898</v>
      </c>
      <c r="D549" s="8"/>
      <c r="E549" s="8"/>
      <c r="F549" s="8"/>
      <c r="G549" s="7">
        <v>100000.0</v>
      </c>
      <c r="H549" s="8"/>
      <c r="I549" s="7">
        <v>0.0</v>
      </c>
      <c r="J549" s="7">
        <v>0.0</v>
      </c>
      <c r="K549" s="7">
        <v>6.0</v>
      </c>
      <c r="L549" s="7">
        <v>0.0</v>
      </c>
      <c r="M549" s="7">
        <v>0.0</v>
      </c>
      <c r="N549" s="7" t="s">
        <v>61</v>
      </c>
      <c r="O549" s="7">
        <v>0.0</v>
      </c>
      <c r="P549" s="7">
        <v>0.0</v>
      </c>
      <c r="Q549" s="8"/>
      <c r="R549" s="8"/>
      <c r="S549" s="8"/>
      <c r="T549" s="8"/>
      <c r="U549" s="8"/>
      <c r="V549" s="8"/>
      <c r="W549" s="8"/>
      <c r="X549" s="8"/>
      <c r="Y549" s="8"/>
      <c r="Z549" s="8"/>
      <c r="AA549" s="8"/>
      <c r="AB549" s="8"/>
      <c r="AC549" s="8"/>
      <c r="AD549" s="8"/>
      <c r="AE549" s="8"/>
      <c r="AF549" s="8"/>
      <c r="AG549" s="8"/>
      <c r="AH549" s="8"/>
      <c r="AI549" s="8"/>
      <c r="AJ549" s="8"/>
      <c r="AK549" s="8"/>
      <c r="AL549" s="8"/>
      <c r="AM549" s="8"/>
      <c r="AN549" s="8"/>
      <c r="AO549" s="8"/>
      <c r="AP549" s="8"/>
      <c r="AQ549" s="8"/>
      <c r="AR549" s="7" t="s">
        <v>68</v>
      </c>
      <c r="AS549" s="8"/>
      <c r="AT549" s="8"/>
      <c r="AU549" s="8"/>
      <c r="AV549" s="11" t="s">
        <v>9899</v>
      </c>
      <c r="AW549" s="11" t="s">
        <v>9899</v>
      </c>
      <c r="AX549" s="8"/>
      <c r="AY549" s="8"/>
      <c r="AZ549" s="8"/>
      <c r="BA549" s="8"/>
      <c r="BB549" s="8"/>
      <c r="BC549" s="8"/>
      <c r="BD549" s="8"/>
      <c r="BE549" s="8"/>
      <c r="BF549" s="8"/>
    </row>
    <row r="550">
      <c r="A550" s="10">
        <v>32825.0</v>
      </c>
      <c r="B550" s="7" t="s">
        <v>1172</v>
      </c>
      <c r="C550" s="7" t="s">
        <v>9903</v>
      </c>
      <c r="D550" s="7" t="s">
        <v>3028</v>
      </c>
      <c r="E550" s="7">
        <v>7.70247648E8</v>
      </c>
      <c r="F550" s="11" t="s">
        <v>9905</v>
      </c>
      <c r="G550" s="7">
        <v>10000.0</v>
      </c>
      <c r="H550" s="8"/>
      <c r="I550" s="7">
        <v>0.0</v>
      </c>
      <c r="J550" s="7">
        <v>0.0</v>
      </c>
      <c r="K550" s="7">
        <v>6.0</v>
      </c>
      <c r="L550" s="7">
        <v>0.0</v>
      </c>
      <c r="M550" s="7">
        <v>0.0</v>
      </c>
      <c r="N550" s="7" t="s">
        <v>61</v>
      </c>
      <c r="O550" s="7">
        <v>0.0</v>
      </c>
      <c r="P550" s="7">
        <v>0.0</v>
      </c>
      <c r="Q550" s="7" t="s">
        <v>1172</v>
      </c>
      <c r="R550" s="9">
        <v>43191.0</v>
      </c>
      <c r="S550" s="7" t="s">
        <v>3034</v>
      </c>
      <c r="T550" s="11" t="s">
        <v>3035</v>
      </c>
      <c r="U550" s="7" t="s">
        <v>5003</v>
      </c>
      <c r="V550" s="8"/>
      <c r="W550" s="7" t="s">
        <v>9910</v>
      </c>
      <c r="X550" s="8"/>
      <c r="Y550" s="8"/>
      <c r="Z550" s="8"/>
      <c r="AA550" s="7" t="s">
        <v>279</v>
      </c>
      <c r="AB550" s="7" t="s">
        <v>333</v>
      </c>
      <c r="AC550" s="7" t="s">
        <v>9912</v>
      </c>
      <c r="AD550" s="7" t="s">
        <v>9915</v>
      </c>
      <c r="AE550" s="7" t="s">
        <v>9924</v>
      </c>
      <c r="AF550" s="7" t="s">
        <v>9928</v>
      </c>
      <c r="AG550" s="8"/>
      <c r="AH550" s="8"/>
      <c r="AI550" s="8"/>
      <c r="AJ550" s="8"/>
      <c r="AK550" s="8"/>
      <c r="AL550" s="7" t="s">
        <v>9929</v>
      </c>
      <c r="AM550" s="8"/>
      <c r="AN550" s="8"/>
      <c r="AO550" s="8"/>
      <c r="AP550" s="8"/>
      <c r="AQ550" s="8"/>
      <c r="AR550" s="7" t="s">
        <v>86</v>
      </c>
      <c r="AS550" s="8"/>
      <c r="AT550" s="7" t="s">
        <v>9930</v>
      </c>
      <c r="AU550" s="8"/>
      <c r="AV550" s="11" t="s">
        <v>9931</v>
      </c>
      <c r="AW550" s="11" t="s">
        <v>9931</v>
      </c>
      <c r="AX550" s="8"/>
      <c r="AY550" s="8"/>
      <c r="AZ550" s="8"/>
      <c r="BA550" s="8"/>
      <c r="BB550" s="8"/>
      <c r="BC550" s="8"/>
      <c r="BD550" s="8"/>
      <c r="BE550" s="8"/>
      <c r="BF550" s="8"/>
    </row>
    <row r="551" hidden="1">
      <c r="A551" s="10">
        <v>36124.0</v>
      </c>
      <c r="B551" s="9">
        <v>42806.0</v>
      </c>
      <c r="C551" s="7" t="s">
        <v>9933</v>
      </c>
      <c r="D551" s="8"/>
      <c r="E551" s="8"/>
      <c r="F551" s="8"/>
      <c r="G551" s="7">
        <v>10000.0</v>
      </c>
      <c r="H551" s="8"/>
      <c r="I551" s="7">
        <v>0.0</v>
      </c>
      <c r="J551" s="7">
        <v>0.0</v>
      </c>
      <c r="K551" s="7">
        <v>6.0</v>
      </c>
      <c r="L551" s="7">
        <v>0.0</v>
      </c>
      <c r="M551" s="7">
        <v>0.0</v>
      </c>
      <c r="N551" s="7" t="s">
        <v>61</v>
      </c>
      <c r="O551" s="7">
        <v>0.0</v>
      </c>
      <c r="P551" s="7">
        <v>0.0</v>
      </c>
      <c r="Q551" s="8"/>
      <c r="R551" s="8"/>
      <c r="S551" s="8"/>
      <c r="T551" s="8"/>
      <c r="U551" s="8"/>
      <c r="V551" s="8"/>
      <c r="W551" s="8"/>
      <c r="X551" s="8"/>
      <c r="Y551" s="8"/>
      <c r="Z551" s="8"/>
      <c r="AA551" s="8"/>
      <c r="AB551" s="8"/>
      <c r="AC551" s="8"/>
      <c r="AD551" s="8"/>
      <c r="AE551" s="8"/>
      <c r="AF551" s="8"/>
      <c r="AG551" s="8"/>
      <c r="AH551" s="8"/>
      <c r="AI551" s="8"/>
      <c r="AJ551" s="8"/>
      <c r="AK551" s="8"/>
      <c r="AL551" s="8"/>
      <c r="AM551" s="8"/>
      <c r="AN551" s="8"/>
      <c r="AO551" s="8"/>
      <c r="AP551" s="8"/>
      <c r="AQ551" s="8"/>
      <c r="AR551" s="7" t="s">
        <v>68</v>
      </c>
      <c r="AS551" s="8"/>
      <c r="AT551" s="8"/>
      <c r="AU551" s="8"/>
      <c r="AV551" s="8"/>
      <c r="AW551" s="8"/>
      <c r="AX551" s="8"/>
      <c r="AY551" s="8"/>
      <c r="AZ551" s="8"/>
      <c r="BA551" s="8"/>
      <c r="BB551" s="8"/>
      <c r="BC551" s="8"/>
      <c r="BD551" s="8"/>
      <c r="BE551" s="8"/>
      <c r="BF551" s="8"/>
    </row>
    <row r="552" hidden="1">
      <c r="A552" s="10">
        <v>31187.0</v>
      </c>
      <c r="B552" s="7" t="s">
        <v>9637</v>
      </c>
      <c r="C552" s="7" t="s">
        <v>9934</v>
      </c>
      <c r="D552" s="8"/>
      <c r="E552" s="8"/>
      <c r="F552" s="8"/>
      <c r="G552" s="7">
        <v>100000.0</v>
      </c>
      <c r="H552" s="8"/>
      <c r="I552" s="7">
        <v>0.0</v>
      </c>
      <c r="J552" s="7">
        <v>0.0</v>
      </c>
      <c r="K552" s="7">
        <v>6.0</v>
      </c>
      <c r="L552" s="7">
        <v>0.0</v>
      </c>
      <c r="M552" s="7">
        <v>0.0</v>
      </c>
      <c r="N552" s="7" t="s">
        <v>61</v>
      </c>
      <c r="O552" s="7">
        <v>0.0</v>
      </c>
      <c r="P552" s="7">
        <v>0.0</v>
      </c>
      <c r="Q552" s="8"/>
      <c r="R552" s="8"/>
      <c r="S552" s="8"/>
      <c r="T552" s="8"/>
      <c r="U552" s="8"/>
      <c r="V552" s="8"/>
      <c r="W552" s="8"/>
      <c r="X552" s="8"/>
      <c r="Y552" s="8"/>
      <c r="Z552" s="8"/>
      <c r="AA552" s="8"/>
      <c r="AB552" s="8"/>
      <c r="AC552" s="8"/>
      <c r="AD552" s="8"/>
      <c r="AE552" s="8"/>
      <c r="AF552" s="8"/>
      <c r="AG552" s="8"/>
      <c r="AH552" s="8"/>
      <c r="AI552" s="8"/>
      <c r="AJ552" s="8"/>
      <c r="AK552" s="8"/>
      <c r="AL552" s="8"/>
      <c r="AM552" s="8"/>
      <c r="AN552" s="8"/>
      <c r="AO552" s="8"/>
      <c r="AP552" s="8"/>
      <c r="AQ552" s="8"/>
      <c r="AR552" s="7" t="s">
        <v>68</v>
      </c>
      <c r="AS552" s="8"/>
      <c r="AT552" s="8"/>
      <c r="AU552" s="8"/>
      <c r="AV552" s="11" t="s">
        <v>9935</v>
      </c>
      <c r="AW552" s="11" t="s">
        <v>9935</v>
      </c>
      <c r="AX552" s="8"/>
      <c r="AY552" s="8"/>
      <c r="AZ552" s="8"/>
      <c r="BA552" s="8"/>
      <c r="BB552" s="8"/>
      <c r="BC552" s="8"/>
      <c r="BD552" s="8"/>
      <c r="BE552" s="8"/>
      <c r="BF552" s="8"/>
    </row>
    <row r="553" hidden="1">
      <c r="A553" s="10">
        <v>27508.0</v>
      </c>
      <c r="B553" s="9">
        <v>43010.0</v>
      </c>
      <c r="C553" s="7" t="s">
        <v>9938</v>
      </c>
      <c r="D553" s="7" t="s">
        <v>9939</v>
      </c>
      <c r="E553" s="7">
        <v>9.8112055525E10</v>
      </c>
      <c r="F553" s="8"/>
      <c r="G553" s="7">
        <v>5000.0</v>
      </c>
      <c r="H553" s="8"/>
      <c r="I553" s="7">
        <v>0.0</v>
      </c>
      <c r="J553" s="7">
        <v>0.0</v>
      </c>
      <c r="K553" s="7">
        <v>6.0</v>
      </c>
      <c r="L553" s="7">
        <v>0.0</v>
      </c>
      <c r="M553" s="7">
        <v>0.0</v>
      </c>
      <c r="N553" s="7" t="s">
        <v>61</v>
      </c>
      <c r="O553" s="7">
        <v>0.0</v>
      </c>
      <c r="P553" s="7">
        <v>0.0</v>
      </c>
      <c r="Q553" s="8"/>
      <c r="R553" s="8"/>
      <c r="S553" s="7" t="s">
        <v>9940</v>
      </c>
      <c r="T553" s="11" t="s">
        <v>9941</v>
      </c>
      <c r="U553" s="7" t="s">
        <v>9942</v>
      </c>
      <c r="V553" s="8"/>
      <c r="W553" s="7" t="s">
        <v>9943</v>
      </c>
      <c r="X553" s="8"/>
      <c r="Y553" s="8"/>
      <c r="Z553" s="8"/>
      <c r="AA553" s="8"/>
      <c r="AB553" s="8"/>
      <c r="AC553" s="7" t="s">
        <v>9945</v>
      </c>
      <c r="AD553" s="7" t="s">
        <v>9947</v>
      </c>
      <c r="AE553" s="7" t="s">
        <v>938</v>
      </c>
      <c r="AF553" s="7" t="s">
        <v>939</v>
      </c>
      <c r="AG553" s="8"/>
      <c r="AH553" s="8"/>
      <c r="AI553" s="8"/>
      <c r="AJ553" s="8"/>
      <c r="AK553" s="8"/>
      <c r="AL553" s="8"/>
      <c r="AM553" s="8"/>
      <c r="AN553" s="8"/>
      <c r="AO553" s="8"/>
      <c r="AP553" s="8"/>
      <c r="AQ553" s="8"/>
      <c r="AR553" s="7" t="s">
        <v>68</v>
      </c>
      <c r="AS553" s="8"/>
      <c r="AT553" s="8"/>
      <c r="AU553" s="8"/>
      <c r="AV553" s="11" t="s">
        <v>9941</v>
      </c>
      <c r="AW553" s="11" t="s">
        <v>9941</v>
      </c>
      <c r="AX553" s="8"/>
      <c r="AY553" s="8"/>
      <c r="AZ553" s="8"/>
      <c r="BA553" s="8"/>
      <c r="BB553" s="8"/>
      <c r="BC553" s="8"/>
      <c r="BD553" s="8"/>
      <c r="BE553" s="8"/>
      <c r="BF553" s="8"/>
    </row>
    <row r="554" hidden="1">
      <c r="A554" s="10">
        <v>30086.0</v>
      </c>
      <c r="B554" s="7" t="s">
        <v>4540</v>
      </c>
      <c r="C554" s="7" t="s">
        <v>9957</v>
      </c>
      <c r="D554" s="8"/>
      <c r="E554" s="8"/>
      <c r="F554" s="8"/>
      <c r="G554" s="7">
        <v>3000.0</v>
      </c>
      <c r="H554" s="8"/>
      <c r="I554" s="7">
        <v>0.0</v>
      </c>
      <c r="J554" s="7">
        <v>0.0</v>
      </c>
      <c r="K554" s="7">
        <v>6.0</v>
      </c>
      <c r="L554" s="7">
        <v>0.0</v>
      </c>
      <c r="M554" s="7">
        <v>0.0</v>
      </c>
      <c r="N554" s="7" t="s">
        <v>61</v>
      </c>
      <c r="O554" s="7">
        <v>0.0</v>
      </c>
      <c r="P554" s="7">
        <v>0.0</v>
      </c>
      <c r="Q554" s="8"/>
      <c r="R554" s="8"/>
      <c r="S554" s="8"/>
      <c r="T554" s="8"/>
      <c r="U554" s="8"/>
      <c r="V554" s="8"/>
      <c r="W554" s="8"/>
      <c r="X554" s="8"/>
      <c r="Y554" s="8"/>
      <c r="Z554" s="8"/>
      <c r="AA554" s="8"/>
      <c r="AB554" s="8"/>
      <c r="AC554" s="8"/>
      <c r="AD554" s="8"/>
      <c r="AE554" s="8"/>
      <c r="AF554" s="8"/>
      <c r="AG554" s="8"/>
      <c r="AH554" s="8"/>
      <c r="AI554" s="8"/>
      <c r="AJ554" s="8"/>
      <c r="AK554" s="8"/>
      <c r="AL554" s="8"/>
      <c r="AM554" s="8"/>
      <c r="AN554" s="8"/>
      <c r="AO554" s="8"/>
      <c r="AP554" s="8"/>
      <c r="AQ554" s="8"/>
      <c r="AR554" s="7" t="s">
        <v>68</v>
      </c>
      <c r="AS554" s="8"/>
      <c r="AT554" s="8"/>
      <c r="AU554" s="8"/>
      <c r="AV554" s="8"/>
      <c r="AW554" s="8"/>
      <c r="AX554" s="8"/>
      <c r="AY554" s="8"/>
      <c r="AZ554" s="8"/>
      <c r="BA554" s="8"/>
      <c r="BB554" s="8"/>
      <c r="BC554" s="8"/>
      <c r="BD554" s="8"/>
      <c r="BE554" s="8"/>
      <c r="BF554" s="8"/>
    </row>
    <row r="555" hidden="1">
      <c r="A555" s="10">
        <v>32970.0</v>
      </c>
      <c r="B555" s="9">
        <v>42927.0</v>
      </c>
      <c r="C555" s="7" t="s">
        <v>434</v>
      </c>
      <c r="D555" s="8"/>
      <c r="E555" s="8"/>
      <c r="F555" s="8"/>
      <c r="G555" s="7">
        <v>5000.0</v>
      </c>
      <c r="H555" s="8"/>
      <c r="I555" s="7">
        <v>0.0</v>
      </c>
      <c r="J555" s="7">
        <v>0.0</v>
      </c>
      <c r="K555" s="7">
        <v>6.0</v>
      </c>
      <c r="L555" s="7">
        <v>0.0</v>
      </c>
      <c r="M555" s="7">
        <v>0.0</v>
      </c>
      <c r="N555" s="7" t="s">
        <v>61</v>
      </c>
      <c r="O555" s="7">
        <v>0.0</v>
      </c>
      <c r="P555" s="7">
        <v>0.0</v>
      </c>
      <c r="Q555" s="8"/>
      <c r="R555" s="8"/>
      <c r="S555" s="8"/>
      <c r="T555" s="8"/>
      <c r="U555" s="8"/>
      <c r="V555" s="8"/>
      <c r="W555" s="8"/>
      <c r="X555" s="8"/>
      <c r="Y555" s="8"/>
      <c r="Z555" s="8"/>
      <c r="AA555" s="8"/>
      <c r="AB555" s="8"/>
      <c r="AC555" s="8"/>
      <c r="AD555" s="8"/>
      <c r="AE555" s="8"/>
      <c r="AF555" s="8"/>
      <c r="AG555" s="8"/>
      <c r="AH555" s="8"/>
      <c r="AI555" s="8"/>
      <c r="AJ555" s="8"/>
      <c r="AK555" s="8"/>
      <c r="AL555" s="8"/>
      <c r="AM555" s="8"/>
      <c r="AN555" s="8"/>
      <c r="AO555" s="8"/>
      <c r="AP555" s="8"/>
      <c r="AQ555" s="8"/>
      <c r="AR555" s="7" t="s">
        <v>68</v>
      </c>
      <c r="AS555" s="8"/>
      <c r="AT555" s="8"/>
      <c r="AU555" s="8"/>
      <c r="AV555" s="8"/>
      <c r="AW555" s="8"/>
      <c r="AX555" s="8"/>
      <c r="AY555" s="8"/>
      <c r="AZ555" s="8"/>
      <c r="BA555" s="8"/>
      <c r="BB555" s="8"/>
      <c r="BC555" s="8"/>
      <c r="BD555" s="8"/>
      <c r="BE555" s="8"/>
      <c r="BF555" s="8"/>
    </row>
    <row r="556" hidden="1">
      <c r="A556" s="10">
        <v>28842.0</v>
      </c>
      <c r="B556" s="7" t="s">
        <v>9958</v>
      </c>
      <c r="C556" s="7" t="s">
        <v>9959</v>
      </c>
      <c r="D556" s="8"/>
      <c r="E556" s="8"/>
      <c r="F556" s="8"/>
      <c r="G556" s="7">
        <v>10000.0</v>
      </c>
      <c r="H556" s="8"/>
      <c r="I556" s="7">
        <v>0.0</v>
      </c>
      <c r="J556" s="7">
        <v>0.0</v>
      </c>
      <c r="K556" s="7">
        <v>6.0</v>
      </c>
      <c r="L556" s="7">
        <v>0.0</v>
      </c>
      <c r="M556" s="7">
        <v>0.0</v>
      </c>
      <c r="N556" s="7" t="s">
        <v>61</v>
      </c>
      <c r="O556" s="7">
        <v>0.0</v>
      </c>
      <c r="P556" s="7">
        <v>0.0</v>
      </c>
      <c r="Q556" s="8"/>
      <c r="R556" s="8"/>
      <c r="S556" s="8"/>
      <c r="T556" s="8"/>
      <c r="U556" s="8"/>
      <c r="V556" s="8"/>
      <c r="W556" s="8"/>
      <c r="X556" s="8"/>
      <c r="Y556" s="8"/>
      <c r="Z556" s="8"/>
      <c r="AA556" s="8"/>
      <c r="AB556" s="8"/>
      <c r="AC556" s="8"/>
      <c r="AD556" s="8"/>
      <c r="AE556" s="8"/>
      <c r="AF556" s="8"/>
      <c r="AG556" s="8"/>
      <c r="AH556" s="8"/>
      <c r="AI556" s="8"/>
      <c r="AJ556" s="8"/>
      <c r="AK556" s="8"/>
      <c r="AL556" s="8"/>
      <c r="AM556" s="8"/>
      <c r="AN556" s="8"/>
      <c r="AO556" s="8"/>
      <c r="AP556" s="8"/>
      <c r="AQ556" s="8"/>
      <c r="AR556" s="7" t="s">
        <v>68</v>
      </c>
      <c r="AS556" s="8"/>
      <c r="AT556" s="8"/>
      <c r="AU556" s="8"/>
      <c r="AV556" s="11" t="s">
        <v>9960</v>
      </c>
      <c r="AW556" s="11" t="s">
        <v>9960</v>
      </c>
      <c r="AX556" s="8"/>
      <c r="AY556" s="8"/>
      <c r="AZ556" s="8"/>
      <c r="BA556" s="8"/>
      <c r="BB556" s="8"/>
      <c r="BC556" s="8"/>
      <c r="BD556" s="8"/>
      <c r="BE556" s="8"/>
      <c r="BF556" s="8"/>
    </row>
    <row r="557" hidden="1">
      <c r="A557" s="10">
        <v>35465.0</v>
      </c>
      <c r="B557" s="7" t="s">
        <v>485</v>
      </c>
      <c r="C557" s="7" t="s">
        <v>9963</v>
      </c>
      <c r="D557" s="8"/>
      <c r="E557" s="8"/>
      <c r="F557" s="8"/>
      <c r="G557" s="7">
        <v>20000.0</v>
      </c>
      <c r="H557" s="8"/>
      <c r="I557" s="7">
        <v>0.0</v>
      </c>
      <c r="J557" s="7">
        <v>0.0</v>
      </c>
      <c r="K557" s="7">
        <v>6.0</v>
      </c>
      <c r="L557" s="7">
        <v>0.0</v>
      </c>
      <c r="M557" s="7">
        <v>0.0</v>
      </c>
      <c r="N557" s="7" t="s">
        <v>61</v>
      </c>
      <c r="O557" s="7">
        <v>0.0</v>
      </c>
      <c r="P557" s="7">
        <v>0.0</v>
      </c>
      <c r="Q557" s="8"/>
      <c r="R557" s="8"/>
      <c r="S557" s="8"/>
      <c r="T557" s="8"/>
      <c r="U557" s="8"/>
      <c r="V557" s="8"/>
      <c r="W557" s="8"/>
      <c r="X557" s="8"/>
      <c r="Y557" s="8"/>
      <c r="Z557" s="8"/>
      <c r="AA557" s="8"/>
      <c r="AB557" s="8"/>
      <c r="AC557" s="8"/>
      <c r="AD557" s="8"/>
      <c r="AE557" s="8"/>
      <c r="AF557" s="8"/>
      <c r="AG557" s="8"/>
      <c r="AH557" s="8"/>
      <c r="AI557" s="8"/>
      <c r="AJ557" s="8"/>
      <c r="AK557" s="8"/>
      <c r="AL557" s="8"/>
      <c r="AM557" s="8"/>
      <c r="AN557" s="8"/>
      <c r="AO557" s="8"/>
      <c r="AP557" s="8"/>
      <c r="AQ557" s="8"/>
      <c r="AR557" s="7" t="s">
        <v>68</v>
      </c>
      <c r="AS557" s="8"/>
      <c r="AT557" s="8"/>
      <c r="AU557" s="8"/>
      <c r="AV557" s="8"/>
      <c r="AW557" s="8"/>
      <c r="AX557" s="8"/>
      <c r="AY557" s="8"/>
      <c r="AZ557" s="8"/>
      <c r="BA557" s="8"/>
      <c r="BB557" s="8"/>
      <c r="BC557" s="8"/>
      <c r="BD557" s="8"/>
      <c r="BE557" s="8"/>
      <c r="BF557" s="8"/>
    </row>
    <row r="558" hidden="1">
      <c r="A558" s="10">
        <v>35468.0</v>
      </c>
      <c r="B558" s="7" t="s">
        <v>485</v>
      </c>
      <c r="C558" s="7" t="s">
        <v>9966</v>
      </c>
      <c r="D558" s="8"/>
      <c r="E558" s="8"/>
      <c r="F558" s="8"/>
      <c r="G558" s="7">
        <v>20000.0</v>
      </c>
      <c r="H558" s="8"/>
      <c r="I558" s="7">
        <v>0.0</v>
      </c>
      <c r="J558" s="7">
        <v>0.0</v>
      </c>
      <c r="K558" s="7">
        <v>6.0</v>
      </c>
      <c r="L558" s="7">
        <v>0.0</v>
      </c>
      <c r="M558" s="7">
        <v>0.0</v>
      </c>
      <c r="N558" s="7" t="s">
        <v>61</v>
      </c>
      <c r="O558" s="7">
        <v>0.0</v>
      </c>
      <c r="P558" s="7">
        <v>0.0</v>
      </c>
      <c r="Q558" s="7" t="s">
        <v>2370</v>
      </c>
      <c r="R558" s="7" t="s">
        <v>1782</v>
      </c>
      <c r="S558" s="8"/>
      <c r="T558" s="8"/>
      <c r="U558" s="8"/>
      <c r="V558" s="8"/>
      <c r="W558" s="7" t="s">
        <v>9967</v>
      </c>
      <c r="X558" s="8"/>
      <c r="Y558" s="8"/>
      <c r="Z558" s="8"/>
      <c r="AA558" s="8"/>
      <c r="AB558" s="8"/>
      <c r="AC558" s="7" t="s">
        <v>9969</v>
      </c>
      <c r="AD558" s="7" t="s">
        <v>9967</v>
      </c>
      <c r="AE558" s="7" t="s">
        <v>1054</v>
      </c>
      <c r="AF558" s="7" t="s">
        <v>191</v>
      </c>
      <c r="AG558" s="8"/>
      <c r="AH558" s="8"/>
      <c r="AI558" s="8"/>
      <c r="AJ558" s="8"/>
      <c r="AK558" s="8"/>
      <c r="AL558" s="8"/>
      <c r="AM558" s="8"/>
      <c r="AN558" s="8"/>
      <c r="AO558" s="8"/>
      <c r="AP558" s="8"/>
      <c r="AQ558" s="8"/>
      <c r="AR558" s="7" t="s">
        <v>68</v>
      </c>
      <c r="AS558" s="8"/>
      <c r="AT558" s="8"/>
      <c r="AU558" s="8"/>
      <c r="AV558" s="11" t="s">
        <v>9975</v>
      </c>
      <c r="AW558" s="11" t="s">
        <v>9975</v>
      </c>
      <c r="AX558" s="8"/>
      <c r="AY558" s="8"/>
      <c r="AZ558" s="8"/>
      <c r="BA558" s="8"/>
      <c r="BB558" s="8"/>
      <c r="BC558" s="8"/>
      <c r="BD558" s="8"/>
      <c r="BE558" s="8"/>
      <c r="BF558" s="8"/>
    </row>
    <row r="559" hidden="1">
      <c r="A559" s="10">
        <v>31135.0</v>
      </c>
      <c r="B559" s="7" t="s">
        <v>4223</v>
      </c>
      <c r="C559" s="7" t="s">
        <v>9981</v>
      </c>
      <c r="D559" s="8"/>
      <c r="E559" s="8"/>
      <c r="F559" s="8"/>
      <c r="G559" s="7">
        <v>300000.0</v>
      </c>
      <c r="H559" s="8"/>
      <c r="I559" s="7">
        <v>0.0</v>
      </c>
      <c r="J559" s="7">
        <v>0.0</v>
      </c>
      <c r="K559" s="7">
        <v>6.0</v>
      </c>
      <c r="L559" s="7">
        <v>0.0</v>
      </c>
      <c r="M559" s="7">
        <v>0.0</v>
      </c>
      <c r="N559" s="7" t="s">
        <v>61</v>
      </c>
      <c r="O559" s="7">
        <v>0.0</v>
      </c>
      <c r="P559" s="7">
        <v>0.0</v>
      </c>
      <c r="Q559" s="8"/>
      <c r="R559" s="8"/>
      <c r="S559" s="8"/>
      <c r="T559" s="8"/>
      <c r="U559" s="8"/>
      <c r="V559" s="8"/>
      <c r="W559" s="8"/>
      <c r="X559" s="8"/>
      <c r="Y559" s="8"/>
      <c r="Z559" s="8"/>
      <c r="AA559" s="8"/>
      <c r="AB559" s="8"/>
      <c r="AC559" s="8"/>
      <c r="AD559" s="8"/>
      <c r="AE559" s="8"/>
      <c r="AF559" s="8"/>
      <c r="AG559" s="8"/>
      <c r="AH559" s="8"/>
      <c r="AI559" s="8"/>
      <c r="AJ559" s="8"/>
      <c r="AK559" s="8"/>
      <c r="AL559" s="8"/>
      <c r="AM559" s="8"/>
      <c r="AN559" s="8"/>
      <c r="AO559" s="8"/>
      <c r="AP559" s="8"/>
      <c r="AQ559" s="8"/>
      <c r="AR559" s="7" t="s">
        <v>68</v>
      </c>
      <c r="AS559" s="8"/>
      <c r="AT559" s="8"/>
      <c r="AU559" s="8"/>
      <c r="AV559" s="8"/>
      <c r="AW559" s="8"/>
      <c r="AX559" s="8"/>
      <c r="AY559" s="8"/>
      <c r="AZ559" s="8"/>
      <c r="BA559" s="8"/>
      <c r="BB559" s="8"/>
      <c r="BC559" s="8"/>
      <c r="BD559" s="8"/>
      <c r="BE559" s="8"/>
      <c r="BF559" s="8"/>
    </row>
    <row r="560" hidden="1">
      <c r="A560" s="10">
        <v>30643.0</v>
      </c>
      <c r="B560" s="9">
        <v>42956.0</v>
      </c>
      <c r="C560" s="7" t="s">
        <v>9984</v>
      </c>
      <c r="D560" s="8"/>
      <c r="E560" s="8"/>
      <c r="F560" s="8"/>
      <c r="G560" s="7">
        <v>3000.0</v>
      </c>
      <c r="H560" s="8"/>
      <c r="I560" s="7">
        <v>0.0</v>
      </c>
      <c r="J560" s="7">
        <v>0.0</v>
      </c>
      <c r="K560" s="7">
        <v>6.0</v>
      </c>
      <c r="L560" s="7">
        <v>0.0</v>
      </c>
      <c r="M560" s="7">
        <v>0.0</v>
      </c>
      <c r="N560" s="7" t="s">
        <v>61</v>
      </c>
      <c r="O560" s="7">
        <v>0.0</v>
      </c>
      <c r="P560" s="7">
        <v>0.0</v>
      </c>
      <c r="Q560" s="9">
        <v>42956.0</v>
      </c>
      <c r="R560" s="7" t="s">
        <v>9985</v>
      </c>
      <c r="S560" s="8"/>
      <c r="T560" s="8"/>
      <c r="U560" s="8"/>
      <c r="V560" s="8"/>
      <c r="W560" s="7" t="s">
        <v>9986</v>
      </c>
      <c r="X560" s="8"/>
      <c r="Y560" s="8"/>
      <c r="Z560" s="8"/>
      <c r="AA560" s="8"/>
      <c r="AB560" s="8"/>
      <c r="AC560" s="7" t="s">
        <v>9988</v>
      </c>
      <c r="AD560" s="7" t="s">
        <v>9992</v>
      </c>
      <c r="AE560" s="7" t="s">
        <v>1054</v>
      </c>
      <c r="AF560" s="7" t="s">
        <v>10016</v>
      </c>
      <c r="AG560" s="8"/>
      <c r="AH560" s="8"/>
      <c r="AI560" s="8"/>
      <c r="AJ560" s="8"/>
      <c r="AK560" s="8"/>
      <c r="AL560" s="8"/>
      <c r="AM560" s="8"/>
      <c r="AN560" s="8"/>
      <c r="AO560" s="8"/>
      <c r="AP560" s="8"/>
      <c r="AQ560" s="8"/>
      <c r="AR560" s="7" t="s">
        <v>68</v>
      </c>
      <c r="AS560" s="8"/>
      <c r="AT560" s="7" t="s">
        <v>10017</v>
      </c>
      <c r="AU560" s="8"/>
      <c r="AV560" s="11" t="s">
        <v>10018</v>
      </c>
      <c r="AW560" s="11" t="s">
        <v>10018</v>
      </c>
      <c r="AX560" s="8"/>
      <c r="AY560" s="8"/>
      <c r="AZ560" s="8"/>
      <c r="BA560" s="8"/>
      <c r="BB560" s="8"/>
      <c r="BC560" s="8"/>
      <c r="BD560" s="8"/>
      <c r="BE560" s="8"/>
      <c r="BF560" s="8"/>
    </row>
    <row r="561" hidden="1">
      <c r="A561" s="10">
        <v>34194.0</v>
      </c>
      <c r="B561" s="7" t="s">
        <v>432</v>
      </c>
      <c r="C561" s="7" t="s">
        <v>10022</v>
      </c>
      <c r="D561" s="8"/>
      <c r="E561" s="8"/>
      <c r="F561" s="8"/>
      <c r="G561" s="7">
        <v>5600.0</v>
      </c>
      <c r="H561" s="8"/>
      <c r="I561" s="7">
        <v>0.0</v>
      </c>
      <c r="J561" s="7">
        <v>0.0</v>
      </c>
      <c r="K561" s="7">
        <v>6.0</v>
      </c>
      <c r="L561" s="7">
        <v>0.0</v>
      </c>
      <c r="M561" s="7">
        <v>0.0</v>
      </c>
      <c r="N561" s="7" t="s">
        <v>61</v>
      </c>
      <c r="O561" s="7">
        <v>0.0</v>
      </c>
      <c r="P561" s="7">
        <v>0.0</v>
      </c>
      <c r="Q561" s="8"/>
      <c r="R561" s="8"/>
      <c r="S561" s="8"/>
      <c r="T561" s="8"/>
      <c r="U561" s="8"/>
      <c r="V561" s="8"/>
      <c r="W561" s="8"/>
      <c r="X561" s="8"/>
      <c r="Y561" s="8"/>
      <c r="Z561" s="8"/>
      <c r="AA561" s="8"/>
      <c r="AB561" s="8"/>
      <c r="AC561" s="8"/>
      <c r="AD561" s="8"/>
      <c r="AE561" s="8"/>
      <c r="AF561" s="8"/>
      <c r="AG561" s="8"/>
      <c r="AH561" s="8"/>
      <c r="AI561" s="8"/>
      <c r="AJ561" s="8"/>
      <c r="AK561" s="8"/>
      <c r="AL561" s="8"/>
      <c r="AM561" s="8"/>
      <c r="AN561" s="8"/>
      <c r="AO561" s="8"/>
      <c r="AP561" s="8"/>
      <c r="AQ561" s="8"/>
      <c r="AR561" s="7" t="s">
        <v>68</v>
      </c>
      <c r="AS561" s="8"/>
      <c r="AT561" s="8"/>
      <c r="AU561" s="8"/>
      <c r="AV561" s="11" t="s">
        <v>10023</v>
      </c>
      <c r="AW561" s="11" t="s">
        <v>10023</v>
      </c>
      <c r="AX561" s="8"/>
      <c r="AY561" s="8"/>
      <c r="AZ561" s="8"/>
      <c r="BA561" s="8"/>
      <c r="BB561" s="8"/>
      <c r="BC561" s="8"/>
      <c r="BD561" s="8"/>
      <c r="BE561" s="8"/>
      <c r="BF561" s="8"/>
    </row>
    <row r="562" hidden="1">
      <c r="A562" s="10">
        <v>36472.0</v>
      </c>
      <c r="B562" s="14">
        <v>43051.0</v>
      </c>
      <c r="C562" s="7" t="s">
        <v>10025</v>
      </c>
      <c r="D562" s="8"/>
      <c r="E562" s="8"/>
      <c r="F562" s="8"/>
      <c r="G562" s="7">
        <v>2000.0</v>
      </c>
      <c r="H562" s="8"/>
      <c r="I562" s="7">
        <v>0.0</v>
      </c>
      <c r="J562" s="7">
        <v>0.0</v>
      </c>
      <c r="K562" s="7">
        <v>6.0</v>
      </c>
      <c r="L562" s="7">
        <v>0.0</v>
      </c>
      <c r="M562" s="7">
        <v>0.0</v>
      </c>
      <c r="N562" s="7" t="s">
        <v>61</v>
      </c>
      <c r="O562" s="7">
        <v>0.0</v>
      </c>
      <c r="P562" s="7">
        <v>0.0</v>
      </c>
      <c r="Q562" s="8"/>
      <c r="R562" s="8"/>
      <c r="S562" s="8"/>
      <c r="T562" s="8"/>
      <c r="U562" s="8"/>
      <c r="V562" s="8"/>
      <c r="W562" s="8"/>
      <c r="X562" s="8"/>
      <c r="Y562" s="8"/>
      <c r="Z562" s="8"/>
      <c r="AA562" s="8"/>
      <c r="AB562" s="8"/>
      <c r="AC562" s="8"/>
      <c r="AD562" s="8"/>
      <c r="AE562" s="8"/>
      <c r="AF562" s="8"/>
      <c r="AG562" s="8"/>
      <c r="AH562" s="8"/>
      <c r="AI562" s="8"/>
      <c r="AJ562" s="8"/>
      <c r="AK562" s="8"/>
      <c r="AL562" s="8"/>
      <c r="AM562" s="8"/>
      <c r="AN562" s="8"/>
      <c r="AO562" s="8"/>
      <c r="AP562" s="8"/>
      <c r="AQ562" s="8"/>
      <c r="AR562" s="7" t="s">
        <v>68</v>
      </c>
      <c r="AS562" s="8"/>
      <c r="AT562" s="8"/>
      <c r="AU562" s="8"/>
      <c r="AV562" s="8"/>
      <c r="AW562" s="8"/>
      <c r="AX562" s="8"/>
      <c r="AY562" s="8"/>
      <c r="AZ562" s="8"/>
      <c r="BA562" s="8"/>
      <c r="BB562" s="8"/>
      <c r="BC562" s="8"/>
      <c r="BD562" s="8"/>
      <c r="BE562" s="8"/>
      <c r="BF562" s="8"/>
    </row>
    <row r="563" hidden="1">
      <c r="A563" s="10">
        <v>32945.0</v>
      </c>
      <c r="B563" s="9">
        <v>42927.0</v>
      </c>
      <c r="C563" s="7" t="s">
        <v>10026</v>
      </c>
      <c r="D563" s="8"/>
      <c r="E563" s="8"/>
      <c r="F563" s="8"/>
      <c r="G563" s="7">
        <v>200.0</v>
      </c>
      <c r="H563" s="8"/>
      <c r="I563" s="7">
        <v>0.0</v>
      </c>
      <c r="J563" s="7">
        <v>0.0</v>
      </c>
      <c r="K563" s="7">
        <v>6.0</v>
      </c>
      <c r="L563" s="7">
        <v>0.0</v>
      </c>
      <c r="M563" s="7">
        <v>0.0</v>
      </c>
      <c r="N563" s="7" t="s">
        <v>61</v>
      </c>
      <c r="O563" s="7">
        <v>0.0</v>
      </c>
      <c r="P563" s="7">
        <v>0.0</v>
      </c>
      <c r="Q563" s="8"/>
      <c r="R563" s="8"/>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c r="AQ563" s="8"/>
      <c r="AR563" s="7" t="s">
        <v>68</v>
      </c>
      <c r="AS563" s="8"/>
      <c r="AT563" s="8"/>
      <c r="AU563" s="8"/>
      <c r="AV563" s="11" t="s">
        <v>10029</v>
      </c>
      <c r="AW563" s="11" t="s">
        <v>10029</v>
      </c>
      <c r="AX563" s="8"/>
      <c r="AY563" s="8"/>
      <c r="AZ563" s="8"/>
      <c r="BA563" s="8"/>
      <c r="BB563" s="8"/>
      <c r="BC563" s="8"/>
      <c r="BD563" s="8"/>
      <c r="BE563" s="8"/>
      <c r="BF563" s="8"/>
    </row>
    <row r="564" hidden="1">
      <c r="A564" s="10">
        <v>26826.0</v>
      </c>
      <c r="B564" s="9">
        <v>42826.0</v>
      </c>
      <c r="C564" s="7" t="s">
        <v>10032</v>
      </c>
      <c r="D564" s="8"/>
      <c r="E564" s="8"/>
      <c r="F564" s="8"/>
      <c r="G564" s="7">
        <v>5000.0</v>
      </c>
      <c r="H564" s="8"/>
      <c r="I564" s="7">
        <v>0.0</v>
      </c>
      <c r="J564" s="7">
        <v>0.0</v>
      </c>
      <c r="K564" s="7">
        <v>6.0</v>
      </c>
      <c r="L564" s="7">
        <v>0.0</v>
      </c>
      <c r="M564" s="7">
        <v>0.0</v>
      </c>
      <c r="N564" s="7" t="s">
        <v>61</v>
      </c>
      <c r="O564" s="7">
        <v>0.0</v>
      </c>
      <c r="P564" s="7">
        <v>0.0</v>
      </c>
      <c r="Q564" s="8"/>
      <c r="R564" s="8"/>
      <c r="S564" s="8"/>
      <c r="T564" s="8"/>
      <c r="U564" s="8"/>
      <c r="V564" s="8"/>
      <c r="W564" s="8"/>
      <c r="X564" s="8"/>
      <c r="Y564" s="8"/>
      <c r="Z564" s="8"/>
      <c r="AA564" s="8"/>
      <c r="AB564" s="8"/>
      <c r="AC564" s="8"/>
      <c r="AD564" s="8"/>
      <c r="AE564" s="8"/>
      <c r="AF564" s="8"/>
      <c r="AG564" s="8"/>
      <c r="AH564" s="8"/>
      <c r="AI564" s="8"/>
      <c r="AJ564" s="8"/>
      <c r="AK564" s="8"/>
      <c r="AL564" s="8"/>
      <c r="AM564" s="8"/>
      <c r="AN564" s="8"/>
      <c r="AO564" s="8"/>
      <c r="AP564" s="8"/>
      <c r="AQ564" s="8"/>
      <c r="AR564" s="7" t="s">
        <v>68</v>
      </c>
      <c r="AS564" s="8"/>
      <c r="AT564" s="8"/>
      <c r="AU564" s="8"/>
      <c r="AV564" s="11" t="s">
        <v>10037</v>
      </c>
      <c r="AW564" s="11" t="s">
        <v>10037</v>
      </c>
      <c r="AX564" s="8"/>
      <c r="AY564" s="8"/>
      <c r="AZ564" s="8"/>
      <c r="BA564" s="8"/>
      <c r="BB564" s="8"/>
      <c r="BC564" s="8"/>
      <c r="BD564" s="8"/>
      <c r="BE564" s="8"/>
      <c r="BF564" s="8"/>
    </row>
    <row r="565" hidden="1">
      <c r="A565" s="10">
        <v>32054.0</v>
      </c>
      <c r="B565" s="9">
        <v>42804.0</v>
      </c>
      <c r="C565" s="7" t="s">
        <v>10042</v>
      </c>
      <c r="D565" s="8"/>
      <c r="E565" s="8"/>
      <c r="F565" s="8"/>
      <c r="G565" s="7">
        <v>25000.0</v>
      </c>
      <c r="H565" s="8"/>
      <c r="I565" s="7">
        <v>0.0</v>
      </c>
      <c r="J565" s="7">
        <v>0.0</v>
      </c>
      <c r="K565" s="7">
        <v>6.0</v>
      </c>
      <c r="L565" s="7">
        <v>0.0</v>
      </c>
      <c r="M565" s="7">
        <v>0.0</v>
      </c>
      <c r="N565" s="7" t="s">
        <v>61</v>
      </c>
      <c r="O565" s="7">
        <v>0.0</v>
      </c>
      <c r="P565" s="7">
        <v>0.0</v>
      </c>
      <c r="Q565" s="8"/>
      <c r="R565" s="8"/>
      <c r="S565" s="8"/>
      <c r="T565" s="8"/>
      <c r="U565" s="8"/>
      <c r="V565" s="8"/>
      <c r="W565" s="8"/>
      <c r="X565" s="8"/>
      <c r="Y565" s="8"/>
      <c r="Z565" s="8"/>
      <c r="AA565" s="8"/>
      <c r="AB565" s="8"/>
      <c r="AC565" s="8"/>
      <c r="AD565" s="8"/>
      <c r="AE565" s="8"/>
      <c r="AF565" s="8"/>
      <c r="AG565" s="8"/>
      <c r="AH565" s="8"/>
      <c r="AI565" s="8"/>
      <c r="AJ565" s="8"/>
      <c r="AK565" s="8"/>
      <c r="AL565" s="8"/>
      <c r="AM565" s="8"/>
      <c r="AN565" s="8"/>
      <c r="AO565" s="8"/>
      <c r="AP565" s="8"/>
      <c r="AQ565" s="8"/>
      <c r="AR565" s="7" t="s">
        <v>68</v>
      </c>
      <c r="AS565" s="8"/>
      <c r="AT565" s="8"/>
      <c r="AU565" s="8"/>
      <c r="AV565" s="11" t="s">
        <v>10044</v>
      </c>
      <c r="AW565" s="11" t="s">
        <v>10044</v>
      </c>
      <c r="AX565" s="8"/>
      <c r="AY565" s="8"/>
      <c r="AZ565" s="8"/>
      <c r="BA565" s="8"/>
      <c r="BB565" s="8"/>
      <c r="BC565" s="8"/>
      <c r="BD565" s="8"/>
      <c r="BE565" s="8"/>
      <c r="BF565" s="8"/>
    </row>
    <row r="566" hidden="1">
      <c r="A566" s="10">
        <v>34989.0</v>
      </c>
      <c r="B566" s="7" t="s">
        <v>485</v>
      </c>
      <c r="C566" s="7" t="s">
        <v>10051</v>
      </c>
      <c r="D566" s="8"/>
      <c r="E566" s="8"/>
      <c r="F566" s="8"/>
      <c r="G566" s="7">
        <v>10000.0</v>
      </c>
      <c r="H566" s="8"/>
      <c r="I566" s="7">
        <v>0.0</v>
      </c>
      <c r="J566" s="7">
        <v>0.0</v>
      </c>
      <c r="K566" s="7">
        <v>6.0</v>
      </c>
      <c r="L566" s="7">
        <v>0.0</v>
      </c>
      <c r="M566" s="7">
        <v>0.0</v>
      </c>
      <c r="N566" s="7" t="s">
        <v>61</v>
      </c>
      <c r="O566" s="7">
        <v>0.0</v>
      </c>
      <c r="P566" s="7">
        <v>0.0</v>
      </c>
      <c r="Q566" s="8"/>
      <c r="R566" s="8"/>
      <c r="S566" s="8"/>
      <c r="T566" s="8"/>
      <c r="U566" s="8"/>
      <c r="V566" s="8"/>
      <c r="W566" s="8"/>
      <c r="X566" s="8"/>
      <c r="Y566" s="8"/>
      <c r="Z566" s="8"/>
      <c r="AA566" s="8"/>
      <c r="AB566" s="8"/>
      <c r="AC566" s="8"/>
      <c r="AD566" s="8"/>
      <c r="AE566" s="8"/>
      <c r="AF566" s="8"/>
      <c r="AG566" s="8"/>
      <c r="AH566" s="8"/>
      <c r="AI566" s="8"/>
      <c r="AJ566" s="8"/>
      <c r="AK566" s="8"/>
      <c r="AL566" s="8"/>
      <c r="AM566" s="8"/>
      <c r="AN566" s="8"/>
      <c r="AO566" s="8"/>
      <c r="AP566" s="8"/>
      <c r="AQ566" s="8"/>
      <c r="AR566" s="7" t="s">
        <v>68</v>
      </c>
      <c r="AS566" s="8"/>
      <c r="AT566" s="8"/>
      <c r="AU566" s="8"/>
      <c r="AV566" s="8"/>
      <c r="AW566" s="8"/>
      <c r="AX566" s="8"/>
      <c r="AY566" s="8"/>
      <c r="AZ566" s="8"/>
      <c r="BA566" s="8"/>
      <c r="BB566" s="8"/>
      <c r="BC566" s="8"/>
      <c r="BD566" s="8"/>
      <c r="BE566" s="8"/>
      <c r="BF566" s="8"/>
    </row>
    <row r="567" hidden="1">
      <c r="A567" s="10">
        <v>33258.0</v>
      </c>
      <c r="B567" s="14">
        <v>43050.0</v>
      </c>
      <c r="C567" s="7" t="s">
        <v>10053</v>
      </c>
      <c r="D567" s="8"/>
      <c r="E567" s="8"/>
      <c r="F567" s="8"/>
      <c r="G567" s="7">
        <v>1500.0</v>
      </c>
      <c r="H567" s="8"/>
      <c r="I567" s="7">
        <v>0.0</v>
      </c>
      <c r="J567" s="7">
        <v>0.0</v>
      </c>
      <c r="K567" s="7">
        <v>6.0</v>
      </c>
      <c r="L567" s="7">
        <v>0.0</v>
      </c>
      <c r="M567" s="7">
        <v>0.0</v>
      </c>
      <c r="N567" s="7" t="s">
        <v>61</v>
      </c>
      <c r="O567" s="7">
        <v>0.0</v>
      </c>
      <c r="P567" s="7">
        <v>0.0</v>
      </c>
      <c r="Q567" s="8"/>
      <c r="R567" s="8"/>
      <c r="S567" s="8"/>
      <c r="T567" s="8"/>
      <c r="U567" s="8"/>
      <c r="V567" s="8"/>
      <c r="W567" s="8"/>
      <c r="X567" s="8"/>
      <c r="Y567" s="8"/>
      <c r="Z567" s="8"/>
      <c r="AA567" s="8"/>
      <c r="AB567" s="8"/>
      <c r="AC567" s="8"/>
      <c r="AD567" s="8"/>
      <c r="AE567" s="8"/>
      <c r="AF567" s="8"/>
      <c r="AG567" s="8"/>
      <c r="AH567" s="8"/>
      <c r="AI567" s="8"/>
      <c r="AJ567" s="8"/>
      <c r="AK567" s="8"/>
      <c r="AL567" s="8"/>
      <c r="AM567" s="8"/>
      <c r="AN567" s="8"/>
      <c r="AO567" s="8"/>
      <c r="AP567" s="8"/>
      <c r="AQ567" s="8"/>
      <c r="AR567" s="7" t="s">
        <v>68</v>
      </c>
      <c r="AS567" s="8"/>
      <c r="AT567" s="8"/>
      <c r="AU567" s="8"/>
      <c r="AV567" s="11" t="s">
        <v>10056</v>
      </c>
      <c r="AW567" s="11" t="s">
        <v>10056</v>
      </c>
      <c r="AX567" s="8"/>
      <c r="AY567" s="8"/>
      <c r="AZ567" s="8"/>
      <c r="BA567" s="8"/>
      <c r="BB567" s="8"/>
      <c r="BC567" s="8"/>
      <c r="BD567" s="8"/>
      <c r="BE567" s="8"/>
      <c r="BF567" s="8"/>
    </row>
    <row r="568" hidden="1">
      <c r="A568" s="10">
        <v>32587.0</v>
      </c>
      <c r="B568" s="7" t="s">
        <v>8542</v>
      </c>
      <c r="C568" s="7" t="s">
        <v>10062</v>
      </c>
      <c r="D568" s="8"/>
      <c r="E568" s="8"/>
      <c r="F568" s="8"/>
      <c r="G568" s="7">
        <v>234.0</v>
      </c>
      <c r="H568" s="8"/>
      <c r="I568" s="7">
        <v>0.0</v>
      </c>
      <c r="J568" s="7">
        <v>0.0</v>
      </c>
      <c r="K568" s="7">
        <v>6.0</v>
      </c>
      <c r="L568" s="7">
        <v>0.0</v>
      </c>
      <c r="M568" s="7">
        <v>0.0</v>
      </c>
      <c r="N568" s="7" t="s">
        <v>61</v>
      </c>
      <c r="O568" s="7">
        <v>0.0</v>
      </c>
      <c r="P568" s="7">
        <v>0.0</v>
      </c>
      <c r="Q568" s="8"/>
      <c r="R568" s="8"/>
      <c r="S568" s="8"/>
      <c r="T568" s="8"/>
      <c r="U568" s="8"/>
      <c r="V568" s="8"/>
      <c r="W568" s="8"/>
      <c r="X568" s="8"/>
      <c r="Y568" s="8"/>
      <c r="Z568" s="8"/>
      <c r="AA568" s="8"/>
      <c r="AB568" s="8"/>
      <c r="AC568" s="8"/>
      <c r="AD568" s="8"/>
      <c r="AE568" s="8"/>
      <c r="AF568" s="8"/>
      <c r="AG568" s="8"/>
      <c r="AH568" s="8"/>
      <c r="AI568" s="8"/>
      <c r="AJ568" s="8"/>
      <c r="AK568" s="8"/>
      <c r="AL568" s="8"/>
      <c r="AM568" s="8"/>
      <c r="AN568" s="8"/>
      <c r="AO568" s="8"/>
      <c r="AP568" s="8"/>
      <c r="AQ568" s="8"/>
      <c r="AR568" s="7" t="s">
        <v>68</v>
      </c>
      <c r="AS568" s="8"/>
      <c r="AT568" s="8"/>
      <c r="AU568" s="8"/>
      <c r="AV568" s="11" t="s">
        <v>10063</v>
      </c>
      <c r="AW568" s="11" t="s">
        <v>10063</v>
      </c>
      <c r="AX568" s="8"/>
      <c r="AY568" s="8"/>
      <c r="AZ568" s="8"/>
      <c r="BA568" s="8"/>
      <c r="BB568" s="8"/>
      <c r="BC568" s="8"/>
      <c r="BD568" s="8"/>
      <c r="BE568" s="8"/>
      <c r="BF568" s="8"/>
    </row>
    <row r="569" hidden="1">
      <c r="A569" s="10">
        <v>30516.0</v>
      </c>
      <c r="B569" s="7" t="s">
        <v>8817</v>
      </c>
      <c r="C569" s="7" t="s">
        <v>10065</v>
      </c>
      <c r="D569" s="8"/>
      <c r="E569" s="8"/>
      <c r="F569" s="8"/>
      <c r="G569" s="7">
        <v>4500.0</v>
      </c>
      <c r="H569" s="8"/>
      <c r="I569" s="7">
        <v>0.0</v>
      </c>
      <c r="J569" s="7">
        <v>0.0</v>
      </c>
      <c r="K569" s="7">
        <v>6.0</v>
      </c>
      <c r="L569" s="7">
        <v>0.0</v>
      </c>
      <c r="M569" s="7">
        <v>0.0</v>
      </c>
      <c r="N569" s="7" t="s">
        <v>61</v>
      </c>
      <c r="O569" s="7">
        <v>0.0</v>
      </c>
      <c r="P569" s="7">
        <v>0.0</v>
      </c>
      <c r="Q569" s="8"/>
      <c r="R569" s="8"/>
      <c r="S569" s="8"/>
      <c r="T569" s="8"/>
      <c r="U569" s="8"/>
      <c r="V569" s="8"/>
      <c r="W569" s="8"/>
      <c r="X569" s="8"/>
      <c r="Y569" s="8"/>
      <c r="Z569" s="8"/>
      <c r="AA569" s="8"/>
      <c r="AB569" s="8"/>
      <c r="AC569" s="8"/>
      <c r="AD569" s="8"/>
      <c r="AE569" s="8"/>
      <c r="AF569" s="8"/>
      <c r="AG569" s="8"/>
      <c r="AH569" s="8"/>
      <c r="AI569" s="8"/>
      <c r="AJ569" s="8"/>
      <c r="AK569" s="8"/>
      <c r="AL569" s="8"/>
      <c r="AM569" s="8"/>
      <c r="AN569" s="8"/>
      <c r="AO569" s="8"/>
      <c r="AP569" s="8"/>
      <c r="AQ569" s="8"/>
      <c r="AR569" s="7" t="s">
        <v>68</v>
      </c>
      <c r="AS569" s="8"/>
      <c r="AT569" s="8"/>
      <c r="AU569" s="8"/>
      <c r="AV569" s="8"/>
      <c r="AW569" s="8"/>
      <c r="AX569" s="8"/>
      <c r="AY569" s="8"/>
      <c r="AZ569" s="8"/>
      <c r="BA569" s="8"/>
      <c r="BB569" s="8"/>
      <c r="BC569" s="8"/>
      <c r="BD569" s="8"/>
      <c r="BE569" s="8"/>
      <c r="BF569" s="8"/>
    </row>
    <row r="570" hidden="1">
      <c r="A570" s="10">
        <v>30517.0</v>
      </c>
      <c r="B570" s="7" t="s">
        <v>8817</v>
      </c>
      <c r="C570" s="7" t="s">
        <v>10065</v>
      </c>
      <c r="D570" s="8"/>
      <c r="E570" s="8"/>
      <c r="F570" s="8"/>
      <c r="G570" s="7">
        <v>4500.0</v>
      </c>
      <c r="H570" s="8"/>
      <c r="I570" s="7">
        <v>0.0</v>
      </c>
      <c r="J570" s="7">
        <v>0.0</v>
      </c>
      <c r="K570" s="7">
        <v>6.0</v>
      </c>
      <c r="L570" s="7">
        <v>0.0</v>
      </c>
      <c r="M570" s="7">
        <v>0.0</v>
      </c>
      <c r="N570" s="7" t="s">
        <v>61</v>
      </c>
      <c r="O570" s="7">
        <v>0.0</v>
      </c>
      <c r="P570" s="7">
        <v>0.0</v>
      </c>
      <c r="Q570" s="8"/>
      <c r="R570" s="8"/>
      <c r="S570" s="8"/>
      <c r="T570" s="8"/>
      <c r="U570" s="8"/>
      <c r="V570" s="8"/>
      <c r="W570" s="8"/>
      <c r="X570" s="8"/>
      <c r="Y570" s="8"/>
      <c r="Z570" s="8"/>
      <c r="AA570" s="8"/>
      <c r="AB570" s="8"/>
      <c r="AC570" s="8"/>
      <c r="AD570" s="8"/>
      <c r="AE570" s="8"/>
      <c r="AF570" s="8"/>
      <c r="AG570" s="8"/>
      <c r="AH570" s="8"/>
      <c r="AI570" s="8"/>
      <c r="AJ570" s="8"/>
      <c r="AK570" s="8"/>
      <c r="AL570" s="8"/>
      <c r="AM570" s="8"/>
      <c r="AN570" s="8"/>
      <c r="AO570" s="8"/>
      <c r="AP570" s="8"/>
      <c r="AQ570" s="8"/>
      <c r="AR570" s="7" t="s">
        <v>68</v>
      </c>
      <c r="AS570" s="8"/>
      <c r="AT570" s="8"/>
      <c r="AU570" s="8"/>
      <c r="AV570" s="11" t="s">
        <v>10068</v>
      </c>
      <c r="AW570" s="11" t="s">
        <v>10068</v>
      </c>
      <c r="AX570" s="8"/>
      <c r="AY570" s="8"/>
      <c r="AZ570" s="8"/>
      <c r="BA570" s="8"/>
      <c r="BB570" s="8"/>
      <c r="BC570" s="8"/>
      <c r="BD570" s="8"/>
      <c r="BE570" s="8"/>
      <c r="BF570" s="8"/>
    </row>
    <row r="571" hidden="1">
      <c r="A571" s="10">
        <v>30529.0</v>
      </c>
      <c r="B571" s="9">
        <v>42744.0</v>
      </c>
      <c r="C571" s="7" t="s">
        <v>10073</v>
      </c>
      <c r="D571" s="8"/>
      <c r="E571" s="8"/>
      <c r="F571" s="8"/>
      <c r="G571" s="7">
        <v>5000.0</v>
      </c>
      <c r="H571" s="8"/>
      <c r="I571" s="7">
        <v>0.0</v>
      </c>
      <c r="J571" s="7">
        <v>0.0</v>
      </c>
      <c r="K571" s="7">
        <v>6.0</v>
      </c>
      <c r="L571" s="7">
        <v>0.0</v>
      </c>
      <c r="M571" s="7">
        <v>0.0</v>
      </c>
      <c r="N571" s="7" t="s">
        <v>61</v>
      </c>
      <c r="O571" s="7">
        <v>0.0</v>
      </c>
      <c r="P571" s="7">
        <v>0.0</v>
      </c>
      <c r="Q571" s="8"/>
      <c r="R571" s="8"/>
      <c r="S571" s="8"/>
      <c r="T571" s="8"/>
      <c r="U571" s="8"/>
      <c r="V571" s="8"/>
      <c r="W571" s="8"/>
      <c r="X571" s="8"/>
      <c r="Y571" s="8"/>
      <c r="Z571" s="8"/>
      <c r="AA571" s="8"/>
      <c r="AB571" s="8"/>
      <c r="AC571" s="8"/>
      <c r="AD571" s="8"/>
      <c r="AE571" s="8"/>
      <c r="AF571" s="8"/>
      <c r="AG571" s="8"/>
      <c r="AH571" s="8"/>
      <c r="AI571" s="8"/>
      <c r="AJ571" s="8"/>
      <c r="AK571" s="8"/>
      <c r="AL571" s="8"/>
      <c r="AM571" s="8"/>
      <c r="AN571" s="8"/>
      <c r="AO571" s="8"/>
      <c r="AP571" s="8"/>
      <c r="AQ571" s="8"/>
      <c r="AR571" s="7" t="s">
        <v>68</v>
      </c>
      <c r="AS571" s="8"/>
      <c r="AT571" s="8"/>
      <c r="AU571" s="8"/>
      <c r="AV571" s="8"/>
      <c r="AW571" s="8"/>
      <c r="AX571" s="8"/>
      <c r="AY571" s="8"/>
      <c r="AZ571" s="8"/>
      <c r="BA571" s="8"/>
      <c r="BB571" s="8"/>
      <c r="BC571" s="8"/>
      <c r="BD571" s="8"/>
      <c r="BE571" s="8"/>
      <c r="BF571" s="8"/>
    </row>
    <row r="572">
      <c r="A572" s="10">
        <v>32770.0</v>
      </c>
      <c r="B572" s="7" t="s">
        <v>1172</v>
      </c>
      <c r="C572" s="7" t="s">
        <v>10077</v>
      </c>
      <c r="D572" s="7" t="s">
        <v>10078</v>
      </c>
      <c r="E572" s="7" t="s">
        <v>10080</v>
      </c>
      <c r="F572" s="11" t="s">
        <v>10081</v>
      </c>
      <c r="G572" s="7">
        <v>3000.0</v>
      </c>
      <c r="H572" s="7">
        <v>115.0</v>
      </c>
      <c r="I572" s="7">
        <v>3.0</v>
      </c>
      <c r="J572" s="7">
        <v>6.9</v>
      </c>
      <c r="K572" s="7">
        <v>6.0</v>
      </c>
      <c r="L572" s="7">
        <v>6.0</v>
      </c>
      <c r="M572" s="7">
        <v>3.93</v>
      </c>
      <c r="N572" s="7" t="s">
        <v>61</v>
      </c>
      <c r="O572" s="7">
        <v>2.0</v>
      </c>
      <c r="P572" s="7">
        <v>0.0</v>
      </c>
      <c r="Q572" s="7" t="s">
        <v>1172</v>
      </c>
      <c r="R572" s="9">
        <v>43405.0</v>
      </c>
      <c r="S572" s="7" t="s">
        <v>10088</v>
      </c>
      <c r="T572" s="11" t="s">
        <v>10091</v>
      </c>
      <c r="U572" s="7" t="s">
        <v>10093</v>
      </c>
      <c r="V572" s="8"/>
      <c r="W572" s="7" t="s">
        <v>10094</v>
      </c>
      <c r="X572" s="8"/>
      <c r="Y572" s="8"/>
      <c r="Z572" s="8"/>
      <c r="AA572" s="7" t="s">
        <v>267</v>
      </c>
      <c r="AB572" s="7" t="s">
        <v>155</v>
      </c>
      <c r="AC572" s="7" t="s">
        <v>10095</v>
      </c>
      <c r="AD572" s="7" t="s">
        <v>10096</v>
      </c>
      <c r="AE572" s="7" t="s">
        <v>10099</v>
      </c>
      <c r="AF572" s="7" t="s">
        <v>10102</v>
      </c>
      <c r="AG572" s="8"/>
      <c r="AH572" s="8"/>
      <c r="AI572" s="8"/>
      <c r="AJ572" s="8"/>
      <c r="AK572" s="8"/>
      <c r="AL572" s="7" t="s">
        <v>10107</v>
      </c>
      <c r="AM572" s="8"/>
      <c r="AN572" s="8"/>
      <c r="AO572" s="8"/>
      <c r="AP572" s="8"/>
      <c r="AQ572" s="8"/>
      <c r="AR572" s="7" t="s">
        <v>86</v>
      </c>
      <c r="AS572" s="8"/>
      <c r="AT572" s="8"/>
      <c r="AU572" s="8"/>
      <c r="AV572" s="11" t="s">
        <v>10108</v>
      </c>
      <c r="AW572" s="11" t="s">
        <v>10108</v>
      </c>
      <c r="AX572" s="8"/>
      <c r="AY572" s="8"/>
      <c r="AZ572" s="8"/>
      <c r="BA572" s="8"/>
      <c r="BB572" s="8"/>
      <c r="BC572" s="8"/>
      <c r="BD572" s="8"/>
      <c r="BE572" s="8"/>
      <c r="BF572" s="8"/>
    </row>
    <row r="573" hidden="1">
      <c r="A573" s="10">
        <v>32769.0</v>
      </c>
      <c r="B573" s="9">
        <v>42746.0</v>
      </c>
      <c r="C573" s="7" t="s">
        <v>10112</v>
      </c>
      <c r="D573" s="8"/>
      <c r="E573" s="8"/>
      <c r="F573" s="8"/>
      <c r="G573" s="7">
        <v>3000.0</v>
      </c>
      <c r="H573" s="8"/>
      <c r="I573" s="7">
        <v>0.0</v>
      </c>
      <c r="J573" s="7">
        <v>0.0</v>
      </c>
      <c r="K573" s="7">
        <v>6.0</v>
      </c>
      <c r="L573" s="7">
        <v>0.0</v>
      </c>
      <c r="M573" s="7">
        <v>0.0</v>
      </c>
      <c r="N573" s="7" t="s">
        <v>61</v>
      </c>
      <c r="O573" s="7">
        <v>0.0</v>
      </c>
      <c r="P573" s="7">
        <v>0.0</v>
      </c>
      <c r="Q573" s="8"/>
      <c r="R573" s="8"/>
      <c r="S573" s="8"/>
      <c r="T573" s="8"/>
      <c r="U573" s="8"/>
      <c r="V573" s="8"/>
      <c r="W573" s="8"/>
      <c r="X573" s="8"/>
      <c r="Y573" s="8"/>
      <c r="Z573" s="8"/>
      <c r="AA573" s="8"/>
      <c r="AB573" s="8"/>
      <c r="AC573" s="8"/>
      <c r="AD573" s="8"/>
      <c r="AE573" s="8"/>
      <c r="AF573" s="8"/>
      <c r="AG573" s="8"/>
      <c r="AH573" s="8"/>
      <c r="AI573" s="8"/>
      <c r="AJ573" s="8"/>
      <c r="AK573" s="8"/>
      <c r="AL573" s="8"/>
      <c r="AM573" s="8"/>
      <c r="AN573" s="8"/>
      <c r="AO573" s="8"/>
      <c r="AP573" s="8"/>
      <c r="AQ573" s="8"/>
      <c r="AR573" s="7" t="s">
        <v>68</v>
      </c>
      <c r="AS573" s="8"/>
      <c r="AT573" s="8"/>
      <c r="AU573" s="8"/>
      <c r="AV573" s="8"/>
      <c r="AW573" s="8"/>
      <c r="AX573" s="8"/>
      <c r="AY573" s="8"/>
      <c r="AZ573" s="8"/>
      <c r="BA573" s="8"/>
      <c r="BB573" s="8"/>
      <c r="BC573" s="8"/>
      <c r="BD573" s="8"/>
      <c r="BE573" s="8"/>
      <c r="BF573" s="8"/>
    </row>
    <row r="574" hidden="1">
      <c r="A574" s="10">
        <v>33134.0</v>
      </c>
      <c r="B574" s="9">
        <v>42989.0</v>
      </c>
      <c r="C574" s="7" t="s">
        <v>10117</v>
      </c>
      <c r="D574" s="8"/>
      <c r="E574" s="8"/>
      <c r="F574" s="8"/>
      <c r="G574" s="7">
        <v>10.0</v>
      </c>
      <c r="H574" s="8"/>
      <c r="I574" s="7">
        <v>0.0</v>
      </c>
      <c r="J574" s="7">
        <v>0.0</v>
      </c>
      <c r="K574" s="7">
        <v>6.0</v>
      </c>
      <c r="L574" s="7">
        <v>0.0</v>
      </c>
      <c r="M574" s="7">
        <v>0.0</v>
      </c>
      <c r="N574" s="7" t="s">
        <v>61</v>
      </c>
      <c r="O574" s="7">
        <v>0.0</v>
      </c>
      <c r="P574" s="7">
        <v>0.0</v>
      </c>
      <c r="Q574" s="8"/>
      <c r="R574" s="8"/>
      <c r="S574" s="8"/>
      <c r="T574" s="8"/>
      <c r="U574" s="8"/>
      <c r="V574" s="8"/>
      <c r="W574" s="8"/>
      <c r="X574" s="8"/>
      <c r="Y574" s="8"/>
      <c r="Z574" s="8"/>
      <c r="AA574" s="8"/>
      <c r="AB574" s="8"/>
      <c r="AC574" s="8"/>
      <c r="AD574" s="8"/>
      <c r="AE574" s="8"/>
      <c r="AF574" s="8"/>
      <c r="AG574" s="8"/>
      <c r="AH574" s="8"/>
      <c r="AI574" s="8"/>
      <c r="AJ574" s="8"/>
      <c r="AK574" s="8"/>
      <c r="AL574" s="8"/>
      <c r="AM574" s="8"/>
      <c r="AN574" s="8"/>
      <c r="AO574" s="8"/>
      <c r="AP574" s="8"/>
      <c r="AQ574" s="8"/>
      <c r="AR574" s="7" t="s">
        <v>68</v>
      </c>
      <c r="AS574" s="8"/>
      <c r="AT574" s="8"/>
      <c r="AU574" s="8"/>
      <c r="AV574" s="8"/>
      <c r="AW574" s="8"/>
      <c r="AX574" s="8"/>
      <c r="AY574" s="8"/>
      <c r="AZ574" s="8"/>
      <c r="BA574" s="8"/>
      <c r="BB574" s="8"/>
      <c r="BC574" s="8"/>
      <c r="BD574" s="8"/>
      <c r="BE574" s="8"/>
      <c r="BF574" s="8"/>
    </row>
    <row r="575" hidden="1">
      <c r="A575" s="10">
        <v>33137.0</v>
      </c>
      <c r="B575" s="9">
        <v>42989.0</v>
      </c>
      <c r="C575" s="7" t="s">
        <v>10118</v>
      </c>
      <c r="D575" s="8"/>
      <c r="E575" s="8"/>
      <c r="F575" s="8"/>
      <c r="G575" s="7">
        <v>10.0</v>
      </c>
      <c r="H575" s="8"/>
      <c r="I575" s="7">
        <v>0.0</v>
      </c>
      <c r="J575" s="7">
        <v>0.0</v>
      </c>
      <c r="K575" s="7">
        <v>6.0</v>
      </c>
      <c r="L575" s="7">
        <v>0.0</v>
      </c>
      <c r="M575" s="7">
        <v>0.0</v>
      </c>
      <c r="N575" s="7" t="s">
        <v>61</v>
      </c>
      <c r="O575" s="7">
        <v>0.0</v>
      </c>
      <c r="P575" s="7">
        <v>0.0</v>
      </c>
      <c r="Q575" s="8"/>
      <c r="R575" s="8"/>
      <c r="S575" s="8"/>
      <c r="T575" s="8"/>
      <c r="U575" s="8"/>
      <c r="V575" s="8"/>
      <c r="W575" s="8"/>
      <c r="X575" s="8"/>
      <c r="Y575" s="8"/>
      <c r="Z575" s="8"/>
      <c r="AA575" s="8"/>
      <c r="AB575" s="8"/>
      <c r="AC575" s="8"/>
      <c r="AD575" s="8"/>
      <c r="AE575" s="8"/>
      <c r="AF575" s="8"/>
      <c r="AG575" s="8"/>
      <c r="AH575" s="8"/>
      <c r="AI575" s="8"/>
      <c r="AJ575" s="8"/>
      <c r="AK575" s="8"/>
      <c r="AL575" s="8"/>
      <c r="AM575" s="8"/>
      <c r="AN575" s="8"/>
      <c r="AO575" s="8"/>
      <c r="AP575" s="8"/>
      <c r="AQ575" s="8"/>
      <c r="AR575" s="7" t="s">
        <v>68</v>
      </c>
      <c r="AS575" s="8"/>
      <c r="AT575" s="8"/>
      <c r="AU575" s="8"/>
      <c r="AV575" s="11" t="s">
        <v>10120</v>
      </c>
      <c r="AW575" s="11" t="s">
        <v>10120</v>
      </c>
      <c r="AX575" s="8"/>
      <c r="AY575" s="8"/>
      <c r="AZ575" s="8"/>
      <c r="BA575" s="8"/>
      <c r="BB575" s="8"/>
      <c r="BC575" s="8"/>
      <c r="BD575" s="8"/>
      <c r="BE575" s="8"/>
      <c r="BF575" s="8"/>
    </row>
    <row r="576" hidden="1">
      <c r="A576" s="10">
        <v>32452.0</v>
      </c>
      <c r="B576" s="7" t="s">
        <v>2102</v>
      </c>
      <c r="C576" s="7" t="s">
        <v>10122</v>
      </c>
      <c r="D576" s="8"/>
      <c r="E576" s="8"/>
      <c r="F576" s="8"/>
      <c r="G576" s="7">
        <v>35000.0</v>
      </c>
      <c r="H576" s="8"/>
      <c r="I576" s="7">
        <v>0.0</v>
      </c>
      <c r="J576" s="7">
        <v>0.0</v>
      </c>
      <c r="K576" s="7">
        <v>6.0</v>
      </c>
      <c r="L576" s="7">
        <v>0.0</v>
      </c>
      <c r="M576" s="7">
        <v>0.0</v>
      </c>
      <c r="N576" s="7" t="s">
        <v>61</v>
      </c>
      <c r="O576" s="7">
        <v>0.0</v>
      </c>
      <c r="P576" s="7">
        <v>0.0</v>
      </c>
      <c r="Q576" s="8"/>
      <c r="R576" s="8"/>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8"/>
      <c r="AR576" s="7" t="s">
        <v>68</v>
      </c>
      <c r="AS576" s="8"/>
      <c r="AT576" s="8"/>
      <c r="AU576" s="8"/>
      <c r="AV576" s="8"/>
      <c r="AW576" s="8"/>
      <c r="AX576" s="8"/>
      <c r="AY576" s="8"/>
      <c r="AZ576" s="8"/>
      <c r="BA576" s="8"/>
      <c r="BB576" s="8"/>
      <c r="BC576" s="8"/>
      <c r="BD576" s="8"/>
      <c r="BE576" s="8"/>
      <c r="BF576" s="8"/>
    </row>
    <row r="577" hidden="1">
      <c r="A577" s="10">
        <v>36876.0</v>
      </c>
      <c r="B577" s="7" t="s">
        <v>1782</v>
      </c>
      <c r="C577" s="7" t="s">
        <v>10125</v>
      </c>
      <c r="D577" s="8"/>
      <c r="E577" s="8"/>
      <c r="F577" s="8"/>
      <c r="G577" s="7">
        <v>1.0E8</v>
      </c>
      <c r="H577" s="8"/>
      <c r="I577" s="7">
        <v>0.0</v>
      </c>
      <c r="J577" s="7">
        <v>0.0</v>
      </c>
      <c r="K577" s="7">
        <v>6.0</v>
      </c>
      <c r="L577" s="7">
        <v>0.0</v>
      </c>
      <c r="M577" s="7">
        <v>0.0</v>
      </c>
      <c r="N577" s="7" t="s">
        <v>61</v>
      </c>
      <c r="O577" s="7">
        <v>0.0</v>
      </c>
      <c r="P577" s="7">
        <v>0.0</v>
      </c>
      <c r="Q577" s="8"/>
      <c r="R577" s="8"/>
      <c r="S577" s="8"/>
      <c r="T577" s="8"/>
      <c r="U577" s="8"/>
      <c r="V577" s="8"/>
      <c r="W577" s="8"/>
      <c r="X577" s="8"/>
      <c r="Y577" s="8"/>
      <c r="Z577" s="8"/>
      <c r="AA577" s="8"/>
      <c r="AB577" s="8"/>
      <c r="AC577" s="8"/>
      <c r="AD577" s="8"/>
      <c r="AE577" s="8"/>
      <c r="AF577" s="8"/>
      <c r="AG577" s="8"/>
      <c r="AH577" s="8"/>
      <c r="AI577" s="8"/>
      <c r="AJ577" s="8"/>
      <c r="AK577" s="8"/>
      <c r="AL577" s="8"/>
      <c r="AM577" s="8"/>
      <c r="AN577" s="8"/>
      <c r="AO577" s="8"/>
      <c r="AP577" s="8"/>
      <c r="AQ577" s="8"/>
      <c r="AR577" s="7" t="s">
        <v>68</v>
      </c>
      <c r="AS577" s="8"/>
      <c r="AT577" s="8"/>
      <c r="AU577" s="8"/>
      <c r="AV577" s="8"/>
      <c r="AW577" s="8"/>
      <c r="AX577" s="8"/>
      <c r="AY577" s="8"/>
      <c r="AZ577" s="8"/>
      <c r="BA577" s="8"/>
      <c r="BB577" s="8"/>
      <c r="BC577" s="8"/>
      <c r="BD577" s="8"/>
      <c r="BE577" s="8"/>
      <c r="BF577" s="8"/>
    </row>
    <row r="578" hidden="1">
      <c r="A578" s="10">
        <v>30617.0</v>
      </c>
      <c r="B578" s="9">
        <v>42925.0</v>
      </c>
      <c r="C578" s="7" t="s">
        <v>10127</v>
      </c>
      <c r="D578" s="8"/>
      <c r="E578" s="8"/>
      <c r="F578" s="8"/>
      <c r="G578" s="7">
        <v>25000.0</v>
      </c>
      <c r="H578" s="8"/>
      <c r="I578" s="7">
        <v>0.0</v>
      </c>
      <c r="J578" s="7">
        <v>0.0</v>
      </c>
      <c r="K578" s="7">
        <v>6.0</v>
      </c>
      <c r="L578" s="7">
        <v>0.0</v>
      </c>
      <c r="M578" s="7">
        <v>0.0</v>
      </c>
      <c r="N578" s="7" t="s">
        <v>61</v>
      </c>
      <c r="O578" s="7">
        <v>0.0</v>
      </c>
      <c r="P578" s="7">
        <v>0.0</v>
      </c>
      <c r="Q578" s="8"/>
      <c r="R578" s="8"/>
      <c r="S578" s="8"/>
      <c r="T578" s="8"/>
      <c r="U578" s="8"/>
      <c r="V578" s="8"/>
      <c r="W578" s="8"/>
      <c r="X578" s="8"/>
      <c r="Y578" s="8"/>
      <c r="Z578" s="8"/>
      <c r="AA578" s="8"/>
      <c r="AB578" s="8"/>
      <c r="AC578" s="8"/>
      <c r="AD578" s="8"/>
      <c r="AE578" s="8"/>
      <c r="AF578" s="8"/>
      <c r="AG578" s="8"/>
      <c r="AH578" s="8"/>
      <c r="AI578" s="8"/>
      <c r="AJ578" s="8"/>
      <c r="AK578" s="8"/>
      <c r="AL578" s="8"/>
      <c r="AM578" s="8"/>
      <c r="AN578" s="8"/>
      <c r="AO578" s="8"/>
      <c r="AP578" s="8"/>
      <c r="AQ578" s="8"/>
      <c r="AR578" s="7" t="s">
        <v>68</v>
      </c>
      <c r="AS578" s="8"/>
      <c r="AT578" s="8"/>
      <c r="AU578" s="8"/>
      <c r="AV578" s="11" t="s">
        <v>10129</v>
      </c>
      <c r="AW578" s="11" t="s">
        <v>10129</v>
      </c>
      <c r="AX578" s="8"/>
      <c r="AY578" s="8"/>
      <c r="AZ578" s="8"/>
      <c r="BA578" s="8"/>
      <c r="BB578" s="8"/>
      <c r="BC578" s="8"/>
      <c r="BD578" s="8"/>
      <c r="BE578" s="8"/>
      <c r="BF578" s="8"/>
    </row>
    <row r="579" hidden="1">
      <c r="A579" s="10">
        <v>33449.0</v>
      </c>
      <c r="B579" s="7" t="s">
        <v>563</v>
      </c>
      <c r="C579" s="7" t="s">
        <v>10136</v>
      </c>
      <c r="D579" s="8"/>
      <c r="E579" s="8"/>
      <c r="F579" s="8"/>
      <c r="G579" s="7">
        <v>60000.0</v>
      </c>
      <c r="H579" s="8"/>
      <c r="I579" s="7">
        <v>0.0</v>
      </c>
      <c r="J579" s="7">
        <v>0.0</v>
      </c>
      <c r="K579" s="7">
        <v>6.0</v>
      </c>
      <c r="L579" s="7">
        <v>0.0</v>
      </c>
      <c r="M579" s="7">
        <v>0.0</v>
      </c>
      <c r="N579" s="7" t="s">
        <v>61</v>
      </c>
      <c r="O579" s="7">
        <v>0.0</v>
      </c>
      <c r="P579" s="7">
        <v>0.0</v>
      </c>
      <c r="Q579" s="8"/>
      <c r="R579" s="8"/>
      <c r="S579" s="8"/>
      <c r="T579" s="8"/>
      <c r="U579" s="8"/>
      <c r="V579" s="8"/>
      <c r="W579" s="8"/>
      <c r="X579" s="8"/>
      <c r="Y579" s="8"/>
      <c r="Z579" s="8"/>
      <c r="AA579" s="8"/>
      <c r="AB579" s="8"/>
      <c r="AC579" s="8"/>
      <c r="AD579" s="8"/>
      <c r="AE579" s="8"/>
      <c r="AF579" s="8"/>
      <c r="AG579" s="8"/>
      <c r="AH579" s="8"/>
      <c r="AI579" s="8"/>
      <c r="AJ579" s="8"/>
      <c r="AK579" s="8"/>
      <c r="AL579" s="8"/>
      <c r="AM579" s="8"/>
      <c r="AN579" s="8"/>
      <c r="AO579" s="8"/>
      <c r="AP579" s="8"/>
      <c r="AQ579" s="8"/>
      <c r="AR579" s="7" t="s">
        <v>68</v>
      </c>
      <c r="AS579" s="8"/>
      <c r="AT579" s="8"/>
      <c r="AU579" s="8"/>
      <c r="AV579" s="11" t="s">
        <v>10139</v>
      </c>
      <c r="AW579" s="11" t="s">
        <v>10139</v>
      </c>
      <c r="AX579" s="8"/>
      <c r="AY579" s="8"/>
      <c r="AZ579" s="8"/>
      <c r="BA579" s="8"/>
      <c r="BB579" s="8"/>
      <c r="BC579" s="8"/>
      <c r="BD579" s="8"/>
      <c r="BE579" s="8"/>
      <c r="BF579" s="8"/>
    </row>
    <row r="580" hidden="1">
      <c r="A580" s="10">
        <v>27530.0</v>
      </c>
      <c r="B580" s="7" t="s">
        <v>2864</v>
      </c>
      <c r="C580" s="7" t="s">
        <v>10144</v>
      </c>
      <c r="D580" s="8"/>
      <c r="E580" s="8"/>
      <c r="F580" s="8"/>
      <c r="G580" s="7">
        <v>100000.0</v>
      </c>
      <c r="H580" s="8"/>
      <c r="I580" s="7">
        <v>0.0</v>
      </c>
      <c r="J580" s="7">
        <v>0.0</v>
      </c>
      <c r="K580" s="7">
        <v>6.0</v>
      </c>
      <c r="L580" s="7">
        <v>0.0</v>
      </c>
      <c r="M580" s="7">
        <v>0.0</v>
      </c>
      <c r="N580" s="7" t="s">
        <v>61</v>
      </c>
      <c r="O580" s="7">
        <v>0.0</v>
      </c>
      <c r="P580" s="7">
        <v>0.0</v>
      </c>
      <c r="Q580" s="8"/>
      <c r="R580" s="8"/>
      <c r="S580" s="8"/>
      <c r="T580" s="8"/>
      <c r="U580" s="8"/>
      <c r="V580" s="8"/>
      <c r="W580" s="8"/>
      <c r="X580" s="8"/>
      <c r="Y580" s="8"/>
      <c r="Z580" s="8"/>
      <c r="AA580" s="8"/>
      <c r="AB580" s="8"/>
      <c r="AC580" s="8"/>
      <c r="AD580" s="8"/>
      <c r="AE580" s="8"/>
      <c r="AF580" s="8"/>
      <c r="AG580" s="8"/>
      <c r="AH580" s="8"/>
      <c r="AI580" s="8"/>
      <c r="AJ580" s="8"/>
      <c r="AK580" s="8"/>
      <c r="AL580" s="8"/>
      <c r="AM580" s="8"/>
      <c r="AN580" s="8"/>
      <c r="AO580" s="8"/>
      <c r="AP580" s="8"/>
      <c r="AQ580" s="8"/>
      <c r="AR580" s="7" t="s">
        <v>68</v>
      </c>
      <c r="AS580" s="8"/>
      <c r="AT580" s="8"/>
      <c r="AU580" s="8"/>
      <c r="AV580" s="11" t="s">
        <v>2866</v>
      </c>
      <c r="AW580" s="11" t="s">
        <v>2866</v>
      </c>
      <c r="AX580" s="8"/>
      <c r="AY580" s="8"/>
      <c r="AZ580" s="8"/>
      <c r="BA580" s="8"/>
      <c r="BB580" s="8"/>
      <c r="BC580" s="8"/>
      <c r="BD580" s="8"/>
      <c r="BE580" s="8"/>
      <c r="BF580" s="8"/>
    </row>
    <row r="581" hidden="1">
      <c r="A581" s="10">
        <v>34195.0</v>
      </c>
      <c r="B581" s="7" t="s">
        <v>432</v>
      </c>
      <c r="C581" s="7" t="s">
        <v>10149</v>
      </c>
      <c r="D581" s="8"/>
      <c r="E581" s="8"/>
      <c r="F581" s="8"/>
      <c r="G581" s="7">
        <v>3000.0</v>
      </c>
      <c r="H581" s="8"/>
      <c r="I581" s="7">
        <v>0.0</v>
      </c>
      <c r="J581" s="7">
        <v>0.0</v>
      </c>
      <c r="K581" s="7">
        <v>6.0</v>
      </c>
      <c r="L581" s="7">
        <v>0.0</v>
      </c>
      <c r="M581" s="7">
        <v>0.0</v>
      </c>
      <c r="N581" s="7" t="s">
        <v>61</v>
      </c>
      <c r="O581" s="7">
        <v>0.0</v>
      </c>
      <c r="P581" s="7">
        <v>0.0</v>
      </c>
      <c r="Q581" s="8"/>
      <c r="R581" s="8"/>
      <c r="S581" s="8"/>
      <c r="T581" s="8"/>
      <c r="U581" s="8"/>
      <c r="V581" s="8"/>
      <c r="W581" s="8"/>
      <c r="X581" s="8"/>
      <c r="Y581" s="8"/>
      <c r="Z581" s="8"/>
      <c r="AA581" s="8"/>
      <c r="AB581" s="8"/>
      <c r="AC581" s="8"/>
      <c r="AD581" s="8"/>
      <c r="AE581" s="8"/>
      <c r="AF581" s="8"/>
      <c r="AG581" s="8"/>
      <c r="AH581" s="8"/>
      <c r="AI581" s="8"/>
      <c r="AJ581" s="8"/>
      <c r="AK581" s="8"/>
      <c r="AL581" s="8"/>
      <c r="AM581" s="8"/>
      <c r="AN581" s="8"/>
      <c r="AO581" s="8"/>
      <c r="AP581" s="8"/>
      <c r="AQ581" s="8"/>
      <c r="AR581" s="7" t="s">
        <v>68</v>
      </c>
      <c r="AS581" s="8"/>
      <c r="AT581" s="8"/>
      <c r="AU581" s="8"/>
      <c r="AV581" s="8"/>
      <c r="AW581" s="8"/>
      <c r="AX581" s="8"/>
      <c r="AY581" s="8"/>
      <c r="AZ581" s="8"/>
      <c r="BA581" s="8"/>
      <c r="BB581" s="8"/>
      <c r="BC581" s="8"/>
      <c r="BD581" s="8"/>
      <c r="BE581" s="8"/>
      <c r="BF581" s="8"/>
    </row>
    <row r="582">
      <c r="A582" s="10">
        <v>28669.0</v>
      </c>
      <c r="B582" s="9">
        <v>42984.0</v>
      </c>
      <c r="C582" s="7" t="s">
        <v>10152</v>
      </c>
      <c r="D582" s="7" t="s">
        <v>10154</v>
      </c>
      <c r="E582" s="7" t="s">
        <v>842</v>
      </c>
      <c r="F582" s="11" t="s">
        <v>10156</v>
      </c>
      <c r="G582" s="7">
        <v>5000.0</v>
      </c>
      <c r="H582" s="7">
        <v>2130.0</v>
      </c>
      <c r="I582" s="7">
        <v>42.0</v>
      </c>
      <c r="J582" s="7">
        <v>127.8</v>
      </c>
      <c r="K582" s="7">
        <v>6.0</v>
      </c>
      <c r="L582" s="7">
        <v>131.0</v>
      </c>
      <c r="M582" s="7">
        <v>71.93</v>
      </c>
      <c r="N582" s="7" t="s">
        <v>61</v>
      </c>
      <c r="O582" s="7">
        <v>1.0</v>
      </c>
      <c r="P582" s="7">
        <v>0.0</v>
      </c>
      <c r="Q582" s="9">
        <v>43075.0</v>
      </c>
      <c r="R582" s="7" t="s">
        <v>10169</v>
      </c>
      <c r="S582" s="7" t="s">
        <v>9062</v>
      </c>
      <c r="T582" s="11" t="s">
        <v>10170</v>
      </c>
      <c r="U582" s="7" t="s">
        <v>10179</v>
      </c>
      <c r="V582" s="8"/>
      <c r="W582" s="7" t="s">
        <v>3069</v>
      </c>
      <c r="X582" s="8"/>
      <c r="Y582" s="8"/>
      <c r="Z582" s="8"/>
      <c r="AA582" s="7" t="s">
        <v>859</v>
      </c>
      <c r="AB582" s="7" t="s">
        <v>333</v>
      </c>
      <c r="AC582" s="7" t="s">
        <v>10182</v>
      </c>
      <c r="AD582" s="7" t="s">
        <v>10183</v>
      </c>
      <c r="AE582" s="7" t="s">
        <v>10190</v>
      </c>
      <c r="AF582" s="7" t="s">
        <v>10191</v>
      </c>
      <c r="AG582" s="8"/>
      <c r="AH582" s="8"/>
      <c r="AI582" s="8"/>
      <c r="AJ582" s="8"/>
      <c r="AK582" s="8"/>
      <c r="AL582" s="7" t="s">
        <v>10192</v>
      </c>
      <c r="AM582" s="8"/>
      <c r="AN582" s="8"/>
      <c r="AO582" s="8"/>
      <c r="AP582" s="8"/>
      <c r="AQ582" s="8"/>
      <c r="AR582" s="7" t="s">
        <v>86</v>
      </c>
      <c r="AS582" s="8"/>
      <c r="AT582" s="8"/>
      <c r="AU582" s="8"/>
      <c r="AV582" s="7" t="s">
        <v>2905</v>
      </c>
      <c r="AW582" s="11" t="s">
        <v>2883</v>
      </c>
      <c r="AX582" s="8"/>
      <c r="AY582" s="8"/>
      <c r="AZ582" s="8"/>
      <c r="BA582" s="8"/>
      <c r="BB582" s="8"/>
      <c r="BC582" s="8"/>
      <c r="BD582" s="8"/>
      <c r="BE582" s="8"/>
      <c r="BF582" s="8"/>
    </row>
    <row r="583" hidden="1">
      <c r="A583" s="10">
        <v>34196.0</v>
      </c>
      <c r="B583" s="7" t="s">
        <v>432</v>
      </c>
      <c r="C583" s="7" t="s">
        <v>10196</v>
      </c>
      <c r="D583" s="8"/>
      <c r="E583" s="8"/>
      <c r="F583" s="8"/>
      <c r="G583" s="7">
        <v>3000.0</v>
      </c>
      <c r="H583" s="8"/>
      <c r="I583" s="7">
        <v>0.0</v>
      </c>
      <c r="J583" s="7">
        <v>0.0</v>
      </c>
      <c r="K583" s="7">
        <v>6.0</v>
      </c>
      <c r="L583" s="7">
        <v>0.0</v>
      </c>
      <c r="M583" s="7">
        <v>0.0</v>
      </c>
      <c r="N583" s="7" t="s">
        <v>61</v>
      </c>
      <c r="O583" s="7">
        <v>0.0</v>
      </c>
      <c r="P583" s="7">
        <v>0.0</v>
      </c>
      <c r="Q583" s="7" t="s">
        <v>238</v>
      </c>
      <c r="R583" s="9">
        <v>42990.0</v>
      </c>
      <c r="S583" s="8"/>
      <c r="T583" s="8"/>
      <c r="U583" s="8"/>
      <c r="V583" s="8"/>
      <c r="W583" s="7" t="s">
        <v>10198</v>
      </c>
      <c r="X583" s="8"/>
      <c r="Y583" s="8"/>
      <c r="Z583" s="8"/>
      <c r="AA583" s="8"/>
      <c r="AB583" s="8"/>
      <c r="AC583" s="7" t="s">
        <v>10201</v>
      </c>
      <c r="AD583" s="7" t="s">
        <v>10201</v>
      </c>
      <c r="AE583" s="11" t="s">
        <v>10205</v>
      </c>
      <c r="AF583" s="7" t="s">
        <v>191</v>
      </c>
      <c r="AG583" s="8"/>
      <c r="AH583" s="8"/>
      <c r="AI583" s="8"/>
      <c r="AJ583" s="8"/>
      <c r="AK583" s="8"/>
      <c r="AL583" s="8"/>
      <c r="AM583" s="8"/>
      <c r="AN583" s="8"/>
      <c r="AO583" s="8"/>
      <c r="AP583" s="8"/>
      <c r="AQ583" s="8"/>
      <c r="AR583" s="7" t="s">
        <v>68</v>
      </c>
      <c r="AS583" s="8"/>
      <c r="AT583" s="8"/>
      <c r="AU583" s="8"/>
      <c r="AV583" s="11" t="s">
        <v>10208</v>
      </c>
      <c r="AW583" s="11" t="s">
        <v>10208</v>
      </c>
      <c r="AX583" s="8"/>
      <c r="AY583" s="8"/>
      <c r="AZ583" s="8"/>
      <c r="BA583" s="8"/>
      <c r="BB583" s="8"/>
      <c r="BC583" s="8"/>
      <c r="BD583" s="8"/>
      <c r="BE583" s="8"/>
      <c r="BF583" s="8"/>
    </row>
    <row r="584" hidden="1">
      <c r="A584" s="10">
        <v>34398.0</v>
      </c>
      <c r="B584" s="7" t="s">
        <v>238</v>
      </c>
      <c r="C584" s="7" t="s">
        <v>10213</v>
      </c>
      <c r="D584" s="8"/>
      <c r="E584" s="8"/>
      <c r="F584" s="8"/>
      <c r="G584" s="7">
        <v>2000000.0</v>
      </c>
      <c r="H584" s="8"/>
      <c r="I584" s="7">
        <v>0.0</v>
      </c>
      <c r="J584" s="7">
        <v>0.0</v>
      </c>
      <c r="K584" s="7">
        <v>6.0</v>
      </c>
      <c r="L584" s="7">
        <v>0.0</v>
      </c>
      <c r="M584" s="7">
        <v>0.0</v>
      </c>
      <c r="N584" s="7" t="s">
        <v>61</v>
      </c>
      <c r="O584" s="7">
        <v>0.0</v>
      </c>
      <c r="P584" s="7">
        <v>0.0</v>
      </c>
      <c r="Q584" s="8"/>
      <c r="R584" s="8"/>
      <c r="S584" s="8"/>
      <c r="T584" s="8"/>
      <c r="U584" s="8"/>
      <c r="V584" s="8"/>
      <c r="W584" s="8"/>
      <c r="X584" s="8"/>
      <c r="Y584" s="8"/>
      <c r="Z584" s="8"/>
      <c r="AA584" s="8"/>
      <c r="AB584" s="8"/>
      <c r="AC584" s="8"/>
      <c r="AD584" s="8"/>
      <c r="AE584" s="8"/>
      <c r="AF584" s="8"/>
      <c r="AG584" s="8"/>
      <c r="AH584" s="8"/>
      <c r="AI584" s="8"/>
      <c r="AJ584" s="8"/>
      <c r="AK584" s="8"/>
      <c r="AL584" s="8"/>
      <c r="AM584" s="8"/>
      <c r="AN584" s="8"/>
      <c r="AO584" s="8"/>
      <c r="AP584" s="8"/>
      <c r="AQ584" s="8"/>
      <c r="AR584" s="7" t="s">
        <v>68</v>
      </c>
      <c r="AS584" s="8"/>
      <c r="AT584" s="8"/>
      <c r="AU584" s="8"/>
      <c r="AV584" s="11" t="s">
        <v>10217</v>
      </c>
      <c r="AW584" s="11" t="s">
        <v>10217</v>
      </c>
      <c r="AX584" s="8"/>
      <c r="AY584" s="8"/>
      <c r="AZ584" s="8"/>
      <c r="BA584" s="8"/>
      <c r="BB584" s="8"/>
      <c r="BC584" s="8"/>
      <c r="BD584" s="8"/>
      <c r="BE584" s="8"/>
      <c r="BF584" s="8"/>
    </row>
    <row r="585" hidden="1">
      <c r="A585" s="10">
        <v>30478.0</v>
      </c>
      <c r="B585" s="7" t="s">
        <v>4234</v>
      </c>
      <c r="C585" s="7" t="s">
        <v>10234</v>
      </c>
      <c r="D585" s="8"/>
      <c r="E585" s="8"/>
      <c r="F585" s="8"/>
      <c r="G585" s="7">
        <v>7000.0</v>
      </c>
      <c r="H585" s="8"/>
      <c r="I585" s="7">
        <v>0.0</v>
      </c>
      <c r="J585" s="7">
        <v>0.0</v>
      </c>
      <c r="K585" s="7">
        <v>6.0</v>
      </c>
      <c r="L585" s="7">
        <v>0.0</v>
      </c>
      <c r="M585" s="7">
        <v>0.0</v>
      </c>
      <c r="N585" s="7" t="s">
        <v>61</v>
      </c>
      <c r="O585" s="7">
        <v>0.0</v>
      </c>
      <c r="P585" s="7">
        <v>0.0</v>
      </c>
      <c r="Q585" s="8"/>
      <c r="R585" s="8"/>
      <c r="S585" s="8"/>
      <c r="T585" s="8"/>
      <c r="U585" s="8"/>
      <c r="V585" s="8"/>
      <c r="W585" s="8"/>
      <c r="X585" s="8"/>
      <c r="Y585" s="8"/>
      <c r="Z585" s="8"/>
      <c r="AA585" s="8"/>
      <c r="AB585" s="8"/>
      <c r="AC585" s="8"/>
      <c r="AD585" s="8"/>
      <c r="AE585" s="8"/>
      <c r="AF585" s="8"/>
      <c r="AG585" s="8"/>
      <c r="AH585" s="8"/>
      <c r="AI585" s="8"/>
      <c r="AJ585" s="8"/>
      <c r="AK585" s="8"/>
      <c r="AL585" s="8"/>
      <c r="AM585" s="8"/>
      <c r="AN585" s="8"/>
      <c r="AO585" s="8"/>
      <c r="AP585" s="8"/>
      <c r="AQ585" s="8"/>
      <c r="AR585" s="7" t="s">
        <v>68</v>
      </c>
      <c r="AS585" s="8"/>
      <c r="AT585" s="8"/>
      <c r="AU585" s="8"/>
      <c r="AV585" s="8"/>
      <c r="AW585" s="8"/>
      <c r="AX585" s="8"/>
      <c r="AY585" s="8"/>
      <c r="AZ585" s="8"/>
      <c r="BA585" s="8"/>
      <c r="BB585" s="8"/>
      <c r="BC585" s="8"/>
      <c r="BD585" s="8"/>
      <c r="BE585" s="8"/>
      <c r="BF585" s="8"/>
    </row>
    <row r="586" hidden="1">
      <c r="A586" s="10">
        <v>28730.0</v>
      </c>
      <c r="B586" s="7" t="s">
        <v>490</v>
      </c>
      <c r="C586" s="7" t="s">
        <v>10241</v>
      </c>
      <c r="D586" s="7" t="s">
        <v>10242</v>
      </c>
      <c r="E586" s="7" t="s">
        <v>10243</v>
      </c>
      <c r="F586" s="11" t="s">
        <v>10244</v>
      </c>
      <c r="G586" s="7">
        <v>10000.0</v>
      </c>
      <c r="H586" s="8"/>
      <c r="I586" s="7">
        <v>0.0</v>
      </c>
      <c r="J586" s="7">
        <v>0.0</v>
      </c>
      <c r="K586" s="7">
        <v>6.0</v>
      </c>
      <c r="L586" s="7">
        <v>0.0</v>
      </c>
      <c r="M586" s="7">
        <v>0.0</v>
      </c>
      <c r="N586" s="7" t="s">
        <v>61</v>
      </c>
      <c r="O586" s="7">
        <v>0.0</v>
      </c>
      <c r="P586" s="7">
        <v>0.0</v>
      </c>
      <c r="Q586" s="8"/>
      <c r="R586" s="8"/>
      <c r="S586" s="7" t="s">
        <v>10259</v>
      </c>
      <c r="T586" s="11" t="s">
        <v>10260</v>
      </c>
      <c r="U586" s="7" t="s">
        <v>10264</v>
      </c>
      <c r="V586" s="8"/>
      <c r="W586" s="8"/>
      <c r="X586" s="8"/>
      <c r="Y586" s="8"/>
      <c r="Z586" s="8"/>
      <c r="AA586" s="8"/>
      <c r="AB586" s="8"/>
      <c r="AC586" s="8"/>
      <c r="AD586" s="8"/>
      <c r="AE586" s="8"/>
      <c r="AF586" s="8"/>
      <c r="AG586" s="8"/>
      <c r="AH586" s="8"/>
      <c r="AI586" s="8"/>
      <c r="AJ586" s="8"/>
      <c r="AK586" s="8"/>
      <c r="AL586" s="8"/>
      <c r="AM586" s="8"/>
      <c r="AN586" s="8"/>
      <c r="AO586" s="8"/>
      <c r="AP586" s="8"/>
      <c r="AQ586" s="8"/>
      <c r="AR586" s="7" t="s">
        <v>68</v>
      </c>
      <c r="AS586" s="8"/>
      <c r="AT586" s="8"/>
      <c r="AU586" s="8"/>
      <c r="AV586" s="11" t="s">
        <v>10260</v>
      </c>
      <c r="AW586" s="11" t="s">
        <v>10260</v>
      </c>
      <c r="AX586" s="8"/>
      <c r="AY586" s="8"/>
      <c r="AZ586" s="8"/>
      <c r="BA586" s="8"/>
      <c r="BB586" s="8"/>
      <c r="BC586" s="8"/>
      <c r="BD586" s="8"/>
      <c r="BE586" s="8"/>
      <c r="BF586" s="8"/>
    </row>
    <row r="587">
      <c r="A587" s="10">
        <v>29552.0</v>
      </c>
      <c r="B587" s="7" t="s">
        <v>1501</v>
      </c>
      <c r="C587" s="7" t="s">
        <v>10271</v>
      </c>
      <c r="D587" s="7" t="s">
        <v>10272</v>
      </c>
      <c r="E587" s="7">
        <v>0.0</v>
      </c>
      <c r="F587" s="8"/>
      <c r="G587" s="7">
        <v>5000.0</v>
      </c>
      <c r="H587" s="7">
        <v>1079.0</v>
      </c>
      <c r="I587" s="7">
        <v>21.0</v>
      </c>
      <c r="J587" s="7">
        <v>64.74</v>
      </c>
      <c r="K587" s="7">
        <v>6.0</v>
      </c>
      <c r="L587" s="7">
        <v>2.0999999999999</v>
      </c>
      <c r="M587" s="7">
        <v>31.81</v>
      </c>
      <c r="N587" s="7" t="s">
        <v>61</v>
      </c>
      <c r="O587" s="7">
        <v>1.0</v>
      </c>
      <c r="P587" s="7">
        <v>0.0</v>
      </c>
      <c r="Q587" s="8"/>
      <c r="R587" s="7" t="s">
        <v>2370</v>
      </c>
      <c r="S587" s="7" t="s">
        <v>2371</v>
      </c>
      <c r="T587" s="11" t="s">
        <v>4876</v>
      </c>
      <c r="U587" s="7" t="s">
        <v>2374</v>
      </c>
      <c r="V587" s="8"/>
      <c r="W587" s="7" t="s">
        <v>1419</v>
      </c>
      <c r="X587" s="8"/>
      <c r="Y587" s="8"/>
      <c r="Z587" s="8"/>
      <c r="AA587" s="7" t="s">
        <v>2457</v>
      </c>
      <c r="AB587" s="7" t="s">
        <v>155</v>
      </c>
      <c r="AC587" s="7" t="s">
        <v>10277</v>
      </c>
      <c r="AD587" s="7" t="s">
        <v>10278</v>
      </c>
      <c r="AE587" s="7" t="s">
        <v>10280</v>
      </c>
      <c r="AF587" s="7" t="s">
        <v>10282</v>
      </c>
      <c r="AG587" s="8"/>
      <c r="AH587" s="8"/>
      <c r="AI587" s="8"/>
      <c r="AJ587" s="8"/>
      <c r="AK587" s="8"/>
      <c r="AL587" s="8"/>
      <c r="AM587" s="8"/>
      <c r="AN587" s="8"/>
      <c r="AO587" s="8"/>
      <c r="AP587" s="8"/>
      <c r="AQ587" s="8"/>
      <c r="AR587" s="7" t="s">
        <v>86</v>
      </c>
      <c r="AS587" s="8"/>
      <c r="AT587" s="8"/>
      <c r="AU587" s="8"/>
      <c r="AV587" s="11" t="s">
        <v>2389</v>
      </c>
      <c r="AW587" s="11" t="s">
        <v>2389</v>
      </c>
      <c r="AX587" s="11" t="s">
        <v>2397</v>
      </c>
      <c r="AY587" s="11" t="s">
        <v>2398</v>
      </c>
      <c r="AZ587" s="8"/>
      <c r="BA587" s="11" t="s">
        <v>2416</v>
      </c>
      <c r="BB587" s="11" t="s">
        <v>2417</v>
      </c>
      <c r="BC587" s="8"/>
      <c r="BD587" s="7" t="s">
        <v>2421</v>
      </c>
      <c r="BE587" s="7" t="s">
        <v>2423</v>
      </c>
      <c r="BF587" s="8"/>
    </row>
    <row r="588">
      <c r="A588" s="10">
        <v>32724.0</v>
      </c>
      <c r="B588" s="7" t="s">
        <v>5092</v>
      </c>
      <c r="C588" s="7" t="s">
        <v>10288</v>
      </c>
      <c r="D588" s="7" t="s">
        <v>10289</v>
      </c>
      <c r="E588" s="7">
        <v>1.0</v>
      </c>
      <c r="F588" s="11" t="s">
        <v>10290</v>
      </c>
      <c r="G588" s="7">
        <v>5848.0</v>
      </c>
      <c r="H588" s="7">
        <v>1130.0</v>
      </c>
      <c r="I588" s="7">
        <v>19.0</v>
      </c>
      <c r="J588" s="7">
        <v>67.8</v>
      </c>
      <c r="K588" s="7">
        <v>6.0</v>
      </c>
      <c r="L588" s="7">
        <v>162.5</v>
      </c>
      <c r="M588" s="7">
        <v>43.37</v>
      </c>
      <c r="N588" s="7" t="s">
        <v>61</v>
      </c>
      <c r="O588" s="7">
        <v>1.0</v>
      </c>
      <c r="P588" s="7">
        <v>0.0</v>
      </c>
      <c r="Q588" s="9">
        <v>42777.0</v>
      </c>
      <c r="R588" s="7" t="s">
        <v>2811</v>
      </c>
      <c r="S588" s="7" t="s">
        <v>10300</v>
      </c>
      <c r="T588" s="11" t="s">
        <v>2071</v>
      </c>
      <c r="U588" s="7" t="s">
        <v>10301</v>
      </c>
      <c r="V588" s="8"/>
      <c r="W588" s="7" t="s">
        <v>10302</v>
      </c>
      <c r="X588" s="8"/>
      <c r="Y588" s="8"/>
      <c r="Z588" s="8"/>
      <c r="AA588" s="7" t="s">
        <v>510</v>
      </c>
      <c r="AB588" s="8"/>
      <c r="AC588" s="7" t="s">
        <v>10303</v>
      </c>
      <c r="AD588" s="7" t="s">
        <v>10304</v>
      </c>
      <c r="AE588" s="7" t="s">
        <v>10307</v>
      </c>
      <c r="AF588" s="7" t="s">
        <v>10309</v>
      </c>
      <c r="AG588" s="8"/>
      <c r="AH588" s="8"/>
      <c r="AI588" s="8"/>
      <c r="AJ588" s="8"/>
      <c r="AK588" s="8"/>
      <c r="AL588" s="7" t="s">
        <v>10310</v>
      </c>
      <c r="AM588" s="8"/>
      <c r="AN588" s="8"/>
      <c r="AO588" s="8"/>
      <c r="AP588" s="8"/>
      <c r="AQ588" s="8"/>
      <c r="AR588" s="7" t="s">
        <v>86</v>
      </c>
      <c r="AS588" s="8"/>
      <c r="AT588" s="8"/>
      <c r="AU588" s="8"/>
      <c r="AV588" s="11" t="s">
        <v>10311</v>
      </c>
      <c r="AW588" s="11" t="s">
        <v>10311</v>
      </c>
      <c r="AX588" s="8"/>
      <c r="AY588" s="8"/>
      <c r="AZ588" s="8"/>
      <c r="BA588" s="8"/>
      <c r="BB588" s="8"/>
      <c r="BC588" s="8"/>
      <c r="BD588" s="8"/>
      <c r="BE588" s="8"/>
      <c r="BF588" s="8"/>
    </row>
    <row r="589">
      <c r="A589" s="10">
        <v>34815.0</v>
      </c>
      <c r="B589" s="7" t="s">
        <v>485</v>
      </c>
      <c r="C589" s="7" t="s">
        <v>10316</v>
      </c>
      <c r="D589" s="7" t="s">
        <v>10317</v>
      </c>
      <c r="E589" s="7" t="s">
        <v>10318</v>
      </c>
      <c r="F589" s="11" t="s">
        <v>10319</v>
      </c>
      <c r="G589" s="7">
        <v>7200.0</v>
      </c>
      <c r="H589" s="7">
        <v>625.0</v>
      </c>
      <c r="I589" s="7">
        <v>8.0</v>
      </c>
      <c r="J589" s="7">
        <v>37.5</v>
      </c>
      <c r="K589" s="7">
        <v>6.0</v>
      </c>
      <c r="L589" s="7">
        <v>43.75</v>
      </c>
      <c r="M589" s="7">
        <v>20.57</v>
      </c>
      <c r="N589" s="7" t="s">
        <v>61</v>
      </c>
      <c r="O589" s="7">
        <v>1.0</v>
      </c>
      <c r="P589" s="7">
        <v>0.0</v>
      </c>
      <c r="Q589" s="7" t="s">
        <v>485</v>
      </c>
      <c r="R589" s="9">
        <v>43435.0</v>
      </c>
      <c r="S589" s="7" t="s">
        <v>10323</v>
      </c>
      <c r="T589" s="11" t="s">
        <v>10325</v>
      </c>
      <c r="U589" s="7" t="s">
        <v>10327</v>
      </c>
      <c r="V589" s="8"/>
      <c r="W589" s="7" t="s">
        <v>10328</v>
      </c>
      <c r="X589" s="7" t="s">
        <v>5307</v>
      </c>
      <c r="Y589" s="7" t="s">
        <v>10329</v>
      </c>
      <c r="Z589" s="7">
        <v>91910.0</v>
      </c>
      <c r="AA589" s="7" t="s">
        <v>510</v>
      </c>
      <c r="AB589" s="7" t="s">
        <v>185</v>
      </c>
      <c r="AC589" s="7" t="s">
        <v>10332</v>
      </c>
      <c r="AD589" s="7" t="s">
        <v>10333</v>
      </c>
      <c r="AE589" s="7" t="s">
        <v>10335</v>
      </c>
      <c r="AF589" s="7" t="s">
        <v>10340</v>
      </c>
      <c r="AG589" s="8"/>
      <c r="AH589" s="8"/>
      <c r="AI589" s="8"/>
      <c r="AJ589" s="8"/>
      <c r="AK589" s="8"/>
      <c r="AL589" s="7" t="s">
        <v>10341</v>
      </c>
      <c r="AM589" s="8"/>
      <c r="AN589" s="8"/>
      <c r="AO589" s="8"/>
      <c r="AP589" s="8"/>
      <c r="AQ589" s="8"/>
      <c r="AR589" s="7" t="s">
        <v>86</v>
      </c>
      <c r="AS589" s="8"/>
      <c r="AT589" s="8"/>
      <c r="AU589" s="8"/>
      <c r="AV589" s="11" t="s">
        <v>10325</v>
      </c>
      <c r="AW589" s="11" t="s">
        <v>10325</v>
      </c>
      <c r="AX589" s="11" t="s">
        <v>10350</v>
      </c>
      <c r="AY589" s="11" t="s">
        <v>10352</v>
      </c>
      <c r="AZ589" s="11" t="s">
        <v>10362</v>
      </c>
      <c r="BA589" s="11" t="s">
        <v>10381</v>
      </c>
      <c r="BB589" s="11" t="s">
        <v>10391</v>
      </c>
      <c r="BC589" s="8"/>
      <c r="BD589" s="8"/>
      <c r="BE589" s="8"/>
      <c r="BF589" s="8"/>
    </row>
    <row r="590" hidden="1">
      <c r="A590" s="10">
        <v>30402.0</v>
      </c>
      <c r="B590" s="7" t="s">
        <v>3994</v>
      </c>
      <c r="C590" s="7" t="s">
        <v>10398</v>
      </c>
      <c r="D590" s="8"/>
      <c r="E590" s="8"/>
      <c r="F590" s="8"/>
      <c r="G590" s="7">
        <v>10000.0</v>
      </c>
      <c r="H590" s="8"/>
      <c r="I590" s="7">
        <v>0.0</v>
      </c>
      <c r="J590" s="7">
        <v>0.0</v>
      </c>
      <c r="K590" s="7">
        <v>6.0</v>
      </c>
      <c r="L590" s="7">
        <v>0.0</v>
      </c>
      <c r="M590" s="7">
        <v>0.0</v>
      </c>
      <c r="N590" s="7" t="s">
        <v>61</v>
      </c>
      <c r="O590" s="7">
        <v>0.0</v>
      </c>
      <c r="P590" s="7">
        <v>0.0</v>
      </c>
      <c r="Q590" s="8"/>
      <c r="R590" s="8"/>
      <c r="S590" s="8"/>
      <c r="T590" s="8"/>
      <c r="U590" s="8"/>
      <c r="V590" s="8"/>
      <c r="W590" s="8"/>
      <c r="X590" s="8"/>
      <c r="Y590" s="8"/>
      <c r="Z590" s="8"/>
      <c r="AA590" s="8"/>
      <c r="AB590" s="8"/>
      <c r="AC590" s="8"/>
      <c r="AD590" s="8"/>
      <c r="AE590" s="8"/>
      <c r="AF590" s="8"/>
      <c r="AG590" s="8"/>
      <c r="AH590" s="8"/>
      <c r="AI590" s="8"/>
      <c r="AJ590" s="8"/>
      <c r="AK590" s="8"/>
      <c r="AL590" s="8"/>
      <c r="AM590" s="8"/>
      <c r="AN590" s="8"/>
      <c r="AO590" s="8"/>
      <c r="AP590" s="8"/>
      <c r="AQ590" s="8"/>
      <c r="AR590" s="7" t="s">
        <v>68</v>
      </c>
      <c r="AS590" s="8"/>
      <c r="AT590" s="8"/>
      <c r="AU590" s="8"/>
      <c r="AV590" s="11" t="s">
        <v>10400</v>
      </c>
      <c r="AW590" s="11" t="s">
        <v>10400</v>
      </c>
      <c r="AX590" s="8"/>
      <c r="AY590" s="8"/>
      <c r="AZ590" s="8"/>
      <c r="BA590" s="8"/>
      <c r="BB590" s="8"/>
      <c r="BC590" s="8"/>
      <c r="BD590" s="8"/>
      <c r="BE590" s="8"/>
      <c r="BF590" s="8"/>
    </row>
    <row r="591" hidden="1">
      <c r="A591" s="10">
        <v>30401.0</v>
      </c>
      <c r="B591" s="7" t="s">
        <v>3994</v>
      </c>
      <c r="C591" s="7" t="s">
        <v>10410</v>
      </c>
      <c r="D591" s="8"/>
      <c r="E591" s="8"/>
      <c r="F591" s="8"/>
      <c r="G591" s="7">
        <v>10000.0</v>
      </c>
      <c r="H591" s="8"/>
      <c r="I591" s="7">
        <v>0.0</v>
      </c>
      <c r="J591" s="7">
        <v>0.0</v>
      </c>
      <c r="K591" s="7">
        <v>6.0</v>
      </c>
      <c r="L591" s="7">
        <v>0.0</v>
      </c>
      <c r="M591" s="7">
        <v>0.0</v>
      </c>
      <c r="N591" s="7" t="s">
        <v>61</v>
      </c>
      <c r="O591" s="7">
        <v>0.0</v>
      </c>
      <c r="P591" s="7">
        <v>0.0</v>
      </c>
      <c r="Q591" s="8"/>
      <c r="R591" s="8"/>
      <c r="S591" s="8"/>
      <c r="T591" s="8"/>
      <c r="U591" s="8"/>
      <c r="V591" s="8"/>
      <c r="W591" s="8"/>
      <c r="X591" s="8"/>
      <c r="Y591" s="8"/>
      <c r="Z591" s="8"/>
      <c r="AA591" s="8"/>
      <c r="AB591" s="8"/>
      <c r="AC591" s="8"/>
      <c r="AD591" s="8"/>
      <c r="AE591" s="8"/>
      <c r="AF591" s="8"/>
      <c r="AG591" s="8"/>
      <c r="AH591" s="8"/>
      <c r="AI591" s="8"/>
      <c r="AJ591" s="8"/>
      <c r="AK591" s="8"/>
      <c r="AL591" s="8"/>
      <c r="AM591" s="8"/>
      <c r="AN591" s="8"/>
      <c r="AO591" s="8"/>
      <c r="AP591" s="8"/>
      <c r="AQ591" s="8"/>
      <c r="AR591" s="7" t="s">
        <v>68</v>
      </c>
      <c r="AS591" s="8"/>
      <c r="AT591" s="8"/>
      <c r="AU591" s="8"/>
      <c r="AV591" s="8"/>
      <c r="AW591" s="8"/>
      <c r="AX591" s="8"/>
      <c r="AY591" s="8"/>
      <c r="AZ591" s="8"/>
      <c r="BA591" s="8"/>
      <c r="BB591" s="8"/>
      <c r="BC591" s="8"/>
      <c r="BD591" s="8"/>
      <c r="BE591" s="8"/>
      <c r="BF591" s="8"/>
    </row>
    <row r="592" hidden="1">
      <c r="A592" s="10">
        <v>30470.0</v>
      </c>
      <c r="B592" s="7" t="s">
        <v>7887</v>
      </c>
      <c r="C592" s="7" t="s">
        <v>10416</v>
      </c>
      <c r="D592" s="8"/>
      <c r="E592" s="8"/>
      <c r="F592" s="8"/>
      <c r="G592" s="7">
        <v>4000.0</v>
      </c>
      <c r="H592" s="8"/>
      <c r="I592" s="7">
        <v>0.0</v>
      </c>
      <c r="J592" s="7">
        <v>0.0</v>
      </c>
      <c r="K592" s="7">
        <v>6.0</v>
      </c>
      <c r="L592" s="7">
        <v>0.0</v>
      </c>
      <c r="M592" s="7">
        <v>0.0</v>
      </c>
      <c r="N592" s="7" t="s">
        <v>61</v>
      </c>
      <c r="O592" s="7">
        <v>0.0</v>
      </c>
      <c r="P592" s="7">
        <v>0.0</v>
      </c>
      <c r="Q592" s="8"/>
      <c r="R592" s="8"/>
      <c r="S592" s="8"/>
      <c r="T592" s="8"/>
      <c r="U592" s="8"/>
      <c r="V592" s="8"/>
      <c r="W592" s="8"/>
      <c r="X592" s="8"/>
      <c r="Y592" s="8"/>
      <c r="Z592" s="8"/>
      <c r="AA592" s="8"/>
      <c r="AB592" s="8"/>
      <c r="AC592" s="8"/>
      <c r="AD592" s="8"/>
      <c r="AE592" s="8"/>
      <c r="AF592" s="8"/>
      <c r="AG592" s="8"/>
      <c r="AH592" s="8"/>
      <c r="AI592" s="8"/>
      <c r="AJ592" s="8"/>
      <c r="AK592" s="8"/>
      <c r="AL592" s="8"/>
      <c r="AM592" s="8"/>
      <c r="AN592" s="8"/>
      <c r="AO592" s="8"/>
      <c r="AP592" s="8"/>
      <c r="AQ592" s="8"/>
      <c r="AR592" s="7" t="s">
        <v>68</v>
      </c>
      <c r="AS592" s="8"/>
      <c r="AT592" s="8"/>
      <c r="AU592" s="8"/>
      <c r="AV592" s="8"/>
      <c r="AW592" s="8"/>
      <c r="AX592" s="8"/>
      <c r="AY592" s="8"/>
      <c r="AZ592" s="8"/>
      <c r="BA592" s="8"/>
      <c r="BB592" s="8"/>
      <c r="BC592" s="8"/>
      <c r="BD592" s="8"/>
      <c r="BE592" s="8"/>
      <c r="BF592" s="8"/>
    </row>
    <row r="593">
      <c r="A593" s="10">
        <v>29934.0</v>
      </c>
      <c r="B593" s="7" t="s">
        <v>3792</v>
      </c>
      <c r="C593" s="7" t="s">
        <v>10425</v>
      </c>
      <c r="D593" s="7" t="s">
        <v>10426</v>
      </c>
      <c r="E593" s="7" t="s">
        <v>10427</v>
      </c>
      <c r="F593" s="11" t="s">
        <v>10428</v>
      </c>
      <c r="G593" s="7">
        <v>5000.0</v>
      </c>
      <c r="H593" s="7">
        <v>181.42</v>
      </c>
      <c r="I593" s="7">
        <v>3.0</v>
      </c>
      <c r="J593" s="7">
        <v>10.8852</v>
      </c>
      <c r="K593" s="7">
        <v>6.0</v>
      </c>
      <c r="L593" s="7">
        <v>18.46</v>
      </c>
      <c r="M593" s="7">
        <v>7.57</v>
      </c>
      <c r="N593" s="7" t="s">
        <v>61</v>
      </c>
      <c r="O593" s="7">
        <v>2.0</v>
      </c>
      <c r="P593" s="7">
        <v>0.0</v>
      </c>
      <c r="Q593" s="7" t="s">
        <v>3792</v>
      </c>
      <c r="R593" s="7" t="s">
        <v>1229</v>
      </c>
      <c r="S593" s="7" t="s">
        <v>10442</v>
      </c>
      <c r="T593" s="11" t="s">
        <v>7040</v>
      </c>
      <c r="U593" s="7" t="s">
        <v>10447</v>
      </c>
      <c r="V593" s="8"/>
      <c r="W593" s="7" t="s">
        <v>892</v>
      </c>
      <c r="X593" s="8"/>
      <c r="Y593" s="8"/>
      <c r="Z593" s="8"/>
      <c r="AA593" s="8"/>
      <c r="AB593" s="8"/>
      <c r="AC593" s="7" t="s">
        <v>10448</v>
      </c>
      <c r="AD593" s="7" t="s">
        <v>10449</v>
      </c>
      <c r="AE593" s="7" t="s">
        <v>10452</v>
      </c>
      <c r="AF593" s="7" t="s">
        <v>10461</v>
      </c>
      <c r="AG593" s="8"/>
      <c r="AH593" s="8"/>
      <c r="AI593" s="8"/>
      <c r="AJ593" s="8"/>
      <c r="AK593" s="8"/>
      <c r="AL593" s="7" t="s">
        <v>10462</v>
      </c>
      <c r="AM593" s="8"/>
      <c r="AN593" s="8"/>
      <c r="AO593" s="8"/>
      <c r="AP593" s="8"/>
      <c r="AQ593" s="8"/>
      <c r="AR593" s="7" t="s">
        <v>86</v>
      </c>
      <c r="AS593" s="8"/>
      <c r="AT593" s="7" t="s">
        <v>10464</v>
      </c>
      <c r="AU593" s="8"/>
      <c r="AV593" s="11" t="s">
        <v>7040</v>
      </c>
      <c r="AW593" s="11" t="s">
        <v>7040</v>
      </c>
      <c r="AX593" s="11" t="s">
        <v>7047</v>
      </c>
      <c r="AY593" s="8"/>
      <c r="AZ593" s="8"/>
      <c r="BA593" s="11" t="s">
        <v>7055</v>
      </c>
      <c r="BB593" s="11" t="s">
        <v>7063</v>
      </c>
      <c r="BC593" s="8"/>
      <c r="BD593" s="8"/>
      <c r="BE593" s="8"/>
      <c r="BF593" s="8"/>
    </row>
    <row r="594" hidden="1">
      <c r="A594" s="10">
        <v>27565.0</v>
      </c>
      <c r="B594" s="7" t="s">
        <v>3438</v>
      </c>
      <c r="C594" s="7" t="s">
        <v>10501</v>
      </c>
      <c r="D594" s="7" t="s">
        <v>10502</v>
      </c>
      <c r="E594" s="7" t="s">
        <v>10503</v>
      </c>
      <c r="F594" s="8"/>
      <c r="G594" s="7">
        <v>10000.0</v>
      </c>
      <c r="H594" s="8"/>
      <c r="I594" s="7">
        <v>0.0</v>
      </c>
      <c r="J594" s="7">
        <v>0.0</v>
      </c>
      <c r="K594" s="7">
        <v>6.0</v>
      </c>
      <c r="L594" s="7">
        <v>0.0</v>
      </c>
      <c r="M594" s="7">
        <v>0.0</v>
      </c>
      <c r="N594" s="7" t="s">
        <v>61</v>
      </c>
      <c r="O594" s="7">
        <v>0.0</v>
      </c>
      <c r="P594" s="7">
        <v>0.0</v>
      </c>
      <c r="Q594" s="8"/>
      <c r="R594" s="8"/>
      <c r="S594" s="7" t="s">
        <v>5083</v>
      </c>
      <c r="T594" s="11" t="s">
        <v>10507</v>
      </c>
      <c r="U594" s="7" t="s">
        <v>10510</v>
      </c>
      <c r="V594" s="8"/>
      <c r="W594" s="7" t="s">
        <v>2267</v>
      </c>
      <c r="X594" s="8"/>
      <c r="Y594" s="8"/>
      <c r="Z594" s="8"/>
      <c r="AA594" s="8"/>
      <c r="AB594" s="8"/>
      <c r="AC594" s="7" t="s">
        <v>10512</v>
      </c>
      <c r="AD594" s="7" t="s">
        <v>10512</v>
      </c>
      <c r="AE594" s="7" t="s">
        <v>10514</v>
      </c>
      <c r="AF594" s="7" t="s">
        <v>191</v>
      </c>
      <c r="AG594" s="8"/>
      <c r="AH594" s="8"/>
      <c r="AI594" s="8"/>
      <c r="AJ594" s="8"/>
      <c r="AK594" s="8"/>
      <c r="AL594" s="8"/>
      <c r="AM594" s="8"/>
      <c r="AN594" s="8"/>
      <c r="AO594" s="8"/>
      <c r="AP594" s="8"/>
      <c r="AQ594" s="8"/>
      <c r="AR594" s="7" t="s">
        <v>68</v>
      </c>
      <c r="AS594" s="8"/>
      <c r="AT594" s="8"/>
      <c r="AU594" s="8"/>
      <c r="AV594" s="11" t="s">
        <v>10507</v>
      </c>
      <c r="AW594" s="11" t="s">
        <v>10507</v>
      </c>
      <c r="AX594" s="8"/>
      <c r="AY594" s="8"/>
      <c r="AZ594" s="8"/>
      <c r="BA594" s="8"/>
      <c r="BB594" s="8"/>
      <c r="BC594" s="8"/>
      <c r="BD594" s="8"/>
      <c r="BE594" s="8"/>
      <c r="BF594" s="8"/>
    </row>
    <row r="595">
      <c r="A595" s="10">
        <v>29000.0</v>
      </c>
      <c r="B595" s="7" t="s">
        <v>1114</v>
      </c>
      <c r="C595" s="7" t="s">
        <v>10522</v>
      </c>
      <c r="D595" s="7" t="s">
        <v>7485</v>
      </c>
      <c r="E595" s="7">
        <v>4.10909036E8</v>
      </c>
      <c r="F595" s="11" t="s">
        <v>10524</v>
      </c>
      <c r="G595" s="7">
        <v>25000.0</v>
      </c>
      <c r="H595" s="7">
        <v>305.0</v>
      </c>
      <c r="I595" s="7">
        <v>1.0</v>
      </c>
      <c r="J595" s="7">
        <v>18.3</v>
      </c>
      <c r="K595" s="7">
        <v>6.0</v>
      </c>
      <c r="L595" s="7">
        <v>43.5</v>
      </c>
      <c r="M595" s="7">
        <v>11.29</v>
      </c>
      <c r="N595" s="7" t="s">
        <v>61</v>
      </c>
      <c r="O595" s="7">
        <v>1.0</v>
      </c>
      <c r="P595" s="7">
        <v>0.0</v>
      </c>
      <c r="Q595" s="9">
        <v>42740.0</v>
      </c>
      <c r="R595" s="7" t="s">
        <v>10533</v>
      </c>
      <c r="S595" s="7" t="s">
        <v>5083</v>
      </c>
      <c r="T595" s="11" t="s">
        <v>1123</v>
      </c>
      <c r="U595" s="7" t="s">
        <v>10537</v>
      </c>
      <c r="V595" s="8"/>
      <c r="W595" s="7" t="s">
        <v>10538</v>
      </c>
      <c r="X595" s="8"/>
      <c r="Y595" s="8"/>
      <c r="Z595" s="8"/>
      <c r="AA595" s="7" t="s">
        <v>1186</v>
      </c>
      <c r="AB595" s="7" t="s">
        <v>634</v>
      </c>
      <c r="AC595" s="7" t="s">
        <v>10539</v>
      </c>
      <c r="AD595" s="8"/>
      <c r="AE595" s="7" t="s">
        <v>10540</v>
      </c>
      <c r="AF595" s="8"/>
      <c r="AG595" s="8"/>
      <c r="AH595" s="8"/>
      <c r="AI595" s="8"/>
      <c r="AJ595" s="8"/>
      <c r="AK595" s="8"/>
      <c r="AL595" s="8"/>
      <c r="AM595" s="8"/>
      <c r="AN595" s="8"/>
      <c r="AO595" s="8"/>
      <c r="AP595" s="8"/>
      <c r="AQ595" s="8"/>
      <c r="AR595" s="7" t="s">
        <v>86</v>
      </c>
      <c r="AS595" s="8"/>
      <c r="AT595" s="7" t="s">
        <v>7501</v>
      </c>
      <c r="AU595" s="11" t="s">
        <v>10541</v>
      </c>
      <c r="AV595" s="11" t="s">
        <v>10544</v>
      </c>
      <c r="AW595" s="11" t="s">
        <v>10544</v>
      </c>
      <c r="AX595" s="8"/>
      <c r="AY595" s="8"/>
      <c r="AZ595" s="8"/>
      <c r="BA595" s="8"/>
      <c r="BB595" s="8"/>
      <c r="BC595" s="8"/>
      <c r="BD595" s="8"/>
      <c r="BE595" s="8"/>
      <c r="BF595" s="8"/>
    </row>
    <row r="596" hidden="1">
      <c r="A596" s="10">
        <v>34380.0</v>
      </c>
      <c r="B596" s="7" t="s">
        <v>238</v>
      </c>
      <c r="C596" s="7" t="s">
        <v>10550</v>
      </c>
      <c r="D596" s="8"/>
      <c r="E596" s="8"/>
      <c r="F596" s="8"/>
      <c r="G596" s="7">
        <v>1000.0</v>
      </c>
      <c r="H596" s="8"/>
      <c r="I596" s="7">
        <v>0.0</v>
      </c>
      <c r="J596" s="7">
        <v>0.0</v>
      </c>
      <c r="K596" s="7">
        <v>6.0</v>
      </c>
      <c r="L596" s="7">
        <v>0.0</v>
      </c>
      <c r="M596" s="7">
        <v>0.0</v>
      </c>
      <c r="N596" s="7" t="s">
        <v>61</v>
      </c>
      <c r="O596" s="7">
        <v>0.0</v>
      </c>
      <c r="P596" s="7">
        <v>0.0</v>
      </c>
      <c r="Q596" s="8"/>
      <c r="R596" s="8"/>
      <c r="S596" s="8"/>
      <c r="T596" s="8"/>
      <c r="U596" s="8"/>
      <c r="V596" s="8"/>
      <c r="W596" s="8"/>
      <c r="X596" s="8"/>
      <c r="Y596" s="8"/>
      <c r="Z596" s="8"/>
      <c r="AA596" s="8"/>
      <c r="AB596" s="8"/>
      <c r="AC596" s="8"/>
      <c r="AD596" s="8"/>
      <c r="AE596" s="8"/>
      <c r="AF596" s="8"/>
      <c r="AG596" s="8"/>
      <c r="AH596" s="8"/>
      <c r="AI596" s="8"/>
      <c r="AJ596" s="8"/>
      <c r="AK596" s="8"/>
      <c r="AL596" s="8"/>
      <c r="AM596" s="8"/>
      <c r="AN596" s="8"/>
      <c r="AO596" s="8"/>
      <c r="AP596" s="8"/>
      <c r="AQ596" s="8"/>
      <c r="AR596" s="7" t="s">
        <v>68</v>
      </c>
      <c r="AS596" s="8"/>
      <c r="AT596" s="8"/>
      <c r="AU596" s="8"/>
      <c r="AV596" s="8"/>
      <c r="AW596" s="8"/>
      <c r="AX596" s="8"/>
      <c r="AY596" s="8"/>
      <c r="AZ596" s="8"/>
      <c r="BA596" s="8"/>
      <c r="BB596" s="8"/>
      <c r="BC596" s="8"/>
      <c r="BD596" s="8"/>
      <c r="BE596" s="8"/>
      <c r="BF596" s="8"/>
    </row>
    <row r="597" hidden="1">
      <c r="A597" s="10">
        <v>33294.0</v>
      </c>
      <c r="B597" s="7" t="s">
        <v>1172</v>
      </c>
      <c r="C597" s="7" t="s">
        <v>10553</v>
      </c>
      <c r="D597" s="7" t="s">
        <v>10554</v>
      </c>
      <c r="E597" s="7">
        <v>2.71800589E8</v>
      </c>
      <c r="F597" s="11" t="s">
        <v>10555</v>
      </c>
      <c r="G597" s="7">
        <v>5000.0</v>
      </c>
      <c r="H597" s="8"/>
      <c r="I597" s="7">
        <v>0.0</v>
      </c>
      <c r="J597" s="7">
        <v>0.0</v>
      </c>
      <c r="K597" s="7">
        <v>6.0</v>
      </c>
      <c r="L597" s="7">
        <v>0.0</v>
      </c>
      <c r="M597" s="7">
        <v>0.0</v>
      </c>
      <c r="N597" s="7" t="s">
        <v>61</v>
      </c>
      <c r="O597" s="7">
        <v>0.0</v>
      </c>
      <c r="P597" s="7">
        <v>0.0</v>
      </c>
      <c r="Q597" s="7" t="s">
        <v>485</v>
      </c>
      <c r="R597" s="7" t="s">
        <v>1185</v>
      </c>
      <c r="S597" s="7" t="s">
        <v>9294</v>
      </c>
      <c r="T597" s="11" t="s">
        <v>9296</v>
      </c>
      <c r="U597" s="7" t="s">
        <v>10574</v>
      </c>
      <c r="V597" s="8"/>
      <c r="W597" s="7" t="s">
        <v>4343</v>
      </c>
      <c r="X597" s="8"/>
      <c r="Y597" s="8"/>
      <c r="Z597" s="8"/>
      <c r="AA597" s="8"/>
      <c r="AB597" s="8"/>
      <c r="AC597" s="7" t="s">
        <v>10575</v>
      </c>
      <c r="AD597" s="7" t="s">
        <v>10576</v>
      </c>
      <c r="AE597" s="7" t="s">
        <v>10577</v>
      </c>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8"/>
      <c r="BF597" s="8"/>
    </row>
    <row r="598" hidden="1">
      <c r="A598" s="10">
        <v>34252.0</v>
      </c>
      <c r="B598" s="7" t="s">
        <v>238</v>
      </c>
      <c r="C598" s="7" t="s">
        <v>10581</v>
      </c>
      <c r="D598" s="8"/>
      <c r="E598" s="8"/>
      <c r="F598" s="8"/>
      <c r="G598" s="7">
        <v>10000.0</v>
      </c>
      <c r="H598" s="8"/>
      <c r="I598" s="7">
        <v>0.0</v>
      </c>
      <c r="J598" s="7">
        <v>0.0</v>
      </c>
      <c r="K598" s="7">
        <v>6.0</v>
      </c>
      <c r="L598" s="7">
        <v>0.0</v>
      </c>
      <c r="M598" s="7">
        <v>0.0</v>
      </c>
      <c r="N598" s="7" t="s">
        <v>61</v>
      </c>
      <c r="O598" s="7">
        <v>0.0</v>
      </c>
      <c r="P598" s="7">
        <v>0.0</v>
      </c>
      <c r="Q598" s="8"/>
      <c r="R598" s="8"/>
      <c r="S598" s="8"/>
      <c r="T598" s="8"/>
      <c r="U598" s="8"/>
      <c r="V598" s="8"/>
      <c r="W598" s="8"/>
      <c r="X598" s="8"/>
      <c r="Y598" s="8"/>
      <c r="Z598" s="8"/>
      <c r="AA598" s="8"/>
      <c r="AB598" s="8"/>
      <c r="AC598" s="8"/>
      <c r="AD598" s="8"/>
      <c r="AE598" s="8"/>
      <c r="AF598" s="8"/>
      <c r="AG598" s="8"/>
      <c r="AH598" s="8"/>
      <c r="AI598" s="8"/>
      <c r="AJ598" s="8"/>
      <c r="AK598" s="8"/>
      <c r="AL598" s="8"/>
      <c r="AM598" s="8"/>
      <c r="AN598" s="8"/>
      <c r="AO598" s="8"/>
      <c r="AP598" s="8"/>
      <c r="AQ598" s="8"/>
      <c r="AR598" s="7" t="s">
        <v>68</v>
      </c>
      <c r="AS598" s="8"/>
      <c r="AT598" s="8"/>
      <c r="AU598" s="8"/>
      <c r="AV598" s="7" t="s">
        <v>10586</v>
      </c>
      <c r="AW598" s="11" t="s">
        <v>10587</v>
      </c>
      <c r="AX598" s="8"/>
      <c r="AY598" s="8"/>
      <c r="AZ598" s="8"/>
      <c r="BA598" s="8"/>
      <c r="BB598" s="8"/>
      <c r="BC598" s="8"/>
      <c r="BD598" s="8"/>
      <c r="BE598" s="8"/>
      <c r="BF598" s="8"/>
    </row>
    <row r="599">
      <c r="A599" s="10">
        <v>33014.0</v>
      </c>
      <c r="B599" s="7" t="s">
        <v>1172</v>
      </c>
      <c r="C599" s="7" t="s">
        <v>10594</v>
      </c>
      <c r="D599" s="7" t="s">
        <v>5087</v>
      </c>
      <c r="E599" s="7" t="s">
        <v>10595</v>
      </c>
      <c r="F599" s="11" t="s">
        <v>10596</v>
      </c>
      <c r="G599" s="7">
        <v>40000.0</v>
      </c>
      <c r="H599" s="8"/>
      <c r="I599" s="7">
        <v>0.0</v>
      </c>
      <c r="J599" s="7">
        <v>0.0</v>
      </c>
      <c r="K599" s="7">
        <v>6.0</v>
      </c>
      <c r="L599" s="7">
        <v>0.0</v>
      </c>
      <c r="M599" s="7">
        <v>0.0</v>
      </c>
      <c r="N599" s="7" t="s">
        <v>61</v>
      </c>
      <c r="O599" s="7">
        <v>0.0</v>
      </c>
      <c r="P599" s="7">
        <v>0.0</v>
      </c>
      <c r="Q599" s="7" t="s">
        <v>485</v>
      </c>
      <c r="R599" s="9">
        <v>43435.0</v>
      </c>
      <c r="S599" s="7" t="s">
        <v>10598</v>
      </c>
      <c r="T599" s="11" t="s">
        <v>10599</v>
      </c>
      <c r="U599" s="7" t="s">
        <v>5090</v>
      </c>
      <c r="V599" s="8"/>
      <c r="W599" s="7" t="s">
        <v>10607</v>
      </c>
      <c r="X599" s="8"/>
      <c r="Y599" s="8"/>
      <c r="Z599" s="8"/>
      <c r="AA599" s="7" t="s">
        <v>1136</v>
      </c>
      <c r="AB599" s="7" t="s">
        <v>113</v>
      </c>
      <c r="AC599" s="7" t="s">
        <v>10609</v>
      </c>
      <c r="AD599" s="8"/>
      <c r="AE599" s="7" t="s">
        <v>10611</v>
      </c>
      <c r="AF599" s="8"/>
      <c r="AG599" s="8"/>
      <c r="AH599" s="8"/>
      <c r="AI599" s="8"/>
      <c r="AJ599" s="8"/>
      <c r="AK599" s="8"/>
      <c r="AL599" s="8"/>
      <c r="AM599" s="8"/>
      <c r="AN599" s="8"/>
      <c r="AO599" s="8"/>
      <c r="AP599" s="8"/>
      <c r="AQ599" s="8"/>
      <c r="AR599" s="7" t="s">
        <v>86</v>
      </c>
      <c r="AS599" s="8"/>
      <c r="AT599" s="8"/>
      <c r="AU599" s="8"/>
      <c r="AV599" s="11" t="s">
        <v>10599</v>
      </c>
      <c r="AW599" s="11" t="s">
        <v>10599</v>
      </c>
      <c r="AX599" s="8"/>
      <c r="AY599" s="8"/>
      <c r="AZ599" s="8"/>
      <c r="BA599" s="8"/>
      <c r="BB599" s="8"/>
      <c r="BC599" s="8"/>
      <c r="BD599" s="8"/>
      <c r="BE599" s="8"/>
      <c r="BF599" s="8"/>
    </row>
    <row r="600" hidden="1">
      <c r="A600" s="10">
        <v>33013.0</v>
      </c>
      <c r="B600" s="9">
        <v>42958.0</v>
      </c>
      <c r="C600" s="7" t="s">
        <v>10615</v>
      </c>
      <c r="D600" s="8"/>
      <c r="E600" s="8"/>
      <c r="F600" s="8"/>
      <c r="G600" s="7">
        <v>40000.0</v>
      </c>
      <c r="H600" s="8"/>
      <c r="I600" s="7">
        <v>0.0</v>
      </c>
      <c r="J600" s="7">
        <v>0.0</v>
      </c>
      <c r="K600" s="7">
        <v>6.0</v>
      </c>
      <c r="L600" s="7">
        <v>0.0</v>
      </c>
      <c r="M600" s="7">
        <v>0.0</v>
      </c>
      <c r="N600" s="7" t="s">
        <v>61</v>
      </c>
      <c r="O600" s="7">
        <v>0.0</v>
      </c>
      <c r="P600" s="7">
        <v>0.0</v>
      </c>
      <c r="Q600" s="8"/>
      <c r="R600" s="8"/>
      <c r="S600" s="8"/>
      <c r="T600" s="8"/>
      <c r="U600" s="8"/>
      <c r="V600" s="8"/>
      <c r="W600" s="8"/>
      <c r="X600" s="8"/>
      <c r="Y600" s="8"/>
      <c r="Z600" s="8"/>
      <c r="AA600" s="8"/>
      <c r="AB600" s="8"/>
      <c r="AC600" s="8"/>
      <c r="AD600" s="8"/>
      <c r="AE600" s="8"/>
      <c r="AF600" s="8"/>
      <c r="AG600" s="8"/>
      <c r="AH600" s="8"/>
      <c r="AI600" s="8"/>
      <c r="AJ600" s="8"/>
      <c r="AK600" s="8"/>
      <c r="AL600" s="8"/>
      <c r="AM600" s="8"/>
      <c r="AN600" s="8"/>
      <c r="AO600" s="8"/>
      <c r="AP600" s="8"/>
      <c r="AQ600" s="8"/>
      <c r="AR600" s="7" t="s">
        <v>68</v>
      </c>
      <c r="AS600" s="8"/>
      <c r="AT600" s="8"/>
      <c r="AU600" s="8"/>
      <c r="AV600" s="8"/>
      <c r="AW600" s="8"/>
      <c r="AX600" s="8"/>
      <c r="AY600" s="8"/>
      <c r="AZ600" s="8"/>
      <c r="BA600" s="8"/>
      <c r="BB600" s="8"/>
      <c r="BC600" s="8"/>
      <c r="BD600" s="8"/>
      <c r="BE600" s="8"/>
      <c r="BF600" s="8"/>
    </row>
    <row r="601">
      <c r="A601" s="10">
        <v>32676.0</v>
      </c>
      <c r="B601" s="7" t="s">
        <v>5010</v>
      </c>
      <c r="C601" s="7" t="s">
        <v>10617</v>
      </c>
      <c r="D601" s="7" t="s">
        <v>10618</v>
      </c>
      <c r="E601" s="7" t="s">
        <v>10619</v>
      </c>
      <c r="F601" s="11" t="s">
        <v>10620</v>
      </c>
      <c r="G601" s="7">
        <v>17578.0</v>
      </c>
      <c r="H601" s="8"/>
      <c r="I601" s="7">
        <v>0.0</v>
      </c>
      <c r="J601" s="7">
        <v>0.0</v>
      </c>
      <c r="K601" s="7">
        <v>6.0</v>
      </c>
      <c r="L601" s="7">
        <v>0.0</v>
      </c>
      <c r="M601" s="7">
        <v>0.0</v>
      </c>
      <c r="N601" s="7" t="s">
        <v>61</v>
      </c>
      <c r="O601" s="7">
        <v>0.0</v>
      </c>
      <c r="P601" s="7">
        <v>0.0</v>
      </c>
      <c r="Q601" s="9">
        <v>42746.0</v>
      </c>
      <c r="R601" s="7" t="s">
        <v>1496</v>
      </c>
      <c r="S601" s="7" t="s">
        <v>3034</v>
      </c>
      <c r="T601" s="11" t="s">
        <v>10626</v>
      </c>
      <c r="U601" s="7" t="s">
        <v>10628</v>
      </c>
      <c r="V601" s="8"/>
      <c r="W601" s="7" t="s">
        <v>8629</v>
      </c>
      <c r="X601" s="8"/>
      <c r="Y601" s="8"/>
      <c r="Z601" s="8"/>
      <c r="AA601" s="7" t="s">
        <v>714</v>
      </c>
      <c r="AB601" s="7" t="s">
        <v>333</v>
      </c>
      <c r="AC601" s="7" t="s">
        <v>10629</v>
      </c>
      <c r="AD601" s="7" t="s">
        <v>10630</v>
      </c>
      <c r="AE601" s="7" t="s">
        <v>10631</v>
      </c>
      <c r="AF601" s="7" t="s">
        <v>10632</v>
      </c>
      <c r="AG601" s="8"/>
      <c r="AH601" s="8"/>
      <c r="AI601" s="8"/>
      <c r="AJ601" s="8"/>
      <c r="AK601" s="8"/>
      <c r="AL601" s="7" t="s">
        <v>10633</v>
      </c>
      <c r="AM601" s="8"/>
      <c r="AN601" s="8"/>
      <c r="AO601" s="8"/>
      <c r="AP601" s="8"/>
      <c r="AQ601" s="8"/>
      <c r="AR601" s="7" t="s">
        <v>86</v>
      </c>
      <c r="AS601" s="8"/>
      <c r="AT601" s="7" t="s">
        <v>10636</v>
      </c>
      <c r="AU601" s="8"/>
      <c r="AV601" s="11" t="s">
        <v>10637</v>
      </c>
      <c r="AW601" s="11" t="s">
        <v>10637</v>
      </c>
      <c r="AX601" s="8"/>
      <c r="AY601" s="8"/>
      <c r="AZ601" s="8"/>
      <c r="BA601" s="8"/>
      <c r="BB601" s="8"/>
      <c r="BC601" s="8"/>
      <c r="BD601" s="8"/>
      <c r="BE601" s="8"/>
      <c r="BF601" s="8"/>
    </row>
    <row r="602" hidden="1">
      <c r="A602" s="10">
        <v>27714.0</v>
      </c>
      <c r="B602" s="7" t="s">
        <v>10644</v>
      </c>
      <c r="C602" s="7" t="s">
        <v>10645</v>
      </c>
      <c r="D602" s="7" t="s">
        <v>10618</v>
      </c>
      <c r="E602" s="7" t="s">
        <v>10619</v>
      </c>
      <c r="F602" s="8"/>
      <c r="G602" s="7">
        <v>25000.0</v>
      </c>
      <c r="H602" s="8"/>
      <c r="I602" s="7">
        <v>0.0</v>
      </c>
      <c r="J602" s="7">
        <v>0.0</v>
      </c>
      <c r="K602" s="7">
        <v>6.0</v>
      </c>
      <c r="L602" s="7">
        <v>0.0</v>
      </c>
      <c r="M602" s="7">
        <v>0.0</v>
      </c>
      <c r="N602" s="7" t="s">
        <v>61</v>
      </c>
      <c r="O602" s="7">
        <v>0.0</v>
      </c>
      <c r="P602" s="7">
        <v>0.0</v>
      </c>
      <c r="Q602" s="8"/>
      <c r="R602" s="8"/>
      <c r="S602" s="7" t="s">
        <v>3034</v>
      </c>
      <c r="T602" s="11" t="s">
        <v>10637</v>
      </c>
      <c r="U602" s="7" t="s">
        <v>10628</v>
      </c>
      <c r="V602" s="8"/>
      <c r="W602" s="7" t="s">
        <v>650</v>
      </c>
      <c r="X602" s="8"/>
      <c r="Y602" s="8"/>
      <c r="Z602" s="8"/>
      <c r="AA602" s="8"/>
      <c r="AB602" s="8"/>
      <c r="AC602" s="7" t="s">
        <v>10658</v>
      </c>
      <c r="AD602" s="8"/>
      <c r="AE602" s="7" t="s">
        <v>10661</v>
      </c>
      <c r="AF602" s="8"/>
      <c r="AG602" s="8"/>
      <c r="AH602" s="8"/>
      <c r="AI602" s="8"/>
      <c r="AJ602" s="8"/>
      <c r="AK602" s="8"/>
      <c r="AL602" s="8"/>
      <c r="AM602" s="8"/>
      <c r="AN602" s="8"/>
      <c r="AO602" s="8"/>
      <c r="AP602" s="8"/>
      <c r="AQ602" s="8"/>
      <c r="AR602" s="7" t="s">
        <v>68</v>
      </c>
      <c r="AS602" s="8"/>
      <c r="AT602" s="8"/>
      <c r="AU602" s="8"/>
      <c r="AV602" s="11" t="s">
        <v>10637</v>
      </c>
      <c r="AW602" s="11" t="s">
        <v>10637</v>
      </c>
      <c r="AX602" s="8"/>
      <c r="AY602" s="8"/>
      <c r="AZ602" s="8"/>
      <c r="BA602" s="8"/>
      <c r="BB602" s="8"/>
      <c r="BC602" s="8"/>
      <c r="BD602" s="8"/>
      <c r="BE602" s="8"/>
      <c r="BF602" s="8"/>
    </row>
    <row r="603" hidden="1">
      <c r="A603" s="10">
        <v>33756.0</v>
      </c>
      <c r="B603" s="7" t="s">
        <v>2587</v>
      </c>
      <c r="C603" s="7" t="s">
        <v>10666</v>
      </c>
      <c r="D603" s="8"/>
      <c r="E603" s="8"/>
      <c r="F603" s="8"/>
      <c r="G603" s="7">
        <v>500.0</v>
      </c>
      <c r="H603" s="8"/>
      <c r="I603" s="7">
        <v>0.0</v>
      </c>
      <c r="J603" s="7">
        <v>0.0</v>
      </c>
      <c r="K603" s="7">
        <v>6.0</v>
      </c>
      <c r="L603" s="7">
        <v>0.0</v>
      </c>
      <c r="M603" s="7">
        <v>0.0</v>
      </c>
      <c r="N603" s="7" t="s">
        <v>61</v>
      </c>
      <c r="O603" s="7">
        <v>0.0</v>
      </c>
      <c r="P603" s="7">
        <v>0.0</v>
      </c>
      <c r="Q603" s="8"/>
      <c r="R603" s="8"/>
      <c r="S603" s="8"/>
      <c r="T603" s="8"/>
      <c r="U603" s="8"/>
      <c r="V603" s="8"/>
      <c r="W603" s="8"/>
      <c r="X603" s="8"/>
      <c r="Y603" s="8"/>
      <c r="Z603" s="8"/>
      <c r="AA603" s="8"/>
      <c r="AB603" s="8"/>
      <c r="AC603" s="8"/>
      <c r="AD603" s="8"/>
      <c r="AE603" s="8"/>
      <c r="AF603" s="8"/>
      <c r="AG603" s="8"/>
      <c r="AH603" s="8"/>
      <c r="AI603" s="8"/>
      <c r="AJ603" s="8"/>
      <c r="AK603" s="8"/>
      <c r="AL603" s="8"/>
      <c r="AM603" s="8"/>
      <c r="AN603" s="8"/>
      <c r="AO603" s="8"/>
      <c r="AP603" s="8"/>
      <c r="AQ603" s="8"/>
      <c r="AR603" s="7" t="s">
        <v>68</v>
      </c>
      <c r="AS603" s="8"/>
      <c r="AT603" s="8"/>
      <c r="AU603" s="8"/>
      <c r="AV603" s="8"/>
      <c r="AW603" s="8"/>
      <c r="AX603" s="8"/>
      <c r="AY603" s="8"/>
      <c r="AZ603" s="8"/>
      <c r="BA603" s="8"/>
      <c r="BB603" s="8"/>
      <c r="BC603" s="8"/>
      <c r="BD603" s="8"/>
      <c r="BE603" s="8"/>
      <c r="BF603" s="8"/>
    </row>
    <row r="604" hidden="1">
      <c r="A604" s="10">
        <v>34135.0</v>
      </c>
      <c r="B604" s="7" t="s">
        <v>432</v>
      </c>
      <c r="C604" s="7" t="s">
        <v>10668</v>
      </c>
      <c r="D604" s="8"/>
      <c r="E604" s="8"/>
      <c r="F604" s="8"/>
      <c r="G604" s="7">
        <v>16000.0</v>
      </c>
      <c r="H604" s="8"/>
      <c r="I604" s="7">
        <v>0.0</v>
      </c>
      <c r="J604" s="7">
        <v>0.0</v>
      </c>
      <c r="K604" s="7">
        <v>6.0</v>
      </c>
      <c r="L604" s="7">
        <v>0.0</v>
      </c>
      <c r="M604" s="7">
        <v>0.0</v>
      </c>
      <c r="N604" s="7" t="s">
        <v>61</v>
      </c>
      <c r="O604" s="7">
        <v>0.0</v>
      </c>
      <c r="P604" s="7">
        <v>0.0</v>
      </c>
      <c r="Q604" s="8"/>
      <c r="R604" s="8"/>
      <c r="S604" s="8"/>
      <c r="T604" s="8"/>
      <c r="U604" s="8"/>
      <c r="V604" s="8"/>
      <c r="W604" s="8"/>
      <c r="X604" s="8"/>
      <c r="Y604" s="8"/>
      <c r="Z604" s="8"/>
      <c r="AA604" s="8"/>
      <c r="AB604" s="8"/>
      <c r="AC604" s="8"/>
      <c r="AD604" s="8"/>
      <c r="AE604" s="8"/>
      <c r="AF604" s="8"/>
      <c r="AG604" s="8"/>
      <c r="AH604" s="8"/>
      <c r="AI604" s="8"/>
      <c r="AJ604" s="8"/>
      <c r="AK604" s="8"/>
      <c r="AL604" s="8"/>
      <c r="AM604" s="8"/>
      <c r="AN604" s="8"/>
      <c r="AO604" s="8"/>
      <c r="AP604" s="8"/>
      <c r="AQ604" s="8"/>
      <c r="AR604" s="7" t="s">
        <v>68</v>
      </c>
      <c r="AS604" s="8"/>
      <c r="AT604" s="8"/>
      <c r="AU604" s="8"/>
      <c r="AV604" s="8"/>
      <c r="AW604" s="8"/>
      <c r="AX604" s="8"/>
      <c r="AY604" s="8"/>
      <c r="AZ604" s="8"/>
      <c r="BA604" s="8"/>
      <c r="BB604" s="8"/>
      <c r="BC604" s="8"/>
      <c r="BD604" s="8"/>
      <c r="BE604" s="8"/>
      <c r="BF604" s="8"/>
    </row>
    <row r="605">
      <c r="A605" s="10">
        <v>34136.0</v>
      </c>
      <c r="B605" s="7" t="s">
        <v>485</v>
      </c>
      <c r="C605" s="7" t="s">
        <v>10673</v>
      </c>
      <c r="D605" s="7" t="s">
        <v>10674</v>
      </c>
      <c r="E605" s="7" t="s">
        <v>10675</v>
      </c>
      <c r="F605" s="11" t="s">
        <v>10676</v>
      </c>
      <c r="G605" s="7">
        <v>8318.0</v>
      </c>
      <c r="H605" s="7">
        <v>3110.47</v>
      </c>
      <c r="I605" s="7">
        <v>37.0</v>
      </c>
      <c r="J605" s="7">
        <v>186.6282</v>
      </c>
      <c r="K605" s="7">
        <v>6.0</v>
      </c>
      <c r="L605" s="7">
        <v>208.65</v>
      </c>
      <c r="M605" s="7">
        <v>105.04</v>
      </c>
      <c r="N605" s="7" t="s">
        <v>61</v>
      </c>
      <c r="O605" s="7">
        <v>1.0</v>
      </c>
      <c r="P605" s="7">
        <v>0.0</v>
      </c>
      <c r="Q605" s="7" t="s">
        <v>485</v>
      </c>
      <c r="R605" s="14">
        <v>43081.0</v>
      </c>
      <c r="S605" s="7" t="s">
        <v>2822</v>
      </c>
      <c r="T605" s="11" t="s">
        <v>10679</v>
      </c>
      <c r="U605" s="7" t="s">
        <v>10680</v>
      </c>
      <c r="V605" s="8"/>
      <c r="W605" s="7" t="s">
        <v>10480</v>
      </c>
      <c r="X605" s="7" t="s">
        <v>10681</v>
      </c>
      <c r="Y605" s="7" t="s">
        <v>10681</v>
      </c>
      <c r="Z605" s="7" t="s">
        <v>10682</v>
      </c>
      <c r="AA605" s="7" t="s">
        <v>129</v>
      </c>
      <c r="AB605" s="7" t="s">
        <v>155</v>
      </c>
      <c r="AC605" s="7" t="s">
        <v>10683</v>
      </c>
      <c r="AD605" s="7" t="s">
        <v>10684</v>
      </c>
      <c r="AE605" s="7" t="s">
        <v>10685</v>
      </c>
      <c r="AF605" s="11" t="s">
        <v>10687</v>
      </c>
      <c r="AG605" s="8"/>
      <c r="AH605" s="8"/>
      <c r="AI605" s="8"/>
      <c r="AJ605" s="8"/>
      <c r="AK605" s="8"/>
      <c r="AL605" s="7" t="s">
        <v>10689</v>
      </c>
      <c r="AM605" s="8"/>
      <c r="AN605" s="8"/>
      <c r="AO605" s="8"/>
      <c r="AP605" s="8"/>
      <c r="AQ605" s="8"/>
      <c r="AR605" s="7" t="s">
        <v>86</v>
      </c>
      <c r="AS605" s="8"/>
      <c r="AT605" s="8"/>
      <c r="AU605" s="8"/>
      <c r="AV605" s="11" t="s">
        <v>10690</v>
      </c>
      <c r="AW605" s="11" t="s">
        <v>10690</v>
      </c>
      <c r="AX605" s="11" t="s">
        <v>10694</v>
      </c>
      <c r="AY605" s="11" t="s">
        <v>10696</v>
      </c>
      <c r="AZ605" s="11" t="s">
        <v>10704</v>
      </c>
      <c r="BA605" s="11" t="s">
        <v>10705</v>
      </c>
      <c r="BB605" s="11" t="s">
        <v>10706</v>
      </c>
      <c r="BC605" s="11" t="s">
        <v>10711</v>
      </c>
      <c r="BD605" s="8"/>
      <c r="BE605" s="8"/>
      <c r="BF605" s="8"/>
    </row>
    <row r="606" hidden="1">
      <c r="A606" s="10">
        <v>33136.0</v>
      </c>
      <c r="B606" s="9">
        <v>42989.0</v>
      </c>
      <c r="C606" s="7" t="s">
        <v>10713</v>
      </c>
      <c r="D606" s="8"/>
      <c r="E606" s="8"/>
      <c r="F606" s="8"/>
      <c r="G606" s="7">
        <v>150000.0</v>
      </c>
      <c r="H606" s="8"/>
      <c r="I606" s="7">
        <v>0.0</v>
      </c>
      <c r="J606" s="7">
        <v>0.0</v>
      </c>
      <c r="K606" s="7">
        <v>6.0</v>
      </c>
      <c r="L606" s="7">
        <v>0.0</v>
      </c>
      <c r="M606" s="7">
        <v>0.0</v>
      </c>
      <c r="N606" s="7" t="s">
        <v>61</v>
      </c>
      <c r="O606" s="7">
        <v>0.0</v>
      </c>
      <c r="P606" s="7">
        <v>0.0</v>
      </c>
      <c r="Q606" s="8"/>
      <c r="R606" s="8"/>
      <c r="S606" s="8"/>
      <c r="T606" s="8"/>
      <c r="U606" s="8"/>
      <c r="V606" s="8"/>
      <c r="W606" s="8"/>
      <c r="X606" s="8"/>
      <c r="Y606" s="8"/>
      <c r="Z606" s="8"/>
      <c r="AA606" s="8"/>
      <c r="AB606" s="8"/>
      <c r="AC606" s="8"/>
      <c r="AD606" s="8"/>
      <c r="AE606" s="8"/>
      <c r="AF606" s="8"/>
      <c r="AG606" s="8"/>
      <c r="AH606" s="8"/>
      <c r="AI606" s="8"/>
      <c r="AJ606" s="8"/>
      <c r="AK606" s="8"/>
      <c r="AL606" s="8"/>
      <c r="AM606" s="8"/>
      <c r="AN606" s="8"/>
      <c r="AO606" s="8"/>
      <c r="AP606" s="8"/>
      <c r="AQ606" s="8"/>
      <c r="AR606" s="7" t="s">
        <v>68</v>
      </c>
      <c r="AS606" s="8"/>
      <c r="AT606" s="8"/>
      <c r="AU606" s="8"/>
      <c r="AV606" s="8"/>
      <c r="AW606" s="8"/>
      <c r="AX606" s="8"/>
      <c r="AY606" s="8"/>
      <c r="AZ606" s="8"/>
      <c r="BA606" s="8"/>
      <c r="BB606" s="8"/>
      <c r="BC606" s="8"/>
      <c r="BD606" s="8"/>
      <c r="BE606" s="8"/>
      <c r="BF606" s="8"/>
    </row>
    <row r="607" hidden="1">
      <c r="A607" s="10">
        <v>33277.0</v>
      </c>
      <c r="B607" s="14">
        <v>43080.0</v>
      </c>
      <c r="C607" s="7" t="s">
        <v>10716</v>
      </c>
      <c r="D607" s="8"/>
      <c r="E607" s="8"/>
      <c r="F607" s="8"/>
      <c r="G607" s="7">
        <v>1.5E7</v>
      </c>
      <c r="H607" s="8"/>
      <c r="I607" s="7">
        <v>0.0</v>
      </c>
      <c r="J607" s="7">
        <v>0.0</v>
      </c>
      <c r="K607" s="7">
        <v>6.0</v>
      </c>
      <c r="L607" s="7">
        <v>0.0</v>
      </c>
      <c r="M607" s="7">
        <v>0.0</v>
      </c>
      <c r="N607" s="7" t="s">
        <v>61</v>
      </c>
      <c r="O607" s="7">
        <v>0.0</v>
      </c>
      <c r="P607" s="7">
        <v>0.0</v>
      </c>
      <c r="Q607" s="8"/>
      <c r="R607" s="8"/>
      <c r="S607" s="8"/>
      <c r="T607" s="8"/>
      <c r="U607" s="8"/>
      <c r="V607" s="8"/>
      <c r="W607" s="8"/>
      <c r="X607" s="8"/>
      <c r="Y607" s="8"/>
      <c r="Z607" s="8"/>
      <c r="AA607" s="8"/>
      <c r="AB607" s="8"/>
      <c r="AC607" s="8"/>
      <c r="AD607" s="8"/>
      <c r="AE607" s="8"/>
      <c r="AF607" s="8"/>
      <c r="AG607" s="8"/>
      <c r="AH607" s="8"/>
      <c r="AI607" s="8"/>
      <c r="AJ607" s="8"/>
      <c r="AK607" s="8"/>
      <c r="AL607" s="8"/>
      <c r="AM607" s="8"/>
      <c r="AN607" s="8"/>
      <c r="AO607" s="8"/>
      <c r="AP607" s="8"/>
      <c r="AQ607" s="8"/>
      <c r="AR607" s="7" t="s">
        <v>68</v>
      </c>
      <c r="AS607" s="8"/>
      <c r="AT607" s="8"/>
      <c r="AU607" s="8"/>
      <c r="AV607" s="8"/>
      <c r="AW607" s="8"/>
      <c r="AX607" s="8"/>
      <c r="AY607" s="8"/>
      <c r="AZ607" s="8"/>
      <c r="BA607" s="8"/>
      <c r="BB607" s="8"/>
      <c r="BC607" s="8"/>
      <c r="BD607" s="8"/>
      <c r="BE607" s="8"/>
      <c r="BF607" s="8"/>
    </row>
    <row r="608">
      <c r="A608" s="10">
        <v>36508.0</v>
      </c>
      <c r="B608" s="14">
        <v>43081.0</v>
      </c>
      <c r="C608" s="7" t="s">
        <v>10720</v>
      </c>
      <c r="D608" s="7" t="s">
        <v>10721</v>
      </c>
      <c r="E608" s="7" t="s">
        <v>10722</v>
      </c>
      <c r="F608" s="11" t="s">
        <v>10723</v>
      </c>
      <c r="G608" s="7">
        <v>10000.0</v>
      </c>
      <c r="H608" s="7">
        <v>50.0</v>
      </c>
      <c r="I608" s="7">
        <v>0.0</v>
      </c>
      <c r="J608" s="7">
        <v>3.0</v>
      </c>
      <c r="K608" s="7">
        <v>6.0</v>
      </c>
      <c r="L608" s="7">
        <v>7.5</v>
      </c>
      <c r="M608" s="7">
        <v>0.87</v>
      </c>
      <c r="N608" s="7" t="s">
        <v>61</v>
      </c>
      <c r="O608" s="7">
        <v>1.0</v>
      </c>
      <c r="P608" s="7">
        <v>0.0</v>
      </c>
      <c r="Q608" s="7" t="s">
        <v>8469</v>
      </c>
      <c r="R608" s="7" t="s">
        <v>10729</v>
      </c>
      <c r="S608" s="7" t="s">
        <v>10730</v>
      </c>
      <c r="T608" s="11" t="s">
        <v>10731</v>
      </c>
      <c r="U608" s="7" t="s">
        <v>10733</v>
      </c>
      <c r="V608" s="8"/>
      <c r="W608" s="7" t="s">
        <v>10734</v>
      </c>
      <c r="X608" s="7" t="s">
        <v>2853</v>
      </c>
      <c r="Y608" s="7" t="s">
        <v>4060</v>
      </c>
      <c r="Z608" s="7">
        <v>12550.0</v>
      </c>
      <c r="AA608" s="8"/>
      <c r="AB608" s="8"/>
      <c r="AC608" s="7" t="s">
        <v>10735</v>
      </c>
      <c r="AD608" s="8"/>
      <c r="AE608" s="7" t="s">
        <v>10736</v>
      </c>
      <c r="AF608" s="8"/>
      <c r="AG608" s="8"/>
      <c r="AH608" s="8"/>
      <c r="AI608" s="8"/>
      <c r="AJ608" s="8"/>
      <c r="AK608" s="8"/>
      <c r="AL608" s="8"/>
      <c r="AM608" s="8"/>
      <c r="AN608" s="8"/>
      <c r="AO608" s="8"/>
      <c r="AP608" s="8"/>
      <c r="AQ608" s="8"/>
      <c r="AR608" s="7" t="s">
        <v>86</v>
      </c>
      <c r="AS608" s="8"/>
      <c r="AT608" s="8"/>
      <c r="AU608" s="8"/>
      <c r="AV608" s="11" t="s">
        <v>4066</v>
      </c>
      <c r="AW608" s="11" t="s">
        <v>4066</v>
      </c>
      <c r="AX608" s="11" t="s">
        <v>4070</v>
      </c>
      <c r="AY608" s="8"/>
      <c r="AZ608" s="8"/>
      <c r="BA608" s="11" t="s">
        <v>4072</v>
      </c>
      <c r="BB608" s="11" t="s">
        <v>4075</v>
      </c>
      <c r="BC608" s="8"/>
      <c r="BD608" s="8"/>
      <c r="BE608" s="8"/>
      <c r="BF608" s="8"/>
    </row>
    <row r="609">
      <c r="A609" s="10">
        <v>33440.0</v>
      </c>
      <c r="B609" s="7" t="s">
        <v>617</v>
      </c>
      <c r="C609" s="7" t="s">
        <v>10743</v>
      </c>
      <c r="D609" s="7" t="s">
        <v>10744</v>
      </c>
      <c r="E609" s="7" t="s">
        <v>10745</v>
      </c>
      <c r="F609" s="11" t="s">
        <v>10746</v>
      </c>
      <c r="G609" s="7">
        <v>1000.0</v>
      </c>
      <c r="H609" s="7">
        <v>1015.0</v>
      </c>
      <c r="I609" s="7">
        <v>101.0</v>
      </c>
      <c r="J609" s="7">
        <v>31.465</v>
      </c>
      <c r="K609" s="7">
        <v>3.1</v>
      </c>
      <c r="L609" s="7">
        <v>25.5</v>
      </c>
      <c r="M609" s="7">
        <v>32.86</v>
      </c>
      <c r="N609" s="7" t="s">
        <v>61</v>
      </c>
      <c r="O609" s="7">
        <v>1.0</v>
      </c>
      <c r="P609" s="7">
        <v>0.0</v>
      </c>
      <c r="Q609" s="7" t="s">
        <v>617</v>
      </c>
      <c r="R609" s="9">
        <v>43221.0</v>
      </c>
      <c r="S609" s="7" t="s">
        <v>10754</v>
      </c>
      <c r="T609" s="11" t="s">
        <v>10756</v>
      </c>
      <c r="U609" s="7" t="s">
        <v>10761</v>
      </c>
      <c r="V609" s="8"/>
      <c r="W609" s="7" t="s">
        <v>10763</v>
      </c>
      <c r="X609" s="7" t="s">
        <v>10764</v>
      </c>
      <c r="Y609" s="7" t="s">
        <v>10765</v>
      </c>
      <c r="Z609" s="7">
        <v>50310.0</v>
      </c>
      <c r="AA609" s="7" t="s">
        <v>267</v>
      </c>
      <c r="AB609" s="7" t="s">
        <v>634</v>
      </c>
      <c r="AC609" s="7" t="s">
        <v>10766</v>
      </c>
      <c r="AD609" s="7" t="s">
        <v>10767</v>
      </c>
      <c r="AE609" s="7" t="s">
        <v>10769</v>
      </c>
      <c r="AF609" s="7" t="s">
        <v>10772</v>
      </c>
      <c r="AG609" s="8"/>
      <c r="AH609" s="8"/>
      <c r="AI609" s="8"/>
      <c r="AJ609" s="8"/>
      <c r="AK609" s="8"/>
      <c r="AL609" s="8"/>
      <c r="AM609" s="8"/>
      <c r="AN609" s="8"/>
      <c r="AO609" s="8"/>
      <c r="AP609" s="8"/>
      <c r="AQ609" s="8"/>
      <c r="AR609" s="7" t="s">
        <v>86</v>
      </c>
      <c r="AS609" s="8"/>
      <c r="AT609" s="7" t="s">
        <v>10775</v>
      </c>
      <c r="AU609" s="8"/>
      <c r="AV609" s="11" t="s">
        <v>10756</v>
      </c>
      <c r="AW609" s="11" t="s">
        <v>10756</v>
      </c>
      <c r="AX609" s="11" t="s">
        <v>10782</v>
      </c>
      <c r="AY609" s="8"/>
      <c r="AZ609" s="8"/>
      <c r="BA609" s="11" t="s">
        <v>10787</v>
      </c>
      <c r="BB609" s="11" t="s">
        <v>10788</v>
      </c>
      <c r="BC609" s="8"/>
      <c r="BD609" s="8"/>
      <c r="BE609" s="8"/>
      <c r="BF609" s="8"/>
    </row>
    <row r="610">
      <c r="A610" s="10">
        <v>27910.0</v>
      </c>
      <c r="B610" s="9">
        <v>42797.0</v>
      </c>
      <c r="C610" s="7" t="s">
        <v>10794</v>
      </c>
      <c r="D610" s="7" t="s">
        <v>10795</v>
      </c>
      <c r="E610" s="7" t="s">
        <v>10796</v>
      </c>
      <c r="F610" s="11" t="s">
        <v>10797</v>
      </c>
      <c r="G610" s="7">
        <v>5000.0</v>
      </c>
      <c r="H610" s="7">
        <v>162.0</v>
      </c>
      <c r="I610" s="7">
        <v>3.0</v>
      </c>
      <c r="J610" s="7">
        <v>9.72</v>
      </c>
      <c r="K610" s="7">
        <v>6.0</v>
      </c>
      <c r="L610" s="7">
        <v>19.8</v>
      </c>
      <c r="M610" s="7">
        <v>5.28</v>
      </c>
      <c r="N610" s="7" t="s">
        <v>61</v>
      </c>
      <c r="O610" s="7">
        <v>1.0</v>
      </c>
      <c r="P610" s="7">
        <v>0.0</v>
      </c>
      <c r="Q610" s="9">
        <v>42889.0</v>
      </c>
      <c r="R610" s="7" t="s">
        <v>10800</v>
      </c>
      <c r="S610" s="7" t="s">
        <v>10801</v>
      </c>
      <c r="T610" s="11" t="s">
        <v>10802</v>
      </c>
      <c r="U610" s="7" t="s">
        <v>10804</v>
      </c>
      <c r="V610" s="8"/>
      <c r="W610" s="7" t="s">
        <v>10805</v>
      </c>
      <c r="X610" s="7" t="s">
        <v>3214</v>
      </c>
      <c r="Y610" s="7" t="s">
        <v>10806</v>
      </c>
      <c r="Z610" s="7">
        <v>60099.0</v>
      </c>
      <c r="AA610" s="8"/>
      <c r="AB610" s="7" t="s">
        <v>634</v>
      </c>
      <c r="AC610" s="7" t="s">
        <v>10807</v>
      </c>
      <c r="AD610" s="8"/>
      <c r="AE610" s="7" t="s">
        <v>10810</v>
      </c>
      <c r="AF610" s="8"/>
      <c r="AG610" s="8"/>
      <c r="AH610" s="8"/>
      <c r="AI610" s="8"/>
      <c r="AJ610" s="8"/>
      <c r="AK610" s="8"/>
      <c r="AL610" s="8"/>
      <c r="AM610" s="8"/>
      <c r="AN610" s="8"/>
      <c r="AO610" s="8"/>
      <c r="AP610" s="8"/>
      <c r="AQ610" s="8"/>
      <c r="AR610" s="7" t="s">
        <v>86</v>
      </c>
      <c r="AS610" s="8"/>
      <c r="AT610" s="8"/>
      <c r="AU610" s="8"/>
      <c r="AV610" s="11" t="s">
        <v>10802</v>
      </c>
      <c r="AW610" s="11" t="s">
        <v>10802</v>
      </c>
      <c r="AX610" s="11" t="s">
        <v>10814</v>
      </c>
      <c r="AY610" s="8"/>
      <c r="AZ610" s="11" t="s">
        <v>10820</v>
      </c>
      <c r="BA610" s="11" t="s">
        <v>10822</v>
      </c>
      <c r="BB610" s="11" t="s">
        <v>10825</v>
      </c>
      <c r="BC610" s="8"/>
      <c r="BD610" s="8"/>
      <c r="BE610" s="8"/>
      <c r="BF610" s="8"/>
    </row>
    <row r="611" hidden="1">
      <c r="A611" s="10">
        <v>30701.0</v>
      </c>
      <c r="B611" s="9">
        <v>42987.0</v>
      </c>
      <c r="C611" s="7" t="s">
        <v>10833</v>
      </c>
      <c r="D611" s="8"/>
      <c r="E611" s="8"/>
      <c r="F611" s="8"/>
      <c r="G611" s="7">
        <v>4557.14</v>
      </c>
      <c r="H611" s="8"/>
      <c r="I611" s="7">
        <v>0.0</v>
      </c>
      <c r="J611" s="7">
        <v>0.0</v>
      </c>
      <c r="K611" s="7">
        <v>6.0</v>
      </c>
      <c r="L611" s="7">
        <v>0.0</v>
      </c>
      <c r="M611" s="7">
        <v>0.0</v>
      </c>
      <c r="N611" s="7" t="s">
        <v>61</v>
      </c>
      <c r="O611" s="7">
        <v>0.0</v>
      </c>
      <c r="P611" s="7">
        <v>0.0</v>
      </c>
      <c r="Q611" s="8"/>
      <c r="R611" s="8"/>
      <c r="S611" s="8"/>
      <c r="T611" s="8"/>
      <c r="U611" s="8"/>
      <c r="V611" s="8"/>
      <c r="W611" s="8"/>
      <c r="X611" s="8"/>
      <c r="Y611" s="8"/>
      <c r="Z611" s="8"/>
      <c r="AA611" s="8"/>
      <c r="AB611" s="8"/>
      <c r="AC611" s="8"/>
      <c r="AD611" s="8"/>
      <c r="AE611" s="8"/>
      <c r="AF611" s="8"/>
      <c r="AG611" s="8"/>
      <c r="AH611" s="8"/>
      <c r="AI611" s="8"/>
      <c r="AJ611" s="8"/>
      <c r="AK611" s="8"/>
      <c r="AL611" s="8"/>
      <c r="AM611" s="8"/>
      <c r="AN611" s="8"/>
      <c r="AO611" s="8"/>
      <c r="AP611" s="8"/>
      <c r="AQ611" s="8"/>
      <c r="AR611" s="7" t="s">
        <v>68</v>
      </c>
      <c r="AS611" s="8"/>
      <c r="AT611" s="8"/>
      <c r="AU611" s="8"/>
      <c r="AV611" s="11" t="s">
        <v>2814</v>
      </c>
      <c r="AW611" s="11" t="s">
        <v>2814</v>
      </c>
      <c r="AX611" s="8"/>
      <c r="AY611" s="8"/>
      <c r="AZ611" s="8"/>
      <c r="BA611" s="8"/>
      <c r="BB611" s="8"/>
      <c r="BC611" s="8"/>
      <c r="BD611" s="8"/>
      <c r="BE611" s="8"/>
      <c r="BF611" s="8"/>
    </row>
    <row r="612" hidden="1">
      <c r="A612" s="10">
        <v>36144.0</v>
      </c>
      <c r="B612" s="9">
        <v>42837.0</v>
      </c>
      <c r="C612" s="7" t="s">
        <v>10846</v>
      </c>
      <c r="D612" s="8"/>
      <c r="E612" s="8"/>
      <c r="F612" s="8"/>
      <c r="G612" s="7">
        <v>3500.0</v>
      </c>
      <c r="H612" s="8"/>
      <c r="I612" s="7">
        <v>0.0</v>
      </c>
      <c r="J612" s="7">
        <v>0.0</v>
      </c>
      <c r="K612" s="7">
        <v>6.0</v>
      </c>
      <c r="L612" s="7">
        <v>0.0</v>
      </c>
      <c r="M612" s="7">
        <v>0.0</v>
      </c>
      <c r="N612" s="7" t="s">
        <v>61</v>
      </c>
      <c r="O612" s="7">
        <v>0.0</v>
      </c>
      <c r="P612" s="7">
        <v>0.0</v>
      </c>
      <c r="Q612" s="8"/>
      <c r="R612" s="8"/>
      <c r="S612" s="8"/>
      <c r="T612" s="8"/>
      <c r="U612" s="8"/>
      <c r="V612" s="8"/>
      <c r="W612" s="8"/>
      <c r="X612" s="8"/>
      <c r="Y612" s="8"/>
      <c r="Z612" s="8"/>
      <c r="AA612" s="8"/>
      <c r="AB612" s="8"/>
      <c r="AC612" s="8"/>
      <c r="AD612" s="8"/>
      <c r="AE612" s="8"/>
      <c r="AF612" s="8"/>
      <c r="AG612" s="8"/>
      <c r="AH612" s="8"/>
      <c r="AI612" s="8"/>
      <c r="AJ612" s="8"/>
      <c r="AK612" s="8"/>
      <c r="AL612" s="8"/>
      <c r="AM612" s="8"/>
      <c r="AN612" s="8"/>
      <c r="AO612" s="8"/>
      <c r="AP612" s="8"/>
      <c r="AQ612" s="8"/>
      <c r="AR612" s="7" t="s">
        <v>68</v>
      </c>
      <c r="AS612" s="8"/>
      <c r="AT612" s="8"/>
      <c r="AU612" s="8"/>
      <c r="AV612" s="11" t="s">
        <v>10849</v>
      </c>
      <c r="AW612" s="11" t="s">
        <v>10849</v>
      </c>
      <c r="AX612" s="8"/>
      <c r="AY612" s="8"/>
      <c r="AZ612" s="8"/>
      <c r="BA612" s="8"/>
      <c r="BB612" s="8"/>
      <c r="BC612" s="8"/>
      <c r="BD612" s="8"/>
      <c r="BE612" s="8"/>
      <c r="BF612" s="8"/>
    </row>
    <row r="613" hidden="1">
      <c r="A613" s="10">
        <v>36143.0</v>
      </c>
      <c r="B613" s="9">
        <v>42837.0</v>
      </c>
      <c r="C613" s="7" t="s">
        <v>10855</v>
      </c>
      <c r="D613" s="8"/>
      <c r="E613" s="8"/>
      <c r="F613" s="8"/>
      <c r="G613" s="7">
        <v>3000.0</v>
      </c>
      <c r="H613" s="8"/>
      <c r="I613" s="7">
        <v>0.0</v>
      </c>
      <c r="J613" s="7">
        <v>0.0</v>
      </c>
      <c r="K613" s="7">
        <v>6.0</v>
      </c>
      <c r="L613" s="7">
        <v>0.0</v>
      </c>
      <c r="M613" s="7">
        <v>0.0</v>
      </c>
      <c r="N613" s="7" t="s">
        <v>61</v>
      </c>
      <c r="O613" s="7">
        <v>0.0</v>
      </c>
      <c r="P613" s="7">
        <v>0.0</v>
      </c>
      <c r="Q613" s="8"/>
      <c r="R613" s="8"/>
      <c r="S613" s="8"/>
      <c r="T613" s="8"/>
      <c r="U613" s="8"/>
      <c r="V613" s="8"/>
      <c r="W613" s="8"/>
      <c r="X613" s="8"/>
      <c r="Y613" s="8"/>
      <c r="Z613" s="8"/>
      <c r="AA613" s="8"/>
      <c r="AB613" s="8"/>
      <c r="AC613" s="8"/>
      <c r="AD613" s="8"/>
      <c r="AE613" s="8"/>
      <c r="AF613" s="8"/>
      <c r="AG613" s="8"/>
      <c r="AH613" s="8"/>
      <c r="AI613" s="8"/>
      <c r="AJ613" s="8"/>
      <c r="AK613" s="8"/>
      <c r="AL613" s="8"/>
      <c r="AM613" s="8"/>
      <c r="AN613" s="8"/>
      <c r="AO613" s="8"/>
      <c r="AP613" s="8"/>
      <c r="AQ613" s="8"/>
      <c r="AR613" s="7" t="s">
        <v>68</v>
      </c>
      <c r="AS613" s="8"/>
      <c r="AT613" s="8"/>
      <c r="AU613" s="8"/>
      <c r="AV613" s="8"/>
      <c r="AW613" s="8"/>
      <c r="AX613" s="8"/>
      <c r="AY613" s="8"/>
      <c r="AZ613" s="8"/>
      <c r="BA613" s="8"/>
      <c r="BB613" s="8"/>
      <c r="BC613" s="8"/>
      <c r="BD613" s="8"/>
      <c r="BE613" s="8"/>
      <c r="BF613" s="8"/>
    </row>
    <row r="614">
      <c r="A614" s="10">
        <v>33254.0</v>
      </c>
      <c r="B614" s="7" t="s">
        <v>2587</v>
      </c>
      <c r="C614" s="7" t="s">
        <v>10866</v>
      </c>
      <c r="D614" s="7" t="s">
        <v>10867</v>
      </c>
      <c r="E614" s="7">
        <v>0.0</v>
      </c>
      <c r="F614" s="11" t="s">
        <v>10869</v>
      </c>
      <c r="G614" s="7">
        <v>3000.0</v>
      </c>
      <c r="H614" s="7">
        <v>224.0</v>
      </c>
      <c r="I614" s="7">
        <v>7.0</v>
      </c>
      <c r="J614" s="7">
        <v>13.44</v>
      </c>
      <c r="K614" s="7">
        <v>6.0</v>
      </c>
      <c r="L614" s="7">
        <v>33.6</v>
      </c>
      <c r="M614" s="7">
        <v>8.64</v>
      </c>
      <c r="N614" s="7" t="s">
        <v>61</v>
      </c>
      <c r="O614" s="7">
        <v>2.0</v>
      </c>
      <c r="P614" s="7">
        <v>0.0</v>
      </c>
      <c r="Q614" s="7" t="s">
        <v>2587</v>
      </c>
      <c r="R614" s="9">
        <v>43132.0</v>
      </c>
      <c r="S614" s="7" t="s">
        <v>10872</v>
      </c>
      <c r="T614" s="11" t="s">
        <v>10873</v>
      </c>
      <c r="U614" s="7" t="s">
        <v>10874</v>
      </c>
      <c r="V614" s="8"/>
      <c r="W614" s="7" t="s">
        <v>10876</v>
      </c>
      <c r="X614" s="8"/>
      <c r="Y614" s="8"/>
      <c r="Z614" s="8"/>
      <c r="AA614" s="7" t="s">
        <v>129</v>
      </c>
      <c r="AB614" s="7" t="s">
        <v>155</v>
      </c>
      <c r="AC614" s="7" t="s">
        <v>10878</v>
      </c>
      <c r="AD614" s="7" t="s">
        <v>10878</v>
      </c>
      <c r="AE614" s="7" t="s">
        <v>10879</v>
      </c>
      <c r="AF614" s="7" t="s">
        <v>10882</v>
      </c>
      <c r="AG614" s="8"/>
      <c r="AH614" s="8"/>
      <c r="AI614" s="8"/>
      <c r="AJ614" s="8"/>
      <c r="AK614" s="8"/>
      <c r="AL614" s="8"/>
      <c r="AM614" s="8"/>
      <c r="AN614" s="8"/>
      <c r="AO614" s="8"/>
      <c r="AP614" s="8"/>
      <c r="AQ614" s="8"/>
      <c r="AR614" s="7" t="s">
        <v>86</v>
      </c>
      <c r="AS614" s="8"/>
      <c r="AT614" s="8"/>
      <c r="AU614" s="11" t="s">
        <v>10884</v>
      </c>
      <c r="AV614" s="11" t="s">
        <v>10873</v>
      </c>
      <c r="AW614" s="11" t="s">
        <v>10873</v>
      </c>
      <c r="AX614" s="8"/>
      <c r="AY614" s="8"/>
      <c r="AZ614" s="8"/>
      <c r="BA614" s="8"/>
      <c r="BB614" s="8"/>
      <c r="BC614" s="8"/>
      <c r="BD614" s="8"/>
      <c r="BE614" s="8"/>
      <c r="BF614" s="8"/>
    </row>
    <row r="615" hidden="1">
      <c r="A615" s="10">
        <v>35353.0</v>
      </c>
      <c r="B615" s="7" t="s">
        <v>485</v>
      </c>
      <c r="C615" s="7" t="s">
        <v>10892</v>
      </c>
      <c r="D615" s="8"/>
      <c r="E615" s="8"/>
      <c r="F615" s="8"/>
      <c r="G615" s="7">
        <v>2.8</v>
      </c>
      <c r="H615" s="8"/>
      <c r="I615" s="7">
        <v>0.0</v>
      </c>
      <c r="J615" s="7">
        <v>0.0</v>
      </c>
      <c r="K615" s="7">
        <v>6.0</v>
      </c>
      <c r="L615" s="7">
        <v>0.0</v>
      </c>
      <c r="M615" s="7">
        <v>0.0</v>
      </c>
      <c r="N615" s="7" t="s">
        <v>61</v>
      </c>
      <c r="O615" s="7">
        <v>0.0</v>
      </c>
      <c r="P615" s="7">
        <v>0.0</v>
      </c>
      <c r="Q615" s="9">
        <v>43102.0</v>
      </c>
      <c r="R615" s="7" t="s">
        <v>9706</v>
      </c>
      <c r="S615" s="8"/>
      <c r="T615" s="8"/>
      <c r="U615" s="8"/>
      <c r="V615" s="8"/>
      <c r="W615" s="7" t="s">
        <v>10895</v>
      </c>
      <c r="X615" s="8"/>
      <c r="Y615" s="8"/>
      <c r="Z615" s="8"/>
      <c r="AA615" s="8"/>
      <c r="AB615" s="8"/>
      <c r="AC615" s="8"/>
      <c r="AD615" s="7" t="s">
        <v>10896</v>
      </c>
      <c r="AE615" s="8"/>
      <c r="AF615" s="7" t="s">
        <v>10902</v>
      </c>
      <c r="AG615" s="8"/>
      <c r="AH615" s="8"/>
      <c r="AI615" s="8"/>
      <c r="AJ615" s="8"/>
      <c r="AK615" s="8"/>
      <c r="AL615" s="7" t="s">
        <v>10905</v>
      </c>
      <c r="AM615" s="8"/>
      <c r="AN615" s="8"/>
      <c r="AO615" s="8"/>
      <c r="AP615" s="8"/>
      <c r="AQ615" s="8"/>
      <c r="AR615" s="7" t="s">
        <v>68</v>
      </c>
      <c r="AS615" s="8"/>
      <c r="AT615" s="8"/>
      <c r="AU615" s="8"/>
      <c r="AV615" s="11" t="s">
        <v>10906</v>
      </c>
      <c r="AW615" s="11" t="s">
        <v>10906</v>
      </c>
      <c r="AX615" s="8"/>
      <c r="AY615" s="8"/>
      <c r="AZ615" s="8"/>
      <c r="BA615" s="8"/>
      <c r="BB615" s="8"/>
      <c r="BC615" s="8"/>
      <c r="BD615" s="8"/>
      <c r="BE615" s="8"/>
      <c r="BF615" s="8"/>
    </row>
    <row r="616" hidden="1">
      <c r="A616" s="10">
        <v>29607.0</v>
      </c>
      <c r="B616" s="9">
        <v>42892.0</v>
      </c>
      <c r="C616" s="7" t="s">
        <v>10912</v>
      </c>
      <c r="D616" s="8"/>
      <c r="E616" s="8"/>
      <c r="F616" s="8"/>
      <c r="G616" s="7">
        <v>10.0</v>
      </c>
      <c r="H616" s="8"/>
      <c r="I616" s="7">
        <v>0.0</v>
      </c>
      <c r="J616" s="7">
        <v>0.0</v>
      </c>
      <c r="K616" s="7">
        <v>6.0</v>
      </c>
      <c r="L616" s="7">
        <v>0.0</v>
      </c>
      <c r="M616" s="7">
        <v>0.0</v>
      </c>
      <c r="N616" s="7" t="s">
        <v>61</v>
      </c>
      <c r="O616" s="7">
        <v>0.0</v>
      </c>
      <c r="P616" s="7">
        <v>0.0</v>
      </c>
      <c r="Q616" s="8"/>
      <c r="R616" s="8"/>
      <c r="S616" s="8"/>
      <c r="T616" s="8"/>
      <c r="U616" s="8"/>
      <c r="V616" s="8"/>
      <c r="W616" s="8"/>
      <c r="X616" s="8"/>
      <c r="Y616" s="8"/>
      <c r="Z616" s="8"/>
      <c r="AA616" s="8"/>
      <c r="AB616" s="8"/>
      <c r="AC616" s="8"/>
      <c r="AD616" s="8"/>
      <c r="AE616" s="8"/>
      <c r="AF616" s="8"/>
      <c r="AG616" s="8"/>
      <c r="AH616" s="8"/>
      <c r="AI616" s="8"/>
      <c r="AJ616" s="8"/>
      <c r="AK616" s="8"/>
      <c r="AL616" s="8"/>
      <c r="AM616" s="8"/>
      <c r="AN616" s="8"/>
      <c r="AO616" s="8"/>
      <c r="AP616" s="8"/>
      <c r="AQ616" s="8"/>
      <c r="AR616" s="7" t="s">
        <v>68</v>
      </c>
      <c r="AS616" s="8"/>
      <c r="AT616" s="8"/>
      <c r="AU616" s="8"/>
      <c r="AV616" s="11" t="s">
        <v>10916</v>
      </c>
      <c r="AW616" s="11" t="s">
        <v>10916</v>
      </c>
      <c r="AX616" s="8"/>
      <c r="AY616" s="8"/>
      <c r="AZ616" s="8"/>
      <c r="BA616" s="8"/>
      <c r="BB616" s="8"/>
      <c r="BC616" s="8"/>
      <c r="BD616" s="8"/>
      <c r="BE616" s="8"/>
      <c r="BF616" s="8"/>
    </row>
    <row r="617" hidden="1">
      <c r="A617" s="10">
        <v>29632.0</v>
      </c>
      <c r="B617" s="9">
        <v>42953.0</v>
      </c>
      <c r="C617" s="7" t="s">
        <v>10923</v>
      </c>
      <c r="D617" s="8"/>
      <c r="E617" s="8"/>
      <c r="F617" s="8"/>
      <c r="G617" s="7">
        <v>1000.0</v>
      </c>
      <c r="H617" s="8"/>
      <c r="I617" s="7">
        <v>0.0</v>
      </c>
      <c r="J617" s="7">
        <v>0.0</v>
      </c>
      <c r="K617" s="7">
        <v>6.0</v>
      </c>
      <c r="L617" s="7">
        <v>0.0</v>
      </c>
      <c r="M617" s="7">
        <v>0.0</v>
      </c>
      <c r="N617" s="7" t="s">
        <v>61</v>
      </c>
      <c r="O617" s="7">
        <v>0.0</v>
      </c>
      <c r="P617" s="7">
        <v>0.0</v>
      </c>
      <c r="Q617" s="8"/>
      <c r="R617" s="8"/>
      <c r="S617" s="8"/>
      <c r="T617" s="8"/>
      <c r="U617" s="8"/>
      <c r="V617" s="8"/>
      <c r="W617" s="8"/>
      <c r="X617" s="8"/>
      <c r="Y617" s="8"/>
      <c r="Z617" s="8"/>
      <c r="AA617" s="8"/>
      <c r="AB617" s="8"/>
      <c r="AC617" s="8"/>
      <c r="AD617" s="8"/>
      <c r="AE617" s="8"/>
      <c r="AF617" s="8"/>
      <c r="AG617" s="8"/>
      <c r="AH617" s="8"/>
      <c r="AI617" s="8"/>
      <c r="AJ617" s="8"/>
      <c r="AK617" s="8"/>
      <c r="AL617" s="8"/>
      <c r="AM617" s="8"/>
      <c r="AN617" s="8"/>
      <c r="AO617" s="8"/>
      <c r="AP617" s="8"/>
      <c r="AQ617" s="8"/>
      <c r="AR617" s="7" t="s">
        <v>68</v>
      </c>
      <c r="AS617" s="8"/>
      <c r="AT617" s="8"/>
      <c r="AU617" s="8"/>
      <c r="AV617" s="11" t="s">
        <v>10916</v>
      </c>
      <c r="AW617" s="11" t="s">
        <v>10916</v>
      </c>
      <c r="AX617" s="8"/>
      <c r="AY617" s="8"/>
      <c r="AZ617" s="8"/>
      <c r="BA617" s="8"/>
      <c r="BB617" s="8"/>
      <c r="BC617" s="8"/>
      <c r="BD617" s="8"/>
      <c r="BE617" s="8"/>
      <c r="BF617" s="8"/>
    </row>
    <row r="618" hidden="1">
      <c r="A618" s="10">
        <v>30881.0</v>
      </c>
      <c r="B618" s="7" t="s">
        <v>2735</v>
      </c>
      <c r="C618" s="7" t="s">
        <v>10929</v>
      </c>
      <c r="D618" s="8"/>
      <c r="E618" s="8"/>
      <c r="F618" s="8"/>
      <c r="G618" s="7">
        <v>1000.0</v>
      </c>
      <c r="H618" s="8"/>
      <c r="I618" s="7">
        <v>0.0</v>
      </c>
      <c r="J618" s="7">
        <v>0.0</v>
      </c>
      <c r="K618" s="7">
        <v>6.0</v>
      </c>
      <c r="L618" s="7">
        <v>0.0</v>
      </c>
      <c r="M618" s="7">
        <v>0.0</v>
      </c>
      <c r="N618" s="7" t="s">
        <v>61</v>
      </c>
      <c r="O618" s="7">
        <v>0.0</v>
      </c>
      <c r="P618" s="7">
        <v>0.0</v>
      </c>
      <c r="Q618" s="8"/>
      <c r="R618" s="8"/>
      <c r="S618" s="8"/>
      <c r="T618" s="8"/>
      <c r="U618" s="8"/>
      <c r="V618" s="8"/>
      <c r="W618" s="8"/>
      <c r="X618" s="8"/>
      <c r="Y618" s="8"/>
      <c r="Z618" s="8"/>
      <c r="AA618" s="8"/>
      <c r="AB618" s="8"/>
      <c r="AC618" s="8"/>
      <c r="AD618" s="8"/>
      <c r="AE618" s="8"/>
      <c r="AF618" s="8"/>
      <c r="AG618" s="8"/>
      <c r="AH618" s="8"/>
      <c r="AI618" s="8"/>
      <c r="AJ618" s="8"/>
      <c r="AK618" s="8"/>
      <c r="AL618" s="8"/>
      <c r="AM618" s="8"/>
      <c r="AN618" s="8"/>
      <c r="AO618" s="8"/>
      <c r="AP618" s="8"/>
      <c r="AQ618" s="8"/>
      <c r="AR618" s="7" t="s">
        <v>68</v>
      </c>
      <c r="AS618" s="8"/>
      <c r="AT618" s="8"/>
      <c r="AU618" s="8"/>
      <c r="AV618" s="8"/>
      <c r="AW618" s="8"/>
      <c r="AX618" s="8"/>
      <c r="AY618" s="8"/>
      <c r="AZ618" s="8"/>
      <c r="BA618" s="8"/>
      <c r="BB618" s="8"/>
      <c r="BC618" s="8"/>
      <c r="BD618" s="8"/>
      <c r="BE618" s="8"/>
      <c r="BF618" s="8"/>
    </row>
    <row r="619" hidden="1">
      <c r="A619" s="10">
        <v>30265.0</v>
      </c>
      <c r="B619" s="7" t="s">
        <v>907</v>
      </c>
      <c r="C619" s="7" t="s">
        <v>10935</v>
      </c>
      <c r="D619" s="8"/>
      <c r="E619" s="8"/>
      <c r="F619" s="8"/>
      <c r="G619" s="7">
        <v>899.0</v>
      </c>
      <c r="H619" s="8"/>
      <c r="I619" s="7">
        <v>0.0</v>
      </c>
      <c r="J619" s="7">
        <v>0.0</v>
      </c>
      <c r="K619" s="7">
        <v>6.0</v>
      </c>
      <c r="L619" s="7">
        <v>0.0</v>
      </c>
      <c r="M619" s="7">
        <v>0.0</v>
      </c>
      <c r="N619" s="7" t="s">
        <v>61</v>
      </c>
      <c r="O619" s="7">
        <v>0.0</v>
      </c>
      <c r="P619" s="7">
        <v>0.0</v>
      </c>
      <c r="Q619" s="8"/>
      <c r="R619" s="8"/>
      <c r="S619" s="8"/>
      <c r="T619" s="8"/>
      <c r="U619" s="8"/>
      <c r="V619" s="8"/>
      <c r="W619" s="8"/>
      <c r="X619" s="8"/>
      <c r="Y619" s="8"/>
      <c r="Z619" s="8"/>
      <c r="AA619" s="8"/>
      <c r="AB619" s="8"/>
      <c r="AC619" s="8"/>
      <c r="AD619" s="8"/>
      <c r="AE619" s="8"/>
      <c r="AF619" s="8"/>
      <c r="AG619" s="8"/>
      <c r="AH619" s="8"/>
      <c r="AI619" s="8"/>
      <c r="AJ619" s="8"/>
      <c r="AK619" s="8"/>
      <c r="AL619" s="8"/>
      <c r="AM619" s="8"/>
      <c r="AN619" s="8"/>
      <c r="AO619" s="8"/>
      <c r="AP619" s="8"/>
      <c r="AQ619" s="8"/>
      <c r="AR619" s="7" t="s">
        <v>68</v>
      </c>
      <c r="AS619" s="8"/>
      <c r="AT619" s="8"/>
      <c r="AU619" s="8"/>
      <c r="AV619" s="8"/>
      <c r="AW619" s="8"/>
      <c r="AX619" s="8"/>
      <c r="AY619" s="8"/>
      <c r="AZ619" s="8"/>
      <c r="BA619" s="8"/>
      <c r="BB619" s="8"/>
      <c r="BC619" s="8"/>
      <c r="BD619" s="8"/>
      <c r="BE619" s="8"/>
      <c r="BF619" s="8"/>
    </row>
    <row r="620" hidden="1">
      <c r="A620" s="10">
        <v>32586.0</v>
      </c>
      <c r="B620" s="7" t="s">
        <v>8542</v>
      </c>
      <c r="C620" s="7" t="s">
        <v>10946</v>
      </c>
      <c r="D620" s="8"/>
      <c r="E620" s="8"/>
      <c r="F620" s="8"/>
      <c r="G620" s="7">
        <v>234.0</v>
      </c>
      <c r="H620" s="8"/>
      <c r="I620" s="7">
        <v>0.0</v>
      </c>
      <c r="J620" s="7">
        <v>0.0</v>
      </c>
      <c r="K620" s="7">
        <v>6.0</v>
      </c>
      <c r="L620" s="7">
        <v>0.0</v>
      </c>
      <c r="M620" s="7">
        <v>0.0</v>
      </c>
      <c r="N620" s="7" t="s">
        <v>61</v>
      </c>
      <c r="O620" s="7">
        <v>0.0</v>
      </c>
      <c r="P620" s="7">
        <v>0.0</v>
      </c>
      <c r="Q620" s="8"/>
      <c r="R620" s="8"/>
      <c r="S620" s="8"/>
      <c r="T620" s="8"/>
      <c r="U620" s="8"/>
      <c r="V620" s="8"/>
      <c r="W620" s="8"/>
      <c r="X620" s="8"/>
      <c r="Y620" s="8"/>
      <c r="Z620" s="8"/>
      <c r="AA620" s="8"/>
      <c r="AB620" s="8"/>
      <c r="AC620" s="8"/>
      <c r="AD620" s="8"/>
      <c r="AE620" s="8"/>
      <c r="AF620" s="8"/>
      <c r="AG620" s="8"/>
      <c r="AH620" s="8"/>
      <c r="AI620" s="8"/>
      <c r="AJ620" s="8"/>
      <c r="AK620" s="8"/>
      <c r="AL620" s="8"/>
      <c r="AM620" s="8"/>
      <c r="AN620" s="8"/>
      <c r="AO620" s="8"/>
      <c r="AP620" s="8"/>
      <c r="AQ620" s="8"/>
      <c r="AR620" s="7" t="s">
        <v>68</v>
      </c>
      <c r="AS620" s="8"/>
      <c r="AT620" s="8"/>
      <c r="AU620" s="8"/>
      <c r="AV620" s="11" t="s">
        <v>10063</v>
      </c>
      <c r="AW620" s="11" t="s">
        <v>10063</v>
      </c>
      <c r="AX620" s="8"/>
      <c r="AY620" s="8"/>
      <c r="AZ620" s="8"/>
      <c r="BA620" s="8"/>
      <c r="BB620" s="8"/>
      <c r="BC620" s="8"/>
      <c r="BD620" s="8"/>
      <c r="BE620" s="8"/>
      <c r="BF620" s="8"/>
    </row>
    <row r="621">
      <c r="A621" s="10">
        <v>32547.0</v>
      </c>
      <c r="B621" s="7" t="s">
        <v>497</v>
      </c>
      <c r="C621" s="7" t="s">
        <v>10958</v>
      </c>
      <c r="D621" s="7" t="s">
        <v>10960</v>
      </c>
      <c r="E621" s="7" t="s">
        <v>10962</v>
      </c>
      <c r="F621" s="11" t="s">
        <v>10963</v>
      </c>
      <c r="G621" s="7">
        <v>10000.0</v>
      </c>
      <c r="H621" s="7">
        <v>50.0</v>
      </c>
      <c r="I621" s="7">
        <v>0.0</v>
      </c>
      <c r="J621" s="7">
        <v>3.0</v>
      </c>
      <c r="K621" s="7">
        <v>6.0</v>
      </c>
      <c r="L621" s="7">
        <v>7.5</v>
      </c>
      <c r="M621" s="7">
        <v>1.96</v>
      </c>
      <c r="N621" s="7" t="s">
        <v>61</v>
      </c>
      <c r="O621" s="7">
        <v>1.0</v>
      </c>
      <c r="P621" s="7">
        <v>0.0</v>
      </c>
      <c r="Q621" s="9">
        <v>42777.0</v>
      </c>
      <c r="R621" s="7" t="s">
        <v>9020</v>
      </c>
      <c r="S621" s="7" t="s">
        <v>10968</v>
      </c>
      <c r="T621" s="11" t="s">
        <v>10969</v>
      </c>
      <c r="U621" s="7" t="s">
        <v>10972</v>
      </c>
      <c r="V621" s="8"/>
      <c r="W621" s="7" t="s">
        <v>10973</v>
      </c>
      <c r="X621" s="8"/>
      <c r="Y621" s="8"/>
      <c r="Z621" s="8"/>
      <c r="AA621" s="7" t="s">
        <v>510</v>
      </c>
      <c r="AB621" s="7" t="s">
        <v>155</v>
      </c>
      <c r="AC621" s="7" t="s">
        <v>10974</v>
      </c>
      <c r="AD621" s="7" t="s">
        <v>10975</v>
      </c>
      <c r="AE621" s="11" t="s">
        <v>10980</v>
      </c>
      <c r="AF621" s="11" t="s">
        <v>10980</v>
      </c>
      <c r="AG621" s="8"/>
      <c r="AH621" s="8"/>
      <c r="AI621" s="8"/>
      <c r="AJ621" s="8"/>
      <c r="AK621" s="8"/>
      <c r="AL621" s="7" t="s">
        <v>11002</v>
      </c>
      <c r="AM621" s="8"/>
      <c r="AN621" s="8"/>
      <c r="AO621" s="8"/>
      <c r="AP621" s="8"/>
      <c r="AQ621" s="8"/>
      <c r="AR621" s="7" t="s">
        <v>86</v>
      </c>
      <c r="AS621" s="8"/>
      <c r="AT621" s="11" t="s">
        <v>11004</v>
      </c>
      <c r="AU621" s="8"/>
      <c r="AV621" s="11" t="s">
        <v>10969</v>
      </c>
      <c r="AW621" s="11" t="s">
        <v>10969</v>
      </c>
      <c r="AX621" s="8"/>
      <c r="AY621" s="8"/>
      <c r="AZ621" s="8"/>
      <c r="BA621" s="8"/>
      <c r="BB621" s="8"/>
      <c r="BC621" s="8"/>
      <c r="BD621" s="8"/>
      <c r="BE621" s="8"/>
      <c r="BF621" s="8"/>
    </row>
    <row r="622" hidden="1">
      <c r="A622" s="10">
        <v>32585.0</v>
      </c>
      <c r="B622" s="7" t="s">
        <v>8542</v>
      </c>
      <c r="C622" s="7" t="s">
        <v>11019</v>
      </c>
      <c r="D622" s="8"/>
      <c r="E622" s="8"/>
      <c r="F622" s="8"/>
      <c r="G622" s="7">
        <v>23454.0</v>
      </c>
      <c r="H622" s="8"/>
      <c r="I622" s="7">
        <v>0.0</v>
      </c>
      <c r="J622" s="7">
        <v>0.0</v>
      </c>
      <c r="K622" s="7">
        <v>6.0</v>
      </c>
      <c r="L622" s="7">
        <v>0.0</v>
      </c>
      <c r="M622" s="7">
        <v>0.0</v>
      </c>
      <c r="N622" s="7" t="s">
        <v>61</v>
      </c>
      <c r="O622" s="7">
        <v>0.0</v>
      </c>
      <c r="P622" s="7">
        <v>0.0</v>
      </c>
      <c r="Q622" s="8"/>
      <c r="R622" s="8"/>
      <c r="S622" s="8"/>
      <c r="T622" s="8"/>
      <c r="U622" s="8"/>
      <c r="V622" s="8"/>
      <c r="W622" s="8"/>
      <c r="X622" s="8"/>
      <c r="Y622" s="8"/>
      <c r="Z622" s="8"/>
      <c r="AA622" s="8"/>
      <c r="AB622" s="8"/>
      <c r="AC622" s="8"/>
      <c r="AD622" s="8"/>
      <c r="AE622" s="8"/>
      <c r="AF622" s="8"/>
      <c r="AG622" s="8"/>
      <c r="AH622" s="8"/>
      <c r="AI622" s="8"/>
      <c r="AJ622" s="8"/>
      <c r="AK622" s="8"/>
      <c r="AL622" s="8"/>
      <c r="AM622" s="8"/>
      <c r="AN622" s="8"/>
      <c r="AO622" s="8"/>
      <c r="AP622" s="8"/>
      <c r="AQ622" s="8"/>
      <c r="AR622" s="7" t="s">
        <v>68</v>
      </c>
      <c r="AS622" s="8"/>
      <c r="AT622" s="8"/>
      <c r="AU622" s="8"/>
      <c r="AV622" s="8"/>
      <c r="AW622" s="8"/>
      <c r="AX622" s="8"/>
      <c r="AY622" s="8"/>
      <c r="AZ622" s="8"/>
      <c r="BA622" s="8"/>
      <c r="BB622" s="8"/>
      <c r="BC622" s="8"/>
      <c r="BD622" s="8"/>
      <c r="BE622" s="8"/>
      <c r="BF622" s="8"/>
    </row>
    <row r="623" hidden="1">
      <c r="A623" s="10">
        <v>33446.0</v>
      </c>
      <c r="B623" s="7" t="s">
        <v>563</v>
      </c>
      <c r="C623" s="7" t="s">
        <v>11028</v>
      </c>
      <c r="D623" s="8"/>
      <c r="E623" s="8"/>
      <c r="F623" s="8"/>
      <c r="G623" s="7">
        <v>100000.0</v>
      </c>
      <c r="H623" s="8"/>
      <c r="I623" s="7">
        <v>0.0</v>
      </c>
      <c r="J623" s="7">
        <v>0.0</v>
      </c>
      <c r="K623" s="7">
        <v>6.0</v>
      </c>
      <c r="L623" s="7">
        <v>0.0</v>
      </c>
      <c r="M623" s="7">
        <v>0.0</v>
      </c>
      <c r="N623" s="7" t="s">
        <v>61</v>
      </c>
      <c r="O623" s="7">
        <v>0.0</v>
      </c>
      <c r="P623" s="7">
        <v>0.0</v>
      </c>
      <c r="Q623" s="8"/>
      <c r="R623" s="8"/>
      <c r="S623" s="8"/>
      <c r="T623" s="8"/>
      <c r="U623" s="8"/>
      <c r="V623" s="8"/>
      <c r="W623" s="8"/>
      <c r="X623" s="8"/>
      <c r="Y623" s="8"/>
      <c r="Z623" s="8"/>
      <c r="AA623" s="8"/>
      <c r="AB623" s="8"/>
      <c r="AC623" s="8"/>
      <c r="AD623" s="8"/>
      <c r="AE623" s="8"/>
      <c r="AF623" s="8"/>
      <c r="AG623" s="8"/>
      <c r="AH623" s="8"/>
      <c r="AI623" s="8"/>
      <c r="AJ623" s="8"/>
      <c r="AK623" s="8"/>
      <c r="AL623" s="8"/>
      <c r="AM623" s="8"/>
      <c r="AN623" s="8"/>
      <c r="AO623" s="8"/>
      <c r="AP623" s="8"/>
      <c r="AQ623" s="8"/>
      <c r="AR623" s="7" t="s">
        <v>68</v>
      </c>
      <c r="AS623" s="8"/>
      <c r="AT623" s="8"/>
      <c r="AU623" s="8"/>
      <c r="AV623" s="8"/>
      <c r="AW623" s="8"/>
      <c r="AX623" s="8"/>
      <c r="AY623" s="8"/>
      <c r="AZ623" s="8"/>
      <c r="BA623" s="8"/>
      <c r="BB623" s="8"/>
      <c r="BC623" s="8"/>
      <c r="BD623" s="8"/>
      <c r="BE623" s="8"/>
      <c r="BF623" s="8"/>
    </row>
    <row r="624" hidden="1">
      <c r="A624" s="10">
        <v>33573.0</v>
      </c>
      <c r="B624" s="7" t="s">
        <v>1496</v>
      </c>
      <c r="C624" s="7" t="s">
        <v>11029</v>
      </c>
      <c r="D624" s="8"/>
      <c r="E624" s="8"/>
      <c r="F624" s="8"/>
      <c r="G624" s="7">
        <v>60.0</v>
      </c>
      <c r="H624" s="8"/>
      <c r="I624" s="7">
        <v>0.0</v>
      </c>
      <c r="J624" s="7">
        <v>0.0</v>
      </c>
      <c r="K624" s="7">
        <v>6.0</v>
      </c>
      <c r="L624" s="7">
        <v>0.0</v>
      </c>
      <c r="M624" s="7">
        <v>0.0</v>
      </c>
      <c r="N624" s="7" t="s">
        <v>61</v>
      </c>
      <c r="O624" s="7">
        <v>0.0</v>
      </c>
      <c r="P624" s="7">
        <v>0.0</v>
      </c>
      <c r="Q624" s="8"/>
      <c r="R624" s="8"/>
      <c r="S624" s="8"/>
      <c r="T624" s="8"/>
      <c r="U624" s="8"/>
      <c r="V624" s="8"/>
      <c r="W624" s="8"/>
      <c r="X624" s="8"/>
      <c r="Y624" s="8"/>
      <c r="Z624" s="8"/>
      <c r="AA624" s="8"/>
      <c r="AB624" s="8"/>
      <c r="AC624" s="8"/>
      <c r="AD624" s="8"/>
      <c r="AE624" s="8"/>
      <c r="AF624" s="8"/>
      <c r="AG624" s="8"/>
      <c r="AH624" s="8"/>
      <c r="AI624" s="8"/>
      <c r="AJ624" s="8"/>
      <c r="AK624" s="8"/>
      <c r="AL624" s="8"/>
      <c r="AM624" s="8"/>
      <c r="AN624" s="8"/>
      <c r="AO624" s="8"/>
      <c r="AP624" s="8"/>
      <c r="AQ624" s="8"/>
      <c r="AR624" s="7" t="s">
        <v>68</v>
      </c>
      <c r="AS624" s="8"/>
      <c r="AT624" s="8"/>
      <c r="AU624" s="8"/>
      <c r="AV624" s="8"/>
      <c r="AW624" s="8"/>
      <c r="AX624" s="8"/>
      <c r="AY624" s="8"/>
      <c r="AZ624" s="8"/>
      <c r="BA624" s="8"/>
      <c r="BB624" s="8"/>
      <c r="BC624" s="8"/>
      <c r="BD624" s="8"/>
      <c r="BE624" s="8"/>
      <c r="BF624" s="8"/>
    </row>
    <row r="625" hidden="1">
      <c r="A625" s="10">
        <v>33574.0</v>
      </c>
      <c r="B625" s="7" t="s">
        <v>1496</v>
      </c>
      <c r="C625" s="7" t="s">
        <v>11030</v>
      </c>
      <c r="D625" s="8"/>
      <c r="E625" s="8"/>
      <c r="F625" s="8"/>
      <c r="G625" s="7">
        <v>60000.0</v>
      </c>
      <c r="H625" s="8"/>
      <c r="I625" s="7">
        <v>0.0</v>
      </c>
      <c r="J625" s="7">
        <v>0.0</v>
      </c>
      <c r="K625" s="7">
        <v>6.0</v>
      </c>
      <c r="L625" s="7">
        <v>0.0</v>
      </c>
      <c r="M625" s="7">
        <v>0.0</v>
      </c>
      <c r="N625" s="7" t="s">
        <v>61</v>
      </c>
      <c r="O625" s="7">
        <v>0.0</v>
      </c>
      <c r="P625" s="7">
        <v>0.0</v>
      </c>
      <c r="Q625" s="8"/>
      <c r="R625" s="8"/>
      <c r="S625" s="8"/>
      <c r="T625" s="8"/>
      <c r="U625" s="8"/>
      <c r="V625" s="8"/>
      <c r="W625" s="8"/>
      <c r="X625" s="8"/>
      <c r="Y625" s="8"/>
      <c r="Z625" s="8"/>
      <c r="AA625" s="8"/>
      <c r="AB625" s="8"/>
      <c r="AC625" s="8"/>
      <c r="AD625" s="8"/>
      <c r="AE625" s="8"/>
      <c r="AF625" s="8"/>
      <c r="AG625" s="8"/>
      <c r="AH625" s="8"/>
      <c r="AI625" s="8"/>
      <c r="AJ625" s="8"/>
      <c r="AK625" s="8"/>
      <c r="AL625" s="8"/>
      <c r="AM625" s="8"/>
      <c r="AN625" s="8"/>
      <c r="AO625" s="8"/>
      <c r="AP625" s="8"/>
      <c r="AQ625" s="8"/>
      <c r="AR625" s="7" t="s">
        <v>68</v>
      </c>
      <c r="AS625" s="8"/>
      <c r="AT625" s="8"/>
      <c r="AU625" s="8"/>
      <c r="AV625" s="11" t="s">
        <v>11035</v>
      </c>
      <c r="AW625" s="11" t="s">
        <v>11035</v>
      </c>
      <c r="AX625" s="8"/>
      <c r="AY625" s="8"/>
      <c r="AZ625" s="8"/>
      <c r="BA625" s="8"/>
      <c r="BB625" s="8"/>
      <c r="BC625" s="8"/>
      <c r="BD625" s="8"/>
      <c r="BE625" s="8"/>
      <c r="BF625" s="8"/>
    </row>
    <row r="626" hidden="1">
      <c r="A626" s="10">
        <v>33572.0</v>
      </c>
      <c r="B626" s="7" t="s">
        <v>1496</v>
      </c>
      <c r="C626" s="7" t="s">
        <v>11045</v>
      </c>
      <c r="D626" s="7" t="s">
        <v>11046</v>
      </c>
      <c r="E626" s="7">
        <v>2.08303608E8</v>
      </c>
      <c r="F626" s="11" t="s">
        <v>11048</v>
      </c>
      <c r="G626" s="7">
        <v>15000.0</v>
      </c>
      <c r="H626" s="8"/>
      <c r="I626" s="7">
        <v>0.0</v>
      </c>
      <c r="J626" s="7">
        <v>0.0</v>
      </c>
      <c r="K626" s="7">
        <v>6.0</v>
      </c>
      <c r="L626" s="7">
        <v>0.0</v>
      </c>
      <c r="M626" s="7">
        <v>0.0</v>
      </c>
      <c r="N626" s="7" t="s">
        <v>61</v>
      </c>
      <c r="O626" s="7">
        <v>0.0</v>
      </c>
      <c r="P626" s="7">
        <v>0.0</v>
      </c>
      <c r="Q626" s="8"/>
      <c r="R626" s="8"/>
      <c r="S626" s="7" t="s">
        <v>11056</v>
      </c>
      <c r="T626" s="11" t="s">
        <v>11057</v>
      </c>
      <c r="U626" s="7" t="s">
        <v>11058</v>
      </c>
      <c r="V626" s="8"/>
      <c r="W626" s="8"/>
      <c r="X626" s="8"/>
      <c r="Y626" s="8"/>
      <c r="Z626" s="8"/>
      <c r="AA626" s="8"/>
      <c r="AB626" s="8"/>
      <c r="AC626" s="8"/>
      <c r="AD626" s="8"/>
      <c r="AE626" s="8"/>
      <c r="AF626" s="8"/>
      <c r="AG626" s="8"/>
      <c r="AH626" s="8"/>
      <c r="AI626" s="8"/>
      <c r="AJ626" s="8"/>
      <c r="AK626" s="8"/>
      <c r="AL626" s="8"/>
      <c r="AM626" s="8"/>
      <c r="AN626" s="8"/>
      <c r="AO626" s="8"/>
      <c r="AP626" s="8"/>
      <c r="AQ626" s="8"/>
      <c r="AR626" s="7" t="s">
        <v>68</v>
      </c>
      <c r="AS626" s="8"/>
      <c r="AT626" s="8"/>
      <c r="AU626" s="8"/>
      <c r="AV626" s="11" t="s">
        <v>11057</v>
      </c>
      <c r="AW626" s="11" t="s">
        <v>11057</v>
      </c>
      <c r="AX626" s="8"/>
      <c r="AY626" s="8"/>
      <c r="AZ626" s="8"/>
      <c r="BA626" s="8"/>
      <c r="BB626" s="8"/>
      <c r="BC626" s="8"/>
      <c r="BD626" s="8"/>
      <c r="BE626" s="8"/>
      <c r="BF626" s="8"/>
    </row>
    <row r="627" hidden="1">
      <c r="A627" s="10">
        <v>29861.0</v>
      </c>
      <c r="B627" s="7" t="s">
        <v>7038</v>
      </c>
      <c r="C627" s="7" t="s">
        <v>11062</v>
      </c>
      <c r="D627" s="8"/>
      <c r="E627" s="8"/>
      <c r="F627" s="8"/>
      <c r="G627" s="7">
        <v>500.0</v>
      </c>
      <c r="H627" s="8"/>
      <c r="I627" s="7">
        <v>0.0</v>
      </c>
      <c r="J627" s="7">
        <v>0.0</v>
      </c>
      <c r="K627" s="7">
        <v>6.0</v>
      </c>
      <c r="L627" s="7">
        <v>0.0</v>
      </c>
      <c r="M627" s="7">
        <v>0.0</v>
      </c>
      <c r="N627" s="7" t="s">
        <v>61</v>
      </c>
      <c r="O627" s="7">
        <v>0.0</v>
      </c>
      <c r="P627" s="7">
        <v>0.0</v>
      </c>
      <c r="Q627" s="8"/>
      <c r="R627" s="8"/>
      <c r="S627" s="8"/>
      <c r="T627" s="8"/>
      <c r="U627" s="8"/>
      <c r="V627" s="8"/>
      <c r="W627" s="8"/>
      <c r="X627" s="8"/>
      <c r="Y627" s="8"/>
      <c r="Z627" s="8"/>
      <c r="AA627" s="8"/>
      <c r="AB627" s="8"/>
      <c r="AC627" s="8"/>
      <c r="AD627" s="8"/>
      <c r="AE627" s="8"/>
      <c r="AF627" s="8"/>
      <c r="AG627" s="8"/>
      <c r="AH627" s="8"/>
      <c r="AI627" s="8"/>
      <c r="AJ627" s="8"/>
      <c r="AK627" s="8"/>
      <c r="AL627" s="8"/>
      <c r="AM627" s="8"/>
      <c r="AN627" s="8"/>
      <c r="AO627" s="8"/>
      <c r="AP627" s="8"/>
      <c r="AQ627" s="8"/>
      <c r="AR627" s="7" t="s">
        <v>68</v>
      </c>
      <c r="AS627" s="8"/>
      <c r="AT627" s="8"/>
      <c r="AU627" s="8"/>
      <c r="AV627" s="11" t="s">
        <v>3334</v>
      </c>
      <c r="AW627" s="11" t="s">
        <v>3334</v>
      </c>
      <c r="AX627" s="8"/>
      <c r="AY627" s="8"/>
      <c r="AZ627" s="8"/>
      <c r="BA627" s="8"/>
      <c r="BB627" s="8"/>
      <c r="BC627" s="8"/>
      <c r="BD627" s="8"/>
      <c r="BE627" s="8"/>
      <c r="BF627" s="8"/>
    </row>
    <row r="628" hidden="1">
      <c r="A628" s="10">
        <v>36599.0</v>
      </c>
      <c r="B628" s="7" t="s">
        <v>2811</v>
      </c>
      <c r="C628" s="7" t="s">
        <v>11065</v>
      </c>
      <c r="D628" s="8"/>
      <c r="E628" s="8"/>
      <c r="F628" s="8"/>
      <c r="G628" s="7">
        <v>10000.0</v>
      </c>
      <c r="H628" s="8"/>
      <c r="I628" s="7">
        <v>0.0</v>
      </c>
      <c r="J628" s="7">
        <v>0.0</v>
      </c>
      <c r="K628" s="7">
        <v>6.0</v>
      </c>
      <c r="L628" s="7">
        <v>0.0</v>
      </c>
      <c r="M628" s="7">
        <v>0.0</v>
      </c>
      <c r="N628" s="7" t="s">
        <v>61</v>
      </c>
      <c r="O628" s="7">
        <v>0.0</v>
      </c>
      <c r="P628" s="7">
        <v>0.0</v>
      </c>
      <c r="Q628" s="8"/>
      <c r="R628" s="8"/>
      <c r="S628" s="8"/>
      <c r="T628" s="8"/>
      <c r="U628" s="8"/>
      <c r="V628" s="8"/>
      <c r="W628" s="8"/>
      <c r="X628" s="8"/>
      <c r="Y628" s="8"/>
      <c r="Z628" s="8"/>
      <c r="AA628" s="8"/>
      <c r="AB628" s="8"/>
      <c r="AC628" s="8"/>
      <c r="AD628" s="8"/>
      <c r="AE628" s="8"/>
      <c r="AF628" s="8"/>
      <c r="AG628" s="8"/>
      <c r="AH628" s="8"/>
      <c r="AI628" s="8"/>
      <c r="AJ628" s="8"/>
      <c r="AK628" s="8"/>
      <c r="AL628" s="8"/>
      <c r="AM628" s="8"/>
      <c r="AN628" s="8"/>
      <c r="AO628" s="8"/>
      <c r="AP628" s="8"/>
      <c r="AQ628" s="8"/>
      <c r="AR628" s="7" t="s">
        <v>68</v>
      </c>
      <c r="AS628" s="8"/>
      <c r="AT628" s="8"/>
      <c r="AU628" s="8"/>
      <c r="AV628" s="8"/>
      <c r="AW628" s="8"/>
      <c r="AX628" s="8"/>
      <c r="AY628" s="8"/>
      <c r="AZ628" s="8"/>
      <c r="BA628" s="8"/>
      <c r="BB628" s="8"/>
      <c r="BC628" s="8"/>
      <c r="BD628" s="8"/>
      <c r="BE628" s="8"/>
      <c r="BF628" s="8"/>
    </row>
    <row r="629" hidden="1">
      <c r="A629" s="10">
        <v>30257.0</v>
      </c>
      <c r="B629" s="7" t="s">
        <v>907</v>
      </c>
      <c r="C629" s="7" t="s">
        <v>11066</v>
      </c>
      <c r="D629" s="8"/>
      <c r="E629" s="8"/>
      <c r="F629" s="8"/>
      <c r="G629" s="7">
        <v>1000.0</v>
      </c>
      <c r="H629" s="8"/>
      <c r="I629" s="7">
        <v>0.0</v>
      </c>
      <c r="J629" s="7">
        <v>0.0</v>
      </c>
      <c r="K629" s="7">
        <v>6.0</v>
      </c>
      <c r="L629" s="7">
        <v>0.0</v>
      </c>
      <c r="M629" s="7">
        <v>0.0</v>
      </c>
      <c r="N629" s="7" t="s">
        <v>61</v>
      </c>
      <c r="O629" s="7">
        <v>0.0</v>
      </c>
      <c r="P629" s="7">
        <v>0.0</v>
      </c>
      <c r="Q629" s="7" t="s">
        <v>914</v>
      </c>
      <c r="R629" s="7" t="s">
        <v>11068</v>
      </c>
      <c r="S629" s="8"/>
      <c r="T629" s="8"/>
      <c r="U629" s="8"/>
      <c r="V629" s="8"/>
      <c r="W629" s="7" t="s">
        <v>11070</v>
      </c>
      <c r="X629" s="8"/>
      <c r="Y629" s="8"/>
      <c r="Z629" s="8"/>
      <c r="AA629" s="8"/>
      <c r="AB629" s="8"/>
      <c r="AC629" s="7" t="s">
        <v>11071</v>
      </c>
      <c r="AD629" s="7" t="s">
        <v>11072</v>
      </c>
      <c r="AE629" s="7" t="s">
        <v>11073</v>
      </c>
      <c r="AF629" s="7" t="s">
        <v>11074</v>
      </c>
      <c r="AG629" s="8"/>
      <c r="AH629" s="8"/>
      <c r="AI629" s="8"/>
      <c r="AJ629" s="8"/>
      <c r="AK629" s="8"/>
      <c r="AL629" s="8"/>
      <c r="AM629" s="8"/>
      <c r="AN629" s="8"/>
      <c r="AO629" s="8"/>
      <c r="AP629" s="8"/>
      <c r="AQ629" s="8"/>
      <c r="AR629" s="7" t="s">
        <v>68</v>
      </c>
      <c r="AS629" s="8"/>
      <c r="AT629" s="8"/>
      <c r="AU629" s="8"/>
      <c r="AV629" s="11" t="s">
        <v>11075</v>
      </c>
      <c r="AW629" s="11" t="s">
        <v>11075</v>
      </c>
      <c r="AX629" s="8"/>
      <c r="AY629" s="8"/>
      <c r="AZ629" s="8"/>
      <c r="BA629" s="8"/>
      <c r="BB629" s="8"/>
      <c r="BC629" s="8"/>
      <c r="BD629" s="8"/>
      <c r="BE629" s="8"/>
      <c r="BF629" s="8"/>
    </row>
    <row r="630" hidden="1">
      <c r="A630" s="10">
        <v>30255.0</v>
      </c>
      <c r="B630" s="7" t="s">
        <v>907</v>
      </c>
      <c r="C630" s="7" t="s">
        <v>11076</v>
      </c>
      <c r="D630" s="8"/>
      <c r="E630" s="8"/>
      <c r="F630" s="8"/>
      <c r="G630" s="7">
        <v>1000.0</v>
      </c>
      <c r="H630" s="8"/>
      <c r="I630" s="7">
        <v>0.0</v>
      </c>
      <c r="J630" s="7">
        <v>0.0</v>
      </c>
      <c r="K630" s="7">
        <v>6.0</v>
      </c>
      <c r="L630" s="7">
        <v>0.0</v>
      </c>
      <c r="M630" s="7">
        <v>0.0</v>
      </c>
      <c r="N630" s="7" t="s">
        <v>61</v>
      </c>
      <c r="O630" s="7">
        <v>0.0</v>
      </c>
      <c r="P630" s="7">
        <v>0.0</v>
      </c>
      <c r="Q630" s="8"/>
      <c r="R630" s="8"/>
      <c r="S630" s="8"/>
      <c r="T630" s="8"/>
      <c r="U630" s="8"/>
      <c r="V630" s="8"/>
      <c r="W630" s="8"/>
      <c r="X630" s="8"/>
      <c r="Y630" s="8"/>
      <c r="Z630" s="8"/>
      <c r="AA630" s="8"/>
      <c r="AB630" s="8"/>
      <c r="AC630" s="8"/>
      <c r="AD630" s="8"/>
      <c r="AE630" s="8"/>
      <c r="AF630" s="8"/>
      <c r="AG630" s="8"/>
      <c r="AH630" s="8"/>
      <c r="AI630" s="8"/>
      <c r="AJ630" s="8"/>
      <c r="AK630" s="8"/>
      <c r="AL630" s="8"/>
      <c r="AM630" s="8"/>
      <c r="AN630" s="8"/>
      <c r="AO630" s="8"/>
      <c r="AP630" s="8"/>
      <c r="AQ630" s="8"/>
      <c r="AR630" s="7" t="s">
        <v>68</v>
      </c>
      <c r="AS630" s="8"/>
      <c r="AT630" s="8"/>
      <c r="AU630" s="8"/>
      <c r="AV630" s="8"/>
      <c r="AW630" s="8"/>
      <c r="AX630" s="8"/>
      <c r="AY630" s="8"/>
      <c r="AZ630" s="8"/>
      <c r="BA630" s="8"/>
      <c r="BB630" s="8"/>
      <c r="BC630" s="8"/>
      <c r="BD630" s="8"/>
      <c r="BE630" s="8"/>
      <c r="BF630" s="8"/>
    </row>
    <row r="631" hidden="1">
      <c r="A631" s="10">
        <v>32985.0</v>
      </c>
      <c r="B631" s="9">
        <v>42927.0</v>
      </c>
      <c r="C631" s="7" t="s">
        <v>11081</v>
      </c>
      <c r="D631" s="8"/>
      <c r="E631" s="8"/>
      <c r="F631" s="8"/>
      <c r="G631" s="7">
        <v>25000.0</v>
      </c>
      <c r="H631" s="8"/>
      <c r="I631" s="7">
        <v>0.0</v>
      </c>
      <c r="J631" s="7">
        <v>0.0</v>
      </c>
      <c r="K631" s="7">
        <v>6.0</v>
      </c>
      <c r="L631" s="7">
        <v>0.0</v>
      </c>
      <c r="M631" s="7">
        <v>0.0</v>
      </c>
      <c r="N631" s="7" t="s">
        <v>61</v>
      </c>
      <c r="O631" s="7">
        <v>0.0</v>
      </c>
      <c r="P631" s="7">
        <v>0.0</v>
      </c>
      <c r="Q631" s="8"/>
      <c r="R631" s="8"/>
      <c r="S631" s="8"/>
      <c r="T631" s="8"/>
      <c r="U631" s="8"/>
      <c r="V631" s="8"/>
      <c r="W631" s="8"/>
      <c r="X631" s="8"/>
      <c r="Y631" s="8"/>
      <c r="Z631" s="8"/>
      <c r="AA631" s="8"/>
      <c r="AB631" s="8"/>
      <c r="AC631" s="8"/>
      <c r="AD631" s="8"/>
      <c r="AE631" s="8"/>
      <c r="AF631" s="8"/>
      <c r="AG631" s="8"/>
      <c r="AH631" s="8"/>
      <c r="AI631" s="8"/>
      <c r="AJ631" s="8"/>
      <c r="AK631" s="8"/>
      <c r="AL631" s="8"/>
      <c r="AM631" s="8"/>
      <c r="AN631" s="8"/>
      <c r="AO631" s="8"/>
      <c r="AP631" s="8"/>
      <c r="AQ631" s="8"/>
      <c r="AR631" s="7" t="s">
        <v>68</v>
      </c>
      <c r="AS631" s="8"/>
      <c r="AT631" s="8"/>
      <c r="AU631" s="8"/>
      <c r="AV631" s="8"/>
      <c r="AW631" s="8"/>
      <c r="AX631" s="8"/>
      <c r="AY631" s="8"/>
      <c r="AZ631" s="8"/>
      <c r="BA631" s="8"/>
      <c r="BB631" s="8"/>
      <c r="BC631" s="8"/>
      <c r="BD631" s="8"/>
      <c r="BE631" s="8"/>
      <c r="BF631" s="8"/>
    </row>
    <row r="632" hidden="1">
      <c r="A632" s="10">
        <v>32986.0</v>
      </c>
      <c r="B632" s="9">
        <v>42927.0</v>
      </c>
      <c r="C632" s="7" t="s">
        <v>11082</v>
      </c>
      <c r="D632" s="8"/>
      <c r="E632" s="8"/>
      <c r="F632" s="8"/>
      <c r="G632" s="7">
        <v>25000.0</v>
      </c>
      <c r="H632" s="8"/>
      <c r="I632" s="7">
        <v>0.0</v>
      </c>
      <c r="J632" s="7">
        <v>0.0</v>
      </c>
      <c r="K632" s="7">
        <v>6.0</v>
      </c>
      <c r="L632" s="7">
        <v>0.0</v>
      </c>
      <c r="M632" s="7">
        <v>0.0</v>
      </c>
      <c r="N632" s="7" t="s">
        <v>61</v>
      </c>
      <c r="O632" s="7">
        <v>0.0</v>
      </c>
      <c r="P632" s="7">
        <v>0.0</v>
      </c>
      <c r="Q632" s="8"/>
      <c r="R632" s="8"/>
      <c r="S632" s="8"/>
      <c r="T632" s="8"/>
      <c r="U632" s="8"/>
      <c r="V632" s="8"/>
      <c r="W632" s="8"/>
      <c r="X632" s="8"/>
      <c r="Y632" s="8"/>
      <c r="Z632" s="8"/>
      <c r="AA632" s="8"/>
      <c r="AB632" s="8"/>
      <c r="AC632" s="8"/>
      <c r="AD632" s="8"/>
      <c r="AE632" s="8"/>
      <c r="AF632" s="8"/>
      <c r="AG632" s="8"/>
      <c r="AH632" s="8"/>
      <c r="AI632" s="8"/>
      <c r="AJ632" s="8"/>
      <c r="AK632" s="8"/>
      <c r="AL632" s="8"/>
      <c r="AM632" s="8"/>
      <c r="AN632" s="8"/>
      <c r="AO632" s="8"/>
      <c r="AP632" s="8"/>
      <c r="AQ632" s="8"/>
      <c r="AR632" s="7" t="s">
        <v>68</v>
      </c>
      <c r="AS632" s="8"/>
      <c r="AT632" s="8"/>
      <c r="AU632" s="8"/>
      <c r="AV632" s="11" t="s">
        <v>11083</v>
      </c>
      <c r="AW632" s="11" t="s">
        <v>11083</v>
      </c>
      <c r="AX632" s="8"/>
      <c r="AY632" s="8"/>
      <c r="AZ632" s="8"/>
      <c r="BA632" s="8"/>
      <c r="BB632" s="8"/>
      <c r="BC632" s="8"/>
      <c r="BD632" s="8"/>
      <c r="BE632" s="8"/>
      <c r="BF632" s="8"/>
    </row>
    <row r="633" hidden="1">
      <c r="A633" s="10">
        <v>27429.0</v>
      </c>
      <c r="B633" s="9">
        <v>42888.0</v>
      </c>
      <c r="C633" s="7" t="s">
        <v>11095</v>
      </c>
      <c r="D633" s="8"/>
      <c r="E633" s="8"/>
      <c r="F633" s="8"/>
      <c r="G633" s="7">
        <v>10000.0</v>
      </c>
      <c r="H633" s="8"/>
      <c r="I633" s="7">
        <v>0.0</v>
      </c>
      <c r="J633" s="7">
        <v>0.0</v>
      </c>
      <c r="K633" s="7">
        <v>6.0</v>
      </c>
      <c r="L633" s="7">
        <v>0.0</v>
      </c>
      <c r="M633" s="7">
        <v>0.0</v>
      </c>
      <c r="N633" s="7" t="s">
        <v>61</v>
      </c>
      <c r="O633" s="7">
        <v>0.0</v>
      </c>
      <c r="P633" s="7">
        <v>0.0</v>
      </c>
      <c r="Q633" s="8"/>
      <c r="R633" s="8"/>
      <c r="S633" s="8"/>
      <c r="T633" s="8"/>
      <c r="U633" s="8"/>
      <c r="V633" s="8"/>
      <c r="W633" s="7" t="s">
        <v>892</v>
      </c>
      <c r="X633" s="8"/>
      <c r="Y633" s="8"/>
      <c r="Z633" s="8"/>
      <c r="AA633" s="8"/>
      <c r="AB633" s="8"/>
      <c r="AC633" s="8"/>
      <c r="AD633" s="7" t="s">
        <v>11101</v>
      </c>
      <c r="AE633" s="8"/>
      <c r="AF633" s="7" t="s">
        <v>11103</v>
      </c>
      <c r="AG633" s="8"/>
      <c r="AH633" s="8"/>
      <c r="AI633" s="8"/>
      <c r="AJ633" s="8"/>
      <c r="AK633" s="8"/>
      <c r="AL633" s="8"/>
      <c r="AM633" s="8"/>
      <c r="AN633" s="8"/>
      <c r="AO633" s="8"/>
      <c r="AP633" s="8"/>
      <c r="AQ633" s="8"/>
      <c r="AR633" s="7" t="s">
        <v>68</v>
      </c>
      <c r="AS633" s="8"/>
      <c r="AT633" s="8"/>
      <c r="AU633" s="8"/>
      <c r="AV633" s="11" t="s">
        <v>11105</v>
      </c>
      <c r="AW633" s="11" t="s">
        <v>11105</v>
      </c>
      <c r="AX633" s="8"/>
      <c r="AY633" s="8"/>
      <c r="AZ633" s="8"/>
      <c r="BA633" s="8"/>
      <c r="BB633" s="8"/>
      <c r="BC633" s="8"/>
      <c r="BD633" s="8"/>
      <c r="BE633" s="8"/>
      <c r="BF633" s="8"/>
    </row>
    <row r="634" hidden="1">
      <c r="A634" s="10">
        <v>30540.0</v>
      </c>
      <c r="B634" s="9">
        <v>42834.0</v>
      </c>
      <c r="C634" s="7" t="s">
        <v>11124</v>
      </c>
      <c r="D634" s="8"/>
      <c r="E634" s="8"/>
      <c r="F634" s="8"/>
      <c r="G634" s="7">
        <v>10000.0</v>
      </c>
      <c r="H634" s="8"/>
      <c r="I634" s="7">
        <v>0.0</v>
      </c>
      <c r="J634" s="7">
        <v>0.0</v>
      </c>
      <c r="K634" s="7">
        <v>6.0</v>
      </c>
      <c r="L634" s="7">
        <v>0.0</v>
      </c>
      <c r="M634" s="7">
        <v>0.0</v>
      </c>
      <c r="N634" s="7" t="s">
        <v>61</v>
      </c>
      <c r="O634" s="7">
        <v>0.0</v>
      </c>
      <c r="P634" s="7">
        <v>0.0</v>
      </c>
      <c r="Q634" s="8"/>
      <c r="R634" s="8"/>
      <c r="S634" s="8"/>
      <c r="T634" s="8"/>
      <c r="U634" s="8"/>
      <c r="V634" s="8"/>
      <c r="W634" s="8"/>
      <c r="X634" s="8"/>
      <c r="Y634" s="8"/>
      <c r="Z634" s="8"/>
      <c r="AA634" s="8"/>
      <c r="AB634" s="8"/>
      <c r="AC634" s="8"/>
      <c r="AD634" s="8"/>
      <c r="AE634" s="8"/>
      <c r="AF634" s="8"/>
      <c r="AG634" s="8"/>
      <c r="AH634" s="8"/>
      <c r="AI634" s="8"/>
      <c r="AJ634" s="8"/>
      <c r="AK634" s="8"/>
      <c r="AL634" s="8"/>
      <c r="AM634" s="8"/>
      <c r="AN634" s="8"/>
      <c r="AO634" s="8"/>
      <c r="AP634" s="8"/>
      <c r="AQ634" s="8"/>
      <c r="AR634" s="7" t="s">
        <v>68</v>
      </c>
      <c r="AS634" s="8"/>
      <c r="AT634" s="8"/>
      <c r="AU634" s="8"/>
      <c r="AV634" s="8"/>
      <c r="AW634" s="8"/>
      <c r="AX634" s="8"/>
      <c r="AY634" s="8"/>
      <c r="AZ634" s="8"/>
      <c r="BA634" s="8"/>
      <c r="BB634" s="8"/>
      <c r="BC634" s="8"/>
      <c r="BD634" s="8"/>
      <c r="BE634" s="8"/>
      <c r="BF634" s="8"/>
    </row>
    <row r="635" hidden="1">
      <c r="A635" s="10">
        <v>30462.0</v>
      </c>
      <c r="B635" s="7" t="s">
        <v>7887</v>
      </c>
      <c r="C635" s="7" t="s">
        <v>11126</v>
      </c>
      <c r="D635" s="8"/>
      <c r="E635" s="8"/>
      <c r="F635" s="8"/>
      <c r="G635" s="7">
        <v>50.0</v>
      </c>
      <c r="H635" s="8"/>
      <c r="I635" s="7">
        <v>0.0</v>
      </c>
      <c r="J635" s="7">
        <v>0.0</v>
      </c>
      <c r="K635" s="7">
        <v>6.0</v>
      </c>
      <c r="L635" s="7">
        <v>0.0</v>
      </c>
      <c r="M635" s="7">
        <v>0.0</v>
      </c>
      <c r="N635" s="7" t="s">
        <v>61</v>
      </c>
      <c r="O635" s="7">
        <v>0.0</v>
      </c>
      <c r="P635" s="7">
        <v>0.0</v>
      </c>
      <c r="Q635" s="8"/>
      <c r="R635" s="8"/>
      <c r="S635" s="8"/>
      <c r="T635" s="8"/>
      <c r="U635" s="8"/>
      <c r="V635" s="8"/>
      <c r="W635" s="8"/>
      <c r="X635" s="8"/>
      <c r="Y635" s="8"/>
      <c r="Z635" s="8"/>
      <c r="AA635" s="8"/>
      <c r="AB635" s="8"/>
      <c r="AC635" s="8"/>
      <c r="AD635" s="8"/>
      <c r="AE635" s="8"/>
      <c r="AF635" s="8"/>
      <c r="AG635" s="8"/>
      <c r="AH635" s="8"/>
      <c r="AI635" s="8"/>
      <c r="AJ635" s="8"/>
      <c r="AK635" s="8"/>
      <c r="AL635" s="8"/>
      <c r="AM635" s="8"/>
      <c r="AN635" s="8"/>
      <c r="AO635" s="8"/>
      <c r="AP635" s="8"/>
      <c r="AQ635" s="8"/>
      <c r="AR635" s="7" t="s">
        <v>68</v>
      </c>
      <c r="AS635" s="8"/>
      <c r="AT635" s="8"/>
      <c r="AU635" s="8"/>
      <c r="AV635" s="8"/>
      <c r="AW635" s="8"/>
      <c r="AX635" s="8"/>
      <c r="AY635" s="8"/>
      <c r="AZ635" s="8"/>
      <c r="BA635" s="8"/>
      <c r="BB635" s="8"/>
      <c r="BC635" s="8"/>
      <c r="BD635" s="8"/>
      <c r="BE635" s="8"/>
      <c r="BF635" s="8"/>
    </row>
    <row r="636" hidden="1">
      <c r="A636" s="10">
        <v>33007.0</v>
      </c>
      <c r="B636" s="9">
        <v>42958.0</v>
      </c>
      <c r="C636" s="7" t="s">
        <v>11130</v>
      </c>
      <c r="D636" s="8"/>
      <c r="E636" s="8"/>
      <c r="F636" s="8"/>
      <c r="G636" s="7">
        <v>100000.0</v>
      </c>
      <c r="H636" s="8"/>
      <c r="I636" s="7">
        <v>0.0</v>
      </c>
      <c r="J636" s="7">
        <v>0.0</v>
      </c>
      <c r="K636" s="7">
        <v>6.0</v>
      </c>
      <c r="L636" s="7">
        <v>0.0</v>
      </c>
      <c r="M636" s="7">
        <v>0.0</v>
      </c>
      <c r="N636" s="7" t="s">
        <v>61</v>
      </c>
      <c r="O636" s="7">
        <v>0.0</v>
      </c>
      <c r="P636" s="7">
        <v>0.0</v>
      </c>
      <c r="Q636" s="8"/>
      <c r="R636" s="8"/>
      <c r="S636" s="8"/>
      <c r="T636" s="8"/>
      <c r="U636" s="8"/>
      <c r="V636" s="8"/>
      <c r="W636" s="8"/>
      <c r="X636" s="8"/>
      <c r="Y636" s="8"/>
      <c r="Z636" s="8"/>
      <c r="AA636" s="8"/>
      <c r="AB636" s="8"/>
      <c r="AC636" s="8"/>
      <c r="AD636" s="8"/>
      <c r="AE636" s="8"/>
      <c r="AF636" s="8"/>
      <c r="AG636" s="8"/>
      <c r="AH636" s="8"/>
      <c r="AI636" s="8"/>
      <c r="AJ636" s="8"/>
      <c r="AK636" s="8"/>
      <c r="AL636" s="8"/>
      <c r="AM636" s="8"/>
      <c r="AN636" s="8"/>
      <c r="AO636" s="8"/>
      <c r="AP636" s="8"/>
      <c r="AQ636" s="8"/>
      <c r="AR636" s="7" t="s">
        <v>68</v>
      </c>
      <c r="AS636" s="8"/>
      <c r="AT636" s="8"/>
      <c r="AU636" s="8"/>
      <c r="AV636" s="11" t="s">
        <v>11131</v>
      </c>
      <c r="AW636" s="11" t="s">
        <v>11131</v>
      </c>
      <c r="AX636" s="8"/>
      <c r="AY636" s="8"/>
      <c r="AZ636" s="8"/>
      <c r="BA636" s="8"/>
      <c r="BB636" s="8"/>
      <c r="BC636" s="8"/>
      <c r="BD636" s="8"/>
      <c r="BE636" s="8"/>
      <c r="BF636" s="8"/>
    </row>
    <row r="637" hidden="1">
      <c r="A637" s="10">
        <v>33006.0</v>
      </c>
      <c r="B637" s="9">
        <v>42958.0</v>
      </c>
      <c r="C637" s="7" t="s">
        <v>11137</v>
      </c>
      <c r="D637" s="8"/>
      <c r="E637" s="8"/>
      <c r="F637" s="8"/>
      <c r="G637" s="7">
        <v>50000.0</v>
      </c>
      <c r="H637" s="8"/>
      <c r="I637" s="7">
        <v>0.0</v>
      </c>
      <c r="J637" s="7">
        <v>0.0</v>
      </c>
      <c r="K637" s="7">
        <v>6.0</v>
      </c>
      <c r="L637" s="7">
        <v>0.0</v>
      </c>
      <c r="M637" s="7">
        <v>0.0</v>
      </c>
      <c r="N637" s="7" t="s">
        <v>61</v>
      </c>
      <c r="O637" s="7">
        <v>0.0</v>
      </c>
      <c r="P637" s="7">
        <v>0.0</v>
      </c>
      <c r="Q637" s="8"/>
      <c r="R637" s="8"/>
      <c r="S637" s="8"/>
      <c r="T637" s="8"/>
      <c r="U637" s="8"/>
      <c r="V637" s="8"/>
      <c r="W637" s="8"/>
      <c r="X637" s="8"/>
      <c r="Y637" s="8"/>
      <c r="Z637" s="8"/>
      <c r="AA637" s="8"/>
      <c r="AB637" s="8"/>
      <c r="AC637" s="8"/>
      <c r="AD637" s="8"/>
      <c r="AE637" s="8"/>
      <c r="AF637" s="8"/>
      <c r="AG637" s="8"/>
      <c r="AH637" s="8"/>
      <c r="AI637" s="8"/>
      <c r="AJ637" s="8"/>
      <c r="AK637" s="8"/>
      <c r="AL637" s="8"/>
      <c r="AM637" s="8"/>
      <c r="AN637" s="8"/>
      <c r="AO637" s="8"/>
      <c r="AP637" s="8"/>
      <c r="AQ637" s="8"/>
      <c r="AR637" s="7" t="s">
        <v>68</v>
      </c>
      <c r="AS637" s="8"/>
      <c r="AT637" s="8"/>
      <c r="AU637" s="8"/>
      <c r="AV637" s="11" t="s">
        <v>11131</v>
      </c>
      <c r="AW637" s="11" t="s">
        <v>11131</v>
      </c>
      <c r="AX637" s="8"/>
      <c r="AY637" s="8"/>
      <c r="AZ637" s="8"/>
      <c r="BA637" s="8"/>
      <c r="BB637" s="8"/>
      <c r="BC637" s="8"/>
      <c r="BD637" s="8"/>
      <c r="BE637" s="8"/>
      <c r="BF637" s="8"/>
    </row>
    <row r="638" hidden="1">
      <c r="A638" s="10">
        <v>33001.0</v>
      </c>
      <c r="B638" s="9">
        <v>42958.0</v>
      </c>
      <c r="C638" s="7" t="s">
        <v>11137</v>
      </c>
      <c r="D638" s="8"/>
      <c r="E638" s="8"/>
      <c r="F638" s="8"/>
      <c r="G638" s="7">
        <v>25000.0</v>
      </c>
      <c r="H638" s="8"/>
      <c r="I638" s="7">
        <v>0.0</v>
      </c>
      <c r="J638" s="7">
        <v>0.0</v>
      </c>
      <c r="K638" s="7">
        <v>6.0</v>
      </c>
      <c r="L638" s="7">
        <v>0.0</v>
      </c>
      <c r="M638" s="7">
        <v>0.0</v>
      </c>
      <c r="N638" s="7" t="s">
        <v>61</v>
      </c>
      <c r="O638" s="7">
        <v>0.0</v>
      </c>
      <c r="P638" s="7">
        <v>0.0</v>
      </c>
      <c r="Q638" s="8"/>
      <c r="R638" s="8"/>
      <c r="S638" s="8"/>
      <c r="T638" s="8"/>
      <c r="U638" s="8"/>
      <c r="V638" s="8"/>
      <c r="W638" s="8"/>
      <c r="X638" s="8"/>
      <c r="Y638" s="8"/>
      <c r="Z638" s="8"/>
      <c r="AA638" s="8"/>
      <c r="AB638" s="8"/>
      <c r="AC638" s="8"/>
      <c r="AD638" s="8"/>
      <c r="AE638" s="8"/>
      <c r="AF638" s="8"/>
      <c r="AG638" s="8"/>
      <c r="AH638" s="8"/>
      <c r="AI638" s="8"/>
      <c r="AJ638" s="8"/>
      <c r="AK638" s="8"/>
      <c r="AL638" s="8"/>
      <c r="AM638" s="8"/>
      <c r="AN638" s="8"/>
      <c r="AO638" s="8"/>
      <c r="AP638" s="8"/>
      <c r="AQ638" s="8"/>
      <c r="AR638" s="7" t="s">
        <v>68</v>
      </c>
      <c r="AS638" s="8"/>
      <c r="AT638" s="8"/>
      <c r="AU638" s="8"/>
      <c r="AV638" s="8"/>
      <c r="AW638" s="8"/>
      <c r="AX638" s="8"/>
      <c r="AY638" s="8"/>
      <c r="AZ638" s="8"/>
      <c r="BA638" s="8"/>
      <c r="BB638" s="8"/>
      <c r="BC638" s="8"/>
      <c r="BD638" s="8"/>
      <c r="BE638" s="8"/>
      <c r="BF638" s="8"/>
    </row>
    <row r="639" hidden="1">
      <c r="A639" s="10">
        <v>36628.0</v>
      </c>
      <c r="B639" s="7" t="s">
        <v>2811</v>
      </c>
      <c r="C639" s="7" t="s">
        <v>11157</v>
      </c>
      <c r="D639" s="8"/>
      <c r="E639" s="8"/>
      <c r="F639" s="8"/>
      <c r="G639" s="7">
        <v>1000.0</v>
      </c>
      <c r="H639" s="8"/>
      <c r="I639" s="7">
        <v>0.0</v>
      </c>
      <c r="J639" s="7">
        <v>0.0</v>
      </c>
      <c r="K639" s="7">
        <v>6.0</v>
      </c>
      <c r="L639" s="7">
        <v>0.0</v>
      </c>
      <c r="M639" s="7">
        <v>0.0</v>
      </c>
      <c r="N639" s="7" t="s">
        <v>61</v>
      </c>
      <c r="O639" s="7">
        <v>0.0</v>
      </c>
      <c r="P639" s="7">
        <v>0.0</v>
      </c>
      <c r="Q639" s="8"/>
      <c r="R639" s="8"/>
      <c r="S639" s="8"/>
      <c r="T639" s="8"/>
      <c r="U639" s="8"/>
      <c r="V639" s="8"/>
      <c r="W639" s="8"/>
      <c r="X639" s="8"/>
      <c r="Y639" s="8"/>
      <c r="Z639" s="8"/>
      <c r="AA639" s="8"/>
      <c r="AB639" s="8"/>
      <c r="AC639" s="8"/>
      <c r="AD639" s="8"/>
      <c r="AE639" s="8"/>
      <c r="AF639" s="8"/>
      <c r="AG639" s="8"/>
      <c r="AH639" s="8"/>
      <c r="AI639" s="8"/>
      <c r="AJ639" s="8"/>
      <c r="AK639" s="8"/>
      <c r="AL639" s="8"/>
      <c r="AM639" s="8"/>
      <c r="AN639" s="8"/>
      <c r="AO639" s="8"/>
      <c r="AP639" s="8"/>
      <c r="AQ639" s="8"/>
      <c r="AR639" s="7" t="s">
        <v>68</v>
      </c>
      <c r="AS639" s="8"/>
      <c r="AT639" s="8"/>
      <c r="AU639" s="8"/>
      <c r="AV639" s="8"/>
      <c r="AW639" s="8"/>
      <c r="AX639" s="8"/>
      <c r="AY639" s="8"/>
      <c r="AZ639" s="8"/>
      <c r="BA639" s="8"/>
      <c r="BB639" s="8"/>
      <c r="BC639" s="8"/>
      <c r="BD639" s="8"/>
      <c r="BE639" s="8"/>
      <c r="BF639" s="8"/>
    </row>
    <row r="640" hidden="1">
      <c r="A640" s="10">
        <v>36720.0</v>
      </c>
      <c r="B640" s="7" t="s">
        <v>6415</v>
      </c>
      <c r="C640" s="7" t="s">
        <v>11168</v>
      </c>
      <c r="D640" s="8"/>
      <c r="E640" s="8"/>
      <c r="F640" s="8"/>
      <c r="G640" s="7">
        <v>10000.0</v>
      </c>
      <c r="H640" s="8"/>
      <c r="I640" s="7">
        <v>0.0</v>
      </c>
      <c r="J640" s="7">
        <v>0.0</v>
      </c>
      <c r="K640" s="7">
        <v>6.0</v>
      </c>
      <c r="L640" s="7">
        <v>0.0</v>
      </c>
      <c r="M640" s="7">
        <v>0.0</v>
      </c>
      <c r="N640" s="7" t="s">
        <v>61</v>
      </c>
      <c r="O640" s="7">
        <v>0.0</v>
      </c>
      <c r="P640" s="7">
        <v>0.0</v>
      </c>
      <c r="Q640" s="8"/>
      <c r="R640" s="8"/>
      <c r="S640" s="8"/>
      <c r="T640" s="8"/>
      <c r="U640" s="8"/>
      <c r="V640" s="8"/>
      <c r="W640" s="8"/>
      <c r="X640" s="8"/>
      <c r="Y640" s="8"/>
      <c r="Z640" s="8"/>
      <c r="AA640" s="8"/>
      <c r="AB640" s="8"/>
      <c r="AC640" s="8"/>
      <c r="AD640" s="8"/>
      <c r="AE640" s="8"/>
      <c r="AF640" s="8"/>
      <c r="AG640" s="8"/>
      <c r="AH640" s="8"/>
      <c r="AI640" s="8"/>
      <c r="AJ640" s="8"/>
      <c r="AK640" s="8"/>
      <c r="AL640" s="8"/>
      <c r="AM640" s="8"/>
      <c r="AN640" s="8"/>
      <c r="AO640" s="8"/>
      <c r="AP640" s="8"/>
      <c r="AQ640" s="8"/>
      <c r="AR640" s="7" t="s">
        <v>68</v>
      </c>
      <c r="AS640" s="8"/>
      <c r="AT640" s="8"/>
      <c r="AU640" s="8"/>
      <c r="AV640" s="8"/>
      <c r="AW640" s="8"/>
      <c r="AX640" s="8"/>
      <c r="AY640" s="8"/>
      <c r="AZ640" s="8"/>
      <c r="BA640" s="8"/>
      <c r="BB640" s="8"/>
      <c r="BC640" s="8"/>
      <c r="BD640" s="8"/>
      <c r="BE640" s="8"/>
      <c r="BF640" s="8"/>
    </row>
    <row r="641" hidden="1">
      <c r="A641" s="10">
        <v>29435.0</v>
      </c>
      <c r="B641" s="7" t="s">
        <v>1202</v>
      </c>
      <c r="C641" s="7" t="s">
        <v>11176</v>
      </c>
      <c r="D641" s="8"/>
      <c r="E641" s="8"/>
      <c r="F641" s="8"/>
      <c r="G641" s="7">
        <v>10.0</v>
      </c>
      <c r="H641" s="8"/>
      <c r="I641" s="7">
        <v>0.0</v>
      </c>
      <c r="J641" s="7">
        <v>0.0</v>
      </c>
      <c r="K641" s="7">
        <v>6.0</v>
      </c>
      <c r="L641" s="7">
        <v>0.0</v>
      </c>
      <c r="M641" s="7">
        <v>0.0</v>
      </c>
      <c r="N641" s="7" t="s">
        <v>61</v>
      </c>
      <c r="O641" s="7">
        <v>0.0</v>
      </c>
      <c r="P641" s="7">
        <v>0.0</v>
      </c>
      <c r="Q641" s="8"/>
      <c r="R641" s="8"/>
      <c r="S641" s="8"/>
      <c r="T641" s="8"/>
      <c r="U641" s="8"/>
      <c r="V641" s="8"/>
      <c r="W641" s="8"/>
      <c r="X641" s="8"/>
      <c r="Y641" s="8"/>
      <c r="Z641" s="8"/>
      <c r="AA641" s="8"/>
      <c r="AB641" s="8"/>
      <c r="AC641" s="8"/>
      <c r="AD641" s="8"/>
      <c r="AE641" s="8"/>
      <c r="AF641" s="8"/>
      <c r="AG641" s="8"/>
      <c r="AH641" s="8"/>
      <c r="AI641" s="8"/>
      <c r="AJ641" s="8"/>
      <c r="AK641" s="8"/>
      <c r="AL641" s="8"/>
      <c r="AM641" s="8"/>
      <c r="AN641" s="8"/>
      <c r="AO641" s="8"/>
      <c r="AP641" s="8"/>
      <c r="AQ641" s="8"/>
      <c r="AR641" s="7" t="s">
        <v>68</v>
      </c>
      <c r="AS641" s="8"/>
      <c r="AT641" s="8"/>
      <c r="AU641" s="8"/>
      <c r="AV641" s="11" t="s">
        <v>1206</v>
      </c>
      <c r="AW641" s="11" t="s">
        <v>1206</v>
      </c>
      <c r="AX641" s="8"/>
      <c r="AY641" s="8"/>
      <c r="AZ641" s="8"/>
      <c r="BA641" s="8"/>
      <c r="BB641" s="8"/>
      <c r="BC641" s="8"/>
      <c r="BD641" s="8"/>
      <c r="BE641" s="8"/>
      <c r="BF641" s="8"/>
    </row>
    <row r="642" hidden="1">
      <c r="A642" s="10">
        <v>27569.0</v>
      </c>
      <c r="B642" s="7" t="s">
        <v>2864</v>
      </c>
      <c r="C642" s="7" t="s">
        <v>11199</v>
      </c>
      <c r="D642" s="8"/>
      <c r="E642" s="8"/>
      <c r="F642" s="8"/>
      <c r="G642" s="7">
        <v>4998.0</v>
      </c>
      <c r="H642" s="8"/>
      <c r="I642" s="7">
        <v>0.0</v>
      </c>
      <c r="J642" s="7">
        <v>0.0</v>
      </c>
      <c r="K642" s="7">
        <v>6.0</v>
      </c>
      <c r="L642" s="7">
        <v>0.0</v>
      </c>
      <c r="M642" s="7">
        <v>0.0</v>
      </c>
      <c r="N642" s="7" t="s">
        <v>61</v>
      </c>
      <c r="O642" s="7">
        <v>0.0</v>
      </c>
      <c r="P642" s="7">
        <v>0.0</v>
      </c>
      <c r="Q642" s="8"/>
      <c r="R642" s="8"/>
      <c r="S642" s="8"/>
      <c r="T642" s="8"/>
      <c r="U642" s="8"/>
      <c r="V642" s="8"/>
      <c r="W642" s="8"/>
      <c r="X642" s="8"/>
      <c r="Y642" s="8"/>
      <c r="Z642" s="8"/>
      <c r="AA642" s="8"/>
      <c r="AB642" s="8"/>
      <c r="AC642" s="8"/>
      <c r="AD642" s="8"/>
      <c r="AE642" s="8"/>
      <c r="AF642" s="8"/>
      <c r="AG642" s="8"/>
      <c r="AH642" s="8"/>
      <c r="AI642" s="8"/>
      <c r="AJ642" s="8"/>
      <c r="AK642" s="8"/>
      <c r="AL642" s="8"/>
      <c r="AM642" s="8"/>
      <c r="AN642" s="8"/>
      <c r="AO642" s="8"/>
      <c r="AP642" s="8"/>
      <c r="AQ642" s="8"/>
      <c r="AR642" s="7" t="s">
        <v>68</v>
      </c>
      <c r="AS642" s="8"/>
      <c r="AT642" s="8"/>
      <c r="AU642" s="8"/>
      <c r="AV642" s="11" t="s">
        <v>3466</v>
      </c>
      <c r="AW642" s="11" t="s">
        <v>3466</v>
      </c>
      <c r="AX642" s="8"/>
      <c r="AY642" s="8"/>
      <c r="AZ642" s="8"/>
      <c r="BA642" s="8"/>
      <c r="BB642" s="8"/>
      <c r="BC642" s="8"/>
      <c r="BD642" s="8"/>
      <c r="BE642" s="8"/>
      <c r="BF642" s="8"/>
    </row>
    <row r="643" hidden="1">
      <c r="A643" s="10">
        <v>32765.0</v>
      </c>
      <c r="B643" s="7" t="s">
        <v>5092</v>
      </c>
      <c r="C643" s="7" t="s">
        <v>11216</v>
      </c>
      <c r="D643" s="8"/>
      <c r="E643" s="8"/>
      <c r="F643" s="8"/>
      <c r="G643" s="7">
        <v>4500.0</v>
      </c>
      <c r="H643" s="8"/>
      <c r="I643" s="7">
        <v>0.0</v>
      </c>
      <c r="J643" s="7">
        <v>0.0</v>
      </c>
      <c r="K643" s="7">
        <v>6.0</v>
      </c>
      <c r="L643" s="7">
        <v>0.0</v>
      </c>
      <c r="M643" s="7">
        <v>0.0</v>
      </c>
      <c r="N643" s="7" t="s">
        <v>61</v>
      </c>
      <c r="O643" s="7">
        <v>0.0</v>
      </c>
      <c r="P643" s="7">
        <v>0.0</v>
      </c>
      <c r="Q643" s="7" t="s">
        <v>485</v>
      </c>
      <c r="R643" s="9">
        <v>43435.0</v>
      </c>
      <c r="S643" s="8"/>
      <c r="T643" s="8"/>
      <c r="U643" s="8"/>
      <c r="V643" s="8"/>
      <c r="W643" s="7" t="s">
        <v>11217</v>
      </c>
      <c r="X643" s="8"/>
      <c r="Y643" s="8"/>
      <c r="Z643" s="8"/>
      <c r="AA643" s="8"/>
      <c r="AB643" s="8"/>
      <c r="AC643" s="8"/>
      <c r="AD643" s="7" t="s">
        <v>11221</v>
      </c>
      <c r="AE643" s="8"/>
      <c r="AF643" s="7" t="s">
        <v>11226</v>
      </c>
      <c r="AG643" s="8"/>
      <c r="AH643" s="8"/>
      <c r="AI643" s="8"/>
      <c r="AJ643" s="8"/>
      <c r="AK643" s="8"/>
      <c r="AL643" s="7" t="s">
        <v>11227</v>
      </c>
      <c r="AM643" s="8"/>
      <c r="AN643" s="8"/>
      <c r="AO643" s="8"/>
      <c r="AP643" s="8"/>
      <c r="AQ643" s="8"/>
      <c r="AR643" s="7" t="s">
        <v>68</v>
      </c>
      <c r="AS643" s="8"/>
      <c r="AT643" s="8"/>
      <c r="AU643" s="8"/>
      <c r="AV643" s="11" t="s">
        <v>11228</v>
      </c>
      <c r="AW643" s="11" t="s">
        <v>11228</v>
      </c>
      <c r="AX643" s="8"/>
      <c r="AY643" s="8"/>
      <c r="AZ643" s="8"/>
      <c r="BA643" s="8"/>
      <c r="BB643" s="8"/>
      <c r="BC643" s="8"/>
      <c r="BD643" s="8"/>
      <c r="BE643" s="8"/>
      <c r="BF643" s="8"/>
    </row>
    <row r="644" hidden="1">
      <c r="A644" s="10">
        <v>36785.0</v>
      </c>
      <c r="B644" s="7" t="s">
        <v>2868</v>
      </c>
      <c r="C644" s="7" t="s">
        <v>11231</v>
      </c>
      <c r="D644" s="8"/>
      <c r="E644" s="8"/>
      <c r="F644" s="8"/>
      <c r="G644" s="7">
        <v>80000.0</v>
      </c>
      <c r="H644" s="8"/>
      <c r="I644" s="7">
        <v>0.0</v>
      </c>
      <c r="J644" s="7">
        <v>0.0</v>
      </c>
      <c r="K644" s="7">
        <v>6.0</v>
      </c>
      <c r="L644" s="7">
        <v>0.0</v>
      </c>
      <c r="M644" s="7">
        <v>0.0</v>
      </c>
      <c r="N644" s="7" t="s">
        <v>61</v>
      </c>
      <c r="O644" s="7">
        <v>0.0</v>
      </c>
      <c r="P644" s="7">
        <v>0.0</v>
      </c>
      <c r="Q644" s="8"/>
      <c r="R644" s="8"/>
      <c r="S644" s="8"/>
      <c r="T644" s="8"/>
      <c r="U644" s="8"/>
      <c r="V644" s="8"/>
      <c r="W644" s="8"/>
      <c r="X644" s="8"/>
      <c r="Y644" s="8"/>
      <c r="Z644" s="8"/>
      <c r="AA644" s="8"/>
      <c r="AB644" s="8"/>
      <c r="AC644" s="8"/>
      <c r="AD644" s="8"/>
      <c r="AE644" s="8"/>
      <c r="AF644" s="8"/>
      <c r="AG644" s="8"/>
      <c r="AH644" s="8"/>
      <c r="AI644" s="8"/>
      <c r="AJ644" s="8"/>
      <c r="AK644" s="8"/>
      <c r="AL644" s="8"/>
      <c r="AM644" s="8"/>
      <c r="AN644" s="8"/>
      <c r="AO644" s="8"/>
      <c r="AP644" s="8"/>
      <c r="AQ644" s="8"/>
      <c r="AR644" s="7" t="s">
        <v>68</v>
      </c>
      <c r="AS644" s="8"/>
      <c r="AT644" s="8"/>
      <c r="AU644" s="8"/>
      <c r="AV644" s="11" t="s">
        <v>11240</v>
      </c>
      <c r="AW644" s="11" t="s">
        <v>11240</v>
      </c>
      <c r="AX644" s="8"/>
      <c r="AY644" s="8"/>
      <c r="AZ644" s="8"/>
      <c r="BA644" s="8"/>
      <c r="BB644" s="8"/>
      <c r="BC644" s="8"/>
      <c r="BD644" s="8"/>
      <c r="BE644" s="8"/>
      <c r="BF644" s="8"/>
    </row>
    <row r="645" hidden="1">
      <c r="A645" s="10">
        <v>33988.0</v>
      </c>
      <c r="B645" s="7" t="s">
        <v>617</v>
      </c>
      <c r="C645" s="7" t="s">
        <v>11246</v>
      </c>
      <c r="D645" s="8"/>
      <c r="E645" s="8"/>
      <c r="F645" s="8"/>
      <c r="G645" s="7">
        <v>10000.0</v>
      </c>
      <c r="H645" s="8"/>
      <c r="I645" s="7">
        <v>0.0</v>
      </c>
      <c r="J645" s="7">
        <v>0.0</v>
      </c>
      <c r="K645" s="7">
        <v>6.0</v>
      </c>
      <c r="L645" s="7">
        <v>0.0</v>
      </c>
      <c r="M645" s="7">
        <v>0.0</v>
      </c>
      <c r="N645" s="7" t="s">
        <v>61</v>
      </c>
      <c r="O645" s="7">
        <v>0.0</v>
      </c>
      <c r="P645" s="7">
        <v>0.0</v>
      </c>
      <c r="Q645" s="8"/>
      <c r="R645" s="8"/>
      <c r="S645" s="8"/>
      <c r="T645" s="8"/>
      <c r="U645" s="8"/>
      <c r="V645" s="8"/>
      <c r="W645" s="8"/>
      <c r="X645" s="7" t="s">
        <v>254</v>
      </c>
      <c r="Y645" s="7" t="s">
        <v>4798</v>
      </c>
      <c r="Z645" s="7">
        <v>87505.0</v>
      </c>
      <c r="AA645" s="8"/>
      <c r="AB645" s="8"/>
      <c r="AC645" s="8"/>
      <c r="AD645" s="8"/>
      <c r="AE645" s="8"/>
      <c r="AF645" s="8"/>
      <c r="AG645" s="8"/>
      <c r="AH645" s="8"/>
      <c r="AI645" s="8"/>
      <c r="AJ645" s="8"/>
      <c r="AK645" s="8"/>
      <c r="AL645" s="8"/>
      <c r="AM645" s="8"/>
      <c r="AN645" s="8"/>
      <c r="AO645" s="8"/>
      <c r="AP645" s="8"/>
      <c r="AQ645" s="8"/>
      <c r="AR645" s="7" t="s">
        <v>68</v>
      </c>
      <c r="AS645" s="8"/>
      <c r="AT645" s="8"/>
      <c r="AU645" s="8"/>
      <c r="AV645" s="11" t="s">
        <v>4812</v>
      </c>
      <c r="AW645" s="11" t="s">
        <v>4812</v>
      </c>
      <c r="AX645" s="11" t="s">
        <v>4813</v>
      </c>
      <c r="AY645" s="8"/>
      <c r="AZ645" s="11" t="s">
        <v>4818</v>
      </c>
      <c r="BA645" s="11" t="s">
        <v>4823</v>
      </c>
      <c r="BB645" s="11" t="s">
        <v>4829</v>
      </c>
      <c r="BC645" s="8"/>
      <c r="BD645" s="8"/>
      <c r="BE645" s="8"/>
      <c r="BF645" s="8"/>
    </row>
    <row r="646">
      <c r="A646" s="10">
        <v>33808.0</v>
      </c>
      <c r="B646" s="7" t="s">
        <v>617</v>
      </c>
      <c r="C646" s="7" t="s">
        <v>11294</v>
      </c>
      <c r="D646" s="7" t="s">
        <v>11295</v>
      </c>
      <c r="E646" s="7" t="s">
        <v>11295</v>
      </c>
      <c r="F646" s="11" t="s">
        <v>11298</v>
      </c>
      <c r="G646" s="7">
        <v>10000.0</v>
      </c>
      <c r="H646" s="7">
        <v>4634.0</v>
      </c>
      <c r="I646" s="7">
        <v>46.0</v>
      </c>
      <c r="J646" s="7">
        <v>278.04</v>
      </c>
      <c r="K646" s="7">
        <v>6.0</v>
      </c>
      <c r="L646" s="7">
        <v>646.5</v>
      </c>
      <c r="M646" s="7">
        <v>165.86</v>
      </c>
      <c r="N646" s="7" t="s">
        <v>61</v>
      </c>
      <c r="O646" s="7">
        <v>1.0</v>
      </c>
      <c r="P646" s="7">
        <v>0.0</v>
      </c>
      <c r="Q646" s="7" t="s">
        <v>617</v>
      </c>
      <c r="R646" s="9">
        <v>43252.0</v>
      </c>
      <c r="S646" s="7" t="s">
        <v>4791</v>
      </c>
      <c r="T646" s="11" t="s">
        <v>11310</v>
      </c>
      <c r="U646" s="7" t="s">
        <v>11314</v>
      </c>
      <c r="V646" s="8"/>
      <c r="W646" s="7" t="s">
        <v>11315</v>
      </c>
      <c r="X646" s="7" t="s">
        <v>254</v>
      </c>
      <c r="Y646" s="7" t="s">
        <v>4798</v>
      </c>
      <c r="Z646" s="7">
        <v>87505.0</v>
      </c>
      <c r="AA646" s="7" t="s">
        <v>859</v>
      </c>
      <c r="AB646" s="7" t="s">
        <v>634</v>
      </c>
      <c r="AC646" s="7" t="s">
        <v>11316</v>
      </c>
      <c r="AD646" s="7" t="s">
        <v>11317</v>
      </c>
      <c r="AE646" s="7" t="s">
        <v>11318</v>
      </c>
      <c r="AF646" s="7" t="s">
        <v>11319</v>
      </c>
      <c r="AG646" s="8"/>
      <c r="AH646" s="8"/>
      <c r="AI646" s="8"/>
      <c r="AJ646" s="8"/>
      <c r="AK646" s="8"/>
      <c r="AL646" s="7" t="s">
        <v>11321</v>
      </c>
      <c r="AM646" s="8"/>
      <c r="AN646" s="8"/>
      <c r="AO646" s="8"/>
      <c r="AP646" s="8"/>
      <c r="AQ646" s="8"/>
      <c r="AR646" s="7" t="s">
        <v>86</v>
      </c>
      <c r="AS646" s="8"/>
      <c r="AT646" s="7" t="s">
        <v>11324</v>
      </c>
      <c r="AU646" s="8"/>
      <c r="AV646" s="11" t="s">
        <v>4812</v>
      </c>
      <c r="AW646" s="11" t="s">
        <v>4812</v>
      </c>
      <c r="AX646" s="11" t="s">
        <v>4813</v>
      </c>
      <c r="AY646" s="8"/>
      <c r="AZ646" s="11" t="s">
        <v>4818</v>
      </c>
      <c r="BA646" s="11" t="s">
        <v>4823</v>
      </c>
      <c r="BB646" s="11" t="s">
        <v>4829</v>
      </c>
      <c r="BC646" s="8"/>
      <c r="BD646" s="8"/>
      <c r="BE646" s="8"/>
      <c r="BF646" s="8"/>
    </row>
    <row r="647" hidden="1">
      <c r="A647" s="10">
        <v>32144.0</v>
      </c>
      <c r="B647" s="9">
        <v>42865.0</v>
      </c>
      <c r="C647" s="7" t="s">
        <v>11352</v>
      </c>
      <c r="D647" s="8"/>
      <c r="E647" s="8"/>
      <c r="F647" s="8"/>
      <c r="G647" s="7">
        <v>3.3E7</v>
      </c>
      <c r="H647" s="8"/>
      <c r="I647" s="7">
        <v>0.0</v>
      </c>
      <c r="J647" s="7">
        <v>0.0</v>
      </c>
      <c r="K647" s="7">
        <v>6.0</v>
      </c>
      <c r="L647" s="7">
        <v>0.0</v>
      </c>
      <c r="M647" s="7">
        <v>0.0</v>
      </c>
      <c r="N647" s="7" t="s">
        <v>61</v>
      </c>
      <c r="O647" s="7">
        <v>0.0</v>
      </c>
      <c r="P647" s="7">
        <v>0.0</v>
      </c>
      <c r="Q647" s="8"/>
      <c r="R647" s="8"/>
      <c r="S647" s="8"/>
      <c r="T647" s="8"/>
      <c r="U647" s="8"/>
      <c r="V647" s="8"/>
      <c r="W647" s="8"/>
      <c r="X647" s="8"/>
      <c r="Y647" s="8"/>
      <c r="Z647" s="8"/>
      <c r="AA647" s="8"/>
      <c r="AB647" s="8"/>
      <c r="AC647" s="8"/>
      <c r="AD647" s="8"/>
      <c r="AE647" s="8"/>
      <c r="AF647" s="8"/>
      <c r="AG647" s="8"/>
      <c r="AH647" s="8"/>
      <c r="AI647" s="8"/>
      <c r="AJ647" s="8"/>
      <c r="AK647" s="8"/>
      <c r="AL647" s="8"/>
      <c r="AM647" s="8"/>
      <c r="AN647" s="8"/>
      <c r="AO647" s="8"/>
      <c r="AP647" s="8"/>
      <c r="AQ647" s="8"/>
      <c r="AR647" s="7" t="s">
        <v>68</v>
      </c>
      <c r="AS647" s="8"/>
      <c r="AT647" s="8"/>
      <c r="AU647" s="8"/>
      <c r="AV647" s="11" t="s">
        <v>11356</v>
      </c>
      <c r="AW647" s="11" t="s">
        <v>11356</v>
      </c>
      <c r="AX647" s="8"/>
      <c r="AY647" s="8"/>
      <c r="AZ647" s="8"/>
      <c r="BA647" s="8"/>
      <c r="BB647" s="8"/>
      <c r="BC647" s="8"/>
      <c r="BD647" s="8"/>
      <c r="BE647" s="8"/>
      <c r="BF647" s="8"/>
    </row>
    <row r="648" hidden="1">
      <c r="A648" s="10">
        <v>33155.0</v>
      </c>
      <c r="B648" s="9">
        <v>42989.0</v>
      </c>
      <c r="C648" s="7" t="s">
        <v>11361</v>
      </c>
      <c r="D648" s="8"/>
      <c r="E648" s="8"/>
      <c r="F648" s="8"/>
      <c r="G648" s="7">
        <v>6.0</v>
      </c>
      <c r="H648" s="8"/>
      <c r="I648" s="7">
        <v>0.0</v>
      </c>
      <c r="J648" s="7">
        <v>0.0</v>
      </c>
      <c r="K648" s="7">
        <v>6.0</v>
      </c>
      <c r="L648" s="7">
        <v>0.0</v>
      </c>
      <c r="M648" s="7">
        <v>0.0</v>
      </c>
      <c r="N648" s="7" t="s">
        <v>61</v>
      </c>
      <c r="O648" s="7">
        <v>0.0</v>
      </c>
      <c r="P648" s="7">
        <v>0.0</v>
      </c>
      <c r="Q648" s="8"/>
      <c r="R648" s="8"/>
      <c r="S648" s="8"/>
      <c r="T648" s="8"/>
      <c r="U648" s="8"/>
      <c r="V648" s="8"/>
      <c r="W648" s="8"/>
      <c r="X648" s="8"/>
      <c r="Y648" s="8"/>
      <c r="Z648" s="8"/>
      <c r="AA648" s="8"/>
      <c r="AB648" s="8"/>
      <c r="AC648" s="8"/>
      <c r="AD648" s="8"/>
      <c r="AE648" s="8"/>
      <c r="AF648" s="8"/>
      <c r="AG648" s="8"/>
      <c r="AH648" s="8"/>
      <c r="AI648" s="8"/>
      <c r="AJ648" s="8"/>
      <c r="AK648" s="8"/>
      <c r="AL648" s="8"/>
      <c r="AM648" s="8"/>
      <c r="AN648" s="8"/>
      <c r="AO648" s="8"/>
      <c r="AP648" s="8"/>
      <c r="AQ648" s="8"/>
      <c r="AR648" s="7" t="s">
        <v>68</v>
      </c>
      <c r="AS648" s="8"/>
      <c r="AT648" s="8"/>
      <c r="AU648" s="8"/>
      <c r="AV648" s="11" t="s">
        <v>11363</v>
      </c>
      <c r="AW648" s="11" t="s">
        <v>11363</v>
      </c>
      <c r="AX648" s="8"/>
      <c r="AY648" s="8"/>
      <c r="AZ648" s="8"/>
      <c r="BA648" s="8"/>
      <c r="BB648" s="8"/>
      <c r="BC648" s="8"/>
      <c r="BD648" s="8"/>
      <c r="BE648" s="8"/>
      <c r="BF648" s="8"/>
    </row>
    <row r="649">
      <c r="A649" s="10">
        <v>30443.0</v>
      </c>
      <c r="B649" s="7" t="s">
        <v>3492</v>
      </c>
      <c r="C649" s="7" t="s">
        <v>11367</v>
      </c>
      <c r="D649" s="7" t="s">
        <v>11368</v>
      </c>
      <c r="E649" s="7" t="s">
        <v>11369</v>
      </c>
      <c r="F649" s="11" t="s">
        <v>11370</v>
      </c>
      <c r="G649" s="7">
        <v>5000.0</v>
      </c>
      <c r="H649" s="8"/>
      <c r="I649" s="7">
        <v>0.0</v>
      </c>
      <c r="J649" s="7">
        <v>0.0</v>
      </c>
      <c r="K649" s="7">
        <v>6.0</v>
      </c>
      <c r="L649" s="7">
        <v>0.0</v>
      </c>
      <c r="M649" s="7">
        <v>0.0</v>
      </c>
      <c r="N649" s="7" t="s">
        <v>61</v>
      </c>
      <c r="O649" s="7">
        <v>0.0</v>
      </c>
      <c r="P649" s="7">
        <v>0.0</v>
      </c>
      <c r="Q649" s="7" t="s">
        <v>3497</v>
      </c>
      <c r="R649" s="7" t="s">
        <v>860</v>
      </c>
      <c r="S649" s="7" t="s">
        <v>11375</v>
      </c>
      <c r="T649" s="11" t="s">
        <v>5311</v>
      </c>
      <c r="U649" s="7" t="s">
        <v>11377</v>
      </c>
      <c r="V649" s="8"/>
      <c r="W649" s="7" t="s">
        <v>11378</v>
      </c>
      <c r="X649" s="8"/>
      <c r="Y649" s="8"/>
      <c r="Z649" s="8"/>
      <c r="AA649" s="8"/>
      <c r="AB649" s="7" t="s">
        <v>155</v>
      </c>
      <c r="AC649" s="7" t="s">
        <v>11379</v>
      </c>
      <c r="AD649" s="7" t="s">
        <v>11380</v>
      </c>
      <c r="AE649" s="7" t="s">
        <v>11383</v>
      </c>
      <c r="AF649" s="7" t="s">
        <v>11384</v>
      </c>
      <c r="AG649" s="8"/>
      <c r="AH649" s="8"/>
      <c r="AI649" s="8"/>
      <c r="AJ649" s="8"/>
      <c r="AK649" s="8"/>
      <c r="AL649" s="8"/>
      <c r="AM649" s="8"/>
      <c r="AN649" s="8"/>
      <c r="AO649" s="8"/>
      <c r="AP649" s="8"/>
      <c r="AQ649" s="8"/>
      <c r="AR649" s="7" t="s">
        <v>86</v>
      </c>
      <c r="AS649" s="8"/>
      <c r="AT649" s="8"/>
      <c r="AU649" s="8"/>
      <c r="AV649" s="11" t="s">
        <v>5311</v>
      </c>
      <c r="AW649" s="11" t="s">
        <v>5311</v>
      </c>
      <c r="AX649" s="8"/>
      <c r="AY649" s="8"/>
      <c r="AZ649" s="8"/>
      <c r="BA649" s="8"/>
      <c r="BB649" s="8"/>
      <c r="BC649" s="8"/>
      <c r="BD649" s="8"/>
      <c r="BE649" s="8"/>
      <c r="BF649" s="8"/>
    </row>
    <row r="650">
      <c r="A650" s="10">
        <v>32369.0</v>
      </c>
      <c r="B650" s="9">
        <v>42805.0</v>
      </c>
      <c r="C650" s="7" t="s">
        <v>11386</v>
      </c>
      <c r="D650" s="7" t="s">
        <v>8935</v>
      </c>
      <c r="E650" s="7" t="s">
        <v>11387</v>
      </c>
      <c r="F650" s="11" t="s">
        <v>11388</v>
      </c>
      <c r="G650" s="7">
        <v>5000.0</v>
      </c>
      <c r="H650" s="7">
        <v>5097.21</v>
      </c>
      <c r="I650" s="7">
        <v>101.0</v>
      </c>
      <c r="J650" s="7">
        <v>158.01351</v>
      </c>
      <c r="K650" s="7">
        <v>3.1</v>
      </c>
      <c r="L650" s="7">
        <v>392.8</v>
      </c>
      <c r="M650" s="7">
        <v>167.78</v>
      </c>
      <c r="N650" s="7" t="s">
        <v>61</v>
      </c>
      <c r="O650" s="7">
        <v>1.0</v>
      </c>
      <c r="P650" s="7">
        <v>0.0</v>
      </c>
      <c r="Q650" s="7" t="s">
        <v>2587</v>
      </c>
      <c r="R650" s="9">
        <v>43191.0</v>
      </c>
      <c r="S650" s="7" t="s">
        <v>11390</v>
      </c>
      <c r="T650" s="11" t="s">
        <v>11391</v>
      </c>
      <c r="U650" s="7" t="s">
        <v>11392</v>
      </c>
      <c r="V650" s="8"/>
      <c r="W650" s="7" t="s">
        <v>8938</v>
      </c>
      <c r="X650" s="8"/>
      <c r="Y650" s="8"/>
      <c r="Z650" s="8"/>
      <c r="AA650" s="7" t="s">
        <v>1136</v>
      </c>
      <c r="AB650" s="7" t="s">
        <v>155</v>
      </c>
      <c r="AC650" s="7" t="s">
        <v>11394</v>
      </c>
      <c r="AD650" s="7" t="s">
        <v>11395</v>
      </c>
      <c r="AE650" s="7" t="s">
        <v>11400</v>
      </c>
      <c r="AF650" s="7" t="s">
        <v>11401</v>
      </c>
      <c r="AG650" s="8"/>
      <c r="AH650" s="8"/>
      <c r="AI650" s="8"/>
      <c r="AJ650" s="8"/>
      <c r="AK650" s="8"/>
      <c r="AL650" s="7" t="s">
        <v>11402</v>
      </c>
      <c r="AM650" s="8"/>
      <c r="AN650" s="8"/>
      <c r="AO650" s="8"/>
      <c r="AP650" s="8"/>
      <c r="AQ650" s="8"/>
      <c r="AR650" s="7" t="s">
        <v>86</v>
      </c>
      <c r="AS650" s="8"/>
      <c r="AT650" s="7" t="s">
        <v>11403</v>
      </c>
      <c r="AU650" s="8"/>
      <c r="AV650" s="11" t="s">
        <v>8951</v>
      </c>
      <c r="AW650" s="11" t="s">
        <v>8951</v>
      </c>
      <c r="AX650" s="11" t="s">
        <v>8953</v>
      </c>
      <c r="AY650" s="11" t="s">
        <v>8961</v>
      </c>
      <c r="AZ650" s="8"/>
      <c r="BA650" s="11" t="s">
        <v>8964</v>
      </c>
      <c r="BB650" s="11" t="s">
        <v>8971</v>
      </c>
      <c r="BC650" s="8"/>
      <c r="BD650" s="7" t="s">
        <v>8978</v>
      </c>
      <c r="BE650" s="7" t="s">
        <v>145</v>
      </c>
      <c r="BF650" s="8"/>
    </row>
    <row r="651" hidden="1">
      <c r="A651" s="10">
        <v>33875.0</v>
      </c>
      <c r="B651" s="7" t="s">
        <v>680</v>
      </c>
      <c r="C651" s="7" t="s">
        <v>11442</v>
      </c>
      <c r="D651" s="7" t="s">
        <v>11443</v>
      </c>
      <c r="E651" s="7" t="s">
        <v>11444</v>
      </c>
      <c r="F651" s="11" t="s">
        <v>11445</v>
      </c>
      <c r="G651" s="7">
        <v>250000.0</v>
      </c>
      <c r="H651" s="8"/>
      <c r="I651" s="7">
        <v>0.0</v>
      </c>
      <c r="J651" s="7">
        <v>0.0</v>
      </c>
      <c r="K651" s="7">
        <v>6.0</v>
      </c>
      <c r="L651" s="7">
        <v>0.0</v>
      </c>
      <c r="M651" s="7">
        <v>0.0</v>
      </c>
      <c r="N651" s="7" t="s">
        <v>61</v>
      </c>
      <c r="O651" s="7">
        <v>0.0</v>
      </c>
      <c r="P651" s="7">
        <v>0.0</v>
      </c>
      <c r="Q651" s="7" t="s">
        <v>617</v>
      </c>
      <c r="R651" s="9">
        <v>43252.0</v>
      </c>
      <c r="S651" s="7" t="s">
        <v>11447</v>
      </c>
      <c r="T651" s="11" t="s">
        <v>11448</v>
      </c>
      <c r="U651" s="7" t="s">
        <v>11452</v>
      </c>
      <c r="V651" s="8"/>
      <c r="W651" s="7" t="s">
        <v>11453</v>
      </c>
      <c r="X651" s="8"/>
      <c r="Y651" s="8"/>
      <c r="Z651" s="8"/>
      <c r="AA651" s="8"/>
      <c r="AB651" s="8"/>
      <c r="AC651" s="7" t="s">
        <v>11454</v>
      </c>
      <c r="AD651" s="7" t="s">
        <v>11455</v>
      </c>
      <c r="AE651" s="7" t="s">
        <v>11465</v>
      </c>
      <c r="AF651" s="7" t="s">
        <v>11470</v>
      </c>
      <c r="AG651" s="8"/>
      <c r="AH651" s="8"/>
      <c r="AI651" s="8"/>
      <c r="AJ651" s="8"/>
      <c r="AK651" s="8"/>
      <c r="AL651" s="7" t="s">
        <v>11474</v>
      </c>
      <c r="AM651" s="8"/>
      <c r="AN651" s="8"/>
      <c r="AO651" s="8"/>
      <c r="AP651" s="8"/>
      <c r="AQ651" s="8"/>
      <c r="AR651" s="7" t="s">
        <v>68</v>
      </c>
      <c r="AS651" s="8"/>
      <c r="AT651" s="8"/>
      <c r="AU651" s="8"/>
      <c r="AV651" s="11" t="s">
        <v>11476</v>
      </c>
      <c r="AW651" s="11" t="s">
        <v>11476</v>
      </c>
      <c r="AX651" s="8"/>
      <c r="AY651" s="8"/>
      <c r="AZ651" s="8"/>
      <c r="BA651" s="8"/>
      <c r="BB651" s="8"/>
      <c r="BC651" s="8"/>
      <c r="BD651" s="8"/>
      <c r="BE651" s="8"/>
      <c r="BF651" s="8"/>
    </row>
    <row r="652" hidden="1">
      <c r="A652" s="10">
        <v>32984.0</v>
      </c>
      <c r="B652" s="9">
        <v>42927.0</v>
      </c>
      <c r="C652" s="7" t="s">
        <v>11478</v>
      </c>
      <c r="D652" s="8"/>
      <c r="E652" s="8"/>
      <c r="F652" s="8"/>
      <c r="G652" s="7">
        <v>200000.0</v>
      </c>
      <c r="H652" s="8"/>
      <c r="I652" s="7">
        <v>0.0</v>
      </c>
      <c r="J652" s="7">
        <v>0.0</v>
      </c>
      <c r="K652" s="7">
        <v>6.0</v>
      </c>
      <c r="L652" s="7">
        <v>0.0</v>
      </c>
      <c r="M652" s="7">
        <v>0.0</v>
      </c>
      <c r="N652" s="7" t="s">
        <v>61</v>
      </c>
      <c r="O652" s="7">
        <v>0.0</v>
      </c>
      <c r="P652" s="7">
        <v>0.0</v>
      </c>
      <c r="Q652" s="8"/>
      <c r="R652" s="8"/>
      <c r="S652" s="8"/>
      <c r="T652" s="8"/>
      <c r="U652" s="8"/>
      <c r="V652" s="8"/>
      <c r="W652" s="8"/>
      <c r="X652" s="8"/>
      <c r="Y652" s="8"/>
      <c r="Z652" s="8"/>
      <c r="AA652" s="8"/>
      <c r="AB652" s="8"/>
      <c r="AC652" s="8"/>
      <c r="AD652" s="8"/>
      <c r="AE652" s="8"/>
      <c r="AF652" s="8"/>
      <c r="AG652" s="8"/>
      <c r="AH652" s="8"/>
      <c r="AI652" s="8"/>
      <c r="AJ652" s="8"/>
      <c r="AK652" s="8"/>
      <c r="AL652" s="8"/>
      <c r="AM652" s="8"/>
      <c r="AN652" s="8"/>
      <c r="AO652" s="8"/>
      <c r="AP652" s="8"/>
      <c r="AQ652" s="8"/>
      <c r="AR652" s="7" t="s">
        <v>68</v>
      </c>
      <c r="AS652" s="8"/>
      <c r="AT652" s="8"/>
      <c r="AU652" s="8"/>
      <c r="AV652" s="8"/>
      <c r="AW652" s="8"/>
      <c r="AX652" s="8"/>
      <c r="AY652" s="8"/>
      <c r="AZ652" s="8"/>
      <c r="BA652" s="8"/>
      <c r="BB652" s="8"/>
      <c r="BC652" s="8"/>
      <c r="BD652" s="8"/>
      <c r="BE652" s="8"/>
      <c r="BF652" s="8"/>
    </row>
    <row r="653" hidden="1">
      <c r="A653" s="10">
        <v>32957.0</v>
      </c>
      <c r="B653" s="9">
        <v>42927.0</v>
      </c>
      <c r="C653" s="7" t="s">
        <v>11486</v>
      </c>
      <c r="D653" s="8"/>
      <c r="E653" s="8"/>
      <c r="F653" s="8"/>
      <c r="G653" s="7">
        <v>1000.0</v>
      </c>
      <c r="H653" s="8"/>
      <c r="I653" s="7">
        <v>0.0</v>
      </c>
      <c r="J653" s="7">
        <v>0.0</v>
      </c>
      <c r="K653" s="7">
        <v>6.0</v>
      </c>
      <c r="L653" s="7">
        <v>0.0</v>
      </c>
      <c r="M653" s="7">
        <v>0.0</v>
      </c>
      <c r="N653" s="7" t="s">
        <v>61</v>
      </c>
      <c r="O653" s="7">
        <v>0.0</v>
      </c>
      <c r="P653" s="7">
        <v>0.0</v>
      </c>
      <c r="Q653" s="8"/>
      <c r="R653" s="8"/>
      <c r="S653" s="8"/>
      <c r="T653" s="8"/>
      <c r="U653" s="8"/>
      <c r="V653" s="8"/>
      <c r="W653" s="8"/>
      <c r="X653" s="8"/>
      <c r="Y653" s="8"/>
      <c r="Z653" s="8"/>
      <c r="AA653" s="8"/>
      <c r="AB653" s="8"/>
      <c r="AC653" s="8"/>
      <c r="AD653" s="8"/>
      <c r="AE653" s="8"/>
      <c r="AF653" s="8"/>
      <c r="AG653" s="8"/>
      <c r="AH653" s="8"/>
      <c r="AI653" s="8"/>
      <c r="AJ653" s="8"/>
      <c r="AK653" s="8"/>
      <c r="AL653" s="8"/>
      <c r="AM653" s="8"/>
      <c r="AN653" s="8"/>
      <c r="AO653" s="8"/>
      <c r="AP653" s="8"/>
      <c r="AQ653" s="8"/>
      <c r="AR653" s="7" t="s">
        <v>68</v>
      </c>
      <c r="AS653" s="8"/>
      <c r="AT653" s="8"/>
      <c r="AU653" s="8"/>
      <c r="AV653" s="8"/>
      <c r="AW653" s="8"/>
      <c r="AX653" s="8"/>
      <c r="AY653" s="8"/>
      <c r="AZ653" s="8"/>
      <c r="BA653" s="8"/>
      <c r="BB653" s="8"/>
      <c r="BC653" s="8"/>
      <c r="BD653" s="8"/>
      <c r="BE653" s="8"/>
      <c r="BF653" s="8"/>
    </row>
    <row r="654" hidden="1">
      <c r="A654" s="10">
        <v>33393.0</v>
      </c>
      <c r="B654" s="7" t="s">
        <v>563</v>
      </c>
      <c r="C654" s="7" t="s">
        <v>11495</v>
      </c>
      <c r="D654" s="8"/>
      <c r="E654" s="8"/>
      <c r="F654" s="8"/>
      <c r="G654" s="7">
        <v>10000.0</v>
      </c>
      <c r="H654" s="8"/>
      <c r="I654" s="7">
        <v>0.0</v>
      </c>
      <c r="J654" s="7">
        <v>0.0</v>
      </c>
      <c r="K654" s="7">
        <v>6.0</v>
      </c>
      <c r="L654" s="7">
        <v>0.0</v>
      </c>
      <c r="M654" s="7">
        <v>0.0</v>
      </c>
      <c r="N654" s="7" t="s">
        <v>61</v>
      </c>
      <c r="O654" s="7">
        <v>0.0</v>
      </c>
      <c r="P654" s="7">
        <v>0.0</v>
      </c>
      <c r="Q654" s="8"/>
      <c r="R654" s="8"/>
      <c r="S654" s="8"/>
      <c r="T654" s="8"/>
      <c r="U654" s="8"/>
      <c r="V654" s="8"/>
      <c r="W654" s="8"/>
      <c r="X654" s="8"/>
      <c r="Y654" s="8"/>
      <c r="Z654" s="8"/>
      <c r="AA654" s="8"/>
      <c r="AB654" s="8"/>
      <c r="AC654" s="8"/>
      <c r="AD654" s="8"/>
      <c r="AE654" s="8"/>
      <c r="AF654" s="8"/>
      <c r="AG654" s="8"/>
      <c r="AH654" s="8"/>
      <c r="AI654" s="8"/>
      <c r="AJ654" s="8"/>
      <c r="AK654" s="8"/>
      <c r="AL654" s="8"/>
      <c r="AM654" s="8"/>
      <c r="AN654" s="8"/>
      <c r="AO654" s="8"/>
      <c r="AP654" s="8"/>
      <c r="AQ654" s="8"/>
      <c r="AR654" s="7" t="s">
        <v>68</v>
      </c>
      <c r="AS654" s="8"/>
      <c r="AT654" s="8"/>
      <c r="AU654" s="8"/>
      <c r="AV654" s="8"/>
      <c r="AW654" s="8"/>
      <c r="AX654" s="8"/>
      <c r="AY654" s="8"/>
      <c r="AZ654" s="8"/>
      <c r="BA654" s="8"/>
      <c r="BB654" s="8"/>
      <c r="BC654" s="8"/>
      <c r="BD654" s="8"/>
      <c r="BE654" s="8"/>
      <c r="BF654" s="8"/>
    </row>
    <row r="655" hidden="1">
      <c r="A655" s="10">
        <v>33394.0</v>
      </c>
      <c r="B655" s="7" t="s">
        <v>563</v>
      </c>
      <c r="C655" s="7" t="s">
        <v>11505</v>
      </c>
      <c r="D655" s="8"/>
      <c r="E655" s="8"/>
      <c r="F655" s="8"/>
      <c r="G655" s="7">
        <v>10000.0</v>
      </c>
      <c r="H655" s="8"/>
      <c r="I655" s="7">
        <v>0.0</v>
      </c>
      <c r="J655" s="7">
        <v>0.0</v>
      </c>
      <c r="K655" s="7">
        <v>6.0</v>
      </c>
      <c r="L655" s="7">
        <v>0.0</v>
      </c>
      <c r="M655" s="7">
        <v>0.0</v>
      </c>
      <c r="N655" s="7" t="s">
        <v>61</v>
      </c>
      <c r="O655" s="7">
        <v>0.0</v>
      </c>
      <c r="P655" s="7">
        <v>0.0</v>
      </c>
      <c r="Q655" s="8"/>
      <c r="R655" s="8"/>
      <c r="S655" s="8"/>
      <c r="T655" s="8"/>
      <c r="U655" s="8"/>
      <c r="V655" s="8"/>
      <c r="W655" s="8"/>
      <c r="X655" s="8"/>
      <c r="Y655" s="8"/>
      <c r="Z655" s="8"/>
      <c r="AA655" s="8"/>
      <c r="AB655" s="8"/>
      <c r="AC655" s="8"/>
      <c r="AD655" s="8"/>
      <c r="AE655" s="8"/>
      <c r="AF655" s="8"/>
      <c r="AG655" s="8"/>
      <c r="AH655" s="8"/>
      <c r="AI655" s="8"/>
      <c r="AJ655" s="8"/>
      <c r="AK655" s="8"/>
      <c r="AL655" s="8"/>
      <c r="AM655" s="8"/>
      <c r="AN655" s="8"/>
      <c r="AO655" s="8"/>
      <c r="AP655" s="8"/>
      <c r="AQ655" s="8"/>
      <c r="AR655" s="7" t="s">
        <v>68</v>
      </c>
      <c r="AS655" s="8"/>
      <c r="AT655" s="8"/>
      <c r="AU655" s="8"/>
      <c r="AV655" s="11" t="s">
        <v>11510</v>
      </c>
      <c r="AW655" s="11" t="s">
        <v>11510</v>
      </c>
      <c r="AX655" s="8"/>
      <c r="AY655" s="8"/>
      <c r="AZ655" s="8"/>
      <c r="BA655" s="8"/>
      <c r="BB655" s="8"/>
      <c r="BC655" s="8"/>
      <c r="BD655" s="8"/>
      <c r="BE655" s="8"/>
      <c r="BF655" s="8"/>
    </row>
    <row r="656" hidden="1">
      <c r="A656" s="10">
        <v>34529.0</v>
      </c>
      <c r="B656" s="7" t="s">
        <v>1172</v>
      </c>
      <c r="C656" s="7" t="s">
        <v>11524</v>
      </c>
      <c r="D656" s="7" t="s">
        <v>11525</v>
      </c>
      <c r="E656" s="7" t="s">
        <v>11526</v>
      </c>
      <c r="F656" s="11" t="s">
        <v>11527</v>
      </c>
      <c r="G656" s="7">
        <v>3000.0</v>
      </c>
      <c r="H656" s="8"/>
      <c r="I656" s="7">
        <v>0.0</v>
      </c>
      <c r="J656" s="7">
        <v>0.0</v>
      </c>
      <c r="K656" s="7">
        <v>6.0</v>
      </c>
      <c r="L656" s="7">
        <v>0.0</v>
      </c>
      <c r="M656" s="7">
        <v>0.0</v>
      </c>
      <c r="N656" s="7" t="s">
        <v>61</v>
      </c>
      <c r="O656" s="7">
        <v>0.0</v>
      </c>
      <c r="P656" s="7">
        <v>0.0</v>
      </c>
      <c r="Q656" s="7" t="s">
        <v>1172</v>
      </c>
      <c r="R656" s="14">
        <v>43081.0</v>
      </c>
      <c r="S656" s="7" t="s">
        <v>11540</v>
      </c>
      <c r="T656" s="11" t="s">
        <v>11541</v>
      </c>
      <c r="U656" s="7" t="s">
        <v>11542</v>
      </c>
      <c r="V656" s="8"/>
      <c r="W656" s="7" t="s">
        <v>3280</v>
      </c>
      <c r="X656" s="8"/>
      <c r="Y656" s="8"/>
      <c r="Z656" s="8"/>
      <c r="AA656" s="8"/>
      <c r="AB656" s="8"/>
      <c r="AC656" s="7" t="s">
        <v>11544</v>
      </c>
      <c r="AD656" s="8"/>
      <c r="AE656" s="7" t="s">
        <v>11545</v>
      </c>
      <c r="AF656" s="8"/>
      <c r="AG656" s="8"/>
      <c r="AH656" s="8"/>
      <c r="AI656" s="8"/>
      <c r="AJ656" s="8"/>
      <c r="AK656" s="8"/>
      <c r="AL656" s="8"/>
      <c r="AM656" s="8"/>
      <c r="AN656" s="8"/>
      <c r="AO656" s="8"/>
      <c r="AP656" s="8"/>
      <c r="AQ656" s="8"/>
      <c r="AR656" s="7" t="s">
        <v>68</v>
      </c>
      <c r="AS656" s="8"/>
      <c r="AT656" s="7" t="s">
        <v>11546</v>
      </c>
      <c r="AU656" s="8"/>
      <c r="AV656" s="11" t="s">
        <v>11541</v>
      </c>
      <c r="AW656" s="11" t="s">
        <v>11541</v>
      </c>
      <c r="AX656" s="8"/>
      <c r="AY656" s="8"/>
      <c r="AZ656" s="8"/>
      <c r="BA656" s="8"/>
      <c r="BB656" s="8"/>
      <c r="BC656" s="8"/>
      <c r="BD656" s="8"/>
      <c r="BE656" s="8"/>
      <c r="BF656" s="8"/>
    </row>
    <row r="657" hidden="1">
      <c r="A657" s="10">
        <v>33753.0</v>
      </c>
      <c r="B657" s="7" t="s">
        <v>2587</v>
      </c>
      <c r="C657" s="7" t="s">
        <v>11554</v>
      </c>
      <c r="D657" s="8"/>
      <c r="E657" s="8"/>
      <c r="F657" s="8"/>
      <c r="G657" s="7">
        <v>3000.0</v>
      </c>
      <c r="H657" s="8"/>
      <c r="I657" s="7">
        <v>0.0</v>
      </c>
      <c r="J657" s="7">
        <v>0.0</v>
      </c>
      <c r="K657" s="7">
        <v>6.0</v>
      </c>
      <c r="L657" s="7">
        <v>0.0</v>
      </c>
      <c r="M657" s="7">
        <v>0.0</v>
      </c>
      <c r="N657" s="7" t="s">
        <v>61</v>
      </c>
      <c r="O657" s="7">
        <v>0.0</v>
      </c>
      <c r="P657" s="7">
        <v>0.0</v>
      </c>
      <c r="Q657" s="8"/>
      <c r="R657" s="8"/>
      <c r="S657" s="8"/>
      <c r="T657" s="8"/>
      <c r="U657" s="8"/>
      <c r="V657" s="8"/>
      <c r="W657" s="8"/>
      <c r="X657" s="8"/>
      <c r="Y657" s="8"/>
      <c r="Z657" s="8"/>
      <c r="AA657" s="8"/>
      <c r="AB657" s="8"/>
      <c r="AC657" s="8"/>
      <c r="AD657" s="8"/>
      <c r="AE657" s="8"/>
      <c r="AF657" s="8"/>
      <c r="AG657" s="8"/>
      <c r="AH657" s="8"/>
      <c r="AI657" s="8"/>
      <c r="AJ657" s="8"/>
      <c r="AK657" s="8"/>
      <c r="AL657" s="8"/>
      <c r="AM657" s="8"/>
      <c r="AN657" s="8"/>
      <c r="AO657" s="8"/>
      <c r="AP657" s="8"/>
      <c r="AQ657" s="8"/>
      <c r="AR657" s="7" t="s">
        <v>68</v>
      </c>
      <c r="AS657" s="8"/>
      <c r="AT657" s="8"/>
      <c r="AU657" s="8"/>
      <c r="AV657" s="8"/>
      <c r="AW657" s="8"/>
      <c r="AX657" s="8"/>
      <c r="AY657" s="8"/>
      <c r="AZ657" s="8"/>
      <c r="BA657" s="8"/>
      <c r="BB657" s="8"/>
      <c r="BC657" s="8"/>
      <c r="BD657" s="8"/>
      <c r="BE657" s="8"/>
      <c r="BF657" s="8"/>
    </row>
    <row r="658" hidden="1">
      <c r="A658" s="10">
        <v>32684.0</v>
      </c>
      <c r="B658" s="7" t="s">
        <v>5010</v>
      </c>
      <c r="C658" s="7" t="s">
        <v>11556</v>
      </c>
      <c r="D658" s="8"/>
      <c r="E658" s="8"/>
      <c r="F658" s="8"/>
      <c r="G658" s="7">
        <v>5000.0</v>
      </c>
      <c r="H658" s="8"/>
      <c r="I658" s="7">
        <v>0.0</v>
      </c>
      <c r="J658" s="7">
        <v>0.0</v>
      </c>
      <c r="K658" s="7">
        <v>6.0</v>
      </c>
      <c r="L658" s="7">
        <v>0.0</v>
      </c>
      <c r="M658" s="7">
        <v>0.0</v>
      </c>
      <c r="N658" s="7" t="s">
        <v>61</v>
      </c>
      <c r="O658" s="7">
        <v>0.0</v>
      </c>
      <c r="P658" s="7">
        <v>0.0</v>
      </c>
      <c r="Q658" s="8"/>
      <c r="R658" s="8"/>
      <c r="S658" s="8"/>
      <c r="T658" s="8"/>
      <c r="U658" s="8"/>
      <c r="V658" s="8"/>
      <c r="W658" s="8"/>
      <c r="X658" s="8"/>
      <c r="Y658" s="8"/>
      <c r="Z658" s="8"/>
      <c r="AA658" s="8"/>
      <c r="AB658" s="8"/>
      <c r="AC658" s="8"/>
      <c r="AD658" s="8"/>
      <c r="AE658" s="8"/>
      <c r="AF658" s="8"/>
      <c r="AG658" s="8"/>
      <c r="AH658" s="8"/>
      <c r="AI658" s="8"/>
      <c r="AJ658" s="8"/>
      <c r="AK658" s="8"/>
      <c r="AL658" s="8"/>
      <c r="AM658" s="8"/>
      <c r="AN658" s="8"/>
      <c r="AO658" s="8"/>
      <c r="AP658" s="8"/>
      <c r="AQ658" s="8"/>
      <c r="AR658" s="7" t="s">
        <v>68</v>
      </c>
      <c r="AS658" s="8"/>
      <c r="AT658" s="8"/>
      <c r="AU658" s="8"/>
      <c r="AV658" s="8"/>
      <c r="AW658" s="8"/>
      <c r="AX658" s="8"/>
      <c r="AY658" s="8"/>
      <c r="AZ658" s="8"/>
      <c r="BA658" s="8"/>
      <c r="BB658" s="8"/>
      <c r="BC658" s="8"/>
      <c r="BD658" s="8"/>
      <c r="BE658" s="8"/>
      <c r="BF658" s="8"/>
    </row>
    <row r="659" hidden="1">
      <c r="A659" s="10">
        <v>36629.0</v>
      </c>
      <c r="B659" s="7" t="s">
        <v>2811</v>
      </c>
      <c r="C659" s="7" t="s">
        <v>11560</v>
      </c>
      <c r="D659" s="8"/>
      <c r="E659" s="8"/>
      <c r="F659" s="8"/>
      <c r="G659" s="7">
        <v>80000.0</v>
      </c>
      <c r="H659" s="8"/>
      <c r="I659" s="7">
        <v>0.0</v>
      </c>
      <c r="J659" s="7">
        <v>0.0</v>
      </c>
      <c r="K659" s="7">
        <v>6.0</v>
      </c>
      <c r="L659" s="7">
        <v>0.0</v>
      </c>
      <c r="M659" s="7">
        <v>0.0</v>
      </c>
      <c r="N659" s="7" t="s">
        <v>61</v>
      </c>
      <c r="O659" s="7">
        <v>0.0</v>
      </c>
      <c r="P659" s="7">
        <v>0.0</v>
      </c>
      <c r="Q659" s="8"/>
      <c r="R659" s="8"/>
      <c r="S659" s="8"/>
      <c r="T659" s="8"/>
      <c r="U659" s="8"/>
      <c r="V659" s="8"/>
      <c r="W659" s="8"/>
      <c r="X659" s="8"/>
      <c r="Y659" s="8"/>
      <c r="Z659" s="8"/>
      <c r="AA659" s="8"/>
      <c r="AB659" s="8"/>
      <c r="AC659" s="8"/>
      <c r="AD659" s="8"/>
      <c r="AE659" s="8"/>
      <c r="AF659" s="8"/>
      <c r="AG659" s="8"/>
      <c r="AH659" s="8"/>
      <c r="AI659" s="8"/>
      <c r="AJ659" s="8"/>
      <c r="AK659" s="8"/>
      <c r="AL659" s="8"/>
      <c r="AM659" s="8"/>
      <c r="AN659" s="8"/>
      <c r="AO659" s="8"/>
      <c r="AP659" s="8"/>
      <c r="AQ659" s="8"/>
      <c r="AR659" s="7" t="s">
        <v>68</v>
      </c>
      <c r="AS659" s="8"/>
      <c r="AT659" s="8"/>
      <c r="AU659" s="8"/>
      <c r="AV659" s="8"/>
      <c r="AW659" s="8"/>
      <c r="AX659" s="8"/>
      <c r="AY659" s="8"/>
      <c r="AZ659" s="8"/>
      <c r="BA659" s="8"/>
      <c r="BB659" s="8"/>
      <c r="BC659" s="8"/>
      <c r="BD659" s="8"/>
      <c r="BE659" s="8"/>
      <c r="BF659" s="8"/>
    </row>
    <row r="660" hidden="1">
      <c r="A660" s="10">
        <v>30382.0</v>
      </c>
      <c r="B660" s="7" t="s">
        <v>4637</v>
      </c>
      <c r="C660" s="7" t="s">
        <v>11573</v>
      </c>
      <c r="D660" s="8"/>
      <c r="E660" s="8"/>
      <c r="F660" s="8"/>
      <c r="G660" s="7">
        <v>45000.0</v>
      </c>
      <c r="H660" s="8"/>
      <c r="I660" s="7">
        <v>0.0</v>
      </c>
      <c r="J660" s="7">
        <v>0.0</v>
      </c>
      <c r="K660" s="7">
        <v>6.0</v>
      </c>
      <c r="L660" s="7">
        <v>0.0</v>
      </c>
      <c r="M660" s="7">
        <v>0.0</v>
      </c>
      <c r="N660" s="7" t="s">
        <v>61</v>
      </c>
      <c r="O660" s="7">
        <v>0.0</v>
      </c>
      <c r="P660" s="7">
        <v>0.0</v>
      </c>
      <c r="Q660" s="8"/>
      <c r="R660" s="8"/>
      <c r="S660" s="8"/>
      <c r="T660" s="8"/>
      <c r="U660" s="8"/>
      <c r="V660" s="8"/>
      <c r="W660" s="8"/>
      <c r="X660" s="8"/>
      <c r="Y660" s="8"/>
      <c r="Z660" s="8"/>
      <c r="AA660" s="8"/>
      <c r="AB660" s="8"/>
      <c r="AC660" s="8"/>
      <c r="AD660" s="8"/>
      <c r="AE660" s="8"/>
      <c r="AF660" s="8"/>
      <c r="AG660" s="8"/>
      <c r="AH660" s="8"/>
      <c r="AI660" s="8"/>
      <c r="AJ660" s="8"/>
      <c r="AK660" s="8"/>
      <c r="AL660" s="8"/>
      <c r="AM660" s="8"/>
      <c r="AN660" s="8"/>
      <c r="AO660" s="8"/>
      <c r="AP660" s="8"/>
      <c r="AQ660" s="8"/>
      <c r="AR660" s="7" t="s">
        <v>68</v>
      </c>
      <c r="AS660" s="8"/>
      <c r="AT660" s="8"/>
      <c r="AU660" s="8"/>
      <c r="AV660" s="8"/>
      <c r="AW660" s="8"/>
      <c r="AX660" s="8"/>
      <c r="AY660" s="8"/>
      <c r="AZ660" s="8"/>
      <c r="BA660" s="8"/>
      <c r="BB660" s="8"/>
      <c r="BC660" s="8"/>
      <c r="BD660" s="8"/>
      <c r="BE660" s="8"/>
      <c r="BF660" s="8"/>
    </row>
    <row r="661" hidden="1">
      <c r="A661" s="10">
        <v>27733.0</v>
      </c>
      <c r="B661" s="7" t="s">
        <v>5649</v>
      </c>
      <c r="C661" s="7" t="s">
        <v>11578</v>
      </c>
      <c r="D661" s="8"/>
      <c r="E661" s="8"/>
      <c r="F661" s="8"/>
      <c r="G661" s="7">
        <v>4000.0</v>
      </c>
      <c r="H661" s="8"/>
      <c r="I661" s="7">
        <v>0.0</v>
      </c>
      <c r="J661" s="7">
        <v>0.0</v>
      </c>
      <c r="K661" s="7">
        <v>6.0</v>
      </c>
      <c r="L661" s="7">
        <v>0.0</v>
      </c>
      <c r="M661" s="7">
        <v>0.0</v>
      </c>
      <c r="N661" s="7" t="s">
        <v>61</v>
      </c>
      <c r="O661" s="7">
        <v>0.0</v>
      </c>
      <c r="P661" s="7">
        <v>0.0</v>
      </c>
      <c r="Q661" s="8"/>
      <c r="R661" s="8"/>
      <c r="S661" s="8"/>
      <c r="T661" s="8"/>
      <c r="U661" s="8"/>
      <c r="V661" s="8"/>
      <c r="W661" s="8"/>
      <c r="X661" s="8"/>
      <c r="Y661" s="8"/>
      <c r="Z661" s="8"/>
      <c r="AA661" s="8"/>
      <c r="AB661" s="8"/>
      <c r="AC661" s="8"/>
      <c r="AD661" s="8"/>
      <c r="AE661" s="8"/>
      <c r="AF661" s="8"/>
      <c r="AG661" s="8"/>
      <c r="AH661" s="8"/>
      <c r="AI661" s="8"/>
      <c r="AJ661" s="8"/>
      <c r="AK661" s="8"/>
      <c r="AL661" s="8"/>
      <c r="AM661" s="8"/>
      <c r="AN661" s="8"/>
      <c r="AO661" s="8"/>
      <c r="AP661" s="8"/>
      <c r="AQ661" s="8"/>
      <c r="AR661" s="7" t="s">
        <v>68</v>
      </c>
      <c r="AS661" s="8"/>
      <c r="AT661" s="8"/>
      <c r="AU661" s="8"/>
      <c r="AV661" s="11" t="s">
        <v>11582</v>
      </c>
      <c r="AW661" s="11" t="s">
        <v>11582</v>
      </c>
      <c r="AX661" s="8"/>
      <c r="AY661" s="8"/>
      <c r="AZ661" s="8"/>
      <c r="BA661" s="8"/>
      <c r="BB661" s="8"/>
      <c r="BC661" s="8"/>
      <c r="BD661" s="8"/>
      <c r="BE661" s="8"/>
      <c r="BF661" s="8"/>
    </row>
    <row r="662" hidden="1">
      <c r="A662" s="10">
        <v>27842.0</v>
      </c>
      <c r="B662" s="7" t="s">
        <v>999</v>
      </c>
      <c r="C662" s="7" t="s">
        <v>11590</v>
      </c>
      <c r="D662" s="8"/>
      <c r="E662" s="8"/>
      <c r="F662" s="8"/>
      <c r="G662" s="7">
        <v>4.0E7</v>
      </c>
      <c r="H662" s="8"/>
      <c r="I662" s="7">
        <v>0.0</v>
      </c>
      <c r="J662" s="7">
        <v>0.0</v>
      </c>
      <c r="K662" s="7">
        <v>6.0</v>
      </c>
      <c r="L662" s="7">
        <v>0.0</v>
      </c>
      <c r="M662" s="7">
        <v>0.0</v>
      </c>
      <c r="N662" s="7" t="s">
        <v>61</v>
      </c>
      <c r="O662" s="7">
        <v>0.0</v>
      </c>
      <c r="P662" s="7">
        <v>0.0</v>
      </c>
      <c r="Q662" s="8"/>
      <c r="R662" s="8"/>
      <c r="S662" s="8"/>
      <c r="T662" s="8"/>
      <c r="U662" s="8"/>
      <c r="V662" s="8"/>
      <c r="W662" s="8"/>
      <c r="X662" s="8"/>
      <c r="Y662" s="8"/>
      <c r="Z662" s="8"/>
      <c r="AA662" s="8"/>
      <c r="AB662" s="8"/>
      <c r="AC662" s="8"/>
      <c r="AD662" s="8"/>
      <c r="AE662" s="8"/>
      <c r="AF662" s="8"/>
      <c r="AG662" s="8"/>
      <c r="AH662" s="8"/>
      <c r="AI662" s="8"/>
      <c r="AJ662" s="8"/>
      <c r="AK662" s="8"/>
      <c r="AL662" s="8"/>
      <c r="AM662" s="8"/>
      <c r="AN662" s="8"/>
      <c r="AO662" s="8"/>
      <c r="AP662" s="8"/>
      <c r="AQ662" s="8"/>
      <c r="AR662" s="7" t="s">
        <v>68</v>
      </c>
      <c r="AS662" s="8"/>
      <c r="AT662" s="8"/>
      <c r="AU662" s="8"/>
      <c r="AV662" s="11" t="s">
        <v>1453</v>
      </c>
      <c r="AW662" s="11" t="s">
        <v>1453</v>
      </c>
      <c r="AX662" s="8"/>
      <c r="AY662" s="8"/>
      <c r="AZ662" s="8"/>
      <c r="BA662" s="8"/>
      <c r="BB662" s="8"/>
      <c r="BC662" s="8"/>
      <c r="BD662" s="8"/>
      <c r="BE662" s="8"/>
      <c r="BF662" s="8"/>
    </row>
    <row r="663" hidden="1">
      <c r="A663" s="10">
        <v>27734.0</v>
      </c>
      <c r="B663" s="7" t="s">
        <v>5649</v>
      </c>
      <c r="C663" s="7" t="s">
        <v>11597</v>
      </c>
      <c r="D663" s="8"/>
      <c r="E663" s="8"/>
      <c r="F663" s="8"/>
      <c r="G663" s="7">
        <v>4000.0</v>
      </c>
      <c r="H663" s="8"/>
      <c r="I663" s="7">
        <v>0.0</v>
      </c>
      <c r="J663" s="7">
        <v>0.0</v>
      </c>
      <c r="K663" s="7">
        <v>6.0</v>
      </c>
      <c r="L663" s="7">
        <v>0.0</v>
      </c>
      <c r="M663" s="7">
        <v>0.0</v>
      </c>
      <c r="N663" s="7" t="s">
        <v>61</v>
      </c>
      <c r="O663" s="7">
        <v>0.0</v>
      </c>
      <c r="P663" s="7">
        <v>0.0</v>
      </c>
      <c r="Q663" s="8"/>
      <c r="R663" s="8"/>
      <c r="S663" s="8"/>
      <c r="T663" s="8"/>
      <c r="U663" s="8"/>
      <c r="V663" s="8"/>
      <c r="W663" s="8"/>
      <c r="X663" s="8"/>
      <c r="Y663" s="8"/>
      <c r="Z663" s="8"/>
      <c r="AA663" s="8"/>
      <c r="AB663" s="8"/>
      <c r="AC663" s="8"/>
      <c r="AD663" s="8"/>
      <c r="AE663" s="8"/>
      <c r="AF663" s="8"/>
      <c r="AG663" s="8"/>
      <c r="AH663" s="8"/>
      <c r="AI663" s="8"/>
      <c r="AJ663" s="8"/>
      <c r="AK663" s="8"/>
      <c r="AL663" s="8"/>
      <c r="AM663" s="8"/>
      <c r="AN663" s="8"/>
      <c r="AO663" s="8"/>
      <c r="AP663" s="8"/>
      <c r="AQ663" s="8"/>
      <c r="AR663" s="7" t="s">
        <v>68</v>
      </c>
      <c r="AS663" s="8"/>
      <c r="AT663" s="8"/>
      <c r="AU663" s="8"/>
      <c r="AV663" s="11" t="s">
        <v>11582</v>
      </c>
      <c r="AW663" s="11" t="s">
        <v>11582</v>
      </c>
      <c r="AX663" s="8"/>
      <c r="AY663" s="8"/>
      <c r="AZ663" s="8"/>
      <c r="BA663" s="8"/>
      <c r="BB663" s="8"/>
      <c r="BC663" s="8"/>
      <c r="BD663" s="8"/>
      <c r="BE663" s="8"/>
      <c r="BF663" s="8"/>
    </row>
    <row r="664" hidden="1">
      <c r="A664" s="10">
        <v>31189.0</v>
      </c>
      <c r="B664" s="7" t="s">
        <v>9637</v>
      </c>
      <c r="C664" s="7" t="s">
        <v>11600</v>
      </c>
      <c r="D664" s="8"/>
      <c r="E664" s="8"/>
      <c r="F664" s="8"/>
      <c r="G664" s="7">
        <v>3500.0</v>
      </c>
      <c r="H664" s="8"/>
      <c r="I664" s="7">
        <v>0.0</v>
      </c>
      <c r="J664" s="7">
        <v>0.0</v>
      </c>
      <c r="K664" s="7">
        <v>6.0</v>
      </c>
      <c r="L664" s="7">
        <v>0.0</v>
      </c>
      <c r="M664" s="7">
        <v>0.0</v>
      </c>
      <c r="N664" s="7" t="s">
        <v>61</v>
      </c>
      <c r="O664" s="7">
        <v>0.0</v>
      </c>
      <c r="P664" s="7">
        <v>0.0</v>
      </c>
      <c r="Q664" s="8"/>
      <c r="R664" s="8"/>
      <c r="S664" s="8"/>
      <c r="T664" s="8"/>
      <c r="U664" s="8"/>
      <c r="V664" s="8"/>
      <c r="W664" s="8"/>
      <c r="X664" s="8"/>
      <c r="Y664" s="8"/>
      <c r="Z664" s="8"/>
      <c r="AA664" s="8"/>
      <c r="AB664" s="8"/>
      <c r="AC664" s="8"/>
      <c r="AD664" s="8"/>
      <c r="AE664" s="8"/>
      <c r="AF664" s="8"/>
      <c r="AG664" s="8"/>
      <c r="AH664" s="8"/>
      <c r="AI664" s="8"/>
      <c r="AJ664" s="8"/>
      <c r="AK664" s="8"/>
      <c r="AL664" s="8"/>
      <c r="AM664" s="8"/>
      <c r="AN664" s="8"/>
      <c r="AO664" s="8"/>
      <c r="AP664" s="8"/>
      <c r="AQ664" s="8"/>
      <c r="AR664" s="7" t="s">
        <v>68</v>
      </c>
      <c r="AS664" s="8"/>
      <c r="AT664" s="8"/>
      <c r="AU664" s="8"/>
      <c r="AV664" s="8"/>
      <c r="AW664" s="8"/>
      <c r="AX664" s="8"/>
      <c r="AY664" s="8"/>
      <c r="AZ664" s="8"/>
      <c r="BA664" s="8"/>
      <c r="BB664" s="8"/>
      <c r="BC664" s="8"/>
      <c r="BD664" s="8"/>
      <c r="BE664" s="8"/>
      <c r="BF664" s="8"/>
    </row>
    <row r="665" hidden="1">
      <c r="A665" s="10">
        <v>29542.0</v>
      </c>
      <c r="B665" s="7" t="s">
        <v>11601</v>
      </c>
      <c r="C665" s="7" t="s">
        <v>11602</v>
      </c>
      <c r="D665" s="8"/>
      <c r="E665" s="8"/>
      <c r="F665" s="8"/>
      <c r="G665" s="7">
        <v>3000.0</v>
      </c>
      <c r="H665" s="8"/>
      <c r="I665" s="7">
        <v>0.0</v>
      </c>
      <c r="J665" s="7">
        <v>0.0</v>
      </c>
      <c r="K665" s="7">
        <v>6.0</v>
      </c>
      <c r="L665" s="7">
        <v>0.0</v>
      </c>
      <c r="M665" s="7">
        <v>0.0</v>
      </c>
      <c r="N665" s="7" t="s">
        <v>61</v>
      </c>
      <c r="O665" s="7">
        <v>0.0</v>
      </c>
      <c r="P665" s="7">
        <v>0.0</v>
      </c>
      <c r="Q665" s="8"/>
      <c r="R665" s="8"/>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c r="AQ665" s="8"/>
      <c r="AR665" s="7" t="s">
        <v>68</v>
      </c>
      <c r="AS665" s="8"/>
      <c r="AT665" s="8"/>
      <c r="AU665" s="8"/>
      <c r="AV665" s="11" t="s">
        <v>4242</v>
      </c>
      <c r="AW665" s="11" t="s">
        <v>4242</v>
      </c>
      <c r="AX665" s="8"/>
      <c r="AY665" s="8"/>
      <c r="AZ665" s="8"/>
      <c r="BA665" s="8"/>
      <c r="BB665" s="8"/>
      <c r="BC665" s="8"/>
      <c r="BD665" s="8"/>
      <c r="BE665" s="8"/>
      <c r="BF665" s="8"/>
    </row>
    <row r="666" hidden="1">
      <c r="A666" s="10">
        <v>33707.0</v>
      </c>
      <c r="B666" s="7" t="s">
        <v>2561</v>
      </c>
      <c r="C666" s="7" t="s">
        <v>11613</v>
      </c>
      <c r="D666" s="8"/>
      <c r="E666" s="8"/>
      <c r="F666" s="8"/>
      <c r="G666" s="7">
        <v>100000.0</v>
      </c>
      <c r="H666" s="8"/>
      <c r="I666" s="7">
        <v>0.0</v>
      </c>
      <c r="J666" s="7">
        <v>0.0</v>
      </c>
      <c r="K666" s="7">
        <v>6.0</v>
      </c>
      <c r="L666" s="7">
        <v>0.0</v>
      </c>
      <c r="M666" s="7">
        <v>0.0</v>
      </c>
      <c r="N666" s="7" t="s">
        <v>61</v>
      </c>
      <c r="O666" s="7">
        <v>0.0</v>
      </c>
      <c r="P666" s="7">
        <v>0.0</v>
      </c>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8"/>
      <c r="AR666" s="7" t="s">
        <v>68</v>
      </c>
      <c r="AS666" s="8"/>
      <c r="AT666" s="8"/>
      <c r="AU666" s="8"/>
      <c r="AV666" s="8"/>
      <c r="AW666" s="8"/>
      <c r="AX666" s="8"/>
      <c r="AY666" s="8"/>
      <c r="AZ666" s="8"/>
      <c r="BA666" s="8"/>
      <c r="BB666" s="8"/>
      <c r="BC666" s="8"/>
      <c r="BD666" s="8"/>
      <c r="BE666" s="8"/>
      <c r="BF666" s="8"/>
    </row>
    <row r="667" hidden="1">
      <c r="A667" s="10">
        <v>32991.0</v>
      </c>
      <c r="B667" s="9">
        <v>42958.0</v>
      </c>
      <c r="C667" s="7" t="s">
        <v>11630</v>
      </c>
      <c r="D667" s="8"/>
      <c r="E667" s="8"/>
      <c r="F667" s="8"/>
      <c r="G667" s="7">
        <v>2500.0</v>
      </c>
      <c r="H667" s="8"/>
      <c r="I667" s="7">
        <v>0.0</v>
      </c>
      <c r="J667" s="7">
        <v>0.0</v>
      </c>
      <c r="K667" s="7">
        <v>6.0</v>
      </c>
      <c r="L667" s="7">
        <v>0.0</v>
      </c>
      <c r="M667" s="7">
        <v>0.0</v>
      </c>
      <c r="N667" s="7" t="s">
        <v>61</v>
      </c>
      <c r="O667" s="7">
        <v>0.0</v>
      </c>
      <c r="P667" s="7">
        <v>0.0</v>
      </c>
      <c r="Q667" s="8"/>
      <c r="R667" s="8"/>
      <c r="S667" s="8"/>
      <c r="T667" s="8"/>
      <c r="U667" s="8"/>
      <c r="V667" s="8"/>
      <c r="W667" s="8"/>
      <c r="X667" s="8"/>
      <c r="Y667" s="8"/>
      <c r="Z667" s="8"/>
      <c r="AA667" s="8"/>
      <c r="AB667" s="8"/>
      <c r="AC667" s="8"/>
      <c r="AD667" s="8"/>
      <c r="AE667" s="8"/>
      <c r="AF667" s="8"/>
      <c r="AG667" s="8"/>
      <c r="AH667" s="8"/>
      <c r="AI667" s="8"/>
      <c r="AJ667" s="8"/>
      <c r="AK667" s="8"/>
      <c r="AL667" s="8"/>
      <c r="AM667" s="8"/>
      <c r="AN667" s="8"/>
      <c r="AO667" s="8"/>
      <c r="AP667" s="8"/>
      <c r="AQ667" s="8"/>
      <c r="AR667" s="7" t="s">
        <v>68</v>
      </c>
      <c r="AS667" s="8"/>
      <c r="AT667" s="8"/>
      <c r="AU667" s="8"/>
      <c r="AV667" s="8"/>
      <c r="AW667" s="8"/>
      <c r="AX667" s="8"/>
      <c r="AY667" s="8"/>
      <c r="AZ667" s="8"/>
      <c r="BA667" s="8"/>
      <c r="BB667" s="8"/>
      <c r="BC667" s="8"/>
      <c r="BD667" s="8"/>
      <c r="BE667" s="8"/>
      <c r="BF667" s="8"/>
    </row>
    <row r="668">
      <c r="A668" s="10">
        <v>33713.0</v>
      </c>
      <c r="B668" s="7" t="s">
        <v>680</v>
      </c>
      <c r="C668" s="7" t="s">
        <v>11631</v>
      </c>
      <c r="D668" s="7" t="s">
        <v>11632</v>
      </c>
      <c r="E668" s="7" t="s">
        <v>11633</v>
      </c>
      <c r="F668" s="11" t="s">
        <v>11634</v>
      </c>
      <c r="G668" s="7">
        <v>4800.0</v>
      </c>
      <c r="H668" s="7">
        <v>1325.0</v>
      </c>
      <c r="I668" s="7">
        <v>27.0</v>
      </c>
      <c r="J668" s="7">
        <v>79.5</v>
      </c>
      <c r="K668" s="7">
        <v>6.0</v>
      </c>
      <c r="L668" s="7">
        <v>22.0</v>
      </c>
      <c r="M668" s="7">
        <v>39.96</v>
      </c>
      <c r="N668" s="7" t="s">
        <v>61</v>
      </c>
      <c r="O668" s="7">
        <v>1.0</v>
      </c>
      <c r="P668" s="7">
        <v>0.0</v>
      </c>
      <c r="Q668" s="7" t="s">
        <v>680</v>
      </c>
      <c r="R668" s="9">
        <v>43191.0</v>
      </c>
      <c r="S668" s="7" t="s">
        <v>11648</v>
      </c>
      <c r="T668" s="11" t="s">
        <v>11650</v>
      </c>
      <c r="U668" s="7" t="s">
        <v>11655</v>
      </c>
      <c r="V668" s="8"/>
      <c r="W668" s="7" t="s">
        <v>4203</v>
      </c>
      <c r="X668" s="7" t="s">
        <v>11656</v>
      </c>
      <c r="Y668" s="7" t="s">
        <v>11657</v>
      </c>
      <c r="Z668" s="7">
        <v>1720.0</v>
      </c>
      <c r="AA668" s="7" t="s">
        <v>257</v>
      </c>
      <c r="AB668" s="7" t="s">
        <v>155</v>
      </c>
      <c r="AC668" s="7" t="s">
        <v>11658</v>
      </c>
      <c r="AD668" s="7" t="s">
        <v>11660</v>
      </c>
      <c r="AE668" s="7" t="s">
        <v>11674</v>
      </c>
      <c r="AF668" s="7" t="s">
        <v>11679</v>
      </c>
      <c r="AG668" s="8"/>
      <c r="AH668" s="8"/>
      <c r="AI668" s="8"/>
      <c r="AJ668" s="8"/>
      <c r="AK668" s="8"/>
      <c r="AL668" s="7" t="s">
        <v>11681</v>
      </c>
      <c r="AM668" s="8"/>
      <c r="AN668" s="8"/>
      <c r="AO668" s="8"/>
      <c r="AP668" s="8"/>
      <c r="AQ668" s="8"/>
      <c r="AR668" s="7" t="s">
        <v>86</v>
      </c>
      <c r="AS668" s="8"/>
      <c r="AT668" s="7" t="s">
        <v>11682</v>
      </c>
      <c r="AU668" s="8"/>
      <c r="AV668" s="11" t="s">
        <v>11684</v>
      </c>
      <c r="AW668" s="11" t="s">
        <v>11684</v>
      </c>
      <c r="AX668" s="11" t="s">
        <v>11688</v>
      </c>
      <c r="AY668" s="8"/>
      <c r="AZ668" s="8"/>
      <c r="BA668" s="11" t="s">
        <v>11696</v>
      </c>
      <c r="BB668" s="11" t="s">
        <v>11712</v>
      </c>
      <c r="BC668" s="8"/>
      <c r="BD668" s="8"/>
      <c r="BE668" s="8"/>
      <c r="BF668" s="8"/>
    </row>
    <row r="669" hidden="1">
      <c r="A669" s="10">
        <v>31667.0</v>
      </c>
      <c r="B669" s="7" t="s">
        <v>3876</v>
      </c>
      <c r="C669" s="7" t="s">
        <v>11726</v>
      </c>
      <c r="D669" s="8"/>
      <c r="E669" s="8"/>
      <c r="F669" s="8"/>
      <c r="G669" s="7">
        <v>6000.0</v>
      </c>
      <c r="H669" s="8"/>
      <c r="I669" s="7">
        <v>0.0</v>
      </c>
      <c r="J669" s="7">
        <v>0.0</v>
      </c>
      <c r="K669" s="7">
        <v>6.0</v>
      </c>
      <c r="L669" s="7">
        <v>0.0</v>
      </c>
      <c r="M669" s="7">
        <v>0.0</v>
      </c>
      <c r="N669" s="7" t="s">
        <v>61</v>
      </c>
      <c r="O669" s="7">
        <v>0.0</v>
      </c>
      <c r="P669" s="7">
        <v>0.0</v>
      </c>
      <c r="Q669" s="8"/>
      <c r="R669" s="8"/>
      <c r="S669" s="8"/>
      <c r="T669" s="8"/>
      <c r="U669" s="8"/>
      <c r="V669" s="8"/>
      <c r="W669" s="8"/>
      <c r="X669" s="8"/>
      <c r="Y669" s="8"/>
      <c r="Z669" s="8"/>
      <c r="AA669" s="8"/>
      <c r="AB669" s="8"/>
      <c r="AC669" s="8"/>
      <c r="AD669" s="8"/>
      <c r="AE669" s="8"/>
      <c r="AF669" s="8"/>
      <c r="AG669" s="8"/>
      <c r="AH669" s="8"/>
      <c r="AI669" s="8"/>
      <c r="AJ669" s="8"/>
      <c r="AK669" s="8"/>
      <c r="AL669" s="8"/>
      <c r="AM669" s="8"/>
      <c r="AN669" s="8"/>
      <c r="AO669" s="8"/>
      <c r="AP669" s="8"/>
      <c r="AQ669" s="8"/>
      <c r="AR669" s="7" t="s">
        <v>68</v>
      </c>
      <c r="AS669" s="8"/>
      <c r="AT669" s="8"/>
      <c r="AU669" s="8"/>
      <c r="AV669" s="8"/>
      <c r="AW669" s="8"/>
      <c r="AX669" s="8"/>
      <c r="AY669" s="8"/>
      <c r="AZ669" s="8"/>
      <c r="BA669" s="8"/>
      <c r="BB669" s="8"/>
      <c r="BC669" s="8"/>
      <c r="BD669" s="8"/>
      <c r="BE669" s="8"/>
      <c r="BF669" s="8"/>
    </row>
    <row r="670">
      <c r="A670" s="10">
        <v>33592.0</v>
      </c>
      <c r="B670" s="7" t="s">
        <v>2587</v>
      </c>
      <c r="C670" s="7" t="s">
        <v>11732</v>
      </c>
      <c r="D670" s="7" t="s">
        <v>11733</v>
      </c>
      <c r="E670" s="7" t="s">
        <v>11734</v>
      </c>
      <c r="F670" s="11" t="s">
        <v>11735</v>
      </c>
      <c r="G670" s="7">
        <v>10000.0</v>
      </c>
      <c r="H670" s="8"/>
      <c r="I670" s="7">
        <v>0.0</v>
      </c>
      <c r="J670" s="7">
        <v>0.0</v>
      </c>
      <c r="K670" s="7">
        <v>6.0</v>
      </c>
      <c r="L670" s="7">
        <v>0.0</v>
      </c>
      <c r="M670" s="7">
        <v>0.0</v>
      </c>
      <c r="N670" s="7" t="s">
        <v>61</v>
      </c>
      <c r="O670" s="7">
        <v>0.0</v>
      </c>
      <c r="P670" s="7">
        <v>0.0</v>
      </c>
      <c r="Q670" s="7" t="s">
        <v>2587</v>
      </c>
      <c r="R670" s="9">
        <v>43101.0</v>
      </c>
      <c r="S670" s="7" t="s">
        <v>11741</v>
      </c>
      <c r="T670" s="11" t="s">
        <v>11742</v>
      </c>
      <c r="U670" s="7" t="s">
        <v>11746</v>
      </c>
      <c r="V670" s="8"/>
      <c r="W670" s="7" t="s">
        <v>1240</v>
      </c>
      <c r="X670" s="8"/>
      <c r="Y670" s="8"/>
      <c r="Z670" s="8"/>
      <c r="AA670" s="7" t="s">
        <v>3062</v>
      </c>
      <c r="AB670" s="7" t="s">
        <v>155</v>
      </c>
      <c r="AC670" s="7" t="s">
        <v>11748</v>
      </c>
      <c r="AD670" s="7" t="s">
        <v>11749</v>
      </c>
      <c r="AE670" s="7" t="s">
        <v>11751</v>
      </c>
      <c r="AF670" s="7" t="s">
        <v>11752</v>
      </c>
      <c r="AG670" s="8"/>
      <c r="AH670" s="8"/>
      <c r="AI670" s="8"/>
      <c r="AJ670" s="8"/>
      <c r="AK670" s="8"/>
      <c r="AL670" s="8"/>
      <c r="AM670" s="8"/>
      <c r="AN670" s="8"/>
      <c r="AO670" s="8"/>
      <c r="AP670" s="8"/>
      <c r="AQ670" s="8"/>
      <c r="AR670" s="7" t="s">
        <v>86</v>
      </c>
      <c r="AS670" s="8"/>
      <c r="AT670" s="8"/>
      <c r="AU670" s="8"/>
      <c r="AV670" s="11" t="s">
        <v>11742</v>
      </c>
      <c r="AW670" s="11" t="s">
        <v>11742</v>
      </c>
      <c r="AX670" s="8"/>
      <c r="AY670" s="8"/>
      <c r="AZ670" s="8"/>
      <c r="BA670" s="8"/>
      <c r="BB670" s="8"/>
      <c r="BC670" s="8"/>
      <c r="BD670" s="8"/>
      <c r="BE670" s="8"/>
      <c r="BF670" s="8"/>
    </row>
    <row r="671" hidden="1">
      <c r="A671" s="10">
        <v>27489.0</v>
      </c>
      <c r="B671" s="9">
        <v>43010.0</v>
      </c>
      <c r="C671" s="7" t="s">
        <v>11770</v>
      </c>
      <c r="D671" s="8"/>
      <c r="E671" s="8"/>
      <c r="F671" s="8"/>
      <c r="G671" s="7">
        <v>5000.0</v>
      </c>
      <c r="H671" s="8"/>
      <c r="I671" s="7">
        <v>0.0</v>
      </c>
      <c r="J671" s="7">
        <v>0.0</v>
      </c>
      <c r="K671" s="7">
        <v>6.0</v>
      </c>
      <c r="L671" s="7">
        <v>0.0</v>
      </c>
      <c r="M671" s="7">
        <v>0.0</v>
      </c>
      <c r="N671" s="7" t="s">
        <v>61</v>
      </c>
      <c r="O671" s="7">
        <v>0.0</v>
      </c>
      <c r="P671" s="7">
        <v>0.0</v>
      </c>
      <c r="Q671" s="8"/>
      <c r="R671" s="8"/>
      <c r="S671" s="8"/>
      <c r="T671" s="8"/>
      <c r="U671" s="8"/>
      <c r="V671" s="8"/>
      <c r="W671" s="8"/>
      <c r="X671" s="8"/>
      <c r="Y671" s="8"/>
      <c r="Z671" s="8"/>
      <c r="AA671" s="8"/>
      <c r="AB671" s="8"/>
      <c r="AC671" s="8"/>
      <c r="AD671" s="8"/>
      <c r="AE671" s="8"/>
      <c r="AF671" s="8"/>
      <c r="AG671" s="8"/>
      <c r="AH671" s="8"/>
      <c r="AI671" s="8"/>
      <c r="AJ671" s="8"/>
      <c r="AK671" s="8"/>
      <c r="AL671" s="8"/>
      <c r="AM671" s="8"/>
      <c r="AN671" s="8"/>
      <c r="AO671" s="8"/>
      <c r="AP671" s="8"/>
      <c r="AQ671" s="8"/>
      <c r="AR671" s="7" t="s">
        <v>68</v>
      </c>
      <c r="AS671" s="8"/>
      <c r="AT671" s="8"/>
      <c r="AU671" s="8"/>
      <c r="AV671" s="11" t="s">
        <v>11772</v>
      </c>
      <c r="AW671" s="11" t="s">
        <v>11772</v>
      </c>
      <c r="AX671" s="8"/>
      <c r="AY671" s="8"/>
      <c r="AZ671" s="8"/>
      <c r="BA671" s="8"/>
      <c r="BB671" s="8"/>
      <c r="BC671" s="8"/>
      <c r="BD671" s="8"/>
      <c r="BE671" s="8"/>
      <c r="BF671" s="8"/>
    </row>
    <row r="672" hidden="1">
      <c r="A672" s="10">
        <v>30079.0</v>
      </c>
      <c r="B672" s="7" t="s">
        <v>6437</v>
      </c>
      <c r="C672" s="7" t="s">
        <v>11776</v>
      </c>
      <c r="D672" s="8"/>
      <c r="E672" s="8"/>
      <c r="F672" s="8"/>
      <c r="G672" s="7">
        <v>3000.0</v>
      </c>
      <c r="H672" s="8"/>
      <c r="I672" s="7">
        <v>0.0</v>
      </c>
      <c r="J672" s="7">
        <v>0.0</v>
      </c>
      <c r="K672" s="7">
        <v>6.0</v>
      </c>
      <c r="L672" s="7">
        <v>0.0</v>
      </c>
      <c r="M672" s="7">
        <v>0.0</v>
      </c>
      <c r="N672" s="7" t="s">
        <v>61</v>
      </c>
      <c r="O672" s="7">
        <v>0.0</v>
      </c>
      <c r="P672" s="7">
        <v>0.0</v>
      </c>
      <c r="Q672" s="8"/>
      <c r="R672" s="8"/>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c r="AQ672" s="8"/>
      <c r="AR672" s="7" t="s">
        <v>68</v>
      </c>
      <c r="AS672" s="8"/>
      <c r="AT672" s="8"/>
      <c r="AU672" s="8"/>
      <c r="AV672" s="8"/>
      <c r="AW672" s="8"/>
      <c r="AX672" s="8"/>
      <c r="AY672" s="8"/>
      <c r="AZ672" s="8"/>
      <c r="BA672" s="8"/>
      <c r="BB672" s="8"/>
      <c r="BC672" s="8"/>
      <c r="BD672" s="8"/>
      <c r="BE672" s="8"/>
      <c r="BF672" s="8"/>
    </row>
    <row r="673" hidden="1">
      <c r="A673" s="10">
        <v>34644.0</v>
      </c>
      <c r="B673" s="7" t="s">
        <v>1172</v>
      </c>
      <c r="C673" s="7" t="s">
        <v>11780</v>
      </c>
      <c r="D673" s="8"/>
      <c r="E673" s="8"/>
      <c r="F673" s="8"/>
      <c r="G673" s="7">
        <v>30000.0</v>
      </c>
      <c r="H673" s="8"/>
      <c r="I673" s="7">
        <v>0.0</v>
      </c>
      <c r="J673" s="7">
        <v>0.0</v>
      </c>
      <c r="K673" s="7">
        <v>6.0</v>
      </c>
      <c r="L673" s="7">
        <v>0.0</v>
      </c>
      <c r="M673" s="7">
        <v>0.0</v>
      </c>
      <c r="N673" s="7" t="s">
        <v>61</v>
      </c>
      <c r="O673" s="7">
        <v>0.0</v>
      </c>
      <c r="P673" s="7">
        <v>0.0</v>
      </c>
      <c r="Q673" s="8"/>
      <c r="R673" s="8"/>
      <c r="S673" s="8"/>
      <c r="T673" s="8"/>
      <c r="U673" s="8"/>
      <c r="V673" s="8"/>
      <c r="W673" s="8"/>
      <c r="X673" s="8"/>
      <c r="Y673" s="8"/>
      <c r="Z673" s="8"/>
      <c r="AA673" s="8"/>
      <c r="AB673" s="8"/>
      <c r="AC673" s="8"/>
      <c r="AD673" s="8"/>
      <c r="AE673" s="8"/>
      <c r="AF673" s="8"/>
      <c r="AG673" s="8"/>
      <c r="AH673" s="8"/>
      <c r="AI673" s="8"/>
      <c r="AJ673" s="8"/>
      <c r="AK673" s="8"/>
      <c r="AL673" s="8"/>
      <c r="AM673" s="8"/>
      <c r="AN673" s="8"/>
      <c r="AO673" s="8"/>
      <c r="AP673" s="8"/>
      <c r="AQ673" s="8"/>
      <c r="AR673" s="7" t="s">
        <v>68</v>
      </c>
      <c r="AS673" s="8"/>
      <c r="AT673" s="8"/>
      <c r="AU673" s="8"/>
      <c r="AV673" s="7" t="s">
        <v>11781</v>
      </c>
      <c r="AW673" s="11" t="s">
        <v>11782</v>
      </c>
      <c r="AX673" s="8"/>
      <c r="AY673" s="8"/>
      <c r="AZ673" s="8"/>
      <c r="BA673" s="8"/>
      <c r="BB673" s="8"/>
      <c r="BC673" s="8"/>
      <c r="BD673" s="8"/>
      <c r="BE673" s="8"/>
      <c r="BF673" s="8"/>
    </row>
    <row r="674" hidden="1">
      <c r="A674" s="10">
        <v>32661.0</v>
      </c>
      <c r="B674" s="7" t="s">
        <v>5010</v>
      </c>
      <c r="C674" s="7" t="s">
        <v>11785</v>
      </c>
      <c r="D674" s="8"/>
      <c r="E674" s="8"/>
      <c r="F674" s="8"/>
      <c r="G674" s="7">
        <v>10.0</v>
      </c>
      <c r="H674" s="8"/>
      <c r="I674" s="7">
        <v>0.0</v>
      </c>
      <c r="J674" s="7">
        <v>0.0</v>
      </c>
      <c r="K674" s="7">
        <v>6.0</v>
      </c>
      <c r="L674" s="7">
        <v>0.0</v>
      </c>
      <c r="M674" s="7">
        <v>0.0</v>
      </c>
      <c r="N674" s="7" t="s">
        <v>61</v>
      </c>
      <c r="O674" s="7">
        <v>0.0</v>
      </c>
      <c r="P674" s="7">
        <v>0.0</v>
      </c>
      <c r="Q674" s="8"/>
      <c r="R674" s="8"/>
      <c r="S674" s="8"/>
      <c r="T674" s="8"/>
      <c r="U674" s="8"/>
      <c r="V674" s="8"/>
      <c r="W674" s="8"/>
      <c r="X674" s="8"/>
      <c r="Y674" s="8"/>
      <c r="Z674" s="8"/>
      <c r="AA674" s="8"/>
      <c r="AB674" s="8"/>
      <c r="AC674" s="8"/>
      <c r="AD674" s="8"/>
      <c r="AE674" s="8"/>
      <c r="AF674" s="8"/>
      <c r="AG674" s="8"/>
      <c r="AH674" s="8"/>
      <c r="AI674" s="8"/>
      <c r="AJ674" s="8"/>
      <c r="AK674" s="8"/>
      <c r="AL674" s="8"/>
      <c r="AM674" s="8"/>
      <c r="AN674" s="8"/>
      <c r="AO674" s="8"/>
      <c r="AP674" s="8"/>
      <c r="AQ674" s="8"/>
      <c r="AR674" s="7" t="s">
        <v>68</v>
      </c>
      <c r="AS674" s="8"/>
      <c r="AT674" s="8"/>
      <c r="AU674" s="8"/>
      <c r="AV674" s="8"/>
      <c r="AW674" s="8"/>
      <c r="AX674" s="8"/>
      <c r="AY674" s="8"/>
      <c r="AZ674" s="8"/>
      <c r="BA674" s="8"/>
      <c r="BB674" s="8"/>
      <c r="BC674" s="8"/>
      <c r="BD674" s="8"/>
      <c r="BE674" s="8"/>
      <c r="BF674" s="8"/>
    </row>
    <row r="675" hidden="1">
      <c r="A675" s="10">
        <v>28704.0</v>
      </c>
      <c r="B675" s="9">
        <v>43073.0</v>
      </c>
      <c r="C675" s="7" t="s">
        <v>11786</v>
      </c>
      <c r="D675" s="8"/>
      <c r="E675" s="8"/>
      <c r="F675" s="8"/>
      <c r="G675" s="7">
        <v>5000.0</v>
      </c>
      <c r="H675" s="8"/>
      <c r="I675" s="7">
        <v>0.0</v>
      </c>
      <c r="J675" s="7">
        <v>0.0</v>
      </c>
      <c r="K675" s="7">
        <v>6.0</v>
      </c>
      <c r="L675" s="7">
        <v>0.0</v>
      </c>
      <c r="M675" s="7">
        <v>0.0</v>
      </c>
      <c r="N675" s="7" t="s">
        <v>61</v>
      </c>
      <c r="O675" s="7">
        <v>0.0</v>
      </c>
      <c r="P675" s="7">
        <v>0.0</v>
      </c>
      <c r="Q675" s="8"/>
      <c r="R675" s="8"/>
      <c r="S675" s="8"/>
      <c r="T675" s="8"/>
      <c r="U675" s="8"/>
      <c r="V675" s="8"/>
      <c r="W675" s="8"/>
      <c r="X675" s="7" t="s">
        <v>293</v>
      </c>
      <c r="Y675" s="7" t="s">
        <v>696</v>
      </c>
      <c r="Z675" s="7">
        <v>94704.0</v>
      </c>
      <c r="AA675" s="8"/>
      <c r="AB675" s="8"/>
      <c r="AC675" s="8"/>
      <c r="AD675" s="8"/>
      <c r="AE675" s="8"/>
      <c r="AF675" s="8"/>
      <c r="AG675" s="8"/>
      <c r="AH675" s="8"/>
      <c r="AI675" s="8"/>
      <c r="AJ675" s="8"/>
      <c r="AK675" s="8"/>
      <c r="AL675" s="8"/>
      <c r="AM675" s="8"/>
      <c r="AN675" s="8"/>
      <c r="AO675" s="8"/>
      <c r="AP675" s="8"/>
      <c r="AQ675" s="8"/>
      <c r="AR675" s="7" t="s">
        <v>68</v>
      </c>
      <c r="AS675" s="8"/>
      <c r="AT675" s="8"/>
      <c r="AU675" s="8"/>
      <c r="AV675" s="7" t="s">
        <v>781</v>
      </c>
      <c r="AW675" s="11" t="s">
        <v>782</v>
      </c>
      <c r="AX675" s="11" t="s">
        <v>787</v>
      </c>
      <c r="AY675" s="8"/>
      <c r="AZ675" s="11" t="s">
        <v>812</v>
      </c>
      <c r="BA675" s="11" t="s">
        <v>819</v>
      </c>
      <c r="BB675" s="11" t="s">
        <v>826</v>
      </c>
      <c r="BC675" s="8"/>
      <c r="BD675" s="8"/>
      <c r="BE675" s="8"/>
      <c r="BF675" s="8"/>
    </row>
    <row r="676">
      <c r="A676" s="10">
        <v>33378.0</v>
      </c>
      <c r="B676" s="7" t="s">
        <v>1172</v>
      </c>
      <c r="C676" s="7" t="s">
        <v>11789</v>
      </c>
      <c r="D676" s="7" t="s">
        <v>2810</v>
      </c>
      <c r="E676" s="7" t="s">
        <v>11790</v>
      </c>
      <c r="F676" s="11" t="s">
        <v>11791</v>
      </c>
      <c r="G676" s="7">
        <v>5000.0</v>
      </c>
      <c r="H676" s="7">
        <v>3150.0</v>
      </c>
      <c r="I676" s="7">
        <v>63.0</v>
      </c>
      <c r="J676" s="7">
        <v>189.0</v>
      </c>
      <c r="K676" s="7">
        <v>6.0</v>
      </c>
      <c r="L676" s="7">
        <v>268.75</v>
      </c>
      <c r="M676" s="7">
        <v>106.56</v>
      </c>
      <c r="N676" s="7" t="s">
        <v>61</v>
      </c>
      <c r="O676" s="7">
        <v>2.0</v>
      </c>
      <c r="P676" s="7">
        <v>0.0</v>
      </c>
      <c r="Q676" s="7" t="s">
        <v>485</v>
      </c>
      <c r="R676" s="7" t="s">
        <v>2370</v>
      </c>
      <c r="S676" s="7" t="s">
        <v>11792</v>
      </c>
      <c r="T676" s="11" t="s">
        <v>2815</v>
      </c>
      <c r="U676" s="7" t="s">
        <v>11796</v>
      </c>
      <c r="V676" s="8"/>
      <c r="W676" s="7" t="s">
        <v>11797</v>
      </c>
      <c r="X676" s="7" t="s">
        <v>2825</v>
      </c>
      <c r="Y676" s="7" t="s">
        <v>2826</v>
      </c>
      <c r="Z676" s="7">
        <v>27707.0</v>
      </c>
      <c r="AA676" s="7" t="s">
        <v>267</v>
      </c>
      <c r="AB676" s="7" t="s">
        <v>113</v>
      </c>
      <c r="AC676" s="7" t="s">
        <v>11798</v>
      </c>
      <c r="AD676" s="8"/>
      <c r="AE676" s="7" t="s">
        <v>11800</v>
      </c>
      <c r="AF676" s="8"/>
      <c r="AG676" s="8"/>
      <c r="AH676" s="8"/>
      <c r="AI676" s="8"/>
      <c r="AJ676" s="8"/>
      <c r="AK676" s="8"/>
      <c r="AL676" s="8"/>
      <c r="AM676" s="8"/>
      <c r="AN676" s="8"/>
      <c r="AO676" s="8"/>
      <c r="AP676" s="8"/>
      <c r="AQ676" s="8"/>
      <c r="AR676" s="7" t="s">
        <v>86</v>
      </c>
      <c r="AS676" s="8"/>
      <c r="AT676" s="8"/>
      <c r="AU676" s="8"/>
      <c r="AV676" s="11" t="s">
        <v>2815</v>
      </c>
      <c r="AW676" s="11" t="s">
        <v>2815</v>
      </c>
      <c r="AX676" s="11" t="s">
        <v>2860</v>
      </c>
      <c r="AY676" s="8"/>
      <c r="AZ676" s="11" t="s">
        <v>2862</v>
      </c>
      <c r="BA676" s="11" t="s">
        <v>2867</v>
      </c>
      <c r="BB676" s="11" t="s">
        <v>2873</v>
      </c>
      <c r="BC676" s="8"/>
      <c r="BD676" s="8"/>
      <c r="BE676" s="8"/>
      <c r="BF676" s="8"/>
    </row>
    <row r="677" hidden="1">
      <c r="A677" s="10">
        <v>32998.0</v>
      </c>
      <c r="B677" s="9">
        <v>42958.0</v>
      </c>
      <c r="C677" s="7" t="s">
        <v>11835</v>
      </c>
      <c r="D677" s="7" t="s">
        <v>11836</v>
      </c>
      <c r="E677" s="7" t="s">
        <v>5969</v>
      </c>
      <c r="F677" s="11" t="s">
        <v>11837</v>
      </c>
      <c r="G677" s="7">
        <v>7000.0</v>
      </c>
      <c r="H677" s="8"/>
      <c r="I677" s="7">
        <v>0.0</v>
      </c>
      <c r="J677" s="7">
        <v>0.0</v>
      </c>
      <c r="K677" s="7">
        <v>6.0</v>
      </c>
      <c r="L677" s="7">
        <v>0.0</v>
      </c>
      <c r="M677" s="7">
        <v>0.0</v>
      </c>
      <c r="N677" s="7" t="s">
        <v>61</v>
      </c>
      <c r="O677" s="7">
        <v>0.0</v>
      </c>
      <c r="P677" s="7">
        <v>0.0</v>
      </c>
      <c r="Q677" s="7" t="s">
        <v>485</v>
      </c>
      <c r="R677" s="9">
        <v>43435.0</v>
      </c>
      <c r="S677" s="7" t="s">
        <v>11792</v>
      </c>
      <c r="T677" s="11" t="s">
        <v>2815</v>
      </c>
      <c r="U677" s="7" t="s">
        <v>11850</v>
      </c>
      <c r="V677" s="8"/>
      <c r="W677" s="7" t="s">
        <v>11851</v>
      </c>
      <c r="X677" s="7" t="s">
        <v>2825</v>
      </c>
      <c r="Y677" s="7" t="s">
        <v>2826</v>
      </c>
      <c r="Z677" s="7">
        <v>27707.0</v>
      </c>
      <c r="AA677" s="8"/>
      <c r="AB677" s="8"/>
      <c r="AC677" s="7" t="s">
        <v>11852</v>
      </c>
      <c r="AD677" s="8"/>
      <c r="AE677" s="7" t="s">
        <v>11858</v>
      </c>
      <c r="AF677" s="8"/>
      <c r="AG677" s="8"/>
      <c r="AH677" s="8"/>
      <c r="AI677" s="8"/>
      <c r="AJ677" s="8"/>
      <c r="AK677" s="8"/>
      <c r="AL677" s="8"/>
      <c r="AM677" s="8"/>
      <c r="AN677" s="8"/>
      <c r="AO677" s="8"/>
      <c r="AP677" s="8"/>
      <c r="AQ677" s="8"/>
      <c r="AR677" s="7" t="s">
        <v>68</v>
      </c>
      <c r="AS677" s="8"/>
      <c r="AT677" s="8"/>
      <c r="AU677" s="8"/>
      <c r="AV677" s="11" t="s">
        <v>2815</v>
      </c>
      <c r="AW677" s="11" t="s">
        <v>2815</v>
      </c>
      <c r="AX677" s="11" t="s">
        <v>2860</v>
      </c>
      <c r="AY677" s="8"/>
      <c r="AZ677" s="11" t="s">
        <v>2862</v>
      </c>
      <c r="BA677" s="11" t="s">
        <v>2867</v>
      </c>
      <c r="BB677" s="11" t="s">
        <v>2873</v>
      </c>
      <c r="BC677" s="8"/>
      <c r="BD677" s="8"/>
      <c r="BE677" s="8"/>
      <c r="BF677" s="8"/>
    </row>
    <row r="678" hidden="1">
      <c r="A678" s="10">
        <v>28668.0</v>
      </c>
      <c r="B678" s="9">
        <v>43043.0</v>
      </c>
      <c r="C678" s="7" t="s">
        <v>11890</v>
      </c>
      <c r="D678" s="8"/>
      <c r="E678" s="8"/>
      <c r="F678" s="8"/>
      <c r="G678" s="7">
        <v>20000.0</v>
      </c>
      <c r="H678" s="8"/>
      <c r="I678" s="7">
        <v>0.0</v>
      </c>
      <c r="J678" s="7">
        <v>0.0</v>
      </c>
      <c r="K678" s="7">
        <v>6.0</v>
      </c>
      <c r="L678" s="7">
        <v>0.0</v>
      </c>
      <c r="M678" s="7">
        <v>0.0</v>
      </c>
      <c r="N678" s="7" t="s">
        <v>61</v>
      </c>
      <c r="O678" s="7">
        <v>0.0</v>
      </c>
      <c r="P678" s="7">
        <v>0.0</v>
      </c>
      <c r="Q678" s="8"/>
      <c r="R678" s="8"/>
      <c r="S678" s="8"/>
      <c r="T678" s="8"/>
      <c r="U678" s="8"/>
      <c r="V678" s="8"/>
      <c r="W678" s="8"/>
      <c r="X678" s="8"/>
      <c r="Y678" s="8"/>
      <c r="Z678" s="8"/>
      <c r="AA678" s="8"/>
      <c r="AB678" s="8"/>
      <c r="AC678" s="8"/>
      <c r="AD678" s="8"/>
      <c r="AE678" s="8"/>
      <c r="AF678" s="8"/>
      <c r="AG678" s="8"/>
      <c r="AH678" s="8"/>
      <c r="AI678" s="8"/>
      <c r="AJ678" s="8"/>
      <c r="AK678" s="8"/>
      <c r="AL678" s="8"/>
      <c r="AM678" s="8"/>
      <c r="AN678" s="8"/>
      <c r="AO678" s="8"/>
      <c r="AP678" s="8"/>
      <c r="AQ678" s="8"/>
      <c r="AR678" s="7" t="s">
        <v>68</v>
      </c>
      <c r="AS678" s="8"/>
      <c r="AT678" s="8"/>
      <c r="AU678" s="8"/>
      <c r="AV678" s="11" t="s">
        <v>11895</v>
      </c>
      <c r="AW678" s="11" t="s">
        <v>11895</v>
      </c>
      <c r="AX678" s="8"/>
      <c r="AY678" s="8"/>
      <c r="AZ678" s="8"/>
      <c r="BA678" s="8"/>
      <c r="BB678" s="8"/>
      <c r="BC678" s="8"/>
      <c r="BD678" s="8"/>
      <c r="BE678" s="8"/>
      <c r="BF678" s="8"/>
    </row>
    <row r="679" hidden="1">
      <c r="A679" s="10">
        <v>29244.0</v>
      </c>
      <c r="B679" s="9">
        <v>42983.0</v>
      </c>
      <c r="C679" s="7" t="s">
        <v>11912</v>
      </c>
      <c r="D679" s="8"/>
      <c r="E679" s="8"/>
      <c r="F679" s="8"/>
      <c r="G679" s="7">
        <v>2500.0</v>
      </c>
      <c r="H679" s="8"/>
      <c r="I679" s="7">
        <v>0.0</v>
      </c>
      <c r="J679" s="7">
        <v>0.0</v>
      </c>
      <c r="K679" s="7">
        <v>6.0</v>
      </c>
      <c r="L679" s="7">
        <v>0.0</v>
      </c>
      <c r="M679" s="7">
        <v>0.0</v>
      </c>
      <c r="N679" s="7" t="s">
        <v>61</v>
      </c>
      <c r="O679" s="7">
        <v>0.0</v>
      </c>
      <c r="P679" s="7">
        <v>0.0</v>
      </c>
      <c r="Q679" s="8"/>
      <c r="R679" s="8"/>
      <c r="S679" s="8"/>
      <c r="T679" s="8"/>
      <c r="U679" s="8"/>
      <c r="V679" s="8"/>
      <c r="W679" s="8"/>
      <c r="X679" s="8"/>
      <c r="Y679" s="8"/>
      <c r="Z679" s="8"/>
      <c r="AA679" s="8"/>
      <c r="AB679" s="8"/>
      <c r="AC679" s="8"/>
      <c r="AD679" s="8"/>
      <c r="AE679" s="8"/>
      <c r="AF679" s="8"/>
      <c r="AG679" s="8"/>
      <c r="AH679" s="8"/>
      <c r="AI679" s="8"/>
      <c r="AJ679" s="8"/>
      <c r="AK679" s="8"/>
      <c r="AL679" s="8"/>
      <c r="AM679" s="8"/>
      <c r="AN679" s="8"/>
      <c r="AO679" s="8"/>
      <c r="AP679" s="8"/>
      <c r="AQ679" s="8"/>
      <c r="AR679" s="7" t="s">
        <v>68</v>
      </c>
      <c r="AS679" s="8"/>
      <c r="AT679" s="8"/>
      <c r="AU679" s="8"/>
      <c r="AV679" s="11" t="s">
        <v>11916</v>
      </c>
      <c r="AW679" s="11" t="s">
        <v>11916</v>
      </c>
      <c r="AX679" s="8"/>
      <c r="AY679" s="8"/>
      <c r="AZ679" s="8"/>
      <c r="BA679" s="8"/>
      <c r="BB679" s="8"/>
      <c r="BC679" s="8"/>
      <c r="BD679" s="8"/>
      <c r="BE679" s="8"/>
      <c r="BF679" s="8"/>
    </row>
    <row r="680" hidden="1">
      <c r="A680" s="10">
        <v>29841.0</v>
      </c>
      <c r="B680" s="7" t="s">
        <v>1215</v>
      </c>
      <c r="C680" s="7" t="s">
        <v>11929</v>
      </c>
      <c r="D680" s="8"/>
      <c r="E680" s="8"/>
      <c r="F680" s="8"/>
      <c r="G680" s="7">
        <v>6000.0</v>
      </c>
      <c r="H680" s="8"/>
      <c r="I680" s="7">
        <v>0.0</v>
      </c>
      <c r="J680" s="7">
        <v>0.0</v>
      </c>
      <c r="K680" s="7">
        <v>6.0</v>
      </c>
      <c r="L680" s="7">
        <v>0.0</v>
      </c>
      <c r="M680" s="7">
        <v>0.0</v>
      </c>
      <c r="N680" s="7" t="s">
        <v>61</v>
      </c>
      <c r="O680" s="7">
        <v>0.0</v>
      </c>
      <c r="P680" s="7">
        <v>0.0</v>
      </c>
      <c r="Q680" s="8"/>
      <c r="R680" s="8"/>
      <c r="S680" s="8"/>
      <c r="T680" s="8"/>
      <c r="U680" s="8"/>
      <c r="V680" s="8"/>
      <c r="W680" s="8"/>
      <c r="X680" s="8"/>
      <c r="Y680" s="8"/>
      <c r="Z680" s="8"/>
      <c r="AA680" s="8"/>
      <c r="AB680" s="8"/>
      <c r="AC680" s="8"/>
      <c r="AD680" s="8"/>
      <c r="AE680" s="8"/>
      <c r="AF680" s="8"/>
      <c r="AG680" s="8"/>
      <c r="AH680" s="8"/>
      <c r="AI680" s="8"/>
      <c r="AJ680" s="8"/>
      <c r="AK680" s="8"/>
      <c r="AL680" s="8"/>
      <c r="AM680" s="8"/>
      <c r="AN680" s="8"/>
      <c r="AO680" s="8"/>
      <c r="AP680" s="8"/>
      <c r="AQ680" s="8"/>
      <c r="AR680" s="7" t="s">
        <v>68</v>
      </c>
      <c r="AS680" s="8"/>
      <c r="AT680" s="8"/>
      <c r="AU680" s="8"/>
      <c r="AV680" s="11" t="s">
        <v>10217</v>
      </c>
      <c r="AW680" s="11" t="s">
        <v>10217</v>
      </c>
      <c r="AX680" s="8"/>
      <c r="AY680" s="8"/>
      <c r="AZ680" s="8"/>
      <c r="BA680" s="8"/>
      <c r="BB680" s="8"/>
      <c r="BC680" s="8"/>
      <c r="BD680" s="8"/>
      <c r="BE680" s="8"/>
      <c r="BF680" s="8"/>
    </row>
    <row r="681" hidden="1">
      <c r="A681" s="10">
        <v>29771.0</v>
      </c>
      <c r="B681" s="7" t="s">
        <v>8294</v>
      </c>
      <c r="C681" s="7" t="s">
        <v>11948</v>
      </c>
      <c r="D681" s="8"/>
      <c r="E681" s="8"/>
      <c r="F681" s="8"/>
      <c r="G681" s="7">
        <v>100000.0</v>
      </c>
      <c r="H681" s="8"/>
      <c r="I681" s="7">
        <v>0.0</v>
      </c>
      <c r="J681" s="7">
        <v>0.0</v>
      </c>
      <c r="K681" s="7">
        <v>6.0</v>
      </c>
      <c r="L681" s="7">
        <v>0.0</v>
      </c>
      <c r="M681" s="7">
        <v>0.0</v>
      </c>
      <c r="N681" s="7" t="s">
        <v>61</v>
      </c>
      <c r="O681" s="7">
        <v>0.0</v>
      </c>
      <c r="P681" s="7">
        <v>0.0</v>
      </c>
      <c r="Q681" s="8"/>
      <c r="R681" s="8"/>
      <c r="S681" s="8"/>
      <c r="T681" s="8"/>
      <c r="U681" s="8"/>
      <c r="V681" s="8"/>
      <c r="W681" s="8"/>
      <c r="X681" s="8"/>
      <c r="Y681" s="8"/>
      <c r="Z681" s="8"/>
      <c r="AA681" s="8"/>
      <c r="AB681" s="8"/>
      <c r="AC681" s="8"/>
      <c r="AD681" s="8"/>
      <c r="AE681" s="8"/>
      <c r="AF681" s="8"/>
      <c r="AG681" s="8"/>
      <c r="AH681" s="8"/>
      <c r="AI681" s="8"/>
      <c r="AJ681" s="8"/>
      <c r="AK681" s="8"/>
      <c r="AL681" s="8"/>
      <c r="AM681" s="8"/>
      <c r="AN681" s="8"/>
      <c r="AO681" s="8"/>
      <c r="AP681" s="8"/>
      <c r="AQ681" s="8"/>
      <c r="AR681" s="7" t="s">
        <v>68</v>
      </c>
      <c r="AS681" s="8"/>
      <c r="AT681" s="8"/>
      <c r="AU681" s="8"/>
      <c r="AV681" s="11" t="s">
        <v>11956</v>
      </c>
      <c r="AW681" s="11" t="s">
        <v>11956</v>
      </c>
      <c r="AX681" s="8"/>
      <c r="AY681" s="8"/>
      <c r="AZ681" s="8"/>
      <c r="BA681" s="8"/>
      <c r="BB681" s="8"/>
      <c r="BC681" s="8"/>
      <c r="BD681" s="8"/>
      <c r="BE681" s="8"/>
      <c r="BF681" s="8"/>
    </row>
    <row r="682" hidden="1">
      <c r="A682" s="10">
        <v>27905.0</v>
      </c>
      <c r="B682" s="7" t="s">
        <v>3476</v>
      </c>
      <c r="C682" s="7" t="s">
        <v>11968</v>
      </c>
      <c r="D682" s="7" t="s">
        <v>11970</v>
      </c>
      <c r="E682" s="7">
        <v>2.4888276E7</v>
      </c>
      <c r="F682" s="11" t="s">
        <v>11973</v>
      </c>
      <c r="G682" s="7">
        <v>3000.0</v>
      </c>
      <c r="H682" s="8"/>
      <c r="I682" s="7">
        <v>0.0</v>
      </c>
      <c r="J682" s="7">
        <v>0.0</v>
      </c>
      <c r="K682" s="7">
        <v>6.0</v>
      </c>
      <c r="L682" s="7">
        <v>0.0</v>
      </c>
      <c r="M682" s="7">
        <v>0.0</v>
      </c>
      <c r="N682" s="7" t="s">
        <v>61</v>
      </c>
      <c r="O682" s="7">
        <v>0.0</v>
      </c>
      <c r="P682" s="7">
        <v>0.0</v>
      </c>
      <c r="Q682" s="8"/>
      <c r="R682" s="8"/>
      <c r="S682" s="7" t="s">
        <v>11981</v>
      </c>
      <c r="T682" s="11" t="s">
        <v>11982</v>
      </c>
      <c r="U682" s="7" t="s">
        <v>11984</v>
      </c>
      <c r="V682" s="8"/>
      <c r="W682" s="7" t="s">
        <v>9587</v>
      </c>
      <c r="X682" s="8"/>
      <c r="Y682" s="8"/>
      <c r="Z682" s="8"/>
      <c r="AA682" s="8"/>
      <c r="AB682" s="8"/>
      <c r="AC682" s="7" t="s">
        <v>11988</v>
      </c>
      <c r="AD682" s="7" t="s">
        <v>11989</v>
      </c>
      <c r="AE682" s="11" t="s">
        <v>11993</v>
      </c>
      <c r="AF682" s="7" t="s">
        <v>191</v>
      </c>
      <c r="AG682" s="8"/>
      <c r="AH682" s="8"/>
      <c r="AI682" s="8"/>
      <c r="AJ682" s="8"/>
      <c r="AK682" s="8"/>
      <c r="AL682" s="8"/>
      <c r="AM682" s="8"/>
      <c r="AN682" s="8"/>
      <c r="AO682" s="8"/>
      <c r="AP682" s="8"/>
      <c r="AQ682" s="8"/>
      <c r="AR682" s="7" t="s">
        <v>68</v>
      </c>
      <c r="AS682" s="8"/>
      <c r="AT682" s="8"/>
      <c r="AU682" s="8"/>
      <c r="AV682" s="11" t="s">
        <v>11982</v>
      </c>
      <c r="AW682" s="11" t="s">
        <v>11982</v>
      </c>
      <c r="AX682" s="8"/>
      <c r="AY682" s="8"/>
      <c r="AZ682" s="8"/>
      <c r="BA682" s="8"/>
      <c r="BB682" s="8"/>
      <c r="BC682" s="8"/>
      <c r="BD682" s="8"/>
      <c r="BE682" s="8"/>
      <c r="BF682" s="8"/>
    </row>
    <row r="683" hidden="1">
      <c r="A683" s="10">
        <v>30259.0</v>
      </c>
      <c r="B683" s="7" t="s">
        <v>907</v>
      </c>
      <c r="C683" s="7" t="s">
        <v>12018</v>
      </c>
      <c r="D683" s="8"/>
      <c r="E683" s="8"/>
      <c r="F683" s="8"/>
      <c r="G683" s="7">
        <v>1500.0</v>
      </c>
      <c r="H683" s="8"/>
      <c r="I683" s="7">
        <v>0.0</v>
      </c>
      <c r="J683" s="7">
        <v>0.0</v>
      </c>
      <c r="K683" s="7">
        <v>6.0</v>
      </c>
      <c r="L683" s="7">
        <v>0.0</v>
      </c>
      <c r="M683" s="7">
        <v>0.0</v>
      </c>
      <c r="N683" s="7" t="s">
        <v>61</v>
      </c>
      <c r="O683" s="7">
        <v>0.0</v>
      </c>
      <c r="P683" s="7">
        <v>0.0</v>
      </c>
      <c r="Q683" s="8"/>
      <c r="R683" s="8"/>
      <c r="S683" s="8"/>
      <c r="T683" s="8"/>
      <c r="U683" s="8"/>
      <c r="V683" s="8"/>
      <c r="W683" s="8"/>
      <c r="X683" s="8"/>
      <c r="Y683" s="8"/>
      <c r="Z683" s="8"/>
      <c r="AA683" s="8"/>
      <c r="AB683" s="8"/>
      <c r="AC683" s="8"/>
      <c r="AD683" s="8"/>
      <c r="AE683" s="8"/>
      <c r="AF683" s="8"/>
      <c r="AG683" s="8"/>
      <c r="AH683" s="8"/>
      <c r="AI683" s="8"/>
      <c r="AJ683" s="8"/>
      <c r="AK683" s="8"/>
      <c r="AL683" s="8"/>
      <c r="AM683" s="8"/>
      <c r="AN683" s="8"/>
      <c r="AO683" s="8"/>
      <c r="AP683" s="8"/>
      <c r="AQ683" s="8"/>
      <c r="AR683" s="7" t="s">
        <v>68</v>
      </c>
      <c r="AS683" s="8"/>
      <c r="AT683" s="8"/>
      <c r="AU683" s="8"/>
      <c r="AV683" s="11" t="s">
        <v>12021</v>
      </c>
      <c r="AW683" s="11" t="s">
        <v>12021</v>
      </c>
      <c r="AX683" s="8"/>
      <c r="AY683" s="8"/>
      <c r="AZ683" s="8"/>
      <c r="BA683" s="8"/>
      <c r="BB683" s="8"/>
      <c r="BC683" s="8"/>
      <c r="BD683" s="8"/>
      <c r="BE683" s="8"/>
      <c r="BF683" s="8"/>
    </row>
    <row r="684" hidden="1">
      <c r="A684" s="10">
        <v>32739.0</v>
      </c>
      <c r="B684" s="7" t="s">
        <v>2946</v>
      </c>
      <c r="C684" s="7" t="s">
        <v>12030</v>
      </c>
      <c r="D684" s="7" t="s">
        <v>12031</v>
      </c>
      <c r="E684" s="7">
        <v>8.6222332E7</v>
      </c>
      <c r="F684" s="11" t="s">
        <v>12032</v>
      </c>
      <c r="G684" s="7">
        <v>10.0</v>
      </c>
      <c r="H684" s="8"/>
      <c r="I684" s="7">
        <v>0.0</v>
      </c>
      <c r="J684" s="7">
        <v>0.0</v>
      </c>
      <c r="K684" s="7">
        <v>6.0</v>
      </c>
      <c r="L684" s="7">
        <v>0.0</v>
      </c>
      <c r="M684" s="7">
        <v>0.0</v>
      </c>
      <c r="N684" s="7" t="s">
        <v>61</v>
      </c>
      <c r="O684" s="7">
        <v>0.0</v>
      </c>
      <c r="P684" s="7">
        <v>0.0</v>
      </c>
      <c r="Q684" s="7" t="s">
        <v>2946</v>
      </c>
      <c r="R684" s="7" t="s">
        <v>1384</v>
      </c>
      <c r="S684" s="7" t="s">
        <v>1125</v>
      </c>
      <c r="T684" s="11" t="s">
        <v>12057</v>
      </c>
      <c r="U684" s="7" t="s">
        <v>12063</v>
      </c>
      <c r="V684" s="8"/>
      <c r="W684" s="7" t="s">
        <v>12065</v>
      </c>
      <c r="X684" s="8"/>
      <c r="Y684" s="8"/>
      <c r="Z684" s="8"/>
      <c r="AA684" s="8"/>
      <c r="AB684" s="8"/>
      <c r="AC684" s="7" t="s">
        <v>12066</v>
      </c>
      <c r="AD684" s="7" t="s">
        <v>12067</v>
      </c>
      <c r="AE684" s="7" t="s">
        <v>12071</v>
      </c>
      <c r="AF684" s="7" t="s">
        <v>12073</v>
      </c>
      <c r="AG684" s="8"/>
      <c r="AH684" s="8"/>
      <c r="AI684" s="8"/>
      <c r="AJ684" s="8"/>
      <c r="AK684" s="8"/>
      <c r="AL684" s="7" t="s">
        <v>12074</v>
      </c>
      <c r="AM684" s="8"/>
      <c r="AN684" s="8"/>
      <c r="AO684" s="8"/>
      <c r="AP684" s="8"/>
      <c r="AQ684" s="8"/>
      <c r="AR684" s="7" t="s">
        <v>834</v>
      </c>
      <c r="AS684" s="8"/>
      <c r="AT684" s="8"/>
      <c r="AU684" s="8"/>
      <c r="AV684" s="11" t="s">
        <v>12057</v>
      </c>
      <c r="AW684" s="11" t="s">
        <v>12057</v>
      </c>
      <c r="AX684" s="8"/>
      <c r="AY684" s="8"/>
      <c r="AZ684" s="8"/>
      <c r="BA684" s="8"/>
      <c r="BB684" s="8"/>
      <c r="BC684" s="8"/>
      <c r="BD684" s="8"/>
      <c r="BE684" s="8"/>
      <c r="BF684" s="8"/>
    </row>
    <row r="685">
      <c r="A685" s="10">
        <v>32926.0</v>
      </c>
      <c r="B685" s="7" t="s">
        <v>1384</v>
      </c>
      <c r="C685" s="7" t="s">
        <v>12080</v>
      </c>
      <c r="D685" s="7" t="s">
        <v>12081</v>
      </c>
      <c r="E685" s="7">
        <v>7.4480227E7</v>
      </c>
      <c r="F685" s="11" t="s">
        <v>12082</v>
      </c>
      <c r="G685" s="7">
        <v>3000.0</v>
      </c>
      <c r="H685" s="7">
        <v>160.0</v>
      </c>
      <c r="I685" s="7">
        <v>6.0</v>
      </c>
      <c r="J685" s="7">
        <v>9.6</v>
      </c>
      <c r="K685" s="7">
        <v>6.0</v>
      </c>
      <c r="L685" s="7">
        <v>0.75</v>
      </c>
      <c r="M685" s="7">
        <v>5.25</v>
      </c>
      <c r="N685" s="7" t="s">
        <v>61</v>
      </c>
      <c r="O685" s="7">
        <v>1.0</v>
      </c>
      <c r="P685" s="7">
        <v>0.0</v>
      </c>
      <c r="Q685" s="7" t="s">
        <v>1384</v>
      </c>
      <c r="R685" s="14">
        <v>43081.0</v>
      </c>
      <c r="S685" s="7" t="s">
        <v>5196</v>
      </c>
      <c r="T685" s="11" t="s">
        <v>12091</v>
      </c>
      <c r="U685" s="7" t="s">
        <v>12103</v>
      </c>
      <c r="V685" s="8"/>
      <c r="W685" s="7" t="s">
        <v>10973</v>
      </c>
      <c r="X685" s="8"/>
      <c r="Y685" s="8"/>
      <c r="Z685" s="8"/>
      <c r="AA685" s="7" t="s">
        <v>510</v>
      </c>
      <c r="AB685" s="7" t="s">
        <v>155</v>
      </c>
      <c r="AC685" s="7" t="s">
        <v>12106</v>
      </c>
      <c r="AD685" s="7" t="s">
        <v>12108</v>
      </c>
      <c r="AE685" s="7" t="s">
        <v>12109</v>
      </c>
      <c r="AF685" s="7" t="s">
        <v>12110</v>
      </c>
      <c r="AG685" s="8"/>
      <c r="AH685" s="8"/>
      <c r="AI685" s="8"/>
      <c r="AJ685" s="8"/>
      <c r="AK685" s="8"/>
      <c r="AL685" s="8"/>
      <c r="AM685" s="8"/>
      <c r="AN685" s="8"/>
      <c r="AO685" s="8"/>
      <c r="AP685" s="8"/>
      <c r="AQ685" s="8"/>
      <c r="AR685" s="7" t="s">
        <v>86</v>
      </c>
      <c r="AS685" s="8"/>
      <c r="AT685" s="8"/>
      <c r="AU685" s="8"/>
      <c r="AV685" s="7" t="s">
        <v>12111</v>
      </c>
      <c r="AW685" s="11" t="s">
        <v>12112</v>
      </c>
      <c r="AX685" s="11" t="s">
        <v>12122</v>
      </c>
      <c r="AY685" s="11" t="s">
        <v>12137</v>
      </c>
      <c r="AZ685" s="8"/>
      <c r="BA685" s="11" t="s">
        <v>12141</v>
      </c>
      <c r="BB685" s="11" t="s">
        <v>12153</v>
      </c>
      <c r="BC685" s="8"/>
      <c r="BD685" s="7" t="s">
        <v>12157</v>
      </c>
      <c r="BE685" s="7" t="s">
        <v>12158</v>
      </c>
      <c r="BF685" s="8"/>
    </row>
    <row r="686" hidden="1">
      <c r="A686" s="10">
        <v>36404.0</v>
      </c>
      <c r="B686" s="9">
        <v>42990.0</v>
      </c>
      <c r="C686" s="7" t="s">
        <v>12159</v>
      </c>
      <c r="D686" s="8"/>
      <c r="E686" s="8"/>
      <c r="F686" s="8"/>
      <c r="G686" s="7">
        <v>3000.0</v>
      </c>
      <c r="H686" s="8"/>
      <c r="I686" s="7">
        <v>0.0</v>
      </c>
      <c r="J686" s="7">
        <v>0.0</v>
      </c>
      <c r="K686" s="7">
        <v>6.0</v>
      </c>
      <c r="L686" s="7">
        <v>0.0</v>
      </c>
      <c r="M686" s="7">
        <v>0.0</v>
      </c>
      <c r="N686" s="7" t="s">
        <v>61</v>
      </c>
      <c r="O686" s="7">
        <v>0.0</v>
      </c>
      <c r="P686" s="7">
        <v>0.0</v>
      </c>
      <c r="Q686" s="9">
        <v>42990.0</v>
      </c>
      <c r="R686" s="7" t="s">
        <v>10467</v>
      </c>
      <c r="S686" s="8"/>
      <c r="T686" s="8"/>
      <c r="U686" s="8"/>
      <c r="V686" s="8"/>
      <c r="W686" s="7" t="s">
        <v>5488</v>
      </c>
      <c r="X686" s="8"/>
      <c r="Y686" s="8"/>
      <c r="Z686" s="8"/>
      <c r="AA686" s="8"/>
      <c r="AB686" s="8"/>
      <c r="AC686" s="7" t="s">
        <v>12160</v>
      </c>
      <c r="AD686" s="7" t="s">
        <v>12161</v>
      </c>
      <c r="AE686" s="11" t="s">
        <v>12162</v>
      </c>
      <c r="AF686" s="11" t="s">
        <v>12167</v>
      </c>
      <c r="AG686" s="8"/>
      <c r="AH686" s="8"/>
      <c r="AI686" s="8"/>
      <c r="AJ686" s="8"/>
      <c r="AK686" s="8"/>
      <c r="AL686" s="8"/>
      <c r="AM686" s="8"/>
      <c r="AN686" s="8"/>
      <c r="AO686" s="8"/>
      <c r="AP686" s="8"/>
      <c r="AQ686" s="8"/>
      <c r="AR686" s="7" t="s">
        <v>68</v>
      </c>
      <c r="AS686" s="8"/>
      <c r="AT686" s="8"/>
      <c r="AU686" s="8"/>
      <c r="AV686" s="11" t="s">
        <v>12173</v>
      </c>
      <c r="AW686" s="11" t="s">
        <v>12173</v>
      </c>
      <c r="AX686" s="8"/>
      <c r="AY686" s="8"/>
      <c r="AZ686" s="8"/>
      <c r="BA686" s="8"/>
      <c r="BB686" s="8"/>
      <c r="BC686" s="8"/>
      <c r="BD686" s="8"/>
      <c r="BE686" s="8"/>
      <c r="BF686" s="8"/>
    </row>
    <row r="687" hidden="1">
      <c r="A687" s="10">
        <v>31356.0</v>
      </c>
      <c r="B687" s="7" t="s">
        <v>9637</v>
      </c>
      <c r="C687" s="7" t="s">
        <v>12179</v>
      </c>
      <c r="D687" s="8"/>
      <c r="E687" s="8"/>
      <c r="F687" s="8"/>
      <c r="G687" s="7">
        <v>800.0</v>
      </c>
      <c r="H687" s="8"/>
      <c r="I687" s="7">
        <v>0.0</v>
      </c>
      <c r="J687" s="7">
        <v>0.0</v>
      </c>
      <c r="K687" s="7">
        <v>6.0</v>
      </c>
      <c r="L687" s="7">
        <v>0.0</v>
      </c>
      <c r="M687" s="7">
        <v>0.0</v>
      </c>
      <c r="N687" s="7" t="s">
        <v>61</v>
      </c>
      <c r="O687" s="7">
        <v>0.0</v>
      </c>
      <c r="P687" s="7">
        <v>0.0</v>
      </c>
      <c r="Q687" s="8"/>
      <c r="R687" s="8"/>
      <c r="S687" s="8"/>
      <c r="T687" s="8"/>
      <c r="U687" s="8"/>
      <c r="V687" s="8"/>
      <c r="W687" s="8"/>
      <c r="X687" s="8"/>
      <c r="Y687" s="8"/>
      <c r="Z687" s="8"/>
      <c r="AA687" s="8"/>
      <c r="AB687" s="8"/>
      <c r="AC687" s="8"/>
      <c r="AD687" s="8"/>
      <c r="AE687" s="8"/>
      <c r="AF687" s="8"/>
      <c r="AG687" s="8"/>
      <c r="AH687" s="8"/>
      <c r="AI687" s="8"/>
      <c r="AJ687" s="8"/>
      <c r="AK687" s="8"/>
      <c r="AL687" s="8"/>
      <c r="AM687" s="8"/>
      <c r="AN687" s="8"/>
      <c r="AO687" s="8"/>
      <c r="AP687" s="8"/>
      <c r="AQ687" s="8"/>
      <c r="AR687" s="7" t="s">
        <v>68</v>
      </c>
      <c r="AS687" s="8"/>
      <c r="AT687" s="8"/>
      <c r="AU687" s="8"/>
      <c r="AV687" s="8"/>
      <c r="AW687" s="8"/>
      <c r="AX687" s="8"/>
      <c r="AY687" s="8"/>
      <c r="AZ687" s="8"/>
      <c r="BA687" s="8"/>
      <c r="BB687" s="8"/>
      <c r="BC687" s="8"/>
      <c r="BD687" s="8"/>
      <c r="BE687" s="8"/>
      <c r="BF687" s="8"/>
    </row>
    <row r="688" hidden="1">
      <c r="A688" s="10">
        <v>32706.0</v>
      </c>
      <c r="B688" s="7" t="s">
        <v>3497</v>
      </c>
      <c r="C688" s="7" t="s">
        <v>12180</v>
      </c>
      <c r="D688" s="7" t="s">
        <v>12181</v>
      </c>
      <c r="E688" s="7" t="s">
        <v>12182</v>
      </c>
      <c r="F688" s="11" t="s">
        <v>12183</v>
      </c>
      <c r="G688" s="7">
        <v>400.0</v>
      </c>
      <c r="H688" s="8"/>
      <c r="I688" s="7">
        <v>0.0</v>
      </c>
      <c r="J688" s="7">
        <v>0.0</v>
      </c>
      <c r="K688" s="7">
        <v>6.0</v>
      </c>
      <c r="L688" s="7">
        <v>0.0</v>
      </c>
      <c r="M688" s="7">
        <v>0.0</v>
      </c>
      <c r="N688" s="7" t="s">
        <v>61</v>
      </c>
      <c r="O688" s="7">
        <v>0.0</v>
      </c>
      <c r="P688" s="7">
        <v>0.0</v>
      </c>
      <c r="Q688" s="7" t="s">
        <v>3497</v>
      </c>
      <c r="R688" s="14">
        <v>43019.0</v>
      </c>
      <c r="S688" s="7" t="s">
        <v>12190</v>
      </c>
      <c r="T688" s="11" t="s">
        <v>12191</v>
      </c>
      <c r="U688" s="7" t="s">
        <v>12198</v>
      </c>
      <c r="V688" s="8"/>
      <c r="W688" s="7" t="s">
        <v>5546</v>
      </c>
      <c r="X688" s="8"/>
      <c r="Y688" s="8"/>
      <c r="Z688" s="8"/>
      <c r="AA688" s="8"/>
      <c r="AB688" s="8"/>
      <c r="AC688" s="7" t="s">
        <v>12199</v>
      </c>
      <c r="AD688" s="7" t="s">
        <v>12200</v>
      </c>
      <c r="AE688" s="7" t="s">
        <v>12201</v>
      </c>
      <c r="AF688" s="7" t="s">
        <v>12202</v>
      </c>
      <c r="AG688" s="8"/>
      <c r="AH688" s="8"/>
      <c r="AI688" s="8"/>
      <c r="AJ688" s="8"/>
      <c r="AK688" s="8"/>
      <c r="AL688" s="8"/>
      <c r="AM688" s="8"/>
      <c r="AN688" s="8"/>
      <c r="AO688" s="8"/>
      <c r="AP688" s="8"/>
      <c r="AQ688" s="8"/>
      <c r="AR688" s="7" t="s">
        <v>834</v>
      </c>
      <c r="AS688" s="8"/>
      <c r="AT688" s="8"/>
      <c r="AU688" s="8"/>
      <c r="AV688" s="11" t="s">
        <v>12191</v>
      </c>
      <c r="AW688" s="11" t="s">
        <v>12191</v>
      </c>
      <c r="AX688" s="8"/>
      <c r="AY688" s="8"/>
      <c r="AZ688" s="8"/>
      <c r="BA688" s="8"/>
      <c r="BB688" s="8"/>
      <c r="BC688" s="8"/>
      <c r="BD688" s="8"/>
      <c r="BE688" s="8"/>
      <c r="BF688" s="8"/>
    </row>
    <row r="689" hidden="1">
      <c r="A689" s="10">
        <v>36799.0</v>
      </c>
      <c r="B689" s="7" t="s">
        <v>628</v>
      </c>
      <c r="C689" s="7" t="s">
        <v>12205</v>
      </c>
      <c r="D689" s="8"/>
      <c r="E689" s="8"/>
      <c r="F689" s="8"/>
      <c r="G689" s="7">
        <v>1700.0</v>
      </c>
      <c r="H689" s="8"/>
      <c r="I689" s="7">
        <v>0.0</v>
      </c>
      <c r="J689" s="7">
        <v>0.0</v>
      </c>
      <c r="K689" s="7">
        <v>6.0</v>
      </c>
      <c r="L689" s="7">
        <v>0.0</v>
      </c>
      <c r="M689" s="7">
        <v>0.0</v>
      </c>
      <c r="N689" s="7" t="s">
        <v>61</v>
      </c>
      <c r="O689" s="7">
        <v>0.0</v>
      </c>
      <c r="P689" s="7">
        <v>0.0</v>
      </c>
      <c r="Q689" s="7" t="s">
        <v>2263</v>
      </c>
      <c r="R689" s="7" t="s">
        <v>10467</v>
      </c>
      <c r="S689" s="8"/>
      <c r="T689" s="8"/>
      <c r="U689" s="8"/>
      <c r="V689" s="8"/>
      <c r="W689" s="7" t="s">
        <v>5488</v>
      </c>
      <c r="X689" s="8"/>
      <c r="Y689" s="8"/>
      <c r="Z689" s="8"/>
      <c r="AA689" s="8"/>
      <c r="AB689" s="8"/>
      <c r="AC689" s="7" t="s">
        <v>12207</v>
      </c>
      <c r="AD689" s="7" t="s">
        <v>12208</v>
      </c>
      <c r="AE689" s="7" t="s">
        <v>1054</v>
      </c>
      <c r="AF689" s="7" t="s">
        <v>191</v>
      </c>
      <c r="AG689" s="8"/>
      <c r="AH689" s="8"/>
      <c r="AI689" s="8"/>
      <c r="AJ689" s="8"/>
      <c r="AK689" s="8"/>
      <c r="AL689" s="8"/>
      <c r="AM689" s="8"/>
      <c r="AN689" s="8"/>
      <c r="AO689" s="8"/>
      <c r="AP689" s="8"/>
      <c r="AQ689" s="8"/>
      <c r="AR689" s="7" t="s">
        <v>68</v>
      </c>
      <c r="AS689" s="8"/>
      <c r="AT689" s="8"/>
      <c r="AU689" s="8"/>
      <c r="AV689" s="11" t="s">
        <v>12209</v>
      </c>
      <c r="AW689" s="11" t="s">
        <v>12209</v>
      </c>
      <c r="AX689" s="8"/>
      <c r="AY689" s="8"/>
      <c r="AZ689" s="8"/>
      <c r="BA689" s="8"/>
      <c r="BB689" s="8"/>
      <c r="BC689" s="8"/>
      <c r="BD689" s="8"/>
      <c r="BE689" s="8"/>
      <c r="BF689" s="8"/>
    </row>
    <row r="690" hidden="1">
      <c r="A690" s="10">
        <v>27313.0</v>
      </c>
      <c r="B690" s="7" t="s">
        <v>12212</v>
      </c>
      <c r="C690" s="7" t="s">
        <v>12213</v>
      </c>
      <c r="D690" s="7" t="s">
        <v>12214</v>
      </c>
      <c r="E690" s="7" t="s">
        <v>12216</v>
      </c>
      <c r="F690" s="11" t="s">
        <v>12217</v>
      </c>
      <c r="G690" s="7">
        <v>3000.0</v>
      </c>
      <c r="H690" s="8"/>
      <c r="I690" s="7">
        <v>0.0</v>
      </c>
      <c r="J690" s="7">
        <v>0.0</v>
      </c>
      <c r="K690" s="7">
        <v>6.0</v>
      </c>
      <c r="L690" s="7">
        <v>0.0</v>
      </c>
      <c r="M690" s="7">
        <v>0.0</v>
      </c>
      <c r="N690" s="7" t="s">
        <v>61</v>
      </c>
      <c r="O690" s="7">
        <v>0.0</v>
      </c>
      <c r="P690" s="7">
        <v>0.0</v>
      </c>
      <c r="Q690" s="8"/>
      <c r="R690" s="8"/>
      <c r="S690" s="7" t="s">
        <v>12220</v>
      </c>
      <c r="T690" s="11" t="s">
        <v>12221</v>
      </c>
      <c r="U690" s="15" t="str">
        <f>+505 86014438</f>
        <v>#ERROR!</v>
      </c>
      <c r="V690" s="8"/>
      <c r="W690" s="7" t="s">
        <v>12224</v>
      </c>
      <c r="X690" s="8"/>
      <c r="Y690" s="8"/>
      <c r="Z690" s="8"/>
      <c r="AA690" s="8"/>
      <c r="AB690" s="8"/>
      <c r="AC690" s="7" t="s">
        <v>12225</v>
      </c>
      <c r="AD690" s="7" t="s">
        <v>12226</v>
      </c>
      <c r="AE690" s="7" t="s">
        <v>12227</v>
      </c>
      <c r="AF690" s="7" t="s">
        <v>12228</v>
      </c>
      <c r="AG690" s="8"/>
      <c r="AH690" s="8"/>
      <c r="AI690" s="8"/>
      <c r="AJ690" s="8"/>
      <c r="AK690" s="8"/>
      <c r="AL690" s="8"/>
      <c r="AM690" s="8"/>
      <c r="AN690" s="8"/>
      <c r="AO690" s="8"/>
      <c r="AP690" s="8"/>
      <c r="AQ690" s="8"/>
      <c r="AR690" s="7" t="s">
        <v>834</v>
      </c>
      <c r="AS690" s="8"/>
      <c r="AT690" s="8"/>
      <c r="AU690" s="8"/>
      <c r="AV690" s="11" t="s">
        <v>12221</v>
      </c>
      <c r="AW690" s="11" t="s">
        <v>12221</v>
      </c>
      <c r="AX690" s="8"/>
      <c r="AY690" s="8"/>
      <c r="AZ690" s="8"/>
      <c r="BA690" s="8"/>
      <c r="BB690" s="8"/>
      <c r="BC690" s="8"/>
      <c r="BD690" s="8"/>
      <c r="BE690" s="8"/>
      <c r="BF690" s="8"/>
    </row>
    <row r="691">
      <c r="A691" s="10">
        <v>34349.0</v>
      </c>
      <c r="B691" s="7" t="s">
        <v>1172</v>
      </c>
      <c r="C691" s="7" t="s">
        <v>12233</v>
      </c>
      <c r="D691" s="8"/>
      <c r="E691" s="8"/>
      <c r="F691" s="11" t="s">
        <v>12234</v>
      </c>
      <c r="G691" s="7">
        <v>1000.0</v>
      </c>
      <c r="H691" s="7">
        <v>269.49</v>
      </c>
      <c r="I691" s="7">
        <v>26.0</v>
      </c>
      <c r="J691" s="7">
        <v>16.1694</v>
      </c>
      <c r="K691" s="7">
        <v>6.0</v>
      </c>
      <c r="L691" s="7">
        <v>6.42</v>
      </c>
      <c r="M691" s="7">
        <v>9.47</v>
      </c>
      <c r="N691" s="7" t="s">
        <v>61</v>
      </c>
      <c r="O691" s="7">
        <v>2.0</v>
      </c>
      <c r="P691" s="7">
        <v>0.0</v>
      </c>
      <c r="Q691" s="7" t="s">
        <v>1172</v>
      </c>
      <c r="R691" s="9">
        <v>43405.0</v>
      </c>
      <c r="S691" s="8"/>
      <c r="T691" s="8"/>
      <c r="U691" s="8"/>
      <c r="V691" s="8"/>
      <c r="W691" s="7" t="s">
        <v>12247</v>
      </c>
      <c r="X691" s="8"/>
      <c r="Y691" s="8"/>
      <c r="Z691" s="8"/>
      <c r="AA691" s="8"/>
      <c r="AB691" s="7" t="s">
        <v>185</v>
      </c>
      <c r="AC691" s="8"/>
      <c r="AD691" s="7" t="s">
        <v>12248</v>
      </c>
      <c r="AE691" s="8"/>
      <c r="AF691" s="7" t="s">
        <v>12249</v>
      </c>
      <c r="AG691" s="8"/>
      <c r="AH691" s="8"/>
      <c r="AI691" s="8"/>
      <c r="AJ691" s="8"/>
      <c r="AK691" s="8"/>
      <c r="AL691" s="8"/>
      <c r="AM691" s="8"/>
      <c r="AN691" s="8"/>
      <c r="AO691" s="8"/>
      <c r="AP691" s="8"/>
      <c r="AQ691" s="8"/>
      <c r="AR691" s="7" t="s">
        <v>86</v>
      </c>
      <c r="AS691" s="8"/>
      <c r="AT691" s="7" t="s">
        <v>12251</v>
      </c>
      <c r="AU691" s="8"/>
      <c r="AV691" s="11" t="s">
        <v>12252</v>
      </c>
      <c r="AW691" s="11" t="s">
        <v>12252</v>
      </c>
      <c r="AX691" s="11" t="s">
        <v>12261</v>
      </c>
      <c r="AY691" s="11" t="s">
        <v>12267</v>
      </c>
      <c r="AZ691" s="8"/>
      <c r="BA691" s="11" t="s">
        <v>12273</v>
      </c>
      <c r="BB691" s="11" t="s">
        <v>12277</v>
      </c>
      <c r="BC691" s="8"/>
      <c r="BD691" s="7" t="s">
        <v>12283</v>
      </c>
      <c r="BE691" s="7" t="s">
        <v>145</v>
      </c>
      <c r="BF691" s="8"/>
    </row>
    <row r="692">
      <c r="A692" s="10">
        <v>30610.0</v>
      </c>
      <c r="B692" s="9">
        <v>42925.0</v>
      </c>
      <c r="C692" s="7" t="s">
        <v>12284</v>
      </c>
      <c r="D692" s="7" t="s">
        <v>2014</v>
      </c>
      <c r="E692" s="7" t="s">
        <v>1223</v>
      </c>
      <c r="F692" s="11" t="s">
        <v>12286</v>
      </c>
      <c r="G692" s="7">
        <v>150000.0</v>
      </c>
      <c r="H692" s="7">
        <v>152834.05</v>
      </c>
      <c r="I692" s="7">
        <v>101.0</v>
      </c>
      <c r="J692" s="7">
        <v>4737.85555</v>
      </c>
      <c r="K692" s="7">
        <v>3.1</v>
      </c>
      <c r="L692" s="7">
        <v>10559.36</v>
      </c>
      <c r="M692" s="7">
        <v>5020.28</v>
      </c>
      <c r="N692" s="7" t="s">
        <v>61</v>
      </c>
      <c r="O692" s="7">
        <v>5.0</v>
      </c>
      <c r="P692" s="7">
        <v>0.0</v>
      </c>
      <c r="Q692" s="9">
        <v>42925.0</v>
      </c>
      <c r="R692" s="9">
        <v>42736.0</v>
      </c>
      <c r="S692" s="7" t="s">
        <v>5323</v>
      </c>
      <c r="T692" s="11" t="s">
        <v>295</v>
      </c>
      <c r="U692" s="7" t="s">
        <v>5330</v>
      </c>
      <c r="V692" s="8"/>
      <c r="W692" s="7" t="s">
        <v>12293</v>
      </c>
      <c r="X692" s="7" t="s">
        <v>293</v>
      </c>
      <c r="Y692" s="7" t="s">
        <v>294</v>
      </c>
      <c r="Z692" s="7">
        <v>94118.0</v>
      </c>
      <c r="AA692" s="8"/>
      <c r="AB692" s="8"/>
      <c r="AC692" s="7" t="s">
        <v>12294</v>
      </c>
      <c r="AD692" s="7" t="s">
        <v>12295</v>
      </c>
      <c r="AE692" s="7" t="s">
        <v>12296</v>
      </c>
      <c r="AF692" s="7" t="s">
        <v>12297</v>
      </c>
      <c r="AG692" s="8"/>
      <c r="AH692" s="8"/>
      <c r="AI692" s="8"/>
      <c r="AJ692" s="8"/>
      <c r="AK692" s="8"/>
      <c r="AL692" s="7" t="s">
        <v>1223</v>
      </c>
      <c r="AM692" s="8"/>
      <c r="AN692" s="8"/>
      <c r="AO692" s="8"/>
      <c r="AP692" s="8"/>
      <c r="AQ692" s="8"/>
      <c r="AR692" s="7" t="s">
        <v>86</v>
      </c>
      <c r="AS692" s="8"/>
      <c r="AT692" s="7" t="s">
        <v>9529</v>
      </c>
      <c r="AU692" s="8"/>
      <c r="AV692" s="11" t="s">
        <v>295</v>
      </c>
      <c r="AW692" s="11" t="s">
        <v>295</v>
      </c>
      <c r="AX692" s="11" t="s">
        <v>298</v>
      </c>
      <c r="AY692" s="8"/>
      <c r="AZ692" s="11" t="s">
        <v>299</v>
      </c>
      <c r="BA692" s="11" t="s">
        <v>302</v>
      </c>
      <c r="BB692" s="11" t="s">
        <v>305</v>
      </c>
      <c r="BC692" s="8"/>
      <c r="BD692" s="8"/>
      <c r="BE692" s="8"/>
      <c r="BF692" s="8"/>
    </row>
    <row r="693" hidden="1">
      <c r="A693" s="10">
        <v>32386.0</v>
      </c>
      <c r="B693" s="14">
        <v>43079.0</v>
      </c>
      <c r="C693" s="7" t="s">
        <v>12338</v>
      </c>
      <c r="D693" s="8"/>
      <c r="E693" s="8"/>
      <c r="F693" s="8"/>
      <c r="G693" s="7">
        <v>25000.0</v>
      </c>
      <c r="H693" s="8"/>
      <c r="I693" s="7">
        <v>0.0</v>
      </c>
      <c r="J693" s="7">
        <v>0.0</v>
      </c>
      <c r="K693" s="7">
        <v>6.0</v>
      </c>
      <c r="L693" s="7">
        <v>0.0</v>
      </c>
      <c r="M693" s="7">
        <v>0.0</v>
      </c>
      <c r="N693" s="7" t="s">
        <v>61</v>
      </c>
      <c r="O693" s="7">
        <v>0.0</v>
      </c>
      <c r="P693" s="7">
        <v>0.0</v>
      </c>
      <c r="Q693" s="8"/>
      <c r="R693" s="8"/>
      <c r="S693" s="8"/>
      <c r="T693" s="8"/>
      <c r="U693" s="8"/>
      <c r="V693" s="8"/>
      <c r="W693" s="8"/>
      <c r="X693" s="8"/>
      <c r="Y693" s="8"/>
      <c r="Z693" s="8"/>
      <c r="AA693" s="8"/>
      <c r="AB693" s="8"/>
      <c r="AC693" s="8"/>
      <c r="AD693" s="8"/>
      <c r="AE693" s="8"/>
      <c r="AF693" s="8"/>
      <c r="AG693" s="8"/>
      <c r="AH693" s="8"/>
      <c r="AI693" s="8"/>
      <c r="AJ693" s="8"/>
      <c r="AK693" s="8"/>
      <c r="AL693" s="8"/>
      <c r="AM693" s="8"/>
      <c r="AN693" s="8"/>
      <c r="AO693" s="8"/>
      <c r="AP693" s="8"/>
      <c r="AQ693" s="8"/>
      <c r="AR693" s="7" t="s">
        <v>68</v>
      </c>
      <c r="AS693" s="8"/>
      <c r="AT693" s="8"/>
      <c r="AU693" s="8"/>
      <c r="AV693" s="8"/>
      <c r="AW693" s="8"/>
      <c r="AX693" s="8"/>
      <c r="AY693" s="8"/>
      <c r="AZ693" s="8"/>
      <c r="BA693" s="8"/>
      <c r="BB693" s="8"/>
      <c r="BC693" s="8"/>
      <c r="BD693" s="8"/>
      <c r="BE693" s="8"/>
      <c r="BF693" s="8"/>
    </row>
    <row r="694">
      <c r="A694" s="10">
        <v>30570.0</v>
      </c>
      <c r="B694" s="9">
        <v>42895.0</v>
      </c>
      <c r="C694" s="7" t="s">
        <v>12340</v>
      </c>
      <c r="D694" s="7" t="s">
        <v>2014</v>
      </c>
      <c r="E694" s="7" t="s">
        <v>3473</v>
      </c>
      <c r="F694" s="11" t="s">
        <v>12342</v>
      </c>
      <c r="G694" s="7">
        <v>10000.0</v>
      </c>
      <c r="H694" s="7">
        <v>1175.02</v>
      </c>
      <c r="I694" s="7">
        <v>11.0</v>
      </c>
      <c r="J694" s="7">
        <v>70.5012</v>
      </c>
      <c r="K694" s="7">
        <v>6.0</v>
      </c>
      <c r="L694" s="7">
        <v>65.3</v>
      </c>
      <c r="M694" s="7">
        <v>40.1</v>
      </c>
      <c r="N694" s="7" t="s">
        <v>61</v>
      </c>
      <c r="O694" s="7">
        <v>3.0</v>
      </c>
      <c r="P694" s="7">
        <v>0.0</v>
      </c>
      <c r="Q694" s="9">
        <v>42895.0</v>
      </c>
      <c r="R694" s="9">
        <v>42776.0</v>
      </c>
      <c r="S694" s="7" t="s">
        <v>5323</v>
      </c>
      <c r="T694" s="11" t="s">
        <v>295</v>
      </c>
      <c r="U694" s="7" t="s">
        <v>5330</v>
      </c>
      <c r="V694" s="8"/>
      <c r="W694" s="7" t="s">
        <v>12356</v>
      </c>
      <c r="X694" s="7" t="s">
        <v>293</v>
      </c>
      <c r="Y694" s="7" t="s">
        <v>294</v>
      </c>
      <c r="Z694" s="7">
        <v>94118.0</v>
      </c>
      <c r="AA694" s="8"/>
      <c r="AB694" s="8"/>
      <c r="AC694" s="7" t="s">
        <v>12357</v>
      </c>
      <c r="AD694" s="7" t="s">
        <v>12358</v>
      </c>
      <c r="AE694" s="7" t="s">
        <v>12360</v>
      </c>
      <c r="AF694" s="7" t="s">
        <v>12361</v>
      </c>
      <c r="AG694" s="8"/>
      <c r="AH694" s="8"/>
      <c r="AI694" s="8"/>
      <c r="AJ694" s="8"/>
      <c r="AK694" s="8"/>
      <c r="AL694" s="7" t="s">
        <v>4478</v>
      </c>
      <c r="AM694" s="8"/>
      <c r="AN694" s="8"/>
      <c r="AO694" s="8"/>
      <c r="AP694" s="8"/>
      <c r="AQ694" s="8"/>
      <c r="AR694" s="7" t="s">
        <v>86</v>
      </c>
      <c r="AS694" s="8"/>
      <c r="AT694" s="7" t="s">
        <v>9529</v>
      </c>
      <c r="AU694" s="8"/>
      <c r="AV694" s="11" t="s">
        <v>295</v>
      </c>
      <c r="AW694" s="11" t="s">
        <v>295</v>
      </c>
      <c r="AX694" s="11" t="s">
        <v>298</v>
      </c>
      <c r="AY694" s="8"/>
      <c r="AZ694" s="11" t="s">
        <v>299</v>
      </c>
      <c r="BA694" s="11" t="s">
        <v>302</v>
      </c>
      <c r="BB694" s="11" t="s">
        <v>305</v>
      </c>
      <c r="BC694" s="8"/>
      <c r="BD694" s="8"/>
      <c r="BE694" s="8"/>
      <c r="BF694" s="8"/>
    </row>
    <row r="695" hidden="1">
      <c r="A695" s="10">
        <v>33877.0</v>
      </c>
      <c r="B695" s="7" t="s">
        <v>680</v>
      </c>
      <c r="C695" s="7" t="s">
        <v>12375</v>
      </c>
      <c r="D695" s="8"/>
      <c r="E695" s="8"/>
      <c r="F695" s="8"/>
      <c r="G695" s="7">
        <v>450000.0</v>
      </c>
      <c r="H695" s="8"/>
      <c r="I695" s="7">
        <v>0.0</v>
      </c>
      <c r="J695" s="7">
        <v>0.0</v>
      </c>
      <c r="K695" s="7">
        <v>6.0</v>
      </c>
      <c r="L695" s="7">
        <v>0.0</v>
      </c>
      <c r="M695" s="7">
        <v>0.0</v>
      </c>
      <c r="N695" s="7" t="s">
        <v>61</v>
      </c>
      <c r="O695" s="7">
        <v>0.0</v>
      </c>
      <c r="P695" s="7">
        <v>0.0</v>
      </c>
      <c r="Q695" s="8"/>
      <c r="R695" s="8"/>
      <c r="S695" s="8"/>
      <c r="T695" s="8"/>
      <c r="U695" s="8"/>
      <c r="V695" s="8"/>
      <c r="W695" s="8"/>
      <c r="X695" s="8"/>
      <c r="Y695" s="8"/>
      <c r="Z695" s="8"/>
      <c r="AA695" s="8"/>
      <c r="AB695" s="8"/>
      <c r="AC695" s="8"/>
      <c r="AD695" s="8"/>
      <c r="AE695" s="8"/>
      <c r="AF695" s="8"/>
      <c r="AG695" s="8"/>
      <c r="AH695" s="8"/>
      <c r="AI695" s="8"/>
      <c r="AJ695" s="8"/>
      <c r="AK695" s="8"/>
      <c r="AL695" s="8"/>
      <c r="AM695" s="8"/>
      <c r="AN695" s="8"/>
      <c r="AO695" s="8"/>
      <c r="AP695" s="8"/>
      <c r="AQ695" s="8"/>
      <c r="AR695" s="7" t="s">
        <v>68</v>
      </c>
      <c r="AS695" s="8"/>
      <c r="AT695" s="8"/>
      <c r="AU695" s="8"/>
      <c r="AV695" s="8"/>
      <c r="AW695" s="8"/>
      <c r="AX695" s="8"/>
      <c r="AY695" s="8"/>
      <c r="AZ695" s="8"/>
      <c r="BA695" s="8"/>
      <c r="BB695" s="8"/>
      <c r="BC695" s="8"/>
      <c r="BD695" s="8"/>
      <c r="BE695" s="8"/>
      <c r="BF695" s="8"/>
    </row>
    <row r="696" hidden="1">
      <c r="A696" s="10">
        <v>29568.0</v>
      </c>
      <c r="B696" s="9">
        <v>42741.0</v>
      </c>
      <c r="C696" s="7" t="s">
        <v>12379</v>
      </c>
      <c r="D696" s="8"/>
      <c r="E696" s="8"/>
      <c r="F696" s="8"/>
      <c r="G696" s="7">
        <v>7000.0</v>
      </c>
      <c r="H696" s="8"/>
      <c r="I696" s="7">
        <v>0.0</v>
      </c>
      <c r="J696" s="7">
        <v>0.0</v>
      </c>
      <c r="K696" s="7">
        <v>6.0</v>
      </c>
      <c r="L696" s="7">
        <v>0.0</v>
      </c>
      <c r="M696" s="7">
        <v>0.0</v>
      </c>
      <c r="N696" s="7" t="s">
        <v>61</v>
      </c>
      <c r="O696" s="7">
        <v>0.0</v>
      </c>
      <c r="P696" s="7">
        <v>0.0</v>
      </c>
      <c r="Q696" s="8"/>
      <c r="R696" s="8"/>
      <c r="S696" s="8"/>
      <c r="T696" s="8"/>
      <c r="U696" s="8"/>
      <c r="V696" s="8"/>
      <c r="W696" s="8"/>
      <c r="X696" s="8"/>
      <c r="Y696" s="8"/>
      <c r="Z696" s="8"/>
      <c r="AA696" s="8"/>
      <c r="AB696" s="8"/>
      <c r="AC696" s="8"/>
      <c r="AD696" s="8"/>
      <c r="AE696" s="8"/>
      <c r="AF696" s="8"/>
      <c r="AG696" s="8"/>
      <c r="AH696" s="8"/>
      <c r="AI696" s="8"/>
      <c r="AJ696" s="8"/>
      <c r="AK696" s="8"/>
      <c r="AL696" s="8"/>
      <c r="AM696" s="8"/>
      <c r="AN696" s="8"/>
      <c r="AO696" s="8"/>
      <c r="AP696" s="8"/>
      <c r="AQ696" s="8"/>
      <c r="AR696" s="7" t="s">
        <v>68</v>
      </c>
      <c r="AS696" s="8"/>
      <c r="AT696" s="8"/>
      <c r="AU696" s="8"/>
      <c r="AV696" s="11" t="s">
        <v>12384</v>
      </c>
      <c r="AW696" s="11" t="s">
        <v>12384</v>
      </c>
      <c r="AX696" s="8"/>
      <c r="AY696" s="8"/>
      <c r="AZ696" s="8"/>
      <c r="BA696" s="8"/>
      <c r="BB696" s="8"/>
      <c r="BC696" s="8"/>
      <c r="BD696" s="8"/>
      <c r="BE696" s="8"/>
      <c r="BF696" s="8"/>
    </row>
    <row r="697" hidden="1">
      <c r="A697" s="10">
        <v>29567.0</v>
      </c>
      <c r="B697" s="9">
        <v>42741.0</v>
      </c>
      <c r="C697" s="7" t="s">
        <v>12389</v>
      </c>
      <c r="D697" s="8"/>
      <c r="E697" s="8"/>
      <c r="F697" s="8"/>
      <c r="G697" s="7">
        <v>7000.0</v>
      </c>
      <c r="H697" s="8"/>
      <c r="I697" s="7">
        <v>0.0</v>
      </c>
      <c r="J697" s="7">
        <v>0.0</v>
      </c>
      <c r="K697" s="7">
        <v>6.0</v>
      </c>
      <c r="L697" s="7">
        <v>0.0</v>
      </c>
      <c r="M697" s="7">
        <v>0.0</v>
      </c>
      <c r="N697" s="7" t="s">
        <v>61</v>
      </c>
      <c r="O697" s="7">
        <v>0.0</v>
      </c>
      <c r="P697" s="7">
        <v>0.0</v>
      </c>
      <c r="Q697" s="8"/>
      <c r="R697" s="8"/>
      <c r="S697" s="8"/>
      <c r="T697" s="8"/>
      <c r="U697" s="8"/>
      <c r="V697" s="8"/>
      <c r="W697" s="8"/>
      <c r="X697" s="8"/>
      <c r="Y697" s="8"/>
      <c r="Z697" s="8"/>
      <c r="AA697" s="8"/>
      <c r="AB697" s="8"/>
      <c r="AC697" s="8"/>
      <c r="AD697" s="8"/>
      <c r="AE697" s="8"/>
      <c r="AF697" s="8"/>
      <c r="AG697" s="8"/>
      <c r="AH697" s="8"/>
      <c r="AI697" s="8"/>
      <c r="AJ697" s="8"/>
      <c r="AK697" s="8"/>
      <c r="AL697" s="8"/>
      <c r="AM697" s="8"/>
      <c r="AN697" s="8"/>
      <c r="AO697" s="8"/>
      <c r="AP697" s="8"/>
      <c r="AQ697" s="8"/>
      <c r="AR697" s="7" t="s">
        <v>68</v>
      </c>
      <c r="AS697" s="8"/>
      <c r="AT697" s="8"/>
      <c r="AU697" s="8"/>
      <c r="AV697" s="11" t="s">
        <v>12384</v>
      </c>
      <c r="AW697" s="11" t="s">
        <v>12384</v>
      </c>
      <c r="AX697" s="8"/>
      <c r="AY697" s="8"/>
      <c r="AZ697" s="8"/>
      <c r="BA697" s="8"/>
      <c r="BB697" s="8"/>
      <c r="BC697" s="8"/>
      <c r="BD697" s="8"/>
      <c r="BE697" s="8"/>
      <c r="BF697" s="8"/>
    </row>
    <row r="698">
      <c r="A698" s="10">
        <v>33380.0</v>
      </c>
      <c r="B698" s="7" t="s">
        <v>485</v>
      </c>
      <c r="C698" s="7" t="s">
        <v>12392</v>
      </c>
      <c r="D698" s="7" t="s">
        <v>12393</v>
      </c>
      <c r="E698" s="7">
        <v>9.00098434E8</v>
      </c>
      <c r="F698" s="11" t="s">
        <v>12394</v>
      </c>
      <c r="G698" s="7">
        <v>3000.0</v>
      </c>
      <c r="H698" s="7">
        <v>20.0</v>
      </c>
      <c r="I698" s="7">
        <v>0.0</v>
      </c>
      <c r="J698" s="7">
        <v>1.2</v>
      </c>
      <c r="K698" s="7">
        <v>6.0</v>
      </c>
      <c r="L698" s="7">
        <v>3.0</v>
      </c>
      <c r="M698" s="7">
        <v>0.96</v>
      </c>
      <c r="N698" s="7" t="s">
        <v>61</v>
      </c>
      <c r="O698" s="7">
        <v>1.0</v>
      </c>
      <c r="P698" s="7">
        <v>0.0</v>
      </c>
      <c r="Q698" s="7" t="s">
        <v>485</v>
      </c>
      <c r="R698" s="7" t="s">
        <v>1185</v>
      </c>
      <c r="S698" s="7" t="s">
        <v>12397</v>
      </c>
      <c r="T698" s="11" t="s">
        <v>7254</v>
      </c>
      <c r="U698" s="7" t="s">
        <v>12399</v>
      </c>
      <c r="V698" s="8"/>
      <c r="W698" s="7" t="s">
        <v>12400</v>
      </c>
      <c r="X698" s="7" t="s">
        <v>7244</v>
      </c>
      <c r="Y698" s="7" t="s">
        <v>7245</v>
      </c>
      <c r="Z698" s="7">
        <v>53202.0</v>
      </c>
      <c r="AA698" s="7" t="s">
        <v>2530</v>
      </c>
      <c r="AB698" s="7" t="s">
        <v>634</v>
      </c>
      <c r="AC698" s="7" t="s">
        <v>12401</v>
      </c>
      <c r="AD698" s="8"/>
      <c r="AE698" s="7" t="s">
        <v>12402</v>
      </c>
      <c r="AF698" s="8"/>
      <c r="AG698" s="8"/>
      <c r="AH698" s="8"/>
      <c r="AI698" s="8"/>
      <c r="AJ698" s="8"/>
      <c r="AK698" s="8"/>
      <c r="AL698" s="8"/>
      <c r="AM698" s="8"/>
      <c r="AN698" s="8"/>
      <c r="AO698" s="8"/>
      <c r="AP698" s="8"/>
      <c r="AQ698" s="8"/>
      <c r="AR698" s="7" t="s">
        <v>86</v>
      </c>
      <c r="AS698" s="8"/>
      <c r="AT698" s="7" t="s">
        <v>12404</v>
      </c>
      <c r="AU698" s="8"/>
      <c r="AV698" s="11" t="s">
        <v>7254</v>
      </c>
      <c r="AW698" s="11" t="s">
        <v>7254</v>
      </c>
      <c r="AX698" s="11" t="s">
        <v>7257</v>
      </c>
      <c r="AY698" s="8"/>
      <c r="AZ698" s="8"/>
      <c r="BA698" s="11" t="s">
        <v>7260</v>
      </c>
      <c r="BB698" s="11" t="s">
        <v>7270</v>
      </c>
      <c r="BC698" s="8"/>
      <c r="BD698" s="8"/>
      <c r="BE698" s="8"/>
      <c r="BF698" s="8"/>
    </row>
    <row r="699" hidden="1">
      <c r="A699" s="10">
        <v>28451.0</v>
      </c>
      <c r="B699" s="7" t="s">
        <v>8822</v>
      </c>
      <c r="C699" s="7" t="s">
        <v>12431</v>
      </c>
      <c r="D699" s="8"/>
      <c r="E699" s="8"/>
      <c r="F699" s="8"/>
      <c r="G699" s="7">
        <v>30.0</v>
      </c>
      <c r="H699" s="8"/>
      <c r="I699" s="7">
        <v>0.0</v>
      </c>
      <c r="J699" s="7">
        <v>0.0</v>
      </c>
      <c r="K699" s="7">
        <v>6.0</v>
      </c>
      <c r="L699" s="7">
        <v>0.0</v>
      </c>
      <c r="M699" s="7">
        <v>0.0</v>
      </c>
      <c r="N699" s="7" t="s">
        <v>61</v>
      </c>
      <c r="O699" s="7">
        <v>0.0</v>
      </c>
      <c r="P699" s="7">
        <v>0.0</v>
      </c>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c r="AQ699" s="8"/>
      <c r="AR699" s="7" t="s">
        <v>68</v>
      </c>
      <c r="AS699" s="8"/>
      <c r="AT699" s="8"/>
      <c r="AU699" s="8"/>
      <c r="AV699" s="11" t="s">
        <v>8824</v>
      </c>
      <c r="AW699" s="11" t="s">
        <v>8824</v>
      </c>
      <c r="AX699" s="8"/>
      <c r="AY699" s="8"/>
      <c r="AZ699" s="8"/>
      <c r="BA699" s="8"/>
      <c r="BB699" s="8"/>
      <c r="BC699" s="8"/>
      <c r="BD699" s="8"/>
      <c r="BE699" s="8"/>
      <c r="BF699" s="8"/>
    </row>
    <row r="700" hidden="1">
      <c r="A700" s="10">
        <v>27903.0</v>
      </c>
      <c r="B700" s="7" t="s">
        <v>3476</v>
      </c>
      <c r="C700" s="7" t="s">
        <v>12441</v>
      </c>
      <c r="D700" s="8"/>
      <c r="E700" s="8"/>
      <c r="F700" s="8"/>
      <c r="G700" s="7">
        <v>6.0E7</v>
      </c>
      <c r="H700" s="8"/>
      <c r="I700" s="7">
        <v>0.0</v>
      </c>
      <c r="J700" s="7">
        <v>0.0</v>
      </c>
      <c r="K700" s="7">
        <v>6.0</v>
      </c>
      <c r="L700" s="7">
        <v>0.0</v>
      </c>
      <c r="M700" s="7">
        <v>0.0</v>
      </c>
      <c r="N700" s="7" t="s">
        <v>61</v>
      </c>
      <c r="O700" s="7">
        <v>0.0</v>
      </c>
      <c r="P700" s="7">
        <v>0.0</v>
      </c>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7" t="s">
        <v>68</v>
      </c>
      <c r="AS700" s="8"/>
      <c r="AT700" s="8"/>
      <c r="AU700" s="8"/>
      <c r="AV700" s="11" t="s">
        <v>3482</v>
      </c>
      <c r="AW700" s="11" t="s">
        <v>3482</v>
      </c>
      <c r="AX700" s="8"/>
      <c r="AY700" s="8"/>
      <c r="AZ700" s="8"/>
      <c r="BA700" s="8"/>
      <c r="BB700" s="8"/>
      <c r="BC700" s="8"/>
      <c r="BD700" s="8"/>
      <c r="BE700" s="8"/>
      <c r="BF700" s="8"/>
    </row>
    <row r="701" hidden="1">
      <c r="A701" s="10">
        <v>33108.0</v>
      </c>
      <c r="B701" s="9">
        <v>42989.0</v>
      </c>
      <c r="C701" s="7" t="s">
        <v>12451</v>
      </c>
      <c r="D701" s="8"/>
      <c r="E701" s="8"/>
      <c r="F701" s="8"/>
      <c r="G701" s="7">
        <v>30000.0</v>
      </c>
      <c r="H701" s="8"/>
      <c r="I701" s="7">
        <v>0.0</v>
      </c>
      <c r="J701" s="7">
        <v>0.0</v>
      </c>
      <c r="K701" s="7">
        <v>6.0</v>
      </c>
      <c r="L701" s="7">
        <v>0.0</v>
      </c>
      <c r="M701" s="7">
        <v>0.0</v>
      </c>
      <c r="N701" s="7" t="s">
        <v>61</v>
      </c>
      <c r="O701" s="7">
        <v>0.0</v>
      </c>
      <c r="P701" s="7">
        <v>0.0</v>
      </c>
      <c r="Q701" s="8"/>
      <c r="R701" s="8"/>
      <c r="S701" s="8"/>
      <c r="T701" s="8"/>
      <c r="U701" s="8"/>
      <c r="V701" s="8"/>
      <c r="W701" s="8"/>
      <c r="X701" s="8"/>
      <c r="Y701" s="8"/>
      <c r="Z701" s="8"/>
      <c r="AA701" s="8"/>
      <c r="AB701" s="8"/>
      <c r="AC701" s="8"/>
      <c r="AD701" s="8"/>
      <c r="AE701" s="8"/>
      <c r="AF701" s="8"/>
      <c r="AG701" s="8"/>
      <c r="AH701" s="8"/>
      <c r="AI701" s="8"/>
      <c r="AJ701" s="8"/>
      <c r="AK701" s="8"/>
      <c r="AL701" s="8"/>
      <c r="AM701" s="8"/>
      <c r="AN701" s="8"/>
      <c r="AO701" s="8"/>
      <c r="AP701" s="8"/>
      <c r="AQ701" s="8"/>
      <c r="AR701" s="7" t="s">
        <v>68</v>
      </c>
      <c r="AS701" s="8"/>
      <c r="AT701" s="8"/>
      <c r="AU701" s="8"/>
      <c r="AV701" s="8"/>
      <c r="AW701" s="8"/>
      <c r="AX701" s="8"/>
      <c r="AY701" s="8"/>
      <c r="AZ701" s="8"/>
      <c r="BA701" s="8"/>
      <c r="BB701" s="8"/>
      <c r="BC701" s="8"/>
      <c r="BD701" s="8"/>
      <c r="BE701" s="8"/>
      <c r="BF701" s="8"/>
    </row>
    <row r="702" hidden="1">
      <c r="A702" s="10">
        <v>33434.0</v>
      </c>
      <c r="B702" s="7" t="s">
        <v>563</v>
      </c>
      <c r="C702" s="7" t="s">
        <v>12453</v>
      </c>
      <c r="D702" s="8"/>
      <c r="E702" s="8"/>
      <c r="F702" s="8"/>
      <c r="G702" s="7">
        <v>9000.0</v>
      </c>
      <c r="H702" s="8"/>
      <c r="I702" s="7">
        <v>0.0</v>
      </c>
      <c r="J702" s="7">
        <v>0.0</v>
      </c>
      <c r="K702" s="7">
        <v>6.0</v>
      </c>
      <c r="L702" s="7">
        <v>0.0</v>
      </c>
      <c r="M702" s="7">
        <v>0.0</v>
      </c>
      <c r="N702" s="7" t="s">
        <v>61</v>
      </c>
      <c r="O702" s="7">
        <v>0.0</v>
      </c>
      <c r="P702" s="7">
        <v>0.0</v>
      </c>
      <c r="Q702" s="8"/>
      <c r="R702" s="8"/>
      <c r="S702" s="8"/>
      <c r="T702" s="8"/>
      <c r="U702" s="8"/>
      <c r="V702" s="8"/>
      <c r="W702" s="8"/>
      <c r="X702" s="8"/>
      <c r="Y702" s="8"/>
      <c r="Z702" s="8"/>
      <c r="AA702" s="8"/>
      <c r="AB702" s="8"/>
      <c r="AC702" s="8"/>
      <c r="AD702" s="8"/>
      <c r="AE702" s="8"/>
      <c r="AF702" s="8"/>
      <c r="AG702" s="8"/>
      <c r="AH702" s="8"/>
      <c r="AI702" s="8"/>
      <c r="AJ702" s="8"/>
      <c r="AK702" s="8"/>
      <c r="AL702" s="8"/>
      <c r="AM702" s="8"/>
      <c r="AN702" s="8"/>
      <c r="AO702" s="8"/>
      <c r="AP702" s="8"/>
      <c r="AQ702" s="8"/>
      <c r="AR702" s="7" t="s">
        <v>68</v>
      </c>
      <c r="AS702" s="8"/>
      <c r="AT702" s="8"/>
      <c r="AU702" s="8"/>
      <c r="AV702" s="8"/>
      <c r="AW702" s="8"/>
      <c r="AX702" s="8"/>
      <c r="AY702" s="8"/>
      <c r="AZ702" s="8"/>
      <c r="BA702" s="8"/>
      <c r="BB702" s="8"/>
      <c r="BC702" s="8"/>
      <c r="BD702" s="8"/>
      <c r="BE702" s="8"/>
      <c r="BF702" s="8"/>
    </row>
    <row r="703">
      <c r="A703" s="10">
        <v>32757.0</v>
      </c>
      <c r="B703" s="9">
        <v>42958.0</v>
      </c>
      <c r="C703" s="7" t="s">
        <v>12456</v>
      </c>
      <c r="D703" s="7" t="s">
        <v>12457</v>
      </c>
      <c r="E703" s="7" t="s">
        <v>12458</v>
      </c>
      <c r="F703" s="11" t="s">
        <v>12459</v>
      </c>
      <c r="G703" s="7">
        <v>2500.0</v>
      </c>
      <c r="H703" s="7">
        <v>3327.35</v>
      </c>
      <c r="I703" s="7">
        <v>133.0</v>
      </c>
      <c r="J703" s="7">
        <v>103.14785</v>
      </c>
      <c r="K703" s="7">
        <v>3.1</v>
      </c>
      <c r="L703" s="7">
        <v>181.67</v>
      </c>
      <c r="M703" s="7">
        <v>109.18</v>
      </c>
      <c r="N703" s="7" t="s">
        <v>61</v>
      </c>
      <c r="O703" s="7">
        <v>1.0</v>
      </c>
      <c r="P703" s="7">
        <v>0.0</v>
      </c>
      <c r="Q703" s="9">
        <v>42958.0</v>
      </c>
      <c r="R703" s="7" t="s">
        <v>709</v>
      </c>
      <c r="S703" s="7" t="s">
        <v>12467</v>
      </c>
      <c r="T703" s="11" t="s">
        <v>12468</v>
      </c>
      <c r="U703" s="7" t="s">
        <v>12470</v>
      </c>
      <c r="V703" s="8"/>
      <c r="W703" s="7" t="s">
        <v>12471</v>
      </c>
      <c r="X703" s="8"/>
      <c r="Y703" s="8"/>
      <c r="Z703" s="8"/>
      <c r="AA703" s="7" t="s">
        <v>129</v>
      </c>
      <c r="AB703" s="7" t="s">
        <v>155</v>
      </c>
      <c r="AC703" s="7" t="s">
        <v>12473</v>
      </c>
      <c r="AD703" s="7" t="s">
        <v>12475</v>
      </c>
      <c r="AE703" s="7" t="s">
        <v>12477</v>
      </c>
      <c r="AF703" s="7" t="s">
        <v>12480</v>
      </c>
      <c r="AG703" s="8"/>
      <c r="AH703" s="8"/>
      <c r="AI703" s="8"/>
      <c r="AJ703" s="8"/>
      <c r="AK703" s="8"/>
      <c r="AL703" s="7" t="s">
        <v>12481</v>
      </c>
      <c r="AM703" s="8"/>
      <c r="AN703" s="8"/>
      <c r="AO703" s="8"/>
      <c r="AP703" s="8"/>
      <c r="AQ703" s="8"/>
      <c r="AR703" s="7" t="s">
        <v>86</v>
      </c>
      <c r="AS703" s="8"/>
      <c r="AT703" s="7" t="s">
        <v>12482</v>
      </c>
      <c r="AU703" s="8"/>
      <c r="AV703" s="7" t="s">
        <v>12483</v>
      </c>
      <c r="AW703" s="11" t="s">
        <v>12485</v>
      </c>
      <c r="AX703" s="11" t="s">
        <v>10726</v>
      </c>
      <c r="AY703" s="11" t="s">
        <v>10732</v>
      </c>
      <c r="AZ703" s="8"/>
      <c r="BA703" s="11" t="s">
        <v>10737</v>
      </c>
      <c r="BB703" s="11" t="s">
        <v>10738</v>
      </c>
      <c r="BC703" s="8"/>
      <c r="BD703" s="7" t="s">
        <v>10739</v>
      </c>
      <c r="BE703" s="7" t="s">
        <v>10740</v>
      </c>
      <c r="BF703" s="8"/>
    </row>
    <row r="704" hidden="1">
      <c r="A704" s="10">
        <v>29727.0</v>
      </c>
      <c r="B704" s="9">
        <v>43047.0</v>
      </c>
      <c r="C704" s="7" t="s">
        <v>12521</v>
      </c>
      <c r="D704" s="7" t="s">
        <v>12522</v>
      </c>
      <c r="E704" s="7" t="s">
        <v>12523</v>
      </c>
      <c r="F704" s="8"/>
      <c r="G704" s="7">
        <v>450000.0</v>
      </c>
      <c r="H704" s="8"/>
      <c r="I704" s="7">
        <v>0.0</v>
      </c>
      <c r="J704" s="7">
        <v>0.0</v>
      </c>
      <c r="K704" s="7">
        <v>6.0</v>
      </c>
      <c r="L704" s="7">
        <v>0.0</v>
      </c>
      <c r="M704" s="7">
        <v>0.0</v>
      </c>
      <c r="N704" s="7" t="s">
        <v>61</v>
      </c>
      <c r="O704" s="7">
        <v>0.0</v>
      </c>
      <c r="P704" s="7">
        <v>0.0</v>
      </c>
      <c r="Q704" s="9">
        <v>43047.0</v>
      </c>
      <c r="R704" s="7" t="s">
        <v>4223</v>
      </c>
      <c r="S704" s="7" t="s">
        <v>12525</v>
      </c>
      <c r="T704" s="11" t="s">
        <v>12526</v>
      </c>
      <c r="U704" s="7" t="s">
        <v>12528</v>
      </c>
      <c r="V704" s="8"/>
      <c r="W704" s="7" t="s">
        <v>12529</v>
      </c>
      <c r="X704" s="8"/>
      <c r="Y704" s="8"/>
      <c r="Z704" s="8"/>
      <c r="AA704" s="8"/>
      <c r="AB704" s="8"/>
      <c r="AC704" s="7" t="s">
        <v>12530</v>
      </c>
      <c r="AD704" s="7" t="s">
        <v>12532</v>
      </c>
      <c r="AE704" s="7" t="s">
        <v>12534</v>
      </c>
      <c r="AF704" s="7" t="s">
        <v>12540</v>
      </c>
      <c r="AG704" s="8"/>
      <c r="AH704" s="8"/>
      <c r="AI704" s="8"/>
      <c r="AJ704" s="8"/>
      <c r="AK704" s="8"/>
      <c r="AL704" s="7" t="s">
        <v>12542</v>
      </c>
      <c r="AM704" s="8"/>
      <c r="AN704" s="8"/>
      <c r="AO704" s="8"/>
      <c r="AP704" s="8"/>
      <c r="AQ704" s="8"/>
      <c r="AR704" s="7" t="s">
        <v>68</v>
      </c>
      <c r="AS704" s="8"/>
      <c r="AT704" s="7" t="s">
        <v>12544</v>
      </c>
      <c r="AU704" s="8"/>
      <c r="AV704" s="11" t="s">
        <v>12526</v>
      </c>
      <c r="AW704" s="11" t="s">
        <v>12526</v>
      </c>
      <c r="AX704" s="8"/>
      <c r="AY704" s="8"/>
      <c r="AZ704" s="8"/>
      <c r="BA704" s="8"/>
      <c r="BB704" s="8"/>
      <c r="BC704" s="8"/>
      <c r="BD704" s="8"/>
      <c r="BE704" s="8"/>
      <c r="BF704" s="8"/>
    </row>
    <row r="705" hidden="1">
      <c r="A705" s="10">
        <v>28379.0</v>
      </c>
      <c r="B705" s="7" t="s">
        <v>2010</v>
      </c>
      <c r="C705" s="7" t="s">
        <v>6930</v>
      </c>
      <c r="D705" s="8"/>
      <c r="E705" s="8"/>
      <c r="F705" s="8"/>
      <c r="G705" s="7">
        <v>200.0</v>
      </c>
      <c r="H705" s="8"/>
      <c r="I705" s="7">
        <v>0.0</v>
      </c>
      <c r="J705" s="7">
        <v>0.0</v>
      </c>
      <c r="K705" s="7">
        <v>6.0</v>
      </c>
      <c r="L705" s="7">
        <v>0.0</v>
      </c>
      <c r="M705" s="7">
        <v>0.0</v>
      </c>
      <c r="N705" s="7" t="s">
        <v>61</v>
      </c>
      <c r="O705" s="7">
        <v>0.0</v>
      </c>
      <c r="P705" s="7">
        <v>0.0</v>
      </c>
      <c r="Q705" s="8"/>
      <c r="R705" s="8"/>
      <c r="S705" s="8"/>
      <c r="T705" s="8"/>
      <c r="U705" s="8"/>
      <c r="V705" s="8"/>
      <c r="W705" s="8"/>
      <c r="X705" s="8"/>
      <c r="Y705" s="8"/>
      <c r="Z705" s="8"/>
      <c r="AA705" s="8"/>
      <c r="AB705" s="8"/>
      <c r="AC705" s="8"/>
      <c r="AD705" s="8"/>
      <c r="AE705" s="8"/>
      <c r="AF705" s="8"/>
      <c r="AG705" s="8"/>
      <c r="AH705" s="8"/>
      <c r="AI705" s="8"/>
      <c r="AJ705" s="8"/>
      <c r="AK705" s="8"/>
      <c r="AL705" s="8"/>
      <c r="AM705" s="8"/>
      <c r="AN705" s="8"/>
      <c r="AO705" s="8"/>
      <c r="AP705" s="8"/>
      <c r="AQ705" s="8"/>
      <c r="AR705" s="7" t="s">
        <v>68</v>
      </c>
      <c r="AS705" s="8"/>
      <c r="AT705" s="8"/>
      <c r="AU705" s="8"/>
      <c r="AV705" s="7" t="s">
        <v>12565</v>
      </c>
      <c r="AW705" s="11" t="s">
        <v>12567</v>
      </c>
      <c r="AX705" s="8"/>
      <c r="AY705" s="8"/>
      <c r="AZ705" s="8"/>
      <c r="BA705" s="8"/>
      <c r="BB705" s="8"/>
      <c r="BC705" s="8"/>
      <c r="BD705" s="8"/>
      <c r="BE705" s="8"/>
      <c r="BF705" s="8"/>
    </row>
    <row r="706" hidden="1">
      <c r="A706" s="10">
        <v>30063.0</v>
      </c>
      <c r="B706" s="7" t="s">
        <v>12569</v>
      </c>
      <c r="C706" s="7" t="s">
        <v>12570</v>
      </c>
      <c r="D706" s="8"/>
      <c r="E706" s="8"/>
      <c r="F706" s="8"/>
      <c r="G706" s="7">
        <v>850.0</v>
      </c>
      <c r="H706" s="8"/>
      <c r="I706" s="7">
        <v>0.0</v>
      </c>
      <c r="J706" s="7">
        <v>0.0</v>
      </c>
      <c r="K706" s="7">
        <v>6.0</v>
      </c>
      <c r="L706" s="7">
        <v>0.0</v>
      </c>
      <c r="M706" s="7">
        <v>0.0</v>
      </c>
      <c r="N706" s="7" t="s">
        <v>61</v>
      </c>
      <c r="O706" s="7">
        <v>0.0</v>
      </c>
      <c r="P706" s="7">
        <v>0.0</v>
      </c>
      <c r="Q706" s="8"/>
      <c r="R706" s="8"/>
      <c r="S706" s="8"/>
      <c r="T706" s="8"/>
      <c r="U706" s="8"/>
      <c r="V706" s="8"/>
      <c r="W706" s="8"/>
      <c r="X706" s="8"/>
      <c r="Y706" s="8"/>
      <c r="Z706" s="8"/>
      <c r="AA706" s="8"/>
      <c r="AB706" s="8"/>
      <c r="AC706" s="8"/>
      <c r="AD706" s="8"/>
      <c r="AE706" s="8"/>
      <c r="AF706" s="8"/>
      <c r="AG706" s="8"/>
      <c r="AH706" s="8"/>
      <c r="AI706" s="8"/>
      <c r="AJ706" s="8"/>
      <c r="AK706" s="8"/>
      <c r="AL706" s="8"/>
      <c r="AM706" s="8"/>
      <c r="AN706" s="8"/>
      <c r="AO706" s="8"/>
      <c r="AP706" s="8"/>
      <c r="AQ706" s="8"/>
      <c r="AR706" s="7" t="s">
        <v>68</v>
      </c>
      <c r="AS706" s="8"/>
      <c r="AT706" s="8"/>
      <c r="AU706" s="8"/>
      <c r="AV706" s="8"/>
      <c r="AW706" s="8"/>
      <c r="AX706" s="8"/>
      <c r="AY706" s="8"/>
      <c r="AZ706" s="8"/>
      <c r="BA706" s="8"/>
      <c r="BB706" s="8"/>
      <c r="BC706" s="8"/>
      <c r="BD706" s="8"/>
      <c r="BE706" s="8"/>
      <c r="BF706" s="8"/>
    </row>
    <row r="707" hidden="1">
      <c r="A707" s="10">
        <v>32546.0</v>
      </c>
      <c r="B707" s="7" t="s">
        <v>5302</v>
      </c>
      <c r="C707" s="7" t="s">
        <v>12577</v>
      </c>
      <c r="D707" s="8"/>
      <c r="E707" s="8"/>
      <c r="F707" s="8"/>
      <c r="G707" s="7">
        <v>5000.0</v>
      </c>
      <c r="H707" s="8"/>
      <c r="I707" s="7">
        <v>0.0</v>
      </c>
      <c r="J707" s="7">
        <v>0.0</v>
      </c>
      <c r="K707" s="7">
        <v>6.0</v>
      </c>
      <c r="L707" s="7">
        <v>0.0</v>
      </c>
      <c r="M707" s="7">
        <v>0.0</v>
      </c>
      <c r="N707" s="7" t="s">
        <v>61</v>
      </c>
      <c r="O707" s="7">
        <v>0.0</v>
      </c>
      <c r="P707" s="7">
        <v>0.0</v>
      </c>
      <c r="Q707" s="8"/>
      <c r="R707" s="8"/>
      <c r="S707" s="8"/>
      <c r="T707" s="8"/>
      <c r="U707" s="8"/>
      <c r="V707" s="8"/>
      <c r="W707" s="8"/>
      <c r="X707" s="8"/>
      <c r="Y707" s="8"/>
      <c r="Z707" s="8"/>
      <c r="AA707" s="8"/>
      <c r="AB707" s="8"/>
      <c r="AC707" s="8"/>
      <c r="AD707" s="8"/>
      <c r="AE707" s="8"/>
      <c r="AF707" s="8"/>
      <c r="AG707" s="8"/>
      <c r="AH707" s="8"/>
      <c r="AI707" s="8"/>
      <c r="AJ707" s="8"/>
      <c r="AK707" s="8"/>
      <c r="AL707" s="8"/>
      <c r="AM707" s="8"/>
      <c r="AN707" s="8"/>
      <c r="AO707" s="8"/>
      <c r="AP707" s="8"/>
      <c r="AQ707" s="8"/>
      <c r="AR707" s="7" t="s">
        <v>68</v>
      </c>
      <c r="AS707" s="8"/>
      <c r="AT707" s="8"/>
      <c r="AU707" s="8"/>
      <c r="AV707" s="8"/>
      <c r="AW707" s="8"/>
      <c r="AX707" s="8"/>
      <c r="AY707" s="8"/>
      <c r="AZ707" s="8"/>
      <c r="BA707" s="8"/>
      <c r="BB707" s="8"/>
      <c r="BC707" s="8"/>
      <c r="BD707" s="8"/>
      <c r="BE707" s="8"/>
      <c r="BF707" s="8"/>
    </row>
    <row r="708" hidden="1">
      <c r="A708" s="10">
        <v>31107.0</v>
      </c>
      <c r="B708" s="7" t="s">
        <v>9985</v>
      </c>
      <c r="C708" s="7" t="s">
        <v>12585</v>
      </c>
      <c r="D708" s="8"/>
      <c r="E708" s="8"/>
      <c r="F708" s="8"/>
      <c r="G708" s="7">
        <v>50000.0</v>
      </c>
      <c r="H708" s="8"/>
      <c r="I708" s="7">
        <v>0.0</v>
      </c>
      <c r="J708" s="7">
        <v>0.0</v>
      </c>
      <c r="K708" s="7">
        <v>6.0</v>
      </c>
      <c r="L708" s="7">
        <v>0.0</v>
      </c>
      <c r="M708" s="7">
        <v>0.0</v>
      </c>
      <c r="N708" s="7" t="s">
        <v>61</v>
      </c>
      <c r="O708" s="7">
        <v>0.0</v>
      </c>
      <c r="P708" s="7">
        <v>0.0</v>
      </c>
      <c r="Q708" s="8"/>
      <c r="R708" s="8"/>
      <c r="S708" s="8"/>
      <c r="T708" s="8"/>
      <c r="U708" s="8"/>
      <c r="V708" s="8"/>
      <c r="W708" s="8"/>
      <c r="X708" s="8"/>
      <c r="Y708" s="8"/>
      <c r="Z708" s="8"/>
      <c r="AA708" s="8"/>
      <c r="AB708" s="8"/>
      <c r="AC708" s="8"/>
      <c r="AD708" s="8"/>
      <c r="AE708" s="8"/>
      <c r="AF708" s="8"/>
      <c r="AG708" s="8"/>
      <c r="AH708" s="8"/>
      <c r="AI708" s="8"/>
      <c r="AJ708" s="8"/>
      <c r="AK708" s="8"/>
      <c r="AL708" s="8"/>
      <c r="AM708" s="8"/>
      <c r="AN708" s="8"/>
      <c r="AO708" s="8"/>
      <c r="AP708" s="8"/>
      <c r="AQ708" s="8"/>
      <c r="AR708" s="7" t="s">
        <v>68</v>
      </c>
      <c r="AS708" s="8"/>
      <c r="AT708" s="8"/>
      <c r="AU708" s="8"/>
      <c r="AV708" s="11" t="s">
        <v>7893</v>
      </c>
      <c r="AW708" s="11" t="s">
        <v>7893</v>
      </c>
      <c r="AX708" s="8"/>
      <c r="AY708" s="8"/>
      <c r="AZ708" s="8"/>
      <c r="BA708" s="8"/>
      <c r="BB708" s="8"/>
      <c r="BC708" s="8"/>
      <c r="BD708" s="8"/>
      <c r="BE708" s="8"/>
      <c r="BF708" s="8"/>
    </row>
    <row r="709" hidden="1">
      <c r="A709" s="10">
        <v>29284.0</v>
      </c>
      <c r="B709" s="7" t="s">
        <v>12607</v>
      </c>
      <c r="C709" s="7" t="s">
        <v>12608</v>
      </c>
      <c r="D709" s="7" t="s">
        <v>2019</v>
      </c>
      <c r="E709" s="7">
        <v>1111111.0</v>
      </c>
      <c r="F709" s="11" t="s">
        <v>12610</v>
      </c>
      <c r="G709" s="7">
        <v>4000.0</v>
      </c>
      <c r="H709" s="8"/>
      <c r="I709" s="7">
        <v>0.0</v>
      </c>
      <c r="J709" s="7">
        <v>0.0</v>
      </c>
      <c r="K709" s="7">
        <v>6.0</v>
      </c>
      <c r="L709" s="7">
        <v>0.0</v>
      </c>
      <c r="M709" s="7">
        <v>0.0</v>
      </c>
      <c r="N709" s="7" t="s">
        <v>61</v>
      </c>
      <c r="O709" s="7">
        <v>0.0</v>
      </c>
      <c r="P709" s="7">
        <v>0.0</v>
      </c>
      <c r="Q709" s="8"/>
      <c r="R709" s="8"/>
      <c r="S709" s="7" t="s">
        <v>4643</v>
      </c>
      <c r="T709" s="11" t="s">
        <v>12616</v>
      </c>
      <c r="U709" s="7" t="s">
        <v>12621</v>
      </c>
      <c r="V709" s="8"/>
      <c r="W709" s="7" t="s">
        <v>185</v>
      </c>
      <c r="X709" s="8"/>
      <c r="Y709" s="8"/>
      <c r="Z709" s="8"/>
      <c r="AA709" s="8"/>
      <c r="AB709" s="8"/>
      <c r="AC709" s="7" t="s">
        <v>12625</v>
      </c>
      <c r="AD709" s="7" t="s">
        <v>12625</v>
      </c>
      <c r="AE709" s="7" t="s">
        <v>938</v>
      </c>
      <c r="AF709" s="7" t="s">
        <v>939</v>
      </c>
      <c r="AG709" s="8"/>
      <c r="AH709" s="8"/>
      <c r="AI709" s="8"/>
      <c r="AJ709" s="8"/>
      <c r="AK709" s="8"/>
      <c r="AL709" s="8"/>
      <c r="AM709" s="8"/>
      <c r="AN709" s="8"/>
      <c r="AO709" s="8"/>
      <c r="AP709" s="8"/>
      <c r="AQ709" s="8"/>
      <c r="AR709" s="7" t="s">
        <v>68</v>
      </c>
      <c r="AS709" s="8"/>
      <c r="AT709" s="8"/>
      <c r="AU709" s="8"/>
      <c r="AV709" s="7" t="s">
        <v>12629</v>
      </c>
      <c r="AW709" s="11" t="s">
        <v>4644</v>
      </c>
      <c r="AX709" s="8"/>
      <c r="AY709" s="8"/>
      <c r="AZ709" s="8"/>
      <c r="BA709" s="8"/>
      <c r="BB709" s="8"/>
      <c r="BC709" s="8"/>
      <c r="BD709" s="8"/>
      <c r="BE709" s="8"/>
      <c r="BF709" s="8"/>
    </row>
    <row r="710" hidden="1">
      <c r="A710" s="10">
        <v>28486.0</v>
      </c>
      <c r="B710" s="7" t="s">
        <v>2363</v>
      </c>
      <c r="C710" s="7" t="s">
        <v>12636</v>
      </c>
      <c r="D710" s="8"/>
      <c r="E710" s="8"/>
      <c r="F710" s="8"/>
      <c r="G710" s="7">
        <v>100.0</v>
      </c>
      <c r="H710" s="8"/>
      <c r="I710" s="7">
        <v>0.0</v>
      </c>
      <c r="J710" s="7">
        <v>0.0</v>
      </c>
      <c r="K710" s="7">
        <v>6.0</v>
      </c>
      <c r="L710" s="7">
        <v>0.0</v>
      </c>
      <c r="M710" s="7">
        <v>0.0</v>
      </c>
      <c r="N710" s="7" t="s">
        <v>61</v>
      </c>
      <c r="O710" s="7">
        <v>0.0</v>
      </c>
      <c r="P710" s="7">
        <v>0.0</v>
      </c>
      <c r="Q710" s="8"/>
      <c r="R710" s="8"/>
      <c r="S710" s="8"/>
      <c r="T710" s="8"/>
      <c r="U710" s="8"/>
      <c r="V710" s="8"/>
      <c r="W710" s="8"/>
      <c r="X710" s="8"/>
      <c r="Y710" s="8"/>
      <c r="Z710" s="8"/>
      <c r="AA710" s="8"/>
      <c r="AB710" s="8"/>
      <c r="AC710" s="8"/>
      <c r="AD710" s="8"/>
      <c r="AE710" s="8"/>
      <c r="AF710" s="8"/>
      <c r="AG710" s="8"/>
      <c r="AH710" s="8"/>
      <c r="AI710" s="8"/>
      <c r="AJ710" s="8"/>
      <c r="AK710" s="8"/>
      <c r="AL710" s="8"/>
      <c r="AM710" s="8"/>
      <c r="AN710" s="8"/>
      <c r="AO710" s="8"/>
      <c r="AP710" s="8"/>
      <c r="AQ710" s="8"/>
      <c r="AR710" s="7" t="s">
        <v>68</v>
      </c>
      <c r="AS710" s="8"/>
      <c r="AT710" s="8"/>
      <c r="AU710" s="8"/>
      <c r="AV710" s="11" t="s">
        <v>12640</v>
      </c>
      <c r="AW710" s="11" t="s">
        <v>12640</v>
      </c>
      <c r="AX710" s="8"/>
      <c r="AY710" s="8"/>
      <c r="AZ710" s="8"/>
      <c r="BA710" s="8"/>
      <c r="BB710" s="8"/>
      <c r="BC710" s="8"/>
      <c r="BD710" s="8"/>
      <c r="BE710" s="8"/>
      <c r="BF710" s="8"/>
    </row>
    <row r="711" hidden="1">
      <c r="A711" s="10">
        <v>29483.0</v>
      </c>
      <c r="B711" s="7" t="s">
        <v>12644</v>
      </c>
      <c r="C711" s="7" t="s">
        <v>12645</v>
      </c>
      <c r="D711" s="8"/>
      <c r="E711" s="8"/>
      <c r="F711" s="8"/>
      <c r="G711" s="7">
        <v>2500.0</v>
      </c>
      <c r="H711" s="8"/>
      <c r="I711" s="7">
        <v>0.0</v>
      </c>
      <c r="J711" s="7">
        <v>0.0</v>
      </c>
      <c r="K711" s="7">
        <v>6.0</v>
      </c>
      <c r="L711" s="7">
        <v>0.0</v>
      </c>
      <c r="M711" s="7">
        <v>0.0</v>
      </c>
      <c r="N711" s="7" t="s">
        <v>61</v>
      </c>
      <c r="O711" s="7">
        <v>0.0</v>
      </c>
      <c r="P711" s="7">
        <v>0.0</v>
      </c>
      <c r="Q711" s="8"/>
      <c r="R711" s="8"/>
      <c r="S711" s="8"/>
      <c r="T711" s="8"/>
      <c r="U711" s="8"/>
      <c r="V711" s="8"/>
      <c r="W711" s="8"/>
      <c r="X711" s="8"/>
      <c r="Y711" s="8"/>
      <c r="Z711" s="8"/>
      <c r="AA711" s="8"/>
      <c r="AB711" s="8"/>
      <c r="AC711" s="8"/>
      <c r="AD711" s="8"/>
      <c r="AE711" s="8"/>
      <c r="AF711" s="8"/>
      <c r="AG711" s="8"/>
      <c r="AH711" s="8"/>
      <c r="AI711" s="8"/>
      <c r="AJ711" s="8"/>
      <c r="AK711" s="8"/>
      <c r="AL711" s="8"/>
      <c r="AM711" s="8"/>
      <c r="AN711" s="8"/>
      <c r="AO711" s="8"/>
      <c r="AP711" s="8"/>
      <c r="AQ711" s="8"/>
      <c r="AR711" s="7" t="s">
        <v>68</v>
      </c>
      <c r="AS711" s="8"/>
      <c r="AT711" s="8"/>
      <c r="AU711" s="8"/>
      <c r="AV711" s="11" t="s">
        <v>12654</v>
      </c>
      <c r="AW711" s="11" t="s">
        <v>12654</v>
      </c>
      <c r="AX711" s="8"/>
      <c r="AY711" s="8"/>
      <c r="AZ711" s="8"/>
      <c r="BA711" s="8"/>
      <c r="BB711" s="8"/>
      <c r="BC711" s="8"/>
      <c r="BD711" s="8"/>
      <c r="BE711" s="8"/>
      <c r="BF711" s="8"/>
    </row>
    <row r="712" hidden="1">
      <c r="A712" s="10">
        <v>36208.0</v>
      </c>
      <c r="B712" s="9">
        <v>42867.0</v>
      </c>
      <c r="C712" s="7" t="s">
        <v>12660</v>
      </c>
      <c r="D712" s="8"/>
      <c r="E712" s="8"/>
      <c r="F712" s="8"/>
      <c r="G712" s="7">
        <v>2000.0</v>
      </c>
      <c r="H712" s="8"/>
      <c r="I712" s="7">
        <v>0.0</v>
      </c>
      <c r="J712" s="7">
        <v>0.0</v>
      </c>
      <c r="K712" s="7">
        <v>6.0</v>
      </c>
      <c r="L712" s="7">
        <v>0.0</v>
      </c>
      <c r="M712" s="7">
        <v>0.0</v>
      </c>
      <c r="N712" s="7" t="s">
        <v>61</v>
      </c>
      <c r="O712" s="7">
        <v>0.0</v>
      </c>
      <c r="P712" s="7">
        <v>0.0</v>
      </c>
      <c r="Q712" s="8"/>
      <c r="R712" s="8"/>
      <c r="S712" s="8"/>
      <c r="T712" s="8"/>
      <c r="U712" s="8"/>
      <c r="V712" s="8"/>
      <c r="W712" s="8"/>
      <c r="X712" s="8"/>
      <c r="Y712" s="8"/>
      <c r="Z712" s="8"/>
      <c r="AA712" s="8"/>
      <c r="AB712" s="8"/>
      <c r="AC712" s="8"/>
      <c r="AD712" s="8"/>
      <c r="AE712" s="8"/>
      <c r="AF712" s="8"/>
      <c r="AG712" s="8"/>
      <c r="AH712" s="8"/>
      <c r="AI712" s="8"/>
      <c r="AJ712" s="8"/>
      <c r="AK712" s="8"/>
      <c r="AL712" s="8"/>
      <c r="AM712" s="8"/>
      <c r="AN712" s="8"/>
      <c r="AO712" s="8"/>
      <c r="AP712" s="8"/>
      <c r="AQ712" s="8"/>
      <c r="AR712" s="7" t="s">
        <v>68</v>
      </c>
      <c r="AS712" s="8"/>
      <c r="AT712" s="8"/>
      <c r="AU712" s="8"/>
      <c r="AV712" s="11" t="s">
        <v>12671</v>
      </c>
      <c r="AW712" s="11" t="s">
        <v>12671</v>
      </c>
      <c r="AX712" s="8"/>
      <c r="AY712" s="8"/>
      <c r="AZ712" s="8"/>
      <c r="BA712" s="8"/>
      <c r="BB712" s="8"/>
      <c r="BC712" s="8"/>
      <c r="BD712" s="8"/>
      <c r="BE712" s="8"/>
      <c r="BF712" s="8"/>
    </row>
    <row r="713" hidden="1">
      <c r="A713" s="10">
        <v>28692.0</v>
      </c>
      <c r="B713" s="9">
        <v>43073.0</v>
      </c>
      <c r="C713" s="7" t="s">
        <v>12679</v>
      </c>
      <c r="D713" s="8"/>
      <c r="E713" s="8"/>
      <c r="F713" s="8"/>
      <c r="G713" s="7">
        <v>25000.0</v>
      </c>
      <c r="H713" s="8"/>
      <c r="I713" s="7">
        <v>0.0</v>
      </c>
      <c r="J713" s="7">
        <v>0.0</v>
      </c>
      <c r="K713" s="7">
        <v>6.0</v>
      </c>
      <c r="L713" s="7">
        <v>0.0</v>
      </c>
      <c r="M713" s="7">
        <v>0.0</v>
      </c>
      <c r="N713" s="7" t="s">
        <v>61</v>
      </c>
      <c r="O713" s="7">
        <v>0.0</v>
      </c>
      <c r="P713" s="7">
        <v>0.0</v>
      </c>
      <c r="Q713" s="8"/>
      <c r="R713" s="8"/>
      <c r="S713" s="8"/>
      <c r="T713" s="8"/>
      <c r="U713" s="8"/>
      <c r="V713" s="8"/>
      <c r="W713" s="8"/>
      <c r="X713" s="8"/>
      <c r="Y713" s="8"/>
      <c r="Z713" s="8"/>
      <c r="AA713" s="8"/>
      <c r="AB713" s="8"/>
      <c r="AC713" s="8"/>
      <c r="AD713" s="8"/>
      <c r="AE713" s="8"/>
      <c r="AF713" s="8"/>
      <c r="AG713" s="8"/>
      <c r="AH713" s="8"/>
      <c r="AI713" s="8"/>
      <c r="AJ713" s="8"/>
      <c r="AK713" s="8"/>
      <c r="AL713" s="8"/>
      <c r="AM713" s="8"/>
      <c r="AN713" s="8"/>
      <c r="AO713" s="8"/>
      <c r="AP713" s="8"/>
      <c r="AQ713" s="8"/>
      <c r="AR713" s="7" t="s">
        <v>68</v>
      </c>
      <c r="AS713" s="8"/>
      <c r="AT713" s="8"/>
      <c r="AU713" s="8"/>
      <c r="AV713" s="11" t="s">
        <v>12680</v>
      </c>
      <c r="AW713" s="11" t="s">
        <v>12680</v>
      </c>
      <c r="AX713" s="8"/>
      <c r="AY713" s="8"/>
      <c r="AZ713" s="8"/>
      <c r="BA713" s="8"/>
      <c r="BB713" s="8"/>
      <c r="BC713" s="8"/>
      <c r="BD713" s="8"/>
      <c r="BE713" s="8"/>
      <c r="BF713" s="8"/>
    </row>
    <row r="714" hidden="1">
      <c r="A714" s="10">
        <v>33431.0</v>
      </c>
      <c r="B714" s="7" t="s">
        <v>563</v>
      </c>
      <c r="C714" s="7" t="s">
        <v>12692</v>
      </c>
      <c r="D714" s="8"/>
      <c r="E714" s="8"/>
      <c r="F714" s="8"/>
      <c r="G714" s="7">
        <v>20000.0</v>
      </c>
      <c r="H714" s="8"/>
      <c r="I714" s="7">
        <v>0.0</v>
      </c>
      <c r="J714" s="7">
        <v>0.0</v>
      </c>
      <c r="K714" s="7">
        <v>6.0</v>
      </c>
      <c r="L714" s="7">
        <v>0.0</v>
      </c>
      <c r="M714" s="7">
        <v>0.0</v>
      </c>
      <c r="N714" s="7" t="s">
        <v>61</v>
      </c>
      <c r="O714" s="7">
        <v>0.0</v>
      </c>
      <c r="P714" s="7">
        <v>0.0</v>
      </c>
      <c r="Q714" s="8"/>
      <c r="R714" s="8"/>
      <c r="S714" s="8"/>
      <c r="T714" s="8"/>
      <c r="U714" s="8"/>
      <c r="V714" s="8"/>
      <c r="W714" s="8"/>
      <c r="X714" s="8"/>
      <c r="Y714" s="8"/>
      <c r="Z714" s="8"/>
      <c r="AA714" s="8"/>
      <c r="AB714" s="8"/>
      <c r="AC714" s="8"/>
      <c r="AD714" s="8"/>
      <c r="AE714" s="8"/>
      <c r="AF714" s="8"/>
      <c r="AG714" s="8"/>
      <c r="AH714" s="8"/>
      <c r="AI714" s="8"/>
      <c r="AJ714" s="8"/>
      <c r="AK714" s="8"/>
      <c r="AL714" s="8"/>
      <c r="AM714" s="8"/>
      <c r="AN714" s="8"/>
      <c r="AO714" s="8"/>
      <c r="AP714" s="8"/>
      <c r="AQ714" s="8"/>
      <c r="AR714" s="7" t="s">
        <v>68</v>
      </c>
      <c r="AS714" s="8"/>
      <c r="AT714" s="8"/>
      <c r="AU714" s="8"/>
      <c r="AV714" s="8"/>
      <c r="AW714" s="8"/>
      <c r="AX714" s="8"/>
      <c r="AY714" s="8"/>
      <c r="AZ714" s="8"/>
      <c r="BA714" s="8"/>
      <c r="BB714" s="8"/>
      <c r="BC714" s="8"/>
      <c r="BD714" s="8"/>
      <c r="BE714" s="8"/>
      <c r="BF714" s="8"/>
    </row>
    <row r="715">
      <c r="A715" s="10">
        <v>33765.0</v>
      </c>
      <c r="B715" s="7" t="s">
        <v>485</v>
      </c>
      <c r="C715" s="7" t="s">
        <v>12700</v>
      </c>
      <c r="D715" s="7" t="s">
        <v>12701</v>
      </c>
      <c r="E715" s="7" t="s">
        <v>12702</v>
      </c>
      <c r="F715" s="11" t="s">
        <v>12703</v>
      </c>
      <c r="G715" s="7">
        <v>10000.0</v>
      </c>
      <c r="H715" s="7">
        <v>4305.98</v>
      </c>
      <c r="I715" s="7">
        <v>43.0</v>
      </c>
      <c r="J715" s="7">
        <v>258.3588</v>
      </c>
      <c r="K715" s="7">
        <v>6.0</v>
      </c>
      <c r="L715" s="7">
        <v>270.85</v>
      </c>
      <c r="M715" s="7">
        <v>145.42</v>
      </c>
      <c r="N715" s="7" t="s">
        <v>61</v>
      </c>
      <c r="O715" s="7">
        <v>2.0</v>
      </c>
      <c r="P715" s="7">
        <v>0.0</v>
      </c>
      <c r="Q715" s="7" t="s">
        <v>485</v>
      </c>
      <c r="R715" s="7" t="s">
        <v>12709</v>
      </c>
      <c r="S715" s="7" t="s">
        <v>12710</v>
      </c>
      <c r="T715" s="11" t="s">
        <v>12712</v>
      </c>
      <c r="U715" s="7" t="s">
        <v>12714</v>
      </c>
      <c r="V715" s="8"/>
      <c r="W715" s="7" t="s">
        <v>12715</v>
      </c>
      <c r="X715" s="7" t="s">
        <v>12716</v>
      </c>
      <c r="Y715" s="7" t="s">
        <v>12717</v>
      </c>
      <c r="Z715" s="7">
        <v>22041.0</v>
      </c>
      <c r="AA715" s="8"/>
      <c r="AB715" s="8"/>
      <c r="AC715" s="7" t="s">
        <v>12718</v>
      </c>
      <c r="AD715" s="7" t="s">
        <v>12719</v>
      </c>
      <c r="AE715" s="7" t="s">
        <v>12721</v>
      </c>
      <c r="AF715" s="7" t="s">
        <v>939</v>
      </c>
      <c r="AG715" s="8"/>
      <c r="AH715" s="8"/>
      <c r="AI715" s="8"/>
      <c r="AJ715" s="8"/>
      <c r="AK715" s="8"/>
      <c r="AL715" s="7" t="s">
        <v>12724</v>
      </c>
      <c r="AM715" s="8"/>
      <c r="AN715" s="8"/>
      <c r="AO715" s="8"/>
      <c r="AP715" s="8"/>
      <c r="AQ715" s="8"/>
      <c r="AR715" s="7" t="s">
        <v>86</v>
      </c>
      <c r="AS715" s="8"/>
      <c r="AT715" s="8"/>
      <c r="AU715" s="8"/>
      <c r="AV715" s="11" t="s">
        <v>12727</v>
      </c>
      <c r="AW715" s="11" t="s">
        <v>12727</v>
      </c>
      <c r="AX715" s="11" t="s">
        <v>12745</v>
      </c>
      <c r="AY715" s="8"/>
      <c r="AZ715" s="8"/>
      <c r="BA715" s="11" t="s">
        <v>12749</v>
      </c>
      <c r="BB715" s="11" t="s">
        <v>12755</v>
      </c>
      <c r="BC715" s="8"/>
      <c r="BD715" s="8"/>
      <c r="BE715" s="8"/>
      <c r="BF715" s="8"/>
    </row>
    <row r="716" hidden="1">
      <c r="A716" s="10">
        <v>28612.0</v>
      </c>
      <c r="B716" s="7" t="s">
        <v>5428</v>
      </c>
      <c r="C716" s="7" t="s">
        <v>12758</v>
      </c>
      <c r="D716" s="8"/>
      <c r="E716" s="8"/>
      <c r="F716" s="8"/>
      <c r="G716" s="7">
        <v>70000.0</v>
      </c>
      <c r="H716" s="8"/>
      <c r="I716" s="7">
        <v>0.0</v>
      </c>
      <c r="J716" s="7">
        <v>0.0</v>
      </c>
      <c r="K716" s="7">
        <v>6.0</v>
      </c>
      <c r="L716" s="7">
        <v>0.0</v>
      </c>
      <c r="M716" s="7">
        <v>0.0</v>
      </c>
      <c r="N716" s="7" t="s">
        <v>61</v>
      </c>
      <c r="O716" s="7">
        <v>0.0</v>
      </c>
      <c r="P716" s="7">
        <v>0.0</v>
      </c>
      <c r="Q716" s="8"/>
      <c r="R716" s="8"/>
      <c r="S716" s="8"/>
      <c r="T716" s="8"/>
      <c r="U716" s="8"/>
      <c r="V716" s="8"/>
      <c r="W716" s="7" t="s">
        <v>12511</v>
      </c>
      <c r="X716" s="8"/>
      <c r="Y716" s="8"/>
      <c r="Z716" s="8"/>
      <c r="AA716" s="8"/>
      <c r="AB716" s="8"/>
      <c r="AC716" s="7" t="s">
        <v>12761</v>
      </c>
      <c r="AD716" s="7" t="s">
        <v>12762</v>
      </c>
      <c r="AE716" s="7" t="s">
        <v>12763</v>
      </c>
      <c r="AF716" s="7" t="s">
        <v>12770</v>
      </c>
      <c r="AG716" s="8"/>
      <c r="AH716" s="8"/>
      <c r="AI716" s="8"/>
      <c r="AJ716" s="8"/>
      <c r="AK716" s="8"/>
      <c r="AL716" s="8"/>
      <c r="AM716" s="8"/>
      <c r="AN716" s="8"/>
      <c r="AO716" s="8"/>
      <c r="AP716" s="8"/>
      <c r="AQ716" s="8"/>
      <c r="AR716" s="7" t="s">
        <v>68</v>
      </c>
      <c r="AS716" s="8"/>
      <c r="AT716" s="8"/>
      <c r="AU716" s="8"/>
      <c r="AV716" s="11" t="s">
        <v>12772</v>
      </c>
      <c r="AW716" s="11" t="s">
        <v>12772</v>
      </c>
      <c r="AX716" s="8"/>
      <c r="AY716" s="8"/>
      <c r="AZ716" s="8"/>
      <c r="BA716" s="8"/>
      <c r="BB716" s="8"/>
      <c r="BC716" s="8"/>
      <c r="BD716" s="8"/>
      <c r="BE716" s="8"/>
      <c r="BF716" s="8"/>
    </row>
    <row r="717">
      <c r="A717" s="10">
        <v>30787.0</v>
      </c>
      <c r="B717" s="9">
        <v>43078.0</v>
      </c>
      <c r="C717" s="7" t="s">
        <v>12781</v>
      </c>
      <c r="D717" s="7" t="s">
        <v>12782</v>
      </c>
      <c r="E717" s="7">
        <v>29238.0</v>
      </c>
      <c r="F717" s="11" t="s">
        <v>12783</v>
      </c>
      <c r="G717" s="7">
        <v>5000.0</v>
      </c>
      <c r="H717" s="7">
        <v>5025.0</v>
      </c>
      <c r="I717" s="7">
        <v>100.0</v>
      </c>
      <c r="J717" s="7">
        <v>155.775</v>
      </c>
      <c r="K717" s="7">
        <v>3.1</v>
      </c>
      <c r="L717" s="7">
        <v>678.75</v>
      </c>
      <c r="M717" s="7">
        <v>166.3</v>
      </c>
      <c r="N717" s="7" t="s">
        <v>61</v>
      </c>
      <c r="O717" s="7">
        <v>1.0</v>
      </c>
      <c r="P717" s="7">
        <v>0.0</v>
      </c>
      <c r="Q717" s="7" t="s">
        <v>7664</v>
      </c>
      <c r="R717" s="7" t="s">
        <v>5888</v>
      </c>
      <c r="S717" s="7" t="s">
        <v>12798</v>
      </c>
      <c r="T717" s="11" t="s">
        <v>12800</v>
      </c>
      <c r="U717" s="7" t="s">
        <v>12813</v>
      </c>
      <c r="V717" s="8"/>
      <c r="W717" s="7" t="s">
        <v>874</v>
      </c>
      <c r="X717" s="8"/>
      <c r="Y717" s="8"/>
      <c r="Z717" s="8"/>
      <c r="AA717" s="7" t="s">
        <v>7267</v>
      </c>
      <c r="AB717" s="7" t="s">
        <v>185</v>
      </c>
      <c r="AC717" s="7" t="s">
        <v>12814</v>
      </c>
      <c r="AD717" s="7" t="s">
        <v>12815</v>
      </c>
      <c r="AE717" s="7" t="s">
        <v>12818</v>
      </c>
      <c r="AF717" s="7" t="s">
        <v>12823</v>
      </c>
      <c r="AG717" s="8"/>
      <c r="AH717" s="8"/>
      <c r="AI717" s="8"/>
      <c r="AJ717" s="8"/>
      <c r="AK717" s="8"/>
      <c r="AL717" s="8"/>
      <c r="AM717" s="8"/>
      <c r="AN717" s="8"/>
      <c r="AO717" s="8"/>
      <c r="AP717" s="8"/>
      <c r="AQ717" s="8"/>
      <c r="AR717" s="7" t="s">
        <v>86</v>
      </c>
      <c r="AS717" s="8"/>
      <c r="AT717" s="7" t="s">
        <v>12827</v>
      </c>
      <c r="AU717" s="8"/>
      <c r="AV717" s="11" t="s">
        <v>12800</v>
      </c>
      <c r="AW717" s="11" t="s">
        <v>12800</v>
      </c>
      <c r="AX717" s="8"/>
      <c r="AY717" s="8"/>
      <c r="AZ717" s="8"/>
      <c r="BA717" s="8"/>
      <c r="BB717" s="8"/>
      <c r="BC717" s="8"/>
      <c r="BD717" s="8"/>
      <c r="BE717" s="8"/>
      <c r="BF717" s="8"/>
    </row>
    <row r="718">
      <c r="A718" s="10">
        <v>28554.0</v>
      </c>
      <c r="B718" s="9">
        <v>43043.0</v>
      </c>
      <c r="C718" s="7" t="s">
        <v>12838</v>
      </c>
      <c r="D718" s="7" t="s">
        <v>12839</v>
      </c>
      <c r="E718" s="7" t="s">
        <v>12840</v>
      </c>
      <c r="F718" s="11" t="s">
        <v>12841</v>
      </c>
      <c r="G718" s="7">
        <v>5000.0</v>
      </c>
      <c r="H718" s="7">
        <v>970.0</v>
      </c>
      <c r="I718" s="7">
        <v>19.0</v>
      </c>
      <c r="J718" s="7">
        <v>58.2</v>
      </c>
      <c r="K718" s="7">
        <v>6.0</v>
      </c>
      <c r="L718" s="7">
        <v>92.0</v>
      </c>
      <c r="M718" s="7">
        <v>37.01</v>
      </c>
      <c r="N718" s="7" t="s">
        <v>61</v>
      </c>
      <c r="O718" s="7">
        <v>1.0</v>
      </c>
      <c r="P718" s="7">
        <v>0.0</v>
      </c>
      <c r="Q718" s="7" t="s">
        <v>5428</v>
      </c>
      <c r="R718" s="9">
        <v>43076.0</v>
      </c>
      <c r="S718" s="7" t="s">
        <v>12853</v>
      </c>
      <c r="T718" s="11" t="s">
        <v>12855</v>
      </c>
      <c r="U718" s="7" t="s">
        <v>12859</v>
      </c>
      <c r="V718" s="8"/>
      <c r="W718" s="7" t="s">
        <v>12860</v>
      </c>
      <c r="X718" s="8"/>
      <c r="Y718" s="8"/>
      <c r="Z718" s="8"/>
      <c r="AA718" s="7" t="s">
        <v>652</v>
      </c>
      <c r="AB718" s="7" t="s">
        <v>155</v>
      </c>
      <c r="AC718" s="7" t="s">
        <v>12862</v>
      </c>
      <c r="AD718" s="7" t="s">
        <v>12863</v>
      </c>
      <c r="AE718" s="7" t="s">
        <v>12869</v>
      </c>
      <c r="AF718" s="7" t="s">
        <v>12874</v>
      </c>
      <c r="AG718" s="8"/>
      <c r="AH718" s="8"/>
      <c r="AI718" s="8"/>
      <c r="AJ718" s="8"/>
      <c r="AK718" s="8"/>
      <c r="AL718" s="8"/>
      <c r="AM718" s="8"/>
      <c r="AN718" s="8"/>
      <c r="AO718" s="8"/>
      <c r="AP718" s="8"/>
      <c r="AQ718" s="8"/>
      <c r="AR718" s="7" t="s">
        <v>86</v>
      </c>
      <c r="AS718" s="8"/>
      <c r="AT718" s="8"/>
      <c r="AU718" s="8"/>
      <c r="AV718" s="11" t="s">
        <v>12855</v>
      </c>
      <c r="AW718" s="11" t="s">
        <v>12855</v>
      </c>
      <c r="AX718" s="11" t="s">
        <v>12890</v>
      </c>
      <c r="AY718" s="8"/>
      <c r="AZ718" s="11" t="s">
        <v>12892</v>
      </c>
      <c r="BA718" s="11" t="s">
        <v>12895</v>
      </c>
      <c r="BB718" s="11" t="s">
        <v>12897</v>
      </c>
      <c r="BC718" s="8"/>
      <c r="BD718" s="8"/>
      <c r="BE718" s="8"/>
      <c r="BF718" s="8"/>
    </row>
    <row r="719" hidden="1">
      <c r="A719" s="10">
        <v>28613.0</v>
      </c>
      <c r="B719" s="9">
        <v>42982.0</v>
      </c>
      <c r="C719" s="7" t="s">
        <v>12902</v>
      </c>
      <c r="D719" s="8"/>
      <c r="E719" s="8"/>
      <c r="F719" s="8"/>
      <c r="G719" s="7">
        <v>90000.0</v>
      </c>
      <c r="H719" s="8"/>
      <c r="I719" s="7">
        <v>0.0</v>
      </c>
      <c r="J719" s="7">
        <v>0.0</v>
      </c>
      <c r="K719" s="7">
        <v>6.0</v>
      </c>
      <c r="L719" s="7">
        <v>0.0</v>
      </c>
      <c r="M719" s="7">
        <v>0.0</v>
      </c>
      <c r="N719" s="7" t="s">
        <v>61</v>
      </c>
      <c r="O719" s="7">
        <v>0.0</v>
      </c>
      <c r="P719" s="7">
        <v>0.0</v>
      </c>
      <c r="Q719" s="8"/>
      <c r="R719" s="8"/>
      <c r="S719" s="8"/>
      <c r="T719" s="8"/>
      <c r="U719" s="8"/>
      <c r="V719" s="8"/>
      <c r="W719" s="7" t="s">
        <v>12906</v>
      </c>
      <c r="X719" s="8"/>
      <c r="Y719" s="8"/>
      <c r="Z719" s="8"/>
      <c r="AA719" s="8"/>
      <c r="AB719" s="8"/>
      <c r="AC719" s="13" t="s">
        <v>12909</v>
      </c>
      <c r="AD719" s="7" t="s">
        <v>12911</v>
      </c>
      <c r="AE719" s="7" t="s">
        <v>1054</v>
      </c>
      <c r="AF719" s="7" t="s">
        <v>191</v>
      </c>
      <c r="AG719" s="8"/>
      <c r="AH719" s="8"/>
      <c r="AI719" s="8"/>
      <c r="AJ719" s="8"/>
      <c r="AK719" s="8"/>
      <c r="AL719" s="8"/>
      <c r="AM719" s="8"/>
      <c r="AN719" s="8"/>
      <c r="AO719" s="8"/>
      <c r="AP719" s="8"/>
      <c r="AQ719" s="8"/>
      <c r="AR719" s="7" t="s">
        <v>68</v>
      </c>
      <c r="AS719" s="8"/>
      <c r="AT719" s="8"/>
      <c r="AU719" s="8"/>
      <c r="AV719" s="11" t="s">
        <v>12913</v>
      </c>
      <c r="AW719" s="11" t="s">
        <v>12913</v>
      </c>
      <c r="AX719" s="8"/>
      <c r="AY719" s="8"/>
      <c r="AZ719" s="8"/>
      <c r="BA719" s="8"/>
      <c r="BB719" s="8"/>
      <c r="BC719" s="8"/>
      <c r="BD719" s="8"/>
      <c r="BE719" s="8"/>
      <c r="BF719" s="8"/>
    </row>
    <row r="720" hidden="1">
      <c r="A720" s="10">
        <v>36648.0</v>
      </c>
      <c r="B720" s="7" t="s">
        <v>9020</v>
      </c>
      <c r="C720" s="7" t="s">
        <v>12915</v>
      </c>
      <c r="D720" s="7" t="s">
        <v>12916</v>
      </c>
      <c r="E720" s="7" t="s">
        <v>12917</v>
      </c>
      <c r="F720" s="11" t="s">
        <v>12918</v>
      </c>
      <c r="G720" s="7">
        <v>2000000.0</v>
      </c>
      <c r="H720" s="8"/>
      <c r="I720" s="7">
        <v>0.0</v>
      </c>
      <c r="J720" s="7">
        <v>0.0</v>
      </c>
      <c r="K720" s="7">
        <v>6.0</v>
      </c>
      <c r="L720" s="7">
        <v>0.0</v>
      </c>
      <c r="M720" s="7">
        <v>0.0</v>
      </c>
      <c r="N720" s="7" t="s">
        <v>61</v>
      </c>
      <c r="O720" s="7">
        <v>0.0</v>
      </c>
      <c r="P720" s="7">
        <v>0.0</v>
      </c>
      <c r="Q720" s="7" t="s">
        <v>9020</v>
      </c>
      <c r="R720" s="7" t="s">
        <v>12709</v>
      </c>
      <c r="S720" s="7" t="s">
        <v>12922</v>
      </c>
      <c r="T720" s="11" t="s">
        <v>12923</v>
      </c>
      <c r="U720" s="7" t="s">
        <v>12924</v>
      </c>
      <c r="V720" s="8"/>
      <c r="W720" s="7" t="s">
        <v>5776</v>
      </c>
      <c r="X720" s="8"/>
      <c r="Y720" s="8"/>
      <c r="Z720" s="8"/>
      <c r="AA720" s="8"/>
      <c r="AB720" s="8"/>
      <c r="AC720" s="7" t="s">
        <v>12925</v>
      </c>
      <c r="AD720" s="7" t="s">
        <v>12926</v>
      </c>
      <c r="AE720" s="11" t="s">
        <v>12927</v>
      </c>
      <c r="AF720" s="11" t="s">
        <v>12929</v>
      </c>
      <c r="AG720" s="8"/>
      <c r="AH720" s="8"/>
      <c r="AI720" s="8"/>
      <c r="AJ720" s="8"/>
      <c r="AK720" s="8"/>
      <c r="AL720" s="7" t="s">
        <v>12933</v>
      </c>
      <c r="AM720" s="8"/>
      <c r="AN720" s="8"/>
      <c r="AO720" s="8"/>
      <c r="AP720" s="8"/>
      <c r="AQ720" s="8"/>
      <c r="AR720" s="7" t="s">
        <v>68</v>
      </c>
      <c r="AS720" s="8"/>
      <c r="AT720" s="8"/>
      <c r="AU720" s="8"/>
      <c r="AV720" s="11" t="s">
        <v>12923</v>
      </c>
      <c r="AW720" s="11" t="s">
        <v>12923</v>
      </c>
      <c r="AX720" s="8"/>
      <c r="AY720" s="8"/>
      <c r="AZ720" s="8"/>
      <c r="BA720" s="8"/>
      <c r="BB720" s="8"/>
      <c r="BC720" s="8"/>
      <c r="BD720" s="8"/>
      <c r="BE720" s="8"/>
      <c r="BF720" s="8"/>
    </row>
    <row r="721">
      <c r="A721" s="10">
        <v>27030.0</v>
      </c>
      <c r="B721" s="7" t="s">
        <v>4085</v>
      </c>
      <c r="C721" s="7" t="s">
        <v>12946</v>
      </c>
      <c r="D721" s="7" t="s">
        <v>12947</v>
      </c>
      <c r="E721" s="7">
        <v>2.0601033501E10</v>
      </c>
      <c r="F721" s="11" t="s">
        <v>12949</v>
      </c>
      <c r="G721" s="7">
        <v>3990.0</v>
      </c>
      <c r="H721" s="8"/>
      <c r="I721" s="7">
        <v>0.0</v>
      </c>
      <c r="J721" s="7">
        <v>0.0</v>
      </c>
      <c r="K721" s="7">
        <v>6.0</v>
      </c>
      <c r="L721" s="7">
        <v>0.0</v>
      </c>
      <c r="M721" s="7">
        <v>0.0</v>
      </c>
      <c r="N721" s="7" t="s">
        <v>61</v>
      </c>
      <c r="O721" s="7">
        <v>0.0</v>
      </c>
      <c r="P721" s="7">
        <v>0.0</v>
      </c>
      <c r="Q721" s="7" t="s">
        <v>9345</v>
      </c>
      <c r="R721" s="9">
        <v>43739.0</v>
      </c>
      <c r="S721" s="7" t="s">
        <v>12957</v>
      </c>
      <c r="T721" s="11" t="s">
        <v>12958</v>
      </c>
      <c r="U721" s="7" t="s">
        <v>12963</v>
      </c>
      <c r="V721" s="8"/>
      <c r="W721" s="7" t="s">
        <v>12964</v>
      </c>
      <c r="X721" s="8"/>
      <c r="Y721" s="8"/>
      <c r="Z721" s="8"/>
      <c r="AA721" s="7" t="s">
        <v>129</v>
      </c>
      <c r="AB721" s="7" t="s">
        <v>155</v>
      </c>
      <c r="AC721" s="7" t="s">
        <v>12967</v>
      </c>
      <c r="AD721" s="7" t="s">
        <v>12968</v>
      </c>
      <c r="AE721" s="7" t="s">
        <v>12969</v>
      </c>
      <c r="AF721" s="7" t="s">
        <v>12972</v>
      </c>
      <c r="AG721" s="8"/>
      <c r="AH721" s="8"/>
      <c r="AI721" s="8"/>
      <c r="AJ721" s="8"/>
      <c r="AK721" s="8"/>
      <c r="AL721" s="7" t="s">
        <v>12974</v>
      </c>
      <c r="AM721" s="8"/>
      <c r="AN721" s="8"/>
      <c r="AO721" s="8"/>
      <c r="AP721" s="8"/>
      <c r="AQ721" s="8"/>
      <c r="AR721" s="7" t="s">
        <v>86</v>
      </c>
      <c r="AS721" s="8"/>
      <c r="AT721" s="7" t="s">
        <v>12976</v>
      </c>
      <c r="AU721" s="8"/>
      <c r="AV721" s="11" t="s">
        <v>12958</v>
      </c>
      <c r="AW721" s="11" t="s">
        <v>12958</v>
      </c>
      <c r="AX721" s="8"/>
      <c r="AY721" s="11" t="s">
        <v>12985</v>
      </c>
      <c r="AZ721" s="8"/>
      <c r="BA721" s="8"/>
      <c r="BB721" s="8"/>
      <c r="BC721" s="8"/>
      <c r="BD721" s="8"/>
      <c r="BE721" s="8"/>
      <c r="BF721" s="8"/>
    </row>
    <row r="722" hidden="1">
      <c r="A722" s="10">
        <v>30370.0</v>
      </c>
      <c r="B722" s="7" t="s">
        <v>11068</v>
      </c>
      <c r="C722" s="7" t="s">
        <v>12993</v>
      </c>
      <c r="D722" s="8"/>
      <c r="E722" s="8"/>
      <c r="F722" s="8"/>
      <c r="G722" s="7">
        <v>6000.0</v>
      </c>
      <c r="H722" s="8"/>
      <c r="I722" s="7">
        <v>0.0</v>
      </c>
      <c r="J722" s="7">
        <v>0.0</v>
      </c>
      <c r="K722" s="7">
        <v>6.0</v>
      </c>
      <c r="L722" s="7">
        <v>0.0</v>
      </c>
      <c r="M722" s="7">
        <v>0.0</v>
      </c>
      <c r="N722" s="7" t="s">
        <v>61</v>
      </c>
      <c r="O722" s="7">
        <v>0.0</v>
      </c>
      <c r="P722" s="7">
        <v>0.0</v>
      </c>
      <c r="Q722" s="7" t="s">
        <v>11068</v>
      </c>
      <c r="R722" s="7" t="s">
        <v>12995</v>
      </c>
      <c r="S722" s="8"/>
      <c r="T722" s="8"/>
      <c r="U722" s="8"/>
      <c r="V722" s="8"/>
      <c r="W722" s="7" t="s">
        <v>10530</v>
      </c>
      <c r="X722" s="8"/>
      <c r="Y722" s="8"/>
      <c r="Z722" s="8"/>
      <c r="AA722" s="8"/>
      <c r="AB722" s="8"/>
      <c r="AC722" s="7" t="s">
        <v>12996</v>
      </c>
      <c r="AD722" s="7" t="s">
        <v>12997</v>
      </c>
      <c r="AE722" s="7" t="s">
        <v>12998</v>
      </c>
      <c r="AF722" s="7" t="s">
        <v>12999</v>
      </c>
      <c r="AG722" s="8"/>
      <c r="AH722" s="8"/>
      <c r="AI722" s="8"/>
      <c r="AJ722" s="8"/>
      <c r="AK722" s="8"/>
      <c r="AL722" s="8"/>
      <c r="AM722" s="8"/>
      <c r="AN722" s="8"/>
      <c r="AO722" s="8"/>
      <c r="AP722" s="8"/>
      <c r="AQ722" s="8"/>
      <c r="AR722" s="7" t="s">
        <v>68</v>
      </c>
      <c r="AS722" s="8"/>
      <c r="AT722" s="8"/>
      <c r="AU722" s="8"/>
      <c r="AV722" s="11" t="s">
        <v>13000</v>
      </c>
      <c r="AW722" s="11" t="s">
        <v>13000</v>
      </c>
      <c r="AX722" s="8"/>
      <c r="AY722" s="8"/>
      <c r="AZ722" s="8"/>
      <c r="BA722" s="8"/>
      <c r="BB722" s="8"/>
      <c r="BC722" s="8"/>
      <c r="BD722" s="8"/>
      <c r="BE722" s="8"/>
      <c r="BF722" s="8"/>
    </row>
    <row r="723" hidden="1">
      <c r="A723" s="10">
        <v>34478.0</v>
      </c>
      <c r="B723" s="9">
        <v>42959.0</v>
      </c>
      <c r="C723" s="7" t="s">
        <v>13015</v>
      </c>
      <c r="D723" s="7" t="s">
        <v>13016</v>
      </c>
      <c r="E723" s="7" t="s">
        <v>4485</v>
      </c>
      <c r="F723" s="11" t="s">
        <v>13017</v>
      </c>
      <c r="G723" s="7">
        <v>18000.0</v>
      </c>
      <c r="H723" s="8"/>
      <c r="I723" s="7">
        <v>0.0</v>
      </c>
      <c r="J723" s="7">
        <v>0.0</v>
      </c>
      <c r="K723" s="7">
        <v>6.0</v>
      </c>
      <c r="L723" s="7">
        <v>0.0</v>
      </c>
      <c r="M723" s="7">
        <v>0.0</v>
      </c>
      <c r="N723" s="7" t="s">
        <v>61</v>
      </c>
      <c r="O723" s="7">
        <v>0.0</v>
      </c>
      <c r="P723" s="7">
        <v>0.0</v>
      </c>
      <c r="Q723" s="9">
        <v>42959.0</v>
      </c>
      <c r="R723" s="7" t="s">
        <v>13022</v>
      </c>
      <c r="S723" s="7" t="s">
        <v>4506</v>
      </c>
      <c r="T723" s="11" t="s">
        <v>4507</v>
      </c>
      <c r="U723" s="7" t="s">
        <v>4510</v>
      </c>
      <c r="V723" s="8"/>
      <c r="W723" s="7" t="s">
        <v>4511</v>
      </c>
      <c r="X723" s="8"/>
      <c r="Y723" s="8"/>
      <c r="Z723" s="8"/>
      <c r="AA723" s="8"/>
      <c r="AB723" s="8"/>
      <c r="AC723" s="7" t="s">
        <v>13025</v>
      </c>
      <c r="AD723" s="7" t="s">
        <v>13026</v>
      </c>
      <c r="AE723" s="7" t="s">
        <v>13027</v>
      </c>
      <c r="AF723" s="7" t="s">
        <v>13029</v>
      </c>
      <c r="AG723" s="8"/>
      <c r="AH723" s="8"/>
      <c r="AI723" s="8"/>
      <c r="AJ723" s="8"/>
      <c r="AK723" s="8"/>
      <c r="AL723" s="8"/>
      <c r="AM723" s="8"/>
      <c r="AN723" s="8"/>
      <c r="AO723" s="8"/>
      <c r="AP723" s="8"/>
      <c r="AQ723" s="8"/>
      <c r="AR723" s="7" t="s">
        <v>68</v>
      </c>
      <c r="AS723" s="8"/>
      <c r="AT723" s="8"/>
      <c r="AU723" s="8"/>
      <c r="AV723" s="7" t="s">
        <v>4534</v>
      </c>
      <c r="AW723" s="11" t="s">
        <v>4507</v>
      </c>
      <c r="AX723" s="8"/>
      <c r="AY723" s="8"/>
      <c r="AZ723" s="8"/>
      <c r="BA723" s="8"/>
      <c r="BB723" s="8"/>
      <c r="BC723" s="8"/>
      <c r="BD723" s="8"/>
      <c r="BE723" s="8"/>
      <c r="BF723" s="8"/>
    </row>
    <row r="724" hidden="1">
      <c r="A724" s="10">
        <v>29285.0</v>
      </c>
      <c r="B724" s="7" t="s">
        <v>13031</v>
      </c>
      <c r="C724" s="7" t="s">
        <v>13032</v>
      </c>
      <c r="D724" s="7" t="s">
        <v>13033</v>
      </c>
      <c r="E724" s="7" t="s">
        <v>13034</v>
      </c>
      <c r="F724" s="8"/>
      <c r="G724" s="7">
        <v>10000.0</v>
      </c>
      <c r="H724" s="8"/>
      <c r="I724" s="7">
        <v>0.0</v>
      </c>
      <c r="J724" s="7">
        <v>0.0</v>
      </c>
      <c r="K724" s="7">
        <v>6.0</v>
      </c>
      <c r="L724" s="7">
        <v>0.0</v>
      </c>
      <c r="M724" s="7">
        <v>0.0</v>
      </c>
      <c r="N724" s="7" t="s">
        <v>61</v>
      </c>
      <c r="O724" s="7">
        <v>0.0</v>
      </c>
      <c r="P724" s="7">
        <v>0.0</v>
      </c>
      <c r="Q724" s="8"/>
      <c r="R724" s="8"/>
      <c r="S724" s="7" t="s">
        <v>6770</v>
      </c>
      <c r="T724" s="11" t="s">
        <v>13036</v>
      </c>
      <c r="U724" s="7" t="s">
        <v>13040</v>
      </c>
      <c r="V724" s="8"/>
      <c r="W724" s="7" t="s">
        <v>7969</v>
      </c>
      <c r="X724" s="8"/>
      <c r="Y724" s="8"/>
      <c r="Z724" s="8"/>
      <c r="AA724" s="8"/>
      <c r="AB724" s="8"/>
      <c r="AC724" s="7" t="s">
        <v>13044</v>
      </c>
      <c r="AD724" s="7" t="s">
        <v>13046</v>
      </c>
      <c r="AE724" s="7" t="s">
        <v>1054</v>
      </c>
      <c r="AF724" s="7" t="s">
        <v>191</v>
      </c>
      <c r="AG724" s="8"/>
      <c r="AH724" s="8"/>
      <c r="AI724" s="8"/>
      <c r="AJ724" s="8"/>
      <c r="AK724" s="8"/>
      <c r="AL724" s="8"/>
      <c r="AM724" s="8"/>
      <c r="AN724" s="8"/>
      <c r="AO724" s="8"/>
      <c r="AP724" s="8"/>
      <c r="AQ724" s="8"/>
      <c r="AR724" s="7" t="s">
        <v>68</v>
      </c>
      <c r="AS724" s="8"/>
      <c r="AT724" s="8"/>
      <c r="AU724" s="8"/>
      <c r="AV724" s="7" t="s">
        <v>167</v>
      </c>
      <c r="AW724" s="11" t="s">
        <v>168</v>
      </c>
      <c r="AX724" s="8"/>
      <c r="AY724" s="8"/>
      <c r="AZ724" s="8"/>
      <c r="BA724" s="8"/>
      <c r="BB724" s="8"/>
      <c r="BC724" s="8"/>
      <c r="BD724" s="8"/>
      <c r="BE724" s="8"/>
      <c r="BF724" s="8"/>
    </row>
    <row r="725" hidden="1">
      <c r="A725" s="10">
        <v>34579.0</v>
      </c>
      <c r="B725" s="7" t="s">
        <v>1172</v>
      </c>
      <c r="C725" s="7" t="s">
        <v>13064</v>
      </c>
      <c r="D725" s="8"/>
      <c r="E725" s="8"/>
      <c r="F725" s="8"/>
      <c r="G725" s="7">
        <v>1350.0</v>
      </c>
      <c r="H725" s="8"/>
      <c r="I725" s="7">
        <v>0.0</v>
      </c>
      <c r="J725" s="7">
        <v>0.0</v>
      </c>
      <c r="K725" s="7">
        <v>6.0</v>
      </c>
      <c r="L725" s="7">
        <v>0.0</v>
      </c>
      <c r="M725" s="7">
        <v>0.0</v>
      </c>
      <c r="N725" s="7" t="s">
        <v>61</v>
      </c>
      <c r="O725" s="7">
        <v>0.0</v>
      </c>
      <c r="P725" s="7">
        <v>0.0</v>
      </c>
      <c r="Q725" s="8"/>
      <c r="R725" s="8"/>
      <c r="S725" s="8"/>
      <c r="T725" s="8"/>
      <c r="U725" s="8"/>
      <c r="V725" s="8"/>
      <c r="W725" s="8"/>
      <c r="X725" s="8"/>
      <c r="Y725" s="8"/>
      <c r="Z725" s="8"/>
      <c r="AA725" s="8"/>
      <c r="AB725" s="8"/>
      <c r="AC725" s="8"/>
      <c r="AD725" s="8"/>
      <c r="AE725" s="8"/>
      <c r="AF725" s="8"/>
      <c r="AG725" s="8"/>
      <c r="AH725" s="8"/>
      <c r="AI725" s="8"/>
      <c r="AJ725" s="8"/>
      <c r="AK725" s="8"/>
      <c r="AL725" s="8"/>
      <c r="AM725" s="8"/>
      <c r="AN725" s="8"/>
      <c r="AO725" s="8"/>
      <c r="AP725" s="8"/>
      <c r="AQ725" s="8"/>
      <c r="AR725" s="7" t="s">
        <v>68</v>
      </c>
      <c r="AS725" s="8"/>
      <c r="AT725" s="8"/>
      <c r="AU725" s="8"/>
      <c r="AV725" s="8"/>
      <c r="AW725" s="8"/>
      <c r="AX725" s="8"/>
      <c r="AY725" s="8"/>
      <c r="AZ725" s="8"/>
      <c r="BA725" s="8"/>
      <c r="BB725" s="8"/>
      <c r="BC725" s="8"/>
      <c r="BD725" s="8"/>
      <c r="BE725" s="8"/>
      <c r="BF725" s="8"/>
    </row>
    <row r="726">
      <c r="A726" s="10">
        <v>34581.0</v>
      </c>
      <c r="B726" s="7" t="s">
        <v>1172</v>
      </c>
      <c r="C726" s="7" t="s">
        <v>13069</v>
      </c>
      <c r="D726" s="7" t="s">
        <v>13070</v>
      </c>
      <c r="E726" s="7" t="s">
        <v>13071</v>
      </c>
      <c r="F726" s="11" t="s">
        <v>13072</v>
      </c>
      <c r="G726" s="7">
        <v>5000.0</v>
      </c>
      <c r="H726" s="7">
        <v>7155.0</v>
      </c>
      <c r="I726" s="7">
        <v>143.0</v>
      </c>
      <c r="J726" s="7">
        <v>221.805</v>
      </c>
      <c r="K726" s="7">
        <v>3.1</v>
      </c>
      <c r="L726" s="7">
        <v>869.75</v>
      </c>
      <c r="M726" s="7">
        <v>235.1</v>
      </c>
      <c r="N726" s="7" t="s">
        <v>61</v>
      </c>
      <c r="O726" s="7">
        <v>2.0</v>
      </c>
      <c r="P726" s="7">
        <v>0.0</v>
      </c>
      <c r="Q726" s="7" t="s">
        <v>1172</v>
      </c>
      <c r="R726" s="14">
        <v>43081.0</v>
      </c>
      <c r="S726" s="7" t="s">
        <v>13080</v>
      </c>
      <c r="T726" s="11" t="s">
        <v>13081</v>
      </c>
      <c r="U726" s="7" t="s">
        <v>13085</v>
      </c>
      <c r="V726" s="8"/>
      <c r="W726" s="7" t="s">
        <v>13086</v>
      </c>
      <c r="X726" s="7" t="s">
        <v>4780</v>
      </c>
      <c r="Y726" s="7" t="s">
        <v>13087</v>
      </c>
      <c r="Z726" s="7">
        <v>32937.0</v>
      </c>
      <c r="AA726" s="7" t="s">
        <v>129</v>
      </c>
      <c r="AB726" s="7" t="s">
        <v>155</v>
      </c>
      <c r="AC726" s="7" t="s">
        <v>13088</v>
      </c>
      <c r="AD726" s="8"/>
      <c r="AE726" s="7" t="s">
        <v>13089</v>
      </c>
      <c r="AF726" s="8"/>
      <c r="AG726" s="8"/>
      <c r="AH726" s="8"/>
      <c r="AI726" s="8"/>
      <c r="AJ726" s="8"/>
      <c r="AK726" s="8"/>
      <c r="AL726" s="8"/>
      <c r="AM726" s="8"/>
      <c r="AN726" s="8"/>
      <c r="AO726" s="8"/>
      <c r="AP726" s="8"/>
      <c r="AQ726" s="8"/>
      <c r="AR726" s="7" t="s">
        <v>86</v>
      </c>
      <c r="AS726" s="8"/>
      <c r="AT726" s="8"/>
      <c r="AU726" s="8"/>
      <c r="AV726" s="11" t="s">
        <v>13081</v>
      </c>
      <c r="AW726" s="11" t="s">
        <v>13081</v>
      </c>
      <c r="AX726" s="11" t="s">
        <v>13093</v>
      </c>
      <c r="AY726" s="8"/>
      <c r="AZ726" s="8"/>
      <c r="BA726" s="11" t="s">
        <v>13098</v>
      </c>
      <c r="BB726" s="11" t="s">
        <v>13101</v>
      </c>
      <c r="BC726" s="8"/>
      <c r="BD726" s="8"/>
      <c r="BE726" s="8"/>
      <c r="BF726" s="8"/>
    </row>
    <row r="727">
      <c r="A727" s="10">
        <v>32454.0</v>
      </c>
      <c r="B727" s="7" t="s">
        <v>238</v>
      </c>
      <c r="C727" s="7" t="s">
        <v>13107</v>
      </c>
      <c r="D727" s="7" t="s">
        <v>3959</v>
      </c>
      <c r="E727" s="7" t="s">
        <v>13108</v>
      </c>
      <c r="F727" s="11" t="s">
        <v>13110</v>
      </c>
      <c r="G727" s="7">
        <v>20000.0</v>
      </c>
      <c r="H727" s="7">
        <v>70.0</v>
      </c>
      <c r="I727" s="7">
        <v>0.0</v>
      </c>
      <c r="J727" s="7">
        <v>4.2</v>
      </c>
      <c r="K727" s="7">
        <v>6.0</v>
      </c>
      <c r="L727" s="7">
        <v>7.5</v>
      </c>
      <c r="M727" s="7">
        <v>2.84</v>
      </c>
      <c r="N727" s="7" t="s">
        <v>61</v>
      </c>
      <c r="O727" s="7">
        <v>1.0</v>
      </c>
      <c r="P727" s="7">
        <v>0.0</v>
      </c>
      <c r="Q727" s="7" t="s">
        <v>238</v>
      </c>
      <c r="R727" s="9">
        <v>43313.0</v>
      </c>
      <c r="S727" s="7" t="s">
        <v>13122</v>
      </c>
      <c r="T727" s="11" t="s">
        <v>13123</v>
      </c>
      <c r="U727" s="7" t="s">
        <v>13127</v>
      </c>
      <c r="V727" s="8"/>
      <c r="W727" s="7" t="s">
        <v>13128</v>
      </c>
      <c r="X727" s="8"/>
      <c r="Y727" s="8"/>
      <c r="Z727" s="8"/>
      <c r="AA727" s="8"/>
      <c r="AB727" s="7" t="s">
        <v>155</v>
      </c>
      <c r="AC727" s="7" t="s">
        <v>13129</v>
      </c>
      <c r="AD727" s="7" t="s">
        <v>13130</v>
      </c>
      <c r="AE727" s="7" t="s">
        <v>13131</v>
      </c>
      <c r="AF727" s="7" t="s">
        <v>13133</v>
      </c>
      <c r="AG727" s="8"/>
      <c r="AH727" s="8"/>
      <c r="AI727" s="8"/>
      <c r="AJ727" s="8"/>
      <c r="AK727" s="8"/>
      <c r="AL727" s="7" t="s">
        <v>13134</v>
      </c>
      <c r="AM727" s="8"/>
      <c r="AN727" s="8"/>
      <c r="AO727" s="8"/>
      <c r="AP727" s="8"/>
      <c r="AQ727" s="8"/>
      <c r="AR727" s="7" t="s">
        <v>86</v>
      </c>
      <c r="AS727" s="8"/>
      <c r="AT727" s="7" t="s">
        <v>3980</v>
      </c>
      <c r="AU727" s="11" t="s">
        <v>13135</v>
      </c>
      <c r="AV727" s="7" t="s">
        <v>3981</v>
      </c>
      <c r="AW727" s="11" t="s">
        <v>3964</v>
      </c>
      <c r="AX727" s="11" t="s">
        <v>3982</v>
      </c>
      <c r="AY727" s="11" t="s">
        <v>3985</v>
      </c>
      <c r="AZ727" s="8"/>
      <c r="BA727" s="11" t="s">
        <v>3988</v>
      </c>
      <c r="BB727" s="8"/>
      <c r="BC727" s="8"/>
      <c r="BD727" s="7" t="s">
        <v>3991</v>
      </c>
      <c r="BE727" s="7" t="s">
        <v>145</v>
      </c>
      <c r="BF727" s="8"/>
    </row>
    <row r="728" hidden="1">
      <c r="A728" s="10">
        <v>27448.0</v>
      </c>
      <c r="B728" s="9">
        <v>42949.0</v>
      </c>
      <c r="C728" s="7" t="s">
        <v>13198</v>
      </c>
      <c r="D728" s="8"/>
      <c r="E728" s="8"/>
      <c r="F728" s="8"/>
      <c r="G728" s="7">
        <v>2000.0</v>
      </c>
      <c r="H728" s="8"/>
      <c r="I728" s="7">
        <v>0.0</v>
      </c>
      <c r="J728" s="7">
        <v>0.0</v>
      </c>
      <c r="K728" s="7">
        <v>6.0</v>
      </c>
      <c r="L728" s="7">
        <v>0.0</v>
      </c>
      <c r="M728" s="7">
        <v>0.0</v>
      </c>
      <c r="N728" s="7" t="s">
        <v>61</v>
      </c>
      <c r="O728" s="7">
        <v>0.0</v>
      </c>
      <c r="P728" s="7">
        <v>0.0</v>
      </c>
      <c r="Q728" s="8"/>
      <c r="R728" s="8"/>
      <c r="S728" s="8"/>
      <c r="T728" s="8"/>
      <c r="U728" s="8"/>
      <c r="V728" s="8"/>
      <c r="W728" s="8"/>
      <c r="X728" s="8"/>
      <c r="Y728" s="8"/>
      <c r="Z728" s="8"/>
      <c r="AA728" s="8"/>
      <c r="AB728" s="8"/>
      <c r="AC728" s="8"/>
      <c r="AD728" s="8"/>
      <c r="AE728" s="8"/>
      <c r="AF728" s="8"/>
      <c r="AG728" s="8"/>
      <c r="AH728" s="8"/>
      <c r="AI728" s="8"/>
      <c r="AJ728" s="8"/>
      <c r="AK728" s="8"/>
      <c r="AL728" s="8"/>
      <c r="AM728" s="8"/>
      <c r="AN728" s="8"/>
      <c r="AO728" s="8"/>
      <c r="AP728" s="8"/>
      <c r="AQ728" s="8"/>
      <c r="AR728" s="7" t="s">
        <v>68</v>
      </c>
      <c r="AS728" s="8"/>
      <c r="AT728" s="8"/>
      <c r="AU728" s="8"/>
      <c r="AV728" s="11" t="s">
        <v>13199</v>
      </c>
      <c r="AW728" s="11" t="s">
        <v>13199</v>
      </c>
      <c r="AX728" s="8"/>
      <c r="AY728" s="8"/>
      <c r="AZ728" s="8"/>
      <c r="BA728" s="8"/>
      <c r="BB728" s="8"/>
      <c r="BC728" s="8"/>
      <c r="BD728" s="8"/>
      <c r="BE728" s="8"/>
      <c r="BF728" s="8"/>
    </row>
    <row r="729" hidden="1">
      <c r="A729" s="10">
        <v>27885.0</v>
      </c>
      <c r="B729" s="7" t="s">
        <v>9547</v>
      </c>
      <c r="C729" s="7" t="s">
        <v>13202</v>
      </c>
      <c r="D729" s="8"/>
      <c r="E729" s="8"/>
      <c r="F729" s="8"/>
      <c r="G729" s="7">
        <v>12500.0</v>
      </c>
      <c r="H729" s="8"/>
      <c r="I729" s="7">
        <v>0.0</v>
      </c>
      <c r="J729" s="7">
        <v>0.0</v>
      </c>
      <c r="K729" s="7">
        <v>6.0</v>
      </c>
      <c r="L729" s="7">
        <v>0.0</v>
      </c>
      <c r="M729" s="7">
        <v>0.0</v>
      </c>
      <c r="N729" s="7" t="s">
        <v>61</v>
      </c>
      <c r="O729" s="7">
        <v>0.0</v>
      </c>
      <c r="P729" s="7">
        <v>0.0</v>
      </c>
      <c r="Q729" s="8"/>
      <c r="R729" s="8"/>
      <c r="S729" s="8"/>
      <c r="T729" s="8"/>
      <c r="U729" s="8"/>
      <c r="V729" s="8"/>
      <c r="W729" s="8"/>
      <c r="X729" s="8"/>
      <c r="Y729" s="8"/>
      <c r="Z729" s="8"/>
      <c r="AA729" s="8"/>
      <c r="AB729" s="8"/>
      <c r="AC729" s="8"/>
      <c r="AD729" s="8"/>
      <c r="AE729" s="8"/>
      <c r="AF729" s="8"/>
      <c r="AG729" s="8"/>
      <c r="AH729" s="8"/>
      <c r="AI729" s="8"/>
      <c r="AJ729" s="8"/>
      <c r="AK729" s="8"/>
      <c r="AL729" s="8"/>
      <c r="AM729" s="8"/>
      <c r="AN729" s="8"/>
      <c r="AO729" s="8"/>
      <c r="AP729" s="8"/>
      <c r="AQ729" s="8"/>
      <c r="AR729" s="7" t="s">
        <v>68</v>
      </c>
      <c r="AS729" s="8"/>
      <c r="AT729" s="8"/>
      <c r="AU729" s="8"/>
      <c r="AV729" s="11" t="s">
        <v>13203</v>
      </c>
      <c r="AW729" s="11" t="s">
        <v>13203</v>
      </c>
      <c r="AX729" s="8"/>
      <c r="AY729" s="8"/>
      <c r="AZ729" s="8"/>
      <c r="BA729" s="8"/>
      <c r="BB729" s="8"/>
      <c r="BC729" s="8"/>
      <c r="BD729" s="8"/>
      <c r="BE729" s="8"/>
      <c r="BF729" s="8"/>
    </row>
    <row r="730" hidden="1">
      <c r="A730" s="10">
        <v>31995.0</v>
      </c>
      <c r="B730" s="9">
        <v>42776.0</v>
      </c>
      <c r="C730" s="7" t="s">
        <v>13212</v>
      </c>
      <c r="D730" s="8"/>
      <c r="E730" s="8"/>
      <c r="F730" s="8"/>
      <c r="G730" s="7">
        <v>5000.0</v>
      </c>
      <c r="H730" s="8"/>
      <c r="I730" s="7">
        <v>0.0</v>
      </c>
      <c r="J730" s="7">
        <v>0.0</v>
      </c>
      <c r="K730" s="7">
        <v>6.0</v>
      </c>
      <c r="L730" s="7">
        <v>0.0</v>
      </c>
      <c r="M730" s="7">
        <v>0.0</v>
      </c>
      <c r="N730" s="7" t="s">
        <v>61</v>
      </c>
      <c r="O730" s="7">
        <v>0.0</v>
      </c>
      <c r="P730" s="7">
        <v>0.0</v>
      </c>
      <c r="Q730" s="9">
        <v>42835.0</v>
      </c>
      <c r="R730" s="7" t="s">
        <v>2786</v>
      </c>
      <c r="S730" s="8"/>
      <c r="T730" s="8"/>
      <c r="U730" s="8"/>
      <c r="V730" s="8"/>
      <c r="W730" s="7" t="s">
        <v>892</v>
      </c>
      <c r="X730" s="8"/>
      <c r="Y730" s="8"/>
      <c r="Z730" s="8"/>
      <c r="AA730" s="8"/>
      <c r="AB730" s="8"/>
      <c r="AC730" s="7" t="s">
        <v>13213</v>
      </c>
      <c r="AD730" s="7" t="s">
        <v>13214</v>
      </c>
      <c r="AE730" s="7" t="s">
        <v>13215</v>
      </c>
      <c r="AF730" s="7" t="s">
        <v>13216</v>
      </c>
      <c r="AG730" s="8"/>
      <c r="AH730" s="8"/>
      <c r="AI730" s="8"/>
      <c r="AJ730" s="8"/>
      <c r="AK730" s="8"/>
      <c r="AL730" s="7" t="s">
        <v>13217</v>
      </c>
      <c r="AM730" s="8"/>
      <c r="AN730" s="8"/>
      <c r="AO730" s="8"/>
      <c r="AP730" s="8"/>
      <c r="AQ730" s="8"/>
      <c r="AR730" s="7" t="s">
        <v>68</v>
      </c>
      <c r="AS730" s="8"/>
      <c r="AT730" s="8"/>
      <c r="AU730" s="8"/>
      <c r="AV730" s="11" t="s">
        <v>13218</v>
      </c>
      <c r="AW730" s="11" t="s">
        <v>13218</v>
      </c>
      <c r="AX730" s="8"/>
      <c r="AY730" s="8"/>
      <c r="AZ730" s="8"/>
      <c r="BA730" s="8"/>
      <c r="BB730" s="8"/>
      <c r="BC730" s="8"/>
      <c r="BD730" s="8"/>
      <c r="BE730" s="8"/>
      <c r="BF730" s="8"/>
    </row>
    <row r="731" hidden="1">
      <c r="A731" s="10">
        <v>28614.0</v>
      </c>
      <c r="B731" s="9">
        <v>42982.0</v>
      </c>
      <c r="C731" s="7" t="s">
        <v>13234</v>
      </c>
      <c r="D731" s="8"/>
      <c r="E731" s="8"/>
      <c r="F731" s="8"/>
      <c r="G731" s="7">
        <v>30000.0</v>
      </c>
      <c r="H731" s="8"/>
      <c r="I731" s="7">
        <v>0.0</v>
      </c>
      <c r="J731" s="7">
        <v>0.0</v>
      </c>
      <c r="K731" s="7">
        <v>6.0</v>
      </c>
      <c r="L731" s="7">
        <v>0.0</v>
      </c>
      <c r="M731" s="7">
        <v>0.0</v>
      </c>
      <c r="N731" s="7" t="s">
        <v>61</v>
      </c>
      <c r="O731" s="7">
        <v>0.0</v>
      </c>
      <c r="P731" s="7">
        <v>0.0</v>
      </c>
      <c r="Q731" s="8"/>
      <c r="R731" s="8"/>
      <c r="S731" s="8"/>
      <c r="T731" s="8"/>
      <c r="U731" s="8"/>
      <c r="V731" s="8"/>
      <c r="W731" s="8"/>
      <c r="X731" s="8"/>
      <c r="Y731" s="8"/>
      <c r="Z731" s="8"/>
      <c r="AA731" s="8"/>
      <c r="AB731" s="8"/>
      <c r="AC731" s="8"/>
      <c r="AD731" s="8"/>
      <c r="AE731" s="8"/>
      <c r="AF731" s="8"/>
      <c r="AG731" s="8"/>
      <c r="AH731" s="8"/>
      <c r="AI731" s="8"/>
      <c r="AJ731" s="8"/>
      <c r="AK731" s="8"/>
      <c r="AL731" s="8"/>
      <c r="AM731" s="8"/>
      <c r="AN731" s="8"/>
      <c r="AO731" s="8"/>
      <c r="AP731" s="8"/>
      <c r="AQ731" s="8"/>
      <c r="AR731" s="7" t="s">
        <v>68</v>
      </c>
      <c r="AS731" s="8"/>
      <c r="AT731" s="8"/>
      <c r="AU731" s="8"/>
      <c r="AV731" s="11" t="s">
        <v>7882</v>
      </c>
      <c r="AW731" s="11" t="s">
        <v>7882</v>
      </c>
      <c r="AX731" s="8"/>
      <c r="AY731" s="8"/>
      <c r="AZ731" s="8"/>
      <c r="BA731" s="8"/>
      <c r="BB731" s="8"/>
      <c r="BC731" s="8"/>
      <c r="BD731" s="8"/>
      <c r="BE731" s="8"/>
      <c r="BF731" s="8"/>
    </row>
    <row r="732" hidden="1">
      <c r="A732" s="10">
        <v>30439.0</v>
      </c>
      <c r="B732" s="7" t="s">
        <v>13242</v>
      </c>
      <c r="C732" s="7" t="s">
        <v>13243</v>
      </c>
      <c r="D732" s="8"/>
      <c r="E732" s="8"/>
      <c r="F732" s="8"/>
      <c r="G732" s="7">
        <v>675.0</v>
      </c>
      <c r="H732" s="8"/>
      <c r="I732" s="7">
        <v>0.0</v>
      </c>
      <c r="J732" s="7">
        <v>0.0</v>
      </c>
      <c r="K732" s="7">
        <v>6.0</v>
      </c>
      <c r="L732" s="7">
        <v>0.0</v>
      </c>
      <c r="M732" s="7">
        <v>0.0</v>
      </c>
      <c r="N732" s="7" t="s">
        <v>61</v>
      </c>
      <c r="O732" s="7">
        <v>0.0</v>
      </c>
      <c r="P732" s="7">
        <v>0.0</v>
      </c>
      <c r="Q732" s="8"/>
      <c r="R732" s="8"/>
      <c r="S732" s="8"/>
      <c r="T732" s="8"/>
      <c r="U732" s="8"/>
      <c r="V732" s="8"/>
      <c r="W732" s="8"/>
      <c r="X732" s="8"/>
      <c r="Y732" s="8"/>
      <c r="Z732" s="8"/>
      <c r="AA732" s="8"/>
      <c r="AB732" s="8"/>
      <c r="AC732" s="8"/>
      <c r="AD732" s="8"/>
      <c r="AE732" s="8"/>
      <c r="AF732" s="8"/>
      <c r="AG732" s="8"/>
      <c r="AH732" s="8"/>
      <c r="AI732" s="8"/>
      <c r="AJ732" s="8"/>
      <c r="AK732" s="8"/>
      <c r="AL732" s="8"/>
      <c r="AM732" s="8"/>
      <c r="AN732" s="8"/>
      <c r="AO732" s="8"/>
      <c r="AP732" s="8"/>
      <c r="AQ732" s="8"/>
      <c r="AR732" s="7" t="s">
        <v>68</v>
      </c>
      <c r="AS732" s="8"/>
      <c r="AT732" s="8"/>
      <c r="AU732" s="8"/>
      <c r="AV732" s="11" t="s">
        <v>13244</v>
      </c>
      <c r="AW732" s="11" t="s">
        <v>13244</v>
      </c>
      <c r="AX732" s="8"/>
      <c r="AY732" s="8"/>
      <c r="AZ732" s="8"/>
      <c r="BA732" s="8"/>
      <c r="BB732" s="8"/>
      <c r="BC732" s="8"/>
      <c r="BD732" s="8"/>
      <c r="BE732" s="8"/>
      <c r="BF732" s="8"/>
    </row>
    <row r="733" hidden="1">
      <c r="A733" s="10">
        <v>28413.0</v>
      </c>
      <c r="B733" s="7" t="s">
        <v>5353</v>
      </c>
      <c r="C733" s="7" t="s">
        <v>13248</v>
      </c>
      <c r="D733" s="8"/>
      <c r="E733" s="8"/>
      <c r="F733" s="8"/>
      <c r="G733" s="7">
        <v>2000.0</v>
      </c>
      <c r="H733" s="8"/>
      <c r="I733" s="7">
        <v>0.0</v>
      </c>
      <c r="J733" s="7">
        <v>0.0</v>
      </c>
      <c r="K733" s="7">
        <v>6.0</v>
      </c>
      <c r="L733" s="7">
        <v>0.0</v>
      </c>
      <c r="M733" s="7">
        <v>0.0</v>
      </c>
      <c r="N733" s="7" t="s">
        <v>61</v>
      </c>
      <c r="O733" s="7">
        <v>0.0</v>
      </c>
      <c r="P733" s="7">
        <v>0.0</v>
      </c>
      <c r="Q733" s="8"/>
      <c r="R733" s="8"/>
      <c r="S733" s="8"/>
      <c r="T733" s="8"/>
      <c r="U733" s="8"/>
      <c r="V733" s="8"/>
      <c r="W733" s="8"/>
      <c r="X733" s="8"/>
      <c r="Y733" s="8"/>
      <c r="Z733" s="8"/>
      <c r="AA733" s="8"/>
      <c r="AB733" s="8"/>
      <c r="AC733" s="8"/>
      <c r="AD733" s="8"/>
      <c r="AE733" s="8"/>
      <c r="AF733" s="8"/>
      <c r="AG733" s="8"/>
      <c r="AH733" s="8"/>
      <c r="AI733" s="8"/>
      <c r="AJ733" s="8"/>
      <c r="AK733" s="8"/>
      <c r="AL733" s="8"/>
      <c r="AM733" s="8"/>
      <c r="AN733" s="8"/>
      <c r="AO733" s="8"/>
      <c r="AP733" s="8"/>
      <c r="AQ733" s="8"/>
      <c r="AR733" s="7" t="s">
        <v>68</v>
      </c>
      <c r="AS733" s="8"/>
      <c r="AT733" s="8"/>
      <c r="AU733" s="8"/>
      <c r="AV733" s="11" t="s">
        <v>13249</v>
      </c>
      <c r="AW733" s="11" t="s">
        <v>13249</v>
      </c>
      <c r="AX733" s="8"/>
      <c r="AY733" s="8"/>
      <c r="AZ733" s="8"/>
      <c r="BA733" s="8"/>
      <c r="BB733" s="8"/>
      <c r="BC733" s="8"/>
      <c r="BD733" s="8"/>
      <c r="BE733" s="8"/>
      <c r="BF733" s="8"/>
    </row>
    <row r="734">
      <c r="A734" s="10">
        <v>32993.0</v>
      </c>
      <c r="B734" s="7" t="s">
        <v>2587</v>
      </c>
      <c r="C734" s="7" t="s">
        <v>13251</v>
      </c>
      <c r="D734" s="7" t="s">
        <v>13252</v>
      </c>
      <c r="E734" s="7" t="s">
        <v>13253</v>
      </c>
      <c r="F734" s="11" t="s">
        <v>13254</v>
      </c>
      <c r="G734" s="7">
        <v>5000.0</v>
      </c>
      <c r="H734" s="7">
        <v>25.0</v>
      </c>
      <c r="I734" s="7">
        <v>0.0</v>
      </c>
      <c r="J734" s="7">
        <v>1.5</v>
      </c>
      <c r="K734" s="7">
        <v>6.0</v>
      </c>
      <c r="L734" s="7">
        <v>3.75</v>
      </c>
      <c r="M734" s="7">
        <v>1.13</v>
      </c>
      <c r="N734" s="7" t="s">
        <v>61</v>
      </c>
      <c r="O734" s="7">
        <v>1.0</v>
      </c>
      <c r="P734" s="7">
        <v>0.0</v>
      </c>
      <c r="Q734" s="7" t="s">
        <v>2587</v>
      </c>
      <c r="R734" s="7" t="s">
        <v>4775</v>
      </c>
      <c r="S734" s="7" t="s">
        <v>13257</v>
      </c>
      <c r="T734" s="11" t="s">
        <v>13258</v>
      </c>
      <c r="U734" s="7" t="s">
        <v>13260</v>
      </c>
      <c r="V734" s="8"/>
      <c r="W734" s="7" t="s">
        <v>266</v>
      </c>
      <c r="X734" s="8"/>
      <c r="Y734" s="8"/>
      <c r="Z734" s="8"/>
      <c r="AA734" s="7" t="s">
        <v>510</v>
      </c>
      <c r="AB734" s="7" t="s">
        <v>155</v>
      </c>
      <c r="AC734" s="7" t="s">
        <v>13261</v>
      </c>
      <c r="AD734" s="7" t="s">
        <v>13262</v>
      </c>
      <c r="AE734" s="11" t="s">
        <v>13264</v>
      </c>
      <c r="AF734" s="11" t="s">
        <v>13266</v>
      </c>
      <c r="AG734" s="8"/>
      <c r="AH734" s="8"/>
      <c r="AI734" s="8"/>
      <c r="AJ734" s="8"/>
      <c r="AK734" s="8"/>
      <c r="AL734" s="8"/>
      <c r="AM734" s="8"/>
      <c r="AN734" s="8"/>
      <c r="AO734" s="8"/>
      <c r="AP734" s="8"/>
      <c r="AQ734" s="8"/>
      <c r="AR734" s="7" t="s">
        <v>86</v>
      </c>
      <c r="AS734" s="8"/>
      <c r="AT734" s="8"/>
      <c r="AU734" s="8"/>
      <c r="AV734" s="11" t="s">
        <v>13258</v>
      </c>
      <c r="AW734" s="11" t="s">
        <v>13258</v>
      </c>
      <c r="AX734" s="11" t="s">
        <v>13275</v>
      </c>
      <c r="AY734" s="11" t="s">
        <v>13282</v>
      </c>
      <c r="AZ734" s="8"/>
      <c r="BA734" s="8"/>
      <c r="BB734" s="8"/>
      <c r="BC734" s="8"/>
      <c r="BD734" s="8"/>
      <c r="BE734" s="8"/>
      <c r="BF734" s="8"/>
    </row>
    <row r="735" hidden="1">
      <c r="A735" s="10">
        <v>32063.0</v>
      </c>
      <c r="B735" s="9">
        <v>42835.0</v>
      </c>
      <c r="C735" s="7" t="s">
        <v>13284</v>
      </c>
      <c r="D735" s="7" t="s">
        <v>13285</v>
      </c>
      <c r="E735" s="7" t="s">
        <v>13285</v>
      </c>
      <c r="F735" s="11" t="s">
        <v>13286</v>
      </c>
      <c r="G735" s="7">
        <v>50000.0</v>
      </c>
      <c r="H735" s="8"/>
      <c r="I735" s="7">
        <v>0.0</v>
      </c>
      <c r="J735" s="7">
        <v>0.0</v>
      </c>
      <c r="K735" s="7">
        <v>6.0</v>
      </c>
      <c r="L735" s="7">
        <v>0.0</v>
      </c>
      <c r="M735" s="7">
        <v>0.0</v>
      </c>
      <c r="N735" s="7" t="s">
        <v>61</v>
      </c>
      <c r="O735" s="7">
        <v>0.0</v>
      </c>
      <c r="P735" s="7">
        <v>0.0</v>
      </c>
      <c r="Q735" s="9">
        <v>42835.0</v>
      </c>
      <c r="R735" s="7" t="s">
        <v>2786</v>
      </c>
      <c r="S735" s="7" t="s">
        <v>5025</v>
      </c>
      <c r="T735" s="11" t="s">
        <v>13288</v>
      </c>
      <c r="U735" s="7" t="s">
        <v>13290</v>
      </c>
      <c r="V735" s="8"/>
      <c r="W735" s="7" t="s">
        <v>13291</v>
      </c>
      <c r="X735" s="8"/>
      <c r="Y735" s="8"/>
      <c r="Z735" s="8"/>
      <c r="AA735" s="8"/>
      <c r="AB735" s="8"/>
      <c r="AC735" s="7" t="s">
        <v>13292</v>
      </c>
      <c r="AD735" s="8"/>
      <c r="AE735" s="7" t="s">
        <v>938</v>
      </c>
      <c r="AF735" s="8"/>
      <c r="AG735" s="8"/>
      <c r="AH735" s="8"/>
      <c r="AI735" s="8"/>
      <c r="AJ735" s="8"/>
      <c r="AK735" s="8"/>
      <c r="AL735" s="7" t="s">
        <v>13296</v>
      </c>
      <c r="AM735" s="8"/>
      <c r="AN735" s="8"/>
      <c r="AO735" s="8"/>
      <c r="AP735" s="8"/>
      <c r="AQ735" s="8"/>
      <c r="AR735" s="7" t="s">
        <v>68</v>
      </c>
      <c r="AS735" s="8"/>
      <c r="AT735" s="7" t="s">
        <v>13297</v>
      </c>
      <c r="AU735" s="8"/>
      <c r="AV735" s="11" t="s">
        <v>13288</v>
      </c>
      <c r="AW735" s="11" t="s">
        <v>13288</v>
      </c>
      <c r="AX735" s="8"/>
      <c r="AY735" s="8"/>
      <c r="AZ735" s="8"/>
      <c r="BA735" s="8"/>
      <c r="BB735" s="8"/>
      <c r="BC735" s="8"/>
      <c r="BD735" s="8"/>
      <c r="BE735" s="8"/>
      <c r="BF735" s="8"/>
    </row>
    <row r="736" hidden="1">
      <c r="A736" s="10">
        <v>32062.0</v>
      </c>
      <c r="B736" s="9">
        <v>42835.0</v>
      </c>
      <c r="C736" s="7" t="s">
        <v>13302</v>
      </c>
      <c r="D736" s="8"/>
      <c r="E736" s="8"/>
      <c r="F736" s="8"/>
      <c r="G736" s="7">
        <v>50000.0</v>
      </c>
      <c r="H736" s="8"/>
      <c r="I736" s="7">
        <v>0.0</v>
      </c>
      <c r="J736" s="7">
        <v>0.0</v>
      </c>
      <c r="K736" s="7">
        <v>6.0</v>
      </c>
      <c r="L736" s="7">
        <v>0.0</v>
      </c>
      <c r="M736" s="7">
        <v>0.0</v>
      </c>
      <c r="N736" s="7" t="s">
        <v>61</v>
      </c>
      <c r="O736" s="7">
        <v>0.0</v>
      </c>
      <c r="P736" s="7">
        <v>0.0</v>
      </c>
      <c r="Q736" s="8"/>
      <c r="R736" s="8"/>
      <c r="S736" s="8"/>
      <c r="T736" s="8"/>
      <c r="U736" s="8"/>
      <c r="V736" s="8"/>
      <c r="W736" s="8"/>
      <c r="X736" s="8"/>
      <c r="Y736" s="8"/>
      <c r="Z736" s="8"/>
      <c r="AA736" s="8"/>
      <c r="AB736" s="8"/>
      <c r="AC736" s="8"/>
      <c r="AD736" s="8"/>
      <c r="AE736" s="8"/>
      <c r="AF736" s="8"/>
      <c r="AG736" s="8"/>
      <c r="AH736" s="8"/>
      <c r="AI736" s="8"/>
      <c r="AJ736" s="8"/>
      <c r="AK736" s="8"/>
      <c r="AL736" s="8"/>
      <c r="AM736" s="8"/>
      <c r="AN736" s="8"/>
      <c r="AO736" s="8"/>
      <c r="AP736" s="8"/>
      <c r="AQ736" s="8"/>
      <c r="AR736" s="7" t="s">
        <v>68</v>
      </c>
      <c r="AS736" s="8"/>
      <c r="AT736" s="8"/>
      <c r="AU736" s="8"/>
      <c r="AV736" s="8"/>
      <c r="AW736" s="8"/>
      <c r="AX736" s="8"/>
      <c r="AY736" s="8"/>
      <c r="AZ736" s="8"/>
      <c r="BA736" s="8"/>
      <c r="BB736" s="8"/>
      <c r="BC736" s="8"/>
      <c r="BD736" s="8"/>
      <c r="BE736" s="8"/>
      <c r="BF736" s="8"/>
    </row>
    <row r="737" hidden="1">
      <c r="A737" s="10">
        <v>34397.0</v>
      </c>
      <c r="B737" s="7" t="s">
        <v>238</v>
      </c>
      <c r="C737" s="7" t="s">
        <v>13309</v>
      </c>
      <c r="D737" s="8"/>
      <c r="E737" s="8"/>
      <c r="F737" s="8"/>
      <c r="G737" s="7">
        <v>200000.0</v>
      </c>
      <c r="H737" s="8"/>
      <c r="I737" s="7">
        <v>0.0</v>
      </c>
      <c r="J737" s="7">
        <v>0.0</v>
      </c>
      <c r="K737" s="7">
        <v>6.0</v>
      </c>
      <c r="L737" s="7">
        <v>0.0</v>
      </c>
      <c r="M737" s="7">
        <v>0.0</v>
      </c>
      <c r="N737" s="7" t="s">
        <v>61</v>
      </c>
      <c r="O737" s="7">
        <v>0.0</v>
      </c>
      <c r="P737" s="7">
        <v>0.0</v>
      </c>
      <c r="Q737" s="8"/>
      <c r="R737" s="8"/>
      <c r="S737" s="8"/>
      <c r="T737" s="8"/>
      <c r="U737" s="8"/>
      <c r="V737" s="8"/>
      <c r="W737" s="8"/>
      <c r="X737" s="8"/>
      <c r="Y737" s="8"/>
      <c r="Z737" s="8"/>
      <c r="AA737" s="8"/>
      <c r="AB737" s="8"/>
      <c r="AC737" s="8"/>
      <c r="AD737" s="8"/>
      <c r="AE737" s="8"/>
      <c r="AF737" s="8"/>
      <c r="AG737" s="8"/>
      <c r="AH737" s="8"/>
      <c r="AI737" s="8"/>
      <c r="AJ737" s="8"/>
      <c r="AK737" s="8"/>
      <c r="AL737" s="8"/>
      <c r="AM737" s="8"/>
      <c r="AN737" s="8"/>
      <c r="AO737" s="8"/>
      <c r="AP737" s="8"/>
      <c r="AQ737" s="8"/>
      <c r="AR737" s="7" t="s">
        <v>68</v>
      </c>
      <c r="AS737" s="8"/>
      <c r="AT737" s="8"/>
      <c r="AU737" s="8"/>
      <c r="AV737" s="11" t="s">
        <v>13312</v>
      </c>
      <c r="AW737" s="11" t="s">
        <v>13312</v>
      </c>
      <c r="AX737" s="8"/>
      <c r="AY737" s="8"/>
      <c r="AZ737" s="8"/>
      <c r="BA737" s="8"/>
      <c r="BB737" s="8"/>
      <c r="BC737" s="8"/>
      <c r="BD737" s="8"/>
      <c r="BE737" s="8"/>
      <c r="BF737" s="8"/>
    </row>
    <row r="738" hidden="1">
      <c r="A738" s="10">
        <v>28427.0</v>
      </c>
      <c r="B738" s="7" t="s">
        <v>13323</v>
      </c>
      <c r="C738" s="7" t="s">
        <v>13324</v>
      </c>
      <c r="D738" s="8"/>
      <c r="E738" s="8"/>
      <c r="F738" s="8"/>
      <c r="G738" s="7">
        <v>1000.0</v>
      </c>
      <c r="H738" s="8"/>
      <c r="I738" s="7">
        <v>0.0</v>
      </c>
      <c r="J738" s="7">
        <v>0.0</v>
      </c>
      <c r="K738" s="7">
        <v>6.0</v>
      </c>
      <c r="L738" s="7">
        <v>0.0</v>
      </c>
      <c r="M738" s="7">
        <v>0.0</v>
      </c>
      <c r="N738" s="7" t="s">
        <v>61</v>
      </c>
      <c r="O738" s="7">
        <v>0.0</v>
      </c>
      <c r="P738" s="7">
        <v>0.0</v>
      </c>
      <c r="Q738" s="8"/>
      <c r="R738" s="8"/>
      <c r="S738" s="8"/>
      <c r="T738" s="8"/>
      <c r="U738" s="8"/>
      <c r="V738" s="8"/>
      <c r="W738" s="8"/>
      <c r="X738" s="8"/>
      <c r="Y738" s="8"/>
      <c r="Z738" s="8"/>
      <c r="AA738" s="8"/>
      <c r="AB738" s="8"/>
      <c r="AC738" s="8"/>
      <c r="AD738" s="8"/>
      <c r="AE738" s="8"/>
      <c r="AF738" s="8"/>
      <c r="AG738" s="8"/>
      <c r="AH738" s="8"/>
      <c r="AI738" s="8"/>
      <c r="AJ738" s="8"/>
      <c r="AK738" s="8"/>
      <c r="AL738" s="8"/>
      <c r="AM738" s="8"/>
      <c r="AN738" s="8"/>
      <c r="AO738" s="8"/>
      <c r="AP738" s="8"/>
      <c r="AQ738" s="8"/>
      <c r="AR738" s="7" t="s">
        <v>68</v>
      </c>
      <c r="AS738" s="8"/>
      <c r="AT738" s="8"/>
      <c r="AU738" s="8"/>
      <c r="AV738" s="11" t="s">
        <v>13326</v>
      </c>
      <c r="AW738" s="11" t="s">
        <v>13326</v>
      </c>
      <c r="AX738" s="8"/>
      <c r="AY738" s="8"/>
      <c r="AZ738" s="8"/>
      <c r="BA738" s="8"/>
      <c r="BB738" s="8"/>
      <c r="BC738" s="8"/>
      <c r="BD738" s="8"/>
      <c r="BE738" s="8"/>
      <c r="BF738" s="8"/>
    </row>
    <row r="739" hidden="1">
      <c r="A739" s="10">
        <v>36801.0</v>
      </c>
      <c r="B739" s="7" t="s">
        <v>628</v>
      </c>
      <c r="C739" s="7" t="s">
        <v>13333</v>
      </c>
      <c r="D739" s="8"/>
      <c r="E739" s="8"/>
      <c r="F739" s="8"/>
      <c r="G739" s="7">
        <v>55000.0</v>
      </c>
      <c r="H739" s="8"/>
      <c r="I739" s="7">
        <v>0.0</v>
      </c>
      <c r="J739" s="7">
        <v>0.0</v>
      </c>
      <c r="K739" s="7">
        <v>6.0</v>
      </c>
      <c r="L739" s="7">
        <v>0.0</v>
      </c>
      <c r="M739" s="7">
        <v>0.0</v>
      </c>
      <c r="N739" s="7" t="s">
        <v>61</v>
      </c>
      <c r="O739" s="7">
        <v>0.0</v>
      </c>
      <c r="P739" s="7">
        <v>0.0</v>
      </c>
      <c r="Q739" s="8"/>
      <c r="R739" s="8"/>
      <c r="S739" s="8"/>
      <c r="T739" s="8"/>
      <c r="U739" s="8"/>
      <c r="V739" s="8"/>
      <c r="W739" s="8"/>
      <c r="X739" s="8"/>
      <c r="Y739" s="8"/>
      <c r="Z739" s="8"/>
      <c r="AA739" s="8"/>
      <c r="AB739" s="8"/>
      <c r="AC739" s="8"/>
      <c r="AD739" s="8"/>
      <c r="AE739" s="8"/>
      <c r="AF739" s="8"/>
      <c r="AG739" s="8"/>
      <c r="AH739" s="8"/>
      <c r="AI739" s="8"/>
      <c r="AJ739" s="8"/>
      <c r="AK739" s="8"/>
      <c r="AL739" s="8"/>
      <c r="AM739" s="8"/>
      <c r="AN739" s="8"/>
      <c r="AO739" s="8"/>
      <c r="AP739" s="8"/>
      <c r="AQ739" s="8"/>
      <c r="AR739" s="7" t="s">
        <v>68</v>
      </c>
      <c r="AS739" s="8"/>
      <c r="AT739" s="8"/>
      <c r="AU739" s="8"/>
      <c r="AV739" s="8"/>
      <c r="AW739" s="8"/>
      <c r="AX739" s="8"/>
      <c r="AY739" s="8"/>
      <c r="AZ739" s="8"/>
      <c r="BA739" s="8"/>
      <c r="BB739" s="8"/>
      <c r="BC739" s="8"/>
      <c r="BD739" s="8"/>
      <c r="BE739" s="8"/>
      <c r="BF739" s="8"/>
    </row>
    <row r="740" hidden="1">
      <c r="A740" s="10">
        <v>30845.0</v>
      </c>
      <c r="B740" s="7" t="s">
        <v>7406</v>
      </c>
      <c r="C740" s="7" t="s">
        <v>13336</v>
      </c>
      <c r="D740" s="8"/>
      <c r="E740" s="8"/>
      <c r="F740" s="8"/>
      <c r="G740" s="7">
        <v>1200.0</v>
      </c>
      <c r="H740" s="8"/>
      <c r="I740" s="7">
        <v>0.0</v>
      </c>
      <c r="J740" s="7">
        <v>0.0</v>
      </c>
      <c r="K740" s="7">
        <v>6.0</v>
      </c>
      <c r="L740" s="7">
        <v>0.0</v>
      </c>
      <c r="M740" s="7">
        <v>0.0</v>
      </c>
      <c r="N740" s="7" t="s">
        <v>61</v>
      </c>
      <c r="O740" s="7">
        <v>0.0</v>
      </c>
      <c r="P740" s="7">
        <v>0.0</v>
      </c>
      <c r="Q740" s="8"/>
      <c r="R740" s="8"/>
      <c r="S740" s="8"/>
      <c r="T740" s="8"/>
      <c r="U740" s="8"/>
      <c r="V740" s="8"/>
      <c r="W740" s="8"/>
      <c r="X740" s="8"/>
      <c r="Y740" s="8"/>
      <c r="Z740" s="8"/>
      <c r="AA740" s="8"/>
      <c r="AB740" s="8"/>
      <c r="AC740" s="8"/>
      <c r="AD740" s="8"/>
      <c r="AE740" s="8"/>
      <c r="AF740" s="8"/>
      <c r="AG740" s="8"/>
      <c r="AH740" s="8"/>
      <c r="AI740" s="8"/>
      <c r="AJ740" s="8"/>
      <c r="AK740" s="8"/>
      <c r="AL740" s="8"/>
      <c r="AM740" s="8"/>
      <c r="AN740" s="8"/>
      <c r="AO740" s="8"/>
      <c r="AP740" s="8"/>
      <c r="AQ740" s="8"/>
      <c r="AR740" s="7" t="s">
        <v>68</v>
      </c>
      <c r="AS740" s="8"/>
      <c r="AT740" s="8"/>
      <c r="AU740" s="8"/>
      <c r="AV740" s="8"/>
      <c r="AW740" s="8"/>
      <c r="AX740" s="8"/>
      <c r="AY740" s="8"/>
      <c r="AZ740" s="8"/>
      <c r="BA740" s="8"/>
      <c r="BB740" s="8"/>
      <c r="BC740" s="8"/>
      <c r="BD740" s="8"/>
      <c r="BE740" s="8"/>
      <c r="BF740" s="8"/>
    </row>
    <row r="741" hidden="1">
      <c r="A741" s="10">
        <v>36209.0</v>
      </c>
      <c r="B741" s="9">
        <v>42867.0</v>
      </c>
      <c r="C741" s="7" t="s">
        <v>13338</v>
      </c>
      <c r="D741" s="8"/>
      <c r="E741" s="8"/>
      <c r="F741" s="8"/>
      <c r="G741" s="7">
        <v>1500.0</v>
      </c>
      <c r="H741" s="8"/>
      <c r="I741" s="7">
        <v>0.0</v>
      </c>
      <c r="J741" s="7">
        <v>0.0</v>
      </c>
      <c r="K741" s="7">
        <v>6.0</v>
      </c>
      <c r="L741" s="7">
        <v>0.0</v>
      </c>
      <c r="M741" s="7">
        <v>0.0</v>
      </c>
      <c r="N741" s="7" t="s">
        <v>61</v>
      </c>
      <c r="O741" s="7">
        <v>0.0</v>
      </c>
      <c r="P741" s="7">
        <v>0.0</v>
      </c>
      <c r="Q741" s="8"/>
      <c r="R741" s="8"/>
      <c r="S741" s="8"/>
      <c r="T741" s="8"/>
      <c r="U741" s="8"/>
      <c r="V741" s="8"/>
      <c r="W741" s="8"/>
      <c r="X741" s="8"/>
      <c r="Y741" s="8"/>
      <c r="Z741" s="8"/>
      <c r="AA741" s="8"/>
      <c r="AB741" s="8"/>
      <c r="AC741" s="8"/>
      <c r="AD741" s="8"/>
      <c r="AE741" s="8"/>
      <c r="AF741" s="8"/>
      <c r="AG741" s="8"/>
      <c r="AH741" s="8"/>
      <c r="AI741" s="8"/>
      <c r="AJ741" s="8"/>
      <c r="AK741" s="8"/>
      <c r="AL741" s="8"/>
      <c r="AM741" s="8"/>
      <c r="AN741" s="8"/>
      <c r="AO741" s="8"/>
      <c r="AP741" s="8"/>
      <c r="AQ741" s="8"/>
      <c r="AR741" s="7" t="s">
        <v>68</v>
      </c>
      <c r="AS741" s="8"/>
      <c r="AT741" s="8"/>
      <c r="AU741" s="8"/>
      <c r="AV741" s="11" t="s">
        <v>12671</v>
      </c>
      <c r="AW741" s="11" t="s">
        <v>12671</v>
      </c>
      <c r="AX741" s="8"/>
      <c r="AY741" s="8"/>
      <c r="AZ741" s="8"/>
      <c r="BA741" s="8"/>
      <c r="BB741" s="8"/>
      <c r="BC741" s="8"/>
      <c r="BD741" s="8"/>
      <c r="BE741" s="8"/>
      <c r="BF741" s="8"/>
    </row>
    <row r="742" hidden="1">
      <c r="A742" s="10">
        <v>36874.0</v>
      </c>
      <c r="B742" s="7" t="s">
        <v>1782</v>
      </c>
      <c r="C742" s="7" t="s">
        <v>13345</v>
      </c>
      <c r="D742" s="8"/>
      <c r="E742" s="8"/>
      <c r="F742" s="8"/>
      <c r="G742" s="7">
        <v>150.0</v>
      </c>
      <c r="H742" s="8"/>
      <c r="I742" s="7">
        <v>0.0</v>
      </c>
      <c r="J742" s="7">
        <v>0.0</v>
      </c>
      <c r="K742" s="7">
        <v>6.0</v>
      </c>
      <c r="L742" s="7">
        <v>0.0</v>
      </c>
      <c r="M742" s="7">
        <v>0.0</v>
      </c>
      <c r="N742" s="7" t="s">
        <v>61</v>
      </c>
      <c r="O742" s="7">
        <v>0.0</v>
      </c>
      <c r="P742" s="7">
        <v>0.0</v>
      </c>
      <c r="Q742" s="8"/>
      <c r="R742" s="8"/>
      <c r="S742" s="8"/>
      <c r="T742" s="8"/>
      <c r="U742" s="8"/>
      <c r="V742" s="8"/>
      <c r="W742" s="8"/>
      <c r="X742" s="8"/>
      <c r="Y742" s="8"/>
      <c r="Z742" s="8"/>
      <c r="AA742" s="8"/>
      <c r="AB742" s="8"/>
      <c r="AC742" s="8"/>
      <c r="AD742" s="8"/>
      <c r="AE742" s="8"/>
      <c r="AF742" s="8"/>
      <c r="AG742" s="8"/>
      <c r="AH742" s="8"/>
      <c r="AI742" s="8"/>
      <c r="AJ742" s="8"/>
      <c r="AK742" s="8"/>
      <c r="AL742" s="8"/>
      <c r="AM742" s="8"/>
      <c r="AN742" s="8"/>
      <c r="AO742" s="8"/>
      <c r="AP742" s="8"/>
      <c r="AQ742" s="8"/>
      <c r="AR742" s="7" t="s">
        <v>68</v>
      </c>
      <c r="AS742" s="8"/>
      <c r="AT742" s="8"/>
      <c r="AU742" s="8"/>
      <c r="AV742" s="11" t="s">
        <v>13348</v>
      </c>
      <c r="AW742" s="11" t="s">
        <v>13348</v>
      </c>
      <c r="AX742" s="8"/>
      <c r="AY742" s="8"/>
      <c r="AZ742" s="8"/>
      <c r="BA742" s="8"/>
      <c r="BB742" s="8"/>
      <c r="BC742" s="8"/>
      <c r="BD742" s="8"/>
      <c r="BE742" s="8"/>
      <c r="BF742" s="8"/>
    </row>
    <row r="743" hidden="1">
      <c r="A743" s="10">
        <v>36350.0</v>
      </c>
      <c r="B743" s="9">
        <v>42959.0</v>
      </c>
      <c r="C743" s="7" t="s">
        <v>13349</v>
      </c>
      <c r="D743" s="8"/>
      <c r="E743" s="8"/>
      <c r="F743" s="8"/>
      <c r="G743" s="7">
        <v>1200.0</v>
      </c>
      <c r="H743" s="8"/>
      <c r="I743" s="7">
        <v>0.0</v>
      </c>
      <c r="J743" s="7">
        <v>0.0</v>
      </c>
      <c r="K743" s="7">
        <v>6.0</v>
      </c>
      <c r="L743" s="7">
        <v>0.0</v>
      </c>
      <c r="M743" s="7">
        <v>0.0</v>
      </c>
      <c r="N743" s="7" t="s">
        <v>61</v>
      </c>
      <c r="O743" s="7">
        <v>0.0</v>
      </c>
      <c r="P743" s="7">
        <v>0.0</v>
      </c>
      <c r="Q743" s="8"/>
      <c r="R743" s="8"/>
      <c r="S743" s="8"/>
      <c r="T743" s="8"/>
      <c r="U743" s="8"/>
      <c r="V743" s="8"/>
      <c r="W743" s="8"/>
      <c r="X743" s="8"/>
      <c r="Y743" s="8"/>
      <c r="Z743" s="8"/>
      <c r="AA743" s="8"/>
      <c r="AB743" s="8"/>
      <c r="AC743" s="8"/>
      <c r="AD743" s="8"/>
      <c r="AE743" s="8"/>
      <c r="AF743" s="8"/>
      <c r="AG743" s="8"/>
      <c r="AH743" s="8"/>
      <c r="AI743" s="8"/>
      <c r="AJ743" s="8"/>
      <c r="AK743" s="8"/>
      <c r="AL743" s="8"/>
      <c r="AM743" s="8"/>
      <c r="AN743" s="8"/>
      <c r="AO743" s="8"/>
      <c r="AP743" s="8"/>
      <c r="AQ743" s="8"/>
      <c r="AR743" s="7" t="s">
        <v>68</v>
      </c>
      <c r="AS743" s="8"/>
      <c r="AT743" s="8"/>
      <c r="AU743" s="8"/>
      <c r="AV743" s="8"/>
      <c r="AW743" s="8"/>
      <c r="AX743" s="8"/>
      <c r="AY743" s="8"/>
      <c r="AZ743" s="8"/>
      <c r="BA743" s="8"/>
      <c r="BB743" s="8"/>
      <c r="BC743" s="8"/>
      <c r="BD743" s="8"/>
      <c r="BE743" s="8"/>
      <c r="BF743" s="8"/>
    </row>
    <row r="744" hidden="1">
      <c r="A744" s="10">
        <v>36351.0</v>
      </c>
      <c r="B744" s="9">
        <v>42959.0</v>
      </c>
      <c r="C744" s="7" t="s">
        <v>13351</v>
      </c>
      <c r="D744" s="8"/>
      <c r="E744" s="8"/>
      <c r="F744" s="8"/>
      <c r="G744" s="7">
        <v>6000.0</v>
      </c>
      <c r="H744" s="8"/>
      <c r="I744" s="7">
        <v>0.0</v>
      </c>
      <c r="J744" s="7">
        <v>0.0</v>
      </c>
      <c r="K744" s="7">
        <v>6.0</v>
      </c>
      <c r="L744" s="7">
        <v>0.0</v>
      </c>
      <c r="M744" s="7">
        <v>0.0</v>
      </c>
      <c r="N744" s="7" t="s">
        <v>61</v>
      </c>
      <c r="O744" s="7">
        <v>0.0</v>
      </c>
      <c r="P744" s="7">
        <v>0.0</v>
      </c>
      <c r="Q744" s="9">
        <v>42990.0</v>
      </c>
      <c r="R744" s="7" t="s">
        <v>10467</v>
      </c>
      <c r="S744" s="8"/>
      <c r="T744" s="8"/>
      <c r="U744" s="8"/>
      <c r="V744" s="8"/>
      <c r="W744" s="7" t="s">
        <v>6949</v>
      </c>
      <c r="X744" s="8"/>
      <c r="Y744" s="8"/>
      <c r="Z744" s="8"/>
      <c r="AA744" s="8"/>
      <c r="AB744" s="8"/>
      <c r="AC744" s="7" t="s">
        <v>13352</v>
      </c>
      <c r="AD744" s="7" t="s">
        <v>13353</v>
      </c>
      <c r="AE744" s="7" t="s">
        <v>13354</v>
      </c>
      <c r="AF744" s="11" t="s">
        <v>13355</v>
      </c>
      <c r="AG744" s="8"/>
      <c r="AH744" s="8"/>
      <c r="AI744" s="8"/>
      <c r="AJ744" s="8"/>
      <c r="AK744" s="8"/>
      <c r="AL744" s="7" t="s">
        <v>13360</v>
      </c>
      <c r="AM744" s="8"/>
      <c r="AN744" s="8"/>
      <c r="AO744" s="8"/>
      <c r="AP744" s="8"/>
      <c r="AQ744" s="8"/>
      <c r="AR744" s="7" t="s">
        <v>68</v>
      </c>
      <c r="AS744" s="8"/>
      <c r="AT744" s="8"/>
      <c r="AU744" s="8"/>
      <c r="AV744" s="11" t="s">
        <v>13363</v>
      </c>
      <c r="AW744" s="11" t="s">
        <v>13363</v>
      </c>
      <c r="AX744" s="8"/>
      <c r="AY744" s="8"/>
      <c r="AZ744" s="8"/>
      <c r="BA744" s="8"/>
      <c r="BB744" s="8"/>
      <c r="BC744" s="8"/>
      <c r="BD744" s="8"/>
      <c r="BE744" s="8"/>
      <c r="BF744" s="8"/>
    </row>
    <row r="745" hidden="1">
      <c r="A745" s="10">
        <v>31155.0</v>
      </c>
      <c r="B745" s="7" t="s">
        <v>5125</v>
      </c>
      <c r="C745" s="7" t="s">
        <v>13371</v>
      </c>
      <c r="D745" s="8"/>
      <c r="E745" s="8"/>
      <c r="F745" s="8"/>
      <c r="G745" s="7">
        <v>20.0</v>
      </c>
      <c r="H745" s="8"/>
      <c r="I745" s="7">
        <v>0.0</v>
      </c>
      <c r="J745" s="7">
        <v>0.0</v>
      </c>
      <c r="K745" s="7">
        <v>6.0</v>
      </c>
      <c r="L745" s="7">
        <v>0.0</v>
      </c>
      <c r="M745" s="7">
        <v>0.0</v>
      </c>
      <c r="N745" s="7" t="s">
        <v>61</v>
      </c>
      <c r="O745" s="7">
        <v>0.0</v>
      </c>
      <c r="P745" s="7">
        <v>0.0</v>
      </c>
      <c r="Q745" s="8"/>
      <c r="R745" s="8"/>
      <c r="S745" s="8"/>
      <c r="T745" s="8"/>
      <c r="U745" s="8"/>
      <c r="V745" s="8"/>
      <c r="W745" s="8"/>
      <c r="X745" s="8"/>
      <c r="Y745" s="8"/>
      <c r="Z745" s="8"/>
      <c r="AA745" s="8"/>
      <c r="AB745" s="8"/>
      <c r="AC745" s="8"/>
      <c r="AD745" s="8"/>
      <c r="AE745" s="8"/>
      <c r="AF745" s="8"/>
      <c r="AG745" s="8"/>
      <c r="AH745" s="8"/>
      <c r="AI745" s="8"/>
      <c r="AJ745" s="8"/>
      <c r="AK745" s="8"/>
      <c r="AL745" s="8"/>
      <c r="AM745" s="8"/>
      <c r="AN745" s="8"/>
      <c r="AO745" s="8"/>
      <c r="AP745" s="8"/>
      <c r="AQ745" s="8"/>
      <c r="AR745" s="7" t="s">
        <v>68</v>
      </c>
      <c r="AS745" s="8"/>
      <c r="AT745" s="8"/>
      <c r="AU745" s="8"/>
      <c r="AV745" s="8"/>
      <c r="AW745" s="8"/>
      <c r="AX745" s="8"/>
      <c r="AY745" s="8"/>
      <c r="AZ745" s="8"/>
      <c r="BA745" s="8"/>
      <c r="BB745" s="8"/>
      <c r="BC745" s="8"/>
      <c r="BD745" s="8"/>
      <c r="BE745" s="8"/>
      <c r="BF745" s="8"/>
    </row>
    <row r="746" hidden="1">
      <c r="A746" s="10">
        <v>32946.0</v>
      </c>
      <c r="B746" s="9">
        <v>42927.0</v>
      </c>
      <c r="C746" s="7" t="s">
        <v>13377</v>
      </c>
      <c r="D746" s="8"/>
      <c r="E746" s="8"/>
      <c r="F746" s="8"/>
      <c r="G746" s="7">
        <v>100.0</v>
      </c>
      <c r="H746" s="8"/>
      <c r="I746" s="7">
        <v>0.0</v>
      </c>
      <c r="J746" s="7">
        <v>0.0</v>
      </c>
      <c r="K746" s="7">
        <v>6.0</v>
      </c>
      <c r="L746" s="7">
        <v>0.0</v>
      </c>
      <c r="M746" s="7">
        <v>0.0</v>
      </c>
      <c r="N746" s="7" t="s">
        <v>61</v>
      </c>
      <c r="O746" s="7">
        <v>0.0</v>
      </c>
      <c r="P746" s="7">
        <v>0.0</v>
      </c>
      <c r="Q746" s="7" t="s">
        <v>2370</v>
      </c>
      <c r="R746" s="7" t="s">
        <v>8617</v>
      </c>
      <c r="S746" s="8"/>
      <c r="T746" s="8"/>
      <c r="U746" s="8"/>
      <c r="V746" s="8"/>
      <c r="W746" s="7" t="s">
        <v>13378</v>
      </c>
      <c r="X746" s="8"/>
      <c r="Y746" s="8"/>
      <c r="Z746" s="8"/>
      <c r="AA746" s="8"/>
      <c r="AB746" s="8"/>
      <c r="AC746" s="8"/>
      <c r="AD746" s="7" t="s">
        <v>6930</v>
      </c>
      <c r="AE746" s="8"/>
      <c r="AF746" s="7" t="s">
        <v>13380</v>
      </c>
      <c r="AG746" s="8"/>
      <c r="AH746" s="8"/>
      <c r="AI746" s="8"/>
      <c r="AJ746" s="8"/>
      <c r="AK746" s="8"/>
      <c r="AL746" s="8"/>
      <c r="AM746" s="8"/>
      <c r="AN746" s="8"/>
      <c r="AO746" s="8"/>
      <c r="AP746" s="8"/>
      <c r="AQ746" s="8"/>
      <c r="AR746" s="7" t="s">
        <v>68</v>
      </c>
      <c r="AS746" s="8"/>
      <c r="AT746" s="8"/>
      <c r="AU746" s="8"/>
      <c r="AV746" s="7" t="s">
        <v>3052</v>
      </c>
      <c r="AW746" s="11" t="s">
        <v>3053</v>
      </c>
      <c r="AX746" s="8"/>
      <c r="AY746" s="8"/>
      <c r="AZ746" s="8"/>
      <c r="BA746" s="8"/>
      <c r="BB746" s="8"/>
      <c r="BC746" s="8"/>
      <c r="BD746" s="8"/>
      <c r="BE746" s="8"/>
      <c r="BF746" s="8"/>
    </row>
    <row r="747" hidden="1">
      <c r="A747" s="10">
        <v>32855.0</v>
      </c>
      <c r="B747" s="9">
        <v>42805.0</v>
      </c>
      <c r="C747" s="7" t="s">
        <v>13388</v>
      </c>
      <c r="D747" s="7" t="s">
        <v>13389</v>
      </c>
      <c r="E747" s="7">
        <v>501.0</v>
      </c>
      <c r="F747" s="11" t="s">
        <v>13390</v>
      </c>
      <c r="G747" s="7">
        <v>10.0</v>
      </c>
      <c r="H747" s="8"/>
      <c r="I747" s="7">
        <v>0.0</v>
      </c>
      <c r="J747" s="7">
        <v>0.0</v>
      </c>
      <c r="K747" s="7">
        <v>6.0</v>
      </c>
      <c r="L747" s="7">
        <v>0.0</v>
      </c>
      <c r="M747" s="7">
        <v>0.0</v>
      </c>
      <c r="N747" s="7" t="s">
        <v>61</v>
      </c>
      <c r="O747" s="7">
        <v>0.0</v>
      </c>
      <c r="P747" s="7">
        <v>0.0</v>
      </c>
      <c r="Q747" s="7" t="s">
        <v>2370</v>
      </c>
      <c r="R747" s="7" t="s">
        <v>2811</v>
      </c>
      <c r="S747" s="7" t="s">
        <v>3036</v>
      </c>
      <c r="T747" s="11" t="s">
        <v>3037</v>
      </c>
      <c r="U747" s="7" t="s">
        <v>13392</v>
      </c>
      <c r="V747" s="8"/>
      <c r="W747" s="7" t="s">
        <v>185</v>
      </c>
      <c r="X747" s="8"/>
      <c r="Y747" s="8"/>
      <c r="Z747" s="8"/>
      <c r="AA747" s="8"/>
      <c r="AB747" s="8"/>
      <c r="AC747" s="8"/>
      <c r="AD747" s="7" t="s">
        <v>2634</v>
      </c>
      <c r="AE747" s="8"/>
      <c r="AF747" s="7" t="s">
        <v>13393</v>
      </c>
      <c r="AG747" s="8"/>
      <c r="AH747" s="8"/>
      <c r="AI747" s="8"/>
      <c r="AJ747" s="8"/>
      <c r="AK747" s="8"/>
      <c r="AL747" s="7" t="s">
        <v>13394</v>
      </c>
      <c r="AM747" s="8"/>
      <c r="AN747" s="8"/>
      <c r="AO747" s="8"/>
      <c r="AP747" s="8"/>
      <c r="AQ747" s="8"/>
      <c r="AR747" s="7" t="s">
        <v>68</v>
      </c>
      <c r="AS747" s="8"/>
      <c r="AT747" s="7" t="s">
        <v>13395</v>
      </c>
      <c r="AU747" s="8"/>
      <c r="AV747" s="7" t="s">
        <v>3052</v>
      </c>
      <c r="AW747" s="11" t="s">
        <v>3053</v>
      </c>
      <c r="AX747" s="8"/>
      <c r="AY747" s="8"/>
      <c r="AZ747" s="8"/>
      <c r="BA747" s="8"/>
      <c r="BB747" s="8"/>
      <c r="BC747" s="8"/>
      <c r="BD747" s="8"/>
      <c r="BE747" s="8"/>
      <c r="BF747" s="8"/>
    </row>
    <row r="748" hidden="1">
      <c r="A748" s="10">
        <v>34243.0</v>
      </c>
      <c r="B748" s="7" t="s">
        <v>238</v>
      </c>
      <c r="C748" s="7" t="s">
        <v>13396</v>
      </c>
      <c r="D748" s="8"/>
      <c r="E748" s="8"/>
      <c r="F748" s="8"/>
      <c r="G748" s="7">
        <v>30000.0</v>
      </c>
      <c r="H748" s="8"/>
      <c r="I748" s="7">
        <v>0.0</v>
      </c>
      <c r="J748" s="7">
        <v>0.0</v>
      </c>
      <c r="K748" s="7">
        <v>6.0</v>
      </c>
      <c r="L748" s="7">
        <v>0.0</v>
      </c>
      <c r="M748" s="7">
        <v>0.0</v>
      </c>
      <c r="N748" s="7" t="s">
        <v>61</v>
      </c>
      <c r="O748" s="7">
        <v>0.0</v>
      </c>
      <c r="P748" s="7">
        <v>0.0</v>
      </c>
      <c r="Q748" s="8"/>
      <c r="R748" s="8"/>
      <c r="S748" s="8"/>
      <c r="T748" s="8"/>
      <c r="U748" s="8"/>
      <c r="V748" s="8"/>
      <c r="W748" s="8"/>
      <c r="X748" s="8"/>
      <c r="Y748" s="8"/>
      <c r="Z748" s="8"/>
      <c r="AA748" s="8"/>
      <c r="AB748" s="8"/>
      <c r="AC748" s="8"/>
      <c r="AD748" s="8"/>
      <c r="AE748" s="8"/>
      <c r="AF748" s="8"/>
      <c r="AG748" s="8"/>
      <c r="AH748" s="8"/>
      <c r="AI748" s="8"/>
      <c r="AJ748" s="8"/>
      <c r="AK748" s="8"/>
      <c r="AL748" s="8"/>
      <c r="AM748" s="8"/>
      <c r="AN748" s="8"/>
      <c r="AO748" s="8"/>
      <c r="AP748" s="8"/>
      <c r="AQ748" s="8"/>
      <c r="AR748" s="7" t="s">
        <v>68</v>
      </c>
      <c r="AS748" s="8"/>
      <c r="AT748" s="8"/>
      <c r="AU748" s="8"/>
      <c r="AV748" s="8"/>
      <c r="AW748" s="8"/>
      <c r="AX748" s="8"/>
      <c r="AY748" s="8"/>
      <c r="AZ748" s="8"/>
      <c r="BA748" s="8"/>
      <c r="BB748" s="8"/>
      <c r="BC748" s="8"/>
      <c r="BD748" s="8"/>
      <c r="BE748" s="8"/>
      <c r="BF748" s="8"/>
    </row>
    <row r="749">
      <c r="A749" s="10">
        <v>27579.0</v>
      </c>
      <c r="B749" s="7" t="s">
        <v>3438</v>
      </c>
      <c r="C749" s="7" t="s">
        <v>13398</v>
      </c>
      <c r="D749" s="7" t="s">
        <v>13399</v>
      </c>
      <c r="E749" s="7" t="s">
        <v>13400</v>
      </c>
      <c r="F749" s="11" t="s">
        <v>13401</v>
      </c>
      <c r="G749" s="7">
        <v>5000.0</v>
      </c>
      <c r="H749" s="7">
        <v>556.0</v>
      </c>
      <c r="I749" s="7">
        <v>11.0</v>
      </c>
      <c r="J749" s="7">
        <v>33.36</v>
      </c>
      <c r="K749" s="7">
        <v>6.0</v>
      </c>
      <c r="L749" s="7">
        <v>60.9</v>
      </c>
      <c r="M749" s="7">
        <v>19.8</v>
      </c>
      <c r="N749" s="7" t="s">
        <v>61</v>
      </c>
      <c r="O749" s="7">
        <v>1.0</v>
      </c>
      <c r="P749" s="7">
        <v>0.0</v>
      </c>
      <c r="Q749" s="7" t="s">
        <v>3476</v>
      </c>
      <c r="R749" s="7" t="s">
        <v>2199</v>
      </c>
      <c r="S749" s="7" t="s">
        <v>13410</v>
      </c>
      <c r="T749" s="11" t="s">
        <v>13411</v>
      </c>
      <c r="U749" s="7" t="s">
        <v>13413</v>
      </c>
      <c r="V749" s="8"/>
      <c r="W749" s="7" t="s">
        <v>13414</v>
      </c>
      <c r="X749" s="8"/>
      <c r="Y749" s="8"/>
      <c r="Z749" s="8"/>
      <c r="AA749" s="8"/>
      <c r="AB749" s="7" t="s">
        <v>155</v>
      </c>
      <c r="AC749" s="7" t="s">
        <v>13417</v>
      </c>
      <c r="AD749" s="7" t="s">
        <v>13418</v>
      </c>
      <c r="AE749" s="7" t="s">
        <v>13425</v>
      </c>
      <c r="AF749" s="7" t="s">
        <v>13428</v>
      </c>
      <c r="AG749" s="8"/>
      <c r="AH749" s="8"/>
      <c r="AI749" s="8"/>
      <c r="AJ749" s="8"/>
      <c r="AK749" s="8"/>
      <c r="AL749" s="8"/>
      <c r="AM749" s="8"/>
      <c r="AN749" s="8"/>
      <c r="AO749" s="8"/>
      <c r="AP749" s="8"/>
      <c r="AQ749" s="8"/>
      <c r="AR749" s="7" t="s">
        <v>86</v>
      </c>
      <c r="AS749" s="8"/>
      <c r="AT749" s="8"/>
      <c r="AU749" s="8"/>
      <c r="AV749" s="11" t="s">
        <v>13431</v>
      </c>
      <c r="AW749" s="11" t="s">
        <v>13431</v>
      </c>
      <c r="AX749" s="8"/>
      <c r="AY749" s="8"/>
      <c r="AZ749" s="8"/>
      <c r="BA749" s="8"/>
      <c r="BB749" s="8"/>
      <c r="BC749" s="8"/>
      <c r="BD749" s="8"/>
      <c r="BE749" s="8"/>
      <c r="BF749" s="8"/>
    </row>
    <row r="750" hidden="1">
      <c r="A750" s="10">
        <v>33035.0</v>
      </c>
      <c r="B750" s="9">
        <v>42958.0</v>
      </c>
      <c r="C750" s="7" t="s">
        <v>13437</v>
      </c>
      <c r="D750" s="8"/>
      <c r="E750" s="8"/>
      <c r="F750" s="8"/>
      <c r="G750" s="7">
        <v>20000.0</v>
      </c>
      <c r="H750" s="8"/>
      <c r="I750" s="7">
        <v>0.0</v>
      </c>
      <c r="J750" s="7">
        <v>0.0</v>
      </c>
      <c r="K750" s="7">
        <v>6.0</v>
      </c>
      <c r="L750" s="7">
        <v>0.0</v>
      </c>
      <c r="M750" s="7">
        <v>0.0</v>
      </c>
      <c r="N750" s="7" t="s">
        <v>61</v>
      </c>
      <c r="O750" s="7">
        <v>0.0</v>
      </c>
      <c r="P750" s="7">
        <v>0.0</v>
      </c>
      <c r="Q750" s="8"/>
      <c r="R750" s="8"/>
      <c r="S750" s="8"/>
      <c r="T750" s="8"/>
      <c r="U750" s="8"/>
      <c r="V750" s="8"/>
      <c r="W750" s="8"/>
      <c r="X750" s="8"/>
      <c r="Y750" s="8"/>
      <c r="Z750" s="8"/>
      <c r="AA750" s="8"/>
      <c r="AB750" s="8"/>
      <c r="AC750" s="8"/>
      <c r="AD750" s="8"/>
      <c r="AE750" s="8"/>
      <c r="AF750" s="8"/>
      <c r="AG750" s="8"/>
      <c r="AH750" s="8"/>
      <c r="AI750" s="8"/>
      <c r="AJ750" s="8"/>
      <c r="AK750" s="8"/>
      <c r="AL750" s="8"/>
      <c r="AM750" s="8"/>
      <c r="AN750" s="8"/>
      <c r="AO750" s="8"/>
      <c r="AP750" s="8"/>
      <c r="AQ750" s="8"/>
      <c r="AR750" s="7" t="s">
        <v>68</v>
      </c>
      <c r="AS750" s="8"/>
      <c r="AT750" s="8"/>
      <c r="AU750" s="8"/>
      <c r="AV750" s="8"/>
      <c r="AW750" s="8"/>
      <c r="AX750" s="8"/>
      <c r="AY750" s="8"/>
      <c r="AZ750" s="8"/>
      <c r="BA750" s="8"/>
      <c r="BB750" s="8"/>
      <c r="BC750" s="8"/>
      <c r="BD750" s="8"/>
      <c r="BE750" s="8"/>
      <c r="BF750" s="8"/>
    </row>
    <row r="751" hidden="1">
      <c r="A751" s="10">
        <v>34573.0</v>
      </c>
      <c r="B751" s="7" t="s">
        <v>1172</v>
      </c>
      <c r="C751" s="7" t="s">
        <v>13439</v>
      </c>
      <c r="D751" s="8"/>
      <c r="E751" s="8"/>
      <c r="F751" s="8"/>
      <c r="G751" s="7">
        <v>20000.0</v>
      </c>
      <c r="H751" s="8"/>
      <c r="I751" s="7">
        <v>0.0</v>
      </c>
      <c r="J751" s="7">
        <v>0.0</v>
      </c>
      <c r="K751" s="7">
        <v>6.0</v>
      </c>
      <c r="L751" s="7">
        <v>0.0</v>
      </c>
      <c r="M751" s="7">
        <v>0.0</v>
      </c>
      <c r="N751" s="7" t="s">
        <v>61</v>
      </c>
      <c r="O751" s="7">
        <v>0.0</v>
      </c>
      <c r="P751" s="7">
        <v>0.0</v>
      </c>
      <c r="Q751" s="8"/>
      <c r="R751" s="8"/>
      <c r="S751" s="8"/>
      <c r="T751" s="8"/>
      <c r="U751" s="8"/>
      <c r="V751" s="8"/>
      <c r="W751" s="8"/>
      <c r="X751" s="8"/>
      <c r="Y751" s="8"/>
      <c r="Z751" s="8"/>
      <c r="AA751" s="8"/>
      <c r="AB751" s="8"/>
      <c r="AC751" s="8"/>
      <c r="AD751" s="8"/>
      <c r="AE751" s="8"/>
      <c r="AF751" s="8"/>
      <c r="AG751" s="8"/>
      <c r="AH751" s="8"/>
      <c r="AI751" s="8"/>
      <c r="AJ751" s="8"/>
      <c r="AK751" s="8"/>
      <c r="AL751" s="8"/>
      <c r="AM751" s="8"/>
      <c r="AN751" s="8"/>
      <c r="AO751" s="8"/>
      <c r="AP751" s="8"/>
      <c r="AQ751" s="8"/>
      <c r="AR751" s="7" t="s">
        <v>68</v>
      </c>
      <c r="AS751" s="8"/>
      <c r="AT751" s="8"/>
      <c r="AU751" s="8"/>
      <c r="AV751" s="11" t="s">
        <v>13447</v>
      </c>
      <c r="AW751" s="11" t="s">
        <v>13447</v>
      </c>
      <c r="AX751" s="8"/>
      <c r="AY751" s="8"/>
      <c r="AZ751" s="8"/>
      <c r="BA751" s="8"/>
      <c r="BB751" s="8"/>
      <c r="BC751" s="8"/>
      <c r="BD751" s="8"/>
      <c r="BE751" s="8"/>
      <c r="BF751" s="8"/>
    </row>
    <row r="752">
      <c r="A752" s="10">
        <v>28557.0</v>
      </c>
      <c r="B752" s="7" t="s">
        <v>5428</v>
      </c>
      <c r="C752" s="7" t="s">
        <v>13456</v>
      </c>
      <c r="D752" s="7" t="s">
        <v>13458</v>
      </c>
      <c r="E752" s="7" t="s">
        <v>13459</v>
      </c>
      <c r="F752" s="11" t="s">
        <v>13460</v>
      </c>
      <c r="G752" s="7">
        <v>2000.0</v>
      </c>
      <c r="H752" s="8"/>
      <c r="I752" s="7">
        <v>0.0</v>
      </c>
      <c r="J752" s="7">
        <v>0.0</v>
      </c>
      <c r="K752" s="7">
        <v>6.0</v>
      </c>
      <c r="L752" s="7">
        <v>0.0</v>
      </c>
      <c r="M752" s="7">
        <v>0.0</v>
      </c>
      <c r="N752" s="7" t="s">
        <v>61</v>
      </c>
      <c r="O752" s="7">
        <v>0.0</v>
      </c>
      <c r="P752" s="7">
        <v>0.0</v>
      </c>
      <c r="Q752" s="7" t="s">
        <v>9958</v>
      </c>
      <c r="R752" s="9">
        <v>42772.0</v>
      </c>
      <c r="S752" s="7" t="s">
        <v>5258</v>
      </c>
      <c r="T752" s="11" t="s">
        <v>13479</v>
      </c>
      <c r="U752" s="7" t="s">
        <v>13491</v>
      </c>
      <c r="V752" s="8"/>
      <c r="W752" s="7" t="s">
        <v>13492</v>
      </c>
      <c r="X752" s="8"/>
      <c r="Y752" s="8"/>
      <c r="Z752" s="8"/>
      <c r="AA752" s="7" t="s">
        <v>510</v>
      </c>
      <c r="AB752" s="7" t="s">
        <v>185</v>
      </c>
      <c r="AC752" s="7" t="s">
        <v>13493</v>
      </c>
      <c r="AD752" s="7" t="s">
        <v>13494</v>
      </c>
      <c r="AE752" s="7" t="s">
        <v>13497</v>
      </c>
      <c r="AF752" s="7" t="s">
        <v>939</v>
      </c>
      <c r="AG752" s="8"/>
      <c r="AH752" s="8"/>
      <c r="AI752" s="8"/>
      <c r="AJ752" s="8"/>
      <c r="AK752" s="8"/>
      <c r="AL752" s="8"/>
      <c r="AM752" s="8"/>
      <c r="AN752" s="8"/>
      <c r="AO752" s="8"/>
      <c r="AP752" s="8"/>
      <c r="AQ752" s="8"/>
      <c r="AR752" s="7" t="s">
        <v>86</v>
      </c>
      <c r="AS752" s="8"/>
      <c r="AT752" s="8"/>
      <c r="AU752" s="8"/>
      <c r="AV752" s="11" t="s">
        <v>1701</v>
      </c>
      <c r="AW752" s="11" t="s">
        <v>1701</v>
      </c>
      <c r="AX752" s="8"/>
      <c r="AY752" s="8"/>
      <c r="AZ752" s="8"/>
      <c r="BA752" s="8"/>
      <c r="BB752" s="8"/>
      <c r="BC752" s="8"/>
      <c r="BD752" s="8"/>
      <c r="BE752" s="8"/>
      <c r="BF752" s="8"/>
    </row>
    <row r="753">
      <c r="A753" s="10">
        <v>32383.0</v>
      </c>
      <c r="B753" s="7" t="s">
        <v>2587</v>
      </c>
      <c r="C753" s="7" t="s">
        <v>13514</v>
      </c>
      <c r="D753" s="7" t="s">
        <v>3204</v>
      </c>
      <c r="E753" s="7" t="s">
        <v>8803</v>
      </c>
      <c r="F753" s="11" t="s">
        <v>13515</v>
      </c>
      <c r="G753" s="7">
        <v>10000.0</v>
      </c>
      <c r="H753" s="7">
        <v>6990.16</v>
      </c>
      <c r="I753" s="7">
        <v>69.0</v>
      </c>
      <c r="J753" s="7">
        <v>419.4096</v>
      </c>
      <c r="K753" s="7">
        <v>6.0</v>
      </c>
      <c r="L753" s="7">
        <v>301.12</v>
      </c>
      <c r="M753" s="7">
        <v>231.25</v>
      </c>
      <c r="N753" s="7" t="s">
        <v>61</v>
      </c>
      <c r="O753" s="7">
        <v>2.0</v>
      </c>
      <c r="P753" s="7">
        <v>0.0</v>
      </c>
      <c r="Q753" s="7" t="s">
        <v>680</v>
      </c>
      <c r="R753" s="7" t="s">
        <v>2868</v>
      </c>
      <c r="S753" s="7" t="s">
        <v>8804</v>
      </c>
      <c r="T753" s="11" t="s">
        <v>3206</v>
      </c>
      <c r="U753" s="7" t="s">
        <v>13531</v>
      </c>
      <c r="V753" s="8"/>
      <c r="W753" s="7" t="s">
        <v>728</v>
      </c>
      <c r="X753" s="7" t="s">
        <v>3214</v>
      </c>
      <c r="Y753" s="7" t="s">
        <v>3215</v>
      </c>
      <c r="Z753" s="7">
        <v>60606.0</v>
      </c>
      <c r="AA753" s="7" t="s">
        <v>129</v>
      </c>
      <c r="AB753" s="7" t="s">
        <v>155</v>
      </c>
      <c r="AC753" s="7" t="s">
        <v>13533</v>
      </c>
      <c r="AD753" s="7" t="s">
        <v>13534</v>
      </c>
      <c r="AE753" s="11" t="s">
        <v>13536</v>
      </c>
      <c r="AF753" s="7" t="s">
        <v>13543</v>
      </c>
      <c r="AG753" s="8"/>
      <c r="AH753" s="8"/>
      <c r="AI753" s="8"/>
      <c r="AJ753" s="8"/>
      <c r="AK753" s="8"/>
      <c r="AL753" s="7" t="s">
        <v>13544</v>
      </c>
      <c r="AM753" s="8"/>
      <c r="AN753" s="8"/>
      <c r="AO753" s="8"/>
      <c r="AP753" s="8"/>
      <c r="AQ753" s="8"/>
      <c r="AR753" s="7" t="s">
        <v>86</v>
      </c>
      <c r="AS753" s="8"/>
      <c r="AT753" s="7" t="s">
        <v>3234</v>
      </c>
      <c r="AU753" s="8"/>
      <c r="AV753" s="7" t="s">
        <v>3238</v>
      </c>
      <c r="AW753" s="11" t="s">
        <v>3206</v>
      </c>
      <c r="AX753" s="11" t="s">
        <v>3241</v>
      </c>
      <c r="AY753" s="11" t="s">
        <v>3244</v>
      </c>
      <c r="AZ753" s="11" t="s">
        <v>3251</v>
      </c>
      <c r="BA753" s="11" t="s">
        <v>3263</v>
      </c>
      <c r="BB753" s="11" t="s">
        <v>3266</v>
      </c>
      <c r="BC753" s="8"/>
      <c r="BD753" s="8"/>
      <c r="BE753" s="8"/>
      <c r="BF753" s="8"/>
    </row>
    <row r="754" hidden="1">
      <c r="A754" s="10">
        <v>36125.0</v>
      </c>
      <c r="B754" s="9">
        <v>42806.0</v>
      </c>
      <c r="C754" s="7" t="s">
        <v>13573</v>
      </c>
      <c r="D754" s="8"/>
      <c r="E754" s="8"/>
      <c r="F754" s="8"/>
      <c r="G754" s="7">
        <v>10000.0</v>
      </c>
      <c r="H754" s="8"/>
      <c r="I754" s="7">
        <v>0.0</v>
      </c>
      <c r="J754" s="7">
        <v>0.0</v>
      </c>
      <c r="K754" s="7">
        <v>6.0</v>
      </c>
      <c r="L754" s="7">
        <v>0.0</v>
      </c>
      <c r="M754" s="7">
        <v>0.0</v>
      </c>
      <c r="N754" s="7" t="s">
        <v>61</v>
      </c>
      <c r="O754" s="7">
        <v>0.0</v>
      </c>
      <c r="P754" s="7">
        <v>0.0</v>
      </c>
      <c r="Q754" s="8"/>
      <c r="R754" s="8"/>
      <c r="S754" s="8"/>
      <c r="T754" s="8"/>
      <c r="U754" s="8"/>
      <c r="V754" s="8"/>
      <c r="W754" s="8"/>
      <c r="X754" s="8"/>
      <c r="Y754" s="8"/>
      <c r="Z754" s="8"/>
      <c r="AA754" s="8"/>
      <c r="AB754" s="8"/>
      <c r="AC754" s="8"/>
      <c r="AD754" s="8"/>
      <c r="AE754" s="8"/>
      <c r="AF754" s="8"/>
      <c r="AG754" s="8"/>
      <c r="AH754" s="8"/>
      <c r="AI754" s="8"/>
      <c r="AJ754" s="8"/>
      <c r="AK754" s="8"/>
      <c r="AL754" s="8"/>
      <c r="AM754" s="8"/>
      <c r="AN754" s="8"/>
      <c r="AO754" s="8"/>
      <c r="AP754" s="8"/>
      <c r="AQ754" s="8"/>
      <c r="AR754" s="7" t="s">
        <v>68</v>
      </c>
      <c r="AS754" s="8"/>
      <c r="AT754" s="8"/>
      <c r="AU754" s="8"/>
      <c r="AV754" s="11" t="s">
        <v>13575</v>
      </c>
      <c r="AW754" s="11" t="s">
        <v>13575</v>
      </c>
      <c r="AX754" s="8"/>
      <c r="AY754" s="8"/>
      <c r="AZ754" s="8"/>
      <c r="BA754" s="8"/>
      <c r="BB754" s="8"/>
      <c r="BC754" s="8"/>
      <c r="BD754" s="8"/>
      <c r="BE754" s="8"/>
      <c r="BF754" s="8"/>
    </row>
    <row r="755" hidden="1">
      <c r="A755" s="10">
        <v>27419.0</v>
      </c>
      <c r="B755" s="9">
        <v>42737.0</v>
      </c>
      <c r="C755" s="7" t="s">
        <v>13582</v>
      </c>
      <c r="D755" s="8"/>
      <c r="E755" s="8"/>
      <c r="F755" s="8"/>
      <c r="G755" s="7">
        <v>2000.0</v>
      </c>
      <c r="H755" s="8"/>
      <c r="I755" s="7">
        <v>0.0</v>
      </c>
      <c r="J755" s="7">
        <v>0.0</v>
      </c>
      <c r="K755" s="7">
        <v>6.0</v>
      </c>
      <c r="L755" s="7">
        <v>0.0</v>
      </c>
      <c r="M755" s="7">
        <v>0.0</v>
      </c>
      <c r="N755" s="7" t="s">
        <v>61</v>
      </c>
      <c r="O755" s="7">
        <v>0.0</v>
      </c>
      <c r="P755" s="7">
        <v>0.0</v>
      </c>
      <c r="Q755" s="8"/>
      <c r="R755" s="8"/>
      <c r="S755" s="8"/>
      <c r="T755" s="8"/>
      <c r="U755" s="8"/>
      <c r="V755" s="8"/>
      <c r="W755" s="8"/>
      <c r="X755" s="8"/>
      <c r="Y755" s="8"/>
      <c r="Z755" s="8"/>
      <c r="AA755" s="8"/>
      <c r="AB755" s="8"/>
      <c r="AC755" s="8"/>
      <c r="AD755" s="8"/>
      <c r="AE755" s="8"/>
      <c r="AF755" s="8"/>
      <c r="AG755" s="8"/>
      <c r="AH755" s="8"/>
      <c r="AI755" s="8"/>
      <c r="AJ755" s="8"/>
      <c r="AK755" s="8"/>
      <c r="AL755" s="8"/>
      <c r="AM755" s="8"/>
      <c r="AN755" s="8"/>
      <c r="AO755" s="8"/>
      <c r="AP755" s="8"/>
      <c r="AQ755" s="8"/>
      <c r="AR755" s="7" t="s">
        <v>68</v>
      </c>
      <c r="AS755" s="8"/>
      <c r="AT755" s="8"/>
      <c r="AU755" s="8"/>
      <c r="AV755" s="11" t="s">
        <v>13584</v>
      </c>
      <c r="AW755" s="11" t="s">
        <v>13584</v>
      </c>
      <c r="AX755" s="8"/>
      <c r="AY755" s="8"/>
      <c r="AZ755" s="8"/>
      <c r="BA755" s="8"/>
      <c r="BB755" s="8"/>
      <c r="BC755" s="8"/>
      <c r="BD755" s="8"/>
      <c r="BE755" s="8"/>
      <c r="BF755" s="8"/>
    </row>
    <row r="756" hidden="1">
      <c r="A756" s="10">
        <v>29589.0</v>
      </c>
      <c r="B756" s="9">
        <v>42861.0</v>
      </c>
      <c r="C756" s="7" t="s">
        <v>13587</v>
      </c>
      <c r="D756" s="8"/>
      <c r="E756" s="8"/>
      <c r="F756" s="8"/>
      <c r="G756" s="7">
        <v>1000.0</v>
      </c>
      <c r="H756" s="8"/>
      <c r="I756" s="7">
        <v>0.0</v>
      </c>
      <c r="J756" s="7">
        <v>0.0</v>
      </c>
      <c r="K756" s="7">
        <v>6.0</v>
      </c>
      <c r="L756" s="7">
        <v>0.0</v>
      </c>
      <c r="M756" s="7">
        <v>0.0</v>
      </c>
      <c r="N756" s="7" t="s">
        <v>61</v>
      </c>
      <c r="O756" s="7">
        <v>0.0</v>
      </c>
      <c r="P756" s="7">
        <v>0.0</v>
      </c>
      <c r="Q756" s="8"/>
      <c r="R756" s="8"/>
      <c r="S756" s="8"/>
      <c r="T756" s="8"/>
      <c r="U756" s="8"/>
      <c r="V756" s="8"/>
      <c r="W756" s="8"/>
      <c r="X756" s="8"/>
      <c r="Y756" s="8"/>
      <c r="Z756" s="8"/>
      <c r="AA756" s="8"/>
      <c r="AB756" s="8"/>
      <c r="AC756" s="8"/>
      <c r="AD756" s="8"/>
      <c r="AE756" s="8"/>
      <c r="AF756" s="8"/>
      <c r="AG756" s="8"/>
      <c r="AH756" s="8"/>
      <c r="AI756" s="8"/>
      <c r="AJ756" s="8"/>
      <c r="AK756" s="8"/>
      <c r="AL756" s="8"/>
      <c r="AM756" s="8"/>
      <c r="AN756" s="8"/>
      <c r="AO756" s="8"/>
      <c r="AP756" s="8"/>
      <c r="AQ756" s="8"/>
      <c r="AR756" s="7" t="s">
        <v>68</v>
      </c>
      <c r="AS756" s="8"/>
      <c r="AT756" s="8"/>
      <c r="AU756" s="8"/>
      <c r="AV756" s="11" t="s">
        <v>13588</v>
      </c>
      <c r="AW756" s="11" t="s">
        <v>13588</v>
      </c>
      <c r="AX756" s="8"/>
      <c r="AY756" s="8"/>
      <c r="AZ756" s="8"/>
      <c r="BA756" s="8"/>
      <c r="BB756" s="8"/>
      <c r="BC756" s="8"/>
      <c r="BD756" s="8"/>
      <c r="BE756" s="8"/>
      <c r="BF756" s="8"/>
    </row>
    <row r="757" hidden="1">
      <c r="A757" s="10">
        <v>34561.0</v>
      </c>
      <c r="B757" s="7" t="s">
        <v>1172</v>
      </c>
      <c r="C757" s="7" t="s">
        <v>13591</v>
      </c>
      <c r="D757" s="8"/>
      <c r="E757" s="8"/>
      <c r="F757" s="8"/>
      <c r="G757" s="7">
        <v>10.0</v>
      </c>
      <c r="H757" s="8"/>
      <c r="I757" s="7">
        <v>0.0</v>
      </c>
      <c r="J757" s="7">
        <v>0.0</v>
      </c>
      <c r="K757" s="7">
        <v>6.0</v>
      </c>
      <c r="L757" s="7">
        <v>0.0</v>
      </c>
      <c r="M757" s="7">
        <v>0.0</v>
      </c>
      <c r="N757" s="7" t="s">
        <v>61</v>
      </c>
      <c r="O757" s="7">
        <v>0.0</v>
      </c>
      <c r="P757" s="7">
        <v>0.0</v>
      </c>
      <c r="Q757" s="8"/>
      <c r="R757" s="8"/>
      <c r="S757" s="8"/>
      <c r="T757" s="8"/>
      <c r="U757" s="8"/>
      <c r="V757" s="8"/>
      <c r="W757" s="8"/>
      <c r="X757" s="8"/>
      <c r="Y757" s="8"/>
      <c r="Z757" s="8"/>
      <c r="AA757" s="8"/>
      <c r="AB757" s="8"/>
      <c r="AC757" s="8"/>
      <c r="AD757" s="8"/>
      <c r="AE757" s="8"/>
      <c r="AF757" s="8"/>
      <c r="AG757" s="8"/>
      <c r="AH757" s="8"/>
      <c r="AI757" s="8"/>
      <c r="AJ757" s="8"/>
      <c r="AK757" s="8"/>
      <c r="AL757" s="8"/>
      <c r="AM757" s="8"/>
      <c r="AN757" s="8"/>
      <c r="AO757" s="8"/>
      <c r="AP757" s="8"/>
      <c r="AQ757" s="8"/>
      <c r="AR757" s="7" t="s">
        <v>68</v>
      </c>
      <c r="AS757" s="8"/>
      <c r="AT757" s="8"/>
      <c r="AU757" s="8"/>
      <c r="AV757" s="8"/>
      <c r="AW757" s="8"/>
      <c r="AX757" s="8"/>
      <c r="AY757" s="8"/>
      <c r="AZ757" s="8"/>
      <c r="BA757" s="8"/>
      <c r="BB757" s="8"/>
      <c r="BC757" s="8"/>
      <c r="BD757" s="8"/>
      <c r="BE757" s="8"/>
      <c r="BF757" s="8"/>
    </row>
    <row r="758" hidden="1">
      <c r="A758" s="10">
        <v>29992.0</v>
      </c>
      <c r="B758" s="7" t="s">
        <v>4894</v>
      </c>
      <c r="C758" s="7" t="s">
        <v>13592</v>
      </c>
      <c r="D758" s="7" t="s">
        <v>13593</v>
      </c>
      <c r="E758" s="7">
        <v>4.0</v>
      </c>
      <c r="F758" s="8"/>
      <c r="G758" s="7">
        <v>50000.0</v>
      </c>
      <c r="H758" s="8"/>
      <c r="I758" s="7">
        <v>0.0</v>
      </c>
      <c r="J758" s="7">
        <v>0.0</v>
      </c>
      <c r="K758" s="7">
        <v>6.0</v>
      </c>
      <c r="L758" s="7">
        <v>0.0</v>
      </c>
      <c r="M758" s="7">
        <v>0.0</v>
      </c>
      <c r="N758" s="7" t="s">
        <v>61</v>
      </c>
      <c r="O758" s="7">
        <v>0.0</v>
      </c>
      <c r="P758" s="7">
        <v>0.0</v>
      </c>
      <c r="Q758" s="9">
        <v>43015.0</v>
      </c>
      <c r="R758" s="7" t="s">
        <v>7887</v>
      </c>
      <c r="S758" s="7" t="s">
        <v>266</v>
      </c>
      <c r="T758" s="11" t="s">
        <v>13594</v>
      </c>
      <c r="U758" s="7" t="s">
        <v>13595</v>
      </c>
      <c r="V758" s="8"/>
      <c r="W758" s="7" t="s">
        <v>8938</v>
      </c>
      <c r="X758" s="8"/>
      <c r="Y758" s="8"/>
      <c r="Z758" s="8"/>
      <c r="AA758" s="8"/>
      <c r="AB758" s="8"/>
      <c r="AC758" s="7" t="s">
        <v>13597</v>
      </c>
      <c r="AD758" s="7" t="s">
        <v>13598</v>
      </c>
      <c r="AE758" s="11" t="s">
        <v>13599</v>
      </c>
      <c r="AF758" s="7" t="s">
        <v>191</v>
      </c>
      <c r="AG758" s="8"/>
      <c r="AH758" s="8"/>
      <c r="AI758" s="8"/>
      <c r="AJ758" s="8"/>
      <c r="AK758" s="8"/>
      <c r="AL758" s="8"/>
      <c r="AM758" s="8"/>
      <c r="AN758" s="8"/>
      <c r="AO758" s="8"/>
      <c r="AP758" s="8"/>
      <c r="AQ758" s="8"/>
      <c r="AR758" s="7" t="s">
        <v>68</v>
      </c>
      <c r="AS758" s="8"/>
      <c r="AT758" s="8"/>
      <c r="AU758" s="8"/>
      <c r="AV758" s="11" t="s">
        <v>13594</v>
      </c>
      <c r="AW758" s="11" t="s">
        <v>13594</v>
      </c>
      <c r="AX758" s="8"/>
      <c r="AY758" s="8"/>
      <c r="AZ758" s="8"/>
      <c r="BA758" s="8"/>
      <c r="BB758" s="8"/>
      <c r="BC758" s="8"/>
      <c r="BD758" s="8"/>
      <c r="BE758" s="8"/>
      <c r="BF758" s="8"/>
    </row>
    <row r="759" hidden="1">
      <c r="A759" s="10">
        <v>34606.0</v>
      </c>
      <c r="B759" s="7" t="s">
        <v>1172</v>
      </c>
      <c r="C759" s="7" t="s">
        <v>13604</v>
      </c>
      <c r="D759" s="8"/>
      <c r="E759" s="8"/>
      <c r="F759" s="8"/>
      <c r="G759" s="7">
        <v>150000.0</v>
      </c>
      <c r="H759" s="8"/>
      <c r="I759" s="7">
        <v>0.0</v>
      </c>
      <c r="J759" s="7">
        <v>0.0</v>
      </c>
      <c r="K759" s="7">
        <v>6.0</v>
      </c>
      <c r="L759" s="7">
        <v>0.0</v>
      </c>
      <c r="M759" s="7">
        <v>0.0</v>
      </c>
      <c r="N759" s="7" t="s">
        <v>61</v>
      </c>
      <c r="O759" s="7">
        <v>0.0</v>
      </c>
      <c r="P759" s="7">
        <v>0.0</v>
      </c>
      <c r="Q759" s="8"/>
      <c r="R759" s="8"/>
      <c r="S759" s="8"/>
      <c r="T759" s="8"/>
      <c r="U759" s="8"/>
      <c r="V759" s="8"/>
      <c r="W759" s="8"/>
      <c r="X759" s="8"/>
      <c r="Y759" s="8"/>
      <c r="Z759" s="8"/>
      <c r="AA759" s="8"/>
      <c r="AB759" s="8"/>
      <c r="AC759" s="8"/>
      <c r="AD759" s="8"/>
      <c r="AE759" s="8"/>
      <c r="AF759" s="8"/>
      <c r="AG759" s="8"/>
      <c r="AH759" s="8"/>
      <c r="AI759" s="8"/>
      <c r="AJ759" s="8"/>
      <c r="AK759" s="8"/>
      <c r="AL759" s="8"/>
      <c r="AM759" s="8"/>
      <c r="AN759" s="8"/>
      <c r="AO759" s="8"/>
      <c r="AP759" s="8"/>
      <c r="AQ759" s="8"/>
      <c r="AR759" s="7" t="s">
        <v>68</v>
      </c>
      <c r="AS759" s="8"/>
      <c r="AT759" s="8"/>
      <c r="AU759" s="8"/>
      <c r="AV759" s="11" t="s">
        <v>13606</v>
      </c>
      <c r="AW759" s="11" t="s">
        <v>13606</v>
      </c>
      <c r="AX759" s="8"/>
      <c r="AY759" s="8"/>
      <c r="AZ759" s="8"/>
      <c r="BA759" s="8"/>
      <c r="BB759" s="8"/>
      <c r="BC759" s="8"/>
      <c r="BD759" s="8"/>
      <c r="BE759" s="8"/>
      <c r="BF759" s="8"/>
    </row>
    <row r="760" hidden="1">
      <c r="A760" s="10">
        <v>33516.0</v>
      </c>
      <c r="B760" s="7" t="s">
        <v>569</v>
      </c>
      <c r="C760" s="7" t="s">
        <v>13607</v>
      </c>
      <c r="D760" s="8"/>
      <c r="E760" s="8"/>
      <c r="F760" s="8"/>
      <c r="G760" s="7">
        <v>25.0</v>
      </c>
      <c r="H760" s="8"/>
      <c r="I760" s="7">
        <v>0.0</v>
      </c>
      <c r="J760" s="7">
        <v>0.0</v>
      </c>
      <c r="K760" s="7">
        <v>6.0</v>
      </c>
      <c r="L760" s="7">
        <v>0.0</v>
      </c>
      <c r="M760" s="7">
        <v>0.0</v>
      </c>
      <c r="N760" s="7" t="s">
        <v>61</v>
      </c>
      <c r="O760" s="7">
        <v>0.0</v>
      </c>
      <c r="P760" s="7">
        <v>0.0</v>
      </c>
      <c r="Q760" s="8"/>
      <c r="R760" s="8"/>
      <c r="S760" s="8"/>
      <c r="T760" s="8"/>
      <c r="U760" s="8"/>
      <c r="V760" s="8"/>
      <c r="W760" s="8"/>
      <c r="X760" s="8"/>
      <c r="Y760" s="8"/>
      <c r="Z760" s="8"/>
      <c r="AA760" s="8"/>
      <c r="AB760" s="8"/>
      <c r="AC760" s="8"/>
      <c r="AD760" s="8"/>
      <c r="AE760" s="8"/>
      <c r="AF760" s="8"/>
      <c r="AG760" s="8"/>
      <c r="AH760" s="8"/>
      <c r="AI760" s="8"/>
      <c r="AJ760" s="8"/>
      <c r="AK760" s="8"/>
      <c r="AL760" s="8"/>
      <c r="AM760" s="8"/>
      <c r="AN760" s="8"/>
      <c r="AO760" s="8"/>
      <c r="AP760" s="8"/>
      <c r="AQ760" s="8"/>
      <c r="AR760" s="7" t="s">
        <v>68</v>
      </c>
      <c r="AS760" s="8"/>
      <c r="AT760" s="8"/>
      <c r="AU760" s="8"/>
      <c r="AV760" s="8"/>
      <c r="AW760" s="8"/>
      <c r="AX760" s="8"/>
      <c r="AY760" s="8"/>
      <c r="AZ760" s="8"/>
      <c r="BA760" s="8"/>
      <c r="BB760" s="8"/>
      <c r="BC760" s="8"/>
      <c r="BD760" s="8"/>
      <c r="BE760" s="8"/>
      <c r="BF760" s="8"/>
    </row>
    <row r="761" hidden="1">
      <c r="A761" s="10">
        <v>33515.0</v>
      </c>
      <c r="B761" s="7" t="s">
        <v>569</v>
      </c>
      <c r="C761" s="7" t="s">
        <v>13609</v>
      </c>
      <c r="D761" s="8"/>
      <c r="E761" s="8"/>
      <c r="F761" s="8"/>
      <c r="G761" s="7">
        <v>25.0</v>
      </c>
      <c r="H761" s="8"/>
      <c r="I761" s="7">
        <v>0.0</v>
      </c>
      <c r="J761" s="7">
        <v>0.0</v>
      </c>
      <c r="K761" s="7">
        <v>6.0</v>
      </c>
      <c r="L761" s="7">
        <v>0.0</v>
      </c>
      <c r="M761" s="7">
        <v>0.0</v>
      </c>
      <c r="N761" s="7" t="s">
        <v>61</v>
      </c>
      <c r="O761" s="7">
        <v>0.0</v>
      </c>
      <c r="P761" s="7">
        <v>0.0</v>
      </c>
      <c r="Q761" s="8"/>
      <c r="R761" s="8"/>
      <c r="S761" s="8"/>
      <c r="T761" s="8"/>
      <c r="U761" s="8"/>
      <c r="V761" s="8"/>
      <c r="W761" s="8"/>
      <c r="X761" s="8"/>
      <c r="Y761" s="8"/>
      <c r="Z761" s="8"/>
      <c r="AA761" s="8"/>
      <c r="AB761" s="8"/>
      <c r="AC761" s="8"/>
      <c r="AD761" s="8"/>
      <c r="AE761" s="8"/>
      <c r="AF761" s="8"/>
      <c r="AG761" s="8"/>
      <c r="AH761" s="8"/>
      <c r="AI761" s="8"/>
      <c r="AJ761" s="8"/>
      <c r="AK761" s="8"/>
      <c r="AL761" s="8"/>
      <c r="AM761" s="8"/>
      <c r="AN761" s="8"/>
      <c r="AO761" s="8"/>
      <c r="AP761" s="8"/>
      <c r="AQ761" s="8"/>
      <c r="AR761" s="7" t="s">
        <v>68</v>
      </c>
      <c r="AS761" s="8"/>
      <c r="AT761" s="8"/>
      <c r="AU761" s="8"/>
      <c r="AV761" s="8"/>
      <c r="AW761" s="8"/>
      <c r="AX761" s="8"/>
      <c r="AY761" s="8"/>
      <c r="AZ761" s="8"/>
      <c r="BA761" s="8"/>
      <c r="BB761" s="8"/>
      <c r="BC761" s="8"/>
      <c r="BD761" s="8"/>
      <c r="BE761" s="8"/>
      <c r="BF761" s="8"/>
    </row>
    <row r="762">
      <c r="A762" s="10">
        <v>30480.0</v>
      </c>
      <c r="B762" s="7" t="s">
        <v>8452</v>
      </c>
      <c r="C762" s="7" t="s">
        <v>13612</v>
      </c>
      <c r="D762" s="7" t="s">
        <v>13613</v>
      </c>
      <c r="E762" s="7" t="s">
        <v>13614</v>
      </c>
      <c r="F762" s="11" t="s">
        <v>13615</v>
      </c>
      <c r="G762" s="7">
        <v>2000.0</v>
      </c>
      <c r="H762" s="7">
        <v>48.82</v>
      </c>
      <c r="I762" s="7">
        <v>2.0</v>
      </c>
      <c r="J762" s="7">
        <v>2.9292</v>
      </c>
      <c r="K762" s="7">
        <v>6.0</v>
      </c>
      <c r="L762" s="7">
        <v>7.32</v>
      </c>
      <c r="M762" s="7">
        <v>1.92</v>
      </c>
      <c r="N762" s="7" t="s">
        <v>61</v>
      </c>
      <c r="O762" s="7">
        <v>1.0</v>
      </c>
      <c r="P762" s="7">
        <v>0.0</v>
      </c>
      <c r="Q762" s="7" t="s">
        <v>8452</v>
      </c>
      <c r="R762" s="7" t="s">
        <v>2102</v>
      </c>
      <c r="S762" s="7" t="s">
        <v>13621</v>
      </c>
      <c r="T762" s="11" t="s">
        <v>13622</v>
      </c>
      <c r="U762" s="7" t="s">
        <v>13626</v>
      </c>
      <c r="V762" s="8"/>
      <c r="W762" s="7" t="s">
        <v>13627</v>
      </c>
      <c r="X762" s="8"/>
      <c r="Y762" s="8"/>
      <c r="Z762" s="8"/>
      <c r="AA762" s="8"/>
      <c r="AB762" s="8"/>
      <c r="AC762" s="7" t="s">
        <v>13628</v>
      </c>
      <c r="AD762" s="7" t="s">
        <v>13629</v>
      </c>
      <c r="AE762" s="11" t="s">
        <v>13630</v>
      </c>
      <c r="AF762" s="7" t="s">
        <v>13631</v>
      </c>
      <c r="AG762" s="8"/>
      <c r="AH762" s="8"/>
      <c r="AI762" s="8"/>
      <c r="AJ762" s="8"/>
      <c r="AK762" s="8"/>
      <c r="AL762" s="7" t="s">
        <v>13633</v>
      </c>
      <c r="AM762" s="8"/>
      <c r="AN762" s="8"/>
      <c r="AO762" s="8"/>
      <c r="AP762" s="8"/>
      <c r="AQ762" s="8"/>
      <c r="AR762" s="7" t="s">
        <v>86</v>
      </c>
      <c r="AS762" s="8"/>
      <c r="AT762" s="8"/>
      <c r="AU762" s="11" t="s">
        <v>13634</v>
      </c>
      <c r="AV762" s="11" t="s">
        <v>13622</v>
      </c>
      <c r="AW762" s="11" t="s">
        <v>13622</v>
      </c>
      <c r="AX762" s="8"/>
      <c r="AY762" s="8"/>
      <c r="AZ762" s="8"/>
      <c r="BA762" s="8"/>
      <c r="BB762" s="8"/>
      <c r="BC762" s="8"/>
      <c r="BD762" s="8"/>
      <c r="BE762" s="8"/>
      <c r="BF762" s="8"/>
    </row>
    <row r="763" hidden="1">
      <c r="A763" s="10">
        <v>33507.0</v>
      </c>
      <c r="B763" s="7" t="s">
        <v>569</v>
      </c>
      <c r="C763" s="7" t="s">
        <v>13636</v>
      </c>
      <c r="D763" s="8"/>
      <c r="E763" s="8"/>
      <c r="F763" s="8"/>
      <c r="G763" s="7">
        <v>10000.0</v>
      </c>
      <c r="H763" s="8"/>
      <c r="I763" s="7">
        <v>0.0</v>
      </c>
      <c r="J763" s="7">
        <v>0.0</v>
      </c>
      <c r="K763" s="7">
        <v>6.0</v>
      </c>
      <c r="L763" s="7">
        <v>0.0</v>
      </c>
      <c r="M763" s="7">
        <v>0.0</v>
      </c>
      <c r="N763" s="7" t="s">
        <v>61</v>
      </c>
      <c r="O763" s="7">
        <v>0.0</v>
      </c>
      <c r="P763" s="7">
        <v>0.0</v>
      </c>
      <c r="Q763" s="8"/>
      <c r="R763" s="8"/>
      <c r="S763" s="8"/>
      <c r="T763" s="8"/>
      <c r="U763" s="8"/>
      <c r="V763" s="8"/>
      <c r="W763" s="8"/>
      <c r="X763" s="8"/>
      <c r="Y763" s="8"/>
      <c r="Z763" s="8"/>
      <c r="AA763" s="8"/>
      <c r="AB763" s="8"/>
      <c r="AC763" s="8"/>
      <c r="AD763" s="8"/>
      <c r="AE763" s="8"/>
      <c r="AF763" s="8"/>
      <c r="AG763" s="8"/>
      <c r="AH763" s="8"/>
      <c r="AI763" s="8"/>
      <c r="AJ763" s="8"/>
      <c r="AK763" s="8"/>
      <c r="AL763" s="8"/>
      <c r="AM763" s="8"/>
      <c r="AN763" s="8"/>
      <c r="AO763" s="8"/>
      <c r="AP763" s="8"/>
      <c r="AQ763" s="8"/>
      <c r="AR763" s="7" t="s">
        <v>68</v>
      </c>
      <c r="AS763" s="8"/>
      <c r="AT763" s="8"/>
      <c r="AU763" s="8"/>
      <c r="AV763" s="8"/>
      <c r="AW763" s="8"/>
      <c r="AX763" s="8"/>
      <c r="AY763" s="8"/>
      <c r="AZ763" s="8"/>
      <c r="BA763" s="8"/>
      <c r="BB763" s="8"/>
      <c r="BC763" s="8"/>
      <c r="BD763" s="8"/>
      <c r="BE763" s="8"/>
      <c r="BF763" s="8"/>
    </row>
    <row r="764" hidden="1">
      <c r="A764" s="10">
        <v>33510.0</v>
      </c>
      <c r="B764" s="7" t="s">
        <v>569</v>
      </c>
      <c r="C764" s="7" t="s">
        <v>13637</v>
      </c>
      <c r="D764" s="8"/>
      <c r="E764" s="8"/>
      <c r="F764" s="8"/>
      <c r="G764" s="7">
        <v>10000.0</v>
      </c>
      <c r="H764" s="8"/>
      <c r="I764" s="7">
        <v>0.0</v>
      </c>
      <c r="J764" s="7">
        <v>0.0</v>
      </c>
      <c r="K764" s="7">
        <v>6.0</v>
      </c>
      <c r="L764" s="7">
        <v>0.0</v>
      </c>
      <c r="M764" s="7">
        <v>0.0</v>
      </c>
      <c r="N764" s="7" t="s">
        <v>61</v>
      </c>
      <c r="O764" s="7">
        <v>0.0</v>
      </c>
      <c r="P764" s="7">
        <v>0.0</v>
      </c>
      <c r="Q764" s="8"/>
      <c r="R764" s="8"/>
      <c r="S764" s="8"/>
      <c r="T764" s="8"/>
      <c r="U764" s="8"/>
      <c r="V764" s="8"/>
      <c r="W764" s="8"/>
      <c r="X764" s="8"/>
      <c r="Y764" s="8"/>
      <c r="Z764" s="8"/>
      <c r="AA764" s="8"/>
      <c r="AB764" s="8"/>
      <c r="AC764" s="8"/>
      <c r="AD764" s="8"/>
      <c r="AE764" s="8"/>
      <c r="AF764" s="8"/>
      <c r="AG764" s="8"/>
      <c r="AH764" s="8"/>
      <c r="AI764" s="8"/>
      <c r="AJ764" s="8"/>
      <c r="AK764" s="8"/>
      <c r="AL764" s="8"/>
      <c r="AM764" s="8"/>
      <c r="AN764" s="8"/>
      <c r="AO764" s="8"/>
      <c r="AP764" s="8"/>
      <c r="AQ764" s="8"/>
      <c r="AR764" s="7" t="s">
        <v>68</v>
      </c>
      <c r="AS764" s="8"/>
      <c r="AT764" s="8"/>
      <c r="AU764" s="8"/>
      <c r="AV764" s="11" t="s">
        <v>13638</v>
      </c>
      <c r="AW764" s="11" t="s">
        <v>13638</v>
      </c>
      <c r="AX764" s="8"/>
      <c r="AY764" s="8"/>
      <c r="AZ764" s="8"/>
      <c r="BA764" s="8"/>
      <c r="BB764" s="8"/>
      <c r="BC764" s="8"/>
      <c r="BD764" s="8"/>
      <c r="BE764" s="8"/>
      <c r="BF764" s="8"/>
    </row>
    <row r="765" hidden="1">
      <c r="A765" s="10">
        <v>34187.0</v>
      </c>
      <c r="B765" s="7" t="s">
        <v>432</v>
      </c>
      <c r="C765" s="7" t="s">
        <v>13641</v>
      </c>
      <c r="D765" s="8"/>
      <c r="E765" s="8"/>
      <c r="F765" s="8"/>
      <c r="G765" s="7">
        <v>50000.0</v>
      </c>
      <c r="H765" s="8"/>
      <c r="I765" s="7">
        <v>0.0</v>
      </c>
      <c r="J765" s="7">
        <v>0.0</v>
      </c>
      <c r="K765" s="7">
        <v>6.0</v>
      </c>
      <c r="L765" s="7">
        <v>0.0</v>
      </c>
      <c r="M765" s="7">
        <v>0.0</v>
      </c>
      <c r="N765" s="7" t="s">
        <v>61</v>
      </c>
      <c r="O765" s="7">
        <v>0.0</v>
      </c>
      <c r="P765" s="7">
        <v>0.0</v>
      </c>
      <c r="Q765" s="8"/>
      <c r="R765" s="8"/>
      <c r="S765" s="8"/>
      <c r="T765" s="8"/>
      <c r="U765" s="8"/>
      <c r="V765" s="8"/>
      <c r="W765" s="8"/>
      <c r="X765" s="8"/>
      <c r="Y765" s="8"/>
      <c r="Z765" s="8"/>
      <c r="AA765" s="8"/>
      <c r="AB765" s="8"/>
      <c r="AC765" s="8"/>
      <c r="AD765" s="8"/>
      <c r="AE765" s="8"/>
      <c r="AF765" s="8"/>
      <c r="AG765" s="8"/>
      <c r="AH765" s="8"/>
      <c r="AI765" s="8"/>
      <c r="AJ765" s="8"/>
      <c r="AK765" s="8"/>
      <c r="AL765" s="8"/>
      <c r="AM765" s="8"/>
      <c r="AN765" s="8"/>
      <c r="AO765" s="8"/>
      <c r="AP765" s="8"/>
      <c r="AQ765" s="8"/>
      <c r="AR765" s="7" t="s">
        <v>68</v>
      </c>
      <c r="AS765" s="8"/>
      <c r="AT765" s="8"/>
      <c r="AU765" s="8"/>
      <c r="AV765" s="8"/>
      <c r="AW765" s="8"/>
      <c r="AX765" s="8"/>
      <c r="AY765" s="8"/>
      <c r="AZ765" s="8"/>
      <c r="BA765" s="8"/>
      <c r="BB765" s="8"/>
      <c r="BC765" s="8"/>
      <c r="BD765" s="8"/>
      <c r="BE765" s="8"/>
      <c r="BF765" s="8"/>
    </row>
    <row r="766" hidden="1">
      <c r="A766" s="10">
        <v>34797.0</v>
      </c>
      <c r="B766" s="7" t="s">
        <v>1172</v>
      </c>
      <c r="C766" s="7" t="s">
        <v>13643</v>
      </c>
      <c r="D766" s="8"/>
      <c r="E766" s="8"/>
      <c r="F766" s="8"/>
      <c r="G766" s="7">
        <v>25000.0</v>
      </c>
      <c r="H766" s="8"/>
      <c r="I766" s="7">
        <v>0.0</v>
      </c>
      <c r="J766" s="7">
        <v>0.0</v>
      </c>
      <c r="K766" s="7">
        <v>6.0</v>
      </c>
      <c r="L766" s="7">
        <v>0.0</v>
      </c>
      <c r="M766" s="7">
        <v>0.0</v>
      </c>
      <c r="N766" s="7" t="s">
        <v>61</v>
      </c>
      <c r="O766" s="7">
        <v>0.0</v>
      </c>
      <c r="P766" s="7">
        <v>0.0</v>
      </c>
      <c r="Q766" s="8"/>
      <c r="R766" s="8"/>
      <c r="S766" s="8"/>
      <c r="T766" s="8"/>
      <c r="U766" s="8"/>
      <c r="V766" s="8"/>
      <c r="W766" s="8"/>
      <c r="X766" s="8"/>
      <c r="Y766" s="8"/>
      <c r="Z766" s="8"/>
      <c r="AA766" s="8"/>
      <c r="AB766" s="8"/>
      <c r="AC766" s="8"/>
      <c r="AD766" s="8"/>
      <c r="AE766" s="8"/>
      <c r="AF766" s="8"/>
      <c r="AG766" s="8"/>
      <c r="AH766" s="8"/>
      <c r="AI766" s="8"/>
      <c r="AJ766" s="8"/>
      <c r="AK766" s="8"/>
      <c r="AL766" s="8"/>
      <c r="AM766" s="8"/>
      <c r="AN766" s="8"/>
      <c r="AO766" s="8"/>
      <c r="AP766" s="8"/>
      <c r="AQ766" s="8"/>
      <c r="AR766" s="7" t="s">
        <v>68</v>
      </c>
      <c r="AS766" s="8"/>
      <c r="AT766" s="8"/>
      <c r="AU766" s="8"/>
      <c r="AV766" s="8"/>
      <c r="AW766" s="8"/>
      <c r="AX766" s="8"/>
      <c r="AY766" s="8"/>
      <c r="AZ766" s="8"/>
      <c r="BA766" s="8"/>
      <c r="BB766" s="8"/>
      <c r="BC766" s="8"/>
      <c r="BD766" s="8"/>
      <c r="BE766" s="8"/>
      <c r="BF766" s="8"/>
    </row>
    <row r="767">
      <c r="A767" s="10">
        <v>34585.0</v>
      </c>
      <c r="B767" s="7" t="s">
        <v>1172</v>
      </c>
      <c r="C767" s="7" t="s">
        <v>13644</v>
      </c>
      <c r="D767" s="7" t="s">
        <v>10554</v>
      </c>
      <c r="E767" s="7">
        <v>2.71800589E8</v>
      </c>
      <c r="F767" s="11" t="s">
        <v>13645</v>
      </c>
      <c r="G767" s="7">
        <v>10000.0</v>
      </c>
      <c r="H767" s="8"/>
      <c r="I767" s="7">
        <v>0.0</v>
      </c>
      <c r="J767" s="7">
        <v>0.0</v>
      </c>
      <c r="K767" s="7">
        <v>6.0</v>
      </c>
      <c r="L767" s="7">
        <v>0.0</v>
      </c>
      <c r="M767" s="7">
        <v>0.0</v>
      </c>
      <c r="N767" s="7" t="s">
        <v>61</v>
      </c>
      <c r="O767" s="7">
        <v>0.0</v>
      </c>
      <c r="P767" s="7">
        <v>0.0</v>
      </c>
      <c r="Q767" s="7" t="s">
        <v>485</v>
      </c>
      <c r="R767" s="7" t="s">
        <v>1185</v>
      </c>
      <c r="S767" s="7" t="s">
        <v>9294</v>
      </c>
      <c r="T767" s="11" t="s">
        <v>13651</v>
      </c>
      <c r="U767" s="7" t="s">
        <v>10574</v>
      </c>
      <c r="V767" s="8"/>
      <c r="W767" s="7" t="s">
        <v>4343</v>
      </c>
      <c r="X767" s="8"/>
      <c r="Y767" s="8"/>
      <c r="Z767" s="8"/>
      <c r="AA767" s="7" t="s">
        <v>257</v>
      </c>
      <c r="AB767" s="7" t="s">
        <v>634</v>
      </c>
      <c r="AC767" s="7" t="s">
        <v>13664</v>
      </c>
      <c r="AD767" s="7" t="s">
        <v>10576</v>
      </c>
      <c r="AE767" s="7" t="s">
        <v>13665</v>
      </c>
      <c r="AF767" s="7" t="s">
        <v>13666</v>
      </c>
      <c r="AG767" s="8"/>
      <c r="AH767" s="8"/>
      <c r="AI767" s="8"/>
      <c r="AJ767" s="8"/>
      <c r="AK767" s="8"/>
      <c r="AL767" s="7" t="s">
        <v>13667</v>
      </c>
      <c r="AM767" s="8"/>
      <c r="AN767" s="8"/>
      <c r="AO767" s="8"/>
      <c r="AP767" s="8"/>
      <c r="AQ767" s="8"/>
      <c r="AR767" s="7" t="s">
        <v>86</v>
      </c>
      <c r="AS767" s="8"/>
      <c r="AT767" s="7" t="s">
        <v>9319</v>
      </c>
      <c r="AU767" s="8"/>
      <c r="AV767" s="11" t="s">
        <v>9296</v>
      </c>
      <c r="AW767" s="11" t="s">
        <v>9296</v>
      </c>
      <c r="AX767" s="11" t="s">
        <v>9336</v>
      </c>
      <c r="AY767" s="8"/>
      <c r="AZ767" s="8"/>
      <c r="BA767" s="11" t="s">
        <v>9339</v>
      </c>
      <c r="BB767" s="8"/>
      <c r="BC767" s="8"/>
      <c r="BD767" s="8"/>
      <c r="BE767" s="8"/>
      <c r="BF767" s="8"/>
    </row>
    <row r="768">
      <c r="A768" s="10">
        <v>33162.0</v>
      </c>
      <c r="B768" s="7" t="s">
        <v>680</v>
      </c>
      <c r="C768" s="7" t="s">
        <v>13676</v>
      </c>
      <c r="D768" s="7" t="s">
        <v>13677</v>
      </c>
      <c r="E768" s="7" t="s">
        <v>13678</v>
      </c>
      <c r="F768" s="11" t="s">
        <v>13679</v>
      </c>
      <c r="G768" s="7">
        <v>5000.0</v>
      </c>
      <c r="H768" s="7">
        <v>5260.0</v>
      </c>
      <c r="I768" s="7">
        <v>105.0</v>
      </c>
      <c r="J768" s="7">
        <v>163.06</v>
      </c>
      <c r="K768" s="7">
        <v>3.1</v>
      </c>
      <c r="L768" s="7">
        <v>626.75</v>
      </c>
      <c r="M768" s="7">
        <v>177.23</v>
      </c>
      <c r="N768" s="7" t="s">
        <v>61</v>
      </c>
      <c r="O768" s="7">
        <v>2.0</v>
      </c>
      <c r="P768" s="7">
        <v>0.0</v>
      </c>
      <c r="Q768" s="7" t="s">
        <v>680</v>
      </c>
      <c r="R768" s="9">
        <v>42898.0</v>
      </c>
      <c r="S768" s="7" t="s">
        <v>13681</v>
      </c>
      <c r="T768" s="11" t="s">
        <v>13682</v>
      </c>
      <c r="U768" s="7" t="s">
        <v>13684</v>
      </c>
      <c r="V768" s="8"/>
      <c r="W768" s="7" t="s">
        <v>8629</v>
      </c>
      <c r="X768" s="7" t="s">
        <v>293</v>
      </c>
      <c r="Y768" s="7" t="s">
        <v>1644</v>
      </c>
      <c r="Z768" s="7">
        <v>94612.0</v>
      </c>
      <c r="AA768" s="8"/>
      <c r="AB768" s="8"/>
      <c r="AC768" s="7" t="s">
        <v>13685</v>
      </c>
      <c r="AD768" s="7" t="s">
        <v>13686</v>
      </c>
      <c r="AE768" s="7" t="s">
        <v>13688</v>
      </c>
      <c r="AF768" s="7" t="s">
        <v>13689</v>
      </c>
      <c r="AG768" s="8"/>
      <c r="AH768" s="8"/>
      <c r="AI768" s="8"/>
      <c r="AJ768" s="8"/>
      <c r="AK768" s="8"/>
      <c r="AL768" s="8"/>
      <c r="AM768" s="8"/>
      <c r="AN768" s="8"/>
      <c r="AO768" s="8"/>
      <c r="AP768" s="8"/>
      <c r="AQ768" s="8"/>
      <c r="AR768" s="7" t="s">
        <v>86</v>
      </c>
      <c r="AS768" s="8"/>
      <c r="AT768" s="8"/>
      <c r="AU768" s="8"/>
      <c r="AV768" s="11" t="s">
        <v>13682</v>
      </c>
      <c r="AW768" s="11" t="s">
        <v>13682</v>
      </c>
      <c r="AX768" s="11" t="s">
        <v>13703</v>
      </c>
      <c r="AY768" s="8"/>
      <c r="AZ768" s="8"/>
      <c r="BA768" s="11" t="s">
        <v>13706</v>
      </c>
      <c r="BB768" s="11" t="s">
        <v>13715</v>
      </c>
      <c r="BC768" s="8"/>
      <c r="BD768" s="8"/>
      <c r="BE768" s="8"/>
      <c r="BF768" s="8"/>
    </row>
    <row r="769" hidden="1">
      <c r="A769" s="10">
        <v>33375.0</v>
      </c>
      <c r="B769" s="7" t="s">
        <v>1384</v>
      </c>
      <c r="C769" s="7" t="s">
        <v>13726</v>
      </c>
      <c r="D769" s="7" t="s">
        <v>13677</v>
      </c>
      <c r="E769" s="7" t="s">
        <v>13678</v>
      </c>
      <c r="F769" s="11" t="s">
        <v>13727</v>
      </c>
      <c r="G769" s="7">
        <v>1500.0</v>
      </c>
      <c r="H769" s="8"/>
      <c r="I769" s="7">
        <v>0.0</v>
      </c>
      <c r="J769" s="7">
        <v>0.0</v>
      </c>
      <c r="K769" s="7">
        <v>6.0</v>
      </c>
      <c r="L769" s="7">
        <v>0.0</v>
      </c>
      <c r="M769" s="7">
        <v>0.0</v>
      </c>
      <c r="N769" s="7" t="s">
        <v>61</v>
      </c>
      <c r="O769" s="7">
        <v>0.0</v>
      </c>
      <c r="P769" s="7">
        <v>0.0</v>
      </c>
      <c r="Q769" s="7" t="s">
        <v>680</v>
      </c>
      <c r="R769" s="9">
        <v>42898.0</v>
      </c>
      <c r="S769" s="7" t="s">
        <v>13681</v>
      </c>
      <c r="T769" s="11" t="s">
        <v>13682</v>
      </c>
      <c r="U769" s="7" t="s">
        <v>13684</v>
      </c>
      <c r="V769" s="8"/>
      <c r="W769" s="7" t="s">
        <v>8629</v>
      </c>
      <c r="X769" s="8"/>
      <c r="Y769" s="8"/>
      <c r="Z769" s="8"/>
      <c r="AA769" s="8"/>
      <c r="AB769" s="8"/>
      <c r="AC769" s="7" t="s">
        <v>13685</v>
      </c>
      <c r="AD769" s="7" t="s">
        <v>13686</v>
      </c>
      <c r="AE769" s="7" t="s">
        <v>13742</v>
      </c>
      <c r="AF769" s="7" t="s">
        <v>191</v>
      </c>
      <c r="AG769" s="8"/>
      <c r="AH769" s="8"/>
      <c r="AI769" s="8"/>
      <c r="AJ769" s="8"/>
      <c r="AK769" s="8"/>
      <c r="AL769" s="8"/>
      <c r="AM769" s="8"/>
      <c r="AN769" s="8"/>
      <c r="AO769" s="8"/>
      <c r="AP769" s="8"/>
      <c r="AQ769" s="8"/>
      <c r="AR769" s="7" t="s">
        <v>68</v>
      </c>
      <c r="AS769" s="8"/>
      <c r="AT769" s="8"/>
      <c r="AU769" s="8"/>
      <c r="AV769" s="11" t="s">
        <v>13746</v>
      </c>
      <c r="AW769" s="11" t="s">
        <v>13746</v>
      </c>
      <c r="AX769" s="8"/>
      <c r="AY769" s="8"/>
      <c r="AZ769" s="8"/>
      <c r="BA769" s="8"/>
      <c r="BB769" s="8"/>
      <c r="BC769" s="8"/>
      <c r="BD769" s="8"/>
      <c r="BE769" s="8"/>
      <c r="BF769" s="8"/>
    </row>
    <row r="770">
      <c r="A770" s="10">
        <v>33269.0</v>
      </c>
      <c r="B770" s="7" t="s">
        <v>485</v>
      </c>
      <c r="C770" s="7" t="s">
        <v>13750</v>
      </c>
      <c r="D770" s="7" t="s">
        <v>13751</v>
      </c>
      <c r="E770" s="7" t="s">
        <v>13752</v>
      </c>
      <c r="F770" s="11" t="s">
        <v>13753</v>
      </c>
      <c r="G770" s="7">
        <v>25000.0</v>
      </c>
      <c r="H770" s="7">
        <v>100.0</v>
      </c>
      <c r="I770" s="7">
        <v>0.0</v>
      </c>
      <c r="J770" s="7">
        <v>6.0</v>
      </c>
      <c r="K770" s="7">
        <v>6.0</v>
      </c>
      <c r="L770" s="7">
        <v>0.0</v>
      </c>
      <c r="M770" s="7">
        <v>3.2</v>
      </c>
      <c r="N770" s="7" t="s">
        <v>61</v>
      </c>
      <c r="O770" s="7">
        <v>1.0</v>
      </c>
      <c r="P770" s="7">
        <v>0.0</v>
      </c>
      <c r="Q770" s="7" t="s">
        <v>485</v>
      </c>
      <c r="R770" s="7" t="s">
        <v>880</v>
      </c>
      <c r="S770" s="7" t="s">
        <v>5987</v>
      </c>
      <c r="T770" s="11" t="s">
        <v>3135</v>
      </c>
      <c r="U770" s="7" t="s">
        <v>13760</v>
      </c>
      <c r="V770" s="8"/>
      <c r="W770" s="7" t="s">
        <v>3129</v>
      </c>
      <c r="X770" s="7" t="s">
        <v>293</v>
      </c>
      <c r="Y770" s="7" t="s">
        <v>3130</v>
      </c>
      <c r="Z770" s="7">
        <v>91505.0</v>
      </c>
      <c r="AA770" s="7" t="s">
        <v>257</v>
      </c>
      <c r="AB770" s="7" t="s">
        <v>333</v>
      </c>
      <c r="AC770" s="7" t="s">
        <v>13764</v>
      </c>
      <c r="AD770" s="7" t="s">
        <v>13764</v>
      </c>
      <c r="AE770" s="7" t="s">
        <v>13771</v>
      </c>
      <c r="AF770" s="7" t="s">
        <v>13773</v>
      </c>
      <c r="AG770" s="8"/>
      <c r="AH770" s="8"/>
      <c r="AI770" s="8"/>
      <c r="AJ770" s="8"/>
      <c r="AK770" s="8"/>
      <c r="AL770" s="8"/>
      <c r="AM770" s="8"/>
      <c r="AN770" s="8"/>
      <c r="AO770" s="8"/>
      <c r="AP770" s="8"/>
      <c r="AQ770" s="8"/>
      <c r="AR770" s="7" t="s">
        <v>86</v>
      </c>
      <c r="AS770" s="8"/>
      <c r="AT770" s="7" t="s">
        <v>13775</v>
      </c>
      <c r="AU770" s="8"/>
      <c r="AV770" s="11" t="s">
        <v>3135</v>
      </c>
      <c r="AW770" s="11" t="s">
        <v>3135</v>
      </c>
      <c r="AX770" s="11" t="s">
        <v>3151</v>
      </c>
      <c r="AY770" s="8"/>
      <c r="AZ770" s="8"/>
      <c r="BA770" s="11" t="s">
        <v>3169</v>
      </c>
      <c r="BB770" s="11" t="s">
        <v>3174</v>
      </c>
      <c r="BC770" s="8"/>
      <c r="BD770" s="8"/>
      <c r="BE770" s="8"/>
      <c r="BF770" s="8"/>
    </row>
    <row r="771" hidden="1">
      <c r="A771" s="10">
        <v>33453.0</v>
      </c>
      <c r="B771" s="7" t="s">
        <v>569</v>
      </c>
      <c r="C771" s="7" t="s">
        <v>13781</v>
      </c>
      <c r="D771" s="8"/>
      <c r="E771" s="8"/>
      <c r="F771" s="8"/>
      <c r="G771" s="7">
        <v>9500.0</v>
      </c>
      <c r="H771" s="8"/>
      <c r="I771" s="7">
        <v>0.0</v>
      </c>
      <c r="J771" s="7">
        <v>0.0</v>
      </c>
      <c r="K771" s="7">
        <v>6.0</v>
      </c>
      <c r="L771" s="7">
        <v>0.0</v>
      </c>
      <c r="M771" s="7">
        <v>0.0</v>
      </c>
      <c r="N771" s="7" t="s">
        <v>61</v>
      </c>
      <c r="O771" s="7">
        <v>0.0</v>
      </c>
      <c r="P771" s="7">
        <v>0.0</v>
      </c>
      <c r="Q771" s="8"/>
      <c r="R771" s="8"/>
      <c r="S771" s="8"/>
      <c r="T771" s="8"/>
      <c r="U771" s="8"/>
      <c r="V771" s="8"/>
      <c r="W771" s="8"/>
      <c r="X771" s="8"/>
      <c r="Y771" s="8"/>
      <c r="Z771" s="8"/>
      <c r="AA771" s="8"/>
      <c r="AB771" s="8"/>
      <c r="AC771" s="8"/>
      <c r="AD771" s="8"/>
      <c r="AE771" s="8"/>
      <c r="AF771" s="8"/>
      <c r="AG771" s="8"/>
      <c r="AH771" s="8"/>
      <c r="AI771" s="8"/>
      <c r="AJ771" s="8"/>
      <c r="AK771" s="8"/>
      <c r="AL771" s="8"/>
      <c r="AM771" s="8"/>
      <c r="AN771" s="8"/>
      <c r="AO771" s="8"/>
      <c r="AP771" s="8"/>
      <c r="AQ771" s="8"/>
      <c r="AR771" s="7" t="s">
        <v>68</v>
      </c>
      <c r="AS771" s="8"/>
      <c r="AT771" s="8"/>
      <c r="AU771" s="8"/>
      <c r="AV771" s="8"/>
      <c r="AW771" s="8"/>
      <c r="AX771" s="8"/>
      <c r="AY771" s="8"/>
      <c r="AZ771" s="8"/>
      <c r="BA771" s="8"/>
      <c r="BB771" s="8"/>
      <c r="BC771" s="8"/>
      <c r="BD771" s="8"/>
      <c r="BE771" s="8"/>
      <c r="BF771" s="8"/>
    </row>
    <row r="772">
      <c r="A772" s="10">
        <v>35129.0</v>
      </c>
      <c r="B772" s="7" t="s">
        <v>485</v>
      </c>
      <c r="C772" s="7" t="s">
        <v>13784</v>
      </c>
      <c r="D772" s="7" t="s">
        <v>13786</v>
      </c>
      <c r="E772" s="7" t="s">
        <v>13787</v>
      </c>
      <c r="F772" s="11" t="s">
        <v>13788</v>
      </c>
      <c r="G772" s="7">
        <v>10000.0</v>
      </c>
      <c r="H772" s="8"/>
      <c r="I772" s="7">
        <v>0.0</v>
      </c>
      <c r="J772" s="7">
        <v>0.0</v>
      </c>
      <c r="K772" s="7">
        <v>6.0</v>
      </c>
      <c r="L772" s="7">
        <v>0.0</v>
      </c>
      <c r="M772" s="7">
        <v>0.0</v>
      </c>
      <c r="N772" s="7" t="s">
        <v>61</v>
      </c>
      <c r="O772" s="7">
        <v>0.0</v>
      </c>
      <c r="P772" s="7">
        <v>0.0</v>
      </c>
      <c r="Q772" s="8"/>
      <c r="R772" s="8"/>
      <c r="S772" s="7" t="s">
        <v>8571</v>
      </c>
      <c r="T772" s="11" t="s">
        <v>3779</v>
      </c>
      <c r="U772" s="7" t="s">
        <v>13794</v>
      </c>
      <c r="V772" s="8"/>
      <c r="W772" s="7" t="s">
        <v>13795</v>
      </c>
      <c r="X772" s="8"/>
      <c r="Y772" s="8"/>
      <c r="Z772" s="8"/>
      <c r="AA772" s="8"/>
      <c r="AB772" s="7" t="s">
        <v>155</v>
      </c>
      <c r="AC772" s="7" t="s">
        <v>13796</v>
      </c>
      <c r="AD772" s="8"/>
      <c r="AE772" s="7" t="s">
        <v>13797</v>
      </c>
      <c r="AF772" s="7" t="s">
        <v>13797</v>
      </c>
      <c r="AG772" s="8"/>
      <c r="AH772" s="8"/>
      <c r="AI772" s="8"/>
      <c r="AJ772" s="8"/>
      <c r="AK772" s="8"/>
      <c r="AL772" s="7" t="s">
        <v>13800</v>
      </c>
      <c r="AM772" s="8"/>
      <c r="AN772" s="8"/>
      <c r="AO772" s="8"/>
      <c r="AP772" s="8"/>
      <c r="AQ772" s="8"/>
      <c r="AR772" s="7" t="s">
        <v>86</v>
      </c>
      <c r="AS772" s="8"/>
      <c r="AT772" s="8"/>
      <c r="AU772" s="8"/>
      <c r="AV772" s="11" t="s">
        <v>3779</v>
      </c>
      <c r="AW772" s="11" t="s">
        <v>3779</v>
      </c>
      <c r="AX772" s="8"/>
      <c r="AY772" s="8"/>
      <c r="AZ772" s="8"/>
      <c r="BA772" s="8"/>
      <c r="BB772" s="8"/>
      <c r="BC772" s="8"/>
      <c r="BD772" s="8"/>
      <c r="BE772" s="8"/>
      <c r="BF772" s="8"/>
    </row>
    <row r="773" hidden="1">
      <c r="A773" s="10">
        <v>36862.0</v>
      </c>
      <c r="B773" s="7" t="s">
        <v>982</v>
      </c>
      <c r="C773" s="7" t="s">
        <v>13816</v>
      </c>
      <c r="D773" s="7" t="s">
        <v>13817</v>
      </c>
      <c r="E773" s="7">
        <v>2.41693135E8</v>
      </c>
      <c r="F773" s="11" t="s">
        <v>13818</v>
      </c>
      <c r="G773" s="7">
        <v>25000.0</v>
      </c>
      <c r="H773" s="8"/>
      <c r="I773" s="7">
        <v>0.0</v>
      </c>
      <c r="J773" s="7">
        <v>0.0</v>
      </c>
      <c r="K773" s="7">
        <v>6.0</v>
      </c>
      <c r="L773" s="7">
        <v>0.0</v>
      </c>
      <c r="M773" s="7">
        <v>0.0</v>
      </c>
      <c r="N773" s="7" t="s">
        <v>61</v>
      </c>
      <c r="O773" s="7">
        <v>0.0</v>
      </c>
      <c r="P773" s="7">
        <v>0.0</v>
      </c>
      <c r="Q773" s="7" t="s">
        <v>1782</v>
      </c>
      <c r="R773" s="7" t="s">
        <v>8617</v>
      </c>
      <c r="S773" s="7" t="s">
        <v>13825</v>
      </c>
      <c r="T773" s="11" t="s">
        <v>13826</v>
      </c>
      <c r="U773" s="7" t="s">
        <v>13827</v>
      </c>
      <c r="V773" s="8"/>
      <c r="W773" s="7" t="s">
        <v>177</v>
      </c>
      <c r="X773" s="8"/>
      <c r="Y773" s="8"/>
      <c r="Z773" s="8"/>
      <c r="AA773" s="8"/>
      <c r="AB773" s="8"/>
      <c r="AC773" s="7" t="s">
        <v>13828</v>
      </c>
      <c r="AD773" s="7" t="s">
        <v>13829</v>
      </c>
      <c r="AE773" s="7" t="s">
        <v>13830</v>
      </c>
      <c r="AF773" s="13" t="s">
        <v>13831</v>
      </c>
      <c r="AG773" s="8"/>
      <c r="AH773" s="8"/>
      <c r="AI773" s="8"/>
      <c r="AJ773" s="8"/>
      <c r="AK773" s="8"/>
      <c r="AL773" s="8"/>
      <c r="AM773" s="8"/>
      <c r="AN773" s="8"/>
      <c r="AO773" s="8"/>
      <c r="AP773" s="8"/>
      <c r="AQ773" s="8"/>
      <c r="AR773" s="7" t="s">
        <v>68</v>
      </c>
      <c r="AS773" s="8"/>
      <c r="AT773" s="7" t="s">
        <v>13832</v>
      </c>
      <c r="AU773" s="8"/>
      <c r="AV773" s="11" t="s">
        <v>13833</v>
      </c>
      <c r="AW773" s="11" t="s">
        <v>13833</v>
      </c>
      <c r="AX773" s="8"/>
      <c r="AY773" s="8"/>
      <c r="AZ773" s="8"/>
      <c r="BA773" s="8"/>
      <c r="BB773" s="8"/>
      <c r="BC773" s="8"/>
      <c r="BD773" s="8"/>
      <c r="BE773" s="8"/>
      <c r="BF773" s="8"/>
    </row>
    <row r="774" hidden="1">
      <c r="A774" s="10">
        <v>34193.0</v>
      </c>
      <c r="B774" s="7" t="s">
        <v>432</v>
      </c>
      <c r="C774" s="7" t="s">
        <v>13846</v>
      </c>
      <c r="D774" s="8"/>
      <c r="E774" s="8"/>
      <c r="F774" s="8"/>
      <c r="G774" s="7">
        <v>5600.0</v>
      </c>
      <c r="H774" s="8"/>
      <c r="I774" s="7">
        <v>0.0</v>
      </c>
      <c r="J774" s="7">
        <v>0.0</v>
      </c>
      <c r="K774" s="7">
        <v>6.0</v>
      </c>
      <c r="L774" s="7">
        <v>0.0</v>
      </c>
      <c r="M774" s="7">
        <v>0.0</v>
      </c>
      <c r="N774" s="7" t="s">
        <v>61</v>
      </c>
      <c r="O774" s="7">
        <v>0.0</v>
      </c>
      <c r="P774" s="7">
        <v>0.0</v>
      </c>
      <c r="Q774" s="8"/>
      <c r="R774" s="8"/>
      <c r="S774" s="8"/>
      <c r="T774" s="8"/>
      <c r="U774" s="8"/>
      <c r="V774" s="8"/>
      <c r="W774" s="8"/>
      <c r="X774" s="8"/>
      <c r="Y774" s="8"/>
      <c r="Z774" s="8"/>
      <c r="AA774" s="8"/>
      <c r="AB774" s="8"/>
      <c r="AC774" s="8"/>
      <c r="AD774" s="8"/>
      <c r="AE774" s="8"/>
      <c r="AF774" s="8"/>
      <c r="AG774" s="8"/>
      <c r="AH774" s="8"/>
      <c r="AI774" s="8"/>
      <c r="AJ774" s="8"/>
      <c r="AK774" s="8"/>
      <c r="AL774" s="8"/>
      <c r="AM774" s="8"/>
      <c r="AN774" s="8"/>
      <c r="AO774" s="8"/>
      <c r="AP774" s="8"/>
      <c r="AQ774" s="8"/>
      <c r="AR774" s="7" t="s">
        <v>68</v>
      </c>
      <c r="AS774" s="8"/>
      <c r="AT774" s="8"/>
      <c r="AU774" s="8"/>
      <c r="AV774" s="8"/>
      <c r="AW774" s="8"/>
      <c r="AX774" s="8"/>
      <c r="AY774" s="8"/>
      <c r="AZ774" s="8"/>
      <c r="BA774" s="8"/>
      <c r="BB774" s="8"/>
      <c r="BC774" s="8"/>
      <c r="BD774" s="8"/>
      <c r="BE774" s="8"/>
      <c r="BF774" s="8"/>
    </row>
    <row r="775" hidden="1">
      <c r="A775" s="10">
        <v>34244.0</v>
      </c>
      <c r="B775" s="7" t="s">
        <v>238</v>
      </c>
      <c r="C775" s="7" t="s">
        <v>13848</v>
      </c>
      <c r="D775" s="8"/>
      <c r="E775" s="8"/>
      <c r="F775" s="8"/>
      <c r="G775" s="7">
        <v>10000.0</v>
      </c>
      <c r="H775" s="8"/>
      <c r="I775" s="7">
        <v>0.0</v>
      </c>
      <c r="J775" s="7">
        <v>0.0</v>
      </c>
      <c r="K775" s="7">
        <v>6.0</v>
      </c>
      <c r="L775" s="7">
        <v>0.0</v>
      </c>
      <c r="M775" s="7">
        <v>0.0</v>
      </c>
      <c r="N775" s="7" t="s">
        <v>61</v>
      </c>
      <c r="O775" s="7">
        <v>0.0</v>
      </c>
      <c r="P775" s="7">
        <v>0.0</v>
      </c>
      <c r="Q775" s="8"/>
      <c r="R775" s="8"/>
      <c r="S775" s="8"/>
      <c r="T775" s="8"/>
      <c r="U775" s="8"/>
      <c r="V775" s="8"/>
      <c r="W775" s="8"/>
      <c r="X775" s="8"/>
      <c r="Y775" s="8"/>
      <c r="Z775" s="8"/>
      <c r="AA775" s="8"/>
      <c r="AB775" s="8"/>
      <c r="AC775" s="8"/>
      <c r="AD775" s="8"/>
      <c r="AE775" s="8"/>
      <c r="AF775" s="8"/>
      <c r="AG775" s="8"/>
      <c r="AH775" s="8"/>
      <c r="AI775" s="8"/>
      <c r="AJ775" s="8"/>
      <c r="AK775" s="8"/>
      <c r="AL775" s="8"/>
      <c r="AM775" s="8"/>
      <c r="AN775" s="8"/>
      <c r="AO775" s="8"/>
      <c r="AP775" s="8"/>
      <c r="AQ775" s="8"/>
      <c r="AR775" s="7" t="s">
        <v>68</v>
      </c>
      <c r="AS775" s="8"/>
      <c r="AT775" s="8"/>
      <c r="AU775" s="8"/>
      <c r="AV775" s="8"/>
      <c r="AW775" s="8"/>
      <c r="AX775" s="8"/>
      <c r="AY775" s="8"/>
      <c r="AZ775" s="8"/>
      <c r="BA775" s="8"/>
      <c r="BB775" s="8"/>
      <c r="BC775" s="8"/>
      <c r="BD775" s="8"/>
      <c r="BE775" s="8"/>
      <c r="BF775" s="8"/>
    </row>
    <row r="776" hidden="1">
      <c r="A776" s="10">
        <v>34245.0</v>
      </c>
      <c r="B776" s="7" t="s">
        <v>238</v>
      </c>
      <c r="C776" s="7" t="s">
        <v>13854</v>
      </c>
      <c r="D776" s="8"/>
      <c r="E776" s="8"/>
      <c r="F776" s="8"/>
      <c r="G776" s="7">
        <v>10000.0</v>
      </c>
      <c r="H776" s="8"/>
      <c r="I776" s="7">
        <v>0.0</v>
      </c>
      <c r="J776" s="7">
        <v>0.0</v>
      </c>
      <c r="K776" s="7">
        <v>6.0</v>
      </c>
      <c r="L776" s="7">
        <v>0.0</v>
      </c>
      <c r="M776" s="7">
        <v>0.0</v>
      </c>
      <c r="N776" s="7" t="s">
        <v>61</v>
      </c>
      <c r="O776" s="7">
        <v>0.0</v>
      </c>
      <c r="P776" s="7">
        <v>0.0</v>
      </c>
      <c r="Q776" s="8"/>
      <c r="R776" s="8"/>
      <c r="S776" s="8"/>
      <c r="T776" s="8"/>
      <c r="U776" s="8"/>
      <c r="V776" s="8"/>
      <c r="W776" s="8"/>
      <c r="X776" s="8"/>
      <c r="Y776" s="8"/>
      <c r="Z776" s="8"/>
      <c r="AA776" s="8"/>
      <c r="AB776" s="8"/>
      <c r="AC776" s="8"/>
      <c r="AD776" s="8"/>
      <c r="AE776" s="8"/>
      <c r="AF776" s="8"/>
      <c r="AG776" s="8"/>
      <c r="AH776" s="8"/>
      <c r="AI776" s="8"/>
      <c r="AJ776" s="8"/>
      <c r="AK776" s="8"/>
      <c r="AL776" s="8"/>
      <c r="AM776" s="8"/>
      <c r="AN776" s="8"/>
      <c r="AO776" s="8"/>
      <c r="AP776" s="8"/>
      <c r="AQ776" s="8"/>
      <c r="AR776" s="7" t="s">
        <v>68</v>
      </c>
      <c r="AS776" s="8"/>
      <c r="AT776" s="8"/>
      <c r="AU776" s="8"/>
      <c r="AV776" s="11" t="s">
        <v>13858</v>
      </c>
      <c r="AW776" s="11" t="s">
        <v>13858</v>
      </c>
      <c r="AX776" s="8"/>
      <c r="AY776" s="8"/>
      <c r="AZ776" s="8"/>
      <c r="BA776" s="8"/>
      <c r="BB776" s="8"/>
      <c r="BC776" s="8"/>
      <c r="BD776" s="8"/>
      <c r="BE776" s="8"/>
      <c r="BF776" s="8"/>
    </row>
    <row r="777">
      <c r="A777" s="10">
        <v>27891.0</v>
      </c>
      <c r="B777" s="7" t="s">
        <v>3476</v>
      </c>
      <c r="C777" s="7" t="s">
        <v>13863</v>
      </c>
      <c r="D777" s="7" t="s">
        <v>13864</v>
      </c>
      <c r="E777" s="7" t="s">
        <v>13865</v>
      </c>
      <c r="F777" s="11" t="s">
        <v>13866</v>
      </c>
      <c r="G777" s="7">
        <v>5000.0</v>
      </c>
      <c r="H777" s="7">
        <v>630.0</v>
      </c>
      <c r="I777" s="7">
        <v>12.0</v>
      </c>
      <c r="J777" s="7">
        <v>37.8</v>
      </c>
      <c r="K777" s="7">
        <v>6.0</v>
      </c>
      <c r="L777" s="7">
        <v>57.75</v>
      </c>
      <c r="M777" s="7">
        <v>22.3</v>
      </c>
      <c r="N777" s="7" t="s">
        <v>61</v>
      </c>
      <c r="O777" s="7">
        <v>1.0</v>
      </c>
      <c r="P777" s="7">
        <v>0.0</v>
      </c>
      <c r="Q777" s="9">
        <v>42889.0</v>
      </c>
      <c r="R777" s="9">
        <v>42890.0</v>
      </c>
      <c r="S777" s="7" t="s">
        <v>13874</v>
      </c>
      <c r="T777" s="11" t="s">
        <v>13875</v>
      </c>
      <c r="U777" s="7" t="s">
        <v>13880</v>
      </c>
      <c r="V777" s="8"/>
      <c r="W777" s="7" t="s">
        <v>266</v>
      </c>
      <c r="X777" s="7" t="s">
        <v>2852</v>
      </c>
      <c r="Y777" s="7" t="s">
        <v>2853</v>
      </c>
      <c r="Z777" s="7">
        <v>10087.0</v>
      </c>
      <c r="AA777" s="7" t="s">
        <v>652</v>
      </c>
      <c r="AB777" s="7" t="s">
        <v>155</v>
      </c>
      <c r="AC777" s="7" t="s">
        <v>13881</v>
      </c>
      <c r="AD777" s="7" t="s">
        <v>13882</v>
      </c>
      <c r="AE777" s="7" t="s">
        <v>13883</v>
      </c>
      <c r="AF777" s="7" t="s">
        <v>13886</v>
      </c>
      <c r="AG777" s="8"/>
      <c r="AH777" s="8"/>
      <c r="AI777" s="8"/>
      <c r="AJ777" s="8"/>
      <c r="AK777" s="8"/>
      <c r="AL777" s="8"/>
      <c r="AM777" s="8"/>
      <c r="AN777" s="8"/>
      <c r="AO777" s="8"/>
      <c r="AP777" s="8"/>
      <c r="AQ777" s="8"/>
      <c r="AR777" s="7" t="s">
        <v>86</v>
      </c>
      <c r="AS777" s="8"/>
      <c r="AT777" s="8"/>
      <c r="AU777" s="8"/>
      <c r="AV777" s="11" t="s">
        <v>13875</v>
      </c>
      <c r="AW777" s="11" t="s">
        <v>13875</v>
      </c>
      <c r="AX777" s="11" t="s">
        <v>13894</v>
      </c>
      <c r="AY777" s="8"/>
      <c r="AZ777" s="8"/>
      <c r="BA777" s="11" t="s">
        <v>13901</v>
      </c>
      <c r="BB777" s="11" t="s">
        <v>13907</v>
      </c>
      <c r="BC777" s="8"/>
      <c r="BD777" s="8"/>
      <c r="BE777" s="8"/>
      <c r="BF777" s="8"/>
    </row>
    <row r="778" hidden="1">
      <c r="A778" s="10">
        <v>27658.0</v>
      </c>
      <c r="B778" s="7" t="s">
        <v>769</v>
      </c>
      <c r="C778" s="7" t="s">
        <v>13913</v>
      </c>
      <c r="D778" s="8"/>
      <c r="E778" s="8"/>
      <c r="F778" s="8"/>
      <c r="G778" s="7">
        <v>5000.0</v>
      </c>
      <c r="H778" s="8"/>
      <c r="I778" s="7">
        <v>0.0</v>
      </c>
      <c r="J778" s="7">
        <v>0.0</v>
      </c>
      <c r="K778" s="7">
        <v>6.0</v>
      </c>
      <c r="L778" s="7">
        <v>0.0</v>
      </c>
      <c r="M778" s="7">
        <v>0.0</v>
      </c>
      <c r="N778" s="7" t="s">
        <v>61</v>
      </c>
      <c r="O778" s="7">
        <v>0.0</v>
      </c>
      <c r="P778" s="7">
        <v>0.0</v>
      </c>
      <c r="Q778" s="8"/>
      <c r="R778" s="8"/>
      <c r="S778" s="8"/>
      <c r="T778" s="8"/>
      <c r="U778" s="8"/>
      <c r="V778" s="8"/>
      <c r="W778" s="8"/>
      <c r="X778" s="8"/>
      <c r="Y778" s="8"/>
      <c r="Z778" s="8"/>
      <c r="AA778" s="8"/>
      <c r="AB778" s="8"/>
      <c r="AC778" s="8"/>
      <c r="AD778" s="8"/>
      <c r="AE778" s="8"/>
      <c r="AF778" s="8"/>
      <c r="AG778" s="8"/>
      <c r="AH778" s="8"/>
      <c r="AI778" s="8"/>
      <c r="AJ778" s="8"/>
      <c r="AK778" s="8"/>
      <c r="AL778" s="8"/>
      <c r="AM778" s="8"/>
      <c r="AN778" s="8"/>
      <c r="AO778" s="8"/>
      <c r="AP778" s="8"/>
      <c r="AQ778" s="8"/>
      <c r="AR778" s="7" t="s">
        <v>68</v>
      </c>
      <c r="AS778" s="8"/>
      <c r="AT778" s="8"/>
      <c r="AU778" s="8"/>
      <c r="AV778" s="11" t="s">
        <v>13920</v>
      </c>
      <c r="AW778" s="11" t="s">
        <v>13920</v>
      </c>
      <c r="AX778" s="8"/>
      <c r="AY778" s="8"/>
      <c r="AZ778" s="8"/>
      <c r="BA778" s="8"/>
      <c r="BB778" s="8"/>
      <c r="BC778" s="8"/>
      <c r="BD778" s="8"/>
      <c r="BE778" s="8"/>
      <c r="BF778" s="8"/>
    </row>
    <row r="779" hidden="1">
      <c r="A779" s="10">
        <v>33330.0</v>
      </c>
      <c r="B779" s="7" t="s">
        <v>1384</v>
      </c>
      <c r="C779" s="7" t="s">
        <v>13930</v>
      </c>
      <c r="D779" s="8"/>
      <c r="E779" s="8"/>
      <c r="F779" s="8"/>
      <c r="G779" s="7">
        <v>4500.0</v>
      </c>
      <c r="H779" s="8"/>
      <c r="I779" s="7">
        <v>0.0</v>
      </c>
      <c r="J779" s="7">
        <v>0.0</v>
      </c>
      <c r="K779" s="7">
        <v>6.0</v>
      </c>
      <c r="L779" s="7">
        <v>0.0</v>
      </c>
      <c r="M779" s="7">
        <v>0.0</v>
      </c>
      <c r="N779" s="7" t="s">
        <v>61</v>
      </c>
      <c r="O779" s="7">
        <v>0.0</v>
      </c>
      <c r="P779" s="7">
        <v>0.0</v>
      </c>
      <c r="Q779" s="7" t="s">
        <v>569</v>
      </c>
      <c r="R779" s="7" t="s">
        <v>2811</v>
      </c>
      <c r="S779" s="8"/>
      <c r="T779" s="8"/>
      <c r="U779" s="8"/>
      <c r="V779" s="8"/>
      <c r="W779" s="7" t="s">
        <v>5488</v>
      </c>
      <c r="X779" s="8"/>
      <c r="Y779" s="8"/>
      <c r="Z779" s="8"/>
      <c r="AA779" s="8"/>
      <c r="AB779" s="8"/>
      <c r="AC779" s="7" t="s">
        <v>13931</v>
      </c>
      <c r="AD779" s="7" t="s">
        <v>13933</v>
      </c>
      <c r="AE779" s="7" t="s">
        <v>13936</v>
      </c>
      <c r="AF779" s="7" t="s">
        <v>13939</v>
      </c>
      <c r="AG779" s="8"/>
      <c r="AH779" s="8"/>
      <c r="AI779" s="8"/>
      <c r="AJ779" s="8"/>
      <c r="AK779" s="8"/>
      <c r="AL779" s="7" t="s">
        <v>13941</v>
      </c>
      <c r="AM779" s="8"/>
      <c r="AN779" s="8"/>
      <c r="AO779" s="8"/>
      <c r="AP779" s="8"/>
      <c r="AQ779" s="8"/>
      <c r="AR779" s="7" t="s">
        <v>68</v>
      </c>
      <c r="AS779" s="8"/>
      <c r="AT779" s="8"/>
      <c r="AU779" s="8"/>
      <c r="AV779" s="11" t="s">
        <v>13945</v>
      </c>
      <c r="AW779" s="11" t="s">
        <v>13945</v>
      </c>
      <c r="AX779" s="8"/>
      <c r="AY779" s="8"/>
      <c r="AZ779" s="8"/>
      <c r="BA779" s="8"/>
      <c r="BB779" s="8"/>
      <c r="BC779" s="8"/>
      <c r="BD779" s="8"/>
      <c r="BE779" s="8"/>
      <c r="BF779" s="8"/>
    </row>
    <row r="780" hidden="1">
      <c r="A780" s="10">
        <v>33454.0</v>
      </c>
      <c r="B780" s="7" t="s">
        <v>569</v>
      </c>
      <c r="C780" s="7" t="s">
        <v>13951</v>
      </c>
      <c r="D780" s="8"/>
      <c r="E780" s="8"/>
      <c r="F780" s="8"/>
      <c r="G780" s="7">
        <v>9300.0</v>
      </c>
      <c r="H780" s="8"/>
      <c r="I780" s="7">
        <v>0.0</v>
      </c>
      <c r="J780" s="7">
        <v>0.0</v>
      </c>
      <c r="K780" s="7">
        <v>6.0</v>
      </c>
      <c r="L780" s="7">
        <v>0.0</v>
      </c>
      <c r="M780" s="7">
        <v>0.0</v>
      </c>
      <c r="N780" s="7" t="s">
        <v>61</v>
      </c>
      <c r="O780" s="7">
        <v>0.0</v>
      </c>
      <c r="P780" s="7">
        <v>0.0</v>
      </c>
      <c r="Q780" s="8"/>
      <c r="R780" s="8"/>
      <c r="S780" s="8"/>
      <c r="T780" s="8"/>
      <c r="U780" s="8"/>
      <c r="V780" s="8"/>
      <c r="W780" s="8"/>
      <c r="X780" s="8"/>
      <c r="Y780" s="8"/>
      <c r="Z780" s="8"/>
      <c r="AA780" s="8"/>
      <c r="AB780" s="8"/>
      <c r="AC780" s="8"/>
      <c r="AD780" s="8"/>
      <c r="AE780" s="8"/>
      <c r="AF780" s="8"/>
      <c r="AG780" s="8"/>
      <c r="AH780" s="8"/>
      <c r="AI780" s="8"/>
      <c r="AJ780" s="8"/>
      <c r="AK780" s="8"/>
      <c r="AL780" s="8"/>
      <c r="AM780" s="8"/>
      <c r="AN780" s="8"/>
      <c r="AO780" s="8"/>
      <c r="AP780" s="8"/>
      <c r="AQ780" s="8"/>
      <c r="AR780" s="7" t="s">
        <v>68</v>
      </c>
      <c r="AS780" s="8"/>
      <c r="AT780" s="8"/>
      <c r="AU780" s="8"/>
      <c r="AV780" s="11" t="s">
        <v>13954</v>
      </c>
      <c r="AW780" s="11" t="s">
        <v>13954</v>
      </c>
      <c r="AX780" s="11" t="s">
        <v>13960</v>
      </c>
      <c r="AY780" s="8"/>
      <c r="AZ780" s="8"/>
      <c r="BA780" s="11" t="s">
        <v>13973</v>
      </c>
      <c r="BB780" s="11" t="s">
        <v>13974</v>
      </c>
      <c r="BC780" s="8"/>
      <c r="BD780" s="8"/>
      <c r="BE780" s="8"/>
      <c r="BF780" s="8"/>
    </row>
    <row r="781" hidden="1">
      <c r="A781" s="10">
        <v>30912.0</v>
      </c>
      <c r="B781" s="7" t="s">
        <v>494</v>
      </c>
      <c r="C781" s="7" t="s">
        <v>13986</v>
      </c>
      <c r="D781" s="8"/>
      <c r="E781" s="8"/>
      <c r="F781" s="8"/>
      <c r="G781" s="7">
        <v>2000.0</v>
      </c>
      <c r="H781" s="8"/>
      <c r="I781" s="7">
        <v>0.0</v>
      </c>
      <c r="J781" s="7">
        <v>0.0</v>
      </c>
      <c r="K781" s="7">
        <v>6.0</v>
      </c>
      <c r="L781" s="7">
        <v>0.0</v>
      </c>
      <c r="M781" s="7">
        <v>0.0</v>
      </c>
      <c r="N781" s="7" t="s">
        <v>61</v>
      </c>
      <c r="O781" s="7">
        <v>0.0</v>
      </c>
      <c r="P781" s="7">
        <v>0.0</v>
      </c>
      <c r="Q781" s="7" t="s">
        <v>494</v>
      </c>
      <c r="R781" s="9">
        <v>42836.0</v>
      </c>
      <c r="S781" s="8"/>
      <c r="T781" s="8"/>
      <c r="U781" s="8"/>
      <c r="V781" s="8"/>
      <c r="W781" s="7" t="s">
        <v>13990</v>
      </c>
      <c r="X781" s="8"/>
      <c r="Y781" s="8"/>
      <c r="Z781" s="8"/>
      <c r="AA781" s="8"/>
      <c r="AB781" s="8"/>
      <c r="AC781" s="13" t="s">
        <v>13994</v>
      </c>
      <c r="AD781" s="7" t="s">
        <v>13996</v>
      </c>
      <c r="AE781" s="7" t="s">
        <v>13998</v>
      </c>
      <c r="AF781" s="7" t="s">
        <v>14000</v>
      </c>
      <c r="AG781" s="8"/>
      <c r="AH781" s="8"/>
      <c r="AI781" s="8"/>
      <c r="AJ781" s="8"/>
      <c r="AK781" s="8"/>
      <c r="AL781" s="8"/>
      <c r="AM781" s="8"/>
      <c r="AN781" s="8"/>
      <c r="AO781" s="8"/>
      <c r="AP781" s="8"/>
      <c r="AQ781" s="8"/>
      <c r="AR781" s="7" t="s">
        <v>68</v>
      </c>
      <c r="AS781" s="8"/>
      <c r="AT781" s="8"/>
      <c r="AU781" s="8"/>
      <c r="AV781" s="11" t="s">
        <v>14004</v>
      </c>
      <c r="AW781" s="11" t="s">
        <v>14004</v>
      </c>
      <c r="AX781" s="8"/>
      <c r="AY781" s="8"/>
      <c r="AZ781" s="8"/>
      <c r="BA781" s="8"/>
      <c r="BB781" s="8"/>
      <c r="BC781" s="8"/>
      <c r="BD781" s="8"/>
      <c r="BE781" s="8"/>
      <c r="BF781" s="8"/>
    </row>
    <row r="782" hidden="1">
      <c r="A782" s="10">
        <v>33079.0</v>
      </c>
      <c r="B782" s="9">
        <v>42958.0</v>
      </c>
      <c r="C782" s="7" t="s">
        <v>14019</v>
      </c>
      <c r="D782" s="8"/>
      <c r="E782" s="8"/>
      <c r="F782" s="8"/>
      <c r="G782" s="7">
        <v>20000.0</v>
      </c>
      <c r="H782" s="8"/>
      <c r="I782" s="7">
        <v>0.0</v>
      </c>
      <c r="J782" s="7">
        <v>0.0</v>
      </c>
      <c r="K782" s="7">
        <v>6.0</v>
      </c>
      <c r="L782" s="7">
        <v>0.0</v>
      </c>
      <c r="M782" s="7">
        <v>0.0</v>
      </c>
      <c r="N782" s="7" t="s">
        <v>61</v>
      </c>
      <c r="O782" s="7">
        <v>0.0</v>
      </c>
      <c r="P782" s="7">
        <v>0.0</v>
      </c>
      <c r="Q782" s="8"/>
      <c r="R782" s="8"/>
      <c r="S782" s="8"/>
      <c r="T782" s="8"/>
      <c r="U782" s="8"/>
      <c r="V782" s="8"/>
      <c r="W782" s="8"/>
      <c r="X782" s="8"/>
      <c r="Y782" s="8"/>
      <c r="Z782" s="8"/>
      <c r="AA782" s="8"/>
      <c r="AB782" s="8"/>
      <c r="AC782" s="8"/>
      <c r="AD782" s="8"/>
      <c r="AE782" s="8"/>
      <c r="AF782" s="8"/>
      <c r="AG782" s="8"/>
      <c r="AH782" s="8"/>
      <c r="AI782" s="8"/>
      <c r="AJ782" s="8"/>
      <c r="AK782" s="8"/>
      <c r="AL782" s="8"/>
      <c r="AM782" s="8"/>
      <c r="AN782" s="8"/>
      <c r="AO782" s="8"/>
      <c r="AP782" s="8"/>
      <c r="AQ782" s="8"/>
      <c r="AR782" s="7" t="s">
        <v>68</v>
      </c>
      <c r="AS782" s="8"/>
      <c r="AT782" s="8"/>
      <c r="AU782" s="8"/>
      <c r="AV782" s="8"/>
      <c r="AW782" s="8"/>
      <c r="AX782" s="8"/>
      <c r="AY782" s="8"/>
      <c r="AZ782" s="8"/>
      <c r="BA782" s="8"/>
      <c r="BB782" s="8"/>
      <c r="BC782" s="8"/>
      <c r="BD782" s="8"/>
      <c r="BE782" s="8"/>
      <c r="BF782" s="8"/>
    </row>
    <row r="783" hidden="1">
      <c r="A783" s="10">
        <v>35272.0</v>
      </c>
      <c r="B783" s="7" t="s">
        <v>485</v>
      </c>
      <c r="C783" s="7" t="s">
        <v>14025</v>
      </c>
      <c r="D783" s="8"/>
      <c r="E783" s="8"/>
      <c r="F783" s="8"/>
      <c r="G783" s="7">
        <v>1000.0</v>
      </c>
      <c r="H783" s="8"/>
      <c r="I783" s="7">
        <v>0.0</v>
      </c>
      <c r="J783" s="7">
        <v>0.0</v>
      </c>
      <c r="K783" s="7">
        <v>6.0</v>
      </c>
      <c r="L783" s="7">
        <v>0.0</v>
      </c>
      <c r="M783" s="7">
        <v>0.0</v>
      </c>
      <c r="N783" s="7" t="s">
        <v>61</v>
      </c>
      <c r="O783" s="7">
        <v>0.0</v>
      </c>
      <c r="P783" s="7">
        <v>0.0</v>
      </c>
      <c r="Q783" s="8"/>
      <c r="R783" s="8"/>
      <c r="S783" s="8"/>
      <c r="T783" s="8"/>
      <c r="U783" s="8"/>
      <c r="V783" s="8"/>
      <c r="W783" s="8"/>
      <c r="X783" s="8"/>
      <c r="Y783" s="8"/>
      <c r="Z783" s="8"/>
      <c r="AA783" s="8"/>
      <c r="AB783" s="8"/>
      <c r="AC783" s="8"/>
      <c r="AD783" s="8"/>
      <c r="AE783" s="8"/>
      <c r="AF783" s="8"/>
      <c r="AG783" s="8"/>
      <c r="AH783" s="8"/>
      <c r="AI783" s="8"/>
      <c r="AJ783" s="8"/>
      <c r="AK783" s="8"/>
      <c r="AL783" s="8"/>
      <c r="AM783" s="8"/>
      <c r="AN783" s="8"/>
      <c r="AO783" s="8"/>
      <c r="AP783" s="8"/>
      <c r="AQ783" s="8"/>
      <c r="AR783" s="7" t="s">
        <v>68</v>
      </c>
      <c r="AS783" s="8"/>
      <c r="AT783" s="8"/>
      <c r="AU783" s="8"/>
      <c r="AV783" s="11" t="s">
        <v>9741</v>
      </c>
      <c r="AW783" s="11" t="s">
        <v>9741</v>
      </c>
      <c r="AX783" s="11" t="s">
        <v>9742</v>
      </c>
      <c r="AY783" s="8"/>
      <c r="AZ783" s="8"/>
      <c r="BA783" s="11" t="s">
        <v>9745</v>
      </c>
      <c r="BB783" s="11" t="s">
        <v>9746</v>
      </c>
      <c r="BC783" s="8"/>
      <c r="BD783" s="7" t="s">
        <v>9750</v>
      </c>
      <c r="BE783" s="7" t="s">
        <v>9751</v>
      </c>
      <c r="BF783" s="8"/>
    </row>
    <row r="784" hidden="1">
      <c r="A784" s="10">
        <v>32721.0</v>
      </c>
      <c r="B784" s="7" t="s">
        <v>14052</v>
      </c>
      <c r="C784" s="7" t="s">
        <v>14053</v>
      </c>
      <c r="D784" s="8"/>
      <c r="E784" s="8"/>
      <c r="F784" s="8"/>
      <c r="G784" s="7">
        <v>1500.0</v>
      </c>
      <c r="H784" s="8"/>
      <c r="I784" s="7">
        <v>0.0</v>
      </c>
      <c r="J784" s="7">
        <v>0.0</v>
      </c>
      <c r="K784" s="7">
        <v>6.0</v>
      </c>
      <c r="L784" s="7">
        <v>0.0</v>
      </c>
      <c r="M784" s="7">
        <v>0.0</v>
      </c>
      <c r="N784" s="7" t="s">
        <v>61</v>
      </c>
      <c r="O784" s="7">
        <v>0.0</v>
      </c>
      <c r="P784" s="7">
        <v>0.0</v>
      </c>
      <c r="Q784" s="8"/>
      <c r="R784" s="8"/>
      <c r="S784" s="8"/>
      <c r="T784" s="8"/>
      <c r="U784" s="8"/>
      <c r="V784" s="8"/>
      <c r="W784" s="8"/>
      <c r="X784" s="8"/>
      <c r="Y784" s="8"/>
      <c r="Z784" s="8"/>
      <c r="AA784" s="8"/>
      <c r="AB784" s="8"/>
      <c r="AC784" s="8"/>
      <c r="AD784" s="8"/>
      <c r="AE784" s="8"/>
      <c r="AF784" s="8"/>
      <c r="AG784" s="8"/>
      <c r="AH784" s="8"/>
      <c r="AI784" s="8"/>
      <c r="AJ784" s="8"/>
      <c r="AK784" s="8"/>
      <c r="AL784" s="8"/>
      <c r="AM784" s="8"/>
      <c r="AN784" s="8"/>
      <c r="AO784" s="8"/>
      <c r="AP784" s="8"/>
      <c r="AQ784" s="8"/>
      <c r="AR784" s="7" t="s">
        <v>68</v>
      </c>
      <c r="AS784" s="8"/>
      <c r="AT784" s="8"/>
      <c r="AU784" s="8"/>
      <c r="AV784" s="8"/>
      <c r="AW784" s="8"/>
      <c r="AX784" s="8"/>
      <c r="AY784" s="8"/>
      <c r="AZ784" s="8"/>
      <c r="BA784" s="8"/>
      <c r="BB784" s="8"/>
      <c r="BC784" s="8"/>
      <c r="BD784" s="8"/>
      <c r="BE784" s="8"/>
      <c r="BF784" s="8"/>
    </row>
    <row r="785" hidden="1">
      <c r="A785" s="10">
        <v>32722.0</v>
      </c>
      <c r="B785" s="7" t="s">
        <v>14052</v>
      </c>
      <c r="C785" s="7" t="s">
        <v>14055</v>
      </c>
      <c r="D785" s="8"/>
      <c r="E785" s="8"/>
      <c r="F785" s="8"/>
      <c r="G785" s="7">
        <v>1500.0</v>
      </c>
      <c r="H785" s="8"/>
      <c r="I785" s="7">
        <v>0.0</v>
      </c>
      <c r="J785" s="7">
        <v>0.0</v>
      </c>
      <c r="K785" s="7">
        <v>6.0</v>
      </c>
      <c r="L785" s="7">
        <v>0.0</v>
      </c>
      <c r="M785" s="7">
        <v>0.0</v>
      </c>
      <c r="N785" s="7" t="s">
        <v>61</v>
      </c>
      <c r="O785" s="7">
        <v>0.0</v>
      </c>
      <c r="P785" s="7">
        <v>0.0</v>
      </c>
      <c r="Q785" s="8"/>
      <c r="R785" s="8"/>
      <c r="S785" s="8"/>
      <c r="T785" s="8"/>
      <c r="U785" s="8"/>
      <c r="V785" s="8"/>
      <c r="W785" s="8"/>
      <c r="X785" s="8"/>
      <c r="Y785" s="8"/>
      <c r="Z785" s="8"/>
      <c r="AA785" s="8"/>
      <c r="AB785" s="8"/>
      <c r="AC785" s="8"/>
      <c r="AD785" s="8"/>
      <c r="AE785" s="8"/>
      <c r="AF785" s="8"/>
      <c r="AG785" s="8"/>
      <c r="AH785" s="8"/>
      <c r="AI785" s="8"/>
      <c r="AJ785" s="8"/>
      <c r="AK785" s="8"/>
      <c r="AL785" s="8"/>
      <c r="AM785" s="8"/>
      <c r="AN785" s="8"/>
      <c r="AO785" s="8"/>
      <c r="AP785" s="8"/>
      <c r="AQ785" s="8"/>
      <c r="AR785" s="7" t="s">
        <v>68</v>
      </c>
      <c r="AS785" s="8"/>
      <c r="AT785" s="8"/>
      <c r="AU785" s="8"/>
      <c r="AV785" s="11" t="s">
        <v>14056</v>
      </c>
      <c r="AW785" s="11" t="s">
        <v>14056</v>
      </c>
      <c r="AX785" s="8"/>
      <c r="AY785" s="8"/>
      <c r="AZ785" s="8"/>
      <c r="BA785" s="8"/>
      <c r="BB785" s="8"/>
      <c r="BC785" s="8"/>
      <c r="BD785" s="8"/>
      <c r="BE785" s="8"/>
      <c r="BF785" s="8"/>
    </row>
    <row r="786" hidden="1">
      <c r="A786" s="10">
        <v>26950.0</v>
      </c>
      <c r="B786" s="9">
        <v>43009.0</v>
      </c>
      <c r="C786" s="7" t="s">
        <v>14061</v>
      </c>
      <c r="D786" s="8"/>
      <c r="E786" s="8"/>
      <c r="F786" s="8"/>
      <c r="G786" s="7">
        <v>5000000.0</v>
      </c>
      <c r="H786" s="8"/>
      <c r="I786" s="7">
        <v>0.0</v>
      </c>
      <c r="J786" s="7">
        <v>0.0</v>
      </c>
      <c r="K786" s="7">
        <v>6.0</v>
      </c>
      <c r="L786" s="7">
        <v>0.0</v>
      </c>
      <c r="M786" s="7">
        <v>0.0</v>
      </c>
      <c r="N786" s="7" t="s">
        <v>61</v>
      </c>
      <c r="O786" s="7">
        <v>0.0</v>
      </c>
      <c r="P786" s="7">
        <v>0.0</v>
      </c>
      <c r="Q786" s="8"/>
      <c r="R786" s="8"/>
      <c r="S786" s="8"/>
      <c r="T786" s="8"/>
      <c r="U786" s="8"/>
      <c r="V786" s="8"/>
      <c r="W786" s="8"/>
      <c r="X786" s="8"/>
      <c r="Y786" s="8"/>
      <c r="Z786" s="8"/>
      <c r="AA786" s="8"/>
      <c r="AB786" s="8"/>
      <c r="AC786" s="8"/>
      <c r="AD786" s="8"/>
      <c r="AE786" s="8"/>
      <c r="AF786" s="8"/>
      <c r="AG786" s="8"/>
      <c r="AH786" s="8"/>
      <c r="AI786" s="8"/>
      <c r="AJ786" s="8"/>
      <c r="AK786" s="8"/>
      <c r="AL786" s="8"/>
      <c r="AM786" s="8"/>
      <c r="AN786" s="8"/>
      <c r="AO786" s="8"/>
      <c r="AP786" s="8"/>
      <c r="AQ786" s="8"/>
      <c r="AR786" s="7" t="s">
        <v>68</v>
      </c>
      <c r="AS786" s="8"/>
      <c r="AT786" s="8"/>
      <c r="AU786" s="8"/>
      <c r="AV786" s="11" t="s">
        <v>14068</v>
      </c>
      <c r="AW786" s="11" t="s">
        <v>14068</v>
      </c>
      <c r="AX786" s="8"/>
      <c r="AY786" s="8"/>
      <c r="AZ786" s="8"/>
      <c r="BA786" s="8"/>
      <c r="BB786" s="8"/>
      <c r="BC786" s="8"/>
      <c r="BD786" s="8"/>
      <c r="BE786" s="8"/>
      <c r="BF786" s="8"/>
    </row>
    <row r="787" hidden="1">
      <c r="A787" s="10">
        <v>36832.0</v>
      </c>
      <c r="B787" s="7" t="s">
        <v>4775</v>
      </c>
      <c r="C787" s="7" t="s">
        <v>14077</v>
      </c>
      <c r="D787" s="8"/>
      <c r="E787" s="8"/>
      <c r="F787" s="8"/>
      <c r="G787" s="7">
        <v>80000.0</v>
      </c>
      <c r="H787" s="8"/>
      <c r="I787" s="7">
        <v>0.0</v>
      </c>
      <c r="J787" s="7">
        <v>0.0</v>
      </c>
      <c r="K787" s="7">
        <v>6.0</v>
      </c>
      <c r="L787" s="7">
        <v>0.0</v>
      </c>
      <c r="M787" s="7">
        <v>0.0</v>
      </c>
      <c r="N787" s="7" t="s">
        <v>61</v>
      </c>
      <c r="O787" s="7">
        <v>0.0</v>
      </c>
      <c r="P787" s="7">
        <v>0.0</v>
      </c>
      <c r="Q787" s="7" t="s">
        <v>4775</v>
      </c>
      <c r="R787" s="7" t="s">
        <v>14078</v>
      </c>
      <c r="S787" s="8"/>
      <c r="T787" s="8"/>
      <c r="U787" s="8"/>
      <c r="V787" s="8"/>
      <c r="W787" s="7" t="s">
        <v>874</v>
      </c>
      <c r="X787" s="8"/>
      <c r="Y787" s="8"/>
      <c r="Z787" s="8"/>
      <c r="AA787" s="8"/>
      <c r="AB787" s="8"/>
      <c r="AC787" s="7" t="s">
        <v>14079</v>
      </c>
      <c r="AD787" s="7" t="s">
        <v>14080</v>
      </c>
      <c r="AE787" s="7" t="s">
        <v>14084</v>
      </c>
      <c r="AF787" s="7" t="s">
        <v>14089</v>
      </c>
      <c r="AG787" s="8"/>
      <c r="AH787" s="8"/>
      <c r="AI787" s="8"/>
      <c r="AJ787" s="8"/>
      <c r="AK787" s="8"/>
      <c r="AL787" s="8"/>
      <c r="AM787" s="8"/>
      <c r="AN787" s="8"/>
      <c r="AO787" s="8"/>
      <c r="AP787" s="8"/>
      <c r="AQ787" s="8"/>
      <c r="AR787" s="7" t="s">
        <v>68</v>
      </c>
      <c r="AS787" s="8"/>
      <c r="AT787" s="8"/>
      <c r="AU787" s="8"/>
      <c r="AV787" s="11" t="s">
        <v>14092</v>
      </c>
      <c r="AW787" s="11" t="s">
        <v>14092</v>
      </c>
      <c r="AX787" s="8"/>
      <c r="AY787" s="8"/>
      <c r="AZ787" s="8"/>
      <c r="BA787" s="8"/>
      <c r="BB787" s="8"/>
      <c r="BC787" s="8"/>
      <c r="BD787" s="8"/>
      <c r="BE787" s="8"/>
      <c r="BF787" s="8"/>
    </row>
    <row r="788" hidden="1">
      <c r="A788" s="10">
        <v>29722.0</v>
      </c>
      <c r="B788" s="7" t="s">
        <v>4693</v>
      </c>
      <c r="C788" s="7" t="s">
        <v>14094</v>
      </c>
      <c r="D788" s="7" t="s">
        <v>14095</v>
      </c>
      <c r="E788" s="7" t="s">
        <v>10698</v>
      </c>
      <c r="F788" s="8"/>
      <c r="G788" s="7">
        <v>6000.0</v>
      </c>
      <c r="H788" s="8"/>
      <c r="I788" s="7">
        <v>0.0</v>
      </c>
      <c r="J788" s="7">
        <v>0.0</v>
      </c>
      <c r="K788" s="7">
        <v>6.0</v>
      </c>
      <c r="L788" s="7">
        <v>0.0</v>
      </c>
      <c r="M788" s="7">
        <v>0.0</v>
      </c>
      <c r="N788" s="7" t="s">
        <v>61</v>
      </c>
      <c r="O788" s="7">
        <v>0.0</v>
      </c>
      <c r="P788" s="7">
        <v>0.0</v>
      </c>
      <c r="Q788" s="9">
        <v>42862.0</v>
      </c>
      <c r="R788" s="7" t="s">
        <v>1229</v>
      </c>
      <c r="S788" s="7" t="s">
        <v>14096</v>
      </c>
      <c r="T788" s="11" t="s">
        <v>14097</v>
      </c>
      <c r="U788" s="7" t="s">
        <v>14102</v>
      </c>
      <c r="V788" s="8"/>
      <c r="W788" s="7" t="s">
        <v>14103</v>
      </c>
      <c r="X788" s="8"/>
      <c r="Y788" s="8"/>
      <c r="Z788" s="8"/>
      <c r="AA788" s="8"/>
      <c r="AB788" s="8"/>
      <c r="AC788" s="7" t="s">
        <v>14104</v>
      </c>
      <c r="AD788" s="7" t="s">
        <v>14105</v>
      </c>
      <c r="AE788" s="7" t="s">
        <v>14111</v>
      </c>
      <c r="AF788" s="7" t="s">
        <v>191</v>
      </c>
      <c r="AG788" s="8"/>
      <c r="AH788" s="8"/>
      <c r="AI788" s="8"/>
      <c r="AJ788" s="8"/>
      <c r="AK788" s="8"/>
      <c r="AL788" s="8"/>
      <c r="AM788" s="8"/>
      <c r="AN788" s="8"/>
      <c r="AO788" s="8"/>
      <c r="AP788" s="8"/>
      <c r="AQ788" s="8"/>
      <c r="AR788" s="7" t="s">
        <v>68</v>
      </c>
      <c r="AS788" s="8"/>
      <c r="AT788" s="7" t="s">
        <v>14116</v>
      </c>
      <c r="AU788" s="8"/>
      <c r="AV788" s="11" t="s">
        <v>14117</v>
      </c>
      <c r="AW788" s="11" t="s">
        <v>14117</v>
      </c>
      <c r="AX788" s="8"/>
      <c r="AY788" s="8"/>
      <c r="AZ788" s="8"/>
      <c r="BA788" s="8"/>
      <c r="BB788" s="8"/>
      <c r="BC788" s="8"/>
      <c r="BD788" s="8"/>
      <c r="BE788" s="8"/>
      <c r="BF788" s="8"/>
    </row>
    <row r="789" hidden="1">
      <c r="A789" s="10">
        <v>32792.0</v>
      </c>
      <c r="B789" s="9">
        <v>42777.0</v>
      </c>
      <c r="C789" s="7" t="s">
        <v>14119</v>
      </c>
      <c r="D789" s="7" t="s">
        <v>14120</v>
      </c>
      <c r="E789" s="7">
        <v>1.423107233656E12</v>
      </c>
      <c r="F789" s="11" t="s">
        <v>14121</v>
      </c>
      <c r="G789" s="7">
        <v>1000.0</v>
      </c>
      <c r="H789" s="8"/>
      <c r="I789" s="7">
        <v>0.0</v>
      </c>
      <c r="J789" s="7">
        <v>0.0</v>
      </c>
      <c r="K789" s="7">
        <v>6.0</v>
      </c>
      <c r="L789" s="7">
        <v>0.0</v>
      </c>
      <c r="M789" s="7">
        <v>0.0</v>
      </c>
      <c r="N789" s="7" t="s">
        <v>61</v>
      </c>
      <c r="O789" s="7">
        <v>0.0</v>
      </c>
      <c r="P789" s="7">
        <v>0.0</v>
      </c>
      <c r="Q789" s="9">
        <v>42777.0</v>
      </c>
      <c r="R789" s="9">
        <v>42778.0</v>
      </c>
      <c r="S789" s="7" t="s">
        <v>14122</v>
      </c>
      <c r="T789" s="11" t="s">
        <v>14123</v>
      </c>
      <c r="U789" s="7" t="s">
        <v>14124</v>
      </c>
      <c r="V789" s="8"/>
      <c r="W789" s="7" t="s">
        <v>14125</v>
      </c>
      <c r="X789" s="8"/>
      <c r="Y789" s="8"/>
      <c r="Z789" s="8"/>
      <c r="AA789" s="8"/>
      <c r="AB789" s="8"/>
      <c r="AC789" s="8"/>
      <c r="AD789" s="7" t="s">
        <v>14126</v>
      </c>
      <c r="AE789" s="8"/>
      <c r="AF789" s="7" t="s">
        <v>14127</v>
      </c>
      <c r="AG789" s="8"/>
      <c r="AH789" s="8"/>
      <c r="AI789" s="8"/>
      <c r="AJ789" s="8"/>
      <c r="AK789" s="8"/>
      <c r="AL789" s="7" t="s">
        <v>14129</v>
      </c>
      <c r="AM789" s="8"/>
      <c r="AN789" s="8"/>
      <c r="AO789" s="8"/>
      <c r="AP789" s="8"/>
      <c r="AQ789" s="8"/>
      <c r="AR789" s="7" t="s">
        <v>834</v>
      </c>
      <c r="AS789" s="8"/>
      <c r="AT789" s="8"/>
      <c r="AU789" s="8"/>
      <c r="AV789" s="11" t="s">
        <v>14123</v>
      </c>
      <c r="AW789" s="11" t="s">
        <v>14123</v>
      </c>
      <c r="AX789" s="8"/>
      <c r="AY789" s="8"/>
      <c r="AZ789" s="8"/>
      <c r="BA789" s="8"/>
      <c r="BB789" s="8"/>
      <c r="BC789" s="8"/>
      <c r="BD789" s="8"/>
      <c r="BE789" s="8"/>
      <c r="BF789" s="8"/>
    </row>
    <row r="790" hidden="1">
      <c r="A790" s="10">
        <v>33759.0</v>
      </c>
      <c r="B790" s="7" t="s">
        <v>2587</v>
      </c>
      <c r="C790" s="7" t="s">
        <v>14137</v>
      </c>
      <c r="D790" s="8"/>
      <c r="E790" s="8"/>
      <c r="F790" s="8"/>
      <c r="G790" s="7">
        <v>15000.0</v>
      </c>
      <c r="H790" s="8"/>
      <c r="I790" s="7">
        <v>0.0</v>
      </c>
      <c r="J790" s="7">
        <v>0.0</v>
      </c>
      <c r="K790" s="7">
        <v>6.0</v>
      </c>
      <c r="L790" s="7">
        <v>0.0</v>
      </c>
      <c r="M790" s="7">
        <v>0.0</v>
      </c>
      <c r="N790" s="7" t="s">
        <v>61</v>
      </c>
      <c r="O790" s="7">
        <v>0.0</v>
      </c>
      <c r="P790" s="7">
        <v>0.0</v>
      </c>
      <c r="Q790" s="8"/>
      <c r="R790" s="8"/>
      <c r="S790" s="8"/>
      <c r="T790" s="8"/>
      <c r="U790" s="8"/>
      <c r="V790" s="8"/>
      <c r="W790" s="8"/>
      <c r="X790" s="8"/>
      <c r="Y790" s="8"/>
      <c r="Z790" s="8"/>
      <c r="AA790" s="8"/>
      <c r="AB790" s="8"/>
      <c r="AC790" s="8"/>
      <c r="AD790" s="8"/>
      <c r="AE790" s="8"/>
      <c r="AF790" s="8"/>
      <c r="AG790" s="8"/>
      <c r="AH790" s="8"/>
      <c r="AI790" s="8"/>
      <c r="AJ790" s="8"/>
      <c r="AK790" s="8"/>
      <c r="AL790" s="8"/>
      <c r="AM790" s="8"/>
      <c r="AN790" s="8"/>
      <c r="AO790" s="8"/>
      <c r="AP790" s="8"/>
      <c r="AQ790" s="8"/>
      <c r="AR790" s="7" t="s">
        <v>68</v>
      </c>
      <c r="AS790" s="8"/>
      <c r="AT790" s="8"/>
      <c r="AU790" s="8"/>
      <c r="AV790" s="8"/>
      <c r="AW790" s="8"/>
      <c r="AX790" s="8"/>
      <c r="AY790" s="8"/>
      <c r="AZ790" s="8"/>
      <c r="BA790" s="8"/>
      <c r="BB790" s="8"/>
      <c r="BC790" s="8"/>
      <c r="BD790" s="8"/>
      <c r="BE790" s="8"/>
      <c r="BF790" s="8"/>
    </row>
    <row r="791" hidden="1">
      <c r="A791" s="10">
        <v>32735.0</v>
      </c>
      <c r="B791" s="7" t="s">
        <v>14138</v>
      </c>
      <c r="C791" s="7" t="s">
        <v>14139</v>
      </c>
      <c r="D791" s="8"/>
      <c r="E791" s="8"/>
      <c r="F791" s="8"/>
      <c r="G791" s="7">
        <v>5000.0</v>
      </c>
      <c r="H791" s="8"/>
      <c r="I791" s="7">
        <v>0.0</v>
      </c>
      <c r="J791" s="7">
        <v>0.0</v>
      </c>
      <c r="K791" s="7">
        <v>6.0</v>
      </c>
      <c r="L791" s="7">
        <v>0.0</v>
      </c>
      <c r="M791" s="7">
        <v>0.0</v>
      </c>
      <c r="N791" s="7" t="s">
        <v>61</v>
      </c>
      <c r="O791" s="7">
        <v>0.0</v>
      </c>
      <c r="P791" s="7">
        <v>0.0</v>
      </c>
      <c r="Q791" s="8"/>
      <c r="R791" s="8"/>
      <c r="S791" s="8"/>
      <c r="T791" s="8"/>
      <c r="U791" s="8"/>
      <c r="V791" s="8"/>
      <c r="W791" s="8"/>
      <c r="X791" s="8"/>
      <c r="Y791" s="8"/>
      <c r="Z791" s="8"/>
      <c r="AA791" s="8"/>
      <c r="AB791" s="8"/>
      <c r="AC791" s="8"/>
      <c r="AD791" s="8"/>
      <c r="AE791" s="8"/>
      <c r="AF791" s="8"/>
      <c r="AG791" s="8"/>
      <c r="AH791" s="8"/>
      <c r="AI791" s="8"/>
      <c r="AJ791" s="8"/>
      <c r="AK791" s="8"/>
      <c r="AL791" s="8"/>
      <c r="AM791" s="8"/>
      <c r="AN791" s="8"/>
      <c r="AO791" s="8"/>
      <c r="AP791" s="8"/>
      <c r="AQ791" s="8"/>
      <c r="AR791" s="7" t="s">
        <v>68</v>
      </c>
      <c r="AS791" s="8"/>
      <c r="AT791" s="8"/>
      <c r="AU791" s="8"/>
      <c r="AV791" s="11" t="s">
        <v>14140</v>
      </c>
      <c r="AW791" s="11" t="s">
        <v>14140</v>
      </c>
      <c r="AX791" s="8"/>
      <c r="AY791" s="8"/>
      <c r="AZ791" s="8"/>
      <c r="BA791" s="8"/>
      <c r="BB791" s="8"/>
      <c r="BC791" s="8"/>
      <c r="BD791" s="8"/>
      <c r="BE791" s="8"/>
      <c r="BF791" s="8"/>
    </row>
    <row r="792" hidden="1">
      <c r="A792" s="10">
        <v>36561.0</v>
      </c>
      <c r="B792" s="7" t="s">
        <v>14142</v>
      </c>
      <c r="C792" s="7" t="s">
        <v>14143</v>
      </c>
      <c r="D792" s="8"/>
      <c r="E792" s="8"/>
      <c r="F792" s="8"/>
      <c r="G792" s="7">
        <v>100.0</v>
      </c>
      <c r="H792" s="8"/>
      <c r="I792" s="7">
        <v>0.0</v>
      </c>
      <c r="J792" s="7">
        <v>0.0</v>
      </c>
      <c r="K792" s="7">
        <v>6.0</v>
      </c>
      <c r="L792" s="7">
        <v>0.0</v>
      </c>
      <c r="M792" s="7">
        <v>0.0</v>
      </c>
      <c r="N792" s="7" t="s">
        <v>61</v>
      </c>
      <c r="O792" s="7">
        <v>0.0</v>
      </c>
      <c r="P792" s="7">
        <v>0.0</v>
      </c>
      <c r="Q792" s="7" t="s">
        <v>2811</v>
      </c>
      <c r="R792" s="7" t="s">
        <v>8617</v>
      </c>
      <c r="S792" s="8"/>
      <c r="T792" s="8"/>
      <c r="U792" s="8"/>
      <c r="V792" s="8"/>
      <c r="W792" s="7" t="s">
        <v>14146</v>
      </c>
      <c r="X792" s="8"/>
      <c r="Y792" s="8"/>
      <c r="Z792" s="8"/>
      <c r="AA792" s="8"/>
      <c r="AB792" s="8"/>
      <c r="AC792" s="7" t="s">
        <v>14147</v>
      </c>
      <c r="AD792" s="7" t="s">
        <v>14148</v>
      </c>
      <c r="AE792" s="7" t="s">
        <v>14149</v>
      </c>
      <c r="AF792" s="7" t="s">
        <v>14151</v>
      </c>
      <c r="AG792" s="8"/>
      <c r="AH792" s="8"/>
      <c r="AI792" s="8"/>
      <c r="AJ792" s="8"/>
      <c r="AK792" s="8"/>
      <c r="AL792" s="7" t="s">
        <v>14153</v>
      </c>
      <c r="AM792" s="8"/>
      <c r="AN792" s="8"/>
      <c r="AO792" s="8"/>
      <c r="AP792" s="8"/>
      <c r="AQ792" s="8"/>
      <c r="AR792" s="7" t="s">
        <v>68</v>
      </c>
      <c r="AS792" s="8"/>
      <c r="AT792" s="8"/>
      <c r="AU792" s="8"/>
      <c r="AV792" s="11" t="s">
        <v>14154</v>
      </c>
      <c r="AW792" s="11" t="s">
        <v>14154</v>
      </c>
      <c r="AX792" s="8"/>
      <c r="AY792" s="8"/>
      <c r="AZ792" s="8"/>
      <c r="BA792" s="8"/>
      <c r="BB792" s="8"/>
      <c r="BC792" s="8"/>
      <c r="BD792" s="8"/>
      <c r="BE792" s="8"/>
      <c r="BF792" s="8"/>
    </row>
    <row r="793" hidden="1">
      <c r="A793" s="10">
        <v>32361.0</v>
      </c>
      <c r="B793" s="14">
        <v>43049.0</v>
      </c>
      <c r="C793" s="7" t="s">
        <v>14163</v>
      </c>
      <c r="D793" s="8"/>
      <c r="E793" s="8"/>
      <c r="F793" s="8"/>
      <c r="G793" s="7">
        <v>15000.0</v>
      </c>
      <c r="H793" s="8"/>
      <c r="I793" s="7">
        <v>0.0</v>
      </c>
      <c r="J793" s="7">
        <v>0.0</v>
      </c>
      <c r="K793" s="7">
        <v>6.0</v>
      </c>
      <c r="L793" s="7">
        <v>0.0</v>
      </c>
      <c r="M793" s="7">
        <v>0.0</v>
      </c>
      <c r="N793" s="7" t="s">
        <v>61</v>
      </c>
      <c r="O793" s="7">
        <v>0.0</v>
      </c>
      <c r="P793" s="7">
        <v>0.0</v>
      </c>
      <c r="Q793" s="8"/>
      <c r="R793" s="8"/>
      <c r="S793" s="8"/>
      <c r="T793" s="8"/>
      <c r="U793" s="8"/>
      <c r="V793" s="8"/>
      <c r="W793" s="8"/>
      <c r="X793" s="8"/>
      <c r="Y793" s="8"/>
      <c r="Z793" s="8"/>
      <c r="AA793" s="8"/>
      <c r="AB793" s="8"/>
      <c r="AC793" s="8"/>
      <c r="AD793" s="8"/>
      <c r="AE793" s="8"/>
      <c r="AF793" s="8"/>
      <c r="AG793" s="8"/>
      <c r="AH793" s="8"/>
      <c r="AI793" s="8"/>
      <c r="AJ793" s="8"/>
      <c r="AK793" s="8"/>
      <c r="AL793" s="8"/>
      <c r="AM793" s="8"/>
      <c r="AN793" s="8"/>
      <c r="AO793" s="8"/>
      <c r="AP793" s="8"/>
      <c r="AQ793" s="8"/>
      <c r="AR793" s="7" t="s">
        <v>68</v>
      </c>
      <c r="AS793" s="8"/>
      <c r="AT793" s="8"/>
      <c r="AU793" s="8"/>
      <c r="AV793" s="11" t="s">
        <v>14169</v>
      </c>
      <c r="AW793" s="11" t="s">
        <v>14169</v>
      </c>
      <c r="AX793" s="8"/>
      <c r="AY793" s="8"/>
      <c r="AZ793" s="8"/>
      <c r="BA793" s="8"/>
      <c r="BB793" s="8"/>
      <c r="BC793" s="8"/>
      <c r="BD793" s="8"/>
      <c r="BE793" s="8"/>
      <c r="BF793" s="8"/>
    </row>
    <row r="794" hidden="1">
      <c r="A794" s="10">
        <v>32359.0</v>
      </c>
      <c r="B794" s="14">
        <v>43049.0</v>
      </c>
      <c r="C794" s="7" t="s">
        <v>14176</v>
      </c>
      <c r="D794" s="8"/>
      <c r="E794" s="8"/>
      <c r="F794" s="8"/>
      <c r="G794" s="7">
        <v>15000.0</v>
      </c>
      <c r="H794" s="8"/>
      <c r="I794" s="7">
        <v>0.0</v>
      </c>
      <c r="J794" s="7">
        <v>0.0</v>
      </c>
      <c r="K794" s="7">
        <v>6.0</v>
      </c>
      <c r="L794" s="7">
        <v>0.0</v>
      </c>
      <c r="M794" s="7">
        <v>0.0</v>
      </c>
      <c r="N794" s="7" t="s">
        <v>61</v>
      </c>
      <c r="O794" s="7">
        <v>0.0</v>
      </c>
      <c r="P794" s="7">
        <v>0.0</v>
      </c>
      <c r="Q794" s="8"/>
      <c r="R794" s="8"/>
      <c r="S794" s="8"/>
      <c r="T794" s="8"/>
      <c r="U794" s="8"/>
      <c r="V794" s="8"/>
      <c r="W794" s="8"/>
      <c r="X794" s="8"/>
      <c r="Y794" s="8"/>
      <c r="Z794" s="8"/>
      <c r="AA794" s="8"/>
      <c r="AB794" s="8"/>
      <c r="AC794" s="8"/>
      <c r="AD794" s="8"/>
      <c r="AE794" s="8"/>
      <c r="AF794" s="8"/>
      <c r="AG794" s="8"/>
      <c r="AH794" s="8"/>
      <c r="AI794" s="8"/>
      <c r="AJ794" s="8"/>
      <c r="AK794" s="8"/>
      <c r="AL794" s="8"/>
      <c r="AM794" s="8"/>
      <c r="AN794" s="8"/>
      <c r="AO794" s="8"/>
      <c r="AP794" s="8"/>
      <c r="AQ794" s="8"/>
      <c r="AR794" s="7" t="s">
        <v>68</v>
      </c>
      <c r="AS794" s="8"/>
      <c r="AT794" s="8"/>
      <c r="AU794" s="8"/>
      <c r="AV794" s="8"/>
      <c r="AW794" s="8"/>
      <c r="AX794" s="8"/>
      <c r="AY794" s="8"/>
      <c r="AZ794" s="8"/>
      <c r="BA794" s="8"/>
      <c r="BB794" s="8"/>
      <c r="BC794" s="8"/>
      <c r="BD794" s="8"/>
      <c r="BE794" s="8"/>
      <c r="BF794" s="8"/>
    </row>
    <row r="795">
      <c r="A795" s="10">
        <v>32880.0</v>
      </c>
      <c r="B795" s="9">
        <v>42958.0</v>
      </c>
      <c r="C795" s="7" t="s">
        <v>14183</v>
      </c>
      <c r="D795" s="7" t="s">
        <v>14184</v>
      </c>
      <c r="E795" s="7" t="s">
        <v>14185</v>
      </c>
      <c r="F795" s="11" t="s">
        <v>14186</v>
      </c>
      <c r="G795" s="7">
        <v>10000.0</v>
      </c>
      <c r="H795" s="7">
        <v>270.0</v>
      </c>
      <c r="I795" s="7">
        <v>2.0</v>
      </c>
      <c r="J795" s="7">
        <v>16.2</v>
      </c>
      <c r="K795" s="7">
        <v>6.0</v>
      </c>
      <c r="L795" s="7">
        <v>39.9</v>
      </c>
      <c r="M795" s="7">
        <v>10.45</v>
      </c>
      <c r="N795" s="7" t="s">
        <v>61</v>
      </c>
      <c r="O795" s="7">
        <v>2.0</v>
      </c>
      <c r="P795" s="7">
        <v>0.0</v>
      </c>
      <c r="Q795" s="9">
        <v>42958.0</v>
      </c>
      <c r="R795" s="7" t="s">
        <v>709</v>
      </c>
      <c r="S795" s="7" t="s">
        <v>14192</v>
      </c>
      <c r="T795" s="11" t="s">
        <v>14193</v>
      </c>
      <c r="U795" s="7" t="s">
        <v>14199</v>
      </c>
      <c r="V795" s="8"/>
      <c r="W795" s="7" t="s">
        <v>14200</v>
      </c>
      <c r="X795" s="8"/>
      <c r="Y795" s="8"/>
      <c r="Z795" s="8"/>
      <c r="AA795" s="7" t="s">
        <v>510</v>
      </c>
      <c r="AB795" s="7" t="s">
        <v>155</v>
      </c>
      <c r="AC795" s="7" t="s">
        <v>14202</v>
      </c>
      <c r="AD795" s="7" t="s">
        <v>14203</v>
      </c>
      <c r="AE795" s="7" t="s">
        <v>14205</v>
      </c>
      <c r="AF795" s="7" t="s">
        <v>14208</v>
      </c>
      <c r="AG795" s="8"/>
      <c r="AH795" s="8"/>
      <c r="AI795" s="8"/>
      <c r="AJ795" s="8"/>
      <c r="AK795" s="8"/>
      <c r="AL795" s="8"/>
      <c r="AM795" s="8"/>
      <c r="AN795" s="8"/>
      <c r="AO795" s="8"/>
      <c r="AP795" s="8"/>
      <c r="AQ795" s="8"/>
      <c r="AR795" s="7" t="s">
        <v>86</v>
      </c>
      <c r="AS795" s="8"/>
      <c r="AT795" s="7" t="s">
        <v>14210</v>
      </c>
      <c r="AU795" s="8"/>
      <c r="AV795" s="11" t="s">
        <v>14193</v>
      </c>
      <c r="AW795" s="11" t="s">
        <v>14193</v>
      </c>
      <c r="AX795" s="11" t="s">
        <v>14213</v>
      </c>
      <c r="AY795" s="11" t="s">
        <v>14218</v>
      </c>
      <c r="AZ795" s="8"/>
      <c r="BA795" s="8"/>
      <c r="BB795" s="8"/>
      <c r="BC795" s="8"/>
      <c r="BD795" s="8"/>
      <c r="BE795" s="8"/>
      <c r="BF795" s="8"/>
    </row>
    <row r="796" hidden="1">
      <c r="A796" s="10">
        <v>32922.0</v>
      </c>
      <c r="B796" s="9">
        <v>42866.0</v>
      </c>
      <c r="C796" s="7" t="s">
        <v>14228</v>
      </c>
      <c r="D796" s="8"/>
      <c r="E796" s="8"/>
      <c r="F796" s="8"/>
      <c r="G796" s="7">
        <v>150000.0</v>
      </c>
      <c r="H796" s="8"/>
      <c r="I796" s="7">
        <v>0.0</v>
      </c>
      <c r="J796" s="7">
        <v>0.0</v>
      </c>
      <c r="K796" s="7">
        <v>6.0</v>
      </c>
      <c r="L796" s="7">
        <v>0.0</v>
      </c>
      <c r="M796" s="7">
        <v>0.0</v>
      </c>
      <c r="N796" s="7" t="s">
        <v>61</v>
      </c>
      <c r="O796" s="7">
        <v>0.0</v>
      </c>
      <c r="P796" s="7">
        <v>0.0</v>
      </c>
      <c r="Q796" s="8"/>
      <c r="R796" s="8"/>
      <c r="S796" s="8"/>
      <c r="T796" s="8"/>
      <c r="U796" s="8"/>
      <c r="V796" s="8"/>
      <c r="W796" s="8"/>
      <c r="X796" s="8"/>
      <c r="Y796" s="8"/>
      <c r="Z796" s="8"/>
      <c r="AA796" s="8"/>
      <c r="AB796" s="8"/>
      <c r="AC796" s="8"/>
      <c r="AD796" s="8"/>
      <c r="AE796" s="8"/>
      <c r="AF796" s="8"/>
      <c r="AG796" s="8"/>
      <c r="AH796" s="8"/>
      <c r="AI796" s="8"/>
      <c r="AJ796" s="8"/>
      <c r="AK796" s="8"/>
      <c r="AL796" s="8"/>
      <c r="AM796" s="8"/>
      <c r="AN796" s="8"/>
      <c r="AO796" s="8"/>
      <c r="AP796" s="8"/>
      <c r="AQ796" s="8"/>
      <c r="AR796" s="7" t="s">
        <v>68</v>
      </c>
      <c r="AS796" s="8"/>
      <c r="AT796" s="8"/>
      <c r="AU796" s="8"/>
      <c r="AV796" s="8"/>
      <c r="AW796" s="8"/>
      <c r="AX796" s="8"/>
      <c r="AY796" s="8"/>
      <c r="AZ796" s="8"/>
      <c r="BA796" s="8"/>
      <c r="BB796" s="8"/>
      <c r="BC796" s="8"/>
      <c r="BD796" s="8"/>
      <c r="BE796" s="8"/>
      <c r="BF796" s="8"/>
    </row>
    <row r="797" hidden="1">
      <c r="A797" s="10">
        <v>32734.0</v>
      </c>
      <c r="B797" s="7" t="s">
        <v>14138</v>
      </c>
      <c r="C797" s="7" t="s">
        <v>14239</v>
      </c>
      <c r="D797" s="8"/>
      <c r="E797" s="8"/>
      <c r="F797" s="8"/>
      <c r="G797" s="7">
        <v>5000.0</v>
      </c>
      <c r="H797" s="8"/>
      <c r="I797" s="7">
        <v>0.0</v>
      </c>
      <c r="J797" s="7">
        <v>0.0</v>
      </c>
      <c r="K797" s="7">
        <v>6.0</v>
      </c>
      <c r="L797" s="7">
        <v>0.0</v>
      </c>
      <c r="M797" s="7">
        <v>0.0</v>
      </c>
      <c r="N797" s="7" t="s">
        <v>61</v>
      </c>
      <c r="O797" s="7">
        <v>0.0</v>
      </c>
      <c r="P797" s="7">
        <v>0.0</v>
      </c>
      <c r="Q797" s="8"/>
      <c r="R797" s="8"/>
      <c r="S797" s="8"/>
      <c r="T797" s="8"/>
      <c r="U797" s="8"/>
      <c r="V797" s="8"/>
      <c r="W797" s="8"/>
      <c r="X797" s="8"/>
      <c r="Y797" s="8"/>
      <c r="Z797" s="8"/>
      <c r="AA797" s="8"/>
      <c r="AB797" s="8"/>
      <c r="AC797" s="8"/>
      <c r="AD797" s="8"/>
      <c r="AE797" s="8"/>
      <c r="AF797" s="8"/>
      <c r="AG797" s="8"/>
      <c r="AH797" s="8"/>
      <c r="AI797" s="8"/>
      <c r="AJ797" s="8"/>
      <c r="AK797" s="8"/>
      <c r="AL797" s="8"/>
      <c r="AM797" s="8"/>
      <c r="AN797" s="8"/>
      <c r="AO797" s="8"/>
      <c r="AP797" s="8"/>
      <c r="AQ797" s="8"/>
      <c r="AR797" s="7" t="s">
        <v>68</v>
      </c>
      <c r="AS797" s="8"/>
      <c r="AT797" s="8"/>
      <c r="AU797" s="8"/>
      <c r="AV797" s="8"/>
      <c r="AW797" s="8"/>
      <c r="AX797" s="8"/>
      <c r="AY797" s="8"/>
      <c r="AZ797" s="8"/>
      <c r="BA797" s="8"/>
      <c r="BB797" s="8"/>
      <c r="BC797" s="8"/>
      <c r="BD797" s="8"/>
      <c r="BE797" s="8"/>
      <c r="BF797" s="8"/>
    </row>
    <row r="798" hidden="1">
      <c r="A798" s="10">
        <v>28888.0</v>
      </c>
      <c r="B798" s="7" t="s">
        <v>14242</v>
      </c>
      <c r="C798" s="7" t="s">
        <v>14243</v>
      </c>
      <c r="D798" s="7" t="s">
        <v>14244</v>
      </c>
      <c r="E798" s="7" t="s">
        <v>14245</v>
      </c>
      <c r="F798" s="11" t="s">
        <v>14247</v>
      </c>
      <c r="G798" s="7">
        <v>2000000.0</v>
      </c>
      <c r="H798" s="8"/>
      <c r="I798" s="7">
        <v>0.0</v>
      </c>
      <c r="J798" s="7">
        <v>0.0</v>
      </c>
      <c r="K798" s="7">
        <v>6.0</v>
      </c>
      <c r="L798" s="7">
        <v>0.0</v>
      </c>
      <c r="M798" s="7">
        <v>0.0</v>
      </c>
      <c r="N798" s="7" t="s">
        <v>61</v>
      </c>
      <c r="O798" s="7">
        <v>0.0</v>
      </c>
      <c r="P798" s="7">
        <v>0.0</v>
      </c>
      <c r="Q798" s="8"/>
      <c r="R798" s="8"/>
      <c r="S798" s="7" t="s">
        <v>9583</v>
      </c>
      <c r="T798" s="11" t="s">
        <v>14258</v>
      </c>
      <c r="U798" s="7" t="s">
        <v>14269</v>
      </c>
      <c r="V798" s="8"/>
      <c r="W798" s="7" t="s">
        <v>185</v>
      </c>
      <c r="X798" s="8"/>
      <c r="Y798" s="8"/>
      <c r="Z798" s="8"/>
      <c r="AA798" s="7" t="s">
        <v>510</v>
      </c>
      <c r="AB798" s="7" t="s">
        <v>185</v>
      </c>
      <c r="AC798" s="8"/>
      <c r="AD798" s="7" t="s">
        <v>14272</v>
      </c>
      <c r="AE798" s="8"/>
      <c r="AF798" s="7" t="s">
        <v>14275</v>
      </c>
      <c r="AG798" s="8"/>
      <c r="AH798" s="8"/>
      <c r="AI798" s="8"/>
      <c r="AJ798" s="8"/>
      <c r="AK798" s="8"/>
      <c r="AL798" s="8"/>
      <c r="AM798" s="8"/>
      <c r="AN798" s="8"/>
      <c r="AO798" s="8"/>
      <c r="AP798" s="8"/>
      <c r="AQ798" s="8"/>
      <c r="AR798" s="7" t="s">
        <v>68</v>
      </c>
      <c r="AS798" s="8"/>
      <c r="AT798" s="7" t="s">
        <v>14276</v>
      </c>
      <c r="AU798" s="8"/>
      <c r="AV798" s="11" t="s">
        <v>14258</v>
      </c>
      <c r="AW798" s="11" t="s">
        <v>14258</v>
      </c>
      <c r="AX798" s="8"/>
      <c r="AY798" s="8"/>
      <c r="AZ798" s="8"/>
      <c r="BA798" s="8"/>
      <c r="BB798" s="8"/>
      <c r="BC798" s="8"/>
      <c r="BD798" s="8"/>
      <c r="BE798" s="8"/>
      <c r="BF798" s="8"/>
    </row>
    <row r="799" hidden="1">
      <c r="A799" s="10">
        <v>34556.0</v>
      </c>
      <c r="B799" s="7" t="s">
        <v>1172</v>
      </c>
      <c r="C799" s="7" t="s">
        <v>14279</v>
      </c>
      <c r="D799" s="8"/>
      <c r="E799" s="8"/>
      <c r="F799" s="8"/>
      <c r="G799" s="7">
        <v>25000.0</v>
      </c>
      <c r="H799" s="8"/>
      <c r="I799" s="7">
        <v>0.0</v>
      </c>
      <c r="J799" s="7">
        <v>0.0</v>
      </c>
      <c r="K799" s="7">
        <v>6.0</v>
      </c>
      <c r="L799" s="7">
        <v>0.0</v>
      </c>
      <c r="M799" s="7">
        <v>0.0</v>
      </c>
      <c r="N799" s="7" t="s">
        <v>61</v>
      </c>
      <c r="O799" s="7">
        <v>0.0</v>
      </c>
      <c r="P799" s="7">
        <v>0.0</v>
      </c>
      <c r="Q799" s="8"/>
      <c r="R799" s="8"/>
      <c r="S799" s="8"/>
      <c r="T799" s="8"/>
      <c r="U799" s="8"/>
      <c r="V799" s="8"/>
      <c r="W799" s="8"/>
      <c r="X799" s="8"/>
      <c r="Y799" s="8"/>
      <c r="Z799" s="8"/>
      <c r="AA799" s="8"/>
      <c r="AB799" s="8"/>
      <c r="AC799" s="8"/>
      <c r="AD799" s="8"/>
      <c r="AE799" s="8"/>
      <c r="AF799" s="8"/>
      <c r="AG799" s="8"/>
      <c r="AH799" s="8"/>
      <c r="AI799" s="8"/>
      <c r="AJ799" s="8"/>
      <c r="AK799" s="8"/>
      <c r="AL799" s="8"/>
      <c r="AM799" s="8"/>
      <c r="AN799" s="8"/>
      <c r="AO799" s="8"/>
      <c r="AP799" s="8"/>
      <c r="AQ799" s="8"/>
      <c r="AR799" s="7" t="s">
        <v>68</v>
      </c>
      <c r="AS799" s="8"/>
      <c r="AT799" s="8"/>
      <c r="AU799" s="8"/>
      <c r="AV799" s="8"/>
      <c r="AW799" s="8"/>
      <c r="AX799" s="8"/>
      <c r="AY799" s="8"/>
      <c r="AZ799" s="8"/>
      <c r="BA799" s="8"/>
      <c r="BB799" s="8"/>
      <c r="BC799" s="8"/>
      <c r="BD799" s="8"/>
      <c r="BE799" s="8"/>
      <c r="BF799" s="8"/>
    </row>
    <row r="800" hidden="1">
      <c r="A800" s="10">
        <v>34072.0</v>
      </c>
      <c r="B800" s="7" t="s">
        <v>1172</v>
      </c>
      <c r="C800" s="7" t="s">
        <v>14280</v>
      </c>
      <c r="D800" s="8"/>
      <c r="E800" s="8"/>
      <c r="F800" s="8"/>
      <c r="G800" s="7">
        <v>30000.0</v>
      </c>
      <c r="H800" s="8"/>
      <c r="I800" s="7">
        <v>0.0</v>
      </c>
      <c r="J800" s="7">
        <v>0.0</v>
      </c>
      <c r="K800" s="7">
        <v>6.0</v>
      </c>
      <c r="L800" s="7">
        <v>0.0</v>
      </c>
      <c r="M800" s="7">
        <v>0.0</v>
      </c>
      <c r="N800" s="7" t="s">
        <v>61</v>
      </c>
      <c r="O800" s="7">
        <v>0.0</v>
      </c>
      <c r="P800" s="7">
        <v>0.0</v>
      </c>
      <c r="Q800" s="7" t="s">
        <v>485</v>
      </c>
      <c r="R800" s="7" t="s">
        <v>1185</v>
      </c>
      <c r="S800" s="8"/>
      <c r="T800" s="8"/>
      <c r="U800" s="8"/>
      <c r="V800" s="8"/>
      <c r="W800" s="7" t="s">
        <v>892</v>
      </c>
      <c r="X800" s="8"/>
      <c r="Y800" s="8"/>
      <c r="Z800" s="8"/>
      <c r="AA800" s="8"/>
      <c r="AB800" s="8"/>
      <c r="AC800" s="7" t="s">
        <v>66</v>
      </c>
      <c r="AD800" s="7" t="s">
        <v>14281</v>
      </c>
      <c r="AE800" s="7" t="s">
        <v>1054</v>
      </c>
      <c r="AF800" s="7" t="s">
        <v>191</v>
      </c>
      <c r="AG800" s="8"/>
      <c r="AH800" s="8"/>
      <c r="AI800" s="8"/>
      <c r="AJ800" s="8"/>
      <c r="AK800" s="8"/>
      <c r="AL800" s="8"/>
      <c r="AM800" s="8"/>
      <c r="AN800" s="8"/>
      <c r="AO800" s="8"/>
      <c r="AP800" s="8"/>
      <c r="AQ800" s="8"/>
      <c r="AR800" s="7" t="s">
        <v>68</v>
      </c>
      <c r="AS800" s="8"/>
      <c r="AT800" s="8"/>
      <c r="AU800" s="8"/>
      <c r="AV800" s="7" t="s">
        <v>11781</v>
      </c>
      <c r="AW800" s="11" t="s">
        <v>11782</v>
      </c>
      <c r="AX800" s="8"/>
      <c r="AY800" s="8"/>
      <c r="AZ800" s="8"/>
      <c r="BA800" s="8"/>
      <c r="BB800" s="8"/>
      <c r="BC800" s="8"/>
      <c r="BD800" s="8"/>
      <c r="BE800" s="8"/>
      <c r="BF800" s="8"/>
    </row>
    <row r="801" hidden="1">
      <c r="A801" s="10">
        <v>27310.0</v>
      </c>
      <c r="B801" s="7" t="s">
        <v>12876</v>
      </c>
      <c r="C801" s="7" t="s">
        <v>14288</v>
      </c>
      <c r="D801" s="8"/>
      <c r="E801" s="8"/>
      <c r="F801" s="8"/>
      <c r="G801" s="7">
        <v>5000.0</v>
      </c>
      <c r="H801" s="8"/>
      <c r="I801" s="7">
        <v>0.0</v>
      </c>
      <c r="J801" s="7">
        <v>0.0</v>
      </c>
      <c r="K801" s="7">
        <v>6.0</v>
      </c>
      <c r="L801" s="7">
        <v>0.0</v>
      </c>
      <c r="M801" s="7">
        <v>0.0</v>
      </c>
      <c r="N801" s="7" t="s">
        <v>61</v>
      </c>
      <c r="O801" s="7">
        <v>0.0</v>
      </c>
      <c r="P801" s="7">
        <v>0.0</v>
      </c>
      <c r="Q801" s="8"/>
      <c r="R801" s="8"/>
      <c r="S801" s="8"/>
      <c r="T801" s="8"/>
      <c r="U801" s="8"/>
      <c r="V801" s="8"/>
      <c r="W801" s="8"/>
      <c r="X801" s="8"/>
      <c r="Y801" s="8"/>
      <c r="Z801" s="8"/>
      <c r="AA801" s="8"/>
      <c r="AB801" s="8"/>
      <c r="AC801" s="8"/>
      <c r="AD801" s="8"/>
      <c r="AE801" s="8"/>
      <c r="AF801" s="8"/>
      <c r="AG801" s="8"/>
      <c r="AH801" s="8"/>
      <c r="AI801" s="8"/>
      <c r="AJ801" s="8"/>
      <c r="AK801" s="8"/>
      <c r="AL801" s="8"/>
      <c r="AM801" s="8"/>
      <c r="AN801" s="8"/>
      <c r="AO801" s="8"/>
      <c r="AP801" s="8"/>
      <c r="AQ801" s="8"/>
      <c r="AR801" s="7" t="s">
        <v>68</v>
      </c>
      <c r="AS801" s="8"/>
      <c r="AT801" s="8"/>
      <c r="AU801" s="8"/>
      <c r="AV801" s="11" t="s">
        <v>14290</v>
      </c>
      <c r="AW801" s="11" t="s">
        <v>14290</v>
      </c>
      <c r="AX801" s="8"/>
      <c r="AY801" s="8"/>
      <c r="AZ801" s="8"/>
      <c r="BA801" s="8"/>
      <c r="BB801" s="8"/>
      <c r="BC801" s="8"/>
      <c r="BD801" s="8"/>
      <c r="BE801" s="8"/>
      <c r="BF801" s="8"/>
    </row>
    <row r="802" hidden="1">
      <c r="A802" s="10">
        <v>27645.0</v>
      </c>
      <c r="B802" s="7" t="s">
        <v>769</v>
      </c>
      <c r="C802" s="7" t="s">
        <v>14293</v>
      </c>
      <c r="D802" s="8"/>
      <c r="E802" s="8"/>
      <c r="F802" s="8"/>
      <c r="G802" s="7">
        <v>10000.0</v>
      </c>
      <c r="H802" s="8"/>
      <c r="I802" s="7">
        <v>0.0</v>
      </c>
      <c r="J802" s="7">
        <v>0.0</v>
      </c>
      <c r="K802" s="7">
        <v>6.0</v>
      </c>
      <c r="L802" s="7">
        <v>0.0</v>
      </c>
      <c r="M802" s="7">
        <v>0.0</v>
      </c>
      <c r="N802" s="7" t="s">
        <v>61</v>
      </c>
      <c r="O802" s="7">
        <v>0.0</v>
      </c>
      <c r="P802" s="7">
        <v>0.0</v>
      </c>
      <c r="Q802" s="8"/>
      <c r="R802" s="8"/>
      <c r="S802" s="8"/>
      <c r="T802" s="8"/>
      <c r="U802" s="8"/>
      <c r="V802" s="8"/>
      <c r="W802" s="8"/>
      <c r="X802" s="8"/>
      <c r="Y802" s="8"/>
      <c r="Z802" s="8"/>
      <c r="AA802" s="8"/>
      <c r="AB802" s="8"/>
      <c r="AC802" s="8"/>
      <c r="AD802" s="8"/>
      <c r="AE802" s="8"/>
      <c r="AF802" s="8"/>
      <c r="AG802" s="8"/>
      <c r="AH802" s="8"/>
      <c r="AI802" s="8"/>
      <c r="AJ802" s="8"/>
      <c r="AK802" s="8"/>
      <c r="AL802" s="8"/>
      <c r="AM802" s="8"/>
      <c r="AN802" s="8"/>
      <c r="AO802" s="8"/>
      <c r="AP802" s="8"/>
      <c r="AQ802" s="8"/>
      <c r="AR802" s="7" t="s">
        <v>68</v>
      </c>
      <c r="AS802" s="8"/>
      <c r="AT802" s="8"/>
      <c r="AU802" s="8"/>
      <c r="AV802" s="11" t="s">
        <v>14297</v>
      </c>
      <c r="AW802" s="11" t="s">
        <v>14297</v>
      </c>
      <c r="AX802" s="8"/>
      <c r="AY802" s="8"/>
      <c r="AZ802" s="8"/>
      <c r="BA802" s="8"/>
      <c r="BB802" s="8"/>
      <c r="BC802" s="8"/>
      <c r="BD802" s="8"/>
      <c r="BE802" s="8"/>
      <c r="BF802" s="8"/>
    </row>
    <row r="803">
      <c r="A803" s="10">
        <v>28491.0</v>
      </c>
      <c r="B803" s="7" t="s">
        <v>2363</v>
      </c>
      <c r="C803" s="7" t="s">
        <v>14299</v>
      </c>
      <c r="D803" s="7" t="s">
        <v>2366</v>
      </c>
      <c r="E803" s="7">
        <v>0.0</v>
      </c>
      <c r="F803" s="8"/>
      <c r="G803" s="7">
        <v>3500.0</v>
      </c>
      <c r="H803" s="7">
        <v>361.0</v>
      </c>
      <c r="I803" s="7">
        <v>10.0</v>
      </c>
      <c r="J803" s="7">
        <v>21.66</v>
      </c>
      <c r="K803" s="7">
        <v>6.0</v>
      </c>
      <c r="L803" s="7">
        <v>35.4</v>
      </c>
      <c r="M803" s="7">
        <v>13.26</v>
      </c>
      <c r="N803" s="7" t="s">
        <v>61</v>
      </c>
      <c r="O803" s="7">
        <v>2.0</v>
      </c>
      <c r="P803" s="7">
        <v>0.0</v>
      </c>
      <c r="Q803" s="8"/>
      <c r="R803" s="7" t="s">
        <v>2370</v>
      </c>
      <c r="S803" s="7" t="s">
        <v>2371</v>
      </c>
      <c r="T803" s="11" t="s">
        <v>2389</v>
      </c>
      <c r="U803" s="7" t="s">
        <v>2374</v>
      </c>
      <c r="V803" s="8"/>
      <c r="W803" s="7" t="s">
        <v>8581</v>
      </c>
      <c r="X803" s="8"/>
      <c r="Y803" s="8"/>
      <c r="Z803" s="8"/>
      <c r="AA803" s="7" t="s">
        <v>510</v>
      </c>
      <c r="AB803" s="7" t="s">
        <v>155</v>
      </c>
      <c r="AC803" s="7" t="s">
        <v>14301</v>
      </c>
      <c r="AD803" s="7" t="s">
        <v>14302</v>
      </c>
      <c r="AE803" s="7" t="s">
        <v>14305</v>
      </c>
      <c r="AF803" s="7" t="s">
        <v>14307</v>
      </c>
      <c r="AG803" s="8"/>
      <c r="AH803" s="8"/>
      <c r="AI803" s="8"/>
      <c r="AJ803" s="8"/>
      <c r="AK803" s="8"/>
      <c r="AL803" s="8"/>
      <c r="AM803" s="8"/>
      <c r="AN803" s="8"/>
      <c r="AO803" s="8"/>
      <c r="AP803" s="8"/>
      <c r="AQ803" s="8"/>
      <c r="AR803" s="7" t="s">
        <v>86</v>
      </c>
      <c r="AS803" s="8"/>
      <c r="AT803" s="8"/>
      <c r="AU803" s="11" t="s">
        <v>14308</v>
      </c>
      <c r="AV803" s="11" t="s">
        <v>2389</v>
      </c>
      <c r="AW803" s="11" t="s">
        <v>2389</v>
      </c>
      <c r="AX803" s="11" t="s">
        <v>2397</v>
      </c>
      <c r="AY803" s="11" t="s">
        <v>2398</v>
      </c>
      <c r="AZ803" s="8"/>
      <c r="BA803" s="11" t="s">
        <v>2416</v>
      </c>
      <c r="BB803" s="11" t="s">
        <v>2417</v>
      </c>
      <c r="BC803" s="8"/>
      <c r="BD803" s="7" t="s">
        <v>2421</v>
      </c>
      <c r="BE803" s="7" t="s">
        <v>2423</v>
      </c>
      <c r="BF803" s="8"/>
    </row>
    <row r="804">
      <c r="A804" s="10">
        <v>34253.0</v>
      </c>
      <c r="B804" s="7" t="s">
        <v>238</v>
      </c>
      <c r="C804" s="7" t="s">
        <v>14325</v>
      </c>
      <c r="D804" s="7" t="s">
        <v>14327</v>
      </c>
      <c r="E804" s="7" t="s">
        <v>14328</v>
      </c>
      <c r="F804" s="11" t="s">
        <v>14329</v>
      </c>
      <c r="G804" s="7">
        <v>25000.0</v>
      </c>
      <c r="H804" s="8"/>
      <c r="I804" s="7">
        <v>0.0</v>
      </c>
      <c r="J804" s="7">
        <v>0.0</v>
      </c>
      <c r="K804" s="7">
        <v>6.0</v>
      </c>
      <c r="L804" s="7">
        <v>0.0</v>
      </c>
      <c r="M804" s="7">
        <v>0.0</v>
      </c>
      <c r="N804" s="7" t="s">
        <v>61</v>
      </c>
      <c r="O804" s="7">
        <v>0.0</v>
      </c>
      <c r="P804" s="7">
        <v>0.0</v>
      </c>
      <c r="Q804" s="7" t="s">
        <v>238</v>
      </c>
      <c r="R804" s="9">
        <v>42990.0</v>
      </c>
      <c r="S804" s="7" t="s">
        <v>14334</v>
      </c>
      <c r="T804" s="11" t="s">
        <v>14335</v>
      </c>
      <c r="U804" s="7" t="s">
        <v>14336</v>
      </c>
      <c r="V804" s="8"/>
      <c r="W804" s="7" t="s">
        <v>8774</v>
      </c>
      <c r="X804" s="8"/>
      <c r="Y804" s="8"/>
      <c r="Z804" s="8"/>
      <c r="AA804" s="7" t="s">
        <v>129</v>
      </c>
      <c r="AB804" s="7" t="s">
        <v>100</v>
      </c>
      <c r="AC804" s="7" t="s">
        <v>14338</v>
      </c>
      <c r="AD804" s="8"/>
      <c r="AE804" s="7" t="s">
        <v>14342</v>
      </c>
      <c r="AF804" s="8"/>
      <c r="AG804" s="8"/>
      <c r="AH804" s="8"/>
      <c r="AI804" s="8"/>
      <c r="AJ804" s="8"/>
      <c r="AK804" s="8"/>
      <c r="AL804" s="8"/>
      <c r="AM804" s="8"/>
      <c r="AN804" s="8"/>
      <c r="AO804" s="8"/>
      <c r="AP804" s="8"/>
      <c r="AQ804" s="8"/>
      <c r="AR804" s="7" t="s">
        <v>86</v>
      </c>
      <c r="AS804" s="8"/>
      <c r="AT804" s="7" t="s">
        <v>14343</v>
      </c>
      <c r="AU804" s="8"/>
      <c r="AV804" s="11" t="s">
        <v>14335</v>
      </c>
      <c r="AW804" s="11" t="s">
        <v>14335</v>
      </c>
      <c r="AX804" s="8"/>
      <c r="AY804" s="8"/>
      <c r="AZ804" s="8"/>
      <c r="BA804" s="8"/>
      <c r="BB804" s="8"/>
      <c r="BC804" s="8"/>
      <c r="BD804" s="8"/>
      <c r="BE804" s="8"/>
      <c r="BF804" s="8"/>
    </row>
    <row r="805" hidden="1">
      <c r="A805" s="10">
        <v>34249.0</v>
      </c>
      <c r="B805" s="7" t="s">
        <v>238</v>
      </c>
      <c r="C805" s="7" t="s">
        <v>14345</v>
      </c>
      <c r="D805" s="8"/>
      <c r="E805" s="8"/>
      <c r="F805" s="8"/>
      <c r="G805" s="7">
        <v>25000.0</v>
      </c>
      <c r="H805" s="8"/>
      <c r="I805" s="7">
        <v>0.0</v>
      </c>
      <c r="J805" s="7">
        <v>0.0</v>
      </c>
      <c r="K805" s="7">
        <v>6.0</v>
      </c>
      <c r="L805" s="7">
        <v>0.0</v>
      </c>
      <c r="M805" s="7">
        <v>0.0</v>
      </c>
      <c r="N805" s="7" t="s">
        <v>61</v>
      </c>
      <c r="O805" s="7">
        <v>0.0</v>
      </c>
      <c r="P805" s="7">
        <v>0.0</v>
      </c>
      <c r="Q805" s="8"/>
      <c r="R805" s="8"/>
      <c r="S805" s="8"/>
      <c r="T805" s="8"/>
      <c r="U805" s="8"/>
      <c r="V805" s="8"/>
      <c r="W805" s="8"/>
      <c r="X805" s="8"/>
      <c r="Y805" s="8"/>
      <c r="Z805" s="8"/>
      <c r="AA805" s="8"/>
      <c r="AB805" s="8"/>
      <c r="AC805" s="8"/>
      <c r="AD805" s="8"/>
      <c r="AE805" s="8"/>
      <c r="AF805" s="8"/>
      <c r="AG805" s="8"/>
      <c r="AH805" s="8"/>
      <c r="AI805" s="8"/>
      <c r="AJ805" s="8"/>
      <c r="AK805" s="8"/>
      <c r="AL805" s="8"/>
      <c r="AM805" s="8"/>
      <c r="AN805" s="8"/>
      <c r="AO805" s="8"/>
      <c r="AP805" s="8"/>
      <c r="AQ805" s="8"/>
      <c r="AR805" s="7" t="s">
        <v>68</v>
      </c>
      <c r="AS805" s="8"/>
      <c r="AT805" s="8"/>
      <c r="AU805" s="8"/>
      <c r="AV805" s="8"/>
      <c r="AW805" s="8"/>
      <c r="AX805" s="8"/>
      <c r="AY805" s="8"/>
      <c r="AZ805" s="8"/>
      <c r="BA805" s="8"/>
      <c r="BB805" s="8"/>
      <c r="BC805" s="8"/>
      <c r="BD805" s="8"/>
      <c r="BE805" s="8"/>
      <c r="BF805" s="8"/>
    </row>
    <row r="806">
      <c r="A806" s="10">
        <v>27739.0</v>
      </c>
      <c r="B806" s="9">
        <v>42769.0</v>
      </c>
      <c r="C806" s="7" t="s">
        <v>14347</v>
      </c>
      <c r="D806" s="7" t="s">
        <v>14348</v>
      </c>
      <c r="E806" s="7" t="s">
        <v>14349</v>
      </c>
      <c r="F806" s="11" t="s">
        <v>14350</v>
      </c>
      <c r="G806" s="7">
        <v>4800.0</v>
      </c>
      <c r="H806" s="7">
        <v>2815.9</v>
      </c>
      <c r="I806" s="7">
        <v>58.0</v>
      </c>
      <c r="J806" s="7">
        <v>168.954</v>
      </c>
      <c r="K806" s="7">
        <v>6.0</v>
      </c>
      <c r="L806" s="7">
        <v>430.5</v>
      </c>
      <c r="M806" s="7">
        <v>110.22</v>
      </c>
      <c r="N806" s="7" t="s">
        <v>61</v>
      </c>
      <c r="O806" s="7">
        <v>3.0</v>
      </c>
      <c r="P806" s="7">
        <v>0.0</v>
      </c>
      <c r="Q806" s="9">
        <v>42828.0</v>
      </c>
      <c r="R806" s="9">
        <v>42891.0</v>
      </c>
      <c r="S806" s="7" t="s">
        <v>12853</v>
      </c>
      <c r="T806" s="11" t="s">
        <v>14358</v>
      </c>
      <c r="U806" s="7" t="s">
        <v>14360</v>
      </c>
      <c r="V806" s="8"/>
      <c r="W806" s="7" t="s">
        <v>874</v>
      </c>
      <c r="X806" s="8"/>
      <c r="Y806" s="8"/>
      <c r="Z806" s="8"/>
      <c r="AA806" s="7" t="s">
        <v>652</v>
      </c>
      <c r="AB806" s="7" t="s">
        <v>185</v>
      </c>
      <c r="AC806" s="7" t="s">
        <v>14361</v>
      </c>
      <c r="AD806" s="7" t="s">
        <v>14362</v>
      </c>
      <c r="AE806" s="7" t="s">
        <v>14363</v>
      </c>
      <c r="AF806" s="7" t="s">
        <v>14364</v>
      </c>
      <c r="AG806" s="8"/>
      <c r="AH806" s="8"/>
      <c r="AI806" s="8"/>
      <c r="AJ806" s="8"/>
      <c r="AK806" s="8"/>
      <c r="AL806" s="8"/>
      <c r="AM806" s="8"/>
      <c r="AN806" s="8"/>
      <c r="AO806" s="8"/>
      <c r="AP806" s="8"/>
      <c r="AQ806" s="8"/>
      <c r="AR806" s="7" t="s">
        <v>86</v>
      </c>
      <c r="AS806" s="8"/>
      <c r="AT806" s="8"/>
      <c r="AU806" s="11" t="s">
        <v>14366</v>
      </c>
      <c r="AV806" s="11" t="s">
        <v>14378</v>
      </c>
      <c r="AW806" s="11" t="s">
        <v>14385</v>
      </c>
      <c r="AX806" s="8"/>
      <c r="AY806" s="8"/>
      <c r="AZ806" s="8"/>
      <c r="BA806" s="8"/>
      <c r="BB806" s="8"/>
      <c r="BC806" s="8"/>
      <c r="BD806" s="8"/>
      <c r="BE806" s="8"/>
      <c r="BF806" s="8"/>
    </row>
    <row r="807" hidden="1">
      <c r="A807" s="10">
        <v>28541.0</v>
      </c>
      <c r="B807" s="9">
        <v>42829.0</v>
      </c>
      <c r="C807" s="7" t="s">
        <v>14390</v>
      </c>
      <c r="D807" s="8"/>
      <c r="E807" s="8"/>
      <c r="F807" s="8"/>
      <c r="G807" s="7">
        <v>3.0E8</v>
      </c>
      <c r="H807" s="8"/>
      <c r="I807" s="7">
        <v>0.0</v>
      </c>
      <c r="J807" s="7">
        <v>0.0</v>
      </c>
      <c r="K807" s="7">
        <v>6.0</v>
      </c>
      <c r="L807" s="7">
        <v>0.0</v>
      </c>
      <c r="M807" s="7">
        <v>0.0</v>
      </c>
      <c r="N807" s="7" t="s">
        <v>61</v>
      </c>
      <c r="O807" s="7">
        <v>0.0</v>
      </c>
      <c r="P807" s="7">
        <v>0.0</v>
      </c>
      <c r="Q807" s="8"/>
      <c r="R807" s="8"/>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8"/>
      <c r="AR807" s="7" t="s">
        <v>68</v>
      </c>
      <c r="AS807" s="8"/>
      <c r="AT807" s="8"/>
      <c r="AU807" s="8"/>
      <c r="AV807" s="11" t="s">
        <v>14393</v>
      </c>
      <c r="AW807" s="11" t="s">
        <v>14393</v>
      </c>
      <c r="AX807" s="8"/>
      <c r="AY807" s="8"/>
      <c r="AZ807" s="8"/>
      <c r="BA807" s="8"/>
      <c r="BB807" s="8"/>
      <c r="BC807" s="8"/>
      <c r="BD807" s="8"/>
      <c r="BE807" s="8"/>
      <c r="BF807" s="8"/>
    </row>
    <row r="808">
      <c r="A808" s="10">
        <v>32959.0</v>
      </c>
      <c r="B808" s="14">
        <v>43019.0</v>
      </c>
      <c r="C808" s="7" t="s">
        <v>14404</v>
      </c>
      <c r="D808" s="7" t="s">
        <v>14406</v>
      </c>
      <c r="E808" s="7" t="s">
        <v>14407</v>
      </c>
      <c r="F808" s="11" t="s">
        <v>14408</v>
      </c>
      <c r="G808" s="7">
        <v>4000.0</v>
      </c>
      <c r="H808" s="7">
        <v>3.0</v>
      </c>
      <c r="I808" s="7">
        <v>0.0</v>
      </c>
      <c r="J808" s="7">
        <v>0.18</v>
      </c>
      <c r="K808" s="7">
        <v>6.0</v>
      </c>
      <c r="L808" s="7">
        <v>0.45</v>
      </c>
      <c r="M808" s="7">
        <v>0.4</v>
      </c>
      <c r="N808" s="7" t="s">
        <v>61</v>
      </c>
      <c r="O808" s="7">
        <v>1.0</v>
      </c>
      <c r="P808" s="7">
        <v>0.0</v>
      </c>
      <c r="Q808" s="14">
        <v>43019.0</v>
      </c>
      <c r="R808" s="14">
        <v>43020.0</v>
      </c>
      <c r="S808" s="7" t="s">
        <v>14425</v>
      </c>
      <c r="T808" s="11" t="s">
        <v>14426</v>
      </c>
      <c r="U808" s="7" t="s">
        <v>14430</v>
      </c>
      <c r="V808" s="8"/>
      <c r="W808" s="7" t="s">
        <v>14431</v>
      </c>
      <c r="X808" s="8"/>
      <c r="Y808" s="8"/>
      <c r="Z808" s="8"/>
      <c r="AA808" s="7" t="s">
        <v>1136</v>
      </c>
      <c r="AB808" s="7" t="s">
        <v>155</v>
      </c>
      <c r="AC808" s="7" t="s">
        <v>14432</v>
      </c>
      <c r="AD808" s="7" t="s">
        <v>14433</v>
      </c>
      <c r="AE808" s="11" t="s">
        <v>14438</v>
      </c>
      <c r="AF808" s="11" t="s">
        <v>14441</v>
      </c>
      <c r="AG808" s="8"/>
      <c r="AH808" s="8"/>
      <c r="AI808" s="8"/>
      <c r="AJ808" s="8"/>
      <c r="AK808" s="8"/>
      <c r="AL808" s="8"/>
      <c r="AM808" s="8"/>
      <c r="AN808" s="8"/>
      <c r="AO808" s="8"/>
      <c r="AP808" s="8"/>
      <c r="AQ808" s="8"/>
      <c r="AR808" s="7" t="s">
        <v>86</v>
      </c>
      <c r="AS808" s="8"/>
      <c r="AT808" s="7" t="s">
        <v>14446</v>
      </c>
      <c r="AU808" s="8"/>
      <c r="AV808" s="11" t="s">
        <v>14426</v>
      </c>
      <c r="AW808" s="11" t="s">
        <v>14426</v>
      </c>
      <c r="AX808" s="11" t="s">
        <v>14450</v>
      </c>
      <c r="AY808" s="11" t="s">
        <v>14461</v>
      </c>
      <c r="AZ808" s="8"/>
      <c r="BA808" s="8"/>
      <c r="BB808" s="8"/>
      <c r="BC808" s="8"/>
      <c r="BD808" s="8"/>
      <c r="BE808" s="8"/>
      <c r="BF808" s="8"/>
    </row>
    <row r="809" hidden="1">
      <c r="A809" s="10">
        <v>33303.0</v>
      </c>
      <c r="B809" s="7" t="s">
        <v>1384</v>
      </c>
      <c r="C809" s="7" t="s">
        <v>14464</v>
      </c>
      <c r="D809" s="8"/>
      <c r="E809" s="8"/>
      <c r="F809" s="8"/>
      <c r="G809" s="7">
        <v>5000.0</v>
      </c>
      <c r="H809" s="8"/>
      <c r="I809" s="7">
        <v>0.0</v>
      </c>
      <c r="J809" s="7">
        <v>0.0</v>
      </c>
      <c r="K809" s="7">
        <v>6.0</v>
      </c>
      <c r="L809" s="7">
        <v>0.0</v>
      </c>
      <c r="M809" s="7">
        <v>0.0</v>
      </c>
      <c r="N809" s="7" t="s">
        <v>61</v>
      </c>
      <c r="O809" s="7">
        <v>0.0</v>
      </c>
      <c r="P809" s="7">
        <v>0.0</v>
      </c>
      <c r="Q809" s="8"/>
      <c r="R809" s="8"/>
      <c r="S809" s="8"/>
      <c r="T809" s="8"/>
      <c r="U809" s="8"/>
      <c r="V809" s="8"/>
      <c r="W809" s="8"/>
      <c r="X809" s="8"/>
      <c r="Y809" s="8"/>
      <c r="Z809" s="8"/>
      <c r="AA809" s="8"/>
      <c r="AB809" s="8"/>
      <c r="AC809" s="8"/>
      <c r="AD809" s="8"/>
      <c r="AE809" s="8"/>
      <c r="AF809" s="8"/>
      <c r="AG809" s="8"/>
      <c r="AH809" s="8"/>
      <c r="AI809" s="8"/>
      <c r="AJ809" s="8"/>
      <c r="AK809" s="8"/>
      <c r="AL809" s="8"/>
      <c r="AM809" s="8"/>
      <c r="AN809" s="8"/>
      <c r="AO809" s="8"/>
      <c r="AP809" s="8"/>
      <c r="AQ809" s="8"/>
      <c r="AR809" s="7" t="s">
        <v>68</v>
      </c>
      <c r="AS809" s="8"/>
      <c r="AT809" s="8"/>
      <c r="AU809" s="8"/>
      <c r="AV809" s="8"/>
      <c r="AW809" s="8"/>
      <c r="AX809" s="8"/>
      <c r="AY809" s="8"/>
      <c r="AZ809" s="8"/>
      <c r="BA809" s="8"/>
      <c r="BB809" s="8"/>
      <c r="BC809" s="8"/>
      <c r="BD809" s="8"/>
      <c r="BE809" s="8"/>
      <c r="BF809" s="8"/>
    </row>
    <row r="810" hidden="1">
      <c r="A810" s="10">
        <v>30125.0</v>
      </c>
      <c r="B810" s="7" t="s">
        <v>6747</v>
      </c>
      <c r="C810" s="7" t="s">
        <v>14465</v>
      </c>
      <c r="D810" s="8"/>
      <c r="E810" s="8"/>
      <c r="F810" s="8"/>
      <c r="G810" s="7">
        <v>5000.0</v>
      </c>
      <c r="H810" s="8"/>
      <c r="I810" s="7">
        <v>0.0</v>
      </c>
      <c r="J810" s="7">
        <v>0.0</v>
      </c>
      <c r="K810" s="7">
        <v>6.0</v>
      </c>
      <c r="L810" s="7">
        <v>0.0</v>
      </c>
      <c r="M810" s="7">
        <v>0.0</v>
      </c>
      <c r="N810" s="7" t="s">
        <v>61</v>
      </c>
      <c r="O810" s="7">
        <v>0.0</v>
      </c>
      <c r="P810" s="7">
        <v>0.0</v>
      </c>
      <c r="Q810" s="8"/>
      <c r="R810" s="8"/>
      <c r="S810" s="8"/>
      <c r="T810" s="8"/>
      <c r="U810" s="8"/>
      <c r="V810" s="8"/>
      <c r="W810" s="8"/>
      <c r="X810" s="8"/>
      <c r="Y810" s="8"/>
      <c r="Z810" s="8"/>
      <c r="AA810" s="8"/>
      <c r="AB810" s="8"/>
      <c r="AC810" s="8"/>
      <c r="AD810" s="8"/>
      <c r="AE810" s="8"/>
      <c r="AF810" s="8"/>
      <c r="AG810" s="8"/>
      <c r="AH810" s="8"/>
      <c r="AI810" s="8"/>
      <c r="AJ810" s="8"/>
      <c r="AK810" s="8"/>
      <c r="AL810" s="8"/>
      <c r="AM810" s="8"/>
      <c r="AN810" s="8"/>
      <c r="AO810" s="8"/>
      <c r="AP810" s="8"/>
      <c r="AQ810" s="8"/>
      <c r="AR810" s="7" t="s">
        <v>68</v>
      </c>
      <c r="AS810" s="8"/>
      <c r="AT810" s="8"/>
      <c r="AU810" s="8"/>
      <c r="AV810" s="8"/>
      <c r="AW810" s="8"/>
      <c r="AX810" s="8"/>
      <c r="AY810" s="8"/>
      <c r="AZ810" s="8"/>
      <c r="BA810" s="8"/>
      <c r="BB810" s="8"/>
      <c r="BC810" s="8"/>
      <c r="BD810" s="8"/>
      <c r="BE810" s="8"/>
      <c r="BF810" s="8"/>
    </row>
    <row r="811">
      <c r="A811" s="10">
        <v>32979.0</v>
      </c>
      <c r="B811" s="7" t="s">
        <v>569</v>
      </c>
      <c r="C811" s="7" t="s">
        <v>14467</v>
      </c>
      <c r="D811" s="7" t="s">
        <v>398</v>
      </c>
      <c r="E811" s="7">
        <v>1.0</v>
      </c>
      <c r="F811" s="11" t="s">
        <v>14468</v>
      </c>
      <c r="G811" s="7">
        <v>4850.0</v>
      </c>
      <c r="H811" s="7">
        <v>1490.32</v>
      </c>
      <c r="I811" s="7">
        <v>30.0</v>
      </c>
      <c r="J811" s="7">
        <v>89.4192</v>
      </c>
      <c r="K811" s="7">
        <v>6.0</v>
      </c>
      <c r="L811" s="7">
        <v>122.11</v>
      </c>
      <c r="M811" s="7">
        <v>60.95</v>
      </c>
      <c r="N811" s="7" t="s">
        <v>61</v>
      </c>
      <c r="O811" s="7">
        <v>4.0</v>
      </c>
      <c r="P811" s="7">
        <v>0.0</v>
      </c>
      <c r="Q811" s="7" t="s">
        <v>4197</v>
      </c>
      <c r="R811" s="7" t="s">
        <v>12487</v>
      </c>
      <c r="S811" s="7" t="s">
        <v>14470</v>
      </c>
      <c r="T811" s="11" t="s">
        <v>14471</v>
      </c>
      <c r="U811" s="7" t="s">
        <v>14475</v>
      </c>
      <c r="V811" s="8"/>
      <c r="W811" s="7" t="s">
        <v>12224</v>
      </c>
      <c r="X811" s="8"/>
      <c r="Y811" s="8"/>
      <c r="Z811" s="8"/>
      <c r="AA811" s="7" t="s">
        <v>14476</v>
      </c>
      <c r="AB811" s="7" t="s">
        <v>155</v>
      </c>
      <c r="AC811" s="7" t="s">
        <v>14477</v>
      </c>
      <c r="AD811" s="7" t="s">
        <v>14478</v>
      </c>
      <c r="AE811" s="7" t="s">
        <v>14480</v>
      </c>
      <c r="AF811" s="7" t="s">
        <v>14484</v>
      </c>
      <c r="AG811" s="8"/>
      <c r="AH811" s="8"/>
      <c r="AI811" s="8"/>
      <c r="AJ811" s="8"/>
      <c r="AK811" s="8"/>
      <c r="AL811" s="7" t="s">
        <v>14485</v>
      </c>
      <c r="AM811" s="8"/>
      <c r="AN811" s="8"/>
      <c r="AO811" s="8"/>
      <c r="AP811" s="8"/>
      <c r="AQ811" s="8"/>
      <c r="AR811" s="7" t="s">
        <v>86</v>
      </c>
      <c r="AS811" s="8"/>
      <c r="AT811" s="7" t="s">
        <v>14486</v>
      </c>
      <c r="AU811" s="8"/>
      <c r="AV811" s="11" t="s">
        <v>14471</v>
      </c>
      <c r="AW811" s="11" t="s">
        <v>14471</v>
      </c>
      <c r="AX811" s="8"/>
      <c r="AY811" s="8"/>
      <c r="AZ811" s="8"/>
      <c r="BA811" s="8"/>
      <c r="BB811" s="8"/>
      <c r="BC811" s="8"/>
      <c r="BD811" s="8"/>
      <c r="BE811" s="8"/>
      <c r="BF811" s="8"/>
    </row>
    <row r="812" hidden="1">
      <c r="A812" s="10">
        <v>36110.0</v>
      </c>
      <c r="B812" s="9">
        <v>42778.0</v>
      </c>
      <c r="C812" s="7" t="s">
        <v>14504</v>
      </c>
      <c r="D812" s="8"/>
      <c r="E812" s="8"/>
      <c r="F812" s="8"/>
      <c r="G812" s="7">
        <v>1.5E8</v>
      </c>
      <c r="H812" s="8"/>
      <c r="I812" s="7">
        <v>0.0</v>
      </c>
      <c r="J812" s="7">
        <v>0.0</v>
      </c>
      <c r="K812" s="7">
        <v>6.0</v>
      </c>
      <c r="L812" s="7">
        <v>0.0</v>
      </c>
      <c r="M812" s="7">
        <v>0.0</v>
      </c>
      <c r="N812" s="7" t="s">
        <v>61</v>
      </c>
      <c r="O812" s="7">
        <v>0.0</v>
      </c>
      <c r="P812" s="7">
        <v>0.0</v>
      </c>
      <c r="Q812" s="8"/>
      <c r="R812" s="8"/>
      <c r="S812" s="8"/>
      <c r="T812" s="8"/>
      <c r="U812" s="8"/>
      <c r="V812" s="8"/>
      <c r="W812" s="8"/>
      <c r="X812" s="8"/>
      <c r="Y812" s="8"/>
      <c r="Z812" s="8"/>
      <c r="AA812" s="8"/>
      <c r="AB812" s="8"/>
      <c r="AC812" s="8"/>
      <c r="AD812" s="8"/>
      <c r="AE812" s="8"/>
      <c r="AF812" s="8"/>
      <c r="AG812" s="8"/>
      <c r="AH812" s="8"/>
      <c r="AI812" s="8"/>
      <c r="AJ812" s="8"/>
      <c r="AK812" s="8"/>
      <c r="AL812" s="8"/>
      <c r="AM812" s="8"/>
      <c r="AN812" s="8"/>
      <c r="AO812" s="8"/>
      <c r="AP812" s="8"/>
      <c r="AQ812" s="8"/>
      <c r="AR812" s="7" t="s">
        <v>68</v>
      </c>
      <c r="AS812" s="8"/>
      <c r="AT812" s="8"/>
      <c r="AU812" s="8"/>
      <c r="AV812" s="8"/>
      <c r="AW812" s="8"/>
      <c r="AX812" s="8"/>
      <c r="AY812" s="8"/>
      <c r="AZ812" s="8"/>
      <c r="BA812" s="8"/>
      <c r="BB812" s="8"/>
      <c r="BC812" s="8"/>
      <c r="BD812" s="8"/>
      <c r="BE812" s="8"/>
      <c r="BF812" s="8"/>
    </row>
    <row r="813" hidden="1">
      <c r="A813" s="10">
        <v>30094.0</v>
      </c>
      <c r="B813" s="7" t="s">
        <v>3792</v>
      </c>
      <c r="C813" s="7" t="s">
        <v>14509</v>
      </c>
      <c r="D813" s="8"/>
      <c r="E813" s="8"/>
      <c r="F813" s="8"/>
      <c r="G813" s="7">
        <v>2000.0</v>
      </c>
      <c r="H813" s="8"/>
      <c r="I813" s="7">
        <v>0.0</v>
      </c>
      <c r="J813" s="7">
        <v>0.0</v>
      </c>
      <c r="K813" s="7">
        <v>6.0</v>
      </c>
      <c r="L813" s="7">
        <v>0.0</v>
      </c>
      <c r="M813" s="7">
        <v>0.0</v>
      </c>
      <c r="N813" s="7" t="s">
        <v>61</v>
      </c>
      <c r="O813" s="7">
        <v>0.0</v>
      </c>
      <c r="P813" s="7">
        <v>0.0</v>
      </c>
      <c r="Q813" s="8"/>
      <c r="R813" s="8"/>
      <c r="S813" s="8"/>
      <c r="T813" s="8"/>
      <c r="U813" s="8"/>
      <c r="V813" s="8"/>
      <c r="W813" s="8"/>
      <c r="X813" s="8"/>
      <c r="Y813" s="8"/>
      <c r="Z813" s="8"/>
      <c r="AA813" s="8"/>
      <c r="AB813" s="8"/>
      <c r="AC813" s="8"/>
      <c r="AD813" s="8"/>
      <c r="AE813" s="8"/>
      <c r="AF813" s="8"/>
      <c r="AG813" s="8"/>
      <c r="AH813" s="8"/>
      <c r="AI813" s="8"/>
      <c r="AJ813" s="8"/>
      <c r="AK813" s="8"/>
      <c r="AL813" s="8"/>
      <c r="AM813" s="8"/>
      <c r="AN813" s="8"/>
      <c r="AO813" s="8"/>
      <c r="AP813" s="8"/>
      <c r="AQ813" s="8"/>
      <c r="AR813" s="7" t="s">
        <v>68</v>
      </c>
      <c r="AS813" s="8"/>
      <c r="AT813" s="8"/>
      <c r="AU813" s="8"/>
      <c r="AV813" s="11" t="s">
        <v>8210</v>
      </c>
      <c r="AW813" s="11" t="s">
        <v>8210</v>
      </c>
      <c r="AX813" s="8"/>
      <c r="AY813" s="8"/>
      <c r="AZ813" s="8"/>
      <c r="BA813" s="8"/>
      <c r="BB813" s="8"/>
      <c r="BC813" s="8"/>
      <c r="BD813" s="8"/>
      <c r="BE813" s="8"/>
      <c r="BF813" s="8"/>
    </row>
    <row r="814" hidden="1">
      <c r="A814" s="10">
        <v>29225.0</v>
      </c>
      <c r="B814" s="9">
        <v>42952.0</v>
      </c>
      <c r="C814" s="7" t="s">
        <v>14521</v>
      </c>
      <c r="D814" s="8"/>
      <c r="E814" s="8"/>
      <c r="F814" s="8"/>
      <c r="G814" s="7">
        <v>300000.0</v>
      </c>
      <c r="H814" s="8"/>
      <c r="I814" s="7">
        <v>0.0</v>
      </c>
      <c r="J814" s="7">
        <v>0.0</v>
      </c>
      <c r="K814" s="7">
        <v>6.0</v>
      </c>
      <c r="L814" s="7">
        <v>0.0</v>
      </c>
      <c r="M814" s="7">
        <v>0.0</v>
      </c>
      <c r="N814" s="7" t="s">
        <v>61</v>
      </c>
      <c r="O814" s="7">
        <v>0.0</v>
      </c>
      <c r="P814" s="7">
        <v>0.0</v>
      </c>
      <c r="Q814" s="8"/>
      <c r="R814" s="8"/>
      <c r="S814" s="8"/>
      <c r="T814" s="8"/>
      <c r="U814" s="8"/>
      <c r="V814" s="8"/>
      <c r="W814" s="7" t="s">
        <v>14525</v>
      </c>
      <c r="X814" s="8"/>
      <c r="Y814" s="8"/>
      <c r="Z814" s="8"/>
      <c r="AA814" s="8"/>
      <c r="AB814" s="8"/>
      <c r="AC814" s="7" t="s">
        <v>5319</v>
      </c>
      <c r="AD814" s="7" t="s">
        <v>5319</v>
      </c>
      <c r="AE814" s="7" t="s">
        <v>1054</v>
      </c>
      <c r="AF814" s="7" t="s">
        <v>191</v>
      </c>
      <c r="AG814" s="8"/>
      <c r="AH814" s="8"/>
      <c r="AI814" s="8"/>
      <c r="AJ814" s="8"/>
      <c r="AK814" s="8"/>
      <c r="AL814" s="8"/>
      <c r="AM814" s="8"/>
      <c r="AN814" s="8"/>
      <c r="AO814" s="8"/>
      <c r="AP814" s="8"/>
      <c r="AQ814" s="8"/>
      <c r="AR814" s="7" t="s">
        <v>68</v>
      </c>
      <c r="AS814" s="8"/>
      <c r="AT814" s="8"/>
      <c r="AU814" s="8"/>
      <c r="AV814" s="11" t="s">
        <v>14534</v>
      </c>
      <c r="AW814" s="11" t="s">
        <v>14534</v>
      </c>
      <c r="AX814" s="8"/>
      <c r="AY814" s="8"/>
      <c r="AZ814" s="8"/>
      <c r="BA814" s="8"/>
      <c r="BB814" s="8"/>
      <c r="BC814" s="8"/>
      <c r="BD814" s="8"/>
      <c r="BE814" s="8"/>
      <c r="BF814" s="8"/>
    </row>
    <row r="815" hidden="1">
      <c r="A815" s="10">
        <v>28122.0</v>
      </c>
      <c r="B815" s="9">
        <v>42889.0</v>
      </c>
      <c r="C815" s="7" t="s">
        <v>14542</v>
      </c>
      <c r="D815" s="8"/>
      <c r="E815" s="8"/>
      <c r="F815" s="8"/>
      <c r="G815" s="7">
        <v>1000.0</v>
      </c>
      <c r="H815" s="8"/>
      <c r="I815" s="7">
        <v>0.0</v>
      </c>
      <c r="J815" s="7">
        <v>0.0</v>
      </c>
      <c r="K815" s="7">
        <v>6.0</v>
      </c>
      <c r="L815" s="7">
        <v>0.0</v>
      </c>
      <c r="M815" s="7">
        <v>0.0</v>
      </c>
      <c r="N815" s="7" t="s">
        <v>61</v>
      </c>
      <c r="O815" s="7">
        <v>0.0</v>
      </c>
      <c r="P815" s="7">
        <v>0.0</v>
      </c>
      <c r="Q815" s="8"/>
      <c r="R815" s="8"/>
      <c r="S815" s="8"/>
      <c r="T815" s="8"/>
      <c r="U815" s="8"/>
      <c r="V815" s="8"/>
      <c r="W815" s="8"/>
      <c r="X815" s="8"/>
      <c r="Y815" s="8"/>
      <c r="Z815" s="8"/>
      <c r="AA815" s="8"/>
      <c r="AB815" s="8"/>
      <c r="AC815" s="8"/>
      <c r="AD815" s="8"/>
      <c r="AE815" s="8"/>
      <c r="AF815" s="8"/>
      <c r="AG815" s="8"/>
      <c r="AH815" s="8"/>
      <c r="AI815" s="8"/>
      <c r="AJ815" s="8"/>
      <c r="AK815" s="8"/>
      <c r="AL815" s="8"/>
      <c r="AM815" s="8"/>
      <c r="AN815" s="8"/>
      <c r="AO815" s="8"/>
      <c r="AP815" s="8"/>
      <c r="AQ815" s="8"/>
      <c r="AR815" s="7" t="s">
        <v>68</v>
      </c>
      <c r="AS815" s="8"/>
      <c r="AT815" s="8"/>
      <c r="AU815" s="8"/>
      <c r="AV815" s="11" t="s">
        <v>14544</v>
      </c>
      <c r="AW815" s="11" t="s">
        <v>14544</v>
      </c>
      <c r="AX815" s="8"/>
      <c r="AY815" s="8"/>
      <c r="AZ815" s="8"/>
      <c r="BA815" s="8"/>
      <c r="BB815" s="8"/>
      <c r="BC815" s="8"/>
      <c r="BD815" s="8"/>
      <c r="BE815" s="8"/>
      <c r="BF815" s="8"/>
    </row>
    <row r="816" hidden="1">
      <c r="A816" s="10">
        <v>27445.0</v>
      </c>
      <c r="B816" s="9">
        <v>42949.0</v>
      </c>
      <c r="C816" s="7" t="s">
        <v>14547</v>
      </c>
      <c r="D816" s="8"/>
      <c r="E816" s="8"/>
      <c r="F816" s="8"/>
      <c r="G816" s="7">
        <v>20.0</v>
      </c>
      <c r="H816" s="8"/>
      <c r="I816" s="7">
        <v>0.0</v>
      </c>
      <c r="J816" s="7">
        <v>0.0</v>
      </c>
      <c r="K816" s="7">
        <v>6.0</v>
      </c>
      <c r="L816" s="7">
        <v>0.0</v>
      </c>
      <c r="M816" s="7">
        <v>0.0</v>
      </c>
      <c r="N816" s="7" t="s">
        <v>61</v>
      </c>
      <c r="O816" s="7">
        <v>0.0</v>
      </c>
      <c r="P816" s="7">
        <v>0.0</v>
      </c>
      <c r="Q816" s="8"/>
      <c r="R816" s="8"/>
      <c r="S816" s="8"/>
      <c r="T816" s="8"/>
      <c r="U816" s="8"/>
      <c r="V816" s="8"/>
      <c r="W816" s="8"/>
      <c r="X816" s="8"/>
      <c r="Y816" s="8"/>
      <c r="Z816" s="8"/>
      <c r="AA816" s="8"/>
      <c r="AB816" s="8"/>
      <c r="AC816" s="8"/>
      <c r="AD816" s="8"/>
      <c r="AE816" s="8"/>
      <c r="AF816" s="8"/>
      <c r="AG816" s="8"/>
      <c r="AH816" s="8"/>
      <c r="AI816" s="8"/>
      <c r="AJ816" s="8"/>
      <c r="AK816" s="8"/>
      <c r="AL816" s="8"/>
      <c r="AM816" s="8"/>
      <c r="AN816" s="8"/>
      <c r="AO816" s="8"/>
      <c r="AP816" s="8"/>
      <c r="AQ816" s="8"/>
      <c r="AR816" s="7" t="s">
        <v>68</v>
      </c>
      <c r="AS816" s="8"/>
      <c r="AT816" s="8"/>
      <c r="AU816" s="8"/>
      <c r="AV816" s="11" t="s">
        <v>14548</v>
      </c>
      <c r="AW816" s="11" t="s">
        <v>14548</v>
      </c>
      <c r="AX816" s="8"/>
      <c r="AY816" s="8"/>
      <c r="AZ816" s="8"/>
      <c r="BA816" s="8"/>
      <c r="BB816" s="8"/>
      <c r="BC816" s="8"/>
      <c r="BD816" s="8"/>
      <c r="BE816" s="8"/>
      <c r="BF816" s="8"/>
    </row>
    <row r="817" hidden="1">
      <c r="A817" s="10">
        <v>32583.0</v>
      </c>
      <c r="B817" s="7" t="s">
        <v>2786</v>
      </c>
      <c r="C817" s="7" t="s">
        <v>14552</v>
      </c>
      <c r="D817" s="8"/>
      <c r="E817" s="8"/>
      <c r="F817" s="8"/>
      <c r="G817" s="7">
        <v>350000.0</v>
      </c>
      <c r="H817" s="8"/>
      <c r="I817" s="7">
        <v>0.0</v>
      </c>
      <c r="J817" s="7">
        <v>0.0</v>
      </c>
      <c r="K817" s="7">
        <v>6.0</v>
      </c>
      <c r="L817" s="7">
        <v>0.0</v>
      </c>
      <c r="M817" s="7">
        <v>0.0</v>
      </c>
      <c r="N817" s="7" t="s">
        <v>61</v>
      </c>
      <c r="O817" s="7">
        <v>0.0</v>
      </c>
      <c r="P817" s="7">
        <v>0.0</v>
      </c>
      <c r="Q817" s="8"/>
      <c r="R817" s="8"/>
      <c r="S817" s="8"/>
      <c r="T817" s="8"/>
      <c r="U817" s="8"/>
      <c r="V817" s="8"/>
      <c r="W817" s="8"/>
      <c r="X817" s="8"/>
      <c r="Y817" s="8"/>
      <c r="Z817" s="8"/>
      <c r="AA817" s="8"/>
      <c r="AB817" s="8"/>
      <c r="AC817" s="8"/>
      <c r="AD817" s="8"/>
      <c r="AE817" s="8"/>
      <c r="AF817" s="8"/>
      <c r="AG817" s="8"/>
      <c r="AH817" s="8"/>
      <c r="AI817" s="8"/>
      <c r="AJ817" s="8"/>
      <c r="AK817" s="8"/>
      <c r="AL817" s="8"/>
      <c r="AM817" s="8"/>
      <c r="AN817" s="8"/>
      <c r="AO817" s="8"/>
      <c r="AP817" s="8"/>
      <c r="AQ817" s="8"/>
      <c r="AR817" s="7" t="s">
        <v>68</v>
      </c>
      <c r="AS817" s="8"/>
      <c r="AT817" s="8"/>
      <c r="AU817" s="8"/>
      <c r="AV817" s="8"/>
      <c r="AW817" s="8"/>
      <c r="AX817" s="8"/>
      <c r="AY817" s="8"/>
      <c r="AZ817" s="8"/>
      <c r="BA817" s="8"/>
      <c r="BB817" s="8"/>
      <c r="BC817" s="8"/>
      <c r="BD817" s="8"/>
      <c r="BE817" s="8"/>
      <c r="BF817" s="8"/>
    </row>
    <row r="818" hidden="1">
      <c r="A818" s="10">
        <v>33274.0</v>
      </c>
      <c r="B818" s="14">
        <v>43080.0</v>
      </c>
      <c r="C818" s="7" t="s">
        <v>14554</v>
      </c>
      <c r="D818" s="8"/>
      <c r="E818" s="8"/>
      <c r="F818" s="8"/>
      <c r="G818" s="7">
        <v>80000.0</v>
      </c>
      <c r="H818" s="8"/>
      <c r="I818" s="7">
        <v>0.0</v>
      </c>
      <c r="J818" s="7">
        <v>0.0</v>
      </c>
      <c r="K818" s="7">
        <v>6.0</v>
      </c>
      <c r="L818" s="7">
        <v>0.0</v>
      </c>
      <c r="M818" s="7">
        <v>0.0</v>
      </c>
      <c r="N818" s="7" t="s">
        <v>61</v>
      </c>
      <c r="O818" s="7">
        <v>0.0</v>
      </c>
      <c r="P818" s="7">
        <v>0.0</v>
      </c>
      <c r="Q818" s="8"/>
      <c r="R818" s="8"/>
      <c r="S818" s="8"/>
      <c r="T818" s="8"/>
      <c r="U818" s="8"/>
      <c r="V818" s="8"/>
      <c r="W818" s="8"/>
      <c r="X818" s="8"/>
      <c r="Y818" s="8"/>
      <c r="Z818" s="8"/>
      <c r="AA818" s="8"/>
      <c r="AB818" s="8"/>
      <c r="AC818" s="8"/>
      <c r="AD818" s="8"/>
      <c r="AE818" s="8"/>
      <c r="AF818" s="8"/>
      <c r="AG818" s="8"/>
      <c r="AH818" s="8"/>
      <c r="AI818" s="8"/>
      <c r="AJ818" s="8"/>
      <c r="AK818" s="8"/>
      <c r="AL818" s="8"/>
      <c r="AM818" s="8"/>
      <c r="AN818" s="8"/>
      <c r="AO818" s="8"/>
      <c r="AP818" s="8"/>
      <c r="AQ818" s="8"/>
      <c r="AR818" s="7" t="s">
        <v>68</v>
      </c>
      <c r="AS818" s="8"/>
      <c r="AT818" s="8"/>
      <c r="AU818" s="8"/>
      <c r="AV818" s="8"/>
      <c r="AW818" s="8"/>
      <c r="AX818" s="8"/>
      <c r="AY818" s="8"/>
      <c r="AZ818" s="8"/>
      <c r="BA818" s="8"/>
      <c r="BB818" s="8"/>
      <c r="BC818" s="8"/>
      <c r="BD818" s="8"/>
      <c r="BE818" s="8"/>
      <c r="BF818" s="8"/>
    </row>
    <row r="819" hidden="1">
      <c r="A819" s="10">
        <v>36207.0</v>
      </c>
      <c r="B819" s="9">
        <v>42867.0</v>
      </c>
      <c r="C819" s="7" t="s">
        <v>14557</v>
      </c>
      <c r="D819" s="8"/>
      <c r="E819" s="8"/>
      <c r="F819" s="8"/>
      <c r="G819" s="7">
        <v>1000.0</v>
      </c>
      <c r="H819" s="8"/>
      <c r="I819" s="7">
        <v>0.0</v>
      </c>
      <c r="J819" s="7">
        <v>0.0</v>
      </c>
      <c r="K819" s="7">
        <v>6.0</v>
      </c>
      <c r="L819" s="7">
        <v>0.0</v>
      </c>
      <c r="M819" s="7">
        <v>0.0</v>
      </c>
      <c r="N819" s="7" t="s">
        <v>61</v>
      </c>
      <c r="O819" s="7">
        <v>0.0</v>
      </c>
      <c r="P819" s="7">
        <v>0.0</v>
      </c>
      <c r="Q819" s="8"/>
      <c r="R819" s="8"/>
      <c r="S819" s="8"/>
      <c r="T819" s="8"/>
      <c r="U819" s="8"/>
      <c r="V819" s="8"/>
      <c r="W819" s="8"/>
      <c r="X819" s="8"/>
      <c r="Y819" s="8"/>
      <c r="Z819" s="8"/>
      <c r="AA819" s="8"/>
      <c r="AB819" s="8"/>
      <c r="AC819" s="8"/>
      <c r="AD819" s="8"/>
      <c r="AE819" s="8"/>
      <c r="AF819" s="8"/>
      <c r="AG819" s="8"/>
      <c r="AH819" s="8"/>
      <c r="AI819" s="8"/>
      <c r="AJ819" s="8"/>
      <c r="AK819" s="8"/>
      <c r="AL819" s="8"/>
      <c r="AM819" s="8"/>
      <c r="AN819" s="8"/>
      <c r="AO819" s="8"/>
      <c r="AP819" s="8"/>
      <c r="AQ819" s="8"/>
      <c r="AR819" s="7" t="s">
        <v>68</v>
      </c>
      <c r="AS819" s="8"/>
      <c r="AT819" s="8"/>
      <c r="AU819" s="8"/>
      <c r="AV819" s="8"/>
      <c r="AW819" s="8"/>
      <c r="AX819" s="8"/>
      <c r="AY819" s="8"/>
      <c r="AZ819" s="8"/>
      <c r="BA819" s="8"/>
      <c r="BB819" s="8"/>
      <c r="BC819" s="8"/>
      <c r="BD819" s="8"/>
      <c r="BE819" s="8"/>
      <c r="BF819" s="8"/>
    </row>
    <row r="820" hidden="1">
      <c r="A820" s="10">
        <v>28976.0</v>
      </c>
      <c r="B820" s="7" t="s">
        <v>1534</v>
      </c>
      <c r="C820" s="7" t="s">
        <v>14558</v>
      </c>
      <c r="D820" s="7" t="s">
        <v>14559</v>
      </c>
      <c r="E820" s="7">
        <v>9.008162881E9</v>
      </c>
      <c r="F820" s="8"/>
      <c r="G820" s="7">
        <v>100000.0</v>
      </c>
      <c r="H820" s="8"/>
      <c r="I820" s="7">
        <v>0.0</v>
      </c>
      <c r="J820" s="7">
        <v>0.0</v>
      </c>
      <c r="K820" s="7">
        <v>6.0</v>
      </c>
      <c r="L820" s="7">
        <v>0.0</v>
      </c>
      <c r="M820" s="7">
        <v>0.0</v>
      </c>
      <c r="N820" s="7" t="s">
        <v>61</v>
      </c>
      <c r="O820" s="7">
        <v>0.0</v>
      </c>
      <c r="P820" s="7">
        <v>0.0</v>
      </c>
      <c r="Q820" s="8"/>
      <c r="R820" s="8"/>
      <c r="S820" s="7" t="s">
        <v>14560</v>
      </c>
      <c r="T820" s="11" t="s">
        <v>14561</v>
      </c>
      <c r="U820" s="7" t="s">
        <v>14562</v>
      </c>
      <c r="V820" s="8"/>
      <c r="W820" s="7" t="s">
        <v>5776</v>
      </c>
      <c r="X820" s="8"/>
      <c r="Y820" s="8"/>
      <c r="Z820" s="8"/>
      <c r="AA820" s="8"/>
      <c r="AB820" s="8"/>
      <c r="AC820" s="7" t="s">
        <v>14564</v>
      </c>
      <c r="AD820" s="7" t="s">
        <v>14565</v>
      </c>
      <c r="AE820" s="7" t="s">
        <v>1054</v>
      </c>
      <c r="AF820" s="7" t="s">
        <v>14570</v>
      </c>
      <c r="AG820" s="8"/>
      <c r="AH820" s="8"/>
      <c r="AI820" s="8"/>
      <c r="AJ820" s="8"/>
      <c r="AK820" s="8"/>
      <c r="AL820" s="8"/>
      <c r="AM820" s="8"/>
      <c r="AN820" s="8"/>
      <c r="AO820" s="8"/>
      <c r="AP820" s="8"/>
      <c r="AQ820" s="8"/>
      <c r="AR820" s="7" t="s">
        <v>68</v>
      </c>
      <c r="AS820" s="8"/>
      <c r="AT820" s="7" t="s">
        <v>14572</v>
      </c>
      <c r="AU820" s="8"/>
      <c r="AV820" s="11" t="s">
        <v>14561</v>
      </c>
      <c r="AW820" s="11" t="s">
        <v>14561</v>
      </c>
      <c r="AX820" s="8"/>
      <c r="AY820" s="8"/>
      <c r="AZ820" s="8"/>
      <c r="BA820" s="8"/>
      <c r="BB820" s="8"/>
      <c r="BC820" s="8"/>
      <c r="BD820" s="8"/>
      <c r="BE820" s="8"/>
      <c r="BF820" s="8"/>
    </row>
    <row r="821" hidden="1">
      <c r="A821" s="10">
        <v>32449.0</v>
      </c>
      <c r="B821" s="7" t="s">
        <v>5010</v>
      </c>
      <c r="C821" s="7" t="s">
        <v>14575</v>
      </c>
      <c r="D821" s="7" t="s">
        <v>14576</v>
      </c>
      <c r="E821" s="7">
        <v>123.0</v>
      </c>
      <c r="F821" s="11" t="s">
        <v>14577</v>
      </c>
      <c r="G821" s="7">
        <v>100000.0</v>
      </c>
      <c r="H821" s="8"/>
      <c r="I821" s="7">
        <v>0.0</v>
      </c>
      <c r="J821" s="7">
        <v>0.0</v>
      </c>
      <c r="K821" s="7">
        <v>6.0</v>
      </c>
      <c r="L821" s="7">
        <v>0.0</v>
      </c>
      <c r="M821" s="7">
        <v>0.0</v>
      </c>
      <c r="N821" s="7" t="s">
        <v>61</v>
      </c>
      <c r="O821" s="7">
        <v>0.0</v>
      </c>
      <c r="P821" s="7">
        <v>0.0</v>
      </c>
      <c r="Q821" s="7" t="s">
        <v>3497</v>
      </c>
      <c r="R821" s="14">
        <v>43019.0</v>
      </c>
      <c r="S821" s="7" t="s">
        <v>14582</v>
      </c>
      <c r="T821" s="11" t="s">
        <v>14583</v>
      </c>
      <c r="U821" s="7" t="s">
        <v>14584</v>
      </c>
      <c r="V821" s="8"/>
      <c r="W821" s="7" t="s">
        <v>14585</v>
      </c>
      <c r="X821" s="8"/>
      <c r="Y821" s="8"/>
      <c r="Z821" s="8"/>
      <c r="AA821" s="8"/>
      <c r="AB821" s="8"/>
      <c r="AC821" s="7" t="s">
        <v>14586</v>
      </c>
      <c r="AD821" s="7" t="s">
        <v>14587</v>
      </c>
      <c r="AE821" s="7" t="s">
        <v>14588</v>
      </c>
      <c r="AF821" s="7" t="s">
        <v>14593</v>
      </c>
      <c r="AG821" s="8"/>
      <c r="AH821" s="8"/>
      <c r="AI821" s="8"/>
      <c r="AJ821" s="8"/>
      <c r="AK821" s="8"/>
      <c r="AL821" s="8"/>
      <c r="AM821" s="8"/>
      <c r="AN821" s="8"/>
      <c r="AO821" s="8"/>
      <c r="AP821" s="8"/>
      <c r="AQ821" s="8"/>
      <c r="AR821" s="7" t="s">
        <v>68</v>
      </c>
      <c r="AS821" s="8"/>
      <c r="AT821" s="8"/>
      <c r="AU821" s="8"/>
      <c r="AV821" s="11" t="s">
        <v>14594</v>
      </c>
      <c r="AW821" s="11" t="s">
        <v>14594</v>
      </c>
      <c r="AX821" s="8"/>
      <c r="AY821" s="8"/>
      <c r="AZ821" s="8"/>
      <c r="BA821" s="8"/>
      <c r="BB821" s="8"/>
      <c r="BC821" s="8"/>
      <c r="BD821" s="8"/>
      <c r="BE821" s="8"/>
      <c r="BF821" s="8"/>
    </row>
    <row r="822" hidden="1">
      <c r="A822" s="10">
        <v>32390.0</v>
      </c>
      <c r="B822" s="14">
        <v>43079.0</v>
      </c>
      <c r="C822" s="7" t="s">
        <v>14596</v>
      </c>
      <c r="D822" s="8"/>
      <c r="E822" s="8"/>
      <c r="F822" s="8"/>
      <c r="G822" s="7">
        <v>4000000.0</v>
      </c>
      <c r="H822" s="8"/>
      <c r="I822" s="7">
        <v>0.0</v>
      </c>
      <c r="J822" s="7">
        <v>0.0</v>
      </c>
      <c r="K822" s="7">
        <v>6.0</v>
      </c>
      <c r="L822" s="7">
        <v>0.0</v>
      </c>
      <c r="M822" s="7">
        <v>0.0</v>
      </c>
      <c r="N822" s="7" t="s">
        <v>61</v>
      </c>
      <c r="O822" s="7">
        <v>0.0</v>
      </c>
      <c r="P822" s="7">
        <v>0.0</v>
      </c>
      <c r="Q822" s="8"/>
      <c r="R822" s="8"/>
      <c r="S822" s="8"/>
      <c r="T822" s="8"/>
      <c r="U822" s="8"/>
      <c r="V822" s="8"/>
      <c r="W822" s="8"/>
      <c r="X822" s="8"/>
      <c r="Y822" s="8"/>
      <c r="Z822" s="8"/>
      <c r="AA822" s="8"/>
      <c r="AB822" s="8"/>
      <c r="AC822" s="8"/>
      <c r="AD822" s="8"/>
      <c r="AE822" s="8"/>
      <c r="AF822" s="8"/>
      <c r="AG822" s="8"/>
      <c r="AH822" s="8"/>
      <c r="AI822" s="8"/>
      <c r="AJ822" s="8"/>
      <c r="AK822" s="8"/>
      <c r="AL822" s="8"/>
      <c r="AM822" s="8"/>
      <c r="AN822" s="8"/>
      <c r="AO822" s="8"/>
      <c r="AP822" s="8"/>
      <c r="AQ822" s="8"/>
      <c r="AR822" s="7" t="s">
        <v>68</v>
      </c>
      <c r="AS822" s="8"/>
      <c r="AT822" s="8"/>
      <c r="AU822" s="8"/>
      <c r="AV822" s="8"/>
      <c r="AW822" s="8"/>
      <c r="AX822" s="8"/>
      <c r="AY822" s="8"/>
      <c r="AZ822" s="8"/>
      <c r="BA822" s="8"/>
      <c r="BB822" s="8"/>
      <c r="BC822" s="8"/>
      <c r="BD822" s="8"/>
      <c r="BE822" s="8"/>
      <c r="BF822" s="8"/>
    </row>
    <row r="823" hidden="1">
      <c r="A823" s="10">
        <v>36559.0</v>
      </c>
      <c r="B823" s="7" t="s">
        <v>14142</v>
      </c>
      <c r="C823" s="7" t="s">
        <v>14600</v>
      </c>
      <c r="D823" s="8"/>
      <c r="E823" s="8"/>
      <c r="F823" s="8"/>
      <c r="G823" s="7">
        <v>100.0</v>
      </c>
      <c r="H823" s="8"/>
      <c r="I823" s="7">
        <v>0.0</v>
      </c>
      <c r="J823" s="7">
        <v>0.0</v>
      </c>
      <c r="K823" s="7">
        <v>6.0</v>
      </c>
      <c r="L823" s="7">
        <v>0.0</v>
      </c>
      <c r="M823" s="7">
        <v>0.0</v>
      </c>
      <c r="N823" s="7" t="s">
        <v>61</v>
      </c>
      <c r="O823" s="7">
        <v>0.0</v>
      </c>
      <c r="P823" s="7">
        <v>0.0</v>
      </c>
      <c r="Q823" s="8"/>
      <c r="R823" s="8"/>
      <c r="S823" s="8"/>
      <c r="T823" s="8"/>
      <c r="U823" s="8"/>
      <c r="V823" s="8"/>
      <c r="W823" s="8"/>
      <c r="X823" s="8"/>
      <c r="Y823" s="8"/>
      <c r="Z823" s="8"/>
      <c r="AA823" s="8"/>
      <c r="AB823" s="8"/>
      <c r="AC823" s="8"/>
      <c r="AD823" s="8"/>
      <c r="AE823" s="8"/>
      <c r="AF823" s="8"/>
      <c r="AG823" s="8"/>
      <c r="AH823" s="8"/>
      <c r="AI823" s="8"/>
      <c r="AJ823" s="8"/>
      <c r="AK823" s="8"/>
      <c r="AL823" s="8"/>
      <c r="AM823" s="8"/>
      <c r="AN823" s="8"/>
      <c r="AO823" s="8"/>
      <c r="AP823" s="8"/>
      <c r="AQ823" s="8"/>
      <c r="AR823" s="7" t="s">
        <v>68</v>
      </c>
      <c r="AS823" s="8"/>
      <c r="AT823" s="8"/>
      <c r="AU823" s="8"/>
      <c r="AV823" s="8"/>
      <c r="AW823" s="8"/>
      <c r="AX823" s="8"/>
      <c r="AY823" s="8"/>
      <c r="AZ823" s="8"/>
      <c r="BA823" s="8"/>
      <c r="BB823" s="8"/>
      <c r="BC823" s="8"/>
      <c r="BD823" s="8"/>
      <c r="BE823" s="8"/>
      <c r="BF823" s="8"/>
    </row>
    <row r="824" hidden="1">
      <c r="A824" s="10">
        <v>36560.0</v>
      </c>
      <c r="B824" s="7" t="s">
        <v>14142</v>
      </c>
      <c r="C824" s="7" t="s">
        <v>14604</v>
      </c>
      <c r="D824" s="8"/>
      <c r="E824" s="8"/>
      <c r="F824" s="8"/>
      <c r="G824" s="7">
        <v>100000.0</v>
      </c>
      <c r="H824" s="8"/>
      <c r="I824" s="7">
        <v>0.0</v>
      </c>
      <c r="J824" s="7">
        <v>0.0</v>
      </c>
      <c r="K824" s="7">
        <v>6.0</v>
      </c>
      <c r="L824" s="7">
        <v>0.0</v>
      </c>
      <c r="M824" s="7">
        <v>0.0</v>
      </c>
      <c r="N824" s="7" t="s">
        <v>61</v>
      </c>
      <c r="O824" s="7">
        <v>0.0</v>
      </c>
      <c r="P824" s="7">
        <v>0.0</v>
      </c>
      <c r="Q824" s="8"/>
      <c r="R824" s="8"/>
      <c r="S824" s="8"/>
      <c r="T824" s="8"/>
      <c r="U824" s="8"/>
      <c r="V824" s="8"/>
      <c r="W824" s="8"/>
      <c r="X824" s="8"/>
      <c r="Y824" s="8"/>
      <c r="Z824" s="8"/>
      <c r="AA824" s="8"/>
      <c r="AB824" s="8"/>
      <c r="AC824" s="8"/>
      <c r="AD824" s="8"/>
      <c r="AE824" s="8"/>
      <c r="AF824" s="8"/>
      <c r="AG824" s="8"/>
      <c r="AH824" s="8"/>
      <c r="AI824" s="8"/>
      <c r="AJ824" s="8"/>
      <c r="AK824" s="8"/>
      <c r="AL824" s="8"/>
      <c r="AM824" s="8"/>
      <c r="AN824" s="8"/>
      <c r="AO824" s="8"/>
      <c r="AP824" s="8"/>
      <c r="AQ824" s="8"/>
      <c r="AR824" s="7" t="s">
        <v>68</v>
      </c>
      <c r="AS824" s="8"/>
      <c r="AT824" s="8"/>
      <c r="AU824" s="8"/>
      <c r="AV824" s="11" t="s">
        <v>14154</v>
      </c>
      <c r="AW824" s="11" t="s">
        <v>14154</v>
      </c>
      <c r="AX824" s="8"/>
      <c r="AY824" s="8"/>
      <c r="AZ824" s="8"/>
      <c r="BA824" s="8"/>
      <c r="BB824" s="8"/>
      <c r="BC824" s="8"/>
      <c r="BD824" s="8"/>
      <c r="BE824" s="8"/>
      <c r="BF824" s="8"/>
    </row>
    <row r="825" hidden="1">
      <c r="A825" s="10">
        <v>28282.0</v>
      </c>
      <c r="B825" s="9">
        <v>43042.0</v>
      </c>
      <c r="C825" s="7" t="s">
        <v>14610</v>
      </c>
      <c r="D825" s="8"/>
      <c r="E825" s="8"/>
      <c r="F825" s="8"/>
      <c r="G825" s="7">
        <v>4.0</v>
      </c>
      <c r="H825" s="8"/>
      <c r="I825" s="7">
        <v>0.0</v>
      </c>
      <c r="J825" s="7">
        <v>0.0</v>
      </c>
      <c r="K825" s="7">
        <v>6.0</v>
      </c>
      <c r="L825" s="7">
        <v>0.0</v>
      </c>
      <c r="M825" s="7">
        <v>0.0</v>
      </c>
      <c r="N825" s="7" t="s">
        <v>61</v>
      </c>
      <c r="O825" s="7">
        <v>0.0</v>
      </c>
      <c r="P825" s="7">
        <v>0.0</v>
      </c>
      <c r="Q825" s="8"/>
      <c r="R825" s="8"/>
      <c r="S825" s="8"/>
      <c r="T825" s="8"/>
      <c r="U825" s="8"/>
      <c r="V825" s="8"/>
      <c r="W825" s="8"/>
      <c r="X825" s="8"/>
      <c r="Y825" s="8"/>
      <c r="Z825" s="8"/>
      <c r="AA825" s="8"/>
      <c r="AB825" s="8"/>
      <c r="AC825" s="8"/>
      <c r="AD825" s="8"/>
      <c r="AE825" s="8"/>
      <c r="AF825" s="8"/>
      <c r="AG825" s="8"/>
      <c r="AH825" s="8"/>
      <c r="AI825" s="8"/>
      <c r="AJ825" s="8"/>
      <c r="AK825" s="8"/>
      <c r="AL825" s="8"/>
      <c r="AM825" s="8"/>
      <c r="AN825" s="8"/>
      <c r="AO825" s="8"/>
      <c r="AP825" s="8"/>
      <c r="AQ825" s="8"/>
      <c r="AR825" s="7" t="s">
        <v>68</v>
      </c>
      <c r="AS825" s="8"/>
      <c r="AT825" s="8"/>
      <c r="AU825" s="8"/>
      <c r="AV825" s="11" t="s">
        <v>14614</v>
      </c>
      <c r="AW825" s="11" t="s">
        <v>14614</v>
      </c>
      <c r="AX825" s="8"/>
      <c r="AY825" s="8"/>
      <c r="AZ825" s="8"/>
      <c r="BA825" s="8"/>
      <c r="BB825" s="8"/>
      <c r="BC825" s="8"/>
      <c r="BD825" s="8"/>
      <c r="BE825" s="8"/>
      <c r="BF825" s="8"/>
    </row>
    <row r="826">
      <c r="A826" s="10">
        <v>36227.0</v>
      </c>
      <c r="B826" s="9">
        <v>42867.0</v>
      </c>
      <c r="C826" s="7" t="s">
        <v>14619</v>
      </c>
      <c r="D826" s="7" t="s">
        <v>14620</v>
      </c>
      <c r="E826" s="7">
        <v>1.0</v>
      </c>
      <c r="F826" s="11" t="s">
        <v>14621</v>
      </c>
      <c r="G826" s="7">
        <v>100000.0</v>
      </c>
      <c r="H826" s="7">
        <v>56.66</v>
      </c>
      <c r="I826" s="7">
        <v>0.0</v>
      </c>
      <c r="J826" s="7">
        <v>3.3996</v>
      </c>
      <c r="K826" s="7">
        <v>6.0</v>
      </c>
      <c r="L826" s="7">
        <v>8.5</v>
      </c>
      <c r="M826" s="7">
        <v>2.18</v>
      </c>
      <c r="N826" s="7" t="s">
        <v>61</v>
      </c>
      <c r="O826" s="7">
        <v>1.0</v>
      </c>
      <c r="P826" s="7">
        <v>0.0</v>
      </c>
      <c r="Q826" s="9">
        <v>42867.0</v>
      </c>
      <c r="R826" s="7" t="s">
        <v>14622</v>
      </c>
      <c r="S826" s="7" t="s">
        <v>5722</v>
      </c>
      <c r="T826" s="11" t="s">
        <v>14623</v>
      </c>
      <c r="U826" s="7" t="s">
        <v>14625</v>
      </c>
      <c r="V826" s="8"/>
      <c r="W826" s="7" t="s">
        <v>185</v>
      </c>
      <c r="X826" s="8"/>
      <c r="Y826" s="8"/>
      <c r="Z826" s="8"/>
      <c r="AA826" s="8"/>
      <c r="AB826" s="8"/>
      <c r="AC826" s="7" t="s">
        <v>14626</v>
      </c>
      <c r="AD826" s="7" t="s">
        <v>14627</v>
      </c>
      <c r="AE826" s="7" t="s">
        <v>14628</v>
      </c>
      <c r="AF826" s="7" t="s">
        <v>14631</v>
      </c>
      <c r="AG826" s="8"/>
      <c r="AH826" s="8"/>
      <c r="AI826" s="8"/>
      <c r="AJ826" s="8"/>
      <c r="AK826" s="8"/>
      <c r="AL826" s="8"/>
      <c r="AM826" s="8"/>
      <c r="AN826" s="8"/>
      <c r="AO826" s="8"/>
      <c r="AP826" s="8"/>
      <c r="AQ826" s="8"/>
      <c r="AR826" s="7" t="s">
        <v>86</v>
      </c>
      <c r="AS826" s="8"/>
      <c r="AT826" s="8"/>
      <c r="AU826" s="8"/>
      <c r="AV826" s="11" t="s">
        <v>6531</v>
      </c>
      <c r="AW826" s="11" t="s">
        <v>6531</v>
      </c>
      <c r="AX826" s="11" t="s">
        <v>6546</v>
      </c>
      <c r="AY826" s="11" t="s">
        <v>6556</v>
      </c>
      <c r="AZ826" s="8"/>
      <c r="BA826" s="11" t="s">
        <v>6564</v>
      </c>
      <c r="BB826" s="11" t="s">
        <v>6583</v>
      </c>
      <c r="BC826" s="8"/>
      <c r="BD826" s="8"/>
      <c r="BE826" s="8"/>
      <c r="BF826" s="8"/>
    </row>
    <row r="827" hidden="1">
      <c r="A827" s="10">
        <v>27314.0</v>
      </c>
      <c r="B827" s="7" t="s">
        <v>9688</v>
      </c>
      <c r="C827" s="7" t="s">
        <v>14648</v>
      </c>
      <c r="D827" s="7" t="s">
        <v>14649</v>
      </c>
      <c r="E827" s="7" t="s">
        <v>14650</v>
      </c>
      <c r="F827" s="11" t="s">
        <v>14651</v>
      </c>
      <c r="G827" s="7">
        <v>2000000.0</v>
      </c>
      <c r="H827" s="8"/>
      <c r="I827" s="7">
        <v>0.0</v>
      </c>
      <c r="J827" s="7">
        <v>0.0</v>
      </c>
      <c r="K827" s="7">
        <v>6.0</v>
      </c>
      <c r="L827" s="7">
        <v>0.0</v>
      </c>
      <c r="M827" s="7">
        <v>0.0</v>
      </c>
      <c r="N827" s="7" t="s">
        <v>61</v>
      </c>
      <c r="O827" s="7">
        <v>0.0</v>
      </c>
      <c r="P827" s="7">
        <v>0.0</v>
      </c>
      <c r="Q827" s="8"/>
      <c r="R827" s="8"/>
      <c r="S827" s="7" t="s">
        <v>8571</v>
      </c>
      <c r="T827" s="11" t="s">
        <v>14654</v>
      </c>
      <c r="U827" s="7" t="s">
        <v>14655</v>
      </c>
      <c r="V827" s="8"/>
      <c r="W827" s="7" t="s">
        <v>14656</v>
      </c>
      <c r="X827" s="8"/>
      <c r="Y827" s="8"/>
      <c r="Z827" s="8"/>
      <c r="AA827" s="8"/>
      <c r="AB827" s="8"/>
      <c r="AC827" s="8"/>
      <c r="AD827" s="7" t="s">
        <v>14658</v>
      </c>
      <c r="AE827" s="8"/>
      <c r="AF827" s="7" t="s">
        <v>14659</v>
      </c>
      <c r="AG827" s="8"/>
      <c r="AH827" s="8"/>
      <c r="AI827" s="8"/>
      <c r="AJ827" s="8"/>
      <c r="AK827" s="8"/>
      <c r="AL827" s="8"/>
      <c r="AM827" s="8"/>
      <c r="AN827" s="8"/>
      <c r="AO827" s="8"/>
      <c r="AP827" s="8"/>
      <c r="AQ827" s="8"/>
      <c r="AR827" s="7" t="s">
        <v>68</v>
      </c>
      <c r="AS827" s="8"/>
      <c r="AT827" s="8"/>
      <c r="AU827" s="8"/>
      <c r="AV827" s="11" t="s">
        <v>14654</v>
      </c>
      <c r="AW827" s="11" t="s">
        <v>14654</v>
      </c>
      <c r="AX827" s="8"/>
      <c r="AY827" s="8"/>
      <c r="AZ827" s="8"/>
      <c r="BA827" s="8"/>
      <c r="BB827" s="8"/>
      <c r="BC827" s="8"/>
      <c r="BD827" s="8"/>
      <c r="BE827" s="8"/>
      <c r="BF827" s="8"/>
    </row>
    <row r="828" hidden="1">
      <c r="A828" s="10">
        <v>36860.0</v>
      </c>
      <c r="B828" s="7" t="s">
        <v>982</v>
      </c>
      <c r="C828" s="7" t="s">
        <v>14662</v>
      </c>
      <c r="D828" s="8"/>
      <c r="E828" s="8"/>
      <c r="F828" s="8"/>
      <c r="G828" s="7">
        <v>4984.0</v>
      </c>
      <c r="H828" s="8"/>
      <c r="I828" s="7">
        <v>0.0</v>
      </c>
      <c r="J828" s="7">
        <v>0.0</v>
      </c>
      <c r="K828" s="7">
        <v>6.0</v>
      </c>
      <c r="L828" s="7">
        <v>0.0</v>
      </c>
      <c r="M828" s="7">
        <v>0.0</v>
      </c>
      <c r="N828" s="7" t="s">
        <v>61</v>
      </c>
      <c r="O828" s="7">
        <v>0.0</v>
      </c>
      <c r="P828" s="7">
        <v>0.0</v>
      </c>
      <c r="Q828" s="8"/>
      <c r="R828" s="8"/>
      <c r="S828" s="8"/>
      <c r="T828" s="8"/>
      <c r="U828" s="8"/>
      <c r="V828" s="8"/>
      <c r="W828" s="8"/>
      <c r="X828" s="8"/>
      <c r="Y828" s="8"/>
      <c r="Z828" s="8"/>
      <c r="AA828" s="8"/>
      <c r="AB828" s="8"/>
      <c r="AC828" s="8"/>
      <c r="AD828" s="8"/>
      <c r="AE828" s="8"/>
      <c r="AF828" s="8"/>
      <c r="AG828" s="8"/>
      <c r="AH828" s="8"/>
      <c r="AI828" s="8"/>
      <c r="AJ828" s="8"/>
      <c r="AK828" s="8"/>
      <c r="AL828" s="8"/>
      <c r="AM828" s="8"/>
      <c r="AN828" s="8"/>
      <c r="AO828" s="8"/>
      <c r="AP828" s="8"/>
      <c r="AQ828" s="8"/>
      <c r="AR828" s="7" t="s">
        <v>68</v>
      </c>
      <c r="AS828" s="8"/>
      <c r="AT828" s="8"/>
      <c r="AU828" s="8"/>
      <c r="AV828" s="8"/>
      <c r="AW828" s="8"/>
      <c r="AX828" s="8"/>
      <c r="AY828" s="8"/>
      <c r="AZ828" s="8"/>
      <c r="BA828" s="8"/>
      <c r="BB828" s="8"/>
      <c r="BC828" s="8"/>
      <c r="BD828" s="8"/>
      <c r="BE828" s="8"/>
      <c r="BF828" s="8"/>
    </row>
    <row r="829" hidden="1">
      <c r="A829" s="10">
        <v>12567.0</v>
      </c>
      <c r="B829" s="9">
        <v>42990.0</v>
      </c>
      <c r="C829" s="7" t="s">
        <v>14663</v>
      </c>
      <c r="D829" s="7" t="s">
        <v>13016</v>
      </c>
      <c r="E829" s="7" t="s">
        <v>4485</v>
      </c>
      <c r="F829" s="11" t="s">
        <v>14664</v>
      </c>
      <c r="G829" s="7">
        <v>17780.0</v>
      </c>
      <c r="H829" s="8"/>
      <c r="I829" s="7">
        <v>0.0</v>
      </c>
      <c r="J829" s="7">
        <v>0.0</v>
      </c>
      <c r="K829" s="7">
        <v>6.0</v>
      </c>
      <c r="L829" s="7">
        <v>0.0</v>
      </c>
      <c r="M829" s="7">
        <v>0.0</v>
      </c>
      <c r="N829" s="7" t="s">
        <v>61</v>
      </c>
      <c r="O829" s="7">
        <v>0.0</v>
      </c>
      <c r="P829" s="7">
        <v>0.0</v>
      </c>
      <c r="Q829" s="7" t="s">
        <v>2811</v>
      </c>
      <c r="R829" s="7" t="s">
        <v>6179</v>
      </c>
      <c r="S829" s="7" t="s">
        <v>4506</v>
      </c>
      <c r="T829" s="11" t="s">
        <v>4507</v>
      </c>
      <c r="U829" s="7" t="s">
        <v>4510</v>
      </c>
      <c r="V829" s="8"/>
      <c r="W829" s="7" t="s">
        <v>14669</v>
      </c>
      <c r="X829" s="8"/>
      <c r="Y829" s="8"/>
      <c r="Z829" s="8"/>
      <c r="AA829" s="7" t="s">
        <v>3739</v>
      </c>
      <c r="AB829" s="7" t="s">
        <v>113</v>
      </c>
      <c r="AC829" s="7" t="s">
        <v>14670</v>
      </c>
      <c r="AD829" s="7" t="s">
        <v>14672</v>
      </c>
      <c r="AE829" s="7" t="s">
        <v>14674</v>
      </c>
      <c r="AF829" s="7" t="s">
        <v>14675</v>
      </c>
      <c r="AG829" s="7" t="s">
        <v>14681</v>
      </c>
      <c r="AH829" s="7" t="s">
        <v>14685</v>
      </c>
      <c r="AI829" s="11" t="s">
        <v>14687</v>
      </c>
      <c r="AJ829" s="11" t="s">
        <v>14693</v>
      </c>
      <c r="AK829" s="8"/>
      <c r="AL829" s="8"/>
      <c r="AM829" s="8"/>
      <c r="AN829" s="8"/>
      <c r="AO829" s="7" t="s">
        <v>14700</v>
      </c>
      <c r="AP829" s="7" t="s">
        <v>14701</v>
      </c>
      <c r="AQ829" s="7" t="s">
        <v>85</v>
      </c>
      <c r="AR829" s="7" t="s">
        <v>68</v>
      </c>
      <c r="AS829" s="8"/>
      <c r="AT829" s="11" t="s">
        <v>4523</v>
      </c>
      <c r="AU829" s="11" t="s">
        <v>14707</v>
      </c>
      <c r="AV829" s="7" t="s">
        <v>4534</v>
      </c>
      <c r="AW829" s="11" t="s">
        <v>4507</v>
      </c>
      <c r="AX829" s="8"/>
      <c r="AY829" s="8"/>
      <c r="AZ829" s="8"/>
      <c r="BA829" s="8"/>
      <c r="BB829" s="8"/>
      <c r="BC829" s="8"/>
      <c r="BD829" s="8"/>
      <c r="BE829" s="8"/>
      <c r="BF829" s="8"/>
    </row>
    <row r="830" hidden="1">
      <c r="A830" s="10">
        <v>32687.0</v>
      </c>
      <c r="B830" s="7" t="s">
        <v>5010</v>
      </c>
      <c r="C830" s="7" t="s">
        <v>14715</v>
      </c>
      <c r="D830" s="7" t="s">
        <v>14716</v>
      </c>
      <c r="E830" s="7" t="s">
        <v>14716</v>
      </c>
      <c r="F830" s="11" t="s">
        <v>14718</v>
      </c>
      <c r="G830" s="7">
        <v>1000.0</v>
      </c>
      <c r="H830" s="8"/>
      <c r="I830" s="7">
        <v>0.0</v>
      </c>
      <c r="J830" s="7">
        <v>0.0</v>
      </c>
      <c r="K830" s="7">
        <v>6.0</v>
      </c>
      <c r="L830" s="7">
        <v>0.0</v>
      </c>
      <c r="M830" s="7">
        <v>0.0</v>
      </c>
      <c r="N830" s="7" t="s">
        <v>61</v>
      </c>
      <c r="O830" s="7">
        <v>0.0</v>
      </c>
      <c r="P830" s="7">
        <v>0.0</v>
      </c>
      <c r="Q830" s="7" t="s">
        <v>3497</v>
      </c>
      <c r="R830" s="14">
        <v>43020.0</v>
      </c>
      <c r="S830" s="7" t="s">
        <v>14730</v>
      </c>
      <c r="T830" s="11" t="s">
        <v>14731</v>
      </c>
      <c r="U830" s="7" t="s">
        <v>14733</v>
      </c>
      <c r="V830" s="8"/>
      <c r="W830" s="7" t="s">
        <v>14734</v>
      </c>
      <c r="X830" s="8"/>
      <c r="Y830" s="8"/>
      <c r="Z830" s="8"/>
      <c r="AA830" s="8"/>
      <c r="AB830" s="8"/>
      <c r="AC830" s="7" t="s">
        <v>14735</v>
      </c>
      <c r="AD830" s="7" t="s">
        <v>14736</v>
      </c>
      <c r="AE830" s="7" t="s">
        <v>14737</v>
      </c>
      <c r="AF830" s="7" t="s">
        <v>14738</v>
      </c>
      <c r="AG830" s="8"/>
      <c r="AH830" s="8"/>
      <c r="AI830" s="8"/>
      <c r="AJ830" s="8"/>
      <c r="AK830" s="8"/>
      <c r="AL830" s="11" t="s">
        <v>14739</v>
      </c>
      <c r="AM830" s="8"/>
      <c r="AN830" s="8"/>
      <c r="AO830" s="8"/>
      <c r="AP830" s="8"/>
      <c r="AQ830" s="8"/>
      <c r="AR830" s="7" t="s">
        <v>834</v>
      </c>
      <c r="AS830" s="8"/>
      <c r="AT830" s="8"/>
      <c r="AU830" s="8"/>
      <c r="AV830" s="11" t="s">
        <v>14731</v>
      </c>
      <c r="AW830" s="11" t="s">
        <v>14731</v>
      </c>
      <c r="AX830" s="8"/>
      <c r="AY830" s="8"/>
      <c r="AZ830" s="8"/>
      <c r="BA830" s="8"/>
      <c r="BB830" s="8"/>
      <c r="BC830" s="8"/>
      <c r="BD830" s="8"/>
      <c r="BE830" s="8"/>
      <c r="BF830" s="8"/>
    </row>
    <row r="831" hidden="1">
      <c r="A831" s="10">
        <v>32686.0</v>
      </c>
      <c r="B831" s="7" t="s">
        <v>5010</v>
      </c>
      <c r="C831" s="7" t="s">
        <v>14742</v>
      </c>
      <c r="D831" s="8"/>
      <c r="E831" s="8"/>
      <c r="F831" s="8"/>
      <c r="G831" s="7">
        <v>1000.0</v>
      </c>
      <c r="H831" s="8"/>
      <c r="I831" s="7">
        <v>0.0</v>
      </c>
      <c r="J831" s="7">
        <v>0.0</v>
      </c>
      <c r="K831" s="7">
        <v>6.0</v>
      </c>
      <c r="L831" s="7">
        <v>0.0</v>
      </c>
      <c r="M831" s="7">
        <v>0.0</v>
      </c>
      <c r="N831" s="7" t="s">
        <v>61</v>
      </c>
      <c r="O831" s="7">
        <v>0.0</v>
      </c>
      <c r="P831" s="7">
        <v>0.0</v>
      </c>
      <c r="Q831" s="8"/>
      <c r="R831" s="8"/>
      <c r="S831" s="8"/>
      <c r="T831" s="8"/>
      <c r="U831" s="8"/>
      <c r="V831" s="8"/>
      <c r="W831" s="8"/>
      <c r="X831" s="8"/>
      <c r="Y831" s="8"/>
      <c r="Z831" s="8"/>
      <c r="AA831" s="8"/>
      <c r="AB831" s="8"/>
      <c r="AC831" s="8"/>
      <c r="AD831" s="8"/>
      <c r="AE831" s="8"/>
      <c r="AF831" s="8"/>
      <c r="AG831" s="8"/>
      <c r="AH831" s="8"/>
      <c r="AI831" s="8"/>
      <c r="AJ831" s="8"/>
      <c r="AK831" s="8"/>
      <c r="AL831" s="8"/>
      <c r="AM831" s="8"/>
      <c r="AN831" s="8"/>
      <c r="AO831" s="8"/>
      <c r="AP831" s="8"/>
      <c r="AQ831" s="8"/>
      <c r="AR831" s="7" t="s">
        <v>68</v>
      </c>
      <c r="AS831" s="8"/>
      <c r="AT831" s="8"/>
      <c r="AU831" s="8"/>
      <c r="AV831" s="8"/>
      <c r="AW831" s="8"/>
      <c r="AX831" s="8"/>
      <c r="AY831" s="8"/>
      <c r="AZ831" s="8"/>
      <c r="BA831" s="8"/>
      <c r="BB831" s="8"/>
      <c r="BC831" s="8"/>
      <c r="BD831" s="8"/>
      <c r="BE831" s="8"/>
      <c r="BF831" s="8"/>
    </row>
    <row r="832">
      <c r="A832" s="10">
        <v>28738.0</v>
      </c>
      <c r="B832" s="7" t="s">
        <v>1114</v>
      </c>
      <c r="C832" s="7" t="s">
        <v>14744</v>
      </c>
      <c r="D832" s="7" t="s">
        <v>4543</v>
      </c>
      <c r="E832" s="7" t="s">
        <v>8852</v>
      </c>
      <c r="F832" s="11" t="s">
        <v>14745</v>
      </c>
      <c r="G832" s="7">
        <v>7200.0</v>
      </c>
      <c r="H832" s="7">
        <v>3143.0</v>
      </c>
      <c r="I832" s="7">
        <v>43.0</v>
      </c>
      <c r="J832" s="7">
        <v>188.58</v>
      </c>
      <c r="K832" s="7">
        <v>6.0</v>
      </c>
      <c r="L832" s="7">
        <v>213.45</v>
      </c>
      <c r="M832" s="7">
        <v>106.93</v>
      </c>
      <c r="N832" s="7" t="s">
        <v>61</v>
      </c>
      <c r="O832" s="7">
        <v>3.0</v>
      </c>
      <c r="P832" s="7">
        <v>0.0</v>
      </c>
      <c r="Q832" s="7" t="s">
        <v>14751</v>
      </c>
      <c r="R832" s="9">
        <v>42953.0</v>
      </c>
      <c r="S832" s="7" t="s">
        <v>8864</v>
      </c>
      <c r="T832" s="11" t="s">
        <v>8865</v>
      </c>
      <c r="U832" s="7" t="s">
        <v>8867</v>
      </c>
      <c r="V832" s="8"/>
      <c r="W832" s="7" t="s">
        <v>14757</v>
      </c>
      <c r="X832" s="7" t="s">
        <v>254</v>
      </c>
      <c r="Y832" s="7" t="s">
        <v>255</v>
      </c>
      <c r="Z832" s="7">
        <v>87194.0</v>
      </c>
      <c r="AA832" s="7" t="s">
        <v>1186</v>
      </c>
      <c r="AB832" s="7" t="s">
        <v>333</v>
      </c>
      <c r="AC832" s="7" t="s">
        <v>14760</v>
      </c>
      <c r="AD832" s="7" t="s">
        <v>14761</v>
      </c>
      <c r="AE832" s="7" t="s">
        <v>14763</v>
      </c>
      <c r="AF832" s="7" t="s">
        <v>939</v>
      </c>
      <c r="AG832" s="8"/>
      <c r="AH832" s="8"/>
      <c r="AI832" s="8"/>
      <c r="AJ832" s="8"/>
      <c r="AK832" s="8"/>
      <c r="AL832" s="8"/>
      <c r="AM832" s="8"/>
      <c r="AN832" s="8"/>
      <c r="AO832" s="8"/>
      <c r="AP832" s="8"/>
      <c r="AQ832" s="8"/>
      <c r="AR832" s="7" t="s">
        <v>86</v>
      </c>
      <c r="AS832" s="8"/>
      <c r="AT832" s="7" t="s">
        <v>8093</v>
      </c>
      <c r="AU832" s="8"/>
      <c r="AV832" s="11" t="s">
        <v>4545</v>
      </c>
      <c r="AW832" s="11" t="s">
        <v>4577</v>
      </c>
      <c r="AX832" s="11" t="s">
        <v>4578</v>
      </c>
      <c r="AY832" s="8"/>
      <c r="AZ832" s="11" t="s">
        <v>4581</v>
      </c>
      <c r="BA832" s="11" t="s">
        <v>4601</v>
      </c>
      <c r="BB832" s="11" t="s">
        <v>4610</v>
      </c>
      <c r="BC832" s="8"/>
      <c r="BD832" s="8"/>
      <c r="BE832" s="8"/>
      <c r="BF832" s="8"/>
    </row>
    <row r="833" hidden="1">
      <c r="A833" s="10">
        <v>26802.0</v>
      </c>
      <c r="B833" s="9">
        <v>42767.0</v>
      </c>
      <c r="C833" s="7" t="s">
        <v>14783</v>
      </c>
      <c r="D833" s="8"/>
      <c r="E833" s="8"/>
      <c r="F833" s="8"/>
      <c r="G833" s="7">
        <v>100000.0</v>
      </c>
      <c r="H833" s="8"/>
      <c r="I833" s="7">
        <v>0.0</v>
      </c>
      <c r="J833" s="7">
        <v>0.0</v>
      </c>
      <c r="K833" s="7">
        <v>6.0</v>
      </c>
      <c r="L833" s="7">
        <v>0.0</v>
      </c>
      <c r="M833" s="7">
        <v>0.0</v>
      </c>
      <c r="N833" s="7" t="s">
        <v>61</v>
      </c>
      <c r="O833" s="7">
        <v>0.0</v>
      </c>
      <c r="P833" s="7">
        <v>0.0</v>
      </c>
      <c r="Q833" s="8"/>
      <c r="R833" s="8"/>
      <c r="S833" s="8"/>
      <c r="T833" s="8"/>
      <c r="U833" s="8"/>
      <c r="V833" s="8"/>
      <c r="W833" s="8"/>
      <c r="X833" s="8"/>
      <c r="Y833" s="8"/>
      <c r="Z833" s="8"/>
      <c r="AA833" s="8"/>
      <c r="AB833" s="8"/>
      <c r="AC833" s="8"/>
      <c r="AD833" s="8"/>
      <c r="AE833" s="8"/>
      <c r="AF833" s="8"/>
      <c r="AG833" s="8"/>
      <c r="AH833" s="8"/>
      <c r="AI833" s="8"/>
      <c r="AJ833" s="8"/>
      <c r="AK833" s="8"/>
      <c r="AL833" s="8"/>
      <c r="AM833" s="8"/>
      <c r="AN833" s="8"/>
      <c r="AO833" s="8"/>
      <c r="AP833" s="8"/>
      <c r="AQ833" s="8"/>
      <c r="AR833" s="7" t="s">
        <v>68</v>
      </c>
      <c r="AS833" s="8"/>
      <c r="AT833" s="8"/>
      <c r="AU833" s="8"/>
      <c r="AV833" s="11" t="s">
        <v>14786</v>
      </c>
      <c r="AW833" s="11" t="s">
        <v>14786</v>
      </c>
      <c r="AX833" s="8"/>
      <c r="AY833" s="8"/>
      <c r="AZ833" s="8"/>
      <c r="BA833" s="8"/>
      <c r="BB833" s="8"/>
      <c r="BC833" s="8"/>
      <c r="BD833" s="8"/>
      <c r="BE833" s="8"/>
      <c r="BF833" s="8"/>
    </row>
    <row r="834" hidden="1">
      <c r="A834" s="10">
        <v>34582.0</v>
      </c>
      <c r="B834" s="7" t="s">
        <v>1172</v>
      </c>
      <c r="C834" s="7" t="s">
        <v>14788</v>
      </c>
      <c r="D834" s="8"/>
      <c r="E834" s="8"/>
      <c r="F834" s="8"/>
      <c r="G834" s="7">
        <v>10000.0</v>
      </c>
      <c r="H834" s="8"/>
      <c r="I834" s="7">
        <v>0.0</v>
      </c>
      <c r="J834" s="7">
        <v>0.0</v>
      </c>
      <c r="K834" s="7">
        <v>6.0</v>
      </c>
      <c r="L834" s="7">
        <v>0.0</v>
      </c>
      <c r="M834" s="7">
        <v>0.0</v>
      </c>
      <c r="N834" s="7" t="s">
        <v>61</v>
      </c>
      <c r="O834" s="7">
        <v>0.0</v>
      </c>
      <c r="P834" s="7">
        <v>0.0</v>
      </c>
      <c r="Q834" s="8"/>
      <c r="R834" s="8"/>
      <c r="S834" s="8"/>
      <c r="T834" s="8"/>
      <c r="U834" s="8"/>
      <c r="V834" s="8"/>
      <c r="W834" s="8"/>
      <c r="X834" s="8"/>
      <c r="Y834" s="8"/>
      <c r="Z834" s="8"/>
      <c r="AA834" s="8"/>
      <c r="AB834" s="8"/>
      <c r="AC834" s="8"/>
      <c r="AD834" s="8"/>
      <c r="AE834" s="8"/>
      <c r="AF834" s="8"/>
      <c r="AG834" s="8"/>
      <c r="AH834" s="8"/>
      <c r="AI834" s="8"/>
      <c r="AJ834" s="8"/>
      <c r="AK834" s="8"/>
      <c r="AL834" s="8"/>
      <c r="AM834" s="8"/>
      <c r="AN834" s="8"/>
      <c r="AO834" s="8"/>
      <c r="AP834" s="8"/>
      <c r="AQ834" s="8"/>
      <c r="AR834" s="7" t="s">
        <v>68</v>
      </c>
      <c r="AS834" s="8"/>
      <c r="AT834" s="8"/>
      <c r="AU834" s="8"/>
      <c r="AV834" s="8"/>
      <c r="AW834" s="8"/>
      <c r="AX834" s="8"/>
      <c r="AY834" s="8"/>
      <c r="AZ834" s="8"/>
      <c r="BA834" s="8"/>
      <c r="BB834" s="8"/>
      <c r="BC834" s="8"/>
      <c r="BD834" s="8"/>
      <c r="BE834" s="8"/>
      <c r="BF834" s="8"/>
    </row>
    <row r="835" hidden="1">
      <c r="A835" s="10">
        <v>34584.0</v>
      </c>
      <c r="B835" s="7" t="s">
        <v>1172</v>
      </c>
      <c r="C835" s="7" t="s">
        <v>14793</v>
      </c>
      <c r="D835" s="8"/>
      <c r="E835" s="8"/>
      <c r="F835" s="8"/>
      <c r="G835" s="7">
        <v>5000.0</v>
      </c>
      <c r="H835" s="8"/>
      <c r="I835" s="7">
        <v>0.0</v>
      </c>
      <c r="J835" s="7">
        <v>0.0</v>
      </c>
      <c r="K835" s="7">
        <v>6.0</v>
      </c>
      <c r="L835" s="7">
        <v>0.0</v>
      </c>
      <c r="M835" s="7">
        <v>0.0</v>
      </c>
      <c r="N835" s="7" t="s">
        <v>61</v>
      </c>
      <c r="O835" s="7">
        <v>0.0</v>
      </c>
      <c r="P835" s="7">
        <v>0.0</v>
      </c>
      <c r="Q835" s="8"/>
      <c r="R835" s="8"/>
      <c r="S835" s="8"/>
      <c r="T835" s="8"/>
      <c r="U835" s="8"/>
      <c r="V835" s="8"/>
      <c r="W835" s="8"/>
      <c r="X835" s="8"/>
      <c r="Y835" s="8"/>
      <c r="Z835" s="8"/>
      <c r="AA835" s="8"/>
      <c r="AB835" s="8"/>
      <c r="AC835" s="8"/>
      <c r="AD835" s="8"/>
      <c r="AE835" s="8"/>
      <c r="AF835" s="8"/>
      <c r="AG835" s="8"/>
      <c r="AH835" s="8"/>
      <c r="AI835" s="8"/>
      <c r="AJ835" s="8"/>
      <c r="AK835" s="8"/>
      <c r="AL835" s="8"/>
      <c r="AM835" s="8"/>
      <c r="AN835" s="8"/>
      <c r="AO835" s="8"/>
      <c r="AP835" s="8"/>
      <c r="AQ835" s="8"/>
      <c r="AR835" s="7" t="s">
        <v>68</v>
      </c>
      <c r="AS835" s="8"/>
      <c r="AT835" s="8"/>
      <c r="AU835" s="8"/>
      <c r="AV835" s="11" t="s">
        <v>14794</v>
      </c>
      <c r="AW835" s="11" t="s">
        <v>14794</v>
      </c>
      <c r="AX835" s="8"/>
      <c r="AY835" s="8"/>
      <c r="AZ835" s="8"/>
      <c r="BA835" s="8"/>
      <c r="BB835" s="8"/>
      <c r="BC835" s="8"/>
      <c r="BD835" s="8"/>
      <c r="BE835" s="8"/>
      <c r="BF835" s="8"/>
    </row>
    <row r="836" hidden="1">
      <c r="A836" s="10">
        <v>29708.0</v>
      </c>
      <c r="B836" s="7" t="s">
        <v>2343</v>
      </c>
      <c r="C836" s="7" t="s">
        <v>14796</v>
      </c>
      <c r="D836" s="8"/>
      <c r="E836" s="8"/>
      <c r="F836" s="8"/>
      <c r="G836" s="7">
        <v>5000.0</v>
      </c>
      <c r="H836" s="8"/>
      <c r="I836" s="7">
        <v>0.0</v>
      </c>
      <c r="J836" s="7">
        <v>0.0</v>
      </c>
      <c r="K836" s="7">
        <v>6.0</v>
      </c>
      <c r="L836" s="7">
        <v>0.0</v>
      </c>
      <c r="M836" s="7">
        <v>0.0</v>
      </c>
      <c r="N836" s="7" t="s">
        <v>61</v>
      </c>
      <c r="O836" s="7">
        <v>0.0</v>
      </c>
      <c r="P836" s="7">
        <v>0.0</v>
      </c>
      <c r="Q836" s="8"/>
      <c r="R836" s="8"/>
      <c r="S836" s="8"/>
      <c r="T836" s="8"/>
      <c r="U836" s="8"/>
      <c r="V836" s="8"/>
      <c r="W836" s="8"/>
      <c r="X836" s="8"/>
      <c r="Y836" s="8"/>
      <c r="Z836" s="8"/>
      <c r="AA836" s="8"/>
      <c r="AB836" s="8"/>
      <c r="AC836" s="8"/>
      <c r="AD836" s="8"/>
      <c r="AE836" s="8"/>
      <c r="AF836" s="8"/>
      <c r="AG836" s="8"/>
      <c r="AH836" s="8"/>
      <c r="AI836" s="8"/>
      <c r="AJ836" s="8"/>
      <c r="AK836" s="8"/>
      <c r="AL836" s="8"/>
      <c r="AM836" s="8"/>
      <c r="AN836" s="8"/>
      <c r="AO836" s="8"/>
      <c r="AP836" s="8"/>
      <c r="AQ836" s="8"/>
      <c r="AR836" s="7" t="s">
        <v>68</v>
      </c>
      <c r="AS836" s="8"/>
      <c r="AT836" s="8"/>
      <c r="AU836" s="8"/>
      <c r="AV836" s="11" t="s">
        <v>14798</v>
      </c>
      <c r="AW836" s="11" t="s">
        <v>14798</v>
      </c>
      <c r="AX836" s="8"/>
      <c r="AY836" s="8"/>
      <c r="AZ836" s="8"/>
      <c r="BA836" s="8"/>
      <c r="BB836" s="8"/>
      <c r="BC836" s="8"/>
      <c r="BD836" s="8"/>
      <c r="BE836" s="8"/>
      <c r="BF836" s="8"/>
    </row>
    <row r="837" hidden="1">
      <c r="A837" s="10">
        <v>36840.0</v>
      </c>
      <c r="B837" s="7" t="s">
        <v>880</v>
      </c>
      <c r="C837" s="7" t="s">
        <v>14803</v>
      </c>
      <c r="D837" s="7" t="s">
        <v>14804</v>
      </c>
      <c r="E837" s="7" t="s">
        <v>14805</v>
      </c>
      <c r="F837" s="11" t="s">
        <v>14806</v>
      </c>
      <c r="G837" s="7">
        <v>3200.0</v>
      </c>
      <c r="H837" s="8"/>
      <c r="I837" s="7">
        <v>0.0</v>
      </c>
      <c r="J837" s="7">
        <v>0.0</v>
      </c>
      <c r="K837" s="7">
        <v>6.0</v>
      </c>
      <c r="L837" s="7">
        <v>0.0</v>
      </c>
      <c r="M837" s="7">
        <v>0.0</v>
      </c>
      <c r="N837" s="7" t="s">
        <v>61</v>
      </c>
      <c r="O837" s="7">
        <v>0.0</v>
      </c>
      <c r="P837" s="7">
        <v>0.0</v>
      </c>
      <c r="Q837" s="7" t="s">
        <v>880</v>
      </c>
      <c r="R837" s="9">
        <v>43406.0</v>
      </c>
      <c r="S837" s="7" t="s">
        <v>14813</v>
      </c>
      <c r="T837" s="11" t="s">
        <v>14814</v>
      </c>
      <c r="U837" s="7" t="s">
        <v>14817</v>
      </c>
      <c r="V837" s="8"/>
      <c r="W837" s="7" t="s">
        <v>14818</v>
      </c>
      <c r="X837" s="8"/>
      <c r="Y837" s="8"/>
      <c r="Z837" s="8"/>
      <c r="AA837" s="8"/>
      <c r="AB837" s="8"/>
      <c r="AC837" s="7" t="s">
        <v>14819</v>
      </c>
      <c r="AD837" s="8"/>
      <c r="AE837" s="11" t="s">
        <v>14820</v>
      </c>
      <c r="AF837" s="8"/>
      <c r="AG837" s="8"/>
      <c r="AH837" s="8"/>
      <c r="AI837" s="8"/>
      <c r="AJ837" s="8"/>
      <c r="AK837" s="8"/>
      <c r="AL837" s="7" t="s">
        <v>14826</v>
      </c>
      <c r="AM837" s="8"/>
      <c r="AN837" s="8"/>
      <c r="AO837" s="8"/>
      <c r="AP837" s="8"/>
      <c r="AQ837" s="8"/>
      <c r="AR837" s="7" t="s">
        <v>834</v>
      </c>
      <c r="AS837" s="8"/>
      <c r="AT837" s="8"/>
      <c r="AU837" s="8"/>
      <c r="AV837" s="11" t="s">
        <v>14814</v>
      </c>
      <c r="AW837" s="11" t="s">
        <v>14814</v>
      </c>
      <c r="AX837" s="8"/>
      <c r="AY837" s="8"/>
      <c r="AZ837" s="8"/>
      <c r="BA837" s="8"/>
      <c r="BB837" s="8"/>
      <c r="BC837" s="8"/>
      <c r="BD837" s="8"/>
      <c r="BE837" s="8"/>
      <c r="BF837" s="8"/>
    </row>
    <row r="838" hidden="1">
      <c r="A838" s="10">
        <v>36395.0</v>
      </c>
      <c r="B838" s="9">
        <v>42990.0</v>
      </c>
      <c r="C838" s="7" t="s">
        <v>14829</v>
      </c>
      <c r="D838" s="8"/>
      <c r="E838" s="8"/>
      <c r="F838" s="8"/>
      <c r="G838" s="7">
        <v>700.0</v>
      </c>
      <c r="H838" s="8"/>
      <c r="I838" s="7">
        <v>0.0</v>
      </c>
      <c r="J838" s="7">
        <v>0.0</v>
      </c>
      <c r="K838" s="7">
        <v>6.0</v>
      </c>
      <c r="L838" s="7">
        <v>0.0</v>
      </c>
      <c r="M838" s="7">
        <v>0.0</v>
      </c>
      <c r="N838" s="7" t="s">
        <v>61</v>
      </c>
      <c r="O838" s="7">
        <v>0.0</v>
      </c>
      <c r="P838" s="7">
        <v>0.0</v>
      </c>
      <c r="Q838" s="8"/>
      <c r="R838" s="8"/>
      <c r="S838" s="8"/>
      <c r="T838" s="8"/>
      <c r="U838" s="8"/>
      <c r="V838" s="8"/>
      <c r="W838" s="8"/>
      <c r="X838" s="8"/>
      <c r="Y838" s="8"/>
      <c r="Z838" s="8"/>
      <c r="AA838" s="8"/>
      <c r="AB838" s="8"/>
      <c r="AC838" s="8"/>
      <c r="AD838" s="8"/>
      <c r="AE838" s="8"/>
      <c r="AF838" s="8"/>
      <c r="AG838" s="8"/>
      <c r="AH838" s="8"/>
      <c r="AI838" s="8"/>
      <c r="AJ838" s="8"/>
      <c r="AK838" s="8"/>
      <c r="AL838" s="8"/>
      <c r="AM838" s="8"/>
      <c r="AN838" s="8"/>
      <c r="AO838" s="8"/>
      <c r="AP838" s="8"/>
      <c r="AQ838" s="8"/>
      <c r="AR838" s="7" t="s">
        <v>68</v>
      </c>
      <c r="AS838" s="8"/>
      <c r="AT838" s="8"/>
      <c r="AU838" s="8"/>
      <c r="AV838" s="11" t="s">
        <v>14834</v>
      </c>
      <c r="AW838" s="11" t="s">
        <v>14834</v>
      </c>
      <c r="AX838" s="8"/>
      <c r="AY838" s="8"/>
      <c r="AZ838" s="8"/>
      <c r="BA838" s="8"/>
      <c r="BB838" s="8"/>
      <c r="BC838" s="8"/>
      <c r="BD838" s="8"/>
      <c r="BE838" s="8"/>
      <c r="BF838" s="8"/>
    </row>
    <row r="839" hidden="1">
      <c r="A839" s="10">
        <v>36394.0</v>
      </c>
      <c r="B839" s="9">
        <v>42990.0</v>
      </c>
      <c r="C839" s="7" t="s">
        <v>14838</v>
      </c>
      <c r="D839" s="8"/>
      <c r="E839" s="8"/>
      <c r="F839" s="8"/>
      <c r="G839" s="7">
        <v>700.0</v>
      </c>
      <c r="H839" s="8"/>
      <c r="I839" s="7">
        <v>0.0</v>
      </c>
      <c r="J839" s="7">
        <v>0.0</v>
      </c>
      <c r="K839" s="7">
        <v>6.0</v>
      </c>
      <c r="L839" s="7">
        <v>0.0</v>
      </c>
      <c r="M839" s="7">
        <v>0.0</v>
      </c>
      <c r="N839" s="7" t="s">
        <v>61</v>
      </c>
      <c r="O839" s="7">
        <v>0.0</v>
      </c>
      <c r="P839" s="7">
        <v>0.0</v>
      </c>
      <c r="Q839" s="8"/>
      <c r="R839" s="8"/>
      <c r="S839" s="8"/>
      <c r="T839" s="8"/>
      <c r="U839" s="8"/>
      <c r="V839" s="8"/>
      <c r="W839" s="8"/>
      <c r="X839" s="8"/>
      <c r="Y839" s="8"/>
      <c r="Z839" s="8"/>
      <c r="AA839" s="8"/>
      <c r="AB839" s="8"/>
      <c r="AC839" s="8"/>
      <c r="AD839" s="8"/>
      <c r="AE839" s="8"/>
      <c r="AF839" s="8"/>
      <c r="AG839" s="8"/>
      <c r="AH839" s="8"/>
      <c r="AI839" s="8"/>
      <c r="AJ839" s="8"/>
      <c r="AK839" s="8"/>
      <c r="AL839" s="8"/>
      <c r="AM839" s="8"/>
      <c r="AN839" s="8"/>
      <c r="AO839" s="8"/>
      <c r="AP839" s="8"/>
      <c r="AQ839" s="8"/>
      <c r="AR839" s="7" t="s">
        <v>68</v>
      </c>
      <c r="AS839" s="8"/>
      <c r="AT839" s="8"/>
      <c r="AU839" s="8"/>
      <c r="AV839" s="8"/>
      <c r="AW839" s="8"/>
      <c r="AX839" s="8"/>
      <c r="AY839" s="8"/>
      <c r="AZ839" s="8"/>
      <c r="BA839" s="8"/>
      <c r="BB839" s="8"/>
      <c r="BC839" s="8"/>
      <c r="BD839" s="8"/>
      <c r="BE839" s="8"/>
      <c r="BF839" s="8"/>
    </row>
    <row r="840" hidden="1">
      <c r="A840" s="10">
        <v>28921.0</v>
      </c>
      <c r="B840" s="7" t="s">
        <v>2987</v>
      </c>
      <c r="C840" s="7" t="s">
        <v>14843</v>
      </c>
      <c r="D840" s="8"/>
      <c r="E840" s="8"/>
      <c r="F840" s="8"/>
      <c r="G840" s="7">
        <v>50000.0</v>
      </c>
      <c r="H840" s="8"/>
      <c r="I840" s="7">
        <v>0.0</v>
      </c>
      <c r="J840" s="7">
        <v>0.0</v>
      </c>
      <c r="K840" s="7">
        <v>6.0</v>
      </c>
      <c r="L840" s="7">
        <v>0.0</v>
      </c>
      <c r="M840" s="7">
        <v>0.0</v>
      </c>
      <c r="N840" s="7" t="s">
        <v>61</v>
      </c>
      <c r="O840" s="7">
        <v>0.0</v>
      </c>
      <c r="P840" s="7">
        <v>0.0</v>
      </c>
      <c r="Q840" s="8"/>
      <c r="R840" s="8"/>
      <c r="S840" s="8"/>
      <c r="T840" s="8"/>
      <c r="U840" s="8"/>
      <c r="V840" s="8"/>
      <c r="W840" s="8"/>
      <c r="X840" s="7" t="s">
        <v>293</v>
      </c>
      <c r="Y840" s="7" t="s">
        <v>11186</v>
      </c>
      <c r="Z840" s="7">
        <v>95816.0</v>
      </c>
      <c r="AA840" s="8"/>
      <c r="AB840" s="8"/>
      <c r="AC840" s="8"/>
      <c r="AD840" s="8"/>
      <c r="AE840" s="8"/>
      <c r="AF840" s="8"/>
      <c r="AG840" s="8"/>
      <c r="AH840" s="8"/>
      <c r="AI840" s="8"/>
      <c r="AJ840" s="8"/>
      <c r="AK840" s="8"/>
      <c r="AL840" s="8"/>
      <c r="AM840" s="8"/>
      <c r="AN840" s="8"/>
      <c r="AO840" s="8"/>
      <c r="AP840" s="8"/>
      <c r="AQ840" s="8"/>
      <c r="AR840" s="7" t="s">
        <v>68</v>
      </c>
      <c r="AS840" s="8"/>
      <c r="AT840" s="8"/>
      <c r="AU840" s="8"/>
      <c r="AV840" s="11" t="s">
        <v>14845</v>
      </c>
      <c r="AW840" s="11" t="s">
        <v>14845</v>
      </c>
      <c r="AX840" s="11" t="s">
        <v>14855</v>
      </c>
      <c r="AY840" s="8"/>
      <c r="AZ840" s="8"/>
      <c r="BA840" s="11" t="s">
        <v>14857</v>
      </c>
      <c r="BB840" s="11" t="s">
        <v>14858</v>
      </c>
      <c r="BC840" s="8"/>
      <c r="BD840" s="8"/>
      <c r="BE840" s="8"/>
      <c r="BF840" s="8"/>
    </row>
    <row r="841">
      <c r="A841" s="10">
        <v>28879.0</v>
      </c>
      <c r="B841" s="9">
        <v>42799.0</v>
      </c>
      <c r="C841" s="7" t="s">
        <v>14860</v>
      </c>
      <c r="D841" s="7" t="s">
        <v>14861</v>
      </c>
      <c r="E841" s="7" t="s">
        <v>14862</v>
      </c>
      <c r="F841" s="11" t="s">
        <v>14863</v>
      </c>
      <c r="G841" s="7">
        <v>9000.0</v>
      </c>
      <c r="H841" s="7">
        <v>1135.0</v>
      </c>
      <c r="I841" s="7">
        <v>12.0</v>
      </c>
      <c r="J841" s="7">
        <v>68.1</v>
      </c>
      <c r="K841" s="7">
        <v>6.0</v>
      </c>
      <c r="L841" s="7">
        <v>56.25</v>
      </c>
      <c r="M841" s="7">
        <v>36.9</v>
      </c>
      <c r="N841" s="7" t="s">
        <v>61</v>
      </c>
      <c r="O841" s="7">
        <v>2.0</v>
      </c>
      <c r="P841" s="7">
        <v>0.0</v>
      </c>
      <c r="Q841" s="8"/>
      <c r="R841" s="8"/>
      <c r="S841" s="7" t="s">
        <v>14868</v>
      </c>
      <c r="T841" s="11" t="s">
        <v>14869</v>
      </c>
      <c r="U841" s="7" t="s">
        <v>14870</v>
      </c>
      <c r="V841" s="8"/>
      <c r="W841" s="7" t="s">
        <v>7319</v>
      </c>
      <c r="X841" s="7" t="s">
        <v>182</v>
      </c>
      <c r="Y841" s="7" t="s">
        <v>184</v>
      </c>
      <c r="Z841" s="7">
        <v>20036.0</v>
      </c>
      <c r="AA841" s="7" t="s">
        <v>1186</v>
      </c>
      <c r="AB841" s="7" t="s">
        <v>100</v>
      </c>
      <c r="AC841" s="7" t="s">
        <v>14871</v>
      </c>
      <c r="AD841" s="8"/>
      <c r="AE841" s="7" t="s">
        <v>14872</v>
      </c>
      <c r="AF841" s="8"/>
      <c r="AG841" s="8"/>
      <c r="AH841" s="8"/>
      <c r="AI841" s="8"/>
      <c r="AJ841" s="8"/>
      <c r="AK841" s="8"/>
      <c r="AL841" s="8"/>
      <c r="AM841" s="8"/>
      <c r="AN841" s="8"/>
      <c r="AO841" s="8"/>
      <c r="AP841" s="8"/>
      <c r="AQ841" s="8"/>
      <c r="AR841" s="7" t="s">
        <v>86</v>
      </c>
      <c r="AS841" s="8"/>
      <c r="AT841" s="7" t="s">
        <v>14873</v>
      </c>
      <c r="AU841" s="8"/>
      <c r="AV841" s="11" t="s">
        <v>14869</v>
      </c>
      <c r="AW841" s="11" t="s">
        <v>14869</v>
      </c>
      <c r="AX841" s="11" t="s">
        <v>14878</v>
      </c>
      <c r="AY841" s="8"/>
      <c r="AZ841" s="11" t="s">
        <v>14893</v>
      </c>
      <c r="BA841" s="11" t="s">
        <v>14901</v>
      </c>
      <c r="BB841" s="11" t="s">
        <v>14909</v>
      </c>
      <c r="BC841" s="8"/>
      <c r="BD841" s="8"/>
      <c r="BE841" s="8"/>
      <c r="BF841" s="8"/>
    </row>
    <row r="842" hidden="1">
      <c r="A842" s="10">
        <v>28880.0</v>
      </c>
      <c r="B842" s="7" t="s">
        <v>10800</v>
      </c>
      <c r="C842" s="7" t="s">
        <v>14861</v>
      </c>
      <c r="D842" s="8"/>
      <c r="E842" s="8"/>
      <c r="F842" s="8"/>
      <c r="G842" s="7">
        <v>9000.0</v>
      </c>
      <c r="H842" s="8"/>
      <c r="I842" s="7">
        <v>0.0</v>
      </c>
      <c r="J842" s="7">
        <v>0.0</v>
      </c>
      <c r="K842" s="7">
        <v>6.0</v>
      </c>
      <c r="L842" s="7">
        <v>0.0</v>
      </c>
      <c r="M842" s="7">
        <v>0.0</v>
      </c>
      <c r="N842" s="7" t="s">
        <v>61</v>
      </c>
      <c r="O842" s="7">
        <v>0.0</v>
      </c>
      <c r="P842" s="7">
        <v>0.0</v>
      </c>
      <c r="Q842" s="8"/>
      <c r="R842" s="8"/>
      <c r="S842" s="8"/>
      <c r="T842" s="8"/>
      <c r="U842" s="8"/>
      <c r="V842" s="8"/>
      <c r="W842" s="8"/>
      <c r="X842" s="7" t="s">
        <v>182</v>
      </c>
      <c r="Y842" s="7" t="s">
        <v>184</v>
      </c>
      <c r="Z842" s="7">
        <v>20036.0</v>
      </c>
      <c r="AA842" s="8"/>
      <c r="AB842" s="8"/>
      <c r="AC842" s="8"/>
      <c r="AD842" s="8"/>
      <c r="AE842" s="8"/>
      <c r="AF842" s="8"/>
      <c r="AG842" s="8"/>
      <c r="AH842" s="8"/>
      <c r="AI842" s="8"/>
      <c r="AJ842" s="8"/>
      <c r="AK842" s="8"/>
      <c r="AL842" s="8"/>
      <c r="AM842" s="8"/>
      <c r="AN842" s="8"/>
      <c r="AO842" s="8"/>
      <c r="AP842" s="8"/>
      <c r="AQ842" s="8"/>
      <c r="AR842" s="7" t="s">
        <v>68</v>
      </c>
      <c r="AS842" s="8"/>
      <c r="AT842" s="8"/>
      <c r="AU842" s="8"/>
      <c r="AV842" s="11" t="s">
        <v>14869</v>
      </c>
      <c r="AW842" s="11" t="s">
        <v>14869</v>
      </c>
      <c r="AX842" s="11" t="s">
        <v>14878</v>
      </c>
      <c r="AY842" s="8"/>
      <c r="AZ842" s="11" t="s">
        <v>14893</v>
      </c>
      <c r="BA842" s="11" t="s">
        <v>14901</v>
      </c>
      <c r="BB842" s="11" t="s">
        <v>14909</v>
      </c>
      <c r="BC842" s="8"/>
      <c r="BD842" s="8"/>
      <c r="BE842" s="8"/>
      <c r="BF842" s="8"/>
    </row>
    <row r="843" hidden="1">
      <c r="A843" s="10">
        <v>33130.0</v>
      </c>
      <c r="B843" s="9">
        <v>42989.0</v>
      </c>
      <c r="C843" s="7" t="s">
        <v>14949</v>
      </c>
      <c r="D843" s="8"/>
      <c r="E843" s="8"/>
      <c r="F843" s="8"/>
      <c r="G843" s="7">
        <v>2000.0</v>
      </c>
      <c r="H843" s="8"/>
      <c r="I843" s="7">
        <v>0.0</v>
      </c>
      <c r="J843" s="7">
        <v>0.0</v>
      </c>
      <c r="K843" s="7">
        <v>6.0</v>
      </c>
      <c r="L843" s="7">
        <v>0.0</v>
      </c>
      <c r="M843" s="7">
        <v>0.0</v>
      </c>
      <c r="N843" s="7" t="s">
        <v>61</v>
      </c>
      <c r="O843" s="7">
        <v>0.0</v>
      </c>
      <c r="P843" s="7">
        <v>0.0</v>
      </c>
      <c r="Q843" s="8"/>
      <c r="R843" s="8"/>
      <c r="S843" s="8"/>
      <c r="T843" s="8"/>
      <c r="U843" s="8"/>
      <c r="V843" s="8"/>
      <c r="W843" s="8"/>
      <c r="X843" s="8"/>
      <c r="Y843" s="8"/>
      <c r="Z843" s="8"/>
      <c r="AA843" s="8"/>
      <c r="AB843" s="8"/>
      <c r="AC843" s="8"/>
      <c r="AD843" s="8"/>
      <c r="AE843" s="8"/>
      <c r="AF843" s="8"/>
      <c r="AG843" s="8"/>
      <c r="AH843" s="8"/>
      <c r="AI843" s="8"/>
      <c r="AJ843" s="8"/>
      <c r="AK843" s="8"/>
      <c r="AL843" s="8"/>
      <c r="AM843" s="8"/>
      <c r="AN843" s="8"/>
      <c r="AO843" s="8"/>
      <c r="AP843" s="8"/>
      <c r="AQ843" s="8"/>
      <c r="AR843" s="7" t="s">
        <v>68</v>
      </c>
      <c r="AS843" s="8"/>
      <c r="AT843" s="8"/>
      <c r="AU843" s="8"/>
      <c r="AV843" s="11" t="s">
        <v>14955</v>
      </c>
      <c r="AW843" s="11" t="s">
        <v>14955</v>
      </c>
      <c r="AX843" s="8"/>
      <c r="AY843" s="8"/>
      <c r="AZ843" s="8"/>
      <c r="BA843" s="8"/>
      <c r="BB843" s="8"/>
      <c r="BC843" s="8"/>
      <c r="BD843" s="8"/>
      <c r="BE843" s="8"/>
      <c r="BF843" s="8"/>
    </row>
    <row r="844">
      <c r="A844" s="10">
        <v>33529.0</v>
      </c>
      <c r="B844" s="7" t="s">
        <v>4085</v>
      </c>
      <c r="C844" s="7" t="s">
        <v>14974</v>
      </c>
      <c r="D844" s="7" t="s">
        <v>14975</v>
      </c>
      <c r="E844" s="7" t="s">
        <v>14976</v>
      </c>
      <c r="F844" s="11" t="s">
        <v>14977</v>
      </c>
      <c r="G844" s="7">
        <v>10000.0</v>
      </c>
      <c r="H844" s="7">
        <v>20.0</v>
      </c>
      <c r="I844" s="7">
        <v>0.0</v>
      </c>
      <c r="J844" s="7">
        <v>1.2</v>
      </c>
      <c r="K844" s="7">
        <v>6.0</v>
      </c>
      <c r="L844" s="7">
        <v>3.0</v>
      </c>
      <c r="M844" s="7">
        <v>0.96</v>
      </c>
      <c r="N844" s="7" t="s">
        <v>61</v>
      </c>
      <c r="O844" s="7">
        <v>1.0</v>
      </c>
      <c r="P844" s="7">
        <v>0.0</v>
      </c>
      <c r="Q844" s="7" t="s">
        <v>1172</v>
      </c>
      <c r="R844" s="7" t="s">
        <v>4775</v>
      </c>
      <c r="S844" s="7" t="s">
        <v>14985</v>
      </c>
      <c r="T844" s="11" t="s">
        <v>14986</v>
      </c>
      <c r="U844" s="7" t="s">
        <v>14988</v>
      </c>
      <c r="V844" s="8"/>
      <c r="W844" s="7" t="s">
        <v>14989</v>
      </c>
      <c r="X844" s="8"/>
      <c r="Y844" s="8"/>
      <c r="Z844" s="8"/>
      <c r="AA844" s="7" t="s">
        <v>129</v>
      </c>
      <c r="AB844" s="7" t="s">
        <v>333</v>
      </c>
      <c r="AC844" s="7" t="s">
        <v>14990</v>
      </c>
      <c r="AD844" s="8"/>
      <c r="AE844" s="7" t="s">
        <v>14992</v>
      </c>
      <c r="AF844" s="7" t="s">
        <v>14994</v>
      </c>
      <c r="AG844" s="8"/>
      <c r="AH844" s="8"/>
      <c r="AI844" s="8"/>
      <c r="AJ844" s="8"/>
      <c r="AK844" s="8"/>
      <c r="AL844" s="7" t="s">
        <v>14995</v>
      </c>
      <c r="AM844" s="8"/>
      <c r="AN844" s="8"/>
      <c r="AO844" s="8"/>
      <c r="AP844" s="8"/>
      <c r="AQ844" s="8"/>
      <c r="AR844" s="7" t="s">
        <v>86</v>
      </c>
      <c r="AS844" s="8"/>
      <c r="AT844" s="7" t="s">
        <v>14996</v>
      </c>
      <c r="AU844" s="8"/>
      <c r="AV844" s="11" t="s">
        <v>14986</v>
      </c>
      <c r="AW844" s="11" t="s">
        <v>14986</v>
      </c>
      <c r="AX844" s="8"/>
      <c r="AY844" s="8"/>
      <c r="AZ844" s="8"/>
      <c r="BA844" s="8"/>
      <c r="BB844" s="8"/>
      <c r="BC844" s="8"/>
      <c r="BD844" s="8"/>
      <c r="BE844" s="8"/>
      <c r="BF844" s="8"/>
    </row>
    <row r="845">
      <c r="A845" s="10">
        <v>30442.0</v>
      </c>
      <c r="B845" s="7" t="s">
        <v>15003</v>
      </c>
      <c r="C845" s="7" t="s">
        <v>15004</v>
      </c>
      <c r="D845" s="7" t="s">
        <v>771</v>
      </c>
      <c r="E845" s="7" t="s">
        <v>773</v>
      </c>
      <c r="F845" s="11" t="s">
        <v>15005</v>
      </c>
      <c r="G845" s="7">
        <v>2800.0</v>
      </c>
      <c r="H845" s="8"/>
      <c r="I845" s="7">
        <v>0.0</v>
      </c>
      <c r="J845" s="7">
        <v>0.0</v>
      </c>
      <c r="K845" s="7">
        <v>6.0</v>
      </c>
      <c r="L845" s="7">
        <v>0.0</v>
      </c>
      <c r="M845" s="7">
        <v>0.0</v>
      </c>
      <c r="N845" s="7" t="s">
        <v>61</v>
      </c>
      <c r="O845" s="7">
        <v>0.0</v>
      </c>
      <c r="P845" s="7">
        <v>0.0</v>
      </c>
      <c r="Q845" s="7" t="s">
        <v>8452</v>
      </c>
      <c r="R845" s="7" t="s">
        <v>2944</v>
      </c>
      <c r="S845" s="7" t="s">
        <v>15007</v>
      </c>
      <c r="T845" s="11" t="s">
        <v>813</v>
      </c>
      <c r="U845" s="7" t="s">
        <v>788</v>
      </c>
      <c r="V845" s="8"/>
      <c r="W845" s="7" t="s">
        <v>8581</v>
      </c>
      <c r="X845" s="8"/>
      <c r="Y845" s="8"/>
      <c r="Z845" s="8"/>
      <c r="AA845" s="7" t="s">
        <v>129</v>
      </c>
      <c r="AB845" s="7" t="s">
        <v>155</v>
      </c>
      <c r="AC845" s="7" t="s">
        <v>15009</v>
      </c>
      <c r="AD845" s="7" t="s">
        <v>15010</v>
      </c>
      <c r="AE845" s="7" t="s">
        <v>15012</v>
      </c>
      <c r="AF845" s="7" t="s">
        <v>15014</v>
      </c>
      <c r="AG845" s="8"/>
      <c r="AH845" s="8"/>
      <c r="AI845" s="8"/>
      <c r="AJ845" s="8"/>
      <c r="AK845" s="8"/>
      <c r="AL845" s="7" t="s">
        <v>15016</v>
      </c>
      <c r="AM845" s="8"/>
      <c r="AN845" s="8"/>
      <c r="AO845" s="8"/>
      <c r="AP845" s="8"/>
      <c r="AQ845" s="8"/>
      <c r="AR845" s="7" t="s">
        <v>86</v>
      </c>
      <c r="AS845" s="8"/>
      <c r="AT845" s="7" t="s">
        <v>8591</v>
      </c>
      <c r="AU845" s="8"/>
      <c r="AV845" s="11" t="s">
        <v>813</v>
      </c>
      <c r="AW845" s="11" t="s">
        <v>813</v>
      </c>
      <c r="AX845" s="11" t="s">
        <v>820</v>
      </c>
      <c r="AY845" s="11" t="s">
        <v>830</v>
      </c>
      <c r="AZ845" s="8"/>
      <c r="BA845" s="8"/>
      <c r="BB845" s="8"/>
      <c r="BC845" s="8"/>
      <c r="BD845" s="8"/>
      <c r="BE845" s="8"/>
      <c r="BF845" s="8"/>
    </row>
    <row r="846" hidden="1">
      <c r="A846" s="10">
        <v>26815.0</v>
      </c>
      <c r="B846" s="9">
        <v>42795.0</v>
      </c>
      <c r="C846" s="7" t="s">
        <v>15035</v>
      </c>
      <c r="D846" s="7" t="s">
        <v>15035</v>
      </c>
      <c r="E846" s="7">
        <v>0.0</v>
      </c>
      <c r="F846" s="8"/>
      <c r="G846" s="7">
        <v>1000.0</v>
      </c>
      <c r="H846" s="8"/>
      <c r="I846" s="7">
        <v>0.0</v>
      </c>
      <c r="J846" s="7">
        <v>0.0</v>
      </c>
      <c r="K846" s="7">
        <v>6.0</v>
      </c>
      <c r="L846" s="7">
        <v>0.0</v>
      </c>
      <c r="M846" s="7">
        <v>0.0</v>
      </c>
      <c r="N846" s="7" t="s">
        <v>61</v>
      </c>
      <c r="O846" s="7">
        <v>0.0</v>
      </c>
      <c r="P846" s="7">
        <v>0.0</v>
      </c>
      <c r="Q846" s="8"/>
      <c r="R846" s="8"/>
      <c r="S846" s="7" t="s">
        <v>8719</v>
      </c>
      <c r="T846" s="11" t="s">
        <v>15038</v>
      </c>
      <c r="U846" s="7" t="s">
        <v>15039</v>
      </c>
      <c r="V846" s="8"/>
      <c r="W846" s="8"/>
      <c r="X846" s="8"/>
      <c r="Y846" s="8"/>
      <c r="Z846" s="8"/>
      <c r="AA846" s="8"/>
      <c r="AB846" s="8"/>
      <c r="AC846" s="8"/>
      <c r="AD846" s="8"/>
      <c r="AE846" s="8"/>
      <c r="AF846" s="8"/>
      <c r="AG846" s="8"/>
      <c r="AH846" s="8"/>
      <c r="AI846" s="8"/>
      <c r="AJ846" s="8"/>
      <c r="AK846" s="8"/>
      <c r="AL846" s="8"/>
      <c r="AM846" s="8"/>
      <c r="AN846" s="8"/>
      <c r="AO846" s="8"/>
      <c r="AP846" s="8"/>
      <c r="AQ846" s="8"/>
      <c r="AR846" s="7" t="s">
        <v>68</v>
      </c>
      <c r="AS846" s="8"/>
      <c r="AT846" s="8"/>
      <c r="AU846" s="8"/>
      <c r="AV846" s="11" t="s">
        <v>15038</v>
      </c>
      <c r="AW846" s="11" t="s">
        <v>15038</v>
      </c>
      <c r="AX846" s="8"/>
      <c r="AY846" s="8"/>
      <c r="AZ846" s="8"/>
      <c r="BA846" s="8"/>
      <c r="BB846" s="8"/>
      <c r="BC846" s="8"/>
      <c r="BD846" s="8"/>
      <c r="BE846" s="8"/>
      <c r="BF846" s="8"/>
    </row>
    <row r="847" hidden="1">
      <c r="A847" s="10">
        <v>29635.0</v>
      </c>
      <c r="B847" s="9">
        <v>42953.0</v>
      </c>
      <c r="C847" s="7" t="s">
        <v>15041</v>
      </c>
      <c r="D847" s="8"/>
      <c r="E847" s="8"/>
      <c r="F847" s="8"/>
      <c r="G847" s="7">
        <v>4000.0</v>
      </c>
      <c r="H847" s="8"/>
      <c r="I847" s="7">
        <v>0.0</v>
      </c>
      <c r="J847" s="7">
        <v>0.0</v>
      </c>
      <c r="K847" s="7">
        <v>6.0</v>
      </c>
      <c r="L847" s="7">
        <v>0.0</v>
      </c>
      <c r="M847" s="7">
        <v>0.0</v>
      </c>
      <c r="N847" s="7" t="s">
        <v>61</v>
      </c>
      <c r="O847" s="7">
        <v>0.0</v>
      </c>
      <c r="P847" s="7">
        <v>0.0</v>
      </c>
      <c r="Q847" s="8"/>
      <c r="R847" s="8"/>
      <c r="S847" s="8"/>
      <c r="T847" s="8"/>
      <c r="U847" s="8"/>
      <c r="V847" s="8"/>
      <c r="W847" s="8"/>
      <c r="X847" s="8"/>
      <c r="Y847" s="8"/>
      <c r="Z847" s="8"/>
      <c r="AA847" s="8"/>
      <c r="AB847" s="8"/>
      <c r="AC847" s="8"/>
      <c r="AD847" s="8"/>
      <c r="AE847" s="8"/>
      <c r="AF847" s="8"/>
      <c r="AG847" s="8"/>
      <c r="AH847" s="8"/>
      <c r="AI847" s="8"/>
      <c r="AJ847" s="8"/>
      <c r="AK847" s="8"/>
      <c r="AL847" s="8"/>
      <c r="AM847" s="8"/>
      <c r="AN847" s="8"/>
      <c r="AO847" s="8"/>
      <c r="AP847" s="8"/>
      <c r="AQ847" s="8"/>
      <c r="AR847" s="7" t="s">
        <v>68</v>
      </c>
      <c r="AS847" s="8"/>
      <c r="AT847" s="8"/>
      <c r="AU847" s="8"/>
      <c r="AV847" s="11" t="s">
        <v>9771</v>
      </c>
      <c r="AW847" s="11" t="s">
        <v>9771</v>
      </c>
      <c r="AX847" s="8"/>
      <c r="AY847" s="8"/>
      <c r="AZ847" s="8"/>
      <c r="BA847" s="8"/>
      <c r="BB847" s="8"/>
      <c r="BC847" s="8"/>
      <c r="BD847" s="8"/>
      <c r="BE847" s="8"/>
      <c r="BF847" s="8"/>
    </row>
    <row r="848" hidden="1">
      <c r="A848" s="10">
        <v>28739.0</v>
      </c>
      <c r="B848" s="7" t="s">
        <v>2199</v>
      </c>
      <c r="C848" s="7" t="s">
        <v>15048</v>
      </c>
      <c r="D848" s="8"/>
      <c r="E848" s="8"/>
      <c r="F848" s="8"/>
      <c r="G848" s="7">
        <v>10000.0</v>
      </c>
      <c r="H848" s="8"/>
      <c r="I848" s="7">
        <v>0.0</v>
      </c>
      <c r="J848" s="7">
        <v>0.0</v>
      </c>
      <c r="K848" s="7">
        <v>6.0</v>
      </c>
      <c r="L848" s="7">
        <v>0.0</v>
      </c>
      <c r="M848" s="7">
        <v>0.0</v>
      </c>
      <c r="N848" s="7" t="s">
        <v>61</v>
      </c>
      <c r="O848" s="7">
        <v>0.0</v>
      </c>
      <c r="P848" s="7">
        <v>0.0</v>
      </c>
      <c r="Q848" s="8"/>
      <c r="R848" s="8"/>
      <c r="S848" s="8"/>
      <c r="T848" s="8"/>
      <c r="U848" s="8"/>
      <c r="V848" s="8"/>
      <c r="W848" s="8"/>
      <c r="X848" s="8"/>
      <c r="Y848" s="8"/>
      <c r="Z848" s="8"/>
      <c r="AA848" s="8"/>
      <c r="AB848" s="8"/>
      <c r="AC848" s="8"/>
      <c r="AD848" s="8"/>
      <c r="AE848" s="8"/>
      <c r="AF848" s="8"/>
      <c r="AG848" s="8"/>
      <c r="AH848" s="8"/>
      <c r="AI848" s="8"/>
      <c r="AJ848" s="8"/>
      <c r="AK848" s="8"/>
      <c r="AL848" s="8"/>
      <c r="AM848" s="8"/>
      <c r="AN848" s="8"/>
      <c r="AO848" s="8"/>
      <c r="AP848" s="8"/>
      <c r="AQ848" s="8"/>
      <c r="AR848" s="7" t="s">
        <v>68</v>
      </c>
      <c r="AS848" s="8"/>
      <c r="AT848" s="8"/>
      <c r="AU848" s="8"/>
      <c r="AV848" s="11" t="s">
        <v>15049</v>
      </c>
      <c r="AW848" s="11" t="s">
        <v>15049</v>
      </c>
      <c r="AX848" s="8"/>
      <c r="AY848" s="8"/>
      <c r="AZ848" s="8"/>
      <c r="BA848" s="8"/>
      <c r="BB848" s="8"/>
      <c r="BC848" s="8"/>
      <c r="BD848" s="8"/>
      <c r="BE848" s="8"/>
      <c r="BF848" s="8"/>
    </row>
    <row r="849" hidden="1">
      <c r="A849" s="10">
        <v>27961.0</v>
      </c>
      <c r="B849" s="9">
        <v>42769.0</v>
      </c>
      <c r="C849" s="7" t="s">
        <v>15058</v>
      </c>
      <c r="D849" s="8"/>
      <c r="E849" s="8"/>
      <c r="F849" s="8"/>
      <c r="G849" s="7">
        <v>7000000.0</v>
      </c>
      <c r="H849" s="8"/>
      <c r="I849" s="7">
        <v>0.0</v>
      </c>
      <c r="J849" s="7">
        <v>0.0</v>
      </c>
      <c r="K849" s="7">
        <v>6.0</v>
      </c>
      <c r="L849" s="7">
        <v>0.0</v>
      </c>
      <c r="M849" s="7">
        <v>0.0</v>
      </c>
      <c r="N849" s="7" t="s">
        <v>61</v>
      </c>
      <c r="O849" s="7">
        <v>0.0</v>
      </c>
      <c r="P849" s="7">
        <v>0.0</v>
      </c>
      <c r="Q849" s="8"/>
      <c r="R849" s="8"/>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c r="AQ849" s="8"/>
      <c r="AR849" s="7" t="s">
        <v>68</v>
      </c>
      <c r="AS849" s="8"/>
      <c r="AT849" s="8"/>
      <c r="AU849" s="8"/>
      <c r="AV849" s="11" t="s">
        <v>15059</v>
      </c>
      <c r="AW849" s="11" t="s">
        <v>15059</v>
      </c>
      <c r="AX849" s="8"/>
      <c r="AY849" s="8"/>
      <c r="AZ849" s="8"/>
      <c r="BA849" s="8"/>
      <c r="BB849" s="8"/>
      <c r="BC849" s="8"/>
      <c r="BD849" s="8"/>
      <c r="BE849" s="8"/>
      <c r="BF849" s="8"/>
    </row>
    <row r="850" hidden="1">
      <c r="A850" s="10">
        <v>32923.0</v>
      </c>
      <c r="B850" s="9">
        <v>42897.0</v>
      </c>
      <c r="C850" s="7" t="s">
        <v>15064</v>
      </c>
      <c r="D850" s="8"/>
      <c r="E850" s="8"/>
      <c r="F850" s="8"/>
      <c r="G850" s="7">
        <v>30000.0</v>
      </c>
      <c r="H850" s="8"/>
      <c r="I850" s="7">
        <v>0.0</v>
      </c>
      <c r="J850" s="7">
        <v>0.0</v>
      </c>
      <c r="K850" s="7">
        <v>6.0</v>
      </c>
      <c r="L850" s="7">
        <v>0.0</v>
      </c>
      <c r="M850" s="7">
        <v>0.0</v>
      </c>
      <c r="N850" s="7" t="s">
        <v>61</v>
      </c>
      <c r="O850" s="7">
        <v>0.0</v>
      </c>
      <c r="P850" s="7">
        <v>0.0</v>
      </c>
      <c r="Q850" s="8"/>
      <c r="R850" s="8"/>
      <c r="S850" s="8"/>
      <c r="T850" s="8"/>
      <c r="U850" s="8"/>
      <c r="V850" s="8"/>
      <c r="W850" s="8"/>
      <c r="X850" s="8"/>
      <c r="Y850" s="8"/>
      <c r="Z850" s="8"/>
      <c r="AA850" s="8"/>
      <c r="AB850" s="8"/>
      <c r="AC850" s="8"/>
      <c r="AD850" s="8"/>
      <c r="AE850" s="8"/>
      <c r="AF850" s="8"/>
      <c r="AG850" s="8"/>
      <c r="AH850" s="8"/>
      <c r="AI850" s="8"/>
      <c r="AJ850" s="8"/>
      <c r="AK850" s="8"/>
      <c r="AL850" s="8"/>
      <c r="AM850" s="8"/>
      <c r="AN850" s="8"/>
      <c r="AO850" s="8"/>
      <c r="AP850" s="8"/>
      <c r="AQ850" s="8"/>
      <c r="AR850" s="7" t="s">
        <v>68</v>
      </c>
      <c r="AS850" s="8"/>
      <c r="AT850" s="8"/>
      <c r="AU850" s="8"/>
      <c r="AV850" s="8"/>
      <c r="AW850" s="8"/>
      <c r="AX850" s="8"/>
      <c r="AY850" s="8"/>
      <c r="AZ850" s="8"/>
      <c r="BA850" s="8"/>
      <c r="BB850" s="8"/>
      <c r="BC850" s="8"/>
      <c r="BD850" s="8"/>
      <c r="BE850" s="8"/>
      <c r="BF850" s="8"/>
    </row>
    <row r="851" hidden="1">
      <c r="A851" s="10">
        <v>29821.0</v>
      </c>
      <c r="B851" s="7" t="s">
        <v>15068</v>
      </c>
      <c r="C851" s="7" t="s">
        <v>15069</v>
      </c>
      <c r="D851" s="8"/>
      <c r="E851" s="8"/>
      <c r="F851" s="8"/>
      <c r="G851" s="7">
        <v>5.0</v>
      </c>
      <c r="H851" s="8"/>
      <c r="I851" s="7">
        <v>0.0</v>
      </c>
      <c r="J851" s="7">
        <v>0.0</v>
      </c>
      <c r="K851" s="7">
        <v>6.0</v>
      </c>
      <c r="L851" s="7">
        <v>0.0</v>
      </c>
      <c r="M851" s="7">
        <v>0.0</v>
      </c>
      <c r="N851" s="7" t="s">
        <v>61</v>
      </c>
      <c r="O851" s="7">
        <v>0.0</v>
      </c>
      <c r="P851" s="7">
        <v>0.0</v>
      </c>
      <c r="Q851" s="8"/>
      <c r="R851" s="8"/>
      <c r="S851" s="8"/>
      <c r="T851" s="8"/>
      <c r="U851" s="8"/>
      <c r="V851" s="8"/>
      <c r="W851" s="8"/>
      <c r="X851" s="8"/>
      <c r="Y851" s="8"/>
      <c r="Z851" s="8"/>
      <c r="AA851" s="8"/>
      <c r="AB851" s="8"/>
      <c r="AC851" s="8"/>
      <c r="AD851" s="8"/>
      <c r="AE851" s="8"/>
      <c r="AF851" s="8"/>
      <c r="AG851" s="8"/>
      <c r="AH851" s="8"/>
      <c r="AI851" s="8"/>
      <c r="AJ851" s="8"/>
      <c r="AK851" s="8"/>
      <c r="AL851" s="8"/>
      <c r="AM851" s="8"/>
      <c r="AN851" s="8"/>
      <c r="AO851" s="8"/>
      <c r="AP851" s="8"/>
      <c r="AQ851" s="8"/>
      <c r="AR851" s="7" t="s">
        <v>68</v>
      </c>
      <c r="AS851" s="8"/>
      <c r="AT851" s="8"/>
      <c r="AU851" s="8"/>
      <c r="AV851" s="11" t="s">
        <v>15072</v>
      </c>
      <c r="AW851" s="11" t="s">
        <v>15072</v>
      </c>
      <c r="AX851" s="8"/>
      <c r="AY851" s="8"/>
      <c r="AZ851" s="8"/>
      <c r="BA851" s="8"/>
      <c r="BB851" s="8"/>
      <c r="BC851" s="8"/>
      <c r="BD851" s="8"/>
      <c r="BE851" s="8"/>
      <c r="BF851" s="8"/>
    </row>
    <row r="852" hidden="1">
      <c r="A852" s="10">
        <v>36444.0</v>
      </c>
      <c r="B852" s="14">
        <v>43051.0</v>
      </c>
      <c r="C852" s="7" t="s">
        <v>15075</v>
      </c>
      <c r="D852" s="8"/>
      <c r="E852" s="8"/>
      <c r="F852" s="8"/>
      <c r="G852" s="7">
        <v>2.0</v>
      </c>
      <c r="H852" s="8"/>
      <c r="I852" s="7">
        <v>0.0</v>
      </c>
      <c r="J852" s="7">
        <v>0.0</v>
      </c>
      <c r="K852" s="7">
        <v>6.0</v>
      </c>
      <c r="L852" s="7">
        <v>0.0</v>
      </c>
      <c r="M852" s="7">
        <v>0.0</v>
      </c>
      <c r="N852" s="7" t="s">
        <v>61</v>
      </c>
      <c r="O852" s="7">
        <v>0.0</v>
      </c>
      <c r="P852" s="7">
        <v>0.0</v>
      </c>
      <c r="Q852" s="8"/>
      <c r="R852" s="8"/>
      <c r="S852" s="8"/>
      <c r="T852" s="8"/>
      <c r="U852" s="8"/>
      <c r="V852" s="8"/>
      <c r="W852" s="8"/>
      <c r="X852" s="8"/>
      <c r="Y852" s="8"/>
      <c r="Z852" s="8"/>
      <c r="AA852" s="8"/>
      <c r="AB852" s="8"/>
      <c r="AC852" s="8"/>
      <c r="AD852" s="8"/>
      <c r="AE852" s="8"/>
      <c r="AF852" s="8"/>
      <c r="AG852" s="8"/>
      <c r="AH852" s="8"/>
      <c r="AI852" s="8"/>
      <c r="AJ852" s="8"/>
      <c r="AK852" s="8"/>
      <c r="AL852" s="8"/>
      <c r="AM852" s="8"/>
      <c r="AN852" s="8"/>
      <c r="AO852" s="8"/>
      <c r="AP852" s="8"/>
      <c r="AQ852" s="8"/>
      <c r="AR852" s="7" t="s">
        <v>68</v>
      </c>
      <c r="AS852" s="8"/>
      <c r="AT852" s="8"/>
      <c r="AU852" s="8"/>
      <c r="AV852" s="8"/>
      <c r="AW852" s="8"/>
      <c r="AX852" s="8"/>
      <c r="AY852" s="8"/>
      <c r="AZ852" s="8"/>
      <c r="BA852" s="8"/>
      <c r="BB852" s="8"/>
      <c r="BC852" s="8"/>
      <c r="BD852" s="8"/>
      <c r="BE852" s="8"/>
      <c r="BF852" s="8"/>
    </row>
    <row r="853" hidden="1">
      <c r="A853" s="10">
        <v>33078.0</v>
      </c>
      <c r="B853" s="9">
        <v>42958.0</v>
      </c>
      <c r="C853" s="7" t="s">
        <v>15078</v>
      </c>
      <c r="D853" s="8"/>
      <c r="E853" s="8"/>
      <c r="F853" s="8"/>
      <c r="G853" s="7">
        <v>10000.0</v>
      </c>
      <c r="H853" s="8"/>
      <c r="I853" s="7">
        <v>0.0</v>
      </c>
      <c r="J853" s="7">
        <v>0.0</v>
      </c>
      <c r="K853" s="7">
        <v>6.0</v>
      </c>
      <c r="L853" s="7">
        <v>0.0</v>
      </c>
      <c r="M853" s="7">
        <v>0.0</v>
      </c>
      <c r="N853" s="7" t="s">
        <v>61</v>
      </c>
      <c r="O853" s="7">
        <v>0.0</v>
      </c>
      <c r="P853" s="7">
        <v>0.0</v>
      </c>
      <c r="Q853" s="7" t="s">
        <v>15079</v>
      </c>
      <c r="R853" s="14">
        <v>43020.0</v>
      </c>
      <c r="S853" s="8"/>
      <c r="T853" s="8"/>
      <c r="U853" s="8"/>
      <c r="V853" s="8"/>
      <c r="W853" s="7" t="s">
        <v>3324</v>
      </c>
      <c r="X853" s="8"/>
      <c r="Y853" s="8"/>
      <c r="Z853" s="8"/>
      <c r="AA853" s="8"/>
      <c r="AB853" s="8"/>
      <c r="AC853" s="7" t="s">
        <v>15080</v>
      </c>
      <c r="AD853" s="7" t="s">
        <v>15081</v>
      </c>
      <c r="AE853" s="7" t="s">
        <v>1054</v>
      </c>
      <c r="AF853" s="7" t="s">
        <v>191</v>
      </c>
      <c r="AG853" s="8"/>
      <c r="AH853" s="8"/>
      <c r="AI853" s="8"/>
      <c r="AJ853" s="8"/>
      <c r="AK853" s="8"/>
      <c r="AL853" s="8"/>
      <c r="AM853" s="8"/>
      <c r="AN853" s="8"/>
      <c r="AO853" s="8"/>
      <c r="AP853" s="8"/>
      <c r="AQ853" s="8"/>
      <c r="AR853" s="7" t="s">
        <v>68</v>
      </c>
      <c r="AS853" s="8"/>
      <c r="AT853" s="7" t="s">
        <v>15083</v>
      </c>
      <c r="AU853" s="8"/>
      <c r="AV853" s="11" t="s">
        <v>15084</v>
      </c>
      <c r="AW853" s="11" t="s">
        <v>15084</v>
      </c>
      <c r="AX853" s="8"/>
      <c r="AY853" s="8"/>
      <c r="AZ853" s="8"/>
      <c r="BA853" s="8"/>
      <c r="BB853" s="8"/>
      <c r="BC853" s="8"/>
      <c r="BD853" s="8"/>
      <c r="BE853" s="8"/>
      <c r="BF853" s="8"/>
    </row>
    <row r="854" hidden="1">
      <c r="A854" s="10">
        <v>30184.0</v>
      </c>
      <c r="B854" s="7" t="s">
        <v>170</v>
      </c>
      <c r="C854" s="7" t="s">
        <v>15085</v>
      </c>
      <c r="D854" s="8"/>
      <c r="E854" s="8"/>
      <c r="F854" s="8"/>
      <c r="G854" s="7">
        <v>25000.0</v>
      </c>
      <c r="H854" s="8"/>
      <c r="I854" s="7">
        <v>0.0</v>
      </c>
      <c r="J854" s="7">
        <v>0.0</v>
      </c>
      <c r="K854" s="7">
        <v>6.0</v>
      </c>
      <c r="L854" s="7">
        <v>0.0</v>
      </c>
      <c r="M854" s="7">
        <v>0.0</v>
      </c>
      <c r="N854" s="7" t="s">
        <v>61</v>
      </c>
      <c r="O854" s="7">
        <v>0.0</v>
      </c>
      <c r="P854" s="7">
        <v>0.0</v>
      </c>
      <c r="Q854" s="7" t="s">
        <v>170</v>
      </c>
      <c r="R854" s="9">
        <v>42956.0</v>
      </c>
      <c r="S854" s="8"/>
      <c r="T854" s="8"/>
      <c r="U854" s="8"/>
      <c r="V854" s="8"/>
      <c r="W854" s="7" t="s">
        <v>15086</v>
      </c>
      <c r="X854" s="8"/>
      <c r="Y854" s="8"/>
      <c r="Z854" s="8"/>
      <c r="AA854" s="8"/>
      <c r="AB854" s="8"/>
      <c r="AC854" s="8"/>
      <c r="AD854" s="7" t="s">
        <v>15087</v>
      </c>
      <c r="AE854" s="8"/>
      <c r="AF854" s="7" t="s">
        <v>15088</v>
      </c>
      <c r="AG854" s="8"/>
      <c r="AH854" s="8"/>
      <c r="AI854" s="8"/>
      <c r="AJ854" s="8"/>
      <c r="AK854" s="8"/>
      <c r="AL854" s="7" t="s">
        <v>15089</v>
      </c>
      <c r="AM854" s="8"/>
      <c r="AN854" s="8"/>
      <c r="AO854" s="8"/>
      <c r="AP854" s="8"/>
      <c r="AQ854" s="8"/>
      <c r="AR854" s="7" t="s">
        <v>68</v>
      </c>
      <c r="AS854" s="8"/>
      <c r="AT854" s="7" t="s">
        <v>15090</v>
      </c>
      <c r="AU854" s="8"/>
      <c r="AV854" s="11" t="s">
        <v>15091</v>
      </c>
      <c r="AW854" s="11" t="s">
        <v>15091</v>
      </c>
      <c r="AX854" s="8"/>
      <c r="AY854" s="8"/>
      <c r="AZ854" s="8"/>
      <c r="BA854" s="8"/>
      <c r="BB854" s="8"/>
      <c r="BC854" s="8"/>
      <c r="BD854" s="8"/>
      <c r="BE854" s="8"/>
      <c r="BF854" s="8"/>
    </row>
    <row r="855" hidden="1">
      <c r="A855" s="10">
        <v>30183.0</v>
      </c>
      <c r="B855" s="7" t="s">
        <v>170</v>
      </c>
      <c r="C855" s="7" t="s">
        <v>15092</v>
      </c>
      <c r="D855" s="8"/>
      <c r="E855" s="8"/>
      <c r="F855" s="8"/>
      <c r="G855" s="7">
        <v>25000.0</v>
      </c>
      <c r="H855" s="8"/>
      <c r="I855" s="7">
        <v>0.0</v>
      </c>
      <c r="J855" s="7">
        <v>0.0</v>
      </c>
      <c r="K855" s="7">
        <v>6.0</v>
      </c>
      <c r="L855" s="7">
        <v>0.0</v>
      </c>
      <c r="M855" s="7">
        <v>0.0</v>
      </c>
      <c r="N855" s="7" t="s">
        <v>61</v>
      </c>
      <c r="O855" s="7">
        <v>0.0</v>
      </c>
      <c r="P855" s="7">
        <v>0.0</v>
      </c>
      <c r="Q855" s="8"/>
      <c r="R855" s="8"/>
      <c r="S855" s="8"/>
      <c r="T855" s="8"/>
      <c r="U855" s="8"/>
      <c r="V855" s="8"/>
      <c r="W855" s="8"/>
      <c r="X855" s="8"/>
      <c r="Y855" s="8"/>
      <c r="Z855" s="8"/>
      <c r="AA855" s="8"/>
      <c r="AB855" s="8"/>
      <c r="AC855" s="8"/>
      <c r="AD855" s="8"/>
      <c r="AE855" s="8"/>
      <c r="AF855" s="8"/>
      <c r="AG855" s="8"/>
      <c r="AH855" s="8"/>
      <c r="AI855" s="8"/>
      <c r="AJ855" s="8"/>
      <c r="AK855" s="8"/>
      <c r="AL855" s="8"/>
      <c r="AM855" s="8"/>
      <c r="AN855" s="8"/>
      <c r="AO855" s="8"/>
      <c r="AP855" s="8"/>
      <c r="AQ855" s="8"/>
      <c r="AR855" s="7" t="s">
        <v>68</v>
      </c>
      <c r="AS855" s="8"/>
      <c r="AT855" s="8"/>
      <c r="AU855" s="8"/>
      <c r="AV855" s="8"/>
      <c r="AW855" s="8"/>
      <c r="AX855" s="8"/>
      <c r="AY855" s="8"/>
      <c r="AZ855" s="8"/>
      <c r="BA855" s="8"/>
      <c r="BB855" s="8"/>
      <c r="BC855" s="8"/>
      <c r="BD855" s="8"/>
      <c r="BE855" s="8"/>
      <c r="BF855" s="8"/>
    </row>
    <row r="856" hidden="1">
      <c r="A856" s="10">
        <v>32916.0</v>
      </c>
      <c r="B856" s="9">
        <v>42836.0</v>
      </c>
      <c r="C856" s="7" t="s">
        <v>15093</v>
      </c>
      <c r="D856" s="8"/>
      <c r="E856" s="8"/>
      <c r="F856" s="8"/>
      <c r="G856" s="7">
        <v>1.0E8</v>
      </c>
      <c r="H856" s="8"/>
      <c r="I856" s="7">
        <v>0.0</v>
      </c>
      <c r="J856" s="7">
        <v>0.0</v>
      </c>
      <c r="K856" s="7">
        <v>6.0</v>
      </c>
      <c r="L856" s="7">
        <v>0.0</v>
      </c>
      <c r="M856" s="7">
        <v>0.0</v>
      </c>
      <c r="N856" s="7" t="s">
        <v>61</v>
      </c>
      <c r="O856" s="7">
        <v>0.0</v>
      </c>
      <c r="P856" s="7">
        <v>0.0</v>
      </c>
      <c r="Q856" s="8"/>
      <c r="R856" s="8"/>
      <c r="S856" s="8"/>
      <c r="T856" s="8"/>
      <c r="U856" s="8"/>
      <c r="V856" s="8"/>
      <c r="W856" s="8"/>
      <c r="X856" s="8"/>
      <c r="Y856" s="8"/>
      <c r="Z856" s="8"/>
      <c r="AA856" s="8"/>
      <c r="AB856" s="8"/>
      <c r="AC856" s="8"/>
      <c r="AD856" s="8"/>
      <c r="AE856" s="8"/>
      <c r="AF856" s="8"/>
      <c r="AG856" s="8"/>
      <c r="AH856" s="8"/>
      <c r="AI856" s="8"/>
      <c r="AJ856" s="8"/>
      <c r="AK856" s="8"/>
      <c r="AL856" s="8"/>
      <c r="AM856" s="8"/>
      <c r="AN856" s="8"/>
      <c r="AO856" s="8"/>
      <c r="AP856" s="8"/>
      <c r="AQ856" s="8"/>
      <c r="AR856" s="7" t="s">
        <v>68</v>
      </c>
      <c r="AS856" s="8"/>
      <c r="AT856" s="8"/>
      <c r="AU856" s="8"/>
      <c r="AV856" s="8"/>
      <c r="AW856" s="8"/>
      <c r="AX856" s="8"/>
      <c r="AY856" s="8"/>
      <c r="AZ856" s="8"/>
      <c r="BA856" s="8"/>
      <c r="BB856" s="8"/>
      <c r="BC856" s="8"/>
      <c r="BD856" s="8"/>
      <c r="BE856" s="8"/>
      <c r="BF856" s="8"/>
    </row>
    <row r="857" hidden="1">
      <c r="A857" s="10">
        <v>33587.0</v>
      </c>
      <c r="B857" s="7" t="s">
        <v>1496</v>
      </c>
      <c r="C857" s="7" t="s">
        <v>15096</v>
      </c>
      <c r="D857" s="8"/>
      <c r="E857" s="8"/>
      <c r="F857" s="8"/>
      <c r="G857" s="7">
        <v>2500.0</v>
      </c>
      <c r="H857" s="8"/>
      <c r="I857" s="7">
        <v>0.0</v>
      </c>
      <c r="J857" s="7">
        <v>0.0</v>
      </c>
      <c r="K857" s="7">
        <v>6.0</v>
      </c>
      <c r="L857" s="7">
        <v>0.0</v>
      </c>
      <c r="M857" s="7">
        <v>0.0</v>
      </c>
      <c r="N857" s="7" t="s">
        <v>61</v>
      </c>
      <c r="O857" s="7">
        <v>0.0</v>
      </c>
      <c r="P857" s="7">
        <v>0.0</v>
      </c>
      <c r="Q857" s="8"/>
      <c r="R857" s="8"/>
      <c r="S857" s="8"/>
      <c r="T857" s="8"/>
      <c r="U857" s="8"/>
      <c r="V857" s="8"/>
      <c r="W857" s="8"/>
      <c r="X857" s="7" t="s">
        <v>11656</v>
      </c>
      <c r="Y857" s="7" t="s">
        <v>12330</v>
      </c>
      <c r="Z857" s="7">
        <v>1040.0</v>
      </c>
      <c r="AA857" s="8"/>
      <c r="AB857" s="8"/>
      <c r="AC857" s="8"/>
      <c r="AD857" s="8"/>
      <c r="AE857" s="8"/>
      <c r="AF857" s="8"/>
      <c r="AG857" s="8"/>
      <c r="AH857" s="8"/>
      <c r="AI857" s="8"/>
      <c r="AJ857" s="8"/>
      <c r="AK857" s="8"/>
      <c r="AL857" s="8"/>
      <c r="AM857" s="8"/>
      <c r="AN857" s="8"/>
      <c r="AO857" s="8"/>
      <c r="AP857" s="8"/>
      <c r="AQ857" s="8"/>
      <c r="AR857" s="7" t="s">
        <v>68</v>
      </c>
      <c r="AS857" s="8"/>
      <c r="AT857" s="8"/>
      <c r="AU857" s="8"/>
      <c r="AV857" s="7" t="s">
        <v>12325</v>
      </c>
      <c r="AW857" s="11" t="s">
        <v>12354</v>
      </c>
      <c r="AX857" s="11" t="s">
        <v>12359</v>
      </c>
      <c r="AY857" s="8"/>
      <c r="AZ857" s="11" t="s">
        <v>12362</v>
      </c>
      <c r="BA857" s="11" t="s">
        <v>12366</v>
      </c>
      <c r="BB857" s="11" t="s">
        <v>12366</v>
      </c>
      <c r="BC857" s="8"/>
      <c r="BD857" s="8"/>
      <c r="BE857" s="8"/>
      <c r="BF857" s="8"/>
    </row>
    <row r="858" hidden="1">
      <c r="A858" s="10">
        <v>33422.0</v>
      </c>
      <c r="B858" s="7" t="s">
        <v>563</v>
      </c>
      <c r="C858" s="7" t="s">
        <v>15111</v>
      </c>
      <c r="D858" s="8"/>
      <c r="E858" s="8"/>
      <c r="F858" s="11" t="s">
        <v>15113</v>
      </c>
      <c r="G858" s="7">
        <v>5000.0</v>
      </c>
      <c r="H858" s="8"/>
      <c r="I858" s="7">
        <v>0.0</v>
      </c>
      <c r="J858" s="7">
        <v>0.0</v>
      </c>
      <c r="K858" s="7">
        <v>6.0</v>
      </c>
      <c r="L858" s="7">
        <v>0.0</v>
      </c>
      <c r="M858" s="7">
        <v>0.0</v>
      </c>
      <c r="N858" s="7" t="s">
        <v>61</v>
      </c>
      <c r="O858" s="7">
        <v>0.0</v>
      </c>
      <c r="P858" s="7">
        <v>0.0</v>
      </c>
      <c r="Q858" s="7" t="s">
        <v>4197</v>
      </c>
      <c r="R858" s="7" t="s">
        <v>10729</v>
      </c>
      <c r="S858" s="8"/>
      <c r="T858" s="8"/>
      <c r="U858" s="8"/>
      <c r="V858" s="8"/>
      <c r="W858" s="7" t="s">
        <v>12329</v>
      </c>
      <c r="X858" s="7" t="s">
        <v>11656</v>
      </c>
      <c r="Y858" s="7" t="s">
        <v>12330</v>
      </c>
      <c r="Z858" s="7">
        <v>1040.0</v>
      </c>
      <c r="AA858" s="7" t="s">
        <v>7172</v>
      </c>
      <c r="AB858" s="7" t="s">
        <v>100</v>
      </c>
      <c r="AC858" s="7" t="s">
        <v>12331</v>
      </c>
      <c r="AD858" s="7" t="s">
        <v>12332</v>
      </c>
      <c r="AE858" s="7" t="s">
        <v>12333</v>
      </c>
      <c r="AF858" s="7" t="s">
        <v>12334</v>
      </c>
      <c r="AG858" s="11" t="s">
        <v>12337</v>
      </c>
      <c r="AH858" s="11" t="s">
        <v>15144</v>
      </c>
      <c r="AI858" s="7" t="s">
        <v>12348</v>
      </c>
      <c r="AJ858" s="7" t="s">
        <v>12349</v>
      </c>
      <c r="AK858" s="8"/>
      <c r="AL858" s="8"/>
      <c r="AM858" s="8"/>
      <c r="AN858" s="8"/>
      <c r="AO858" s="8"/>
      <c r="AP858" s="8"/>
      <c r="AQ858" s="8"/>
      <c r="AR858" s="7" t="s">
        <v>68</v>
      </c>
      <c r="AS858" s="8"/>
      <c r="AT858" s="8"/>
      <c r="AU858" s="11" t="s">
        <v>12350</v>
      </c>
      <c r="AV858" s="7" t="s">
        <v>12325</v>
      </c>
      <c r="AW858" s="11" t="s">
        <v>12354</v>
      </c>
      <c r="AX858" s="11" t="s">
        <v>12359</v>
      </c>
      <c r="AY858" s="8"/>
      <c r="AZ858" s="11" t="s">
        <v>12362</v>
      </c>
      <c r="BA858" s="11" t="s">
        <v>12366</v>
      </c>
      <c r="BB858" s="11" t="s">
        <v>12366</v>
      </c>
      <c r="BC858" s="8"/>
      <c r="BD858" s="8"/>
      <c r="BE858" s="8"/>
      <c r="BF858" s="8"/>
    </row>
    <row r="859" hidden="1">
      <c r="A859" s="10">
        <v>26986.0</v>
      </c>
      <c r="B859" s="9">
        <v>43070.0</v>
      </c>
      <c r="C859" s="7" t="s">
        <v>15172</v>
      </c>
      <c r="D859" s="8"/>
      <c r="E859" s="8"/>
      <c r="F859" s="8"/>
      <c r="G859" s="7">
        <v>11000.0</v>
      </c>
      <c r="H859" s="8"/>
      <c r="I859" s="7">
        <v>0.0</v>
      </c>
      <c r="J859" s="7">
        <v>0.0</v>
      </c>
      <c r="K859" s="7">
        <v>6.0</v>
      </c>
      <c r="L859" s="7">
        <v>0.0</v>
      </c>
      <c r="M859" s="7">
        <v>0.0</v>
      </c>
      <c r="N859" s="7" t="s">
        <v>61</v>
      </c>
      <c r="O859" s="7">
        <v>0.0</v>
      </c>
      <c r="P859" s="7">
        <v>0.0</v>
      </c>
      <c r="Q859" s="8"/>
      <c r="R859" s="8"/>
      <c r="S859" s="8"/>
      <c r="T859" s="8"/>
      <c r="U859" s="8"/>
      <c r="V859" s="8"/>
      <c r="W859" s="7" t="s">
        <v>15173</v>
      </c>
      <c r="X859" s="8"/>
      <c r="Y859" s="8"/>
      <c r="Z859" s="8"/>
      <c r="AA859" s="8"/>
      <c r="AB859" s="8"/>
      <c r="AC859" s="7" t="s">
        <v>15174</v>
      </c>
      <c r="AD859" s="7" t="s">
        <v>15174</v>
      </c>
      <c r="AE859" s="7" t="s">
        <v>1054</v>
      </c>
      <c r="AF859" s="7" t="s">
        <v>15175</v>
      </c>
      <c r="AG859" s="8"/>
      <c r="AH859" s="8"/>
      <c r="AI859" s="8"/>
      <c r="AJ859" s="8"/>
      <c r="AK859" s="8"/>
      <c r="AL859" s="8"/>
      <c r="AM859" s="8"/>
      <c r="AN859" s="8"/>
      <c r="AO859" s="8"/>
      <c r="AP859" s="8"/>
      <c r="AQ859" s="8"/>
      <c r="AR859" s="7" t="s">
        <v>68</v>
      </c>
      <c r="AS859" s="8"/>
      <c r="AT859" s="8"/>
      <c r="AU859" s="8"/>
      <c r="AV859" s="11" t="s">
        <v>15176</v>
      </c>
      <c r="AW859" s="11" t="s">
        <v>15176</v>
      </c>
      <c r="AX859" s="8"/>
      <c r="AY859" s="8"/>
      <c r="AZ859" s="8"/>
      <c r="BA859" s="8"/>
      <c r="BB859" s="8"/>
      <c r="BC859" s="8"/>
      <c r="BD859" s="8"/>
      <c r="BE859" s="8"/>
      <c r="BF859" s="8"/>
    </row>
    <row r="860" hidden="1">
      <c r="A860" s="10">
        <v>36454.0</v>
      </c>
      <c r="B860" s="14">
        <v>43051.0</v>
      </c>
      <c r="C860" s="7" t="s">
        <v>15178</v>
      </c>
      <c r="D860" s="8"/>
      <c r="E860" s="8"/>
      <c r="F860" s="8"/>
      <c r="G860" s="7">
        <v>5000.0</v>
      </c>
      <c r="H860" s="8"/>
      <c r="I860" s="7">
        <v>0.0</v>
      </c>
      <c r="J860" s="7">
        <v>0.0</v>
      </c>
      <c r="K860" s="7">
        <v>6.0</v>
      </c>
      <c r="L860" s="7">
        <v>0.0</v>
      </c>
      <c r="M860" s="7">
        <v>0.0</v>
      </c>
      <c r="N860" s="7" t="s">
        <v>61</v>
      </c>
      <c r="O860" s="7">
        <v>0.0</v>
      </c>
      <c r="P860" s="7">
        <v>0.0</v>
      </c>
      <c r="Q860" s="8"/>
      <c r="R860" s="8"/>
      <c r="S860" s="8"/>
      <c r="T860" s="8"/>
      <c r="U860" s="8"/>
      <c r="V860" s="8"/>
      <c r="W860" s="8"/>
      <c r="X860" s="8"/>
      <c r="Y860" s="8"/>
      <c r="Z860" s="8"/>
      <c r="AA860" s="8"/>
      <c r="AB860" s="8"/>
      <c r="AC860" s="8"/>
      <c r="AD860" s="8"/>
      <c r="AE860" s="8"/>
      <c r="AF860" s="8"/>
      <c r="AG860" s="8"/>
      <c r="AH860" s="8"/>
      <c r="AI860" s="8"/>
      <c r="AJ860" s="8"/>
      <c r="AK860" s="8"/>
      <c r="AL860" s="8"/>
      <c r="AM860" s="8"/>
      <c r="AN860" s="8"/>
      <c r="AO860" s="8"/>
      <c r="AP860" s="8"/>
      <c r="AQ860" s="8"/>
      <c r="AR860" s="7" t="s">
        <v>68</v>
      </c>
      <c r="AS860" s="8"/>
      <c r="AT860" s="8"/>
      <c r="AU860" s="8"/>
      <c r="AV860" s="8"/>
      <c r="AW860" s="8"/>
      <c r="AX860" s="8"/>
      <c r="AY860" s="8"/>
      <c r="AZ860" s="8"/>
      <c r="BA860" s="8"/>
      <c r="BB860" s="8"/>
      <c r="BC860" s="8"/>
      <c r="BD860" s="8"/>
      <c r="BE860" s="8"/>
      <c r="BF860" s="8"/>
    </row>
    <row r="861" hidden="1">
      <c r="A861" s="10">
        <v>34327.0</v>
      </c>
      <c r="B861" s="7" t="s">
        <v>238</v>
      </c>
      <c r="C861" s="7" t="s">
        <v>15180</v>
      </c>
      <c r="D861" s="7" t="s">
        <v>15181</v>
      </c>
      <c r="E861" s="7">
        <v>6.60268324E8</v>
      </c>
      <c r="F861" s="11" t="s">
        <v>15182</v>
      </c>
      <c r="G861" s="7">
        <v>5000.0</v>
      </c>
      <c r="H861" s="8"/>
      <c r="I861" s="7">
        <v>0.0</v>
      </c>
      <c r="J861" s="7">
        <v>0.0</v>
      </c>
      <c r="K861" s="7">
        <v>6.0</v>
      </c>
      <c r="L861" s="7">
        <v>0.0</v>
      </c>
      <c r="M861" s="7">
        <v>0.0</v>
      </c>
      <c r="N861" s="7" t="s">
        <v>61</v>
      </c>
      <c r="O861" s="7">
        <v>0.0</v>
      </c>
      <c r="P861" s="7">
        <v>0.0</v>
      </c>
      <c r="Q861" s="7" t="s">
        <v>485</v>
      </c>
      <c r="R861" s="7" t="s">
        <v>1185</v>
      </c>
      <c r="S861" s="7" t="s">
        <v>15184</v>
      </c>
      <c r="T861" s="11" t="s">
        <v>15185</v>
      </c>
      <c r="U861" s="7" t="s">
        <v>15186</v>
      </c>
      <c r="V861" s="8"/>
      <c r="W861" s="7" t="s">
        <v>15187</v>
      </c>
      <c r="X861" s="8"/>
      <c r="Y861" s="8"/>
      <c r="Z861" s="8"/>
      <c r="AA861" s="8"/>
      <c r="AB861" s="8"/>
      <c r="AC861" s="7" t="s">
        <v>15188</v>
      </c>
      <c r="AD861" s="7" t="s">
        <v>15189</v>
      </c>
      <c r="AE861" s="7" t="s">
        <v>1054</v>
      </c>
      <c r="AF861" s="7" t="s">
        <v>191</v>
      </c>
      <c r="AG861" s="8"/>
      <c r="AH861" s="8"/>
      <c r="AI861" s="8"/>
      <c r="AJ861" s="8"/>
      <c r="AK861" s="8"/>
      <c r="AL861" s="8"/>
      <c r="AM861" s="8"/>
      <c r="AN861" s="8"/>
      <c r="AO861" s="8"/>
      <c r="AP861" s="8"/>
      <c r="AQ861" s="8"/>
      <c r="AR861" s="7" t="s">
        <v>68</v>
      </c>
      <c r="AS861" s="8"/>
      <c r="AT861" s="8"/>
      <c r="AU861" s="8"/>
      <c r="AV861" s="11" t="s">
        <v>15185</v>
      </c>
      <c r="AW861" s="11" t="s">
        <v>15185</v>
      </c>
      <c r="AX861" s="8"/>
      <c r="AY861" s="8"/>
      <c r="AZ861" s="8"/>
      <c r="BA861" s="8"/>
      <c r="BB861" s="8"/>
      <c r="BC861" s="8"/>
      <c r="BD861" s="8"/>
      <c r="BE861" s="8"/>
      <c r="BF861" s="8"/>
    </row>
    <row r="862" hidden="1">
      <c r="A862" s="10">
        <v>29003.0</v>
      </c>
      <c r="B862" s="7" t="s">
        <v>1114</v>
      </c>
      <c r="C862" s="7" t="s">
        <v>15190</v>
      </c>
      <c r="D862" s="8"/>
      <c r="E862" s="8"/>
      <c r="F862" s="8"/>
      <c r="G862" s="7">
        <v>5000.0</v>
      </c>
      <c r="H862" s="8"/>
      <c r="I862" s="7">
        <v>0.0</v>
      </c>
      <c r="J862" s="7">
        <v>0.0</v>
      </c>
      <c r="K862" s="7">
        <v>6.0</v>
      </c>
      <c r="L862" s="7">
        <v>0.0</v>
      </c>
      <c r="M862" s="7">
        <v>0.0</v>
      </c>
      <c r="N862" s="7" t="s">
        <v>61</v>
      </c>
      <c r="O862" s="7">
        <v>0.0</v>
      </c>
      <c r="P862" s="7">
        <v>0.0</v>
      </c>
      <c r="Q862" s="8"/>
      <c r="R862" s="8"/>
      <c r="S862" s="8"/>
      <c r="T862" s="8"/>
      <c r="U862" s="8"/>
      <c r="V862" s="8"/>
      <c r="W862" s="8"/>
      <c r="X862" s="8"/>
      <c r="Y862" s="8"/>
      <c r="Z862" s="8"/>
      <c r="AA862" s="8"/>
      <c r="AB862" s="8"/>
      <c r="AC862" s="8"/>
      <c r="AD862" s="8"/>
      <c r="AE862" s="8"/>
      <c r="AF862" s="8"/>
      <c r="AG862" s="8"/>
      <c r="AH862" s="8"/>
      <c r="AI862" s="8"/>
      <c r="AJ862" s="8"/>
      <c r="AK862" s="8"/>
      <c r="AL862" s="8"/>
      <c r="AM862" s="8"/>
      <c r="AN862" s="8"/>
      <c r="AO862" s="8"/>
      <c r="AP862" s="8"/>
      <c r="AQ862" s="8"/>
      <c r="AR862" s="7" t="s">
        <v>68</v>
      </c>
      <c r="AS862" s="8"/>
      <c r="AT862" s="8"/>
      <c r="AU862" s="8"/>
      <c r="AV862" s="11" t="s">
        <v>15192</v>
      </c>
      <c r="AW862" s="11" t="s">
        <v>15192</v>
      </c>
      <c r="AX862" s="8"/>
      <c r="AY862" s="8"/>
      <c r="AZ862" s="8"/>
      <c r="BA862" s="8"/>
      <c r="BB862" s="8"/>
      <c r="BC862" s="8"/>
      <c r="BD862" s="8"/>
      <c r="BE862" s="8"/>
      <c r="BF862" s="8"/>
    </row>
    <row r="863">
      <c r="A863" s="10">
        <v>33179.0</v>
      </c>
      <c r="B863" s="7" t="s">
        <v>1384</v>
      </c>
      <c r="C863" s="7" t="s">
        <v>15194</v>
      </c>
      <c r="D863" s="7" t="s">
        <v>2941</v>
      </c>
      <c r="E863" s="7" t="s">
        <v>15195</v>
      </c>
      <c r="F863" s="11" t="s">
        <v>15196</v>
      </c>
      <c r="G863" s="7">
        <v>10000.0</v>
      </c>
      <c r="H863" s="7">
        <v>225.0</v>
      </c>
      <c r="I863" s="7">
        <v>2.0</v>
      </c>
      <c r="J863" s="7">
        <v>13.5</v>
      </c>
      <c r="K863" s="7">
        <v>6.0</v>
      </c>
      <c r="L863" s="7">
        <v>7.5</v>
      </c>
      <c r="M863" s="7">
        <v>7.63</v>
      </c>
      <c r="N863" s="7" t="s">
        <v>61</v>
      </c>
      <c r="O863" s="7">
        <v>1.0</v>
      </c>
      <c r="P863" s="7">
        <v>0.0</v>
      </c>
      <c r="Q863" s="7" t="s">
        <v>1384</v>
      </c>
      <c r="R863" s="7" t="s">
        <v>853</v>
      </c>
      <c r="S863" s="7" t="s">
        <v>15198</v>
      </c>
      <c r="T863" s="11" t="s">
        <v>15199</v>
      </c>
      <c r="U863" s="7" t="s">
        <v>15200</v>
      </c>
      <c r="V863" s="8"/>
      <c r="W863" s="7" t="s">
        <v>7319</v>
      </c>
      <c r="X863" s="7" t="s">
        <v>278</v>
      </c>
      <c r="Y863" s="7" t="s">
        <v>184</v>
      </c>
      <c r="Z863" s="7">
        <v>20038.0</v>
      </c>
      <c r="AA863" s="7" t="s">
        <v>129</v>
      </c>
      <c r="AB863" s="8"/>
      <c r="AC863" s="7" t="s">
        <v>15201</v>
      </c>
      <c r="AD863" s="8"/>
      <c r="AE863" s="7" t="s">
        <v>15202</v>
      </c>
      <c r="AF863" s="8"/>
      <c r="AG863" s="8"/>
      <c r="AH863" s="8"/>
      <c r="AI863" s="8"/>
      <c r="AJ863" s="8"/>
      <c r="AK863" s="8"/>
      <c r="AL863" s="8"/>
      <c r="AM863" s="8"/>
      <c r="AN863" s="8"/>
      <c r="AO863" s="8"/>
      <c r="AP863" s="8"/>
      <c r="AQ863" s="8"/>
      <c r="AR863" s="7" t="s">
        <v>86</v>
      </c>
      <c r="AS863" s="8"/>
      <c r="AT863" s="7" t="s">
        <v>15203</v>
      </c>
      <c r="AU863" s="8"/>
      <c r="AV863" s="11" t="s">
        <v>15204</v>
      </c>
      <c r="AW863" s="11" t="s">
        <v>15204</v>
      </c>
      <c r="AX863" s="11" t="s">
        <v>15206</v>
      </c>
      <c r="AY863" s="8"/>
      <c r="AZ863" s="11" t="s">
        <v>15207</v>
      </c>
      <c r="BA863" s="11" t="s">
        <v>15209</v>
      </c>
      <c r="BB863" s="11" t="s">
        <v>15210</v>
      </c>
      <c r="BC863" s="8"/>
      <c r="BD863" s="8"/>
      <c r="BE863" s="8"/>
      <c r="BF863" s="8"/>
    </row>
    <row r="864" hidden="1">
      <c r="A864" s="10">
        <v>31191.0</v>
      </c>
      <c r="B864" s="7" t="s">
        <v>9637</v>
      </c>
      <c r="C864" s="7" t="s">
        <v>15214</v>
      </c>
      <c r="D864" s="8"/>
      <c r="E864" s="8"/>
      <c r="F864" s="8"/>
      <c r="G864" s="7">
        <v>3500.0</v>
      </c>
      <c r="H864" s="8"/>
      <c r="I864" s="7">
        <v>0.0</v>
      </c>
      <c r="J864" s="7">
        <v>0.0</v>
      </c>
      <c r="K864" s="7">
        <v>6.0</v>
      </c>
      <c r="L864" s="7">
        <v>0.0</v>
      </c>
      <c r="M864" s="7">
        <v>0.0</v>
      </c>
      <c r="N864" s="7" t="s">
        <v>61</v>
      </c>
      <c r="O864" s="7">
        <v>0.0</v>
      </c>
      <c r="P864" s="7">
        <v>0.0</v>
      </c>
      <c r="Q864" s="8"/>
      <c r="R864" s="8"/>
      <c r="S864" s="8"/>
      <c r="T864" s="8"/>
      <c r="U864" s="8"/>
      <c r="V864" s="8"/>
      <c r="W864" s="8"/>
      <c r="X864" s="8"/>
      <c r="Y864" s="8"/>
      <c r="Z864" s="8"/>
      <c r="AA864" s="8"/>
      <c r="AB864" s="8"/>
      <c r="AC864" s="8"/>
      <c r="AD864" s="8"/>
      <c r="AE864" s="8"/>
      <c r="AF864" s="8"/>
      <c r="AG864" s="8"/>
      <c r="AH864" s="8"/>
      <c r="AI864" s="8"/>
      <c r="AJ864" s="8"/>
      <c r="AK864" s="8"/>
      <c r="AL864" s="8"/>
      <c r="AM864" s="8"/>
      <c r="AN864" s="8"/>
      <c r="AO864" s="8"/>
      <c r="AP864" s="8"/>
      <c r="AQ864" s="8"/>
      <c r="AR864" s="7" t="s">
        <v>68</v>
      </c>
      <c r="AS864" s="8"/>
      <c r="AT864" s="8"/>
      <c r="AU864" s="8"/>
      <c r="AV864" s="11" t="s">
        <v>15217</v>
      </c>
      <c r="AW864" s="11" t="s">
        <v>15217</v>
      </c>
      <c r="AX864" s="8"/>
      <c r="AY864" s="8"/>
      <c r="AZ864" s="8"/>
      <c r="BA864" s="8"/>
      <c r="BB864" s="8"/>
      <c r="BC864" s="8"/>
      <c r="BD864" s="8"/>
      <c r="BE864" s="8"/>
      <c r="BF864" s="8"/>
    </row>
    <row r="865" hidden="1">
      <c r="A865" s="10">
        <v>26985.0</v>
      </c>
      <c r="B865" s="9">
        <v>43009.0</v>
      </c>
      <c r="C865" s="7" t="s">
        <v>15226</v>
      </c>
      <c r="D865" s="8"/>
      <c r="E865" s="8"/>
      <c r="F865" s="8"/>
      <c r="G865" s="7">
        <v>12000.0</v>
      </c>
      <c r="H865" s="8"/>
      <c r="I865" s="7">
        <v>0.0</v>
      </c>
      <c r="J865" s="7">
        <v>0.0</v>
      </c>
      <c r="K865" s="7">
        <v>6.0</v>
      </c>
      <c r="L865" s="7">
        <v>0.0</v>
      </c>
      <c r="M865" s="7">
        <v>0.0</v>
      </c>
      <c r="N865" s="7" t="s">
        <v>61</v>
      </c>
      <c r="O865" s="7">
        <v>0.0</v>
      </c>
      <c r="P865" s="7">
        <v>0.0</v>
      </c>
      <c r="Q865" s="8"/>
      <c r="R865" s="8"/>
      <c r="S865" s="8"/>
      <c r="T865" s="8"/>
      <c r="U865" s="8"/>
      <c r="V865" s="8"/>
      <c r="W865" s="8"/>
      <c r="X865" s="8"/>
      <c r="Y865" s="8"/>
      <c r="Z865" s="8"/>
      <c r="AA865" s="8"/>
      <c r="AB865" s="8"/>
      <c r="AC865" s="8"/>
      <c r="AD865" s="8"/>
      <c r="AE865" s="8"/>
      <c r="AF865" s="8"/>
      <c r="AG865" s="8"/>
      <c r="AH865" s="8"/>
      <c r="AI865" s="8"/>
      <c r="AJ865" s="8"/>
      <c r="AK865" s="8"/>
      <c r="AL865" s="8"/>
      <c r="AM865" s="8"/>
      <c r="AN865" s="8"/>
      <c r="AO865" s="8"/>
      <c r="AP865" s="8"/>
      <c r="AQ865" s="8"/>
      <c r="AR865" s="7" t="s">
        <v>68</v>
      </c>
      <c r="AS865" s="8"/>
      <c r="AT865" s="8"/>
      <c r="AU865" s="8"/>
      <c r="AV865" s="11" t="s">
        <v>8007</v>
      </c>
      <c r="AW865" s="11" t="s">
        <v>8007</v>
      </c>
      <c r="AX865" s="8"/>
      <c r="AY865" s="8"/>
      <c r="AZ865" s="8"/>
      <c r="BA865" s="8"/>
      <c r="BB865" s="8"/>
      <c r="BC865" s="8"/>
      <c r="BD865" s="8"/>
      <c r="BE865" s="8"/>
      <c r="BF865" s="8"/>
    </row>
    <row r="866" hidden="1">
      <c r="A866" s="10">
        <v>33426.0</v>
      </c>
      <c r="B866" s="7" t="s">
        <v>563</v>
      </c>
      <c r="C866" s="7" t="s">
        <v>15236</v>
      </c>
      <c r="D866" s="8"/>
      <c r="E866" s="8"/>
      <c r="F866" s="8"/>
      <c r="G866" s="7">
        <v>15000.0</v>
      </c>
      <c r="H866" s="8"/>
      <c r="I866" s="7">
        <v>0.0</v>
      </c>
      <c r="J866" s="7">
        <v>0.0</v>
      </c>
      <c r="K866" s="7">
        <v>6.0</v>
      </c>
      <c r="L866" s="7">
        <v>0.0</v>
      </c>
      <c r="M866" s="7">
        <v>0.0</v>
      </c>
      <c r="N866" s="7" t="s">
        <v>61</v>
      </c>
      <c r="O866" s="7">
        <v>0.0</v>
      </c>
      <c r="P866" s="7">
        <v>0.0</v>
      </c>
      <c r="Q866" s="8"/>
      <c r="R866" s="8"/>
      <c r="S866" s="8"/>
      <c r="T866" s="8"/>
      <c r="U866" s="8"/>
      <c r="V866" s="8"/>
      <c r="W866" s="8"/>
      <c r="X866" s="8"/>
      <c r="Y866" s="8"/>
      <c r="Z866" s="8"/>
      <c r="AA866" s="8"/>
      <c r="AB866" s="8"/>
      <c r="AC866" s="8"/>
      <c r="AD866" s="8"/>
      <c r="AE866" s="8"/>
      <c r="AF866" s="8"/>
      <c r="AG866" s="8"/>
      <c r="AH866" s="8"/>
      <c r="AI866" s="8"/>
      <c r="AJ866" s="8"/>
      <c r="AK866" s="8"/>
      <c r="AL866" s="8"/>
      <c r="AM866" s="8"/>
      <c r="AN866" s="8"/>
      <c r="AO866" s="8"/>
      <c r="AP866" s="8"/>
      <c r="AQ866" s="8"/>
      <c r="AR866" s="7" t="s">
        <v>68</v>
      </c>
      <c r="AS866" s="8"/>
      <c r="AT866" s="8"/>
      <c r="AU866" s="8"/>
      <c r="AV866" s="11" t="s">
        <v>15238</v>
      </c>
      <c r="AW866" s="11" t="s">
        <v>15238</v>
      </c>
      <c r="AX866" s="8"/>
      <c r="AY866" s="8"/>
      <c r="AZ866" s="8"/>
      <c r="BA866" s="8"/>
      <c r="BB866" s="8"/>
      <c r="BC866" s="8"/>
      <c r="BD866" s="8"/>
      <c r="BE866" s="8"/>
      <c r="BF866" s="8"/>
    </row>
    <row r="867" hidden="1">
      <c r="A867" s="10">
        <v>32956.0</v>
      </c>
      <c r="B867" s="9">
        <v>42927.0</v>
      </c>
      <c r="C867" s="7" t="s">
        <v>15240</v>
      </c>
      <c r="D867" s="8"/>
      <c r="E867" s="8"/>
      <c r="F867" s="8"/>
      <c r="G867" s="7">
        <v>30000.0</v>
      </c>
      <c r="H867" s="8"/>
      <c r="I867" s="7">
        <v>0.0</v>
      </c>
      <c r="J867" s="7">
        <v>0.0</v>
      </c>
      <c r="K867" s="7">
        <v>6.0</v>
      </c>
      <c r="L867" s="7">
        <v>0.0</v>
      </c>
      <c r="M867" s="7">
        <v>0.0</v>
      </c>
      <c r="N867" s="7" t="s">
        <v>61</v>
      </c>
      <c r="O867" s="7">
        <v>0.0</v>
      </c>
      <c r="P867" s="7">
        <v>0.0</v>
      </c>
      <c r="Q867" s="8"/>
      <c r="R867" s="8"/>
      <c r="S867" s="8"/>
      <c r="T867" s="8"/>
      <c r="U867" s="8"/>
      <c r="V867" s="8"/>
      <c r="W867" s="8"/>
      <c r="X867" s="8"/>
      <c r="Y867" s="8"/>
      <c r="Z867" s="8"/>
      <c r="AA867" s="8"/>
      <c r="AB867" s="8"/>
      <c r="AC867" s="8"/>
      <c r="AD867" s="8"/>
      <c r="AE867" s="8"/>
      <c r="AF867" s="8"/>
      <c r="AG867" s="8"/>
      <c r="AH867" s="8"/>
      <c r="AI867" s="8"/>
      <c r="AJ867" s="8"/>
      <c r="AK867" s="8"/>
      <c r="AL867" s="8"/>
      <c r="AM867" s="8"/>
      <c r="AN867" s="8"/>
      <c r="AO867" s="8"/>
      <c r="AP867" s="8"/>
      <c r="AQ867" s="8"/>
      <c r="AR867" s="7" t="s">
        <v>68</v>
      </c>
      <c r="AS867" s="8"/>
      <c r="AT867" s="8"/>
      <c r="AU867" s="8"/>
      <c r="AV867" s="8"/>
      <c r="AW867" s="8"/>
      <c r="AX867" s="8"/>
      <c r="AY867" s="8"/>
      <c r="AZ867" s="8"/>
      <c r="BA867" s="8"/>
      <c r="BB867" s="8"/>
      <c r="BC867" s="8"/>
      <c r="BD867" s="8"/>
      <c r="BE867" s="8"/>
      <c r="BF867" s="8"/>
    </row>
    <row r="868" hidden="1">
      <c r="A868" s="10">
        <v>28592.0</v>
      </c>
      <c r="B868" s="9">
        <v>42920.0</v>
      </c>
      <c r="C868" s="7" t="s">
        <v>15242</v>
      </c>
      <c r="D868" s="8"/>
      <c r="E868" s="8"/>
      <c r="F868" s="8"/>
      <c r="G868" s="7">
        <v>5.0E7</v>
      </c>
      <c r="H868" s="8"/>
      <c r="I868" s="7">
        <v>0.0</v>
      </c>
      <c r="J868" s="7">
        <v>0.0</v>
      </c>
      <c r="K868" s="7">
        <v>6.0</v>
      </c>
      <c r="L868" s="7">
        <v>0.0</v>
      </c>
      <c r="M868" s="7">
        <v>0.0</v>
      </c>
      <c r="N868" s="7" t="s">
        <v>61</v>
      </c>
      <c r="O868" s="7">
        <v>0.0</v>
      </c>
      <c r="P868" s="7">
        <v>0.0</v>
      </c>
      <c r="Q868" s="8"/>
      <c r="R868" s="8"/>
      <c r="S868" s="8"/>
      <c r="T868" s="8"/>
      <c r="U868" s="8"/>
      <c r="V868" s="8"/>
      <c r="W868" s="8"/>
      <c r="X868" s="8"/>
      <c r="Y868" s="8"/>
      <c r="Z868" s="8"/>
      <c r="AA868" s="8"/>
      <c r="AB868" s="8"/>
      <c r="AC868" s="8"/>
      <c r="AD868" s="8"/>
      <c r="AE868" s="8"/>
      <c r="AF868" s="8"/>
      <c r="AG868" s="8"/>
      <c r="AH868" s="8"/>
      <c r="AI868" s="8"/>
      <c r="AJ868" s="8"/>
      <c r="AK868" s="8"/>
      <c r="AL868" s="8"/>
      <c r="AM868" s="8"/>
      <c r="AN868" s="8"/>
      <c r="AO868" s="8"/>
      <c r="AP868" s="8"/>
      <c r="AQ868" s="8"/>
      <c r="AR868" s="7" t="s">
        <v>68</v>
      </c>
      <c r="AS868" s="8"/>
      <c r="AT868" s="8"/>
      <c r="AU868" s="8"/>
      <c r="AV868" s="11" t="s">
        <v>15244</v>
      </c>
      <c r="AW868" s="11" t="s">
        <v>15244</v>
      </c>
      <c r="AX868" s="8"/>
      <c r="AY868" s="8"/>
      <c r="AZ868" s="8"/>
      <c r="BA868" s="8"/>
      <c r="BB868" s="8"/>
      <c r="BC868" s="8"/>
      <c r="BD868" s="8"/>
      <c r="BE868" s="8"/>
      <c r="BF868" s="8"/>
    </row>
    <row r="869" hidden="1">
      <c r="A869" s="10">
        <v>33268.0</v>
      </c>
      <c r="B869" s="14">
        <v>43050.0</v>
      </c>
      <c r="C869" s="7" t="s">
        <v>15247</v>
      </c>
      <c r="D869" s="8"/>
      <c r="E869" s="8"/>
      <c r="F869" s="8"/>
      <c r="G869" s="7">
        <v>200000.0</v>
      </c>
      <c r="H869" s="8"/>
      <c r="I869" s="7">
        <v>0.0</v>
      </c>
      <c r="J869" s="7">
        <v>0.0</v>
      </c>
      <c r="K869" s="7">
        <v>6.0</v>
      </c>
      <c r="L869" s="7">
        <v>0.0</v>
      </c>
      <c r="M869" s="7">
        <v>0.0</v>
      </c>
      <c r="N869" s="7" t="s">
        <v>61</v>
      </c>
      <c r="O869" s="7">
        <v>0.0</v>
      </c>
      <c r="P869" s="7">
        <v>0.0</v>
      </c>
      <c r="Q869" s="8"/>
      <c r="R869" s="8"/>
      <c r="S869" s="8"/>
      <c r="T869" s="8"/>
      <c r="U869" s="8"/>
      <c r="V869" s="8"/>
      <c r="W869" s="8"/>
      <c r="X869" s="8"/>
      <c r="Y869" s="8"/>
      <c r="Z869" s="8"/>
      <c r="AA869" s="8"/>
      <c r="AB869" s="8"/>
      <c r="AC869" s="8"/>
      <c r="AD869" s="8"/>
      <c r="AE869" s="8"/>
      <c r="AF869" s="8"/>
      <c r="AG869" s="8"/>
      <c r="AH869" s="8"/>
      <c r="AI869" s="8"/>
      <c r="AJ869" s="8"/>
      <c r="AK869" s="8"/>
      <c r="AL869" s="8"/>
      <c r="AM869" s="8"/>
      <c r="AN869" s="8"/>
      <c r="AO869" s="8"/>
      <c r="AP869" s="8"/>
      <c r="AQ869" s="8"/>
      <c r="AR869" s="7" t="s">
        <v>68</v>
      </c>
      <c r="AS869" s="8"/>
      <c r="AT869" s="8"/>
      <c r="AU869" s="8"/>
      <c r="AV869" s="11" t="s">
        <v>15248</v>
      </c>
      <c r="AW869" s="11" t="s">
        <v>15248</v>
      </c>
      <c r="AX869" s="8"/>
      <c r="AY869" s="8"/>
      <c r="AZ869" s="8"/>
      <c r="BA869" s="8"/>
      <c r="BB869" s="8"/>
      <c r="BC869" s="8"/>
      <c r="BD869" s="8"/>
      <c r="BE869" s="8"/>
      <c r="BF869" s="8"/>
    </row>
    <row r="870" hidden="1">
      <c r="A870" s="10">
        <v>33267.0</v>
      </c>
      <c r="B870" s="14">
        <v>43050.0</v>
      </c>
      <c r="C870" s="7" t="s">
        <v>15252</v>
      </c>
      <c r="D870" s="8"/>
      <c r="E870" s="8"/>
      <c r="F870" s="8"/>
      <c r="G870" s="7">
        <v>200000.0</v>
      </c>
      <c r="H870" s="8"/>
      <c r="I870" s="7">
        <v>0.0</v>
      </c>
      <c r="J870" s="7">
        <v>0.0</v>
      </c>
      <c r="K870" s="7">
        <v>6.0</v>
      </c>
      <c r="L870" s="7">
        <v>0.0</v>
      </c>
      <c r="M870" s="7">
        <v>0.0</v>
      </c>
      <c r="N870" s="7" t="s">
        <v>61</v>
      </c>
      <c r="O870" s="7">
        <v>0.0</v>
      </c>
      <c r="P870" s="7">
        <v>0.0</v>
      </c>
      <c r="Q870" s="8"/>
      <c r="R870" s="8"/>
      <c r="S870" s="8"/>
      <c r="T870" s="8"/>
      <c r="U870" s="8"/>
      <c r="V870" s="8"/>
      <c r="W870" s="8"/>
      <c r="X870" s="8"/>
      <c r="Y870" s="8"/>
      <c r="Z870" s="8"/>
      <c r="AA870" s="8"/>
      <c r="AB870" s="8"/>
      <c r="AC870" s="8"/>
      <c r="AD870" s="8"/>
      <c r="AE870" s="8"/>
      <c r="AF870" s="8"/>
      <c r="AG870" s="8"/>
      <c r="AH870" s="8"/>
      <c r="AI870" s="8"/>
      <c r="AJ870" s="8"/>
      <c r="AK870" s="8"/>
      <c r="AL870" s="8"/>
      <c r="AM870" s="8"/>
      <c r="AN870" s="8"/>
      <c r="AO870" s="8"/>
      <c r="AP870" s="8"/>
      <c r="AQ870" s="8"/>
      <c r="AR870" s="7" t="s">
        <v>68</v>
      </c>
      <c r="AS870" s="8"/>
      <c r="AT870" s="8"/>
      <c r="AU870" s="8"/>
      <c r="AV870" s="8"/>
      <c r="AW870" s="8"/>
      <c r="AX870" s="8"/>
      <c r="AY870" s="8"/>
      <c r="AZ870" s="8"/>
      <c r="BA870" s="8"/>
      <c r="BB870" s="8"/>
      <c r="BC870" s="8"/>
      <c r="BD870" s="8"/>
      <c r="BE870" s="8"/>
      <c r="BF870" s="8"/>
    </row>
    <row r="871">
      <c r="A871" s="10">
        <v>33600.0</v>
      </c>
      <c r="B871" s="7" t="s">
        <v>617</v>
      </c>
      <c r="C871" s="7" t="s">
        <v>15253</v>
      </c>
      <c r="D871" s="7" t="s">
        <v>15254</v>
      </c>
      <c r="E871" s="7" t="s">
        <v>15255</v>
      </c>
      <c r="F871" s="11" t="s">
        <v>15256</v>
      </c>
      <c r="G871" s="7">
        <v>5000.0</v>
      </c>
      <c r="H871" s="7">
        <v>477.5</v>
      </c>
      <c r="I871" s="7">
        <v>9.0</v>
      </c>
      <c r="J871" s="7">
        <v>28.65</v>
      </c>
      <c r="K871" s="7">
        <v>6.0</v>
      </c>
      <c r="L871" s="7">
        <v>56.55</v>
      </c>
      <c r="M871" s="7">
        <v>17.55</v>
      </c>
      <c r="N871" s="7" t="s">
        <v>61</v>
      </c>
      <c r="O871" s="7">
        <v>1.0</v>
      </c>
      <c r="P871" s="7">
        <v>0.0</v>
      </c>
      <c r="Q871" s="7" t="s">
        <v>238</v>
      </c>
      <c r="R871" s="9">
        <v>43313.0</v>
      </c>
      <c r="S871" s="7" t="s">
        <v>11086</v>
      </c>
      <c r="T871" s="11" t="s">
        <v>15262</v>
      </c>
      <c r="U871" s="7" t="s">
        <v>15263</v>
      </c>
      <c r="V871" s="8"/>
      <c r="W871" s="7" t="s">
        <v>15264</v>
      </c>
      <c r="X871" s="7" t="s">
        <v>293</v>
      </c>
      <c r="Y871" s="7" t="s">
        <v>11094</v>
      </c>
      <c r="Z871" s="7">
        <v>94708.0</v>
      </c>
      <c r="AA871" s="8"/>
      <c r="AB871" s="8"/>
      <c r="AC871" s="7" t="s">
        <v>15265</v>
      </c>
      <c r="AD871" s="8"/>
      <c r="AE871" s="11" t="s">
        <v>15266</v>
      </c>
      <c r="AF871" s="8"/>
      <c r="AG871" s="8"/>
      <c r="AH871" s="8"/>
      <c r="AI871" s="8"/>
      <c r="AJ871" s="8"/>
      <c r="AK871" s="8"/>
      <c r="AL871" s="8"/>
      <c r="AM871" s="8"/>
      <c r="AN871" s="8"/>
      <c r="AO871" s="8"/>
      <c r="AP871" s="8"/>
      <c r="AQ871" s="8"/>
      <c r="AR871" s="7" t="s">
        <v>86</v>
      </c>
      <c r="AS871" s="8"/>
      <c r="AT871" s="7" t="s">
        <v>15269</v>
      </c>
      <c r="AU871" s="8"/>
      <c r="AV871" s="11" t="s">
        <v>11114</v>
      </c>
      <c r="AW871" s="11" t="s">
        <v>11114</v>
      </c>
      <c r="AX871" s="11" t="s">
        <v>11127</v>
      </c>
      <c r="AY871" s="8"/>
      <c r="AZ871" s="8"/>
      <c r="BA871" s="11" t="s">
        <v>11133</v>
      </c>
      <c r="BB871" s="11" t="s">
        <v>11138</v>
      </c>
      <c r="BC871" s="8"/>
      <c r="BD871" s="8"/>
      <c r="BE871" s="8"/>
      <c r="BF871" s="8"/>
    </row>
    <row r="872" hidden="1">
      <c r="A872" s="10">
        <v>30609.0</v>
      </c>
      <c r="B872" s="9">
        <v>42925.0</v>
      </c>
      <c r="C872" s="7" t="s">
        <v>15286</v>
      </c>
      <c r="D872" s="8"/>
      <c r="E872" s="8"/>
      <c r="F872" s="8"/>
      <c r="G872" s="7">
        <v>1000.0</v>
      </c>
      <c r="H872" s="8"/>
      <c r="I872" s="7">
        <v>0.0</v>
      </c>
      <c r="J872" s="7">
        <v>0.0</v>
      </c>
      <c r="K872" s="7">
        <v>6.0</v>
      </c>
      <c r="L872" s="7">
        <v>0.0</v>
      </c>
      <c r="M872" s="7">
        <v>0.0</v>
      </c>
      <c r="N872" s="7" t="s">
        <v>61</v>
      </c>
      <c r="O872" s="7">
        <v>0.0</v>
      </c>
      <c r="P872" s="7">
        <v>0.0</v>
      </c>
      <c r="Q872" s="8"/>
      <c r="R872" s="8"/>
      <c r="S872" s="8"/>
      <c r="T872" s="8"/>
      <c r="U872" s="8"/>
      <c r="V872" s="8"/>
      <c r="W872" s="8"/>
      <c r="X872" s="8"/>
      <c r="Y872" s="8"/>
      <c r="Z872" s="8"/>
      <c r="AA872" s="8"/>
      <c r="AB872" s="8"/>
      <c r="AC872" s="8"/>
      <c r="AD872" s="8"/>
      <c r="AE872" s="8"/>
      <c r="AF872" s="8"/>
      <c r="AG872" s="8"/>
      <c r="AH872" s="8"/>
      <c r="AI872" s="8"/>
      <c r="AJ872" s="8"/>
      <c r="AK872" s="8"/>
      <c r="AL872" s="8"/>
      <c r="AM872" s="8"/>
      <c r="AN872" s="8"/>
      <c r="AO872" s="8"/>
      <c r="AP872" s="8"/>
      <c r="AQ872" s="8"/>
      <c r="AR872" s="7" t="s">
        <v>68</v>
      </c>
      <c r="AS872" s="8"/>
      <c r="AT872" s="8"/>
      <c r="AU872" s="8"/>
      <c r="AV872" s="8"/>
      <c r="AW872" s="8"/>
      <c r="AX872" s="8"/>
      <c r="AY872" s="8"/>
      <c r="AZ872" s="8"/>
      <c r="BA872" s="8"/>
      <c r="BB872" s="8"/>
      <c r="BC872" s="8"/>
      <c r="BD872" s="8"/>
      <c r="BE872" s="8"/>
      <c r="BF872" s="8"/>
    </row>
    <row r="873" hidden="1">
      <c r="A873" s="10">
        <v>31657.0</v>
      </c>
      <c r="B873" s="7" t="s">
        <v>3876</v>
      </c>
      <c r="C873" s="7" t="s">
        <v>15291</v>
      </c>
      <c r="D873" s="8"/>
      <c r="E873" s="8"/>
      <c r="F873" s="8"/>
      <c r="G873" s="7">
        <v>200.0</v>
      </c>
      <c r="H873" s="8"/>
      <c r="I873" s="7">
        <v>0.0</v>
      </c>
      <c r="J873" s="7">
        <v>0.0</v>
      </c>
      <c r="K873" s="7">
        <v>6.0</v>
      </c>
      <c r="L873" s="7">
        <v>0.0</v>
      </c>
      <c r="M873" s="7">
        <v>0.0</v>
      </c>
      <c r="N873" s="7" t="s">
        <v>61</v>
      </c>
      <c r="O873" s="7">
        <v>0.0</v>
      </c>
      <c r="P873" s="7">
        <v>0.0</v>
      </c>
      <c r="Q873" s="8"/>
      <c r="R873" s="8"/>
      <c r="S873" s="8"/>
      <c r="T873" s="8"/>
      <c r="U873" s="8"/>
      <c r="V873" s="8"/>
      <c r="W873" s="8"/>
      <c r="X873" s="8"/>
      <c r="Y873" s="8"/>
      <c r="Z873" s="8"/>
      <c r="AA873" s="8"/>
      <c r="AB873" s="8"/>
      <c r="AC873" s="8"/>
      <c r="AD873" s="8"/>
      <c r="AE873" s="8"/>
      <c r="AF873" s="8"/>
      <c r="AG873" s="8"/>
      <c r="AH873" s="8"/>
      <c r="AI873" s="8"/>
      <c r="AJ873" s="8"/>
      <c r="AK873" s="8"/>
      <c r="AL873" s="8"/>
      <c r="AM873" s="8"/>
      <c r="AN873" s="8"/>
      <c r="AO873" s="8"/>
      <c r="AP873" s="8"/>
      <c r="AQ873" s="8"/>
      <c r="AR873" s="7" t="s">
        <v>68</v>
      </c>
      <c r="AS873" s="8"/>
      <c r="AT873" s="8"/>
      <c r="AU873" s="8"/>
      <c r="AV873" s="8"/>
      <c r="AW873" s="8"/>
      <c r="AX873" s="8"/>
      <c r="AY873" s="8"/>
      <c r="AZ873" s="8"/>
      <c r="BA873" s="8"/>
      <c r="BB873" s="8"/>
      <c r="BC873" s="8"/>
      <c r="BD873" s="8"/>
      <c r="BE873" s="8"/>
      <c r="BF873" s="8"/>
    </row>
    <row r="874" hidden="1">
      <c r="A874" s="10">
        <v>36119.0</v>
      </c>
      <c r="B874" s="9">
        <v>42806.0</v>
      </c>
      <c r="C874" s="7" t="s">
        <v>15299</v>
      </c>
      <c r="D874" s="8"/>
      <c r="E874" s="8"/>
      <c r="F874" s="8"/>
      <c r="G874" s="7">
        <v>5000.0</v>
      </c>
      <c r="H874" s="8"/>
      <c r="I874" s="7">
        <v>0.0</v>
      </c>
      <c r="J874" s="7">
        <v>0.0</v>
      </c>
      <c r="K874" s="7">
        <v>6.0</v>
      </c>
      <c r="L874" s="7">
        <v>0.0</v>
      </c>
      <c r="M874" s="7">
        <v>0.0</v>
      </c>
      <c r="N874" s="7" t="s">
        <v>61</v>
      </c>
      <c r="O874" s="7">
        <v>0.0</v>
      </c>
      <c r="P874" s="7">
        <v>0.0</v>
      </c>
      <c r="Q874" s="8"/>
      <c r="R874" s="8"/>
      <c r="S874" s="8"/>
      <c r="T874" s="8"/>
      <c r="U874" s="8"/>
      <c r="V874" s="8"/>
      <c r="W874" s="8"/>
      <c r="X874" s="8"/>
      <c r="Y874" s="8"/>
      <c r="Z874" s="8"/>
      <c r="AA874" s="8"/>
      <c r="AB874" s="8"/>
      <c r="AC874" s="8"/>
      <c r="AD874" s="8"/>
      <c r="AE874" s="8"/>
      <c r="AF874" s="8"/>
      <c r="AG874" s="8"/>
      <c r="AH874" s="8"/>
      <c r="AI874" s="8"/>
      <c r="AJ874" s="8"/>
      <c r="AK874" s="8"/>
      <c r="AL874" s="8"/>
      <c r="AM874" s="8"/>
      <c r="AN874" s="8"/>
      <c r="AO874" s="8"/>
      <c r="AP874" s="8"/>
      <c r="AQ874" s="8"/>
      <c r="AR874" s="7" t="s">
        <v>68</v>
      </c>
      <c r="AS874" s="8"/>
      <c r="AT874" s="8"/>
      <c r="AU874" s="8"/>
      <c r="AV874" s="8"/>
      <c r="AW874" s="8"/>
      <c r="AX874" s="8"/>
      <c r="AY874" s="8"/>
      <c r="AZ874" s="8"/>
      <c r="BA874" s="8"/>
      <c r="BB874" s="8"/>
      <c r="BC874" s="8"/>
      <c r="BD874" s="8"/>
      <c r="BE874" s="8"/>
      <c r="BF874" s="8"/>
    </row>
    <row r="875" hidden="1">
      <c r="A875" s="10">
        <v>36120.0</v>
      </c>
      <c r="B875" s="9">
        <v>42806.0</v>
      </c>
      <c r="C875" s="7" t="s">
        <v>15303</v>
      </c>
      <c r="D875" s="8"/>
      <c r="E875" s="8"/>
      <c r="F875" s="8"/>
      <c r="G875" s="7">
        <v>5000.0</v>
      </c>
      <c r="H875" s="8"/>
      <c r="I875" s="7">
        <v>0.0</v>
      </c>
      <c r="J875" s="7">
        <v>0.0</v>
      </c>
      <c r="K875" s="7">
        <v>6.0</v>
      </c>
      <c r="L875" s="7">
        <v>0.0</v>
      </c>
      <c r="M875" s="7">
        <v>0.0</v>
      </c>
      <c r="N875" s="7" t="s">
        <v>61</v>
      </c>
      <c r="O875" s="7">
        <v>0.0</v>
      </c>
      <c r="P875" s="7">
        <v>0.0</v>
      </c>
      <c r="Q875" s="8"/>
      <c r="R875" s="8"/>
      <c r="S875" s="8"/>
      <c r="T875" s="8"/>
      <c r="U875" s="8"/>
      <c r="V875" s="8"/>
      <c r="W875" s="8"/>
      <c r="X875" s="8"/>
      <c r="Y875" s="8"/>
      <c r="Z875" s="8"/>
      <c r="AA875" s="8"/>
      <c r="AB875" s="8"/>
      <c r="AC875" s="8"/>
      <c r="AD875" s="8"/>
      <c r="AE875" s="8"/>
      <c r="AF875" s="8"/>
      <c r="AG875" s="8"/>
      <c r="AH875" s="8"/>
      <c r="AI875" s="8"/>
      <c r="AJ875" s="8"/>
      <c r="AK875" s="8"/>
      <c r="AL875" s="8"/>
      <c r="AM875" s="8"/>
      <c r="AN875" s="8"/>
      <c r="AO875" s="8"/>
      <c r="AP875" s="8"/>
      <c r="AQ875" s="8"/>
      <c r="AR875" s="7" t="s">
        <v>68</v>
      </c>
      <c r="AS875" s="8"/>
      <c r="AT875" s="8"/>
      <c r="AU875" s="8"/>
      <c r="AV875" s="11" t="s">
        <v>15308</v>
      </c>
      <c r="AW875" s="11" t="s">
        <v>15308</v>
      </c>
      <c r="AX875" s="8"/>
      <c r="AY875" s="8"/>
      <c r="AZ875" s="8"/>
      <c r="BA875" s="8"/>
      <c r="BB875" s="8"/>
      <c r="BC875" s="8"/>
      <c r="BD875" s="8"/>
      <c r="BE875" s="8"/>
      <c r="BF875" s="8"/>
    </row>
    <row r="876" hidden="1">
      <c r="A876" s="10">
        <v>36250.0</v>
      </c>
      <c r="B876" s="9">
        <v>42898.0</v>
      </c>
      <c r="C876" s="7" t="s">
        <v>15313</v>
      </c>
      <c r="D876" s="8"/>
      <c r="E876" s="8"/>
      <c r="F876" s="8"/>
      <c r="G876" s="7">
        <v>1500.0</v>
      </c>
      <c r="H876" s="8"/>
      <c r="I876" s="7">
        <v>0.0</v>
      </c>
      <c r="J876" s="7">
        <v>0.0</v>
      </c>
      <c r="K876" s="7">
        <v>6.0</v>
      </c>
      <c r="L876" s="7">
        <v>0.0</v>
      </c>
      <c r="M876" s="7">
        <v>0.0</v>
      </c>
      <c r="N876" s="7" t="s">
        <v>61</v>
      </c>
      <c r="O876" s="7">
        <v>0.0</v>
      </c>
      <c r="P876" s="7">
        <v>0.0</v>
      </c>
      <c r="Q876" s="8"/>
      <c r="R876" s="8"/>
      <c r="S876" s="8"/>
      <c r="T876" s="8"/>
      <c r="U876" s="8"/>
      <c r="V876" s="8"/>
      <c r="W876" s="8"/>
      <c r="X876" s="8"/>
      <c r="Y876" s="8"/>
      <c r="Z876" s="8"/>
      <c r="AA876" s="8"/>
      <c r="AB876" s="8"/>
      <c r="AC876" s="8"/>
      <c r="AD876" s="8"/>
      <c r="AE876" s="8"/>
      <c r="AF876" s="8"/>
      <c r="AG876" s="8"/>
      <c r="AH876" s="8"/>
      <c r="AI876" s="8"/>
      <c r="AJ876" s="8"/>
      <c r="AK876" s="8"/>
      <c r="AL876" s="8"/>
      <c r="AM876" s="8"/>
      <c r="AN876" s="8"/>
      <c r="AO876" s="8"/>
      <c r="AP876" s="8"/>
      <c r="AQ876" s="8"/>
      <c r="AR876" s="7" t="s">
        <v>68</v>
      </c>
      <c r="AS876" s="8"/>
      <c r="AT876" s="8"/>
      <c r="AU876" s="8"/>
      <c r="AV876" s="8"/>
      <c r="AW876" s="8"/>
      <c r="AX876" s="8"/>
      <c r="AY876" s="8"/>
      <c r="AZ876" s="8"/>
      <c r="BA876" s="8"/>
      <c r="BB876" s="8"/>
      <c r="BC876" s="8"/>
      <c r="BD876" s="8"/>
      <c r="BE876" s="8"/>
      <c r="BF876" s="8"/>
    </row>
    <row r="877" hidden="1">
      <c r="A877" s="10">
        <v>28393.0</v>
      </c>
      <c r="B877" s="7" t="s">
        <v>2010</v>
      </c>
      <c r="C877" s="7" t="s">
        <v>15315</v>
      </c>
      <c r="D877" s="8"/>
      <c r="E877" s="8"/>
      <c r="F877" s="8"/>
      <c r="G877" s="7">
        <v>40000.0</v>
      </c>
      <c r="H877" s="8"/>
      <c r="I877" s="7">
        <v>0.0</v>
      </c>
      <c r="J877" s="7">
        <v>0.0</v>
      </c>
      <c r="K877" s="7">
        <v>6.0</v>
      </c>
      <c r="L877" s="7">
        <v>0.0</v>
      </c>
      <c r="M877" s="7">
        <v>0.0</v>
      </c>
      <c r="N877" s="7" t="s">
        <v>61</v>
      </c>
      <c r="O877" s="7">
        <v>0.0</v>
      </c>
      <c r="P877" s="7">
        <v>0.0</v>
      </c>
      <c r="Q877" s="8"/>
      <c r="R877" s="8"/>
      <c r="S877" s="8"/>
      <c r="T877" s="8"/>
      <c r="U877" s="8"/>
      <c r="V877" s="8"/>
      <c r="W877" s="8"/>
      <c r="X877" s="8"/>
      <c r="Y877" s="8"/>
      <c r="Z877" s="8"/>
      <c r="AA877" s="8"/>
      <c r="AB877" s="8"/>
      <c r="AC877" s="8"/>
      <c r="AD877" s="8"/>
      <c r="AE877" s="8"/>
      <c r="AF877" s="8"/>
      <c r="AG877" s="8"/>
      <c r="AH877" s="8"/>
      <c r="AI877" s="8"/>
      <c r="AJ877" s="8"/>
      <c r="AK877" s="8"/>
      <c r="AL877" s="8"/>
      <c r="AM877" s="8"/>
      <c r="AN877" s="8"/>
      <c r="AO877" s="8"/>
      <c r="AP877" s="8"/>
      <c r="AQ877" s="8"/>
      <c r="AR877" s="7" t="s">
        <v>68</v>
      </c>
      <c r="AS877" s="8"/>
      <c r="AT877" s="8"/>
      <c r="AU877" s="8"/>
      <c r="AV877" s="11" t="s">
        <v>2012</v>
      </c>
      <c r="AW877" s="11" t="s">
        <v>2012</v>
      </c>
      <c r="AX877" s="8"/>
      <c r="AY877" s="8"/>
      <c r="AZ877" s="8"/>
      <c r="BA877" s="8"/>
      <c r="BB877" s="8"/>
      <c r="BC877" s="8"/>
      <c r="BD877" s="8"/>
      <c r="BE877" s="8"/>
      <c r="BF877" s="8"/>
    </row>
    <row r="878" hidden="1">
      <c r="A878" s="10">
        <v>34447.0</v>
      </c>
      <c r="B878" s="7" t="s">
        <v>1185</v>
      </c>
      <c r="C878" s="7" t="s">
        <v>15325</v>
      </c>
      <c r="D878" s="8"/>
      <c r="E878" s="8"/>
      <c r="F878" s="8"/>
      <c r="G878" s="7">
        <v>20000.0</v>
      </c>
      <c r="H878" s="8"/>
      <c r="I878" s="7">
        <v>0.0</v>
      </c>
      <c r="J878" s="7">
        <v>0.0</v>
      </c>
      <c r="K878" s="7">
        <v>6.0</v>
      </c>
      <c r="L878" s="7">
        <v>0.0</v>
      </c>
      <c r="M878" s="7">
        <v>0.0</v>
      </c>
      <c r="N878" s="7" t="s">
        <v>61</v>
      </c>
      <c r="O878" s="7">
        <v>0.0</v>
      </c>
      <c r="P878" s="7">
        <v>0.0</v>
      </c>
      <c r="Q878" s="8"/>
      <c r="R878" s="8"/>
      <c r="S878" s="8"/>
      <c r="T878" s="8"/>
      <c r="U878" s="8"/>
      <c r="V878" s="8"/>
      <c r="W878" s="8"/>
      <c r="X878" s="8"/>
      <c r="Y878" s="8"/>
      <c r="Z878" s="8"/>
      <c r="AA878" s="8"/>
      <c r="AB878" s="8"/>
      <c r="AC878" s="8"/>
      <c r="AD878" s="8"/>
      <c r="AE878" s="8"/>
      <c r="AF878" s="8"/>
      <c r="AG878" s="8"/>
      <c r="AH878" s="8"/>
      <c r="AI878" s="8"/>
      <c r="AJ878" s="8"/>
      <c r="AK878" s="8"/>
      <c r="AL878" s="8"/>
      <c r="AM878" s="8"/>
      <c r="AN878" s="8"/>
      <c r="AO878" s="8"/>
      <c r="AP878" s="8"/>
      <c r="AQ878" s="8"/>
      <c r="AR878" s="7" t="s">
        <v>68</v>
      </c>
      <c r="AS878" s="8"/>
      <c r="AT878" s="8"/>
      <c r="AU878" s="8"/>
      <c r="AV878" s="11" t="s">
        <v>10110</v>
      </c>
      <c r="AW878" s="11" t="s">
        <v>10110</v>
      </c>
      <c r="AX878" s="8"/>
      <c r="AY878" s="8"/>
      <c r="AZ878" s="8"/>
      <c r="BA878" s="8"/>
      <c r="BB878" s="8"/>
      <c r="BC878" s="8"/>
      <c r="BD878" s="8"/>
      <c r="BE878" s="8"/>
      <c r="BF878" s="8"/>
    </row>
    <row r="879" hidden="1">
      <c r="A879" s="10">
        <v>36369.0</v>
      </c>
      <c r="B879" s="9">
        <v>42959.0</v>
      </c>
      <c r="C879" s="7" t="s">
        <v>15341</v>
      </c>
      <c r="D879" s="8"/>
      <c r="E879" s="8"/>
      <c r="F879" s="8"/>
      <c r="G879" s="7">
        <v>300000.0</v>
      </c>
      <c r="H879" s="8"/>
      <c r="I879" s="7">
        <v>0.0</v>
      </c>
      <c r="J879" s="7">
        <v>0.0</v>
      </c>
      <c r="K879" s="7">
        <v>6.0</v>
      </c>
      <c r="L879" s="7">
        <v>0.0</v>
      </c>
      <c r="M879" s="7">
        <v>0.0</v>
      </c>
      <c r="N879" s="7" t="s">
        <v>61</v>
      </c>
      <c r="O879" s="7">
        <v>0.0</v>
      </c>
      <c r="P879" s="7">
        <v>0.0</v>
      </c>
      <c r="Q879" s="8"/>
      <c r="R879" s="8"/>
      <c r="S879" s="8"/>
      <c r="T879" s="8"/>
      <c r="U879" s="8"/>
      <c r="V879" s="8"/>
      <c r="W879" s="8"/>
      <c r="X879" s="8"/>
      <c r="Y879" s="8"/>
      <c r="Z879" s="8"/>
      <c r="AA879" s="8"/>
      <c r="AB879" s="8"/>
      <c r="AC879" s="8"/>
      <c r="AD879" s="8"/>
      <c r="AE879" s="8"/>
      <c r="AF879" s="8"/>
      <c r="AG879" s="8"/>
      <c r="AH879" s="8"/>
      <c r="AI879" s="8"/>
      <c r="AJ879" s="8"/>
      <c r="AK879" s="8"/>
      <c r="AL879" s="8"/>
      <c r="AM879" s="8"/>
      <c r="AN879" s="8"/>
      <c r="AO879" s="8"/>
      <c r="AP879" s="8"/>
      <c r="AQ879" s="8"/>
      <c r="AR879" s="7" t="s">
        <v>68</v>
      </c>
      <c r="AS879" s="8"/>
      <c r="AT879" s="8"/>
      <c r="AU879" s="8"/>
      <c r="AV879" s="8"/>
      <c r="AW879" s="8"/>
      <c r="AX879" s="8"/>
      <c r="AY879" s="8"/>
      <c r="AZ879" s="8"/>
      <c r="BA879" s="8"/>
      <c r="BB879" s="8"/>
      <c r="BC879" s="8"/>
      <c r="BD879" s="8"/>
      <c r="BE879" s="8"/>
      <c r="BF879" s="8"/>
    </row>
    <row r="880" hidden="1">
      <c r="A880" s="10">
        <v>32703.0</v>
      </c>
      <c r="B880" s="7" t="s">
        <v>3497</v>
      </c>
      <c r="C880" s="7" t="s">
        <v>15346</v>
      </c>
      <c r="D880" s="8"/>
      <c r="E880" s="8"/>
      <c r="F880" s="8"/>
      <c r="G880" s="7">
        <v>20000.0</v>
      </c>
      <c r="H880" s="8"/>
      <c r="I880" s="7">
        <v>0.0</v>
      </c>
      <c r="J880" s="7">
        <v>0.0</v>
      </c>
      <c r="K880" s="7">
        <v>6.0</v>
      </c>
      <c r="L880" s="7">
        <v>0.0</v>
      </c>
      <c r="M880" s="7">
        <v>0.0</v>
      </c>
      <c r="N880" s="7" t="s">
        <v>61</v>
      </c>
      <c r="O880" s="7">
        <v>0.0</v>
      </c>
      <c r="P880" s="7">
        <v>0.0</v>
      </c>
      <c r="Q880" s="8"/>
      <c r="R880" s="8"/>
      <c r="S880" s="8"/>
      <c r="T880" s="8"/>
      <c r="U880" s="8"/>
      <c r="V880" s="8"/>
      <c r="W880" s="8"/>
      <c r="X880" s="8"/>
      <c r="Y880" s="8"/>
      <c r="Z880" s="8"/>
      <c r="AA880" s="8"/>
      <c r="AB880" s="8"/>
      <c r="AC880" s="8"/>
      <c r="AD880" s="8"/>
      <c r="AE880" s="8"/>
      <c r="AF880" s="8"/>
      <c r="AG880" s="8"/>
      <c r="AH880" s="8"/>
      <c r="AI880" s="8"/>
      <c r="AJ880" s="8"/>
      <c r="AK880" s="8"/>
      <c r="AL880" s="8"/>
      <c r="AM880" s="8"/>
      <c r="AN880" s="8"/>
      <c r="AO880" s="8"/>
      <c r="AP880" s="8"/>
      <c r="AQ880" s="8"/>
      <c r="AR880" s="7" t="s">
        <v>68</v>
      </c>
      <c r="AS880" s="8"/>
      <c r="AT880" s="8"/>
      <c r="AU880" s="8"/>
      <c r="AV880" s="11" t="s">
        <v>15350</v>
      </c>
      <c r="AW880" s="11" t="s">
        <v>15350</v>
      </c>
      <c r="AX880" s="8"/>
      <c r="AY880" s="8"/>
      <c r="AZ880" s="8"/>
      <c r="BA880" s="8"/>
      <c r="BB880" s="8"/>
      <c r="BC880" s="8"/>
      <c r="BD880" s="8"/>
      <c r="BE880" s="8"/>
      <c r="BF880" s="8"/>
    </row>
    <row r="881" hidden="1">
      <c r="A881" s="10">
        <v>36732.0</v>
      </c>
      <c r="B881" s="7" t="s">
        <v>2588</v>
      </c>
      <c r="C881" s="7" t="s">
        <v>15354</v>
      </c>
      <c r="D881" s="8"/>
      <c r="E881" s="8"/>
      <c r="F881" s="8"/>
      <c r="G881" s="7">
        <v>3400.0</v>
      </c>
      <c r="H881" s="8"/>
      <c r="I881" s="7">
        <v>0.0</v>
      </c>
      <c r="J881" s="7">
        <v>0.0</v>
      </c>
      <c r="K881" s="7">
        <v>6.0</v>
      </c>
      <c r="L881" s="7">
        <v>0.0</v>
      </c>
      <c r="M881" s="7">
        <v>0.0</v>
      </c>
      <c r="N881" s="7" t="s">
        <v>61</v>
      </c>
      <c r="O881" s="7">
        <v>0.0</v>
      </c>
      <c r="P881" s="7">
        <v>0.0</v>
      </c>
      <c r="Q881" s="8"/>
      <c r="R881" s="8"/>
      <c r="S881" s="8"/>
      <c r="T881" s="8"/>
      <c r="U881" s="8"/>
      <c r="V881" s="8"/>
      <c r="W881" s="8"/>
      <c r="X881" s="8"/>
      <c r="Y881" s="8"/>
      <c r="Z881" s="8"/>
      <c r="AA881" s="8"/>
      <c r="AB881" s="8"/>
      <c r="AC881" s="8"/>
      <c r="AD881" s="8"/>
      <c r="AE881" s="8"/>
      <c r="AF881" s="8"/>
      <c r="AG881" s="8"/>
      <c r="AH881" s="8"/>
      <c r="AI881" s="8"/>
      <c r="AJ881" s="8"/>
      <c r="AK881" s="8"/>
      <c r="AL881" s="8"/>
      <c r="AM881" s="8"/>
      <c r="AN881" s="8"/>
      <c r="AO881" s="8"/>
      <c r="AP881" s="8"/>
      <c r="AQ881" s="8"/>
      <c r="AR881" s="7" t="s">
        <v>68</v>
      </c>
      <c r="AS881" s="8"/>
      <c r="AT881" s="8"/>
      <c r="AU881" s="8"/>
      <c r="AV881" s="11" t="s">
        <v>15358</v>
      </c>
      <c r="AW881" s="11" t="s">
        <v>15358</v>
      </c>
      <c r="AX881" s="8"/>
      <c r="AY881" s="8"/>
      <c r="AZ881" s="8"/>
      <c r="BA881" s="8"/>
      <c r="BB881" s="8"/>
      <c r="BC881" s="8"/>
      <c r="BD881" s="8"/>
      <c r="BE881" s="8"/>
      <c r="BF881" s="8"/>
    </row>
    <row r="882" hidden="1">
      <c r="A882" s="10">
        <v>33880.0</v>
      </c>
      <c r="B882" s="7" t="s">
        <v>680</v>
      </c>
      <c r="C882" s="7" t="s">
        <v>15361</v>
      </c>
      <c r="D882" s="8"/>
      <c r="E882" s="8"/>
      <c r="F882" s="8"/>
      <c r="G882" s="7">
        <v>50000.0</v>
      </c>
      <c r="H882" s="8"/>
      <c r="I882" s="7">
        <v>0.0</v>
      </c>
      <c r="J882" s="7">
        <v>0.0</v>
      </c>
      <c r="K882" s="7">
        <v>6.0</v>
      </c>
      <c r="L882" s="7">
        <v>0.0</v>
      </c>
      <c r="M882" s="7">
        <v>0.0</v>
      </c>
      <c r="N882" s="7" t="s">
        <v>61</v>
      </c>
      <c r="O882" s="7">
        <v>0.0</v>
      </c>
      <c r="P882" s="7">
        <v>0.0</v>
      </c>
      <c r="Q882" s="8"/>
      <c r="R882" s="8"/>
      <c r="S882" s="8"/>
      <c r="T882" s="8"/>
      <c r="U882" s="8"/>
      <c r="V882" s="8"/>
      <c r="W882" s="8"/>
      <c r="X882" s="8"/>
      <c r="Y882" s="8"/>
      <c r="Z882" s="8"/>
      <c r="AA882" s="8"/>
      <c r="AB882" s="8"/>
      <c r="AC882" s="8"/>
      <c r="AD882" s="8"/>
      <c r="AE882" s="8"/>
      <c r="AF882" s="8"/>
      <c r="AG882" s="8"/>
      <c r="AH882" s="8"/>
      <c r="AI882" s="8"/>
      <c r="AJ882" s="8"/>
      <c r="AK882" s="8"/>
      <c r="AL882" s="8"/>
      <c r="AM882" s="8"/>
      <c r="AN882" s="8"/>
      <c r="AO882" s="8"/>
      <c r="AP882" s="8"/>
      <c r="AQ882" s="8"/>
      <c r="AR882" s="7" t="s">
        <v>68</v>
      </c>
      <c r="AS882" s="8"/>
      <c r="AT882" s="8"/>
      <c r="AU882" s="8"/>
      <c r="AV882" s="11" t="s">
        <v>15368</v>
      </c>
      <c r="AW882" s="11" t="s">
        <v>15368</v>
      </c>
      <c r="AX882" s="8"/>
      <c r="AY882" s="8"/>
      <c r="AZ882" s="8"/>
      <c r="BA882" s="8"/>
      <c r="BB882" s="8"/>
      <c r="BC882" s="8"/>
      <c r="BD882" s="8"/>
      <c r="BE882" s="8"/>
      <c r="BF882" s="8"/>
    </row>
    <row r="883" hidden="1">
      <c r="A883" s="10">
        <v>34248.0</v>
      </c>
      <c r="B883" s="7" t="s">
        <v>238</v>
      </c>
      <c r="C883" s="7" t="s">
        <v>15374</v>
      </c>
      <c r="D883" s="8"/>
      <c r="E883" s="8"/>
      <c r="F883" s="8"/>
      <c r="G883" s="7">
        <v>10000.0</v>
      </c>
      <c r="H883" s="8"/>
      <c r="I883" s="7">
        <v>0.0</v>
      </c>
      <c r="J883" s="7">
        <v>0.0</v>
      </c>
      <c r="K883" s="7">
        <v>6.0</v>
      </c>
      <c r="L883" s="7">
        <v>0.0</v>
      </c>
      <c r="M883" s="7">
        <v>0.0</v>
      </c>
      <c r="N883" s="7" t="s">
        <v>61</v>
      </c>
      <c r="O883" s="7">
        <v>0.0</v>
      </c>
      <c r="P883" s="7">
        <v>0.0</v>
      </c>
      <c r="Q883" s="8"/>
      <c r="R883" s="8"/>
      <c r="S883" s="8"/>
      <c r="T883" s="8"/>
      <c r="U883" s="8"/>
      <c r="V883" s="8"/>
      <c r="W883" s="8"/>
      <c r="X883" s="8"/>
      <c r="Y883" s="8"/>
      <c r="Z883" s="8"/>
      <c r="AA883" s="8"/>
      <c r="AB883" s="8"/>
      <c r="AC883" s="8"/>
      <c r="AD883" s="8"/>
      <c r="AE883" s="8"/>
      <c r="AF883" s="8"/>
      <c r="AG883" s="8"/>
      <c r="AH883" s="8"/>
      <c r="AI883" s="8"/>
      <c r="AJ883" s="8"/>
      <c r="AK883" s="8"/>
      <c r="AL883" s="8"/>
      <c r="AM883" s="8"/>
      <c r="AN883" s="8"/>
      <c r="AO883" s="8"/>
      <c r="AP883" s="8"/>
      <c r="AQ883" s="8"/>
      <c r="AR883" s="7" t="s">
        <v>68</v>
      </c>
      <c r="AS883" s="8"/>
      <c r="AT883" s="8"/>
      <c r="AU883" s="8"/>
      <c r="AV883" s="11" t="s">
        <v>15376</v>
      </c>
      <c r="AW883" s="11" t="s">
        <v>15376</v>
      </c>
      <c r="AX883" s="8"/>
      <c r="AY883" s="8"/>
      <c r="AZ883" s="8"/>
      <c r="BA883" s="8"/>
      <c r="BB883" s="8"/>
      <c r="BC883" s="8"/>
      <c r="BD883" s="8"/>
      <c r="BE883" s="8"/>
      <c r="BF883" s="8"/>
    </row>
    <row r="884" hidden="1">
      <c r="A884" s="10">
        <v>33879.0</v>
      </c>
      <c r="B884" s="7" t="s">
        <v>680</v>
      </c>
      <c r="C884" s="7" t="s">
        <v>15380</v>
      </c>
      <c r="D884" s="8"/>
      <c r="E884" s="8"/>
      <c r="F884" s="8"/>
      <c r="G884" s="7">
        <v>50000.0</v>
      </c>
      <c r="H884" s="8"/>
      <c r="I884" s="7">
        <v>0.0</v>
      </c>
      <c r="J884" s="7">
        <v>0.0</v>
      </c>
      <c r="K884" s="7">
        <v>6.0</v>
      </c>
      <c r="L884" s="7">
        <v>0.0</v>
      </c>
      <c r="M884" s="7">
        <v>0.0</v>
      </c>
      <c r="N884" s="7" t="s">
        <v>61</v>
      </c>
      <c r="O884" s="7">
        <v>0.0</v>
      </c>
      <c r="P884" s="7">
        <v>0.0</v>
      </c>
      <c r="Q884" s="8"/>
      <c r="R884" s="8"/>
      <c r="S884" s="8"/>
      <c r="T884" s="8"/>
      <c r="U884" s="8"/>
      <c r="V884" s="8"/>
      <c r="W884" s="8"/>
      <c r="X884" s="8"/>
      <c r="Y884" s="8"/>
      <c r="Z884" s="8"/>
      <c r="AA884" s="8"/>
      <c r="AB884" s="8"/>
      <c r="AC884" s="8"/>
      <c r="AD884" s="8"/>
      <c r="AE884" s="8"/>
      <c r="AF884" s="8"/>
      <c r="AG884" s="8"/>
      <c r="AH884" s="8"/>
      <c r="AI884" s="8"/>
      <c r="AJ884" s="8"/>
      <c r="AK884" s="8"/>
      <c r="AL884" s="8"/>
      <c r="AM884" s="8"/>
      <c r="AN884" s="8"/>
      <c r="AO884" s="8"/>
      <c r="AP884" s="8"/>
      <c r="AQ884" s="8"/>
      <c r="AR884" s="7" t="s">
        <v>68</v>
      </c>
      <c r="AS884" s="8"/>
      <c r="AT884" s="8"/>
      <c r="AU884" s="8"/>
      <c r="AV884" s="8"/>
      <c r="AW884" s="8"/>
      <c r="AX884" s="8"/>
      <c r="AY884" s="8"/>
      <c r="AZ884" s="8"/>
      <c r="BA884" s="8"/>
      <c r="BB884" s="8"/>
      <c r="BC884" s="8"/>
      <c r="BD884" s="8"/>
      <c r="BE884" s="8"/>
      <c r="BF884" s="8"/>
    </row>
    <row r="885">
      <c r="A885" s="10">
        <v>32384.0</v>
      </c>
      <c r="B885" s="9">
        <v>42746.0</v>
      </c>
      <c r="C885" s="7" t="s">
        <v>15385</v>
      </c>
      <c r="D885" s="7" t="s">
        <v>15386</v>
      </c>
      <c r="E885" s="7" t="s">
        <v>3473</v>
      </c>
      <c r="F885" s="11" t="s">
        <v>15389</v>
      </c>
      <c r="G885" s="7">
        <v>5000.0</v>
      </c>
      <c r="H885" s="7">
        <v>2425.39</v>
      </c>
      <c r="I885" s="7">
        <v>48.0</v>
      </c>
      <c r="J885" s="7">
        <v>145.5234</v>
      </c>
      <c r="K885" s="7">
        <v>6.0</v>
      </c>
      <c r="L885" s="7">
        <v>275.16</v>
      </c>
      <c r="M885" s="7">
        <v>106.1</v>
      </c>
      <c r="N885" s="7" t="s">
        <v>61</v>
      </c>
      <c r="O885" s="7">
        <v>2.0</v>
      </c>
      <c r="P885" s="7">
        <v>0.0</v>
      </c>
      <c r="Q885" s="9">
        <v>42746.0</v>
      </c>
      <c r="R885" s="9">
        <v>42747.0</v>
      </c>
      <c r="S885" s="7" t="s">
        <v>10951</v>
      </c>
      <c r="T885" s="11" t="s">
        <v>1605</v>
      </c>
      <c r="U885" s="7" t="s">
        <v>15397</v>
      </c>
      <c r="V885" s="8"/>
      <c r="W885" s="7" t="s">
        <v>892</v>
      </c>
      <c r="X885" s="8"/>
      <c r="Y885" s="8"/>
      <c r="Z885" s="8"/>
      <c r="AA885" s="7" t="s">
        <v>652</v>
      </c>
      <c r="AB885" s="7" t="s">
        <v>185</v>
      </c>
      <c r="AC885" s="7" t="s">
        <v>15398</v>
      </c>
      <c r="AD885" s="7" t="s">
        <v>15399</v>
      </c>
      <c r="AE885" s="7" t="s">
        <v>15401</v>
      </c>
      <c r="AF885" s="7" t="s">
        <v>15402</v>
      </c>
      <c r="AG885" s="8"/>
      <c r="AH885" s="8"/>
      <c r="AI885" s="8"/>
      <c r="AJ885" s="8"/>
      <c r="AK885" s="8"/>
      <c r="AL885" s="8"/>
      <c r="AM885" s="8"/>
      <c r="AN885" s="8"/>
      <c r="AO885" s="8"/>
      <c r="AP885" s="8"/>
      <c r="AQ885" s="8"/>
      <c r="AR885" s="7" t="s">
        <v>86</v>
      </c>
      <c r="AS885" s="8"/>
      <c r="AT885" s="7" t="s">
        <v>1604</v>
      </c>
      <c r="AU885" s="8"/>
      <c r="AV885" s="11" t="s">
        <v>1605</v>
      </c>
      <c r="AW885" s="11" t="s">
        <v>1605</v>
      </c>
      <c r="AX885" s="11" t="s">
        <v>1606</v>
      </c>
      <c r="AY885" s="11" t="s">
        <v>1620</v>
      </c>
      <c r="AZ885" s="8"/>
      <c r="BA885" s="11" t="s">
        <v>1628</v>
      </c>
      <c r="BB885" s="11" t="s">
        <v>1633</v>
      </c>
      <c r="BC885" s="8"/>
      <c r="BD885" s="7" t="s">
        <v>1648</v>
      </c>
      <c r="BE885" s="7" t="s">
        <v>145</v>
      </c>
      <c r="BF885" s="8"/>
    </row>
    <row r="886" hidden="1">
      <c r="A886" s="10">
        <v>34113.0</v>
      </c>
      <c r="B886" s="7" t="s">
        <v>432</v>
      </c>
      <c r="C886" s="7" t="s">
        <v>15429</v>
      </c>
      <c r="D886" s="8"/>
      <c r="E886" s="8"/>
      <c r="F886" s="8"/>
      <c r="G886" s="7">
        <v>10000.0</v>
      </c>
      <c r="H886" s="8"/>
      <c r="I886" s="7">
        <v>0.0</v>
      </c>
      <c r="J886" s="7">
        <v>0.0</v>
      </c>
      <c r="K886" s="7">
        <v>6.0</v>
      </c>
      <c r="L886" s="7">
        <v>0.0</v>
      </c>
      <c r="M886" s="7">
        <v>0.0</v>
      </c>
      <c r="N886" s="7" t="s">
        <v>61</v>
      </c>
      <c r="O886" s="7">
        <v>0.0</v>
      </c>
      <c r="P886" s="7">
        <v>0.0</v>
      </c>
      <c r="Q886" s="8"/>
      <c r="R886" s="8"/>
      <c r="S886" s="8"/>
      <c r="T886" s="8"/>
      <c r="U886" s="8"/>
      <c r="V886" s="8"/>
      <c r="W886" s="8"/>
      <c r="X886" s="8"/>
      <c r="Y886" s="8"/>
      <c r="Z886" s="8"/>
      <c r="AA886" s="8"/>
      <c r="AB886" s="8"/>
      <c r="AC886" s="8"/>
      <c r="AD886" s="8"/>
      <c r="AE886" s="8"/>
      <c r="AF886" s="8"/>
      <c r="AG886" s="8"/>
      <c r="AH886" s="8"/>
      <c r="AI886" s="8"/>
      <c r="AJ886" s="8"/>
      <c r="AK886" s="8"/>
      <c r="AL886" s="8"/>
      <c r="AM886" s="8"/>
      <c r="AN886" s="8"/>
      <c r="AO886" s="8"/>
      <c r="AP886" s="8"/>
      <c r="AQ886" s="8"/>
      <c r="AR886" s="7" t="s">
        <v>68</v>
      </c>
      <c r="AS886" s="8"/>
      <c r="AT886" s="8"/>
      <c r="AU886" s="8"/>
      <c r="AV886" s="11" t="s">
        <v>4242</v>
      </c>
      <c r="AW886" s="11" t="s">
        <v>4242</v>
      </c>
      <c r="AX886" s="8"/>
      <c r="AY886" s="8"/>
      <c r="AZ886" s="8"/>
      <c r="BA886" s="8"/>
      <c r="BB886" s="8"/>
      <c r="BC886" s="8"/>
      <c r="BD886" s="8"/>
      <c r="BE886" s="8"/>
      <c r="BF886" s="8"/>
    </row>
    <row r="887" hidden="1">
      <c r="A887" s="10">
        <v>29711.0</v>
      </c>
      <c r="B887" s="9">
        <v>43046.0</v>
      </c>
      <c r="C887" s="7" t="s">
        <v>15430</v>
      </c>
      <c r="D887" s="7" t="s">
        <v>15431</v>
      </c>
      <c r="E887" s="7" t="s">
        <v>15432</v>
      </c>
      <c r="F887" s="11" t="s">
        <v>15433</v>
      </c>
      <c r="G887" s="7">
        <v>25529.48</v>
      </c>
      <c r="H887" s="8"/>
      <c r="I887" s="7">
        <v>0.0</v>
      </c>
      <c r="J887" s="7">
        <v>0.0</v>
      </c>
      <c r="K887" s="7">
        <v>6.0</v>
      </c>
      <c r="L887" s="7">
        <v>0.0</v>
      </c>
      <c r="M887" s="7">
        <v>0.0</v>
      </c>
      <c r="N887" s="7" t="s">
        <v>61</v>
      </c>
      <c r="O887" s="7">
        <v>0.0</v>
      </c>
      <c r="P887" s="7">
        <v>0.0</v>
      </c>
      <c r="Q887" s="7" t="s">
        <v>6747</v>
      </c>
      <c r="R887" s="9">
        <v>42803.0</v>
      </c>
      <c r="S887" s="7" t="s">
        <v>15436</v>
      </c>
      <c r="T887" s="11" t="s">
        <v>15437</v>
      </c>
      <c r="U887" s="7" t="s">
        <v>15438</v>
      </c>
      <c r="V887" s="8"/>
      <c r="W887" s="7" t="s">
        <v>15439</v>
      </c>
      <c r="X887" s="8"/>
      <c r="Y887" s="8"/>
      <c r="Z887" s="8"/>
      <c r="AA887" s="8"/>
      <c r="AB887" s="8"/>
      <c r="AC887" s="7" t="s">
        <v>15440</v>
      </c>
      <c r="AD887" s="7" t="s">
        <v>15441</v>
      </c>
      <c r="AE887" s="7" t="s">
        <v>1054</v>
      </c>
      <c r="AF887" s="7" t="s">
        <v>191</v>
      </c>
      <c r="AG887" s="8"/>
      <c r="AH887" s="8"/>
      <c r="AI887" s="8"/>
      <c r="AJ887" s="8"/>
      <c r="AK887" s="8"/>
      <c r="AL887" s="8"/>
      <c r="AM887" s="8"/>
      <c r="AN887" s="8"/>
      <c r="AO887" s="8"/>
      <c r="AP887" s="8"/>
      <c r="AQ887" s="8"/>
      <c r="AR887" s="7" t="s">
        <v>68</v>
      </c>
      <c r="AS887" s="8"/>
      <c r="AT887" s="8"/>
      <c r="AU887" s="8"/>
      <c r="AV887" s="11" t="s">
        <v>15443</v>
      </c>
      <c r="AW887" s="11" t="s">
        <v>15443</v>
      </c>
      <c r="AX887" s="8"/>
      <c r="AY887" s="8"/>
      <c r="AZ887" s="8"/>
      <c r="BA887" s="8"/>
      <c r="BB887" s="8"/>
      <c r="BC887" s="8"/>
      <c r="BD887" s="8"/>
      <c r="BE887" s="8"/>
      <c r="BF887" s="8"/>
    </row>
    <row r="888" hidden="1">
      <c r="A888" s="10">
        <v>30941.0</v>
      </c>
      <c r="B888" s="7" t="s">
        <v>7664</v>
      </c>
      <c r="C888" s="7" t="s">
        <v>15445</v>
      </c>
      <c r="D888" s="8"/>
      <c r="E888" s="8"/>
      <c r="F888" s="8"/>
      <c r="G888" s="7">
        <v>1200000.0</v>
      </c>
      <c r="H888" s="8"/>
      <c r="I888" s="7">
        <v>0.0</v>
      </c>
      <c r="J888" s="7">
        <v>0.0</v>
      </c>
      <c r="K888" s="7">
        <v>6.0</v>
      </c>
      <c r="L888" s="7">
        <v>0.0</v>
      </c>
      <c r="M888" s="7">
        <v>0.0</v>
      </c>
      <c r="N888" s="7" t="s">
        <v>61</v>
      </c>
      <c r="O888" s="7">
        <v>0.0</v>
      </c>
      <c r="P888" s="7">
        <v>0.0</v>
      </c>
      <c r="Q888" s="8"/>
      <c r="R888" s="8"/>
      <c r="S888" s="8"/>
      <c r="T888" s="8"/>
      <c r="U888" s="8"/>
      <c r="V888" s="8"/>
      <c r="W888" s="8"/>
      <c r="X888" s="8"/>
      <c r="Y888" s="8"/>
      <c r="Z888" s="8"/>
      <c r="AA888" s="8"/>
      <c r="AB888" s="8"/>
      <c r="AC888" s="8"/>
      <c r="AD888" s="8"/>
      <c r="AE888" s="8"/>
      <c r="AF888" s="8"/>
      <c r="AG888" s="8"/>
      <c r="AH888" s="8"/>
      <c r="AI888" s="8"/>
      <c r="AJ888" s="8"/>
      <c r="AK888" s="8"/>
      <c r="AL888" s="8"/>
      <c r="AM888" s="8"/>
      <c r="AN888" s="8"/>
      <c r="AO888" s="8"/>
      <c r="AP888" s="8"/>
      <c r="AQ888" s="8"/>
      <c r="AR888" s="7" t="s">
        <v>68</v>
      </c>
      <c r="AS888" s="8"/>
      <c r="AT888" s="8"/>
      <c r="AU888" s="8"/>
      <c r="AV888" s="8"/>
      <c r="AW888" s="8"/>
      <c r="AX888" s="8"/>
      <c r="AY888" s="8"/>
      <c r="AZ888" s="8"/>
      <c r="BA888" s="8"/>
      <c r="BB888" s="8"/>
      <c r="BC888" s="8"/>
      <c r="BD888" s="8"/>
      <c r="BE888" s="8"/>
      <c r="BF888" s="8"/>
    </row>
    <row r="889">
      <c r="A889" s="10">
        <v>36349.0</v>
      </c>
      <c r="B889" s="14">
        <v>43051.0</v>
      </c>
      <c r="C889" s="7" t="s">
        <v>15446</v>
      </c>
      <c r="D889" s="7" t="s">
        <v>2014</v>
      </c>
      <c r="E889" s="7" t="s">
        <v>15447</v>
      </c>
      <c r="F889" s="11" t="s">
        <v>15448</v>
      </c>
      <c r="G889" s="7">
        <v>5000.0</v>
      </c>
      <c r="H889" s="7">
        <v>500.0</v>
      </c>
      <c r="I889" s="7">
        <v>10.0</v>
      </c>
      <c r="J889" s="7">
        <v>30.0</v>
      </c>
      <c r="K889" s="7">
        <v>6.0</v>
      </c>
      <c r="L889" s="7">
        <v>0.0</v>
      </c>
      <c r="M889" s="7">
        <v>14.8</v>
      </c>
      <c r="N889" s="7" t="s">
        <v>61</v>
      </c>
      <c r="O889" s="7">
        <v>1.0</v>
      </c>
      <c r="P889" s="7">
        <v>0.0</v>
      </c>
      <c r="Q889" s="7" t="s">
        <v>1185</v>
      </c>
      <c r="R889" s="7" t="s">
        <v>12709</v>
      </c>
      <c r="S889" s="7" t="s">
        <v>3372</v>
      </c>
      <c r="T889" s="11" t="s">
        <v>3373</v>
      </c>
      <c r="U889" s="7" t="s">
        <v>15450</v>
      </c>
      <c r="V889" s="8"/>
      <c r="W889" s="7" t="s">
        <v>8629</v>
      </c>
      <c r="X889" s="8"/>
      <c r="Y889" s="8"/>
      <c r="Z889" s="8"/>
      <c r="AA889" s="8"/>
      <c r="AB889" s="8"/>
      <c r="AC889" s="7" t="s">
        <v>15451</v>
      </c>
      <c r="AD889" s="8"/>
      <c r="AE889" s="7" t="s">
        <v>15452</v>
      </c>
      <c r="AF889" s="8"/>
      <c r="AG889" s="8"/>
      <c r="AH889" s="8"/>
      <c r="AI889" s="8"/>
      <c r="AJ889" s="8"/>
      <c r="AK889" s="8"/>
      <c r="AL889" s="8"/>
      <c r="AM889" s="8"/>
      <c r="AN889" s="8"/>
      <c r="AO889" s="8"/>
      <c r="AP889" s="8"/>
      <c r="AQ889" s="8"/>
      <c r="AR889" s="7" t="s">
        <v>86</v>
      </c>
      <c r="AS889" s="8"/>
      <c r="AT889" s="8"/>
      <c r="AU889" s="8"/>
      <c r="AV889" s="7" t="s">
        <v>3372</v>
      </c>
      <c r="AW889" s="11" t="s">
        <v>3373</v>
      </c>
      <c r="AX889" s="8"/>
      <c r="AY889" s="8"/>
      <c r="AZ889" s="8"/>
      <c r="BA889" s="8"/>
      <c r="BB889" s="8"/>
      <c r="BC889" s="8"/>
      <c r="BD889" s="8"/>
      <c r="BE889" s="8"/>
      <c r="BF889" s="8"/>
    </row>
    <row r="890" hidden="1">
      <c r="A890" s="10">
        <v>30942.0</v>
      </c>
      <c r="B890" s="7" t="s">
        <v>7664</v>
      </c>
      <c r="C890" s="7" t="s">
        <v>15456</v>
      </c>
      <c r="D890" s="7" t="s">
        <v>15457</v>
      </c>
      <c r="E890" s="7" t="s">
        <v>15458</v>
      </c>
      <c r="F890" s="11" t="s">
        <v>15459</v>
      </c>
      <c r="G890" s="7">
        <v>1200000.0</v>
      </c>
      <c r="H890" s="8"/>
      <c r="I890" s="7">
        <v>0.0</v>
      </c>
      <c r="J890" s="7">
        <v>0.0</v>
      </c>
      <c r="K890" s="7">
        <v>6.0</v>
      </c>
      <c r="L890" s="7">
        <v>0.0</v>
      </c>
      <c r="M890" s="7">
        <v>0.0</v>
      </c>
      <c r="N890" s="7" t="s">
        <v>61</v>
      </c>
      <c r="O890" s="7">
        <v>0.0</v>
      </c>
      <c r="P890" s="7">
        <v>0.0</v>
      </c>
      <c r="Q890" s="7" t="s">
        <v>7664</v>
      </c>
      <c r="R890" s="9">
        <v>42866.0</v>
      </c>
      <c r="S890" s="7" t="s">
        <v>15461</v>
      </c>
      <c r="T890" s="11" t="s">
        <v>15462</v>
      </c>
      <c r="U890" s="7" t="s">
        <v>15464</v>
      </c>
      <c r="V890" s="8"/>
      <c r="W890" s="7" t="s">
        <v>892</v>
      </c>
      <c r="X890" s="8"/>
      <c r="Y890" s="8"/>
      <c r="Z890" s="8"/>
      <c r="AA890" s="8"/>
      <c r="AB890" s="8"/>
      <c r="AC890" s="7" t="s">
        <v>15465</v>
      </c>
      <c r="AD890" s="7" t="s">
        <v>15466</v>
      </c>
      <c r="AE890" s="7" t="s">
        <v>15467</v>
      </c>
      <c r="AF890" s="7" t="s">
        <v>15468</v>
      </c>
      <c r="AG890" s="8"/>
      <c r="AH890" s="8"/>
      <c r="AI890" s="8"/>
      <c r="AJ890" s="8"/>
      <c r="AK890" s="8"/>
      <c r="AL890" s="7" t="s">
        <v>15469</v>
      </c>
      <c r="AM890" s="8"/>
      <c r="AN890" s="8"/>
      <c r="AO890" s="8"/>
      <c r="AP890" s="8"/>
      <c r="AQ890" s="8"/>
      <c r="AR890" s="7" t="s">
        <v>68</v>
      </c>
      <c r="AS890" s="8"/>
      <c r="AT890" s="8"/>
      <c r="AU890" s="8"/>
      <c r="AV890" s="11" t="s">
        <v>15462</v>
      </c>
      <c r="AW890" s="11" t="s">
        <v>15462</v>
      </c>
      <c r="AX890" s="8"/>
      <c r="AY890" s="8"/>
      <c r="AZ890" s="8"/>
      <c r="BA890" s="8"/>
      <c r="BB890" s="8"/>
      <c r="BC890" s="8"/>
      <c r="BD890" s="8"/>
      <c r="BE890" s="8"/>
      <c r="BF890" s="8"/>
    </row>
    <row r="891">
      <c r="A891" s="10">
        <v>28500.0</v>
      </c>
      <c r="B891" s="7" t="s">
        <v>5016</v>
      </c>
      <c r="C891" s="7" t="s">
        <v>15473</v>
      </c>
      <c r="D891" s="7" t="s">
        <v>2366</v>
      </c>
      <c r="E891" s="7">
        <v>0.0</v>
      </c>
      <c r="F891" s="11" t="s">
        <v>15474</v>
      </c>
      <c r="G891" s="7">
        <v>5000.0</v>
      </c>
      <c r="H891" s="7">
        <v>1237.0</v>
      </c>
      <c r="I891" s="7">
        <v>24.0</v>
      </c>
      <c r="J891" s="7">
        <v>74.22</v>
      </c>
      <c r="K891" s="7">
        <v>6.0</v>
      </c>
      <c r="L891" s="7">
        <v>14.25</v>
      </c>
      <c r="M891" s="7">
        <v>38.36</v>
      </c>
      <c r="N891" s="7" t="s">
        <v>61</v>
      </c>
      <c r="O891" s="7">
        <v>1.0</v>
      </c>
      <c r="P891" s="7">
        <v>0.0</v>
      </c>
      <c r="Q891" s="8"/>
      <c r="R891" s="7" t="s">
        <v>2370</v>
      </c>
      <c r="S891" s="7" t="s">
        <v>2371</v>
      </c>
      <c r="T891" s="11" t="s">
        <v>2389</v>
      </c>
      <c r="U891" s="7" t="s">
        <v>2374</v>
      </c>
      <c r="V891" s="8"/>
      <c r="W891" s="7" t="s">
        <v>8581</v>
      </c>
      <c r="X891" s="8"/>
      <c r="Y891" s="8"/>
      <c r="Z891" s="8"/>
      <c r="AA891" s="7" t="s">
        <v>14476</v>
      </c>
      <c r="AB891" s="7" t="s">
        <v>155</v>
      </c>
      <c r="AC891" s="7" t="s">
        <v>15478</v>
      </c>
      <c r="AD891" s="7" t="s">
        <v>15479</v>
      </c>
      <c r="AE891" s="7" t="s">
        <v>15481</v>
      </c>
      <c r="AF891" s="7" t="s">
        <v>15482</v>
      </c>
      <c r="AG891" s="8"/>
      <c r="AH891" s="8"/>
      <c r="AI891" s="8"/>
      <c r="AJ891" s="8"/>
      <c r="AK891" s="8"/>
      <c r="AL891" s="8"/>
      <c r="AM891" s="8"/>
      <c r="AN891" s="8"/>
      <c r="AO891" s="8"/>
      <c r="AP891" s="8"/>
      <c r="AQ891" s="8"/>
      <c r="AR891" s="7" t="s">
        <v>86</v>
      </c>
      <c r="AS891" s="8"/>
      <c r="AT891" s="8"/>
      <c r="AU891" s="11" t="s">
        <v>15483</v>
      </c>
      <c r="AV891" s="11" t="s">
        <v>2389</v>
      </c>
      <c r="AW891" s="11" t="s">
        <v>2389</v>
      </c>
      <c r="AX891" s="11" t="s">
        <v>2397</v>
      </c>
      <c r="AY891" s="11" t="s">
        <v>2398</v>
      </c>
      <c r="AZ891" s="8"/>
      <c r="BA891" s="11" t="s">
        <v>2416</v>
      </c>
      <c r="BB891" s="11" t="s">
        <v>2417</v>
      </c>
      <c r="BC891" s="8"/>
      <c r="BD891" s="7" t="s">
        <v>2421</v>
      </c>
      <c r="BE891" s="7" t="s">
        <v>2423</v>
      </c>
      <c r="BF891" s="8"/>
    </row>
    <row r="892">
      <c r="A892" s="10">
        <v>34131.0</v>
      </c>
      <c r="B892" s="7" t="s">
        <v>238</v>
      </c>
      <c r="C892" s="7" t="s">
        <v>15495</v>
      </c>
      <c r="D892" s="7" t="s">
        <v>15496</v>
      </c>
      <c r="E892" s="7">
        <v>2.0458729477E10</v>
      </c>
      <c r="F892" s="11" t="s">
        <v>15497</v>
      </c>
      <c r="G892" s="7">
        <v>10000.0</v>
      </c>
      <c r="H892" s="7">
        <v>155.94</v>
      </c>
      <c r="I892" s="7">
        <v>1.0</v>
      </c>
      <c r="J892" s="7">
        <v>9.3564</v>
      </c>
      <c r="K892" s="7">
        <v>6.0</v>
      </c>
      <c r="L892" s="7">
        <v>15.0</v>
      </c>
      <c r="M892" s="7">
        <v>5.84</v>
      </c>
      <c r="N892" s="7" t="s">
        <v>61</v>
      </c>
      <c r="O892" s="7">
        <v>1.0</v>
      </c>
      <c r="P892" s="7">
        <v>0.0</v>
      </c>
      <c r="Q892" s="7" t="s">
        <v>15079</v>
      </c>
      <c r="R892" s="9">
        <v>43344.0</v>
      </c>
      <c r="S892" s="7" t="s">
        <v>15500</v>
      </c>
      <c r="T892" s="11" t="s">
        <v>15502</v>
      </c>
      <c r="U892" s="7" t="s">
        <v>15510</v>
      </c>
      <c r="V892" s="8"/>
      <c r="W892" s="7" t="s">
        <v>3418</v>
      </c>
      <c r="X892" s="8"/>
      <c r="Y892" s="8"/>
      <c r="Z892" s="8"/>
      <c r="AA892" s="8"/>
      <c r="AB892" s="7" t="s">
        <v>155</v>
      </c>
      <c r="AC892" s="7" t="s">
        <v>15512</v>
      </c>
      <c r="AD892" s="7" t="s">
        <v>15513</v>
      </c>
      <c r="AE892" s="7" t="s">
        <v>15515</v>
      </c>
      <c r="AF892" s="7" t="s">
        <v>15518</v>
      </c>
      <c r="AG892" s="8"/>
      <c r="AH892" s="8"/>
      <c r="AI892" s="8"/>
      <c r="AJ892" s="8"/>
      <c r="AK892" s="8"/>
      <c r="AL892" s="7" t="s">
        <v>15519</v>
      </c>
      <c r="AM892" s="8"/>
      <c r="AN892" s="8"/>
      <c r="AO892" s="8"/>
      <c r="AP892" s="8"/>
      <c r="AQ892" s="8"/>
      <c r="AR892" s="7" t="s">
        <v>86</v>
      </c>
      <c r="AS892" s="8"/>
      <c r="AT892" s="8"/>
      <c r="AU892" s="8"/>
      <c r="AV892" s="11" t="s">
        <v>15502</v>
      </c>
      <c r="AW892" s="11" t="s">
        <v>15502</v>
      </c>
      <c r="AX892" s="11" t="s">
        <v>15528</v>
      </c>
      <c r="AY892" s="8"/>
      <c r="AZ892" s="8"/>
      <c r="BA892" s="11" t="s">
        <v>15532</v>
      </c>
      <c r="BB892" s="11" t="s">
        <v>15541</v>
      </c>
      <c r="BC892" s="8"/>
      <c r="BD892" s="8"/>
      <c r="BE892" s="8"/>
      <c r="BF892" s="8"/>
    </row>
    <row r="893" hidden="1">
      <c r="A893" s="10">
        <v>34110.0</v>
      </c>
      <c r="B893" s="7" t="s">
        <v>432</v>
      </c>
      <c r="C893" s="7" t="s">
        <v>15552</v>
      </c>
      <c r="D893" s="8"/>
      <c r="E893" s="8"/>
      <c r="F893" s="8"/>
      <c r="G893" s="7">
        <v>3000.0</v>
      </c>
      <c r="H893" s="8"/>
      <c r="I893" s="7">
        <v>0.0</v>
      </c>
      <c r="J893" s="7">
        <v>0.0</v>
      </c>
      <c r="K893" s="7">
        <v>6.0</v>
      </c>
      <c r="L893" s="7">
        <v>0.0</v>
      </c>
      <c r="M893" s="7">
        <v>0.0</v>
      </c>
      <c r="N893" s="7" t="s">
        <v>61</v>
      </c>
      <c r="O893" s="7">
        <v>0.0</v>
      </c>
      <c r="P893" s="7">
        <v>0.0</v>
      </c>
      <c r="Q893" s="8"/>
      <c r="R893" s="8"/>
      <c r="S893" s="8"/>
      <c r="T893" s="8"/>
      <c r="U893" s="8"/>
      <c r="V893" s="8"/>
      <c r="W893" s="8"/>
      <c r="X893" s="8"/>
      <c r="Y893" s="8"/>
      <c r="Z893" s="8"/>
      <c r="AA893" s="8"/>
      <c r="AB893" s="8"/>
      <c r="AC893" s="8"/>
      <c r="AD893" s="8"/>
      <c r="AE893" s="8"/>
      <c r="AF893" s="8"/>
      <c r="AG893" s="8"/>
      <c r="AH893" s="8"/>
      <c r="AI893" s="8"/>
      <c r="AJ893" s="8"/>
      <c r="AK893" s="8"/>
      <c r="AL893" s="8"/>
      <c r="AM893" s="8"/>
      <c r="AN893" s="8"/>
      <c r="AO893" s="8"/>
      <c r="AP893" s="8"/>
      <c r="AQ893" s="8"/>
      <c r="AR893" s="7" t="s">
        <v>68</v>
      </c>
      <c r="AS893" s="8"/>
      <c r="AT893" s="8"/>
      <c r="AU893" s="8"/>
      <c r="AV893" s="8"/>
      <c r="AW893" s="8"/>
      <c r="AX893" s="8"/>
      <c r="AY893" s="8"/>
      <c r="AZ893" s="8"/>
      <c r="BA893" s="8"/>
      <c r="BB893" s="8"/>
      <c r="BC893" s="8"/>
      <c r="BD893" s="8"/>
      <c r="BE893" s="8"/>
      <c r="BF893" s="8"/>
    </row>
    <row r="894" hidden="1">
      <c r="A894" s="10">
        <v>34123.0</v>
      </c>
      <c r="B894" s="7" t="s">
        <v>432</v>
      </c>
      <c r="C894" s="7" t="s">
        <v>15553</v>
      </c>
      <c r="D894" s="8"/>
      <c r="E894" s="8"/>
      <c r="F894" s="8"/>
      <c r="G894" s="7">
        <v>10000.0</v>
      </c>
      <c r="H894" s="8"/>
      <c r="I894" s="7">
        <v>0.0</v>
      </c>
      <c r="J894" s="7">
        <v>0.0</v>
      </c>
      <c r="K894" s="7">
        <v>6.0</v>
      </c>
      <c r="L894" s="7">
        <v>0.0</v>
      </c>
      <c r="M894" s="7">
        <v>0.0</v>
      </c>
      <c r="N894" s="7" t="s">
        <v>61</v>
      </c>
      <c r="O894" s="7">
        <v>0.0</v>
      </c>
      <c r="P894" s="7">
        <v>0.0</v>
      </c>
      <c r="Q894" s="8"/>
      <c r="R894" s="8"/>
      <c r="S894" s="8"/>
      <c r="T894" s="8"/>
      <c r="U894" s="8"/>
      <c r="V894" s="8"/>
      <c r="W894" s="8"/>
      <c r="X894" s="8"/>
      <c r="Y894" s="8"/>
      <c r="Z894" s="8"/>
      <c r="AA894" s="8"/>
      <c r="AB894" s="8"/>
      <c r="AC894" s="8"/>
      <c r="AD894" s="8"/>
      <c r="AE894" s="8"/>
      <c r="AF894" s="8"/>
      <c r="AG894" s="8"/>
      <c r="AH894" s="8"/>
      <c r="AI894" s="8"/>
      <c r="AJ894" s="8"/>
      <c r="AK894" s="8"/>
      <c r="AL894" s="8"/>
      <c r="AM894" s="8"/>
      <c r="AN894" s="8"/>
      <c r="AO894" s="8"/>
      <c r="AP894" s="8"/>
      <c r="AQ894" s="8"/>
      <c r="AR894" s="7" t="s">
        <v>68</v>
      </c>
      <c r="AS894" s="8"/>
      <c r="AT894" s="8"/>
      <c r="AU894" s="8"/>
      <c r="AV894" s="8"/>
      <c r="AW894" s="8"/>
      <c r="AX894" s="8"/>
      <c r="AY894" s="8"/>
      <c r="AZ894" s="8"/>
      <c r="BA894" s="8"/>
      <c r="BB894" s="8"/>
      <c r="BC894" s="8"/>
      <c r="BD894" s="8"/>
      <c r="BE894" s="8"/>
      <c r="BF894" s="8"/>
    </row>
    <row r="895" hidden="1">
      <c r="A895" s="10">
        <v>34289.0</v>
      </c>
      <c r="B895" s="7" t="s">
        <v>238</v>
      </c>
      <c r="C895" s="7" t="s">
        <v>15557</v>
      </c>
      <c r="D895" s="8"/>
      <c r="E895" s="8"/>
      <c r="F895" s="8"/>
      <c r="G895" s="7">
        <v>10000.0</v>
      </c>
      <c r="H895" s="8"/>
      <c r="I895" s="7">
        <v>0.0</v>
      </c>
      <c r="J895" s="7">
        <v>0.0</v>
      </c>
      <c r="K895" s="7">
        <v>6.0</v>
      </c>
      <c r="L895" s="7">
        <v>0.0</v>
      </c>
      <c r="M895" s="7">
        <v>0.0</v>
      </c>
      <c r="N895" s="7" t="s">
        <v>61</v>
      </c>
      <c r="O895" s="7">
        <v>0.0</v>
      </c>
      <c r="P895" s="7">
        <v>0.0</v>
      </c>
      <c r="Q895" s="8"/>
      <c r="R895" s="8"/>
      <c r="S895" s="8"/>
      <c r="T895" s="8"/>
      <c r="U895" s="8"/>
      <c r="V895" s="8"/>
      <c r="W895" s="8"/>
      <c r="X895" s="8"/>
      <c r="Y895" s="8"/>
      <c r="Z895" s="8"/>
      <c r="AA895" s="8"/>
      <c r="AB895" s="8"/>
      <c r="AC895" s="8"/>
      <c r="AD895" s="8"/>
      <c r="AE895" s="8"/>
      <c r="AF895" s="8"/>
      <c r="AG895" s="8"/>
      <c r="AH895" s="8"/>
      <c r="AI895" s="8"/>
      <c r="AJ895" s="8"/>
      <c r="AK895" s="8"/>
      <c r="AL895" s="8"/>
      <c r="AM895" s="8"/>
      <c r="AN895" s="8"/>
      <c r="AO895" s="8"/>
      <c r="AP895" s="8"/>
      <c r="AQ895" s="8"/>
      <c r="AR895" s="7" t="s">
        <v>68</v>
      </c>
      <c r="AS895" s="8"/>
      <c r="AT895" s="8"/>
      <c r="AU895" s="8"/>
      <c r="AV895" s="8"/>
      <c r="AW895" s="8"/>
      <c r="AX895" s="8"/>
      <c r="AY895" s="8"/>
      <c r="AZ895" s="8"/>
      <c r="BA895" s="8"/>
      <c r="BB895" s="8"/>
      <c r="BC895" s="8"/>
      <c r="BD895" s="8"/>
      <c r="BE895" s="8"/>
      <c r="BF895" s="8"/>
    </row>
    <row r="896" hidden="1">
      <c r="A896" s="10">
        <v>33692.0</v>
      </c>
      <c r="B896" s="7" t="s">
        <v>6604</v>
      </c>
      <c r="C896" s="7" t="s">
        <v>15560</v>
      </c>
      <c r="D896" s="8"/>
      <c r="E896" s="8"/>
      <c r="F896" s="8"/>
      <c r="G896" s="7">
        <v>7000.0</v>
      </c>
      <c r="H896" s="8"/>
      <c r="I896" s="7">
        <v>0.0</v>
      </c>
      <c r="J896" s="7">
        <v>0.0</v>
      </c>
      <c r="K896" s="7">
        <v>6.0</v>
      </c>
      <c r="L896" s="7">
        <v>0.0</v>
      </c>
      <c r="M896" s="7">
        <v>0.0</v>
      </c>
      <c r="N896" s="7" t="s">
        <v>61</v>
      </c>
      <c r="O896" s="7">
        <v>0.0</v>
      </c>
      <c r="P896" s="7">
        <v>0.0</v>
      </c>
      <c r="Q896" s="8"/>
      <c r="R896" s="8"/>
      <c r="S896" s="8"/>
      <c r="T896" s="8"/>
      <c r="U896" s="8"/>
      <c r="V896" s="8"/>
      <c r="W896" s="8"/>
      <c r="X896" s="8"/>
      <c r="Y896" s="8"/>
      <c r="Z896" s="8"/>
      <c r="AA896" s="8"/>
      <c r="AB896" s="8"/>
      <c r="AC896" s="8"/>
      <c r="AD896" s="8"/>
      <c r="AE896" s="8"/>
      <c r="AF896" s="8"/>
      <c r="AG896" s="8"/>
      <c r="AH896" s="8"/>
      <c r="AI896" s="8"/>
      <c r="AJ896" s="8"/>
      <c r="AK896" s="8"/>
      <c r="AL896" s="8"/>
      <c r="AM896" s="8"/>
      <c r="AN896" s="8"/>
      <c r="AO896" s="8"/>
      <c r="AP896" s="8"/>
      <c r="AQ896" s="8"/>
      <c r="AR896" s="7" t="s">
        <v>68</v>
      </c>
      <c r="AS896" s="8"/>
      <c r="AT896" s="8"/>
      <c r="AU896" s="8"/>
      <c r="AV896" s="11" t="s">
        <v>9803</v>
      </c>
      <c r="AW896" s="11" t="s">
        <v>9803</v>
      </c>
      <c r="AX896" s="8"/>
      <c r="AY896" s="8"/>
      <c r="AZ896" s="8"/>
      <c r="BA896" s="8"/>
      <c r="BB896" s="8"/>
      <c r="BC896" s="8"/>
      <c r="BD896" s="8"/>
      <c r="BE896" s="8"/>
      <c r="BF896" s="8"/>
    </row>
    <row r="897" hidden="1">
      <c r="A897" s="10">
        <v>33693.0</v>
      </c>
      <c r="B897" s="7" t="s">
        <v>6604</v>
      </c>
      <c r="C897" s="7" t="s">
        <v>15560</v>
      </c>
      <c r="D897" s="8"/>
      <c r="E897" s="8"/>
      <c r="F897" s="8"/>
      <c r="G897" s="7">
        <v>7000.0</v>
      </c>
      <c r="H897" s="8"/>
      <c r="I897" s="7">
        <v>0.0</v>
      </c>
      <c r="J897" s="7">
        <v>0.0</v>
      </c>
      <c r="K897" s="7">
        <v>6.0</v>
      </c>
      <c r="L897" s="7">
        <v>0.0</v>
      </c>
      <c r="M897" s="7">
        <v>0.0</v>
      </c>
      <c r="N897" s="7" t="s">
        <v>61</v>
      </c>
      <c r="O897" s="7">
        <v>0.0</v>
      </c>
      <c r="P897" s="7">
        <v>0.0</v>
      </c>
      <c r="Q897" s="8"/>
      <c r="R897" s="8"/>
      <c r="S897" s="8"/>
      <c r="T897" s="8"/>
      <c r="U897" s="8"/>
      <c r="V897" s="8"/>
      <c r="W897" s="8"/>
      <c r="X897" s="8"/>
      <c r="Y897" s="8"/>
      <c r="Z897" s="8"/>
      <c r="AA897" s="8"/>
      <c r="AB897" s="8"/>
      <c r="AC897" s="8"/>
      <c r="AD897" s="8"/>
      <c r="AE897" s="8"/>
      <c r="AF897" s="8"/>
      <c r="AG897" s="8"/>
      <c r="AH897" s="8"/>
      <c r="AI897" s="8"/>
      <c r="AJ897" s="8"/>
      <c r="AK897" s="8"/>
      <c r="AL897" s="8"/>
      <c r="AM897" s="8"/>
      <c r="AN897" s="8"/>
      <c r="AO897" s="8"/>
      <c r="AP897" s="8"/>
      <c r="AQ897" s="8"/>
      <c r="AR897" s="7" t="s">
        <v>68</v>
      </c>
      <c r="AS897" s="8"/>
      <c r="AT897" s="8"/>
      <c r="AU897" s="8"/>
      <c r="AV897" s="11" t="s">
        <v>9803</v>
      </c>
      <c r="AW897" s="11" t="s">
        <v>9803</v>
      </c>
      <c r="AX897" s="8"/>
      <c r="AY897" s="8"/>
      <c r="AZ897" s="8"/>
      <c r="BA897" s="8"/>
      <c r="BB897" s="8"/>
      <c r="BC897" s="8"/>
      <c r="BD897" s="8"/>
      <c r="BE897" s="8"/>
      <c r="BF897" s="8"/>
    </row>
    <row r="898" hidden="1">
      <c r="A898" s="10">
        <v>28637.0</v>
      </c>
      <c r="B898" s="9">
        <v>43012.0</v>
      </c>
      <c r="C898" s="7" t="s">
        <v>15588</v>
      </c>
      <c r="D898" s="8"/>
      <c r="E898" s="8"/>
      <c r="F898" s="8"/>
      <c r="G898" s="7">
        <v>3000.0</v>
      </c>
      <c r="H898" s="8"/>
      <c r="I898" s="7">
        <v>0.0</v>
      </c>
      <c r="J898" s="7">
        <v>0.0</v>
      </c>
      <c r="K898" s="7">
        <v>6.0</v>
      </c>
      <c r="L898" s="7">
        <v>0.0</v>
      </c>
      <c r="M898" s="7">
        <v>0.0</v>
      </c>
      <c r="N898" s="7" t="s">
        <v>61</v>
      </c>
      <c r="O898" s="7">
        <v>0.0</v>
      </c>
      <c r="P898" s="7">
        <v>0.0</v>
      </c>
      <c r="Q898" s="8"/>
      <c r="R898" s="8"/>
      <c r="S898" s="8"/>
      <c r="T898" s="8"/>
      <c r="U898" s="8"/>
      <c r="V898" s="8"/>
      <c r="W898" s="8"/>
      <c r="X898" s="8"/>
      <c r="Y898" s="8"/>
      <c r="Z898" s="8"/>
      <c r="AA898" s="8"/>
      <c r="AB898" s="8"/>
      <c r="AC898" s="8"/>
      <c r="AD898" s="8"/>
      <c r="AE898" s="8"/>
      <c r="AF898" s="8"/>
      <c r="AG898" s="8"/>
      <c r="AH898" s="8"/>
      <c r="AI898" s="8"/>
      <c r="AJ898" s="8"/>
      <c r="AK898" s="8"/>
      <c r="AL898" s="8"/>
      <c r="AM898" s="8"/>
      <c r="AN898" s="8"/>
      <c r="AO898" s="8"/>
      <c r="AP898" s="8"/>
      <c r="AQ898" s="8"/>
      <c r="AR898" s="7" t="s">
        <v>68</v>
      </c>
      <c r="AS898" s="8"/>
      <c r="AT898" s="8"/>
      <c r="AU898" s="8"/>
      <c r="AV898" s="11" t="s">
        <v>15594</v>
      </c>
      <c r="AW898" s="11" t="s">
        <v>15594</v>
      </c>
      <c r="AX898" s="8"/>
      <c r="AY898" s="8"/>
      <c r="AZ898" s="8"/>
      <c r="BA898" s="8"/>
      <c r="BB898" s="8"/>
      <c r="BC898" s="8"/>
      <c r="BD898" s="8"/>
      <c r="BE898" s="8"/>
      <c r="BF898" s="8"/>
    </row>
    <row r="899" hidden="1">
      <c r="A899" s="10">
        <v>33425.0</v>
      </c>
      <c r="B899" s="7" t="s">
        <v>563</v>
      </c>
      <c r="C899" s="7" t="s">
        <v>15597</v>
      </c>
      <c r="D899" s="8"/>
      <c r="E899" s="8"/>
      <c r="F899" s="8"/>
      <c r="G899" s="7">
        <v>15000.0</v>
      </c>
      <c r="H899" s="8"/>
      <c r="I899" s="7">
        <v>0.0</v>
      </c>
      <c r="J899" s="7">
        <v>0.0</v>
      </c>
      <c r="K899" s="7">
        <v>6.0</v>
      </c>
      <c r="L899" s="7">
        <v>0.0</v>
      </c>
      <c r="M899" s="7">
        <v>0.0</v>
      </c>
      <c r="N899" s="7" t="s">
        <v>61</v>
      </c>
      <c r="O899" s="7">
        <v>0.0</v>
      </c>
      <c r="P899" s="7">
        <v>0.0</v>
      </c>
      <c r="Q899" s="8"/>
      <c r="R899" s="8"/>
      <c r="S899" s="8"/>
      <c r="T899" s="8"/>
      <c r="U899" s="8"/>
      <c r="V899" s="8"/>
      <c r="W899" s="8"/>
      <c r="X899" s="8"/>
      <c r="Y899" s="8"/>
      <c r="Z899" s="8"/>
      <c r="AA899" s="8"/>
      <c r="AB899" s="8"/>
      <c r="AC899" s="8"/>
      <c r="AD899" s="8"/>
      <c r="AE899" s="8"/>
      <c r="AF899" s="8"/>
      <c r="AG899" s="8"/>
      <c r="AH899" s="8"/>
      <c r="AI899" s="8"/>
      <c r="AJ899" s="8"/>
      <c r="AK899" s="8"/>
      <c r="AL899" s="8"/>
      <c r="AM899" s="8"/>
      <c r="AN899" s="8"/>
      <c r="AO899" s="8"/>
      <c r="AP899" s="8"/>
      <c r="AQ899" s="8"/>
      <c r="AR899" s="7" t="s">
        <v>68</v>
      </c>
      <c r="AS899" s="8"/>
      <c r="AT899" s="8"/>
      <c r="AU899" s="8"/>
      <c r="AV899" s="8"/>
      <c r="AW899" s="8"/>
      <c r="AX899" s="8"/>
      <c r="AY899" s="8"/>
      <c r="AZ899" s="8"/>
      <c r="BA899" s="8"/>
      <c r="BB899" s="8"/>
      <c r="BC899" s="8"/>
      <c r="BD899" s="8"/>
      <c r="BE899" s="8"/>
      <c r="BF899" s="8"/>
    </row>
    <row r="900" hidden="1">
      <c r="A900" s="10">
        <v>28278.0</v>
      </c>
      <c r="B900" s="9">
        <v>43011.0</v>
      </c>
      <c r="C900" s="7" t="s">
        <v>15598</v>
      </c>
      <c r="D900" s="8"/>
      <c r="E900" s="8"/>
      <c r="F900" s="8"/>
      <c r="G900" s="7">
        <v>25000.0</v>
      </c>
      <c r="H900" s="8"/>
      <c r="I900" s="7">
        <v>0.0</v>
      </c>
      <c r="J900" s="7">
        <v>0.0</v>
      </c>
      <c r="K900" s="7">
        <v>6.0</v>
      </c>
      <c r="L900" s="7">
        <v>0.0</v>
      </c>
      <c r="M900" s="7">
        <v>0.0</v>
      </c>
      <c r="N900" s="7" t="s">
        <v>61</v>
      </c>
      <c r="O900" s="7">
        <v>0.0</v>
      </c>
      <c r="P900" s="7">
        <v>0.0</v>
      </c>
      <c r="Q900" s="8"/>
      <c r="R900" s="8"/>
      <c r="S900" s="8"/>
      <c r="T900" s="8"/>
      <c r="U900" s="8"/>
      <c r="V900" s="8"/>
      <c r="W900" s="8"/>
      <c r="X900" s="8"/>
      <c r="Y900" s="8"/>
      <c r="Z900" s="8"/>
      <c r="AA900" s="8"/>
      <c r="AB900" s="8"/>
      <c r="AC900" s="8"/>
      <c r="AD900" s="8"/>
      <c r="AE900" s="8"/>
      <c r="AF900" s="8"/>
      <c r="AG900" s="8"/>
      <c r="AH900" s="8"/>
      <c r="AI900" s="8"/>
      <c r="AJ900" s="8"/>
      <c r="AK900" s="8"/>
      <c r="AL900" s="8"/>
      <c r="AM900" s="8"/>
      <c r="AN900" s="8"/>
      <c r="AO900" s="8"/>
      <c r="AP900" s="8"/>
      <c r="AQ900" s="8"/>
      <c r="AR900" s="7" t="s">
        <v>68</v>
      </c>
      <c r="AS900" s="8"/>
      <c r="AT900" s="8"/>
      <c r="AU900" s="8"/>
      <c r="AV900" s="11" t="s">
        <v>15600</v>
      </c>
      <c r="AW900" s="11" t="s">
        <v>15600</v>
      </c>
      <c r="AX900" s="8"/>
      <c r="AY900" s="8"/>
      <c r="AZ900" s="8"/>
      <c r="BA900" s="8"/>
      <c r="BB900" s="8"/>
      <c r="BC900" s="8"/>
      <c r="BD900" s="8"/>
      <c r="BE900" s="8"/>
      <c r="BF900" s="8"/>
    </row>
    <row r="901" hidden="1">
      <c r="A901" s="10">
        <v>36437.0</v>
      </c>
      <c r="B901" s="14">
        <v>43051.0</v>
      </c>
      <c r="C901" s="7" t="s">
        <v>15614</v>
      </c>
      <c r="D901" s="8"/>
      <c r="E901" s="8"/>
      <c r="F901" s="8"/>
      <c r="G901" s="7">
        <v>20.0</v>
      </c>
      <c r="H901" s="8"/>
      <c r="I901" s="7">
        <v>0.0</v>
      </c>
      <c r="J901" s="7">
        <v>0.0</v>
      </c>
      <c r="K901" s="7">
        <v>6.0</v>
      </c>
      <c r="L901" s="7">
        <v>0.0</v>
      </c>
      <c r="M901" s="7">
        <v>0.0</v>
      </c>
      <c r="N901" s="7" t="s">
        <v>61</v>
      </c>
      <c r="O901" s="7">
        <v>0.0</v>
      </c>
      <c r="P901" s="7">
        <v>0.0</v>
      </c>
      <c r="Q901" s="14">
        <v>43051.0</v>
      </c>
      <c r="R901" s="7" t="s">
        <v>860</v>
      </c>
      <c r="S901" s="8"/>
      <c r="T901" s="8"/>
      <c r="U901" s="8"/>
      <c r="V901" s="8"/>
      <c r="W901" s="7" t="s">
        <v>15615</v>
      </c>
      <c r="X901" s="8"/>
      <c r="Y901" s="8"/>
      <c r="Z901" s="8"/>
      <c r="AA901" s="8"/>
      <c r="AB901" s="8"/>
      <c r="AC901" s="8"/>
      <c r="AD901" s="7" t="s">
        <v>15619</v>
      </c>
      <c r="AE901" s="8"/>
      <c r="AF901" s="11" t="s">
        <v>15620</v>
      </c>
      <c r="AG901" s="8"/>
      <c r="AH901" s="8"/>
      <c r="AI901" s="8"/>
      <c r="AJ901" s="8"/>
      <c r="AK901" s="8"/>
      <c r="AL901" s="11" t="s">
        <v>15620</v>
      </c>
      <c r="AM901" s="8"/>
      <c r="AN901" s="8"/>
      <c r="AO901" s="8"/>
      <c r="AP901" s="8"/>
      <c r="AQ901" s="8"/>
      <c r="AR901" s="7" t="s">
        <v>68</v>
      </c>
      <c r="AS901" s="8"/>
      <c r="AT901" s="8"/>
      <c r="AU901" s="8"/>
      <c r="AV901" s="11" t="s">
        <v>15641</v>
      </c>
      <c r="AW901" s="11" t="s">
        <v>15641</v>
      </c>
      <c r="AX901" s="8"/>
      <c r="AY901" s="8"/>
      <c r="AZ901" s="8"/>
      <c r="BA901" s="8"/>
      <c r="BB901" s="8"/>
      <c r="BC901" s="8"/>
      <c r="BD901" s="8"/>
      <c r="BE901" s="8"/>
      <c r="BF901" s="8"/>
    </row>
    <row r="902" hidden="1">
      <c r="A902" s="10">
        <v>28326.0</v>
      </c>
      <c r="B902" s="7" t="s">
        <v>1699</v>
      </c>
      <c r="C902" s="7" t="s">
        <v>15655</v>
      </c>
      <c r="D902" s="8"/>
      <c r="E902" s="8"/>
      <c r="F902" s="8"/>
      <c r="G902" s="7">
        <v>70000.0</v>
      </c>
      <c r="H902" s="8"/>
      <c r="I902" s="7">
        <v>0.0</v>
      </c>
      <c r="J902" s="7">
        <v>0.0</v>
      </c>
      <c r="K902" s="7">
        <v>6.0</v>
      </c>
      <c r="L902" s="7">
        <v>0.0</v>
      </c>
      <c r="M902" s="7">
        <v>0.0</v>
      </c>
      <c r="N902" s="7" t="s">
        <v>61</v>
      </c>
      <c r="O902" s="7">
        <v>0.0</v>
      </c>
      <c r="P902" s="7">
        <v>0.0</v>
      </c>
      <c r="Q902" s="8"/>
      <c r="R902" s="8"/>
      <c r="S902" s="8"/>
      <c r="T902" s="8"/>
      <c r="U902" s="8"/>
      <c r="V902" s="8"/>
      <c r="W902" s="8"/>
      <c r="X902" s="8"/>
      <c r="Y902" s="8"/>
      <c r="Z902" s="8"/>
      <c r="AA902" s="8"/>
      <c r="AB902" s="8"/>
      <c r="AC902" s="8"/>
      <c r="AD902" s="8"/>
      <c r="AE902" s="8"/>
      <c r="AF902" s="8"/>
      <c r="AG902" s="8"/>
      <c r="AH902" s="8"/>
      <c r="AI902" s="8"/>
      <c r="AJ902" s="8"/>
      <c r="AK902" s="8"/>
      <c r="AL902" s="8"/>
      <c r="AM902" s="8"/>
      <c r="AN902" s="8"/>
      <c r="AO902" s="8"/>
      <c r="AP902" s="8"/>
      <c r="AQ902" s="8"/>
      <c r="AR902" s="7" t="s">
        <v>68</v>
      </c>
      <c r="AS902" s="8"/>
      <c r="AT902" s="8"/>
      <c r="AU902" s="8"/>
      <c r="AV902" s="11" t="s">
        <v>15658</v>
      </c>
      <c r="AW902" s="11" t="s">
        <v>15658</v>
      </c>
      <c r="AX902" s="8"/>
      <c r="AY902" s="8"/>
      <c r="AZ902" s="8"/>
      <c r="BA902" s="8"/>
      <c r="BB902" s="8"/>
      <c r="BC902" s="8"/>
      <c r="BD902" s="8"/>
      <c r="BE902" s="8"/>
      <c r="BF902" s="8"/>
    </row>
    <row r="903" hidden="1">
      <c r="A903" s="10">
        <v>36067.0</v>
      </c>
      <c r="B903" s="7" t="s">
        <v>2370</v>
      </c>
      <c r="C903" s="7" t="s">
        <v>15664</v>
      </c>
      <c r="D903" s="8"/>
      <c r="E903" s="8"/>
      <c r="F903" s="8"/>
      <c r="G903" s="7">
        <v>50000.0</v>
      </c>
      <c r="H903" s="8"/>
      <c r="I903" s="7">
        <v>0.0</v>
      </c>
      <c r="J903" s="7">
        <v>0.0</v>
      </c>
      <c r="K903" s="7">
        <v>6.0</v>
      </c>
      <c r="L903" s="7">
        <v>0.0</v>
      </c>
      <c r="M903" s="7">
        <v>0.0</v>
      </c>
      <c r="N903" s="7" t="s">
        <v>61</v>
      </c>
      <c r="O903" s="7">
        <v>0.0</v>
      </c>
      <c r="P903" s="7">
        <v>0.0</v>
      </c>
      <c r="Q903" s="8"/>
      <c r="R903" s="8"/>
      <c r="S903" s="8"/>
      <c r="T903" s="8"/>
      <c r="U903" s="8"/>
      <c r="V903" s="8"/>
      <c r="W903" s="8"/>
      <c r="X903" s="8"/>
      <c r="Y903" s="8"/>
      <c r="Z903" s="8"/>
      <c r="AA903" s="8"/>
      <c r="AB903" s="8"/>
      <c r="AC903" s="8"/>
      <c r="AD903" s="8"/>
      <c r="AE903" s="8"/>
      <c r="AF903" s="8"/>
      <c r="AG903" s="8"/>
      <c r="AH903" s="8"/>
      <c r="AI903" s="8"/>
      <c r="AJ903" s="8"/>
      <c r="AK903" s="8"/>
      <c r="AL903" s="8"/>
      <c r="AM903" s="8"/>
      <c r="AN903" s="8"/>
      <c r="AO903" s="8"/>
      <c r="AP903" s="8"/>
      <c r="AQ903" s="8"/>
      <c r="AR903" s="7" t="s">
        <v>68</v>
      </c>
      <c r="AS903" s="8"/>
      <c r="AT903" s="8"/>
      <c r="AU903" s="8"/>
      <c r="AV903" s="8"/>
      <c r="AW903" s="8"/>
      <c r="AX903" s="8"/>
      <c r="AY903" s="8"/>
      <c r="AZ903" s="8"/>
      <c r="BA903" s="8"/>
      <c r="BB903" s="8"/>
      <c r="BC903" s="8"/>
      <c r="BD903" s="8"/>
      <c r="BE903" s="8"/>
      <c r="BF903" s="8"/>
    </row>
    <row r="904" hidden="1">
      <c r="A904" s="10">
        <v>36068.0</v>
      </c>
      <c r="B904" s="7" t="s">
        <v>2370</v>
      </c>
      <c r="C904" s="7" t="s">
        <v>15670</v>
      </c>
      <c r="D904" s="8"/>
      <c r="E904" s="8"/>
      <c r="F904" s="8"/>
      <c r="G904" s="7">
        <v>20000.0</v>
      </c>
      <c r="H904" s="8"/>
      <c r="I904" s="7">
        <v>0.0</v>
      </c>
      <c r="J904" s="7">
        <v>0.0</v>
      </c>
      <c r="K904" s="7">
        <v>6.0</v>
      </c>
      <c r="L904" s="7">
        <v>0.0</v>
      </c>
      <c r="M904" s="7">
        <v>0.0</v>
      </c>
      <c r="N904" s="7" t="s">
        <v>61</v>
      </c>
      <c r="O904" s="7">
        <v>0.0</v>
      </c>
      <c r="P904" s="7">
        <v>0.0</v>
      </c>
      <c r="Q904" s="8"/>
      <c r="R904" s="8"/>
      <c r="S904" s="8"/>
      <c r="T904" s="8"/>
      <c r="U904" s="8"/>
      <c r="V904" s="8"/>
      <c r="W904" s="8"/>
      <c r="X904" s="8"/>
      <c r="Y904" s="8"/>
      <c r="Z904" s="8"/>
      <c r="AA904" s="8"/>
      <c r="AB904" s="8"/>
      <c r="AC904" s="8"/>
      <c r="AD904" s="8"/>
      <c r="AE904" s="8"/>
      <c r="AF904" s="8"/>
      <c r="AG904" s="8"/>
      <c r="AH904" s="8"/>
      <c r="AI904" s="8"/>
      <c r="AJ904" s="8"/>
      <c r="AK904" s="8"/>
      <c r="AL904" s="8"/>
      <c r="AM904" s="8"/>
      <c r="AN904" s="8"/>
      <c r="AO904" s="8"/>
      <c r="AP904" s="8"/>
      <c r="AQ904" s="8"/>
      <c r="AR904" s="7" t="s">
        <v>68</v>
      </c>
      <c r="AS904" s="8"/>
      <c r="AT904" s="8"/>
      <c r="AU904" s="8"/>
      <c r="AV904" s="11" t="s">
        <v>15671</v>
      </c>
      <c r="AW904" s="11" t="s">
        <v>15671</v>
      </c>
      <c r="AX904" s="8"/>
      <c r="AY904" s="8"/>
      <c r="AZ904" s="8"/>
      <c r="BA904" s="8"/>
      <c r="BB904" s="8"/>
      <c r="BC904" s="8"/>
      <c r="BD904" s="8"/>
      <c r="BE904" s="8"/>
      <c r="BF904" s="8"/>
    </row>
    <row r="905" hidden="1">
      <c r="A905" s="10">
        <v>28398.0</v>
      </c>
      <c r="B905" s="7" t="s">
        <v>8213</v>
      </c>
      <c r="C905" s="7" t="s">
        <v>15682</v>
      </c>
      <c r="D905" s="7" t="s">
        <v>15683</v>
      </c>
      <c r="E905" s="7">
        <v>2.3734946E7</v>
      </c>
      <c r="F905" s="11" t="s">
        <v>15684</v>
      </c>
      <c r="G905" s="7">
        <v>1000.0</v>
      </c>
      <c r="H905" s="8"/>
      <c r="I905" s="7">
        <v>0.0</v>
      </c>
      <c r="J905" s="7">
        <v>0.0</v>
      </c>
      <c r="K905" s="7">
        <v>6.0</v>
      </c>
      <c r="L905" s="7">
        <v>0.0</v>
      </c>
      <c r="M905" s="7">
        <v>0.0</v>
      </c>
      <c r="N905" s="7" t="s">
        <v>61</v>
      </c>
      <c r="O905" s="7">
        <v>0.0</v>
      </c>
      <c r="P905" s="7">
        <v>0.0</v>
      </c>
      <c r="Q905" s="8"/>
      <c r="R905" s="8"/>
      <c r="S905" s="7" t="s">
        <v>15688</v>
      </c>
      <c r="T905" s="11" t="s">
        <v>15689</v>
      </c>
      <c r="U905" s="7" t="s">
        <v>15696</v>
      </c>
      <c r="V905" s="8"/>
      <c r="W905" s="8"/>
      <c r="X905" s="8"/>
      <c r="Y905" s="8"/>
      <c r="Z905" s="8"/>
      <c r="AA905" s="8"/>
      <c r="AB905" s="8"/>
      <c r="AC905" s="8"/>
      <c r="AD905" s="8"/>
      <c r="AE905" s="8"/>
      <c r="AF905" s="8"/>
      <c r="AG905" s="8"/>
      <c r="AH905" s="8"/>
      <c r="AI905" s="8"/>
      <c r="AJ905" s="8"/>
      <c r="AK905" s="8"/>
      <c r="AL905" s="8"/>
      <c r="AM905" s="8"/>
      <c r="AN905" s="8"/>
      <c r="AO905" s="8"/>
      <c r="AP905" s="8"/>
      <c r="AQ905" s="8"/>
      <c r="AR905" s="7" t="s">
        <v>68</v>
      </c>
      <c r="AS905" s="8"/>
      <c r="AT905" s="8"/>
      <c r="AU905" s="8"/>
      <c r="AV905" s="11" t="s">
        <v>15689</v>
      </c>
      <c r="AW905" s="11" t="s">
        <v>15689</v>
      </c>
      <c r="AX905" s="8"/>
      <c r="AY905" s="8"/>
      <c r="AZ905" s="8"/>
      <c r="BA905" s="8"/>
      <c r="BB905" s="8"/>
      <c r="BC905" s="8"/>
      <c r="BD905" s="8"/>
      <c r="BE905" s="8"/>
      <c r="BF905" s="8"/>
    </row>
    <row r="906" hidden="1">
      <c r="A906" s="10">
        <v>28397.0</v>
      </c>
      <c r="B906" s="7" t="s">
        <v>8213</v>
      </c>
      <c r="C906" s="7" t="s">
        <v>15683</v>
      </c>
      <c r="D906" s="8"/>
      <c r="E906" s="8"/>
      <c r="F906" s="8"/>
      <c r="G906" s="7">
        <v>1000.0</v>
      </c>
      <c r="H906" s="8"/>
      <c r="I906" s="7">
        <v>0.0</v>
      </c>
      <c r="J906" s="7">
        <v>0.0</v>
      </c>
      <c r="K906" s="7">
        <v>6.0</v>
      </c>
      <c r="L906" s="7">
        <v>0.0</v>
      </c>
      <c r="M906" s="7">
        <v>0.0</v>
      </c>
      <c r="N906" s="7" t="s">
        <v>61</v>
      </c>
      <c r="O906" s="7">
        <v>0.0</v>
      </c>
      <c r="P906" s="7">
        <v>0.0</v>
      </c>
      <c r="Q906" s="8"/>
      <c r="R906" s="8"/>
      <c r="S906" s="8"/>
      <c r="T906" s="8"/>
      <c r="U906" s="8"/>
      <c r="V906" s="8"/>
      <c r="W906" s="8"/>
      <c r="X906" s="8"/>
      <c r="Y906" s="8"/>
      <c r="Z906" s="8"/>
      <c r="AA906" s="8"/>
      <c r="AB906" s="8"/>
      <c r="AC906" s="8"/>
      <c r="AD906" s="8"/>
      <c r="AE906" s="8"/>
      <c r="AF906" s="8"/>
      <c r="AG906" s="8"/>
      <c r="AH906" s="8"/>
      <c r="AI906" s="8"/>
      <c r="AJ906" s="8"/>
      <c r="AK906" s="8"/>
      <c r="AL906" s="8"/>
      <c r="AM906" s="8"/>
      <c r="AN906" s="8"/>
      <c r="AO906" s="8"/>
      <c r="AP906" s="8"/>
      <c r="AQ906" s="8"/>
      <c r="AR906" s="7" t="s">
        <v>68</v>
      </c>
      <c r="AS906" s="8"/>
      <c r="AT906" s="8"/>
      <c r="AU906" s="8"/>
      <c r="AV906" s="11" t="s">
        <v>15689</v>
      </c>
      <c r="AW906" s="11" t="s">
        <v>15689</v>
      </c>
      <c r="AX906" s="8"/>
      <c r="AY906" s="8"/>
      <c r="AZ906" s="8"/>
      <c r="BA906" s="8"/>
      <c r="BB906" s="8"/>
      <c r="BC906" s="8"/>
      <c r="BD906" s="8"/>
      <c r="BE906" s="8"/>
      <c r="BF906" s="8"/>
    </row>
    <row r="907" hidden="1">
      <c r="A907" s="10">
        <v>36414.0</v>
      </c>
      <c r="B907" s="14">
        <v>43020.0</v>
      </c>
      <c r="C907" s="7" t="s">
        <v>15712</v>
      </c>
      <c r="D907" s="8"/>
      <c r="E907" s="8"/>
      <c r="F907" s="8"/>
      <c r="G907" s="7">
        <v>1.0E9</v>
      </c>
      <c r="H907" s="8"/>
      <c r="I907" s="7">
        <v>0.0</v>
      </c>
      <c r="J907" s="7">
        <v>0.0</v>
      </c>
      <c r="K907" s="7">
        <v>6.0</v>
      </c>
      <c r="L907" s="7">
        <v>0.0</v>
      </c>
      <c r="M907" s="7">
        <v>0.0</v>
      </c>
      <c r="N907" s="7" t="s">
        <v>61</v>
      </c>
      <c r="O907" s="7">
        <v>0.0</v>
      </c>
      <c r="P907" s="7">
        <v>0.0</v>
      </c>
      <c r="Q907" s="8"/>
      <c r="R907" s="8"/>
      <c r="S907" s="8"/>
      <c r="T907" s="8"/>
      <c r="U907" s="8"/>
      <c r="V907" s="8"/>
      <c r="W907" s="8"/>
      <c r="X907" s="8"/>
      <c r="Y907" s="8"/>
      <c r="Z907" s="8"/>
      <c r="AA907" s="8"/>
      <c r="AB907" s="8"/>
      <c r="AC907" s="8"/>
      <c r="AD907" s="8"/>
      <c r="AE907" s="8"/>
      <c r="AF907" s="8"/>
      <c r="AG907" s="8"/>
      <c r="AH907" s="8"/>
      <c r="AI907" s="8"/>
      <c r="AJ907" s="8"/>
      <c r="AK907" s="8"/>
      <c r="AL907" s="8"/>
      <c r="AM907" s="8"/>
      <c r="AN907" s="8"/>
      <c r="AO907" s="8"/>
      <c r="AP907" s="8"/>
      <c r="AQ907" s="8"/>
      <c r="AR907" s="7" t="s">
        <v>68</v>
      </c>
      <c r="AS907" s="8"/>
      <c r="AT907" s="8"/>
      <c r="AU907" s="8"/>
      <c r="AV907" s="8"/>
      <c r="AW907" s="8"/>
      <c r="AX907" s="8"/>
      <c r="AY907" s="8"/>
      <c r="AZ907" s="8"/>
      <c r="BA907" s="8"/>
      <c r="BB907" s="8"/>
      <c r="BC907" s="8"/>
      <c r="BD907" s="8"/>
      <c r="BE907" s="8"/>
      <c r="BF907" s="8"/>
    </row>
    <row r="908" hidden="1">
      <c r="A908" s="10">
        <v>26909.0</v>
      </c>
      <c r="B908" s="9">
        <v>42887.0</v>
      </c>
      <c r="C908" s="7" t="s">
        <v>15714</v>
      </c>
      <c r="D908" s="8"/>
      <c r="E908" s="8"/>
      <c r="F908" s="8"/>
      <c r="G908" s="7">
        <v>2500.0</v>
      </c>
      <c r="H908" s="8"/>
      <c r="I908" s="7">
        <v>0.0</v>
      </c>
      <c r="J908" s="7">
        <v>0.0</v>
      </c>
      <c r="K908" s="7">
        <v>6.0</v>
      </c>
      <c r="L908" s="7">
        <v>0.0</v>
      </c>
      <c r="M908" s="7">
        <v>0.0</v>
      </c>
      <c r="N908" s="7" t="s">
        <v>61</v>
      </c>
      <c r="O908" s="7">
        <v>0.0</v>
      </c>
      <c r="P908" s="7">
        <v>0.0</v>
      </c>
      <c r="Q908" s="8"/>
      <c r="R908" s="8"/>
      <c r="S908" s="8"/>
      <c r="T908" s="8"/>
      <c r="U908" s="8"/>
      <c r="V908" s="8"/>
      <c r="W908" s="8"/>
      <c r="X908" s="8"/>
      <c r="Y908" s="8"/>
      <c r="Z908" s="8"/>
      <c r="AA908" s="8"/>
      <c r="AB908" s="8"/>
      <c r="AC908" s="8"/>
      <c r="AD908" s="8"/>
      <c r="AE908" s="8"/>
      <c r="AF908" s="8"/>
      <c r="AG908" s="8"/>
      <c r="AH908" s="8"/>
      <c r="AI908" s="8"/>
      <c r="AJ908" s="8"/>
      <c r="AK908" s="8"/>
      <c r="AL908" s="8"/>
      <c r="AM908" s="8"/>
      <c r="AN908" s="8"/>
      <c r="AO908" s="8"/>
      <c r="AP908" s="8"/>
      <c r="AQ908" s="8"/>
      <c r="AR908" s="7" t="s">
        <v>68</v>
      </c>
      <c r="AS908" s="8"/>
      <c r="AT908" s="8"/>
      <c r="AU908" s="8"/>
      <c r="AV908" s="11" t="s">
        <v>15718</v>
      </c>
      <c r="AW908" s="11" t="s">
        <v>15718</v>
      </c>
      <c r="AX908" s="8"/>
      <c r="AY908" s="8"/>
      <c r="AZ908" s="8"/>
      <c r="BA908" s="8"/>
      <c r="BB908" s="8"/>
      <c r="BC908" s="8"/>
      <c r="BD908" s="8"/>
      <c r="BE908" s="8"/>
      <c r="BF908" s="8"/>
    </row>
    <row r="909" hidden="1">
      <c r="A909" s="10">
        <v>28683.0</v>
      </c>
      <c r="B909" s="9">
        <v>43043.0</v>
      </c>
      <c r="C909" s="7" t="s">
        <v>15725</v>
      </c>
      <c r="D909" s="8"/>
      <c r="E909" s="8"/>
      <c r="F909" s="8"/>
      <c r="G909" s="7">
        <v>100000.0</v>
      </c>
      <c r="H909" s="8"/>
      <c r="I909" s="7">
        <v>0.0</v>
      </c>
      <c r="J909" s="7">
        <v>0.0</v>
      </c>
      <c r="K909" s="7">
        <v>6.0</v>
      </c>
      <c r="L909" s="7">
        <v>0.0</v>
      </c>
      <c r="M909" s="7">
        <v>0.0</v>
      </c>
      <c r="N909" s="7" t="s">
        <v>61</v>
      </c>
      <c r="O909" s="7">
        <v>0.0</v>
      </c>
      <c r="P909" s="7">
        <v>0.0</v>
      </c>
      <c r="Q909" s="8"/>
      <c r="R909" s="8"/>
      <c r="S909" s="8"/>
      <c r="T909" s="8"/>
      <c r="U909" s="8"/>
      <c r="V909" s="8"/>
      <c r="W909" s="8"/>
      <c r="X909" s="8"/>
      <c r="Y909" s="8"/>
      <c r="Z909" s="8"/>
      <c r="AA909" s="8"/>
      <c r="AB909" s="8"/>
      <c r="AC909" s="8"/>
      <c r="AD909" s="8"/>
      <c r="AE909" s="8"/>
      <c r="AF909" s="8"/>
      <c r="AG909" s="8"/>
      <c r="AH909" s="8"/>
      <c r="AI909" s="8"/>
      <c r="AJ909" s="8"/>
      <c r="AK909" s="8"/>
      <c r="AL909" s="8"/>
      <c r="AM909" s="8"/>
      <c r="AN909" s="8"/>
      <c r="AO909" s="8"/>
      <c r="AP909" s="8"/>
      <c r="AQ909" s="8"/>
      <c r="AR909" s="7" t="s">
        <v>68</v>
      </c>
      <c r="AS909" s="8"/>
      <c r="AT909" s="8"/>
      <c r="AU909" s="8"/>
      <c r="AV909" s="11" t="s">
        <v>15726</v>
      </c>
      <c r="AW909" s="11" t="s">
        <v>15726</v>
      </c>
      <c r="AX909" s="8"/>
      <c r="AY909" s="8"/>
      <c r="AZ909" s="8"/>
      <c r="BA909" s="8"/>
      <c r="BB909" s="8"/>
      <c r="BC909" s="8"/>
      <c r="BD909" s="8"/>
      <c r="BE909" s="8"/>
      <c r="BF909" s="8"/>
    </row>
    <row r="910" hidden="1">
      <c r="A910" s="10">
        <v>28682.0</v>
      </c>
      <c r="B910" s="9">
        <v>43043.0</v>
      </c>
      <c r="C910" s="7" t="s">
        <v>15728</v>
      </c>
      <c r="D910" s="8"/>
      <c r="E910" s="8"/>
      <c r="F910" s="8"/>
      <c r="G910" s="7">
        <v>500000.0</v>
      </c>
      <c r="H910" s="8"/>
      <c r="I910" s="7">
        <v>0.0</v>
      </c>
      <c r="J910" s="7">
        <v>0.0</v>
      </c>
      <c r="K910" s="7">
        <v>6.0</v>
      </c>
      <c r="L910" s="7">
        <v>0.0</v>
      </c>
      <c r="M910" s="7">
        <v>0.0</v>
      </c>
      <c r="N910" s="7" t="s">
        <v>61</v>
      </c>
      <c r="O910" s="7">
        <v>0.0</v>
      </c>
      <c r="P910" s="7">
        <v>0.0</v>
      </c>
      <c r="Q910" s="8"/>
      <c r="R910" s="8"/>
      <c r="S910" s="8"/>
      <c r="T910" s="8"/>
      <c r="U910" s="8"/>
      <c r="V910" s="8"/>
      <c r="W910" s="8"/>
      <c r="X910" s="8"/>
      <c r="Y910" s="8"/>
      <c r="Z910" s="8"/>
      <c r="AA910" s="8"/>
      <c r="AB910" s="8"/>
      <c r="AC910" s="8"/>
      <c r="AD910" s="8"/>
      <c r="AE910" s="8"/>
      <c r="AF910" s="8"/>
      <c r="AG910" s="8"/>
      <c r="AH910" s="8"/>
      <c r="AI910" s="8"/>
      <c r="AJ910" s="8"/>
      <c r="AK910" s="8"/>
      <c r="AL910" s="8"/>
      <c r="AM910" s="8"/>
      <c r="AN910" s="8"/>
      <c r="AO910" s="8"/>
      <c r="AP910" s="8"/>
      <c r="AQ910" s="8"/>
      <c r="AR910" s="7" t="s">
        <v>68</v>
      </c>
      <c r="AS910" s="8"/>
      <c r="AT910" s="8"/>
      <c r="AU910" s="8"/>
      <c r="AV910" s="11" t="s">
        <v>8788</v>
      </c>
      <c r="AW910" s="11" t="s">
        <v>8788</v>
      </c>
      <c r="AX910" s="8"/>
      <c r="AY910" s="8"/>
      <c r="AZ910" s="8"/>
      <c r="BA910" s="8"/>
      <c r="BB910" s="8"/>
      <c r="BC910" s="8"/>
      <c r="BD910" s="8"/>
      <c r="BE910" s="8"/>
      <c r="BF910" s="8"/>
    </row>
    <row r="911" hidden="1">
      <c r="A911" s="10">
        <v>28223.0</v>
      </c>
      <c r="B911" s="9">
        <v>42950.0</v>
      </c>
      <c r="C911" s="7" t="s">
        <v>15732</v>
      </c>
      <c r="D911" s="8"/>
      <c r="E911" s="8"/>
      <c r="F911" s="8"/>
      <c r="G911" s="7">
        <v>500.0</v>
      </c>
      <c r="H911" s="8"/>
      <c r="I911" s="7">
        <v>0.0</v>
      </c>
      <c r="J911" s="7">
        <v>0.0</v>
      </c>
      <c r="K911" s="7">
        <v>6.0</v>
      </c>
      <c r="L911" s="7">
        <v>0.0</v>
      </c>
      <c r="M911" s="7">
        <v>0.0</v>
      </c>
      <c r="N911" s="7" t="s">
        <v>61</v>
      </c>
      <c r="O911" s="7">
        <v>0.0</v>
      </c>
      <c r="P911" s="7">
        <v>0.0</v>
      </c>
      <c r="Q911" s="8"/>
      <c r="R911" s="8"/>
      <c r="S911" s="8"/>
      <c r="T911" s="8"/>
      <c r="U911" s="8"/>
      <c r="V911" s="8"/>
      <c r="W911" s="8"/>
      <c r="X911" s="8"/>
      <c r="Y911" s="8"/>
      <c r="Z911" s="8"/>
      <c r="AA911" s="8"/>
      <c r="AB911" s="8"/>
      <c r="AC911" s="8"/>
      <c r="AD911" s="8"/>
      <c r="AE911" s="8"/>
      <c r="AF911" s="8"/>
      <c r="AG911" s="8"/>
      <c r="AH911" s="8"/>
      <c r="AI911" s="8"/>
      <c r="AJ911" s="8"/>
      <c r="AK911" s="8"/>
      <c r="AL911" s="8"/>
      <c r="AM911" s="8"/>
      <c r="AN911" s="8"/>
      <c r="AO911" s="8"/>
      <c r="AP911" s="8"/>
      <c r="AQ911" s="8"/>
      <c r="AR911" s="7" t="s">
        <v>68</v>
      </c>
      <c r="AS911" s="8"/>
      <c r="AT911" s="8"/>
      <c r="AU911" s="8"/>
      <c r="AV911" s="11" t="s">
        <v>15733</v>
      </c>
      <c r="AW911" s="11" t="s">
        <v>15733</v>
      </c>
      <c r="AX911" s="8"/>
      <c r="AY911" s="8"/>
      <c r="AZ911" s="8"/>
      <c r="BA911" s="8"/>
      <c r="BB911" s="8"/>
      <c r="BC911" s="8"/>
      <c r="BD911" s="8"/>
      <c r="BE911" s="8"/>
      <c r="BF911" s="8"/>
    </row>
    <row r="912" hidden="1">
      <c r="A912" s="10">
        <v>33714.0</v>
      </c>
      <c r="B912" s="7" t="s">
        <v>2561</v>
      </c>
      <c r="C912" s="7" t="s">
        <v>15736</v>
      </c>
      <c r="D912" s="8"/>
      <c r="E912" s="8"/>
      <c r="F912" s="8"/>
      <c r="G912" s="7">
        <v>5000.0</v>
      </c>
      <c r="H912" s="8"/>
      <c r="I912" s="7">
        <v>0.0</v>
      </c>
      <c r="J912" s="7">
        <v>0.0</v>
      </c>
      <c r="K912" s="7">
        <v>6.0</v>
      </c>
      <c r="L912" s="7">
        <v>0.0</v>
      </c>
      <c r="M912" s="7">
        <v>0.0</v>
      </c>
      <c r="N912" s="7" t="s">
        <v>61</v>
      </c>
      <c r="O912" s="7">
        <v>0.0</v>
      </c>
      <c r="P912" s="7">
        <v>0.0</v>
      </c>
      <c r="Q912" s="8"/>
      <c r="R912" s="8"/>
      <c r="S912" s="8"/>
      <c r="T912" s="8"/>
      <c r="U912" s="8"/>
      <c r="V912" s="8"/>
      <c r="W912" s="8"/>
      <c r="X912" s="8"/>
      <c r="Y912" s="8"/>
      <c r="Z912" s="8"/>
      <c r="AA912" s="8"/>
      <c r="AB912" s="8"/>
      <c r="AC912" s="8"/>
      <c r="AD912" s="8"/>
      <c r="AE912" s="8"/>
      <c r="AF912" s="8"/>
      <c r="AG912" s="8"/>
      <c r="AH912" s="8"/>
      <c r="AI912" s="8"/>
      <c r="AJ912" s="8"/>
      <c r="AK912" s="8"/>
      <c r="AL912" s="8"/>
      <c r="AM912" s="8"/>
      <c r="AN912" s="8"/>
      <c r="AO912" s="8"/>
      <c r="AP912" s="8"/>
      <c r="AQ912" s="8"/>
      <c r="AR912" s="7" t="s">
        <v>68</v>
      </c>
      <c r="AS912" s="8"/>
      <c r="AT912" s="8"/>
      <c r="AU912" s="8"/>
      <c r="AV912" s="8"/>
      <c r="AW912" s="8"/>
      <c r="AX912" s="8"/>
      <c r="AY912" s="8"/>
      <c r="AZ912" s="8"/>
      <c r="BA912" s="8"/>
      <c r="BB912" s="8"/>
      <c r="BC912" s="8"/>
      <c r="BD912" s="8"/>
      <c r="BE912" s="8"/>
      <c r="BF912" s="8"/>
    </row>
    <row r="913" hidden="1">
      <c r="A913" s="10">
        <v>34437.0</v>
      </c>
      <c r="B913" s="7" t="s">
        <v>238</v>
      </c>
      <c r="C913" s="7" t="s">
        <v>15740</v>
      </c>
      <c r="D913" s="8"/>
      <c r="E913" s="8"/>
      <c r="F913" s="8"/>
      <c r="G913" s="7">
        <v>1500.0</v>
      </c>
      <c r="H913" s="8"/>
      <c r="I913" s="7">
        <v>0.0</v>
      </c>
      <c r="J913" s="7">
        <v>0.0</v>
      </c>
      <c r="K913" s="7">
        <v>6.0</v>
      </c>
      <c r="L913" s="7">
        <v>0.0</v>
      </c>
      <c r="M913" s="7">
        <v>0.0</v>
      </c>
      <c r="N913" s="7" t="s">
        <v>61</v>
      </c>
      <c r="O913" s="7">
        <v>0.0</v>
      </c>
      <c r="P913" s="7">
        <v>0.0</v>
      </c>
      <c r="Q913" s="8"/>
      <c r="R913" s="8"/>
      <c r="S913" s="8"/>
      <c r="T913" s="8"/>
      <c r="U913" s="8"/>
      <c r="V913" s="8"/>
      <c r="W913" s="8"/>
      <c r="X913" s="8"/>
      <c r="Y913" s="8"/>
      <c r="Z913" s="8"/>
      <c r="AA913" s="8"/>
      <c r="AB913" s="8"/>
      <c r="AC913" s="8"/>
      <c r="AD913" s="8"/>
      <c r="AE913" s="8"/>
      <c r="AF913" s="8"/>
      <c r="AG913" s="8"/>
      <c r="AH913" s="8"/>
      <c r="AI913" s="8"/>
      <c r="AJ913" s="8"/>
      <c r="AK913" s="8"/>
      <c r="AL913" s="8"/>
      <c r="AM913" s="8"/>
      <c r="AN913" s="8"/>
      <c r="AO913" s="8"/>
      <c r="AP913" s="8"/>
      <c r="AQ913" s="8"/>
      <c r="AR913" s="7" t="s">
        <v>68</v>
      </c>
      <c r="AS913" s="8"/>
      <c r="AT913" s="8"/>
      <c r="AU913" s="8"/>
      <c r="AV913" s="8"/>
      <c r="AW913" s="8"/>
      <c r="AX913" s="8"/>
      <c r="AY913" s="8"/>
      <c r="AZ913" s="8"/>
      <c r="BA913" s="8"/>
      <c r="BB913" s="8"/>
      <c r="BC913" s="8"/>
      <c r="BD913" s="8"/>
      <c r="BE913" s="8"/>
      <c r="BF913" s="8"/>
    </row>
    <row r="914" hidden="1">
      <c r="A914" s="10">
        <v>30706.0</v>
      </c>
      <c r="B914" s="9">
        <v>42987.0</v>
      </c>
      <c r="C914" s="7" t="s">
        <v>15750</v>
      </c>
      <c r="D914" s="8"/>
      <c r="E914" s="8"/>
      <c r="F914" s="8"/>
      <c r="G914" s="7">
        <v>2000.0</v>
      </c>
      <c r="H914" s="8"/>
      <c r="I914" s="7">
        <v>0.0</v>
      </c>
      <c r="J914" s="7">
        <v>0.0</v>
      </c>
      <c r="K914" s="7">
        <v>6.0</v>
      </c>
      <c r="L914" s="7">
        <v>0.0</v>
      </c>
      <c r="M914" s="7">
        <v>0.0</v>
      </c>
      <c r="N914" s="7" t="s">
        <v>61</v>
      </c>
      <c r="O914" s="7">
        <v>0.0</v>
      </c>
      <c r="P914" s="7">
        <v>0.0</v>
      </c>
      <c r="Q914" s="7" t="s">
        <v>3492</v>
      </c>
      <c r="R914" s="7" t="s">
        <v>2695</v>
      </c>
      <c r="S914" s="8"/>
      <c r="T914" s="8"/>
      <c r="U914" s="8"/>
      <c r="V914" s="8"/>
      <c r="W914" s="7" t="s">
        <v>15754</v>
      </c>
      <c r="X914" s="8"/>
      <c r="Y914" s="8"/>
      <c r="Z914" s="8"/>
      <c r="AA914" s="8"/>
      <c r="AB914" s="8"/>
      <c r="AC914" s="8"/>
      <c r="AD914" s="7" t="s">
        <v>15756</v>
      </c>
      <c r="AE914" s="8"/>
      <c r="AF914" s="7" t="s">
        <v>191</v>
      </c>
      <c r="AG914" s="8"/>
      <c r="AH914" s="8"/>
      <c r="AI914" s="8"/>
      <c r="AJ914" s="8"/>
      <c r="AK914" s="8"/>
      <c r="AL914" s="8"/>
      <c r="AM914" s="8"/>
      <c r="AN914" s="8"/>
      <c r="AO914" s="8"/>
      <c r="AP914" s="8"/>
      <c r="AQ914" s="8"/>
      <c r="AR914" s="7" t="s">
        <v>68</v>
      </c>
      <c r="AS914" s="8"/>
      <c r="AT914" s="8"/>
      <c r="AU914" s="8"/>
      <c r="AV914" s="11" t="s">
        <v>15759</v>
      </c>
      <c r="AW914" s="11" t="s">
        <v>15759</v>
      </c>
      <c r="AX914" s="8"/>
      <c r="AY914" s="8"/>
      <c r="AZ914" s="8"/>
      <c r="BA914" s="8"/>
      <c r="BB914" s="8"/>
      <c r="BC914" s="8"/>
      <c r="BD914" s="8"/>
      <c r="BE914" s="8"/>
      <c r="BF914" s="8"/>
    </row>
    <row r="915" hidden="1">
      <c r="A915" s="10">
        <v>33570.0</v>
      </c>
      <c r="B915" s="7" t="s">
        <v>1496</v>
      </c>
      <c r="C915" s="7" t="s">
        <v>15762</v>
      </c>
      <c r="D915" s="8"/>
      <c r="E915" s="8"/>
      <c r="F915" s="8"/>
      <c r="G915" s="7">
        <v>50000.0</v>
      </c>
      <c r="H915" s="8"/>
      <c r="I915" s="7">
        <v>0.0</v>
      </c>
      <c r="J915" s="7">
        <v>0.0</v>
      </c>
      <c r="K915" s="7">
        <v>6.0</v>
      </c>
      <c r="L915" s="7">
        <v>0.0</v>
      </c>
      <c r="M915" s="7">
        <v>0.0</v>
      </c>
      <c r="N915" s="7" t="s">
        <v>61</v>
      </c>
      <c r="O915" s="7">
        <v>0.0</v>
      </c>
      <c r="P915" s="7">
        <v>0.0</v>
      </c>
      <c r="Q915" s="8"/>
      <c r="R915" s="8"/>
      <c r="S915" s="8"/>
      <c r="T915" s="8"/>
      <c r="U915" s="8"/>
      <c r="V915" s="8"/>
      <c r="W915" s="8"/>
      <c r="X915" s="8"/>
      <c r="Y915" s="8"/>
      <c r="Z915" s="8"/>
      <c r="AA915" s="8"/>
      <c r="AB915" s="8"/>
      <c r="AC915" s="8"/>
      <c r="AD915" s="8"/>
      <c r="AE915" s="8"/>
      <c r="AF915" s="8"/>
      <c r="AG915" s="8"/>
      <c r="AH915" s="8"/>
      <c r="AI915" s="8"/>
      <c r="AJ915" s="8"/>
      <c r="AK915" s="8"/>
      <c r="AL915" s="8"/>
      <c r="AM915" s="8"/>
      <c r="AN915" s="8"/>
      <c r="AO915" s="8"/>
      <c r="AP915" s="8"/>
      <c r="AQ915" s="8"/>
      <c r="AR915" s="7" t="s">
        <v>68</v>
      </c>
      <c r="AS915" s="8"/>
      <c r="AT915" s="8"/>
      <c r="AU915" s="8"/>
      <c r="AV915" s="11" t="s">
        <v>15765</v>
      </c>
      <c r="AW915" s="11" t="s">
        <v>15765</v>
      </c>
      <c r="AX915" s="8"/>
      <c r="AY915" s="8"/>
      <c r="AZ915" s="8"/>
      <c r="BA915" s="8"/>
      <c r="BB915" s="8"/>
      <c r="BC915" s="8"/>
      <c r="BD915" s="8"/>
      <c r="BE915" s="8"/>
      <c r="BF915" s="8"/>
    </row>
    <row r="916" hidden="1">
      <c r="A916" s="10">
        <v>33567.0</v>
      </c>
      <c r="B916" s="7" t="s">
        <v>1496</v>
      </c>
      <c r="C916" s="7" t="s">
        <v>15776</v>
      </c>
      <c r="D916" s="8"/>
      <c r="E916" s="8"/>
      <c r="F916" s="8"/>
      <c r="G916" s="7">
        <v>50000.0</v>
      </c>
      <c r="H916" s="8"/>
      <c r="I916" s="7">
        <v>0.0</v>
      </c>
      <c r="J916" s="7">
        <v>0.0</v>
      </c>
      <c r="K916" s="7">
        <v>6.0</v>
      </c>
      <c r="L916" s="7">
        <v>0.0</v>
      </c>
      <c r="M916" s="7">
        <v>0.0</v>
      </c>
      <c r="N916" s="7" t="s">
        <v>61</v>
      </c>
      <c r="O916" s="7">
        <v>0.0</v>
      </c>
      <c r="P916" s="7">
        <v>0.0</v>
      </c>
      <c r="Q916" s="8"/>
      <c r="R916" s="8"/>
      <c r="S916" s="8"/>
      <c r="T916" s="8"/>
      <c r="U916" s="8"/>
      <c r="V916" s="8"/>
      <c r="W916" s="8"/>
      <c r="X916" s="8"/>
      <c r="Y916" s="8"/>
      <c r="Z916" s="8"/>
      <c r="AA916" s="8"/>
      <c r="AB916" s="8"/>
      <c r="AC916" s="8"/>
      <c r="AD916" s="8"/>
      <c r="AE916" s="8"/>
      <c r="AF916" s="8"/>
      <c r="AG916" s="8"/>
      <c r="AH916" s="8"/>
      <c r="AI916" s="8"/>
      <c r="AJ916" s="8"/>
      <c r="AK916" s="8"/>
      <c r="AL916" s="8"/>
      <c r="AM916" s="8"/>
      <c r="AN916" s="8"/>
      <c r="AO916" s="8"/>
      <c r="AP916" s="8"/>
      <c r="AQ916" s="8"/>
      <c r="AR916" s="7" t="s">
        <v>68</v>
      </c>
      <c r="AS916" s="8"/>
      <c r="AT916" s="8"/>
      <c r="AU916" s="8"/>
      <c r="AV916" s="8"/>
      <c r="AW916" s="8"/>
      <c r="AX916" s="8"/>
      <c r="AY916" s="8"/>
      <c r="AZ916" s="8"/>
      <c r="BA916" s="8"/>
      <c r="BB916" s="8"/>
      <c r="BC916" s="8"/>
      <c r="BD916" s="8"/>
      <c r="BE916" s="8"/>
      <c r="BF916" s="8"/>
    </row>
    <row r="917" hidden="1">
      <c r="A917" s="10">
        <v>32762.0</v>
      </c>
      <c r="B917" s="7" t="s">
        <v>5092</v>
      </c>
      <c r="C917" s="7" t="s">
        <v>15778</v>
      </c>
      <c r="D917" s="8"/>
      <c r="E917" s="8"/>
      <c r="F917" s="8"/>
      <c r="G917" s="7">
        <v>5000.0</v>
      </c>
      <c r="H917" s="8"/>
      <c r="I917" s="7">
        <v>0.0</v>
      </c>
      <c r="J917" s="7">
        <v>0.0</v>
      </c>
      <c r="K917" s="7">
        <v>6.0</v>
      </c>
      <c r="L917" s="7">
        <v>0.0</v>
      </c>
      <c r="M917" s="7">
        <v>0.0</v>
      </c>
      <c r="N917" s="7" t="s">
        <v>61</v>
      </c>
      <c r="O917" s="7">
        <v>0.0</v>
      </c>
      <c r="P917" s="7">
        <v>0.0</v>
      </c>
      <c r="Q917" s="8"/>
      <c r="R917" s="8"/>
      <c r="S917" s="8"/>
      <c r="T917" s="8"/>
      <c r="U917" s="8"/>
      <c r="V917" s="8"/>
      <c r="W917" s="8"/>
      <c r="X917" s="7" t="s">
        <v>293</v>
      </c>
      <c r="Y917" s="7" t="s">
        <v>294</v>
      </c>
      <c r="Z917" s="7">
        <v>94118.0</v>
      </c>
      <c r="AA917" s="8"/>
      <c r="AB917" s="8"/>
      <c r="AC917" s="8"/>
      <c r="AD917" s="8"/>
      <c r="AE917" s="8"/>
      <c r="AF917" s="8"/>
      <c r="AG917" s="8"/>
      <c r="AH917" s="8"/>
      <c r="AI917" s="8"/>
      <c r="AJ917" s="8"/>
      <c r="AK917" s="8"/>
      <c r="AL917" s="8"/>
      <c r="AM917" s="8"/>
      <c r="AN917" s="8"/>
      <c r="AO917" s="8"/>
      <c r="AP917" s="8"/>
      <c r="AQ917" s="8"/>
      <c r="AR917" s="7" t="s">
        <v>68</v>
      </c>
      <c r="AS917" s="8"/>
      <c r="AT917" s="8"/>
      <c r="AU917" s="8"/>
      <c r="AV917" s="11" t="s">
        <v>295</v>
      </c>
      <c r="AW917" s="11" t="s">
        <v>295</v>
      </c>
      <c r="AX917" s="11" t="s">
        <v>298</v>
      </c>
      <c r="AY917" s="8"/>
      <c r="AZ917" s="11" t="s">
        <v>299</v>
      </c>
      <c r="BA917" s="11" t="s">
        <v>302</v>
      </c>
      <c r="BB917" s="11" t="s">
        <v>305</v>
      </c>
      <c r="BC917" s="8"/>
      <c r="BD917" s="8"/>
      <c r="BE917" s="8"/>
      <c r="BF917" s="8"/>
    </row>
    <row r="918">
      <c r="A918" s="10">
        <v>32171.0</v>
      </c>
      <c r="B918" s="9">
        <v>42865.0</v>
      </c>
      <c r="C918" s="7" t="s">
        <v>15810</v>
      </c>
      <c r="D918" s="7" t="s">
        <v>15811</v>
      </c>
      <c r="E918" s="7">
        <v>1.0</v>
      </c>
      <c r="F918" s="11" t="s">
        <v>15812</v>
      </c>
      <c r="G918" s="7">
        <v>10000.0</v>
      </c>
      <c r="H918" s="8"/>
      <c r="I918" s="7">
        <v>0.0</v>
      </c>
      <c r="J918" s="7">
        <v>0.0</v>
      </c>
      <c r="K918" s="7">
        <v>6.0</v>
      </c>
      <c r="L918" s="7">
        <v>0.0</v>
      </c>
      <c r="M918" s="7">
        <v>0.0</v>
      </c>
      <c r="N918" s="7" t="s">
        <v>61</v>
      </c>
      <c r="O918" s="7">
        <v>0.0</v>
      </c>
      <c r="P918" s="7">
        <v>0.0</v>
      </c>
      <c r="Q918" s="9">
        <v>42865.0</v>
      </c>
      <c r="R918" s="7" t="s">
        <v>8542</v>
      </c>
      <c r="S918" s="7" t="s">
        <v>5323</v>
      </c>
      <c r="T918" s="11" t="s">
        <v>295</v>
      </c>
      <c r="U918" s="7" t="s">
        <v>5330</v>
      </c>
      <c r="V918" s="8"/>
      <c r="W918" s="7" t="s">
        <v>1240</v>
      </c>
      <c r="X918" s="7" t="s">
        <v>293</v>
      </c>
      <c r="Y918" s="7" t="s">
        <v>294</v>
      </c>
      <c r="Z918" s="7">
        <v>94118.0</v>
      </c>
      <c r="AA918" s="8"/>
      <c r="AB918" s="8"/>
      <c r="AC918" s="7" t="s">
        <v>15831</v>
      </c>
      <c r="AD918" s="7" t="s">
        <v>15831</v>
      </c>
      <c r="AE918" s="7" t="s">
        <v>938</v>
      </c>
      <c r="AF918" s="7" t="s">
        <v>939</v>
      </c>
      <c r="AG918" s="8"/>
      <c r="AH918" s="8"/>
      <c r="AI918" s="8"/>
      <c r="AJ918" s="8"/>
      <c r="AK918" s="8"/>
      <c r="AL918" s="7" t="s">
        <v>1189</v>
      </c>
      <c r="AM918" s="8"/>
      <c r="AN918" s="8"/>
      <c r="AO918" s="8"/>
      <c r="AP918" s="8"/>
      <c r="AQ918" s="8"/>
      <c r="AR918" s="7" t="s">
        <v>1698</v>
      </c>
      <c r="AS918" s="8"/>
      <c r="AT918" s="7" t="s">
        <v>1189</v>
      </c>
      <c r="AU918" s="8"/>
      <c r="AV918" s="11" t="s">
        <v>295</v>
      </c>
      <c r="AW918" s="11" t="s">
        <v>295</v>
      </c>
      <c r="AX918" s="11" t="s">
        <v>298</v>
      </c>
      <c r="AY918" s="8"/>
      <c r="AZ918" s="11" t="s">
        <v>299</v>
      </c>
      <c r="BA918" s="11" t="s">
        <v>302</v>
      </c>
      <c r="BB918" s="11" t="s">
        <v>305</v>
      </c>
      <c r="BC918" s="8"/>
      <c r="BD918" s="8"/>
      <c r="BE918" s="8"/>
      <c r="BF918" s="8"/>
    </row>
    <row r="919">
      <c r="A919" s="10">
        <v>30697.0</v>
      </c>
      <c r="B919" s="7" t="s">
        <v>563</v>
      </c>
      <c r="C919" s="7" t="s">
        <v>15858</v>
      </c>
      <c r="D919" s="7" t="s">
        <v>15859</v>
      </c>
      <c r="E919" s="7" t="s">
        <v>15860</v>
      </c>
      <c r="F919" s="11" t="s">
        <v>15861</v>
      </c>
      <c r="G919" s="7">
        <v>3000.0</v>
      </c>
      <c r="H919" s="7">
        <v>262.9</v>
      </c>
      <c r="I919" s="7">
        <v>8.0</v>
      </c>
      <c r="J919" s="7">
        <v>15.774</v>
      </c>
      <c r="K919" s="7">
        <v>6.0</v>
      </c>
      <c r="L919" s="7">
        <v>22.69</v>
      </c>
      <c r="M919" s="7">
        <v>10.36</v>
      </c>
      <c r="N919" s="7" t="s">
        <v>61</v>
      </c>
      <c r="O919" s="7">
        <v>3.0</v>
      </c>
      <c r="P919" s="7">
        <v>0.0</v>
      </c>
      <c r="Q919" s="7" t="s">
        <v>569</v>
      </c>
      <c r="R919" s="7" t="s">
        <v>9020</v>
      </c>
      <c r="S919" s="7" t="s">
        <v>15870</v>
      </c>
      <c r="T919" s="11" t="s">
        <v>15871</v>
      </c>
      <c r="U919" s="7" t="s">
        <v>15878</v>
      </c>
      <c r="V919" s="8"/>
      <c r="W919" s="7" t="s">
        <v>15880</v>
      </c>
      <c r="X919" s="8"/>
      <c r="Y919" s="8"/>
      <c r="Z919" s="8"/>
      <c r="AA919" s="7" t="s">
        <v>652</v>
      </c>
      <c r="AB919" s="7" t="s">
        <v>155</v>
      </c>
      <c r="AC919" s="7" t="s">
        <v>15858</v>
      </c>
      <c r="AD919" s="7" t="s">
        <v>15882</v>
      </c>
      <c r="AE919" s="11" t="s">
        <v>15885</v>
      </c>
      <c r="AF919" s="11" t="s">
        <v>15891</v>
      </c>
      <c r="AG919" s="8"/>
      <c r="AH919" s="8"/>
      <c r="AI919" s="8"/>
      <c r="AJ919" s="8"/>
      <c r="AK919" s="8"/>
      <c r="AL919" s="7" t="s">
        <v>15893</v>
      </c>
      <c r="AM919" s="8"/>
      <c r="AN919" s="8"/>
      <c r="AO919" s="8"/>
      <c r="AP919" s="8"/>
      <c r="AQ919" s="8"/>
      <c r="AR919" s="7" t="s">
        <v>86</v>
      </c>
      <c r="AS919" s="8"/>
      <c r="AT919" s="7" t="s">
        <v>15894</v>
      </c>
      <c r="AU919" s="8"/>
      <c r="AV919" s="11" t="s">
        <v>15895</v>
      </c>
      <c r="AW919" s="11" t="s">
        <v>15895</v>
      </c>
      <c r="AX919" s="11" t="s">
        <v>15897</v>
      </c>
      <c r="AY919" s="11" t="s">
        <v>15899</v>
      </c>
      <c r="AZ919" s="8"/>
      <c r="BA919" s="11" t="s">
        <v>15901</v>
      </c>
      <c r="BB919" s="11" t="s">
        <v>15903</v>
      </c>
      <c r="BC919" s="8"/>
      <c r="BD919" s="7" t="s">
        <v>15908</v>
      </c>
      <c r="BE919" s="7" t="s">
        <v>15909</v>
      </c>
      <c r="BF919" s="8"/>
    </row>
    <row r="920" hidden="1">
      <c r="A920" s="10">
        <v>27735.0</v>
      </c>
      <c r="B920" s="7" t="s">
        <v>5649</v>
      </c>
      <c r="C920" s="7" t="s">
        <v>15910</v>
      </c>
      <c r="D920" s="8"/>
      <c r="E920" s="8"/>
      <c r="F920" s="8"/>
      <c r="G920" s="7">
        <v>4000.0</v>
      </c>
      <c r="H920" s="8"/>
      <c r="I920" s="7">
        <v>0.0</v>
      </c>
      <c r="J920" s="7">
        <v>0.0</v>
      </c>
      <c r="K920" s="7">
        <v>6.0</v>
      </c>
      <c r="L920" s="7">
        <v>0.0</v>
      </c>
      <c r="M920" s="7">
        <v>0.0</v>
      </c>
      <c r="N920" s="7" t="s">
        <v>61</v>
      </c>
      <c r="O920" s="7">
        <v>0.0</v>
      </c>
      <c r="P920" s="7">
        <v>0.0</v>
      </c>
      <c r="Q920" s="8"/>
      <c r="R920" s="8"/>
      <c r="S920" s="8"/>
      <c r="T920" s="8"/>
      <c r="U920" s="8"/>
      <c r="V920" s="8"/>
      <c r="W920" s="8"/>
      <c r="X920" s="8"/>
      <c r="Y920" s="8"/>
      <c r="Z920" s="8"/>
      <c r="AA920" s="8"/>
      <c r="AB920" s="8"/>
      <c r="AC920" s="8"/>
      <c r="AD920" s="8"/>
      <c r="AE920" s="8"/>
      <c r="AF920" s="8"/>
      <c r="AG920" s="8"/>
      <c r="AH920" s="8"/>
      <c r="AI920" s="8"/>
      <c r="AJ920" s="8"/>
      <c r="AK920" s="8"/>
      <c r="AL920" s="8"/>
      <c r="AM920" s="8"/>
      <c r="AN920" s="8"/>
      <c r="AO920" s="8"/>
      <c r="AP920" s="8"/>
      <c r="AQ920" s="8"/>
      <c r="AR920" s="7" t="s">
        <v>68</v>
      </c>
      <c r="AS920" s="8"/>
      <c r="AT920" s="8"/>
      <c r="AU920" s="8"/>
      <c r="AV920" s="11" t="s">
        <v>11582</v>
      </c>
      <c r="AW920" s="11" t="s">
        <v>11582</v>
      </c>
      <c r="AX920" s="8"/>
      <c r="AY920" s="8"/>
      <c r="AZ920" s="8"/>
      <c r="BA920" s="8"/>
      <c r="BB920" s="8"/>
      <c r="BC920" s="8"/>
      <c r="BD920" s="8"/>
      <c r="BE920" s="8"/>
      <c r="BF920" s="8"/>
    </row>
    <row r="921" hidden="1">
      <c r="A921" s="10">
        <v>32737.0</v>
      </c>
      <c r="B921" s="7" t="s">
        <v>14138</v>
      </c>
      <c r="C921" s="7" t="s">
        <v>15917</v>
      </c>
      <c r="D921" s="8"/>
      <c r="E921" s="8"/>
      <c r="F921" s="8"/>
      <c r="G921" s="7">
        <v>10000.0</v>
      </c>
      <c r="H921" s="8"/>
      <c r="I921" s="7">
        <v>0.0</v>
      </c>
      <c r="J921" s="7">
        <v>0.0</v>
      </c>
      <c r="K921" s="7">
        <v>6.0</v>
      </c>
      <c r="L921" s="7">
        <v>0.0</v>
      </c>
      <c r="M921" s="7">
        <v>0.0</v>
      </c>
      <c r="N921" s="7" t="s">
        <v>61</v>
      </c>
      <c r="O921" s="7">
        <v>0.0</v>
      </c>
      <c r="P921" s="7">
        <v>0.0</v>
      </c>
      <c r="Q921" s="8"/>
      <c r="R921" s="8"/>
      <c r="S921" s="8"/>
      <c r="T921" s="8"/>
      <c r="U921" s="8"/>
      <c r="V921" s="8"/>
      <c r="W921" s="8"/>
      <c r="X921" s="8"/>
      <c r="Y921" s="8"/>
      <c r="Z921" s="8"/>
      <c r="AA921" s="8"/>
      <c r="AB921" s="8"/>
      <c r="AC921" s="8"/>
      <c r="AD921" s="8"/>
      <c r="AE921" s="8"/>
      <c r="AF921" s="8"/>
      <c r="AG921" s="8"/>
      <c r="AH921" s="8"/>
      <c r="AI921" s="8"/>
      <c r="AJ921" s="8"/>
      <c r="AK921" s="8"/>
      <c r="AL921" s="8"/>
      <c r="AM921" s="8"/>
      <c r="AN921" s="8"/>
      <c r="AO921" s="8"/>
      <c r="AP921" s="8"/>
      <c r="AQ921" s="8"/>
      <c r="AR921" s="7" t="s">
        <v>68</v>
      </c>
      <c r="AS921" s="8"/>
      <c r="AT921" s="8"/>
      <c r="AU921" s="8"/>
      <c r="AV921" s="8"/>
      <c r="AW921" s="8"/>
      <c r="AX921" s="8"/>
      <c r="AY921" s="8"/>
      <c r="AZ921" s="8"/>
      <c r="BA921" s="8"/>
      <c r="BB921" s="8"/>
      <c r="BC921" s="8"/>
      <c r="BD921" s="8"/>
      <c r="BE921" s="8"/>
      <c r="BF921" s="8"/>
    </row>
    <row r="922">
      <c r="A922" s="10">
        <v>33327.0</v>
      </c>
      <c r="B922" s="7" t="s">
        <v>563</v>
      </c>
      <c r="C922" s="7" t="s">
        <v>15919</v>
      </c>
      <c r="D922" s="7" t="s">
        <v>15920</v>
      </c>
      <c r="E922" s="7" t="s">
        <v>11768</v>
      </c>
      <c r="F922" s="11" t="s">
        <v>15921</v>
      </c>
      <c r="G922" s="7">
        <v>5000.0</v>
      </c>
      <c r="H922" s="7">
        <v>6669.15</v>
      </c>
      <c r="I922" s="7">
        <v>133.0</v>
      </c>
      <c r="J922" s="7">
        <v>206.74365</v>
      </c>
      <c r="K922" s="7">
        <v>3.1</v>
      </c>
      <c r="L922" s="7">
        <v>673.65</v>
      </c>
      <c r="M922" s="7">
        <v>223.59</v>
      </c>
      <c r="N922" s="7" t="s">
        <v>61</v>
      </c>
      <c r="O922" s="7">
        <v>1.0</v>
      </c>
      <c r="P922" s="7">
        <v>0.0</v>
      </c>
      <c r="Q922" s="7" t="s">
        <v>563</v>
      </c>
      <c r="R922" s="7" t="s">
        <v>2811</v>
      </c>
      <c r="S922" s="7" t="s">
        <v>15932</v>
      </c>
      <c r="T922" s="11" t="s">
        <v>4822</v>
      </c>
      <c r="U922" s="7" t="s">
        <v>15934</v>
      </c>
      <c r="V922" s="8"/>
      <c r="W922" s="7" t="s">
        <v>15935</v>
      </c>
      <c r="X922" s="8"/>
      <c r="Y922" s="8"/>
      <c r="Z922" s="8"/>
      <c r="AA922" s="7" t="s">
        <v>1136</v>
      </c>
      <c r="AB922" s="7" t="s">
        <v>185</v>
      </c>
      <c r="AC922" s="7" t="s">
        <v>15937</v>
      </c>
      <c r="AD922" s="7" t="s">
        <v>15938</v>
      </c>
      <c r="AE922" s="7" t="s">
        <v>15941</v>
      </c>
      <c r="AF922" s="7" t="s">
        <v>15950</v>
      </c>
      <c r="AG922" s="8"/>
      <c r="AH922" s="8"/>
      <c r="AI922" s="8"/>
      <c r="AJ922" s="8"/>
      <c r="AK922" s="8"/>
      <c r="AL922" s="7" t="s">
        <v>15953</v>
      </c>
      <c r="AM922" s="8"/>
      <c r="AN922" s="8"/>
      <c r="AO922" s="8"/>
      <c r="AP922" s="8"/>
      <c r="AQ922" s="8"/>
      <c r="AR922" s="7" t="s">
        <v>86</v>
      </c>
      <c r="AS922" s="8"/>
      <c r="AT922" s="7" t="s">
        <v>15956</v>
      </c>
      <c r="AU922" s="8"/>
      <c r="AV922" s="11" t="s">
        <v>4822</v>
      </c>
      <c r="AW922" s="11" t="s">
        <v>4822</v>
      </c>
      <c r="AX922" s="11" t="s">
        <v>4846</v>
      </c>
      <c r="AY922" s="8"/>
      <c r="AZ922" s="8"/>
      <c r="BA922" s="11" t="s">
        <v>4852</v>
      </c>
      <c r="BB922" s="11" t="s">
        <v>4856</v>
      </c>
      <c r="BC922" s="8"/>
      <c r="BD922" s="8"/>
      <c r="BE922" s="8"/>
      <c r="BF922" s="8"/>
    </row>
    <row r="923" hidden="1">
      <c r="A923" s="10">
        <v>33011.0</v>
      </c>
      <c r="B923" s="9">
        <v>42958.0</v>
      </c>
      <c r="C923" s="7" t="s">
        <v>15965</v>
      </c>
      <c r="D923" s="8"/>
      <c r="E923" s="8"/>
      <c r="F923" s="8"/>
      <c r="G923" s="7">
        <v>10000.0</v>
      </c>
      <c r="H923" s="8"/>
      <c r="I923" s="7">
        <v>0.0</v>
      </c>
      <c r="J923" s="7">
        <v>0.0</v>
      </c>
      <c r="K923" s="7">
        <v>6.0</v>
      </c>
      <c r="L923" s="7">
        <v>0.0</v>
      </c>
      <c r="M923" s="7">
        <v>0.0</v>
      </c>
      <c r="N923" s="7" t="s">
        <v>61</v>
      </c>
      <c r="O923" s="7">
        <v>0.0</v>
      </c>
      <c r="P923" s="7">
        <v>0.0</v>
      </c>
      <c r="Q923" s="8"/>
      <c r="R923" s="8"/>
      <c r="S923" s="8"/>
      <c r="T923" s="8"/>
      <c r="U923" s="8"/>
      <c r="V923" s="8"/>
      <c r="W923" s="8"/>
      <c r="X923" s="8"/>
      <c r="Y923" s="8"/>
      <c r="Z923" s="8"/>
      <c r="AA923" s="8"/>
      <c r="AB923" s="8"/>
      <c r="AC923" s="8"/>
      <c r="AD923" s="8"/>
      <c r="AE923" s="8"/>
      <c r="AF923" s="8"/>
      <c r="AG923" s="8"/>
      <c r="AH923" s="8"/>
      <c r="AI923" s="8"/>
      <c r="AJ923" s="8"/>
      <c r="AK923" s="8"/>
      <c r="AL923" s="8"/>
      <c r="AM923" s="8"/>
      <c r="AN923" s="8"/>
      <c r="AO923" s="8"/>
      <c r="AP923" s="8"/>
      <c r="AQ923" s="8"/>
      <c r="AR923" s="7" t="s">
        <v>68</v>
      </c>
      <c r="AS923" s="8"/>
      <c r="AT923" s="8"/>
      <c r="AU923" s="8"/>
      <c r="AV923" s="11" t="s">
        <v>15968</v>
      </c>
      <c r="AW923" s="11" t="s">
        <v>15968</v>
      </c>
      <c r="AX923" s="8"/>
      <c r="AY923" s="8"/>
      <c r="AZ923" s="8"/>
      <c r="BA923" s="8"/>
      <c r="BB923" s="8"/>
      <c r="BC923" s="8"/>
      <c r="BD923" s="8"/>
      <c r="BE923" s="8"/>
      <c r="BF923" s="8"/>
    </row>
    <row r="924" hidden="1">
      <c r="A924" s="10">
        <v>27659.0</v>
      </c>
      <c r="B924" s="7" t="s">
        <v>769</v>
      </c>
      <c r="C924" s="7" t="s">
        <v>15976</v>
      </c>
      <c r="D924" s="8"/>
      <c r="E924" s="8"/>
      <c r="F924" s="8"/>
      <c r="G924" s="7">
        <v>5000.0</v>
      </c>
      <c r="H924" s="8"/>
      <c r="I924" s="7">
        <v>0.0</v>
      </c>
      <c r="J924" s="7">
        <v>0.0</v>
      </c>
      <c r="K924" s="7">
        <v>6.0</v>
      </c>
      <c r="L924" s="7">
        <v>0.0</v>
      </c>
      <c r="M924" s="7">
        <v>0.0</v>
      </c>
      <c r="N924" s="7" t="s">
        <v>61</v>
      </c>
      <c r="O924" s="7">
        <v>0.0</v>
      </c>
      <c r="P924" s="7">
        <v>0.0</v>
      </c>
      <c r="Q924" s="8"/>
      <c r="R924" s="8"/>
      <c r="S924" s="8"/>
      <c r="T924" s="8"/>
      <c r="U924" s="8"/>
      <c r="V924" s="8"/>
      <c r="W924" s="8"/>
      <c r="X924" s="8"/>
      <c r="Y924" s="8"/>
      <c r="Z924" s="8"/>
      <c r="AA924" s="8"/>
      <c r="AB924" s="8"/>
      <c r="AC924" s="8"/>
      <c r="AD924" s="8"/>
      <c r="AE924" s="8"/>
      <c r="AF924" s="8"/>
      <c r="AG924" s="8"/>
      <c r="AH924" s="8"/>
      <c r="AI924" s="8"/>
      <c r="AJ924" s="8"/>
      <c r="AK924" s="8"/>
      <c r="AL924" s="8"/>
      <c r="AM924" s="8"/>
      <c r="AN924" s="8"/>
      <c r="AO924" s="8"/>
      <c r="AP924" s="8"/>
      <c r="AQ924" s="8"/>
      <c r="AR924" s="7" t="s">
        <v>68</v>
      </c>
      <c r="AS924" s="8"/>
      <c r="AT924" s="8"/>
      <c r="AU924" s="8"/>
      <c r="AV924" s="11" t="s">
        <v>13920</v>
      </c>
      <c r="AW924" s="11" t="s">
        <v>13920</v>
      </c>
      <c r="AX924" s="8"/>
      <c r="AY924" s="8"/>
      <c r="AZ924" s="8"/>
      <c r="BA924" s="8"/>
      <c r="BB924" s="8"/>
      <c r="BC924" s="8"/>
      <c r="BD924" s="8"/>
      <c r="BE924" s="8"/>
      <c r="BF924" s="8"/>
    </row>
    <row r="925">
      <c r="A925" s="10">
        <v>33388.0</v>
      </c>
      <c r="B925" s="7" t="s">
        <v>238</v>
      </c>
      <c r="C925" s="7" t="s">
        <v>15980</v>
      </c>
      <c r="D925" s="7" t="s">
        <v>15982</v>
      </c>
      <c r="E925" s="7" t="s">
        <v>15983</v>
      </c>
      <c r="F925" s="11" t="s">
        <v>15985</v>
      </c>
      <c r="G925" s="7">
        <v>5000.0</v>
      </c>
      <c r="H925" s="7">
        <v>3575.0</v>
      </c>
      <c r="I925" s="7">
        <v>71.0</v>
      </c>
      <c r="J925" s="7">
        <v>214.5</v>
      </c>
      <c r="K925" s="7">
        <v>6.0</v>
      </c>
      <c r="L925" s="7">
        <v>321.25</v>
      </c>
      <c r="M925" s="7">
        <v>120.1</v>
      </c>
      <c r="N925" s="7" t="s">
        <v>61</v>
      </c>
      <c r="O925" s="7">
        <v>1.0</v>
      </c>
      <c r="P925" s="7">
        <v>0.0</v>
      </c>
      <c r="Q925" s="7" t="s">
        <v>238</v>
      </c>
      <c r="R925" s="9">
        <v>43132.0</v>
      </c>
      <c r="S925" s="7" t="s">
        <v>16004</v>
      </c>
      <c r="T925" s="11" t="s">
        <v>10667</v>
      </c>
      <c r="U925" s="7" t="s">
        <v>16008</v>
      </c>
      <c r="V925" s="8"/>
      <c r="W925" s="7" t="s">
        <v>16009</v>
      </c>
      <c r="X925" s="7" t="s">
        <v>278</v>
      </c>
      <c r="Y925" s="7" t="s">
        <v>184</v>
      </c>
      <c r="Z925" s="7">
        <v>20010.0</v>
      </c>
      <c r="AA925" s="7" t="s">
        <v>129</v>
      </c>
      <c r="AB925" s="7" t="s">
        <v>155</v>
      </c>
      <c r="AC925" s="7" t="s">
        <v>16013</v>
      </c>
      <c r="AD925" s="7" t="s">
        <v>16014</v>
      </c>
      <c r="AE925" s="7" t="s">
        <v>16015</v>
      </c>
      <c r="AF925" s="7" t="s">
        <v>16016</v>
      </c>
      <c r="AG925" s="8"/>
      <c r="AH925" s="8"/>
      <c r="AI925" s="8"/>
      <c r="AJ925" s="8"/>
      <c r="AK925" s="8"/>
      <c r="AL925" s="8"/>
      <c r="AM925" s="8"/>
      <c r="AN925" s="8"/>
      <c r="AO925" s="8"/>
      <c r="AP925" s="8"/>
      <c r="AQ925" s="8"/>
      <c r="AR925" s="7" t="s">
        <v>86</v>
      </c>
      <c r="AS925" s="8"/>
      <c r="AT925" s="7" t="s">
        <v>10677</v>
      </c>
      <c r="AU925" s="8"/>
      <c r="AV925" s="7" t="s">
        <v>10677</v>
      </c>
      <c r="AW925" s="11" t="s">
        <v>10667</v>
      </c>
      <c r="AX925" s="11" t="s">
        <v>10678</v>
      </c>
      <c r="AY925" s="8"/>
      <c r="AZ925" s="8"/>
      <c r="BA925" s="11" t="s">
        <v>10686</v>
      </c>
      <c r="BB925" s="11" t="s">
        <v>10691</v>
      </c>
      <c r="BC925" s="8"/>
      <c r="BD925" s="8"/>
      <c r="BE925" s="8"/>
      <c r="BF925" s="8"/>
    </row>
    <row r="926" hidden="1">
      <c r="A926" s="10">
        <v>28555.0</v>
      </c>
      <c r="B926" s="9">
        <v>42829.0</v>
      </c>
      <c r="C926" s="7" t="s">
        <v>16032</v>
      </c>
      <c r="D926" s="8"/>
      <c r="E926" s="8"/>
      <c r="F926" s="8"/>
      <c r="G926" s="7">
        <v>80000.0</v>
      </c>
      <c r="H926" s="8"/>
      <c r="I926" s="7">
        <v>0.0</v>
      </c>
      <c r="J926" s="7">
        <v>0.0</v>
      </c>
      <c r="K926" s="7">
        <v>6.0</v>
      </c>
      <c r="L926" s="7">
        <v>0.0</v>
      </c>
      <c r="M926" s="7">
        <v>0.0</v>
      </c>
      <c r="N926" s="7" t="s">
        <v>61</v>
      </c>
      <c r="O926" s="7">
        <v>0.0</v>
      </c>
      <c r="P926" s="7">
        <v>0.0</v>
      </c>
      <c r="Q926" s="8"/>
      <c r="R926" s="8"/>
      <c r="S926" s="8"/>
      <c r="T926" s="8"/>
      <c r="U926" s="8"/>
      <c r="V926" s="8"/>
      <c r="W926" s="8"/>
      <c r="X926" s="8"/>
      <c r="Y926" s="8"/>
      <c r="Z926" s="8"/>
      <c r="AA926" s="8"/>
      <c r="AB926" s="8"/>
      <c r="AC926" s="8"/>
      <c r="AD926" s="8"/>
      <c r="AE926" s="8"/>
      <c r="AF926" s="8"/>
      <c r="AG926" s="8"/>
      <c r="AH926" s="8"/>
      <c r="AI926" s="8"/>
      <c r="AJ926" s="8"/>
      <c r="AK926" s="8"/>
      <c r="AL926" s="8"/>
      <c r="AM926" s="8"/>
      <c r="AN926" s="8"/>
      <c r="AO926" s="8"/>
      <c r="AP926" s="8"/>
      <c r="AQ926" s="8"/>
      <c r="AR926" s="7" t="s">
        <v>68</v>
      </c>
      <c r="AS926" s="8"/>
      <c r="AT926" s="8"/>
      <c r="AU926" s="8"/>
      <c r="AV926" s="11" t="s">
        <v>16035</v>
      </c>
      <c r="AW926" s="11" t="s">
        <v>16035</v>
      </c>
      <c r="AX926" s="8"/>
      <c r="AY926" s="8"/>
      <c r="AZ926" s="8"/>
      <c r="BA926" s="8"/>
      <c r="BB926" s="8"/>
      <c r="BC926" s="8"/>
      <c r="BD926" s="8"/>
      <c r="BE926" s="8"/>
      <c r="BF926" s="8"/>
    </row>
    <row r="927" hidden="1">
      <c r="A927" s="10">
        <v>28556.0</v>
      </c>
      <c r="B927" s="9">
        <v>42829.0</v>
      </c>
      <c r="C927" s="7" t="s">
        <v>16038</v>
      </c>
      <c r="D927" s="8"/>
      <c r="E927" s="8"/>
      <c r="F927" s="8"/>
      <c r="G927" s="7">
        <v>80000.0</v>
      </c>
      <c r="H927" s="8"/>
      <c r="I927" s="7">
        <v>0.0</v>
      </c>
      <c r="J927" s="7">
        <v>0.0</v>
      </c>
      <c r="K927" s="7">
        <v>6.0</v>
      </c>
      <c r="L927" s="7">
        <v>0.0</v>
      </c>
      <c r="M927" s="7">
        <v>0.0</v>
      </c>
      <c r="N927" s="7" t="s">
        <v>61</v>
      </c>
      <c r="O927" s="7">
        <v>0.0</v>
      </c>
      <c r="P927" s="7">
        <v>0.0</v>
      </c>
      <c r="Q927" s="8"/>
      <c r="R927" s="8"/>
      <c r="S927" s="8"/>
      <c r="T927" s="8"/>
      <c r="U927" s="8"/>
      <c r="V927" s="8"/>
      <c r="W927" s="8"/>
      <c r="X927" s="8"/>
      <c r="Y927" s="8"/>
      <c r="Z927" s="8"/>
      <c r="AA927" s="8"/>
      <c r="AB927" s="8"/>
      <c r="AC927" s="8"/>
      <c r="AD927" s="8"/>
      <c r="AE927" s="8"/>
      <c r="AF927" s="8"/>
      <c r="AG927" s="8"/>
      <c r="AH927" s="8"/>
      <c r="AI927" s="8"/>
      <c r="AJ927" s="8"/>
      <c r="AK927" s="8"/>
      <c r="AL927" s="8"/>
      <c r="AM927" s="8"/>
      <c r="AN927" s="8"/>
      <c r="AO927" s="8"/>
      <c r="AP927" s="8"/>
      <c r="AQ927" s="8"/>
      <c r="AR927" s="7" t="s">
        <v>68</v>
      </c>
      <c r="AS927" s="8"/>
      <c r="AT927" s="8"/>
      <c r="AU927" s="8"/>
      <c r="AV927" s="11" t="s">
        <v>16035</v>
      </c>
      <c r="AW927" s="11" t="s">
        <v>16035</v>
      </c>
      <c r="AX927" s="8"/>
      <c r="AY927" s="8"/>
      <c r="AZ927" s="8"/>
      <c r="BA927" s="8"/>
      <c r="BB927" s="8"/>
      <c r="BC927" s="8"/>
      <c r="BD927" s="8"/>
      <c r="BE927" s="8"/>
      <c r="BF927" s="8"/>
    </row>
    <row r="928" hidden="1">
      <c r="A928" s="10">
        <v>36827.0</v>
      </c>
      <c r="B928" s="7" t="s">
        <v>860</v>
      </c>
      <c r="C928" s="7" t="s">
        <v>16046</v>
      </c>
      <c r="D928" s="8"/>
      <c r="E928" s="8"/>
      <c r="F928" s="8"/>
      <c r="G928" s="7">
        <v>1000000.0</v>
      </c>
      <c r="H928" s="8"/>
      <c r="I928" s="7">
        <v>0.0</v>
      </c>
      <c r="J928" s="7">
        <v>0.0</v>
      </c>
      <c r="K928" s="7">
        <v>6.0</v>
      </c>
      <c r="L928" s="7">
        <v>0.0</v>
      </c>
      <c r="M928" s="7">
        <v>0.0</v>
      </c>
      <c r="N928" s="7" t="s">
        <v>61</v>
      </c>
      <c r="O928" s="7">
        <v>0.0</v>
      </c>
      <c r="P928" s="7">
        <v>0.0</v>
      </c>
      <c r="Q928" s="8"/>
      <c r="R928" s="8"/>
      <c r="S928" s="8"/>
      <c r="T928" s="8"/>
      <c r="U928" s="8"/>
      <c r="V928" s="8"/>
      <c r="W928" s="8"/>
      <c r="X928" s="8"/>
      <c r="Y928" s="8"/>
      <c r="Z928" s="8"/>
      <c r="AA928" s="8"/>
      <c r="AB928" s="8"/>
      <c r="AC928" s="8"/>
      <c r="AD928" s="8"/>
      <c r="AE928" s="8"/>
      <c r="AF928" s="8"/>
      <c r="AG928" s="8"/>
      <c r="AH928" s="8"/>
      <c r="AI928" s="8"/>
      <c r="AJ928" s="8"/>
      <c r="AK928" s="8"/>
      <c r="AL928" s="8"/>
      <c r="AM928" s="8"/>
      <c r="AN928" s="8"/>
      <c r="AO928" s="8"/>
      <c r="AP928" s="8"/>
      <c r="AQ928" s="8"/>
      <c r="AR928" s="7" t="s">
        <v>68</v>
      </c>
      <c r="AS928" s="8"/>
      <c r="AT928" s="8"/>
      <c r="AU928" s="8"/>
      <c r="AV928" s="8"/>
      <c r="AW928" s="8"/>
      <c r="AX928" s="8"/>
      <c r="AY928" s="8"/>
      <c r="AZ928" s="8"/>
      <c r="BA928" s="8"/>
      <c r="BB928" s="8"/>
      <c r="BC928" s="8"/>
      <c r="BD928" s="8"/>
      <c r="BE928" s="8"/>
      <c r="BF928" s="8"/>
    </row>
    <row r="929" hidden="1">
      <c r="A929" s="10">
        <v>27736.0</v>
      </c>
      <c r="B929" s="7" t="s">
        <v>5649</v>
      </c>
      <c r="C929" s="7" t="s">
        <v>16049</v>
      </c>
      <c r="D929" s="8"/>
      <c r="E929" s="8"/>
      <c r="F929" s="8"/>
      <c r="G929" s="7">
        <v>5000.0</v>
      </c>
      <c r="H929" s="8"/>
      <c r="I929" s="7">
        <v>0.0</v>
      </c>
      <c r="J929" s="7">
        <v>0.0</v>
      </c>
      <c r="K929" s="7">
        <v>6.0</v>
      </c>
      <c r="L929" s="7">
        <v>0.0</v>
      </c>
      <c r="M929" s="7">
        <v>0.0</v>
      </c>
      <c r="N929" s="7" t="s">
        <v>61</v>
      </c>
      <c r="O929" s="7">
        <v>0.0</v>
      </c>
      <c r="P929" s="7">
        <v>0.0</v>
      </c>
      <c r="Q929" s="8"/>
      <c r="R929" s="8"/>
      <c r="S929" s="8"/>
      <c r="T929" s="8"/>
      <c r="U929" s="8"/>
      <c r="V929" s="8"/>
      <c r="W929" s="8"/>
      <c r="X929" s="8"/>
      <c r="Y929" s="8"/>
      <c r="Z929" s="8"/>
      <c r="AA929" s="8"/>
      <c r="AB929" s="8"/>
      <c r="AC929" s="8"/>
      <c r="AD929" s="8"/>
      <c r="AE929" s="8"/>
      <c r="AF929" s="8"/>
      <c r="AG929" s="8"/>
      <c r="AH929" s="8"/>
      <c r="AI929" s="8"/>
      <c r="AJ929" s="8"/>
      <c r="AK929" s="8"/>
      <c r="AL929" s="8"/>
      <c r="AM929" s="8"/>
      <c r="AN929" s="8"/>
      <c r="AO929" s="8"/>
      <c r="AP929" s="8"/>
      <c r="AQ929" s="8"/>
      <c r="AR929" s="7" t="s">
        <v>68</v>
      </c>
      <c r="AS929" s="8"/>
      <c r="AT929" s="8"/>
      <c r="AU929" s="8"/>
      <c r="AV929" s="11" t="s">
        <v>11582</v>
      </c>
      <c r="AW929" s="11" t="s">
        <v>11582</v>
      </c>
      <c r="AX929" s="8"/>
      <c r="AY929" s="8"/>
      <c r="AZ929" s="8"/>
      <c r="BA929" s="8"/>
      <c r="BB929" s="8"/>
      <c r="BC929" s="8"/>
      <c r="BD929" s="8"/>
      <c r="BE929" s="8"/>
      <c r="BF929" s="8"/>
    </row>
    <row r="930" hidden="1">
      <c r="A930" s="10">
        <v>26910.0</v>
      </c>
      <c r="B930" s="9">
        <v>42887.0</v>
      </c>
      <c r="C930" s="7" t="s">
        <v>16053</v>
      </c>
      <c r="D930" s="8"/>
      <c r="E930" s="8"/>
      <c r="F930" s="8"/>
      <c r="G930" s="7">
        <v>2500.0</v>
      </c>
      <c r="H930" s="8"/>
      <c r="I930" s="7">
        <v>0.0</v>
      </c>
      <c r="J930" s="7">
        <v>0.0</v>
      </c>
      <c r="K930" s="7">
        <v>6.0</v>
      </c>
      <c r="L930" s="7">
        <v>0.0</v>
      </c>
      <c r="M930" s="7">
        <v>0.0</v>
      </c>
      <c r="N930" s="7" t="s">
        <v>61</v>
      </c>
      <c r="O930" s="7">
        <v>0.0</v>
      </c>
      <c r="P930" s="7">
        <v>0.0</v>
      </c>
      <c r="Q930" s="8"/>
      <c r="R930" s="8"/>
      <c r="S930" s="8"/>
      <c r="T930" s="8"/>
      <c r="U930" s="8"/>
      <c r="V930" s="8"/>
      <c r="W930" s="8"/>
      <c r="X930" s="8"/>
      <c r="Y930" s="8"/>
      <c r="Z930" s="8"/>
      <c r="AA930" s="8"/>
      <c r="AB930" s="8"/>
      <c r="AC930" s="8"/>
      <c r="AD930" s="8"/>
      <c r="AE930" s="8"/>
      <c r="AF930" s="8"/>
      <c r="AG930" s="8"/>
      <c r="AH930" s="8"/>
      <c r="AI930" s="8"/>
      <c r="AJ930" s="8"/>
      <c r="AK930" s="8"/>
      <c r="AL930" s="8"/>
      <c r="AM930" s="8"/>
      <c r="AN930" s="8"/>
      <c r="AO930" s="8"/>
      <c r="AP930" s="8"/>
      <c r="AQ930" s="8"/>
      <c r="AR930" s="7" t="s">
        <v>68</v>
      </c>
      <c r="AS930" s="8"/>
      <c r="AT930" s="8"/>
      <c r="AU930" s="8"/>
      <c r="AV930" s="11" t="s">
        <v>15718</v>
      </c>
      <c r="AW930" s="11" t="s">
        <v>15718</v>
      </c>
      <c r="AX930" s="8"/>
      <c r="AY930" s="8"/>
      <c r="AZ930" s="8"/>
      <c r="BA930" s="8"/>
      <c r="BB930" s="8"/>
      <c r="BC930" s="8"/>
      <c r="BD930" s="8"/>
      <c r="BE930" s="8"/>
      <c r="BF930" s="8"/>
    </row>
    <row r="931" hidden="1">
      <c r="A931" s="10">
        <v>27409.0</v>
      </c>
      <c r="B931" s="7" t="s">
        <v>16064</v>
      </c>
      <c r="C931" s="7" t="s">
        <v>16065</v>
      </c>
      <c r="D931" s="8"/>
      <c r="E931" s="8"/>
      <c r="F931" s="8"/>
      <c r="G931" s="7">
        <v>3000.0</v>
      </c>
      <c r="H931" s="8"/>
      <c r="I931" s="7">
        <v>0.0</v>
      </c>
      <c r="J931" s="7">
        <v>0.0</v>
      </c>
      <c r="K931" s="7">
        <v>6.0</v>
      </c>
      <c r="L931" s="7">
        <v>0.0</v>
      </c>
      <c r="M931" s="7">
        <v>0.0</v>
      </c>
      <c r="N931" s="7" t="s">
        <v>61</v>
      </c>
      <c r="O931" s="7">
        <v>0.0</v>
      </c>
      <c r="P931" s="7">
        <v>0.0</v>
      </c>
      <c r="Q931" s="8"/>
      <c r="R931" s="8"/>
      <c r="S931" s="8"/>
      <c r="T931" s="8"/>
      <c r="U931" s="8"/>
      <c r="V931" s="8"/>
      <c r="W931" s="8"/>
      <c r="X931" s="8"/>
      <c r="Y931" s="8"/>
      <c r="Z931" s="8"/>
      <c r="AA931" s="8"/>
      <c r="AB931" s="8"/>
      <c r="AC931" s="8"/>
      <c r="AD931" s="8"/>
      <c r="AE931" s="8"/>
      <c r="AF931" s="8"/>
      <c r="AG931" s="8"/>
      <c r="AH931" s="8"/>
      <c r="AI931" s="8"/>
      <c r="AJ931" s="8"/>
      <c r="AK931" s="8"/>
      <c r="AL931" s="8"/>
      <c r="AM931" s="8"/>
      <c r="AN931" s="8"/>
      <c r="AO931" s="8"/>
      <c r="AP931" s="8"/>
      <c r="AQ931" s="8"/>
      <c r="AR931" s="7" t="s">
        <v>68</v>
      </c>
      <c r="AS931" s="8"/>
      <c r="AT931" s="8"/>
      <c r="AU931" s="8"/>
      <c r="AV931" s="7" t="s">
        <v>12484</v>
      </c>
      <c r="AW931" s="11" t="s">
        <v>12486</v>
      </c>
      <c r="AX931" s="8"/>
      <c r="AY931" s="8"/>
      <c r="AZ931" s="8"/>
      <c r="BA931" s="8"/>
      <c r="BB931" s="8"/>
      <c r="BC931" s="8"/>
      <c r="BD931" s="8"/>
      <c r="BE931" s="8"/>
      <c r="BF931" s="8"/>
    </row>
    <row r="932" hidden="1">
      <c r="A932" s="10">
        <v>30754.0</v>
      </c>
      <c r="B932" s="9">
        <v>43048.0</v>
      </c>
      <c r="C932" s="7" t="s">
        <v>16071</v>
      </c>
      <c r="D932" s="8"/>
      <c r="E932" s="8"/>
      <c r="F932" s="8"/>
      <c r="G932" s="7">
        <v>2.0E8</v>
      </c>
      <c r="H932" s="8"/>
      <c r="I932" s="7">
        <v>0.0</v>
      </c>
      <c r="J932" s="7">
        <v>0.0</v>
      </c>
      <c r="K932" s="7">
        <v>6.0</v>
      </c>
      <c r="L932" s="7">
        <v>0.0</v>
      </c>
      <c r="M932" s="7">
        <v>0.0</v>
      </c>
      <c r="N932" s="7" t="s">
        <v>61</v>
      </c>
      <c r="O932" s="7">
        <v>0.0</v>
      </c>
      <c r="P932" s="7">
        <v>0.0</v>
      </c>
      <c r="Q932" s="8"/>
      <c r="R932" s="8"/>
      <c r="S932" s="8"/>
      <c r="T932" s="8"/>
      <c r="U932" s="8"/>
      <c r="V932" s="8"/>
      <c r="W932" s="8"/>
      <c r="X932" s="8"/>
      <c r="Y932" s="8"/>
      <c r="Z932" s="8"/>
      <c r="AA932" s="8"/>
      <c r="AB932" s="8"/>
      <c r="AC932" s="8"/>
      <c r="AD932" s="8"/>
      <c r="AE932" s="8"/>
      <c r="AF932" s="8"/>
      <c r="AG932" s="8"/>
      <c r="AH932" s="8"/>
      <c r="AI932" s="8"/>
      <c r="AJ932" s="8"/>
      <c r="AK932" s="8"/>
      <c r="AL932" s="8"/>
      <c r="AM932" s="8"/>
      <c r="AN932" s="8"/>
      <c r="AO932" s="8"/>
      <c r="AP932" s="8"/>
      <c r="AQ932" s="8"/>
      <c r="AR932" s="7" t="s">
        <v>68</v>
      </c>
      <c r="AS932" s="8"/>
      <c r="AT932" s="8"/>
      <c r="AU932" s="8"/>
      <c r="AV932" s="8"/>
      <c r="AW932" s="8"/>
      <c r="AX932" s="8"/>
      <c r="AY932" s="8"/>
      <c r="AZ932" s="8"/>
      <c r="BA932" s="8"/>
      <c r="BB932" s="8"/>
      <c r="BC932" s="8"/>
      <c r="BD932" s="8"/>
      <c r="BE932" s="8"/>
      <c r="BF932" s="8"/>
    </row>
    <row r="933" hidden="1">
      <c r="A933" s="10">
        <v>28307.0</v>
      </c>
      <c r="B933" s="9">
        <v>43072.0</v>
      </c>
      <c r="C933" s="7" t="s">
        <v>16074</v>
      </c>
      <c r="D933" s="8"/>
      <c r="E933" s="8"/>
      <c r="F933" s="8"/>
      <c r="G933" s="7">
        <v>1.0E7</v>
      </c>
      <c r="H933" s="8"/>
      <c r="I933" s="7">
        <v>0.0</v>
      </c>
      <c r="J933" s="7">
        <v>0.0</v>
      </c>
      <c r="K933" s="7">
        <v>6.0</v>
      </c>
      <c r="L933" s="7">
        <v>0.0</v>
      </c>
      <c r="M933" s="7">
        <v>0.0</v>
      </c>
      <c r="N933" s="7" t="s">
        <v>61</v>
      </c>
      <c r="O933" s="7">
        <v>0.0</v>
      </c>
      <c r="P933" s="7">
        <v>0.0</v>
      </c>
      <c r="Q933" s="8"/>
      <c r="R933" s="8"/>
      <c r="S933" s="8"/>
      <c r="T933" s="8"/>
      <c r="U933" s="8"/>
      <c r="V933" s="8"/>
      <c r="W933" s="8"/>
      <c r="X933" s="8"/>
      <c r="Y933" s="8"/>
      <c r="Z933" s="8"/>
      <c r="AA933" s="8"/>
      <c r="AB933" s="8"/>
      <c r="AC933" s="8"/>
      <c r="AD933" s="8"/>
      <c r="AE933" s="8"/>
      <c r="AF933" s="8"/>
      <c r="AG933" s="8"/>
      <c r="AH933" s="8"/>
      <c r="AI933" s="8"/>
      <c r="AJ933" s="8"/>
      <c r="AK933" s="8"/>
      <c r="AL933" s="8"/>
      <c r="AM933" s="8"/>
      <c r="AN933" s="8"/>
      <c r="AO933" s="8"/>
      <c r="AP933" s="8"/>
      <c r="AQ933" s="8"/>
      <c r="AR933" s="7" t="s">
        <v>68</v>
      </c>
      <c r="AS933" s="8"/>
      <c r="AT933" s="8"/>
      <c r="AU933" s="8"/>
      <c r="AV933" s="11" t="s">
        <v>16084</v>
      </c>
      <c r="AW933" s="11" t="s">
        <v>16084</v>
      </c>
      <c r="AX933" s="8"/>
      <c r="AY933" s="8"/>
      <c r="AZ933" s="8"/>
      <c r="BA933" s="8"/>
      <c r="BB933" s="8"/>
      <c r="BC933" s="8"/>
      <c r="BD933" s="8"/>
      <c r="BE933" s="8"/>
      <c r="BF933" s="8"/>
    </row>
    <row r="934" hidden="1">
      <c r="A934" s="10">
        <v>35116.0</v>
      </c>
      <c r="B934" s="7" t="s">
        <v>485</v>
      </c>
      <c r="C934" s="7" t="s">
        <v>16089</v>
      </c>
      <c r="D934" s="8"/>
      <c r="E934" s="8"/>
      <c r="F934" s="8"/>
      <c r="G934" s="7">
        <v>20000.0</v>
      </c>
      <c r="H934" s="8"/>
      <c r="I934" s="7">
        <v>0.0</v>
      </c>
      <c r="J934" s="7">
        <v>0.0</v>
      </c>
      <c r="K934" s="7">
        <v>6.0</v>
      </c>
      <c r="L934" s="7">
        <v>0.0</v>
      </c>
      <c r="M934" s="7">
        <v>0.0</v>
      </c>
      <c r="N934" s="7" t="s">
        <v>61</v>
      </c>
      <c r="O934" s="7">
        <v>0.0</v>
      </c>
      <c r="P934" s="7">
        <v>0.0</v>
      </c>
      <c r="Q934" s="8"/>
      <c r="R934" s="8"/>
      <c r="S934" s="8"/>
      <c r="T934" s="8"/>
      <c r="U934" s="8"/>
      <c r="V934" s="8"/>
      <c r="W934" s="8"/>
      <c r="X934" s="8"/>
      <c r="Y934" s="8"/>
      <c r="Z934" s="8"/>
      <c r="AA934" s="8"/>
      <c r="AB934" s="8"/>
      <c r="AC934" s="8"/>
      <c r="AD934" s="8"/>
      <c r="AE934" s="8"/>
      <c r="AF934" s="8"/>
      <c r="AG934" s="8"/>
      <c r="AH934" s="8"/>
      <c r="AI934" s="8"/>
      <c r="AJ934" s="8"/>
      <c r="AK934" s="8"/>
      <c r="AL934" s="8"/>
      <c r="AM934" s="8"/>
      <c r="AN934" s="8"/>
      <c r="AO934" s="8"/>
      <c r="AP934" s="8"/>
      <c r="AQ934" s="8"/>
      <c r="AR934" s="7" t="s">
        <v>68</v>
      </c>
      <c r="AS934" s="8"/>
      <c r="AT934" s="8"/>
      <c r="AU934" s="8"/>
      <c r="AV934" s="8"/>
      <c r="AW934" s="8"/>
      <c r="AX934" s="8"/>
      <c r="AY934" s="8"/>
      <c r="AZ934" s="8"/>
      <c r="BA934" s="8"/>
      <c r="BB934" s="8"/>
      <c r="BC934" s="8"/>
      <c r="BD934" s="8"/>
      <c r="BE934" s="8"/>
      <c r="BF934" s="8"/>
    </row>
    <row r="935" hidden="1">
      <c r="A935" s="10">
        <v>33953.0</v>
      </c>
      <c r="B935" s="7" t="s">
        <v>680</v>
      </c>
      <c r="C935" s="7" t="s">
        <v>16099</v>
      </c>
      <c r="D935" s="8"/>
      <c r="E935" s="8"/>
      <c r="F935" s="8"/>
      <c r="G935" s="7">
        <v>100000.0</v>
      </c>
      <c r="H935" s="8"/>
      <c r="I935" s="7">
        <v>0.0</v>
      </c>
      <c r="J935" s="7">
        <v>0.0</v>
      </c>
      <c r="K935" s="7">
        <v>6.0</v>
      </c>
      <c r="L935" s="7">
        <v>0.0</v>
      </c>
      <c r="M935" s="7">
        <v>0.0</v>
      </c>
      <c r="N935" s="7" t="s">
        <v>61</v>
      </c>
      <c r="O935" s="7">
        <v>0.0</v>
      </c>
      <c r="P935" s="7">
        <v>0.0</v>
      </c>
      <c r="Q935" s="8"/>
      <c r="R935" s="8"/>
      <c r="S935" s="8"/>
      <c r="T935" s="8"/>
      <c r="U935" s="8"/>
      <c r="V935" s="8"/>
      <c r="W935" s="8"/>
      <c r="X935" s="8"/>
      <c r="Y935" s="8"/>
      <c r="Z935" s="8"/>
      <c r="AA935" s="8"/>
      <c r="AB935" s="8"/>
      <c r="AC935" s="8"/>
      <c r="AD935" s="8"/>
      <c r="AE935" s="8"/>
      <c r="AF935" s="8"/>
      <c r="AG935" s="8"/>
      <c r="AH935" s="8"/>
      <c r="AI935" s="8"/>
      <c r="AJ935" s="8"/>
      <c r="AK935" s="8"/>
      <c r="AL935" s="8"/>
      <c r="AM935" s="8"/>
      <c r="AN935" s="8"/>
      <c r="AO935" s="8"/>
      <c r="AP935" s="8"/>
      <c r="AQ935" s="8"/>
      <c r="AR935" s="7" t="s">
        <v>68</v>
      </c>
      <c r="AS935" s="8"/>
      <c r="AT935" s="8"/>
      <c r="AU935" s="8"/>
      <c r="AV935" s="8"/>
      <c r="AW935" s="8"/>
      <c r="AX935" s="8"/>
      <c r="AY935" s="8"/>
      <c r="AZ935" s="8"/>
      <c r="BA935" s="8"/>
      <c r="BB935" s="8"/>
      <c r="BC935" s="8"/>
      <c r="BD935" s="8"/>
      <c r="BE935" s="8"/>
      <c r="BF935" s="8"/>
    </row>
    <row r="936" hidden="1">
      <c r="A936" s="10">
        <v>33954.0</v>
      </c>
      <c r="B936" s="7" t="s">
        <v>680</v>
      </c>
      <c r="C936" s="7" t="s">
        <v>16110</v>
      </c>
      <c r="D936" s="8"/>
      <c r="E936" s="8"/>
      <c r="F936" s="8"/>
      <c r="G936" s="7">
        <v>500000.0</v>
      </c>
      <c r="H936" s="8"/>
      <c r="I936" s="7">
        <v>0.0</v>
      </c>
      <c r="J936" s="7">
        <v>0.0</v>
      </c>
      <c r="K936" s="7">
        <v>6.0</v>
      </c>
      <c r="L936" s="7">
        <v>0.0</v>
      </c>
      <c r="M936" s="7">
        <v>0.0</v>
      </c>
      <c r="N936" s="7" t="s">
        <v>61</v>
      </c>
      <c r="O936" s="7">
        <v>0.0</v>
      </c>
      <c r="P936" s="7">
        <v>0.0</v>
      </c>
      <c r="Q936" s="8"/>
      <c r="R936" s="8"/>
      <c r="S936" s="8"/>
      <c r="T936" s="8"/>
      <c r="U936" s="8"/>
      <c r="V936" s="8"/>
      <c r="W936" s="8"/>
      <c r="X936" s="8"/>
      <c r="Y936" s="8"/>
      <c r="Z936" s="8"/>
      <c r="AA936" s="8"/>
      <c r="AB936" s="8"/>
      <c r="AC936" s="8"/>
      <c r="AD936" s="8"/>
      <c r="AE936" s="8"/>
      <c r="AF936" s="8"/>
      <c r="AG936" s="8"/>
      <c r="AH936" s="8"/>
      <c r="AI936" s="8"/>
      <c r="AJ936" s="8"/>
      <c r="AK936" s="8"/>
      <c r="AL936" s="8"/>
      <c r="AM936" s="8"/>
      <c r="AN936" s="8"/>
      <c r="AO936" s="8"/>
      <c r="AP936" s="8"/>
      <c r="AQ936" s="8"/>
      <c r="AR936" s="7" t="s">
        <v>68</v>
      </c>
      <c r="AS936" s="8"/>
      <c r="AT936" s="8"/>
      <c r="AU936" s="8"/>
      <c r="AV936" s="11" t="s">
        <v>16116</v>
      </c>
      <c r="AW936" s="11" t="s">
        <v>16116</v>
      </c>
      <c r="AX936" s="8"/>
      <c r="AY936" s="8"/>
      <c r="AZ936" s="8"/>
      <c r="BA936" s="8"/>
      <c r="BB936" s="8"/>
      <c r="BC936" s="8"/>
      <c r="BD936" s="8"/>
      <c r="BE936" s="8"/>
      <c r="BF936" s="8"/>
    </row>
    <row r="937" hidden="1">
      <c r="A937" s="10">
        <v>31780.0</v>
      </c>
      <c r="B937" s="7" t="s">
        <v>2058</v>
      </c>
      <c r="C937" s="7" t="s">
        <v>16126</v>
      </c>
      <c r="D937" s="8"/>
      <c r="E937" s="8"/>
      <c r="F937" s="8"/>
      <c r="G937" s="7">
        <v>860000.0</v>
      </c>
      <c r="H937" s="8"/>
      <c r="I937" s="7">
        <v>0.0</v>
      </c>
      <c r="J937" s="7">
        <v>0.0</v>
      </c>
      <c r="K937" s="7">
        <v>6.0</v>
      </c>
      <c r="L937" s="7">
        <v>0.0</v>
      </c>
      <c r="M937" s="7">
        <v>0.0</v>
      </c>
      <c r="N937" s="7" t="s">
        <v>61</v>
      </c>
      <c r="O937" s="7">
        <v>0.0</v>
      </c>
      <c r="P937" s="7">
        <v>0.0</v>
      </c>
      <c r="Q937" s="8"/>
      <c r="R937" s="8"/>
      <c r="S937" s="8"/>
      <c r="T937" s="8"/>
      <c r="U937" s="8"/>
      <c r="V937" s="8"/>
      <c r="W937" s="8"/>
      <c r="X937" s="8"/>
      <c r="Y937" s="8"/>
      <c r="Z937" s="8"/>
      <c r="AA937" s="8"/>
      <c r="AB937" s="8"/>
      <c r="AC937" s="8"/>
      <c r="AD937" s="8"/>
      <c r="AE937" s="8"/>
      <c r="AF937" s="8"/>
      <c r="AG937" s="8"/>
      <c r="AH937" s="8"/>
      <c r="AI937" s="8"/>
      <c r="AJ937" s="8"/>
      <c r="AK937" s="8"/>
      <c r="AL937" s="8"/>
      <c r="AM937" s="8"/>
      <c r="AN937" s="8"/>
      <c r="AO937" s="8"/>
      <c r="AP937" s="8"/>
      <c r="AQ937" s="8"/>
      <c r="AR937" s="7" t="s">
        <v>68</v>
      </c>
      <c r="AS937" s="8"/>
      <c r="AT937" s="8"/>
      <c r="AU937" s="8"/>
      <c r="AV937" s="11" t="s">
        <v>16128</v>
      </c>
      <c r="AW937" s="11" t="s">
        <v>16128</v>
      </c>
      <c r="AX937" s="8"/>
      <c r="AY937" s="8"/>
      <c r="AZ937" s="8"/>
      <c r="BA937" s="8"/>
      <c r="BB937" s="8"/>
      <c r="BC937" s="8"/>
      <c r="BD937" s="8"/>
      <c r="BE937" s="8"/>
      <c r="BF937" s="8"/>
    </row>
    <row r="938" hidden="1">
      <c r="A938" s="10">
        <v>34250.0</v>
      </c>
      <c r="B938" s="7" t="s">
        <v>238</v>
      </c>
      <c r="C938" s="7" t="s">
        <v>16132</v>
      </c>
      <c r="D938" s="8"/>
      <c r="E938" s="8"/>
      <c r="F938" s="8"/>
      <c r="G938" s="7">
        <v>500000.0</v>
      </c>
      <c r="H938" s="8"/>
      <c r="I938" s="7">
        <v>0.0</v>
      </c>
      <c r="J938" s="7">
        <v>0.0</v>
      </c>
      <c r="K938" s="7">
        <v>6.0</v>
      </c>
      <c r="L938" s="7">
        <v>0.0</v>
      </c>
      <c r="M938" s="7">
        <v>0.0</v>
      </c>
      <c r="N938" s="7" t="s">
        <v>61</v>
      </c>
      <c r="O938" s="7">
        <v>0.0</v>
      </c>
      <c r="P938" s="7">
        <v>0.0</v>
      </c>
      <c r="Q938" s="8"/>
      <c r="R938" s="8"/>
      <c r="S938" s="8"/>
      <c r="T938" s="8"/>
      <c r="U938" s="8"/>
      <c r="V938" s="8"/>
      <c r="W938" s="8"/>
      <c r="X938" s="8"/>
      <c r="Y938" s="8"/>
      <c r="Z938" s="8"/>
      <c r="AA938" s="8"/>
      <c r="AB938" s="8"/>
      <c r="AC938" s="8"/>
      <c r="AD938" s="8"/>
      <c r="AE938" s="8"/>
      <c r="AF938" s="8"/>
      <c r="AG938" s="8"/>
      <c r="AH938" s="8"/>
      <c r="AI938" s="8"/>
      <c r="AJ938" s="8"/>
      <c r="AK938" s="8"/>
      <c r="AL938" s="8"/>
      <c r="AM938" s="8"/>
      <c r="AN938" s="8"/>
      <c r="AO938" s="8"/>
      <c r="AP938" s="8"/>
      <c r="AQ938" s="8"/>
      <c r="AR938" s="7" t="s">
        <v>68</v>
      </c>
      <c r="AS938" s="8"/>
      <c r="AT938" s="8"/>
      <c r="AU938" s="8"/>
      <c r="AV938" s="8"/>
      <c r="AW938" s="8"/>
      <c r="AX938" s="8"/>
      <c r="AY938" s="8"/>
      <c r="AZ938" s="8"/>
      <c r="BA938" s="8"/>
      <c r="BB938" s="8"/>
      <c r="BC938" s="8"/>
      <c r="BD938" s="8"/>
      <c r="BE938" s="8"/>
      <c r="BF938" s="8"/>
    </row>
    <row r="939">
      <c r="A939" s="10">
        <v>30729.0</v>
      </c>
      <c r="B939" s="9">
        <v>43048.0</v>
      </c>
      <c r="C939" s="7" t="s">
        <v>16133</v>
      </c>
      <c r="D939" s="7" t="s">
        <v>2014</v>
      </c>
      <c r="E939" s="7">
        <v>0.0</v>
      </c>
      <c r="F939" s="8"/>
      <c r="G939" s="7">
        <v>20000.0</v>
      </c>
      <c r="H939" s="7">
        <v>22146.95</v>
      </c>
      <c r="I939" s="7">
        <v>110.0</v>
      </c>
      <c r="J939" s="7">
        <v>686.55545</v>
      </c>
      <c r="K939" s="7">
        <v>3.1</v>
      </c>
      <c r="L939" s="7">
        <v>8793.8</v>
      </c>
      <c r="M939" s="7">
        <v>932.34</v>
      </c>
      <c r="N939" s="7" t="s">
        <v>61</v>
      </c>
      <c r="O939" s="7">
        <v>5.0</v>
      </c>
      <c r="P939" s="7">
        <v>0.0</v>
      </c>
      <c r="Q939" s="9">
        <v>43078.0</v>
      </c>
      <c r="R939" s="7" t="s">
        <v>5092</v>
      </c>
      <c r="S939" s="7" t="s">
        <v>16135</v>
      </c>
      <c r="T939" s="11" t="s">
        <v>6531</v>
      </c>
      <c r="U939" s="7" t="s">
        <v>16137</v>
      </c>
      <c r="V939" s="8"/>
      <c r="W939" s="7" t="s">
        <v>16138</v>
      </c>
      <c r="X939" s="8"/>
      <c r="Y939" s="8"/>
      <c r="Z939" s="8"/>
      <c r="AA939" s="8"/>
      <c r="AB939" s="7" t="s">
        <v>185</v>
      </c>
      <c r="AC939" s="7" t="s">
        <v>16139</v>
      </c>
      <c r="AD939" s="7" t="s">
        <v>16140</v>
      </c>
      <c r="AE939" s="7" t="s">
        <v>16142</v>
      </c>
      <c r="AF939" s="7" t="s">
        <v>16144</v>
      </c>
      <c r="AG939" s="8"/>
      <c r="AH939" s="8"/>
      <c r="AI939" s="8"/>
      <c r="AJ939" s="8"/>
      <c r="AK939" s="8"/>
      <c r="AL939" s="8"/>
      <c r="AM939" s="8"/>
      <c r="AN939" s="8"/>
      <c r="AO939" s="8"/>
      <c r="AP939" s="8"/>
      <c r="AQ939" s="8"/>
      <c r="AR939" s="7" t="s">
        <v>86</v>
      </c>
      <c r="AS939" s="8"/>
      <c r="AT939" s="8"/>
      <c r="AU939" s="8"/>
      <c r="AV939" s="11" t="s">
        <v>16146</v>
      </c>
      <c r="AW939" s="11" t="s">
        <v>16146</v>
      </c>
      <c r="AX939" s="8"/>
      <c r="AY939" s="8"/>
      <c r="AZ939" s="8"/>
      <c r="BA939" s="8"/>
      <c r="BB939" s="8"/>
      <c r="BC939" s="8"/>
      <c r="BD939" s="8"/>
      <c r="BE939" s="8"/>
      <c r="BF939" s="8"/>
    </row>
    <row r="940" hidden="1">
      <c r="A940" s="10">
        <v>30012.0</v>
      </c>
      <c r="B940" s="9">
        <v>43076.0</v>
      </c>
      <c r="C940" s="7" t="s">
        <v>16153</v>
      </c>
      <c r="D940" s="8"/>
      <c r="E940" s="8"/>
      <c r="F940" s="8"/>
      <c r="G940" s="7">
        <v>6000.0</v>
      </c>
      <c r="H940" s="8"/>
      <c r="I940" s="7">
        <v>0.0</v>
      </c>
      <c r="J940" s="7">
        <v>0.0</v>
      </c>
      <c r="K940" s="7">
        <v>6.0</v>
      </c>
      <c r="L940" s="7">
        <v>0.0</v>
      </c>
      <c r="M940" s="7">
        <v>0.0</v>
      </c>
      <c r="N940" s="7" t="s">
        <v>61</v>
      </c>
      <c r="O940" s="7">
        <v>0.0</v>
      </c>
      <c r="P940" s="7">
        <v>0.0</v>
      </c>
      <c r="Q940" s="8"/>
      <c r="R940" s="8"/>
      <c r="S940" s="8"/>
      <c r="T940" s="8"/>
      <c r="U940" s="8"/>
      <c r="V940" s="8"/>
      <c r="W940" s="8"/>
      <c r="X940" s="8"/>
      <c r="Y940" s="8"/>
      <c r="Z940" s="8"/>
      <c r="AA940" s="8"/>
      <c r="AB940" s="8"/>
      <c r="AC940" s="8"/>
      <c r="AD940" s="8"/>
      <c r="AE940" s="8"/>
      <c r="AF940" s="8"/>
      <c r="AG940" s="8"/>
      <c r="AH940" s="8"/>
      <c r="AI940" s="8"/>
      <c r="AJ940" s="8"/>
      <c r="AK940" s="8"/>
      <c r="AL940" s="8"/>
      <c r="AM940" s="8"/>
      <c r="AN940" s="8"/>
      <c r="AO940" s="8"/>
      <c r="AP940" s="8"/>
      <c r="AQ940" s="8"/>
      <c r="AR940" s="7" t="s">
        <v>68</v>
      </c>
      <c r="AS940" s="8"/>
      <c r="AT940" s="8"/>
      <c r="AU940" s="8"/>
      <c r="AV940" s="11" t="s">
        <v>16161</v>
      </c>
      <c r="AW940" s="11" t="s">
        <v>16161</v>
      </c>
      <c r="AX940" s="8"/>
      <c r="AY940" s="8"/>
      <c r="AZ940" s="8"/>
      <c r="BA940" s="8"/>
      <c r="BB940" s="8"/>
      <c r="BC940" s="8"/>
      <c r="BD940" s="8"/>
      <c r="BE940" s="8"/>
      <c r="BF940" s="8"/>
    </row>
    <row r="941" hidden="1">
      <c r="A941" s="10">
        <v>32555.0</v>
      </c>
      <c r="B941" s="7" t="s">
        <v>5302</v>
      </c>
      <c r="C941" s="7" t="s">
        <v>16176</v>
      </c>
      <c r="D941" s="8"/>
      <c r="E941" s="8"/>
      <c r="F941" s="8"/>
      <c r="G941" s="7">
        <v>600.0</v>
      </c>
      <c r="H941" s="8"/>
      <c r="I941" s="7">
        <v>0.0</v>
      </c>
      <c r="J941" s="7">
        <v>0.0</v>
      </c>
      <c r="K941" s="7">
        <v>6.0</v>
      </c>
      <c r="L941" s="7">
        <v>0.0</v>
      </c>
      <c r="M941" s="7">
        <v>0.0</v>
      </c>
      <c r="N941" s="7" t="s">
        <v>61</v>
      </c>
      <c r="O941" s="7">
        <v>0.0</v>
      </c>
      <c r="P941" s="7">
        <v>0.0</v>
      </c>
      <c r="Q941" s="8"/>
      <c r="R941" s="8"/>
      <c r="S941" s="8"/>
      <c r="T941" s="8"/>
      <c r="U941" s="8"/>
      <c r="V941" s="8"/>
      <c r="W941" s="8"/>
      <c r="X941" s="8"/>
      <c r="Y941" s="8"/>
      <c r="Z941" s="8"/>
      <c r="AA941" s="8"/>
      <c r="AB941" s="8"/>
      <c r="AC941" s="8"/>
      <c r="AD941" s="8"/>
      <c r="AE941" s="8"/>
      <c r="AF941" s="8"/>
      <c r="AG941" s="8"/>
      <c r="AH941" s="8"/>
      <c r="AI941" s="8"/>
      <c r="AJ941" s="8"/>
      <c r="AK941" s="8"/>
      <c r="AL941" s="8"/>
      <c r="AM941" s="8"/>
      <c r="AN941" s="8"/>
      <c r="AO941" s="8"/>
      <c r="AP941" s="8"/>
      <c r="AQ941" s="8"/>
      <c r="AR941" s="7" t="s">
        <v>68</v>
      </c>
      <c r="AS941" s="8"/>
      <c r="AT941" s="8"/>
      <c r="AU941" s="8"/>
      <c r="AV941" s="8"/>
      <c r="AW941" s="8"/>
      <c r="AX941" s="8"/>
      <c r="AY941" s="8"/>
      <c r="AZ941" s="8"/>
      <c r="BA941" s="8"/>
      <c r="BB941" s="8"/>
      <c r="BC941" s="8"/>
      <c r="BD941" s="8"/>
      <c r="BE941" s="8"/>
      <c r="BF941" s="8"/>
    </row>
    <row r="942" hidden="1">
      <c r="A942" s="10">
        <v>29818.0</v>
      </c>
      <c r="B942" s="7" t="s">
        <v>15068</v>
      </c>
      <c r="C942" s="7" t="s">
        <v>16180</v>
      </c>
      <c r="D942" s="8"/>
      <c r="E942" s="8"/>
      <c r="F942" s="8"/>
      <c r="G942" s="7">
        <v>5000.0</v>
      </c>
      <c r="H942" s="8"/>
      <c r="I942" s="7">
        <v>0.0</v>
      </c>
      <c r="J942" s="7">
        <v>0.0</v>
      </c>
      <c r="K942" s="7">
        <v>6.0</v>
      </c>
      <c r="L942" s="7">
        <v>0.0</v>
      </c>
      <c r="M942" s="7">
        <v>0.0</v>
      </c>
      <c r="N942" s="7" t="s">
        <v>61</v>
      </c>
      <c r="O942" s="7">
        <v>0.0</v>
      </c>
      <c r="P942" s="7">
        <v>0.0</v>
      </c>
      <c r="Q942" s="8"/>
      <c r="R942" s="8"/>
      <c r="S942" s="8"/>
      <c r="T942" s="8"/>
      <c r="U942" s="8"/>
      <c r="V942" s="8"/>
      <c r="W942" s="8"/>
      <c r="X942" s="8"/>
      <c r="Y942" s="8"/>
      <c r="Z942" s="8"/>
      <c r="AA942" s="8"/>
      <c r="AB942" s="8"/>
      <c r="AC942" s="8"/>
      <c r="AD942" s="8"/>
      <c r="AE942" s="8"/>
      <c r="AF942" s="8"/>
      <c r="AG942" s="8"/>
      <c r="AH942" s="8"/>
      <c r="AI942" s="8"/>
      <c r="AJ942" s="8"/>
      <c r="AK942" s="8"/>
      <c r="AL942" s="8"/>
      <c r="AM942" s="8"/>
      <c r="AN942" s="8"/>
      <c r="AO942" s="8"/>
      <c r="AP942" s="8"/>
      <c r="AQ942" s="8"/>
      <c r="AR942" s="7" t="s">
        <v>68</v>
      </c>
      <c r="AS942" s="8"/>
      <c r="AT942" s="8"/>
      <c r="AU942" s="8"/>
      <c r="AV942" s="11" t="s">
        <v>16184</v>
      </c>
      <c r="AW942" s="11" t="s">
        <v>16184</v>
      </c>
      <c r="AX942" s="8"/>
      <c r="AY942" s="8"/>
      <c r="AZ942" s="8"/>
      <c r="BA942" s="8"/>
      <c r="BB942" s="8"/>
      <c r="BC942" s="8"/>
      <c r="BD942" s="8"/>
      <c r="BE942" s="8"/>
      <c r="BF942" s="8"/>
    </row>
    <row r="943" hidden="1">
      <c r="A943" s="10">
        <v>29572.0</v>
      </c>
      <c r="B943" s="9">
        <v>42741.0</v>
      </c>
      <c r="C943" s="7" t="s">
        <v>16186</v>
      </c>
      <c r="D943" s="8"/>
      <c r="E943" s="8"/>
      <c r="F943" s="8"/>
      <c r="G943" s="7">
        <v>10000.0</v>
      </c>
      <c r="H943" s="8"/>
      <c r="I943" s="7">
        <v>0.0</v>
      </c>
      <c r="J943" s="7">
        <v>0.0</v>
      </c>
      <c r="K943" s="7">
        <v>6.0</v>
      </c>
      <c r="L943" s="7">
        <v>0.0</v>
      </c>
      <c r="M943" s="7">
        <v>0.0</v>
      </c>
      <c r="N943" s="7" t="s">
        <v>61</v>
      </c>
      <c r="O943" s="7">
        <v>0.0</v>
      </c>
      <c r="P943" s="7">
        <v>0.0</v>
      </c>
      <c r="Q943" s="8"/>
      <c r="R943" s="8"/>
      <c r="S943" s="8"/>
      <c r="T943" s="8"/>
      <c r="U943" s="8"/>
      <c r="V943" s="8"/>
      <c r="W943" s="8"/>
      <c r="X943" s="8"/>
      <c r="Y943" s="8"/>
      <c r="Z943" s="8"/>
      <c r="AA943" s="8"/>
      <c r="AB943" s="8"/>
      <c r="AC943" s="8"/>
      <c r="AD943" s="8"/>
      <c r="AE943" s="8"/>
      <c r="AF943" s="8"/>
      <c r="AG943" s="8"/>
      <c r="AH943" s="8"/>
      <c r="AI943" s="8"/>
      <c r="AJ943" s="8"/>
      <c r="AK943" s="8"/>
      <c r="AL943" s="8"/>
      <c r="AM943" s="8"/>
      <c r="AN943" s="8"/>
      <c r="AO943" s="8"/>
      <c r="AP943" s="8"/>
      <c r="AQ943" s="8"/>
      <c r="AR943" s="7" t="s">
        <v>68</v>
      </c>
      <c r="AS943" s="8"/>
      <c r="AT943" s="8"/>
      <c r="AU943" s="8"/>
      <c r="AV943" s="11" t="s">
        <v>16196</v>
      </c>
      <c r="AW943" s="11" t="s">
        <v>16196</v>
      </c>
      <c r="AX943" s="8"/>
      <c r="AY943" s="8"/>
      <c r="AZ943" s="8"/>
      <c r="BA943" s="8"/>
      <c r="BB943" s="8"/>
      <c r="BC943" s="8"/>
      <c r="BD943" s="8"/>
      <c r="BE943" s="8"/>
      <c r="BF943" s="8"/>
    </row>
    <row r="944" hidden="1">
      <c r="A944" s="10">
        <v>33304.0</v>
      </c>
      <c r="B944" s="7" t="s">
        <v>1384</v>
      </c>
      <c r="C944" s="7" t="s">
        <v>16207</v>
      </c>
      <c r="D944" s="8"/>
      <c r="E944" s="8"/>
      <c r="F944" s="8"/>
      <c r="G944" s="7">
        <v>5000.0</v>
      </c>
      <c r="H944" s="8"/>
      <c r="I944" s="7">
        <v>0.0</v>
      </c>
      <c r="J944" s="7">
        <v>0.0</v>
      </c>
      <c r="K944" s="7">
        <v>6.0</v>
      </c>
      <c r="L944" s="7">
        <v>0.0</v>
      </c>
      <c r="M944" s="7">
        <v>0.0</v>
      </c>
      <c r="N944" s="7" t="s">
        <v>61</v>
      </c>
      <c r="O944" s="7">
        <v>0.0</v>
      </c>
      <c r="P944" s="7">
        <v>0.0</v>
      </c>
      <c r="Q944" s="8"/>
      <c r="R944" s="8"/>
      <c r="S944" s="8"/>
      <c r="T944" s="8"/>
      <c r="U944" s="8"/>
      <c r="V944" s="8"/>
      <c r="W944" s="8"/>
      <c r="X944" s="8"/>
      <c r="Y944" s="8"/>
      <c r="Z944" s="8"/>
      <c r="AA944" s="8"/>
      <c r="AB944" s="8"/>
      <c r="AC944" s="8"/>
      <c r="AD944" s="8"/>
      <c r="AE944" s="8"/>
      <c r="AF944" s="8"/>
      <c r="AG944" s="8"/>
      <c r="AH944" s="8"/>
      <c r="AI944" s="8"/>
      <c r="AJ944" s="8"/>
      <c r="AK944" s="8"/>
      <c r="AL944" s="8"/>
      <c r="AM944" s="8"/>
      <c r="AN944" s="8"/>
      <c r="AO944" s="8"/>
      <c r="AP944" s="8"/>
      <c r="AQ944" s="8"/>
      <c r="AR944" s="7" t="s">
        <v>68</v>
      </c>
      <c r="AS944" s="8"/>
      <c r="AT944" s="8"/>
      <c r="AU944" s="8"/>
      <c r="AV944" s="11" t="s">
        <v>16208</v>
      </c>
      <c r="AW944" s="11" t="s">
        <v>16208</v>
      </c>
      <c r="AX944" s="8"/>
      <c r="AY944" s="8"/>
      <c r="AZ944" s="8"/>
      <c r="BA944" s="8"/>
      <c r="BB944" s="8"/>
      <c r="BC944" s="8"/>
      <c r="BD944" s="8"/>
      <c r="BE944" s="8"/>
      <c r="BF944" s="8"/>
    </row>
    <row r="945" hidden="1">
      <c r="A945" s="10">
        <v>32944.0</v>
      </c>
      <c r="B945" s="9">
        <v>42897.0</v>
      </c>
      <c r="C945" s="7" t="s">
        <v>16211</v>
      </c>
      <c r="D945" s="8"/>
      <c r="E945" s="8"/>
      <c r="F945" s="8"/>
      <c r="G945" s="7">
        <v>1000000.0</v>
      </c>
      <c r="H945" s="8"/>
      <c r="I945" s="7">
        <v>0.0</v>
      </c>
      <c r="J945" s="7">
        <v>0.0</v>
      </c>
      <c r="K945" s="7">
        <v>6.0</v>
      </c>
      <c r="L945" s="7">
        <v>0.0</v>
      </c>
      <c r="M945" s="7">
        <v>0.0</v>
      </c>
      <c r="N945" s="7" t="s">
        <v>61</v>
      </c>
      <c r="O945" s="7">
        <v>0.0</v>
      </c>
      <c r="P945" s="7">
        <v>0.0</v>
      </c>
      <c r="Q945" s="8"/>
      <c r="R945" s="8"/>
      <c r="S945" s="8"/>
      <c r="T945" s="8"/>
      <c r="U945" s="8"/>
      <c r="V945" s="8"/>
      <c r="W945" s="8"/>
      <c r="X945" s="8"/>
      <c r="Y945" s="8"/>
      <c r="Z945" s="8"/>
      <c r="AA945" s="8"/>
      <c r="AB945" s="8"/>
      <c r="AC945" s="8"/>
      <c r="AD945" s="8"/>
      <c r="AE945" s="8"/>
      <c r="AF945" s="8"/>
      <c r="AG945" s="8"/>
      <c r="AH945" s="8"/>
      <c r="AI945" s="8"/>
      <c r="AJ945" s="8"/>
      <c r="AK945" s="8"/>
      <c r="AL945" s="8"/>
      <c r="AM945" s="8"/>
      <c r="AN945" s="8"/>
      <c r="AO945" s="8"/>
      <c r="AP945" s="8"/>
      <c r="AQ945" s="8"/>
      <c r="AR945" s="7" t="s">
        <v>68</v>
      </c>
      <c r="AS945" s="8"/>
      <c r="AT945" s="8"/>
      <c r="AU945" s="8"/>
      <c r="AV945" s="11" t="s">
        <v>16218</v>
      </c>
      <c r="AW945" s="11" t="s">
        <v>16218</v>
      </c>
      <c r="AX945" s="8"/>
      <c r="AY945" s="8"/>
      <c r="AZ945" s="8"/>
      <c r="BA945" s="8"/>
      <c r="BB945" s="8"/>
      <c r="BC945" s="8"/>
      <c r="BD945" s="8"/>
      <c r="BE945" s="8"/>
      <c r="BF945" s="8"/>
    </row>
    <row r="946" hidden="1">
      <c r="A946" s="10">
        <v>32940.0</v>
      </c>
      <c r="B946" s="9">
        <v>42897.0</v>
      </c>
      <c r="C946" s="7" t="s">
        <v>16229</v>
      </c>
      <c r="D946" s="7" t="s">
        <v>16230</v>
      </c>
      <c r="E946" s="7">
        <v>1.2345679E8</v>
      </c>
      <c r="F946" s="11" t="s">
        <v>16231</v>
      </c>
      <c r="G946" s="7">
        <v>2000000.0</v>
      </c>
      <c r="H946" s="8"/>
      <c r="I946" s="7">
        <v>0.0</v>
      </c>
      <c r="J946" s="7">
        <v>0.0</v>
      </c>
      <c r="K946" s="7">
        <v>6.0</v>
      </c>
      <c r="L946" s="7">
        <v>0.0</v>
      </c>
      <c r="M946" s="7">
        <v>0.0</v>
      </c>
      <c r="N946" s="7" t="s">
        <v>61</v>
      </c>
      <c r="O946" s="7">
        <v>0.0</v>
      </c>
      <c r="P946" s="7">
        <v>0.0</v>
      </c>
      <c r="Q946" s="7" t="s">
        <v>2370</v>
      </c>
      <c r="R946" s="7" t="s">
        <v>8617</v>
      </c>
      <c r="S946" s="7" t="s">
        <v>8009</v>
      </c>
      <c r="T946" s="11" t="s">
        <v>16241</v>
      </c>
      <c r="U946" s="7" t="s">
        <v>16242</v>
      </c>
      <c r="V946" s="8"/>
      <c r="W946" s="7" t="s">
        <v>16243</v>
      </c>
      <c r="X946" s="8"/>
      <c r="Y946" s="8"/>
      <c r="Z946" s="8"/>
      <c r="AA946" s="8"/>
      <c r="AB946" s="8"/>
      <c r="AC946" s="8"/>
      <c r="AD946" s="7" t="s">
        <v>6930</v>
      </c>
      <c r="AE946" s="8"/>
      <c r="AF946" s="7" t="s">
        <v>191</v>
      </c>
      <c r="AG946" s="8"/>
      <c r="AH946" s="8"/>
      <c r="AI946" s="8"/>
      <c r="AJ946" s="8"/>
      <c r="AK946" s="8"/>
      <c r="AL946" s="8"/>
      <c r="AM946" s="8"/>
      <c r="AN946" s="8"/>
      <c r="AO946" s="8"/>
      <c r="AP946" s="8"/>
      <c r="AQ946" s="8"/>
      <c r="AR946" s="7" t="s">
        <v>68</v>
      </c>
      <c r="AS946" s="8"/>
      <c r="AT946" s="8"/>
      <c r="AU946" s="8"/>
      <c r="AV946" s="11" t="s">
        <v>16218</v>
      </c>
      <c r="AW946" s="11" t="s">
        <v>16218</v>
      </c>
      <c r="AX946" s="8"/>
      <c r="AY946" s="8"/>
      <c r="AZ946" s="8"/>
      <c r="BA946" s="8"/>
      <c r="BB946" s="8"/>
      <c r="BC946" s="8"/>
      <c r="BD946" s="8"/>
      <c r="BE946" s="8"/>
      <c r="BF946" s="8"/>
    </row>
    <row r="947" hidden="1">
      <c r="A947" s="10">
        <v>32939.0</v>
      </c>
      <c r="B947" s="9">
        <v>42897.0</v>
      </c>
      <c r="C947" s="7" t="s">
        <v>16247</v>
      </c>
      <c r="D947" s="8"/>
      <c r="E947" s="8"/>
      <c r="F947" s="8"/>
      <c r="G947" s="7">
        <v>2000000.0</v>
      </c>
      <c r="H947" s="8"/>
      <c r="I947" s="7">
        <v>0.0</v>
      </c>
      <c r="J947" s="7">
        <v>0.0</v>
      </c>
      <c r="K947" s="7">
        <v>6.0</v>
      </c>
      <c r="L947" s="7">
        <v>0.0</v>
      </c>
      <c r="M947" s="7">
        <v>0.0</v>
      </c>
      <c r="N947" s="7" t="s">
        <v>61</v>
      </c>
      <c r="O947" s="7">
        <v>0.0</v>
      </c>
      <c r="P947" s="7">
        <v>0.0</v>
      </c>
      <c r="Q947" s="8"/>
      <c r="R947" s="8"/>
      <c r="S947" s="8"/>
      <c r="T947" s="8"/>
      <c r="U947" s="8"/>
      <c r="V947" s="8"/>
      <c r="W947" s="8"/>
      <c r="X947" s="8"/>
      <c r="Y947" s="8"/>
      <c r="Z947" s="8"/>
      <c r="AA947" s="8"/>
      <c r="AB947" s="8"/>
      <c r="AC947" s="8"/>
      <c r="AD947" s="8"/>
      <c r="AE947" s="8"/>
      <c r="AF947" s="8"/>
      <c r="AG947" s="8"/>
      <c r="AH947" s="8"/>
      <c r="AI947" s="8"/>
      <c r="AJ947" s="8"/>
      <c r="AK947" s="8"/>
      <c r="AL947" s="8"/>
      <c r="AM947" s="8"/>
      <c r="AN947" s="8"/>
      <c r="AO947" s="8"/>
      <c r="AP947" s="8"/>
      <c r="AQ947" s="8"/>
      <c r="AR947" s="7" t="s">
        <v>68</v>
      </c>
      <c r="AS947" s="8"/>
      <c r="AT947" s="8"/>
      <c r="AU947" s="8"/>
      <c r="AV947" s="8"/>
      <c r="AW947" s="8"/>
      <c r="AX947" s="8"/>
      <c r="AY947" s="8"/>
      <c r="AZ947" s="8"/>
      <c r="BA947" s="8"/>
      <c r="BB947" s="8"/>
      <c r="BC947" s="8"/>
      <c r="BD947" s="8"/>
      <c r="BE947" s="8"/>
      <c r="BF947" s="8"/>
    </row>
    <row r="948" hidden="1">
      <c r="A948" s="10">
        <v>32936.0</v>
      </c>
      <c r="B948" s="9">
        <v>42897.0</v>
      </c>
      <c r="C948" s="7" t="s">
        <v>16252</v>
      </c>
      <c r="D948" s="7" t="s">
        <v>16253</v>
      </c>
      <c r="E948" s="7">
        <v>1.2345679E8</v>
      </c>
      <c r="F948" s="11" t="s">
        <v>16255</v>
      </c>
      <c r="G948" s="7">
        <v>1000000.0</v>
      </c>
      <c r="H948" s="8"/>
      <c r="I948" s="7">
        <v>0.0</v>
      </c>
      <c r="J948" s="7">
        <v>0.0</v>
      </c>
      <c r="K948" s="7">
        <v>6.0</v>
      </c>
      <c r="L948" s="7">
        <v>0.0</v>
      </c>
      <c r="M948" s="7">
        <v>0.0</v>
      </c>
      <c r="N948" s="7" t="s">
        <v>61</v>
      </c>
      <c r="O948" s="7">
        <v>0.0</v>
      </c>
      <c r="P948" s="7">
        <v>0.0</v>
      </c>
      <c r="Q948" s="7" t="s">
        <v>2370</v>
      </c>
      <c r="R948" s="7" t="s">
        <v>8617</v>
      </c>
      <c r="S948" s="7" t="s">
        <v>8009</v>
      </c>
      <c r="T948" s="11" t="s">
        <v>16241</v>
      </c>
      <c r="U948" s="7" t="s">
        <v>16242</v>
      </c>
      <c r="V948" s="8"/>
      <c r="W948" s="7" t="s">
        <v>16264</v>
      </c>
      <c r="X948" s="8"/>
      <c r="Y948" s="8"/>
      <c r="Z948" s="8"/>
      <c r="AA948" s="8"/>
      <c r="AB948" s="8"/>
      <c r="AC948" s="8"/>
      <c r="AD948" s="7" t="s">
        <v>16266</v>
      </c>
      <c r="AE948" s="8"/>
      <c r="AF948" s="7" t="s">
        <v>16267</v>
      </c>
      <c r="AG948" s="8"/>
      <c r="AH948" s="8"/>
      <c r="AI948" s="8"/>
      <c r="AJ948" s="8"/>
      <c r="AK948" s="8"/>
      <c r="AL948" s="7" t="s">
        <v>16269</v>
      </c>
      <c r="AM948" s="8"/>
      <c r="AN948" s="8"/>
      <c r="AO948" s="8"/>
      <c r="AP948" s="8"/>
      <c r="AQ948" s="8"/>
      <c r="AR948" s="7" t="s">
        <v>68</v>
      </c>
      <c r="AS948" s="8"/>
      <c r="AT948" s="7" t="s">
        <v>13389</v>
      </c>
      <c r="AU948" s="8"/>
      <c r="AV948" s="7" t="s">
        <v>3052</v>
      </c>
      <c r="AW948" s="11" t="s">
        <v>3053</v>
      </c>
      <c r="AX948" s="8"/>
      <c r="AY948" s="8"/>
      <c r="AZ948" s="8"/>
      <c r="BA948" s="8"/>
      <c r="BB948" s="8"/>
      <c r="BC948" s="8"/>
      <c r="BD948" s="8"/>
      <c r="BE948" s="8"/>
      <c r="BF948" s="8"/>
    </row>
    <row r="949" hidden="1">
      <c r="A949" s="10">
        <v>30870.0</v>
      </c>
      <c r="B949" s="7" t="s">
        <v>2002</v>
      </c>
      <c r="C949" s="7" t="s">
        <v>16278</v>
      </c>
      <c r="D949" s="8"/>
      <c r="E949" s="8"/>
      <c r="F949" s="8"/>
      <c r="G949" s="7">
        <v>600000.0</v>
      </c>
      <c r="H949" s="8"/>
      <c r="I949" s="7">
        <v>0.0</v>
      </c>
      <c r="J949" s="7">
        <v>0.0</v>
      </c>
      <c r="K949" s="7">
        <v>6.0</v>
      </c>
      <c r="L949" s="7">
        <v>0.0</v>
      </c>
      <c r="M949" s="7">
        <v>0.0</v>
      </c>
      <c r="N949" s="7" t="s">
        <v>61</v>
      </c>
      <c r="O949" s="7">
        <v>0.0</v>
      </c>
      <c r="P949" s="7">
        <v>0.0</v>
      </c>
      <c r="Q949" s="8"/>
      <c r="R949" s="8"/>
      <c r="S949" s="8"/>
      <c r="T949" s="8"/>
      <c r="U949" s="8"/>
      <c r="V949" s="8"/>
      <c r="W949" s="8"/>
      <c r="X949" s="8"/>
      <c r="Y949" s="8"/>
      <c r="Z949" s="8"/>
      <c r="AA949" s="8"/>
      <c r="AB949" s="8"/>
      <c r="AC949" s="8"/>
      <c r="AD949" s="8"/>
      <c r="AE949" s="8"/>
      <c r="AF949" s="8"/>
      <c r="AG949" s="8"/>
      <c r="AH949" s="8"/>
      <c r="AI949" s="8"/>
      <c r="AJ949" s="8"/>
      <c r="AK949" s="8"/>
      <c r="AL949" s="8"/>
      <c r="AM949" s="8"/>
      <c r="AN949" s="8"/>
      <c r="AO949" s="8"/>
      <c r="AP949" s="8"/>
      <c r="AQ949" s="8"/>
      <c r="AR949" s="7" t="s">
        <v>68</v>
      </c>
      <c r="AS949" s="8"/>
      <c r="AT949" s="8"/>
      <c r="AU949" s="8"/>
      <c r="AV949" s="8"/>
      <c r="AW949" s="8"/>
      <c r="AX949" s="8"/>
      <c r="AY949" s="8"/>
      <c r="AZ949" s="8"/>
      <c r="BA949" s="8"/>
      <c r="BB949" s="8"/>
      <c r="BC949" s="8"/>
      <c r="BD949" s="8"/>
      <c r="BE949" s="8"/>
      <c r="BF949" s="8"/>
    </row>
    <row r="950" hidden="1">
      <c r="A950" s="10">
        <v>32872.0</v>
      </c>
      <c r="B950" s="9">
        <v>42805.0</v>
      </c>
      <c r="C950" s="7" t="s">
        <v>16281</v>
      </c>
      <c r="D950" s="8"/>
      <c r="E950" s="8"/>
      <c r="F950" s="8"/>
      <c r="G950" s="7">
        <v>15000.0</v>
      </c>
      <c r="H950" s="8"/>
      <c r="I950" s="7">
        <v>0.0</v>
      </c>
      <c r="J950" s="7">
        <v>0.0</v>
      </c>
      <c r="K950" s="7">
        <v>6.0</v>
      </c>
      <c r="L950" s="7">
        <v>0.0</v>
      </c>
      <c r="M950" s="7">
        <v>0.0</v>
      </c>
      <c r="N950" s="7" t="s">
        <v>61</v>
      </c>
      <c r="O950" s="7">
        <v>0.0</v>
      </c>
      <c r="P950" s="7">
        <v>0.0</v>
      </c>
      <c r="Q950" s="8"/>
      <c r="R950" s="8"/>
      <c r="S950" s="8"/>
      <c r="T950" s="8"/>
      <c r="U950" s="8"/>
      <c r="V950" s="8"/>
      <c r="W950" s="8"/>
      <c r="X950" s="8"/>
      <c r="Y950" s="8"/>
      <c r="Z950" s="8"/>
      <c r="AA950" s="8"/>
      <c r="AB950" s="8"/>
      <c r="AC950" s="8"/>
      <c r="AD950" s="8"/>
      <c r="AE950" s="8"/>
      <c r="AF950" s="8"/>
      <c r="AG950" s="8"/>
      <c r="AH950" s="8"/>
      <c r="AI950" s="8"/>
      <c r="AJ950" s="8"/>
      <c r="AK950" s="8"/>
      <c r="AL950" s="8"/>
      <c r="AM950" s="8"/>
      <c r="AN950" s="8"/>
      <c r="AO950" s="8"/>
      <c r="AP950" s="8"/>
      <c r="AQ950" s="8"/>
      <c r="AR950" s="7" t="s">
        <v>68</v>
      </c>
      <c r="AS950" s="8"/>
      <c r="AT950" s="8"/>
      <c r="AU950" s="8"/>
      <c r="AV950" s="11" t="s">
        <v>1315</v>
      </c>
      <c r="AW950" s="11" t="s">
        <v>1315</v>
      </c>
      <c r="AX950" s="11" t="s">
        <v>1365</v>
      </c>
      <c r="AY950" s="8"/>
      <c r="AZ950" s="8"/>
      <c r="BA950" s="11" t="s">
        <v>1371</v>
      </c>
      <c r="BB950" s="11" t="s">
        <v>1377</v>
      </c>
      <c r="BC950" s="8"/>
      <c r="BD950" s="7" t="s">
        <v>1382</v>
      </c>
      <c r="BE950" s="7" t="s">
        <v>145</v>
      </c>
      <c r="BF950" s="8"/>
    </row>
    <row r="951" hidden="1">
      <c r="A951" s="10">
        <v>27422.0</v>
      </c>
      <c r="B951" s="9">
        <v>42796.0</v>
      </c>
      <c r="C951" s="7" t="s">
        <v>16297</v>
      </c>
      <c r="D951" s="8"/>
      <c r="E951" s="8"/>
      <c r="F951" s="8"/>
      <c r="G951" s="7">
        <v>2000.0</v>
      </c>
      <c r="H951" s="8"/>
      <c r="I951" s="7">
        <v>0.0</v>
      </c>
      <c r="J951" s="7">
        <v>0.0</v>
      </c>
      <c r="K951" s="7">
        <v>6.0</v>
      </c>
      <c r="L951" s="7">
        <v>0.0</v>
      </c>
      <c r="M951" s="7">
        <v>0.0</v>
      </c>
      <c r="N951" s="7" t="s">
        <v>61</v>
      </c>
      <c r="O951" s="7">
        <v>0.0</v>
      </c>
      <c r="P951" s="7">
        <v>0.0</v>
      </c>
      <c r="Q951" s="8"/>
      <c r="R951" s="8"/>
      <c r="S951" s="8"/>
      <c r="T951" s="8"/>
      <c r="U951" s="8"/>
      <c r="V951" s="8"/>
      <c r="W951" s="8"/>
      <c r="X951" s="8"/>
      <c r="Y951" s="8"/>
      <c r="Z951" s="8"/>
      <c r="AA951" s="8"/>
      <c r="AB951" s="8"/>
      <c r="AC951" s="8"/>
      <c r="AD951" s="8"/>
      <c r="AE951" s="8"/>
      <c r="AF951" s="8"/>
      <c r="AG951" s="8"/>
      <c r="AH951" s="8"/>
      <c r="AI951" s="8"/>
      <c r="AJ951" s="8"/>
      <c r="AK951" s="8"/>
      <c r="AL951" s="8"/>
      <c r="AM951" s="8"/>
      <c r="AN951" s="8"/>
      <c r="AO951" s="8"/>
      <c r="AP951" s="8"/>
      <c r="AQ951" s="8"/>
      <c r="AR951" s="7" t="s">
        <v>68</v>
      </c>
      <c r="AS951" s="8"/>
      <c r="AT951" s="8"/>
      <c r="AU951" s="8"/>
      <c r="AV951" s="11" t="s">
        <v>16299</v>
      </c>
      <c r="AW951" s="11" t="s">
        <v>16299</v>
      </c>
      <c r="AX951" s="8"/>
      <c r="AY951" s="8"/>
      <c r="AZ951" s="8"/>
      <c r="BA951" s="8"/>
      <c r="BB951" s="8"/>
      <c r="BC951" s="8"/>
      <c r="BD951" s="8"/>
      <c r="BE951" s="8"/>
      <c r="BF951" s="8"/>
    </row>
    <row r="952">
      <c r="A952" s="10">
        <v>26543.0</v>
      </c>
      <c r="B952" s="9">
        <v>42826.0</v>
      </c>
      <c r="C952" s="7" t="s">
        <v>16301</v>
      </c>
      <c r="D952" s="7" t="s">
        <v>16302</v>
      </c>
      <c r="E952" s="7" t="s">
        <v>16303</v>
      </c>
      <c r="F952" s="11" t="s">
        <v>16304</v>
      </c>
      <c r="G952" s="7">
        <v>14102.83</v>
      </c>
      <c r="H952" s="8"/>
      <c r="I952" s="7">
        <v>0.0</v>
      </c>
      <c r="J952" s="7">
        <v>0.0</v>
      </c>
      <c r="K952" s="7">
        <v>6.0</v>
      </c>
      <c r="L952" s="7">
        <v>0.0</v>
      </c>
      <c r="M952" s="7">
        <v>0.0</v>
      </c>
      <c r="N952" s="7" t="s">
        <v>61</v>
      </c>
      <c r="O952" s="7">
        <v>0.0</v>
      </c>
      <c r="P952" s="7">
        <v>0.0</v>
      </c>
      <c r="Q952" s="9">
        <v>42826.0</v>
      </c>
      <c r="R952" s="7" t="s">
        <v>10644</v>
      </c>
      <c r="S952" s="7" t="s">
        <v>16319</v>
      </c>
      <c r="T952" s="11" t="s">
        <v>16320</v>
      </c>
      <c r="U952" s="7" t="s">
        <v>16323</v>
      </c>
      <c r="V952" s="8"/>
      <c r="W952" s="7" t="s">
        <v>266</v>
      </c>
      <c r="X952" s="8"/>
      <c r="Y952" s="8"/>
      <c r="Z952" s="8"/>
      <c r="AA952" s="7" t="s">
        <v>510</v>
      </c>
      <c r="AB952" s="7" t="s">
        <v>155</v>
      </c>
      <c r="AC952" s="7" t="s">
        <v>16324</v>
      </c>
      <c r="AD952" s="7" t="s">
        <v>16326</v>
      </c>
      <c r="AE952" s="7" t="s">
        <v>16333</v>
      </c>
      <c r="AF952" s="7" t="s">
        <v>16339</v>
      </c>
      <c r="AG952" s="8"/>
      <c r="AH952" s="8"/>
      <c r="AI952" s="8"/>
      <c r="AJ952" s="8"/>
      <c r="AK952" s="8"/>
      <c r="AL952" s="8"/>
      <c r="AM952" s="8"/>
      <c r="AN952" s="8"/>
      <c r="AO952" s="8"/>
      <c r="AP952" s="8"/>
      <c r="AQ952" s="8"/>
      <c r="AR952" s="7" t="s">
        <v>86</v>
      </c>
      <c r="AS952" s="8"/>
      <c r="AT952" s="8"/>
      <c r="AU952" s="11" t="s">
        <v>16343</v>
      </c>
      <c r="AV952" s="11" t="s">
        <v>16320</v>
      </c>
      <c r="AW952" s="11" t="s">
        <v>16320</v>
      </c>
      <c r="AX952" s="8"/>
      <c r="AY952" s="8"/>
      <c r="AZ952" s="8"/>
      <c r="BA952" s="8"/>
      <c r="BB952" s="8"/>
      <c r="BC952" s="8"/>
      <c r="BD952" s="8"/>
      <c r="BE952" s="8"/>
      <c r="BF952" s="8"/>
    </row>
    <row r="953" hidden="1">
      <c r="A953" s="10">
        <v>28450.0</v>
      </c>
      <c r="B953" s="7" t="s">
        <v>16353</v>
      </c>
      <c r="C953" s="7" t="s">
        <v>16354</v>
      </c>
      <c r="D953" s="8"/>
      <c r="E953" s="8"/>
      <c r="F953" s="8"/>
      <c r="G953" s="7">
        <v>1.23423141E8</v>
      </c>
      <c r="H953" s="8"/>
      <c r="I953" s="7">
        <v>0.0</v>
      </c>
      <c r="J953" s="7">
        <v>0.0</v>
      </c>
      <c r="K953" s="7">
        <v>6.0</v>
      </c>
      <c r="L953" s="7">
        <v>0.0</v>
      </c>
      <c r="M953" s="7">
        <v>0.0</v>
      </c>
      <c r="N953" s="7" t="s">
        <v>61</v>
      </c>
      <c r="O953" s="7">
        <v>0.0</v>
      </c>
      <c r="P953" s="7">
        <v>0.0</v>
      </c>
      <c r="Q953" s="8"/>
      <c r="R953" s="8"/>
      <c r="S953" s="8"/>
      <c r="T953" s="8"/>
      <c r="U953" s="8"/>
      <c r="V953" s="8"/>
      <c r="W953" s="8"/>
      <c r="X953" s="8"/>
      <c r="Y953" s="8"/>
      <c r="Z953" s="8"/>
      <c r="AA953" s="8"/>
      <c r="AB953" s="8"/>
      <c r="AC953" s="8"/>
      <c r="AD953" s="8"/>
      <c r="AE953" s="8"/>
      <c r="AF953" s="8"/>
      <c r="AG953" s="8"/>
      <c r="AH953" s="8"/>
      <c r="AI953" s="8"/>
      <c r="AJ953" s="8"/>
      <c r="AK953" s="8"/>
      <c r="AL953" s="8"/>
      <c r="AM953" s="8"/>
      <c r="AN953" s="8"/>
      <c r="AO953" s="8"/>
      <c r="AP953" s="8"/>
      <c r="AQ953" s="8"/>
      <c r="AR953" s="7" t="s">
        <v>68</v>
      </c>
      <c r="AS953" s="8"/>
      <c r="AT953" s="8"/>
      <c r="AU953" s="8"/>
      <c r="AV953" s="7" t="s">
        <v>16357</v>
      </c>
      <c r="AW953" s="8"/>
      <c r="AX953" s="8"/>
      <c r="AY953" s="8"/>
      <c r="AZ953" s="8"/>
      <c r="BA953" s="8"/>
      <c r="BB953" s="8"/>
      <c r="BC953" s="8"/>
      <c r="BD953" s="8"/>
      <c r="BE953" s="8"/>
      <c r="BF953" s="8"/>
    </row>
    <row r="954" hidden="1">
      <c r="A954" s="10">
        <v>32123.0</v>
      </c>
      <c r="B954" s="7" t="s">
        <v>2102</v>
      </c>
      <c r="C954" s="7" t="s">
        <v>16359</v>
      </c>
      <c r="D954" s="7" t="s">
        <v>16360</v>
      </c>
      <c r="E954" s="7" t="s">
        <v>16361</v>
      </c>
      <c r="F954" s="11" t="s">
        <v>16363</v>
      </c>
      <c r="G954" s="7">
        <v>3100.0</v>
      </c>
      <c r="H954" s="8"/>
      <c r="I954" s="7">
        <v>0.0</v>
      </c>
      <c r="J954" s="7">
        <v>0.0</v>
      </c>
      <c r="K954" s="7">
        <v>6.0</v>
      </c>
      <c r="L954" s="7">
        <v>0.0</v>
      </c>
      <c r="M954" s="7">
        <v>0.0</v>
      </c>
      <c r="N954" s="7" t="s">
        <v>61</v>
      </c>
      <c r="O954" s="7">
        <v>0.0</v>
      </c>
      <c r="P954" s="7">
        <v>0.0</v>
      </c>
      <c r="Q954" s="14">
        <v>43018.0</v>
      </c>
      <c r="R954" s="9">
        <v>42989.0</v>
      </c>
      <c r="S954" s="7" t="s">
        <v>16368</v>
      </c>
      <c r="T954" s="11" t="s">
        <v>16370</v>
      </c>
      <c r="U954" s="7" t="s">
        <v>16372</v>
      </c>
      <c r="V954" s="8"/>
      <c r="W954" s="7" t="s">
        <v>16373</v>
      </c>
      <c r="X954" s="8"/>
      <c r="Y954" s="8"/>
      <c r="Z954" s="8"/>
      <c r="AA954" s="8"/>
      <c r="AB954" s="8"/>
      <c r="AC954" s="8"/>
      <c r="AD954" s="7" t="s">
        <v>16374</v>
      </c>
      <c r="AE954" s="8"/>
      <c r="AF954" s="7" t="s">
        <v>16376</v>
      </c>
      <c r="AG954" s="8"/>
      <c r="AH954" s="8"/>
      <c r="AI954" s="8"/>
      <c r="AJ954" s="8"/>
      <c r="AK954" s="8"/>
      <c r="AL954" s="7" t="s">
        <v>16377</v>
      </c>
      <c r="AM954" s="8"/>
      <c r="AN954" s="8"/>
      <c r="AO954" s="8"/>
      <c r="AP954" s="8"/>
      <c r="AQ954" s="8"/>
      <c r="AR954" s="7" t="s">
        <v>68</v>
      </c>
      <c r="AS954" s="8"/>
      <c r="AT954" s="8"/>
      <c r="AU954" s="8"/>
      <c r="AV954" s="11" t="s">
        <v>16370</v>
      </c>
      <c r="AW954" s="11" t="s">
        <v>16370</v>
      </c>
      <c r="AX954" s="8"/>
      <c r="AY954" s="8"/>
      <c r="AZ954" s="8"/>
      <c r="BA954" s="8"/>
      <c r="BB954" s="8"/>
      <c r="BC954" s="8"/>
      <c r="BD954" s="8"/>
      <c r="BE954" s="8"/>
      <c r="BF954" s="8"/>
    </row>
    <row r="955" hidden="1">
      <c r="A955" s="10">
        <v>32723.0</v>
      </c>
      <c r="B955" s="7" t="s">
        <v>14052</v>
      </c>
      <c r="C955" s="7" t="s">
        <v>16379</v>
      </c>
      <c r="D955" s="8"/>
      <c r="E955" s="8"/>
      <c r="F955" s="8"/>
      <c r="G955" s="7">
        <v>4000.0</v>
      </c>
      <c r="H955" s="8"/>
      <c r="I955" s="7">
        <v>0.0</v>
      </c>
      <c r="J955" s="7">
        <v>0.0</v>
      </c>
      <c r="K955" s="7">
        <v>6.0</v>
      </c>
      <c r="L955" s="7">
        <v>0.0</v>
      </c>
      <c r="M955" s="7">
        <v>0.0</v>
      </c>
      <c r="N955" s="7" t="s">
        <v>61</v>
      </c>
      <c r="O955" s="7">
        <v>0.0</v>
      </c>
      <c r="P955" s="7">
        <v>0.0</v>
      </c>
      <c r="Q955" s="8"/>
      <c r="R955" s="8"/>
      <c r="S955" s="8"/>
      <c r="T955" s="8"/>
      <c r="U955" s="8"/>
      <c r="V955" s="8"/>
      <c r="W955" s="8"/>
      <c r="X955" s="8"/>
      <c r="Y955" s="8"/>
      <c r="Z955" s="8"/>
      <c r="AA955" s="8"/>
      <c r="AB955" s="8"/>
      <c r="AC955" s="8"/>
      <c r="AD955" s="8"/>
      <c r="AE955" s="8"/>
      <c r="AF955" s="8"/>
      <c r="AG955" s="8"/>
      <c r="AH955" s="8"/>
      <c r="AI955" s="8"/>
      <c r="AJ955" s="8"/>
      <c r="AK955" s="8"/>
      <c r="AL955" s="8"/>
      <c r="AM955" s="8"/>
      <c r="AN955" s="8"/>
      <c r="AO955" s="8"/>
      <c r="AP955" s="8"/>
      <c r="AQ955" s="8"/>
      <c r="AR955" s="7" t="s">
        <v>68</v>
      </c>
      <c r="AS955" s="8"/>
      <c r="AT955" s="8"/>
      <c r="AU955" s="8"/>
      <c r="AV955" s="8"/>
      <c r="AW955" s="8"/>
      <c r="AX955" s="8"/>
      <c r="AY955" s="8"/>
      <c r="AZ955" s="8"/>
      <c r="BA955" s="8"/>
      <c r="BB955" s="8"/>
      <c r="BC955" s="8"/>
      <c r="BD955" s="8"/>
      <c r="BE955" s="8"/>
      <c r="BF955" s="8"/>
    </row>
    <row r="956" hidden="1">
      <c r="A956" s="10">
        <v>33260.0</v>
      </c>
      <c r="B956" s="14">
        <v>43050.0</v>
      </c>
      <c r="C956" s="7" t="s">
        <v>16380</v>
      </c>
      <c r="D956" s="8"/>
      <c r="E956" s="8"/>
      <c r="F956" s="8"/>
      <c r="G956" s="7">
        <v>5000.0</v>
      </c>
      <c r="H956" s="8"/>
      <c r="I956" s="7">
        <v>0.0</v>
      </c>
      <c r="J956" s="7">
        <v>0.0</v>
      </c>
      <c r="K956" s="7">
        <v>6.0</v>
      </c>
      <c r="L956" s="7">
        <v>0.0</v>
      </c>
      <c r="M956" s="7">
        <v>0.0</v>
      </c>
      <c r="N956" s="7" t="s">
        <v>61</v>
      </c>
      <c r="O956" s="7">
        <v>0.0</v>
      </c>
      <c r="P956" s="7">
        <v>0.0</v>
      </c>
      <c r="Q956" s="8"/>
      <c r="R956" s="8"/>
      <c r="S956" s="8"/>
      <c r="T956" s="8"/>
      <c r="U956" s="8"/>
      <c r="V956" s="8"/>
      <c r="W956" s="8"/>
      <c r="X956" s="8"/>
      <c r="Y956" s="8"/>
      <c r="Z956" s="8"/>
      <c r="AA956" s="8"/>
      <c r="AB956" s="8"/>
      <c r="AC956" s="8"/>
      <c r="AD956" s="8"/>
      <c r="AE956" s="8"/>
      <c r="AF956" s="8"/>
      <c r="AG956" s="8"/>
      <c r="AH956" s="8"/>
      <c r="AI956" s="8"/>
      <c r="AJ956" s="8"/>
      <c r="AK956" s="8"/>
      <c r="AL956" s="8"/>
      <c r="AM956" s="8"/>
      <c r="AN956" s="8"/>
      <c r="AO956" s="8"/>
      <c r="AP956" s="8"/>
      <c r="AQ956" s="8"/>
      <c r="AR956" s="7" t="s">
        <v>68</v>
      </c>
      <c r="AS956" s="8"/>
      <c r="AT956" s="8"/>
      <c r="AU956" s="8"/>
      <c r="AV956" s="8"/>
      <c r="AW956" s="8"/>
      <c r="AX956" s="8"/>
      <c r="AY956" s="8"/>
      <c r="AZ956" s="8"/>
      <c r="BA956" s="8"/>
      <c r="BB956" s="8"/>
      <c r="BC956" s="8"/>
      <c r="BD956" s="8"/>
      <c r="BE956" s="8"/>
      <c r="BF956" s="8"/>
    </row>
    <row r="957" hidden="1">
      <c r="A957" s="10">
        <v>33261.0</v>
      </c>
      <c r="B957" s="14">
        <v>43050.0</v>
      </c>
      <c r="C957" s="7" t="s">
        <v>16382</v>
      </c>
      <c r="D957" s="8"/>
      <c r="E957" s="8"/>
      <c r="F957" s="8"/>
      <c r="G957" s="7">
        <v>5000.0</v>
      </c>
      <c r="H957" s="8"/>
      <c r="I957" s="7">
        <v>0.0</v>
      </c>
      <c r="J957" s="7">
        <v>0.0</v>
      </c>
      <c r="K957" s="7">
        <v>6.0</v>
      </c>
      <c r="L957" s="7">
        <v>0.0</v>
      </c>
      <c r="M957" s="7">
        <v>0.0</v>
      </c>
      <c r="N957" s="7" t="s">
        <v>61</v>
      </c>
      <c r="O957" s="7">
        <v>0.0</v>
      </c>
      <c r="P957" s="7">
        <v>0.0</v>
      </c>
      <c r="Q957" s="8"/>
      <c r="R957" s="8"/>
      <c r="S957" s="8"/>
      <c r="T957" s="8"/>
      <c r="U957" s="8"/>
      <c r="V957" s="8"/>
      <c r="W957" s="8"/>
      <c r="X957" s="8"/>
      <c r="Y957" s="8"/>
      <c r="Z957" s="8"/>
      <c r="AA957" s="8"/>
      <c r="AB957" s="8"/>
      <c r="AC957" s="8"/>
      <c r="AD957" s="8"/>
      <c r="AE957" s="8"/>
      <c r="AF957" s="8"/>
      <c r="AG957" s="8"/>
      <c r="AH957" s="8"/>
      <c r="AI957" s="8"/>
      <c r="AJ957" s="8"/>
      <c r="AK957" s="8"/>
      <c r="AL957" s="8"/>
      <c r="AM957" s="8"/>
      <c r="AN957" s="8"/>
      <c r="AO957" s="8"/>
      <c r="AP957" s="8"/>
      <c r="AQ957" s="8"/>
      <c r="AR957" s="7" t="s">
        <v>68</v>
      </c>
      <c r="AS957" s="8"/>
      <c r="AT957" s="8"/>
      <c r="AU957" s="8"/>
      <c r="AV957" s="11" t="s">
        <v>16384</v>
      </c>
      <c r="AW957" s="11" t="s">
        <v>16384</v>
      </c>
      <c r="AX957" s="8"/>
      <c r="AY957" s="8"/>
      <c r="AZ957" s="8"/>
      <c r="BA957" s="8"/>
      <c r="BB957" s="8"/>
      <c r="BC957" s="8"/>
      <c r="BD957" s="8"/>
      <c r="BE957" s="8"/>
      <c r="BF957" s="8"/>
    </row>
    <row r="958" hidden="1">
      <c r="A958" s="10">
        <v>29425.0</v>
      </c>
      <c r="B958" s="7" t="s">
        <v>16386</v>
      </c>
      <c r="C958" s="7" t="s">
        <v>16387</v>
      </c>
      <c r="D958" s="8"/>
      <c r="E958" s="8"/>
      <c r="F958" s="8"/>
      <c r="G958" s="7">
        <v>9500.0</v>
      </c>
      <c r="H958" s="8"/>
      <c r="I958" s="7">
        <v>0.0</v>
      </c>
      <c r="J958" s="7">
        <v>0.0</v>
      </c>
      <c r="K958" s="7">
        <v>6.0</v>
      </c>
      <c r="L958" s="7">
        <v>0.0</v>
      </c>
      <c r="M958" s="7">
        <v>0.0</v>
      </c>
      <c r="N958" s="7" t="s">
        <v>61</v>
      </c>
      <c r="O958" s="7">
        <v>0.0</v>
      </c>
      <c r="P958" s="7">
        <v>0.0</v>
      </c>
      <c r="Q958" s="8"/>
      <c r="R958" s="8"/>
      <c r="S958" s="8"/>
      <c r="T958" s="8"/>
      <c r="U958" s="8"/>
      <c r="V958" s="8"/>
      <c r="W958" s="8"/>
      <c r="X958" s="8"/>
      <c r="Y958" s="8"/>
      <c r="Z958" s="8"/>
      <c r="AA958" s="8"/>
      <c r="AB958" s="8"/>
      <c r="AC958" s="8"/>
      <c r="AD958" s="8"/>
      <c r="AE958" s="8"/>
      <c r="AF958" s="8"/>
      <c r="AG958" s="8"/>
      <c r="AH958" s="8"/>
      <c r="AI958" s="8"/>
      <c r="AJ958" s="8"/>
      <c r="AK958" s="8"/>
      <c r="AL958" s="8"/>
      <c r="AM958" s="8"/>
      <c r="AN958" s="8"/>
      <c r="AO958" s="8"/>
      <c r="AP958" s="8"/>
      <c r="AQ958" s="8"/>
      <c r="AR958" s="7" t="s">
        <v>68</v>
      </c>
      <c r="AS958" s="8"/>
      <c r="AT958" s="8"/>
      <c r="AU958" s="8"/>
      <c r="AV958" s="11" t="s">
        <v>16390</v>
      </c>
      <c r="AW958" s="11" t="s">
        <v>16390</v>
      </c>
      <c r="AX958" s="8"/>
      <c r="AY958" s="8"/>
      <c r="AZ958" s="8"/>
      <c r="BA958" s="8"/>
      <c r="BB958" s="8"/>
      <c r="BC958" s="8"/>
      <c r="BD958" s="8"/>
      <c r="BE958" s="8"/>
      <c r="BF958" s="8"/>
    </row>
    <row r="959" hidden="1">
      <c r="A959" s="10">
        <v>30457.0</v>
      </c>
      <c r="B959" s="7" t="s">
        <v>13242</v>
      </c>
      <c r="C959" s="7" t="s">
        <v>16393</v>
      </c>
      <c r="D959" s="8"/>
      <c r="E959" s="8"/>
      <c r="F959" s="8"/>
      <c r="G959" s="7">
        <v>160000.0</v>
      </c>
      <c r="H959" s="8"/>
      <c r="I959" s="7">
        <v>0.0</v>
      </c>
      <c r="J959" s="7">
        <v>0.0</v>
      </c>
      <c r="K959" s="7">
        <v>6.0</v>
      </c>
      <c r="L959" s="7">
        <v>0.0</v>
      </c>
      <c r="M959" s="7">
        <v>0.0</v>
      </c>
      <c r="N959" s="7" t="s">
        <v>61</v>
      </c>
      <c r="O959" s="7">
        <v>0.0</v>
      </c>
      <c r="P959" s="7">
        <v>0.0</v>
      </c>
      <c r="Q959" s="8"/>
      <c r="R959" s="8"/>
      <c r="S959" s="8"/>
      <c r="T959" s="8"/>
      <c r="U959" s="8"/>
      <c r="V959" s="8"/>
      <c r="W959" s="8"/>
      <c r="X959" s="8"/>
      <c r="Y959" s="8"/>
      <c r="Z959" s="8"/>
      <c r="AA959" s="8"/>
      <c r="AB959" s="8"/>
      <c r="AC959" s="8"/>
      <c r="AD959" s="8"/>
      <c r="AE959" s="8"/>
      <c r="AF959" s="8"/>
      <c r="AG959" s="8"/>
      <c r="AH959" s="8"/>
      <c r="AI959" s="8"/>
      <c r="AJ959" s="8"/>
      <c r="AK959" s="8"/>
      <c r="AL959" s="8"/>
      <c r="AM959" s="8"/>
      <c r="AN959" s="8"/>
      <c r="AO959" s="8"/>
      <c r="AP959" s="8"/>
      <c r="AQ959" s="8"/>
      <c r="AR959" s="7" t="s">
        <v>68</v>
      </c>
      <c r="AS959" s="8"/>
      <c r="AT959" s="8"/>
      <c r="AU959" s="8"/>
      <c r="AV959" s="8"/>
      <c r="AW959" s="8"/>
      <c r="AX959" s="8"/>
      <c r="AY959" s="8"/>
      <c r="AZ959" s="8"/>
      <c r="BA959" s="8"/>
      <c r="BB959" s="8"/>
      <c r="BC959" s="8"/>
      <c r="BD959" s="8"/>
      <c r="BE959" s="8"/>
      <c r="BF959" s="8"/>
    </row>
    <row r="960" hidden="1">
      <c r="A960" s="10">
        <v>30116.0</v>
      </c>
      <c r="B960" s="7" t="s">
        <v>5102</v>
      </c>
      <c r="C960" s="7" t="s">
        <v>16397</v>
      </c>
      <c r="D960" s="8"/>
      <c r="E960" s="8"/>
      <c r="F960" s="8"/>
      <c r="G960" s="7">
        <v>500.0</v>
      </c>
      <c r="H960" s="8"/>
      <c r="I960" s="7">
        <v>0.0</v>
      </c>
      <c r="J960" s="7">
        <v>0.0</v>
      </c>
      <c r="K960" s="7">
        <v>6.0</v>
      </c>
      <c r="L960" s="7">
        <v>0.0</v>
      </c>
      <c r="M960" s="7">
        <v>0.0</v>
      </c>
      <c r="N960" s="7" t="s">
        <v>61</v>
      </c>
      <c r="O960" s="7">
        <v>0.0</v>
      </c>
      <c r="P960" s="7">
        <v>0.0</v>
      </c>
      <c r="Q960" s="8"/>
      <c r="R960" s="8"/>
      <c r="S960" s="8"/>
      <c r="T960" s="8"/>
      <c r="U960" s="8"/>
      <c r="V960" s="8"/>
      <c r="W960" s="8"/>
      <c r="X960" s="8"/>
      <c r="Y960" s="8"/>
      <c r="Z960" s="8"/>
      <c r="AA960" s="8"/>
      <c r="AB960" s="8"/>
      <c r="AC960" s="8"/>
      <c r="AD960" s="8"/>
      <c r="AE960" s="8"/>
      <c r="AF960" s="8"/>
      <c r="AG960" s="8"/>
      <c r="AH960" s="8"/>
      <c r="AI960" s="8"/>
      <c r="AJ960" s="8"/>
      <c r="AK960" s="8"/>
      <c r="AL960" s="8"/>
      <c r="AM960" s="8"/>
      <c r="AN960" s="8"/>
      <c r="AO960" s="8"/>
      <c r="AP960" s="8"/>
      <c r="AQ960" s="8"/>
      <c r="AR960" s="7" t="s">
        <v>68</v>
      </c>
      <c r="AS960" s="8"/>
      <c r="AT960" s="8"/>
      <c r="AU960" s="8"/>
      <c r="AV960" s="11" t="s">
        <v>16398</v>
      </c>
      <c r="AW960" s="11" t="s">
        <v>16398</v>
      </c>
      <c r="AX960" s="8"/>
      <c r="AY960" s="8"/>
      <c r="AZ960" s="8"/>
      <c r="BA960" s="8"/>
      <c r="BB960" s="8"/>
      <c r="BC960" s="8"/>
      <c r="BD960" s="8"/>
      <c r="BE960" s="8"/>
      <c r="BF960" s="8"/>
    </row>
    <row r="961" hidden="1">
      <c r="A961" s="10">
        <v>30115.0</v>
      </c>
      <c r="B961" s="7" t="s">
        <v>5102</v>
      </c>
      <c r="C961" s="7" t="s">
        <v>16400</v>
      </c>
      <c r="D961" s="8"/>
      <c r="E961" s="8"/>
      <c r="F961" s="8"/>
      <c r="G961" s="7">
        <v>500.0</v>
      </c>
      <c r="H961" s="8"/>
      <c r="I961" s="7">
        <v>0.0</v>
      </c>
      <c r="J961" s="7">
        <v>0.0</v>
      </c>
      <c r="K961" s="7">
        <v>6.0</v>
      </c>
      <c r="L961" s="7">
        <v>0.0</v>
      </c>
      <c r="M961" s="7">
        <v>0.0</v>
      </c>
      <c r="N961" s="7" t="s">
        <v>61</v>
      </c>
      <c r="O961" s="7">
        <v>0.0</v>
      </c>
      <c r="P961" s="7">
        <v>0.0</v>
      </c>
      <c r="Q961" s="8"/>
      <c r="R961" s="8"/>
      <c r="S961" s="8"/>
      <c r="T961" s="8"/>
      <c r="U961" s="8"/>
      <c r="V961" s="8"/>
      <c r="W961" s="8"/>
      <c r="X961" s="8"/>
      <c r="Y961" s="8"/>
      <c r="Z961" s="8"/>
      <c r="AA961" s="8"/>
      <c r="AB961" s="8"/>
      <c r="AC961" s="8"/>
      <c r="AD961" s="8"/>
      <c r="AE961" s="8"/>
      <c r="AF961" s="8"/>
      <c r="AG961" s="8"/>
      <c r="AH961" s="8"/>
      <c r="AI961" s="8"/>
      <c r="AJ961" s="8"/>
      <c r="AK961" s="8"/>
      <c r="AL961" s="8"/>
      <c r="AM961" s="8"/>
      <c r="AN961" s="8"/>
      <c r="AO961" s="8"/>
      <c r="AP961" s="8"/>
      <c r="AQ961" s="8"/>
      <c r="AR961" s="7" t="s">
        <v>68</v>
      </c>
      <c r="AS961" s="8"/>
      <c r="AT961" s="8"/>
      <c r="AU961" s="8"/>
      <c r="AV961" s="11" t="s">
        <v>16398</v>
      </c>
      <c r="AW961" s="11" t="s">
        <v>16398</v>
      </c>
      <c r="AX961" s="8"/>
      <c r="AY961" s="8"/>
      <c r="AZ961" s="8"/>
      <c r="BA961" s="8"/>
      <c r="BB961" s="8"/>
      <c r="BC961" s="8"/>
      <c r="BD961" s="8"/>
      <c r="BE961" s="8"/>
      <c r="BF961" s="8"/>
    </row>
    <row r="962" hidden="1">
      <c r="A962" s="10">
        <v>32888.0</v>
      </c>
      <c r="B962" s="9">
        <v>42805.0</v>
      </c>
      <c r="C962" s="7" t="s">
        <v>16401</v>
      </c>
      <c r="D962" s="7" t="s">
        <v>16402</v>
      </c>
      <c r="E962" s="7">
        <v>501.0</v>
      </c>
      <c r="F962" s="11" t="s">
        <v>16404</v>
      </c>
      <c r="G962" s="7">
        <v>100.0</v>
      </c>
      <c r="H962" s="8"/>
      <c r="I962" s="7">
        <v>0.0</v>
      </c>
      <c r="J962" s="7">
        <v>0.0</v>
      </c>
      <c r="K962" s="7">
        <v>6.0</v>
      </c>
      <c r="L962" s="7">
        <v>0.0</v>
      </c>
      <c r="M962" s="7">
        <v>0.0</v>
      </c>
      <c r="N962" s="7" t="s">
        <v>61</v>
      </c>
      <c r="O962" s="7">
        <v>0.0</v>
      </c>
      <c r="P962" s="7">
        <v>0.0</v>
      </c>
      <c r="Q962" s="7" t="s">
        <v>2370</v>
      </c>
      <c r="R962" s="7" t="s">
        <v>2811</v>
      </c>
      <c r="S962" s="7" t="s">
        <v>3036</v>
      </c>
      <c r="T962" s="11" t="s">
        <v>3037</v>
      </c>
      <c r="U962" s="7" t="s">
        <v>16405</v>
      </c>
      <c r="V962" s="8"/>
      <c r="W962" s="7" t="s">
        <v>1240</v>
      </c>
      <c r="X962" s="8"/>
      <c r="Y962" s="8"/>
      <c r="Z962" s="8"/>
      <c r="AA962" s="8"/>
      <c r="AB962" s="8"/>
      <c r="AC962" s="8"/>
      <c r="AD962" s="7" t="s">
        <v>16407</v>
      </c>
      <c r="AE962" s="8"/>
      <c r="AF962" s="7" t="s">
        <v>16408</v>
      </c>
      <c r="AG962" s="8"/>
      <c r="AH962" s="8"/>
      <c r="AI962" s="8"/>
      <c r="AJ962" s="8"/>
      <c r="AK962" s="8"/>
      <c r="AL962" s="7" t="s">
        <v>16409</v>
      </c>
      <c r="AM962" s="8"/>
      <c r="AN962" s="8"/>
      <c r="AO962" s="8"/>
      <c r="AP962" s="8"/>
      <c r="AQ962" s="8"/>
      <c r="AR962" s="7" t="s">
        <v>68</v>
      </c>
      <c r="AS962" s="8"/>
      <c r="AT962" s="7" t="s">
        <v>3051</v>
      </c>
      <c r="AU962" s="8"/>
      <c r="AV962" s="11" t="s">
        <v>3037</v>
      </c>
      <c r="AW962" s="11" t="s">
        <v>3037</v>
      </c>
      <c r="AX962" s="11" t="s">
        <v>10254</v>
      </c>
      <c r="AY962" s="11" t="s">
        <v>10261</v>
      </c>
      <c r="AZ962" s="8"/>
      <c r="BA962" s="11" t="s">
        <v>10262</v>
      </c>
      <c r="BB962" s="11" t="s">
        <v>10263</v>
      </c>
      <c r="BC962" s="11" t="s">
        <v>10267</v>
      </c>
      <c r="BD962" s="7" t="s">
        <v>10273</v>
      </c>
      <c r="BE962" s="7" t="s">
        <v>10274</v>
      </c>
      <c r="BF962" s="8"/>
    </row>
    <row r="963" hidden="1">
      <c r="A963" s="10">
        <v>28280.0</v>
      </c>
      <c r="B963" s="9">
        <v>43042.0</v>
      </c>
      <c r="C963" s="7" t="s">
        <v>16415</v>
      </c>
      <c r="D963" s="8"/>
      <c r="E963" s="8"/>
      <c r="F963" s="8"/>
      <c r="G963" s="7">
        <v>4000.0</v>
      </c>
      <c r="H963" s="8"/>
      <c r="I963" s="7">
        <v>0.0</v>
      </c>
      <c r="J963" s="7">
        <v>0.0</v>
      </c>
      <c r="K963" s="7">
        <v>6.0</v>
      </c>
      <c r="L963" s="7">
        <v>0.0</v>
      </c>
      <c r="M963" s="7">
        <v>0.0</v>
      </c>
      <c r="N963" s="7" t="s">
        <v>61</v>
      </c>
      <c r="O963" s="7">
        <v>0.0</v>
      </c>
      <c r="P963" s="7">
        <v>0.0</v>
      </c>
      <c r="Q963" s="8"/>
      <c r="R963" s="8"/>
      <c r="S963" s="8"/>
      <c r="T963" s="8"/>
      <c r="U963" s="8"/>
      <c r="V963" s="8"/>
      <c r="W963" s="8"/>
      <c r="X963" s="8"/>
      <c r="Y963" s="8"/>
      <c r="Z963" s="8"/>
      <c r="AA963" s="8"/>
      <c r="AB963" s="8"/>
      <c r="AC963" s="8"/>
      <c r="AD963" s="8"/>
      <c r="AE963" s="8"/>
      <c r="AF963" s="8"/>
      <c r="AG963" s="8"/>
      <c r="AH963" s="8"/>
      <c r="AI963" s="8"/>
      <c r="AJ963" s="8"/>
      <c r="AK963" s="8"/>
      <c r="AL963" s="8"/>
      <c r="AM963" s="8"/>
      <c r="AN963" s="8"/>
      <c r="AO963" s="8"/>
      <c r="AP963" s="8"/>
      <c r="AQ963" s="8"/>
      <c r="AR963" s="7" t="s">
        <v>68</v>
      </c>
      <c r="AS963" s="8"/>
      <c r="AT963" s="8"/>
      <c r="AU963" s="8"/>
      <c r="AV963" s="11" t="s">
        <v>16421</v>
      </c>
      <c r="AW963" s="11" t="s">
        <v>16421</v>
      </c>
      <c r="AX963" s="8"/>
      <c r="AY963" s="8"/>
      <c r="AZ963" s="8"/>
      <c r="BA963" s="8"/>
      <c r="BB963" s="8"/>
      <c r="BC963" s="8"/>
      <c r="BD963" s="8"/>
      <c r="BE963" s="8"/>
      <c r="BF963" s="8"/>
    </row>
    <row r="964" hidden="1">
      <c r="A964" s="10">
        <v>28279.0</v>
      </c>
      <c r="B964" s="9">
        <v>43042.0</v>
      </c>
      <c r="C964" s="7" t="s">
        <v>16424</v>
      </c>
      <c r="D964" s="8"/>
      <c r="E964" s="8"/>
      <c r="F964" s="8"/>
      <c r="G964" s="7">
        <v>3000000.0</v>
      </c>
      <c r="H964" s="8"/>
      <c r="I964" s="7">
        <v>0.0</v>
      </c>
      <c r="J964" s="7">
        <v>0.0</v>
      </c>
      <c r="K964" s="7">
        <v>6.0</v>
      </c>
      <c r="L964" s="7">
        <v>0.0</v>
      </c>
      <c r="M964" s="7">
        <v>0.0</v>
      </c>
      <c r="N964" s="7" t="s">
        <v>61</v>
      </c>
      <c r="O964" s="7">
        <v>0.0</v>
      </c>
      <c r="P964" s="7">
        <v>0.0</v>
      </c>
      <c r="Q964" s="8"/>
      <c r="R964" s="8"/>
      <c r="S964" s="8"/>
      <c r="T964" s="8"/>
      <c r="U964" s="8"/>
      <c r="V964" s="8"/>
      <c r="W964" s="8"/>
      <c r="X964" s="8"/>
      <c r="Y964" s="8"/>
      <c r="Z964" s="8"/>
      <c r="AA964" s="8"/>
      <c r="AB964" s="8"/>
      <c r="AC964" s="8"/>
      <c r="AD964" s="8"/>
      <c r="AE964" s="8"/>
      <c r="AF964" s="8"/>
      <c r="AG964" s="8"/>
      <c r="AH964" s="8"/>
      <c r="AI964" s="8"/>
      <c r="AJ964" s="8"/>
      <c r="AK964" s="8"/>
      <c r="AL964" s="8"/>
      <c r="AM964" s="8"/>
      <c r="AN964" s="8"/>
      <c r="AO964" s="8"/>
      <c r="AP964" s="8"/>
      <c r="AQ964" s="8"/>
      <c r="AR964" s="7" t="s">
        <v>68</v>
      </c>
      <c r="AS964" s="8"/>
      <c r="AT964" s="8"/>
      <c r="AU964" s="8"/>
      <c r="AV964" s="11" t="s">
        <v>16421</v>
      </c>
      <c r="AW964" s="11" t="s">
        <v>16421</v>
      </c>
      <c r="AX964" s="8"/>
      <c r="AY964" s="8"/>
      <c r="AZ964" s="8"/>
      <c r="BA964" s="8"/>
      <c r="BB964" s="8"/>
      <c r="BC964" s="8"/>
      <c r="BD964" s="8"/>
      <c r="BE964" s="8"/>
      <c r="BF964" s="8"/>
    </row>
    <row r="965" hidden="1">
      <c r="A965" s="10">
        <v>34875.0</v>
      </c>
      <c r="B965" s="7" t="s">
        <v>485</v>
      </c>
      <c r="C965" s="7" t="s">
        <v>16425</v>
      </c>
      <c r="D965" s="8"/>
      <c r="E965" s="8"/>
      <c r="F965" s="8"/>
      <c r="G965" s="7">
        <v>50.0</v>
      </c>
      <c r="H965" s="8"/>
      <c r="I965" s="7">
        <v>0.0</v>
      </c>
      <c r="J965" s="7">
        <v>0.0</v>
      </c>
      <c r="K965" s="7">
        <v>6.0</v>
      </c>
      <c r="L965" s="7">
        <v>0.0</v>
      </c>
      <c r="M965" s="7">
        <v>0.0</v>
      </c>
      <c r="N965" s="7" t="s">
        <v>61</v>
      </c>
      <c r="O965" s="7">
        <v>0.0</v>
      </c>
      <c r="P965" s="7">
        <v>0.0</v>
      </c>
      <c r="Q965" s="8"/>
      <c r="R965" s="8"/>
      <c r="S965" s="8"/>
      <c r="T965" s="8"/>
      <c r="U965" s="8"/>
      <c r="V965" s="8"/>
      <c r="W965" s="8"/>
      <c r="X965" s="8"/>
      <c r="Y965" s="8"/>
      <c r="Z965" s="8"/>
      <c r="AA965" s="8"/>
      <c r="AB965" s="8"/>
      <c r="AC965" s="8"/>
      <c r="AD965" s="8"/>
      <c r="AE965" s="8"/>
      <c r="AF965" s="8"/>
      <c r="AG965" s="8"/>
      <c r="AH965" s="8"/>
      <c r="AI965" s="8"/>
      <c r="AJ965" s="8"/>
      <c r="AK965" s="8"/>
      <c r="AL965" s="8"/>
      <c r="AM965" s="8"/>
      <c r="AN965" s="8"/>
      <c r="AO965" s="8"/>
      <c r="AP965" s="8"/>
      <c r="AQ965" s="8"/>
      <c r="AR965" s="7" t="s">
        <v>68</v>
      </c>
      <c r="AS965" s="8"/>
      <c r="AT965" s="8"/>
      <c r="AU965" s="8"/>
      <c r="AV965" s="8"/>
      <c r="AW965" s="8"/>
      <c r="AX965" s="8"/>
      <c r="AY965" s="8"/>
      <c r="AZ965" s="8"/>
      <c r="BA965" s="8"/>
      <c r="BB965" s="8"/>
      <c r="BC965" s="8"/>
      <c r="BD965" s="8"/>
      <c r="BE965" s="8"/>
      <c r="BF965" s="8"/>
    </row>
    <row r="966" hidden="1">
      <c r="A966" s="10">
        <v>35109.0</v>
      </c>
      <c r="B966" s="7" t="s">
        <v>485</v>
      </c>
      <c r="C966" s="7" t="s">
        <v>16426</v>
      </c>
      <c r="D966" s="8"/>
      <c r="E966" s="8"/>
      <c r="F966" s="8"/>
      <c r="G966" s="7">
        <v>500000.0</v>
      </c>
      <c r="H966" s="8"/>
      <c r="I966" s="7">
        <v>0.0</v>
      </c>
      <c r="J966" s="7">
        <v>0.0</v>
      </c>
      <c r="K966" s="7">
        <v>6.0</v>
      </c>
      <c r="L966" s="7">
        <v>0.0</v>
      </c>
      <c r="M966" s="7">
        <v>0.0</v>
      </c>
      <c r="N966" s="7" t="s">
        <v>61</v>
      </c>
      <c r="O966" s="7">
        <v>0.0</v>
      </c>
      <c r="P966" s="7">
        <v>0.0</v>
      </c>
      <c r="Q966" s="8"/>
      <c r="R966" s="8"/>
      <c r="S966" s="8"/>
      <c r="T966" s="8"/>
      <c r="U966" s="8"/>
      <c r="V966" s="8"/>
      <c r="W966" s="8"/>
      <c r="X966" s="8"/>
      <c r="Y966" s="8"/>
      <c r="Z966" s="8"/>
      <c r="AA966" s="8"/>
      <c r="AB966" s="8"/>
      <c r="AC966" s="8"/>
      <c r="AD966" s="8"/>
      <c r="AE966" s="8"/>
      <c r="AF966" s="8"/>
      <c r="AG966" s="8"/>
      <c r="AH966" s="8"/>
      <c r="AI966" s="8"/>
      <c r="AJ966" s="8"/>
      <c r="AK966" s="8"/>
      <c r="AL966" s="8"/>
      <c r="AM966" s="8"/>
      <c r="AN966" s="8"/>
      <c r="AO966" s="8"/>
      <c r="AP966" s="8"/>
      <c r="AQ966" s="8"/>
      <c r="AR966" s="7" t="s">
        <v>68</v>
      </c>
      <c r="AS966" s="8"/>
      <c r="AT966" s="8"/>
      <c r="AU966" s="8"/>
      <c r="AV966" s="8"/>
      <c r="AW966" s="8"/>
      <c r="AX966" s="8"/>
      <c r="AY966" s="8"/>
      <c r="AZ966" s="8"/>
      <c r="BA966" s="8"/>
      <c r="BB966" s="8"/>
      <c r="BC966" s="8"/>
      <c r="BD966" s="8"/>
      <c r="BE966" s="8"/>
      <c r="BF966" s="8"/>
    </row>
    <row r="967">
      <c r="A967" s="10">
        <v>34233.0</v>
      </c>
      <c r="B967" s="7" t="s">
        <v>1172</v>
      </c>
      <c r="C967" s="7" t="s">
        <v>16428</v>
      </c>
      <c r="D967" s="7" t="s">
        <v>16429</v>
      </c>
      <c r="E967" s="7" t="s">
        <v>16430</v>
      </c>
      <c r="F967" s="11" t="s">
        <v>16431</v>
      </c>
      <c r="G967" s="7">
        <v>5.0E7</v>
      </c>
      <c r="H967" s="8"/>
      <c r="I967" s="7">
        <v>0.0</v>
      </c>
      <c r="J967" s="7">
        <v>0.0</v>
      </c>
      <c r="K967" s="7">
        <v>6.0</v>
      </c>
      <c r="L967" s="7">
        <v>0.0</v>
      </c>
      <c r="M967" s="7">
        <v>0.0</v>
      </c>
      <c r="N967" s="7" t="s">
        <v>61</v>
      </c>
      <c r="O967" s="7">
        <v>0.0</v>
      </c>
      <c r="P967" s="7">
        <v>0.0</v>
      </c>
      <c r="Q967" s="7" t="s">
        <v>485</v>
      </c>
      <c r="R967" s="9">
        <v>43435.0</v>
      </c>
      <c r="S967" s="7" t="s">
        <v>16432</v>
      </c>
      <c r="T967" s="11" t="s">
        <v>16433</v>
      </c>
      <c r="U967" s="7" t="s">
        <v>16434</v>
      </c>
      <c r="V967" s="8"/>
      <c r="W967" s="7" t="s">
        <v>5776</v>
      </c>
      <c r="X967" s="8"/>
      <c r="Y967" s="8"/>
      <c r="Z967" s="8"/>
      <c r="AA967" s="7" t="s">
        <v>3062</v>
      </c>
      <c r="AB967" s="7" t="s">
        <v>155</v>
      </c>
      <c r="AC967" s="7" t="s">
        <v>16436</v>
      </c>
      <c r="AD967" s="7" t="s">
        <v>16437</v>
      </c>
      <c r="AE967" s="7" t="s">
        <v>16441</v>
      </c>
      <c r="AF967" s="7" t="s">
        <v>16442</v>
      </c>
      <c r="AG967" s="8"/>
      <c r="AH967" s="8"/>
      <c r="AI967" s="8"/>
      <c r="AJ967" s="8"/>
      <c r="AK967" s="8"/>
      <c r="AL967" s="7" t="s">
        <v>16443</v>
      </c>
      <c r="AM967" s="8"/>
      <c r="AN967" s="8"/>
      <c r="AO967" s="8"/>
      <c r="AP967" s="8"/>
      <c r="AQ967" s="8"/>
      <c r="AR967" s="7" t="s">
        <v>86</v>
      </c>
      <c r="AS967" s="8"/>
      <c r="AT967" s="8"/>
      <c r="AU967" s="8"/>
      <c r="AV967" s="11" t="s">
        <v>16444</v>
      </c>
      <c r="AW967" s="11" t="s">
        <v>16444</v>
      </c>
      <c r="AX967" s="8"/>
      <c r="AY967" s="8"/>
      <c r="AZ967" s="8"/>
      <c r="BA967" s="8"/>
      <c r="BB967" s="8"/>
      <c r="BC967" s="8"/>
      <c r="BD967" s="8"/>
      <c r="BE967" s="8"/>
      <c r="BF967" s="8"/>
    </row>
    <row r="968" hidden="1">
      <c r="A968" s="10">
        <v>27455.0</v>
      </c>
      <c r="B968" s="9">
        <v>42980.0</v>
      </c>
      <c r="C968" s="7" t="s">
        <v>16456</v>
      </c>
      <c r="D968" s="8"/>
      <c r="E968" s="8"/>
      <c r="F968" s="8"/>
      <c r="G968" s="7">
        <v>500000.0</v>
      </c>
      <c r="H968" s="8"/>
      <c r="I968" s="7">
        <v>0.0</v>
      </c>
      <c r="J968" s="7">
        <v>0.0</v>
      </c>
      <c r="K968" s="7">
        <v>6.0</v>
      </c>
      <c r="L968" s="7">
        <v>0.0</v>
      </c>
      <c r="M968" s="7">
        <v>0.0</v>
      </c>
      <c r="N968" s="7" t="s">
        <v>61</v>
      </c>
      <c r="O968" s="7">
        <v>0.0</v>
      </c>
      <c r="P968" s="7">
        <v>0.0</v>
      </c>
      <c r="Q968" s="8"/>
      <c r="R968" s="8"/>
      <c r="S968" s="8"/>
      <c r="T968" s="8"/>
      <c r="U968" s="8"/>
      <c r="V968" s="8"/>
      <c r="W968" s="8"/>
      <c r="X968" s="8"/>
      <c r="Y968" s="8"/>
      <c r="Z968" s="8"/>
      <c r="AA968" s="8"/>
      <c r="AB968" s="8"/>
      <c r="AC968" s="8"/>
      <c r="AD968" s="8"/>
      <c r="AE968" s="8"/>
      <c r="AF968" s="8"/>
      <c r="AG968" s="8"/>
      <c r="AH968" s="8"/>
      <c r="AI968" s="8"/>
      <c r="AJ968" s="8"/>
      <c r="AK968" s="8"/>
      <c r="AL968" s="8"/>
      <c r="AM968" s="8"/>
      <c r="AN968" s="8"/>
      <c r="AO968" s="8"/>
      <c r="AP968" s="8"/>
      <c r="AQ968" s="8"/>
      <c r="AR968" s="7" t="s">
        <v>68</v>
      </c>
      <c r="AS968" s="8"/>
      <c r="AT968" s="8"/>
      <c r="AU968" s="8"/>
      <c r="AV968" s="11" t="s">
        <v>16460</v>
      </c>
      <c r="AW968" s="11" t="s">
        <v>16460</v>
      </c>
      <c r="AX968" s="8"/>
      <c r="AY968" s="8"/>
      <c r="AZ968" s="8"/>
      <c r="BA968" s="8"/>
      <c r="BB968" s="8"/>
      <c r="BC968" s="8"/>
      <c r="BD968" s="8"/>
      <c r="BE968" s="8"/>
      <c r="BF968" s="8"/>
    </row>
    <row r="969" hidden="1">
      <c r="A969" s="10">
        <v>27454.0</v>
      </c>
      <c r="B969" s="9">
        <v>42980.0</v>
      </c>
      <c r="C969" s="7" t="s">
        <v>16468</v>
      </c>
      <c r="D969" s="8"/>
      <c r="E969" s="8"/>
      <c r="F969" s="8"/>
      <c r="G969" s="7">
        <v>500000.0</v>
      </c>
      <c r="H969" s="8"/>
      <c r="I969" s="7">
        <v>0.0</v>
      </c>
      <c r="J969" s="7">
        <v>0.0</v>
      </c>
      <c r="K969" s="7">
        <v>6.0</v>
      </c>
      <c r="L969" s="7">
        <v>0.0</v>
      </c>
      <c r="M969" s="7">
        <v>0.0</v>
      </c>
      <c r="N969" s="7" t="s">
        <v>61</v>
      </c>
      <c r="O969" s="7">
        <v>0.0</v>
      </c>
      <c r="P969" s="7">
        <v>0.0</v>
      </c>
      <c r="Q969" s="8"/>
      <c r="R969" s="8"/>
      <c r="S969" s="8"/>
      <c r="T969" s="8"/>
      <c r="U969" s="8"/>
      <c r="V969" s="8"/>
      <c r="W969" s="8"/>
      <c r="X969" s="8"/>
      <c r="Y969" s="8"/>
      <c r="Z969" s="8"/>
      <c r="AA969" s="8"/>
      <c r="AB969" s="8"/>
      <c r="AC969" s="8"/>
      <c r="AD969" s="8"/>
      <c r="AE969" s="8"/>
      <c r="AF969" s="8"/>
      <c r="AG969" s="8"/>
      <c r="AH969" s="8"/>
      <c r="AI969" s="8"/>
      <c r="AJ969" s="8"/>
      <c r="AK969" s="8"/>
      <c r="AL969" s="8"/>
      <c r="AM969" s="8"/>
      <c r="AN969" s="8"/>
      <c r="AO969" s="8"/>
      <c r="AP969" s="8"/>
      <c r="AQ969" s="8"/>
      <c r="AR969" s="7" t="s">
        <v>68</v>
      </c>
      <c r="AS969" s="8"/>
      <c r="AT969" s="8"/>
      <c r="AU969" s="8"/>
      <c r="AV969" s="11" t="s">
        <v>16460</v>
      </c>
      <c r="AW969" s="11" t="s">
        <v>16460</v>
      </c>
      <c r="AX969" s="8"/>
      <c r="AY969" s="8"/>
      <c r="AZ969" s="8"/>
      <c r="BA969" s="8"/>
      <c r="BB969" s="8"/>
      <c r="BC969" s="8"/>
      <c r="BD969" s="8"/>
      <c r="BE969" s="8"/>
      <c r="BF969" s="8"/>
    </row>
    <row r="970" hidden="1">
      <c r="A970" s="10">
        <v>36854.0</v>
      </c>
      <c r="B970" s="7" t="s">
        <v>982</v>
      </c>
      <c r="C970" s="7" t="s">
        <v>16475</v>
      </c>
      <c r="D970" s="8"/>
      <c r="E970" s="8"/>
      <c r="F970" s="8"/>
      <c r="G970" s="7">
        <v>6000000.0</v>
      </c>
      <c r="H970" s="8"/>
      <c r="I970" s="7">
        <v>0.0</v>
      </c>
      <c r="J970" s="7">
        <v>0.0</v>
      </c>
      <c r="K970" s="7">
        <v>6.0</v>
      </c>
      <c r="L970" s="7">
        <v>0.0</v>
      </c>
      <c r="M970" s="7">
        <v>0.0</v>
      </c>
      <c r="N970" s="7" t="s">
        <v>61</v>
      </c>
      <c r="O970" s="7">
        <v>0.0</v>
      </c>
      <c r="P970" s="7">
        <v>0.0</v>
      </c>
      <c r="Q970" s="8"/>
      <c r="R970" s="8"/>
      <c r="S970" s="8"/>
      <c r="T970" s="8"/>
      <c r="U970" s="8"/>
      <c r="V970" s="8"/>
      <c r="W970" s="8"/>
      <c r="X970" s="8"/>
      <c r="Y970" s="8"/>
      <c r="Z970" s="8"/>
      <c r="AA970" s="8"/>
      <c r="AB970" s="8"/>
      <c r="AC970" s="8"/>
      <c r="AD970" s="8"/>
      <c r="AE970" s="8"/>
      <c r="AF970" s="8"/>
      <c r="AG970" s="8"/>
      <c r="AH970" s="8"/>
      <c r="AI970" s="8"/>
      <c r="AJ970" s="8"/>
      <c r="AK970" s="8"/>
      <c r="AL970" s="8"/>
      <c r="AM970" s="8"/>
      <c r="AN970" s="8"/>
      <c r="AO970" s="8"/>
      <c r="AP970" s="8"/>
      <c r="AQ970" s="8"/>
      <c r="AR970" s="7" t="s">
        <v>68</v>
      </c>
      <c r="AS970" s="8"/>
      <c r="AT970" s="8"/>
      <c r="AU970" s="8"/>
      <c r="AV970" s="8"/>
      <c r="AW970" s="8"/>
      <c r="AX970" s="8"/>
      <c r="AY970" s="8"/>
      <c r="AZ970" s="8"/>
      <c r="BA970" s="8"/>
      <c r="BB970" s="8"/>
      <c r="BC970" s="8"/>
      <c r="BD970" s="8"/>
      <c r="BE970" s="8"/>
      <c r="BF970" s="8"/>
    </row>
    <row r="971" hidden="1">
      <c r="A971" s="10">
        <v>34436.0</v>
      </c>
      <c r="B971" s="7" t="s">
        <v>238</v>
      </c>
      <c r="C971" s="7" t="s">
        <v>16478</v>
      </c>
      <c r="D971" s="8"/>
      <c r="E971" s="8"/>
      <c r="F971" s="8"/>
      <c r="G971" s="7">
        <v>10000.0</v>
      </c>
      <c r="H971" s="8"/>
      <c r="I971" s="7">
        <v>0.0</v>
      </c>
      <c r="J971" s="7">
        <v>0.0</v>
      </c>
      <c r="K971" s="7">
        <v>6.0</v>
      </c>
      <c r="L971" s="7">
        <v>0.0</v>
      </c>
      <c r="M971" s="7">
        <v>0.0</v>
      </c>
      <c r="N971" s="7" t="s">
        <v>61</v>
      </c>
      <c r="O971" s="7">
        <v>0.0</v>
      </c>
      <c r="P971" s="7">
        <v>0.0</v>
      </c>
      <c r="Q971" s="8"/>
      <c r="R971" s="8"/>
      <c r="S971" s="8"/>
      <c r="T971" s="8"/>
      <c r="U971" s="8"/>
      <c r="V971" s="8"/>
      <c r="W971" s="8"/>
      <c r="X971" s="8"/>
      <c r="Y971" s="8"/>
      <c r="Z971" s="8"/>
      <c r="AA971" s="8"/>
      <c r="AB971" s="8"/>
      <c r="AC971" s="8"/>
      <c r="AD971" s="8"/>
      <c r="AE971" s="8"/>
      <c r="AF971" s="8"/>
      <c r="AG971" s="8"/>
      <c r="AH971" s="8"/>
      <c r="AI971" s="8"/>
      <c r="AJ971" s="8"/>
      <c r="AK971" s="8"/>
      <c r="AL971" s="8"/>
      <c r="AM971" s="8"/>
      <c r="AN971" s="8"/>
      <c r="AO971" s="8"/>
      <c r="AP971" s="8"/>
      <c r="AQ971" s="8"/>
      <c r="AR971" s="7" t="s">
        <v>68</v>
      </c>
      <c r="AS971" s="8"/>
      <c r="AT971" s="8"/>
      <c r="AU971" s="8"/>
      <c r="AV971" s="11" t="s">
        <v>16479</v>
      </c>
      <c r="AW971" s="11" t="s">
        <v>16479</v>
      </c>
      <c r="AX971" s="8"/>
      <c r="AY971" s="8"/>
      <c r="AZ971" s="8"/>
      <c r="BA971" s="8"/>
      <c r="BB971" s="8"/>
      <c r="BC971" s="8"/>
      <c r="BD971" s="8"/>
      <c r="BE971" s="8"/>
      <c r="BF971" s="8"/>
    </row>
    <row r="972" hidden="1">
      <c r="A972" s="10">
        <v>32958.0</v>
      </c>
      <c r="B972" s="9">
        <v>42927.0</v>
      </c>
      <c r="C972" s="7" t="s">
        <v>16482</v>
      </c>
      <c r="D972" s="8"/>
      <c r="E972" s="8"/>
      <c r="F972" s="8"/>
      <c r="G972" s="7">
        <v>3000.0</v>
      </c>
      <c r="H972" s="8"/>
      <c r="I972" s="7">
        <v>0.0</v>
      </c>
      <c r="J972" s="7">
        <v>0.0</v>
      </c>
      <c r="K972" s="7">
        <v>6.0</v>
      </c>
      <c r="L972" s="7">
        <v>0.0</v>
      </c>
      <c r="M972" s="7">
        <v>0.0</v>
      </c>
      <c r="N972" s="7" t="s">
        <v>61</v>
      </c>
      <c r="O972" s="7">
        <v>0.0</v>
      </c>
      <c r="P972" s="7">
        <v>0.0</v>
      </c>
      <c r="Q972" s="8"/>
      <c r="R972" s="8"/>
      <c r="S972" s="8"/>
      <c r="T972" s="8"/>
      <c r="U972" s="8"/>
      <c r="V972" s="8"/>
      <c r="W972" s="8"/>
      <c r="X972" s="8"/>
      <c r="Y972" s="8"/>
      <c r="Z972" s="8"/>
      <c r="AA972" s="8"/>
      <c r="AB972" s="8"/>
      <c r="AC972" s="8"/>
      <c r="AD972" s="8"/>
      <c r="AE972" s="8"/>
      <c r="AF972" s="8"/>
      <c r="AG972" s="8"/>
      <c r="AH972" s="8"/>
      <c r="AI972" s="8"/>
      <c r="AJ972" s="8"/>
      <c r="AK972" s="8"/>
      <c r="AL972" s="8"/>
      <c r="AM972" s="8"/>
      <c r="AN972" s="8"/>
      <c r="AO972" s="8"/>
      <c r="AP972" s="8"/>
      <c r="AQ972" s="8"/>
      <c r="AR972" s="7" t="s">
        <v>68</v>
      </c>
      <c r="AS972" s="8"/>
      <c r="AT972" s="8"/>
      <c r="AU972" s="8"/>
      <c r="AV972" s="8"/>
      <c r="AW972" s="8"/>
      <c r="AX972" s="8"/>
      <c r="AY972" s="8"/>
      <c r="AZ972" s="8"/>
      <c r="BA972" s="8"/>
      <c r="BB972" s="8"/>
      <c r="BC972" s="8"/>
      <c r="BD972" s="8"/>
      <c r="BE972" s="8"/>
      <c r="BF972" s="8"/>
    </row>
    <row r="973" hidden="1">
      <c r="A973" s="10">
        <v>32897.0</v>
      </c>
      <c r="B973" s="9">
        <v>42805.0</v>
      </c>
      <c r="C973" s="7" t="s">
        <v>16484</v>
      </c>
      <c r="D973" s="8"/>
      <c r="E973" s="8"/>
      <c r="F973" s="8"/>
      <c r="G973" s="7">
        <v>12.0</v>
      </c>
      <c r="H973" s="8"/>
      <c r="I973" s="7">
        <v>0.0</v>
      </c>
      <c r="J973" s="7">
        <v>0.0</v>
      </c>
      <c r="K973" s="7">
        <v>6.0</v>
      </c>
      <c r="L973" s="7">
        <v>0.0</v>
      </c>
      <c r="M973" s="7">
        <v>0.0</v>
      </c>
      <c r="N973" s="7" t="s">
        <v>61</v>
      </c>
      <c r="O973" s="7">
        <v>0.0</v>
      </c>
      <c r="P973" s="7">
        <v>0.0</v>
      </c>
      <c r="Q973" s="8"/>
      <c r="R973" s="8"/>
      <c r="S973" s="8"/>
      <c r="T973" s="8"/>
      <c r="U973" s="8"/>
      <c r="V973" s="8"/>
      <c r="W973" s="8"/>
      <c r="X973" s="8"/>
      <c r="Y973" s="8"/>
      <c r="Z973" s="8"/>
      <c r="AA973" s="8"/>
      <c r="AB973" s="8"/>
      <c r="AC973" s="8"/>
      <c r="AD973" s="8"/>
      <c r="AE973" s="8"/>
      <c r="AF973" s="8"/>
      <c r="AG973" s="8"/>
      <c r="AH973" s="8"/>
      <c r="AI973" s="8"/>
      <c r="AJ973" s="8"/>
      <c r="AK973" s="8"/>
      <c r="AL973" s="8"/>
      <c r="AM973" s="8"/>
      <c r="AN973" s="8"/>
      <c r="AO973" s="8"/>
      <c r="AP973" s="8"/>
      <c r="AQ973" s="8"/>
      <c r="AR973" s="7" t="s">
        <v>68</v>
      </c>
      <c r="AS973" s="8"/>
      <c r="AT973" s="8"/>
      <c r="AU973" s="8"/>
      <c r="AV973" s="11" t="s">
        <v>3037</v>
      </c>
      <c r="AW973" s="11" t="s">
        <v>3037</v>
      </c>
      <c r="AX973" s="11" t="s">
        <v>10254</v>
      </c>
      <c r="AY973" s="11" t="s">
        <v>10261</v>
      </c>
      <c r="AZ973" s="8"/>
      <c r="BA973" s="11" t="s">
        <v>10262</v>
      </c>
      <c r="BB973" s="11" t="s">
        <v>10263</v>
      </c>
      <c r="BC973" s="11" t="s">
        <v>10267</v>
      </c>
      <c r="BD973" s="7" t="s">
        <v>10273</v>
      </c>
      <c r="BE973" s="7" t="s">
        <v>10274</v>
      </c>
      <c r="BF973" s="8"/>
    </row>
    <row r="974" hidden="1">
      <c r="A974" s="10">
        <v>33429.0</v>
      </c>
      <c r="B974" s="7" t="s">
        <v>563</v>
      </c>
      <c r="C974" s="7" t="s">
        <v>16510</v>
      </c>
      <c r="D974" s="8"/>
      <c r="E974" s="8"/>
      <c r="F974" s="8"/>
      <c r="G974" s="7">
        <v>5000.0</v>
      </c>
      <c r="H974" s="8"/>
      <c r="I974" s="7">
        <v>0.0</v>
      </c>
      <c r="J974" s="7">
        <v>0.0</v>
      </c>
      <c r="K974" s="7">
        <v>6.0</v>
      </c>
      <c r="L974" s="7">
        <v>0.0</v>
      </c>
      <c r="M974" s="7">
        <v>0.0</v>
      </c>
      <c r="N974" s="7" t="s">
        <v>61</v>
      </c>
      <c r="O974" s="7">
        <v>0.0</v>
      </c>
      <c r="P974" s="7">
        <v>0.0</v>
      </c>
      <c r="Q974" s="8"/>
      <c r="R974" s="8"/>
      <c r="S974" s="8"/>
      <c r="T974" s="8"/>
      <c r="U974" s="8"/>
      <c r="V974" s="8"/>
      <c r="W974" s="8"/>
      <c r="X974" s="8"/>
      <c r="Y974" s="8"/>
      <c r="Z974" s="8"/>
      <c r="AA974" s="8"/>
      <c r="AB974" s="8"/>
      <c r="AC974" s="8"/>
      <c r="AD974" s="8"/>
      <c r="AE974" s="8"/>
      <c r="AF974" s="8"/>
      <c r="AG974" s="8"/>
      <c r="AH974" s="8"/>
      <c r="AI974" s="8"/>
      <c r="AJ974" s="8"/>
      <c r="AK974" s="8"/>
      <c r="AL974" s="8"/>
      <c r="AM974" s="8"/>
      <c r="AN974" s="8"/>
      <c r="AO974" s="8"/>
      <c r="AP974" s="8"/>
      <c r="AQ974" s="8"/>
      <c r="AR974" s="7" t="s">
        <v>68</v>
      </c>
      <c r="AS974" s="8"/>
      <c r="AT974" s="8"/>
      <c r="AU974" s="8"/>
      <c r="AV974" s="11" t="s">
        <v>16519</v>
      </c>
      <c r="AW974" s="11" t="s">
        <v>16519</v>
      </c>
      <c r="AX974" s="8"/>
      <c r="AY974" s="8"/>
      <c r="AZ974" s="8"/>
      <c r="BA974" s="8"/>
      <c r="BB974" s="8"/>
      <c r="BC974" s="8"/>
      <c r="BD974" s="8"/>
      <c r="BE974" s="8"/>
      <c r="BF974" s="8"/>
    </row>
    <row r="975" hidden="1">
      <c r="A975" s="10">
        <v>28991.0</v>
      </c>
      <c r="B975" s="7" t="s">
        <v>8569</v>
      </c>
      <c r="C975" s="7" t="s">
        <v>16534</v>
      </c>
      <c r="D975" s="7" t="s">
        <v>16535</v>
      </c>
      <c r="E975" s="7">
        <v>6.14270188101E12</v>
      </c>
      <c r="F975" s="8"/>
      <c r="G975" s="7">
        <v>10000.0</v>
      </c>
      <c r="H975" s="8"/>
      <c r="I975" s="7">
        <v>0.0</v>
      </c>
      <c r="J975" s="7">
        <v>0.0</v>
      </c>
      <c r="K975" s="7">
        <v>6.0</v>
      </c>
      <c r="L975" s="7">
        <v>0.0</v>
      </c>
      <c r="M975" s="7">
        <v>0.0</v>
      </c>
      <c r="N975" s="7" t="s">
        <v>61</v>
      </c>
      <c r="O975" s="7">
        <v>0.0</v>
      </c>
      <c r="P975" s="7">
        <v>0.0</v>
      </c>
      <c r="Q975" s="8"/>
      <c r="R975" s="8"/>
      <c r="S975" s="7" t="s">
        <v>12710</v>
      </c>
      <c r="T975" s="11" t="s">
        <v>16539</v>
      </c>
      <c r="U975" s="7" t="s">
        <v>16540</v>
      </c>
      <c r="V975" s="8"/>
      <c r="W975" s="7" t="s">
        <v>16541</v>
      </c>
      <c r="X975" s="8"/>
      <c r="Y975" s="8"/>
      <c r="Z975" s="8"/>
      <c r="AA975" s="8"/>
      <c r="AB975" s="8"/>
      <c r="AC975" s="13" t="s">
        <v>16542</v>
      </c>
      <c r="AD975" s="8"/>
      <c r="AE975" s="7" t="s">
        <v>16543</v>
      </c>
      <c r="AF975" s="8"/>
      <c r="AG975" s="8"/>
      <c r="AH975" s="8"/>
      <c r="AI975" s="8"/>
      <c r="AJ975" s="8"/>
      <c r="AK975" s="8"/>
      <c r="AL975" s="8"/>
      <c r="AM975" s="8"/>
      <c r="AN975" s="8"/>
      <c r="AO975" s="8"/>
      <c r="AP975" s="8"/>
      <c r="AQ975" s="8"/>
      <c r="AR975" s="7" t="s">
        <v>68</v>
      </c>
      <c r="AS975" s="8"/>
      <c r="AT975" s="7" t="s">
        <v>16544</v>
      </c>
      <c r="AU975" s="8"/>
      <c r="AV975" s="7" t="s">
        <v>3983</v>
      </c>
      <c r="AW975" s="11" t="s">
        <v>3984</v>
      </c>
      <c r="AX975" s="11" t="s">
        <v>3987</v>
      </c>
      <c r="AY975" s="11" t="s">
        <v>3990</v>
      </c>
      <c r="AZ975" s="8"/>
      <c r="BA975" s="11" t="s">
        <v>3999</v>
      </c>
      <c r="BB975" s="11" t="s">
        <v>4012</v>
      </c>
      <c r="BC975" s="8"/>
      <c r="BD975" s="7" t="s">
        <v>4028</v>
      </c>
      <c r="BE975" s="7" t="s">
        <v>4030</v>
      </c>
      <c r="BF975" s="8"/>
    </row>
    <row r="976" hidden="1">
      <c r="A976" s="10">
        <v>13955.0</v>
      </c>
      <c r="B976" s="9">
        <v>42893.0</v>
      </c>
      <c r="C976" s="7" t="s">
        <v>16565</v>
      </c>
      <c r="D976" s="7" t="s">
        <v>8626</v>
      </c>
      <c r="E976" s="8"/>
      <c r="F976" s="8"/>
      <c r="G976" s="7">
        <v>3500.0</v>
      </c>
      <c r="H976" s="8"/>
      <c r="I976" s="7">
        <v>0.0</v>
      </c>
      <c r="J976" s="7">
        <v>0.0</v>
      </c>
      <c r="K976" s="7">
        <v>6.0</v>
      </c>
      <c r="L976" s="7">
        <v>0.0</v>
      </c>
      <c r="M976" s="7">
        <v>0.0</v>
      </c>
      <c r="N976" s="7" t="s">
        <v>61</v>
      </c>
      <c r="O976" s="7">
        <v>0.0</v>
      </c>
      <c r="P976" s="7">
        <v>0.0</v>
      </c>
      <c r="Q976" s="7" t="s">
        <v>10934</v>
      </c>
      <c r="R976" s="9">
        <v>42555.0</v>
      </c>
      <c r="S976" s="7" t="s">
        <v>3333</v>
      </c>
      <c r="T976" s="11" t="s">
        <v>3334</v>
      </c>
      <c r="U976" s="7" t="s">
        <v>7916</v>
      </c>
      <c r="V976" s="8"/>
      <c r="W976" s="7" t="s">
        <v>16571</v>
      </c>
      <c r="X976" s="8"/>
      <c r="Y976" s="8"/>
      <c r="Z976" s="8"/>
      <c r="AA976" s="7" t="s">
        <v>257</v>
      </c>
      <c r="AB976" s="7" t="s">
        <v>100</v>
      </c>
      <c r="AC976" s="7" t="s">
        <v>16575</v>
      </c>
      <c r="AD976" s="7" t="s">
        <v>16576</v>
      </c>
      <c r="AE976" s="7" t="s">
        <v>16577</v>
      </c>
      <c r="AF976" s="7" t="s">
        <v>191</v>
      </c>
      <c r="AG976" s="7" t="s">
        <v>16579</v>
      </c>
      <c r="AH976" s="7" t="s">
        <v>7518</v>
      </c>
      <c r="AI976" s="7" t="s">
        <v>7518</v>
      </c>
      <c r="AJ976" s="7" t="s">
        <v>7518</v>
      </c>
      <c r="AK976" s="8"/>
      <c r="AL976" s="8"/>
      <c r="AM976" s="8"/>
      <c r="AN976" s="8"/>
      <c r="AO976" s="7" t="s">
        <v>7518</v>
      </c>
      <c r="AP976" s="7" t="s">
        <v>7518</v>
      </c>
      <c r="AQ976" s="7" t="s">
        <v>85</v>
      </c>
      <c r="AR976" s="7" t="s">
        <v>68</v>
      </c>
      <c r="AS976" s="8"/>
      <c r="AT976" s="8"/>
      <c r="AU976" s="8"/>
      <c r="AV976" s="11" t="s">
        <v>3334</v>
      </c>
      <c r="AW976" s="11" t="s">
        <v>3334</v>
      </c>
      <c r="AX976" s="8"/>
      <c r="AY976" s="8"/>
      <c r="AZ976" s="8"/>
      <c r="BA976" s="8"/>
      <c r="BB976" s="8"/>
      <c r="BC976" s="8"/>
      <c r="BD976" s="8"/>
      <c r="BE976" s="8"/>
      <c r="BF976" s="8"/>
    </row>
    <row r="977" hidden="1">
      <c r="A977" s="10">
        <v>29686.0</v>
      </c>
      <c r="B977" s="7" t="s">
        <v>16584</v>
      </c>
      <c r="C977" s="7" t="s">
        <v>16586</v>
      </c>
      <c r="D977" s="7" t="s">
        <v>2014</v>
      </c>
      <c r="E977" s="7" t="s">
        <v>2014</v>
      </c>
      <c r="F977" s="8"/>
      <c r="G977" s="7">
        <v>3500.0</v>
      </c>
      <c r="H977" s="8"/>
      <c r="I977" s="7">
        <v>0.0</v>
      </c>
      <c r="J977" s="7">
        <v>0.0</v>
      </c>
      <c r="K977" s="7">
        <v>6.0</v>
      </c>
      <c r="L977" s="7">
        <v>0.0</v>
      </c>
      <c r="M977" s="7">
        <v>0.0</v>
      </c>
      <c r="N977" s="7" t="s">
        <v>61</v>
      </c>
      <c r="O977" s="7">
        <v>0.0</v>
      </c>
      <c r="P977" s="7">
        <v>0.0</v>
      </c>
      <c r="Q977" s="7" t="s">
        <v>4693</v>
      </c>
      <c r="R977" s="7" t="s">
        <v>914</v>
      </c>
      <c r="S977" s="7" t="s">
        <v>16588</v>
      </c>
      <c r="T977" s="11" t="s">
        <v>3334</v>
      </c>
      <c r="U977" s="7" t="s">
        <v>16590</v>
      </c>
      <c r="V977" s="8"/>
      <c r="W977" s="7" t="s">
        <v>1240</v>
      </c>
      <c r="X977" s="8"/>
      <c r="Y977" s="8"/>
      <c r="Z977" s="8"/>
      <c r="AA977" s="8"/>
      <c r="AB977" s="8"/>
      <c r="AC977" s="7" t="s">
        <v>16591</v>
      </c>
      <c r="AD977" s="7" t="s">
        <v>16592</v>
      </c>
      <c r="AE977" s="7" t="s">
        <v>1054</v>
      </c>
      <c r="AF977" s="7" t="s">
        <v>191</v>
      </c>
      <c r="AG977" s="8"/>
      <c r="AH977" s="8"/>
      <c r="AI977" s="8"/>
      <c r="AJ977" s="8"/>
      <c r="AK977" s="8"/>
      <c r="AL977" s="8"/>
      <c r="AM977" s="8"/>
      <c r="AN977" s="8"/>
      <c r="AO977" s="8"/>
      <c r="AP977" s="8"/>
      <c r="AQ977" s="8"/>
      <c r="AR977" s="7" t="s">
        <v>68</v>
      </c>
      <c r="AS977" s="8"/>
      <c r="AT977" s="7" t="s">
        <v>16595</v>
      </c>
      <c r="AU977" s="8"/>
      <c r="AV977" s="11" t="s">
        <v>3334</v>
      </c>
      <c r="AW977" s="11" t="s">
        <v>3334</v>
      </c>
      <c r="AX977" s="8"/>
      <c r="AY977" s="8"/>
      <c r="AZ977" s="8"/>
      <c r="BA977" s="8"/>
      <c r="BB977" s="8"/>
      <c r="BC977" s="8"/>
      <c r="BD977" s="8"/>
      <c r="BE977" s="8"/>
      <c r="BF977" s="8"/>
    </row>
    <row r="978" hidden="1">
      <c r="A978" s="10">
        <v>27450.0</v>
      </c>
      <c r="B978" s="9">
        <v>42980.0</v>
      </c>
      <c r="C978" s="7" t="s">
        <v>16604</v>
      </c>
      <c r="D978" s="8"/>
      <c r="E978" s="8"/>
      <c r="F978" s="8"/>
      <c r="G978" s="7">
        <v>17000.0</v>
      </c>
      <c r="H978" s="8"/>
      <c r="I978" s="7">
        <v>0.0</v>
      </c>
      <c r="J978" s="7">
        <v>0.0</v>
      </c>
      <c r="K978" s="7">
        <v>6.0</v>
      </c>
      <c r="L978" s="7">
        <v>0.0</v>
      </c>
      <c r="M978" s="7">
        <v>0.0</v>
      </c>
      <c r="N978" s="7" t="s">
        <v>61</v>
      </c>
      <c r="O978" s="7">
        <v>0.0</v>
      </c>
      <c r="P978" s="7">
        <v>0.0</v>
      </c>
      <c r="Q978" s="8"/>
      <c r="R978" s="8"/>
      <c r="S978" s="8"/>
      <c r="T978" s="8"/>
      <c r="U978" s="8"/>
      <c r="V978" s="8"/>
      <c r="W978" s="8"/>
      <c r="X978" s="8"/>
      <c r="Y978" s="8"/>
      <c r="Z978" s="8"/>
      <c r="AA978" s="8"/>
      <c r="AB978" s="8"/>
      <c r="AC978" s="8"/>
      <c r="AD978" s="8"/>
      <c r="AE978" s="8"/>
      <c r="AF978" s="8"/>
      <c r="AG978" s="8"/>
      <c r="AH978" s="8"/>
      <c r="AI978" s="8"/>
      <c r="AJ978" s="8"/>
      <c r="AK978" s="8"/>
      <c r="AL978" s="8"/>
      <c r="AM978" s="8"/>
      <c r="AN978" s="8"/>
      <c r="AO978" s="8"/>
      <c r="AP978" s="8"/>
      <c r="AQ978" s="8"/>
      <c r="AR978" s="7" t="s">
        <v>68</v>
      </c>
      <c r="AS978" s="8"/>
      <c r="AT978" s="8"/>
      <c r="AU978" s="8"/>
      <c r="AV978" s="11" t="s">
        <v>9778</v>
      </c>
      <c r="AW978" s="11" t="s">
        <v>9778</v>
      </c>
      <c r="AX978" s="8"/>
      <c r="AY978" s="8"/>
      <c r="AZ978" s="8"/>
      <c r="BA978" s="8"/>
      <c r="BB978" s="8"/>
      <c r="BC978" s="8"/>
      <c r="BD978" s="8"/>
      <c r="BE978" s="8"/>
      <c r="BF978" s="8"/>
    </row>
    <row r="979" hidden="1">
      <c r="A979" s="10">
        <v>29970.0</v>
      </c>
      <c r="B979" s="9">
        <v>42862.0</v>
      </c>
      <c r="C979" s="7" t="s">
        <v>16613</v>
      </c>
      <c r="D979" s="8"/>
      <c r="E979" s="8"/>
      <c r="F979" s="8"/>
      <c r="G979" s="7">
        <v>10000.0</v>
      </c>
      <c r="H979" s="8"/>
      <c r="I979" s="7">
        <v>0.0</v>
      </c>
      <c r="J979" s="7">
        <v>0.0</v>
      </c>
      <c r="K979" s="7">
        <v>6.0</v>
      </c>
      <c r="L979" s="7">
        <v>0.0</v>
      </c>
      <c r="M979" s="7">
        <v>0.0</v>
      </c>
      <c r="N979" s="7" t="s">
        <v>61</v>
      </c>
      <c r="O979" s="7">
        <v>0.0</v>
      </c>
      <c r="P979" s="7">
        <v>0.0</v>
      </c>
      <c r="Q979" s="8"/>
      <c r="R979" s="8"/>
      <c r="S979" s="8"/>
      <c r="T979" s="8"/>
      <c r="U979" s="8"/>
      <c r="V979" s="8"/>
      <c r="W979" s="8"/>
      <c r="X979" s="8"/>
      <c r="Y979" s="8"/>
      <c r="Z979" s="8"/>
      <c r="AA979" s="8"/>
      <c r="AB979" s="8"/>
      <c r="AC979" s="8"/>
      <c r="AD979" s="8"/>
      <c r="AE979" s="8"/>
      <c r="AF979" s="8"/>
      <c r="AG979" s="8"/>
      <c r="AH979" s="8"/>
      <c r="AI979" s="8"/>
      <c r="AJ979" s="8"/>
      <c r="AK979" s="8"/>
      <c r="AL979" s="8"/>
      <c r="AM979" s="8"/>
      <c r="AN979" s="8"/>
      <c r="AO979" s="8"/>
      <c r="AP979" s="8"/>
      <c r="AQ979" s="8"/>
      <c r="AR979" s="7" t="s">
        <v>68</v>
      </c>
      <c r="AS979" s="8"/>
      <c r="AT979" s="8"/>
      <c r="AU979" s="8"/>
      <c r="AV979" s="11" t="s">
        <v>13274</v>
      </c>
      <c r="AW979" s="11" t="s">
        <v>13274</v>
      </c>
      <c r="AX979" s="11" t="s">
        <v>13283</v>
      </c>
      <c r="AY979" s="11" t="s">
        <v>13287</v>
      </c>
      <c r="AZ979" s="8"/>
      <c r="BA979" s="11" t="s">
        <v>13294</v>
      </c>
      <c r="BB979" s="11" t="s">
        <v>13301</v>
      </c>
      <c r="BC979" s="8"/>
      <c r="BD979" s="7" t="s">
        <v>13313</v>
      </c>
      <c r="BE979" s="7" t="s">
        <v>145</v>
      </c>
      <c r="BF979" s="8"/>
    </row>
    <row r="980" hidden="1">
      <c r="A980" s="10">
        <v>33579.0</v>
      </c>
      <c r="B980" s="7" t="s">
        <v>1496</v>
      </c>
      <c r="C980" s="7" t="s">
        <v>16637</v>
      </c>
      <c r="D980" s="8"/>
      <c r="E980" s="8"/>
      <c r="F980" s="8"/>
      <c r="G980" s="7">
        <v>1000.0</v>
      </c>
      <c r="H980" s="8"/>
      <c r="I980" s="7">
        <v>0.0</v>
      </c>
      <c r="J980" s="7">
        <v>0.0</v>
      </c>
      <c r="K980" s="7">
        <v>6.0</v>
      </c>
      <c r="L980" s="7">
        <v>0.0</v>
      </c>
      <c r="M980" s="7">
        <v>0.0</v>
      </c>
      <c r="N980" s="7" t="s">
        <v>61</v>
      </c>
      <c r="O980" s="7">
        <v>0.0</v>
      </c>
      <c r="P980" s="7">
        <v>0.0</v>
      </c>
      <c r="Q980" s="8"/>
      <c r="R980" s="8"/>
      <c r="S980" s="8"/>
      <c r="T980" s="8"/>
      <c r="U980" s="8"/>
      <c r="V980" s="8"/>
      <c r="W980" s="8"/>
      <c r="X980" s="8"/>
      <c r="Y980" s="8"/>
      <c r="Z980" s="8"/>
      <c r="AA980" s="8"/>
      <c r="AB980" s="8"/>
      <c r="AC980" s="8"/>
      <c r="AD980" s="8"/>
      <c r="AE980" s="8"/>
      <c r="AF980" s="8"/>
      <c r="AG980" s="8"/>
      <c r="AH980" s="8"/>
      <c r="AI980" s="8"/>
      <c r="AJ980" s="8"/>
      <c r="AK980" s="8"/>
      <c r="AL980" s="8"/>
      <c r="AM980" s="8"/>
      <c r="AN980" s="8"/>
      <c r="AO980" s="8"/>
      <c r="AP980" s="8"/>
      <c r="AQ980" s="8"/>
      <c r="AR980" s="7" t="s">
        <v>68</v>
      </c>
      <c r="AS980" s="8"/>
      <c r="AT980" s="8"/>
      <c r="AU980" s="8"/>
      <c r="AV980" s="8"/>
      <c r="AW980" s="8"/>
      <c r="AX980" s="8"/>
      <c r="AY980" s="8"/>
      <c r="AZ980" s="8"/>
      <c r="BA980" s="8"/>
      <c r="BB980" s="8"/>
      <c r="BC980" s="8"/>
      <c r="BD980" s="8"/>
      <c r="BE980" s="8"/>
      <c r="BF980" s="8"/>
    </row>
    <row r="981" hidden="1">
      <c r="A981" s="10">
        <v>28715.0</v>
      </c>
      <c r="B981" s="7" t="s">
        <v>490</v>
      </c>
      <c r="C981" s="7" t="s">
        <v>16638</v>
      </c>
      <c r="D981" s="8"/>
      <c r="E981" s="8"/>
      <c r="F981" s="8"/>
      <c r="G981" s="7">
        <v>600.0</v>
      </c>
      <c r="H981" s="8"/>
      <c r="I981" s="7">
        <v>0.0</v>
      </c>
      <c r="J981" s="7">
        <v>0.0</v>
      </c>
      <c r="K981" s="7">
        <v>6.0</v>
      </c>
      <c r="L981" s="7">
        <v>0.0</v>
      </c>
      <c r="M981" s="7">
        <v>0.0</v>
      </c>
      <c r="N981" s="7" t="s">
        <v>61</v>
      </c>
      <c r="O981" s="7">
        <v>0.0</v>
      </c>
      <c r="P981" s="7">
        <v>0.0</v>
      </c>
      <c r="Q981" s="8"/>
      <c r="R981" s="8"/>
      <c r="S981" s="8"/>
      <c r="T981" s="8"/>
      <c r="U981" s="8"/>
      <c r="V981" s="8"/>
      <c r="W981" s="8"/>
      <c r="X981" s="8"/>
      <c r="Y981" s="8"/>
      <c r="Z981" s="8"/>
      <c r="AA981" s="8"/>
      <c r="AB981" s="8"/>
      <c r="AC981" s="8"/>
      <c r="AD981" s="8"/>
      <c r="AE981" s="8"/>
      <c r="AF981" s="8"/>
      <c r="AG981" s="8"/>
      <c r="AH981" s="8"/>
      <c r="AI981" s="8"/>
      <c r="AJ981" s="8"/>
      <c r="AK981" s="8"/>
      <c r="AL981" s="8"/>
      <c r="AM981" s="8"/>
      <c r="AN981" s="8"/>
      <c r="AO981" s="8"/>
      <c r="AP981" s="8"/>
      <c r="AQ981" s="8"/>
      <c r="AR981" s="7" t="s">
        <v>68</v>
      </c>
      <c r="AS981" s="8"/>
      <c r="AT981" s="8"/>
      <c r="AU981" s="8"/>
      <c r="AV981" s="11" t="s">
        <v>493</v>
      </c>
      <c r="AW981" s="11" t="s">
        <v>493</v>
      </c>
      <c r="AX981" s="8"/>
      <c r="AY981" s="8"/>
      <c r="AZ981" s="8"/>
      <c r="BA981" s="8"/>
      <c r="BB981" s="8"/>
      <c r="BC981" s="8"/>
      <c r="BD981" s="8"/>
      <c r="BE981" s="8"/>
      <c r="BF981" s="8"/>
    </row>
    <row r="982" hidden="1">
      <c r="A982" s="10">
        <v>27841.0</v>
      </c>
      <c r="B982" s="7" t="s">
        <v>999</v>
      </c>
      <c r="C982" s="7" t="s">
        <v>16642</v>
      </c>
      <c r="D982" s="8"/>
      <c r="E982" s="8"/>
      <c r="F982" s="8"/>
      <c r="G982" s="7">
        <v>6.0E8</v>
      </c>
      <c r="H982" s="8"/>
      <c r="I982" s="7">
        <v>0.0</v>
      </c>
      <c r="J982" s="7">
        <v>0.0</v>
      </c>
      <c r="K982" s="7">
        <v>6.0</v>
      </c>
      <c r="L982" s="7">
        <v>0.0</v>
      </c>
      <c r="M982" s="7">
        <v>0.0</v>
      </c>
      <c r="N982" s="7" t="s">
        <v>61</v>
      </c>
      <c r="O982" s="7">
        <v>0.0</v>
      </c>
      <c r="P982" s="7">
        <v>0.0</v>
      </c>
      <c r="Q982" s="8"/>
      <c r="R982" s="8"/>
      <c r="S982" s="8"/>
      <c r="T982" s="8"/>
      <c r="U982" s="8"/>
      <c r="V982" s="8"/>
      <c r="W982" s="8"/>
      <c r="X982" s="8"/>
      <c r="Y982" s="8"/>
      <c r="Z982" s="8"/>
      <c r="AA982" s="8"/>
      <c r="AB982" s="8"/>
      <c r="AC982" s="8"/>
      <c r="AD982" s="8"/>
      <c r="AE982" s="8"/>
      <c r="AF982" s="8"/>
      <c r="AG982" s="8"/>
      <c r="AH982" s="8"/>
      <c r="AI982" s="8"/>
      <c r="AJ982" s="8"/>
      <c r="AK982" s="8"/>
      <c r="AL982" s="8"/>
      <c r="AM982" s="8"/>
      <c r="AN982" s="8"/>
      <c r="AO982" s="8"/>
      <c r="AP982" s="8"/>
      <c r="AQ982" s="8"/>
      <c r="AR982" s="7" t="s">
        <v>68</v>
      </c>
      <c r="AS982" s="8"/>
      <c r="AT982" s="8"/>
      <c r="AU982" s="8"/>
      <c r="AV982" s="11" t="s">
        <v>16643</v>
      </c>
      <c r="AW982" s="11" t="s">
        <v>16643</v>
      </c>
      <c r="AX982" s="8"/>
      <c r="AY982" s="8"/>
      <c r="AZ982" s="8"/>
      <c r="BA982" s="8"/>
      <c r="BB982" s="8"/>
      <c r="BC982" s="8"/>
      <c r="BD982" s="8"/>
      <c r="BE982" s="8"/>
      <c r="BF982" s="8"/>
    </row>
    <row r="983" hidden="1">
      <c r="A983" s="10">
        <v>36118.0</v>
      </c>
      <c r="B983" s="9">
        <v>42778.0</v>
      </c>
      <c r="C983" s="7" t="s">
        <v>16647</v>
      </c>
      <c r="D983" s="8"/>
      <c r="E983" s="8"/>
      <c r="F983" s="8"/>
      <c r="G983" s="7">
        <v>1.0E8</v>
      </c>
      <c r="H983" s="8"/>
      <c r="I983" s="7">
        <v>0.0</v>
      </c>
      <c r="J983" s="7">
        <v>0.0</v>
      </c>
      <c r="K983" s="7">
        <v>6.0</v>
      </c>
      <c r="L983" s="7">
        <v>0.0</v>
      </c>
      <c r="M983" s="7">
        <v>0.0</v>
      </c>
      <c r="N983" s="7" t="s">
        <v>61</v>
      </c>
      <c r="O983" s="7">
        <v>0.0</v>
      </c>
      <c r="P983" s="7">
        <v>0.0</v>
      </c>
      <c r="Q983" s="8"/>
      <c r="R983" s="8"/>
      <c r="S983" s="8"/>
      <c r="T983" s="8"/>
      <c r="U983" s="8"/>
      <c r="V983" s="8"/>
      <c r="W983" s="8"/>
      <c r="X983" s="8"/>
      <c r="Y983" s="8"/>
      <c r="Z983" s="8"/>
      <c r="AA983" s="8"/>
      <c r="AB983" s="8"/>
      <c r="AC983" s="8"/>
      <c r="AD983" s="8"/>
      <c r="AE983" s="8"/>
      <c r="AF983" s="8"/>
      <c r="AG983" s="8"/>
      <c r="AH983" s="8"/>
      <c r="AI983" s="8"/>
      <c r="AJ983" s="8"/>
      <c r="AK983" s="8"/>
      <c r="AL983" s="8"/>
      <c r="AM983" s="8"/>
      <c r="AN983" s="8"/>
      <c r="AO983" s="8"/>
      <c r="AP983" s="8"/>
      <c r="AQ983" s="8"/>
      <c r="AR983" s="7" t="s">
        <v>68</v>
      </c>
      <c r="AS983" s="8"/>
      <c r="AT983" s="8"/>
      <c r="AU983" s="8"/>
      <c r="AV983" s="11" t="s">
        <v>16648</v>
      </c>
      <c r="AW983" s="11" t="s">
        <v>16648</v>
      </c>
      <c r="AX983" s="8"/>
      <c r="AY983" s="8"/>
      <c r="AZ983" s="8"/>
      <c r="BA983" s="8"/>
      <c r="BB983" s="8"/>
      <c r="BC983" s="8"/>
      <c r="BD983" s="8"/>
      <c r="BE983" s="8"/>
      <c r="BF983" s="8"/>
    </row>
    <row r="984" hidden="1">
      <c r="A984" s="10">
        <v>36117.0</v>
      </c>
      <c r="B984" s="9">
        <v>42778.0</v>
      </c>
      <c r="C984" s="7" t="s">
        <v>16651</v>
      </c>
      <c r="D984" s="8"/>
      <c r="E984" s="8"/>
      <c r="F984" s="8"/>
      <c r="G984" s="7">
        <v>0.0</v>
      </c>
      <c r="H984" s="8"/>
      <c r="I984" s="7">
        <v>0.0</v>
      </c>
      <c r="J984" s="7">
        <v>0.0</v>
      </c>
      <c r="K984" s="7">
        <v>6.0</v>
      </c>
      <c r="L984" s="7">
        <v>0.0</v>
      </c>
      <c r="M984" s="7">
        <v>0.0</v>
      </c>
      <c r="N984" s="7" t="s">
        <v>61</v>
      </c>
      <c r="O984" s="7">
        <v>0.0</v>
      </c>
      <c r="P984" s="7">
        <v>0.0</v>
      </c>
      <c r="Q984" s="8"/>
      <c r="R984" s="8"/>
      <c r="S984" s="8"/>
      <c r="T984" s="8"/>
      <c r="U984" s="8"/>
      <c r="V984" s="8"/>
      <c r="W984" s="8"/>
      <c r="X984" s="8"/>
      <c r="Y984" s="8"/>
      <c r="Z984" s="8"/>
      <c r="AA984" s="8"/>
      <c r="AB984" s="8"/>
      <c r="AC984" s="8"/>
      <c r="AD984" s="8"/>
      <c r="AE984" s="8"/>
      <c r="AF984" s="8"/>
      <c r="AG984" s="8"/>
      <c r="AH984" s="8"/>
      <c r="AI984" s="8"/>
      <c r="AJ984" s="8"/>
      <c r="AK984" s="8"/>
      <c r="AL984" s="8"/>
      <c r="AM984" s="8"/>
      <c r="AN984" s="8"/>
      <c r="AO984" s="8"/>
      <c r="AP984" s="8"/>
      <c r="AQ984" s="8"/>
      <c r="AR984" s="7" t="s">
        <v>68</v>
      </c>
      <c r="AS984" s="8"/>
      <c r="AT984" s="8"/>
      <c r="AU984" s="8"/>
      <c r="AV984" s="8"/>
      <c r="AW984" s="8"/>
      <c r="AX984" s="8"/>
      <c r="AY984" s="8"/>
      <c r="AZ984" s="8"/>
      <c r="BA984" s="8"/>
      <c r="BB984" s="8"/>
      <c r="BC984" s="8"/>
      <c r="BD984" s="8"/>
      <c r="BE984" s="8"/>
      <c r="BF984" s="8"/>
    </row>
    <row r="985" hidden="1">
      <c r="A985" s="10">
        <v>33467.0</v>
      </c>
      <c r="B985" s="7" t="s">
        <v>569</v>
      </c>
      <c r="C985" s="7" t="s">
        <v>16657</v>
      </c>
      <c r="D985" s="8"/>
      <c r="E985" s="8"/>
      <c r="F985" s="8"/>
      <c r="G985" s="7">
        <v>86000.0</v>
      </c>
      <c r="H985" s="8"/>
      <c r="I985" s="7">
        <v>0.0</v>
      </c>
      <c r="J985" s="7">
        <v>0.0</v>
      </c>
      <c r="K985" s="7">
        <v>6.0</v>
      </c>
      <c r="L985" s="7">
        <v>0.0</v>
      </c>
      <c r="M985" s="7">
        <v>0.0</v>
      </c>
      <c r="N985" s="7" t="s">
        <v>61</v>
      </c>
      <c r="O985" s="7">
        <v>0.0</v>
      </c>
      <c r="P985" s="7">
        <v>0.0</v>
      </c>
      <c r="Q985" s="8"/>
      <c r="R985" s="8"/>
      <c r="S985" s="8"/>
      <c r="T985" s="8"/>
      <c r="U985" s="8"/>
      <c r="V985" s="8"/>
      <c r="W985" s="8"/>
      <c r="X985" s="8"/>
      <c r="Y985" s="8"/>
      <c r="Z985" s="8"/>
      <c r="AA985" s="8"/>
      <c r="AB985" s="8"/>
      <c r="AC985" s="8"/>
      <c r="AD985" s="8"/>
      <c r="AE985" s="8"/>
      <c r="AF985" s="8"/>
      <c r="AG985" s="8"/>
      <c r="AH985" s="8"/>
      <c r="AI985" s="8"/>
      <c r="AJ985" s="8"/>
      <c r="AK985" s="8"/>
      <c r="AL985" s="8"/>
      <c r="AM985" s="8"/>
      <c r="AN985" s="8"/>
      <c r="AO985" s="8"/>
      <c r="AP985" s="8"/>
      <c r="AQ985" s="8"/>
      <c r="AR985" s="7" t="s">
        <v>68</v>
      </c>
      <c r="AS985" s="8"/>
      <c r="AT985" s="8"/>
      <c r="AU985" s="8"/>
      <c r="AV985" s="8"/>
      <c r="AW985" s="8"/>
      <c r="AX985" s="8"/>
      <c r="AY985" s="8"/>
      <c r="AZ985" s="8"/>
      <c r="BA985" s="8"/>
      <c r="BB985" s="8"/>
      <c r="BC985" s="8"/>
      <c r="BD985" s="8"/>
      <c r="BE985" s="8"/>
      <c r="BF985" s="8"/>
    </row>
    <row r="986" hidden="1">
      <c r="A986" s="10">
        <v>27441.0</v>
      </c>
      <c r="B986" s="9">
        <v>42918.0</v>
      </c>
      <c r="C986" s="7" t="s">
        <v>16659</v>
      </c>
      <c r="D986" s="8"/>
      <c r="E986" s="8"/>
      <c r="F986" s="8"/>
      <c r="G986" s="7">
        <v>1000.0</v>
      </c>
      <c r="H986" s="8"/>
      <c r="I986" s="7">
        <v>0.0</v>
      </c>
      <c r="J986" s="7">
        <v>0.0</v>
      </c>
      <c r="K986" s="7">
        <v>6.0</v>
      </c>
      <c r="L986" s="7">
        <v>0.0</v>
      </c>
      <c r="M986" s="7">
        <v>0.0</v>
      </c>
      <c r="N986" s="7" t="s">
        <v>61</v>
      </c>
      <c r="O986" s="7">
        <v>0.0</v>
      </c>
      <c r="P986" s="7">
        <v>0.0</v>
      </c>
      <c r="Q986" s="8"/>
      <c r="R986" s="8"/>
      <c r="S986" s="8"/>
      <c r="T986" s="8"/>
      <c r="U986" s="8"/>
      <c r="V986" s="8"/>
      <c r="W986" s="8"/>
      <c r="X986" s="8"/>
      <c r="Y986" s="8"/>
      <c r="Z986" s="8"/>
      <c r="AA986" s="8"/>
      <c r="AB986" s="8"/>
      <c r="AC986" s="8"/>
      <c r="AD986" s="8"/>
      <c r="AE986" s="8"/>
      <c r="AF986" s="8"/>
      <c r="AG986" s="8"/>
      <c r="AH986" s="8"/>
      <c r="AI986" s="8"/>
      <c r="AJ986" s="8"/>
      <c r="AK986" s="8"/>
      <c r="AL986" s="8"/>
      <c r="AM986" s="8"/>
      <c r="AN986" s="8"/>
      <c r="AO986" s="8"/>
      <c r="AP986" s="8"/>
      <c r="AQ986" s="8"/>
      <c r="AR986" s="7" t="s">
        <v>68</v>
      </c>
      <c r="AS986" s="8"/>
      <c r="AT986" s="8"/>
      <c r="AU986" s="8"/>
      <c r="AV986" s="11" t="s">
        <v>2451</v>
      </c>
      <c r="AW986" s="11" t="s">
        <v>2451</v>
      </c>
      <c r="AX986" s="8"/>
      <c r="AY986" s="8"/>
      <c r="AZ986" s="8"/>
      <c r="BA986" s="8"/>
      <c r="BB986" s="8"/>
      <c r="BC986" s="8"/>
      <c r="BD986" s="8"/>
      <c r="BE986" s="8"/>
      <c r="BF986" s="8"/>
    </row>
    <row r="987" hidden="1">
      <c r="A987" s="10">
        <v>27855.0</v>
      </c>
      <c r="B987" s="7" t="s">
        <v>999</v>
      </c>
      <c r="C987" s="7" t="s">
        <v>16669</v>
      </c>
      <c r="D987" s="8"/>
      <c r="E987" s="8"/>
      <c r="F987" s="8"/>
      <c r="G987" s="7">
        <v>50000.0</v>
      </c>
      <c r="H987" s="8"/>
      <c r="I987" s="7">
        <v>0.0</v>
      </c>
      <c r="J987" s="7">
        <v>0.0</v>
      </c>
      <c r="K987" s="7">
        <v>6.0</v>
      </c>
      <c r="L987" s="7">
        <v>0.0</v>
      </c>
      <c r="M987" s="7">
        <v>0.0</v>
      </c>
      <c r="N987" s="7" t="s">
        <v>61</v>
      </c>
      <c r="O987" s="7">
        <v>0.0</v>
      </c>
      <c r="P987" s="7">
        <v>0.0</v>
      </c>
      <c r="Q987" s="8"/>
      <c r="R987" s="8"/>
      <c r="S987" s="8"/>
      <c r="T987" s="8"/>
      <c r="U987" s="8"/>
      <c r="V987" s="8"/>
      <c r="W987" s="7" t="s">
        <v>5624</v>
      </c>
      <c r="X987" s="8"/>
      <c r="Y987" s="8"/>
      <c r="Z987" s="8"/>
      <c r="AA987" s="8"/>
      <c r="AB987" s="8"/>
      <c r="AC987" s="7" t="s">
        <v>16669</v>
      </c>
      <c r="AD987" s="7" t="s">
        <v>16672</v>
      </c>
      <c r="AE987" s="7" t="s">
        <v>1054</v>
      </c>
      <c r="AF987" s="7" t="s">
        <v>191</v>
      </c>
      <c r="AG987" s="8"/>
      <c r="AH987" s="8"/>
      <c r="AI987" s="8"/>
      <c r="AJ987" s="8"/>
      <c r="AK987" s="8"/>
      <c r="AL987" s="8"/>
      <c r="AM987" s="8"/>
      <c r="AN987" s="8"/>
      <c r="AO987" s="8"/>
      <c r="AP987" s="8"/>
      <c r="AQ987" s="8"/>
      <c r="AR987" s="7" t="s">
        <v>68</v>
      </c>
      <c r="AS987" s="8"/>
      <c r="AT987" s="8"/>
      <c r="AU987" s="8"/>
      <c r="AV987" s="11" t="s">
        <v>16683</v>
      </c>
      <c r="AW987" s="11" t="s">
        <v>16683</v>
      </c>
      <c r="AX987" s="8"/>
      <c r="AY987" s="8"/>
      <c r="AZ987" s="8"/>
      <c r="BA987" s="8"/>
      <c r="BB987" s="8"/>
      <c r="BC987" s="8"/>
      <c r="BD987" s="8"/>
      <c r="BE987" s="8"/>
      <c r="BF987" s="8"/>
    </row>
    <row r="988" hidden="1">
      <c r="A988" s="10">
        <v>35347.0</v>
      </c>
      <c r="B988" s="7" t="s">
        <v>485</v>
      </c>
      <c r="C988" s="7" t="s">
        <v>16690</v>
      </c>
      <c r="D988" s="8"/>
      <c r="E988" s="8"/>
      <c r="F988" s="8"/>
      <c r="G988" s="7">
        <v>5.0</v>
      </c>
      <c r="H988" s="8"/>
      <c r="I988" s="7">
        <v>0.0</v>
      </c>
      <c r="J988" s="7">
        <v>0.0</v>
      </c>
      <c r="K988" s="7">
        <v>6.0</v>
      </c>
      <c r="L988" s="7">
        <v>0.0</v>
      </c>
      <c r="M988" s="7">
        <v>0.0</v>
      </c>
      <c r="N988" s="7" t="s">
        <v>61</v>
      </c>
      <c r="O988" s="7">
        <v>0.0</v>
      </c>
      <c r="P988" s="7">
        <v>0.0</v>
      </c>
      <c r="Q988" s="8"/>
      <c r="R988" s="8"/>
      <c r="S988" s="8"/>
      <c r="T988" s="8"/>
      <c r="U988" s="8"/>
      <c r="V988" s="8"/>
      <c r="W988" s="8"/>
      <c r="X988" s="8"/>
      <c r="Y988" s="8"/>
      <c r="Z988" s="8"/>
      <c r="AA988" s="8"/>
      <c r="AB988" s="8"/>
      <c r="AC988" s="8"/>
      <c r="AD988" s="8"/>
      <c r="AE988" s="8"/>
      <c r="AF988" s="8"/>
      <c r="AG988" s="8"/>
      <c r="AH988" s="8"/>
      <c r="AI988" s="8"/>
      <c r="AJ988" s="8"/>
      <c r="AK988" s="8"/>
      <c r="AL988" s="8"/>
      <c r="AM988" s="8"/>
      <c r="AN988" s="8"/>
      <c r="AO988" s="8"/>
      <c r="AP988" s="8"/>
      <c r="AQ988" s="8"/>
      <c r="AR988" s="7" t="s">
        <v>68</v>
      </c>
      <c r="AS988" s="8"/>
      <c r="AT988" s="8"/>
      <c r="AU988" s="8"/>
      <c r="AV988" s="8"/>
      <c r="AW988" s="8"/>
      <c r="AX988" s="8"/>
      <c r="AY988" s="8"/>
      <c r="AZ988" s="8"/>
      <c r="BA988" s="8"/>
      <c r="BB988" s="8"/>
      <c r="BC988" s="8"/>
      <c r="BD988" s="8"/>
      <c r="BE988" s="8"/>
      <c r="BF988" s="8"/>
    </row>
    <row r="989">
      <c r="A989" s="10">
        <v>34443.0</v>
      </c>
      <c r="B989" s="7" t="s">
        <v>1172</v>
      </c>
      <c r="C989" s="7" t="s">
        <v>16696</v>
      </c>
      <c r="D989" s="7" t="s">
        <v>13640</v>
      </c>
      <c r="E989" s="7" t="s">
        <v>16697</v>
      </c>
      <c r="F989" s="11" t="s">
        <v>16699</v>
      </c>
      <c r="G989" s="7">
        <v>5000.0</v>
      </c>
      <c r="H989" s="7">
        <v>2760.2</v>
      </c>
      <c r="I989" s="7">
        <v>55.0</v>
      </c>
      <c r="J989" s="7">
        <v>165.612</v>
      </c>
      <c r="K989" s="7">
        <v>6.0</v>
      </c>
      <c r="L989" s="7">
        <v>123.89</v>
      </c>
      <c r="M989" s="7">
        <v>96.05</v>
      </c>
      <c r="N989" s="7" t="s">
        <v>61</v>
      </c>
      <c r="O989" s="7">
        <v>3.0</v>
      </c>
      <c r="P989" s="7">
        <v>0.0</v>
      </c>
      <c r="Q989" s="7" t="s">
        <v>1172</v>
      </c>
      <c r="R989" s="7" t="s">
        <v>1185</v>
      </c>
      <c r="S989" s="7" t="s">
        <v>6392</v>
      </c>
      <c r="T989" s="11" t="s">
        <v>13647</v>
      </c>
      <c r="U989" s="7" t="s">
        <v>16705</v>
      </c>
      <c r="V989" s="8"/>
      <c r="W989" s="7" t="s">
        <v>8938</v>
      </c>
      <c r="X989" s="8"/>
      <c r="Y989" s="8"/>
      <c r="Z989" s="8"/>
      <c r="AA989" s="7" t="s">
        <v>129</v>
      </c>
      <c r="AB989" s="7" t="s">
        <v>155</v>
      </c>
      <c r="AC989" s="7" t="s">
        <v>16706</v>
      </c>
      <c r="AD989" s="7" t="s">
        <v>16707</v>
      </c>
      <c r="AE989" s="7" t="s">
        <v>16708</v>
      </c>
      <c r="AF989" s="7" t="s">
        <v>16709</v>
      </c>
      <c r="AG989" s="8"/>
      <c r="AH989" s="8"/>
      <c r="AI989" s="8"/>
      <c r="AJ989" s="8"/>
      <c r="AK989" s="8"/>
      <c r="AL989" s="8"/>
      <c r="AM989" s="8"/>
      <c r="AN989" s="8"/>
      <c r="AO989" s="8"/>
      <c r="AP989" s="8"/>
      <c r="AQ989" s="8"/>
      <c r="AR989" s="7" t="s">
        <v>86</v>
      </c>
      <c r="AS989" s="8"/>
      <c r="AT989" s="7" t="s">
        <v>13659</v>
      </c>
      <c r="AU989" s="11" t="s">
        <v>16711</v>
      </c>
      <c r="AV989" s="7" t="s">
        <v>13658</v>
      </c>
      <c r="AW989" s="11" t="s">
        <v>16714</v>
      </c>
      <c r="AX989" s="11" t="s">
        <v>13673</v>
      </c>
      <c r="AY989" s="11" t="s">
        <v>13674</v>
      </c>
      <c r="AZ989" s="8"/>
      <c r="BA989" s="11" t="s">
        <v>13675</v>
      </c>
      <c r="BB989" s="11" t="s">
        <v>13680</v>
      </c>
      <c r="BC989" s="11" t="s">
        <v>13687</v>
      </c>
      <c r="BD989" s="8"/>
      <c r="BE989" s="8"/>
      <c r="BF989" s="8"/>
    </row>
    <row r="990">
      <c r="A990" s="10">
        <v>32977.0</v>
      </c>
      <c r="B990" s="7" t="s">
        <v>15079</v>
      </c>
      <c r="C990" s="7" t="s">
        <v>16748</v>
      </c>
      <c r="D990" s="7" t="s">
        <v>14840</v>
      </c>
      <c r="E990" s="7" t="s">
        <v>14841</v>
      </c>
      <c r="F990" s="11" t="s">
        <v>16753</v>
      </c>
      <c r="G990" s="7">
        <v>5000.0</v>
      </c>
      <c r="H990" s="7">
        <v>2645.0</v>
      </c>
      <c r="I990" s="7">
        <v>52.0</v>
      </c>
      <c r="J990" s="7">
        <v>158.7</v>
      </c>
      <c r="K990" s="7">
        <v>6.0</v>
      </c>
      <c r="L990" s="7">
        <v>64.0</v>
      </c>
      <c r="M990" s="7">
        <v>81.52</v>
      </c>
      <c r="N990" s="7" t="s">
        <v>61</v>
      </c>
      <c r="O990" s="7">
        <v>1.0</v>
      </c>
      <c r="P990" s="7">
        <v>0.0</v>
      </c>
      <c r="Q990" s="7" t="s">
        <v>15079</v>
      </c>
      <c r="R990" s="7" t="s">
        <v>853</v>
      </c>
      <c r="S990" s="7" t="s">
        <v>14842</v>
      </c>
      <c r="T990" s="11" t="s">
        <v>4670</v>
      </c>
      <c r="U990" s="7" t="s">
        <v>4620</v>
      </c>
      <c r="V990" s="8"/>
      <c r="W990" s="7" t="s">
        <v>16761</v>
      </c>
      <c r="X990" s="8"/>
      <c r="Y990" s="8"/>
      <c r="Z990" s="8"/>
      <c r="AA990" s="7" t="s">
        <v>257</v>
      </c>
      <c r="AB990" s="7" t="s">
        <v>100</v>
      </c>
      <c r="AC990" s="7" t="s">
        <v>16767</v>
      </c>
      <c r="AD990" s="7" t="s">
        <v>16768</v>
      </c>
      <c r="AE990" s="7" t="s">
        <v>16770</v>
      </c>
      <c r="AF990" s="7" t="s">
        <v>16772</v>
      </c>
      <c r="AG990" s="8"/>
      <c r="AH990" s="8"/>
      <c r="AI990" s="8"/>
      <c r="AJ990" s="8"/>
      <c r="AK990" s="8"/>
      <c r="AL990" s="8"/>
      <c r="AM990" s="8"/>
      <c r="AN990" s="8"/>
      <c r="AO990" s="8"/>
      <c r="AP990" s="8"/>
      <c r="AQ990" s="8"/>
      <c r="AR990" s="7" t="s">
        <v>86</v>
      </c>
      <c r="AS990" s="8"/>
      <c r="AT990" s="7" t="s">
        <v>4659</v>
      </c>
      <c r="AU990" s="8"/>
      <c r="AV990" s="7" t="s">
        <v>4669</v>
      </c>
      <c r="AW990" s="11" t="s">
        <v>4670</v>
      </c>
      <c r="AX990" s="11" t="s">
        <v>4674</v>
      </c>
      <c r="AY990" s="8"/>
      <c r="AZ990" s="11" t="s">
        <v>4688</v>
      </c>
      <c r="BA990" s="11" t="s">
        <v>4702</v>
      </c>
      <c r="BB990" s="11" t="s">
        <v>4717</v>
      </c>
      <c r="BC990" s="8"/>
      <c r="BD990" s="8"/>
      <c r="BE990" s="8"/>
      <c r="BF990" s="8"/>
    </row>
    <row r="991" hidden="1">
      <c r="A991" s="10">
        <v>34481.0</v>
      </c>
      <c r="B991" s="7" t="s">
        <v>15079</v>
      </c>
      <c r="C991" s="7" t="s">
        <v>16789</v>
      </c>
      <c r="D991" s="8"/>
      <c r="E991" s="8"/>
      <c r="F991" s="8"/>
      <c r="G991" s="7">
        <v>5000.0</v>
      </c>
      <c r="H991" s="8"/>
      <c r="I991" s="7">
        <v>0.0</v>
      </c>
      <c r="J991" s="7">
        <v>0.0</v>
      </c>
      <c r="K991" s="7">
        <v>6.0</v>
      </c>
      <c r="L991" s="7">
        <v>0.0</v>
      </c>
      <c r="M991" s="7">
        <v>0.0</v>
      </c>
      <c r="N991" s="7" t="s">
        <v>61</v>
      </c>
      <c r="O991" s="7">
        <v>0.0</v>
      </c>
      <c r="P991" s="7">
        <v>0.0</v>
      </c>
      <c r="Q991" s="8"/>
      <c r="R991" s="8"/>
      <c r="S991" s="8"/>
      <c r="T991" s="8"/>
      <c r="U991" s="8"/>
      <c r="V991" s="8"/>
      <c r="W991" s="8"/>
      <c r="X991" s="8"/>
      <c r="Y991" s="8"/>
      <c r="Z991" s="8"/>
      <c r="AA991" s="8"/>
      <c r="AB991" s="8"/>
      <c r="AC991" s="8"/>
      <c r="AD991" s="8"/>
      <c r="AE991" s="8"/>
      <c r="AF991" s="8"/>
      <c r="AG991" s="8"/>
      <c r="AH991" s="8"/>
      <c r="AI991" s="8"/>
      <c r="AJ991" s="8"/>
      <c r="AK991" s="8"/>
      <c r="AL991" s="8"/>
      <c r="AM991" s="8"/>
      <c r="AN991" s="8"/>
      <c r="AO991" s="8"/>
      <c r="AP991" s="8"/>
      <c r="AQ991" s="8"/>
      <c r="AR991" s="7" t="s">
        <v>68</v>
      </c>
      <c r="AS991" s="8"/>
      <c r="AT991" s="8"/>
      <c r="AU991" s="8"/>
      <c r="AV991" s="7" t="s">
        <v>4669</v>
      </c>
      <c r="AW991" s="11" t="s">
        <v>4670</v>
      </c>
      <c r="AX991" s="11" t="s">
        <v>4674</v>
      </c>
      <c r="AY991" s="8"/>
      <c r="AZ991" s="11" t="s">
        <v>4688</v>
      </c>
      <c r="BA991" s="11" t="s">
        <v>4702</v>
      </c>
      <c r="BB991" s="11" t="s">
        <v>4717</v>
      </c>
      <c r="BC991" s="8"/>
      <c r="BD991" s="8"/>
      <c r="BE991" s="8"/>
      <c r="BF991" s="8"/>
    </row>
    <row r="992" hidden="1">
      <c r="A992" s="10">
        <v>36325.0</v>
      </c>
      <c r="B992" s="9">
        <v>42959.0</v>
      </c>
      <c r="C992" s="7" t="s">
        <v>16808</v>
      </c>
      <c r="D992" s="8"/>
      <c r="E992" s="8"/>
      <c r="F992" s="8"/>
      <c r="G992" s="7">
        <v>75.0</v>
      </c>
      <c r="H992" s="8"/>
      <c r="I992" s="7">
        <v>0.0</v>
      </c>
      <c r="J992" s="7">
        <v>0.0</v>
      </c>
      <c r="K992" s="7">
        <v>6.0</v>
      </c>
      <c r="L992" s="7">
        <v>0.0</v>
      </c>
      <c r="M992" s="7">
        <v>0.0</v>
      </c>
      <c r="N992" s="7" t="s">
        <v>61</v>
      </c>
      <c r="O992" s="7">
        <v>0.0</v>
      </c>
      <c r="P992" s="7">
        <v>0.0</v>
      </c>
      <c r="Q992" s="9">
        <v>42959.0</v>
      </c>
      <c r="R992" s="7" t="s">
        <v>628</v>
      </c>
      <c r="S992" s="8"/>
      <c r="T992" s="8"/>
      <c r="U992" s="8"/>
      <c r="V992" s="8"/>
      <c r="W992" s="7" t="s">
        <v>16809</v>
      </c>
      <c r="X992" s="8"/>
      <c r="Y992" s="8"/>
      <c r="Z992" s="8"/>
      <c r="AA992" s="8"/>
      <c r="AB992" s="8"/>
      <c r="AC992" s="7" t="s">
        <v>16810</v>
      </c>
      <c r="AD992" s="7" t="s">
        <v>16811</v>
      </c>
      <c r="AE992" s="7" t="s">
        <v>16812</v>
      </c>
      <c r="AF992" s="7" t="s">
        <v>16813</v>
      </c>
      <c r="AG992" s="8"/>
      <c r="AH992" s="8"/>
      <c r="AI992" s="8"/>
      <c r="AJ992" s="8"/>
      <c r="AK992" s="8"/>
      <c r="AL992" s="8"/>
      <c r="AM992" s="8"/>
      <c r="AN992" s="8"/>
      <c r="AO992" s="8"/>
      <c r="AP992" s="8"/>
      <c r="AQ992" s="8"/>
      <c r="AR992" s="7" t="s">
        <v>68</v>
      </c>
      <c r="AS992" s="8"/>
      <c r="AT992" s="8"/>
      <c r="AU992" s="8"/>
      <c r="AV992" s="11" t="s">
        <v>16814</v>
      </c>
      <c r="AW992" s="11" t="s">
        <v>16814</v>
      </c>
      <c r="AX992" s="8"/>
      <c r="AY992" s="8"/>
      <c r="AZ992" s="8"/>
      <c r="BA992" s="8"/>
      <c r="BB992" s="8"/>
      <c r="BC992" s="8"/>
      <c r="BD992" s="8"/>
      <c r="BE992" s="8"/>
      <c r="BF992" s="8"/>
    </row>
    <row r="993" hidden="1">
      <c r="A993" s="10">
        <v>36324.0</v>
      </c>
      <c r="B993" s="9">
        <v>42959.0</v>
      </c>
      <c r="C993" s="7" t="s">
        <v>16819</v>
      </c>
      <c r="D993" s="8"/>
      <c r="E993" s="8"/>
      <c r="F993" s="8"/>
      <c r="G993" s="7">
        <v>75.0</v>
      </c>
      <c r="H993" s="8"/>
      <c r="I993" s="7">
        <v>0.0</v>
      </c>
      <c r="J993" s="7">
        <v>0.0</v>
      </c>
      <c r="K993" s="7">
        <v>6.0</v>
      </c>
      <c r="L993" s="7">
        <v>0.0</v>
      </c>
      <c r="M993" s="7">
        <v>0.0</v>
      </c>
      <c r="N993" s="7" t="s">
        <v>61</v>
      </c>
      <c r="O993" s="7">
        <v>0.0</v>
      </c>
      <c r="P993" s="7">
        <v>0.0</v>
      </c>
      <c r="Q993" s="8"/>
      <c r="R993" s="8"/>
      <c r="S993" s="8"/>
      <c r="T993" s="8"/>
      <c r="U993" s="8"/>
      <c r="V993" s="8"/>
      <c r="W993" s="8"/>
      <c r="X993" s="8"/>
      <c r="Y993" s="8"/>
      <c r="Z993" s="8"/>
      <c r="AA993" s="8"/>
      <c r="AB993" s="8"/>
      <c r="AC993" s="8"/>
      <c r="AD993" s="8"/>
      <c r="AE993" s="8"/>
      <c r="AF993" s="8"/>
      <c r="AG993" s="8"/>
      <c r="AH993" s="8"/>
      <c r="AI993" s="8"/>
      <c r="AJ993" s="8"/>
      <c r="AK993" s="8"/>
      <c r="AL993" s="8"/>
      <c r="AM993" s="8"/>
      <c r="AN993" s="8"/>
      <c r="AO993" s="8"/>
      <c r="AP993" s="8"/>
      <c r="AQ993" s="8"/>
      <c r="AR993" s="7" t="s">
        <v>68</v>
      </c>
      <c r="AS993" s="8"/>
      <c r="AT993" s="8"/>
      <c r="AU993" s="8"/>
      <c r="AV993" s="8"/>
      <c r="AW993" s="8"/>
      <c r="AX993" s="8"/>
      <c r="AY993" s="8"/>
      <c r="AZ993" s="8"/>
      <c r="BA993" s="8"/>
      <c r="BB993" s="8"/>
      <c r="BC993" s="8"/>
      <c r="BD993" s="8"/>
      <c r="BE993" s="8"/>
      <c r="BF993" s="8"/>
    </row>
    <row r="994" hidden="1">
      <c r="A994" s="10">
        <v>36105.0</v>
      </c>
      <c r="B994" s="9">
        <v>42747.0</v>
      </c>
      <c r="C994" s="7" t="s">
        <v>16824</v>
      </c>
      <c r="D994" s="8"/>
      <c r="E994" s="8"/>
      <c r="F994" s="8"/>
      <c r="G994" s="7">
        <v>2.0E7</v>
      </c>
      <c r="H994" s="8"/>
      <c r="I994" s="7">
        <v>0.0</v>
      </c>
      <c r="J994" s="7">
        <v>0.0</v>
      </c>
      <c r="K994" s="7">
        <v>6.0</v>
      </c>
      <c r="L994" s="7">
        <v>0.0</v>
      </c>
      <c r="M994" s="7">
        <v>0.0</v>
      </c>
      <c r="N994" s="7" t="s">
        <v>61</v>
      </c>
      <c r="O994" s="7">
        <v>0.0</v>
      </c>
      <c r="P994" s="7">
        <v>0.0</v>
      </c>
      <c r="Q994" s="8"/>
      <c r="R994" s="8"/>
      <c r="S994" s="8"/>
      <c r="T994" s="8"/>
      <c r="U994" s="8"/>
      <c r="V994" s="8"/>
      <c r="W994" s="8"/>
      <c r="X994" s="8"/>
      <c r="Y994" s="8"/>
      <c r="Z994" s="8"/>
      <c r="AA994" s="8"/>
      <c r="AB994" s="8"/>
      <c r="AC994" s="8"/>
      <c r="AD994" s="8"/>
      <c r="AE994" s="8"/>
      <c r="AF994" s="8"/>
      <c r="AG994" s="8"/>
      <c r="AH994" s="8"/>
      <c r="AI994" s="8"/>
      <c r="AJ994" s="8"/>
      <c r="AK994" s="8"/>
      <c r="AL994" s="8"/>
      <c r="AM994" s="8"/>
      <c r="AN994" s="8"/>
      <c r="AO994" s="8"/>
      <c r="AP994" s="8"/>
      <c r="AQ994" s="8"/>
      <c r="AR994" s="7" t="s">
        <v>68</v>
      </c>
      <c r="AS994" s="8"/>
      <c r="AT994" s="8"/>
      <c r="AU994" s="8"/>
      <c r="AV994" s="8"/>
      <c r="AW994" s="8"/>
      <c r="AX994" s="8"/>
      <c r="AY994" s="8"/>
      <c r="AZ994" s="8"/>
      <c r="BA994" s="8"/>
      <c r="BB994" s="8"/>
      <c r="BC994" s="8"/>
      <c r="BD994" s="8"/>
      <c r="BE994" s="8"/>
      <c r="BF994" s="8"/>
    </row>
    <row r="995" hidden="1">
      <c r="A995" s="10">
        <v>32767.0</v>
      </c>
      <c r="B995" s="9">
        <v>42746.0</v>
      </c>
      <c r="C995" s="7" t="s">
        <v>16825</v>
      </c>
      <c r="D995" s="8"/>
      <c r="E995" s="8"/>
      <c r="F995" s="8"/>
      <c r="G995" s="7">
        <v>10000.0</v>
      </c>
      <c r="H995" s="8"/>
      <c r="I995" s="7">
        <v>0.0</v>
      </c>
      <c r="J995" s="7">
        <v>0.0</v>
      </c>
      <c r="K995" s="7">
        <v>6.0</v>
      </c>
      <c r="L995" s="7">
        <v>0.0</v>
      </c>
      <c r="M995" s="7">
        <v>0.0</v>
      </c>
      <c r="N995" s="7" t="s">
        <v>61</v>
      </c>
      <c r="O995" s="7">
        <v>0.0</v>
      </c>
      <c r="P995" s="7">
        <v>0.0</v>
      </c>
      <c r="Q995" s="8"/>
      <c r="R995" s="8"/>
      <c r="S995" s="8"/>
      <c r="T995" s="8"/>
      <c r="U995" s="8"/>
      <c r="V995" s="8"/>
      <c r="W995" s="8"/>
      <c r="X995" s="8"/>
      <c r="Y995" s="8"/>
      <c r="Z995" s="8"/>
      <c r="AA995" s="8"/>
      <c r="AB995" s="8"/>
      <c r="AC995" s="8"/>
      <c r="AD995" s="8"/>
      <c r="AE995" s="8"/>
      <c r="AF995" s="8"/>
      <c r="AG995" s="8"/>
      <c r="AH995" s="8"/>
      <c r="AI995" s="8"/>
      <c r="AJ995" s="8"/>
      <c r="AK995" s="8"/>
      <c r="AL995" s="8"/>
      <c r="AM995" s="8"/>
      <c r="AN995" s="8"/>
      <c r="AO995" s="8"/>
      <c r="AP995" s="8"/>
      <c r="AQ995" s="8"/>
      <c r="AR995" s="7" t="s">
        <v>68</v>
      </c>
      <c r="AS995" s="8"/>
      <c r="AT995" s="8"/>
      <c r="AU995" s="8"/>
      <c r="AV995" s="8"/>
      <c r="AW995" s="8"/>
      <c r="AX995" s="8"/>
      <c r="AY995" s="8"/>
      <c r="AZ995" s="8"/>
      <c r="BA995" s="8"/>
      <c r="BB995" s="8"/>
      <c r="BC995" s="8"/>
      <c r="BD995" s="8"/>
      <c r="BE995" s="8"/>
      <c r="BF995" s="8"/>
    </row>
    <row r="996" hidden="1">
      <c r="A996" s="10">
        <v>28132.0</v>
      </c>
      <c r="B996" s="9">
        <v>42889.0</v>
      </c>
      <c r="C996" s="7" t="s">
        <v>16827</v>
      </c>
      <c r="D996" s="8"/>
      <c r="E996" s="8"/>
      <c r="F996" s="8"/>
      <c r="G996" s="7">
        <v>8000.0</v>
      </c>
      <c r="H996" s="8"/>
      <c r="I996" s="7">
        <v>0.0</v>
      </c>
      <c r="J996" s="7">
        <v>0.0</v>
      </c>
      <c r="K996" s="7">
        <v>6.0</v>
      </c>
      <c r="L996" s="7">
        <v>0.0</v>
      </c>
      <c r="M996" s="7">
        <v>0.0</v>
      </c>
      <c r="N996" s="7" t="s">
        <v>61</v>
      </c>
      <c r="O996" s="7">
        <v>0.0</v>
      </c>
      <c r="P996" s="7">
        <v>0.0</v>
      </c>
      <c r="Q996" s="8"/>
      <c r="R996" s="8"/>
      <c r="S996" s="8"/>
      <c r="T996" s="8"/>
      <c r="U996" s="8"/>
      <c r="V996" s="8"/>
      <c r="W996" s="8"/>
      <c r="X996" s="8"/>
      <c r="Y996" s="8"/>
      <c r="Z996" s="8"/>
      <c r="AA996" s="8"/>
      <c r="AB996" s="8"/>
      <c r="AC996" s="8"/>
      <c r="AD996" s="8"/>
      <c r="AE996" s="8"/>
      <c r="AF996" s="8"/>
      <c r="AG996" s="8"/>
      <c r="AH996" s="8"/>
      <c r="AI996" s="8"/>
      <c r="AJ996" s="8"/>
      <c r="AK996" s="8"/>
      <c r="AL996" s="8"/>
      <c r="AM996" s="8"/>
      <c r="AN996" s="8"/>
      <c r="AO996" s="8"/>
      <c r="AP996" s="8"/>
      <c r="AQ996" s="8"/>
      <c r="AR996" s="7" t="s">
        <v>68</v>
      </c>
      <c r="AS996" s="8"/>
      <c r="AT996" s="8"/>
      <c r="AU996" s="8"/>
      <c r="AV996" s="11" t="s">
        <v>14544</v>
      </c>
      <c r="AW996" s="11" t="s">
        <v>14544</v>
      </c>
      <c r="AX996" s="8"/>
      <c r="AY996" s="8"/>
      <c r="AZ996" s="8"/>
      <c r="BA996" s="8"/>
      <c r="BB996" s="8"/>
      <c r="BC996" s="8"/>
      <c r="BD996" s="8"/>
      <c r="BE996" s="8"/>
      <c r="BF996" s="8"/>
    </row>
    <row r="997" hidden="1">
      <c r="A997" s="10">
        <v>28294.0</v>
      </c>
      <c r="B997" s="9">
        <v>43072.0</v>
      </c>
      <c r="C997" s="7" t="s">
        <v>16835</v>
      </c>
      <c r="D997" s="8"/>
      <c r="E997" s="8"/>
      <c r="F997" s="8"/>
      <c r="G997" s="7">
        <v>20000.0</v>
      </c>
      <c r="H997" s="8"/>
      <c r="I997" s="7">
        <v>0.0</v>
      </c>
      <c r="J997" s="7">
        <v>0.0</v>
      </c>
      <c r="K997" s="7">
        <v>6.0</v>
      </c>
      <c r="L997" s="7">
        <v>0.0</v>
      </c>
      <c r="M997" s="7">
        <v>0.0</v>
      </c>
      <c r="N997" s="7" t="s">
        <v>61</v>
      </c>
      <c r="O997" s="7">
        <v>0.0</v>
      </c>
      <c r="P997" s="7">
        <v>0.0</v>
      </c>
      <c r="Q997" s="8"/>
      <c r="R997" s="8"/>
      <c r="S997" s="8"/>
      <c r="T997" s="8"/>
      <c r="U997" s="8"/>
      <c r="V997" s="8"/>
      <c r="W997" s="8"/>
      <c r="X997" s="8"/>
      <c r="Y997" s="8"/>
      <c r="Z997" s="8"/>
      <c r="AA997" s="8"/>
      <c r="AB997" s="8"/>
      <c r="AC997" s="8"/>
      <c r="AD997" s="8"/>
      <c r="AE997" s="8"/>
      <c r="AF997" s="8"/>
      <c r="AG997" s="8"/>
      <c r="AH997" s="8"/>
      <c r="AI997" s="8"/>
      <c r="AJ997" s="8"/>
      <c r="AK997" s="8"/>
      <c r="AL997" s="8"/>
      <c r="AM997" s="8"/>
      <c r="AN997" s="8"/>
      <c r="AO997" s="8"/>
      <c r="AP997" s="8"/>
      <c r="AQ997" s="8"/>
      <c r="AR997" s="7" t="s">
        <v>68</v>
      </c>
      <c r="AS997" s="8"/>
      <c r="AT997" s="8"/>
      <c r="AU997" s="8"/>
      <c r="AV997" s="11" t="s">
        <v>16836</v>
      </c>
      <c r="AW997" s="11" t="s">
        <v>16836</v>
      </c>
      <c r="AX997" s="8"/>
      <c r="AY997" s="8"/>
      <c r="AZ997" s="8"/>
      <c r="BA997" s="8"/>
      <c r="BB997" s="8"/>
      <c r="BC997" s="8"/>
      <c r="BD997" s="8"/>
      <c r="BE997" s="8"/>
      <c r="BF997" s="8"/>
    </row>
    <row r="998" hidden="1">
      <c r="A998" s="10">
        <v>28295.0</v>
      </c>
      <c r="B998" s="9">
        <v>43072.0</v>
      </c>
      <c r="C998" s="7" t="s">
        <v>16840</v>
      </c>
      <c r="D998" s="8"/>
      <c r="E998" s="8"/>
      <c r="F998" s="8"/>
      <c r="G998" s="7">
        <v>25000.0</v>
      </c>
      <c r="H998" s="8"/>
      <c r="I998" s="7">
        <v>0.0</v>
      </c>
      <c r="J998" s="7">
        <v>0.0</v>
      </c>
      <c r="K998" s="7">
        <v>6.0</v>
      </c>
      <c r="L998" s="7">
        <v>0.0</v>
      </c>
      <c r="M998" s="7">
        <v>0.0</v>
      </c>
      <c r="N998" s="7" t="s">
        <v>61</v>
      </c>
      <c r="O998" s="7">
        <v>0.0</v>
      </c>
      <c r="P998" s="7">
        <v>0.0</v>
      </c>
      <c r="Q998" s="8"/>
      <c r="R998" s="8"/>
      <c r="S998" s="8"/>
      <c r="T998" s="8"/>
      <c r="U998" s="8"/>
      <c r="V998" s="8"/>
      <c r="W998" s="7" t="s">
        <v>5029</v>
      </c>
      <c r="X998" s="8"/>
      <c r="Y998" s="8"/>
      <c r="Z998" s="8"/>
      <c r="AA998" s="8"/>
      <c r="AB998" s="8"/>
      <c r="AC998" s="7" t="s">
        <v>16841</v>
      </c>
      <c r="AD998" s="7" t="s">
        <v>16842</v>
      </c>
      <c r="AE998" s="7" t="s">
        <v>1054</v>
      </c>
      <c r="AF998" s="7" t="s">
        <v>16844</v>
      </c>
      <c r="AG998" s="8"/>
      <c r="AH998" s="8"/>
      <c r="AI998" s="8"/>
      <c r="AJ998" s="8"/>
      <c r="AK998" s="8"/>
      <c r="AL998" s="8"/>
      <c r="AM998" s="8"/>
      <c r="AN998" s="8"/>
      <c r="AO998" s="8"/>
      <c r="AP998" s="8"/>
      <c r="AQ998" s="8"/>
      <c r="AR998" s="7" t="s">
        <v>68</v>
      </c>
      <c r="AS998" s="8"/>
      <c r="AT998" s="8"/>
      <c r="AU998" s="8"/>
      <c r="AV998" s="11" t="s">
        <v>16836</v>
      </c>
      <c r="AW998" s="11" t="s">
        <v>16836</v>
      </c>
      <c r="AX998" s="8"/>
      <c r="AY998" s="8"/>
      <c r="AZ998" s="8"/>
      <c r="BA998" s="8"/>
      <c r="BB998" s="8"/>
      <c r="BC998" s="8"/>
      <c r="BD998" s="8"/>
      <c r="BE998" s="8"/>
      <c r="BF998" s="8"/>
    </row>
    <row r="999" hidden="1">
      <c r="A999" s="10">
        <v>33081.0</v>
      </c>
      <c r="B999" s="9">
        <v>42958.0</v>
      </c>
      <c r="C999" s="7" t="s">
        <v>16846</v>
      </c>
      <c r="D999" s="8"/>
      <c r="E999" s="8"/>
      <c r="F999" s="8"/>
      <c r="G999" s="7">
        <v>12000.0</v>
      </c>
      <c r="H999" s="8"/>
      <c r="I999" s="7">
        <v>0.0</v>
      </c>
      <c r="J999" s="7">
        <v>0.0</v>
      </c>
      <c r="K999" s="7">
        <v>6.0</v>
      </c>
      <c r="L999" s="7">
        <v>0.0</v>
      </c>
      <c r="M999" s="7">
        <v>0.0</v>
      </c>
      <c r="N999" s="7" t="s">
        <v>61</v>
      </c>
      <c r="O999" s="7">
        <v>0.0</v>
      </c>
      <c r="P999" s="7">
        <v>0.0</v>
      </c>
      <c r="Q999" s="8"/>
      <c r="R999" s="8"/>
      <c r="S999" s="8"/>
      <c r="T999" s="8"/>
      <c r="U999" s="8"/>
      <c r="V999" s="8"/>
      <c r="W999" s="8"/>
      <c r="X999" s="8"/>
      <c r="Y999" s="8"/>
      <c r="Z999" s="8"/>
      <c r="AA999" s="8"/>
      <c r="AB999" s="8"/>
      <c r="AC999" s="8"/>
      <c r="AD999" s="8"/>
      <c r="AE999" s="8"/>
      <c r="AF999" s="8"/>
      <c r="AG999" s="8"/>
      <c r="AH999" s="8"/>
      <c r="AI999" s="8"/>
      <c r="AJ999" s="8"/>
      <c r="AK999" s="8"/>
      <c r="AL999" s="8"/>
      <c r="AM999" s="8"/>
      <c r="AN999" s="8"/>
      <c r="AO999" s="8"/>
      <c r="AP999" s="8"/>
      <c r="AQ999" s="8"/>
      <c r="AR999" s="7" t="s">
        <v>68</v>
      </c>
      <c r="AS999" s="8"/>
      <c r="AT999" s="8"/>
      <c r="AU999" s="8"/>
      <c r="AV999" s="11" t="s">
        <v>16849</v>
      </c>
      <c r="AW999" s="11" t="s">
        <v>16849</v>
      </c>
      <c r="AX999" s="8"/>
      <c r="AY999" s="8"/>
      <c r="AZ999" s="8"/>
      <c r="BA999" s="8"/>
      <c r="BB999" s="8"/>
      <c r="BC999" s="8"/>
      <c r="BD999" s="8"/>
      <c r="BE999" s="8"/>
      <c r="BF999" s="8"/>
    </row>
    <row r="1000" hidden="1">
      <c r="A1000" s="10">
        <v>28454.0</v>
      </c>
      <c r="B1000" s="7" t="s">
        <v>8822</v>
      </c>
      <c r="C1000" s="7" t="s">
        <v>16853</v>
      </c>
      <c r="D1000" s="8"/>
      <c r="E1000" s="8"/>
      <c r="F1000" s="8"/>
      <c r="G1000" s="7">
        <v>10000.0</v>
      </c>
      <c r="H1000" s="8"/>
      <c r="I1000" s="7">
        <v>0.0</v>
      </c>
      <c r="J1000" s="7">
        <v>0.0</v>
      </c>
      <c r="K1000" s="7">
        <v>6.0</v>
      </c>
      <c r="L1000" s="7">
        <v>0.0</v>
      </c>
      <c r="M1000" s="7">
        <v>0.0</v>
      </c>
      <c r="N1000" s="7" t="s">
        <v>61</v>
      </c>
      <c r="O1000" s="7">
        <v>0.0</v>
      </c>
      <c r="P1000" s="7">
        <v>0.0</v>
      </c>
      <c r="Q1000" s="8"/>
      <c r="R1000" s="8"/>
      <c r="S1000" s="8"/>
      <c r="T1000" s="8"/>
      <c r="U1000" s="8"/>
      <c r="V1000" s="8"/>
      <c r="W1000" s="8"/>
      <c r="X1000" s="8"/>
      <c r="Y1000" s="8"/>
      <c r="Z1000" s="8"/>
      <c r="AA1000" s="8"/>
      <c r="AB1000" s="8"/>
      <c r="AC1000" s="8"/>
      <c r="AD1000" s="8"/>
      <c r="AE1000" s="8"/>
      <c r="AF1000" s="8"/>
      <c r="AG1000" s="8"/>
      <c r="AH1000" s="8"/>
      <c r="AI1000" s="8"/>
      <c r="AJ1000" s="8"/>
      <c r="AK1000" s="8"/>
      <c r="AL1000" s="8"/>
      <c r="AM1000" s="8"/>
      <c r="AN1000" s="8"/>
      <c r="AO1000" s="8"/>
      <c r="AP1000" s="8"/>
      <c r="AQ1000" s="8"/>
      <c r="AR1000" s="7" t="s">
        <v>68</v>
      </c>
      <c r="AS1000" s="8"/>
      <c r="AT1000" s="8"/>
      <c r="AU1000" s="8"/>
      <c r="AV1000" s="11" t="s">
        <v>16855</v>
      </c>
      <c r="AW1000" s="11" t="s">
        <v>16855</v>
      </c>
      <c r="AX1000" s="8"/>
      <c r="AY1000" s="8"/>
      <c r="AZ1000" s="8"/>
      <c r="BA1000" s="8"/>
      <c r="BB1000" s="8"/>
      <c r="BC1000" s="8"/>
      <c r="BD1000" s="8"/>
      <c r="BE1000" s="8"/>
      <c r="BF1000" s="8"/>
    </row>
    <row r="1001" hidden="1">
      <c r="A1001" s="10">
        <v>27889.0</v>
      </c>
      <c r="B1001" s="7" t="s">
        <v>3476</v>
      </c>
      <c r="C1001" s="7" t="s">
        <v>16859</v>
      </c>
      <c r="D1001" s="8"/>
      <c r="E1001" s="8"/>
      <c r="F1001" s="8"/>
      <c r="G1001" s="7">
        <v>3000.0</v>
      </c>
      <c r="H1001" s="8"/>
      <c r="I1001" s="7">
        <v>0.0</v>
      </c>
      <c r="J1001" s="7">
        <v>0.0</v>
      </c>
      <c r="K1001" s="7">
        <v>6.0</v>
      </c>
      <c r="L1001" s="7">
        <v>0.0</v>
      </c>
      <c r="M1001" s="7">
        <v>0.0</v>
      </c>
      <c r="N1001" s="7" t="s">
        <v>61</v>
      </c>
      <c r="O1001" s="7">
        <v>0.0</v>
      </c>
      <c r="P1001" s="7">
        <v>0.0</v>
      </c>
      <c r="Q1001" s="8"/>
      <c r="R1001" s="8"/>
      <c r="S1001" s="8"/>
      <c r="T1001" s="8"/>
      <c r="U1001" s="8"/>
      <c r="V1001" s="8"/>
      <c r="W1001" s="8"/>
      <c r="X1001" s="8"/>
      <c r="Y1001" s="8"/>
      <c r="Z1001" s="8"/>
      <c r="AA1001" s="8"/>
      <c r="AB1001" s="8"/>
      <c r="AC1001" s="8"/>
      <c r="AD1001" s="8"/>
      <c r="AE1001" s="8"/>
      <c r="AF1001" s="8"/>
      <c r="AG1001" s="8"/>
      <c r="AH1001" s="8"/>
      <c r="AI1001" s="8"/>
      <c r="AJ1001" s="8"/>
      <c r="AK1001" s="8"/>
      <c r="AL1001" s="8"/>
      <c r="AM1001" s="8"/>
      <c r="AN1001" s="8"/>
      <c r="AO1001" s="8"/>
      <c r="AP1001" s="8"/>
      <c r="AQ1001" s="8"/>
      <c r="AR1001" s="7" t="s">
        <v>68</v>
      </c>
      <c r="AS1001" s="8"/>
      <c r="AT1001" s="8"/>
      <c r="AU1001" s="8"/>
      <c r="AV1001" s="11" t="s">
        <v>16865</v>
      </c>
      <c r="AW1001" s="11" t="s">
        <v>16865</v>
      </c>
      <c r="AX1001" s="8"/>
      <c r="AY1001" s="8"/>
      <c r="AZ1001" s="8"/>
      <c r="BA1001" s="8"/>
      <c r="BB1001" s="8"/>
      <c r="BC1001" s="8"/>
      <c r="BD1001" s="8"/>
      <c r="BE1001" s="8"/>
      <c r="BF1001" s="8"/>
    </row>
    <row r="1002" hidden="1">
      <c r="A1002" s="10">
        <v>32554.0</v>
      </c>
      <c r="B1002" s="7" t="s">
        <v>5302</v>
      </c>
      <c r="C1002" s="7" t="s">
        <v>16867</v>
      </c>
      <c r="D1002" s="8"/>
      <c r="E1002" s="8"/>
      <c r="F1002" s="8"/>
      <c r="G1002" s="7">
        <v>200000.0</v>
      </c>
      <c r="H1002" s="8"/>
      <c r="I1002" s="7">
        <v>0.0</v>
      </c>
      <c r="J1002" s="7">
        <v>0.0</v>
      </c>
      <c r="K1002" s="7">
        <v>6.0</v>
      </c>
      <c r="L1002" s="7">
        <v>0.0</v>
      </c>
      <c r="M1002" s="7">
        <v>0.0</v>
      </c>
      <c r="N1002" s="7" t="s">
        <v>61</v>
      </c>
      <c r="O1002" s="7">
        <v>0.0</v>
      </c>
      <c r="P1002" s="7">
        <v>0.0</v>
      </c>
      <c r="Q1002" s="8"/>
      <c r="R1002" s="8"/>
      <c r="S1002" s="8"/>
      <c r="T1002" s="8"/>
      <c r="U1002" s="8"/>
      <c r="V1002" s="8"/>
      <c r="W1002" s="8"/>
      <c r="X1002" s="8"/>
      <c r="Y1002" s="8"/>
      <c r="Z1002" s="8"/>
      <c r="AA1002" s="8"/>
      <c r="AB1002" s="8"/>
      <c r="AC1002" s="8"/>
      <c r="AD1002" s="8"/>
      <c r="AE1002" s="8"/>
      <c r="AF1002" s="8"/>
      <c r="AG1002" s="8"/>
      <c r="AH1002" s="8"/>
      <c r="AI1002" s="8"/>
      <c r="AJ1002" s="8"/>
      <c r="AK1002" s="8"/>
      <c r="AL1002" s="8"/>
      <c r="AM1002" s="8"/>
      <c r="AN1002" s="8"/>
      <c r="AO1002" s="8"/>
      <c r="AP1002" s="8"/>
      <c r="AQ1002" s="8"/>
      <c r="AR1002" s="7" t="s">
        <v>68</v>
      </c>
      <c r="AS1002" s="8"/>
      <c r="AT1002" s="8"/>
      <c r="AU1002" s="8"/>
      <c r="AV1002" s="8"/>
      <c r="AW1002" s="8"/>
      <c r="AX1002" s="8"/>
      <c r="AY1002" s="8"/>
      <c r="AZ1002" s="8"/>
      <c r="BA1002" s="8"/>
      <c r="BB1002" s="8"/>
      <c r="BC1002" s="8"/>
      <c r="BD1002" s="8"/>
      <c r="BE1002" s="8"/>
      <c r="BF1002" s="8"/>
    </row>
    <row r="1003" hidden="1">
      <c r="A1003" s="10">
        <v>30541.0</v>
      </c>
      <c r="B1003" s="9">
        <v>42834.0</v>
      </c>
      <c r="C1003" s="7" t="s">
        <v>16870</v>
      </c>
      <c r="D1003" s="7" t="s">
        <v>16871</v>
      </c>
      <c r="E1003" s="7">
        <v>123456.0</v>
      </c>
      <c r="F1003" s="8"/>
      <c r="G1003" s="7">
        <v>10000.0</v>
      </c>
      <c r="H1003" s="8"/>
      <c r="I1003" s="7">
        <v>0.0</v>
      </c>
      <c r="J1003" s="7">
        <v>0.0</v>
      </c>
      <c r="K1003" s="7">
        <v>6.0</v>
      </c>
      <c r="L1003" s="7">
        <v>0.0</v>
      </c>
      <c r="M1003" s="7">
        <v>0.0</v>
      </c>
      <c r="N1003" s="7" t="s">
        <v>61</v>
      </c>
      <c r="O1003" s="7">
        <v>0.0</v>
      </c>
      <c r="P1003" s="7">
        <v>0.0</v>
      </c>
      <c r="Q1003" s="9">
        <v>42834.0</v>
      </c>
      <c r="R1003" s="9">
        <v>42835.0</v>
      </c>
      <c r="S1003" s="7" t="s">
        <v>16135</v>
      </c>
      <c r="T1003" s="11" t="s">
        <v>16146</v>
      </c>
      <c r="U1003" s="7" t="s">
        <v>16137</v>
      </c>
      <c r="V1003" s="8"/>
      <c r="W1003" s="7" t="s">
        <v>1240</v>
      </c>
      <c r="X1003" s="8"/>
      <c r="Y1003" s="8"/>
      <c r="Z1003" s="8"/>
      <c r="AA1003" s="8"/>
      <c r="AB1003" s="8"/>
      <c r="AC1003" s="7" t="s">
        <v>16874</v>
      </c>
      <c r="AD1003" s="7" t="s">
        <v>16875</v>
      </c>
      <c r="AE1003" s="7" t="s">
        <v>16876</v>
      </c>
      <c r="AF1003" s="7" t="s">
        <v>16877</v>
      </c>
      <c r="AG1003" s="8"/>
      <c r="AH1003" s="8"/>
      <c r="AI1003" s="8"/>
      <c r="AJ1003" s="8"/>
      <c r="AK1003" s="8"/>
      <c r="AL1003" s="7">
        <v>12232.0</v>
      </c>
      <c r="AM1003" s="8"/>
      <c r="AN1003" s="8"/>
      <c r="AO1003" s="8"/>
      <c r="AP1003" s="8"/>
      <c r="AQ1003" s="8"/>
      <c r="AR1003" s="7" t="s">
        <v>68</v>
      </c>
      <c r="AS1003" s="8"/>
      <c r="AT1003" s="8"/>
      <c r="AU1003" s="8"/>
      <c r="AV1003" s="11" t="s">
        <v>16146</v>
      </c>
      <c r="AW1003" s="11" t="s">
        <v>16146</v>
      </c>
      <c r="AX1003" s="8"/>
      <c r="AY1003" s="8"/>
      <c r="AZ1003" s="8"/>
      <c r="BA1003" s="8"/>
      <c r="BB1003" s="8"/>
      <c r="BC1003" s="8"/>
      <c r="BD1003" s="8"/>
      <c r="BE1003" s="8"/>
      <c r="BF1003" s="8"/>
    </row>
    <row r="1004" hidden="1">
      <c r="A1004" s="10">
        <v>33448.0</v>
      </c>
      <c r="B1004" s="7" t="s">
        <v>563</v>
      </c>
      <c r="C1004" s="7" t="s">
        <v>16882</v>
      </c>
      <c r="D1004" s="8"/>
      <c r="E1004" s="8"/>
      <c r="F1004" s="8"/>
      <c r="G1004" s="7">
        <v>5000.0</v>
      </c>
      <c r="H1004" s="8"/>
      <c r="I1004" s="7">
        <v>0.0</v>
      </c>
      <c r="J1004" s="7">
        <v>0.0</v>
      </c>
      <c r="K1004" s="7">
        <v>6.0</v>
      </c>
      <c r="L1004" s="7">
        <v>0.0</v>
      </c>
      <c r="M1004" s="7">
        <v>0.0</v>
      </c>
      <c r="N1004" s="7" t="s">
        <v>61</v>
      </c>
      <c r="O1004" s="7">
        <v>0.0</v>
      </c>
      <c r="P1004" s="7">
        <v>0.0</v>
      </c>
      <c r="Q1004" s="8"/>
      <c r="R1004" s="8"/>
      <c r="S1004" s="8"/>
      <c r="T1004" s="8"/>
      <c r="U1004" s="8"/>
      <c r="V1004" s="8"/>
      <c r="W1004" s="8"/>
      <c r="X1004" s="8"/>
      <c r="Y1004" s="8"/>
      <c r="Z1004" s="8"/>
      <c r="AA1004" s="8"/>
      <c r="AB1004" s="8"/>
      <c r="AC1004" s="8"/>
      <c r="AD1004" s="8"/>
      <c r="AE1004" s="8"/>
      <c r="AF1004" s="8"/>
      <c r="AG1004" s="8"/>
      <c r="AH1004" s="8"/>
      <c r="AI1004" s="8"/>
      <c r="AJ1004" s="8"/>
      <c r="AK1004" s="8"/>
      <c r="AL1004" s="8"/>
      <c r="AM1004" s="8"/>
      <c r="AN1004" s="8"/>
      <c r="AO1004" s="8"/>
      <c r="AP1004" s="8"/>
      <c r="AQ1004" s="8"/>
      <c r="AR1004" s="7" t="s">
        <v>68</v>
      </c>
      <c r="AS1004" s="8"/>
      <c r="AT1004" s="8"/>
      <c r="AU1004" s="8"/>
      <c r="AV1004" s="8"/>
      <c r="AW1004" s="8"/>
      <c r="AX1004" s="8"/>
      <c r="AY1004" s="8"/>
      <c r="AZ1004" s="8"/>
      <c r="BA1004" s="8"/>
      <c r="BB1004" s="8"/>
      <c r="BC1004" s="8"/>
      <c r="BD1004" s="8"/>
      <c r="BE1004" s="8"/>
      <c r="BF1004" s="8"/>
    </row>
    <row r="1005" hidden="1">
      <c r="A1005" s="10">
        <v>36370.0</v>
      </c>
      <c r="B1005" s="9">
        <v>42959.0</v>
      </c>
      <c r="C1005" s="7" t="s">
        <v>16883</v>
      </c>
      <c r="D1005" s="8"/>
      <c r="E1005" s="8"/>
      <c r="F1005" s="8"/>
      <c r="G1005" s="7">
        <v>300000.0</v>
      </c>
      <c r="H1005" s="8"/>
      <c r="I1005" s="7">
        <v>0.0</v>
      </c>
      <c r="J1005" s="7">
        <v>0.0</v>
      </c>
      <c r="K1005" s="7">
        <v>6.0</v>
      </c>
      <c r="L1005" s="7">
        <v>0.0</v>
      </c>
      <c r="M1005" s="7">
        <v>0.0</v>
      </c>
      <c r="N1005" s="7" t="s">
        <v>61</v>
      </c>
      <c r="O1005" s="7">
        <v>0.0</v>
      </c>
      <c r="P1005" s="7">
        <v>0.0</v>
      </c>
      <c r="Q1005" s="8"/>
      <c r="R1005" s="8"/>
      <c r="S1005" s="8"/>
      <c r="T1005" s="8"/>
      <c r="U1005" s="8"/>
      <c r="V1005" s="8"/>
      <c r="W1005" s="8"/>
      <c r="X1005" s="8"/>
      <c r="Y1005" s="8"/>
      <c r="Z1005" s="8"/>
      <c r="AA1005" s="8"/>
      <c r="AB1005" s="8"/>
      <c r="AC1005" s="8"/>
      <c r="AD1005" s="8"/>
      <c r="AE1005" s="8"/>
      <c r="AF1005" s="8"/>
      <c r="AG1005" s="8"/>
      <c r="AH1005" s="8"/>
      <c r="AI1005" s="8"/>
      <c r="AJ1005" s="8"/>
      <c r="AK1005" s="8"/>
      <c r="AL1005" s="8"/>
      <c r="AM1005" s="8"/>
      <c r="AN1005" s="8"/>
      <c r="AO1005" s="8"/>
      <c r="AP1005" s="8"/>
      <c r="AQ1005" s="8"/>
      <c r="AR1005" s="7" t="s">
        <v>68</v>
      </c>
      <c r="AS1005" s="8"/>
      <c r="AT1005" s="8"/>
      <c r="AU1005" s="8"/>
      <c r="AV1005" s="11" t="s">
        <v>16886</v>
      </c>
      <c r="AW1005" s="11" t="s">
        <v>16886</v>
      </c>
      <c r="AX1005" s="8"/>
      <c r="AY1005" s="8"/>
      <c r="AZ1005" s="8"/>
      <c r="BA1005" s="8"/>
      <c r="BB1005" s="8"/>
      <c r="BC1005" s="8"/>
      <c r="BD1005" s="8"/>
      <c r="BE1005" s="8"/>
      <c r="BF1005" s="8"/>
    </row>
    <row r="1006" hidden="1">
      <c r="A1006" s="10">
        <v>27742.0</v>
      </c>
      <c r="B1006" s="7" t="s">
        <v>6957</v>
      </c>
      <c r="C1006" s="7" t="s">
        <v>16892</v>
      </c>
      <c r="D1006" s="7" t="s">
        <v>16893</v>
      </c>
      <c r="E1006" s="7" t="s">
        <v>16893</v>
      </c>
      <c r="F1006" s="8"/>
      <c r="G1006" s="7">
        <v>10000.0</v>
      </c>
      <c r="H1006" s="8"/>
      <c r="I1006" s="7">
        <v>0.0</v>
      </c>
      <c r="J1006" s="7">
        <v>0.0</v>
      </c>
      <c r="K1006" s="7">
        <v>6.0</v>
      </c>
      <c r="L1006" s="7">
        <v>0.0</v>
      </c>
      <c r="M1006" s="7">
        <v>0.0</v>
      </c>
      <c r="N1006" s="7" t="s">
        <v>61</v>
      </c>
      <c r="O1006" s="7">
        <v>0.0</v>
      </c>
      <c r="P1006" s="7">
        <v>0.0</v>
      </c>
      <c r="Q1006" s="8"/>
      <c r="R1006" s="8"/>
      <c r="S1006" s="7" t="s">
        <v>12710</v>
      </c>
      <c r="T1006" s="11" t="s">
        <v>15718</v>
      </c>
      <c r="U1006" s="7" t="s">
        <v>16898</v>
      </c>
      <c r="V1006" s="8"/>
      <c r="W1006" s="7" t="s">
        <v>16900</v>
      </c>
      <c r="X1006" s="8"/>
      <c r="Y1006" s="8"/>
      <c r="Z1006" s="8"/>
      <c r="AA1006" s="8"/>
      <c r="AB1006" s="7" t="s">
        <v>155</v>
      </c>
      <c r="AC1006" s="7" t="s">
        <v>16902</v>
      </c>
      <c r="AD1006" s="7" t="s">
        <v>16902</v>
      </c>
      <c r="AE1006" s="7" t="s">
        <v>16903</v>
      </c>
      <c r="AF1006" s="7" t="s">
        <v>16903</v>
      </c>
      <c r="AG1006" s="8"/>
      <c r="AH1006" s="8"/>
      <c r="AI1006" s="8"/>
      <c r="AJ1006" s="8"/>
      <c r="AK1006" s="8"/>
      <c r="AL1006" s="8"/>
      <c r="AM1006" s="8"/>
      <c r="AN1006" s="8"/>
      <c r="AO1006" s="8"/>
      <c r="AP1006" s="8"/>
      <c r="AQ1006" s="8"/>
      <c r="AR1006" s="7" t="s">
        <v>68</v>
      </c>
      <c r="AS1006" s="8"/>
      <c r="AT1006" s="8"/>
      <c r="AU1006" s="8"/>
      <c r="AV1006" s="11" t="s">
        <v>15718</v>
      </c>
      <c r="AW1006" s="11" t="s">
        <v>15718</v>
      </c>
      <c r="AX1006" s="8"/>
      <c r="AY1006" s="8"/>
      <c r="AZ1006" s="8"/>
      <c r="BA1006" s="8"/>
      <c r="BB1006" s="8"/>
      <c r="BC1006" s="8"/>
      <c r="BD1006" s="8"/>
      <c r="BE1006" s="8"/>
      <c r="BF1006" s="8"/>
    </row>
    <row r="1007" hidden="1">
      <c r="A1007" s="10">
        <v>29359.0</v>
      </c>
      <c r="B1007" s="7" t="s">
        <v>1063</v>
      </c>
      <c r="C1007" s="7" t="s">
        <v>16913</v>
      </c>
      <c r="D1007" s="7" t="s">
        <v>16915</v>
      </c>
      <c r="E1007" s="7" t="s">
        <v>16916</v>
      </c>
      <c r="F1007" s="11" t="s">
        <v>16917</v>
      </c>
      <c r="G1007" s="7">
        <v>50000.0</v>
      </c>
      <c r="H1007" s="8"/>
      <c r="I1007" s="7">
        <v>0.0</v>
      </c>
      <c r="J1007" s="7">
        <v>0.0</v>
      </c>
      <c r="K1007" s="7">
        <v>6.0</v>
      </c>
      <c r="L1007" s="7">
        <v>0.0</v>
      </c>
      <c r="M1007" s="7">
        <v>0.0</v>
      </c>
      <c r="N1007" s="7" t="s">
        <v>61</v>
      </c>
      <c r="O1007" s="7">
        <v>0.0</v>
      </c>
      <c r="P1007" s="7">
        <v>0.0</v>
      </c>
      <c r="Q1007" s="7" t="s">
        <v>2020</v>
      </c>
      <c r="R1007" s="7" t="s">
        <v>914</v>
      </c>
      <c r="S1007" s="7" t="s">
        <v>6392</v>
      </c>
      <c r="T1007" s="11" t="s">
        <v>16926</v>
      </c>
      <c r="U1007" s="7" t="s">
        <v>16927</v>
      </c>
      <c r="V1007" s="8"/>
      <c r="W1007" s="7" t="s">
        <v>16928</v>
      </c>
      <c r="X1007" s="8"/>
      <c r="Y1007" s="8"/>
      <c r="Z1007" s="8"/>
      <c r="AA1007" s="8"/>
      <c r="AB1007" s="8"/>
      <c r="AC1007" s="8"/>
      <c r="AD1007" s="7" t="s">
        <v>16929</v>
      </c>
      <c r="AE1007" s="8"/>
      <c r="AF1007" s="7" t="s">
        <v>939</v>
      </c>
      <c r="AG1007" s="8"/>
      <c r="AH1007" s="8"/>
      <c r="AI1007" s="8"/>
      <c r="AJ1007" s="8"/>
      <c r="AK1007" s="8"/>
      <c r="AL1007" s="8"/>
      <c r="AM1007" s="8"/>
      <c r="AN1007" s="8"/>
      <c r="AO1007" s="8"/>
      <c r="AP1007" s="8"/>
      <c r="AQ1007" s="8"/>
      <c r="AR1007" s="7" t="s">
        <v>68</v>
      </c>
      <c r="AS1007" s="8"/>
      <c r="AT1007" s="8"/>
      <c r="AU1007" s="8"/>
      <c r="AV1007" s="11" t="s">
        <v>16930</v>
      </c>
      <c r="AW1007" s="11" t="s">
        <v>16930</v>
      </c>
      <c r="AX1007" s="8"/>
      <c r="AY1007" s="8"/>
      <c r="AZ1007" s="8"/>
      <c r="BA1007" s="8"/>
      <c r="BB1007" s="8"/>
      <c r="BC1007" s="8"/>
      <c r="BD1007" s="8"/>
      <c r="BE1007" s="8"/>
      <c r="BF1007" s="8"/>
    </row>
    <row r="1008" hidden="1">
      <c r="A1008" s="10">
        <v>28430.0</v>
      </c>
      <c r="B1008" s="7" t="s">
        <v>5236</v>
      </c>
      <c r="C1008" s="7" t="s">
        <v>16933</v>
      </c>
      <c r="D1008" s="8"/>
      <c r="E1008" s="8"/>
      <c r="F1008" s="8"/>
      <c r="G1008" s="7">
        <v>500.0</v>
      </c>
      <c r="H1008" s="8"/>
      <c r="I1008" s="7">
        <v>0.0</v>
      </c>
      <c r="J1008" s="7">
        <v>0.0</v>
      </c>
      <c r="K1008" s="7">
        <v>6.0</v>
      </c>
      <c r="L1008" s="7">
        <v>0.0</v>
      </c>
      <c r="M1008" s="7">
        <v>0.0</v>
      </c>
      <c r="N1008" s="7" t="s">
        <v>61</v>
      </c>
      <c r="O1008" s="7">
        <v>0.0</v>
      </c>
      <c r="P1008" s="7">
        <v>0.0</v>
      </c>
      <c r="Q1008" s="8"/>
      <c r="R1008" s="8"/>
      <c r="S1008" s="8"/>
      <c r="T1008" s="8"/>
      <c r="U1008" s="8"/>
      <c r="V1008" s="8"/>
      <c r="W1008" s="8"/>
      <c r="X1008" s="8"/>
      <c r="Y1008" s="8"/>
      <c r="Z1008" s="8"/>
      <c r="AA1008" s="8"/>
      <c r="AB1008" s="8"/>
      <c r="AC1008" s="8"/>
      <c r="AD1008" s="8"/>
      <c r="AE1008" s="8"/>
      <c r="AF1008" s="8"/>
      <c r="AG1008" s="8"/>
      <c r="AH1008" s="8"/>
      <c r="AI1008" s="8"/>
      <c r="AJ1008" s="8"/>
      <c r="AK1008" s="8"/>
      <c r="AL1008" s="8"/>
      <c r="AM1008" s="8"/>
      <c r="AN1008" s="8"/>
      <c r="AO1008" s="8"/>
      <c r="AP1008" s="8"/>
      <c r="AQ1008" s="8"/>
      <c r="AR1008" s="7" t="s">
        <v>68</v>
      </c>
      <c r="AS1008" s="8"/>
      <c r="AT1008" s="8"/>
      <c r="AU1008" s="8"/>
      <c r="AV1008" s="11" t="s">
        <v>16934</v>
      </c>
      <c r="AW1008" s="11" t="s">
        <v>16934</v>
      </c>
      <c r="AX1008" s="8"/>
      <c r="AY1008" s="8"/>
      <c r="AZ1008" s="8"/>
      <c r="BA1008" s="8"/>
      <c r="BB1008" s="8"/>
      <c r="BC1008" s="8"/>
      <c r="BD1008" s="8"/>
      <c r="BE1008" s="8"/>
      <c r="BF1008" s="8"/>
    </row>
    <row r="1009" hidden="1">
      <c r="A1009" s="10">
        <v>30911.0</v>
      </c>
      <c r="B1009" s="7" t="s">
        <v>494</v>
      </c>
      <c r="C1009" s="7" t="s">
        <v>16937</v>
      </c>
      <c r="D1009" s="8"/>
      <c r="E1009" s="8"/>
      <c r="F1009" s="8"/>
      <c r="G1009" s="7">
        <v>1215000.0</v>
      </c>
      <c r="H1009" s="8"/>
      <c r="I1009" s="7">
        <v>0.0</v>
      </c>
      <c r="J1009" s="7">
        <v>0.0</v>
      </c>
      <c r="K1009" s="7">
        <v>6.0</v>
      </c>
      <c r="L1009" s="7">
        <v>0.0</v>
      </c>
      <c r="M1009" s="7">
        <v>0.0</v>
      </c>
      <c r="N1009" s="7" t="s">
        <v>61</v>
      </c>
      <c r="O1009" s="7">
        <v>0.0</v>
      </c>
      <c r="P1009" s="7">
        <v>0.0</v>
      </c>
      <c r="Q1009" s="8"/>
      <c r="R1009" s="8"/>
      <c r="S1009" s="8"/>
      <c r="T1009" s="8"/>
      <c r="U1009" s="8"/>
      <c r="V1009" s="8"/>
      <c r="W1009" s="8"/>
      <c r="X1009" s="8"/>
      <c r="Y1009" s="8"/>
      <c r="Z1009" s="8"/>
      <c r="AA1009" s="8"/>
      <c r="AB1009" s="8"/>
      <c r="AC1009" s="8"/>
      <c r="AD1009" s="8"/>
      <c r="AE1009" s="8"/>
      <c r="AF1009" s="8"/>
      <c r="AG1009" s="8"/>
      <c r="AH1009" s="8"/>
      <c r="AI1009" s="8"/>
      <c r="AJ1009" s="8"/>
      <c r="AK1009" s="8"/>
      <c r="AL1009" s="8"/>
      <c r="AM1009" s="8"/>
      <c r="AN1009" s="8"/>
      <c r="AO1009" s="8"/>
      <c r="AP1009" s="8"/>
      <c r="AQ1009" s="8"/>
      <c r="AR1009" s="7" t="s">
        <v>68</v>
      </c>
      <c r="AS1009" s="8"/>
      <c r="AT1009" s="8"/>
      <c r="AU1009" s="8"/>
      <c r="AV1009" s="8"/>
      <c r="AW1009" s="8"/>
      <c r="AX1009" s="8"/>
      <c r="AY1009" s="8"/>
      <c r="AZ1009" s="8"/>
      <c r="BA1009" s="8"/>
      <c r="BB1009" s="8"/>
      <c r="BC1009" s="8"/>
      <c r="BD1009" s="8"/>
      <c r="BE1009" s="8"/>
      <c r="BF1009" s="8"/>
    </row>
    <row r="1010" hidden="1">
      <c r="A1010" s="10">
        <v>30702.0</v>
      </c>
      <c r="B1010" s="9">
        <v>42987.0</v>
      </c>
      <c r="C1010" s="7" t="s">
        <v>16940</v>
      </c>
      <c r="D1010" s="8"/>
      <c r="E1010" s="8"/>
      <c r="F1010" s="8"/>
      <c r="G1010" s="7">
        <v>6000.0</v>
      </c>
      <c r="H1010" s="8"/>
      <c r="I1010" s="7">
        <v>0.0</v>
      </c>
      <c r="J1010" s="7">
        <v>0.0</v>
      </c>
      <c r="K1010" s="7">
        <v>6.0</v>
      </c>
      <c r="L1010" s="7">
        <v>0.0</v>
      </c>
      <c r="M1010" s="7">
        <v>0.0</v>
      </c>
      <c r="N1010" s="7" t="s">
        <v>61</v>
      </c>
      <c r="O1010" s="7">
        <v>0.0</v>
      </c>
      <c r="P1010" s="7">
        <v>0.0</v>
      </c>
      <c r="Q1010" s="8"/>
      <c r="R1010" s="8"/>
      <c r="S1010" s="8"/>
      <c r="T1010" s="8"/>
      <c r="U1010" s="8"/>
      <c r="V1010" s="8"/>
      <c r="W1010" s="8"/>
      <c r="X1010" s="8"/>
      <c r="Y1010" s="8"/>
      <c r="Z1010" s="8"/>
      <c r="AA1010" s="8"/>
      <c r="AB1010" s="8"/>
      <c r="AC1010" s="8"/>
      <c r="AD1010" s="8"/>
      <c r="AE1010" s="8"/>
      <c r="AF1010" s="8"/>
      <c r="AG1010" s="8"/>
      <c r="AH1010" s="8"/>
      <c r="AI1010" s="8"/>
      <c r="AJ1010" s="8"/>
      <c r="AK1010" s="8"/>
      <c r="AL1010" s="8"/>
      <c r="AM1010" s="8"/>
      <c r="AN1010" s="8"/>
      <c r="AO1010" s="8"/>
      <c r="AP1010" s="8"/>
      <c r="AQ1010" s="8"/>
      <c r="AR1010" s="7" t="s">
        <v>68</v>
      </c>
      <c r="AS1010" s="8"/>
      <c r="AT1010" s="8"/>
      <c r="AU1010" s="8"/>
      <c r="AV1010" s="8"/>
      <c r="AW1010" s="8"/>
      <c r="AX1010" s="8"/>
      <c r="AY1010" s="8"/>
      <c r="AZ1010" s="8"/>
      <c r="BA1010" s="8"/>
      <c r="BB1010" s="8"/>
      <c r="BC1010" s="8"/>
      <c r="BD1010" s="8"/>
      <c r="BE1010" s="8"/>
      <c r="BF1010" s="8"/>
    </row>
    <row r="1011">
      <c r="A1011" s="10">
        <v>34449.0</v>
      </c>
      <c r="B1011" s="7" t="s">
        <v>1172</v>
      </c>
      <c r="C1011" s="7" t="s">
        <v>16942</v>
      </c>
      <c r="D1011" s="7" t="s">
        <v>16944</v>
      </c>
      <c r="E1011" s="7" t="s">
        <v>773</v>
      </c>
      <c r="F1011" s="11" t="s">
        <v>16945</v>
      </c>
      <c r="G1011" s="7">
        <v>2500.0</v>
      </c>
      <c r="H1011" s="8"/>
      <c r="I1011" s="7">
        <v>0.0</v>
      </c>
      <c r="J1011" s="7">
        <v>0.0</v>
      </c>
      <c r="K1011" s="7">
        <v>6.0</v>
      </c>
      <c r="L1011" s="7">
        <v>0.0</v>
      </c>
      <c r="M1011" s="7">
        <v>0.0</v>
      </c>
      <c r="N1011" s="7" t="s">
        <v>61</v>
      </c>
      <c r="O1011" s="7">
        <v>0.0</v>
      </c>
      <c r="P1011" s="7">
        <v>0.0</v>
      </c>
      <c r="Q1011" s="7" t="s">
        <v>1172</v>
      </c>
      <c r="R1011" s="9">
        <v>43313.0</v>
      </c>
      <c r="S1011" s="7" t="s">
        <v>16948</v>
      </c>
      <c r="T1011" s="11" t="s">
        <v>16949</v>
      </c>
      <c r="U1011" s="7" t="s">
        <v>788</v>
      </c>
      <c r="V1011" s="8"/>
      <c r="W1011" s="7" t="s">
        <v>8581</v>
      </c>
      <c r="X1011" s="8"/>
      <c r="Y1011" s="8"/>
      <c r="Z1011" s="8"/>
      <c r="AA1011" s="7" t="s">
        <v>956</v>
      </c>
      <c r="AB1011" s="7" t="s">
        <v>155</v>
      </c>
      <c r="AC1011" s="7" t="s">
        <v>16953</v>
      </c>
      <c r="AD1011" s="7" t="s">
        <v>16955</v>
      </c>
      <c r="AE1011" s="7" t="s">
        <v>16958</v>
      </c>
      <c r="AF1011" s="7" t="s">
        <v>16960</v>
      </c>
      <c r="AG1011" s="8"/>
      <c r="AH1011" s="8"/>
      <c r="AI1011" s="8"/>
      <c r="AJ1011" s="8"/>
      <c r="AK1011" s="8"/>
      <c r="AL1011" s="7" t="s">
        <v>16961</v>
      </c>
      <c r="AM1011" s="8"/>
      <c r="AN1011" s="8"/>
      <c r="AO1011" s="8"/>
      <c r="AP1011" s="8"/>
      <c r="AQ1011" s="8"/>
      <c r="AR1011" s="7" t="s">
        <v>86</v>
      </c>
      <c r="AS1011" s="8"/>
      <c r="AT1011" s="7" t="s">
        <v>8591</v>
      </c>
      <c r="AU1011" s="8"/>
      <c r="AV1011" s="11" t="s">
        <v>16949</v>
      </c>
      <c r="AW1011" s="11" t="s">
        <v>16949</v>
      </c>
      <c r="AX1011" s="8"/>
      <c r="AY1011" s="8"/>
      <c r="AZ1011" s="8"/>
      <c r="BA1011" s="8"/>
      <c r="BB1011" s="8"/>
      <c r="BC1011" s="8"/>
      <c r="BD1011" s="8"/>
      <c r="BE1011" s="8"/>
      <c r="BF1011" s="8"/>
    </row>
    <row r="1012" hidden="1">
      <c r="A1012" s="10">
        <v>28908.0</v>
      </c>
      <c r="B1012" s="7" t="s">
        <v>2987</v>
      </c>
      <c r="C1012" s="7" t="s">
        <v>16968</v>
      </c>
      <c r="D1012" s="7" t="s">
        <v>16971</v>
      </c>
      <c r="E1012" s="7" t="s">
        <v>16972</v>
      </c>
      <c r="F1012" s="11" t="s">
        <v>16973</v>
      </c>
      <c r="G1012" s="7">
        <v>2000.0</v>
      </c>
      <c r="H1012" s="8"/>
      <c r="I1012" s="7">
        <v>0.0</v>
      </c>
      <c r="J1012" s="7">
        <v>0.0</v>
      </c>
      <c r="K1012" s="7">
        <v>6.0</v>
      </c>
      <c r="L1012" s="7">
        <v>0.0</v>
      </c>
      <c r="M1012" s="7">
        <v>0.0</v>
      </c>
      <c r="N1012" s="7" t="s">
        <v>61</v>
      </c>
      <c r="O1012" s="7">
        <v>0.0</v>
      </c>
      <c r="P1012" s="7">
        <v>0.0</v>
      </c>
      <c r="Q1012" s="8"/>
      <c r="R1012" s="8"/>
      <c r="S1012" s="7" t="s">
        <v>16978</v>
      </c>
      <c r="T1012" s="11" t="s">
        <v>2990</v>
      </c>
      <c r="U1012" s="7" t="s">
        <v>16982</v>
      </c>
      <c r="V1012" s="8"/>
      <c r="W1012" s="7" t="s">
        <v>1240</v>
      </c>
      <c r="X1012" s="8"/>
      <c r="Y1012" s="8"/>
      <c r="Z1012" s="8"/>
      <c r="AA1012" s="8"/>
      <c r="AB1012" s="8"/>
      <c r="AC1012" s="8"/>
      <c r="AD1012" s="7" t="s">
        <v>16983</v>
      </c>
      <c r="AE1012" s="8"/>
      <c r="AF1012" s="7" t="s">
        <v>191</v>
      </c>
      <c r="AG1012" s="8"/>
      <c r="AH1012" s="8"/>
      <c r="AI1012" s="8"/>
      <c r="AJ1012" s="8"/>
      <c r="AK1012" s="8"/>
      <c r="AL1012" s="8"/>
      <c r="AM1012" s="8"/>
      <c r="AN1012" s="8"/>
      <c r="AO1012" s="8"/>
      <c r="AP1012" s="8"/>
      <c r="AQ1012" s="8"/>
      <c r="AR1012" s="7" t="s">
        <v>68</v>
      </c>
      <c r="AS1012" s="8"/>
      <c r="AT1012" s="8"/>
      <c r="AU1012" s="8"/>
      <c r="AV1012" s="11" t="s">
        <v>2990</v>
      </c>
      <c r="AW1012" s="11" t="s">
        <v>2990</v>
      </c>
      <c r="AX1012" s="8"/>
      <c r="AY1012" s="8"/>
      <c r="AZ1012" s="8"/>
      <c r="BA1012" s="8"/>
      <c r="BB1012" s="8"/>
      <c r="BC1012" s="8"/>
      <c r="BD1012" s="8"/>
      <c r="BE1012" s="8"/>
      <c r="BF1012" s="8"/>
    </row>
    <row r="1013" hidden="1">
      <c r="A1013" s="10">
        <v>33512.0</v>
      </c>
      <c r="B1013" s="7" t="s">
        <v>569</v>
      </c>
      <c r="C1013" s="7" t="s">
        <v>16991</v>
      </c>
      <c r="D1013" s="8"/>
      <c r="E1013" s="8"/>
      <c r="F1013" s="8"/>
      <c r="G1013" s="7">
        <v>5000.0</v>
      </c>
      <c r="H1013" s="8"/>
      <c r="I1013" s="7">
        <v>0.0</v>
      </c>
      <c r="J1013" s="7">
        <v>0.0</v>
      </c>
      <c r="K1013" s="7">
        <v>6.0</v>
      </c>
      <c r="L1013" s="7">
        <v>0.0</v>
      </c>
      <c r="M1013" s="7">
        <v>0.0</v>
      </c>
      <c r="N1013" s="7" t="s">
        <v>61</v>
      </c>
      <c r="O1013" s="7">
        <v>0.0</v>
      </c>
      <c r="P1013" s="7">
        <v>0.0</v>
      </c>
      <c r="Q1013" s="8"/>
      <c r="R1013" s="8"/>
      <c r="S1013" s="8"/>
      <c r="T1013" s="8"/>
      <c r="U1013" s="8"/>
      <c r="V1013" s="8"/>
      <c r="W1013" s="8"/>
      <c r="X1013" s="8"/>
      <c r="Y1013" s="8"/>
      <c r="Z1013" s="8"/>
      <c r="AA1013" s="8"/>
      <c r="AB1013" s="8"/>
      <c r="AC1013" s="8"/>
      <c r="AD1013" s="8"/>
      <c r="AE1013" s="8"/>
      <c r="AF1013" s="8"/>
      <c r="AG1013" s="8"/>
      <c r="AH1013" s="8"/>
      <c r="AI1013" s="8"/>
      <c r="AJ1013" s="8"/>
      <c r="AK1013" s="8"/>
      <c r="AL1013" s="8"/>
      <c r="AM1013" s="8"/>
      <c r="AN1013" s="8"/>
      <c r="AO1013" s="8"/>
      <c r="AP1013" s="8"/>
      <c r="AQ1013" s="8"/>
      <c r="AR1013" s="7" t="s">
        <v>68</v>
      </c>
      <c r="AS1013" s="8"/>
      <c r="AT1013" s="8"/>
      <c r="AU1013" s="8"/>
      <c r="AV1013" s="8"/>
      <c r="AW1013" s="8"/>
      <c r="AX1013" s="8"/>
      <c r="AY1013" s="8"/>
      <c r="AZ1013" s="8"/>
      <c r="BA1013" s="8"/>
      <c r="BB1013" s="8"/>
      <c r="BC1013" s="8"/>
      <c r="BD1013" s="8"/>
      <c r="BE1013" s="8"/>
      <c r="BF1013" s="8"/>
    </row>
    <row r="1014" hidden="1">
      <c r="A1014" s="10">
        <v>31558.0</v>
      </c>
      <c r="B1014" s="7" t="s">
        <v>12995</v>
      </c>
      <c r="C1014" s="7" t="s">
        <v>16994</v>
      </c>
      <c r="D1014" s="8"/>
      <c r="E1014" s="8"/>
      <c r="F1014" s="8"/>
      <c r="G1014" s="7">
        <v>3000000.0</v>
      </c>
      <c r="H1014" s="8"/>
      <c r="I1014" s="7">
        <v>0.0</v>
      </c>
      <c r="J1014" s="7">
        <v>0.0</v>
      </c>
      <c r="K1014" s="7">
        <v>6.0</v>
      </c>
      <c r="L1014" s="7">
        <v>0.0</v>
      </c>
      <c r="M1014" s="7">
        <v>0.0</v>
      </c>
      <c r="N1014" s="7" t="s">
        <v>61</v>
      </c>
      <c r="O1014" s="7">
        <v>0.0</v>
      </c>
      <c r="P1014" s="7">
        <v>0.0</v>
      </c>
      <c r="Q1014" s="8"/>
      <c r="R1014" s="8"/>
      <c r="S1014" s="8"/>
      <c r="T1014" s="8"/>
      <c r="U1014" s="8"/>
      <c r="V1014" s="8"/>
      <c r="W1014" s="8"/>
      <c r="X1014" s="8"/>
      <c r="Y1014" s="8"/>
      <c r="Z1014" s="8"/>
      <c r="AA1014" s="8"/>
      <c r="AB1014" s="8"/>
      <c r="AC1014" s="8"/>
      <c r="AD1014" s="8"/>
      <c r="AE1014" s="8"/>
      <c r="AF1014" s="8"/>
      <c r="AG1014" s="8"/>
      <c r="AH1014" s="8"/>
      <c r="AI1014" s="8"/>
      <c r="AJ1014" s="8"/>
      <c r="AK1014" s="8"/>
      <c r="AL1014" s="8"/>
      <c r="AM1014" s="8"/>
      <c r="AN1014" s="8"/>
      <c r="AO1014" s="8"/>
      <c r="AP1014" s="8"/>
      <c r="AQ1014" s="8"/>
      <c r="AR1014" s="7" t="s">
        <v>68</v>
      </c>
      <c r="AS1014" s="8"/>
      <c r="AT1014" s="8"/>
      <c r="AU1014" s="8"/>
      <c r="AV1014" s="8"/>
      <c r="AW1014" s="8"/>
      <c r="AX1014" s="8"/>
      <c r="AY1014" s="8"/>
      <c r="AZ1014" s="8"/>
      <c r="BA1014" s="8"/>
      <c r="BB1014" s="8"/>
      <c r="BC1014" s="8"/>
      <c r="BD1014" s="8"/>
      <c r="BE1014" s="8"/>
      <c r="BF1014" s="8"/>
    </row>
    <row r="1015" hidden="1">
      <c r="A1015" s="10">
        <v>33107.0</v>
      </c>
      <c r="B1015" s="9">
        <v>42989.0</v>
      </c>
      <c r="C1015" s="7" t="s">
        <v>16998</v>
      </c>
      <c r="D1015" s="8"/>
      <c r="E1015" s="8"/>
      <c r="F1015" s="8"/>
      <c r="G1015" s="7">
        <v>30.0</v>
      </c>
      <c r="H1015" s="8"/>
      <c r="I1015" s="7">
        <v>0.0</v>
      </c>
      <c r="J1015" s="7">
        <v>0.0</v>
      </c>
      <c r="K1015" s="7">
        <v>6.0</v>
      </c>
      <c r="L1015" s="7">
        <v>0.0</v>
      </c>
      <c r="M1015" s="7">
        <v>0.0</v>
      </c>
      <c r="N1015" s="7" t="s">
        <v>61</v>
      </c>
      <c r="O1015" s="7">
        <v>0.0</v>
      </c>
      <c r="P1015" s="7">
        <v>0.0</v>
      </c>
      <c r="Q1015" s="8"/>
      <c r="R1015" s="8"/>
      <c r="S1015" s="8"/>
      <c r="T1015" s="8"/>
      <c r="U1015" s="8"/>
      <c r="V1015" s="8"/>
      <c r="W1015" s="8"/>
      <c r="X1015" s="8"/>
      <c r="Y1015" s="8"/>
      <c r="Z1015" s="8"/>
      <c r="AA1015" s="8"/>
      <c r="AB1015" s="8"/>
      <c r="AC1015" s="8"/>
      <c r="AD1015" s="8"/>
      <c r="AE1015" s="8"/>
      <c r="AF1015" s="8"/>
      <c r="AG1015" s="8"/>
      <c r="AH1015" s="8"/>
      <c r="AI1015" s="8"/>
      <c r="AJ1015" s="8"/>
      <c r="AK1015" s="8"/>
      <c r="AL1015" s="8"/>
      <c r="AM1015" s="8"/>
      <c r="AN1015" s="8"/>
      <c r="AO1015" s="8"/>
      <c r="AP1015" s="8"/>
      <c r="AQ1015" s="8"/>
      <c r="AR1015" s="7" t="s">
        <v>68</v>
      </c>
      <c r="AS1015" s="8"/>
      <c r="AT1015" s="8"/>
      <c r="AU1015" s="8"/>
      <c r="AV1015" s="8"/>
      <c r="AW1015" s="8"/>
      <c r="AX1015" s="8"/>
      <c r="AY1015" s="8"/>
      <c r="AZ1015" s="8"/>
      <c r="BA1015" s="8"/>
      <c r="BB1015" s="8"/>
      <c r="BC1015" s="8"/>
      <c r="BD1015" s="8"/>
      <c r="BE1015" s="8"/>
      <c r="BF1015" s="8"/>
    </row>
    <row r="1016" hidden="1">
      <c r="A1016" s="10">
        <v>32185.0</v>
      </c>
      <c r="B1016" s="9">
        <v>42896.0</v>
      </c>
      <c r="C1016" s="7" t="s">
        <v>16999</v>
      </c>
      <c r="D1016" s="8"/>
      <c r="E1016" s="8"/>
      <c r="F1016" s="8"/>
      <c r="G1016" s="7">
        <v>1400.0</v>
      </c>
      <c r="H1016" s="8"/>
      <c r="I1016" s="7">
        <v>0.0</v>
      </c>
      <c r="J1016" s="7">
        <v>0.0</v>
      </c>
      <c r="K1016" s="7">
        <v>6.0</v>
      </c>
      <c r="L1016" s="7">
        <v>0.0</v>
      </c>
      <c r="M1016" s="7">
        <v>0.0</v>
      </c>
      <c r="N1016" s="7" t="s">
        <v>61</v>
      </c>
      <c r="O1016" s="7">
        <v>0.0</v>
      </c>
      <c r="P1016" s="7">
        <v>0.0</v>
      </c>
      <c r="Q1016" s="8"/>
      <c r="R1016" s="8"/>
      <c r="S1016" s="8"/>
      <c r="T1016" s="8"/>
      <c r="U1016" s="8"/>
      <c r="V1016" s="8"/>
      <c r="W1016" s="8"/>
      <c r="X1016" s="8"/>
      <c r="Y1016" s="8"/>
      <c r="Z1016" s="8"/>
      <c r="AA1016" s="8"/>
      <c r="AB1016" s="8"/>
      <c r="AC1016" s="8"/>
      <c r="AD1016" s="8"/>
      <c r="AE1016" s="8"/>
      <c r="AF1016" s="8"/>
      <c r="AG1016" s="8"/>
      <c r="AH1016" s="8"/>
      <c r="AI1016" s="8"/>
      <c r="AJ1016" s="8"/>
      <c r="AK1016" s="8"/>
      <c r="AL1016" s="8"/>
      <c r="AM1016" s="8"/>
      <c r="AN1016" s="8"/>
      <c r="AO1016" s="8"/>
      <c r="AP1016" s="8"/>
      <c r="AQ1016" s="8"/>
      <c r="AR1016" s="7" t="s">
        <v>68</v>
      </c>
      <c r="AS1016" s="8"/>
      <c r="AT1016" s="8"/>
      <c r="AU1016" s="8"/>
      <c r="AV1016" s="8"/>
      <c r="AW1016" s="8"/>
      <c r="AX1016" s="8"/>
      <c r="AY1016" s="8"/>
      <c r="AZ1016" s="8"/>
      <c r="BA1016" s="8"/>
      <c r="BB1016" s="8"/>
      <c r="BC1016" s="8"/>
      <c r="BD1016" s="8"/>
      <c r="BE1016" s="8"/>
      <c r="BF1016" s="8"/>
    </row>
    <row r="1017" hidden="1">
      <c r="A1017" s="10">
        <v>29267.0</v>
      </c>
      <c r="B1017" s="7" t="s">
        <v>17006</v>
      </c>
      <c r="C1017" s="7" t="s">
        <v>17007</v>
      </c>
      <c r="D1017" s="7" t="s">
        <v>17008</v>
      </c>
      <c r="E1017" s="7" t="s">
        <v>17009</v>
      </c>
      <c r="F1017" s="11" t="s">
        <v>17010</v>
      </c>
      <c r="G1017" s="7">
        <v>18000.0</v>
      </c>
      <c r="H1017" s="8"/>
      <c r="I1017" s="7">
        <v>0.0</v>
      </c>
      <c r="J1017" s="7">
        <v>0.0</v>
      </c>
      <c r="K1017" s="7">
        <v>6.0</v>
      </c>
      <c r="L1017" s="7">
        <v>0.0</v>
      </c>
      <c r="M1017" s="7">
        <v>0.0</v>
      </c>
      <c r="N1017" s="7" t="s">
        <v>61</v>
      </c>
      <c r="O1017" s="7">
        <v>0.0</v>
      </c>
      <c r="P1017" s="7">
        <v>0.0</v>
      </c>
      <c r="Q1017" s="7" t="s">
        <v>1460</v>
      </c>
      <c r="R1017" s="7" t="s">
        <v>4637</v>
      </c>
      <c r="S1017" s="7" t="s">
        <v>7001</v>
      </c>
      <c r="T1017" s="11" t="s">
        <v>17018</v>
      </c>
      <c r="U1017" s="7" t="s">
        <v>17022</v>
      </c>
      <c r="V1017" s="8"/>
      <c r="W1017" s="7" t="s">
        <v>14525</v>
      </c>
      <c r="X1017" s="8"/>
      <c r="Y1017" s="8"/>
      <c r="Z1017" s="8"/>
      <c r="AA1017" s="8"/>
      <c r="AB1017" s="8"/>
      <c r="AC1017" s="7" t="s">
        <v>11361</v>
      </c>
      <c r="AD1017" s="7" t="s">
        <v>17024</v>
      </c>
      <c r="AE1017" s="7" t="s">
        <v>1054</v>
      </c>
      <c r="AF1017" s="7" t="s">
        <v>17027</v>
      </c>
      <c r="AG1017" s="8"/>
      <c r="AH1017" s="8"/>
      <c r="AI1017" s="8"/>
      <c r="AJ1017" s="8"/>
      <c r="AK1017" s="8"/>
      <c r="AL1017" s="8"/>
      <c r="AM1017" s="8"/>
      <c r="AN1017" s="8"/>
      <c r="AO1017" s="8"/>
      <c r="AP1017" s="8"/>
      <c r="AQ1017" s="8"/>
      <c r="AR1017" s="7" t="s">
        <v>68</v>
      </c>
      <c r="AS1017" s="8"/>
      <c r="AT1017" s="8"/>
      <c r="AU1017" s="8"/>
      <c r="AV1017" s="11" t="s">
        <v>14534</v>
      </c>
      <c r="AW1017" s="11" t="s">
        <v>14534</v>
      </c>
      <c r="AX1017" s="8"/>
      <c r="AY1017" s="8"/>
      <c r="AZ1017" s="8"/>
      <c r="BA1017" s="8"/>
      <c r="BB1017" s="8"/>
      <c r="BC1017" s="8"/>
      <c r="BD1017" s="8"/>
      <c r="BE1017" s="8"/>
      <c r="BF1017" s="8"/>
    </row>
    <row r="1018" hidden="1">
      <c r="A1018" s="10">
        <v>30010.0</v>
      </c>
      <c r="B1018" s="9">
        <v>43046.0</v>
      </c>
      <c r="C1018" s="7" t="s">
        <v>17031</v>
      </c>
      <c r="D1018" s="8"/>
      <c r="E1018" s="8"/>
      <c r="F1018" s="8"/>
      <c r="G1018" s="7">
        <v>100000.0</v>
      </c>
      <c r="H1018" s="8"/>
      <c r="I1018" s="7">
        <v>0.0</v>
      </c>
      <c r="J1018" s="7">
        <v>0.0</v>
      </c>
      <c r="K1018" s="7">
        <v>6.0</v>
      </c>
      <c r="L1018" s="7">
        <v>0.0</v>
      </c>
      <c r="M1018" s="7">
        <v>0.0</v>
      </c>
      <c r="N1018" s="7" t="s">
        <v>61</v>
      </c>
      <c r="O1018" s="7">
        <v>0.0</v>
      </c>
      <c r="P1018" s="7">
        <v>0.0</v>
      </c>
      <c r="Q1018" s="8"/>
      <c r="R1018" s="8"/>
      <c r="S1018" s="8"/>
      <c r="T1018" s="8"/>
      <c r="U1018" s="8"/>
      <c r="V1018" s="8"/>
      <c r="W1018" s="8"/>
      <c r="X1018" s="8"/>
      <c r="Y1018" s="8"/>
      <c r="Z1018" s="8"/>
      <c r="AA1018" s="8"/>
      <c r="AB1018" s="8"/>
      <c r="AC1018" s="8"/>
      <c r="AD1018" s="8"/>
      <c r="AE1018" s="8"/>
      <c r="AF1018" s="8"/>
      <c r="AG1018" s="8"/>
      <c r="AH1018" s="8"/>
      <c r="AI1018" s="8"/>
      <c r="AJ1018" s="8"/>
      <c r="AK1018" s="8"/>
      <c r="AL1018" s="8"/>
      <c r="AM1018" s="8"/>
      <c r="AN1018" s="8"/>
      <c r="AO1018" s="8"/>
      <c r="AP1018" s="8"/>
      <c r="AQ1018" s="8"/>
      <c r="AR1018" s="7" t="s">
        <v>68</v>
      </c>
      <c r="AS1018" s="8"/>
      <c r="AT1018" s="8"/>
      <c r="AU1018" s="8"/>
      <c r="AV1018" s="11" t="s">
        <v>17032</v>
      </c>
      <c r="AW1018" s="11" t="s">
        <v>17036</v>
      </c>
      <c r="AX1018" s="8"/>
      <c r="AY1018" s="8"/>
      <c r="AZ1018" s="8"/>
      <c r="BA1018" s="8"/>
      <c r="BB1018" s="8"/>
      <c r="BC1018" s="8"/>
      <c r="BD1018" s="8"/>
      <c r="BE1018" s="8"/>
      <c r="BF1018" s="8"/>
    </row>
    <row r="1019">
      <c r="A1019" s="10">
        <v>34549.0</v>
      </c>
      <c r="B1019" s="7" t="s">
        <v>1172</v>
      </c>
      <c r="C1019" s="7" t="s">
        <v>17046</v>
      </c>
      <c r="D1019" s="7" t="s">
        <v>17047</v>
      </c>
      <c r="E1019" s="7">
        <v>8.1122459E8</v>
      </c>
      <c r="F1019" s="11" t="s">
        <v>17048</v>
      </c>
      <c r="G1019" s="7">
        <v>5000.0</v>
      </c>
      <c r="H1019" s="8"/>
      <c r="I1019" s="7">
        <v>0.0</v>
      </c>
      <c r="J1019" s="7">
        <v>0.0</v>
      </c>
      <c r="K1019" s="7">
        <v>6.0</v>
      </c>
      <c r="L1019" s="7">
        <v>0.0</v>
      </c>
      <c r="M1019" s="7">
        <v>0.0</v>
      </c>
      <c r="N1019" s="7" t="s">
        <v>61</v>
      </c>
      <c r="O1019" s="7">
        <v>0.0</v>
      </c>
      <c r="P1019" s="7">
        <v>0.0</v>
      </c>
      <c r="Q1019" s="7" t="s">
        <v>1172</v>
      </c>
      <c r="R1019" s="9">
        <v>43405.0</v>
      </c>
      <c r="S1019" s="7" t="s">
        <v>17055</v>
      </c>
      <c r="T1019" s="11" t="s">
        <v>17056</v>
      </c>
      <c r="U1019" s="7" t="s">
        <v>17057</v>
      </c>
      <c r="V1019" s="8"/>
      <c r="W1019" s="7" t="s">
        <v>4441</v>
      </c>
      <c r="X1019" s="8"/>
      <c r="Y1019" s="8"/>
      <c r="Z1019" s="8"/>
      <c r="AA1019" s="7" t="s">
        <v>859</v>
      </c>
      <c r="AB1019" s="7" t="s">
        <v>634</v>
      </c>
      <c r="AC1019" s="7" t="s">
        <v>17058</v>
      </c>
      <c r="AD1019" s="7" t="s">
        <v>17059</v>
      </c>
      <c r="AE1019" s="7" t="s">
        <v>17061</v>
      </c>
      <c r="AF1019" s="7" t="s">
        <v>17062</v>
      </c>
      <c r="AG1019" s="8"/>
      <c r="AH1019" s="8"/>
      <c r="AI1019" s="8"/>
      <c r="AJ1019" s="8"/>
      <c r="AK1019" s="8"/>
      <c r="AL1019" s="7" t="s">
        <v>17063</v>
      </c>
      <c r="AM1019" s="8"/>
      <c r="AN1019" s="8"/>
      <c r="AO1019" s="8"/>
      <c r="AP1019" s="8"/>
      <c r="AQ1019" s="8"/>
      <c r="AR1019" s="7" t="s">
        <v>86</v>
      </c>
      <c r="AS1019" s="8"/>
      <c r="AT1019" s="7" t="s">
        <v>17064</v>
      </c>
      <c r="AU1019" s="8"/>
      <c r="AV1019" s="11" t="s">
        <v>17056</v>
      </c>
      <c r="AW1019" s="11" t="s">
        <v>17056</v>
      </c>
      <c r="AX1019" s="8"/>
      <c r="AY1019" s="8"/>
      <c r="AZ1019" s="8"/>
      <c r="BA1019" s="8"/>
      <c r="BB1019" s="8"/>
      <c r="BC1019" s="8"/>
      <c r="BD1019" s="8"/>
      <c r="BE1019" s="8"/>
      <c r="BF1019" s="8"/>
    </row>
    <row r="1020" hidden="1">
      <c r="A1020" s="10">
        <v>30852.0</v>
      </c>
      <c r="B1020" s="7" t="s">
        <v>7406</v>
      </c>
      <c r="C1020" s="7" t="s">
        <v>17071</v>
      </c>
      <c r="D1020" s="7" t="s">
        <v>17072</v>
      </c>
      <c r="E1020" s="7" t="s">
        <v>17074</v>
      </c>
      <c r="F1020" s="11" t="s">
        <v>17075</v>
      </c>
      <c r="G1020" s="7">
        <v>100000.0</v>
      </c>
      <c r="H1020" s="8"/>
      <c r="I1020" s="7">
        <v>0.0</v>
      </c>
      <c r="J1020" s="7">
        <v>0.0</v>
      </c>
      <c r="K1020" s="7">
        <v>6.0</v>
      </c>
      <c r="L1020" s="7">
        <v>0.0</v>
      </c>
      <c r="M1020" s="7">
        <v>0.0</v>
      </c>
      <c r="N1020" s="7" t="s">
        <v>61</v>
      </c>
      <c r="O1020" s="7">
        <v>0.0</v>
      </c>
      <c r="P1020" s="7">
        <v>0.0</v>
      </c>
      <c r="Q1020" s="8"/>
      <c r="R1020" s="8"/>
      <c r="S1020" s="7" t="s">
        <v>17078</v>
      </c>
      <c r="T1020" s="11" t="s">
        <v>17079</v>
      </c>
      <c r="U1020" s="7" t="s">
        <v>17081</v>
      </c>
      <c r="V1020" s="8"/>
      <c r="W1020" s="7" t="s">
        <v>17082</v>
      </c>
      <c r="X1020" s="8"/>
      <c r="Y1020" s="8"/>
      <c r="Z1020" s="8"/>
      <c r="AA1020" s="8"/>
      <c r="AB1020" s="8"/>
      <c r="AC1020" s="7" t="s">
        <v>17083</v>
      </c>
      <c r="AD1020" s="7" t="s">
        <v>17084</v>
      </c>
      <c r="AE1020" s="7" t="s">
        <v>17085</v>
      </c>
      <c r="AF1020" s="7" t="s">
        <v>17086</v>
      </c>
      <c r="AG1020" s="8"/>
      <c r="AH1020" s="8"/>
      <c r="AI1020" s="8"/>
      <c r="AJ1020" s="8"/>
      <c r="AK1020" s="8"/>
      <c r="AL1020" s="7" t="s">
        <v>17087</v>
      </c>
      <c r="AM1020" s="8"/>
      <c r="AN1020" s="8"/>
      <c r="AO1020" s="8"/>
      <c r="AP1020" s="8"/>
      <c r="AQ1020" s="8"/>
      <c r="AR1020" s="7" t="s">
        <v>834</v>
      </c>
      <c r="AS1020" s="8"/>
      <c r="AT1020" s="8"/>
      <c r="AU1020" s="8"/>
      <c r="AV1020" s="11" t="s">
        <v>17089</v>
      </c>
      <c r="AW1020" s="11" t="s">
        <v>17089</v>
      </c>
      <c r="AX1020" s="8"/>
      <c r="AY1020" s="8"/>
      <c r="AZ1020" s="8"/>
      <c r="BA1020" s="8"/>
      <c r="BB1020" s="8"/>
      <c r="BC1020" s="8"/>
      <c r="BD1020" s="8"/>
      <c r="BE1020" s="8"/>
      <c r="BF1020" s="8"/>
    </row>
    <row r="1021" hidden="1">
      <c r="A1021" s="10">
        <v>36385.0</v>
      </c>
      <c r="B1021" s="9">
        <v>42990.0</v>
      </c>
      <c r="C1021" s="7" t="s">
        <v>17092</v>
      </c>
      <c r="D1021" s="8"/>
      <c r="E1021" s="8"/>
      <c r="F1021" s="8"/>
      <c r="G1021" s="7">
        <v>5000.0</v>
      </c>
      <c r="H1021" s="8"/>
      <c r="I1021" s="7">
        <v>0.0</v>
      </c>
      <c r="J1021" s="7">
        <v>0.0</v>
      </c>
      <c r="K1021" s="7">
        <v>6.0</v>
      </c>
      <c r="L1021" s="7">
        <v>0.0</v>
      </c>
      <c r="M1021" s="7">
        <v>0.0</v>
      </c>
      <c r="N1021" s="7" t="s">
        <v>61</v>
      </c>
      <c r="O1021" s="7">
        <v>0.0</v>
      </c>
      <c r="P1021" s="7">
        <v>0.0</v>
      </c>
      <c r="Q1021" s="8"/>
      <c r="R1021" s="8"/>
      <c r="S1021" s="8"/>
      <c r="T1021" s="8"/>
      <c r="U1021" s="8"/>
      <c r="V1021" s="8"/>
      <c r="W1021" s="8"/>
      <c r="X1021" s="8"/>
      <c r="Y1021" s="8"/>
      <c r="Z1021" s="8"/>
      <c r="AA1021" s="8"/>
      <c r="AB1021" s="8"/>
      <c r="AC1021" s="8"/>
      <c r="AD1021" s="8"/>
      <c r="AE1021" s="8"/>
      <c r="AF1021" s="8"/>
      <c r="AG1021" s="8"/>
      <c r="AH1021" s="8"/>
      <c r="AI1021" s="8"/>
      <c r="AJ1021" s="8"/>
      <c r="AK1021" s="8"/>
      <c r="AL1021" s="8"/>
      <c r="AM1021" s="8"/>
      <c r="AN1021" s="8"/>
      <c r="AO1021" s="8"/>
      <c r="AP1021" s="8"/>
      <c r="AQ1021" s="8"/>
      <c r="AR1021" s="7" t="s">
        <v>68</v>
      </c>
      <c r="AS1021" s="8"/>
      <c r="AT1021" s="8"/>
      <c r="AU1021" s="8"/>
      <c r="AV1021" s="8"/>
      <c r="AW1021" s="8"/>
      <c r="AX1021" s="8"/>
      <c r="AY1021" s="8"/>
      <c r="AZ1021" s="8"/>
      <c r="BA1021" s="8"/>
      <c r="BB1021" s="8"/>
      <c r="BC1021" s="8"/>
      <c r="BD1021" s="8"/>
      <c r="BE1021" s="8"/>
      <c r="BF1021" s="8"/>
    </row>
    <row r="1022" hidden="1">
      <c r="A1022" s="10">
        <v>34366.0</v>
      </c>
      <c r="B1022" s="7" t="s">
        <v>238</v>
      </c>
      <c r="C1022" s="7" t="s">
        <v>17097</v>
      </c>
      <c r="D1022" s="8"/>
      <c r="E1022" s="8"/>
      <c r="F1022" s="8"/>
      <c r="G1022" s="7">
        <v>15000.0</v>
      </c>
      <c r="H1022" s="8"/>
      <c r="I1022" s="7">
        <v>0.0</v>
      </c>
      <c r="J1022" s="7">
        <v>0.0</v>
      </c>
      <c r="K1022" s="7">
        <v>6.0</v>
      </c>
      <c r="L1022" s="7">
        <v>0.0</v>
      </c>
      <c r="M1022" s="7">
        <v>0.0</v>
      </c>
      <c r="N1022" s="7" t="s">
        <v>61</v>
      </c>
      <c r="O1022" s="7">
        <v>0.0</v>
      </c>
      <c r="P1022" s="7">
        <v>0.0</v>
      </c>
      <c r="Q1022" s="8"/>
      <c r="R1022" s="8"/>
      <c r="S1022" s="8"/>
      <c r="T1022" s="8"/>
      <c r="U1022" s="8"/>
      <c r="V1022" s="8"/>
      <c r="W1022" s="8"/>
      <c r="X1022" s="8"/>
      <c r="Y1022" s="8"/>
      <c r="Z1022" s="8"/>
      <c r="AA1022" s="8"/>
      <c r="AB1022" s="8"/>
      <c r="AC1022" s="8"/>
      <c r="AD1022" s="8"/>
      <c r="AE1022" s="8"/>
      <c r="AF1022" s="8"/>
      <c r="AG1022" s="8"/>
      <c r="AH1022" s="8"/>
      <c r="AI1022" s="8"/>
      <c r="AJ1022" s="8"/>
      <c r="AK1022" s="8"/>
      <c r="AL1022" s="8"/>
      <c r="AM1022" s="8"/>
      <c r="AN1022" s="8"/>
      <c r="AO1022" s="8"/>
      <c r="AP1022" s="8"/>
      <c r="AQ1022" s="8"/>
      <c r="AR1022" s="7" t="s">
        <v>68</v>
      </c>
      <c r="AS1022" s="8"/>
      <c r="AT1022" s="8"/>
      <c r="AU1022" s="8"/>
      <c r="AV1022" s="8"/>
      <c r="AW1022" s="8"/>
      <c r="AX1022" s="8"/>
      <c r="AY1022" s="8"/>
      <c r="AZ1022" s="8"/>
      <c r="BA1022" s="8"/>
      <c r="BB1022" s="8"/>
      <c r="BC1022" s="8"/>
      <c r="BD1022" s="8"/>
      <c r="BE1022" s="8"/>
      <c r="BF1022" s="8"/>
    </row>
    <row r="1023" hidden="1">
      <c r="A1023" s="10">
        <v>36826.0</v>
      </c>
      <c r="B1023" s="7" t="s">
        <v>860</v>
      </c>
      <c r="C1023" s="7" t="s">
        <v>17098</v>
      </c>
      <c r="D1023" s="8"/>
      <c r="E1023" s="8"/>
      <c r="F1023" s="8"/>
      <c r="G1023" s="7">
        <v>999.99</v>
      </c>
      <c r="H1023" s="8"/>
      <c r="I1023" s="7">
        <v>0.0</v>
      </c>
      <c r="J1023" s="7">
        <v>0.0</v>
      </c>
      <c r="K1023" s="7">
        <v>6.0</v>
      </c>
      <c r="L1023" s="7">
        <v>0.0</v>
      </c>
      <c r="M1023" s="7">
        <v>0.0</v>
      </c>
      <c r="N1023" s="7" t="s">
        <v>61</v>
      </c>
      <c r="O1023" s="7">
        <v>0.0</v>
      </c>
      <c r="P1023" s="7">
        <v>0.0</v>
      </c>
      <c r="Q1023" s="8"/>
      <c r="R1023" s="8"/>
      <c r="S1023" s="8"/>
      <c r="T1023" s="8"/>
      <c r="U1023" s="8"/>
      <c r="V1023" s="8"/>
      <c r="W1023" s="8"/>
      <c r="X1023" s="8"/>
      <c r="Y1023" s="8"/>
      <c r="Z1023" s="8"/>
      <c r="AA1023" s="8"/>
      <c r="AB1023" s="8"/>
      <c r="AC1023" s="8"/>
      <c r="AD1023" s="8"/>
      <c r="AE1023" s="8"/>
      <c r="AF1023" s="8"/>
      <c r="AG1023" s="8"/>
      <c r="AH1023" s="8"/>
      <c r="AI1023" s="8"/>
      <c r="AJ1023" s="8"/>
      <c r="AK1023" s="8"/>
      <c r="AL1023" s="8"/>
      <c r="AM1023" s="8"/>
      <c r="AN1023" s="8"/>
      <c r="AO1023" s="8"/>
      <c r="AP1023" s="8"/>
      <c r="AQ1023" s="8"/>
      <c r="AR1023" s="7" t="s">
        <v>68</v>
      </c>
      <c r="AS1023" s="8"/>
      <c r="AT1023" s="8"/>
      <c r="AU1023" s="8"/>
      <c r="AV1023" s="8"/>
      <c r="AW1023" s="8"/>
      <c r="AX1023" s="8"/>
      <c r="AY1023" s="8"/>
      <c r="AZ1023" s="8"/>
      <c r="BA1023" s="8"/>
      <c r="BB1023" s="8"/>
      <c r="BC1023" s="8"/>
      <c r="BD1023" s="8"/>
      <c r="BE1023" s="8"/>
      <c r="BF1023" s="8"/>
    </row>
    <row r="1024" hidden="1">
      <c r="A1024" s="10">
        <v>36699.0</v>
      </c>
      <c r="B1024" s="7" t="s">
        <v>8469</v>
      </c>
      <c r="C1024" s="7" t="s">
        <v>17100</v>
      </c>
      <c r="D1024" s="8"/>
      <c r="E1024" s="8"/>
      <c r="F1024" s="8"/>
      <c r="G1024" s="7">
        <v>100000.0</v>
      </c>
      <c r="H1024" s="8"/>
      <c r="I1024" s="7">
        <v>0.0</v>
      </c>
      <c r="J1024" s="7">
        <v>0.0</v>
      </c>
      <c r="K1024" s="7">
        <v>6.0</v>
      </c>
      <c r="L1024" s="7">
        <v>0.0</v>
      </c>
      <c r="M1024" s="7">
        <v>0.0</v>
      </c>
      <c r="N1024" s="7" t="s">
        <v>61</v>
      </c>
      <c r="O1024" s="7">
        <v>0.0</v>
      </c>
      <c r="P1024" s="7">
        <v>0.0</v>
      </c>
      <c r="Q1024" s="8"/>
      <c r="R1024" s="8"/>
      <c r="S1024" s="8"/>
      <c r="T1024" s="8"/>
      <c r="U1024" s="8"/>
      <c r="V1024" s="8"/>
      <c r="W1024" s="8"/>
      <c r="X1024" s="8"/>
      <c r="Y1024" s="8"/>
      <c r="Z1024" s="8"/>
      <c r="AA1024" s="8"/>
      <c r="AB1024" s="8"/>
      <c r="AC1024" s="8"/>
      <c r="AD1024" s="8"/>
      <c r="AE1024" s="8"/>
      <c r="AF1024" s="8"/>
      <c r="AG1024" s="8"/>
      <c r="AH1024" s="8"/>
      <c r="AI1024" s="8"/>
      <c r="AJ1024" s="8"/>
      <c r="AK1024" s="8"/>
      <c r="AL1024" s="8"/>
      <c r="AM1024" s="8"/>
      <c r="AN1024" s="8"/>
      <c r="AO1024" s="8"/>
      <c r="AP1024" s="8"/>
      <c r="AQ1024" s="8"/>
      <c r="AR1024" s="7" t="s">
        <v>68</v>
      </c>
      <c r="AS1024" s="8"/>
      <c r="AT1024" s="8"/>
      <c r="AU1024" s="8"/>
      <c r="AV1024" s="8"/>
      <c r="AW1024" s="8"/>
      <c r="AX1024" s="8"/>
      <c r="AY1024" s="8"/>
      <c r="AZ1024" s="8"/>
      <c r="BA1024" s="8"/>
      <c r="BB1024" s="8"/>
      <c r="BC1024" s="8"/>
      <c r="BD1024" s="8"/>
      <c r="BE1024" s="8"/>
      <c r="BF1024" s="8"/>
    </row>
    <row r="1025" hidden="1">
      <c r="A1025" s="10">
        <v>36013.0</v>
      </c>
      <c r="B1025" s="7" t="s">
        <v>2370</v>
      </c>
      <c r="C1025" s="7" t="s">
        <v>17108</v>
      </c>
      <c r="D1025" s="8"/>
      <c r="E1025" s="8"/>
      <c r="F1025" s="8"/>
      <c r="G1025" s="7">
        <v>86.0</v>
      </c>
      <c r="H1025" s="8"/>
      <c r="I1025" s="7">
        <v>0.0</v>
      </c>
      <c r="J1025" s="7">
        <v>0.0</v>
      </c>
      <c r="K1025" s="7">
        <v>6.0</v>
      </c>
      <c r="L1025" s="7">
        <v>0.0</v>
      </c>
      <c r="M1025" s="7">
        <v>0.0</v>
      </c>
      <c r="N1025" s="7" t="s">
        <v>61</v>
      </c>
      <c r="O1025" s="7">
        <v>0.0</v>
      </c>
      <c r="P1025" s="7">
        <v>0.0</v>
      </c>
      <c r="Q1025" s="8"/>
      <c r="R1025" s="8"/>
      <c r="S1025" s="8"/>
      <c r="T1025" s="8"/>
      <c r="U1025" s="8"/>
      <c r="V1025" s="8"/>
      <c r="W1025" s="8"/>
      <c r="X1025" s="8"/>
      <c r="Y1025" s="8"/>
      <c r="Z1025" s="8"/>
      <c r="AA1025" s="8"/>
      <c r="AB1025" s="8"/>
      <c r="AC1025" s="8"/>
      <c r="AD1025" s="8"/>
      <c r="AE1025" s="8"/>
      <c r="AF1025" s="8"/>
      <c r="AG1025" s="8"/>
      <c r="AH1025" s="8"/>
      <c r="AI1025" s="8"/>
      <c r="AJ1025" s="8"/>
      <c r="AK1025" s="8"/>
      <c r="AL1025" s="8"/>
      <c r="AM1025" s="8"/>
      <c r="AN1025" s="8"/>
      <c r="AO1025" s="8"/>
      <c r="AP1025" s="8"/>
      <c r="AQ1025" s="8"/>
      <c r="AR1025" s="7" t="s">
        <v>68</v>
      </c>
      <c r="AS1025" s="8"/>
      <c r="AT1025" s="8"/>
      <c r="AU1025" s="8"/>
      <c r="AV1025" s="11" t="s">
        <v>17109</v>
      </c>
      <c r="AW1025" s="11" t="s">
        <v>17109</v>
      </c>
      <c r="AX1025" s="8"/>
      <c r="AY1025" s="8"/>
      <c r="AZ1025" s="8"/>
      <c r="BA1025" s="8"/>
      <c r="BB1025" s="8"/>
      <c r="BC1025" s="8"/>
      <c r="BD1025" s="8"/>
      <c r="BE1025" s="8"/>
      <c r="BF1025" s="8"/>
    </row>
    <row r="1026" hidden="1">
      <c r="A1026" s="10">
        <v>31166.0</v>
      </c>
      <c r="B1026" s="7" t="s">
        <v>5125</v>
      </c>
      <c r="C1026" s="7" t="s">
        <v>17116</v>
      </c>
      <c r="D1026" s="7" t="s">
        <v>17118</v>
      </c>
      <c r="E1026" s="7" t="s">
        <v>10385</v>
      </c>
      <c r="F1026" s="11" t="s">
        <v>17122</v>
      </c>
      <c r="G1026" s="7">
        <v>4000.0</v>
      </c>
      <c r="H1026" s="8"/>
      <c r="I1026" s="7">
        <v>0.0</v>
      </c>
      <c r="J1026" s="7">
        <v>0.0</v>
      </c>
      <c r="K1026" s="7">
        <v>6.0</v>
      </c>
      <c r="L1026" s="7">
        <v>0.0</v>
      </c>
      <c r="M1026" s="7">
        <v>0.0</v>
      </c>
      <c r="N1026" s="7" t="s">
        <v>61</v>
      </c>
      <c r="O1026" s="7">
        <v>0.0</v>
      </c>
      <c r="P1026" s="7">
        <v>0.0</v>
      </c>
      <c r="Q1026" s="7" t="s">
        <v>9637</v>
      </c>
      <c r="R1026" s="14">
        <v>43050.0</v>
      </c>
      <c r="S1026" s="7" t="s">
        <v>17127</v>
      </c>
      <c r="T1026" s="11" t="s">
        <v>17128</v>
      </c>
      <c r="U1026" s="7" t="s">
        <v>17132</v>
      </c>
      <c r="V1026" s="8"/>
      <c r="W1026" s="7" t="s">
        <v>17133</v>
      </c>
      <c r="X1026" s="8"/>
      <c r="Y1026" s="8"/>
      <c r="Z1026" s="8"/>
      <c r="AA1026" s="8"/>
      <c r="AB1026" s="8"/>
      <c r="AC1026" s="8"/>
      <c r="AD1026" s="7" t="s">
        <v>17134</v>
      </c>
      <c r="AE1026" s="8"/>
      <c r="AF1026" s="7" t="s">
        <v>17138</v>
      </c>
      <c r="AG1026" s="8"/>
      <c r="AH1026" s="8"/>
      <c r="AI1026" s="8"/>
      <c r="AJ1026" s="8"/>
      <c r="AK1026" s="8"/>
      <c r="AL1026" s="8"/>
      <c r="AM1026" s="8"/>
      <c r="AN1026" s="8"/>
      <c r="AO1026" s="8"/>
      <c r="AP1026" s="8"/>
      <c r="AQ1026" s="8"/>
      <c r="AR1026" s="7" t="s">
        <v>68</v>
      </c>
      <c r="AS1026" s="8"/>
      <c r="AT1026" s="7" t="s">
        <v>17139</v>
      </c>
      <c r="AU1026" s="8"/>
      <c r="AV1026" s="11" t="s">
        <v>17128</v>
      </c>
      <c r="AW1026" s="11" t="s">
        <v>17128</v>
      </c>
      <c r="AX1026" s="8"/>
      <c r="AY1026" s="8"/>
      <c r="AZ1026" s="8"/>
      <c r="BA1026" s="8"/>
      <c r="BB1026" s="8"/>
      <c r="BC1026" s="8"/>
      <c r="BD1026" s="8"/>
      <c r="BE1026" s="8"/>
      <c r="BF1026" s="8"/>
    </row>
    <row r="1027" hidden="1">
      <c r="A1027" s="10">
        <v>31162.0</v>
      </c>
      <c r="B1027" s="7" t="s">
        <v>5125</v>
      </c>
      <c r="C1027" s="7" t="s">
        <v>17152</v>
      </c>
      <c r="D1027" s="8"/>
      <c r="E1027" s="8"/>
      <c r="F1027" s="8"/>
      <c r="G1027" s="7">
        <v>4000.0</v>
      </c>
      <c r="H1027" s="8"/>
      <c r="I1027" s="7">
        <v>0.0</v>
      </c>
      <c r="J1027" s="7">
        <v>0.0</v>
      </c>
      <c r="K1027" s="7">
        <v>6.0</v>
      </c>
      <c r="L1027" s="7">
        <v>0.0</v>
      </c>
      <c r="M1027" s="7">
        <v>0.0</v>
      </c>
      <c r="N1027" s="7" t="s">
        <v>61</v>
      </c>
      <c r="O1027" s="7">
        <v>0.0</v>
      </c>
      <c r="P1027" s="7">
        <v>0.0</v>
      </c>
      <c r="Q1027" s="8"/>
      <c r="R1027" s="8"/>
      <c r="S1027" s="8"/>
      <c r="T1027" s="8"/>
      <c r="U1027" s="8"/>
      <c r="V1027" s="8"/>
      <c r="W1027" s="8"/>
      <c r="X1027" s="8"/>
      <c r="Y1027" s="8"/>
      <c r="Z1027" s="8"/>
      <c r="AA1027" s="8"/>
      <c r="AB1027" s="8"/>
      <c r="AC1027" s="8"/>
      <c r="AD1027" s="8"/>
      <c r="AE1027" s="8"/>
      <c r="AF1027" s="8"/>
      <c r="AG1027" s="8"/>
      <c r="AH1027" s="8"/>
      <c r="AI1027" s="8"/>
      <c r="AJ1027" s="8"/>
      <c r="AK1027" s="8"/>
      <c r="AL1027" s="8"/>
      <c r="AM1027" s="8"/>
      <c r="AN1027" s="8"/>
      <c r="AO1027" s="8"/>
      <c r="AP1027" s="8"/>
      <c r="AQ1027" s="8"/>
      <c r="AR1027" s="7" t="s">
        <v>68</v>
      </c>
      <c r="AS1027" s="8"/>
      <c r="AT1027" s="8"/>
      <c r="AU1027" s="8"/>
      <c r="AV1027" s="8"/>
      <c r="AW1027" s="8"/>
      <c r="AX1027" s="8"/>
      <c r="AY1027" s="8"/>
      <c r="AZ1027" s="8"/>
      <c r="BA1027" s="8"/>
      <c r="BB1027" s="8"/>
      <c r="BC1027" s="8"/>
      <c r="BD1027" s="8"/>
      <c r="BE1027" s="8"/>
      <c r="BF1027" s="8"/>
    </row>
    <row r="1028" hidden="1">
      <c r="A1028" s="10">
        <v>33513.0</v>
      </c>
      <c r="B1028" s="7" t="s">
        <v>680</v>
      </c>
      <c r="C1028" s="7" t="s">
        <v>17156</v>
      </c>
      <c r="D1028" s="7" t="s">
        <v>17157</v>
      </c>
      <c r="E1028" s="7" t="s">
        <v>17159</v>
      </c>
      <c r="F1028" s="11" t="s">
        <v>17160</v>
      </c>
      <c r="G1028" s="7">
        <v>5000.0</v>
      </c>
      <c r="H1028" s="8"/>
      <c r="I1028" s="7">
        <v>0.0</v>
      </c>
      <c r="J1028" s="7">
        <v>0.0</v>
      </c>
      <c r="K1028" s="7">
        <v>6.0</v>
      </c>
      <c r="L1028" s="7">
        <v>0.0</v>
      </c>
      <c r="M1028" s="7">
        <v>0.0</v>
      </c>
      <c r="N1028" s="7" t="s">
        <v>61</v>
      </c>
      <c r="O1028" s="7">
        <v>0.0</v>
      </c>
      <c r="P1028" s="7">
        <v>0.0</v>
      </c>
      <c r="Q1028" s="7" t="s">
        <v>680</v>
      </c>
      <c r="R1028" s="9">
        <v>43221.0</v>
      </c>
      <c r="S1028" s="7" t="s">
        <v>17169</v>
      </c>
      <c r="T1028" s="11" t="s">
        <v>17170</v>
      </c>
      <c r="U1028" s="7" t="s">
        <v>17173</v>
      </c>
      <c r="V1028" s="8"/>
      <c r="W1028" s="7" t="s">
        <v>9943</v>
      </c>
      <c r="X1028" s="8"/>
      <c r="Y1028" s="8"/>
      <c r="Z1028" s="8"/>
      <c r="AA1028" s="8"/>
      <c r="AB1028" s="8"/>
      <c r="AC1028" s="7" t="s">
        <v>17174</v>
      </c>
      <c r="AD1028" s="7" t="s">
        <v>17175</v>
      </c>
      <c r="AE1028" s="7" t="s">
        <v>17178</v>
      </c>
      <c r="AF1028" s="7" t="s">
        <v>17191</v>
      </c>
      <c r="AG1028" s="8"/>
      <c r="AH1028" s="8"/>
      <c r="AI1028" s="8"/>
      <c r="AJ1028" s="8"/>
      <c r="AK1028" s="8"/>
      <c r="AL1028" s="8"/>
      <c r="AM1028" s="8"/>
      <c r="AN1028" s="8"/>
      <c r="AO1028" s="8"/>
      <c r="AP1028" s="8"/>
      <c r="AQ1028" s="8"/>
      <c r="AR1028" s="7" t="s">
        <v>68</v>
      </c>
      <c r="AS1028" s="8"/>
      <c r="AT1028" s="8"/>
      <c r="AU1028" s="8"/>
      <c r="AV1028" s="11" t="s">
        <v>17192</v>
      </c>
      <c r="AW1028" s="11" t="s">
        <v>17192</v>
      </c>
      <c r="AX1028" s="8"/>
      <c r="AY1028" s="8"/>
      <c r="AZ1028" s="8"/>
      <c r="BA1028" s="8"/>
      <c r="BB1028" s="8"/>
      <c r="BC1028" s="8"/>
      <c r="BD1028" s="8"/>
      <c r="BE1028" s="8"/>
      <c r="BF1028" s="8"/>
    </row>
    <row r="1029">
      <c r="A1029" s="10">
        <v>33149.0</v>
      </c>
      <c r="B1029" s="7" t="s">
        <v>1384</v>
      </c>
      <c r="C1029" s="7" t="s">
        <v>17197</v>
      </c>
      <c r="D1029" s="7" t="s">
        <v>17198</v>
      </c>
      <c r="E1029" s="7">
        <v>1.33942063E8</v>
      </c>
      <c r="F1029" s="11" t="s">
        <v>17199</v>
      </c>
      <c r="G1029" s="7">
        <v>5000.0</v>
      </c>
      <c r="H1029" s="7">
        <v>66.13</v>
      </c>
      <c r="I1029" s="7">
        <v>1.0</v>
      </c>
      <c r="J1029" s="7">
        <v>3.9678</v>
      </c>
      <c r="K1029" s="7">
        <v>6.0</v>
      </c>
      <c r="L1029" s="7">
        <v>2.42</v>
      </c>
      <c r="M1029" s="7">
        <v>2.88</v>
      </c>
      <c r="N1029" s="7" t="s">
        <v>61</v>
      </c>
      <c r="O1029" s="7">
        <v>1.0</v>
      </c>
      <c r="P1029" s="7">
        <v>0.0</v>
      </c>
      <c r="Q1029" s="7" t="s">
        <v>1384</v>
      </c>
      <c r="R1029" s="7" t="s">
        <v>2263</v>
      </c>
      <c r="S1029" s="7" t="s">
        <v>17203</v>
      </c>
      <c r="T1029" s="11" t="s">
        <v>2854</v>
      </c>
      <c r="U1029" s="7" t="s">
        <v>17208</v>
      </c>
      <c r="V1029" s="8"/>
      <c r="W1029" s="7" t="s">
        <v>4043</v>
      </c>
      <c r="X1029" s="7" t="s">
        <v>2852</v>
      </c>
      <c r="Y1029" s="7" t="s">
        <v>2853</v>
      </c>
      <c r="Z1029" s="7">
        <v>10009.0</v>
      </c>
      <c r="AA1029" s="7" t="s">
        <v>956</v>
      </c>
      <c r="AB1029" s="7" t="s">
        <v>185</v>
      </c>
      <c r="AC1029" s="7" t="s">
        <v>17210</v>
      </c>
      <c r="AD1029" s="7" t="s">
        <v>17211</v>
      </c>
      <c r="AE1029" s="7" t="s">
        <v>17215</v>
      </c>
      <c r="AF1029" s="7" t="s">
        <v>17217</v>
      </c>
      <c r="AG1029" s="8"/>
      <c r="AH1029" s="8"/>
      <c r="AI1029" s="8"/>
      <c r="AJ1029" s="8"/>
      <c r="AK1029" s="8"/>
      <c r="AL1029" s="7" t="s">
        <v>17218</v>
      </c>
      <c r="AM1029" s="8"/>
      <c r="AN1029" s="8"/>
      <c r="AO1029" s="8"/>
      <c r="AP1029" s="8"/>
      <c r="AQ1029" s="8"/>
      <c r="AR1029" s="7" t="s">
        <v>86</v>
      </c>
      <c r="AS1029" s="8"/>
      <c r="AT1029" s="7" t="s">
        <v>17219</v>
      </c>
      <c r="AU1029" s="8"/>
      <c r="AV1029" s="11" t="s">
        <v>2854</v>
      </c>
      <c r="AW1029" s="11" t="s">
        <v>2854</v>
      </c>
      <c r="AX1029" s="11" t="s">
        <v>2856</v>
      </c>
      <c r="AY1029" s="8"/>
      <c r="AZ1029" s="8"/>
      <c r="BA1029" s="11" t="s">
        <v>2859</v>
      </c>
      <c r="BB1029" s="11" t="s">
        <v>2861</v>
      </c>
      <c r="BC1029" s="8"/>
      <c r="BD1029" s="8"/>
      <c r="BE1029" s="8"/>
      <c r="BF1029" s="8"/>
    </row>
    <row r="1030" hidden="1">
      <c r="A1030" s="10">
        <v>35692.0</v>
      </c>
      <c r="B1030" s="7" t="s">
        <v>485</v>
      </c>
      <c r="C1030" s="7" t="s">
        <v>17246</v>
      </c>
      <c r="D1030" s="8"/>
      <c r="E1030" s="8"/>
      <c r="F1030" s="8"/>
      <c r="G1030" s="7">
        <v>2000.0</v>
      </c>
      <c r="H1030" s="8"/>
      <c r="I1030" s="7">
        <v>0.0</v>
      </c>
      <c r="J1030" s="7">
        <v>0.0</v>
      </c>
      <c r="K1030" s="7">
        <v>6.0</v>
      </c>
      <c r="L1030" s="7">
        <v>0.0</v>
      </c>
      <c r="M1030" s="7">
        <v>0.0</v>
      </c>
      <c r="N1030" s="7" t="s">
        <v>61</v>
      </c>
      <c r="O1030" s="7">
        <v>0.0</v>
      </c>
      <c r="P1030" s="7">
        <v>0.0</v>
      </c>
      <c r="Q1030" s="8"/>
      <c r="R1030" s="8"/>
      <c r="S1030" s="8"/>
      <c r="T1030" s="8"/>
      <c r="U1030" s="8"/>
      <c r="V1030" s="8"/>
      <c r="W1030" s="8"/>
      <c r="X1030" s="8"/>
      <c r="Y1030" s="8"/>
      <c r="Z1030" s="8"/>
      <c r="AA1030" s="8"/>
      <c r="AB1030" s="8"/>
      <c r="AC1030" s="8"/>
      <c r="AD1030" s="8"/>
      <c r="AE1030" s="8"/>
      <c r="AF1030" s="8"/>
      <c r="AG1030" s="8"/>
      <c r="AH1030" s="8"/>
      <c r="AI1030" s="8"/>
      <c r="AJ1030" s="8"/>
      <c r="AK1030" s="8"/>
      <c r="AL1030" s="8"/>
      <c r="AM1030" s="8"/>
      <c r="AN1030" s="8"/>
      <c r="AO1030" s="8"/>
      <c r="AP1030" s="8"/>
      <c r="AQ1030" s="8"/>
      <c r="AR1030" s="7" t="s">
        <v>68</v>
      </c>
      <c r="AS1030" s="8"/>
      <c r="AT1030" s="8"/>
      <c r="AU1030" s="8"/>
      <c r="AV1030" s="8"/>
      <c r="AW1030" s="8"/>
      <c r="AX1030" s="8"/>
      <c r="AY1030" s="8"/>
      <c r="AZ1030" s="8"/>
      <c r="BA1030" s="8"/>
      <c r="BB1030" s="8"/>
      <c r="BC1030" s="8"/>
      <c r="BD1030" s="8"/>
      <c r="BE1030" s="8"/>
      <c r="BF1030" s="8"/>
    </row>
    <row r="1031">
      <c r="A1031" s="10">
        <v>29103.0</v>
      </c>
      <c r="B1031" s="7" t="s">
        <v>12607</v>
      </c>
      <c r="C1031" s="7" t="s">
        <v>17254</v>
      </c>
      <c r="D1031" s="7" t="s">
        <v>17255</v>
      </c>
      <c r="E1031" s="7">
        <v>76163.0</v>
      </c>
      <c r="F1031" s="11" t="s">
        <v>17256</v>
      </c>
      <c r="G1031" s="7">
        <v>22000.0</v>
      </c>
      <c r="H1031" s="7">
        <v>3574.59</v>
      </c>
      <c r="I1031" s="7">
        <v>16.0</v>
      </c>
      <c r="J1031" s="7">
        <v>214.4754</v>
      </c>
      <c r="K1031" s="7">
        <v>6.0</v>
      </c>
      <c r="L1031" s="7">
        <v>377.82</v>
      </c>
      <c r="M1031" s="7">
        <v>119.67</v>
      </c>
      <c r="N1031" s="7" t="s">
        <v>61</v>
      </c>
      <c r="O1031" s="7">
        <v>1.0</v>
      </c>
      <c r="P1031" s="7">
        <v>0.0</v>
      </c>
      <c r="Q1031" s="7" t="s">
        <v>17267</v>
      </c>
      <c r="R1031" s="7" t="s">
        <v>17268</v>
      </c>
      <c r="S1031" s="7" t="s">
        <v>17269</v>
      </c>
      <c r="T1031" s="11" t="s">
        <v>17272</v>
      </c>
      <c r="U1031" s="7" t="s">
        <v>17274</v>
      </c>
      <c r="V1031" s="8"/>
      <c r="W1031" s="7" t="s">
        <v>17275</v>
      </c>
      <c r="X1031" s="8"/>
      <c r="Y1031" s="8"/>
      <c r="Z1031" s="8"/>
      <c r="AA1031" s="7" t="s">
        <v>129</v>
      </c>
      <c r="AB1031" s="7" t="s">
        <v>185</v>
      </c>
      <c r="AC1031" s="7" t="s">
        <v>17278</v>
      </c>
      <c r="AD1031" s="7" t="s">
        <v>17279</v>
      </c>
      <c r="AE1031" s="11" t="s">
        <v>17280</v>
      </c>
      <c r="AF1031" s="11" t="s">
        <v>17287</v>
      </c>
      <c r="AG1031" s="8"/>
      <c r="AH1031" s="8"/>
      <c r="AI1031" s="8"/>
      <c r="AJ1031" s="8"/>
      <c r="AK1031" s="8"/>
      <c r="AL1031" s="7" t="s">
        <v>17296</v>
      </c>
      <c r="AM1031" s="8"/>
      <c r="AN1031" s="8"/>
      <c r="AO1031" s="8"/>
      <c r="AP1031" s="8"/>
      <c r="AQ1031" s="8"/>
      <c r="AR1031" s="7" t="s">
        <v>86</v>
      </c>
      <c r="AS1031" s="8"/>
      <c r="AT1031" s="7" t="s">
        <v>17299</v>
      </c>
      <c r="AU1031" s="11" t="s">
        <v>17300</v>
      </c>
      <c r="AV1031" s="11" t="s">
        <v>17305</v>
      </c>
      <c r="AW1031" s="11" t="s">
        <v>17305</v>
      </c>
      <c r="AX1031" s="11" t="s">
        <v>17315</v>
      </c>
      <c r="AY1031" s="11" t="s">
        <v>17318</v>
      </c>
      <c r="AZ1031" s="8"/>
      <c r="BA1031" s="11" t="s">
        <v>17324</v>
      </c>
      <c r="BB1031" s="11" t="s">
        <v>17327</v>
      </c>
      <c r="BC1031" s="8"/>
      <c r="BD1031" s="8"/>
      <c r="BE1031" s="8"/>
      <c r="BF1031" s="8"/>
    </row>
    <row r="1032" hidden="1">
      <c r="A1032" s="10">
        <v>30441.0</v>
      </c>
      <c r="B1032" s="7" t="s">
        <v>13242</v>
      </c>
      <c r="C1032" s="7" t="s">
        <v>17335</v>
      </c>
      <c r="D1032" s="8"/>
      <c r="E1032" s="8"/>
      <c r="F1032" s="8"/>
      <c r="G1032" s="7">
        <v>2800.0</v>
      </c>
      <c r="H1032" s="8"/>
      <c r="I1032" s="7">
        <v>0.0</v>
      </c>
      <c r="J1032" s="7">
        <v>0.0</v>
      </c>
      <c r="K1032" s="7">
        <v>6.0</v>
      </c>
      <c r="L1032" s="7">
        <v>0.0</v>
      </c>
      <c r="M1032" s="7">
        <v>0.0</v>
      </c>
      <c r="N1032" s="7" t="s">
        <v>61</v>
      </c>
      <c r="O1032" s="7">
        <v>0.0</v>
      </c>
      <c r="P1032" s="7">
        <v>0.0</v>
      </c>
      <c r="Q1032" s="8"/>
      <c r="R1032" s="8"/>
      <c r="S1032" s="8"/>
      <c r="T1032" s="8"/>
      <c r="U1032" s="8"/>
      <c r="V1032" s="8"/>
      <c r="W1032" s="8"/>
      <c r="X1032" s="8"/>
      <c r="Y1032" s="8"/>
      <c r="Z1032" s="8"/>
      <c r="AA1032" s="8"/>
      <c r="AB1032" s="8"/>
      <c r="AC1032" s="8"/>
      <c r="AD1032" s="8"/>
      <c r="AE1032" s="8"/>
      <c r="AF1032" s="8"/>
      <c r="AG1032" s="8"/>
      <c r="AH1032" s="8"/>
      <c r="AI1032" s="8"/>
      <c r="AJ1032" s="8"/>
      <c r="AK1032" s="8"/>
      <c r="AL1032" s="8"/>
      <c r="AM1032" s="8"/>
      <c r="AN1032" s="8"/>
      <c r="AO1032" s="8"/>
      <c r="AP1032" s="8"/>
      <c r="AQ1032" s="8"/>
      <c r="AR1032" s="7" t="s">
        <v>68</v>
      </c>
      <c r="AS1032" s="8"/>
      <c r="AT1032" s="8"/>
      <c r="AU1032" s="8"/>
      <c r="AV1032" s="11" t="s">
        <v>813</v>
      </c>
      <c r="AW1032" s="11" t="s">
        <v>813</v>
      </c>
      <c r="AX1032" s="11" t="s">
        <v>820</v>
      </c>
      <c r="AY1032" s="11" t="s">
        <v>830</v>
      </c>
      <c r="AZ1032" s="8"/>
      <c r="BA1032" s="8"/>
      <c r="BB1032" s="8"/>
      <c r="BC1032" s="8"/>
      <c r="BD1032" s="8"/>
      <c r="BE1032" s="8"/>
      <c r="BF1032" s="8"/>
    </row>
    <row r="1033">
      <c r="A1033" s="10">
        <v>33716.0</v>
      </c>
      <c r="B1033" s="7" t="s">
        <v>2587</v>
      </c>
      <c r="C1033" s="7" t="s">
        <v>17349</v>
      </c>
      <c r="D1033" s="7" t="s">
        <v>17350</v>
      </c>
      <c r="E1033" s="7">
        <v>1.73326099091E11</v>
      </c>
      <c r="F1033" s="11" t="s">
        <v>17351</v>
      </c>
      <c r="G1033" s="7">
        <v>5000.0</v>
      </c>
      <c r="H1033" s="7">
        <v>241.29</v>
      </c>
      <c r="I1033" s="7">
        <v>4.0</v>
      </c>
      <c r="J1033" s="7">
        <v>14.4774</v>
      </c>
      <c r="K1033" s="7">
        <v>6.0</v>
      </c>
      <c r="L1033" s="7">
        <v>37.66</v>
      </c>
      <c r="M1033" s="7">
        <v>11.92</v>
      </c>
      <c r="N1033" s="7" t="s">
        <v>61</v>
      </c>
      <c r="O1033" s="7">
        <v>1.0</v>
      </c>
      <c r="P1033" s="7">
        <v>0.0</v>
      </c>
      <c r="Q1033" s="7" t="s">
        <v>2587</v>
      </c>
      <c r="R1033" s="9">
        <v>43191.0</v>
      </c>
      <c r="S1033" s="7" t="s">
        <v>13273</v>
      </c>
      <c r="T1033" s="11" t="s">
        <v>17355</v>
      </c>
      <c r="U1033" s="7" t="s">
        <v>17358</v>
      </c>
      <c r="V1033" s="8"/>
      <c r="W1033" s="7" t="s">
        <v>14041</v>
      </c>
      <c r="X1033" s="8"/>
      <c r="Y1033" s="8"/>
      <c r="Z1033" s="8"/>
      <c r="AA1033" s="7" t="s">
        <v>2351</v>
      </c>
      <c r="AB1033" s="7" t="s">
        <v>155</v>
      </c>
      <c r="AC1033" s="7" t="s">
        <v>17359</v>
      </c>
      <c r="AD1033" s="7" t="s">
        <v>17361</v>
      </c>
      <c r="AE1033" s="7" t="s">
        <v>17362</v>
      </c>
      <c r="AF1033" s="7" t="s">
        <v>17363</v>
      </c>
      <c r="AG1033" s="8"/>
      <c r="AH1033" s="8"/>
      <c r="AI1033" s="8"/>
      <c r="AJ1033" s="8"/>
      <c r="AK1033" s="8"/>
      <c r="AL1033" s="7" t="s">
        <v>17364</v>
      </c>
      <c r="AM1033" s="8"/>
      <c r="AN1033" s="8"/>
      <c r="AO1033" s="8"/>
      <c r="AP1033" s="8"/>
      <c r="AQ1033" s="8"/>
      <c r="AR1033" s="7" t="s">
        <v>86</v>
      </c>
      <c r="AS1033" s="8"/>
      <c r="AT1033" s="7" t="s">
        <v>17365</v>
      </c>
      <c r="AU1033" s="8"/>
      <c r="AV1033" s="11" t="s">
        <v>17355</v>
      </c>
      <c r="AW1033" s="11" t="s">
        <v>17355</v>
      </c>
      <c r="AX1033" s="8"/>
      <c r="AY1033" s="8"/>
      <c r="AZ1033" s="8"/>
      <c r="BA1033" s="8"/>
      <c r="BB1033" s="8"/>
      <c r="BC1033" s="8"/>
      <c r="BD1033" s="8"/>
      <c r="BE1033" s="8"/>
      <c r="BF1033" s="8"/>
    </row>
    <row r="1034">
      <c r="A1034" s="10">
        <v>35335.0</v>
      </c>
      <c r="B1034" s="7" t="s">
        <v>485</v>
      </c>
      <c r="C1034" s="7" t="s">
        <v>17370</v>
      </c>
      <c r="D1034" s="7" t="s">
        <v>11046</v>
      </c>
      <c r="E1034" s="7">
        <v>2.08303608E8</v>
      </c>
      <c r="F1034" s="11" t="s">
        <v>17371</v>
      </c>
      <c r="G1034" s="7">
        <v>15000.0</v>
      </c>
      <c r="H1034" s="8"/>
      <c r="I1034" s="7">
        <v>0.0</v>
      </c>
      <c r="J1034" s="7">
        <v>0.0</v>
      </c>
      <c r="K1034" s="7">
        <v>6.0</v>
      </c>
      <c r="L1034" s="7">
        <v>0.0</v>
      </c>
      <c r="M1034" s="7">
        <v>0.0</v>
      </c>
      <c r="N1034" s="7" t="s">
        <v>61</v>
      </c>
      <c r="O1034" s="7">
        <v>0.0</v>
      </c>
      <c r="P1034" s="7">
        <v>0.0</v>
      </c>
      <c r="Q1034" s="7" t="s">
        <v>485</v>
      </c>
      <c r="R1034" s="9">
        <v>43435.0</v>
      </c>
      <c r="S1034" s="7" t="s">
        <v>11056</v>
      </c>
      <c r="T1034" s="11" t="s">
        <v>11057</v>
      </c>
      <c r="U1034" s="7" t="s">
        <v>11058</v>
      </c>
      <c r="V1034" s="8"/>
      <c r="W1034" s="7" t="s">
        <v>17378</v>
      </c>
      <c r="X1034" s="8"/>
      <c r="Y1034" s="8"/>
      <c r="Z1034" s="8"/>
      <c r="AA1034" s="7" t="s">
        <v>859</v>
      </c>
      <c r="AB1034" s="7" t="s">
        <v>113</v>
      </c>
      <c r="AC1034" s="7" t="s">
        <v>17379</v>
      </c>
      <c r="AD1034" s="8"/>
      <c r="AE1034" s="7" t="s">
        <v>17380</v>
      </c>
      <c r="AF1034" s="8"/>
      <c r="AG1034" s="8"/>
      <c r="AH1034" s="8"/>
      <c r="AI1034" s="8"/>
      <c r="AJ1034" s="8"/>
      <c r="AK1034" s="8"/>
      <c r="AL1034" s="8"/>
      <c r="AM1034" s="8"/>
      <c r="AN1034" s="8"/>
      <c r="AO1034" s="8"/>
      <c r="AP1034" s="8"/>
      <c r="AQ1034" s="8"/>
      <c r="AR1034" s="7" t="s">
        <v>86</v>
      </c>
      <c r="AS1034" s="8"/>
      <c r="AT1034" s="8"/>
      <c r="AU1034" s="8"/>
      <c r="AV1034" s="11" t="s">
        <v>11057</v>
      </c>
      <c r="AW1034" s="11" t="s">
        <v>11057</v>
      </c>
      <c r="AX1034" s="8"/>
      <c r="AY1034" s="8"/>
      <c r="AZ1034" s="8"/>
      <c r="BA1034" s="8"/>
      <c r="BB1034" s="8"/>
      <c r="BC1034" s="8"/>
      <c r="BD1034" s="8"/>
      <c r="BE1034" s="8"/>
      <c r="BF1034" s="8"/>
    </row>
    <row r="1035" hidden="1">
      <c r="A1035" s="10">
        <v>33309.0</v>
      </c>
      <c r="B1035" s="7" t="s">
        <v>1384</v>
      </c>
      <c r="C1035" s="7" t="s">
        <v>17387</v>
      </c>
      <c r="D1035" s="8"/>
      <c r="E1035" s="8"/>
      <c r="F1035" s="8"/>
      <c r="G1035" s="7">
        <v>10000.0</v>
      </c>
      <c r="H1035" s="8"/>
      <c r="I1035" s="7">
        <v>0.0</v>
      </c>
      <c r="J1035" s="7">
        <v>0.0</v>
      </c>
      <c r="K1035" s="7">
        <v>6.0</v>
      </c>
      <c r="L1035" s="7">
        <v>0.0</v>
      </c>
      <c r="M1035" s="7">
        <v>0.0</v>
      </c>
      <c r="N1035" s="7" t="s">
        <v>61</v>
      </c>
      <c r="O1035" s="7">
        <v>0.0</v>
      </c>
      <c r="P1035" s="7">
        <v>0.0</v>
      </c>
      <c r="Q1035" s="8"/>
      <c r="R1035" s="8"/>
      <c r="S1035" s="8"/>
      <c r="T1035" s="8"/>
      <c r="U1035" s="8"/>
      <c r="V1035" s="8"/>
      <c r="W1035" s="8"/>
      <c r="X1035" s="8"/>
      <c r="Y1035" s="8"/>
      <c r="Z1035" s="8"/>
      <c r="AA1035" s="8"/>
      <c r="AB1035" s="8"/>
      <c r="AC1035" s="8"/>
      <c r="AD1035" s="8"/>
      <c r="AE1035" s="8"/>
      <c r="AF1035" s="8"/>
      <c r="AG1035" s="8"/>
      <c r="AH1035" s="8"/>
      <c r="AI1035" s="8"/>
      <c r="AJ1035" s="8"/>
      <c r="AK1035" s="8"/>
      <c r="AL1035" s="8"/>
      <c r="AM1035" s="8"/>
      <c r="AN1035" s="8"/>
      <c r="AO1035" s="8"/>
      <c r="AP1035" s="8"/>
      <c r="AQ1035" s="8"/>
      <c r="AR1035" s="7" t="s">
        <v>68</v>
      </c>
      <c r="AS1035" s="8"/>
      <c r="AT1035" s="8"/>
      <c r="AU1035" s="8"/>
      <c r="AV1035" s="11" t="s">
        <v>11057</v>
      </c>
      <c r="AW1035" s="11" t="s">
        <v>11057</v>
      </c>
      <c r="AX1035" s="8"/>
      <c r="AY1035" s="8"/>
      <c r="AZ1035" s="8"/>
      <c r="BA1035" s="8"/>
      <c r="BB1035" s="8"/>
      <c r="BC1035" s="8"/>
      <c r="BD1035" s="8"/>
      <c r="BE1035" s="8"/>
      <c r="BF1035" s="8"/>
    </row>
    <row r="1036" hidden="1">
      <c r="A1036" s="10">
        <v>33430.0</v>
      </c>
      <c r="B1036" s="7" t="s">
        <v>563</v>
      </c>
      <c r="C1036" s="7" t="s">
        <v>17391</v>
      </c>
      <c r="D1036" s="8"/>
      <c r="E1036" s="8"/>
      <c r="F1036" s="8"/>
      <c r="G1036" s="7">
        <v>50000.0</v>
      </c>
      <c r="H1036" s="8"/>
      <c r="I1036" s="7">
        <v>0.0</v>
      </c>
      <c r="J1036" s="7">
        <v>0.0</v>
      </c>
      <c r="K1036" s="7">
        <v>6.0</v>
      </c>
      <c r="L1036" s="7">
        <v>0.0</v>
      </c>
      <c r="M1036" s="7">
        <v>0.0</v>
      </c>
      <c r="N1036" s="7" t="s">
        <v>61</v>
      </c>
      <c r="O1036" s="7">
        <v>0.0</v>
      </c>
      <c r="P1036" s="7">
        <v>0.0</v>
      </c>
      <c r="Q1036" s="8"/>
      <c r="R1036" s="8"/>
      <c r="S1036" s="8"/>
      <c r="T1036" s="8"/>
      <c r="U1036" s="8"/>
      <c r="V1036" s="8"/>
      <c r="W1036" s="8"/>
      <c r="X1036" s="7" t="s">
        <v>17393</v>
      </c>
      <c r="Y1036" s="7" t="s">
        <v>17394</v>
      </c>
      <c r="Z1036" s="7">
        <v>6517.0</v>
      </c>
      <c r="AA1036" s="8"/>
      <c r="AB1036" s="8"/>
      <c r="AC1036" s="8"/>
      <c r="AD1036" s="8"/>
      <c r="AE1036" s="8"/>
      <c r="AF1036" s="8"/>
      <c r="AG1036" s="8"/>
      <c r="AH1036" s="8"/>
      <c r="AI1036" s="8"/>
      <c r="AJ1036" s="8"/>
      <c r="AK1036" s="8"/>
      <c r="AL1036" s="8"/>
      <c r="AM1036" s="8"/>
      <c r="AN1036" s="8"/>
      <c r="AO1036" s="8"/>
      <c r="AP1036" s="8"/>
      <c r="AQ1036" s="8"/>
      <c r="AR1036" s="7" t="s">
        <v>68</v>
      </c>
      <c r="AS1036" s="8"/>
      <c r="AT1036" s="8"/>
      <c r="AU1036" s="8"/>
      <c r="AV1036" s="11" t="s">
        <v>17395</v>
      </c>
      <c r="AW1036" s="11" t="s">
        <v>17395</v>
      </c>
      <c r="AX1036" s="11" t="s">
        <v>17399</v>
      </c>
      <c r="AY1036" s="8"/>
      <c r="AZ1036" s="8"/>
      <c r="BA1036" s="11" t="s">
        <v>17406</v>
      </c>
      <c r="BB1036" s="11" t="s">
        <v>17413</v>
      </c>
      <c r="BC1036" s="8"/>
      <c r="BD1036" s="8"/>
      <c r="BE1036" s="8"/>
      <c r="BF1036" s="8"/>
    </row>
    <row r="1037" hidden="1">
      <c r="A1037" s="10">
        <v>30328.0</v>
      </c>
      <c r="B1037" s="9">
        <v>42894.0</v>
      </c>
      <c r="C1037" s="7" t="s">
        <v>17419</v>
      </c>
      <c r="D1037" s="8"/>
      <c r="E1037" s="8"/>
      <c r="F1037" s="8"/>
      <c r="G1037" s="7">
        <v>2000.0</v>
      </c>
      <c r="H1037" s="8"/>
      <c r="I1037" s="7">
        <v>0.0</v>
      </c>
      <c r="J1037" s="7">
        <v>0.0</v>
      </c>
      <c r="K1037" s="7">
        <v>6.0</v>
      </c>
      <c r="L1037" s="7">
        <v>0.0</v>
      </c>
      <c r="M1037" s="7">
        <v>0.0</v>
      </c>
      <c r="N1037" s="7" t="s">
        <v>61</v>
      </c>
      <c r="O1037" s="7">
        <v>0.0</v>
      </c>
      <c r="P1037" s="7">
        <v>0.0</v>
      </c>
      <c r="Q1037" s="8"/>
      <c r="R1037" s="8"/>
      <c r="S1037" s="8"/>
      <c r="T1037" s="8"/>
      <c r="U1037" s="8"/>
      <c r="V1037" s="8"/>
      <c r="W1037" s="8"/>
      <c r="X1037" s="8"/>
      <c r="Y1037" s="8"/>
      <c r="Z1037" s="8"/>
      <c r="AA1037" s="8"/>
      <c r="AB1037" s="8"/>
      <c r="AC1037" s="8"/>
      <c r="AD1037" s="8"/>
      <c r="AE1037" s="8"/>
      <c r="AF1037" s="8"/>
      <c r="AG1037" s="8"/>
      <c r="AH1037" s="8"/>
      <c r="AI1037" s="8"/>
      <c r="AJ1037" s="8"/>
      <c r="AK1037" s="8"/>
      <c r="AL1037" s="8"/>
      <c r="AM1037" s="8"/>
      <c r="AN1037" s="8"/>
      <c r="AO1037" s="8"/>
      <c r="AP1037" s="8"/>
      <c r="AQ1037" s="8"/>
      <c r="AR1037" s="7" t="s">
        <v>68</v>
      </c>
      <c r="AS1037" s="8"/>
      <c r="AT1037" s="8"/>
      <c r="AU1037" s="8"/>
      <c r="AV1037" s="11" t="s">
        <v>17422</v>
      </c>
      <c r="AW1037" s="11" t="s">
        <v>17422</v>
      </c>
      <c r="AX1037" s="8"/>
      <c r="AY1037" s="8"/>
      <c r="AZ1037" s="8"/>
      <c r="BA1037" s="8"/>
      <c r="BB1037" s="8"/>
      <c r="BC1037" s="8"/>
      <c r="BD1037" s="8"/>
      <c r="BE1037" s="8"/>
      <c r="BF1037" s="8"/>
    </row>
    <row r="1038" hidden="1">
      <c r="A1038" s="10">
        <v>33112.0</v>
      </c>
      <c r="B1038" s="9">
        <v>42989.0</v>
      </c>
      <c r="C1038" s="7" t="s">
        <v>17426</v>
      </c>
      <c r="D1038" s="8"/>
      <c r="E1038" s="8"/>
      <c r="F1038" s="8"/>
      <c r="G1038" s="7">
        <v>3000.0</v>
      </c>
      <c r="H1038" s="8"/>
      <c r="I1038" s="7">
        <v>0.0</v>
      </c>
      <c r="J1038" s="7">
        <v>0.0</v>
      </c>
      <c r="K1038" s="7">
        <v>6.0</v>
      </c>
      <c r="L1038" s="7">
        <v>0.0</v>
      </c>
      <c r="M1038" s="7">
        <v>0.0</v>
      </c>
      <c r="N1038" s="7" t="s">
        <v>61</v>
      </c>
      <c r="O1038" s="7">
        <v>0.0</v>
      </c>
      <c r="P1038" s="7">
        <v>0.0</v>
      </c>
      <c r="Q1038" s="8"/>
      <c r="R1038" s="8"/>
      <c r="S1038" s="8"/>
      <c r="T1038" s="8"/>
      <c r="U1038" s="8"/>
      <c r="V1038" s="8"/>
      <c r="W1038" s="8"/>
      <c r="X1038" s="8"/>
      <c r="Y1038" s="8"/>
      <c r="Z1038" s="8"/>
      <c r="AA1038" s="8"/>
      <c r="AB1038" s="8"/>
      <c r="AC1038" s="8"/>
      <c r="AD1038" s="8"/>
      <c r="AE1038" s="8"/>
      <c r="AF1038" s="8"/>
      <c r="AG1038" s="8"/>
      <c r="AH1038" s="8"/>
      <c r="AI1038" s="8"/>
      <c r="AJ1038" s="8"/>
      <c r="AK1038" s="8"/>
      <c r="AL1038" s="8"/>
      <c r="AM1038" s="8"/>
      <c r="AN1038" s="8"/>
      <c r="AO1038" s="8"/>
      <c r="AP1038" s="8"/>
      <c r="AQ1038" s="8"/>
      <c r="AR1038" s="7" t="s">
        <v>68</v>
      </c>
      <c r="AS1038" s="8"/>
      <c r="AT1038" s="8"/>
      <c r="AU1038" s="8"/>
      <c r="AV1038" s="11" t="s">
        <v>17429</v>
      </c>
      <c r="AW1038" s="11" t="s">
        <v>17429</v>
      </c>
      <c r="AX1038" s="8"/>
      <c r="AY1038" s="8"/>
      <c r="AZ1038" s="8"/>
      <c r="BA1038" s="8"/>
      <c r="BB1038" s="8"/>
      <c r="BC1038" s="8"/>
      <c r="BD1038" s="8"/>
      <c r="BE1038" s="8"/>
      <c r="BF1038" s="8"/>
    </row>
    <row r="1039" hidden="1">
      <c r="A1039" s="10">
        <v>33111.0</v>
      </c>
      <c r="B1039" s="9">
        <v>42989.0</v>
      </c>
      <c r="C1039" s="7" t="s">
        <v>17436</v>
      </c>
      <c r="D1039" s="8"/>
      <c r="E1039" s="8"/>
      <c r="F1039" s="8"/>
      <c r="G1039" s="7">
        <v>3000.0</v>
      </c>
      <c r="H1039" s="8"/>
      <c r="I1039" s="7">
        <v>0.0</v>
      </c>
      <c r="J1039" s="7">
        <v>0.0</v>
      </c>
      <c r="K1039" s="7">
        <v>6.0</v>
      </c>
      <c r="L1039" s="7">
        <v>0.0</v>
      </c>
      <c r="M1039" s="7">
        <v>0.0</v>
      </c>
      <c r="N1039" s="7" t="s">
        <v>61</v>
      </c>
      <c r="O1039" s="7">
        <v>0.0</v>
      </c>
      <c r="P1039" s="7">
        <v>0.0</v>
      </c>
      <c r="Q1039" s="8"/>
      <c r="R1039" s="8"/>
      <c r="S1039" s="8"/>
      <c r="T1039" s="8"/>
      <c r="U1039" s="8"/>
      <c r="V1039" s="8"/>
      <c r="W1039" s="8"/>
      <c r="X1039" s="8"/>
      <c r="Y1039" s="8"/>
      <c r="Z1039" s="8"/>
      <c r="AA1039" s="8"/>
      <c r="AB1039" s="8"/>
      <c r="AC1039" s="8"/>
      <c r="AD1039" s="8"/>
      <c r="AE1039" s="8"/>
      <c r="AF1039" s="8"/>
      <c r="AG1039" s="8"/>
      <c r="AH1039" s="8"/>
      <c r="AI1039" s="8"/>
      <c r="AJ1039" s="8"/>
      <c r="AK1039" s="8"/>
      <c r="AL1039" s="8"/>
      <c r="AM1039" s="8"/>
      <c r="AN1039" s="8"/>
      <c r="AO1039" s="8"/>
      <c r="AP1039" s="8"/>
      <c r="AQ1039" s="8"/>
      <c r="AR1039" s="7" t="s">
        <v>68</v>
      </c>
      <c r="AS1039" s="8"/>
      <c r="AT1039" s="8"/>
      <c r="AU1039" s="8"/>
      <c r="AV1039" s="8"/>
      <c r="AW1039" s="8"/>
      <c r="AX1039" s="8"/>
      <c r="AY1039" s="8"/>
      <c r="AZ1039" s="8"/>
      <c r="BA1039" s="8"/>
      <c r="BB1039" s="8"/>
      <c r="BC1039" s="8"/>
      <c r="BD1039" s="8"/>
      <c r="BE1039" s="8"/>
      <c r="BF1039" s="8"/>
    </row>
    <row r="1040" hidden="1">
      <c r="A1040" s="10">
        <v>36254.0</v>
      </c>
      <c r="B1040" s="9">
        <v>42898.0</v>
      </c>
      <c r="C1040" s="7" t="s">
        <v>17440</v>
      </c>
      <c r="D1040" s="8"/>
      <c r="E1040" s="8"/>
      <c r="F1040" s="8"/>
      <c r="G1040" s="7">
        <v>6000.0</v>
      </c>
      <c r="H1040" s="8"/>
      <c r="I1040" s="7">
        <v>0.0</v>
      </c>
      <c r="J1040" s="7">
        <v>0.0</v>
      </c>
      <c r="K1040" s="7">
        <v>6.0</v>
      </c>
      <c r="L1040" s="7">
        <v>0.0</v>
      </c>
      <c r="M1040" s="7">
        <v>0.0</v>
      </c>
      <c r="N1040" s="7" t="s">
        <v>61</v>
      </c>
      <c r="O1040" s="7">
        <v>0.0</v>
      </c>
      <c r="P1040" s="7">
        <v>0.0</v>
      </c>
      <c r="Q1040" s="8"/>
      <c r="R1040" s="8"/>
      <c r="S1040" s="8"/>
      <c r="T1040" s="8"/>
      <c r="U1040" s="8"/>
      <c r="V1040" s="8"/>
      <c r="W1040" s="8"/>
      <c r="X1040" s="8"/>
      <c r="Y1040" s="8"/>
      <c r="Z1040" s="8"/>
      <c r="AA1040" s="8"/>
      <c r="AB1040" s="8"/>
      <c r="AC1040" s="8"/>
      <c r="AD1040" s="8"/>
      <c r="AE1040" s="8"/>
      <c r="AF1040" s="8"/>
      <c r="AG1040" s="8"/>
      <c r="AH1040" s="8"/>
      <c r="AI1040" s="8"/>
      <c r="AJ1040" s="8"/>
      <c r="AK1040" s="8"/>
      <c r="AL1040" s="8"/>
      <c r="AM1040" s="8"/>
      <c r="AN1040" s="8"/>
      <c r="AO1040" s="8"/>
      <c r="AP1040" s="8"/>
      <c r="AQ1040" s="8"/>
      <c r="AR1040" s="7" t="s">
        <v>68</v>
      </c>
      <c r="AS1040" s="8"/>
      <c r="AT1040" s="8"/>
      <c r="AU1040" s="8"/>
      <c r="AV1040" s="8"/>
      <c r="AW1040" s="8"/>
      <c r="AX1040" s="8"/>
      <c r="AY1040" s="8"/>
      <c r="AZ1040" s="8"/>
      <c r="BA1040" s="8"/>
      <c r="BB1040" s="8"/>
      <c r="BC1040" s="8"/>
      <c r="BD1040" s="8"/>
      <c r="BE1040" s="8"/>
      <c r="BF1040" s="8"/>
    </row>
    <row r="1041" hidden="1">
      <c r="A1041" s="10">
        <v>32381.0</v>
      </c>
      <c r="B1041" s="14">
        <v>43079.0</v>
      </c>
      <c r="C1041" s="7" t="s">
        <v>17449</v>
      </c>
      <c r="D1041" s="8"/>
      <c r="E1041" s="8"/>
      <c r="F1041" s="8"/>
      <c r="G1041" s="7">
        <v>1500.0</v>
      </c>
      <c r="H1041" s="8"/>
      <c r="I1041" s="7">
        <v>0.0</v>
      </c>
      <c r="J1041" s="7">
        <v>0.0</v>
      </c>
      <c r="K1041" s="7">
        <v>6.0</v>
      </c>
      <c r="L1041" s="7">
        <v>0.0</v>
      </c>
      <c r="M1041" s="7">
        <v>0.0</v>
      </c>
      <c r="N1041" s="7" t="s">
        <v>61</v>
      </c>
      <c r="O1041" s="7">
        <v>0.0</v>
      </c>
      <c r="P1041" s="7">
        <v>0.0</v>
      </c>
      <c r="Q1041" s="8"/>
      <c r="R1041" s="8"/>
      <c r="S1041" s="8"/>
      <c r="T1041" s="8"/>
      <c r="U1041" s="8"/>
      <c r="V1041" s="8"/>
      <c r="W1041" s="8"/>
      <c r="X1041" s="8"/>
      <c r="Y1041" s="8"/>
      <c r="Z1041" s="8"/>
      <c r="AA1041" s="8"/>
      <c r="AB1041" s="8"/>
      <c r="AC1041" s="8"/>
      <c r="AD1041" s="8"/>
      <c r="AE1041" s="8"/>
      <c r="AF1041" s="8"/>
      <c r="AG1041" s="8"/>
      <c r="AH1041" s="8"/>
      <c r="AI1041" s="8"/>
      <c r="AJ1041" s="8"/>
      <c r="AK1041" s="8"/>
      <c r="AL1041" s="8"/>
      <c r="AM1041" s="8"/>
      <c r="AN1041" s="8"/>
      <c r="AO1041" s="8"/>
      <c r="AP1041" s="8"/>
      <c r="AQ1041" s="8"/>
      <c r="AR1041" s="7" t="s">
        <v>68</v>
      </c>
      <c r="AS1041" s="8"/>
      <c r="AT1041" s="8"/>
      <c r="AU1041" s="8"/>
      <c r="AV1041" s="8"/>
      <c r="AW1041" s="8"/>
      <c r="AX1041" s="8"/>
      <c r="AY1041" s="8"/>
      <c r="AZ1041" s="8"/>
      <c r="BA1041" s="8"/>
      <c r="BB1041" s="8"/>
      <c r="BC1041" s="8"/>
      <c r="BD1041" s="8"/>
      <c r="BE1041" s="8"/>
      <c r="BF1041" s="8"/>
    </row>
    <row r="1042" hidden="1">
      <c r="A1042" s="10">
        <v>28453.0</v>
      </c>
      <c r="B1042" s="7" t="s">
        <v>8822</v>
      </c>
      <c r="C1042" s="7" t="s">
        <v>17453</v>
      </c>
      <c r="D1042" s="8"/>
      <c r="E1042" s="8"/>
      <c r="F1042" s="8"/>
      <c r="G1042" s="7">
        <v>4.0</v>
      </c>
      <c r="H1042" s="8"/>
      <c r="I1042" s="7">
        <v>0.0</v>
      </c>
      <c r="J1042" s="7">
        <v>0.0</v>
      </c>
      <c r="K1042" s="7">
        <v>6.0</v>
      </c>
      <c r="L1042" s="7">
        <v>0.0</v>
      </c>
      <c r="M1042" s="7">
        <v>0.0</v>
      </c>
      <c r="N1042" s="7" t="s">
        <v>61</v>
      </c>
      <c r="O1042" s="7">
        <v>0.0</v>
      </c>
      <c r="P1042" s="7">
        <v>0.0</v>
      </c>
      <c r="Q1042" s="8"/>
      <c r="R1042" s="8"/>
      <c r="S1042" s="8"/>
      <c r="T1042" s="8"/>
      <c r="U1042" s="8"/>
      <c r="V1042" s="8"/>
      <c r="W1042" s="8"/>
      <c r="X1042" s="8"/>
      <c r="Y1042" s="8"/>
      <c r="Z1042" s="8"/>
      <c r="AA1042" s="8"/>
      <c r="AB1042" s="8"/>
      <c r="AC1042" s="8"/>
      <c r="AD1042" s="8"/>
      <c r="AE1042" s="8"/>
      <c r="AF1042" s="8"/>
      <c r="AG1042" s="8"/>
      <c r="AH1042" s="8"/>
      <c r="AI1042" s="8"/>
      <c r="AJ1042" s="8"/>
      <c r="AK1042" s="8"/>
      <c r="AL1042" s="8"/>
      <c r="AM1042" s="8"/>
      <c r="AN1042" s="8"/>
      <c r="AO1042" s="8"/>
      <c r="AP1042" s="8"/>
      <c r="AQ1042" s="8"/>
      <c r="AR1042" s="7" t="s">
        <v>68</v>
      </c>
      <c r="AS1042" s="8"/>
      <c r="AT1042" s="8"/>
      <c r="AU1042" s="8"/>
      <c r="AV1042" s="11" t="s">
        <v>8824</v>
      </c>
      <c r="AW1042" s="11" t="s">
        <v>8824</v>
      </c>
      <c r="AX1042" s="8"/>
      <c r="AY1042" s="8"/>
      <c r="AZ1042" s="8"/>
      <c r="BA1042" s="8"/>
      <c r="BB1042" s="8"/>
      <c r="BC1042" s="8"/>
      <c r="BD1042" s="8"/>
      <c r="BE1042" s="8"/>
      <c r="BF1042" s="8"/>
    </row>
    <row r="1043">
      <c r="A1043" s="10">
        <v>30168.0</v>
      </c>
      <c r="B1043" s="7" t="s">
        <v>170</v>
      </c>
      <c r="C1043" s="7" t="s">
        <v>17457</v>
      </c>
      <c r="D1043" s="7" t="s">
        <v>17458</v>
      </c>
      <c r="E1043" s="7" t="s">
        <v>17459</v>
      </c>
      <c r="F1043" s="11" t="s">
        <v>17460</v>
      </c>
      <c r="G1043" s="7">
        <v>3500.0</v>
      </c>
      <c r="H1043" s="7">
        <v>4326.32</v>
      </c>
      <c r="I1043" s="7">
        <v>123.0</v>
      </c>
      <c r="J1043" s="7">
        <v>134.11592</v>
      </c>
      <c r="K1043" s="7">
        <v>3.1</v>
      </c>
      <c r="L1043" s="7">
        <v>381.43</v>
      </c>
      <c r="M1043" s="7">
        <v>154.85</v>
      </c>
      <c r="N1043" s="7" t="s">
        <v>61</v>
      </c>
      <c r="O1043" s="7">
        <v>3.0</v>
      </c>
      <c r="P1043" s="7">
        <v>0.0</v>
      </c>
      <c r="Q1043" s="7" t="s">
        <v>4894</v>
      </c>
      <c r="R1043" s="9">
        <v>42957.0</v>
      </c>
      <c r="S1043" s="7" t="s">
        <v>17465</v>
      </c>
      <c r="T1043" s="11" t="s">
        <v>6439</v>
      </c>
      <c r="U1043" s="7" t="s">
        <v>17467</v>
      </c>
      <c r="V1043" s="8"/>
      <c r="W1043" s="7" t="s">
        <v>874</v>
      </c>
      <c r="X1043" s="8"/>
      <c r="Y1043" s="8"/>
      <c r="Z1043" s="8"/>
      <c r="AA1043" s="7" t="s">
        <v>510</v>
      </c>
      <c r="AB1043" s="7" t="s">
        <v>185</v>
      </c>
      <c r="AC1043" s="7" t="s">
        <v>17469</v>
      </c>
      <c r="AD1043" s="7" t="s">
        <v>17470</v>
      </c>
      <c r="AE1043" s="11" t="s">
        <v>17471</v>
      </c>
      <c r="AF1043" s="11" t="s">
        <v>17481</v>
      </c>
      <c r="AG1043" s="8"/>
      <c r="AH1043" s="8"/>
      <c r="AI1043" s="8"/>
      <c r="AJ1043" s="8"/>
      <c r="AK1043" s="8"/>
      <c r="AL1043" s="7" t="s">
        <v>17483</v>
      </c>
      <c r="AM1043" s="8"/>
      <c r="AN1043" s="8"/>
      <c r="AO1043" s="8"/>
      <c r="AP1043" s="8"/>
      <c r="AQ1043" s="8"/>
      <c r="AR1043" s="7" t="s">
        <v>86</v>
      </c>
      <c r="AS1043" s="8"/>
      <c r="AT1043" s="8"/>
      <c r="AU1043" s="11" t="s">
        <v>17485</v>
      </c>
      <c r="AV1043" s="11" t="s">
        <v>6439</v>
      </c>
      <c r="AW1043" s="11" t="s">
        <v>6439</v>
      </c>
      <c r="AX1043" s="11" t="s">
        <v>6441</v>
      </c>
      <c r="AY1043" s="11" t="s">
        <v>6446</v>
      </c>
      <c r="AZ1043" s="8"/>
      <c r="BA1043" s="11" t="s">
        <v>6454</v>
      </c>
      <c r="BB1043" s="11" t="s">
        <v>6465</v>
      </c>
      <c r="BC1043" s="8"/>
      <c r="BD1043" s="7" t="s">
        <v>6477</v>
      </c>
      <c r="BE1043" s="7" t="s">
        <v>145</v>
      </c>
      <c r="BF1043" s="8"/>
    </row>
    <row r="1044" hidden="1">
      <c r="A1044" s="10">
        <v>30162.0</v>
      </c>
      <c r="B1044" s="7" t="s">
        <v>5348</v>
      </c>
      <c r="C1044" s="7" t="s">
        <v>17492</v>
      </c>
      <c r="D1044" s="8"/>
      <c r="E1044" s="8"/>
      <c r="F1044" s="8"/>
      <c r="G1044" s="7">
        <v>3500.0</v>
      </c>
      <c r="H1044" s="8"/>
      <c r="I1044" s="7">
        <v>0.0</v>
      </c>
      <c r="J1044" s="7">
        <v>0.0</v>
      </c>
      <c r="K1044" s="7">
        <v>6.0</v>
      </c>
      <c r="L1044" s="7">
        <v>0.0</v>
      </c>
      <c r="M1044" s="7">
        <v>0.0</v>
      </c>
      <c r="N1044" s="7" t="s">
        <v>61</v>
      </c>
      <c r="O1044" s="7">
        <v>0.0</v>
      </c>
      <c r="P1044" s="7">
        <v>0.0</v>
      </c>
      <c r="Q1044" s="8"/>
      <c r="R1044" s="8"/>
      <c r="S1044" s="8"/>
      <c r="T1044" s="8"/>
      <c r="U1044" s="8"/>
      <c r="V1044" s="8"/>
      <c r="W1044" s="8"/>
      <c r="X1044" s="8"/>
      <c r="Y1044" s="8"/>
      <c r="Z1044" s="8"/>
      <c r="AA1044" s="8"/>
      <c r="AB1044" s="8"/>
      <c r="AC1044" s="8"/>
      <c r="AD1044" s="8"/>
      <c r="AE1044" s="8"/>
      <c r="AF1044" s="8"/>
      <c r="AG1044" s="8"/>
      <c r="AH1044" s="8"/>
      <c r="AI1044" s="8"/>
      <c r="AJ1044" s="8"/>
      <c r="AK1044" s="8"/>
      <c r="AL1044" s="8"/>
      <c r="AM1044" s="8"/>
      <c r="AN1044" s="8"/>
      <c r="AO1044" s="8"/>
      <c r="AP1044" s="8"/>
      <c r="AQ1044" s="8"/>
      <c r="AR1044" s="7" t="s">
        <v>68</v>
      </c>
      <c r="AS1044" s="8"/>
      <c r="AT1044" s="8"/>
      <c r="AU1044" s="8"/>
      <c r="AV1044" s="8"/>
      <c r="AW1044" s="8"/>
      <c r="AX1044" s="8"/>
      <c r="AY1044" s="8"/>
      <c r="AZ1044" s="8"/>
      <c r="BA1044" s="8"/>
      <c r="BB1044" s="8"/>
      <c r="BC1044" s="8"/>
      <c r="BD1044" s="8"/>
      <c r="BE1044" s="8"/>
      <c r="BF1044" s="8"/>
    </row>
    <row r="1045" hidden="1">
      <c r="A1045" s="10">
        <v>29340.0</v>
      </c>
      <c r="B1045" s="7" t="s">
        <v>1063</v>
      </c>
      <c r="C1045" s="11" t="s">
        <v>17496</v>
      </c>
      <c r="D1045" s="8"/>
      <c r="E1045" s="8"/>
      <c r="F1045" s="8"/>
      <c r="G1045" s="7">
        <v>1000000.0</v>
      </c>
      <c r="H1045" s="8"/>
      <c r="I1045" s="7">
        <v>0.0</v>
      </c>
      <c r="J1045" s="7">
        <v>0.0</v>
      </c>
      <c r="K1045" s="7">
        <v>6.0</v>
      </c>
      <c r="L1045" s="7">
        <v>0.0</v>
      </c>
      <c r="M1045" s="7">
        <v>0.0</v>
      </c>
      <c r="N1045" s="7" t="s">
        <v>61</v>
      </c>
      <c r="O1045" s="7">
        <v>0.0</v>
      </c>
      <c r="P1045" s="7">
        <v>0.0</v>
      </c>
      <c r="Q1045" s="8"/>
      <c r="R1045" s="8"/>
      <c r="S1045" s="8"/>
      <c r="T1045" s="8"/>
      <c r="U1045" s="8"/>
      <c r="V1045" s="8"/>
      <c r="W1045" s="8"/>
      <c r="X1045" s="8"/>
      <c r="Y1045" s="8"/>
      <c r="Z1045" s="8"/>
      <c r="AA1045" s="8"/>
      <c r="AB1045" s="8"/>
      <c r="AC1045" s="8"/>
      <c r="AD1045" s="8"/>
      <c r="AE1045" s="8"/>
      <c r="AF1045" s="8"/>
      <c r="AG1045" s="8"/>
      <c r="AH1045" s="8"/>
      <c r="AI1045" s="8"/>
      <c r="AJ1045" s="8"/>
      <c r="AK1045" s="8"/>
      <c r="AL1045" s="8"/>
      <c r="AM1045" s="8"/>
      <c r="AN1045" s="8"/>
      <c r="AO1045" s="8"/>
      <c r="AP1045" s="8"/>
      <c r="AQ1045" s="8"/>
      <c r="AR1045" s="7" t="s">
        <v>68</v>
      </c>
      <c r="AS1045" s="8"/>
      <c r="AT1045" s="8"/>
      <c r="AU1045" s="8"/>
      <c r="AV1045" s="11" t="s">
        <v>2223</v>
      </c>
      <c r="AW1045" s="11" t="s">
        <v>2223</v>
      </c>
      <c r="AX1045" s="8"/>
      <c r="AY1045" s="8"/>
      <c r="AZ1045" s="8"/>
      <c r="BA1045" s="8"/>
      <c r="BB1045" s="8"/>
      <c r="BC1045" s="8"/>
      <c r="BD1045" s="8"/>
      <c r="BE1045" s="8"/>
      <c r="BF1045" s="8"/>
    </row>
    <row r="1046" hidden="1">
      <c r="A1046" s="10">
        <v>27027.0</v>
      </c>
      <c r="B1046" s="9">
        <v>43070.0</v>
      </c>
      <c r="C1046" s="11" t="s">
        <v>17506</v>
      </c>
      <c r="D1046" s="8"/>
      <c r="E1046" s="8"/>
      <c r="F1046" s="8"/>
      <c r="G1046" s="7">
        <v>1000.0</v>
      </c>
      <c r="H1046" s="8"/>
      <c r="I1046" s="7">
        <v>0.0</v>
      </c>
      <c r="J1046" s="7">
        <v>0.0</v>
      </c>
      <c r="K1046" s="7">
        <v>6.0</v>
      </c>
      <c r="L1046" s="7">
        <v>0.0</v>
      </c>
      <c r="M1046" s="7">
        <v>0.0</v>
      </c>
      <c r="N1046" s="7" t="s">
        <v>61</v>
      </c>
      <c r="O1046" s="7">
        <v>0.0</v>
      </c>
      <c r="P1046" s="7">
        <v>0.0</v>
      </c>
      <c r="Q1046" s="8"/>
      <c r="R1046" s="8"/>
      <c r="S1046" s="8"/>
      <c r="T1046" s="8"/>
      <c r="U1046" s="8"/>
      <c r="V1046" s="8"/>
      <c r="W1046" s="8"/>
      <c r="X1046" s="8"/>
      <c r="Y1046" s="8"/>
      <c r="Z1046" s="8"/>
      <c r="AA1046" s="8"/>
      <c r="AB1046" s="8"/>
      <c r="AC1046" s="8"/>
      <c r="AD1046" s="8"/>
      <c r="AE1046" s="8"/>
      <c r="AF1046" s="8"/>
      <c r="AG1046" s="8"/>
      <c r="AH1046" s="8"/>
      <c r="AI1046" s="8"/>
      <c r="AJ1046" s="8"/>
      <c r="AK1046" s="8"/>
      <c r="AL1046" s="8"/>
      <c r="AM1046" s="8"/>
      <c r="AN1046" s="8"/>
      <c r="AO1046" s="8"/>
      <c r="AP1046" s="8"/>
      <c r="AQ1046" s="8"/>
      <c r="AR1046" s="7" t="s">
        <v>68</v>
      </c>
      <c r="AS1046" s="8"/>
      <c r="AT1046" s="8"/>
      <c r="AU1046" s="8"/>
      <c r="AV1046" s="11" t="s">
        <v>17506</v>
      </c>
      <c r="AW1046" s="11" t="s">
        <v>17506</v>
      </c>
      <c r="AX1046" s="8"/>
      <c r="AY1046" s="8"/>
      <c r="AZ1046" s="8"/>
      <c r="BA1046" s="8"/>
      <c r="BB1046" s="8"/>
      <c r="BC1046" s="8"/>
      <c r="BD1046" s="8"/>
      <c r="BE1046" s="8"/>
      <c r="BF1046" s="8"/>
    </row>
    <row r="1047" hidden="1">
      <c r="A1047" s="10">
        <v>27954.0</v>
      </c>
      <c r="B1047" s="9">
        <v>42738.0</v>
      </c>
      <c r="C1047" s="7" t="s">
        <v>17514</v>
      </c>
      <c r="D1047" s="8"/>
      <c r="E1047" s="8"/>
      <c r="F1047" s="8"/>
      <c r="G1047" s="7">
        <v>5000.0</v>
      </c>
      <c r="H1047" s="8"/>
      <c r="I1047" s="7">
        <v>0.0</v>
      </c>
      <c r="J1047" s="7">
        <v>0.0</v>
      </c>
      <c r="K1047" s="7">
        <v>6.0</v>
      </c>
      <c r="L1047" s="7">
        <v>0.0</v>
      </c>
      <c r="M1047" s="7">
        <v>0.0</v>
      </c>
      <c r="N1047" s="7" t="s">
        <v>61</v>
      </c>
      <c r="O1047" s="7">
        <v>0.0</v>
      </c>
      <c r="P1047" s="7">
        <v>0.0</v>
      </c>
      <c r="Q1047" s="8"/>
      <c r="R1047" s="8"/>
      <c r="S1047" s="8"/>
      <c r="T1047" s="8"/>
      <c r="U1047" s="8"/>
      <c r="V1047" s="8"/>
      <c r="W1047" s="8"/>
      <c r="X1047" s="8"/>
      <c r="Y1047" s="8"/>
      <c r="Z1047" s="8"/>
      <c r="AA1047" s="8"/>
      <c r="AB1047" s="8"/>
      <c r="AC1047" s="8"/>
      <c r="AD1047" s="8"/>
      <c r="AE1047" s="8"/>
      <c r="AF1047" s="8"/>
      <c r="AG1047" s="8"/>
      <c r="AH1047" s="8"/>
      <c r="AI1047" s="8"/>
      <c r="AJ1047" s="8"/>
      <c r="AK1047" s="8"/>
      <c r="AL1047" s="8"/>
      <c r="AM1047" s="8"/>
      <c r="AN1047" s="8"/>
      <c r="AO1047" s="8"/>
      <c r="AP1047" s="8"/>
      <c r="AQ1047" s="8"/>
      <c r="AR1047" s="7" t="s">
        <v>68</v>
      </c>
      <c r="AS1047" s="8"/>
      <c r="AT1047" s="8"/>
      <c r="AU1047" s="8"/>
      <c r="AV1047" s="11" t="s">
        <v>17520</v>
      </c>
      <c r="AW1047" s="11" t="s">
        <v>17520</v>
      </c>
      <c r="AX1047" s="8"/>
      <c r="AY1047" s="8"/>
      <c r="AZ1047" s="8"/>
      <c r="BA1047" s="8"/>
      <c r="BB1047" s="8"/>
      <c r="BC1047" s="8"/>
      <c r="BD1047" s="8"/>
      <c r="BE1047" s="8"/>
      <c r="BF1047" s="8"/>
    </row>
    <row r="1048" hidden="1">
      <c r="A1048" s="10">
        <v>32983.0</v>
      </c>
      <c r="B1048" s="9">
        <v>42927.0</v>
      </c>
      <c r="C1048" s="7" t="s">
        <v>17524</v>
      </c>
      <c r="D1048" s="8"/>
      <c r="E1048" s="8"/>
      <c r="F1048" s="8"/>
      <c r="G1048" s="7">
        <v>15000.0</v>
      </c>
      <c r="H1048" s="8"/>
      <c r="I1048" s="7">
        <v>0.0</v>
      </c>
      <c r="J1048" s="7">
        <v>0.0</v>
      </c>
      <c r="K1048" s="7">
        <v>6.0</v>
      </c>
      <c r="L1048" s="7">
        <v>0.0</v>
      </c>
      <c r="M1048" s="7">
        <v>0.0</v>
      </c>
      <c r="N1048" s="7" t="s">
        <v>61</v>
      </c>
      <c r="O1048" s="7">
        <v>0.0</v>
      </c>
      <c r="P1048" s="7">
        <v>0.0</v>
      </c>
      <c r="Q1048" s="8"/>
      <c r="R1048" s="8"/>
      <c r="S1048" s="8"/>
      <c r="T1048" s="8"/>
      <c r="U1048" s="8"/>
      <c r="V1048" s="8"/>
      <c r="W1048" s="8"/>
      <c r="X1048" s="8"/>
      <c r="Y1048" s="8"/>
      <c r="Z1048" s="8"/>
      <c r="AA1048" s="8"/>
      <c r="AB1048" s="8"/>
      <c r="AC1048" s="8"/>
      <c r="AD1048" s="8"/>
      <c r="AE1048" s="8"/>
      <c r="AF1048" s="8"/>
      <c r="AG1048" s="8"/>
      <c r="AH1048" s="8"/>
      <c r="AI1048" s="8"/>
      <c r="AJ1048" s="8"/>
      <c r="AK1048" s="8"/>
      <c r="AL1048" s="8"/>
      <c r="AM1048" s="8"/>
      <c r="AN1048" s="8"/>
      <c r="AO1048" s="8"/>
      <c r="AP1048" s="8"/>
      <c r="AQ1048" s="8"/>
      <c r="AR1048" s="7" t="s">
        <v>68</v>
      </c>
      <c r="AS1048" s="8"/>
      <c r="AT1048" s="8"/>
      <c r="AU1048" s="8"/>
      <c r="AV1048" s="8"/>
      <c r="AW1048" s="8"/>
      <c r="AX1048" s="8"/>
      <c r="AY1048" s="8"/>
      <c r="AZ1048" s="8"/>
      <c r="BA1048" s="8"/>
      <c r="BB1048" s="8"/>
      <c r="BC1048" s="8"/>
      <c r="BD1048" s="8"/>
      <c r="BE1048" s="8"/>
      <c r="BF1048" s="8"/>
    </row>
    <row r="1049" hidden="1">
      <c r="A1049" s="10">
        <v>30314.0</v>
      </c>
      <c r="B1049" s="9">
        <v>42802.0</v>
      </c>
      <c r="C1049" s="7" t="s">
        <v>17528</v>
      </c>
      <c r="D1049" s="8"/>
      <c r="E1049" s="8"/>
      <c r="F1049" s="8"/>
      <c r="G1049" s="7">
        <v>30500.0</v>
      </c>
      <c r="H1049" s="8"/>
      <c r="I1049" s="7">
        <v>0.0</v>
      </c>
      <c r="J1049" s="7">
        <v>0.0</v>
      </c>
      <c r="K1049" s="7">
        <v>6.0</v>
      </c>
      <c r="L1049" s="7">
        <v>0.0</v>
      </c>
      <c r="M1049" s="7">
        <v>0.0</v>
      </c>
      <c r="N1049" s="7" t="s">
        <v>61</v>
      </c>
      <c r="O1049" s="7">
        <v>0.0</v>
      </c>
      <c r="P1049" s="7">
        <v>0.0</v>
      </c>
      <c r="Q1049" s="8"/>
      <c r="R1049" s="8"/>
      <c r="S1049" s="8"/>
      <c r="T1049" s="8"/>
      <c r="U1049" s="8"/>
      <c r="V1049" s="8"/>
      <c r="W1049" s="8"/>
      <c r="X1049" s="8"/>
      <c r="Y1049" s="8"/>
      <c r="Z1049" s="8"/>
      <c r="AA1049" s="8"/>
      <c r="AB1049" s="8"/>
      <c r="AC1049" s="8"/>
      <c r="AD1049" s="8"/>
      <c r="AE1049" s="8"/>
      <c r="AF1049" s="8"/>
      <c r="AG1049" s="8"/>
      <c r="AH1049" s="8"/>
      <c r="AI1049" s="8"/>
      <c r="AJ1049" s="8"/>
      <c r="AK1049" s="8"/>
      <c r="AL1049" s="8"/>
      <c r="AM1049" s="8"/>
      <c r="AN1049" s="8"/>
      <c r="AO1049" s="8"/>
      <c r="AP1049" s="8"/>
      <c r="AQ1049" s="8"/>
      <c r="AR1049" s="7" t="s">
        <v>68</v>
      </c>
      <c r="AS1049" s="8"/>
      <c r="AT1049" s="8"/>
      <c r="AU1049" s="8"/>
      <c r="AV1049" s="8"/>
      <c r="AW1049" s="8"/>
      <c r="AX1049" s="8"/>
      <c r="AY1049" s="8"/>
      <c r="AZ1049" s="8"/>
      <c r="BA1049" s="8"/>
      <c r="BB1049" s="8"/>
      <c r="BC1049" s="8"/>
      <c r="BD1049" s="8"/>
      <c r="BE1049" s="8"/>
      <c r="BF1049" s="8"/>
    </row>
    <row r="1050" hidden="1">
      <c r="A1050" s="10">
        <v>30121.0</v>
      </c>
      <c r="B1050" s="7" t="s">
        <v>5102</v>
      </c>
      <c r="C1050" s="7" t="s">
        <v>17534</v>
      </c>
      <c r="D1050" s="8"/>
      <c r="E1050" s="8"/>
      <c r="F1050" s="8"/>
      <c r="G1050" s="7">
        <v>100000.0</v>
      </c>
      <c r="H1050" s="8"/>
      <c r="I1050" s="7">
        <v>0.0</v>
      </c>
      <c r="J1050" s="7">
        <v>0.0</v>
      </c>
      <c r="K1050" s="7">
        <v>6.0</v>
      </c>
      <c r="L1050" s="7">
        <v>0.0</v>
      </c>
      <c r="M1050" s="7">
        <v>0.0</v>
      </c>
      <c r="N1050" s="7" t="s">
        <v>61</v>
      </c>
      <c r="O1050" s="7">
        <v>0.0</v>
      </c>
      <c r="P1050" s="7">
        <v>0.0</v>
      </c>
      <c r="Q1050" s="8"/>
      <c r="R1050" s="8"/>
      <c r="S1050" s="8"/>
      <c r="T1050" s="8"/>
      <c r="U1050" s="8"/>
      <c r="V1050" s="8"/>
      <c r="W1050" s="8"/>
      <c r="X1050" s="8"/>
      <c r="Y1050" s="8"/>
      <c r="Z1050" s="8"/>
      <c r="AA1050" s="8"/>
      <c r="AB1050" s="8"/>
      <c r="AC1050" s="8"/>
      <c r="AD1050" s="8"/>
      <c r="AE1050" s="8"/>
      <c r="AF1050" s="8"/>
      <c r="AG1050" s="8"/>
      <c r="AH1050" s="8"/>
      <c r="AI1050" s="8"/>
      <c r="AJ1050" s="8"/>
      <c r="AK1050" s="8"/>
      <c r="AL1050" s="8"/>
      <c r="AM1050" s="8"/>
      <c r="AN1050" s="8"/>
      <c r="AO1050" s="8"/>
      <c r="AP1050" s="8"/>
      <c r="AQ1050" s="8"/>
      <c r="AR1050" s="7" t="s">
        <v>68</v>
      </c>
      <c r="AS1050" s="8"/>
      <c r="AT1050" s="8"/>
      <c r="AU1050" s="8"/>
      <c r="AV1050" s="11" t="s">
        <v>17536</v>
      </c>
      <c r="AW1050" s="11" t="s">
        <v>17536</v>
      </c>
      <c r="AX1050" s="8"/>
      <c r="AY1050" s="8"/>
      <c r="AZ1050" s="8"/>
      <c r="BA1050" s="8"/>
      <c r="BB1050" s="8"/>
      <c r="BC1050" s="8"/>
      <c r="BD1050" s="8"/>
      <c r="BE1050" s="8"/>
      <c r="BF1050" s="8"/>
    </row>
    <row r="1051" hidden="1">
      <c r="A1051" s="10">
        <v>30120.0</v>
      </c>
      <c r="B1051" s="7" t="s">
        <v>5102</v>
      </c>
      <c r="C1051" s="7" t="s">
        <v>17539</v>
      </c>
      <c r="D1051" s="8"/>
      <c r="E1051" s="8"/>
      <c r="F1051" s="8"/>
      <c r="G1051" s="7">
        <v>150000.0</v>
      </c>
      <c r="H1051" s="8"/>
      <c r="I1051" s="7">
        <v>0.0</v>
      </c>
      <c r="J1051" s="7">
        <v>0.0</v>
      </c>
      <c r="K1051" s="7">
        <v>6.0</v>
      </c>
      <c r="L1051" s="7">
        <v>0.0</v>
      </c>
      <c r="M1051" s="7">
        <v>0.0</v>
      </c>
      <c r="N1051" s="7" t="s">
        <v>61</v>
      </c>
      <c r="O1051" s="7">
        <v>0.0</v>
      </c>
      <c r="P1051" s="7">
        <v>0.0</v>
      </c>
      <c r="Q1051" s="8"/>
      <c r="R1051" s="8"/>
      <c r="S1051" s="8"/>
      <c r="T1051" s="8"/>
      <c r="U1051" s="8"/>
      <c r="V1051" s="8"/>
      <c r="W1051" s="8"/>
      <c r="X1051" s="8"/>
      <c r="Y1051" s="8"/>
      <c r="Z1051" s="8"/>
      <c r="AA1051" s="8"/>
      <c r="AB1051" s="8"/>
      <c r="AC1051" s="8"/>
      <c r="AD1051" s="8"/>
      <c r="AE1051" s="8"/>
      <c r="AF1051" s="8"/>
      <c r="AG1051" s="8"/>
      <c r="AH1051" s="8"/>
      <c r="AI1051" s="8"/>
      <c r="AJ1051" s="8"/>
      <c r="AK1051" s="8"/>
      <c r="AL1051" s="8"/>
      <c r="AM1051" s="8"/>
      <c r="AN1051" s="8"/>
      <c r="AO1051" s="8"/>
      <c r="AP1051" s="8"/>
      <c r="AQ1051" s="8"/>
      <c r="AR1051" s="7" t="s">
        <v>68</v>
      </c>
      <c r="AS1051" s="8"/>
      <c r="AT1051" s="8"/>
      <c r="AU1051" s="8"/>
      <c r="AV1051" s="8"/>
      <c r="AW1051" s="8"/>
      <c r="AX1051" s="8"/>
      <c r="AY1051" s="8"/>
      <c r="AZ1051" s="8"/>
      <c r="BA1051" s="8"/>
      <c r="BB1051" s="8"/>
      <c r="BC1051" s="8"/>
      <c r="BD1051" s="8"/>
      <c r="BE1051" s="8"/>
      <c r="BF1051" s="8"/>
    </row>
    <row r="1052" hidden="1">
      <c r="A1052" s="10">
        <v>32087.0</v>
      </c>
      <c r="B1052" s="9">
        <v>42835.0</v>
      </c>
      <c r="C1052" s="7" t="s">
        <v>17542</v>
      </c>
      <c r="D1052" s="8"/>
      <c r="E1052" s="8"/>
      <c r="F1052" s="8"/>
      <c r="G1052" s="7">
        <v>3000.0</v>
      </c>
      <c r="H1052" s="8"/>
      <c r="I1052" s="7">
        <v>0.0</v>
      </c>
      <c r="J1052" s="7">
        <v>0.0</v>
      </c>
      <c r="K1052" s="7">
        <v>6.0</v>
      </c>
      <c r="L1052" s="7">
        <v>0.0</v>
      </c>
      <c r="M1052" s="7">
        <v>0.0</v>
      </c>
      <c r="N1052" s="7" t="s">
        <v>61</v>
      </c>
      <c r="O1052" s="7">
        <v>0.0</v>
      </c>
      <c r="P1052" s="7">
        <v>0.0</v>
      </c>
      <c r="Q1052" s="8"/>
      <c r="R1052" s="8"/>
      <c r="S1052" s="8"/>
      <c r="T1052" s="8"/>
      <c r="U1052" s="8"/>
      <c r="V1052" s="8"/>
      <c r="W1052" s="8"/>
      <c r="X1052" s="8"/>
      <c r="Y1052" s="8"/>
      <c r="Z1052" s="8"/>
      <c r="AA1052" s="8"/>
      <c r="AB1052" s="8"/>
      <c r="AC1052" s="8"/>
      <c r="AD1052" s="8"/>
      <c r="AE1052" s="8"/>
      <c r="AF1052" s="8"/>
      <c r="AG1052" s="8"/>
      <c r="AH1052" s="8"/>
      <c r="AI1052" s="8"/>
      <c r="AJ1052" s="8"/>
      <c r="AK1052" s="8"/>
      <c r="AL1052" s="8"/>
      <c r="AM1052" s="8"/>
      <c r="AN1052" s="8"/>
      <c r="AO1052" s="8"/>
      <c r="AP1052" s="8"/>
      <c r="AQ1052" s="8"/>
      <c r="AR1052" s="7" t="s">
        <v>68</v>
      </c>
      <c r="AS1052" s="8"/>
      <c r="AT1052" s="8"/>
      <c r="AU1052" s="8"/>
      <c r="AV1052" s="8"/>
      <c r="AW1052" s="8"/>
      <c r="AX1052" s="8"/>
      <c r="AY1052" s="8"/>
      <c r="AZ1052" s="8"/>
      <c r="BA1052" s="8"/>
      <c r="BB1052" s="8"/>
      <c r="BC1052" s="8"/>
      <c r="BD1052" s="8"/>
      <c r="BE1052" s="8"/>
      <c r="BF1052" s="8"/>
    </row>
    <row r="1053" hidden="1">
      <c r="A1053" s="10">
        <v>32088.0</v>
      </c>
      <c r="B1053" s="9">
        <v>42835.0</v>
      </c>
      <c r="C1053" s="7" t="s">
        <v>17545</v>
      </c>
      <c r="D1053" s="8"/>
      <c r="E1053" s="8"/>
      <c r="F1053" s="8"/>
      <c r="G1053" s="7">
        <v>3000.0</v>
      </c>
      <c r="H1053" s="8"/>
      <c r="I1053" s="7">
        <v>0.0</v>
      </c>
      <c r="J1053" s="7">
        <v>0.0</v>
      </c>
      <c r="K1053" s="7">
        <v>6.0</v>
      </c>
      <c r="L1053" s="7">
        <v>0.0</v>
      </c>
      <c r="M1053" s="7">
        <v>0.0</v>
      </c>
      <c r="N1053" s="7" t="s">
        <v>61</v>
      </c>
      <c r="O1053" s="7">
        <v>0.0</v>
      </c>
      <c r="P1053" s="7">
        <v>0.0</v>
      </c>
      <c r="Q1053" s="8"/>
      <c r="R1053" s="8"/>
      <c r="S1053" s="8"/>
      <c r="T1053" s="8"/>
      <c r="U1053" s="8"/>
      <c r="V1053" s="8"/>
      <c r="W1053" s="8"/>
      <c r="X1053" s="8"/>
      <c r="Y1053" s="8"/>
      <c r="Z1053" s="8"/>
      <c r="AA1053" s="8"/>
      <c r="AB1053" s="8"/>
      <c r="AC1053" s="8"/>
      <c r="AD1053" s="8"/>
      <c r="AE1053" s="8"/>
      <c r="AF1053" s="8"/>
      <c r="AG1053" s="8"/>
      <c r="AH1053" s="8"/>
      <c r="AI1053" s="8"/>
      <c r="AJ1053" s="8"/>
      <c r="AK1053" s="8"/>
      <c r="AL1053" s="8"/>
      <c r="AM1053" s="8"/>
      <c r="AN1053" s="8"/>
      <c r="AO1053" s="8"/>
      <c r="AP1053" s="8"/>
      <c r="AQ1053" s="8"/>
      <c r="AR1053" s="7" t="s">
        <v>68</v>
      </c>
      <c r="AS1053" s="8"/>
      <c r="AT1053" s="8"/>
      <c r="AU1053" s="8"/>
      <c r="AV1053" s="11" t="s">
        <v>17546</v>
      </c>
      <c r="AW1053" s="11" t="s">
        <v>17546</v>
      </c>
      <c r="AX1053" s="8"/>
      <c r="AY1053" s="8"/>
      <c r="AZ1053" s="8"/>
      <c r="BA1053" s="8"/>
      <c r="BB1053" s="8"/>
      <c r="BC1053" s="8"/>
      <c r="BD1053" s="8"/>
      <c r="BE1053" s="8"/>
      <c r="BF1053" s="8"/>
    </row>
    <row r="1054" hidden="1">
      <c r="A1054" s="10">
        <v>35674.0</v>
      </c>
      <c r="B1054" s="7" t="s">
        <v>485</v>
      </c>
      <c r="C1054" s="7" t="s">
        <v>17551</v>
      </c>
      <c r="D1054" s="8"/>
      <c r="E1054" s="8"/>
      <c r="F1054" s="8"/>
      <c r="G1054" s="7">
        <v>47000.0</v>
      </c>
      <c r="H1054" s="8"/>
      <c r="I1054" s="7">
        <v>0.0</v>
      </c>
      <c r="J1054" s="7">
        <v>0.0</v>
      </c>
      <c r="K1054" s="7">
        <v>6.0</v>
      </c>
      <c r="L1054" s="7">
        <v>0.0</v>
      </c>
      <c r="M1054" s="7">
        <v>0.0</v>
      </c>
      <c r="N1054" s="7" t="s">
        <v>61</v>
      </c>
      <c r="O1054" s="7">
        <v>0.0</v>
      </c>
      <c r="P1054" s="7">
        <v>0.0</v>
      </c>
      <c r="Q1054" s="8"/>
      <c r="R1054" s="8"/>
      <c r="S1054" s="8"/>
      <c r="T1054" s="8"/>
      <c r="U1054" s="8"/>
      <c r="V1054" s="8"/>
      <c r="W1054" s="8"/>
      <c r="X1054" s="8"/>
      <c r="Y1054" s="8"/>
      <c r="Z1054" s="8"/>
      <c r="AA1054" s="8"/>
      <c r="AB1054" s="8"/>
      <c r="AC1054" s="8"/>
      <c r="AD1054" s="8"/>
      <c r="AE1054" s="8"/>
      <c r="AF1054" s="8"/>
      <c r="AG1054" s="8"/>
      <c r="AH1054" s="8"/>
      <c r="AI1054" s="8"/>
      <c r="AJ1054" s="8"/>
      <c r="AK1054" s="8"/>
      <c r="AL1054" s="8"/>
      <c r="AM1054" s="8"/>
      <c r="AN1054" s="8"/>
      <c r="AO1054" s="8"/>
      <c r="AP1054" s="8"/>
      <c r="AQ1054" s="8"/>
      <c r="AR1054" s="7" t="s">
        <v>68</v>
      </c>
      <c r="AS1054" s="8"/>
      <c r="AT1054" s="8"/>
      <c r="AU1054" s="8"/>
      <c r="AV1054" s="11" t="s">
        <v>17552</v>
      </c>
      <c r="AW1054" s="11" t="s">
        <v>17552</v>
      </c>
      <c r="AX1054" s="8"/>
      <c r="AY1054" s="8"/>
      <c r="AZ1054" s="8"/>
      <c r="BA1054" s="8"/>
      <c r="BB1054" s="8"/>
      <c r="BC1054" s="8"/>
      <c r="BD1054" s="8"/>
      <c r="BE1054" s="8"/>
      <c r="BF1054" s="8"/>
    </row>
    <row r="1055" hidden="1">
      <c r="A1055" s="10">
        <v>36663.0</v>
      </c>
      <c r="B1055" s="7" t="s">
        <v>2194</v>
      </c>
      <c r="C1055" s="7" t="s">
        <v>17557</v>
      </c>
      <c r="D1055" s="8"/>
      <c r="E1055" s="8"/>
      <c r="F1055" s="8"/>
      <c r="G1055" s="7">
        <v>5000000.0</v>
      </c>
      <c r="H1055" s="8"/>
      <c r="I1055" s="7">
        <v>0.0</v>
      </c>
      <c r="J1055" s="7">
        <v>0.0</v>
      </c>
      <c r="K1055" s="7">
        <v>6.0</v>
      </c>
      <c r="L1055" s="7">
        <v>0.0</v>
      </c>
      <c r="M1055" s="7">
        <v>0.0</v>
      </c>
      <c r="N1055" s="7" t="s">
        <v>61</v>
      </c>
      <c r="O1055" s="7">
        <v>0.0</v>
      </c>
      <c r="P1055" s="7">
        <v>0.0</v>
      </c>
      <c r="Q1055" s="8"/>
      <c r="R1055" s="8"/>
      <c r="S1055" s="8"/>
      <c r="T1055" s="8"/>
      <c r="U1055" s="8"/>
      <c r="V1055" s="8"/>
      <c r="W1055" s="8"/>
      <c r="X1055" s="8"/>
      <c r="Y1055" s="8"/>
      <c r="Z1055" s="8"/>
      <c r="AA1055" s="8"/>
      <c r="AB1055" s="8"/>
      <c r="AC1055" s="8"/>
      <c r="AD1055" s="8"/>
      <c r="AE1055" s="8"/>
      <c r="AF1055" s="8"/>
      <c r="AG1055" s="8"/>
      <c r="AH1055" s="8"/>
      <c r="AI1055" s="8"/>
      <c r="AJ1055" s="8"/>
      <c r="AK1055" s="8"/>
      <c r="AL1055" s="8"/>
      <c r="AM1055" s="8"/>
      <c r="AN1055" s="8"/>
      <c r="AO1055" s="8"/>
      <c r="AP1055" s="8"/>
      <c r="AQ1055" s="8"/>
      <c r="AR1055" s="7" t="s">
        <v>68</v>
      </c>
      <c r="AS1055" s="8"/>
      <c r="AT1055" s="8"/>
      <c r="AU1055" s="8"/>
      <c r="AV1055" s="8"/>
      <c r="AW1055" s="8"/>
      <c r="AX1055" s="8"/>
      <c r="AY1055" s="8"/>
      <c r="AZ1055" s="8"/>
      <c r="BA1055" s="8"/>
      <c r="BB1055" s="8"/>
      <c r="BC1055" s="8"/>
      <c r="BD1055" s="8"/>
      <c r="BE1055" s="8"/>
      <c r="BF1055" s="8"/>
    </row>
    <row r="1056" hidden="1">
      <c r="A1056" s="10">
        <v>33622.0</v>
      </c>
      <c r="B1056" s="7" t="s">
        <v>4197</v>
      </c>
      <c r="C1056" s="7" t="s">
        <v>17561</v>
      </c>
      <c r="D1056" s="8"/>
      <c r="E1056" s="8"/>
      <c r="F1056" s="8"/>
      <c r="G1056" s="7">
        <v>10000.0</v>
      </c>
      <c r="H1056" s="8"/>
      <c r="I1056" s="7">
        <v>0.0</v>
      </c>
      <c r="J1056" s="7">
        <v>0.0</v>
      </c>
      <c r="K1056" s="7">
        <v>6.0</v>
      </c>
      <c r="L1056" s="7">
        <v>0.0</v>
      </c>
      <c r="M1056" s="7">
        <v>0.0</v>
      </c>
      <c r="N1056" s="7" t="s">
        <v>61</v>
      </c>
      <c r="O1056" s="7">
        <v>0.0</v>
      </c>
      <c r="P1056" s="7">
        <v>0.0</v>
      </c>
      <c r="Q1056" s="8"/>
      <c r="R1056" s="8"/>
      <c r="S1056" s="8"/>
      <c r="T1056" s="8"/>
      <c r="U1056" s="8"/>
      <c r="V1056" s="8"/>
      <c r="W1056" s="8"/>
      <c r="X1056" s="8"/>
      <c r="Y1056" s="8"/>
      <c r="Z1056" s="8"/>
      <c r="AA1056" s="8"/>
      <c r="AB1056" s="8"/>
      <c r="AC1056" s="8"/>
      <c r="AD1056" s="8"/>
      <c r="AE1056" s="8"/>
      <c r="AF1056" s="8"/>
      <c r="AG1056" s="8"/>
      <c r="AH1056" s="8"/>
      <c r="AI1056" s="8"/>
      <c r="AJ1056" s="8"/>
      <c r="AK1056" s="8"/>
      <c r="AL1056" s="8"/>
      <c r="AM1056" s="8"/>
      <c r="AN1056" s="8"/>
      <c r="AO1056" s="8"/>
      <c r="AP1056" s="8"/>
      <c r="AQ1056" s="8"/>
      <c r="AR1056" s="7" t="s">
        <v>68</v>
      </c>
      <c r="AS1056" s="8"/>
      <c r="AT1056" s="8"/>
      <c r="AU1056" s="8"/>
      <c r="AV1056" s="11" t="s">
        <v>17564</v>
      </c>
      <c r="AW1056" s="11" t="s">
        <v>17564</v>
      </c>
      <c r="AX1056" s="8"/>
      <c r="AY1056" s="8"/>
      <c r="AZ1056" s="8"/>
      <c r="BA1056" s="8"/>
      <c r="BB1056" s="8"/>
      <c r="BC1056" s="8"/>
      <c r="BD1056" s="8"/>
      <c r="BE1056" s="8"/>
      <c r="BF1056" s="8"/>
    </row>
    <row r="1057" hidden="1">
      <c r="A1057" s="10">
        <v>33621.0</v>
      </c>
      <c r="B1057" s="7" t="s">
        <v>4197</v>
      </c>
      <c r="C1057" s="7" t="s">
        <v>17566</v>
      </c>
      <c r="D1057" s="8"/>
      <c r="E1057" s="8"/>
      <c r="F1057" s="8"/>
      <c r="G1057" s="7">
        <v>10000.0</v>
      </c>
      <c r="H1057" s="8"/>
      <c r="I1057" s="7">
        <v>0.0</v>
      </c>
      <c r="J1057" s="7">
        <v>0.0</v>
      </c>
      <c r="K1057" s="7">
        <v>6.0</v>
      </c>
      <c r="L1057" s="7">
        <v>0.0</v>
      </c>
      <c r="M1057" s="7">
        <v>0.0</v>
      </c>
      <c r="N1057" s="7" t="s">
        <v>61</v>
      </c>
      <c r="O1057" s="7">
        <v>0.0</v>
      </c>
      <c r="P1057" s="7">
        <v>0.0</v>
      </c>
      <c r="Q1057" s="8"/>
      <c r="R1057" s="8"/>
      <c r="S1057" s="8"/>
      <c r="T1057" s="8"/>
      <c r="U1057" s="8"/>
      <c r="V1057" s="8"/>
      <c r="W1057" s="8"/>
      <c r="X1057" s="8"/>
      <c r="Y1057" s="8"/>
      <c r="Z1057" s="8"/>
      <c r="AA1057" s="8"/>
      <c r="AB1057" s="8"/>
      <c r="AC1057" s="8"/>
      <c r="AD1057" s="8"/>
      <c r="AE1057" s="8"/>
      <c r="AF1057" s="8"/>
      <c r="AG1057" s="8"/>
      <c r="AH1057" s="8"/>
      <c r="AI1057" s="8"/>
      <c r="AJ1057" s="8"/>
      <c r="AK1057" s="8"/>
      <c r="AL1057" s="8"/>
      <c r="AM1057" s="8"/>
      <c r="AN1057" s="8"/>
      <c r="AO1057" s="8"/>
      <c r="AP1057" s="8"/>
      <c r="AQ1057" s="8"/>
      <c r="AR1057" s="7" t="s">
        <v>68</v>
      </c>
      <c r="AS1057" s="8"/>
      <c r="AT1057" s="8"/>
      <c r="AU1057" s="8"/>
      <c r="AV1057" s="11" t="s">
        <v>17564</v>
      </c>
      <c r="AW1057" s="11" t="s">
        <v>17564</v>
      </c>
      <c r="AX1057" s="8"/>
      <c r="AY1057" s="8"/>
      <c r="AZ1057" s="8"/>
      <c r="BA1057" s="8"/>
      <c r="BB1057" s="8"/>
      <c r="BC1057" s="8"/>
      <c r="BD1057" s="8"/>
      <c r="BE1057" s="8"/>
      <c r="BF1057" s="8"/>
    </row>
    <row r="1058">
      <c r="A1058" s="10">
        <v>30106.0</v>
      </c>
      <c r="B1058" s="9">
        <v>42955.0</v>
      </c>
      <c r="C1058" s="7" t="s">
        <v>17571</v>
      </c>
      <c r="D1058" s="7" t="s">
        <v>5299</v>
      </c>
      <c r="E1058" s="7" t="s">
        <v>7389</v>
      </c>
      <c r="F1058" s="11" t="s">
        <v>17572</v>
      </c>
      <c r="G1058" s="7">
        <v>5000.0</v>
      </c>
      <c r="H1058" s="7">
        <v>2615.0</v>
      </c>
      <c r="I1058" s="7">
        <v>52.0</v>
      </c>
      <c r="J1058" s="7">
        <v>156.9</v>
      </c>
      <c r="K1058" s="7">
        <v>6.0</v>
      </c>
      <c r="L1058" s="7">
        <v>237.75</v>
      </c>
      <c r="M1058" s="7">
        <v>88.26</v>
      </c>
      <c r="N1058" s="7" t="s">
        <v>61</v>
      </c>
      <c r="O1058" s="7">
        <v>3.0</v>
      </c>
      <c r="P1058" s="7">
        <v>0.0</v>
      </c>
      <c r="Q1058" s="14">
        <v>43018.0</v>
      </c>
      <c r="R1058" s="7" t="s">
        <v>15079</v>
      </c>
      <c r="S1058" s="7" t="s">
        <v>17578</v>
      </c>
      <c r="T1058" s="11" t="s">
        <v>14191</v>
      </c>
      <c r="U1058" s="7" t="s">
        <v>14159</v>
      </c>
      <c r="V1058" s="8"/>
      <c r="W1058" s="7" t="s">
        <v>3129</v>
      </c>
      <c r="X1058" s="7" t="s">
        <v>5307</v>
      </c>
      <c r="Y1058" s="7" t="s">
        <v>5308</v>
      </c>
      <c r="Z1058" s="7">
        <v>90057.0</v>
      </c>
      <c r="AA1058" s="7" t="s">
        <v>1186</v>
      </c>
      <c r="AB1058" s="8"/>
      <c r="AC1058" s="7" t="s">
        <v>17580</v>
      </c>
      <c r="AD1058" s="7" t="s">
        <v>17582</v>
      </c>
      <c r="AE1058" s="7" t="s">
        <v>17585</v>
      </c>
      <c r="AF1058" s="7" t="s">
        <v>17588</v>
      </c>
      <c r="AG1058" s="8"/>
      <c r="AH1058" s="8"/>
      <c r="AI1058" s="8"/>
      <c r="AJ1058" s="8"/>
      <c r="AK1058" s="8"/>
      <c r="AL1058" s="7" t="s">
        <v>17591</v>
      </c>
      <c r="AM1058" s="8"/>
      <c r="AN1058" s="8"/>
      <c r="AO1058" s="8"/>
      <c r="AP1058" s="8"/>
      <c r="AQ1058" s="8"/>
      <c r="AR1058" s="7" t="s">
        <v>86</v>
      </c>
      <c r="AS1058" s="8"/>
      <c r="AT1058" s="7" t="s">
        <v>5340</v>
      </c>
      <c r="AU1058" s="11" t="s">
        <v>17594</v>
      </c>
      <c r="AV1058" s="11" t="s">
        <v>5341</v>
      </c>
      <c r="AW1058" s="11" t="s">
        <v>5341</v>
      </c>
      <c r="AX1058" s="11" t="s">
        <v>5343</v>
      </c>
      <c r="AY1058" s="11" t="s">
        <v>5345</v>
      </c>
      <c r="AZ1058" s="11" t="s">
        <v>5345</v>
      </c>
      <c r="BA1058" s="11" t="s">
        <v>5352</v>
      </c>
      <c r="BB1058" s="11" t="s">
        <v>5357</v>
      </c>
      <c r="BC1058" s="8"/>
      <c r="BD1058" s="8"/>
      <c r="BE1058" s="8"/>
      <c r="BF1058" s="8"/>
    </row>
    <row r="1059" hidden="1">
      <c r="A1059" s="10">
        <v>35941.0</v>
      </c>
      <c r="B1059" s="7" t="s">
        <v>2695</v>
      </c>
      <c r="C1059" s="7" t="s">
        <v>17612</v>
      </c>
      <c r="D1059" s="8"/>
      <c r="E1059" s="8"/>
      <c r="F1059" s="8"/>
      <c r="G1059" s="7">
        <v>10000.0</v>
      </c>
      <c r="H1059" s="8"/>
      <c r="I1059" s="7">
        <v>0.0</v>
      </c>
      <c r="J1059" s="7">
        <v>0.0</v>
      </c>
      <c r="K1059" s="7">
        <v>6.0</v>
      </c>
      <c r="L1059" s="7">
        <v>0.0</v>
      </c>
      <c r="M1059" s="7">
        <v>0.0</v>
      </c>
      <c r="N1059" s="7" t="s">
        <v>61</v>
      </c>
      <c r="O1059" s="7">
        <v>0.0</v>
      </c>
      <c r="P1059" s="7">
        <v>0.0</v>
      </c>
      <c r="Q1059" s="8"/>
      <c r="R1059" s="8"/>
      <c r="S1059" s="8"/>
      <c r="T1059" s="8"/>
      <c r="U1059" s="8"/>
      <c r="V1059" s="8"/>
      <c r="W1059" s="8"/>
      <c r="X1059" s="8"/>
      <c r="Y1059" s="8"/>
      <c r="Z1059" s="8"/>
      <c r="AA1059" s="8"/>
      <c r="AB1059" s="8"/>
      <c r="AC1059" s="8"/>
      <c r="AD1059" s="8"/>
      <c r="AE1059" s="8"/>
      <c r="AF1059" s="8"/>
      <c r="AG1059" s="8"/>
      <c r="AH1059" s="8"/>
      <c r="AI1059" s="8"/>
      <c r="AJ1059" s="8"/>
      <c r="AK1059" s="8"/>
      <c r="AL1059" s="8"/>
      <c r="AM1059" s="8"/>
      <c r="AN1059" s="8"/>
      <c r="AO1059" s="8"/>
      <c r="AP1059" s="8"/>
      <c r="AQ1059" s="8"/>
      <c r="AR1059" s="7" t="s">
        <v>68</v>
      </c>
      <c r="AS1059" s="8"/>
      <c r="AT1059" s="8"/>
      <c r="AU1059" s="8"/>
      <c r="AV1059" s="11" t="s">
        <v>17615</v>
      </c>
      <c r="AW1059" s="11" t="s">
        <v>17615</v>
      </c>
      <c r="AX1059" s="8"/>
      <c r="AY1059" s="8"/>
      <c r="AZ1059" s="8"/>
      <c r="BA1059" s="8"/>
      <c r="BB1059" s="8"/>
      <c r="BC1059" s="8"/>
      <c r="BD1059" s="8"/>
      <c r="BE1059" s="8"/>
      <c r="BF1059" s="8"/>
    </row>
    <row r="1060" hidden="1">
      <c r="A1060" s="10">
        <v>32517.0</v>
      </c>
      <c r="B1060" s="7" t="s">
        <v>7908</v>
      </c>
      <c r="C1060" s="7" t="s">
        <v>17620</v>
      </c>
      <c r="D1060" s="8"/>
      <c r="E1060" s="8"/>
      <c r="F1060" s="8"/>
      <c r="G1060" s="7">
        <v>10000.0</v>
      </c>
      <c r="H1060" s="8"/>
      <c r="I1060" s="7">
        <v>0.0</v>
      </c>
      <c r="J1060" s="7">
        <v>0.0</v>
      </c>
      <c r="K1060" s="7">
        <v>6.0</v>
      </c>
      <c r="L1060" s="7">
        <v>0.0</v>
      </c>
      <c r="M1060" s="7">
        <v>0.0</v>
      </c>
      <c r="N1060" s="7" t="s">
        <v>61</v>
      </c>
      <c r="O1060" s="7">
        <v>0.0</v>
      </c>
      <c r="P1060" s="7">
        <v>0.0</v>
      </c>
      <c r="Q1060" s="8"/>
      <c r="R1060" s="8"/>
      <c r="S1060" s="8"/>
      <c r="T1060" s="8"/>
      <c r="U1060" s="8"/>
      <c r="V1060" s="8"/>
      <c r="W1060" s="8"/>
      <c r="X1060" s="8"/>
      <c r="Y1060" s="8"/>
      <c r="Z1060" s="8"/>
      <c r="AA1060" s="8"/>
      <c r="AB1060" s="8"/>
      <c r="AC1060" s="8"/>
      <c r="AD1060" s="8"/>
      <c r="AE1060" s="8"/>
      <c r="AF1060" s="8"/>
      <c r="AG1060" s="8"/>
      <c r="AH1060" s="8"/>
      <c r="AI1060" s="8"/>
      <c r="AJ1060" s="8"/>
      <c r="AK1060" s="8"/>
      <c r="AL1060" s="8"/>
      <c r="AM1060" s="8"/>
      <c r="AN1060" s="8"/>
      <c r="AO1060" s="8"/>
      <c r="AP1060" s="8"/>
      <c r="AQ1060" s="8"/>
      <c r="AR1060" s="7" t="s">
        <v>68</v>
      </c>
      <c r="AS1060" s="8"/>
      <c r="AT1060" s="8"/>
      <c r="AU1060" s="8"/>
      <c r="AV1060" s="11" t="s">
        <v>17622</v>
      </c>
      <c r="AW1060" s="11" t="s">
        <v>17622</v>
      </c>
      <c r="AX1060" s="8"/>
      <c r="AY1060" s="8"/>
      <c r="AZ1060" s="8"/>
      <c r="BA1060" s="8"/>
      <c r="BB1060" s="8"/>
      <c r="BC1060" s="8"/>
      <c r="BD1060" s="8"/>
      <c r="BE1060" s="8"/>
      <c r="BF1060" s="8"/>
    </row>
    <row r="1061" hidden="1">
      <c r="A1061" s="10">
        <v>32516.0</v>
      </c>
      <c r="B1061" s="7" t="s">
        <v>7908</v>
      </c>
      <c r="C1061" s="7" t="s">
        <v>17634</v>
      </c>
      <c r="D1061" s="8"/>
      <c r="E1061" s="8"/>
      <c r="F1061" s="8"/>
      <c r="G1061" s="7">
        <v>10000.0</v>
      </c>
      <c r="H1061" s="8"/>
      <c r="I1061" s="7">
        <v>0.0</v>
      </c>
      <c r="J1061" s="7">
        <v>0.0</v>
      </c>
      <c r="K1061" s="7">
        <v>6.0</v>
      </c>
      <c r="L1061" s="7">
        <v>0.0</v>
      </c>
      <c r="M1061" s="7">
        <v>0.0</v>
      </c>
      <c r="N1061" s="7" t="s">
        <v>61</v>
      </c>
      <c r="O1061" s="7">
        <v>0.0</v>
      </c>
      <c r="P1061" s="7">
        <v>0.0</v>
      </c>
      <c r="Q1061" s="8"/>
      <c r="R1061" s="8"/>
      <c r="S1061" s="8"/>
      <c r="T1061" s="8"/>
      <c r="U1061" s="8"/>
      <c r="V1061" s="8"/>
      <c r="W1061" s="8"/>
      <c r="X1061" s="8"/>
      <c r="Y1061" s="8"/>
      <c r="Z1061" s="8"/>
      <c r="AA1061" s="8"/>
      <c r="AB1061" s="8"/>
      <c r="AC1061" s="8"/>
      <c r="AD1061" s="8"/>
      <c r="AE1061" s="8"/>
      <c r="AF1061" s="8"/>
      <c r="AG1061" s="8"/>
      <c r="AH1061" s="8"/>
      <c r="AI1061" s="8"/>
      <c r="AJ1061" s="8"/>
      <c r="AK1061" s="8"/>
      <c r="AL1061" s="8"/>
      <c r="AM1061" s="8"/>
      <c r="AN1061" s="8"/>
      <c r="AO1061" s="8"/>
      <c r="AP1061" s="8"/>
      <c r="AQ1061" s="8"/>
      <c r="AR1061" s="7" t="s">
        <v>68</v>
      </c>
      <c r="AS1061" s="8"/>
      <c r="AT1061" s="8"/>
      <c r="AU1061" s="8"/>
      <c r="AV1061" s="8"/>
      <c r="AW1061" s="8"/>
      <c r="AX1061" s="8"/>
      <c r="AY1061" s="8"/>
      <c r="AZ1061" s="8"/>
      <c r="BA1061" s="8"/>
      <c r="BB1061" s="8"/>
      <c r="BC1061" s="8"/>
      <c r="BD1061" s="8"/>
      <c r="BE1061" s="8"/>
      <c r="BF1061" s="8"/>
    </row>
    <row r="1062" hidden="1">
      <c r="A1062" s="10">
        <v>27363.0</v>
      </c>
      <c r="B1062" s="7" t="s">
        <v>17635</v>
      </c>
      <c r="C1062" s="7" t="s">
        <v>17636</v>
      </c>
      <c r="D1062" s="7" t="s">
        <v>17636</v>
      </c>
      <c r="E1062" s="7" t="s">
        <v>17637</v>
      </c>
      <c r="F1062" s="8"/>
      <c r="G1062" s="7">
        <v>15000.0</v>
      </c>
      <c r="H1062" s="8"/>
      <c r="I1062" s="7">
        <v>0.0</v>
      </c>
      <c r="J1062" s="7">
        <v>0.0</v>
      </c>
      <c r="K1062" s="7">
        <v>6.0</v>
      </c>
      <c r="L1062" s="7">
        <v>0.0</v>
      </c>
      <c r="M1062" s="7">
        <v>0.0</v>
      </c>
      <c r="N1062" s="7" t="s">
        <v>61</v>
      </c>
      <c r="O1062" s="7">
        <v>0.0</v>
      </c>
      <c r="P1062" s="7">
        <v>0.0</v>
      </c>
      <c r="Q1062" s="8"/>
      <c r="R1062" s="8"/>
      <c r="S1062" s="7" t="s">
        <v>17638</v>
      </c>
      <c r="T1062" s="11" t="s">
        <v>17639</v>
      </c>
      <c r="U1062" s="7" t="s">
        <v>17641</v>
      </c>
      <c r="V1062" s="8"/>
      <c r="W1062" s="7" t="s">
        <v>10269</v>
      </c>
      <c r="X1062" s="8"/>
      <c r="Y1062" s="8"/>
      <c r="Z1062" s="8"/>
      <c r="AA1062" s="8"/>
      <c r="AB1062" s="8"/>
      <c r="AC1062" s="7" t="s">
        <v>17642</v>
      </c>
      <c r="AD1062" s="8"/>
      <c r="AE1062" s="7" t="s">
        <v>1054</v>
      </c>
      <c r="AF1062" s="8"/>
      <c r="AG1062" s="8"/>
      <c r="AH1062" s="8"/>
      <c r="AI1062" s="8"/>
      <c r="AJ1062" s="8"/>
      <c r="AK1062" s="8"/>
      <c r="AL1062" s="8"/>
      <c r="AM1062" s="8"/>
      <c r="AN1062" s="8"/>
      <c r="AO1062" s="8"/>
      <c r="AP1062" s="8"/>
      <c r="AQ1062" s="8"/>
      <c r="AR1062" s="7" t="s">
        <v>68</v>
      </c>
      <c r="AS1062" s="8"/>
      <c r="AT1062" s="8"/>
      <c r="AU1062" s="8"/>
      <c r="AV1062" s="11" t="s">
        <v>17639</v>
      </c>
      <c r="AW1062" s="11" t="s">
        <v>17639</v>
      </c>
      <c r="AX1062" s="8"/>
      <c r="AY1062" s="8"/>
      <c r="AZ1062" s="8"/>
      <c r="BA1062" s="8"/>
      <c r="BB1062" s="8"/>
      <c r="BC1062" s="8"/>
      <c r="BD1062" s="8"/>
      <c r="BE1062" s="8"/>
      <c r="BF1062" s="8"/>
    </row>
    <row r="1063" hidden="1">
      <c r="A1063" s="10">
        <v>32675.0</v>
      </c>
      <c r="B1063" s="7" t="s">
        <v>5010</v>
      </c>
      <c r="C1063" s="7" t="s">
        <v>17646</v>
      </c>
      <c r="D1063" s="8"/>
      <c r="E1063" s="8"/>
      <c r="F1063" s="8"/>
      <c r="G1063" s="7">
        <v>30000.0</v>
      </c>
      <c r="H1063" s="8"/>
      <c r="I1063" s="7">
        <v>0.0</v>
      </c>
      <c r="J1063" s="7">
        <v>0.0</v>
      </c>
      <c r="K1063" s="7">
        <v>6.0</v>
      </c>
      <c r="L1063" s="7">
        <v>0.0</v>
      </c>
      <c r="M1063" s="7">
        <v>0.0</v>
      </c>
      <c r="N1063" s="7" t="s">
        <v>61</v>
      </c>
      <c r="O1063" s="7">
        <v>0.0</v>
      </c>
      <c r="P1063" s="7">
        <v>0.0</v>
      </c>
      <c r="Q1063" s="8"/>
      <c r="R1063" s="8"/>
      <c r="S1063" s="8"/>
      <c r="T1063" s="8"/>
      <c r="U1063" s="8"/>
      <c r="V1063" s="8"/>
      <c r="W1063" s="8"/>
      <c r="X1063" s="8"/>
      <c r="Y1063" s="8"/>
      <c r="Z1063" s="8"/>
      <c r="AA1063" s="8"/>
      <c r="AB1063" s="8"/>
      <c r="AC1063" s="8"/>
      <c r="AD1063" s="8"/>
      <c r="AE1063" s="8"/>
      <c r="AF1063" s="8"/>
      <c r="AG1063" s="8"/>
      <c r="AH1063" s="8"/>
      <c r="AI1063" s="8"/>
      <c r="AJ1063" s="8"/>
      <c r="AK1063" s="8"/>
      <c r="AL1063" s="8"/>
      <c r="AM1063" s="8"/>
      <c r="AN1063" s="8"/>
      <c r="AO1063" s="8"/>
      <c r="AP1063" s="8"/>
      <c r="AQ1063" s="8"/>
      <c r="AR1063" s="7" t="s">
        <v>68</v>
      </c>
      <c r="AS1063" s="8"/>
      <c r="AT1063" s="8"/>
      <c r="AU1063" s="8"/>
      <c r="AV1063" s="8"/>
      <c r="AW1063" s="8"/>
      <c r="AX1063" s="8"/>
      <c r="AY1063" s="8"/>
      <c r="AZ1063" s="8"/>
      <c r="BA1063" s="8"/>
      <c r="BB1063" s="8"/>
      <c r="BC1063" s="8"/>
      <c r="BD1063" s="8"/>
      <c r="BE1063" s="8"/>
      <c r="BF1063" s="8"/>
    </row>
    <row r="1064" hidden="1">
      <c r="A1064" s="10">
        <v>28354.0</v>
      </c>
      <c r="B1064" s="7" t="s">
        <v>1976</v>
      </c>
      <c r="C1064" s="7" t="s">
        <v>17648</v>
      </c>
      <c r="D1064" s="8"/>
      <c r="E1064" s="8"/>
      <c r="F1064" s="8"/>
      <c r="G1064" s="7">
        <v>10000.0</v>
      </c>
      <c r="H1064" s="8"/>
      <c r="I1064" s="7">
        <v>0.0</v>
      </c>
      <c r="J1064" s="7">
        <v>0.0</v>
      </c>
      <c r="K1064" s="7">
        <v>6.0</v>
      </c>
      <c r="L1064" s="7">
        <v>0.0</v>
      </c>
      <c r="M1064" s="7">
        <v>0.0</v>
      </c>
      <c r="N1064" s="7" t="s">
        <v>61</v>
      </c>
      <c r="O1064" s="7">
        <v>0.0</v>
      </c>
      <c r="P1064" s="7">
        <v>0.0</v>
      </c>
      <c r="Q1064" s="8"/>
      <c r="R1064" s="8"/>
      <c r="S1064" s="8"/>
      <c r="T1064" s="8"/>
      <c r="U1064" s="8"/>
      <c r="V1064" s="8"/>
      <c r="W1064" s="8"/>
      <c r="X1064" s="8"/>
      <c r="Y1064" s="8"/>
      <c r="Z1064" s="8"/>
      <c r="AA1064" s="8"/>
      <c r="AB1064" s="8"/>
      <c r="AC1064" s="8"/>
      <c r="AD1064" s="8"/>
      <c r="AE1064" s="8"/>
      <c r="AF1064" s="8"/>
      <c r="AG1064" s="8"/>
      <c r="AH1064" s="8"/>
      <c r="AI1064" s="8"/>
      <c r="AJ1064" s="8"/>
      <c r="AK1064" s="8"/>
      <c r="AL1064" s="8"/>
      <c r="AM1064" s="8"/>
      <c r="AN1064" s="8"/>
      <c r="AO1064" s="8"/>
      <c r="AP1064" s="8"/>
      <c r="AQ1064" s="8"/>
      <c r="AR1064" s="7" t="s">
        <v>68</v>
      </c>
      <c r="AS1064" s="8"/>
      <c r="AT1064" s="8"/>
      <c r="AU1064" s="8"/>
      <c r="AV1064" s="11" t="s">
        <v>17653</v>
      </c>
      <c r="AW1064" s="11" t="s">
        <v>17653</v>
      </c>
      <c r="AX1064" s="8"/>
      <c r="AY1064" s="8"/>
      <c r="AZ1064" s="8"/>
      <c r="BA1064" s="8"/>
      <c r="BB1064" s="8"/>
      <c r="BC1064" s="8"/>
      <c r="BD1064" s="8"/>
      <c r="BE1064" s="8"/>
      <c r="BF1064" s="8"/>
    </row>
    <row r="1065" hidden="1">
      <c r="A1065" s="10">
        <v>36784.0</v>
      </c>
      <c r="B1065" s="7" t="s">
        <v>2868</v>
      </c>
      <c r="C1065" s="7" t="s">
        <v>17655</v>
      </c>
      <c r="D1065" s="8"/>
      <c r="E1065" s="8"/>
      <c r="F1065" s="8"/>
      <c r="G1065" s="7">
        <v>80000.0</v>
      </c>
      <c r="H1065" s="8"/>
      <c r="I1065" s="7">
        <v>0.0</v>
      </c>
      <c r="J1065" s="7">
        <v>0.0</v>
      </c>
      <c r="K1065" s="7">
        <v>6.0</v>
      </c>
      <c r="L1065" s="7">
        <v>0.0</v>
      </c>
      <c r="M1065" s="7">
        <v>0.0</v>
      </c>
      <c r="N1065" s="7" t="s">
        <v>61</v>
      </c>
      <c r="O1065" s="7">
        <v>0.0</v>
      </c>
      <c r="P1065" s="7">
        <v>0.0</v>
      </c>
      <c r="Q1065" s="8"/>
      <c r="R1065" s="8"/>
      <c r="S1065" s="8"/>
      <c r="T1065" s="8"/>
      <c r="U1065" s="8"/>
      <c r="V1065" s="8"/>
      <c r="W1065" s="8"/>
      <c r="X1065" s="8"/>
      <c r="Y1065" s="8"/>
      <c r="Z1065" s="8"/>
      <c r="AA1065" s="8"/>
      <c r="AB1065" s="8"/>
      <c r="AC1065" s="8"/>
      <c r="AD1065" s="8"/>
      <c r="AE1065" s="8"/>
      <c r="AF1065" s="8"/>
      <c r="AG1065" s="8"/>
      <c r="AH1065" s="8"/>
      <c r="AI1065" s="8"/>
      <c r="AJ1065" s="8"/>
      <c r="AK1065" s="8"/>
      <c r="AL1065" s="8"/>
      <c r="AM1065" s="8"/>
      <c r="AN1065" s="8"/>
      <c r="AO1065" s="8"/>
      <c r="AP1065" s="8"/>
      <c r="AQ1065" s="8"/>
      <c r="AR1065" s="7" t="s">
        <v>68</v>
      </c>
      <c r="AS1065" s="8"/>
      <c r="AT1065" s="8"/>
      <c r="AU1065" s="8"/>
      <c r="AV1065" s="8"/>
      <c r="AW1065" s="8"/>
      <c r="AX1065" s="8"/>
      <c r="AY1065" s="8"/>
      <c r="AZ1065" s="8"/>
      <c r="BA1065" s="8"/>
      <c r="BB1065" s="8"/>
      <c r="BC1065" s="8"/>
      <c r="BD1065" s="8"/>
      <c r="BE1065" s="8"/>
      <c r="BF1065" s="8"/>
    </row>
    <row r="1066" hidden="1">
      <c r="A1066" s="10">
        <v>30537.0</v>
      </c>
      <c r="B1066" s="9">
        <v>42834.0</v>
      </c>
      <c r="C1066" s="7" t="s">
        <v>17658</v>
      </c>
      <c r="D1066" s="8"/>
      <c r="E1066" s="8"/>
      <c r="F1066" s="8"/>
      <c r="G1066" s="7">
        <v>4.0E7</v>
      </c>
      <c r="H1066" s="8"/>
      <c r="I1066" s="7">
        <v>0.0</v>
      </c>
      <c r="J1066" s="7">
        <v>0.0</v>
      </c>
      <c r="K1066" s="7">
        <v>6.0</v>
      </c>
      <c r="L1066" s="7">
        <v>0.0</v>
      </c>
      <c r="M1066" s="7">
        <v>0.0</v>
      </c>
      <c r="N1066" s="7" t="s">
        <v>61</v>
      </c>
      <c r="O1066" s="7">
        <v>0.0</v>
      </c>
      <c r="P1066" s="7">
        <v>0.0</v>
      </c>
      <c r="Q1066" s="8"/>
      <c r="R1066" s="8"/>
      <c r="S1066" s="8"/>
      <c r="T1066" s="8"/>
      <c r="U1066" s="8"/>
      <c r="V1066" s="8"/>
      <c r="W1066" s="8"/>
      <c r="X1066" s="8"/>
      <c r="Y1066" s="8"/>
      <c r="Z1066" s="8"/>
      <c r="AA1066" s="8"/>
      <c r="AB1066" s="8"/>
      <c r="AC1066" s="8"/>
      <c r="AD1066" s="8"/>
      <c r="AE1066" s="8"/>
      <c r="AF1066" s="8"/>
      <c r="AG1066" s="8"/>
      <c r="AH1066" s="8"/>
      <c r="AI1066" s="8"/>
      <c r="AJ1066" s="8"/>
      <c r="AK1066" s="8"/>
      <c r="AL1066" s="8"/>
      <c r="AM1066" s="8"/>
      <c r="AN1066" s="8"/>
      <c r="AO1066" s="8"/>
      <c r="AP1066" s="8"/>
      <c r="AQ1066" s="8"/>
      <c r="AR1066" s="7" t="s">
        <v>68</v>
      </c>
      <c r="AS1066" s="8"/>
      <c r="AT1066" s="8"/>
      <c r="AU1066" s="8"/>
      <c r="AV1066" s="8"/>
      <c r="AW1066" s="8"/>
      <c r="AX1066" s="8"/>
      <c r="AY1066" s="8"/>
      <c r="AZ1066" s="8"/>
      <c r="BA1066" s="8"/>
      <c r="BB1066" s="8"/>
      <c r="BC1066" s="8"/>
      <c r="BD1066" s="8"/>
      <c r="BE1066" s="8"/>
      <c r="BF1066" s="8"/>
    </row>
    <row r="1067" hidden="1">
      <c r="A1067" s="10">
        <v>36702.0</v>
      </c>
      <c r="B1067" s="7" t="s">
        <v>6415</v>
      </c>
      <c r="C1067" s="7" t="s">
        <v>17661</v>
      </c>
      <c r="D1067" s="8"/>
      <c r="E1067" s="8"/>
      <c r="F1067" s="8"/>
      <c r="G1067" s="7">
        <v>150.0</v>
      </c>
      <c r="H1067" s="8"/>
      <c r="I1067" s="7">
        <v>0.0</v>
      </c>
      <c r="J1067" s="7">
        <v>0.0</v>
      </c>
      <c r="K1067" s="7">
        <v>6.0</v>
      </c>
      <c r="L1067" s="7">
        <v>0.0</v>
      </c>
      <c r="M1067" s="7">
        <v>0.0</v>
      </c>
      <c r="N1067" s="7" t="s">
        <v>61</v>
      </c>
      <c r="O1067" s="7">
        <v>0.0</v>
      </c>
      <c r="P1067" s="7">
        <v>0.0</v>
      </c>
      <c r="Q1067" s="8"/>
      <c r="R1067" s="8"/>
      <c r="S1067" s="8"/>
      <c r="T1067" s="8"/>
      <c r="U1067" s="8"/>
      <c r="V1067" s="8"/>
      <c r="W1067" s="8"/>
      <c r="X1067" s="8"/>
      <c r="Y1067" s="8"/>
      <c r="Z1067" s="8"/>
      <c r="AA1067" s="8"/>
      <c r="AB1067" s="8"/>
      <c r="AC1067" s="8"/>
      <c r="AD1067" s="8"/>
      <c r="AE1067" s="8"/>
      <c r="AF1067" s="8"/>
      <c r="AG1067" s="8"/>
      <c r="AH1067" s="8"/>
      <c r="AI1067" s="8"/>
      <c r="AJ1067" s="8"/>
      <c r="AK1067" s="8"/>
      <c r="AL1067" s="8"/>
      <c r="AM1067" s="8"/>
      <c r="AN1067" s="8"/>
      <c r="AO1067" s="8"/>
      <c r="AP1067" s="8"/>
      <c r="AQ1067" s="8"/>
      <c r="AR1067" s="7" t="s">
        <v>68</v>
      </c>
      <c r="AS1067" s="8"/>
      <c r="AT1067" s="8"/>
      <c r="AU1067" s="8"/>
      <c r="AV1067" s="8"/>
      <c r="AW1067" s="8"/>
      <c r="AX1067" s="8"/>
      <c r="AY1067" s="8"/>
      <c r="AZ1067" s="8"/>
      <c r="BA1067" s="8"/>
      <c r="BB1067" s="8"/>
      <c r="BC1067" s="8"/>
      <c r="BD1067" s="8"/>
      <c r="BE1067" s="8"/>
      <c r="BF1067" s="8"/>
    </row>
    <row r="1068" hidden="1">
      <c r="A1068" s="10">
        <v>30936.0</v>
      </c>
      <c r="B1068" s="7" t="s">
        <v>494</v>
      </c>
      <c r="C1068" s="7" t="s">
        <v>17669</v>
      </c>
      <c r="D1068" s="8"/>
      <c r="E1068" s="8"/>
      <c r="F1068" s="8"/>
      <c r="G1068" s="7">
        <v>100000.0</v>
      </c>
      <c r="H1068" s="8"/>
      <c r="I1068" s="7">
        <v>0.0</v>
      </c>
      <c r="J1068" s="7">
        <v>0.0</v>
      </c>
      <c r="K1068" s="7">
        <v>6.0</v>
      </c>
      <c r="L1068" s="7">
        <v>0.0</v>
      </c>
      <c r="M1068" s="7">
        <v>0.0</v>
      </c>
      <c r="N1068" s="7" t="s">
        <v>61</v>
      </c>
      <c r="O1068" s="7">
        <v>0.0</v>
      </c>
      <c r="P1068" s="7">
        <v>0.0</v>
      </c>
      <c r="Q1068" s="8"/>
      <c r="R1068" s="8"/>
      <c r="S1068" s="8"/>
      <c r="T1068" s="8"/>
      <c r="U1068" s="8"/>
      <c r="V1068" s="8"/>
      <c r="W1068" s="8"/>
      <c r="X1068" s="8"/>
      <c r="Y1068" s="8"/>
      <c r="Z1068" s="8"/>
      <c r="AA1068" s="8"/>
      <c r="AB1068" s="8"/>
      <c r="AC1068" s="8"/>
      <c r="AD1068" s="8"/>
      <c r="AE1068" s="8"/>
      <c r="AF1068" s="8"/>
      <c r="AG1068" s="8"/>
      <c r="AH1068" s="8"/>
      <c r="AI1068" s="8"/>
      <c r="AJ1068" s="8"/>
      <c r="AK1068" s="8"/>
      <c r="AL1068" s="8"/>
      <c r="AM1068" s="8"/>
      <c r="AN1068" s="8"/>
      <c r="AO1068" s="8"/>
      <c r="AP1068" s="8"/>
      <c r="AQ1068" s="8"/>
      <c r="AR1068" s="7" t="s">
        <v>68</v>
      </c>
      <c r="AS1068" s="8"/>
      <c r="AT1068" s="8"/>
      <c r="AU1068" s="8"/>
      <c r="AV1068" s="8"/>
      <c r="AW1068" s="8"/>
      <c r="AX1068" s="8"/>
      <c r="AY1068" s="8"/>
      <c r="AZ1068" s="8"/>
      <c r="BA1068" s="8"/>
      <c r="BB1068" s="8"/>
      <c r="BC1068" s="8"/>
      <c r="BD1068" s="8"/>
      <c r="BE1068" s="8"/>
      <c r="BF1068" s="8"/>
    </row>
    <row r="1069" hidden="1">
      <c r="A1069" s="10">
        <v>33457.0</v>
      </c>
      <c r="B1069" s="7" t="s">
        <v>569</v>
      </c>
      <c r="C1069" s="7" t="s">
        <v>17670</v>
      </c>
      <c r="D1069" s="8"/>
      <c r="E1069" s="8"/>
      <c r="F1069" s="8"/>
      <c r="G1069" s="7">
        <v>40.0</v>
      </c>
      <c r="H1069" s="8"/>
      <c r="I1069" s="7">
        <v>0.0</v>
      </c>
      <c r="J1069" s="7">
        <v>0.0</v>
      </c>
      <c r="K1069" s="7">
        <v>6.0</v>
      </c>
      <c r="L1069" s="7">
        <v>0.0</v>
      </c>
      <c r="M1069" s="7">
        <v>0.0</v>
      </c>
      <c r="N1069" s="7" t="s">
        <v>61</v>
      </c>
      <c r="O1069" s="7">
        <v>0.0</v>
      </c>
      <c r="P1069" s="7">
        <v>0.0</v>
      </c>
      <c r="Q1069" s="8"/>
      <c r="R1069" s="8"/>
      <c r="S1069" s="8"/>
      <c r="T1069" s="8"/>
      <c r="U1069" s="8"/>
      <c r="V1069" s="8"/>
      <c r="W1069" s="8"/>
      <c r="X1069" s="8"/>
      <c r="Y1069" s="8"/>
      <c r="Z1069" s="8"/>
      <c r="AA1069" s="8"/>
      <c r="AB1069" s="8"/>
      <c r="AC1069" s="8"/>
      <c r="AD1069" s="8"/>
      <c r="AE1069" s="8"/>
      <c r="AF1069" s="8"/>
      <c r="AG1069" s="8"/>
      <c r="AH1069" s="8"/>
      <c r="AI1069" s="8"/>
      <c r="AJ1069" s="8"/>
      <c r="AK1069" s="8"/>
      <c r="AL1069" s="8"/>
      <c r="AM1069" s="8"/>
      <c r="AN1069" s="8"/>
      <c r="AO1069" s="8"/>
      <c r="AP1069" s="8"/>
      <c r="AQ1069" s="8"/>
      <c r="AR1069" s="7" t="s">
        <v>68</v>
      </c>
      <c r="AS1069" s="8"/>
      <c r="AT1069" s="8"/>
      <c r="AU1069" s="8"/>
      <c r="AV1069" s="8"/>
      <c r="AW1069" s="8"/>
      <c r="AX1069" s="8"/>
      <c r="AY1069" s="8"/>
      <c r="AZ1069" s="8"/>
      <c r="BA1069" s="8"/>
      <c r="BB1069" s="8"/>
      <c r="BC1069" s="8"/>
      <c r="BD1069" s="8"/>
      <c r="BE1069" s="8"/>
      <c r="BF1069" s="8"/>
    </row>
    <row r="1070">
      <c r="A1070" s="10">
        <v>32712.0</v>
      </c>
      <c r="B1070" s="9">
        <v>42866.0</v>
      </c>
      <c r="C1070" s="7" t="s">
        <v>17677</v>
      </c>
      <c r="D1070" s="7" t="s">
        <v>11026</v>
      </c>
      <c r="E1070" s="7" t="s">
        <v>11026</v>
      </c>
      <c r="F1070" s="11" t="s">
        <v>17678</v>
      </c>
      <c r="G1070" s="7">
        <v>5000.0</v>
      </c>
      <c r="H1070" s="7">
        <v>8752.15</v>
      </c>
      <c r="I1070" s="7">
        <v>175.0</v>
      </c>
      <c r="J1070" s="7">
        <v>271.31665</v>
      </c>
      <c r="K1070" s="7">
        <v>3.1</v>
      </c>
      <c r="L1070" s="7">
        <v>122.67</v>
      </c>
      <c r="M1070" s="7">
        <v>268.98</v>
      </c>
      <c r="N1070" s="7" t="s">
        <v>61</v>
      </c>
      <c r="O1070" s="7">
        <v>1.0</v>
      </c>
      <c r="P1070" s="7">
        <v>0.0</v>
      </c>
      <c r="Q1070" s="9">
        <v>42958.0</v>
      </c>
      <c r="R1070" s="7" t="s">
        <v>709</v>
      </c>
      <c r="S1070" s="7" t="s">
        <v>11033</v>
      </c>
      <c r="T1070" s="11" t="s">
        <v>11034</v>
      </c>
      <c r="U1070" s="7" t="s">
        <v>17686</v>
      </c>
      <c r="V1070" s="8"/>
      <c r="W1070" s="7" t="s">
        <v>266</v>
      </c>
      <c r="X1070" s="8"/>
      <c r="Y1070" s="8"/>
      <c r="Z1070" s="8"/>
      <c r="AA1070" s="7" t="s">
        <v>129</v>
      </c>
      <c r="AB1070" s="7" t="s">
        <v>155</v>
      </c>
      <c r="AC1070" s="7" t="s">
        <v>17689</v>
      </c>
      <c r="AD1070" s="7" t="s">
        <v>17689</v>
      </c>
      <c r="AE1070" s="7" t="s">
        <v>17693</v>
      </c>
      <c r="AF1070" s="7" t="s">
        <v>17694</v>
      </c>
      <c r="AG1070" s="8"/>
      <c r="AH1070" s="8"/>
      <c r="AI1070" s="8"/>
      <c r="AJ1070" s="8"/>
      <c r="AK1070" s="8"/>
      <c r="AL1070" s="7" t="s">
        <v>17695</v>
      </c>
      <c r="AM1070" s="8"/>
      <c r="AN1070" s="8"/>
      <c r="AO1070" s="8"/>
      <c r="AP1070" s="8"/>
      <c r="AQ1070" s="8"/>
      <c r="AR1070" s="7" t="s">
        <v>86</v>
      </c>
      <c r="AS1070" s="8"/>
      <c r="AT1070" s="8"/>
      <c r="AU1070" s="8"/>
      <c r="AV1070" s="7" t="s">
        <v>17698</v>
      </c>
      <c r="AW1070" s="11" t="s">
        <v>11034</v>
      </c>
      <c r="AX1070" s="11" t="s">
        <v>11061</v>
      </c>
      <c r="AY1070" s="11" t="s">
        <v>11064</v>
      </c>
      <c r="AZ1070" s="8"/>
      <c r="BA1070" s="11" t="s">
        <v>11069</v>
      </c>
      <c r="BB1070" s="11" t="s">
        <v>11080</v>
      </c>
      <c r="BC1070" s="8"/>
      <c r="BD1070" s="7" t="s">
        <v>11084</v>
      </c>
      <c r="BE1070" s="7" t="s">
        <v>11085</v>
      </c>
      <c r="BF1070" s="8"/>
    </row>
    <row r="1071" hidden="1">
      <c r="A1071" s="10">
        <v>30538.0</v>
      </c>
      <c r="B1071" s="9">
        <v>42834.0</v>
      </c>
      <c r="C1071" s="7" t="s">
        <v>17714</v>
      </c>
      <c r="D1071" s="8"/>
      <c r="E1071" s="8"/>
      <c r="F1071" s="8"/>
      <c r="G1071" s="7">
        <v>10.0</v>
      </c>
      <c r="H1071" s="8"/>
      <c r="I1071" s="7">
        <v>0.0</v>
      </c>
      <c r="J1071" s="7">
        <v>0.0</v>
      </c>
      <c r="K1071" s="7">
        <v>6.0</v>
      </c>
      <c r="L1071" s="7">
        <v>0.0</v>
      </c>
      <c r="M1071" s="7">
        <v>0.0</v>
      </c>
      <c r="N1071" s="7" t="s">
        <v>61</v>
      </c>
      <c r="O1071" s="7">
        <v>0.0</v>
      </c>
      <c r="P1071" s="7">
        <v>0.0</v>
      </c>
      <c r="Q1071" s="8"/>
      <c r="R1071" s="8"/>
      <c r="S1071" s="8"/>
      <c r="T1071" s="8"/>
      <c r="U1071" s="8"/>
      <c r="V1071" s="8"/>
      <c r="W1071" s="8"/>
      <c r="X1071" s="8"/>
      <c r="Y1071" s="8"/>
      <c r="Z1071" s="8"/>
      <c r="AA1071" s="8"/>
      <c r="AB1071" s="8"/>
      <c r="AC1071" s="8"/>
      <c r="AD1071" s="8"/>
      <c r="AE1071" s="8"/>
      <c r="AF1071" s="8"/>
      <c r="AG1071" s="8"/>
      <c r="AH1071" s="8"/>
      <c r="AI1071" s="8"/>
      <c r="AJ1071" s="8"/>
      <c r="AK1071" s="8"/>
      <c r="AL1071" s="8"/>
      <c r="AM1071" s="8"/>
      <c r="AN1071" s="8"/>
      <c r="AO1071" s="8"/>
      <c r="AP1071" s="8"/>
      <c r="AQ1071" s="8"/>
      <c r="AR1071" s="7" t="s">
        <v>68</v>
      </c>
      <c r="AS1071" s="8"/>
      <c r="AT1071" s="8"/>
      <c r="AU1071" s="8"/>
      <c r="AV1071" s="11" t="s">
        <v>17715</v>
      </c>
      <c r="AW1071" s="11" t="s">
        <v>17715</v>
      </c>
      <c r="AX1071" s="8"/>
      <c r="AY1071" s="8"/>
      <c r="AZ1071" s="8"/>
      <c r="BA1071" s="8"/>
      <c r="BB1071" s="8"/>
      <c r="BC1071" s="8"/>
      <c r="BD1071" s="8"/>
      <c r="BE1071" s="8"/>
      <c r="BF1071" s="8"/>
    </row>
    <row r="1072">
      <c r="A1072" s="10">
        <v>33138.0</v>
      </c>
      <c r="B1072" s="7" t="s">
        <v>1172</v>
      </c>
      <c r="C1072" s="7" t="s">
        <v>17719</v>
      </c>
      <c r="D1072" s="7" t="s">
        <v>17720</v>
      </c>
      <c r="E1072" s="7" t="s">
        <v>17721</v>
      </c>
      <c r="F1072" s="11" t="s">
        <v>17722</v>
      </c>
      <c r="G1072" s="7">
        <v>2000.0</v>
      </c>
      <c r="H1072" s="7">
        <v>25.0</v>
      </c>
      <c r="I1072" s="7">
        <v>1.0</v>
      </c>
      <c r="J1072" s="7">
        <v>1.5</v>
      </c>
      <c r="K1072" s="7">
        <v>6.0</v>
      </c>
      <c r="L1072" s="7">
        <v>3.75</v>
      </c>
      <c r="M1072" s="7">
        <v>1.13</v>
      </c>
      <c r="N1072" s="7" t="s">
        <v>61</v>
      </c>
      <c r="O1072" s="7">
        <v>1.0</v>
      </c>
      <c r="P1072" s="7">
        <v>0.0</v>
      </c>
      <c r="Q1072" s="7" t="s">
        <v>1172</v>
      </c>
      <c r="R1072" s="7" t="s">
        <v>4775</v>
      </c>
      <c r="S1072" s="7" t="s">
        <v>17728</v>
      </c>
      <c r="T1072" s="11" t="s">
        <v>17729</v>
      </c>
      <c r="U1072" s="7" t="s">
        <v>17734</v>
      </c>
      <c r="V1072" s="8"/>
      <c r="W1072" s="7" t="s">
        <v>17735</v>
      </c>
      <c r="X1072" s="8"/>
      <c r="Y1072" s="8"/>
      <c r="Z1072" s="8"/>
      <c r="AA1072" s="7" t="s">
        <v>129</v>
      </c>
      <c r="AB1072" s="7" t="s">
        <v>333</v>
      </c>
      <c r="AC1072" s="7" t="s">
        <v>17737</v>
      </c>
      <c r="AD1072" s="8"/>
      <c r="AE1072" s="7" t="s">
        <v>17739</v>
      </c>
      <c r="AF1072" s="8"/>
      <c r="AG1072" s="8"/>
      <c r="AH1072" s="8"/>
      <c r="AI1072" s="8"/>
      <c r="AJ1072" s="8"/>
      <c r="AK1072" s="8"/>
      <c r="AL1072" s="7" t="s">
        <v>17740</v>
      </c>
      <c r="AM1072" s="8"/>
      <c r="AN1072" s="8"/>
      <c r="AO1072" s="8"/>
      <c r="AP1072" s="8"/>
      <c r="AQ1072" s="8"/>
      <c r="AR1072" s="7" t="s">
        <v>86</v>
      </c>
      <c r="AS1072" s="8"/>
      <c r="AT1072" s="7" t="s">
        <v>17741</v>
      </c>
      <c r="AU1072" s="8"/>
      <c r="AV1072" s="11" t="s">
        <v>14955</v>
      </c>
      <c r="AW1072" s="11" t="s">
        <v>14955</v>
      </c>
      <c r="AX1072" s="8"/>
      <c r="AY1072" s="8"/>
      <c r="AZ1072" s="8"/>
      <c r="BA1072" s="8"/>
      <c r="BB1072" s="8"/>
      <c r="BC1072" s="8"/>
      <c r="BD1072" s="8"/>
      <c r="BE1072" s="8"/>
      <c r="BF1072" s="8"/>
    </row>
    <row r="1073" hidden="1">
      <c r="A1073" s="10">
        <v>28661.0</v>
      </c>
      <c r="B1073" s="9">
        <v>43043.0</v>
      </c>
      <c r="C1073" s="7" t="s">
        <v>17748</v>
      </c>
      <c r="D1073" s="8"/>
      <c r="E1073" s="8"/>
      <c r="F1073" s="8"/>
      <c r="G1073" s="7">
        <v>50000.0</v>
      </c>
      <c r="H1073" s="8"/>
      <c r="I1073" s="7">
        <v>0.0</v>
      </c>
      <c r="J1073" s="7">
        <v>0.0</v>
      </c>
      <c r="K1073" s="7">
        <v>6.0</v>
      </c>
      <c r="L1073" s="7">
        <v>0.0</v>
      </c>
      <c r="M1073" s="7">
        <v>0.0</v>
      </c>
      <c r="N1073" s="7" t="s">
        <v>61</v>
      </c>
      <c r="O1073" s="7">
        <v>0.0</v>
      </c>
      <c r="P1073" s="7">
        <v>0.0</v>
      </c>
      <c r="Q1073" s="8"/>
      <c r="R1073" s="8"/>
      <c r="S1073" s="8"/>
      <c r="T1073" s="8"/>
      <c r="U1073" s="8"/>
      <c r="V1073" s="8"/>
      <c r="W1073" s="8"/>
      <c r="X1073" s="8"/>
      <c r="Y1073" s="8"/>
      <c r="Z1073" s="8"/>
      <c r="AA1073" s="8"/>
      <c r="AB1073" s="8"/>
      <c r="AC1073" s="8"/>
      <c r="AD1073" s="8"/>
      <c r="AE1073" s="8"/>
      <c r="AF1073" s="8"/>
      <c r="AG1073" s="8"/>
      <c r="AH1073" s="8"/>
      <c r="AI1073" s="8"/>
      <c r="AJ1073" s="8"/>
      <c r="AK1073" s="8"/>
      <c r="AL1073" s="8"/>
      <c r="AM1073" s="8"/>
      <c r="AN1073" s="8"/>
      <c r="AO1073" s="8"/>
      <c r="AP1073" s="8"/>
      <c r="AQ1073" s="8"/>
      <c r="AR1073" s="7" t="s">
        <v>68</v>
      </c>
      <c r="AS1073" s="8"/>
      <c r="AT1073" s="8"/>
      <c r="AU1073" s="8"/>
      <c r="AV1073" s="11" t="s">
        <v>17750</v>
      </c>
      <c r="AW1073" s="11" t="s">
        <v>17750</v>
      </c>
      <c r="AX1073" s="8"/>
      <c r="AY1073" s="8"/>
      <c r="AZ1073" s="8"/>
      <c r="BA1073" s="8"/>
      <c r="BB1073" s="8"/>
      <c r="BC1073" s="8"/>
      <c r="BD1073" s="8"/>
      <c r="BE1073" s="8"/>
      <c r="BF1073" s="8"/>
    </row>
    <row r="1074" hidden="1">
      <c r="A1074" s="10">
        <v>28986.0</v>
      </c>
      <c r="B1074" s="7" t="s">
        <v>8569</v>
      </c>
      <c r="C1074" s="7" t="s">
        <v>17759</v>
      </c>
      <c r="D1074" s="7" t="s">
        <v>17760</v>
      </c>
      <c r="E1074" s="7">
        <v>2.3095405E7</v>
      </c>
      <c r="F1074" s="8"/>
      <c r="G1074" s="7">
        <v>700.0</v>
      </c>
      <c r="H1074" s="8"/>
      <c r="I1074" s="7">
        <v>0.0</v>
      </c>
      <c r="J1074" s="7">
        <v>0.0</v>
      </c>
      <c r="K1074" s="7">
        <v>6.0</v>
      </c>
      <c r="L1074" s="7">
        <v>0.0</v>
      </c>
      <c r="M1074" s="7">
        <v>0.0</v>
      </c>
      <c r="N1074" s="7" t="s">
        <v>61</v>
      </c>
      <c r="O1074" s="7">
        <v>0.0</v>
      </c>
      <c r="P1074" s="7">
        <v>0.0</v>
      </c>
      <c r="Q1074" s="8"/>
      <c r="R1074" s="8"/>
      <c r="S1074" s="7" t="s">
        <v>17761</v>
      </c>
      <c r="T1074" s="11" t="s">
        <v>17762</v>
      </c>
      <c r="U1074" s="7" t="s">
        <v>17763</v>
      </c>
      <c r="V1074" s="8"/>
      <c r="W1074" s="7" t="s">
        <v>17764</v>
      </c>
      <c r="X1074" s="8"/>
      <c r="Y1074" s="8"/>
      <c r="Z1074" s="8"/>
      <c r="AA1074" s="8"/>
      <c r="AB1074" s="8"/>
      <c r="AC1074" s="8"/>
      <c r="AD1074" s="7" t="s">
        <v>17766</v>
      </c>
      <c r="AE1074" s="8"/>
      <c r="AF1074" s="7" t="s">
        <v>17769</v>
      </c>
      <c r="AG1074" s="8"/>
      <c r="AH1074" s="8"/>
      <c r="AI1074" s="8"/>
      <c r="AJ1074" s="8"/>
      <c r="AK1074" s="8"/>
      <c r="AL1074" s="8"/>
      <c r="AM1074" s="8"/>
      <c r="AN1074" s="8"/>
      <c r="AO1074" s="8"/>
      <c r="AP1074" s="8"/>
      <c r="AQ1074" s="8"/>
      <c r="AR1074" s="7" t="s">
        <v>834</v>
      </c>
      <c r="AS1074" s="8"/>
      <c r="AT1074" s="7" t="s">
        <v>17772</v>
      </c>
      <c r="AU1074" s="8"/>
      <c r="AV1074" s="11" t="s">
        <v>17774</v>
      </c>
      <c r="AW1074" s="11" t="s">
        <v>17774</v>
      </c>
      <c r="AX1074" s="8"/>
      <c r="AY1074" s="8"/>
      <c r="AZ1074" s="8"/>
      <c r="BA1074" s="8"/>
      <c r="BB1074" s="8"/>
      <c r="BC1074" s="8"/>
      <c r="BD1074" s="8"/>
      <c r="BE1074" s="8"/>
      <c r="BF1074" s="8"/>
    </row>
    <row r="1075" hidden="1">
      <c r="A1075" s="10">
        <v>28433.0</v>
      </c>
      <c r="B1075" s="7" t="s">
        <v>17777</v>
      </c>
      <c r="C1075" s="7" t="s">
        <v>17778</v>
      </c>
      <c r="D1075" s="8"/>
      <c r="E1075" s="8"/>
      <c r="F1075" s="8"/>
      <c r="G1075" s="7">
        <v>7500.0</v>
      </c>
      <c r="H1075" s="8"/>
      <c r="I1075" s="7">
        <v>0.0</v>
      </c>
      <c r="J1075" s="7">
        <v>0.0</v>
      </c>
      <c r="K1075" s="7">
        <v>6.0</v>
      </c>
      <c r="L1075" s="7">
        <v>0.0</v>
      </c>
      <c r="M1075" s="7">
        <v>0.0</v>
      </c>
      <c r="N1075" s="7" t="s">
        <v>61</v>
      </c>
      <c r="O1075" s="7">
        <v>0.0</v>
      </c>
      <c r="P1075" s="7">
        <v>0.0</v>
      </c>
      <c r="Q1075" s="8"/>
      <c r="R1075" s="8"/>
      <c r="S1075" s="8"/>
      <c r="T1075" s="8"/>
      <c r="U1075" s="8"/>
      <c r="V1075" s="8"/>
      <c r="W1075" s="8"/>
      <c r="X1075" s="8"/>
      <c r="Y1075" s="8"/>
      <c r="Z1075" s="8"/>
      <c r="AA1075" s="8"/>
      <c r="AB1075" s="8"/>
      <c r="AC1075" s="8"/>
      <c r="AD1075" s="8"/>
      <c r="AE1075" s="8"/>
      <c r="AF1075" s="8"/>
      <c r="AG1075" s="8"/>
      <c r="AH1075" s="8"/>
      <c r="AI1075" s="8"/>
      <c r="AJ1075" s="8"/>
      <c r="AK1075" s="8"/>
      <c r="AL1075" s="8"/>
      <c r="AM1075" s="8"/>
      <c r="AN1075" s="8"/>
      <c r="AO1075" s="8"/>
      <c r="AP1075" s="8"/>
      <c r="AQ1075" s="8"/>
      <c r="AR1075" s="7" t="s">
        <v>68</v>
      </c>
      <c r="AS1075" s="8"/>
      <c r="AT1075" s="8"/>
      <c r="AU1075" s="8"/>
      <c r="AV1075" s="11" t="s">
        <v>17781</v>
      </c>
      <c r="AW1075" s="11" t="s">
        <v>17781</v>
      </c>
      <c r="AX1075" s="8"/>
      <c r="AY1075" s="8"/>
      <c r="AZ1075" s="8"/>
      <c r="BA1075" s="8"/>
      <c r="BB1075" s="8"/>
      <c r="BC1075" s="8"/>
      <c r="BD1075" s="8"/>
      <c r="BE1075" s="8"/>
      <c r="BF1075" s="8"/>
    </row>
    <row r="1076" hidden="1">
      <c r="A1076" s="10">
        <v>32980.0</v>
      </c>
      <c r="B1076" s="9">
        <v>42927.0</v>
      </c>
      <c r="C1076" s="7" t="s">
        <v>17783</v>
      </c>
      <c r="D1076" s="8"/>
      <c r="E1076" s="8"/>
      <c r="F1076" s="8"/>
      <c r="G1076" s="7">
        <v>10000.0</v>
      </c>
      <c r="H1076" s="8"/>
      <c r="I1076" s="7">
        <v>0.0</v>
      </c>
      <c r="J1076" s="7">
        <v>0.0</v>
      </c>
      <c r="K1076" s="7">
        <v>6.0</v>
      </c>
      <c r="L1076" s="7">
        <v>0.0</v>
      </c>
      <c r="M1076" s="7">
        <v>0.0</v>
      </c>
      <c r="N1076" s="7" t="s">
        <v>61</v>
      </c>
      <c r="O1076" s="7">
        <v>0.0</v>
      </c>
      <c r="P1076" s="7">
        <v>0.0</v>
      </c>
      <c r="Q1076" s="8"/>
      <c r="R1076" s="8"/>
      <c r="S1076" s="8"/>
      <c r="T1076" s="8"/>
      <c r="U1076" s="8"/>
      <c r="V1076" s="8"/>
      <c r="W1076" s="8"/>
      <c r="X1076" s="8"/>
      <c r="Y1076" s="8"/>
      <c r="Z1076" s="8"/>
      <c r="AA1076" s="8"/>
      <c r="AB1076" s="8"/>
      <c r="AC1076" s="8"/>
      <c r="AD1076" s="8"/>
      <c r="AE1076" s="8"/>
      <c r="AF1076" s="8"/>
      <c r="AG1076" s="8"/>
      <c r="AH1076" s="8"/>
      <c r="AI1076" s="8"/>
      <c r="AJ1076" s="8"/>
      <c r="AK1076" s="8"/>
      <c r="AL1076" s="8"/>
      <c r="AM1076" s="8"/>
      <c r="AN1076" s="8"/>
      <c r="AO1076" s="8"/>
      <c r="AP1076" s="8"/>
      <c r="AQ1076" s="8"/>
      <c r="AR1076" s="7" t="s">
        <v>68</v>
      </c>
      <c r="AS1076" s="8"/>
      <c r="AT1076" s="8"/>
      <c r="AU1076" s="8"/>
      <c r="AV1076" s="8"/>
      <c r="AW1076" s="8"/>
      <c r="AX1076" s="8"/>
      <c r="AY1076" s="8"/>
      <c r="AZ1076" s="8"/>
      <c r="BA1076" s="8"/>
      <c r="BB1076" s="8"/>
      <c r="BC1076" s="8"/>
      <c r="BD1076" s="8"/>
      <c r="BE1076" s="8"/>
      <c r="BF1076" s="8"/>
    </row>
    <row r="1077">
      <c r="A1077" s="10">
        <v>33524.0</v>
      </c>
      <c r="B1077" s="7" t="s">
        <v>2695</v>
      </c>
      <c r="C1077" s="7" t="s">
        <v>17786</v>
      </c>
      <c r="D1077" s="7" t="s">
        <v>17787</v>
      </c>
      <c r="E1077" s="7" t="s">
        <v>17788</v>
      </c>
      <c r="F1077" s="11" t="s">
        <v>17789</v>
      </c>
      <c r="G1077" s="7">
        <v>30000.0</v>
      </c>
      <c r="H1077" s="8"/>
      <c r="I1077" s="7">
        <v>0.0</v>
      </c>
      <c r="J1077" s="7">
        <v>0.0</v>
      </c>
      <c r="K1077" s="7">
        <v>6.0</v>
      </c>
      <c r="L1077" s="7">
        <v>0.0</v>
      </c>
      <c r="M1077" s="7">
        <v>0.0</v>
      </c>
      <c r="N1077" s="7" t="s">
        <v>61</v>
      </c>
      <c r="O1077" s="7">
        <v>0.0</v>
      </c>
      <c r="P1077" s="7">
        <v>0.0</v>
      </c>
      <c r="Q1077" s="9">
        <v>42747.0</v>
      </c>
      <c r="R1077" s="8"/>
      <c r="S1077" s="7" t="s">
        <v>17793</v>
      </c>
      <c r="T1077" s="11" t="s">
        <v>17794</v>
      </c>
      <c r="U1077" s="7" t="s">
        <v>17797</v>
      </c>
      <c r="V1077" s="8"/>
      <c r="W1077" s="7" t="s">
        <v>17798</v>
      </c>
      <c r="X1077" s="8"/>
      <c r="Y1077" s="8"/>
      <c r="Z1077" s="8"/>
      <c r="AA1077" s="8"/>
      <c r="AB1077" s="8"/>
      <c r="AC1077" s="7" t="s">
        <v>17799</v>
      </c>
      <c r="AD1077" s="7" t="s">
        <v>17801</v>
      </c>
      <c r="AE1077" s="11" t="s">
        <v>17803</v>
      </c>
      <c r="AF1077" s="11" t="s">
        <v>17806</v>
      </c>
      <c r="AG1077" s="8"/>
      <c r="AH1077" s="8"/>
      <c r="AI1077" s="8"/>
      <c r="AJ1077" s="8"/>
      <c r="AK1077" s="8"/>
      <c r="AL1077" s="7" t="s">
        <v>17812</v>
      </c>
      <c r="AM1077" s="8"/>
      <c r="AN1077" s="8"/>
      <c r="AO1077" s="8"/>
      <c r="AP1077" s="8"/>
      <c r="AQ1077" s="8"/>
      <c r="AR1077" s="7" t="s">
        <v>86</v>
      </c>
      <c r="AS1077" s="8"/>
      <c r="AT1077" s="8"/>
      <c r="AU1077" s="8"/>
      <c r="AV1077" s="11" t="s">
        <v>17794</v>
      </c>
      <c r="AW1077" s="11" t="s">
        <v>17794</v>
      </c>
      <c r="AX1077" s="8"/>
      <c r="AY1077" s="8"/>
      <c r="AZ1077" s="8"/>
      <c r="BA1077" s="8"/>
      <c r="BB1077" s="8"/>
      <c r="BC1077" s="8"/>
      <c r="BD1077" s="8"/>
      <c r="BE1077" s="8"/>
      <c r="BF1077" s="8"/>
    </row>
    <row r="1078" hidden="1">
      <c r="A1078" s="10">
        <v>31670.0</v>
      </c>
      <c r="B1078" s="7" t="s">
        <v>3876</v>
      </c>
      <c r="C1078" s="7" t="s">
        <v>17816</v>
      </c>
      <c r="D1078" s="8"/>
      <c r="E1078" s="8"/>
      <c r="F1078" s="8"/>
      <c r="G1078" s="7">
        <v>6000.0</v>
      </c>
      <c r="H1078" s="8"/>
      <c r="I1078" s="7">
        <v>0.0</v>
      </c>
      <c r="J1078" s="7">
        <v>0.0</v>
      </c>
      <c r="K1078" s="7">
        <v>6.0</v>
      </c>
      <c r="L1078" s="7">
        <v>0.0</v>
      </c>
      <c r="M1078" s="7">
        <v>0.0</v>
      </c>
      <c r="N1078" s="7" t="s">
        <v>61</v>
      </c>
      <c r="O1078" s="7">
        <v>0.0</v>
      </c>
      <c r="P1078" s="7">
        <v>0.0</v>
      </c>
      <c r="Q1078" s="8"/>
      <c r="R1078" s="8"/>
      <c r="S1078" s="8"/>
      <c r="T1078" s="8"/>
      <c r="U1078" s="8"/>
      <c r="V1078" s="8"/>
      <c r="W1078" s="8"/>
      <c r="X1078" s="8"/>
      <c r="Y1078" s="8"/>
      <c r="Z1078" s="8"/>
      <c r="AA1078" s="8"/>
      <c r="AB1078" s="8"/>
      <c r="AC1078" s="8"/>
      <c r="AD1078" s="8"/>
      <c r="AE1078" s="8"/>
      <c r="AF1078" s="8"/>
      <c r="AG1078" s="8"/>
      <c r="AH1078" s="8"/>
      <c r="AI1078" s="8"/>
      <c r="AJ1078" s="8"/>
      <c r="AK1078" s="8"/>
      <c r="AL1078" s="8"/>
      <c r="AM1078" s="8"/>
      <c r="AN1078" s="8"/>
      <c r="AO1078" s="8"/>
      <c r="AP1078" s="8"/>
      <c r="AQ1078" s="8"/>
      <c r="AR1078" s="7" t="s">
        <v>68</v>
      </c>
      <c r="AS1078" s="8"/>
      <c r="AT1078" s="8"/>
      <c r="AU1078" s="8"/>
      <c r="AV1078" s="11" t="s">
        <v>17819</v>
      </c>
      <c r="AW1078" s="11" t="s">
        <v>17819</v>
      </c>
      <c r="AX1078" s="8"/>
      <c r="AY1078" s="8"/>
      <c r="AZ1078" s="8"/>
      <c r="BA1078" s="8"/>
      <c r="BB1078" s="8"/>
      <c r="BC1078" s="8"/>
      <c r="BD1078" s="8"/>
      <c r="BE1078" s="8"/>
      <c r="BF1078" s="8"/>
    </row>
    <row r="1079" hidden="1">
      <c r="A1079" s="10">
        <v>33009.0</v>
      </c>
      <c r="B1079" s="9">
        <v>42958.0</v>
      </c>
      <c r="C1079" s="7" t="s">
        <v>17826</v>
      </c>
      <c r="D1079" s="8"/>
      <c r="E1079" s="8"/>
      <c r="F1079" s="8"/>
      <c r="G1079" s="7">
        <v>10000.0</v>
      </c>
      <c r="H1079" s="8"/>
      <c r="I1079" s="7">
        <v>0.0</v>
      </c>
      <c r="J1079" s="7">
        <v>0.0</v>
      </c>
      <c r="K1079" s="7">
        <v>6.0</v>
      </c>
      <c r="L1079" s="7">
        <v>0.0</v>
      </c>
      <c r="M1079" s="7">
        <v>0.0</v>
      </c>
      <c r="N1079" s="7" t="s">
        <v>61</v>
      </c>
      <c r="O1079" s="7">
        <v>0.0</v>
      </c>
      <c r="P1079" s="7">
        <v>0.0</v>
      </c>
      <c r="Q1079" s="8"/>
      <c r="R1079" s="8"/>
      <c r="S1079" s="8"/>
      <c r="T1079" s="8"/>
      <c r="U1079" s="8"/>
      <c r="V1079" s="8"/>
      <c r="W1079" s="8"/>
      <c r="X1079" s="8"/>
      <c r="Y1079" s="8"/>
      <c r="Z1079" s="8"/>
      <c r="AA1079" s="8"/>
      <c r="AB1079" s="8"/>
      <c r="AC1079" s="8"/>
      <c r="AD1079" s="8"/>
      <c r="AE1079" s="8"/>
      <c r="AF1079" s="8"/>
      <c r="AG1079" s="8"/>
      <c r="AH1079" s="8"/>
      <c r="AI1079" s="8"/>
      <c r="AJ1079" s="8"/>
      <c r="AK1079" s="8"/>
      <c r="AL1079" s="8"/>
      <c r="AM1079" s="8"/>
      <c r="AN1079" s="8"/>
      <c r="AO1079" s="8"/>
      <c r="AP1079" s="8"/>
      <c r="AQ1079" s="8"/>
      <c r="AR1079" s="7" t="s">
        <v>68</v>
      </c>
      <c r="AS1079" s="8"/>
      <c r="AT1079" s="8"/>
      <c r="AU1079" s="8"/>
      <c r="AV1079" s="7" t="s">
        <v>1764</v>
      </c>
      <c r="AW1079" s="11" t="s">
        <v>1767</v>
      </c>
      <c r="AX1079" s="8"/>
      <c r="AY1079" s="8"/>
      <c r="AZ1079" s="8"/>
      <c r="BA1079" s="8"/>
      <c r="BB1079" s="8"/>
      <c r="BC1079" s="8"/>
      <c r="BD1079" s="8"/>
      <c r="BE1079" s="8"/>
      <c r="BF1079" s="8"/>
    </row>
    <row r="1080" hidden="1">
      <c r="A1080" s="10">
        <v>29710.0</v>
      </c>
      <c r="B1080" s="7" t="s">
        <v>8294</v>
      </c>
      <c r="C1080" s="7" t="s">
        <v>17828</v>
      </c>
      <c r="D1080" s="8"/>
      <c r="E1080" s="8"/>
      <c r="F1080" s="8"/>
      <c r="G1080" s="7">
        <v>5000.0</v>
      </c>
      <c r="H1080" s="8"/>
      <c r="I1080" s="7">
        <v>0.0</v>
      </c>
      <c r="J1080" s="7">
        <v>0.0</v>
      </c>
      <c r="K1080" s="7">
        <v>6.0</v>
      </c>
      <c r="L1080" s="7">
        <v>0.0</v>
      </c>
      <c r="M1080" s="7">
        <v>0.0</v>
      </c>
      <c r="N1080" s="7" t="s">
        <v>61</v>
      </c>
      <c r="O1080" s="7">
        <v>0.0</v>
      </c>
      <c r="P1080" s="7">
        <v>0.0</v>
      </c>
      <c r="Q1080" s="9">
        <v>42746.0</v>
      </c>
      <c r="R1080" s="9">
        <v>42747.0</v>
      </c>
      <c r="S1080" s="8"/>
      <c r="T1080" s="8"/>
      <c r="U1080" s="8"/>
      <c r="V1080" s="8"/>
      <c r="W1080" s="7" t="s">
        <v>1240</v>
      </c>
      <c r="X1080" s="8"/>
      <c r="Y1080" s="8"/>
      <c r="Z1080" s="8"/>
      <c r="AA1080" s="8"/>
      <c r="AB1080" s="8"/>
      <c r="AC1080" s="7" t="s">
        <v>17829</v>
      </c>
      <c r="AD1080" s="7" t="s">
        <v>17830</v>
      </c>
      <c r="AE1080" s="7" t="s">
        <v>17836</v>
      </c>
      <c r="AF1080" s="7" t="s">
        <v>191</v>
      </c>
      <c r="AG1080" s="8"/>
      <c r="AH1080" s="8"/>
      <c r="AI1080" s="8"/>
      <c r="AJ1080" s="8"/>
      <c r="AK1080" s="8"/>
      <c r="AL1080" s="8"/>
      <c r="AM1080" s="8"/>
      <c r="AN1080" s="8"/>
      <c r="AO1080" s="8"/>
      <c r="AP1080" s="8"/>
      <c r="AQ1080" s="8"/>
      <c r="AR1080" s="7" t="s">
        <v>68</v>
      </c>
      <c r="AS1080" s="8"/>
      <c r="AT1080" s="7" t="s">
        <v>17840</v>
      </c>
      <c r="AU1080" s="8"/>
      <c r="AV1080" s="11" t="s">
        <v>1605</v>
      </c>
      <c r="AW1080" s="11" t="s">
        <v>1605</v>
      </c>
      <c r="AX1080" s="11" t="s">
        <v>1606</v>
      </c>
      <c r="AY1080" s="11" t="s">
        <v>1620</v>
      </c>
      <c r="AZ1080" s="8"/>
      <c r="BA1080" s="11" t="s">
        <v>1628</v>
      </c>
      <c r="BB1080" s="11" t="s">
        <v>1633</v>
      </c>
      <c r="BC1080" s="8"/>
      <c r="BD1080" s="7" t="s">
        <v>1648</v>
      </c>
      <c r="BE1080" s="7" t="s">
        <v>145</v>
      </c>
      <c r="BF1080" s="8"/>
    </row>
    <row r="1081" hidden="1">
      <c r="A1081" s="10">
        <v>36817.0</v>
      </c>
      <c r="B1081" s="7" t="s">
        <v>853</v>
      </c>
      <c r="C1081" s="7" t="s">
        <v>17860</v>
      </c>
      <c r="D1081" s="8"/>
      <c r="E1081" s="8"/>
      <c r="F1081" s="8"/>
      <c r="G1081" s="7">
        <v>200.0</v>
      </c>
      <c r="H1081" s="8"/>
      <c r="I1081" s="7">
        <v>0.0</v>
      </c>
      <c r="J1081" s="7">
        <v>0.0</v>
      </c>
      <c r="K1081" s="7">
        <v>6.0</v>
      </c>
      <c r="L1081" s="7">
        <v>0.0</v>
      </c>
      <c r="M1081" s="7">
        <v>0.0</v>
      </c>
      <c r="N1081" s="7" t="s">
        <v>61</v>
      </c>
      <c r="O1081" s="7">
        <v>0.0</v>
      </c>
      <c r="P1081" s="7">
        <v>0.0</v>
      </c>
      <c r="Q1081" s="8"/>
      <c r="R1081" s="8"/>
      <c r="S1081" s="8"/>
      <c r="T1081" s="8"/>
      <c r="U1081" s="8"/>
      <c r="V1081" s="8"/>
      <c r="W1081" s="8"/>
      <c r="X1081" s="8"/>
      <c r="Y1081" s="8"/>
      <c r="Z1081" s="8"/>
      <c r="AA1081" s="8"/>
      <c r="AB1081" s="8"/>
      <c r="AC1081" s="8"/>
      <c r="AD1081" s="8"/>
      <c r="AE1081" s="8"/>
      <c r="AF1081" s="8"/>
      <c r="AG1081" s="8"/>
      <c r="AH1081" s="8"/>
      <c r="AI1081" s="8"/>
      <c r="AJ1081" s="8"/>
      <c r="AK1081" s="8"/>
      <c r="AL1081" s="8"/>
      <c r="AM1081" s="8"/>
      <c r="AN1081" s="8"/>
      <c r="AO1081" s="8"/>
      <c r="AP1081" s="8"/>
      <c r="AQ1081" s="8"/>
      <c r="AR1081" s="7" t="s">
        <v>68</v>
      </c>
      <c r="AS1081" s="8"/>
      <c r="AT1081" s="8"/>
      <c r="AU1081" s="8"/>
      <c r="AV1081" s="8"/>
      <c r="AW1081" s="8"/>
      <c r="AX1081" s="8"/>
      <c r="AY1081" s="8"/>
      <c r="AZ1081" s="8"/>
      <c r="BA1081" s="8"/>
      <c r="BB1081" s="8"/>
      <c r="BC1081" s="8"/>
      <c r="BD1081" s="8"/>
      <c r="BE1081" s="8"/>
      <c r="BF1081" s="8"/>
    </row>
    <row r="1082" hidden="1">
      <c r="A1082" s="10">
        <v>29650.0</v>
      </c>
      <c r="B1082" s="9">
        <v>43075.0</v>
      </c>
      <c r="C1082" s="7" t="s">
        <v>17861</v>
      </c>
      <c r="D1082" s="8"/>
      <c r="E1082" s="8"/>
      <c r="F1082" s="8"/>
      <c r="G1082" s="7">
        <v>200.0</v>
      </c>
      <c r="H1082" s="8"/>
      <c r="I1082" s="7">
        <v>0.0</v>
      </c>
      <c r="J1082" s="7">
        <v>0.0</v>
      </c>
      <c r="K1082" s="7">
        <v>6.0</v>
      </c>
      <c r="L1082" s="7">
        <v>0.0</v>
      </c>
      <c r="M1082" s="7">
        <v>0.0</v>
      </c>
      <c r="N1082" s="7" t="s">
        <v>61</v>
      </c>
      <c r="O1082" s="7">
        <v>0.0</v>
      </c>
      <c r="P1082" s="7">
        <v>0.0</v>
      </c>
      <c r="Q1082" s="8"/>
      <c r="R1082" s="8"/>
      <c r="S1082" s="8"/>
      <c r="T1082" s="8"/>
      <c r="U1082" s="8"/>
      <c r="V1082" s="8"/>
      <c r="W1082" s="8"/>
      <c r="X1082" s="8"/>
      <c r="Y1082" s="8"/>
      <c r="Z1082" s="8"/>
      <c r="AA1082" s="8"/>
      <c r="AB1082" s="8"/>
      <c r="AC1082" s="8"/>
      <c r="AD1082" s="8"/>
      <c r="AE1082" s="8"/>
      <c r="AF1082" s="8"/>
      <c r="AG1082" s="8"/>
      <c r="AH1082" s="8"/>
      <c r="AI1082" s="8"/>
      <c r="AJ1082" s="8"/>
      <c r="AK1082" s="8"/>
      <c r="AL1082" s="8"/>
      <c r="AM1082" s="8"/>
      <c r="AN1082" s="8"/>
      <c r="AO1082" s="8"/>
      <c r="AP1082" s="8"/>
      <c r="AQ1082" s="8"/>
      <c r="AR1082" s="7" t="s">
        <v>68</v>
      </c>
      <c r="AS1082" s="8"/>
      <c r="AT1082" s="8"/>
      <c r="AU1082" s="8"/>
      <c r="AV1082" s="11" t="s">
        <v>17863</v>
      </c>
      <c r="AW1082" s="11" t="s">
        <v>17863</v>
      </c>
      <c r="AX1082" s="8"/>
      <c r="AY1082" s="8"/>
      <c r="AZ1082" s="8"/>
      <c r="BA1082" s="8"/>
      <c r="BB1082" s="8"/>
      <c r="BC1082" s="8"/>
      <c r="BD1082" s="8"/>
      <c r="BE1082" s="8"/>
      <c r="BF1082" s="8"/>
    </row>
    <row r="1083" hidden="1">
      <c r="A1083" s="10">
        <v>27053.0</v>
      </c>
      <c r="B1083" s="7" t="s">
        <v>3032</v>
      </c>
      <c r="C1083" s="7" t="s">
        <v>17866</v>
      </c>
      <c r="D1083" s="11" t="s">
        <v>5395</v>
      </c>
      <c r="E1083" s="7" t="s">
        <v>17873</v>
      </c>
      <c r="F1083" s="11" t="s">
        <v>17874</v>
      </c>
      <c r="G1083" s="7">
        <v>3000.0</v>
      </c>
      <c r="H1083" s="8"/>
      <c r="I1083" s="7">
        <v>0.0</v>
      </c>
      <c r="J1083" s="7">
        <v>0.0</v>
      </c>
      <c r="K1083" s="7">
        <v>6.0</v>
      </c>
      <c r="L1083" s="7">
        <v>0.0</v>
      </c>
      <c r="M1083" s="7">
        <v>0.0</v>
      </c>
      <c r="N1083" s="7" t="s">
        <v>61</v>
      </c>
      <c r="O1083" s="7">
        <v>0.0</v>
      </c>
      <c r="P1083" s="7">
        <v>0.0</v>
      </c>
      <c r="Q1083" s="8"/>
      <c r="R1083" s="8"/>
      <c r="S1083" s="7" t="s">
        <v>5410</v>
      </c>
      <c r="T1083" s="11" t="s">
        <v>5411</v>
      </c>
      <c r="U1083" s="7">
        <v>5.0375591947E10</v>
      </c>
      <c r="V1083" s="8"/>
      <c r="W1083" s="7" t="s">
        <v>5419</v>
      </c>
      <c r="X1083" s="8"/>
      <c r="Y1083" s="8"/>
      <c r="Z1083" s="8"/>
      <c r="AA1083" s="8"/>
      <c r="AB1083" s="8"/>
      <c r="AC1083" s="7" t="s">
        <v>17881</v>
      </c>
      <c r="AD1083" s="7" t="s">
        <v>17882</v>
      </c>
      <c r="AE1083" s="7" t="s">
        <v>17883</v>
      </c>
      <c r="AF1083" s="7" t="s">
        <v>17884</v>
      </c>
      <c r="AG1083" s="8"/>
      <c r="AH1083" s="8"/>
      <c r="AI1083" s="8"/>
      <c r="AJ1083" s="8"/>
      <c r="AK1083" s="8"/>
      <c r="AL1083" s="8"/>
      <c r="AM1083" s="8"/>
      <c r="AN1083" s="8"/>
      <c r="AO1083" s="8"/>
      <c r="AP1083" s="8"/>
      <c r="AQ1083" s="8"/>
      <c r="AR1083" s="7" t="s">
        <v>68</v>
      </c>
      <c r="AS1083" s="8"/>
      <c r="AT1083" s="8"/>
      <c r="AU1083" s="8"/>
      <c r="AV1083" s="11" t="s">
        <v>5411</v>
      </c>
      <c r="AW1083" s="11" t="s">
        <v>5411</v>
      </c>
      <c r="AX1083" s="8"/>
      <c r="AY1083" s="8"/>
      <c r="AZ1083" s="8"/>
      <c r="BA1083" s="8"/>
      <c r="BB1083" s="8"/>
      <c r="BC1083" s="8"/>
      <c r="BD1083" s="8"/>
      <c r="BE1083" s="8"/>
      <c r="BF1083" s="8"/>
    </row>
    <row r="1084" hidden="1">
      <c r="A1084" s="10">
        <v>28663.0</v>
      </c>
      <c r="B1084" s="9">
        <v>43043.0</v>
      </c>
      <c r="C1084" s="7" t="s">
        <v>17889</v>
      </c>
      <c r="D1084" s="8"/>
      <c r="E1084" s="8"/>
      <c r="F1084" s="8"/>
      <c r="G1084" s="7">
        <v>1500.0</v>
      </c>
      <c r="H1084" s="8"/>
      <c r="I1084" s="7">
        <v>0.0</v>
      </c>
      <c r="J1084" s="7">
        <v>0.0</v>
      </c>
      <c r="K1084" s="7">
        <v>6.0</v>
      </c>
      <c r="L1084" s="7">
        <v>0.0</v>
      </c>
      <c r="M1084" s="7">
        <v>0.0</v>
      </c>
      <c r="N1084" s="7" t="s">
        <v>61</v>
      </c>
      <c r="O1084" s="7">
        <v>0.0</v>
      </c>
      <c r="P1084" s="7">
        <v>0.0</v>
      </c>
      <c r="Q1084" s="8"/>
      <c r="R1084" s="8"/>
      <c r="S1084" s="8"/>
      <c r="T1084" s="8"/>
      <c r="U1084" s="8"/>
      <c r="V1084" s="8"/>
      <c r="W1084" s="8"/>
      <c r="X1084" s="8"/>
      <c r="Y1084" s="8"/>
      <c r="Z1084" s="8"/>
      <c r="AA1084" s="8"/>
      <c r="AB1084" s="8"/>
      <c r="AC1084" s="8"/>
      <c r="AD1084" s="8"/>
      <c r="AE1084" s="8"/>
      <c r="AF1084" s="8"/>
      <c r="AG1084" s="8"/>
      <c r="AH1084" s="8"/>
      <c r="AI1084" s="8"/>
      <c r="AJ1084" s="8"/>
      <c r="AK1084" s="8"/>
      <c r="AL1084" s="8"/>
      <c r="AM1084" s="8"/>
      <c r="AN1084" s="8"/>
      <c r="AO1084" s="8"/>
      <c r="AP1084" s="8"/>
      <c r="AQ1084" s="8"/>
      <c r="AR1084" s="7" t="s">
        <v>68</v>
      </c>
      <c r="AS1084" s="8"/>
      <c r="AT1084" s="8"/>
      <c r="AU1084" s="8"/>
      <c r="AV1084" s="11" t="s">
        <v>17891</v>
      </c>
      <c r="AW1084" s="11" t="s">
        <v>17891</v>
      </c>
      <c r="AX1084" s="8"/>
      <c r="AY1084" s="8"/>
      <c r="AZ1084" s="8"/>
      <c r="BA1084" s="8"/>
      <c r="BB1084" s="8"/>
      <c r="BC1084" s="8"/>
      <c r="BD1084" s="8"/>
      <c r="BE1084" s="8"/>
      <c r="BF1084" s="8"/>
    </row>
    <row r="1085" hidden="1">
      <c r="A1085" s="10">
        <v>36880.0</v>
      </c>
      <c r="B1085" s="7" t="s">
        <v>12709</v>
      </c>
      <c r="C1085" s="7" t="s">
        <v>17897</v>
      </c>
      <c r="D1085" s="8"/>
      <c r="E1085" s="8"/>
      <c r="F1085" s="8"/>
      <c r="G1085" s="7">
        <v>10000.0</v>
      </c>
      <c r="H1085" s="8"/>
      <c r="I1085" s="7">
        <v>0.0</v>
      </c>
      <c r="J1085" s="7">
        <v>0.0</v>
      </c>
      <c r="K1085" s="7">
        <v>6.0</v>
      </c>
      <c r="L1085" s="7">
        <v>0.0</v>
      </c>
      <c r="M1085" s="7">
        <v>0.0</v>
      </c>
      <c r="N1085" s="7" t="s">
        <v>61</v>
      </c>
      <c r="O1085" s="7">
        <v>0.0</v>
      </c>
      <c r="P1085" s="7">
        <v>0.0</v>
      </c>
      <c r="Q1085" s="8"/>
      <c r="R1085" s="8"/>
      <c r="S1085" s="8"/>
      <c r="T1085" s="8"/>
      <c r="U1085" s="8"/>
      <c r="V1085" s="8"/>
      <c r="W1085" s="8"/>
      <c r="X1085" s="8"/>
      <c r="Y1085" s="8"/>
      <c r="Z1085" s="8"/>
      <c r="AA1085" s="8"/>
      <c r="AB1085" s="8"/>
      <c r="AC1085" s="8"/>
      <c r="AD1085" s="8"/>
      <c r="AE1085" s="8"/>
      <c r="AF1085" s="8"/>
      <c r="AG1085" s="8"/>
      <c r="AH1085" s="8"/>
      <c r="AI1085" s="8"/>
      <c r="AJ1085" s="8"/>
      <c r="AK1085" s="8"/>
      <c r="AL1085" s="8"/>
      <c r="AM1085" s="8"/>
      <c r="AN1085" s="8"/>
      <c r="AO1085" s="8"/>
      <c r="AP1085" s="8"/>
      <c r="AQ1085" s="8"/>
      <c r="AR1085" s="7" t="s">
        <v>68</v>
      </c>
      <c r="AS1085" s="8"/>
      <c r="AT1085" s="8"/>
      <c r="AU1085" s="8"/>
      <c r="AV1085" s="8"/>
      <c r="AW1085" s="8"/>
      <c r="AX1085" s="8"/>
      <c r="AY1085" s="8"/>
      <c r="AZ1085" s="8"/>
      <c r="BA1085" s="8"/>
      <c r="BB1085" s="8"/>
      <c r="BC1085" s="8"/>
      <c r="BD1085" s="8"/>
      <c r="BE1085" s="8"/>
      <c r="BF1085" s="8"/>
    </row>
    <row r="1086" hidden="1">
      <c r="A1086" s="10">
        <v>36856.0</v>
      </c>
      <c r="B1086" s="7" t="s">
        <v>982</v>
      </c>
      <c r="C1086" s="7" t="s">
        <v>17899</v>
      </c>
      <c r="D1086" s="8"/>
      <c r="E1086" s="8"/>
      <c r="F1086" s="8"/>
      <c r="G1086" s="7">
        <v>1200.0</v>
      </c>
      <c r="H1086" s="8"/>
      <c r="I1086" s="7">
        <v>0.0</v>
      </c>
      <c r="J1086" s="7">
        <v>0.0</v>
      </c>
      <c r="K1086" s="7">
        <v>6.0</v>
      </c>
      <c r="L1086" s="7">
        <v>0.0</v>
      </c>
      <c r="M1086" s="7">
        <v>0.0</v>
      </c>
      <c r="N1086" s="7" t="s">
        <v>61</v>
      </c>
      <c r="O1086" s="7">
        <v>0.0</v>
      </c>
      <c r="P1086" s="7">
        <v>0.0</v>
      </c>
      <c r="Q1086" s="8"/>
      <c r="R1086" s="8"/>
      <c r="S1086" s="8"/>
      <c r="T1086" s="8"/>
      <c r="U1086" s="8"/>
      <c r="V1086" s="8"/>
      <c r="W1086" s="8"/>
      <c r="X1086" s="8"/>
      <c r="Y1086" s="8"/>
      <c r="Z1086" s="8"/>
      <c r="AA1086" s="8"/>
      <c r="AB1086" s="8"/>
      <c r="AC1086" s="8"/>
      <c r="AD1086" s="8"/>
      <c r="AE1086" s="8"/>
      <c r="AF1086" s="8"/>
      <c r="AG1086" s="8"/>
      <c r="AH1086" s="8"/>
      <c r="AI1086" s="8"/>
      <c r="AJ1086" s="8"/>
      <c r="AK1086" s="8"/>
      <c r="AL1086" s="8"/>
      <c r="AM1086" s="8"/>
      <c r="AN1086" s="8"/>
      <c r="AO1086" s="8"/>
      <c r="AP1086" s="8"/>
      <c r="AQ1086" s="8"/>
      <c r="AR1086" s="7" t="s">
        <v>68</v>
      </c>
      <c r="AS1086" s="8"/>
      <c r="AT1086" s="8"/>
      <c r="AU1086" s="8"/>
      <c r="AV1086" s="8"/>
      <c r="AW1086" s="8"/>
      <c r="AX1086" s="8"/>
      <c r="AY1086" s="8"/>
      <c r="AZ1086" s="8"/>
      <c r="BA1086" s="8"/>
      <c r="BB1086" s="8"/>
      <c r="BC1086" s="8"/>
      <c r="BD1086" s="8"/>
      <c r="BE1086" s="8"/>
      <c r="BF1086" s="8"/>
    </row>
    <row r="1087" hidden="1">
      <c r="A1087" s="10">
        <v>29223.0</v>
      </c>
      <c r="B1087" s="9">
        <v>42921.0</v>
      </c>
      <c r="C1087" s="7" t="s">
        <v>17902</v>
      </c>
      <c r="D1087" s="8"/>
      <c r="E1087" s="8"/>
      <c r="F1087" s="8"/>
      <c r="G1087" s="7">
        <v>350.0</v>
      </c>
      <c r="H1087" s="8"/>
      <c r="I1087" s="7">
        <v>0.0</v>
      </c>
      <c r="J1087" s="7">
        <v>0.0</v>
      </c>
      <c r="K1087" s="7">
        <v>6.0</v>
      </c>
      <c r="L1087" s="7">
        <v>0.0</v>
      </c>
      <c r="M1087" s="7">
        <v>0.0</v>
      </c>
      <c r="N1087" s="7" t="s">
        <v>61</v>
      </c>
      <c r="O1087" s="7">
        <v>0.0</v>
      </c>
      <c r="P1087" s="7">
        <v>0.0</v>
      </c>
      <c r="Q1087" s="8"/>
      <c r="R1087" s="8"/>
      <c r="S1087" s="8"/>
      <c r="T1087" s="8"/>
      <c r="U1087" s="8"/>
      <c r="V1087" s="8"/>
      <c r="W1087" s="8"/>
      <c r="X1087" s="8"/>
      <c r="Y1087" s="8"/>
      <c r="Z1087" s="8"/>
      <c r="AA1087" s="8"/>
      <c r="AB1087" s="8"/>
      <c r="AC1087" s="8"/>
      <c r="AD1087" s="8"/>
      <c r="AE1087" s="8"/>
      <c r="AF1087" s="8"/>
      <c r="AG1087" s="8"/>
      <c r="AH1087" s="8"/>
      <c r="AI1087" s="8"/>
      <c r="AJ1087" s="8"/>
      <c r="AK1087" s="8"/>
      <c r="AL1087" s="8"/>
      <c r="AM1087" s="8"/>
      <c r="AN1087" s="8"/>
      <c r="AO1087" s="8"/>
      <c r="AP1087" s="8"/>
      <c r="AQ1087" s="8"/>
      <c r="AR1087" s="7" t="s">
        <v>68</v>
      </c>
      <c r="AS1087" s="8"/>
      <c r="AT1087" s="8"/>
      <c r="AU1087" s="8"/>
      <c r="AV1087" s="11" t="s">
        <v>17903</v>
      </c>
      <c r="AW1087" s="11" t="s">
        <v>17903</v>
      </c>
      <c r="AX1087" s="8"/>
      <c r="AY1087" s="8"/>
      <c r="AZ1087" s="8"/>
      <c r="BA1087" s="8"/>
      <c r="BB1087" s="8"/>
      <c r="BC1087" s="8"/>
      <c r="BD1087" s="8"/>
      <c r="BE1087" s="8"/>
      <c r="BF1087" s="8"/>
    </row>
    <row r="1088" hidden="1">
      <c r="A1088" s="10">
        <v>30714.0</v>
      </c>
      <c r="B1088" s="9">
        <v>43017.0</v>
      </c>
      <c r="C1088" s="7" t="s">
        <v>17907</v>
      </c>
      <c r="D1088" s="8"/>
      <c r="E1088" s="8"/>
      <c r="F1088" s="8"/>
      <c r="G1088" s="7">
        <v>620.0</v>
      </c>
      <c r="H1088" s="8"/>
      <c r="I1088" s="7">
        <v>0.0</v>
      </c>
      <c r="J1088" s="7">
        <v>0.0</v>
      </c>
      <c r="K1088" s="7">
        <v>6.0</v>
      </c>
      <c r="L1088" s="7">
        <v>0.0</v>
      </c>
      <c r="M1088" s="7">
        <v>0.0</v>
      </c>
      <c r="N1088" s="7" t="s">
        <v>61</v>
      </c>
      <c r="O1088" s="7">
        <v>0.0</v>
      </c>
      <c r="P1088" s="7">
        <v>0.0</v>
      </c>
      <c r="Q1088" s="8"/>
      <c r="R1088" s="8"/>
      <c r="S1088" s="8"/>
      <c r="T1088" s="8"/>
      <c r="U1088" s="8"/>
      <c r="V1088" s="8"/>
      <c r="W1088" s="8"/>
      <c r="X1088" s="8"/>
      <c r="Y1088" s="8"/>
      <c r="Z1088" s="8"/>
      <c r="AA1088" s="8"/>
      <c r="AB1088" s="8"/>
      <c r="AC1088" s="8"/>
      <c r="AD1088" s="8"/>
      <c r="AE1088" s="8"/>
      <c r="AF1088" s="8"/>
      <c r="AG1088" s="8"/>
      <c r="AH1088" s="8"/>
      <c r="AI1088" s="8"/>
      <c r="AJ1088" s="8"/>
      <c r="AK1088" s="8"/>
      <c r="AL1088" s="8"/>
      <c r="AM1088" s="8"/>
      <c r="AN1088" s="8"/>
      <c r="AO1088" s="8"/>
      <c r="AP1088" s="8"/>
      <c r="AQ1088" s="8"/>
      <c r="AR1088" s="7" t="s">
        <v>68</v>
      </c>
      <c r="AS1088" s="8"/>
      <c r="AT1088" s="8"/>
      <c r="AU1088" s="8"/>
      <c r="AV1088" s="11" t="s">
        <v>17908</v>
      </c>
      <c r="AW1088" s="11" t="s">
        <v>17908</v>
      </c>
      <c r="AX1088" s="8"/>
      <c r="AY1088" s="8"/>
      <c r="AZ1088" s="8"/>
      <c r="BA1088" s="8"/>
      <c r="BB1088" s="8"/>
      <c r="BC1088" s="8"/>
      <c r="BD1088" s="8"/>
      <c r="BE1088" s="8"/>
      <c r="BF1088" s="8"/>
    </row>
    <row r="1089">
      <c r="A1089" s="10">
        <v>28473.0</v>
      </c>
      <c r="B1089" s="7" t="s">
        <v>5016</v>
      </c>
      <c r="C1089" s="7" t="s">
        <v>17909</v>
      </c>
      <c r="D1089" s="7" t="s">
        <v>17910</v>
      </c>
      <c r="E1089" s="7" t="s">
        <v>17911</v>
      </c>
      <c r="F1089" s="11" t="s">
        <v>17912</v>
      </c>
      <c r="G1089" s="7">
        <v>13000.0</v>
      </c>
      <c r="H1089" s="8"/>
      <c r="I1089" s="7">
        <v>0.0</v>
      </c>
      <c r="J1089" s="7">
        <v>0.0</v>
      </c>
      <c r="K1089" s="7">
        <v>6.0</v>
      </c>
      <c r="L1089" s="7">
        <v>0.0</v>
      </c>
      <c r="M1089" s="7">
        <v>0.0</v>
      </c>
      <c r="N1089" s="7" t="s">
        <v>61</v>
      </c>
      <c r="O1089" s="7">
        <v>0.0</v>
      </c>
      <c r="P1089" s="7">
        <v>0.0</v>
      </c>
      <c r="Q1089" s="7" t="s">
        <v>2987</v>
      </c>
      <c r="R1089" s="9">
        <v>42984.0</v>
      </c>
      <c r="S1089" s="7" t="s">
        <v>629</v>
      </c>
      <c r="T1089" s="11" t="s">
        <v>3161</v>
      </c>
      <c r="U1089" s="7" t="s">
        <v>17916</v>
      </c>
      <c r="V1089" s="8"/>
      <c r="W1089" s="7" t="s">
        <v>17917</v>
      </c>
      <c r="X1089" s="8"/>
      <c r="Y1089" s="8"/>
      <c r="Z1089" s="8"/>
      <c r="AA1089" s="7" t="s">
        <v>387</v>
      </c>
      <c r="AB1089" s="7" t="s">
        <v>185</v>
      </c>
      <c r="AC1089" s="7" t="s">
        <v>17918</v>
      </c>
      <c r="AD1089" s="7" t="s">
        <v>17919</v>
      </c>
      <c r="AE1089" s="7" t="s">
        <v>17924</v>
      </c>
      <c r="AF1089" s="7" t="s">
        <v>17925</v>
      </c>
      <c r="AG1089" s="8"/>
      <c r="AH1089" s="8"/>
      <c r="AI1089" s="8"/>
      <c r="AJ1089" s="8"/>
      <c r="AK1089" s="8"/>
      <c r="AL1089" s="8"/>
      <c r="AM1089" s="8"/>
      <c r="AN1089" s="8"/>
      <c r="AO1089" s="8"/>
      <c r="AP1089" s="8"/>
      <c r="AQ1089" s="8"/>
      <c r="AR1089" s="7" t="s">
        <v>86</v>
      </c>
      <c r="AS1089" s="8"/>
      <c r="AT1089" s="8"/>
      <c r="AU1089" s="8"/>
      <c r="AV1089" s="7" t="s">
        <v>3159</v>
      </c>
      <c r="AW1089" s="11" t="s">
        <v>3161</v>
      </c>
      <c r="AX1089" s="8"/>
      <c r="AY1089" s="8"/>
      <c r="AZ1089" s="8"/>
      <c r="BA1089" s="8"/>
      <c r="BB1089" s="8"/>
      <c r="BC1089" s="8"/>
      <c r="BD1089" s="8"/>
      <c r="BE1089" s="8"/>
      <c r="BF1089" s="8"/>
    </row>
    <row r="1090" hidden="1">
      <c r="A1090" s="10">
        <v>30085.0</v>
      </c>
      <c r="B1090" s="7" t="s">
        <v>4540</v>
      </c>
      <c r="C1090" s="7" t="s">
        <v>17927</v>
      </c>
      <c r="D1090" s="8"/>
      <c r="E1090" s="8"/>
      <c r="F1090" s="8"/>
      <c r="G1090" s="7">
        <v>1.0</v>
      </c>
      <c r="H1090" s="8"/>
      <c r="I1090" s="7">
        <v>0.0</v>
      </c>
      <c r="J1090" s="7">
        <v>0.0</v>
      </c>
      <c r="K1090" s="7">
        <v>6.0</v>
      </c>
      <c r="L1090" s="7">
        <v>0.0</v>
      </c>
      <c r="M1090" s="7">
        <v>0.0</v>
      </c>
      <c r="N1090" s="7" t="s">
        <v>61</v>
      </c>
      <c r="O1090" s="7">
        <v>0.0</v>
      </c>
      <c r="P1090" s="7">
        <v>0.0</v>
      </c>
      <c r="Q1090" s="8"/>
      <c r="R1090" s="8"/>
      <c r="S1090" s="8"/>
      <c r="T1090" s="8"/>
      <c r="U1090" s="8"/>
      <c r="V1090" s="8"/>
      <c r="W1090" s="8"/>
      <c r="X1090" s="8"/>
      <c r="Y1090" s="8"/>
      <c r="Z1090" s="8"/>
      <c r="AA1090" s="8"/>
      <c r="AB1090" s="8"/>
      <c r="AC1090" s="8"/>
      <c r="AD1090" s="8"/>
      <c r="AE1090" s="8"/>
      <c r="AF1090" s="8"/>
      <c r="AG1090" s="8"/>
      <c r="AH1090" s="8"/>
      <c r="AI1090" s="8"/>
      <c r="AJ1090" s="8"/>
      <c r="AK1090" s="8"/>
      <c r="AL1090" s="8"/>
      <c r="AM1090" s="8"/>
      <c r="AN1090" s="8"/>
      <c r="AO1090" s="8"/>
      <c r="AP1090" s="8"/>
      <c r="AQ1090" s="8"/>
      <c r="AR1090" s="7" t="s">
        <v>68</v>
      </c>
      <c r="AS1090" s="8"/>
      <c r="AT1090" s="8"/>
      <c r="AU1090" s="8"/>
      <c r="AV1090" s="8"/>
      <c r="AW1090" s="8"/>
      <c r="AX1090" s="8"/>
      <c r="AY1090" s="8"/>
      <c r="AZ1090" s="8"/>
      <c r="BA1090" s="8"/>
      <c r="BB1090" s="8"/>
      <c r="BC1090" s="8"/>
      <c r="BD1090" s="8"/>
      <c r="BE1090" s="8"/>
      <c r="BF1090" s="8"/>
    </row>
    <row r="1091">
      <c r="A1091" s="10">
        <v>33568.0</v>
      </c>
      <c r="B1091" s="7" t="s">
        <v>1172</v>
      </c>
      <c r="C1091" s="7" t="s">
        <v>17933</v>
      </c>
      <c r="D1091" s="7" t="s">
        <v>17934</v>
      </c>
      <c r="E1091" s="7">
        <v>4.63732667E8</v>
      </c>
      <c r="F1091" s="11" t="s">
        <v>17935</v>
      </c>
      <c r="G1091" s="7">
        <v>5000.0</v>
      </c>
      <c r="H1091" s="8"/>
      <c r="I1091" s="7">
        <v>0.0</v>
      </c>
      <c r="J1091" s="7">
        <v>0.0</v>
      </c>
      <c r="K1091" s="7">
        <v>6.0</v>
      </c>
      <c r="L1091" s="7">
        <v>0.0</v>
      </c>
      <c r="M1091" s="7">
        <v>0.0</v>
      </c>
      <c r="N1091" s="7" t="s">
        <v>61</v>
      </c>
      <c r="O1091" s="7">
        <v>0.0</v>
      </c>
      <c r="P1091" s="7">
        <v>0.0</v>
      </c>
      <c r="Q1091" s="7" t="s">
        <v>485</v>
      </c>
      <c r="R1091" s="7" t="s">
        <v>880</v>
      </c>
      <c r="S1091" s="7" t="s">
        <v>2371</v>
      </c>
      <c r="T1091" s="11" t="s">
        <v>17941</v>
      </c>
      <c r="U1091" s="7" t="s">
        <v>17943</v>
      </c>
      <c r="V1091" s="8"/>
      <c r="W1091" s="7" t="s">
        <v>17944</v>
      </c>
      <c r="X1091" s="8"/>
      <c r="Y1091" s="8"/>
      <c r="Z1091" s="8"/>
      <c r="AA1091" s="7" t="s">
        <v>129</v>
      </c>
      <c r="AB1091" s="8"/>
      <c r="AC1091" s="7" t="s">
        <v>17945</v>
      </c>
      <c r="AD1091" s="7" t="s">
        <v>17946</v>
      </c>
      <c r="AE1091" s="11" t="s">
        <v>17948</v>
      </c>
      <c r="AF1091" s="11" t="s">
        <v>17951</v>
      </c>
      <c r="AG1091" s="8"/>
      <c r="AH1091" s="8"/>
      <c r="AI1091" s="8"/>
      <c r="AJ1091" s="8"/>
      <c r="AK1091" s="8"/>
      <c r="AL1091" s="7" t="s">
        <v>17953</v>
      </c>
      <c r="AM1091" s="8"/>
      <c r="AN1091" s="8"/>
      <c r="AO1091" s="8"/>
      <c r="AP1091" s="8"/>
      <c r="AQ1091" s="8"/>
      <c r="AR1091" s="7" t="s">
        <v>86</v>
      </c>
      <c r="AS1091" s="8"/>
      <c r="AT1091" s="11" t="s">
        <v>17954</v>
      </c>
      <c r="AU1091" s="8"/>
      <c r="AV1091" s="11" t="s">
        <v>17941</v>
      </c>
      <c r="AW1091" s="11" t="s">
        <v>17941</v>
      </c>
      <c r="AX1091" s="8"/>
      <c r="AY1091" s="8"/>
      <c r="AZ1091" s="8"/>
      <c r="BA1091" s="8"/>
      <c r="BB1091" s="8"/>
      <c r="BC1091" s="8"/>
      <c r="BD1091" s="8"/>
      <c r="BE1091" s="8"/>
      <c r="BF1091" s="8"/>
    </row>
    <row r="1092" hidden="1">
      <c r="A1092" s="10">
        <v>33565.0</v>
      </c>
      <c r="B1092" s="7" t="s">
        <v>1496</v>
      </c>
      <c r="C1092" s="7" t="s">
        <v>17958</v>
      </c>
      <c r="D1092" s="8"/>
      <c r="E1092" s="8"/>
      <c r="F1092" s="8"/>
      <c r="G1092" s="7">
        <v>5000.0</v>
      </c>
      <c r="H1092" s="8"/>
      <c r="I1092" s="7">
        <v>0.0</v>
      </c>
      <c r="J1092" s="7">
        <v>0.0</v>
      </c>
      <c r="K1092" s="7">
        <v>6.0</v>
      </c>
      <c r="L1092" s="7">
        <v>0.0</v>
      </c>
      <c r="M1092" s="7">
        <v>0.0</v>
      </c>
      <c r="N1092" s="7" t="s">
        <v>61</v>
      </c>
      <c r="O1092" s="7">
        <v>0.0</v>
      </c>
      <c r="P1092" s="7">
        <v>0.0</v>
      </c>
      <c r="Q1092" s="8"/>
      <c r="R1092" s="8"/>
      <c r="S1092" s="8"/>
      <c r="T1092" s="8"/>
      <c r="U1092" s="8"/>
      <c r="V1092" s="8"/>
      <c r="W1092" s="8"/>
      <c r="X1092" s="8"/>
      <c r="Y1092" s="8"/>
      <c r="Z1092" s="8"/>
      <c r="AA1092" s="8"/>
      <c r="AB1092" s="8"/>
      <c r="AC1092" s="8"/>
      <c r="AD1092" s="8"/>
      <c r="AE1092" s="8"/>
      <c r="AF1092" s="8"/>
      <c r="AG1092" s="8"/>
      <c r="AH1092" s="8"/>
      <c r="AI1092" s="8"/>
      <c r="AJ1092" s="8"/>
      <c r="AK1092" s="8"/>
      <c r="AL1092" s="8"/>
      <c r="AM1092" s="8"/>
      <c r="AN1092" s="8"/>
      <c r="AO1092" s="8"/>
      <c r="AP1092" s="8"/>
      <c r="AQ1092" s="8"/>
      <c r="AR1092" s="7" t="s">
        <v>68</v>
      </c>
      <c r="AS1092" s="8"/>
      <c r="AT1092" s="8"/>
      <c r="AU1092" s="8"/>
      <c r="AV1092" s="8"/>
      <c r="AW1092" s="8"/>
      <c r="AX1092" s="8"/>
      <c r="AY1092" s="8"/>
      <c r="AZ1092" s="8"/>
      <c r="BA1092" s="8"/>
      <c r="BB1092" s="8"/>
      <c r="BC1092" s="8"/>
      <c r="BD1092" s="8"/>
      <c r="BE1092" s="8"/>
      <c r="BF1092" s="8"/>
    </row>
    <row r="1093">
      <c r="A1093" s="10">
        <v>33135.0</v>
      </c>
      <c r="B1093" s="7" t="s">
        <v>680</v>
      </c>
      <c r="C1093" s="7" t="s">
        <v>17960</v>
      </c>
      <c r="D1093" s="7" t="s">
        <v>1011</v>
      </c>
      <c r="E1093" s="7" t="s">
        <v>17961</v>
      </c>
      <c r="F1093" s="11" t="s">
        <v>17962</v>
      </c>
      <c r="G1093" s="7">
        <v>2500.0</v>
      </c>
      <c r="H1093" s="7">
        <v>1870.0</v>
      </c>
      <c r="I1093" s="7">
        <v>74.0</v>
      </c>
      <c r="J1093" s="7">
        <v>112.2</v>
      </c>
      <c r="K1093" s="7">
        <v>6.0</v>
      </c>
      <c r="L1093" s="7">
        <v>136.75</v>
      </c>
      <c r="M1093" s="7">
        <v>62.06</v>
      </c>
      <c r="N1093" s="7" t="s">
        <v>61</v>
      </c>
      <c r="O1093" s="7">
        <v>2.0</v>
      </c>
      <c r="P1093" s="7">
        <v>0.0</v>
      </c>
      <c r="Q1093" s="7" t="s">
        <v>617</v>
      </c>
      <c r="R1093" s="9">
        <v>42928.0</v>
      </c>
      <c r="S1093" s="7" t="s">
        <v>4954</v>
      </c>
      <c r="T1093" s="11" t="s">
        <v>1062</v>
      </c>
      <c r="U1093" s="7" t="s">
        <v>1017</v>
      </c>
      <c r="V1093" s="8"/>
      <c r="W1093" s="7" t="s">
        <v>14989</v>
      </c>
      <c r="X1093" s="7" t="s">
        <v>293</v>
      </c>
      <c r="Y1093" s="7" t="s">
        <v>1019</v>
      </c>
      <c r="Z1093" s="7">
        <v>95159.0</v>
      </c>
      <c r="AA1093" s="7" t="s">
        <v>257</v>
      </c>
      <c r="AB1093" s="7" t="s">
        <v>333</v>
      </c>
      <c r="AC1093" s="7" t="s">
        <v>17973</v>
      </c>
      <c r="AD1093" s="7" t="s">
        <v>17974</v>
      </c>
      <c r="AE1093" s="11" t="s">
        <v>17975</v>
      </c>
      <c r="AF1093" s="11" t="s">
        <v>17980</v>
      </c>
      <c r="AG1093" s="8"/>
      <c r="AH1093" s="8"/>
      <c r="AI1093" s="8"/>
      <c r="AJ1093" s="8"/>
      <c r="AK1093" s="8"/>
      <c r="AL1093" s="8"/>
      <c r="AM1093" s="8"/>
      <c r="AN1093" s="8"/>
      <c r="AO1093" s="8"/>
      <c r="AP1093" s="8"/>
      <c r="AQ1093" s="8"/>
      <c r="AR1093" s="7" t="s">
        <v>86</v>
      </c>
      <c r="AS1093" s="8"/>
      <c r="AT1093" s="7" t="s">
        <v>1060</v>
      </c>
      <c r="AU1093" s="8"/>
      <c r="AV1093" s="7" t="s">
        <v>1061</v>
      </c>
      <c r="AW1093" s="11" t="s">
        <v>1062</v>
      </c>
      <c r="AX1093" s="11" t="s">
        <v>1065</v>
      </c>
      <c r="AY1093" s="8"/>
      <c r="AZ1093" s="11" t="s">
        <v>1071</v>
      </c>
      <c r="BA1093" s="11" t="s">
        <v>1077</v>
      </c>
      <c r="BB1093" s="11" t="s">
        <v>1093</v>
      </c>
      <c r="BC1093" s="8"/>
      <c r="BD1093" s="8"/>
      <c r="BE1093" s="8"/>
      <c r="BF1093" s="8"/>
    </row>
    <row r="1094" hidden="1">
      <c r="A1094" s="10">
        <v>33283.0</v>
      </c>
      <c r="B1094" s="7" t="s">
        <v>1384</v>
      </c>
      <c r="C1094" s="7" t="s">
        <v>17998</v>
      </c>
      <c r="D1094" s="7" t="s">
        <v>17999</v>
      </c>
      <c r="E1094" s="7" t="s">
        <v>18000</v>
      </c>
      <c r="F1094" s="11" t="s">
        <v>18001</v>
      </c>
      <c r="G1094" s="7">
        <v>15000.0</v>
      </c>
      <c r="H1094" s="8"/>
      <c r="I1094" s="7">
        <v>0.0</v>
      </c>
      <c r="J1094" s="7">
        <v>0.0</v>
      </c>
      <c r="K1094" s="7">
        <v>6.0</v>
      </c>
      <c r="L1094" s="7">
        <v>0.0</v>
      </c>
      <c r="M1094" s="7">
        <v>0.0</v>
      </c>
      <c r="N1094" s="7" t="s">
        <v>61</v>
      </c>
      <c r="O1094" s="7">
        <v>0.0</v>
      </c>
      <c r="P1094" s="7">
        <v>0.0</v>
      </c>
      <c r="Q1094" s="7" t="s">
        <v>2587</v>
      </c>
      <c r="R1094" s="9">
        <v>43191.0</v>
      </c>
      <c r="S1094" s="7" t="s">
        <v>9583</v>
      </c>
      <c r="T1094" s="11" t="s">
        <v>18007</v>
      </c>
      <c r="U1094" s="7" t="s">
        <v>18008</v>
      </c>
      <c r="V1094" s="8"/>
      <c r="W1094" s="7" t="s">
        <v>9587</v>
      </c>
      <c r="X1094" s="8"/>
      <c r="Y1094" s="8"/>
      <c r="Z1094" s="8"/>
      <c r="AA1094" s="8"/>
      <c r="AB1094" s="8"/>
      <c r="AC1094" s="7" t="s">
        <v>18009</v>
      </c>
      <c r="AD1094" s="7" t="s">
        <v>18010</v>
      </c>
      <c r="AE1094" s="7" t="s">
        <v>1054</v>
      </c>
      <c r="AF1094" s="7" t="s">
        <v>191</v>
      </c>
      <c r="AG1094" s="8"/>
      <c r="AH1094" s="8"/>
      <c r="AI1094" s="8"/>
      <c r="AJ1094" s="8"/>
      <c r="AK1094" s="8"/>
      <c r="AL1094" s="8"/>
      <c r="AM1094" s="8"/>
      <c r="AN1094" s="8"/>
      <c r="AO1094" s="8"/>
      <c r="AP1094" s="8"/>
      <c r="AQ1094" s="8"/>
      <c r="AR1094" s="7" t="s">
        <v>68</v>
      </c>
      <c r="AS1094" s="8"/>
      <c r="AT1094" s="8"/>
      <c r="AU1094" s="8"/>
      <c r="AV1094" s="11" t="s">
        <v>18013</v>
      </c>
      <c r="AW1094" s="11" t="s">
        <v>18013</v>
      </c>
      <c r="AX1094" s="8"/>
      <c r="AY1094" s="8"/>
      <c r="AZ1094" s="8"/>
      <c r="BA1094" s="8"/>
      <c r="BB1094" s="8"/>
      <c r="BC1094" s="8"/>
      <c r="BD1094" s="8"/>
      <c r="BE1094" s="8"/>
      <c r="BF1094" s="8"/>
    </row>
    <row r="1095" hidden="1">
      <c r="A1095" s="10">
        <v>32434.0</v>
      </c>
      <c r="B1095" s="7" t="s">
        <v>3492</v>
      </c>
      <c r="C1095" s="7" t="s">
        <v>18022</v>
      </c>
      <c r="D1095" s="8"/>
      <c r="E1095" s="8"/>
      <c r="F1095" s="8"/>
      <c r="G1095" s="7">
        <v>6000.0</v>
      </c>
      <c r="H1095" s="8"/>
      <c r="I1095" s="7">
        <v>0.0</v>
      </c>
      <c r="J1095" s="7">
        <v>0.0</v>
      </c>
      <c r="K1095" s="7">
        <v>6.0</v>
      </c>
      <c r="L1095" s="7">
        <v>0.0</v>
      </c>
      <c r="M1095" s="7">
        <v>0.0</v>
      </c>
      <c r="N1095" s="7" t="s">
        <v>61</v>
      </c>
      <c r="O1095" s="7">
        <v>0.0</v>
      </c>
      <c r="P1095" s="7">
        <v>0.0</v>
      </c>
      <c r="Q1095" s="8"/>
      <c r="R1095" s="8"/>
      <c r="S1095" s="8"/>
      <c r="T1095" s="8"/>
      <c r="U1095" s="8"/>
      <c r="V1095" s="8"/>
      <c r="W1095" s="8"/>
      <c r="X1095" s="8"/>
      <c r="Y1095" s="8"/>
      <c r="Z1095" s="8"/>
      <c r="AA1095" s="8"/>
      <c r="AB1095" s="8"/>
      <c r="AC1095" s="8"/>
      <c r="AD1095" s="8"/>
      <c r="AE1095" s="8"/>
      <c r="AF1095" s="8"/>
      <c r="AG1095" s="8"/>
      <c r="AH1095" s="8"/>
      <c r="AI1095" s="8"/>
      <c r="AJ1095" s="8"/>
      <c r="AK1095" s="8"/>
      <c r="AL1095" s="8"/>
      <c r="AM1095" s="8"/>
      <c r="AN1095" s="8"/>
      <c r="AO1095" s="8"/>
      <c r="AP1095" s="8"/>
      <c r="AQ1095" s="8"/>
      <c r="AR1095" s="7" t="s">
        <v>68</v>
      </c>
      <c r="AS1095" s="8"/>
      <c r="AT1095" s="8"/>
      <c r="AU1095" s="8"/>
      <c r="AV1095" s="11" t="s">
        <v>18023</v>
      </c>
      <c r="AW1095" s="11" t="s">
        <v>18023</v>
      </c>
      <c r="AX1095" s="8"/>
      <c r="AY1095" s="8"/>
      <c r="AZ1095" s="8"/>
      <c r="BA1095" s="8"/>
      <c r="BB1095" s="8"/>
      <c r="BC1095" s="8"/>
      <c r="BD1095" s="8"/>
      <c r="BE1095" s="8"/>
      <c r="BF1095" s="8"/>
    </row>
    <row r="1096" hidden="1">
      <c r="A1096" s="10">
        <v>34587.0</v>
      </c>
      <c r="B1096" s="7" t="s">
        <v>1172</v>
      </c>
      <c r="C1096" s="7" t="s">
        <v>18024</v>
      </c>
      <c r="D1096" s="8"/>
      <c r="E1096" s="8"/>
      <c r="F1096" s="8"/>
      <c r="G1096" s="7">
        <v>1000.0</v>
      </c>
      <c r="H1096" s="8"/>
      <c r="I1096" s="7">
        <v>0.0</v>
      </c>
      <c r="J1096" s="7">
        <v>0.0</v>
      </c>
      <c r="K1096" s="7">
        <v>6.0</v>
      </c>
      <c r="L1096" s="7">
        <v>0.0</v>
      </c>
      <c r="M1096" s="7">
        <v>0.0</v>
      </c>
      <c r="N1096" s="7" t="s">
        <v>61</v>
      </c>
      <c r="O1096" s="7">
        <v>0.0</v>
      </c>
      <c r="P1096" s="7">
        <v>0.0</v>
      </c>
      <c r="Q1096" s="8"/>
      <c r="R1096" s="8"/>
      <c r="S1096" s="8"/>
      <c r="T1096" s="8"/>
      <c r="U1096" s="8"/>
      <c r="V1096" s="8"/>
      <c r="W1096" s="8"/>
      <c r="X1096" s="8"/>
      <c r="Y1096" s="8"/>
      <c r="Z1096" s="8"/>
      <c r="AA1096" s="8"/>
      <c r="AB1096" s="8"/>
      <c r="AC1096" s="8"/>
      <c r="AD1096" s="8"/>
      <c r="AE1096" s="8"/>
      <c r="AF1096" s="8"/>
      <c r="AG1096" s="8"/>
      <c r="AH1096" s="8"/>
      <c r="AI1096" s="8"/>
      <c r="AJ1096" s="8"/>
      <c r="AK1096" s="8"/>
      <c r="AL1096" s="8"/>
      <c r="AM1096" s="8"/>
      <c r="AN1096" s="8"/>
      <c r="AO1096" s="8"/>
      <c r="AP1096" s="8"/>
      <c r="AQ1096" s="8"/>
      <c r="AR1096" s="7" t="s">
        <v>68</v>
      </c>
      <c r="AS1096" s="8"/>
      <c r="AT1096" s="8"/>
      <c r="AU1096" s="8"/>
      <c r="AV1096" s="8"/>
      <c r="AW1096" s="8"/>
      <c r="AX1096" s="8"/>
      <c r="AY1096" s="8"/>
      <c r="AZ1096" s="8"/>
      <c r="BA1096" s="8"/>
      <c r="BB1096" s="8"/>
      <c r="BC1096" s="8"/>
      <c r="BD1096" s="8"/>
      <c r="BE1096" s="8"/>
      <c r="BF1096" s="8"/>
    </row>
    <row r="1097" hidden="1">
      <c r="A1097" s="10">
        <v>32698.0</v>
      </c>
      <c r="B1097" s="7" t="s">
        <v>3497</v>
      </c>
      <c r="C1097" s="7" t="s">
        <v>18031</v>
      </c>
      <c r="D1097" s="8"/>
      <c r="E1097" s="8"/>
      <c r="F1097" s="8"/>
      <c r="G1097" s="7">
        <v>200.0</v>
      </c>
      <c r="H1097" s="8"/>
      <c r="I1097" s="7">
        <v>0.0</v>
      </c>
      <c r="J1097" s="7">
        <v>0.0</v>
      </c>
      <c r="K1097" s="7">
        <v>6.0</v>
      </c>
      <c r="L1097" s="7">
        <v>0.0</v>
      </c>
      <c r="M1097" s="7">
        <v>0.0</v>
      </c>
      <c r="N1097" s="7" t="s">
        <v>61</v>
      </c>
      <c r="O1097" s="7">
        <v>0.0</v>
      </c>
      <c r="P1097" s="7">
        <v>0.0</v>
      </c>
      <c r="Q1097" s="8"/>
      <c r="R1097" s="8"/>
      <c r="S1097" s="8"/>
      <c r="T1097" s="8"/>
      <c r="U1097" s="8"/>
      <c r="V1097" s="8"/>
      <c r="W1097" s="8"/>
      <c r="X1097" s="8"/>
      <c r="Y1097" s="8"/>
      <c r="Z1097" s="8"/>
      <c r="AA1097" s="8"/>
      <c r="AB1097" s="8"/>
      <c r="AC1097" s="8"/>
      <c r="AD1097" s="8"/>
      <c r="AE1097" s="8"/>
      <c r="AF1097" s="8"/>
      <c r="AG1097" s="8"/>
      <c r="AH1097" s="8"/>
      <c r="AI1097" s="8"/>
      <c r="AJ1097" s="8"/>
      <c r="AK1097" s="8"/>
      <c r="AL1097" s="8"/>
      <c r="AM1097" s="8"/>
      <c r="AN1097" s="8"/>
      <c r="AO1097" s="8"/>
      <c r="AP1097" s="8"/>
      <c r="AQ1097" s="8"/>
      <c r="AR1097" s="7" t="s">
        <v>68</v>
      </c>
      <c r="AS1097" s="8"/>
      <c r="AT1097" s="8"/>
      <c r="AU1097" s="8"/>
      <c r="AV1097" s="8"/>
      <c r="AW1097" s="8"/>
      <c r="AX1097" s="8"/>
      <c r="AY1097" s="8"/>
      <c r="AZ1097" s="8"/>
      <c r="BA1097" s="8"/>
      <c r="BB1097" s="8"/>
      <c r="BC1097" s="8"/>
      <c r="BD1097" s="8"/>
      <c r="BE1097" s="8"/>
      <c r="BF1097" s="8"/>
    </row>
    <row r="1098" hidden="1">
      <c r="A1098" s="10">
        <v>32437.0</v>
      </c>
      <c r="B1098" s="7" t="s">
        <v>3492</v>
      </c>
      <c r="C1098" s="7" t="s">
        <v>18034</v>
      </c>
      <c r="D1098" s="8"/>
      <c r="E1098" s="8"/>
      <c r="F1098" s="8"/>
      <c r="G1098" s="7">
        <v>7.0</v>
      </c>
      <c r="H1098" s="8"/>
      <c r="I1098" s="7">
        <v>0.0</v>
      </c>
      <c r="J1098" s="7">
        <v>0.0</v>
      </c>
      <c r="K1098" s="7">
        <v>6.0</v>
      </c>
      <c r="L1098" s="7">
        <v>0.0</v>
      </c>
      <c r="M1098" s="7">
        <v>0.0</v>
      </c>
      <c r="N1098" s="7" t="s">
        <v>61</v>
      </c>
      <c r="O1098" s="7">
        <v>0.0</v>
      </c>
      <c r="P1098" s="7">
        <v>0.0</v>
      </c>
      <c r="Q1098" s="8"/>
      <c r="R1098" s="7" t="s">
        <v>6305</v>
      </c>
      <c r="S1098" s="8"/>
      <c r="T1098" s="8"/>
      <c r="U1098" s="8"/>
      <c r="V1098" s="8"/>
      <c r="W1098" s="7" t="s">
        <v>18035</v>
      </c>
      <c r="X1098" s="8"/>
      <c r="Y1098" s="8"/>
      <c r="Z1098" s="8"/>
      <c r="AA1098" s="8"/>
      <c r="AB1098" s="8"/>
      <c r="AC1098" s="8"/>
      <c r="AD1098" s="7" t="s">
        <v>18036</v>
      </c>
      <c r="AE1098" s="8"/>
      <c r="AF1098" s="7" t="s">
        <v>18038</v>
      </c>
      <c r="AG1098" s="8"/>
      <c r="AH1098" s="8"/>
      <c r="AI1098" s="8"/>
      <c r="AJ1098" s="8"/>
      <c r="AK1098" s="8"/>
      <c r="AL1098" s="7" t="s">
        <v>18041</v>
      </c>
      <c r="AM1098" s="8"/>
      <c r="AN1098" s="8"/>
      <c r="AO1098" s="8"/>
      <c r="AP1098" s="8"/>
      <c r="AQ1098" s="8"/>
      <c r="AR1098" s="7" t="s">
        <v>68</v>
      </c>
      <c r="AS1098" s="8"/>
      <c r="AT1098" s="7" t="s">
        <v>18043</v>
      </c>
      <c r="AU1098" s="8"/>
      <c r="AV1098" s="11" t="s">
        <v>18023</v>
      </c>
      <c r="AW1098" s="11" t="s">
        <v>18023</v>
      </c>
      <c r="AX1098" s="8"/>
      <c r="AY1098" s="8"/>
      <c r="AZ1098" s="8"/>
      <c r="BA1098" s="8"/>
      <c r="BB1098" s="8"/>
      <c r="BC1098" s="8"/>
      <c r="BD1098" s="8"/>
      <c r="BE1098" s="8"/>
      <c r="BF1098" s="8"/>
    </row>
    <row r="1099" hidden="1">
      <c r="A1099" s="10">
        <v>29611.0</v>
      </c>
      <c r="B1099" s="9">
        <v>42892.0</v>
      </c>
      <c r="C1099" s="7" t="s">
        <v>18049</v>
      </c>
      <c r="D1099" s="7" t="s">
        <v>18050</v>
      </c>
      <c r="E1099" s="7" t="s">
        <v>18050</v>
      </c>
      <c r="F1099" s="8"/>
      <c r="G1099" s="7">
        <v>3000.0</v>
      </c>
      <c r="H1099" s="8"/>
      <c r="I1099" s="7">
        <v>0.0</v>
      </c>
      <c r="J1099" s="7">
        <v>0.0</v>
      </c>
      <c r="K1099" s="7">
        <v>6.0</v>
      </c>
      <c r="L1099" s="7">
        <v>0.0</v>
      </c>
      <c r="M1099" s="7">
        <v>0.0</v>
      </c>
      <c r="N1099" s="7" t="s">
        <v>61</v>
      </c>
      <c r="O1099" s="7">
        <v>0.0</v>
      </c>
      <c r="P1099" s="7">
        <v>0.0</v>
      </c>
      <c r="Q1099" s="7" t="s">
        <v>4693</v>
      </c>
      <c r="R1099" s="7" t="s">
        <v>11068</v>
      </c>
      <c r="S1099" s="7" t="s">
        <v>18051</v>
      </c>
      <c r="T1099" s="11" t="s">
        <v>18052</v>
      </c>
      <c r="U1099" s="7" t="s">
        <v>18053</v>
      </c>
      <c r="V1099" s="8"/>
      <c r="W1099" s="7" t="s">
        <v>12065</v>
      </c>
      <c r="X1099" s="8"/>
      <c r="Y1099" s="8"/>
      <c r="Z1099" s="8"/>
      <c r="AA1099" s="8"/>
      <c r="AB1099" s="8"/>
      <c r="AC1099" s="8"/>
      <c r="AD1099" s="7" t="s">
        <v>18054</v>
      </c>
      <c r="AE1099" s="8"/>
      <c r="AF1099" s="7" t="s">
        <v>191</v>
      </c>
      <c r="AG1099" s="8"/>
      <c r="AH1099" s="8"/>
      <c r="AI1099" s="8"/>
      <c r="AJ1099" s="8"/>
      <c r="AK1099" s="8"/>
      <c r="AL1099" s="8"/>
      <c r="AM1099" s="8"/>
      <c r="AN1099" s="8"/>
      <c r="AO1099" s="8"/>
      <c r="AP1099" s="8"/>
      <c r="AQ1099" s="8"/>
      <c r="AR1099" s="7" t="s">
        <v>68</v>
      </c>
      <c r="AS1099" s="8"/>
      <c r="AT1099" s="7" t="s">
        <v>18058</v>
      </c>
      <c r="AU1099" s="8"/>
      <c r="AV1099" s="11" t="s">
        <v>18059</v>
      </c>
      <c r="AW1099" s="11" t="s">
        <v>18059</v>
      </c>
      <c r="AX1099" s="8"/>
      <c r="AY1099" s="8"/>
      <c r="AZ1099" s="8"/>
      <c r="BA1099" s="8"/>
      <c r="BB1099" s="8"/>
      <c r="BC1099" s="8"/>
      <c r="BD1099" s="8"/>
      <c r="BE1099" s="8"/>
      <c r="BF1099" s="8"/>
    </row>
    <row r="1100" hidden="1">
      <c r="A1100" s="10">
        <v>33690.0</v>
      </c>
      <c r="B1100" s="7" t="s">
        <v>6604</v>
      </c>
      <c r="C1100" s="7" t="s">
        <v>18064</v>
      </c>
      <c r="D1100" s="8"/>
      <c r="E1100" s="8"/>
      <c r="F1100" s="8"/>
      <c r="G1100" s="7">
        <v>5000.0</v>
      </c>
      <c r="H1100" s="8"/>
      <c r="I1100" s="7">
        <v>0.0</v>
      </c>
      <c r="J1100" s="7">
        <v>0.0</v>
      </c>
      <c r="K1100" s="7">
        <v>6.0</v>
      </c>
      <c r="L1100" s="7">
        <v>0.0</v>
      </c>
      <c r="M1100" s="7">
        <v>0.0</v>
      </c>
      <c r="N1100" s="7" t="s">
        <v>61</v>
      </c>
      <c r="O1100" s="7">
        <v>0.0</v>
      </c>
      <c r="P1100" s="7">
        <v>0.0</v>
      </c>
      <c r="Q1100" s="8"/>
      <c r="R1100" s="8"/>
      <c r="S1100" s="8"/>
      <c r="T1100" s="8"/>
      <c r="U1100" s="8"/>
      <c r="V1100" s="8"/>
      <c r="W1100" s="8"/>
      <c r="X1100" s="8"/>
      <c r="Y1100" s="8"/>
      <c r="Z1100" s="8"/>
      <c r="AA1100" s="8"/>
      <c r="AB1100" s="8"/>
      <c r="AC1100" s="8"/>
      <c r="AD1100" s="8"/>
      <c r="AE1100" s="8"/>
      <c r="AF1100" s="8"/>
      <c r="AG1100" s="8"/>
      <c r="AH1100" s="8"/>
      <c r="AI1100" s="8"/>
      <c r="AJ1100" s="8"/>
      <c r="AK1100" s="8"/>
      <c r="AL1100" s="8"/>
      <c r="AM1100" s="8"/>
      <c r="AN1100" s="8"/>
      <c r="AO1100" s="8"/>
      <c r="AP1100" s="8"/>
      <c r="AQ1100" s="8"/>
      <c r="AR1100" s="7" t="s">
        <v>68</v>
      </c>
      <c r="AS1100" s="8"/>
      <c r="AT1100" s="8"/>
      <c r="AU1100" s="8"/>
      <c r="AV1100" s="8"/>
      <c r="AW1100" s="8"/>
      <c r="AX1100" s="8"/>
      <c r="AY1100" s="8"/>
      <c r="AZ1100" s="8"/>
      <c r="BA1100" s="8"/>
      <c r="BB1100" s="8"/>
      <c r="BC1100" s="8"/>
      <c r="BD1100" s="8"/>
      <c r="BE1100" s="8"/>
      <c r="BF1100" s="8"/>
    </row>
    <row r="1101">
      <c r="A1101" s="10">
        <v>32608.0</v>
      </c>
      <c r="B1101" s="7" t="s">
        <v>5013</v>
      </c>
      <c r="C1101" s="7" t="s">
        <v>18067</v>
      </c>
      <c r="D1101" s="7" t="s">
        <v>18068</v>
      </c>
      <c r="E1101" s="7" t="s">
        <v>773</v>
      </c>
      <c r="F1101" s="11" t="s">
        <v>18070</v>
      </c>
      <c r="G1101" s="7">
        <v>850.0</v>
      </c>
      <c r="H1101" s="8"/>
      <c r="I1101" s="7">
        <v>0.0</v>
      </c>
      <c r="J1101" s="7">
        <v>0.0</v>
      </c>
      <c r="K1101" s="7">
        <v>6.0</v>
      </c>
      <c r="L1101" s="7">
        <v>0.0</v>
      </c>
      <c r="M1101" s="7">
        <v>0.0</v>
      </c>
      <c r="N1101" s="7" t="s">
        <v>61</v>
      </c>
      <c r="O1101" s="7">
        <v>0.0</v>
      </c>
      <c r="P1101" s="7">
        <v>0.0</v>
      </c>
      <c r="Q1101" s="7" t="s">
        <v>2064</v>
      </c>
      <c r="R1101" s="9">
        <v>42958.0</v>
      </c>
      <c r="S1101" s="7" t="s">
        <v>785</v>
      </c>
      <c r="T1101" s="11" t="s">
        <v>1079</v>
      </c>
      <c r="U1101" s="7" t="s">
        <v>788</v>
      </c>
      <c r="V1101" s="8"/>
      <c r="W1101" s="7" t="s">
        <v>8581</v>
      </c>
      <c r="X1101" s="8"/>
      <c r="Y1101" s="8"/>
      <c r="Z1101" s="8"/>
      <c r="AA1101" s="7" t="s">
        <v>956</v>
      </c>
      <c r="AB1101" s="7" t="s">
        <v>155</v>
      </c>
      <c r="AC1101" s="7" t="s">
        <v>18077</v>
      </c>
      <c r="AD1101" s="7" t="s">
        <v>18078</v>
      </c>
      <c r="AE1101" s="7" t="s">
        <v>18079</v>
      </c>
      <c r="AF1101" s="7" t="s">
        <v>18080</v>
      </c>
      <c r="AG1101" s="8"/>
      <c r="AH1101" s="8"/>
      <c r="AI1101" s="8"/>
      <c r="AJ1101" s="8"/>
      <c r="AK1101" s="8"/>
      <c r="AL1101" s="7" t="s">
        <v>18081</v>
      </c>
      <c r="AM1101" s="8"/>
      <c r="AN1101" s="8"/>
      <c r="AO1101" s="8"/>
      <c r="AP1101" s="8"/>
      <c r="AQ1101" s="8"/>
      <c r="AR1101" s="7" t="s">
        <v>86</v>
      </c>
      <c r="AS1101" s="8"/>
      <c r="AT1101" s="7" t="s">
        <v>18083</v>
      </c>
      <c r="AU1101" s="8"/>
      <c r="AV1101" s="11" t="s">
        <v>813</v>
      </c>
      <c r="AW1101" s="11" t="s">
        <v>813</v>
      </c>
      <c r="AX1101" s="11" t="s">
        <v>820</v>
      </c>
      <c r="AY1101" s="11" t="s">
        <v>830</v>
      </c>
      <c r="AZ1101" s="8"/>
      <c r="BA1101" s="8"/>
      <c r="BB1101" s="8"/>
      <c r="BC1101" s="8"/>
      <c r="BD1101" s="8"/>
      <c r="BE1101" s="8"/>
      <c r="BF1101" s="8"/>
    </row>
    <row r="1102" hidden="1">
      <c r="A1102" s="10">
        <v>29797.0</v>
      </c>
      <c r="B1102" s="7" t="s">
        <v>15068</v>
      </c>
      <c r="C1102" s="7" t="s">
        <v>18097</v>
      </c>
      <c r="D1102" s="8"/>
      <c r="E1102" s="8"/>
      <c r="F1102" s="8"/>
      <c r="G1102" s="7">
        <v>34000.0</v>
      </c>
      <c r="H1102" s="8"/>
      <c r="I1102" s="7">
        <v>0.0</v>
      </c>
      <c r="J1102" s="7">
        <v>0.0</v>
      </c>
      <c r="K1102" s="7">
        <v>6.0</v>
      </c>
      <c r="L1102" s="7">
        <v>0.0</v>
      </c>
      <c r="M1102" s="7">
        <v>0.0</v>
      </c>
      <c r="N1102" s="7" t="s">
        <v>61</v>
      </c>
      <c r="O1102" s="7">
        <v>0.0</v>
      </c>
      <c r="P1102" s="7">
        <v>0.0</v>
      </c>
      <c r="Q1102" s="8"/>
      <c r="R1102" s="8"/>
      <c r="S1102" s="8"/>
      <c r="T1102" s="8"/>
      <c r="U1102" s="8"/>
      <c r="V1102" s="8"/>
      <c r="W1102" s="8"/>
      <c r="X1102" s="8"/>
      <c r="Y1102" s="8"/>
      <c r="Z1102" s="8"/>
      <c r="AA1102" s="8"/>
      <c r="AB1102" s="8"/>
      <c r="AC1102" s="8"/>
      <c r="AD1102" s="8"/>
      <c r="AE1102" s="8"/>
      <c r="AF1102" s="8"/>
      <c r="AG1102" s="8"/>
      <c r="AH1102" s="8"/>
      <c r="AI1102" s="8"/>
      <c r="AJ1102" s="8"/>
      <c r="AK1102" s="8"/>
      <c r="AL1102" s="8"/>
      <c r="AM1102" s="8"/>
      <c r="AN1102" s="8"/>
      <c r="AO1102" s="8"/>
      <c r="AP1102" s="8"/>
      <c r="AQ1102" s="8"/>
      <c r="AR1102" s="7" t="s">
        <v>68</v>
      </c>
      <c r="AS1102" s="8"/>
      <c r="AT1102" s="8"/>
      <c r="AU1102" s="8"/>
      <c r="AV1102" s="11" t="s">
        <v>18098</v>
      </c>
      <c r="AW1102" s="11" t="s">
        <v>18098</v>
      </c>
      <c r="AX1102" s="8"/>
      <c r="AY1102" s="8"/>
      <c r="AZ1102" s="8"/>
      <c r="BA1102" s="8"/>
      <c r="BB1102" s="8"/>
      <c r="BC1102" s="8"/>
      <c r="BD1102" s="8"/>
      <c r="BE1102" s="8"/>
      <c r="BF1102" s="8"/>
    </row>
    <row r="1103" hidden="1">
      <c r="A1103" s="10">
        <v>27443.0</v>
      </c>
      <c r="B1103" s="9">
        <v>42949.0</v>
      </c>
      <c r="C1103" s="7" t="s">
        <v>18107</v>
      </c>
      <c r="D1103" s="8"/>
      <c r="E1103" s="8"/>
      <c r="F1103" s="8"/>
      <c r="G1103" s="7">
        <v>200.0</v>
      </c>
      <c r="H1103" s="8"/>
      <c r="I1103" s="7">
        <v>0.0</v>
      </c>
      <c r="J1103" s="7">
        <v>0.0</v>
      </c>
      <c r="K1103" s="7">
        <v>6.0</v>
      </c>
      <c r="L1103" s="7">
        <v>0.0</v>
      </c>
      <c r="M1103" s="7">
        <v>0.0</v>
      </c>
      <c r="N1103" s="7" t="s">
        <v>61</v>
      </c>
      <c r="O1103" s="7">
        <v>0.0</v>
      </c>
      <c r="P1103" s="7">
        <v>0.0</v>
      </c>
      <c r="Q1103" s="8"/>
      <c r="R1103" s="8"/>
      <c r="S1103" s="8"/>
      <c r="T1103" s="8"/>
      <c r="U1103" s="8"/>
      <c r="V1103" s="8"/>
      <c r="W1103" s="8"/>
      <c r="X1103" s="8"/>
      <c r="Y1103" s="8"/>
      <c r="Z1103" s="8"/>
      <c r="AA1103" s="8"/>
      <c r="AB1103" s="8"/>
      <c r="AC1103" s="8"/>
      <c r="AD1103" s="8"/>
      <c r="AE1103" s="8"/>
      <c r="AF1103" s="8"/>
      <c r="AG1103" s="8"/>
      <c r="AH1103" s="8"/>
      <c r="AI1103" s="8"/>
      <c r="AJ1103" s="8"/>
      <c r="AK1103" s="8"/>
      <c r="AL1103" s="8"/>
      <c r="AM1103" s="8"/>
      <c r="AN1103" s="8"/>
      <c r="AO1103" s="8"/>
      <c r="AP1103" s="8"/>
      <c r="AQ1103" s="8"/>
      <c r="AR1103" s="7" t="s">
        <v>68</v>
      </c>
      <c r="AS1103" s="8"/>
      <c r="AT1103" s="8"/>
      <c r="AU1103" s="8"/>
      <c r="AV1103" s="11" t="s">
        <v>18108</v>
      </c>
      <c r="AW1103" s="11" t="s">
        <v>18108</v>
      </c>
      <c r="AX1103" s="8"/>
      <c r="AY1103" s="8"/>
      <c r="AZ1103" s="8"/>
      <c r="BA1103" s="8"/>
      <c r="BB1103" s="8"/>
      <c r="BC1103" s="8"/>
      <c r="BD1103" s="8"/>
      <c r="BE1103" s="8"/>
      <c r="BF1103" s="8"/>
    </row>
    <row r="1104">
      <c r="A1104" s="10">
        <v>30164.0</v>
      </c>
      <c r="B1104" s="9">
        <v>42802.0</v>
      </c>
      <c r="C1104" s="7" t="s">
        <v>18111</v>
      </c>
      <c r="D1104" s="7" t="s">
        <v>18112</v>
      </c>
      <c r="E1104" s="7">
        <v>0.0</v>
      </c>
      <c r="F1104" s="11" t="s">
        <v>18113</v>
      </c>
      <c r="G1104" s="7">
        <v>3000.0</v>
      </c>
      <c r="H1104" s="7">
        <v>10.0</v>
      </c>
      <c r="I1104" s="7">
        <v>0.0</v>
      </c>
      <c r="J1104" s="7">
        <v>0.6</v>
      </c>
      <c r="K1104" s="7">
        <v>6.0</v>
      </c>
      <c r="L1104" s="7">
        <v>0.0</v>
      </c>
      <c r="M1104" s="7">
        <v>0.59</v>
      </c>
      <c r="N1104" s="7" t="s">
        <v>61</v>
      </c>
      <c r="O1104" s="7">
        <v>1.0</v>
      </c>
      <c r="P1104" s="7">
        <v>0.0</v>
      </c>
      <c r="Q1104" s="9">
        <v>42955.0</v>
      </c>
      <c r="R1104" s="7" t="s">
        <v>18117</v>
      </c>
      <c r="S1104" s="7" t="s">
        <v>17465</v>
      </c>
      <c r="T1104" s="11" t="s">
        <v>18118</v>
      </c>
      <c r="U1104" s="7" t="s">
        <v>18119</v>
      </c>
      <c r="V1104" s="8"/>
      <c r="W1104" s="7" t="s">
        <v>18120</v>
      </c>
      <c r="X1104" s="8"/>
      <c r="Y1104" s="8"/>
      <c r="Z1104" s="8"/>
      <c r="AA1104" s="8"/>
      <c r="AB1104" s="8"/>
      <c r="AC1104" s="8"/>
      <c r="AD1104" s="7" t="s">
        <v>18123</v>
      </c>
      <c r="AE1104" s="8"/>
      <c r="AF1104" s="7" t="s">
        <v>18126</v>
      </c>
      <c r="AG1104" s="8"/>
      <c r="AH1104" s="8"/>
      <c r="AI1104" s="8"/>
      <c r="AJ1104" s="8"/>
      <c r="AK1104" s="8"/>
      <c r="AL1104" s="8"/>
      <c r="AM1104" s="8"/>
      <c r="AN1104" s="8"/>
      <c r="AO1104" s="8"/>
      <c r="AP1104" s="8"/>
      <c r="AQ1104" s="8"/>
      <c r="AR1104" s="7" t="s">
        <v>86</v>
      </c>
      <c r="AS1104" s="8"/>
      <c r="AT1104" s="7" t="s">
        <v>18128</v>
      </c>
      <c r="AU1104" s="8"/>
      <c r="AV1104" s="11" t="s">
        <v>18129</v>
      </c>
      <c r="AW1104" s="11" t="s">
        <v>18129</v>
      </c>
      <c r="AX1104" s="8"/>
      <c r="AY1104" s="8"/>
      <c r="AZ1104" s="8"/>
      <c r="BA1104" s="8"/>
      <c r="BB1104" s="8"/>
      <c r="BC1104" s="8"/>
      <c r="BD1104" s="8"/>
      <c r="BE1104" s="8"/>
      <c r="BF1104" s="8"/>
    </row>
    <row r="1105" hidden="1">
      <c r="A1105" s="10">
        <v>30786.0</v>
      </c>
      <c r="B1105" s="9">
        <v>43078.0</v>
      </c>
      <c r="C1105" s="7" t="s">
        <v>18133</v>
      </c>
      <c r="D1105" s="8"/>
      <c r="E1105" s="8"/>
      <c r="F1105" s="8"/>
      <c r="G1105" s="7">
        <v>50000.0</v>
      </c>
      <c r="H1105" s="8"/>
      <c r="I1105" s="7">
        <v>0.0</v>
      </c>
      <c r="J1105" s="7">
        <v>0.0</v>
      </c>
      <c r="K1105" s="7">
        <v>6.0</v>
      </c>
      <c r="L1105" s="7">
        <v>0.0</v>
      </c>
      <c r="M1105" s="7">
        <v>0.0</v>
      </c>
      <c r="N1105" s="7" t="s">
        <v>61</v>
      </c>
      <c r="O1105" s="7">
        <v>0.0</v>
      </c>
      <c r="P1105" s="7">
        <v>0.0</v>
      </c>
      <c r="Q1105" s="8"/>
      <c r="R1105" s="8"/>
      <c r="S1105" s="8"/>
      <c r="T1105" s="8"/>
      <c r="U1105" s="8"/>
      <c r="V1105" s="8"/>
      <c r="W1105" s="8"/>
      <c r="X1105" s="8"/>
      <c r="Y1105" s="8"/>
      <c r="Z1105" s="8"/>
      <c r="AA1105" s="8"/>
      <c r="AB1105" s="8"/>
      <c r="AC1105" s="8"/>
      <c r="AD1105" s="8"/>
      <c r="AE1105" s="8"/>
      <c r="AF1105" s="8"/>
      <c r="AG1105" s="8"/>
      <c r="AH1105" s="8"/>
      <c r="AI1105" s="8"/>
      <c r="AJ1105" s="8"/>
      <c r="AK1105" s="8"/>
      <c r="AL1105" s="8"/>
      <c r="AM1105" s="8"/>
      <c r="AN1105" s="8"/>
      <c r="AO1105" s="8"/>
      <c r="AP1105" s="8"/>
      <c r="AQ1105" s="8"/>
      <c r="AR1105" s="7" t="s">
        <v>68</v>
      </c>
      <c r="AS1105" s="8"/>
      <c r="AT1105" s="8"/>
      <c r="AU1105" s="8"/>
      <c r="AV1105" s="8"/>
      <c r="AW1105" s="8"/>
      <c r="AX1105" s="8"/>
      <c r="AY1105" s="8"/>
      <c r="AZ1105" s="8"/>
      <c r="BA1105" s="8"/>
      <c r="BB1105" s="8"/>
      <c r="BC1105" s="8"/>
      <c r="BD1105" s="8"/>
      <c r="BE1105" s="8"/>
      <c r="BF1105" s="8"/>
    </row>
    <row r="1106" hidden="1">
      <c r="A1106" s="10">
        <v>32785.0</v>
      </c>
      <c r="B1106" s="9">
        <v>42746.0</v>
      </c>
      <c r="C1106" s="7" t="s">
        <v>18137</v>
      </c>
      <c r="D1106" s="8"/>
      <c r="E1106" s="8"/>
      <c r="F1106" s="8"/>
      <c r="G1106" s="7">
        <v>100.0</v>
      </c>
      <c r="H1106" s="8"/>
      <c r="I1106" s="7">
        <v>0.0</v>
      </c>
      <c r="J1106" s="7">
        <v>0.0</v>
      </c>
      <c r="K1106" s="7">
        <v>6.0</v>
      </c>
      <c r="L1106" s="7">
        <v>0.0</v>
      </c>
      <c r="M1106" s="7">
        <v>0.0</v>
      </c>
      <c r="N1106" s="7" t="s">
        <v>61</v>
      </c>
      <c r="O1106" s="7">
        <v>0.0</v>
      </c>
      <c r="P1106" s="7">
        <v>0.0</v>
      </c>
      <c r="Q1106" s="8"/>
      <c r="R1106" s="8"/>
      <c r="S1106" s="8"/>
      <c r="T1106" s="8"/>
      <c r="U1106" s="8"/>
      <c r="V1106" s="8"/>
      <c r="W1106" s="8"/>
      <c r="X1106" s="8"/>
      <c r="Y1106" s="8"/>
      <c r="Z1106" s="8"/>
      <c r="AA1106" s="8"/>
      <c r="AB1106" s="8"/>
      <c r="AC1106" s="8"/>
      <c r="AD1106" s="8"/>
      <c r="AE1106" s="8"/>
      <c r="AF1106" s="8"/>
      <c r="AG1106" s="8"/>
      <c r="AH1106" s="8"/>
      <c r="AI1106" s="8"/>
      <c r="AJ1106" s="8"/>
      <c r="AK1106" s="8"/>
      <c r="AL1106" s="8"/>
      <c r="AM1106" s="8"/>
      <c r="AN1106" s="8"/>
      <c r="AO1106" s="8"/>
      <c r="AP1106" s="8"/>
      <c r="AQ1106" s="8"/>
      <c r="AR1106" s="7" t="s">
        <v>68</v>
      </c>
      <c r="AS1106" s="8"/>
      <c r="AT1106" s="8"/>
      <c r="AU1106" s="8"/>
      <c r="AV1106" s="11" t="s">
        <v>18139</v>
      </c>
      <c r="AW1106" s="11" t="s">
        <v>18139</v>
      </c>
      <c r="AX1106" s="8"/>
      <c r="AY1106" s="8"/>
      <c r="AZ1106" s="8"/>
      <c r="BA1106" s="8"/>
      <c r="BB1106" s="8"/>
      <c r="BC1106" s="8"/>
      <c r="BD1106" s="8"/>
      <c r="BE1106" s="8"/>
      <c r="BF1106" s="8"/>
    </row>
    <row r="1107" hidden="1">
      <c r="A1107" s="10">
        <v>30552.0</v>
      </c>
      <c r="B1107" s="9">
        <v>42864.0</v>
      </c>
      <c r="C1107" s="7" t="s">
        <v>18142</v>
      </c>
      <c r="D1107" s="8"/>
      <c r="E1107" s="8"/>
      <c r="F1107" s="8"/>
      <c r="G1107" s="7">
        <v>100000.0</v>
      </c>
      <c r="H1107" s="8"/>
      <c r="I1107" s="7">
        <v>0.0</v>
      </c>
      <c r="J1107" s="7">
        <v>0.0</v>
      </c>
      <c r="K1107" s="7">
        <v>6.0</v>
      </c>
      <c r="L1107" s="7">
        <v>0.0</v>
      </c>
      <c r="M1107" s="7">
        <v>0.0</v>
      </c>
      <c r="N1107" s="7" t="s">
        <v>61</v>
      </c>
      <c r="O1107" s="7">
        <v>0.0</v>
      </c>
      <c r="P1107" s="7">
        <v>0.0</v>
      </c>
      <c r="Q1107" s="8"/>
      <c r="R1107" s="8"/>
      <c r="S1107" s="8"/>
      <c r="T1107" s="8"/>
      <c r="U1107" s="8"/>
      <c r="V1107" s="8"/>
      <c r="W1107" s="8"/>
      <c r="X1107" s="8"/>
      <c r="Y1107" s="8"/>
      <c r="Z1107" s="8"/>
      <c r="AA1107" s="8"/>
      <c r="AB1107" s="8"/>
      <c r="AC1107" s="8"/>
      <c r="AD1107" s="8"/>
      <c r="AE1107" s="8"/>
      <c r="AF1107" s="8"/>
      <c r="AG1107" s="8"/>
      <c r="AH1107" s="8"/>
      <c r="AI1107" s="8"/>
      <c r="AJ1107" s="8"/>
      <c r="AK1107" s="8"/>
      <c r="AL1107" s="8"/>
      <c r="AM1107" s="8"/>
      <c r="AN1107" s="8"/>
      <c r="AO1107" s="8"/>
      <c r="AP1107" s="8"/>
      <c r="AQ1107" s="8"/>
      <c r="AR1107" s="7" t="s">
        <v>68</v>
      </c>
      <c r="AS1107" s="8"/>
      <c r="AT1107" s="8"/>
      <c r="AU1107" s="8"/>
      <c r="AV1107" s="8"/>
      <c r="AW1107" s="8"/>
      <c r="AX1107" s="8"/>
      <c r="AY1107" s="8"/>
      <c r="AZ1107" s="8"/>
      <c r="BA1107" s="8"/>
      <c r="BB1107" s="8"/>
      <c r="BC1107" s="8"/>
      <c r="BD1107" s="8"/>
      <c r="BE1107" s="8"/>
      <c r="BF1107" s="8"/>
    </row>
    <row r="1108" hidden="1">
      <c r="A1108" s="10">
        <v>30471.0</v>
      </c>
      <c r="B1108" s="7" t="s">
        <v>7887</v>
      </c>
      <c r="C1108" s="7" t="s">
        <v>18146</v>
      </c>
      <c r="D1108" s="8"/>
      <c r="E1108" s="8"/>
      <c r="F1108" s="8"/>
      <c r="G1108" s="7">
        <v>4000.0</v>
      </c>
      <c r="H1108" s="8"/>
      <c r="I1108" s="7">
        <v>0.0</v>
      </c>
      <c r="J1108" s="7">
        <v>0.0</v>
      </c>
      <c r="K1108" s="7">
        <v>6.0</v>
      </c>
      <c r="L1108" s="7">
        <v>0.0</v>
      </c>
      <c r="M1108" s="7">
        <v>0.0</v>
      </c>
      <c r="N1108" s="7" t="s">
        <v>61</v>
      </c>
      <c r="O1108" s="7">
        <v>0.0</v>
      </c>
      <c r="P1108" s="7">
        <v>0.0</v>
      </c>
      <c r="Q1108" s="8"/>
      <c r="R1108" s="8"/>
      <c r="S1108" s="8"/>
      <c r="T1108" s="8"/>
      <c r="U1108" s="8"/>
      <c r="V1108" s="8"/>
      <c r="W1108" s="8"/>
      <c r="X1108" s="8"/>
      <c r="Y1108" s="8"/>
      <c r="Z1108" s="8"/>
      <c r="AA1108" s="8"/>
      <c r="AB1108" s="8"/>
      <c r="AC1108" s="8"/>
      <c r="AD1108" s="8"/>
      <c r="AE1108" s="8"/>
      <c r="AF1108" s="8"/>
      <c r="AG1108" s="8"/>
      <c r="AH1108" s="8"/>
      <c r="AI1108" s="8"/>
      <c r="AJ1108" s="8"/>
      <c r="AK1108" s="8"/>
      <c r="AL1108" s="8"/>
      <c r="AM1108" s="8"/>
      <c r="AN1108" s="8"/>
      <c r="AO1108" s="8"/>
      <c r="AP1108" s="8"/>
      <c r="AQ1108" s="8"/>
      <c r="AR1108" s="7" t="s">
        <v>68</v>
      </c>
      <c r="AS1108" s="8"/>
      <c r="AT1108" s="8"/>
      <c r="AU1108" s="8"/>
      <c r="AV1108" s="11" t="s">
        <v>18148</v>
      </c>
      <c r="AW1108" s="11" t="s">
        <v>18148</v>
      </c>
      <c r="AX1108" s="8"/>
      <c r="AY1108" s="8"/>
      <c r="AZ1108" s="8"/>
      <c r="BA1108" s="8"/>
      <c r="BB1108" s="8"/>
      <c r="BC1108" s="8"/>
      <c r="BD1108" s="8"/>
      <c r="BE1108" s="8"/>
      <c r="BF1108" s="8"/>
    </row>
    <row r="1109" hidden="1">
      <c r="A1109" s="10">
        <v>30867.0</v>
      </c>
      <c r="B1109" s="7" t="s">
        <v>18153</v>
      </c>
      <c r="C1109" s="7" t="s">
        <v>18155</v>
      </c>
      <c r="D1109" s="8"/>
      <c r="E1109" s="8"/>
      <c r="F1109" s="8"/>
      <c r="G1109" s="7">
        <v>10000.0</v>
      </c>
      <c r="H1109" s="8"/>
      <c r="I1109" s="7">
        <v>0.0</v>
      </c>
      <c r="J1109" s="7">
        <v>0.0</v>
      </c>
      <c r="K1109" s="7">
        <v>6.0</v>
      </c>
      <c r="L1109" s="7">
        <v>0.0</v>
      </c>
      <c r="M1109" s="7">
        <v>0.0</v>
      </c>
      <c r="N1109" s="7" t="s">
        <v>61</v>
      </c>
      <c r="O1109" s="7">
        <v>0.0</v>
      </c>
      <c r="P1109" s="7">
        <v>0.0</v>
      </c>
      <c r="Q1109" s="8"/>
      <c r="R1109" s="8"/>
      <c r="S1109" s="8"/>
      <c r="T1109" s="8"/>
      <c r="U1109" s="8"/>
      <c r="V1109" s="8"/>
      <c r="W1109" s="8"/>
      <c r="X1109" s="8"/>
      <c r="Y1109" s="8"/>
      <c r="Z1109" s="8"/>
      <c r="AA1109" s="8"/>
      <c r="AB1109" s="8"/>
      <c r="AC1109" s="8"/>
      <c r="AD1109" s="8"/>
      <c r="AE1109" s="8"/>
      <c r="AF1109" s="8"/>
      <c r="AG1109" s="8"/>
      <c r="AH1109" s="8"/>
      <c r="AI1109" s="8"/>
      <c r="AJ1109" s="8"/>
      <c r="AK1109" s="8"/>
      <c r="AL1109" s="8"/>
      <c r="AM1109" s="8"/>
      <c r="AN1109" s="8"/>
      <c r="AO1109" s="8"/>
      <c r="AP1109" s="8"/>
      <c r="AQ1109" s="8"/>
      <c r="AR1109" s="7" t="s">
        <v>68</v>
      </c>
      <c r="AS1109" s="8"/>
      <c r="AT1109" s="8"/>
      <c r="AU1109" s="8"/>
      <c r="AV1109" s="11" t="s">
        <v>18157</v>
      </c>
      <c r="AW1109" s="11" t="s">
        <v>18157</v>
      </c>
      <c r="AX1109" s="8"/>
      <c r="AY1109" s="8"/>
      <c r="AZ1109" s="8"/>
      <c r="BA1109" s="8"/>
      <c r="BB1109" s="8"/>
      <c r="BC1109" s="8"/>
      <c r="BD1109" s="8"/>
      <c r="BE1109" s="8"/>
      <c r="BF1109" s="8"/>
    </row>
    <row r="1110" hidden="1">
      <c r="A1110" s="10">
        <v>30872.0</v>
      </c>
      <c r="B1110" s="7" t="s">
        <v>2002</v>
      </c>
      <c r="C1110" s="7" t="s">
        <v>18160</v>
      </c>
      <c r="D1110" s="8"/>
      <c r="E1110" s="8"/>
      <c r="F1110" s="8"/>
      <c r="G1110" s="7">
        <v>2000.0</v>
      </c>
      <c r="H1110" s="8"/>
      <c r="I1110" s="7">
        <v>0.0</v>
      </c>
      <c r="J1110" s="7">
        <v>0.0</v>
      </c>
      <c r="K1110" s="7">
        <v>6.0</v>
      </c>
      <c r="L1110" s="7">
        <v>0.0</v>
      </c>
      <c r="M1110" s="7">
        <v>0.0</v>
      </c>
      <c r="N1110" s="7" t="s">
        <v>61</v>
      </c>
      <c r="O1110" s="7">
        <v>0.0</v>
      </c>
      <c r="P1110" s="7">
        <v>0.0</v>
      </c>
      <c r="Q1110" s="8"/>
      <c r="R1110" s="8"/>
      <c r="S1110" s="8"/>
      <c r="T1110" s="8"/>
      <c r="U1110" s="8"/>
      <c r="V1110" s="8"/>
      <c r="W1110" s="8"/>
      <c r="X1110" s="8"/>
      <c r="Y1110" s="8"/>
      <c r="Z1110" s="8"/>
      <c r="AA1110" s="8"/>
      <c r="AB1110" s="8"/>
      <c r="AC1110" s="8"/>
      <c r="AD1110" s="8"/>
      <c r="AE1110" s="8"/>
      <c r="AF1110" s="8"/>
      <c r="AG1110" s="8"/>
      <c r="AH1110" s="8"/>
      <c r="AI1110" s="8"/>
      <c r="AJ1110" s="8"/>
      <c r="AK1110" s="8"/>
      <c r="AL1110" s="8"/>
      <c r="AM1110" s="8"/>
      <c r="AN1110" s="8"/>
      <c r="AO1110" s="8"/>
      <c r="AP1110" s="8"/>
      <c r="AQ1110" s="8"/>
      <c r="AR1110" s="7" t="s">
        <v>68</v>
      </c>
      <c r="AS1110" s="8"/>
      <c r="AT1110" s="8"/>
      <c r="AU1110" s="8"/>
      <c r="AV1110" s="11" t="s">
        <v>18167</v>
      </c>
      <c r="AW1110" s="11" t="s">
        <v>18167</v>
      </c>
      <c r="AX1110" s="8"/>
      <c r="AY1110" s="8"/>
      <c r="AZ1110" s="8"/>
      <c r="BA1110" s="8"/>
      <c r="BB1110" s="8"/>
      <c r="BC1110" s="8"/>
      <c r="BD1110" s="8"/>
      <c r="BE1110" s="8"/>
      <c r="BF1110" s="8"/>
    </row>
    <row r="1111" hidden="1">
      <c r="A1111" s="10">
        <v>32575.0</v>
      </c>
      <c r="B1111" s="7" t="s">
        <v>2786</v>
      </c>
      <c r="C1111" s="7" t="s">
        <v>18174</v>
      </c>
      <c r="D1111" s="8"/>
      <c r="E1111" s="8"/>
      <c r="F1111" s="8"/>
      <c r="G1111" s="7">
        <v>620.0</v>
      </c>
      <c r="H1111" s="8"/>
      <c r="I1111" s="7">
        <v>0.0</v>
      </c>
      <c r="J1111" s="7">
        <v>0.0</v>
      </c>
      <c r="K1111" s="7">
        <v>6.0</v>
      </c>
      <c r="L1111" s="7">
        <v>0.0</v>
      </c>
      <c r="M1111" s="7">
        <v>0.0</v>
      </c>
      <c r="N1111" s="7" t="s">
        <v>61</v>
      </c>
      <c r="O1111" s="7">
        <v>0.0</v>
      </c>
      <c r="P1111" s="7">
        <v>0.0</v>
      </c>
      <c r="Q1111" s="8"/>
      <c r="R1111" s="8"/>
      <c r="S1111" s="8"/>
      <c r="T1111" s="8"/>
      <c r="U1111" s="8"/>
      <c r="V1111" s="8"/>
      <c r="W1111" s="8"/>
      <c r="X1111" s="8"/>
      <c r="Y1111" s="8"/>
      <c r="Z1111" s="8"/>
      <c r="AA1111" s="8"/>
      <c r="AB1111" s="8"/>
      <c r="AC1111" s="8"/>
      <c r="AD1111" s="8"/>
      <c r="AE1111" s="8"/>
      <c r="AF1111" s="8"/>
      <c r="AG1111" s="8"/>
      <c r="AH1111" s="8"/>
      <c r="AI1111" s="8"/>
      <c r="AJ1111" s="8"/>
      <c r="AK1111" s="8"/>
      <c r="AL1111" s="8"/>
      <c r="AM1111" s="8"/>
      <c r="AN1111" s="8"/>
      <c r="AO1111" s="8"/>
      <c r="AP1111" s="8"/>
      <c r="AQ1111" s="8"/>
      <c r="AR1111" s="7" t="s">
        <v>68</v>
      </c>
      <c r="AS1111" s="8"/>
      <c r="AT1111" s="8"/>
      <c r="AU1111" s="8"/>
      <c r="AV1111" s="8"/>
      <c r="AW1111" s="8"/>
      <c r="AX1111" s="8"/>
      <c r="AY1111" s="8"/>
      <c r="AZ1111" s="8"/>
      <c r="BA1111" s="8"/>
      <c r="BB1111" s="8"/>
      <c r="BC1111" s="8"/>
      <c r="BD1111" s="8"/>
      <c r="BE1111" s="8"/>
      <c r="BF1111" s="8"/>
    </row>
    <row r="1112" hidden="1">
      <c r="A1112" s="10">
        <v>30889.0</v>
      </c>
      <c r="B1112" s="7" t="s">
        <v>18117</v>
      </c>
      <c r="C1112" s="7" t="s">
        <v>18176</v>
      </c>
      <c r="D1112" s="8"/>
      <c r="E1112" s="8"/>
      <c r="F1112" s="8"/>
      <c r="G1112" s="7">
        <v>3000.0</v>
      </c>
      <c r="H1112" s="8"/>
      <c r="I1112" s="7">
        <v>0.0</v>
      </c>
      <c r="J1112" s="7">
        <v>0.0</v>
      </c>
      <c r="K1112" s="7">
        <v>6.0</v>
      </c>
      <c r="L1112" s="7">
        <v>0.0</v>
      </c>
      <c r="M1112" s="7">
        <v>0.0</v>
      </c>
      <c r="N1112" s="7" t="s">
        <v>61</v>
      </c>
      <c r="O1112" s="7">
        <v>0.0</v>
      </c>
      <c r="P1112" s="7">
        <v>0.0</v>
      </c>
      <c r="Q1112" s="8"/>
      <c r="R1112" s="8"/>
      <c r="S1112" s="8"/>
      <c r="T1112" s="8"/>
      <c r="U1112" s="8"/>
      <c r="V1112" s="8"/>
      <c r="W1112" s="8"/>
      <c r="X1112" s="8"/>
      <c r="Y1112" s="8"/>
      <c r="Z1112" s="8"/>
      <c r="AA1112" s="8"/>
      <c r="AB1112" s="8"/>
      <c r="AC1112" s="8"/>
      <c r="AD1112" s="8"/>
      <c r="AE1112" s="8"/>
      <c r="AF1112" s="8"/>
      <c r="AG1112" s="8"/>
      <c r="AH1112" s="8"/>
      <c r="AI1112" s="8"/>
      <c r="AJ1112" s="8"/>
      <c r="AK1112" s="8"/>
      <c r="AL1112" s="8"/>
      <c r="AM1112" s="8"/>
      <c r="AN1112" s="8"/>
      <c r="AO1112" s="8"/>
      <c r="AP1112" s="8"/>
      <c r="AQ1112" s="8"/>
      <c r="AR1112" s="7" t="s">
        <v>68</v>
      </c>
      <c r="AS1112" s="8"/>
      <c r="AT1112" s="8"/>
      <c r="AU1112" s="8"/>
      <c r="AV1112" s="8"/>
      <c r="AW1112" s="8"/>
      <c r="AX1112" s="8"/>
      <c r="AY1112" s="8"/>
      <c r="AZ1112" s="8"/>
      <c r="BA1112" s="8"/>
      <c r="BB1112" s="8"/>
      <c r="BC1112" s="8"/>
      <c r="BD1112" s="8"/>
      <c r="BE1112" s="8"/>
      <c r="BF1112" s="8"/>
    </row>
    <row r="1113" hidden="1">
      <c r="A1113" s="10">
        <v>30866.0</v>
      </c>
      <c r="B1113" s="7" t="s">
        <v>18153</v>
      </c>
      <c r="C1113" s="7" t="s">
        <v>18177</v>
      </c>
      <c r="D1113" s="8"/>
      <c r="E1113" s="8"/>
      <c r="F1113" s="8"/>
      <c r="G1113" s="7">
        <v>10000.0</v>
      </c>
      <c r="H1113" s="8"/>
      <c r="I1113" s="7">
        <v>0.0</v>
      </c>
      <c r="J1113" s="7">
        <v>0.0</v>
      </c>
      <c r="K1113" s="7">
        <v>6.0</v>
      </c>
      <c r="L1113" s="7">
        <v>0.0</v>
      </c>
      <c r="M1113" s="7">
        <v>0.0</v>
      </c>
      <c r="N1113" s="7" t="s">
        <v>61</v>
      </c>
      <c r="O1113" s="7">
        <v>0.0</v>
      </c>
      <c r="P1113" s="7">
        <v>0.0</v>
      </c>
      <c r="Q1113" s="8"/>
      <c r="R1113" s="8"/>
      <c r="S1113" s="8"/>
      <c r="T1113" s="8"/>
      <c r="U1113" s="8"/>
      <c r="V1113" s="8"/>
      <c r="W1113" s="8"/>
      <c r="X1113" s="8"/>
      <c r="Y1113" s="8"/>
      <c r="Z1113" s="8"/>
      <c r="AA1113" s="8"/>
      <c r="AB1113" s="8"/>
      <c r="AC1113" s="8"/>
      <c r="AD1113" s="8"/>
      <c r="AE1113" s="8"/>
      <c r="AF1113" s="8"/>
      <c r="AG1113" s="8"/>
      <c r="AH1113" s="8"/>
      <c r="AI1113" s="8"/>
      <c r="AJ1113" s="8"/>
      <c r="AK1113" s="8"/>
      <c r="AL1113" s="8"/>
      <c r="AM1113" s="8"/>
      <c r="AN1113" s="8"/>
      <c r="AO1113" s="8"/>
      <c r="AP1113" s="8"/>
      <c r="AQ1113" s="8"/>
      <c r="AR1113" s="7" t="s">
        <v>68</v>
      </c>
      <c r="AS1113" s="8"/>
      <c r="AT1113" s="8"/>
      <c r="AU1113" s="8"/>
      <c r="AV1113" s="8"/>
      <c r="AW1113" s="8"/>
      <c r="AX1113" s="8"/>
      <c r="AY1113" s="8"/>
      <c r="AZ1113" s="8"/>
      <c r="BA1113" s="8"/>
      <c r="BB1113" s="8"/>
      <c r="BC1113" s="8"/>
      <c r="BD1113" s="8"/>
      <c r="BE1113" s="8"/>
      <c r="BF1113" s="8"/>
    </row>
    <row r="1114" hidden="1">
      <c r="A1114" s="10">
        <v>30905.0</v>
      </c>
      <c r="B1114" s="7" t="s">
        <v>494</v>
      </c>
      <c r="C1114" s="7" t="s">
        <v>18180</v>
      </c>
      <c r="D1114" s="8"/>
      <c r="E1114" s="8"/>
      <c r="F1114" s="8"/>
      <c r="G1114" s="7">
        <v>700.0</v>
      </c>
      <c r="H1114" s="8"/>
      <c r="I1114" s="7">
        <v>0.0</v>
      </c>
      <c r="J1114" s="7">
        <v>0.0</v>
      </c>
      <c r="K1114" s="7">
        <v>6.0</v>
      </c>
      <c r="L1114" s="7">
        <v>0.0</v>
      </c>
      <c r="M1114" s="7">
        <v>0.0</v>
      </c>
      <c r="N1114" s="7" t="s">
        <v>61</v>
      </c>
      <c r="O1114" s="7">
        <v>0.0</v>
      </c>
      <c r="P1114" s="7">
        <v>0.0</v>
      </c>
      <c r="Q1114" s="7" t="s">
        <v>494</v>
      </c>
      <c r="R1114" s="9">
        <v>42865.0</v>
      </c>
      <c r="S1114" s="8"/>
      <c r="T1114" s="8"/>
      <c r="U1114" s="8"/>
      <c r="V1114" s="8"/>
      <c r="W1114" s="7" t="s">
        <v>18181</v>
      </c>
      <c r="X1114" s="8"/>
      <c r="Y1114" s="8"/>
      <c r="Z1114" s="8"/>
      <c r="AA1114" s="8"/>
      <c r="AB1114" s="8"/>
      <c r="AC1114" s="7" t="s">
        <v>18182</v>
      </c>
      <c r="AD1114" s="7" t="s">
        <v>18183</v>
      </c>
      <c r="AE1114" s="7" t="s">
        <v>1054</v>
      </c>
      <c r="AF1114" s="7" t="s">
        <v>191</v>
      </c>
      <c r="AG1114" s="8"/>
      <c r="AH1114" s="8"/>
      <c r="AI1114" s="8"/>
      <c r="AJ1114" s="8"/>
      <c r="AK1114" s="8"/>
      <c r="AL1114" s="7" t="s">
        <v>18188</v>
      </c>
      <c r="AM1114" s="8"/>
      <c r="AN1114" s="8"/>
      <c r="AO1114" s="8"/>
      <c r="AP1114" s="8"/>
      <c r="AQ1114" s="8"/>
      <c r="AR1114" s="7" t="s">
        <v>68</v>
      </c>
      <c r="AS1114" s="8"/>
      <c r="AT1114" s="7" t="s">
        <v>18189</v>
      </c>
      <c r="AU1114" s="8"/>
      <c r="AV1114" s="11" t="s">
        <v>18190</v>
      </c>
      <c r="AW1114" s="11" t="s">
        <v>18190</v>
      </c>
      <c r="AX1114" s="8"/>
      <c r="AY1114" s="8"/>
      <c r="AZ1114" s="8"/>
      <c r="BA1114" s="8"/>
      <c r="BB1114" s="8"/>
      <c r="BC1114" s="8"/>
      <c r="BD1114" s="8"/>
      <c r="BE1114" s="8"/>
      <c r="BF1114" s="8"/>
    </row>
    <row r="1115" hidden="1">
      <c r="A1115" s="10">
        <v>30904.0</v>
      </c>
      <c r="B1115" s="7" t="s">
        <v>494</v>
      </c>
      <c r="C1115" s="7" t="s">
        <v>18193</v>
      </c>
      <c r="D1115" s="8"/>
      <c r="E1115" s="8"/>
      <c r="F1115" s="8"/>
      <c r="G1115" s="7">
        <v>10000.0</v>
      </c>
      <c r="H1115" s="8"/>
      <c r="I1115" s="7">
        <v>0.0</v>
      </c>
      <c r="J1115" s="7">
        <v>0.0</v>
      </c>
      <c r="K1115" s="7">
        <v>6.0</v>
      </c>
      <c r="L1115" s="7">
        <v>0.0</v>
      </c>
      <c r="M1115" s="7">
        <v>0.0</v>
      </c>
      <c r="N1115" s="7" t="s">
        <v>61</v>
      </c>
      <c r="O1115" s="7">
        <v>0.0</v>
      </c>
      <c r="P1115" s="7">
        <v>0.0</v>
      </c>
      <c r="Q1115" s="8"/>
      <c r="R1115" s="8"/>
      <c r="S1115" s="8"/>
      <c r="T1115" s="8"/>
      <c r="U1115" s="8"/>
      <c r="V1115" s="8"/>
      <c r="W1115" s="8"/>
      <c r="X1115" s="8"/>
      <c r="Y1115" s="8"/>
      <c r="Z1115" s="8"/>
      <c r="AA1115" s="8"/>
      <c r="AB1115" s="8"/>
      <c r="AC1115" s="8"/>
      <c r="AD1115" s="8"/>
      <c r="AE1115" s="8"/>
      <c r="AF1115" s="8"/>
      <c r="AG1115" s="8"/>
      <c r="AH1115" s="8"/>
      <c r="AI1115" s="8"/>
      <c r="AJ1115" s="8"/>
      <c r="AK1115" s="8"/>
      <c r="AL1115" s="8"/>
      <c r="AM1115" s="8"/>
      <c r="AN1115" s="8"/>
      <c r="AO1115" s="8"/>
      <c r="AP1115" s="8"/>
      <c r="AQ1115" s="8"/>
      <c r="AR1115" s="7" t="s">
        <v>68</v>
      </c>
      <c r="AS1115" s="8"/>
      <c r="AT1115" s="8"/>
      <c r="AU1115" s="8"/>
      <c r="AV1115" s="11" t="s">
        <v>18190</v>
      </c>
      <c r="AW1115" s="11" t="s">
        <v>18190</v>
      </c>
      <c r="AX1115" s="8"/>
      <c r="AY1115" s="8"/>
      <c r="AZ1115" s="8"/>
      <c r="BA1115" s="8"/>
      <c r="BB1115" s="8"/>
      <c r="BC1115" s="8"/>
      <c r="BD1115" s="8"/>
      <c r="BE1115" s="8"/>
      <c r="BF1115" s="8"/>
    </row>
    <row r="1116" hidden="1">
      <c r="A1116" s="10">
        <v>36399.0</v>
      </c>
      <c r="B1116" s="9">
        <v>42990.0</v>
      </c>
      <c r="C1116" s="7" t="s">
        <v>18204</v>
      </c>
      <c r="D1116" s="8"/>
      <c r="E1116" s="8"/>
      <c r="F1116" s="8"/>
      <c r="G1116" s="7">
        <v>10000.0</v>
      </c>
      <c r="H1116" s="8"/>
      <c r="I1116" s="7">
        <v>0.0</v>
      </c>
      <c r="J1116" s="7">
        <v>0.0</v>
      </c>
      <c r="K1116" s="7">
        <v>6.0</v>
      </c>
      <c r="L1116" s="7">
        <v>0.0</v>
      </c>
      <c r="M1116" s="7">
        <v>0.0</v>
      </c>
      <c r="N1116" s="7" t="s">
        <v>61</v>
      </c>
      <c r="O1116" s="7">
        <v>0.0</v>
      </c>
      <c r="P1116" s="7">
        <v>0.0</v>
      </c>
      <c r="Q1116" s="8"/>
      <c r="R1116" s="8"/>
      <c r="S1116" s="8"/>
      <c r="T1116" s="8"/>
      <c r="U1116" s="8"/>
      <c r="V1116" s="8"/>
      <c r="W1116" s="8"/>
      <c r="X1116" s="8"/>
      <c r="Y1116" s="8"/>
      <c r="Z1116" s="8"/>
      <c r="AA1116" s="8"/>
      <c r="AB1116" s="8"/>
      <c r="AC1116" s="8"/>
      <c r="AD1116" s="8"/>
      <c r="AE1116" s="8"/>
      <c r="AF1116" s="8"/>
      <c r="AG1116" s="8"/>
      <c r="AH1116" s="8"/>
      <c r="AI1116" s="8"/>
      <c r="AJ1116" s="8"/>
      <c r="AK1116" s="8"/>
      <c r="AL1116" s="8"/>
      <c r="AM1116" s="8"/>
      <c r="AN1116" s="8"/>
      <c r="AO1116" s="8"/>
      <c r="AP1116" s="8"/>
      <c r="AQ1116" s="8"/>
      <c r="AR1116" s="7" t="s">
        <v>68</v>
      </c>
      <c r="AS1116" s="8"/>
      <c r="AT1116" s="8"/>
      <c r="AU1116" s="8"/>
      <c r="AV1116" s="8"/>
      <c r="AW1116" s="8"/>
      <c r="AX1116" s="8"/>
      <c r="AY1116" s="8"/>
      <c r="AZ1116" s="8"/>
      <c r="BA1116" s="8"/>
      <c r="BB1116" s="8"/>
      <c r="BC1116" s="8"/>
      <c r="BD1116" s="8"/>
      <c r="BE1116" s="8"/>
      <c r="BF1116" s="8"/>
    </row>
    <row r="1117" hidden="1">
      <c r="A1117" s="10">
        <v>28753.0</v>
      </c>
      <c r="B1117" s="7" t="s">
        <v>5428</v>
      </c>
      <c r="C1117" s="7" t="s">
        <v>18206</v>
      </c>
      <c r="D1117" s="8"/>
      <c r="E1117" s="8"/>
      <c r="F1117" s="8"/>
      <c r="G1117" s="7">
        <v>1500.0</v>
      </c>
      <c r="H1117" s="8"/>
      <c r="I1117" s="7">
        <v>0.0</v>
      </c>
      <c r="J1117" s="7">
        <v>0.0</v>
      </c>
      <c r="K1117" s="7">
        <v>6.0</v>
      </c>
      <c r="L1117" s="7">
        <v>0.0</v>
      </c>
      <c r="M1117" s="7">
        <v>0.0</v>
      </c>
      <c r="N1117" s="7" t="s">
        <v>61</v>
      </c>
      <c r="O1117" s="7">
        <v>0.0</v>
      </c>
      <c r="P1117" s="7">
        <v>0.0</v>
      </c>
      <c r="Q1117" s="8"/>
      <c r="R1117" s="8"/>
      <c r="S1117" s="8"/>
      <c r="T1117" s="8"/>
      <c r="U1117" s="8"/>
      <c r="V1117" s="8"/>
      <c r="W1117" s="7" t="s">
        <v>9030</v>
      </c>
      <c r="X1117" s="8"/>
      <c r="Y1117" s="8"/>
      <c r="Z1117" s="8"/>
      <c r="AA1117" s="8"/>
      <c r="AB1117" s="8"/>
      <c r="AC1117" s="8"/>
      <c r="AD1117" s="7" t="s">
        <v>18207</v>
      </c>
      <c r="AE1117" s="8"/>
      <c r="AF1117" s="11" t="s">
        <v>18210</v>
      </c>
      <c r="AG1117" s="8"/>
      <c r="AH1117" s="8"/>
      <c r="AI1117" s="8"/>
      <c r="AJ1117" s="8"/>
      <c r="AK1117" s="8"/>
      <c r="AL1117" s="8"/>
      <c r="AM1117" s="8"/>
      <c r="AN1117" s="8"/>
      <c r="AO1117" s="8"/>
      <c r="AP1117" s="8"/>
      <c r="AQ1117" s="8"/>
      <c r="AR1117" s="7" t="s">
        <v>68</v>
      </c>
      <c r="AS1117" s="8"/>
      <c r="AT1117" s="8"/>
      <c r="AU1117" s="8"/>
      <c r="AV1117" s="11" t="s">
        <v>18213</v>
      </c>
      <c r="AW1117" s="11" t="s">
        <v>18213</v>
      </c>
      <c r="AX1117" s="8"/>
      <c r="AY1117" s="8"/>
      <c r="AZ1117" s="8"/>
      <c r="BA1117" s="8"/>
      <c r="BB1117" s="8"/>
      <c r="BC1117" s="8"/>
      <c r="BD1117" s="8"/>
      <c r="BE1117" s="8"/>
      <c r="BF1117" s="8"/>
    </row>
    <row r="1118" hidden="1">
      <c r="A1118" s="10">
        <v>28016.0</v>
      </c>
      <c r="B1118" s="9">
        <v>42828.0</v>
      </c>
      <c r="C1118" s="7" t="s">
        <v>18217</v>
      </c>
      <c r="D1118" s="8"/>
      <c r="E1118" s="8"/>
      <c r="F1118" s="8"/>
      <c r="G1118" s="7">
        <v>50000.0</v>
      </c>
      <c r="H1118" s="8"/>
      <c r="I1118" s="7">
        <v>0.0</v>
      </c>
      <c r="J1118" s="7">
        <v>0.0</v>
      </c>
      <c r="K1118" s="7">
        <v>6.0</v>
      </c>
      <c r="L1118" s="7">
        <v>0.0</v>
      </c>
      <c r="M1118" s="7">
        <v>0.0</v>
      </c>
      <c r="N1118" s="7" t="s">
        <v>61</v>
      </c>
      <c r="O1118" s="7">
        <v>0.0</v>
      </c>
      <c r="P1118" s="7">
        <v>0.0</v>
      </c>
      <c r="Q1118" s="8"/>
      <c r="R1118" s="8"/>
      <c r="S1118" s="8"/>
      <c r="T1118" s="8"/>
      <c r="U1118" s="8"/>
      <c r="V1118" s="8"/>
      <c r="W1118" s="7" t="s">
        <v>1240</v>
      </c>
      <c r="X1118" s="8"/>
      <c r="Y1118" s="8"/>
      <c r="Z1118" s="8"/>
      <c r="AA1118" s="8"/>
      <c r="AB1118" s="8"/>
      <c r="AC1118" s="8"/>
      <c r="AD1118" s="7" t="s">
        <v>18222</v>
      </c>
      <c r="AE1118" s="8"/>
      <c r="AF1118" s="7" t="s">
        <v>191</v>
      </c>
      <c r="AG1118" s="8"/>
      <c r="AH1118" s="8"/>
      <c r="AI1118" s="8"/>
      <c r="AJ1118" s="8"/>
      <c r="AK1118" s="8"/>
      <c r="AL1118" s="8"/>
      <c r="AM1118" s="8"/>
      <c r="AN1118" s="8"/>
      <c r="AO1118" s="8"/>
      <c r="AP1118" s="8"/>
      <c r="AQ1118" s="8"/>
      <c r="AR1118" s="7" t="s">
        <v>68</v>
      </c>
      <c r="AS1118" s="8"/>
      <c r="AT1118" s="8"/>
      <c r="AU1118" s="8"/>
      <c r="AV1118" s="11" t="s">
        <v>18225</v>
      </c>
      <c r="AW1118" s="11" t="s">
        <v>18225</v>
      </c>
      <c r="AX1118" s="8"/>
      <c r="AY1118" s="8"/>
      <c r="AZ1118" s="8"/>
      <c r="BA1118" s="8"/>
      <c r="BB1118" s="8"/>
      <c r="BC1118" s="8"/>
      <c r="BD1118" s="8"/>
      <c r="BE1118" s="8"/>
      <c r="BF1118" s="8"/>
    </row>
    <row r="1119" hidden="1">
      <c r="A1119" s="10">
        <v>30859.0</v>
      </c>
      <c r="B1119" s="7" t="s">
        <v>18153</v>
      </c>
      <c r="C1119" s="7" t="s">
        <v>18231</v>
      </c>
      <c r="D1119" s="8"/>
      <c r="E1119" s="8"/>
      <c r="F1119" s="8"/>
      <c r="G1119" s="7">
        <v>2800.0</v>
      </c>
      <c r="H1119" s="8"/>
      <c r="I1119" s="7">
        <v>0.0</v>
      </c>
      <c r="J1119" s="7">
        <v>0.0</v>
      </c>
      <c r="K1119" s="7">
        <v>6.0</v>
      </c>
      <c r="L1119" s="7">
        <v>0.0</v>
      </c>
      <c r="M1119" s="7">
        <v>0.0</v>
      </c>
      <c r="N1119" s="7" t="s">
        <v>61</v>
      </c>
      <c r="O1119" s="7">
        <v>0.0</v>
      </c>
      <c r="P1119" s="7">
        <v>0.0</v>
      </c>
      <c r="Q1119" s="8"/>
      <c r="R1119" s="8"/>
      <c r="S1119" s="8"/>
      <c r="T1119" s="8"/>
      <c r="U1119" s="8"/>
      <c r="V1119" s="8"/>
      <c r="W1119" s="8"/>
      <c r="X1119" s="8"/>
      <c r="Y1119" s="8"/>
      <c r="Z1119" s="8"/>
      <c r="AA1119" s="8"/>
      <c r="AB1119" s="8"/>
      <c r="AC1119" s="8"/>
      <c r="AD1119" s="8"/>
      <c r="AE1119" s="8"/>
      <c r="AF1119" s="8"/>
      <c r="AG1119" s="8"/>
      <c r="AH1119" s="8"/>
      <c r="AI1119" s="8"/>
      <c r="AJ1119" s="8"/>
      <c r="AK1119" s="8"/>
      <c r="AL1119" s="8"/>
      <c r="AM1119" s="8"/>
      <c r="AN1119" s="8"/>
      <c r="AO1119" s="8"/>
      <c r="AP1119" s="8"/>
      <c r="AQ1119" s="8"/>
      <c r="AR1119" s="7" t="s">
        <v>68</v>
      </c>
      <c r="AS1119" s="8"/>
      <c r="AT1119" s="8"/>
      <c r="AU1119" s="8"/>
      <c r="AV1119" s="8"/>
      <c r="AW1119" s="8"/>
      <c r="AX1119" s="8"/>
      <c r="AY1119" s="8"/>
      <c r="AZ1119" s="8"/>
      <c r="BA1119" s="8"/>
      <c r="BB1119" s="8"/>
      <c r="BC1119" s="8"/>
      <c r="BD1119" s="8"/>
      <c r="BE1119" s="8"/>
      <c r="BF1119" s="8"/>
    </row>
    <row r="1120" hidden="1">
      <c r="A1120" s="10">
        <v>30553.0</v>
      </c>
      <c r="B1120" s="9">
        <v>42864.0</v>
      </c>
      <c r="C1120" s="7" t="s">
        <v>18237</v>
      </c>
      <c r="D1120" s="8"/>
      <c r="E1120" s="8"/>
      <c r="F1120" s="8"/>
      <c r="G1120" s="7">
        <v>100000.0</v>
      </c>
      <c r="H1120" s="8"/>
      <c r="I1120" s="7">
        <v>0.0</v>
      </c>
      <c r="J1120" s="7">
        <v>0.0</v>
      </c>
      <c r="K1120" s="7">
        <v>6.0</v>
      </c>
      <c r="L1120" s="7">
        <v>0.0</v>
      </c>
      <c r="M1120" s="7">
        <v>0.0</v>
      </c>
      <c r="N1120" s="7" t="s">
        <v>61</v>
      </c>
      <c r="O1120" s="7">
        <v>0.0</v>
      </c>
      <c r="P1120" s="7">
        <v>0.0</v>
      </c>
      <c r="Q1120" s="8"/>
      <c r="R1120" s="8"/>
      <c r="S1120" s="8"/>
      <c r="T1120" s="8"/>
      <c r="U1120" s="8"/>
      <c r="V1120" s="8"/>
      <c r="W1120" s="8"/>
      <c r="X1120" s="8"/>
      <c r="Y1120" s="8"/>
      <c r="Z1120" s="8"/>
      <c r="AA1120" s="8"/>
      <c r="AB1120" s="8"/>
      <c r="AC1120" s="8"/>
      <c r="AD1120" s="8"/>
      <c r="AE1120" s="8"/>
      <c r="AF1120" s="8"/>
      <c r="AG1120" s="8"/>
      <c r="AH1120" s="8"/>
      <c r="AI1120" s="8"/>
      <c r="AJ1120" s="8"/>
      <c r="AK1120" s="8"/>
      <c r="AL1120" s="8"/>
      <c r="AM1120" s="8"/>
      <c r="AN1120" s="8"/>
      <c r="AO1120" s="8"/>
      <c r="AP1120" s="8"/>
      <c r="AQ1120" s="8"/>
      <c r="AR1120" s="7" t="s">
        <v>68</v>
      </c>
      <c r="AS1120" s="8"/>
      <c r="AT1120" s="8"/>
      <c r="AU1120" s="8"/>
      <c r="AV1120" s="11" t="s">
        <v>18238</v>
      </c>
      <c r="AW1120" s="11" t="s">
        <v>18238</v>
      </c>
      <c r="AX1120" s="8"/>
      <c r="AY1120" s="8"/>
      <c r="AZ1120" s="8"/>
      <c r="BA1120" s="8"/>
      <c r="BB1120" s="8"/>
      <c r="BC1120" s="8"/>
      <c r="BD1120" s="8"/>
      <c r="BE1120" s="8"/>
      <c r="BF1120" s="8"/>
    </row>
    <row r="1121" hidden="1">
      <c r="A1121" s="10">
        <v>26830.0</v>
      </c>
      <c r="B1121" s="9">
        <v>42826.0</v>
      </c>
      <c r="C1121" s="7" t="s">
        <v>18240</v>
      </c>
      <c r="D1121" s="8"/>
      <c r="E1121" s="8"/>
      <c r="F1121" s="8"/>
      <c r="G1121" s="7">
        <v>100000.0</v>
      </c>
      <c r="H1121" s="8"/>
      <c r="I1121" s="7">
        <v>0.0</v>
      </c>
      <c r="J1121" s="7">
        <v>0.0</v>
      </c>
      <c r="K1121" s="7">
        <v>6.0</v>
      </c>
      <c r="L1121" s="7">
        <v>0.0</v>
      </c>
      <c r="M1121" s="7">
        <v>0.0</v>
      </c>
      <c r="N1121" s="7" t="s">
        <v>61</v>
      </c>
      <c r="O1121" s="7">
        <v>0.0</v>
      </c>
      <c r="P1121" s="7">
        <v>0.0</v>
      </c>
      <c r="Q1121" s="8"/>
      <c r="R1121" s="8"/>
      <c r="S1121" s="8"/>
      <c r="T1121" s="8"/>
      <c r="U1121" s="8"/>
      <c r="V1121" s="8"/>
      <c r="W1121" s="8"/>
      <c r="X1121" s="8"/>
      <c r="Y1121" s="8"/>
      <c r="Z1121" s="8"/>
      <c r="AA1121" s="8"/>
      <c r="AB1121" s="8"/>
      <c r="AC1121" s="8"/>
      <c r="AD1121" s="8"/>
      <c r="AE1121" s="8"/>
      <c r="AF1121" s="8"/>
      <c r="AG1121" s="8"/>
      <c r="AH1121" s="8"/>
      <c r="AI1121" s="8"/>
      <c r="AJ1121" s="8"/>
      <c r="AK1121" s="8"/>
      <c r="AL1121" s="8"/>
      <c r="AM1121" s="8"/>
      <c r="AN1121" s="8"/>
      <c r="AO1121" s="8"/>
      <c r="AP1121" s="8"/>
      <c r="AQ1121" s="8"/>
      <c r="AR1121" s="7" t="s">
        <v>68</v>
      </c>
      <c r="AS1121" s="8"/>
      <c r="AT1121" s="8"/>
      <c r="AU1121" s="8"/>
      <c r="AV1121" s="11" t="s">
        <v>18243</v>
      </c>
      <c r="AW1121" s="11" t="s">
        <v>18243</v>
      </c>
      <c r="AX1121" s="8"/>
      <c r="AY1121" s="8"/>
      <c r="AZ1121" s="8"/>
      <c r="BA1121" s="8"/>
      <c r="BB1121" s="8"/>
      <c r="BC1121" s="8"/>
      <c r="BD1121" s="8"/>
      <c r="BE1121" s="8"/>
      <c r="BF1121" s="8"/>
    </row>
    <row r="1122" hidden="1">
      <c r="A1122" s="10">
        <v>31837.0</v>
      </c>
      <c r="B1122" s="7" t="s">
        <v>2058</v>
      </c>
      <c r="C1122" s="7" t="s">
        <v>18244</v>
      </c>
      <c r="D1122" s="8"/>
      <c r="E1122" s="8"/>
      <c r="F1122" s="8"/>
      <c r="G1122" s="7">
        <v>25.0</v>
      </c>
      <c r="H1122" s="8"/>
      <c r="I1122" s="7">
        <v>0.0</v>
      </c>
      <c r="J1122" s="7">
        <v>0.0</v>
      </c>
      <c r="K1122" s="7">
        <v>6.0</v>
      </c>
      <c r="L1122" s="7">
        <v>0.0</v>
      </c>
      <c r="M1122" s="7">
        <v>0.0</v>
      </c>
      <c r="N1122" s="7" t="s">
        <v>61</v>
      </c>
      <c r="O1122" s="7">
        <v>0.0</v>
      </c>
      <c r="P1122" s="7">
        <v>0.0</v>
      </c>
      <c r="Q1122" s="8"/>
      <c r="R1122" s="8"/>
      <c r="S1122" s="8"/>
      <c r="T1122" s="8"/>
      <c r="U1122" s="8"/>
      <c r="V1122" s="8"/>
      <c r="W1122" s="8"/>
      <c r="X1122" s="8"/>
      <c r="Y1122" s="8"/>
      <c r="Z1122" s="8"/>
      <c r="AA1122" s="8"/>
      <c r="AB1122" s="8"/>
      <c r="AC1122" s="8"/>
      <c r="AD1122" s="8"/>
      <c r="AE1122" s="8"/>
      <c r="AF1122" s="8"/>
      <c r="AG1122" s="8"/>
      <c r="AH1122" s="8"/>
      <c r="AI1122" s="8"/>
      <c r="AJ1122" s="8"/>
      <c r="AK1122" s="8"/>
      <c r="AL1122" s="8"/>
      <c r="AM1122" s="8"/>
      <c r="AN1122" s="8"/>
      <c r="AO1122" s="8"/>
      <c r="AP1122" s="8"/>
      <c r="AQ1122" s="8"/>
      <c r="AR1122" s="7" t="s">
        <v>68</v>
      </c>
      <c r="AS1122" s="8"/>
      <c r="AT1122" s="8"/>
      <c r="AU1122" s="8"/>
      <c r="AV1122" s="8"/>
      <c r="AW1122" s="8"/>
      <c r="AX1122" s="8"/>
      <c r="AY1122" s="8"/>
      <c r="AZ1122" s="8"/>
      <c r="BA1122" s="8"/>
      <c r="BB1122" s="8"/>
      <c r="BC1122" s="8"/>
      <c r="BD1122" s="8"/>
      <c r="BE1122" s="8"/>
      <c r="BF1122" s="8"/>
    </row>
    <row r="1123" hidden="1">
      <c r="A1123" s="10">
        <v>36593.0</v>
      </c>
      <c r="B1123" s="7" t="s">
        <v>14142</v>
      </c>
      <c r="C1123" s="7" t="s">
        <v>18249</v>
      </c>
      <c r="D1123" s="8"/>
      <c r="E1123" s="8"/>
      <c r="F1123" s="8"/>
      <c r="G1123" s="7">
        <v>15000.0</v>
      </c>
      <c r="H1123" s="8"/>
      <c r="I1123" s="7">
        <v>0.0</v>
      </c>
      <c r="J1123" s="7">
        <v>0.0</v>
      </c>
      <c r="K1123" s="7">
        <v>6.0</v>
      </c>
      <c r="L1123" s="7">
        <v>0.0</v>
      </c>
      <c r="M1123" s="7">
        <v>0.0</v>
      </c>
      <c r="N1123" s="7" t="s">
        <v>61</v>
      </c>
      <c r="O1123" s="7">
        <v>0.0</v>
      </c>
      <c r="P1123" s="7">
        <v>0.0</v>
      </c>
      <c r="Q1123" s="7" t="s">
        <v>14142</v>
      </c>
      <c r="R1123" s="7" t="s">
        <v>982</v>
      </c>
      <c r="S1123" s="8"/>
      <c r="T1123" s="8"/>
      <c r="U1123" s="8"/>
      <c r="V1123" s="8"/>
      <c r="W1123" s="7" t="s">
        <v>892</v>
      </c>
      <c r="X1123" s="8"/>
      <c r="Y1123" s="8"/>
      <c r="Z1123" s="8"/>
      <c r="AA1123" s="8"/>
      <c r="AB1123" s="8"/>
      <c r="AC1123" s="8"/>
      <c r="AD1123" s="7" t="s">
        <v>18250</v>
      </c>
      <c r="AE1123" s="8"/>
      <c r="AF1123" s="7" t="s">
        <v>18251</v>
      </c>
      <c r="AG1123" s="8"/>
      <c r="AH1123" s="8"/>
      <c r="AI1123" s="8"/>
      <c r="AJ1123" s="8"/>
      <c r="AK1123" s="8"/>
      <c r="AL1123" s="8"/>
      <c r="AM1123" s="8"/>
      <c r="AN1123" s="8"/>
      <c r="AO1123" s="8"/>
      <c r="AP1123" s="8"/>
      <c r="AQ1123" s="8"/>
      <c r="AR1123" s="7" t="s">
        <v>68</v>
      </c>
      <c r="AS1123" s="8"/>
      <c r="AT1123" s="8"/>
      <c r="AU1123" s="8"/>
      <c r="AV1123" s="11" t="s">
        <v>18253</v>
      </c>
      <c r="AW1123" s="11" t="s">
        <v>18253</v>
      </c>
      <c r="AX1123" s="8"/>
      <c r="AY1123" s="8"/>
      <c r="AZ1123" s="8"/>
      <c r="BA1123" s="8"/>
      <c r="BB1123" s="8"/>
      <c r="BC1123" s="8"/>
      <c r="BD1123" s="8"/>
      <c r="BE1123" s="8"/>
      <c r="BF1123" s="8"/>
    </row>
    <row r="1124" hidden="1">
      <c r="A1124" s="10">
        <v>28314.0</v>
      </c>
      <c r="B1124" s="7" t="s">
        <v>2546</v>
      </c>
      <c r="C1124" s="7" t="s">
        <v>18257</v>
      </c>
      <c r="D1124" s="8"/>
      <c r="E1124" s="8"/>
      <c r="F1124" s="8"/>
      <c r="G1124" s="7">
        <v>8500.0</v>
      </c>
      <c r="H1124" s="8"/>
      <c r="I1124" s="7">
        <v>0.0</v>
      </c>
      <c r="J1124" s="7">
        <v>0.0</v>
      </c>
      <c r="K1124" s="7">
        <v>6.0</v>
      </c>
      <c r="L1124" s="7">
        <v>0.0</v>
      </c>
      <c r="M1124" s="7">
        <v>0.0</v>
      </c>
      <c r="N1124" s="7" t="s">
        <v>61</v>
      </c>
      <c r="O1124" s="7">
        <v>0.0</v>
      </c>
      <c r="P1124" s="7">
        <v>0.0</v>
      </c>
      <c r="Q1124" s="8"/>
      <c r="R1124" s="8"/>
      <c r="S1124" s="8"/>
      <c r="T1124" s="8"/>
      <c r="U1124" s="8"/>
      <c r="V1124" s="8"/>
      <c r="W1124" s="8"/>
      <c r="X1124" s="8"/>
      <c r="Y1124" s="8"/>
      <c r="Z1124" s="8"/>
      <c r="AA1124" s="8"/>
      <c r="AB1124" s="8"/>
      <c r="AC1124" s="8"/>
      <c r="AD1124" s="8"/>
      <c r="AE1124" s="8"/>
      <c r="AF1124" s="8"/>
      <c r="AG1124" s="8"/>
      <c r="AH1124" s="8"/>
      <c r="AI1124" s="8"/>
      <c r="AJ1124" s="8"/>
      <c r="AK1124" s="8"/>
      <c r="AL1124" s="8"/>
      <c r="AM1124" s="8"/>
      <c r="AN1124" s="8"/>
      <c r="AO1124" s="8"/>
      <c r="AP1124" s="8"/>
      <c r="AQ1124" s="8"/>
      <c r="AR1124" s="7" t="s">
        <v>68</v>
      </c>
      <c r="AS1124" s="8"/>
      <c r="AT1124" s="8"/>
      <c r="AU1124" s="8"/>
      <c r="AV1124" s="11" t="s">
        <v>5770</v>
      </c>
      <c r="AW1124" s="11" t="s">
        <v>5770</v>
      </c>
      <c r="AX1124" s="8"/>
      <c r="AY1124" s="8"/>
      <c r="AZ1124" s="8"/>
      <c r="BA1124" s="8"/>
      <c r="BB1124" s="8"/>
      <c r="BC1124" s="8"/>
      <c r="BD1124" s="8"/>
      <c r="BE1124" s="8"/>
      <c r="BF1124" s="8"/>
    </row>
    <row r="1125" hidden="1">
      <c r="A1125" s="10">
        <v>30114.0</v>
      </c>
      <c r="B1125" s="7" t="s">
        <v>5102</v>
      </c>
      <c r="C1125" s="7" t="s">
        <v>18270</v>
      </c>
      <c r="D1125" s="8"/>
      <c r="E1125" s="8"/>
      <c r="F1125" s="8"/>
      <c r="G1125" s="7">
        <v>500.0</v>
      </c>
      <c r="H1125" s="8"/>
      <c r="I1125" s="7">
        <v>0.0</v>
      </c>
      <c r="J1125" s="7">
        <v>0.0</v>
      </c>
      <c r="K1125" s="7">
        <v>6.0</v>
      </c>
      <c r="L1125" s="7">
        <v>0.0</v>
      </c>
      <c r="M1125" s="7">
        <v>0.0</v>
      </c>
      <c r="N1125" s="7" t="s">
        <v>61</v>
      </c>
      <c r="O1125" s="7">
        <v>0.0</v>
      </c>
      <c r="P1125" s="7">
        <v>0.0</v>
      </c>
      <c r="Q1125" s="8"/>
      <c r="R1125" s="8"/>
      <c r="S1125" s="8"/>
      <c r="T1125" s="8"/>
      <c r="U1125" s="8"/>
      <c r="V1125" s="8"/>
      <c r="W1125" s="8"/>
      <c r="X1125" s="8"/>
      <c r="Y1125" s="8"/>
      <c r="Z1125" s="8"/>
      <c r="AA1125" s="8"/>
      <c r="AB1125" s="8"/>
      <c r="AC1125" s="8"/>
      <c r="AD1125" s="8"/>
      <c r="AE1125" s="8"/>
      <c r="AF1125" s="8"/>
      <c r="AG1125" s="8"/>
      <c r="AH1125" s="8"/>
      <c r="AI1125" s="8"/>
      <c r="AJ1125" s="8"/>
      <c r="AK1125" s="8"/>
      <c r="AL1125" s="8"/>
      <c r="AM1125" s="8"/>
      <c r="AN1125" s="8"/>
      <c r="AO1125" s="8"/>
      <c r="AP1125" s="8"/>
      <c r="AQ1125" s="8"/>
      <c r="AR1125" s="7" t="s">
        <v>68</v>
      </c>
      <c r="AS1125" s="8"/>
      <c r="AT1125" s="8"/>
      <c r="AU1125" s="8"/>
      <c r="AV1125" s="8"/>
      <c r="AW1125" s="8"/>
      <c r="AX1125" s="8"/>
      <c r="AY1125" s="8"/>
      <c r="AZ1125" s="8"/>
      <c r="BA1125" s="8"/>
      <c r="BB1125" s="8"/>
      <c r="BC1125" s="8"/>
      <c r="BD1125" s="8"/>
      <c r="BE1125" s="8"/>
      <c r="BF1125" s="8"/>
    </row>
    <row r="1126" hidden="1">
      <c r="A1126" s="10">
        <v>36197.0</v>
      </c>
      <c r="B1126" s="9">
        <v>42837.0</v>
      </c>
      <c r="C1126" s="7" t="s">
        <v>18273</v>
      </c>
      <c r="D1126" s="8"/>
      <c r="E1126" s="8"/>
      <c r="F1126" s="8"/>
      <c r="G1126" s="7">
        <v>30000.0</v>
      </c>
      <c r="H1126" s="8"/>
      <c r="I1126" s="7">
        <v>0.0</v>
      </c>
      <c r="J1126" s="7">
        <v>0.0</v>
      </c>
      <c r="K1126" s="7">
        <v>6.0</v>
      </c>
      <c r="L1126" s="7">
        <v>0.0</v>
      </c>
      <c r="M1126" s="7">
        <v>0.0</v>
      </c>
      <c r="N1126" s="7" t="s">
        <v>61</v>
      </c>
      <c r="O1126" s="7">
        <v>0.0</v>
      </c>
      <c r="P1126" s="7">
        <v>0.0</v>
      </c>
      <c r="Q1126" s="8"/>
      <c r="R1126" s="8"/>
      <c r="S1126" s="8"/>
      <c r="T1126" s="8"/>
      <c r="U1126" s="8"/>
      <c r="V1126" s="8"/>
      <c r="W1126" s="8"/>
      <c r="X1126" s="8"/>
      <c r="Y1126" s="8"/>
      <c r="Z1126" s="8"/>
      <c r="AA1126" s="8"/>
      <c r="AB1126" s="8"/>
      <c r="AC1126" s="8"/>
      <c r="AD1126" s="8"/>
      <c r="AE1126" s="8"/>
      <c r="AF1126" s="8"/>
      <c r="AG1126" s="8"/>
      <c r="AH1126" s="8"/>
      <c r="AI1126" s="8"/>
      <c r="AJ1126" s="8"/>
      <c r="AK1126" s="8"/>
      <c r="AL1126" s="8"/>
      <c r="AM1126" s="8"/>
      <c r="AN1126" s="8"/>
      <c r="AO1126" s="8"/>
      <c r="AP1126" s="8"/>
      <c r="AQ1126" s="8"/>
      <c r="AR1126" s="7" t="s">
        <v>68</v>
      </c>
      <c r="AS1126" s="8"/>
      <c r="AT1126" s="8"/>
      <c r="AU1126" s="8"/>
      <c r="AV1126" s="8"/>
      <c r="AW1126" s="8"/>
      <c r="AX1126" s="8"/>
      <c r="AY1126" s="8"/>
      <c r="AZ1126" s="8"/>
      <c r="BA1126" s="8"/>
      <c r="BB1126" s="8"/>
      <c r="BC1126" s="8"/>
      <c r="BD1126" s="8"/>
      <c r="BE1126" s="8"/>
      <c r="BF1126" s="8"/>
    </row>
    <row r="1127" hidden="1">
      <c r="A1127" s="10">
        <v>34434.0</v>
      </c>
      <c r="B1127" s="7" t="s">
        <v>238</v>
      </c>
      <c r="C1127" s="7" t="s">
        <v>18280</v>
      </c>
      <c r="D1127" s="8"/>
      <c r="E1127" s="8"/>
      <c r="F1127" s="8"/>
      <c r="G1127" s="7">
        <v>7500.0</v>
      </c>
      <c r="H1127" s="8"/>
      <c r="I1127" s="7">
        <v>0.0</v>
      </c>
      <c r="J1127" s="7">
        <v>0.0</v>
      </c>
      <c r="K1127" s="7">
        <v>6.0</v>
      </c>
      <c r="L1127" s="7">
        <v>0.0</v>
      </c>
      <c r="M1127" s="7">
        <v>0.0</v>
      </c>
      <c r="N1127" s="7" t="s">
        <v>61</v>
      </c>
      <c r="O1127" s="7">
        <v>0.0</v>
      </c>
      <c r="P1127" s="7">
        <v>0.0</v>
      </c>
      <c r="Q1127" s="8"/>
      <c r="R1127" s="8"/>
      <c r="S1127" s="8"/>
      <c r="T1127" s="8"/>
      <c r="U1127" s="8"/>
      <c r="V1127" s="8"/>
      <c r="W1127" s="8"/>
      <c r="X1127" s="8"/>
      <c r="Y1127" s="8"/>
      <c r="Z1127" s="8"/>
      <c r="AA1127" s="8"/>
      <c r="AB1127" s="8"/>
      <c r="AC1127" s="8"/>
      <c r="AD1127" s="8"/>
      <c r="AE1127" s="8"/>
      <c r="AF1127" s="8"/>
      <c r="AG1127" s="8"/>
      <c r="AH1127" s="8"/>
      <c r="AI1127" s="8"/>
      <c r="AJ1127" s="8"/>
      <c r="AK1127" s="8"/>
      <c r="AL1127" s="8"/>
      <c r="AM1127" s="8"/>
      <c r="AN1127" s="8"/>
      <c r="AO1127" s="8"/>
      <c r="AP1127" s="8"/>
      <c r="AQ1127" s="8"/>
      <c r="AR1127" s="7" t="s">
        <v>68</v>
      </c>
      <c r="AS1127" s="8"/>
      <c r="AT1127" s="8"/>
      <c r="AU1127" s="8"/>
      <c r="AV1127" s="8"/>
      <c r="AW1127" s="8"/>
      <c r="AX1127" s="8"/>
      <c r="AY1127" s="8"/>
      <c r="AZ1127" s="8"/>
      <c r="BA1127" s="8"/>
      <c r="BB1127" s="8"/>
      <c r="BC1127" s="8"/>
      <c r="BD1127" s="8"/>
      <c r="BE1127" s="8"/>
      <c r="BF1127" s="8"/>
    </row>
    <row r="1128" hidden="1">
      <c r="A1128" s="10">
        <v>34435.0</v>
      </c>
      <c r="B1128" s="7" t="s">
        <v>238</v>
      </c>
      <c r="C1128" s="7" t="s">
        <v>18284</v>
      </c>
      <c r="D1128" s="8"/>
      <c r="E1128" s="8"/>
      <c r="F1128" s="8"/>
      <c r="G1128" s="7">
        <v>7500.0</v>
      </c>
      <c r="H1128" s="8"/>
      <c r="I1128" s="7">
        <v>0.0</v>
      </c>
      <c r="J1128" s="7">
        <v>0.0</v>
      </c>
      <c r="K1128" s="7">
        <v>6.0</v>
      </c>
      <c r="L1128" s="7">
        <v>0.0</v>
      </c>
      <c r="M1128" s="7">
        <v>0.0</v>
      </c>
      <c r="N1128" s="7" t="s">
        <v>61</v>
      </c>
      <c r="O1128" s="7">
        <v>0.0</v>
      </c>
      <c r="P1128" s="7">
        <v>0.0</v>
      </c>
      <c r="Q1128" s="8"/>
      <c r="R1128" s="8"/>
      <c r="S1128" s="8"/>
      <c r="T1128" s="8"/>
      <c r="U1128" s="8"/>
      <c r="V1128" s="8"/>
      <c r="W1128" s="8"/>
      <c r="X1128" s="8"/>
      <c r="Y1128" s="8"/>
      <c r="Z1128" s="8"/>
      <c r="AA1128" s="8"/>
      <c r="AB1128" s="8"/>
      <c r="AC1128" s="8"/>
      <c r="AD1128" s="8"/>
      <c r="AE1128" s="8"/>
      <c r="AF1128" s="8"/>
      <c r="AG1128" s="8"/>
      <c r="AH1128" s="8"/>
      <c r="AI1128" s="8"/>
      <c r="AJ1128" s="8"/>
      <c r="AK1128" s="8"/>
      <c r="AL1128" s="8"/>
      <c r="AM1128" s="8"/>
      <c r="AN1128" s="8"/>
      <c r="AO1128" s="8"/>
      <c r="AP1128" s="8"/>
      <c r="AQ1128" s="8"/>
      <c r="AR1128" s="7" t="s">
        <v>68</v>
      </c>
      <c r="AS1128" s="8"/>
      <c r="AT1128" s="8"/>
      <c r="AU1128" s="8"/>
      <c r="AV1128" s="11" t="s">
        <v>18288</v>
      </c>
      <c r="AW1128" s="11" t="s">
        <v>18288</v>
      </c>
      <c r="AX1128" s="8"/>
      <c r="AY1128" s="8"/>
      <c r="AZ1128" s="8"/>
      <c r="BA1128" s="8"/>
      <c r="BB1128" s="8"/>
      <c r="BC1128" s="8"/>
      <c r="BD1128" s="8"/>
      <c r="BE1128" s="8"/>
      <c r="BF1128" s="8"/>
    </row>
    <row r="1129" hidden="1">
      <c r="A1129" s="10">
        <v>34318.0</v>
      </c>
      <c r="B1129" s="7" t="s">
        <v>238</v>
      </c>
      <c r="C1129" s="7" t="s">
        <v>18296</v>
      </c>
      <c r="D1129" s="8"/>
      <c r="E1129" s="8"/>
      <c r="F1129" s="8"/>
      <c r="G1129" s="7">
        <v>10000.0</v>
      </c>
      <c r="H1129" s="8"/>
      <c r="I1129" s="7">
        <v>0.0</v>
      </c>
      <c r="J1129" s="7">
        <v>0.0</v>
      </c>
      <c r="K1129" s="7">
        <v>6.0</v>
      </c>
      <c r="L1129" s="7">
        <v>0.0</v>
      </c>
      <c r="M1129" s="7">
        <v>0.0</v>
      </c>
      <c r="N1129" s="7" t="s">
        <v>61</v>
      </c>
      <c r="O1129" s="7">
        <v>0.0</v>
      </c>
      <c r="P1129" s="7">
        <v>0.0</v>
      </c>
      <c r="Q1129" s="8"/>
      <c r="R1129" s="8"/>
      <c r="S1129" s="8"/>
      <c r="T1129" s="8"/>
      <c r="U1129" s="8"/>
      <c r="V1129" s="8"/>
      <c r="W1129" s="8"/>
      <c r="X1129" s="8"/>
      <c r="Y1129" s="8"/>
      <c r="Z1129" s="8"/>
      <c r="AA1129" s="8"/>
      <c r="AB1129" s="8"/>
      <c r="AC1129" s="8"/>
      <c r="AD1129" s="8"/>
      <c r="AE1129" s="8"/>
      <c r="AF1129" s="8"/>
      <c r="AG1129" s="8"/>
      <c r="AH1129" s="8"/>
      <c r="AI1129" s="8"/>
      <c r="AJ1129" s="8"/>
      <c r="AK1129" s="8"/>
      <c r="AL1129" s="8"/>
      <c r="AM1129" s="8"/>
      <c r="AN1129" s="8"/>
      <c r="AO1129" s="8"/>
      <c r="AP1129" s="8"/>
      <c r="AQ1129" s="8"/>
      <c r="AR1129" s="7" t="s">
        <v>68</v>
      </c>
      <c r="AS1129" s="8"/>
      <c r="AT1129" s="8"/>
      <c r="AU1129" s="8"/>
      <c r="AV1129" s="11" t="s">
        <v>18297</v>
      </c>
      <c r="AW1129" s="11" t="s">
        <v>18297</v>
      </c>
      <c r="AX1129" s="8"/>
      <c r="AY1129" s="8"/>
      <c r="AZ1129" s="8"/>
      <c r="BA1129" s="8"/>
      <c r="BB1129" s="8"/>
      <c r="BC1129" s="8"/>
      <c r="BD1129" s="8"/>
      <c r="BE1129" s="8"/>
      <c r="BF1129" s="8"/>
    </row>
    <row r="1130" hidden="1">
      <c r="A1130" s="10">
        <v>27959.0</v>
      </c>
      <c r="B1130" s="9">
        <v>42769.0</v>
      </c>
      <c r="C1130" s="7" t="s">
        <v>18300</v>
      </c>
      <c r="D1130" s="8"/>
      <c r="E1130" s="8"/>
      <c r="F1130" s="8"/>
      <c r="G1130" s="7">
        <v>30.0</v>
      </c>
      <c r="H1130" s="8"/>
      <c r="I1130" s="7">
        <v>0.0</v>
      </c>
      <c r="J1130" s="7">
        <v>0.0</v>
      </c>
      <c r="K1130" s="7">
        <v>6.0</v>
      </c>
      <c r="L1130" s="7">
        <v>0.0</v>
      </c>
      <c r="M1130" s="7">
        <v>0.0</v>
      </c>
      <c r="N1130" s="7" t="s">
        <v>61</v>
      </c>
      <c r="O1130" s="7">
        <v>0.0</v>
      </c>
      <c r="P1130" s="7">
        <v>0.0</v>
      </c>
      <c r="Q1130" s="8"/>
      <c r="R1130" s="8"/>
      <c r="S1130" s="8"/>
      <c r="T1130" s="8"/>
      <c r="U1130" s="8"/>
      <c r="V1130" s="8"/>
      <c r="W1130" s="8"/>
      <c r="X1130" s="8"/>
      <c r="Y1130" s="8"/>
      <c r="Z1130" s="8"/>
      <c r="AA1130" s="8"/>
      <c r="AB1130" s="8"/>
      <c r="AC1130" s="8"/>
      <c r="AD1130" s="8"/>
      <c r="AE1130" s="8"/>
      <c r="AF1130" s="8"/>
      <c r="AG1130" s="8"/>
      <c r="AH1130" s="8"/>
      <c r="AI1130" s="8"/>
      <c r="AJ1130" s="8"/>
      <c r="AK1130" s="8"/>
      <c r="AL1130" s="8"/>
      <c r="AM1130" s="8"/>
      <c r="AN1130" s="8"/>
      <c r="AO1130" s="8"/>
      <c r="AP1130" s="8"/>
      <c r="AQ1130" s="8"/>
      <c r="AR1130" s="7" t="s">
        <v>68</v>
      </c>
      <c r="AS1130" s="8"/>
      <c r="AT1130" s="8"/>
      <c r="AU1130" s="8"/>
      <c r="AV1130" s="11" t="s">
        <v>18301</v>
      </c>
      <c r="AW1130" s="11" t="s">
        <v>18301</v>
      </c>
      <c r="AX1130" s="8"/>
      <c r="AY1130" s="8"/>
      <c r="AZ1130" s="8"/>
      <c r="BA1130" s="8"/>
      <c r="BB1130" s="8"/>
      <c r="BC1130" s="8"/>
      <c r="BD1130" s="8"/>
      <c r="BE1130" s="8"/>
      <c r="BF1130" s="8"/>
    </row>
    <row r="1131" hidden="1">
      <c r="A1131" s="10">
        <v>27960.0</v>
      </c>
      <c r="B1131" s="9">
        <v>42769.0</v>
      </c>
      <c r="C1131" s="7" t="s">
        <v>18304</v>
      </c>
      <c r="D1131" s="8"/>
      <c r="E1131" s="8"/>
      <c r="F1131" s="8"/>
      <c r="G1131" s="7">
        <v>30.0</v>
      </c>
      <c r="H1131" s="8"/>
      <c r="I1131" s="7">
        <v>0.0</v>
      </c>
      <c r="J1131" s="7">
        <v>0.0</v>
      </c>
      <c r="K1131" s="7">
        <v>6.0</v>
      </c>
      <c r="L1131" s="7">
        <v>0.0</v>
      </c>
      <c r="M1131" s="7">
        <v>0.0</v>
      </c>
      <c r="N1131" s="7" t="s">
        <v>61</v>
      </c>
      <c r="O1131" s="7">
        <v>0.0</v>
      </c>
      <c r="P1131" s="7">
        <v>0.0</v>
      </c>
      <c r="Q1131" s="8"/>
      <c r="R1131" s="8"/>
      <c r="S1131" s="8"/>
      <c r="T1131" s="8"/>
      <c r="U1131" s="8"/>
      <c r="V1131" s="8"/>
      <c r="W1131" s="8"/>
      <c r="X1131" s="8"/>
      <c r="Y1131" s="8"/>
      <c r="Z1131" s="8"/>
      <c r="AA1131" s="8"/>
      <c r="AB1131" s="8"/>
      <c r="AC1131" s="8"/>
      <c r="AD1131" s="8"/>
      <c r="AE1131" s="8"/>
      <c r="AF1131" s="8"/>
      <c r="AG1131" s="8"/>
      <c r="AH1131" s="8"/>
      <c r="AI1131" s="8"/>
      <c r="AJ1131" s="8"/>
      <c r="AK1131" s="8"/>
      <c r="AL1131" s="8"/>
      <c r="AM1131" s="8"/>
      <c r="AN1131" s="8"/>
      <c r="AO1131" s="8"/>
      <c r="AP1131" s="8"/>
      <c r="AQ1131" s="8"/>
      <c r="AR1131" s="7" t="s">
        <v>68</v>
      </c>
      <c r="AS1131" s="8"/>
      <c r="AT1131" s="8"/>
      <c r="AU1131" s="8"/>
      <c r="AV1131" s="11" t="s">
        <v>18301</v>
      </c>
      <c r="AW1131" s="11" t="s">
        <v>18301</v>
      </c>
      <c r="AX1131" s="8"/>
      <c r="AY1131" s="8"/>
      <c r="AZ1131" s="8"/>
      <c r="BA1131" s="8"/>
      <c r="BB1131" s="8"/>
      <c r="BC1131" s="8"/>
      <c r="BD1131" s="8"/>
      <c r="BE1131" s="8"/>
      <c r="BF1131" s="8"/>
    </row>
    <row r="1132">
      <c r="A1132" s="10">
        <v>28029.0</v>
      </c>
      <c r="B1132" s="9">
        <v>42889.0</v>
      </c>
      <c r="C1132" s="7" t="s">
        <v>18305</v>
      </c>
      <c r="D1132" s="7" t="s">
        <v>18306</v>
      </c>
      <c r="E1132" s="7" t="s">
        <v>18307</v>
      </c>
      <c r="F1132" s="11" t="s">
        <v>18308</v>
      </c>
      <c r="G1132" s="7">
        <v>25000.0</v>
      </c>
      <c r="H1132" s="8"/>
      <c r="I1132" s="7">
        <v>0.0</v>
      </c>
      <c r="J1132" s="7">
        <v>0.0</v>
      </c>
      <c r="K1132" s="7">
        <v>6.0</v>
      </c>
      <c r="L1132" s="7">
        <v>0.0</v>
      </c>
      <c r="M1132" s="7">
        <v>0.0</v>
      </c>
      <c r="N1132" s="7" t="s">
        <v>61</v>
      </c>
      <c r="O1132" s="7">
        <v>0.0</v>
      </c>
      <c r="P1132" s="7">
        <v>0.0</v>
      </c>
      <c r="Q1132" s="7" t="s">
        <v>9896</v>
      </c>
      <c r="R1132" s="7" t="s">
        <v>18318</v>
      </c>
      <c r="S1132" s="7" t="s">
        <v>18320</v>
      </c>
      <c r="T1132" s="11" t="s">
        <v>18322</v>
      </c>
      <c r="U1132" s="7" t="s">
        <v>18323</v>
      </c>
      <c r="V1132" s="8"/>
      <c r="W1132" s="7" t="s">
        <v>18324</v>
      </c>
      <c r="X1132" s="8"/>
      <c r="Y1132" s="8"/>
      <c r="Z1132" s="8"/>
      <c r="AA1132" s="8"/>
      <c r="AB1132" s="7" t="s">
        <v>155</v>
      </c>
      <c r="AC1132" s="7" t="s">
        <v>18325</v>
      </c>
      <c r="AD1132" s="7" t="s">
        <v>18325</v>
      </c>
      <c r="AE1132" s="7" t="s">
        <v>18327</v>
      </c>
      <c r="AF1132" s="7" t="s">
        <v>18330</v>
      </c>
      <c r="AG1132" s="8"/>
      <c r="AH1132" s="8"/>
      <c r="AI1132" s="8"/>
      <c r="AJ1132" s="8"/>
      <c r="AK1132" s="8"/>
      <c r="AL1132" s="8"/>
      <c r="AM1132" s="8"/>
      <c r="AN1132" s="8"/>
      <c r="AO1132" s="8"/>
      <c r="AP1132" s="8"/>
      <c r="AQ1132" s="8"/>
      <c r="AR1132" s="7" t="s">
        <v>86</v>
      </c>
      <c r="AS1132" s="8"/>
      <c r="AT1132" s="8"/>
      <c r="AU1132" s="11" t="s">
        <v>18331</v>
      </c>
      <c r="AV1132" s="11" t="s">
        <v>18301</v>
      </c>
      <c r="AW1132" s="11" t="s">
        <v>18301</v>
      </c>
      <c r="AX1132" s="8"/>
      <c r="AY1132" s="8"/>
      <c r="AZ1132" s="8"/>
      <c r="BA1132" s="8"/>
      <c r="BB1132" s="8"/>
      <c r="BC1132" s="8"/>
      <c r="BD1132" s="8"/>
      <c r="BE1132" s="8"/>
      <c r="BF1132" s="8"/>
    </row>
    <row r="1133" hidden="1">
      <c r="A1133" s="10">
        <v>34251.0</v>
      </c>
      <c r="B1133" s="7" t="s">
        <v>238</v>
      </c>
      <c r="C1133" s="7" t="s">
        <v>18339</v>
      </c>
      <c r="D1133" s="8"/>
      <c r="E1133" s="8"/>
      <c r="F1133" s="8"/>
      <c r="G1133" s="7">
        <v>500000.0</v>
      </c>
      <c r="H1133" s="8"/>
      <c r="I1133" s="7">
        <v>0.0</v>
      </c>
      <c r="J1133" s="7">
        <v>0.0</v>
      </c>
      <c r="K1133" s="7">
        <v>6.0</v>
      </c>
      <c r="L1133" s="7">
        <v>0.0</v>
      </c>
      <c r="M1133" s="7">
        <v>0.0</v>
      </c>
      <c r="N1133" s="7" t="s">
        <v>61</v>
      </c>
      <c r="O1133" s="7">
        <v>0.0</v>
      </c>
      <c r="P1133" s="7">
        <v>0.0</v>
      </c>
      <c r="Q1133" s="8"/>
      <c r="R1133" s="8"/>
      <c r="S1133" s="8"/>
      <c r="T1133" s="8"/>
      <c r="U1133" s="8"/>
      <c r="V1133" s="8"/>
      <c r="W1133" s="8"/>
      <c r="X1133" s="8"/>
      <c r="Y1133" s="8"/>
      <c r="Z1133" s="8"/>
      <c r="AA1133" s="8"/>
      <c r="AB1133" s="8"/>
      <c r="AC1133" s="8"/>
      <c r="AD1133" s="8"/>
      <c r="AE1133" s="8"/>
      <c r="AF1133" s="8"/>
      <c r="AG1133" s="8"/>
      <c r="AH1133" s="8"/>
      <c r="AI1133" s="8"/>
      <c r="AJ1133" s="8"/>
      <c r="AK1133" s="8"/>
      <c r="AL1133" s="8"/>
      <c r="AM1133" s="8"/>
      <c r="AN1133" s="8"/>
      <c r="AO1133" s="8"/>
      <c r="AP1133" s="8"/>
      <c r="AQ1133" s="8"/>
      <c r="AR1133" s="7" t="s">
        <v>68</v>
      </c>
      <c r="AS1133" s="8"/>
      <c r="AT1133" s="8"/>
      <c r="AU1133" s="8"/>
      <c r="AV1133" s="11" t="s">
        <v>18341</v>
      </c>
      <c r="AW1133" s="11" t="s">
        <v>18341</v>
      </c>
      <c r="AX1133" s="8"/>
      <c r="AY1133" s="8"/>
      <c r="AZ1133" s="8"/>
      <c r="BA1133" s="8"/>
      <c r="BB1133" s="8"/>
      <c r="BC1133" s="8"/>
      <c r="BD1133" s="8"/>
      <c r="BE1133" s="8"/>
      <c r="BF1133" s="8"/>
    </row>
    <row r="1134" hidden="1">
      <c r="A1134" s="10">
        <v>33679.0</v>
      </c>
      <c r="B1134" s="7" t="s">
        <v>6604</v>
      </c>
      <c r="C1134" s="7" t="s">
        <v>18343</v>
      </c>
      <c r="D1134" s="8"/>
      <c r="E1134" s="8"/>
      <c r="F1134" s="8"/>
      <c r="G1134" s="7">
        <v>10000.0</v>
      </c>
      <c r="H1134" s="8"/>
      <c r="I1134" s="7">
        <v>0.0</v>
      </c>
      <c r="J1134" s="7">
        <v>0.0</v>
      </c>
      <c r="K1134" s="7">
        <v>6.0</v>
      </c>
      <c r="L1134" s="7">
        <v>0.0</v>
      </c>
      <c r="M1134" s="7">
        <v>0.0</v>
      </c>
      <c r="N1134" s="7" t="s">
        <v>61</v>
      </c>
      <c r="O1134" s="7">
        <v>0.0</v>
      </c>
      <c r="P1134" s="7">
        <v>0.0</v>
      </c>
      <c r="Q1134" s="8"/>
      <c r="R1134" s="8"/>
      <c r="S1134" s="8"/>
      <c r="T1134" s="8"/>
      <c r="U1134" s="8"/>
      <c r="V1134" s="8"/>
      <c r="W1134" s="8"/>
      <c r="X1134" s="8"/>
      <c r="Y1134" s="8"/>
      <c r="Z1134" s="8"/>
      <c r="AA1134" s="8"/>
      <c r="AB1134" s="8"/>
      <c r="AC1134" s="8"/>
      <c r="AD1134" s="8"/>
      <c r="AE1134" s="8"/>
      <c r="AF1134" s="8"/>
      <c r="AG1134" s="8"/>
      <c r="AH1134" s="8"/>
      <c r="AI1134" s="8"/>
      <c r="AJ1134" s="8"/>
      <c r="AK1134" s="8"/>
      <c r="AL1134" s="8"/>
      <c r="AM1134" s="8"/>
      <c r="AN1134" s="8"/>
      <c r="AO1134" s="8"/>
      <c r="AP1134" s="8"/>
      <c r="AQ1134" s="8"/>
      <c r="AR1134" s="7" t="s">
        <v>68</v>
      </c>
      <c r="AS1134" s="8"/>
      <c r="AT1134" s="8"/>
      <c r="AU1134" s="8"/>
      <c r="AV1134" s="8"/>
      <c r="AW1134" s="8"/>
      <c r="AX1134" s="8"/>
      <c r="AY1134" s="8"/>
      <c r="AZ1134" s="8"/>
      <c r="BA1134" s="8"/>
      <c r="BB1134" s="8"/>
      <c r="BC1134" s="8"/>
      <c r="BD1134" s="8"/>
      <c r="BE1134" s="8"/>
      <c r="BF1134" s="8"/>
    </row>
    <row r="1135" hidden="1">
      <c r="A1135" s="10">
        <v>27633.0</v>
      </c>
      <c r="B1135" s="7" t="s">
        <v>5585</v>
      </c>
      <c r="C1135" s="7" t="s">
        <v>18345</v>
      </c>
      <c r="D1135" s="8"/>
      <c r="E1135" s="8"/>
      <c r="F1135" s="8"/>
      <c r="G1135" s="7">
        <v>3000000.0</v>
      </c>
      <c r="H1135" s="8"/>
      <c r="I1135" s="7">
        <v>0.0</v>
      </c>
      <c r="J1135" s="7">
        <v>0.0</v>
      </c>
      <c r="K1135" s="7">
        <v>6.0</v>
      </c>
      <c r="L1135" s="7">
        <v>0.0</v>
      </c>
      <c r="M1135" s="7">
        <v>0.0</v>
      </c>
      <c r="N1135" s="7" t="s">
        <v>61</v>
      </c>
      <c r="O1135" s="7">
        <v>0.0</v>
      </c>
      <c r="P1135" s="7">
        <v>0.0</v>
      </c>
      <c r="Q1135" s="8"/>
      <c r="R1135" s="8"/>
      <c r="S1135" s="8"/>
      <c r="T1135" s="8"/>
      <c r="U1135" s="8"/>
      <c r="V1135" s="8"/>
      <c r="W1135" s="8"/>
      <c r="X1135" s="8"/>
      <c r="Y1135" s="8"/>
      <c r="Z1135" s="8"/>
      <c r="AA1135" s="8"/>
      <c r="AB1135" s="8"/>
      <c r="AC1135" s="8"/>
      <c r="AD1135" s="8"/>
      <c r="AE1135" s="8"/>
      <c r="AF1135" s="8"/>
      <c r="AG1135" s="8"/>
      <c r="AH1135" s="8"/>
      <c r="AI1135" s="8"/>
      <c r="AJ1135" s="8"/>
      <c r="AK1135" s="8"/>
      <c r="AL1135" s="8"/>
      <c r="AM1135" s="8"/>
      <c r="AN1135" s="8"/>
      <c r="AO1135" s="8"/>
      <c r="AP1135" s="8"/>
      <c r="AQ1135" s="8"/>
      <c r="AR1135" s="7" t="s">
        <v>68</v>
      </c>
      <c r="AS1135" s="8"/>
      <c r="AT1135" s="8"/>
      <c r="AU1135" s="8"/>
      <c r="AV1135" s="11" t="s">
        <v>18352</v>
      </c>
      <c r="AW1135" s="11" t="s">
        <v>18352</v>
      </c>
      <c r="AX1135" s="8"/>
      <c r="AY1135" s="8"/>
      <c r="AZ1135" s="8"/>
      <c r="BA1135" s="8"/>
      <c r="BB1135" s="8"/>
      <c r="BC1135" s="8"/>
      <c r="BD1135" s="8"/>
      <c r="BE1135" s="8"/>
      <c r="BF1135" s="8"/>
    </row>
    <row r="1136" hidden="1">
      <c r="A1136" s="10">
        <v>31949.0</v>
      </c>
      <c r="B1136" s="9">
        <v>42776.0</v>
      </c>
      <c r="C1136" s="7" t="s">
        <v>18356</v>
      </c>
      <c r="D1136" s="8"/>
      <c r="E1136" s="8"/>
      <c r="F1136" s="8"/>
      <c r="G1136" s="7">
        <v>7800.0</v>
      </c>
      <c r="H1136" s="8"/>
      <c r="I1136" s="7">
        <v>0.0</v>
      </c>
      <c r="J1136" s="7">
        <v>0.0</v>
      </c>
      <c r="K1136" s="7">
        <v>6.0</v>
      </c>
      <c r="L1136" s="7">
        <v>0.0</v>
      </c>
      <c r="M1136" s="7">
        <v>0.0</v>
      </c>
      <c r="N1136" s="7" t="s">
        <v>61</v>
      </c>
      <c r="O1136" s="7">
        <v>0.0</v>
      </c>
      <c r="P1136" s="7">
        <v>0.0</v>
      </c>
      <c r="Q1136" s="8"/>
      <c r="R1136" s="8"/>
      <c r="S1136" s="8"/>
      <c r="T1136" s="8"/>
      <c r="U1136" s="8"/>
      <c r="V1136" s="8"/>
      <c r="W1136" s="8"/>
      <c r="X1136" s="8"/>
      <c r="Y1136" s="8"/>
      <c r="Z1136" s="8"/>
      <c r="AA1136" s="8"/>
      <c r="AB1136" s="8"/>
      <c r="AC1136" s="8"/>
      <c r="AD1136" s="8"/>
      <c r="AE1136" s="8"/>
      <c r="AF1136" s="8"/>
      <c r="AG1136" s="8"/>
      <c r="AH1136" s="8"/>
      <c r="AI1136" s="8"/>
      <c r="AJ1136" s="8"/>
      <c r="AK1136" s="8"/>
      <c r="AL1136" s="8"/>
      <c r="AM1136" s="8"/>
      <c r="AN1136" s="8"/>
      <c r="AO1136" s="8"/>
      <c r="AP1136" s="8"/>
      <c r="AQ1136" s="8"/>
      <c r="AR1136" s="7" t="s">
        <v>68</v>
      </c>
      <c r="AS1136" s="8"/>
      <c r="AT1136" s="8"/>
      <c r="AU1136" s="8"/>
      <c r="AV1136" s="8"/>
      <c r="AW1136" s="8"/>
      <c r="AX1136" s="8"/>
      <c r="AY1136" s="8"/>
      <c r="AZ1136" s="8"/>
      <c r="BA1136" s="8"/>
      <c r="BB1136" s="8"/>
      <c r="BC1136" s="8"/>
      <c r="BD1136" s="8"/>
      <c r="BE1136" s="8"/>
      <c r="BF1136" s="8"/>
    </row>
    <row r="1137" hidden="1">
      <c r="A1137" s="10">
        <v>30411.0</v>
      </c>
      <c r="B1137" s="7" t="s">
        <v>4642</v>
      </c>
      <c r="C1137" s="7" t="s">
        <v>18359</v>
      </c>
      <c r="D1137" s="8"/>
      <c r="E1137" s="8"/>
      <c r="F1137" s="8"/>
      <c r="G1137" s="7">
        <v>1000.0</v>
      </c>
      <c r="H1137" s="8"/>
      <c r="I1137" s="7">
        <v>0.0</v>
      </c>
      <c r="J1137" s="7">
        <v>0.0</v>
      </c>
      <c r="K1137" s="7">
        <v>6.0</v>
      </c>
      <c r="L1137" s="7">
        <v>0.0</v>
      </c>
      <c r="M1137" s="7">
        <v>0.0</v>
      </c>
      <c r="N1137" s="7" t="s">
        <v>61</v>
      </c>
      <c r="O1137" s="7">
        <v>0.0</v>
      </c>
      <c r="P1137" s="7">
        <v>0.0</v>
      </c>
      <c r="Q1137" s="8"/>
      <c r="R1137" s="8"/>
      <c r="S1137" s="8"/>
      <c r="T1137" s="8"/>
      <c r="U1137" s="8"/>
      <c r="V1137" s="8"/>
      <c r="W1137" s="8"/>
      <c r="X1137" s="8"/>
      <c r="Y1137" s="8"/>
      <c r="Z1137" s="8"/>
      <c r="AA1137" s="8"/>
      <c r="AB1137" s="8"/>
      <c r="AC1137" s="8"/>
      <c r="AD1137" s="8"/>
      <c r="AE1137" s="8"/>
      <c r="AF1137" s="8"/>
      <c r="AG1137" s="8"/>
      <c r="AH1137" s="8"/>
      <c r="AI1137" s="8"/>
      <c r="AJ1137" s="8"/>
      <c r="AK1137" s="8"/>
      <c r="AL1137" s="8"/>
      <c r="AM1137" s="8"/>
      <c r="AN1137" s="8"/>
      <c r="AO1137" s="8"/>
      <c r="AP1137" s="8"/>
      <c r="AQ1137" s="8"/>
      <c r="AR1137" s="7" t="s">
        <v>68</v>
      </c>
      <c r="AS1137" s="8"/>
      <c r="AT1137" s="8"/>
      <c r="AU1137" s="8"/>
      <c r="AV1137" s="8"/>
      <c r="AW1137" s="8"/>
      <c r="AX1137" s="8"/>
      <c r="AY1137" s="8"/>
      <c r="AZ1137" s="8"/>
      <c r="BA1137" s="8"/>
      <c r="BB1137" s="8"/>
      <c r="BC1137" s="8"/>
      <c r="BD1137" s="8"/>
      <c r="BE1137" s="8"/>
      <c r="BF1137" s="8"/>
    </row>
    <row r="1138" hidden="1">
      <c r="A1138" s="10">
        <v>30412.0</v>
      </c>
      <c r="B1138" s="7" t="s">
        <v>4642</v>
      </c>
      <c r="C1138" s="7" t="s">
        <v>18367</v>
      </c>
      <c r="D1138" s="7" t="s">
        <v>18359</v>
      </c>
      <c r="E1138" s="7">
        <v>9887.0</v>
      </c>
      <c r="F1138" s="8"/>
      <c r="G1138" s="7">
        <v>1500.0</v>
      </c>
      <c r="H1138" s="8"/>
      <c r="I1138" s="7">
        <v>0.0</v>
      </c>
      <c r="J1138" s="7">
        <v>0.0</v>
      </c>
      <c r="K1138" s="7">
        <v>6.0</v>
      </c>
      <c r="L1138" s="7">
        <v>0.0</v>
      </c>
      <c r="M1138" s="7">
        <v>0.0</v>
      </c>
      <c r="N1138" s="7" t="s">
        <v>61</v>
      </c>
      <c r="O1138" s="7">
        <v>0.0</v>
      </c>
      <c r="P1138" s="7">
        <v>0.0</v>
      </c>
      <c r="Q1138" s="7" t="s">
        <v>4642</v>
      </c>
      <c r="R1138" s="9">
        <v>42864.0</v>
      </c>
      <c r="S1138" s="7" t="s">
        <v>18369</v>
      </c>
      <c r="T1138" s="11" t="s">
        <v>18370</v>
      </c>
      <c r="U1138" s="7" t="s">
        <v>18371</v>
      </c>
      <c r="V1138" s="8"/>
      <c r="W1138" s="7" t="s">
        <v>18372</v>
      </c>
      <c r="X1138" s="8"/>
      <c r="Y1138" s="8"/>
      <c r="Z1138" s="8"/>
      <c r="AA1138" s="8"/>
      <c r="AB1138" s="8"/>
      <c r="AC1138" s="7" t="s">
        <v>18374</v>
      </c>
      <c r="AD1138" s="8"/>
      <c r="AE1138" s="7" t="s">
        <v>18375</v>
      </c>
      <c r="AF1138" s="8"/>
      <c r="AG1138" s="8"/>
      <c r="AH1138" s="8"/>
      <c r="AI1138" s="8"/>
      <c r="AJ1138" s="8"/>
      <c r="AK1138" s="8"/>
      <c r="AL1138" s="8"/>
      <c r="AM1138" s="8"/>
      <c r="AN1138" s="8"/>
      <c r="AO1138" s="8"/>
      <c r="AP1138" s="8"/>
      <c r="AQ1138" s="8"/>
      <c r="AR1138" s="7" t="s">
        <v>834</v>
      </c>
      <c r="AS1138" s="8"/>
      <c r="AT1138" s="8"/>
      <c r="AU1138" s="8"/>
      <c r="AV1138" s="11" t="s">
        <v>18370</v>
      </c>
      <c r="AW1138" s="11" t="s">
        <v>18370</v>
      </c>
      <c r="AX1138" s="8"/>
      <c r="AY1138" s="8"/>
      <c r="AZ1138" s="8"/>
      <c r="BA1138" s="8"/>
      <c r="BB1138" s="8"/>
      <c r="BC1138" s="8"/>
      <c r="BD1138" s="8"/>
      <c r="BE1138" s="8"/>
      <c r="BF1138" s="8"/>
    </row>
    <row r="1139" hidden="1">
      <c r="A1139" s="10">
        <v>32596.0</v>
      </c>
      <c r="B1139" s="7" t="s">
        <v>8542</v>
      </c>
      <c r="C1139" s="7" t="s">
        <v>18379</v>
      </c>
      <c r="D1139" s="8"/>
      <c r="E1139" s="8"/>
      <c r="F1139" s="8"/>
      <c r="G1139" s="7">
        <v>40000.0</v>
      </c>
      <c r="H1139" s="8"/>
      <c r="I1139" s="7">
        <v>0.0</v>
      </c>
      <c r="J1139" s="7">
        <v>0.0</v>
      </c>
      <c r="K1139" s="7">
        <v>6.0</v>
      </c>
      <c r="L1139" s="7">
        <v>0.0</v>
      </c>
      <c r="M1139" s="7">
        <v>0.0</v>
      </c>
      <c r="N1139" s="7" t="s">
        <v>61</v>
      </c>
      <c r="O1139" s="7">
        <v>0.0</v>
      </c>
      <c r="P1139" s="7">
        <v>0.0</v>
      </c>
      <c r="Q1139" s="8"/>
      <c r="R1139" s="8"/>
      <c r="S1139" s="8"/>
      <c r="T1139" s="8"/>
      <c r="U1139" s="8"/>
      <c r="V1139" s="8"/>
      <c r="W1139" s="8"/>
      <c r="X1139" s="8"/>
      <c r="Y1139" s="8"/>
      <c r="Z1139" s="8"/>
      <c r="AA1139" s="8"/>
      <c r="AB1139" s="8"/>
      <c r="AC1139" s="8"/>
      <c r="AD1139" s="8"/>
      <c r="AE1139" s="8"/>
      <c r="AF1139" s="8"/>
      <c r="AG1139" s="8"/>
      <c r="AH1139" s="8"/>
      <c r="AI1139" s="8"/>
      <c r="AJ1139" s="8"/>
      <c r="AK1139" s="8"/>
      <c r="AL1139" s="8"/>
      <c r="AM1139" s="8"/>
      <c r="AN1139" s="8"/>
      <c r="AO1139" s="8"/>
      <c r="AP1139" s="8"/>
      <c r="AQ1139" s="8"/>
      <c r="AR1139" s="7" t="s">
        <v>68</v>
      </c>
      <c r="AS1139" s="8"/>
      <c r="AT1139" s="8"/>
      <c r="AU1139" s="8"/>
      <c r="AV1139" s="11" t="s">
        <v>18384</v>
      </c>
      <c r="AW1139" s="11" t="s">
        <v>18384</v>
      </c>
      <c r="AX1139" s="8"/>
      <c r="AY1139" s="8"/>
      <c r="AZ1139" s="8"/>
      <c r="BA1139" s="8"/>
      <c r="BB1139" s="8"/>
      <c r="BC1139" s="8"/>
      <c r="BD1139" s="8"/>
      <c r="BE1139" s="8"/>
      <c r="BF1139" s="8"/>
    </row>
    <row r="1140" hidden="1">
      <c r="A1140" s="10">
        <v>32595.0</v>
      </c>
      <c r="B1140" s="7" t="s">
        <v>8542</v>
      </c>
      <c r="C1140" s="7" t="s">
        <v>18392</v>
      </c>
      <c r="D1140" s="8"/>
      <c r="E1140" s="8"/>
      <c r="F1140" s="8"/>
      <c r="G1140" s="7">
        <v>40000.0</v>
      </c>
      <c r="H1140" s="8"/>
      <c r="I1140" s="7">
        <v>0.0</v>
      </c>
      <c r="J1140" s="7">
        <v>0.0</v>
      </c>
      <c r="K1140" s="7">
        <v>6.0</v>
      </c>
      <c r="L1140" s="7">
        <v>0.0</v>
      </c>
      <c r="M1140" s="7">
        <v>0.0</v>
      </c>
      <c r="N1140" s="7" t="s">
        <v>61</v>
      </c>
      <c r="O1140" s="7">
        <v>0.0</v>
      </c>
      <c r="P1140" s="7">
        <v>0.0</v>
      </c>
      <c r="Q1140" s="8"/>
      <c r="R1140" s="8"/>
      <c r="S1140" s="8"/>
      <c r="T1140" s="8"/>
      <c r="U1140" s="8"/>
      <c r="V1140" s="8"/>
      <c r="W1140" s="8"/>
      <c r="X1140" s="8"/>
      <c r="Y1140" s="8"/>
      <c r="Z1140" s="8"/>
      <c r="AA1140" s="8"/>
      <c r="AB1140" s="8"/>
      <c r="AC1140" s="8"/>
      <c r="AD1140" s="8"/>
      <c r="AE1140" s="8"/>
      <c r="AF1140" s="8"/>
      <c r="AG1140" s="8"/>
      <c r="AH1140" s="8"/>
      <c r="AI1140" s="8"/>
      <c r="AJ1140" s="8"/>
      <c r="AK1140" s="8"/>
      <c r="AL1140" s="8"/>
      <c r="AM1140" s="8"/>
      <c r="AN1140" s="8"/>
      <c r="AO1140" s="8"/>
      <c r="AP1140" s="8"/>
      <c r="AQ1140" s="8"/>
      <c r="AR1140" s="7" t="s">
        <v>68</v>
      </c>
      <c r="AS1140" s="8"/>
      <c r="AT1140" s="8"/>
      <c r="AU1140" s="8"/>
      <c r="AV1140" s="8"/>
      <c r="AW1140" s="8"/>
      <c r="AX1140" s="8"/>
      <c r="AY1140" s="8"/>
      <c r="AZ1140" s="8"/>
      <c r="BA1140" s="8"/>
      <c r="BB1140" s="8"/>
      <c r="BC1140" s="8"/>
      <c r="BD1140" s="8"/>
      <c r="BE1140" s="8"/>
      <c r="BF1140" s="8"/>
    </row>
    <row r="1141" hidden="1">
      <c r="A1141" s="10">
        <v>27438.0</v>
      </c>
      <c r="B1141" s="9">
        <v>42918.0</v>
      </c>
      <c r="C1141" s="7" t="s">
        <v>18396</v>
      </c>
      <c r="D1141" s="8"/>
      <c r="E1141" s="8"/>
      <c r="F1141" s="8"/>
      <c r="G1141" s="7">
        <v>34.0</v>
      </c>
      <c r="H1141" s="8"/>
      <c r="I1141" s="7">
        <v>0.0</v>
      </c>
      <c r="J1141" s="7">
        <v>0.0</v>
      </c>
      <c r="K1141" s="7">
        <v>6.0</v>
      </c>
      <c r="L1141" s="7">
        <v>0.0</v>
      </c>
      <c r="M1141" s="7">
        <v>0.0</v>
      </c>
      <c r="N1141" s="7" t="s">
        <v>61</v>
      </c>
      <c r="O1141" s="7">
        <v>0.0</v>
      </c>
      <c r="P1141" s="7">
        <v>0.0</v>
      </c>
      <c r="Q1141" s="8"/>
      <c r="R1141" s="8"/>
      <c r="S1141" s="8"/>
      <c r="T1141" s="8"/>
      <c r="U1141" s="8"/>
      <c r="V1141" s="8"/>
      <c r="W1141" s="8"/>
      <c r="X1141" s="7" t="s">
        <v>66</v>
      </c>
      <c r="Y1141" s="7" t="s">
        <v>67</v>
      </c>
      <c r="Z1141" s="7">
        <v>1323123.0</v>
      </c>
      <c r="AA1141" s="8"/>
      <c r="AB1141" s="8"/>
      <c r="AC1141" s="8"/>
      <c r="AD1141" s="8"/>
      <c r="AE1141" s="8"/>
      <c r="AF1141" s="8"/>
      <c r="AG1141" s="8"/>
      <c r="AH1141" s="8"/>
      <c r="AI1141" s="8"/>
      <c r="AJ1141" s="8"/>
      <c r="AK1141" s="8"/>
      <c r="AL1141" s="8"/>
      <c r="AM1141" s="8"/>
      <c r="AN1141" s="8"/>
      <c r="AO1141" s="8"/>
      <c r="AP1141" s="8"/>
      <c r="AQ1141" s="8"/>
      <c r="AR1141" s="7" t="s">
        <v>68</v>
      </c>
      <c r="AS1141" s="8"/>
      <c r="AT1141" s="8"/>
      <c r="AU1141" s="8"/>
      <c r="AV1141" s="11" t="s">
        <v>69</v>
      </c>
      <c r="AW1141" s="11" t="s">
        <v>78</v>
      </c>
      <c r="AX1141" s="11" t="s">
        <v>88</v>
      </c>
      <c r="AY1141" s="11" t="s">
        <v>90</v>
      </c>
      <c r="AZ1141" s="11" t="s">
        <v>92</v>
      </c>
      <c r="BA1141" s="11" t="s">
        <v>105</v>
      </c>
      <c r="BB1141" s="11" t="s">
        <v>118</v>
      </c>
      <c r="BC1141" s="11" t="s">
        <v>134</v>
      </c>
      <c r="BD1141" s="7" t="s">
        <v>144</v>
      </c>
      <c r="BE1141" s="7" t="s">
        <v>145</v>
      </c>
      <c r="BF1141" s="8"/>
    </row>
    <row r="1142" hidden="1">
      <c r="A1142" s="10">
        <v>36822.0</v>
      </c>
      <c r="B1142" s="7" t="s">
        <v>860</v>
      </c>
      <c r="C1142" s="7" t="s">
        <v>18417</v>
      </c>
      <c r="D1142" s="8"/>
      <c r="E1142" s="8"/>
      <c r="F1142" s="8"/>
      <c r="G1142" s="7">
        <v>25000.0</v>
      </c>
      <c r="H1142" s="8"/>
      <c r="I1142" s="7">
        <v>0.0</v>
      </c>
      <c r="J1142" s="7">
        <v>0.0</v>
      </c>
      <c r="K1142" s="7">
        <v>6.0</v>
      </c>
      <c r="L1142" s="7">
        <v>0.0</v>
      </c>
      <c r="M1142" s="7">
        <v>0.0</v>
      </c>
      <c r="N1142" s="7" t="s">
        <v>61</v>
      </c>
      <c r="O1142" s="7">
        <v>0.0</v>
      </c>
      <c r="P1142" s="7">
        <v>0.0</v>
      </c>
      <c r="Q1142" s="8"/>
      <c r="R1142" s="8"/>
      <c r="S1142" s="8"/>
      <c r="T1142" s="8"/>
      <c r="U1142" s="8"/>
      <c r="V1142" s="8"/>
      <c r="W1142" s="8"/>
      <c r="X1142" s="8"/>
      <c r="Y1142" s="8"/>
      <c r="Z1142" s="8"/>
      <c r="AA1142" s="8"/>
      <c r="AB1142" s="8"/>
      <c r="AC1142" s="8"/>
      <c r="AD1142" s="8"/>
      <c r="AE1142" s="8"/>
      <c r="AF1142" s="8"/>
      <c r="AG1142" s="8"/>
      <c r="AH1142" s="8"/>
      <c r="AI1142" s="8"/>
      <c r="AJ1142" s="8"/>
      <c r="AK1142" s="8"/>
      <c r="AL1142" s="8"/>
      <c r="AM1142" s="8"/>
      <c r="AN1142" s="8"/>
      <c r="AO1142" s="8"/>
      <c r="AP1142" s="8"/>
      <c r="AQ1142" s="8"/>
      <c r="AR1142" s="7" t="s">
        <v>68</v>
      </c>
      <c r="AS1142" s="8"/>
      <c r="AT1142" s="8"/>
      <c r="AU1142" s="8"/>
      <c r="AV1142" s="8"/>
      <c r="AW1142" s="8"/>
      <c r="AX1142" s="8"/>
      <c r="AY1142" s="8"/>
      <c r="AZ1142" s="8"/>
      <c r="BA1142" s="8"/>
      <c r="BB1142" s="8"/>
      <c r="BC1142" s="8"/>
      <c r="BD1142" s="8"/>
      <c r="BE1142" s="8"/>
      <c r="BF1142" s="8"/>
    </row>
    <row r="1143">
      <c r="A1143" s="10">
        <v>28488.0</v>
      </c>
      <c r="B1143" s="7" t="s">
        <v>2363</v>
      </c>
      <c r="C1143" s="7" t="s">
        <v>18420</v>
      </c>
      <c r="D1143" s="7" t="s">
        <v>2366</v>
      </c>
      <c r="E1143" s="7">
        <v>0.0</v>
      </c>
      <c r="F1143" s="11" t="s">
        <v>18421</v>
      </c>
      <c r="G1143" s="7">
        <v>1500.0</v>
      </c>
      <c r="H1143" s="7">
        <v>225.0</v>
      </c>
      <c r="I1143" s="7">
        <v>15.0</v>
      </c>
      <c r="J1143" s="7">
        <v>13.5</v>
      </c>
      <c r="K1143" s="7">
        <v>6.0</v>
      </c>
      <c r="L1143" s="7">
        <v>2.5</v>
      </c>
      <c r="M1143" s="7">
        <v>7.19</v>
      </c>
      <c r="N1143" s="7" t="s">
        <v>61</v>
      </c>
      <c r="O1143" s="7">
        <v>1.0</v>
      </c>
      <c r="P1143" s="7">
        <v>0.0</v>
      </c>
      <c r="Q1143" s="8"/>
      <c r="R1143" s="7" t="s">
        <v>2370</v>
      </c>
      <c r="S1143" s="7" t="s">
        <v>2371</v>
      </c>
      <c r="T1143" s="11" t="s">
        <v>4876</v>
      </c>
      <c r="U1143" s="7" t="s">
        <v>2374</v>
      </c>
      <c r="V1143" s="8"/>
      <c r="W1143" s="7" t="s">
        <v>1419</v>
      </c>
      <c r="X1143" s="8"/>
      <c r="Y1143" s="8"/>
      <c r="Z1143" s="8"/>
      <c r="AA1143" s="7" t="s">
        <v>279</v>
      </c>
      <c r="AB1143" s="7" t="s">
        <v>155</v>
      </c>
      <c r="AC1143" s="7" t="s">
        <v>18427</v>
      </c>
      <c r="AD1143" s="7" t="s">
        <v>18428</v>
      </c>
      <c r="AE1143" s="7" t="s">
        <v>18429</v>
      </c>
      <c r="AF1143" s="7" t="s">
        <v>18430</v>
      </c>
      <c r="AG1143" s="8"/>
      <c r="AH1143" s="8"/>
      <c r="AI1143" s="8"/>
      <c r="AJ1143" s="8"/>
      <c r="AK1143" s="8"/>
      <c r="AL1143" s="8"/>
      <c r="AM1143" s="8"/>
      <c r="AN1143" s="8"/>
      <c r="AO1143" s="8"/>
      <c r="AP1143" s="8"/>
      <c r="AQ1143" s="8"/>
      <c r="AR1143" s="7" t="s">
        <v>86</v>
      </c>
      <c r="AS1143" s="8"/>
      <c r="AT1143" s="8"/>
      <c r="AU1143" s="11" t="s">
        <v>18435</v>
      </c>
      <c r="AV1143" s="11" t="s">
        <v>2389</v>
      </c>
      <c r="AW1143" s="11" t="s">
        <v>2389</v>
      </c>
      <c r="AX1143" s="11" t="s">
        <v>2397</v>
      </c>
      <c r="AY1143" s="11" t="s">
        <v>2398</v>
      </c>
      <c r="AZ1143" s="8"/>
      <c r="BA1143" s="11" t="s">
        <v>2416</v>
      </c>
      <c r="BB1143" s="11" t="s">
        <v>2417</v>
      </c>
      <c r="BC1143" s="8"/>
      <c r="BD1143" s="7" t="s">
        <v>2421</v>
      </c>
      <c r="BE1143" s="7" t="s">
        <v>2423</v>
      </c>
      <c r="BF1143" s="8"/>
    </row>
    <row r="1144" hidden="1">
      <c r="A1144" s="10">
        <v>32376.0</v>
      </c>
      <c r="B1144" s="14">
        <v>43049.0</v>
      </c>
      <c r="C1144" s="7" t="s">
        <v>18442</v>
      </c>
      <c r="D1144" s="8"/>
      <c r="E1144" s="8"/>
      <c r="F1144" s="8"/>
      <c r="G1144" s="7">
        <v>180000.0</v>
      </c>
      <c r="H1144" s="8"/>
      <c r="I1144" s="7">
        <v>0.0</v>
      </c>
      <c r="J1144" s="7">
        <v>0.0</v>
      </c>
      <c r="K1144" s="7">
        <v>6.0</v>
      </c>
      <c r="L1144" s="7">
        <v>0.0</v>
      </c>
      <c r="M1144" s="7">
        <v>0.0</v>
      </c>
      <c r="N1144" s="7" t="s">
        <v>61</v>
      </c>
      <c r="O1144" s="7">
        <v>0.0</v>
      </c>
      <c r="P1144" s="7">
        <v>0.0</v>
      </c>
      <c r="Q1144" s="8"/>
      <c r="R1144" s="8"/>
      <c r="S1144" s="8"/>
      <c r="T1144" s="8"/>
      <c r="U1144" s="8"/>
      <c r="V1144" s="8"/>
      <c r="W1144" s="8"/>
      <c r="X1144" s="8"/>
      <c r="Y1144" s="8"/>
      <c r="Z1144" s="8"/>
      <c r="AA1144" s="8"/>
      <c r="AB1144" s="8"/>
      <c r="AC1144" s="8"/>
      <c r="AD1144" s="8"/>
      <c r="AE1144" s="8"/>
      <c r="AF1144" s="8"/>
      <c r="AG1144" s="8"/>
      <c r="AH1144" s="8"/>
      <c r="AI1144" s="8"/>
      <c r="AJ1144" s="8"/>
      <c r="AK1144" s="8"/>
      <c r="AL1144" s="8"/>
      <c r="AM1144" s="8"/>
      <c r="AN1144" s="8"/>
      <c r="AO1144" s="8"/>
      <c r="AP1144" s="8"/>
      <c r="AQ1144" s="8"/>
      <c r="AR1144" s="7" t="s">
        <v>68</v>
      </c>
      <c r="AS1144" s="8"/>
      <c r="AT1144" s="8"/>
      <c r="AU1144" s="8"/>
      <c r="AV1144" s="11" t="s">
        <v>18444</v>
      </c>
      <c r="AW1144" s="11" t="s">
        <v>18444</v>
      </c>
      <c r="AX1144" s="8"/>
      <c r="AY1144" s="8"/>
      <c r="AZ1144" s="8"/>
      <c r="BA1144" s="8"/>
      <c r="BB1144" s="8"/>
      <c r="BC1144" s="8"/>
      <c r="BD1144" s="8"/>
      <c r="BE1144" s="8"/>
      <c r="BF1144" s="8"/>
    </row>
    <row r="1145" hidden="1">
      <c r="A1145" s="10">
        <v>33313.0</v>
      </c>
      <c r="B1145" s="7" t="s">
        <v>1384</v>
      </c>
      <c r="C1145" s="7" t="s">
        <v>18447</v>
      </c>
      <c r="D1145" s="8"/>
      <c r="E1145" s="8"/>
      <c r="F1145" s="8"/>
      <c r="G1145" s="7">
        <v>1250.0</v>
      </c>
      <c r="H1145" s="8"/>
      <c r="I1145" s="7">
        <v>0.0</v>
      </c>
      <c r="J1145" s="7">
        <v>0.0</v>
      </c>
      <c r="K1145" s="7">
        <v>6.0</v>
      </c>
      <c r="L1145" s="7">
        <v>0.0</v>
      </c>
      <c r="M1145" s="7">
        <v>0.0</v>
      </c>
      <c r="N1145" s="7" t="s">
        <v>61</v>
      </c>
      <c r="O1145" s="7">
        <v>0.0</v>
      </c>
      <c r="P1145" s="7">
        <v>0.0</v>
      </c>
      <c r="Q1145" s="8"/>
      <c r="R1145" s="8"/>
      <c r="S1145" s="8"/>
      <c r="T1145" s="8"/>
      <c r="U1145" s="8"/>
      <c r="V1145" s="8"/>
      <c r="W1145" s="8"/>
      <c r="X1145" s="8"/>
      <c r="Y1145" s="8"/>
      <c r="Z1145" s="8"/>
      <c r="AA1145" s="8"/>
      <c r="AB1145" s="8"/>
      <c r="AC1145" s="8"/>
      <c r="AD1145" s="8"/>
      <c r="AE1145" s="8"/>
      <c r="AF1145" s="8"/>
      <c r="AG1145" s="8"/>
      <c r="AH1145" s="8"/>
      <c r="AI1145" s="8"/>
      <c r="AJ1145" s="8"/>
      <c r="AK1145" s="8"/>
      <c r="AL1145" s="8"/>
      <c r="AM1145" s="8"/>
      <c r="AN1145" s="8"/>
      <c r="AO1145" s="8"/>
      <c r="AP1145" s="8"/>
      <c r="AQ1145" s="8"/>
      <c r="AR1145" s="7" t="s">
        <v>68</v>
      </c>
      <c r="AS1145" s="8"/>
      <c r="AT1145" s="8"/>
      <c r="AU1145" s="8"/>
      <c r="AV1145" s="11" t="s">
        <v>18449</v>
      </c>
      <c r="AW1145" s="11" t="s">
        <v>18449</v>
      </c>
      <c r="AX1145" s="8"/>
      <c r="AY1145" s="8"/>
      <c r="AZ1145" s="8"/>
      <c r="BA1145" s="8"/>
      <c r="BB1145" s="8"/>
      <c r="BC1145" s="8"/>
      <c r="BD1145" s="8"/>
      <c r="BE1145" s="8"/>
      <c r="BF1145" s="8"/>
    </row>
    <row r="1146" hidden="1">
      <c r="A1146" s="10">
        <v>29041.0</v>
      </c>
      <c r="B1146" s="9">
        <v>42740.0</v>
      </c>
      <c r="C1146" s="7" t="s">
        <v>18451</v>
      </c>
      <c r="D1146" s="8"/>
      <c r="E1146" s="8"/>
      <c r="F1146" s="8"/>
      <c r="G1146" s="7">
        <v>5000000.0</v>
      </c>
      <c r="H1146" s="8"/>
      <c r="I1146" s="7">
        <v>0.0</v>
      </c>
      <c r="J1146" s="7">
        <v>0.0</v>
      </c>
      <c r="K1146" s="7">
        <v>6.0</v>
      </c>
      <c r="L1146" s="7">
        <v>0.0</v>
      </c>
      <c r="M1146" s="7">
        <v>0.0</v>
      </c>
      <c r="N1146" s="7" t="s">
        <v>61</v>
      </c>
      <c r="O1146" s="7">
        <v>0.0</v>
      </c>
      <c r="P1146" s="7">
        <v>0.0</v>
      </c>
      <c r="Q1146" s="8"/>
      <c r="R1146" s="8"/>
      <c r="S1146" s="8"/>
      <c r="T1146" s="8"/>
      <c r="U1146" s="8"/>
      <c r="V1146" s="8"/>
      <c r="W1146" s="8"/>
      <c r="X1146" s="8"/>
      <c r="Y1146" s="8"/>
      <c r="Z1146" s="8"/>
      <c r="AA1146" s="8"/>
      <c r="AB1146" s="8"/>
      <c r="AC1146" s="8"/>
      <c r="AD1146" s="8"/>
      <c r="AE1146" s="8"/>
      <c r="AF1146" s="8"/>
      <c r="AG1146" s="8"/>
      <c r="AH1146" s="8"/>
      <c r="AI1146" s="8"/>
      <c r="AJ1146" s="8"/>
      <c r="AK1146" s="8"/>
      <c r="AL1146" s="8"/>
      <c r="AM1146" s="8"/>
      <c r="AN1146" s="8"/>
      <c r="AO1146" s="8"/>
      <c r="AP1146" s="8"/>
      <c r="AQ1146" s="8"/>
      <c r="AR1146" s="7" t="s">
        <v>68</v>
      </c>
      <c r="AS1146" s="8"/>
      <c r="AT1146" s="8"/>
      <c r="AU1146" s="8"/>
      <c r="AV1146" s="7" t="s">
        <v>18454</v>
      </c>
      <c r="AW1146" s="8"/>
      <c r="AX1146" s="8"/>
      <c r="AY1146" s="8"/>
      <c r="AZ1146" s="8"/>
      <c r="BA1146" s="8"/>
      <c r="BB1146" s="8"/>
      <c r="BC1146" s="8"/>
      <c r="BD1146" s="8"/>
      <c r="BE1146" s="8"/>
      <c r="BF1146" s="8"/>
    </row>
    <row r="1147" hidden="1">
      <c r="A1147" s="10">
        <v>36251.0</v>
      </c>
      <c r="B1147" s="9">
        <v>42898.0</v>
      </c>
      <c r="C1147" s="7" t="s">
        <v>18456</v>
      </c>
      <c r="D1147" s="7" t="s">
        <v>18457</v>
      </c>
      <c r="E1147" s="7">
        <v>532.0</v>
      </c>
      <c r="F1147" s="11" t="s">
        <v>18458</v>
      </c>
      <c r="G1147" s="7">
        <v>2000.0</v>
      </c>
      <c r="H1147" s="8"/>
      <c r="I1147" s="7">
        <v>0.0</v>
      </c>
      <c r="J1147" s="7">
        <v>0.0</v>
      </c>
      <c r="K1147" s="7">
        <v>6.0</v>
      </c>
      <c r="L1147" s="7">
        <v>0.0</v>
      </c>
      <c r="M1147" s="7">
        <v>0.0</v>
      </c>
      <c r="N1147" s="7" t="s">
        <v>61</v>
      </c>
      <c r="O1147" s="7">
        <v>0.0</v>
      </c>
      <c r="P1147" s="7">
        <v>0.0</v>
      </c>
      <c r="Q1147" s="8"/>
      <c r="R1147" s="8"/>
      <c r="S1147" s="7" t="s">
        <v>18464</v>
      </c>
      <c r="T1147" s="11" t="s">
        <v>18465</v>
      </c>
      <c r="U1147" s="7" t="s">
        <v>18468</v>
      </c>
      <c r="V1147" s="8"/>
      <c r="W1147" s="7" t="s">
        <v>18469</v>
      </c>
      <c r="X1147" s="8"/>
      <c r="Y1147" s="8"/>
      <c r="Z1147" s="8"/>
      <c r="AA1147" s="8"/>
      <c r="AB1147" s="8"/>
      <c r="AC1147" s="7" t="s">
        <v>18470</v>
      </c>
      <c r="AD1147" s="7" t="s">
        <v>18472</v>
      </c>
      <c r="AE1147" s="7" t="s">
        <v>18473</v>
      </c>
      <c r="AF1147" s="7" t="s">
        <v>18474</v>
      </c>
      <c r="AG1147" s="8"/>
      <c r="AH1147" s="8"/>
      <c r="AI1147" s="8"/>
      <c r="AJ1147" s="8"/>
      <c r="AK1147" s="8"/>
      <c r="AL1147" s="8"/>
      <c r="AM1147" s="8"/>
      <c r="AN1147" s="8"/>
      <c r="AO1147" s="8"/>
      <c r="AP1147" s="8"/>
      <c r="AQ1147" s="8"/>
      <c r="AR1147" s="7" t="s">
        <v>834</v>
      </c>
      <c r="AS1147" s="8"/>
      <c r="AT1147" s="8"/>
      <c r="AU1147" s="8"/>
      <c r="AV1147" s="11" t="s">
        <v>18475</v>
      </c>
      <c r="AW1147" s="11" t="s">
        <v>18475</v>
      </c>
      <c r="AX1147" s="8"/>
      <c r="AY1147" s="8"/>
      <c r="AZ1147" s="8"/>
      <c r="BA1147" s="8"/>
      <c r="BB1147" s="8"/>
      <c r="BC1147" s="8"/>
      <c r="BD1147" s="8"/>
      <c r="BE1147" s="8"/>
      <c r="BF1147" s="8"/>
    </row>
    <row r="1148" hidden="1">
      <c r="A1148" s="10">
        <v>32143.0</v>
      </c>
      <c r="B1148" s="9">
        <v>42865.0</v>
      </c>
      <c r="C1148" s="7" t="s">
        <v>18477</v>
      </c>
      <c r="D1148" s="8"/>
      <c r="E1148" s="8"/>
      <c r="F1148" s="8"/>
      <c r="G1148" s="7">
        <v>3.3E7</v>
      </c>
      <c r="H1148" s="8"/>
      <c r="I1148" s="7">
        <v>0.0</v>
      </c>
      <c r="J1148" s="7">
        <v>0.0</v>
      </c>
      <c r="K1148" s="7">
        <v>6.0</v>
      </c>
      <c r="L1148" s="7">
        <v>0.0</v>
      </c>
      <c r="M1148" s="7">
        <v>0.0</v>
      </c>
      <c r="N1148" s="7" t="s">
        <v>61</v>
      </c>
      <c r="O1148" s="7">
        <v>0.0</v>
      </c>
      <c r="P1148" s="7">
        <v>0.0</v>
      </c>
      <c r="Q1148" s="8"/>
      <c r="R1148" s="8"/>
      <c r="S1148" s="8"/>
      <c r="T1148" s="8"/>
      <c r="U1148" s="8"/>
      <c r="V1148" s="8"/>
      <c r="W1148" s="8"/>
      <c r="X1148" s="8"/>
      <c r="Y1148" s="8"/>
      <c r="Z1148" s="8"/>
      <c r="AA1148" s="8"/>
      <c r="AB1148" s="8"/>
      <c r="AC1148" s="8"/>
      <c r="AD1148" s="8"/>
      <c r="AE1148" s="8"/>
      <c r="AF1148" s="8"/>
      <c r="AG1148" s="8"/>
      <c r="AH1148" s="8"/>
      <c r="AI1148" s="8"/>
      <c r="AJ1148" s="8"/>
      <c r="AK1148" s="8"/>
      <c r="AL1148" s="8"/>
      <c r="AM1148" s="8"/>
      <c r="AN1148" s="8"/>
      <c r="AO1148" s="8"/>
      <c r="AP1148" s="8"/>
      <c r="AQ1148" s="8"/>
      <c r="AR1148" s="7" t="s">
        <v>68</v>
      </c>
      <c r="AS1148" s="8"/>
      <c r="AT1148" s="8"/>
      <c r="AU1148" s="8"/>
      <c r="AV1148" s="8"/>
      <c r="AW1148" s="8"/>
      <c r="AX1148" s="8"/>
      <c r="AY1148" s="8"/>
      <c r="AZ1148" s="8"/>
      <c r="BA1148" s="8"/>
      <c r="BB1148" s="8"/>
      <c r="BC1148" s="8"/>
      <c r="BD1148" s="8"/>
      <c r="BE1148" s="8"/>
      <c r="BF1148" s="8"/>
    </row>
    <row r="1149" hidden="1">
      <c r="A1149" s="10">
        <v>36669.0</v>
      </c>
      <c r="B1149" s="7" t="s">
        <v>8469</v>
      </c>
      <c r="C1149" s="7" t="s">
        <v>18480</v>
      </c>
      <c r="D1149" s="8"/>
      <c r="E1149" s="8"/>
      <c r="F1149" s="8"/>
      <c r="G1149" s="7">
        <v>500.0</v>
      </c>
      <c r="H1149" s="8"/>
      <c r="I1149" s="7">
        <v>0.0</v>
      </c>
      <c r="J1149" s="7">
        <v>0.0</v>
      </c>
      <c r="K1149" s="7">
        <v>6.0</v>
      </c>
      <c r="L1149" s="7">
        <v>0.0</v>
      </c>
      <c r="M1149" s="7">
        <v>0.0</v>
      </c>
      <c r="N1149" s="7" t="s">
        <v>61</v>
      </c>
      <c r="O1149" s="7">
        <v>0.0</v>
      </c>
      <c r="P1149" s="7">
        <v>0.0</v>
      </c>
      <c r="Q1149" s="8"/>
      <c r="R1149" s="8"/>
      <c r="S1149" s="8"/>
      <c r="T1149" s="8"/>
      <c r="U1149" s="8"/>
      <c r="V1149" s="8"/>
      <c r="W1149" s="8"/>
      <c r="X1149" s="8"/>
      <c r="Y1149" s="8"/>
      <c r="Z1149" s="8"/>
      <c r="AA1149" s="8"/>
      <c r="AB1149" s="8"/>
      <c r="AC1149" s="8"/>
      <c r="AD1149" s="8"/>
      <c r="AE1149" s="8"/>
      <c r="AF1149" s="8"/>
      <c r="AG1149" s="8"/>
      <c r="AH1149" s="8"/>
      <c r="AI1149" s="8"/>
      <c r="AJ1149" s="8"/>
      <c r="AK1149" s="8"/>
      <c r="AL1149" s="8"/>
      <c r="AM1149" s="8"/>
      <c r="AN1149" s="8"/>
      <c r="AO1149" s="8"/>
      <c r="AP1149" s="8"/>
      <c r="AQ1149" s="8"/>
      <c r="AR1149" s="7" t="s">
        <v>68</v>
      </c>
      <c r="AS1149" s="8"/>
      <c r="AT1149" s="8"/>
      <c r="AU1149" s="8"/>
      <c r="AV1149" s="11" t="s">
        <v>18483</v>
      </c>
      <c r="AW1149" s="11" t="s">
        <v>18483</v>
      </c>
      <c r="AX1149" s="8"/>
      <c r="AY1149" s="8"/>
      <c r="AZ1149" s="8"/>
      <c r="BA1149" s="8"/>
      <c r="BB1149" s="8"/>
      <c r="BC1149" s="8"/>
      <c r="BD1149" s="8"/>
      <c r="BE1149" s="8"/>
      <c r="BF1149" s="8"/>
    </row>
    <row r="1150" hidden="1">
      <c r="A1150" s="10">
        <v>27717.0</v>
      </c>
      <c r="B1150" s="7" t="s">
        <v>5649</v>
      </c>
      <c r="C1150" s="7" t="s">
        <v>18486</v>
      </c>
      <c r="D1150" s="8"/>
      <c r="E1150" s="8"/>
      <c r="F1150" s="8"/>
      <c r="G1150" s="7">
        <v>20000.0</v>
      </c>
      <c r="H1150" s="8"/>
      <c r="I1150" s="7">
        <v>0.0</v>
      </c>
      <c r="J1150" s="7">
        <v>0.0</v>
      </c>
      <c r="K1150" s="7">
        <v>6.0</v>
      </c>
      <c r="L1150" s="7">
        <v>0.0</v>
      </c>
      <c r="M1150" s="7">
        <v>0.0</v>
      </c>
      <c r="N1150" s="7" t="s">
        <v>61</v>
      </c>
      <c r="O1150" s="7">
        <v>0.0</v>
      </c>
      <c r="P1150" s="7">
        <v>0.0</v>
      </c>
      <c r="Q1150" s="8"/>
      <c r="R1150" s="8"/>
      <c r="S1150" s="8"/>
      <c r="T1150" s="8"/>
      <c r="U1150" s="8"/>
      <c r="V1150" s="8"/>
      <c r="W1150" s="8"/>
      <c r="X1150" s="8"/>
      <c r="Y1150" s="8"/>
      <c r="Z1150" s="8"/>
      <c r="AA1150" s="8"/>
      <c r="AB1150" s="8"/>
      <c r="AC1150" s="8"/>
      <c r="AD1150" s="8"/>
      <c r="AE1150" s="8"/>
      <c r="AF1150" s="8"/>
      <c r="AG1150" s="8"/>
      <c r="AH1150" s="8"/>
      <c r="AI1150" s="8"/>
      <c r="AJ1150" s="8"/>
      <c r="AK1150" s="8"/>
      <c r="AL1150" s="8"/>
      <c r="AM1150" s="8"/>
      <c r="AN1150" s="8"/>
      <c r="AO1150" s="8"/>
      <c r="AP1150" s="8"/>
      <c r="AQ1150" s="8"/>
      <c r="AR1150" s="7" t="s">
        <v>68</v>
      </c>
      <c r="AS1150" s="8"/>
      <c r="AT1150" s="8"/>
      <c r="AU1150" s="8"/>
      <c r="AV1150" s="11" t="s">
        <v>18487</v>
      </c>
      <c r="AW1150" s="11" t="s">
        <v>18487</v>
      </c>
      <c r="AX1150" s="8"/>
      <c r="AY1150" s="8"/>
      <c r="AZ1150" s="8"/>
      <c r="BA1150" s="8"/>
      <c r="BB1150" s="8"/>
      <c r="BC1150" s="8"/>
      <c r="BD1150" s="8"/>
      <c r="BE1150" s="8"/>
      <c r="BF1150" s="8"/>
    </row>
    <row r="1151" hidden="1">
      <c r="A1151" s="10">
        <v>27584.0</v>
      </c>
      <c r="B1151" s="7" t="s">
        <v>3438</v>
      </c>
      <c r="C1151" s="7" t="s">
        <v>18491</v>
      </c>
      <c r="D1151" s="8"/>
      <c r="E1151" s="8"/>
      <c r="F1151" s="8"/>
      <c r="G1151" s="7">
        <v>10.0</v>
      </c>
      <c r="H1151" s="8"/>
      <c r="I1151" s="7">
        <v>0.0</v>
      </c>
      <c r="J1151" s="7">
        <v>0.0</v>
      </c>
      <c r="K1151" s="7">
        <v>6.0</v>
      </c>
      <c r="L1151" s="7">
        <v>0.0</v>
      </c>
      <c r="M1151" s="7">
        <v>0.0</v>
      </c>
      <c r="N1151" s="7" t="s">
        <v>61</v>
      </c>
      <c r="O1151" s="7">
        <v>0.0</v>
      </c>
      <c r="P1151" s="7">
        <v>0.0</v>
      </c>
      <c r="Q1151" s="8"/>
      <c r="R1151" s="8"/>
      <c r="S1151" s="8"/>
      <c r="T1151" s="8"/>
      <c r="U1151" s="8"/>
      <c r="V1151" s="8"/>
      <c r="W1151" s="8"/>
      <c r="X1151" s="8"/>
      <c r="Y1151" s="8"/>
      <c r="Z1151" s="8"/>
      <c r="AA1151" s="8"/>
      <c r="AB1151" s="8"/>
      <c r="AC1151" s="8"/>
      <c r="AD1151" s="8"/>
      <c r="AE1151" s="8"/>
      <c r="AF1151" s="8"/>
      <c r="AG1151" s="8"/>
      <c r="AH1151" s="8"/>
      <c r="AI1151" s="8"/>
      <c r="AJ1151" s="8"/>
      <c r="AK1151" s="8"/>
      <c r="AL1151" s="8"/>
      <c r="AM1151" s="8"/>
      <c r="AN1151" s="8"/>
      <c r="AO1151" s="8"/>
      <c r="AP1151" s="8"/>
      <c r="AQ1151" s="8"/>
      <c r="AR1151" s="7" t="s">
        <v>68</v>
      </c>
      <c r="AS1151" s="8"/>
      <c r="AT1151" s="8"/>
      <c r="AU1151" s="8"/>
      <c r="AV1151" s="11" t="s">
        <v>18495</v>
      </c>
      <c r="AW1151" s="11" t="s">
        <v>18495</v>
      </c>
      <c r="AX1151" s="8"/>
      <c r="AY1151" s="8"/>
      <c r="AZ1151" s="8"/>
      <c r="BA1151" s="8"/>
      <c r="BB1151" s="8"/>
      <c r="BC1151" s="8"/>
      <c r="BD1151" s="8"/>
      <c r="BE1151" s="8"/>
      <c r="BF1151" s="8"/>
    </row>
    <row r="1152" hidden="1">
      <c r="A1152" s="10">
        <v>29420.0</v>
      </c>
      <c r="B1152" s="7" t="s">
        <v>16386</v>
      </c>
      <c r="C1152" s="7" t="s">
        <v>18499</v>
      </c>
      <c r="D1152" s="8"/>
      <c r="E1152" s="8"/>
      <c r="F1152" s="8"/>
      <c r="G1152" s="7">
        <v>1.5E7</v>
      </c>
      <c r="H1152" s="8"/>
      <c r="I1152" s="7">
        <v>0.0</v>
      </c>
      <c r="J1152" s="7">
        <v>0.0</v>
      </c>
      <c r="K1152" s="7">
        <v>6.0</v>
      </c>
      <c r="L1152" s="7">
        <v>0.0</v>
      </c>
      <c r="M1152" s="7">
        <v>0.0</v>
      </c>
      <c r="N1152" s="7" t="s">
        <v>61</v>
      </c>
      <c r="O1152" s="7">
        <v>0.0</v>
      </c>
      <c r="P1152" s="7">
        <v>0.0</v>
      </c>
      <c r="Q1152" s="8"/>
      <c r="R1152" s="8"/>
      <c r="S1152" s="8"/>
      <c r="T1152" s="8"/>
      <c r="U1152" s="8"/>
      <c r="V1152" s="8"/>
      <c r="W1152" s="8"/>
      <c r="X1152" s="8"/>
      <c r="Y1152" s="8"/>
      <c r="Z1152" s="8"/>
      <c r="AA1152" s="8"/>
      <c r="AB1152" s="8"/>
      <c r="AC1152" s="8"/>
      <c r="AD1152" s="8"/>
      <c r="AE1152" s="8"/>
      <c r="AF1152" s="8"/>
      <c r="AG1152" s="8"/>
      <c r="AH1152" s="8"/>
      <c r="AI1152" s="8"/>
      <c r="AJ1152" s="8"/>
      <c r="AK1152" s="8"/>
      <c r="AL1152" s="8"/>
      <c r="AM1152" s="8"/>
      <c r="AN1152" s="8"/>
      <c r="AO1152" s="8"/>
      <c r="AP1152" s="8"/>
      <c r="AQ1152" s="8"/>
      <c r="AR1152" s="7" t="s">
        <v>68</v>
      </c>
      <c r="AS1152" s="8"/>
      <c r="AT1152" s="8"/>
      <c r="AU1152" s="8"/>
      <c r="AV1152" s="11" t="s">
        <v>18505</v>
      </c>
      <c r="AW1152" s="11" t="s">
        <v>18505</v>
      </c>
      <c r="AX1152" s="8"/>
      <c r="AY1152" s="8"/>
      <c r="AZ1152" s="8"/>
      <c r="BA1152" s="8"/>
      <c r="BB1152" s="8"/>
      <c r="BC1152" s="8"/>
      <c r="BD1152" s="8"/>
      <c r="BE1152" s="8"/>
      <c r="BF1152" s="8"/>
    </row>
    <row r="1153" hidden="1">
      <c r="A1153" s="10">
        <v>26970.0</v>
      </c>
      <c r="B1153" s="9">
        <v>43009.0</v>
      </c>
      <c r="C1153" s="7" t="s">
        <v>18511</v>
      </c>
      <c r="D1153" s="8"/>
      <c r="E1153" s="8"/>
      <c r="F1153" s="8"/>
      <c r="G1153" s="7">
        <v>10000.0</v>
      </c>
      <c r="H1153" s="8"/>
      <c r="I1153" s="7">
        <v>0.0</v>
      </c>
      <c r="J1153" s="7">
        <v>0.0</v>
      </c>
      <c r="K1153" s="7">
        <v>6.0</v>
      </c>
      <c r="L1153" s="7">
        <v>0.0</v>
      </c>
      <c r="M1153" s="7">
        <v>0.0</v>
      </c>
      <c r="N1153" s="7" t="s">
        <v>61</v>
      </c>
      <c r="O1153" s="7">
        <v>0.0</v>
      </c>
      <c r="P1153" s="7">
        <v>0.0</v>
      </c>
      <c r="Q1153" s="8"/>
      <c r="R1153" s="8"/>
      <c r="S1153" s="8"/>
      <c r="T1153" s="8"/>
      <c r="U1153" s="8"/>
      <c r="V1153" s="8"/>
      <c r="W1153" s="7" t="s">
        <v>18512</v>
      </c>
      <c r="X1153" s="8"/>
      <c r="Y1153" s="8"/>
      <c r="Z1153" s="8"/>
      <c r="AA1153" s="8"/>
      <c r="AB1153" s="8"/>
      <c r="AC1153" s="8"/>
      <c r="AD1153" s="7" t="s">
        <v>18513</v>
      </c>
      <c r="AE1153" s="8"/>
      <c r="AF1153" s="7" t="s">
        <v>18514</v>
      </c>
      <c r="AG1153" s="8"/>
      <c r="AH1153" s="8"/>
      <c r="AI1153" s="8"/>
      <c r="AJ1153" s="8"/>
      <c r="AK1153" s="8"/>
      <c r="AL1153" s="8"/>
      <c r="AM1153" s="8"/>
      <c r="AN1153" s="8"/>
      <c r="AO1153" s="8"/>
      <c r="AP1153" s="8"/>
      <c r="AQ1153" s="8"/>
      <c r="AR1153" s="7" t="s">
        <v>68</v>
      </c>
      <c r="AS1153" s="8"/>
      <c r="AT1153" s="8"/>
      <c r="AU1153" s="8"/>
      <c r="AV1153" s="11" t="s">
        <v>7756</v>
      </c>
      <c r="AW1153" s="11" t="s">
        <v>7756</v>
      </c>
      <c r="AX1153" s="8"/>
      <c r="AY1153" s="8"/>
      <c r="AZ1153" s="8"/>
      <c r="BA1153" s="8"/>
      <c r="BB1153" s="8"/>
      <c r="BC1153" s="8"/>
      <c r="BD1153" s="8"/>
      <c r="BE1153" s="8"/>
      <c r="BF1153" s="8"/>
    </row>
    <row r="1154" hidden="1">
      <c r="A1154" s="10">
        <v>32035.0</v>
      </c>
      <c r="B1154" s="9">
        <v>42804.0</v>
      </c>
      <c r="C1154" s="7" t="s">
        <v>18517</v>
      </c>
      <c r="D1154" s="8"/>
      <c r="E1154" s="8"/>
      <c r="F1154" s="8"/>
      <c r="G1154" s="7">
        <v>5.0E7</v>
      </c>
      <c r="H1154" s="8"/>
      <c r="I1154" s="7">
        <v>0.0</v>
      </c>
      <c r="J1154" s="7">
        <v>0.0</v>
      </c>
      <c r="K1154" s="7">
        <v>6.0</v>
      </c>
      <c r="L1154" s="7">
        <v>0.0</v>
      </c>
      <c r="M1154" s="7">
        <v>0.0</v>
      </c>
      <c r="N1154" s="7" t="s">
        <v>61</v>
      </c>
      <c r="O1154" s="7">
        <v>0.0</v>
      </c>
      <c r="P1154" s="7">
        <v>0.0</v>
      </c>
      <c r="Q1154" s="8"/>
      <c r="R1154" s="8"/>
      <c r="S1154" s="8"/>
      <c r="T1154" s="8"/>
      <c r="U1154" s="8"/>
      <c r="V1154" s="8"/>
      <c r="W1154" s="8"/>
      <c r="X1154" s="8"/>
      <c r="Y1154" s="8"/>
      <c r="Z1154" s="8"/>
      <c r="AA1154" s="8"/>
      <c r="AB1154" s="8"/>
      <c r="AC1154" s="8"/>
      <c r="AD1154" s="8"/>
      <c r="AE1154" s="8"/>
      <c r="AF1154" s="8"/>
      <c r="AG1154" s="8"/>
      <c r="AH1154" s="8"/>
      <c r="AI1154" s="8"/>
      <c r="AJ1154" s="8"/>
      <c r="AK1154" s="8"/>
      <c r="AL1154" s="8"/>
      <c r="AM1154" s="8"/>
      <c r="AN1154" s="8"/>
      <c r="AO1154" s="8"/>
      <c r="AP1154" s="8"/>
      <c r="AQ1154" s="8"/>
      <c r="AR1154" s="7" t="s">
        <v>68</v>
      </c>
      <c r="AS1154" s="8"/>
      <c r="AT1154" s="8"/>
      <c r="AU1154" s="8"/>
      <c r="AV1154" s="11" t="s">
        <v>18519</v>
      </c>
      <c r="AW1154" s="11" t="s">
        <v>18519</v>
      </c>
      <c r="AX1154" s="8"/>
      <c r="AY1154" s="8"/>
      <c r="AZ1154" s="8"/>
      <c r="BA1154" s="8"/>
      <c r="BB1154" s="8"/>
      <c r="BC1154" s="8"/>
      <c r="BD1154" s="8"/>
      <c r="BE1154" s="8"/>
      <c r="BF1154" s="8"/>
    </row>
    <row r="1155" hidden="1">
      <c r="A1155" s="10">
        <v>33266.0</v>
      </c>
      <c r="B1155" s="14">
        <v>43050.0</v>
      </c>
      <c r="C1155" s="7" t="s">
        <v>18520</v>
      </c>
      <c r="D1155" s="8"/>
      <c r="E1155" s="8"/>
      <c r="F1155" s="8"/>
      <c r="G1155" s="7">
        <v>300.0</v>
      </c>
      <c r="H1155" s="8"/>
      <c r="I1155" s="7">
        <v>0.0</v>
      </c>
      <c r="J1155" s="7">
        <v>0.0</v>
      </c>
      <c r="K1155" s="7">
        <v>6.0</v>
      </c>
      <c r="L1155" s="7">
        <v>0.0</v>
      </c>
      <c r="M1155" s="7">
        <v>0.0</v>
      </c>
      <c r="N1155" s="7" t="s">
        <v>61</v>
      </c>
      <c r="O1155" s="7">
        <v>0.0</v>
      </c>
      <c r="P1155" s="7">
        <v>0.0</v>
      </c>
      <c r="Q1155" s="8"/>
      <c r="R1155" s="8"/>
      <c r="S1155" s="8"/>
      <c r="T1155" s="8"/>
      <c r="U1155" s="8"/>
      <c r="V1155" s="8"/>
      <c r="W1155" s="8"/>
      <c r="X1155" s="8"/>
      <c r="Y1155" s="8"/>
      <c r="Z1155" s="8"/>
      <c r="AA1155" s="8"/>
      <c r="AB1155" s="8"/>
      <c r="AC1155" s="8"/>
      <c r="AD1155" s="8"/>
      <c r="AE1155" s="8"/>
      <c r="AF1155" s="8"/>
      <c r="AG1155" s="8"/>
      <c r="AH1155" s="8"/>
      <c r="AI1155" s="8"/>
      <c r="AJ1155" s="8"/>
      <c r="AK1155" s="8"/>
      <c r="AL1155" s="8"/>
      <c r="AM1155" s="8"/>
      <c r="AN1155" s="8"/>
      <c r="AO1155" s="8"/>
      <c r="AP1155" s="8"/>
      <c r="AQ1155" s="8"/>
      <c r="AR1155" s="7" t="s">
        <v>68</v>
      </c>
      <c r="AS1155" s="8"/>
      <c r="AT1155" s="8"/>
      <c r="AU1155" s="8"/>
      <c r="AV1155" s="8"/>
      <c r="AW1155" s="8"/>
      <c r="AX1155" s="8"/>
      <c r="AY1155" s="8"/>
      <c r="AZ1155" s="8"/>
      <c r="BA1155" s="8"/>
      <c r="BB1155" s="8"/>
      <c r="BC1155" s="8"/>
      <c r="BD1155" s="8"/>
      <c r="BE1155" s="8"/>
      <c r="BF1155" s="8"/>
    </row>
    <row r="1156" hidden="1">
      <c r="A1156" s="10">
        <v>27458.0</v>
      </c>
      <c r="B1156" s="9">
        <v>42980.0</v>
      </c>
      <c r="C1156" s="7" t="s">
        <v>18524</v>
      </c>
      <c r="D1156" s="8"/>
      <c r="E1156" s="8"/>
      <c r="F1156" s="8"/>
      <c r="G1156" s="7">
        <v>5000.0</v>
      </c>
      <c r="H1156" s="8"/>
      <c r="I1156" s="7">
        <v>0.0</v>
      </c>
      <c r="J1156" s="7">
        <v>0.0</v>
      </c>
      <c r="K1156" s="7">
        <v>6.0</v>
      </c>
      <c r="L1156" s="7">
        <v>0.0</v>
      </c>
      <c r="M1156" s="7">
        <v>0.0</v>
      </c>
      <c r="N1156" s="7" t="s">
        <v>61</v>
      </c>
      <c r="O1156" s="7">
        <v>0.0</v>
      </c>
      <c r="P1156" s="7">
        <v>0.0</v>
      </c>
      <c r="Q1156" s="8"/>
      <c r="R1156" s="8"/>
      <c r="S1156" s="8"/>
      <c r="T1156" s="8"/>
      <c r="U1156" s="8"/>
      <c r="V1156" s="8"/>
      <c r="W1156" s="8"/>
      <c r="X1156" s="8"/>
      <c r="Y1156" s="8"/>
      <c r="Z1156" s="8"/>
      <c r="AA1156" s="8"/>
      <c r="AB1156" s="8"/>
      <c r="AC1156" s="8"/>
      <c r="AD1156" s="8"/>
      <c r="AE1156" s="8"/>
      <c r="AF1156" s="8"/>
      <c r="AG1156" s="8"/>
      <c r="AH1156" s="8"/>
      <c r="AI1156" s="8"/>
      <c r="AJ1156" s="8"/>
      <c r="AK1156" s="8"/>
      <c r="AL1156" s="8"/>
      <c r="AM1156" s="8"/>
      <c r="AN1156" s="8"/>
      <c r="AO1156" s="8"/>
      <c r="AP1156" s="8"/>
      <c r="AQ1156" s="8"/>
      <c r="AR1156" s="7" t="s">
        <v>68</v>
      </c>
      <c r="AS1156" s="8"/>
      <c r="AT1156" s="8"/>
      <c r="AU1156" s="8"/>
      <c r="AV1156" s="11" t="s">
        <v>18526</v>
      </c>
      <c r="AW1156" s="11" t="s">
        <v>18526</v>
      </c>
      <c r="AX1156" s="8"/>
      <c r="AY1156" s="8"/>
      <c r="AZ1156" s="8"/>
      <c r="BA1156" s="8"/>
      <c r="BB1156" s="8"/>
      <c r="BC1156" s="8"/>
      <c r="BD1156" s="8"/>
      <c r="BE1156" s="8"/>
      <c r="BF1156" s="8"/>
    </row>
    <row r="1157" hidden="1">
      <c r="A1157" s="10">
        <v>27459.0</v>
      </c>
      <c r="B1157" s="9">
        <v>42980.0</v>
      </c>
      <c r="C1157" s="7" t="s">
        <v>18532</v>
      </c>
      <c r="D1157" s="8"/>
      <c r="E1157" s="8"/>
      <c r="F1157" s="8"/>
      <c r="G1157" s="7">
        <v>5000.0</v>
      </c>
      <c r="H1157" s="8"/>
      <c r="I1157" s="7">
        <v>0.0</v>
      </c>
      <c r="J1157" s="7">
        <v>0.0</v>
      </c>
      <c r="K1157" s="7">
        <v>6.0</v>
      </c>
      <c r="L1157" s="7">
        <v>0.0</v>
      </c>
      <c r="M1157" s="7">
        <v>0.0</v>
      </c>
      <c r="N1157" s="7" t="s">
        <v>61</v>
      </c>
      <c r="O1157" s="7">
        <v>0.0</v>
      </c>
      <c r="P1157" s="7">
        <v>0.0</v>
      </c>
      <c r="Q1157" s="8"/>
      <c r="R1157" s="8"/>
      <c r="S1157" s="8"/>
      <c r="T1157" s="8"/>
      <c r="U1157" s="8"/>
      <c r="V1157" s="8"/>
      <c r="W1157" s="8"/>
      <c r="X1157" s="8"/>
      <c r="Y1157" s="8"/>
      <c r="Z1157" s="8"/>
      <c r="AA1157" s="8"/>
      <c r="AB1157" s="8"/>
      <c r="AC1157" s="8"/>
      <c r="AD1157" s="8"/>
      <c r="AE1157" s="8"/>
      <c r="AF1157" s="8"/>
      <c r="AG1157" s="8"/>
      <c r="AH1157" s="8"/>
      <c r="AI1157" s="8"/>
      <c r="AJ1157" s="8"/>
      <c r="AK1157" s="8"/>
      <c r="AL1157" s="8"/>
      <c r="AM1157" s="8"/>
      <c r="AN1157" s="8"/>
      <c r="AO1157" s="8"/>
      <c r="AP1157" s="8"/>
      <c r="AQ1157" s="8"/>
      <c r="AR1157" s="7" t="s">
        <v>68</v>
      </c>
      <c r="AS1157" s="8"/>
      <c r="AT1157" s="8"/>
      <c r="AU1157" s="8"/>
      <c r="AV1157" s="11" t="s">
        <v>18526</v>
      </c>
      <c r="AW1157" s="11" t="s">
        <v>18526</v>
      </c>
      <c r="AX1157" s="8"/>
      <c r="AY1157" s="8"/>
      <c r="AZ1157" s="8"/>
      <c r="BA1157" s="8"/>
      <c r="BB1157" s="8"/>
      <c r="BC1157" s="8"/>
      <c r="BD1157" s="8"/>
      <c r="BE1157" s="8"/>
      <c r="BF1157" s="8"/>
    </row>
    <row r="1158" hidden="1">
      <c r="A1158" s="10">
        <v>27456.0</v>
      </c>
      <c r="B1158" s="9">
        <v>42980.0</v>
      </c>
      <c r="C1158" s="7" t="s">
        <v>18541</v>
      </c>
      <c r="D1158" s="8"/>
      <c r="E1158" s="8"/>
      <c r="F1158" s="8"/>
      <c r="G1158" s="7">
        <v>4.0</v>
      </c>
      <c r="H1158" s="8"/>
      <c r="I1158" s="7">
        <v>0.0</v>
      </c>
      <c r="J1158" s="7">
        <v>0.0</v>
      </c>
      <c r="K1158" s="7">
        <v>6.0</v>
      </c>
      <c r="L1158" s="7">
        <v>0.0</v>
      </c>
      <c r="M1158" s="7">
        <v>0.0</v>
      </c>
      <c r="N1158" s="7" t="s">
        <v>61</v>
      </c>
      <c r="O1158" s="7">
        <v>0.0</v>
      </c>
      <c r="P1158" s="7">
        <v>0.0</v>
      </c>
      <c r="Q1158" s="8"/>
      <c r="R1158" s="8"/>
      <c r="S1158" s="8"/>
      <c r="T1158" s="8"/>
      <c r="U1158" s="8"/>
      <c r="V1158" s="8"/>
      <c r="W1158" s="8"/>
      <c r="X1158" s="8"/>
      <c r="Y1158" s="8"/>
      <c r="Z1158" s="8"/>
      <c r="AA1158" s="8"/>
      <c r="AB1158" s="8"/>
      <c r="AC1158" s="8"/>
      <c r="AD1158" s="8"/>
      <c r="AE1158" s="8"/>
      <c r="AF1158" s="8"/>
      <c r="AG1158" s="8"/>
      <c r="AH1158" s="8"/>
      <c r="AI1158" s="8"/>
      <c r="AJ1158" s="8"/>
      <c r="AK1158" s="8"/>
      <c r="AL1158" s="8"/>
      <c r="AM1158" s="8"/>
      <c r="AN1158" s="8"/>
      <c r="AO1158" s="8"/>
      <c r="AP1158" s="8"/>
      <c r="AQ1158" s="8"/>
      <c r="AR1158" s="7" t="s">
        <v>68</v>
      </c>
      <c r="AS1158" s="8"/>
      <c r="AT1158" s="8"/>
      <c r="AU1158" s="8"/>
      <c r="AV1158" s="11" t="s">
        <v>18543</v>
      </c>
      <c r="AW1158" s="11" t="s">
        <v>18550</v>
      </c>
      <c r="AX1158" s="8"/>
      <c r="AY1158" s="8"/>
      <c r="AZ1158" s="8"/>
      <c r="BA1158" s="8"/>
      <c r="BB1158" s="8"/>
      <c r="BC1158" s="8"/>
      <c r="BD1158" s="8"/>
      <c r="BE1158" s="8"/>
      <c r="BF1158" s="8"/>
    </row>
    <row r="1159">
      <c r="A1159" s="10">
        <v>30804.0</v>
      </c>
      <c r="B1159" s="9">
        <v>42865.0</v>
      </c>
      <c r="C1159" s="7" t="s">
        <v>18553</v>
      </c>
      <c r="D1159" s="7" t="s">
        <v>18554</v>
      </c>
      <c r="E1159" s="7" t="s">
        <v>18554</v>
      </c>
      <c r="F1159" s="8"/>
      <c r="G1159" s="7">
        <v>2000.0</v>
      </c>
      <c r="H1159" s="8"/>
      <c r="I1159" s="7">
        <v>0.0</v>
      </c>
      <c r="J1159" s="7">
        <v>0.0</v>
      </c>
      <c r="K1159" s="7">
        <v>6.0</v>
      </c>
      <c r="L1159" s="7">
        <v>0.0</v>
      </c>
      <c r="M1159" s="7">
        <v>0.0</v>
      </c>
      <c r="N1159" s="7" t="s">
        <v>61</v>
      </c>
      <c r="O1159" s="7">
        <v>0.0</v>
      </c>
      <c r="P1159" s="7">
        <v>0.0</v>
      </c>
      <c r="Q1159" s="9">
        <v>42896.0</v>
      </c>
      <c r="R1159" s="7" t="s">
        <v>5888</v>
      </c>
      <c r="S1159" s="7" t="s">
        <v>5323</v>
      </c>
      <c r="T1159" s="11" t="s">
        <v>5325</v>
      </c>
      <c r="U1159" s="7" t="s">
        <v>5330</v>
      </c>
      <c r="V1159" s="8"/>
      <c r="W1159" s="7" t="s">
        <v>1240</v>
      </c>
      <c r="X1159" s="7" t="s">
        <v>293</v>
      </c>
      <c r="Y1159" s="7" t="s">
        <v>294</v>
      </c>
      <c r="Z1159" s="7">
        <v>94118.0</v>
      </c>
      <c r="AA1159" s="8"/>
      <c r="AB1159" s="8"/>
      <c r="AC1159" s="7" t="s">
        <v>18557</v>
      </c>
      <c r="AD1159" s="7" t="s">
        <v>18557</v>
      </c>
      <c r="AE1159" s="7" t="s">
        <v>938</v>
      </c>
      <c r="AF1159" s="7" t="s">
        <v>939</v>
      </c>
      <c r="AG1159" s="8"/>
      <c r="AH1159" s="8"/>
      <c r="AI1159" s="8"/>
      <c r="AJ1159" s="8"/>
      <c r="AK1159" s="8"/>
      <c r="AL1159" s="7" t="s">
        <v>1189</v>
      </c>
      <c r="AM1159" s="8"/>
      <c r="AN1159" s="8"/>
      <c r="AO1159" s="8"/>
      <c r="AP1159" s="8"/>
      <c r="AQ1159" s="8"/>
      <c r="AR1159" s="7" t="s">
        <v>1698</v>
      </c>
      <c r="AS1159" s="8"/>
      <c r="AT1159" s="7" t="s">
        <v>1189</v>
      </c>
      <c r="AU1159" s="8"/>
      <c r="AV1159" s="11" t="s">
        <v>295</v>
      </c>
      <c r="AW1159" s="11" t="s">
        <v>295</v>
      </c>
      <c r="AX1159" s="11" t="s">
        <v>298</v>
      </c>
      <c r="AY1159" s="8"/>
      <c r="AZ1159" s="11" t="s">
        <v>299</v>
      </c>
      <c r="BA1159" s="11" t="s">
        <v>302</v>
      </c>
      <c r="BB1159" s="11" t="s">
        <v>305</v>
      </c>
      <c r="BC1159" s="8"/>
      <c r="BD1159" s="8"/>
      <c r="BE1159" s="8"/>
      <c r="BF1159" s="8"/>
    </row>
    <row r="1160" hidden="1">
      <c r="A1160" s="10">
        <v>30861.0</v>
      </c>
      <c r="B1160" s="7" t="s">
        <v>18153</v>
      </c>
      <c r="C1160" s="7" t="s">
        <v>18570</v>
      </c>
      <c r="D1160" s="8"/>
      <c r="E1160" s="8"/>
      <c r="F1160" s="8"/>
      <c r="G1160" s="7">
        <v>2800.0</v>
      </c>
      <c r="H1160" s="8"/>
      <c r="I1160" s="7">
        <v>0.0</v>
      </c>
      <c r="J1160" s="7">
        <v>0.0</v>
      </c>
      <c r="K1160" s="7">
        <v>6.0</v>
      </c>
      <c r="L1160" s="7">
        <v>0.0</v>
      </c>
      <c r="M1160" s="7">
        <v>0.0</v>
      </c>
      <c r="N1160" s="7" t="s">
        <v>61</v>
      </c>
      <c r="O1160" s="7">
        <v>0.0</v>
      </c>
      <c r="P1160" s="7">
        <v>0.0</v>
      </c>
      <c r="Q1160" s="8"/>
      <c r="R1160" s="8"/>
      <c r="S1160" s="8"/>
      <c r="T1160" s="8"/>
      <c r="U1160" s="8"/>
      <c r="V1160" s="8"/>
      <c r="W1160" s="8"/>
      <c r="X1160" s="8"/>
      <c r="Y1160" s="8"/>
      <c r="Z1160" s="8"/>
      <c r="AA1160" s="8"/>
      <c r="AB1160" s="8"/>
      <c r="AC1160" s="8"/>
      <c r="AD1160" s="8"/>
      <c r="AE1160" s="8"/>
      <c r="AF1160" s="8"/>
      <c r="AG1160" s="8"/>
      <c r="AH1160" s="8"/>
      <c r="AI1160" s="8"/>
      <c r="AJ1160" s="8"/>
      <c r="AK1160" s="8"/>
      <c r="AL1160" s="8"/>
      <c r="AM1160" s="8"/>
      <c r="AN1160" s="8"/>
      <c r="AO1160" s="8"/>
      <c r="AP1160" s="8"/>
      <c r="AQ1160" s="8"/>
      <c r="AR1160" s="7" t="s">
        <v>68</v>
      </c>
      <c r="AS1160" s="8"/>
      <c r="AT1160" s="8"/>
      <c r="AU1160" s="8"/>
      <c r="AV1160" s="11" t="s">
        <v>18573</v>
      </c>
      <c r="AW1160" s="11" t="s">
        <v>18573</v>
      </c>
      <c r="AX1160" s="8"/>
      <c r="AY1160" s="8"/>
      <c r="AZ1160" s="8"/>
      <c r="BA1160" s="8"/>
      <c r="BB1160" s="8"/>
      <c r="BC1160" s="8"/>
      <c r="BD1160" s="8"/>
      <c r="BE1160" s="8"/>
      <c r="BF1160" s="8"/>
    </row>
    <row r="1161" hidden="1">
      <c r="A1161" s="10">
        <v>27528.0</v>
      </c>
      <c r="B1161" s="7" t="s">
        <v>2864</v>
      </c>
      <c r="C1161" s="7" t="s">
        <v>18577</v>
      </c>
      <c r="D1161" s="8"/>
      <c r="E1161" s="8"/>
      <c r="F1161" s="8"/>
      <c r="G1161" s="7">
        <v>3.0E7</v>
      </c>
      <c r="H1161" s="8"/>
      <c r="I1161" s="7">
        <v>0.0</v>
      </c>
      <c r="J1161" s="7">
        <v>0.0</v>
      </c>
      <c r="K1161" s="7">
        <v>6.0</v>
      </c>
      <c r="L1161" s="7">
        <v>0.0</v>
      </c>
      <c r="M1161" s="7">
        <v>0.0</v>
      </c>
      <c r="N1161" s="7" t="s">
        <v>61</v>
      </c>
      <c r="O1161" s="7">
        <v>0.0</v>
      </c>
      <c r="P1161" s="7">
        <v>0.0</v>
      </c>
      <c r="Q1161" s="8"/>
      <c r="R1161" s="8"/>
      <c r="S1161" s="8"/>
      <c r="T1161" s="8"/>
      <c r="U1161" s="8"/>
      <c r="V1161" s="8"/>
      <c r="W1161" s="8"/>
      <c r="X1161" s="8"/>
      <c r="Y1161" s="8"/>
      <c r="Z1161" s="8"/>
      <c r="AA1161" s="8"/>
      <c r="AB1161" s="8"/>
      <c r="AC1161" s="8"/>
      <c r="AD1161" s="8"/>
      <c r="AE1161" s="8"/>
      <c r="AF1161" s="8"/>
      <c r="AG1161" s="8"/>
      <c r="AH1161" s="8"/>
      <c r="AI1161" s="8"/>
      <c r="AJ1161" s="8"/>
      <c r="AK1161" s="8"/>
      <c r="AL1161" s="8"/>
      <c r="AM1161" s="8"/>
      <c r="AN1161" s="8"/>
      <c r="AO1161" s="8"/>
      <c r="AP1161" s="8"/>
      <c r="AQ1161" s="8"/>
      <c r="AR1161" s="7" t="s">
        <v>68</v>
      </c>
      <c r="AS1161" s="8"/>
      <c r="AT1161" s="8"/>
      <c r="AU1161" s="8"/>
      <c r="AV1161" s="11" t="s">
        <v>1453</v>
      </c>
      <c r="AW1161" s="11" t="s">
        <v>1453</v>
      </c>
      <c r="AX1161" s="8"/>
      <c r="AY1161" s="8"/>
      <c r="AZ1161" s="8"/>
      <c r="BA1161" s="8"/>
      <c r="BB1161" s="8"/>
      <c r="BC1161" s="8"/>
      <c r="BD1161" s="8"/>
      <c r="BE1161" s="8"/>
      <c r="BF1161" s="8"/>
    </row>
    <row r="1162" hidden="1">
      <c r="A1162" s="10">
        <v>29292.0</v>
      </c>
      <c r="B1162" s="7" t="s">
        <v>12607</v>
      </c>
      <c r="C1162" s="7" t="s">
        <v>18583</v>
      </c>
      <c r="D1162" s="8"/>
      <c r="E1162" s="8"/>
      <c r="F1162" s="8"/>
      <c r="G1162" s="7">
        <v>4000.0</v>
      </c>
      <c r="H1162" s="8"/>
      <c r="I1162" s="7">
        <v>0.0</v>
      </c>
      <c r="J1162" s="7">
        <v>0.0</v>
      </c>
      <c r="K1162" s="7">
        <v>6.0</v>
      </c>
      <c r="L1162" s="7">
        <v>0.0</v>
      </c>
      <c r="M1162" s="7">
        <v>0.0</v>
      </c>
      <c r="N1162" s="7" t="s">
        <v>61</v>
      </c>
      <c r="O1162" s="7">
        <v>0.0</v>
      </c>
      <c r="P1162" s="7">
        <v>0.0</v>
      </c>
      <c r="Q1162" s="8"/>
      <c r="R1162" s="8"/>
      <c r="S1162" s="8"/>
      <c r="T1162" s="8"/>
      <c r="U1162" s="8"/>
      <c r="V1162" s="8"/>
      <c r="W1162" s="8"/>
      <c r="X1162" s="8"/>
      <c r="Y1162" s="8"/>
      <c r="Z1162" s="8"/>
      <c r="AA1162" s="8"/>
      <c r="AB1162" s="8"/>
      <c r="AC1162" s="8"/>
      <c r="AD1162" s="8"/>
      <c r="AE1162" s="8"/>
      <c r="AF1162" s="8"/>
      <c r="AG1162" s="8"/>
      <c r="AH1162" s="8"/>
      <c r="AI1162" s="8"/>
      <c r="AJ1162" s="8"/>
      <c r="AK1162" s="8"/>
      <c r="AL1162" s="8"/>
      <c r="AM1162" s="8"/>
      <c r="AN1162" s="8"/>
      <c r="AO1162" s="8"/>
      <c r="AP1162" s="8"/>
      <c r="AQ1162" s="8"/>
      <c r="AR1162" s="7" t="s">
        <v>68</v>
      </c>
      <c r="AS1162" s="8"/>
      <c r="AT1162" s="8"/>
      <c r="AU1162" s="8"/>
      <c r="AV1162" s="11" t="s">
        <v>18587</v>
      </c>
      <c r="AW1162" s="11" t="s">
        <v>18587</v>
      </c>
      <c r="AX1162" s="8"/>
      <c r="AY1162" s="8"/>
      <c r="AZ1162" s="8"/>
      <c r="BA1162" s="8"/>
      <c r="BB1162" s="8"/>
      <c r="BC1162" s="8"/>
      <c r="BD1162" s="8"/>
      <c r="BE1162" s="8"/>
      <c r="BF1162" s="8"/>
    </row>
    <row r="1163" hidden="1">
      <c r="A1163" s="10">
        <v>29291.0</v>
      </c>
      <c r="B1163" s="7" t="s">
        <v>12607</v>
      </c>
      <c r="C1163" s="7" t="s">
        <v>18591</v>
      </c>
      <c r="D1163" s="8"/>
      <c r="E1163" s="8"/>
      <c r="F1163" s="8"/>
      <c r="G1163" s="7">
        <v>300.0</v>
      </c>
      <c r="H1163" s="8"/>
      <c r="I1163" s="7">
        <v>0.0</v>
      </c>
      <c r="J1163" s="7">
        <v>0.0</v>
      </c>
      <c r="K1163" s="7">
        <v>6.0</v>
      </c>
      <c r="L1163" s="7">
        <v>0.0</v>
      </c>
      <c r="M1163" s="7">
        <v>0.0</v>
      </c>
      <c r="N1163" s="7" t="s">
        <v>61</v>
      </c>
      <c r="O1163" s="7">
        <v>0.0</v>
      </c>
      <c r="P1163" s="7">
        <v>0.0</v>
      </c>
      <c r="Q1163" s="8"/>
      <c r="R1163" s="8"/>
      <c r="S1163" s="8"/>
      <c r="T1163" s="8"/>
      <c r="U1163" s="8"/>
      <c r="V1163" s="8"/>
      <c r="W1163" s="8"/>
      <c r="X1163" s="8"/>
      <c r="Y1163" s="8"/>
      <c r="Z1163" s="8"/>
      <c r="AA1163" s="8"/>
      <c r="AB1163" s="8"/>
      <c r="AC1163" s="8"/>
      <c r="AD1163" s="8"/>
      <c r="AE1163" s="8"/>
      <c r="AF1163" s="8"/>
      <c r="AG1163" s="8"/>
      <c r="AH1163" s="8"/>
      <c r="AI1163" s="8"/>
      <c r="AJ1163" s="8"/>
      <c r="AK1163" s="8"/>
      <c r="AL1163" s="8"/>
      <c r="AM1163" s="8"/>
      <c r="AN1163" s="8"/>
      <c r="AO1163" s="8"/>
      <c r="AP1163" s="8"/>
      <c r="AQ1163" s="8"/>
      <c r="AR1163" s="7" t="s">
        <v>68</v>
      </c>
      <c r="AS1163" s="8"/>
      <c r="AT1163" s="8"/>
      <c r="AU1163" s="8"/>
      <c r="AV1163" s="11" t="s">
        <v>18587</v>
      </c>
      <c r="AW1163" s="11" t="s">
        <v>18587</v>
      </c>
      <c r="AX1163" s="8"/>
      <c r="AY1163" s="8"/>
      <c r="AZ1163" s="8"/>
      <c r="BA1163" s="8"/>
      <c r="BB1163" s="8"/>
      <c r="BC1163" s="8"/>
      <c r="BD1163" s="8"/>
      <c r="BE1163" s="8"/>
      <c r="BF1163" s="8"/>
    </row>
    <row r="1164" hidden="1">
      <c r="A1164" s="10">
        <v>32307.0</v>
      </c>
      <c r="B1164" s="9">
        <v>42988.0</v>
      </c>
      <c r="C1164" s="7" t="s">
        <v>18596</v>
      </c>
      <c r="D1164" s="8"/>
      <c r="E1164" s="8"/>
      <c r="F1164" s="8"/>
      <c r="G1164" s="7">
        <v>8000.0</v>
      </c>
      <c r="H1164" s="8"/>
      <c r="I1164" s="7">
        <v>0.0</v>
      </c>
      <c r="J1164" s="7">
        <v>0.0</v>
      </c>
      <c r="K1164" s="7">
        <v>6.0</v>
      </c>
      <c r="L1164" s="7">
        <v>0.0</v>
      </c>
      <c r="M1164" s="7">
        <v>0.0</v>
      </c>
      <c r="N1164" s="7" t="s">
        <v>61</v>
      </c>
      <c r="O1164" s="7">
        <v>0.0</v>
      </c>
      <c r="P1164" s="7">
        <v>0.0</v>
      </c>
      <c r="Q1164" s="8"/>
      <c r="R1164" s="8"/>
      <c r="S1164" s="8"/>
      <c r="T1164" s="8"/>
      <c r="U1164" s="8"/>
      <c r="V1164" s="8"/>
      <c r="W1164" s="8"/>
      <c r="X1164" s="8"/>
      <c r="Y1164" s="8"/>
      <c r="Z1164" s="8"/>
      <c r="AA1164" s="8"/>
      <c r="AB1164" s="8"/>
      <c r="AC1164" s="8"/>
      <c r="AD1164" s="8"/>
      <c r="AE1164" s="8"/>
      <c r="AF1164" s="8"/>
      <c r="AG1164" s="8"/>
      <c r="AH1164" s="8"/>
      <c r="AI1164" s="8"/>
      <c r="AJ1164" s="8"/>
      <c r="AK1164" s="8"/>
      <c r="AL1164" s="8"/>
      <c r="AM1164" s="8"/>
      <c r="AN1164" s="8"/>
      <c r="AO1164" s="8"/>
      <c r="AP1164" s="8"/>
      <c r="AQ1164" s="8"/>
      <c r="AR1164" s="7" t="s">
        <v>68</v>
      </c>
      <c r="AS1164" s="8"/>
      <c r="AT1164" s="8"/>
      <c r="AU1164" s="8"/>
      <c r="AV1164" s="7" t="s">
        <v>3185</v>
      </c>
      <c r="AW1164" s="11" t="s">
        <v>3186</v>
      </c>
      <c r="AX1164" s="8"/>
      <c r="AY1164" s="8"/>
      <c r="AZ1164" s="8"/>
      <c r="BA1164" s="8"/>
      <c r="BB1164" s="8"/>
      <c r="BC1164" s="8"/>
      <c r="BD1164" s="8"/>
      <c r="BE1164" s="8"/>
      <c r="BF1164" s="8"/>
    </row>
    <row r="1165" hidden="1">
      <c r="A1165" s="10">
        <v>27890.0</v>
      </c>
      <c r="B1165" s="7" t="s">
        <v>3476</v>
      </c>
      <c r="C1165" s="7" t="s">
        <v>18599</v>
      </c>
      <c r="D1165" s="8"/>
      <c r="E1165" s="8"/>
      <c r="F1165" s="8"/>
      <c r="G1165" s="7">
        <v>80000.0</v>
      </c>
      <c r="H1165" s="8"/>
      <c r="I1165" s="7">
        <v>0.0</v>
      </c>
      <c r="J1165" s="7">
        <v>0.0</v>
      </c>
      <c r="K1165" s="7">
        <v>6.0</v>
      </c>
      <c r="L1165" s="7">
        <v>0.0</v>
      </c>
      <c r="M1165" s="7">
        <v>0.0</v>
      </c>
      <c r="N1165" s="7" t="s">
        <v>61</v>
      </c>
      <c r="O1165" s="7">
        <v>0.0</v>
      </c>
      <c r="P1165" s="7">
        <v>0.0</v>
      </c>
      <c r="Q1165" s="8"/>
      <c r="R1165" s="8"/>
      <c r="S1165" s="8"/>
      <c r="T1165" s="8"/>
      <c r="U1165" s="8"/>
      <c r="V1165" s="8"/>
      <c r="W1165" s="8"/>
      <c r="X1165" s="8"/>
      <c r="Y1165" s="8"/>
      <c r="Z1165" s="8"/>
      <c r="AA1165" s="8"/>
      <c r="AB1165" s="8"/>
      <c r="AC1165" s="8"/>
      <c r="AD1165" s="8"/>
      <c r="AE1165" s="8"/>
      <c r="AF1165" s="8"/>
      <c r="AG1165" s="8"/>
      <c r="AH1165" s="8"/>
      <c r="AI1165" s="8"/>
      <c r="AJ1165" s="8"/>
      <c r="AK1165" s="8"/>
      <c r="AL1165" s="8"/>
      <c r="AM1165" s="8"/>
      <c r="AN1165" s="8"/>
      <c r="AO1165" s="8"/>
      <c r="AP1165" s="8"/>
      <c r="AQ1165" s="8"/>
      <c r="AR1165" s="7" t="s">
        <v>68</v>
      </c>
      <c r="AS1165" s="8"/>
      <c r="AT1165" s="8"/>
      <c r="AU1165" s="8"/>
      <c r="AV1165" s="11" t="s">
        <v>18601</v>
      </c>
      <c r="AW1165" s="11" t="s">
        <v>18601</v>
      </c>
      <c r="AX1165" s="8"/>
      <c r="AY1165" s="8"/>
      <c r="AZ1165" s="8"/>
      <c r="BA1165" s="8"/>
      <c r="BB1165" s="8"/>
      <c r="BC1165" s="8"/>
      <c r="BD1165" s="8"/>
      <c r="BE1165" s="8"/>
      <c r="BF1165" s="8"/>
    </row>
    <row r="1166" hidden="1">
      <c r="A1166" s="10">
        <v>35065.0</v>
      </c>
      <c r="B1166" s="7" t="s">
        <v>485</v>
      </c>
      <c r="C1166" s="7" t="s">
        <v>18605</v>
      </c>
      <c r="D1166" s="8"/>
      <c r="E1166" s="8"/>
      <c r="F1166" s="8"/>
      <c r="G1166" s="7">
        <v>3000.0</v>
      </c>
      <c r="H1166" s="8"/>
      <c r="I1166" s="7">
        <v>0.0</v>
      </c>
      <c r="J1166" s="7">
        <v>0.0</v>
      </c>
      <c r="K1166" s="7">
        <v>6.0</v>
      </c>
      <c r="L1166" s="7">
        <v>0.0</v>
      </c>
      <c r="M1166" s="7">
        <v>0.0</v>
      </c>
      <c r="N1166" s="7" t="s">
        <v>61</v>
      </c>
      <c r="O1166" s="7">
        <v>0.0</v>
      </c>
      <c r="P1166" s="7">
        <v>0.0</v>
      </c>
      <c r="Q1166" s="7" t="s">
        <v>485</v>
      </c>
      <c r="R1166" s="9">
        <v>43435.0</v>
      </c>
      <c r="S1166" s="8"/>
      <c r="T1166" s="8"/>
      <c r="U1166" s="8"/>
      <c r="V1166" s="8"/>
      <c r="W1166" s="7" t="s">
        <v>9095</v>
      </c>
      <c r="X1166" s="8"/>
      <c r="Y1166" s="8"/>
      <c r="Z1166" s="8"/>
      <c r="AA1166" s="8"/>
      <c r="AB1166" s="8"/>
      <c r="AC1166" s="7" t="s">
        <v>18610</v>
      </c>
      <c r="AD1166" s="7" t="s">
        <v>18611</v>
      </c>
      <c r="AE1166" s="7" t="s">
        <v>1054</v>
      </c>
      <c r="AF1166" s="7" t="s">
        <v>191</v>
      </c>
      <c r="AG1166" s="8"/>
      <c r="AH1166" s="8"/>
      <c r="AI1166" s="8"/>
      <c r="AJ1166" s="8"/>
      <c r="AK1166" s="8"/>
      <c r="AL1166" s="8"/>
      <c r="AM1166" s="8"/>
      <c r="AN1166" s="8"/>
      <c r="AO1166" s="8"/>
      <c r="AP1166" s="8"/>
      <c r="AQ1166" s="8"/>
      <c r="AR1166" s="7" t="s">
        <v>68</v>
      </c>
      <c r="AS1166" s="8"/>
      <c r="AT1166" s="8"/>
      <c r="AU1166" s="8"/>
      <c r="AV1166" s="11" t="s">
        <v>18614</v>
      </c>
      <c r="AW1166" s="11" t="s">
        <v>18614</v>
      </c>
      <c r="AX1166" s="8"/>
      <c r="AY1166" s="8"/>
      <c r="AZ1166" s="8"/>
      <c r="BA1166" s="8"/>
      <c r="BB1166" s="8"/>
      <c r="BC1166" s="8"/>
      <c r="BD1166" s="8"/>
      <c r="BE1166" s="8"/>
      <c r="BF1166" s="8"/>
    </row>
    <row r="1167" hidden="1">
      <c r="A1167" s="10">
        <v>35059.0</v>
      </c>
      <c r="B1167" s="7" t="s">
        <v>485</v>
      </c>
      <c r="C1167" s="7" t="s">
        <v>18621</v>
      </c>
      <c r="D1167" s="8"/>
      <c r="E1167" s="8"/>
      <c r="F1167" s="8"/>
      <c r="G1167" s="7">
        <v>3000.0</v>
      </c>
      <c r="H1167" s="8"/>
      <c r="I1167" s="7">
        <v>0.0</v>
      </c>
      <c r="J1167" s="7">
        <v>0.0</v>
      </c>
      <c r="K1167" s="7">
        <v>6.0</v>
      </c>
      <c r="L1167" s="7">
        <v>0.0</v>
      </c>
      <c r="M1167" s="7">
        <v>0.0</v>
      </c>
      <c r="N1167" s="7" t="s">
        <v>61</v>
      </c>
      <c r="O1167" s="7">
        <v>0.0</v>
      </c>
      <c r="P1167" s="7">
        <v>0.0</v>
      </c>
      <c r="Q1167" s="8"/>
      <c r="R1167" s="8"/>
      <c r="S1167" s="8"/>
      <c r="T1167" s="8"/>
      <c r="U1167" s="8"/>
      <c r="V1167" s="8"/>
      <c r="W1167" s="8"/>
      <c r="X1167" s="8"/>
      <c r="Y1167" s="8"/>
      <c r="Z1167" s="8"/>
      <c r="AA1167" s="8"/>
      <c r="AB1167" s="8"/>
      <c r="AC1167" s="8"/>
      <c r="AD1167" s="8"/>
      <c r="AE1167" s="8"/>
      <c r="AF1167" s="8"/>
      <c r="AG1167" s="8"/>
      <c r="AH1167" s="8"/>
      <c r="AI1167" s="8"/>
      <c r="AJ1167" s="8"/>
      <c r="AK1167" s="8"/>
      <c r="AL1167" s="8"/>
      <c r="AM1167" s="8"/>
      <c r="AN1167" s="8"/>
      <c r="AO1167" s="8"/>
      <c r="AP1167" s="8"/>
      <c r="AQ1167" s="8"/>
      <c r="AR1167" s="7" t="s">
        <v>68</v>
      </c>
      <c r="AS1167" s="8"/>
      <c r="AT1167" s="8"/>
      <c r="AU1167" s="8"/>
      <c r="AV1167" s="8"/>
      <c r="AW1167" s="8"/>
      <c r="AX1167" s="8"/>
      <c r="AY1167" s="8"/>
      <c r="AZ1167" s="8"/>
      <c r="BA1167" s="8"/>
      <c r="BB1167" s="8"/>
      <c r="BC1167" s="8"/>
      <c r="BD1167" s="8"/>
      <c r="BE1167" s="8"/>
      <c r="BF1167" s="8"/>
    </row>
    <row r="1168" hidden="1">
      <c r="A1168" s="10">
        <v>32523.0</v>
      </c>
      <c r="B1168" s="7" t="s">
        <v>7908</v>
      </c>
      <c r="C1168" s="7" t="s">
        <v>18628</v>
      </c>
      <c r="D1168" s="8"/>
      <c r="E1168" s="8"/>
      <c r="F1168" s="8"/>
      <c r="G1168" s="7">
        <v>5000.0</v>
      </c>
      <c r="H1168" s="8"/>
      <c r="I1168" s="7">
        <v>0.0</v>
      </c>
      <c r="J1168" s="7">
        <v>0.0</v>
      </c>
      <c r="K1168" s="7">
        <v>6.0</v>
      </c>
      <c r="L1168" s="7">
        <v>0.0</v>
      </c>
      <c r="M1168" s="7">
        <v>0.0</v>
      </c>
      <c r="N1168" s="7" t="s">
        <v>61</v>
      </c>
      <c r="O1168" s="7">
        <v>0.0</v>
      </c>
      <c r="P1168" s="7">
        <v>0.0</v>
      </c>
      <c r="Q1168" s="8"/>
      <c r="R1168" s="8"/>
      <c r="S1168" s="8"/>
      <c r="T1168" s="8"/>
      <c r="U1168" s="8"/>
      <c r="V1168" s="8"/>
      <c r="W1168" s="8"/>
      <c r="X1168" s="8"/>
      <c r="Y1168" s="8"/>
      <c r="Z1168" s="8"/>
      <c r="AA1168" s="8"/>
      <c r="AB1168" s="8"/>
      <c r="AC1168" s="8"/>
      <c r="AD1168" s="8"/>
      <c r="AE1168" s="8"/>
      <c r="AF1168" s="8"/>
      <c r="AG1168" s="8"/>
      <c r="AH1168" s="8"/>
      <c r="AI1168" s="8"/>
      <c r="AJ1168" s="8"/>
      <c r="AK1168" s="8"/>
      <c r="AL1168" s="8"/>
      <c r="AM1168" s="8"/>
      <c r="AN1168" s="8"/>
      <c r="AO1168" s="8"/>
      <c r="AP1168" s="8"/>
      <c r="AQ1168" s="8"/>
      <c r="AR1168" s="7" t="s">
        <v>68</v>
      </c>
      <c r="AS1168" s="8"/>
      <c r="AT1168" s="8"/>
      <c r="AU1168" s="8"/>
      <c r="AV1168" s="8"/>
      <c r="AW1168" s="8"/>
      <c r="AX1168" s="8"/>
      <c r="AY1168" s="8"/>
      <c r="AZ1168" s="8"/>
      <c r="BA1168" s="8"/>
      <c r="BB1168" s="8"/>
      <c r="BC1168" s="8"/>
      <c r="BD1168" s="8"/>
      <c r="BE1168" s="8"/>
      <c r="BF1168" s="8"/>
    </row>
    <row r="1169" hidden="1">
      <c r="A1169" s="10">
        <v>35293.0</v>
      </c>
      <c r="B1169" s="7" t="s">
        <v>485</v>
      </c>
      <c r="C1169" s="7" t="s">
        <v>18631</v>
      </c>
      <c r="D1169" s="8"/>
      <c r="E1169" s="8"/>
      <c r="F1169" s="8"/>
      <c r="G1169" s="7">
        <v>1000000.0</v>
      </c>
      <c r="H1169" s="8"/>
      <c r="I1169" s="7">
        <v>0.0</v>
      </c>
      <c r="J1169" s="7">
        <v>0.0</v>
      </c>
      <c r="K1169" s="7">
        <v>6.0</v>
      </c>
      <c r="L1169" s="7">
        <v>0.0</v>
      </c>
      <c r="M1169" s="7">
        <v>0.0</v>
      </c>
      <c r="N1169" s="7" t="s">
        <v>61</v>
      </c>
      <c r="O1169" s="7">
        <v>0.0</v>
      </c>
      <c r="P1169" s="7">
        <v>0.0</v>
      </c>
      <c r="Q1169" s="8"/>
      <c r="R1169" s="8"/>
      <c r="S1169" s="8"/>
      <c r="T1169" s="8"/>
      <c r="U1169" s="8"/>
      <c r="V1169" s="8"/>
      <c r="W1169" s="8"/>
      <c r="X1169" s="8"/>
      <c r="Y1169" s="8"/>
      <c r="Z1169" s="8"/>
      <c r="AA1169" s="8"/>
      <c r="AB1169" s="8"/>
      <c r="AC1169" s="8"/>
      <c r="AD1169" s="8"/>
      <c r="AE1169" s="8"/>
      <c r="AF1169" s="8"/>
      <c r="AG1169" s="8"/>
      <c r="AH1169" s="8"/>
      <c r="AI1169" s="8"/>
      <c r="AJ1169" s="8"/>
      <c r="AK1169" s="8"/>
      <c r="AL1169" s="8"/>
      <c r="AM1169" s="8"/>
      <c r="AN1169" s="8"/>
      <c r="AO1169" s="8"/>
      <c r="AP1169" s="8"/>
      <c r="AQ1169" s="8"/>
      <c r="AR1169" s="7" t="s">
        <v>68</v>
      </c>
      <c r="AS1169" s="8"/>
      <c r="AT1169" s="8"/>
      <c r="AU1169" s="8"/>
      <c r="AV1169" s="11" t="s">
        <v>9741</v>
      </c>
      <c r="AW1169" s="11" t="s">
        <v>9741</v>
      </c>
      <c r="AX1169" s="11" t="s">
        <v>9742</v>
      </c>
      <c r="AY1169" s="8"/>
      <c r="AZ1169" s="8"/>
      <c r="BA1169" s="11" t="s">
        <v>9745</v>
      </c>
      <c r="BB1169" s="11" t="s">
        <v>9746</v>
      </c>
      <c r="BC1169" s="8"/>
      <c r="BD1169" s="7" t="s">
        <v>9750</v>
      </c>
      <c r="BE1169" s="7" t="s">
        <v>9751</v>
      </c>
      <c r="BF1169" s="8"/>
    </row>
    <row r="1170" hidden="1">
      <c r="A1170" s="10">
        <v>29777.0</v>
      </c>
      <c r="B1170" s="7" t="s">
        <v>7826</v>
      </c>
      <c r="C1170" s="7" t="s">
        <v>18645</v>
      </c>
      <c r="D1170" s="7" t="s">
        <v>18646</v>
      </c>
      <c r="E1170" s="7" t="s">
        <v>18647</v>
      </c>
      <c r="F1170" s="11" t="s">
        <v>18648</v>
      </c>
      <c r="G1170" s="7">
        <v>7500.0</v>
      </c>
      <c r="H1170" s="8"/>
      <c r="I1170" s="7">
        <v>0.0</v>
      </c>
      <c r="J1170" s="7">
        <v>0.0</v>
      </c>
      <c r="K1170" s="7">
        <v>6.0</v>
      </c>
      <c r="L1170" s="7">
        <v>0.0</v>
      </c>
      <c r="M1170" s="7">
        <v>0.0</v>
      </c>
      <c r="N1170" s="7" t="s">
        <v>61</v>
      </c>
      <c r="O1170" s="7">
        <v>0.0</v>
      </c>
      <c r="P1170" s="7">
        <v>0.0</v>
      </c>
      <c r="Q1170" s="8"/>
      <c r="R1170" s="8"/>
      <c r="S1170" s="7" t="s">
        <v>18659</v>
      </c>
      <c r="T1170" s="11" t="s">
        <v>7830</v>
      </c>
      <c r="U1170" s="7" t="s">
        <v>18661</v>
      </c>
      <c r="V1170" s="8"/>
      <c r="W1170" s="8"/>
      <c r="X1170" s="8"/>
      <c r="Y1170" s="8"/>
      <c r="Z1170" s="8"/>
      <c r="AA1170" s="8"/>
      <c r="AB1170" s="8"/>
      <c r="AC1170" s="8"/>
      <c r="AD1170" s="8"/>
      <c r="AE1170" s="8"/>
      <c r="AF1170" s="8"/>
      <c r="AG1170" s="8"/>
      <c r="AH1170" s="8"/>
      <c r="AI1170" s="8"/>
      <c r="AJ1170" s="8"/>
      <c r="AK1170" s="8"/>
      <c r="AL1170" s="8"/>
      <c r="AM1170" s="8"/>
      <c r="AN1170" s="8"/>
      <c r="AO1170" s="8"/>
      <c r="AP1170" s="8"/>
      <c r="AQ1170" s="8"/>
      <c r="AR1170" s="7" t="s">
        <v>68</v>
      </c>
      <c r="AS1170" s="8"/>
      <c r="AT1170" s="8"/>
      <c r="AU1170" s="8"/>
      <c r="AV1170" s="11" t="s">
        <v>7830</v>
      </c>
      <c r="AW1170" s="11" t="s">
        <v>7830</v>
      </c>
      <c r="AX1170" s="8"/>
      <c r="AY1170" s="8"/>
      <c r="AZ1170" s="8"/>
      <c r="BA1170" s="8"/>
      <c r="BB1170" s="8"/>
      <c r="BC1170" s="8"/>
      <c r="BD1170" s="8"/>
      <c r="BE1170" s="8"/>
      <c r="BF1170" s="8"/>
    </row>
    <row r="1171" hidden="1">
      <c r="A1171" s="10">
        <v>28120.0</v>
      </c>
      <c r="B1171" s="9">
        <v>42889.0</v>
      </c>
      <c r="C1171" s="7" t="s">
        <v>18664</v>
      </c>
      <c r="D1171" s="8"/>
      <c r="E1171" s="8"/>
      <c r="F1171" s="8"/>
      <c r="G1171" s="7">
        <v>1000.0</v>
      </c>
      <c r="H1171" s="8"/>
      <c r="I1171" s="7">
        <v>0.0</v>
      </c>
      <c r="J1171" s="7">
        <v>0.0</v>
      </c>
      <c r="K1171" s="7">
        <v>6.0</v>
      </c>
      <c r="L1171" s="7">
        <v>0.0</v>
      </c>
      <c r="M1171" s="7">
        <v>0.0</v>
      </c>
      <c r="N1171" s="7" t="s">
        <v>61</v>
      </c>
      <c r="O1171" s="7">
        <v>0.0</v>
      </c>
      <c r="P1171" s="7">
        <v>0.0</v>
      </c>
      <c r="Q1171" s="8"/>
      <c r="R1171" s="8"/>
      <c r="S1171" s="8"/>
      <c r="T1171" s="8"/>
      <c r="U1171" s="8"/>
      <c r="V1171" s="8"/>
      <c r="W1171" s="7" t="s">
        <v>7614</v>
      </c>
      <c r="X1171" s="8"/>
      <c r="Y1171" s="8"/>
      <c r="Z1171" s="8"/>
      <c r="AA1171" s="8"/>
      <c r="AB1171" s="8"/>
      <c r="AC1171" s="7" t="s">
        <v>18665</v>
      </c>
      <c r="AD1171" s="7" t="s">
        <v>18665</v>
      </c>
      <c r="AE1171" s="7" t="s">
        <v>18666</v>
      </c>
      <c r="AF1171" s="7" t="s">
        <v>18667</v>
      </c>
      <c r="AG1171" s="8"/>
      <c r="AH1171" s="8"/>
      <c r="AI1171" s="8"/>
      <c r="AJ1171" s="8"/>
      <c r="AK1171" s="8"/>
      <c r="AL1171" s="8"/>
      <c r="AM1171" s="8"/>
      <c r="AN1171" s="8"/>
      <c r="AO1171" s="8"/>
      <c r="AP1171" s="8"/>
      <c r="AQ1171" s="8"/>
      <c r="AR1171" s="7" t="s">
        <v>68</v>
      </c>
      <c r="AS1171" s="8"/>
      <c r="AT1171" s="8"/>
      <c r="AU1171" s="8"/>
      <c r="AV1171" s="7" t="s">
        <v>12629</v>
      </c>
      <c r="AW1171" s="11" t="s">
        <v>4644</v>
      </c>
      <c r="AX1171" s="8"/>
      <c r="AY1171" s="8"/>
      <c r="AZ1171" s="8"/>
      <c r="BA1171" s="8"/>
      <c r="BB1171" s="8"/>
      <c r="BC1171" s="8"/>
      <c r="BD1171" s="8"/>
      <c r="BE1171" s="8"/>
      <c r="BF1171" s="8"/>
    </row>
    <row r="1172">
      <c r="A1172" s="10">
        <v>28316.0</v>
      </c>
      <c r="B1172" s="7" t="s">
        <v>2546</v>
      </c>
      <c r="C1172" s="7" t="s">
        <v>18674</v>
      </c>
      <c r="D1172" s="7" t="s">
        <v>12871</v>
      </c>
      <c r="E1172" s="7" t="s">
        <v>18675</v>
      </c>
      <c r="F1172" s="11" t="s">
        <v>18676</v>
      </c>
      <c r="G1172" s="7">
        <v>4000.0</v>
      </c>
      <c r="H1172" s="7">
        <v>6.0</v>
      </c>
      <c r="I1172" s="7">
        <v>0.0</v>
      </c>
      <c r="J1172" s="7">
        <v>0.36</v>
      </c>
      <c r="K1172" s="7">
        <v>6.0</v>
      </c>
      <c r="L1172" s="7">
        <v>1.0</v>
      </c>
      <c r="M1172" s="7">
        <v>0.5</v>
      </c>
      <c r="N1172" s="7" t="s">
        <v>61</v>
      </c>
      <c r="O1172" s="7">
        <v>1.0</v>
      </c>
      <c r="P1172" s="7">
        <v>0.0</v>
      </c>
      <c r="Q1172" s="7" t="s">
        <v>1984</v>
      </c>
      <c r="R1172" s="7" t="s">
        <v>8299</v>
      </c>
      <c r="S1172" s="7" t="s">
        <v>12878</v>
      </c>
      <c r="T1172" s="11" t="s">
        <v>11795</v>
      </c>
      <c r="U1172" s="7" t="s">
        <v>18685</v>
      </c>
      <c r="V1172" s="8"/>
      <c r="W1172" s="7" t="s">
        <v>12880</v>
      </c>
      <c r="X1172" s="7" t="s">
        <v>3744</v>
      </c>
      <c r="Y1172" s="7" t="s">
        <v>11794</v>
      </c>
      <c r="Z1172" s="7">
        <v>80501.0</v>
      </c>
      <c r="AA1172" s="7" t="s">
        <v>129</v>
      </c>
      <c r="AB1172" s="7" t="s">
        <v>155</v>
      </c>
      <c r="AC1172" s="7" t="s">
        <v>18687</v>
      </c>
      <c r="AD1172" s="7" t="s">
        <v>18688</v>
      </c>
      <c r="AE1172" s="7" t="s">
        <v>18689</v>
      </c>
      <c r="AF1172" s="7" t="s">
        <v>18690</v>
      </c>
      <c r="AG1172" s="8"/>
      <c r="AH1172" s="8"/>
      <c r="AI1172" s="8"/>
      <c r="AJ1172" s="8"/>
      <c r="AK1172" s="8"/>
      <c r="AL1172" s="11" t="s">
        <v>18691</v>
      </c>
      <c r="AM1172" s="8"/>
      <c r="AN1172" s="8"/>
      <c r="AO1172" s="8"/>
      <c r="AP1172" s="8"/>
      <c r="AQ1172" s="8"/>
      <c r="AR1172" s="7" t="s">
        <v>86</v>
      </c>
      <c r="AS1172" s="8"/>
      <c r="AT1172" s="8"/>
      <c r="AU1172" s="11" t="s">
        <v>18697</v>
      </c>
      <c r="AV1172" s="11" t="s">
        <v>11795</v>
      </c>
      <c r="AW1172" s="11" t="s">
        <v>11795</v>
      </c>
      <c r="AX1172" s="11" t="s">
        <v>11799</v>
      </c>
      <c r="AY1172" s="8"/>
      <c r="AZ1172" s="11" t="s">
        <v>11801</v>
      </c>
      <c r="BA1172" s="11" t="s">
        <v>11803</v>
      </c>
      <c r="BB1172" s="11" t="s">
        <v>11804</v>
      </c>
      <c r="BC1172" s="8"/>
      <c r="BD1172" s="8"/>
      <c r="BE1172" s="8"/>
      <c r="BF1172" s="8"/>
    </row>
    <row r="1173" hidden="1">
      <c r="A1173" s="10">
        <v>34700.0</v>
      </c>
      <c r="B1173" s="7" t="s">
        <v>1172</v>
      </c>
      <c r="C1173" s="7" t="s">
        <v>18703</v>
      </c>
      <c r="D1173" s="8"/>
      <c r="E1173" s="8"/>
      <c r="F1173" s="8"/>
      <c r="G1173" s="7">
        <v>800.0</v>
      </c>
      <c r="H1173" s="8"/>
      <c r="I1173" s="7">
        <v>0.0</v>
      </c>
      <c r="J1173" s="7">
        <v>0.0</v>
      </c>
      <c r="K1173" s="7">
        <v>6.0</v>
      </c>
      <c r="L1173" s="7">
        <v>0.0</v>
      </c>
      <c r="M1173" s="7">
        <v>0.0</v>
      </c>
      <c r="N1173" s="7" t="s">
        <v>61</v>
      </c>
      <c r="O1173" s="7">
        <v>0.0</v>
      </c>
      <c r="P1173" s="7">
        <v>0.0</v>
      </c>
      <c r="Q1173" s="7" t="s">
        <v>2370</v>
      </c>
      <c r="R1173" s="7" t="s">
        <v>1782</v>
      </c>
      <c r="S1173" s="8"/>
      <c r="T1173" s="8"/>
      <c r="U1173" s="8"/>
      <c r="V1173" s="8"/>
      <c r="W1173" s="7" t="s">
        <v>18707</v>
      </c>
      <c r="X1173" s="8"/>
      <c r="Y1173" s="8"/>
      <c r="Z1173" s="8"/>
      <c r="AA1173" s="8"/>
      <c r="AB1173" s="8"/>
      <c r="AC1173" s="7" t="s">
        <v>18708</v>
      </c>
      <c r="AD1173" s="7" t="s">
        <v>18709</v>
      </c>
      <c r="AE1173" s="7" t="s">
        <v>1054</v>
      </c>
      <c r="AF1173" s="7" t="s">
        <v>18710</v>
      </c>
      <c r="AG1173" s="8"/>
      <c r="AH1173" s="8"/>
      <c r="AI1173" s="8"/>
      <c r="AJ1173" s="8"/>
      <c r="AK1173" s="8"/>
      <c r="AL1173" s="7" t="s">
        <v>18712</v>
      </c>
      <c r="AM1173" s="8"/>
      <c r="AN1173" s="8"/>
      <c r="AO1173" s="8"/>
      <c r="AP1173" s="8"/>
      <c r="AQ1173" s="8"/>
      <c r="AR1173" s="7" t="s">
        <v>68</v>
      </c>
      <c r="AS1173" s="8"/>
      <c r="AT1173" s="7" t="s">
        <v>18713</v>
      </c>
      <c r="AU1173" s="8"/>
      <c r="AV1173" s="11" t="s">
        <v>18714</v>
      </c>
      <c r="AW1173" s="11" t="s">
        <v>18714</v>
      </c>
      <c r="AX1173" s="8"/>
      <c r="AY1173" s="8"/>
      <c r="AZ1173" s="8"/>
      <c r="BA1173" s="8"/>
      <c r="BB1173" s="8"/>
      <c r="BC1173" s="8"/>
      <c r="BD1173" s="8"/>
      <c r="BE1173" s="8"/>
      <c r="BF1173" s="8"/>
    </row>
    <row r="1174" hidden="1">
      <c r="A1174" s="10">
        <v>32457.0</v>
      </c>
      <c r="B1174" s="7" t="s">
        <v>2102</v>
      </c>
      <c r="C1174" s="7" t="s">
        <v>18716</v>
      </c>
      <c r="D1174" s="8"/>
      <c r="E1174" s="8"/>
      <c r="F1174" s="8"/>
      <c r="G1174" s="7">
        <v>20000.0</v>
      </c>
      <c r="H1174" s="8"/>
      <c r="I1174" s="7">
        <v>0.0</v>
      </c>
      <c r="J1174" s="7">
        <v>0.0</v>
      </c>
      <c r="K1174" s="7">
        <v>6.0</v>
      </c>
      <c r="L1174" s="7">
        <v>0.0</v>
      </c>
      <c r="M1174" s="7">
        <v>0.0</v>
      </c>
      <c r="N1174" s="7" t="s">
        <v>61</v>
      </c>
      <c r="O1174" s="7">
        <v>0.0</v>
      </c>
      <c r="P1174" s="7">
        <v>0.0</v>
      </c>
      <c r="Q1174" s="8"/>
      <c r="R1174" s="8"/>
      <c r="S1174" s="8"/>
      <c r="T1174" s="8"/>
      <c r="U1174" s="8"/>
      <c r="V1174" s="8"/>
      <c r="W1174" s="8"/>
      <c r="X1174" s="8"/>
      <c r="Y1174" s="8"/>
      <c r="Z1174" s="8"/>
      <c r="AA1174" s="8"/>
      <c r="AB1174" s="8"/>
      <c r="AC1174" s="8"/>
      <c r="AD1174" s="8"/>
      <c r="AE1174" s="8"/>
      <c r="AF1174" s="8"/>
      <c r="AG1174" s="8"/>
      <c r="AH1174" s="8"/>
      <c r="AI1174" s="8"/>
      <c r="AJ1174" s="8"/>
      <c r="AK1174" s="8"/>
      <c r="AL1174" s="8"/>
      <c r="AM1174" s="8"/>
      <c r="AN1174" s="8"/>
      <c r="AO1174" s="8"/>
      <c r="AP1174" s="8"/>
      <c r="AQ1174" s="8"/>
      <c r="AR1174" s="7" t="s">
        <v>68</v>
      </c>
      <c r="AS1174" s="8"/>
      <c r="AT1174" s="8"/>
      <c r="AU1174" s="8"/>
      <c r="AV1174" s="8"/>
      <c r="AW1174" s="8"/>
      <c r="AX1174" s="8"/>
      <c r="AY1174" s="8"/>
      <c r="AZ1174" s="8"/>
      <c r="BA1174" s="8"/>
      <c r="BB1174" s="8"/>
      <c r="BC1174" s="8"/>
      <c r="BD1174" s="8"/>
      <c r="BE1174" s="8"/>
      <c r="BF1174" s="8"/>
    </row>
    <row r="1175" hidden="1">
      <c r="A1175" s="10">
        <v>30536.0</v>
      </c>
      <c r="B1175" s="9">
        <v>42803.0</v>
      </c>
      <c r="C1175" s="7" t="s">
        <v>18719</v>
      </c>
      <c r="D1175" s="8"/>
      <c r="E1175" s="8"/>
      <c r="F1175" s="8"/>
      <c r="G1175" s="7">
        <v>10000.0</v>
      </c>
      <c r="H1175" s="8"/>
      <c r="I1175" s="7">
        <v>0.0</v>
      </c>
      <c r="J1175" s="7">
        <v>0.0</v>
      </c>
      <c r="K1175" s="7">
        <v>6.0</v>
      </c>
      <c r="L1175" s="7">
        <v>0.0</v>
      </c>
      <c r="M1175" s="7">
        <v>0.0</v>
      </c>
      <c r="N1175" s="7" t="s">
        <v>61</v>
      </c>
      <c r="O1175" s="7">
        <v>0.0</v>
      </c>
      <c r="P1175" s="7">
        <v>0.0</v>
      </c>
      <c r="Q1175" s="8"/>
      <c r="R1175" s="8"/>
      <c r="S1175" s="8"/>
      <c r="T1175" s="8"/>
      <c r="U1175" s="8"/>
      <c r="V1175" s="8"/>
      <c r="W1175" s="8"/>
      <c r="X1175" s="8"/>
      <c r="Y1175" s="8"/>
      <c r="Z1175" s="8"/>
      <c r="AA1175" s="8"/>
      <c r="AB1175" s="8"/>
      <c r="AC1175" s="8"/>
      <c r="AD1175" s="8"/>
      <c r="AE1175" s="8"/>
      <c r="AF1175" s="8"/>
      <c r="AG1175" s="8"/>
      <c r="AH1175" s="8"/>
      <c r="AI1175" s="8"/>
      <c r="AJ1175" s="8"/>
      <c r="AK1175" s="8"/>
      <c r="AL1175" s="8"/>
      <c r="AM1175" s="8"/>
      <c r="AN1175" s="8"/>
      <c r="AO1175" s="8"/>
      <c r="AP1175" s="8"/>
      <c r="AQ1175" s="8"/>
      <c r="AR1175" s="7" t="s">
        <v>68</v>
      </c>
      <c r="AS1175" s="8"/>
      <c r="AT1175" s="8"/>
      <c r="AU1175" s="8"/>
      <c r="AV1175" s="8"/>
      <c r="AW1175" s="8"/>
      <c r="AX1175" s="8"/>
      <c r="AY1175" s="8"/>
      <c r="AZ1175" s="8"/>
      <c r="BA1175" s="8"/>
      <c r="BB1175" s="8"/>
      <c r="BC1175" s="8"/>
      <c r="BD1175" s="8"/>
      <c r="BE1175" s="8"/>
      <c r="BF1175" s="8"/>
    </row>
    <row r="1176" hidden="1">
      <c r="A1176" s="10">
        <v>32840.0</v>
      </c>
      <c r="B1176" s="9">
        <v>42805.0</v>
      </c>
      <c r="C1176" s="7" t="s">
        <v>18723</v>
      </c>
      <c r="D1176" s="8"/>
      <c r="E1176" s="8"/>
      <c r="F1176" s="8"/>
      <c r="G1176" s="7">
        <v>25000.0</v>
      </c>
      <c r="H1176" s="8"/>
      <c r="I1176" s="7">
        <v>0.0</v>
      </c>
      <c r="J1176" s="7">
        <v>0.0</v>
      </c>
      <c r="K1176" s="7">
        <v>6.0</v>
      </c>
      <c r="L1176" s="7">
        <v>0.0</v>
      </c>
      <c r="M1176" s="7">
        <v>0.0</v>
      </c>
      <c r="N1176" s="7" t="s">
        <v>61</v>
      </c>
      <c r="O1176" s="7">
        <v>0.0</v>
      </c>
      <c r="P1176" s="7">
        <v>0.0</v>
      </c>
      <c r="Q1176" s="8"/>
      <c r="R1176" s="8"/>
      <c r="S1176" s="8"/>
      <c r="T1176" s="8"/>
      <c r="U1176" s="8"/>
      <c r="V1176" s="8"/>
      <c r="W1176" s="8"/>
      <c r="X1176" s="8"/>
      <c r="Y1176" s="8"/>
      <c r="Z1176" s="8"/>
      <c r="AA1176" s="8"/>
      <c r="AB1176" s="8"/>
      <c r="AC1176" s="8"/>
      <c r="AD1176" s="8"/>
      <c r="AE1176" s="8"/>
      <c r="AF1176" s="8"/>
      <c r="AG1176" s="8"/>
      <c r="AH1176" s="8"/>
      <c r="AI1176" s="8"/>
      <c r="AJ1176" s="8"/>
      <c r="AK1176" s="8"/>
      <c r="AL1176" s="8"/>
      <c r="AM1176" s="8"/>
      <c r="AN1176" s="8"/>
      <c r="AO1176" s="8"/>
      <c r="AP1176" s="8"/>
      <c r="AQ1176" s="8"/>
      <c r="AR1176" s="7" t="s">
        <v>68</v>
      </c>
      <c r="AS1176" s="8"/>
      <c r="AT1176" s="8"/>
      <c r="AU1176" s="8"/>
      <c r="AV1176" s="8"/>
      <c r="AW1176" s="8"/>
      <c r="AX1176" s="8"/>
      <c r="AY1176" s="8"/>
      <c r="AZ1176" s="8"/>
      <c r="BA1176" s="8"/>
      <c r="BB1176" s="8"/>
      <c r="BC1176" s="8"/>
      <c r="BD1176" s="8"/>
      <c r="BE1176" s="8"/>
      <c r="BF1176" s="8"/>
    </row>
    <row r="1177" hidden="1">
      <c r="A1177" s="10">
        <v>32269.0</v>
      </c>
      <c r="B1177" s="9">
        <v>42926.0</v>
      </c>
      <c r="C1177" s="7" t="s">
        <v>18724</v>
      </c>
      <c r="D1177" s="8"/>
      <c r="E1177" s="8"/>
      <c r="F1177" s="8"/>
      <c r="G1177" s="7">
        <v>150000.0</v>
      </c>
      <c r="H1177" s="8"/>
      <c r="I1177" s="7">
        <v>0.0</v>
      </c>
      <c r="J1177" s="7">
        <v>0.0</v>
      </c>
      <c r="K1177" s="7">
        <v>6.0</v>
      </c>
      <c r="L1177" s="7">
        <v>0.0</v>
      </c>
      <c r="M1177" s="7">
        <v>0.0</v>
      </c>
      <c r="N1177" s="7" t="s">
        <v>61</v>
      </c>
      <c r="O1177" s="7">
        <v>0.0</v>
      </c>
      <c r="P1177" s="7">
        <v>0.0</v>
      </c>
      <c r="Q1177" s="8"/>
      <c r="R1177" s="8"/>
      <c r="S1177" s="8"/>
      <c r="T1177" s="8"/>
      <c r="U1177" s="8"/>
      <c r="V1177" s="8"/>
      <c r="W1177" s="8"/>
      <c r="X1177" s="8"/>
      <c r="Y1177" s="8"/>
      <c r="Z1177" s="8"/>
      <c r="AA1177" s="8"/>
      <c r="AB1177" s="8"/>
      <c r="AC1177" s="8"/>
      <c r="AD1177" s="8"/>
      <c r="AE1177" s="8"/>
      <c r="AF1177" s="8"/>
      <c r="AG1177" s="8"/>
      <c r="AH1177" s="8"/>
      <c r="AI1177" s="8"/>
      <c r="AJ1177" s="8"/>
      <c r="AK1177" s="8"/>
      <c r="AL1177" s="8"/>
      <c r="AM1177" s="8"/>
      <c r="AN1177" s="8"/>
      <c r="AO1177" s="8"/>
      <c r="AP1177" s="8"/>
      <c r="AQ1177" s="8"/>
      <c r="AR1177" s="7" t="s">
        <v>68</v>
      </c>
      <c r="AS1177" s="8"/>
      <c r="AT1177" s="8"/>
      <c r="AU1177" s="8"/>
      <c r="AV1177" s="11" t="s">
        <v>18725</v>
      </c>
      <c r="AW1177" s="11" t="s">
        <v>18725</v>
      </c>
      <c r="AX1177" s="8"/>
      <c r="AY1177" s="8"/>
      <c r="AZ1177" s="8"/>
      <c r="BA1177" s="8"/>
      <c r="BB1177" s="8"/>
      <c r="BC1177" s="8"/>
      <c r="BD1177" s="8"/>
      <c r="BE1177" s="8"/>
      <c r="BF1177" s="8"/>
    </row>
    <row r="1178" hidden="1">
      <c r="A1178" s="10">
        <v>33451.0</v>
      </c>
      <c r="B1178" s="7" t="s">
        <v>569</v>
      </c>
      <c r="C1178" s="7" t="s">
        <v>18732</v>
      </c>
      <c r="D1178" s="8"/>
      <c r="E1178" s="8"/>
      <c r="F1178" s="8"/>
      <c r="G1178" s="7">
        <v>75000.0</v>
      </c>
      <c r="H1178" s="8"/>
      <c r="I1178" s="7">
        <v>0.0</v>
      </c>
      <c r="J1178" s="7">
        <v>0.0</v>
      </c>
      <c r="K1178" s="7">
        <v>6.0</v>
      </c>
      <c r="L1178" s="7">
        <v>0.0</v>
      </c>
      <c r="M1178" s="7">
        <v>0.0</v>
      </c>
      <c r="N1178" s="7" t="s">
        <v>61</v>
      </c>
      <c r="O1178" s="7">
        <v>0.0</v>
      </c>
      <c r="P1178" s="7">
        <v>0.0</v>
      </c>
      <c r="Q1178" s="8"/>
      <c r="R1178" s="8"/>
      <c r="S1178" s="8"/>
      <c r="T1178" s="8"/>
      <c r="U1178" s="8"/>
      <c r="V1178" s="8"/>
      <c r="W1178" s="8"/>
      <c r="X1178" s="8"/>
      <c r="Y1178" s="8"/>
      <c r="Z1178" s="8"/>
      <c r="AA1178" s="8"/>
      <c r="AB1178" s="8"/>
      <c r="AC1178" s="8"/>
      <c r="AD1178" s="8"/>
      <c r="AE1178" s="8"/>
      <c r="AF1178" s="8"/>
      <c r="AG1178" s="8"/>
      <c r="AH1178" s="8"/>
      <c r="AI1178" s="8"/>
      <c r="AJ1178" s="8"/>
      <c r="AK1178" s="8"/>
      <c r="AL1178" s="8"/>
      <c r="AM1178" s="8"/>
      <c r="AN1178" s="8"/>
      <c r="AO1178" s="8"/>
      <c r="AP1178" s="8"/>
      <c r="AQ1178" s="8"/>
      <c r="AR1178" s="7" t="s">
        <v>68</v>
      </c>
      <c r="AS1178" s="8"/>
      <c r="AT1178" s="8"/>
      <c r="AU1178" s="8"/>
      <c r="AV1178" s="8"/>
      <c r="AW1178" s="8"/>
      <c r="AX1178" s="8"/>
      <c r="AY1178" s="8"/>
      <c r="AZ1178" s="8"/>
      <c r="BA1178" s="8"/>
      <c r="BB1178" s="8"/>
      <c r="BC1178" s="8"/>
      <c r="BD1178" s="8"/>
      <c r="BE1178" s="8"/>
      <c r="BF1178" s="8"/>
    </row>
    <row r="1179" hidden="1">
      <c r="A1179" s="10">
        <v>30494.0</v>
      </c>
      <c r="B1179" s="7" t="s">
        <v>8452</v>
      </c>
      <c r="C1179" s="7" t="s">
        <v>18737</v>
      </c>
      <c r="D1179" s="8"/>
      <c r="E1179" s="8"/>
      <c r="F1179" s="8"/>
      <c r="G1179" s="7">
        <v>1.0</v>
      </c>
      <c r="H1179" s="8"/>
      <c r="I1179" s="7">
        <v>0.0</v>
      </c>
      <c r="J1179" s="7">
        <v>0.0</v>
      </c>
      <c r="K1179" s="7">
        <v>6.0</v>
      </c>
      <c r="L1179" s="7">
        <v>0.0</v>
      </c>
      <c r="M1179" s="7">
        <v>0.0</v>
      </c>
      <c r="N1179" s="7" t="s">
        <v>61</v>
      </c>
      <c r="O1179" s="7">
        <v>0.0</v>
      </c>
      <c r="P1179" s="7">
        <v>0.0</v>
      </c>
      <c r="Q1179" s="7" t="s">
        <v>8452</v>
      </c>
      <c r="R1179" s="9">
        <v>43078.0</v>
      </c>
      <c r="S1179" s="8"/>
      <c r="T1179" s="8"/>
      <c r="U1179" s="8"/>
      <c r="V1179" s="8"/>
      <c r="W1179" s="7" t="s">
        <v>18738</v>
      </c>
      <c r="X1179" s="8"/>
      <c r="Y1179" s="8"/>
      <c r="Z1179" s="8"/>
      <c r="AA1179" s="8"/>
      <c r="AB1179" s="8"/>
      <c r="AC1179" s="7" t="s">
        <v>18739</v>
      </c>
      <c r="AD1179" s="7" t="s">
        <v>18740</v>
      </c>
      <c r="AE1179" s="7" t="s">
        <v>1054</v>
      </c>
      <c r="AF1179" s="7" t="s">
        <v>191</v>
      </c>
      <c r="AG1179" s="8"/>
      <c r="AH1179" s="8"/>
      <c r="AI1179" s="8"/>
      <c r="AJ1179" s="8"/>
      <c r="AK1179" s="8"/>
      <c r="AL1179" s="7" t="s">
        <v>18741</v>
      </c>
      <c r="AM1179" s="8"/>
      <c r="AN1179" s="8"/>
      <c r="AO1179" s="8"/>
      <c r="AP1179" s="8"/>
      <c r="AQ1179" s="8"/>
      <c r="AR1179" s="7" t="s">
        <v>68</v>
      </c>
      <c r="AS1179" s="8"/>
      <c r="AT1179" s="8"/>
      <c r="AU1179" s="8"/>
      <c r="AV1179" s="11" t="s">
        <v>18742</v>
      </c>
      <c r="AW1179" s="11" t="s">
        <v>18742</v>
      </c>
      <c r="AX1179" s="8"/>
      <c r="AY1179" s="8"/>
      <c r="AZ1179" s="8"/>
      <c r="BA1179" s="8"/>
      <c r="BB1179" s="8"/>
      <c r="BC1179" s="8"/>
      <c r="BD1179" s="8"/>
      <c r="BE1179" s="8"/>
      <c r="BF1179" s="8"/>
    </row>
    <row r="1180">
      <c r="A1180" s="10">
        <v>32192.0</v>
      </c>
      <c r="B1180" s="9">
        <v>42896.0</v>
      </c>
      <c r="C1180" s="7" t="s">
        <v>18748</v>
      </c>
      <c r="D1180" s="7" t="s">
        <v>18749</v>
      </c>
      <c r="E1180" s="7" t="s">
        <v>18750</v>
      </c>
      <c r="F1180" s="11" t="s">
        <v>18751</v>
      </c>
      <c r="G1180" s="7">
        <v>100000.0</v>
      </c>
      <c r="H1180" s="7">
        <v>7300.67</v>
      </c>
      <c r="I1180" s="7">
        <v>7.0</v>
      </c>
      <c r="J1180" s="7">
        <v>438.0402</v>
      </c>
      <c r="K1180" s="7">
        <v>6.0</v>
      </c>
      <c r="L1180" s="7">
        <v>398.72</v>
      </c>
      <c r="M1180" s="7">
        <v>235.43</v>
      </c>
      <c r="N1180" s="7" t="s">
        <v>61</v>
      </c>
      <c r="O1180" s="7">
        <v>1.0</v>
      </c>
      <c r="P1180" s="7">
        <v>0.0</v>
      </c>
      <c r="Q1180" s="9">
        <v>42896.0</v>
      </c>
      <c r="R1180" s="14">
        <v>43081.0</v>
      </c>
      <c r="S1180" s="7" t="s">
        <v>16135</v>
      </c>
      <c r="T1180" s="11" t="s">
        <v>6531</v>
      </c>
      <c r="U1180" s="7" t="s">
        <v>16137</v>
      </c>
      <c r="V1180" s="8"/>
      <c r="W1180" s="7" t="s">
        <v>874</v>
      </c>
      <c r="X1180" s="8"/>
      <c r="Y1180" s="8"/>
      <c r="Z1180" s="8"/>
      <c r="AA1180" s="8"/>
      <c r="AB1180" s="8"/>
      <c r="AC1180" s="7" t="s">
        <v>18756</v>
      </c>
      <c r="AD1180" s="7" t="s">
        <v>18757</v>
      </c>
      <c r="AE1180" s="7" t="s">
        <v>18758</v>
      </c>
      <c r="AF1180" s="7" t="s">
        <v>18759</v>
      </c>
      <c r="AG1180" s="8"/>
      <c r="AH1180" s="8"/>
      <c r="AI1180" s="8"/>
      <c r="AJ1180" s="8"/>
      <c r="AK1180" s="8"/>
      <c r="AL1180" s="8"/>
      <c r="AM1180" s="8"/>
      <c r="AN1180" s="8"/>
      <c r="AO1180" s="8"/>
      <c r="AP1180" s="8"/>
      <c r="AQ1180" s="8"/>
      <c r="AR1180" s="7" t="s">
        <v>86</v>
      </c>
      <c r="AS1180" s="8"/>
      <c r="AT1180" s="8"/>
      <c r="AU1180" s="8"/>
      <c r="AV1180" s="11" t="s">
        <v>6531</v>
      </c>
      <c r="AW1180" s="11" t="s">
        <v>6531</v>
      </c>
      <c r="AX1180" s="11" t="s">
        <v>6546</v>
      </c>
      <c r="AY1180" s="11" t="s">
        <v>6556</v>
      </c>
      <c r="AZ1180" s="8"/>
      <c r="BA1180" s="11" t="s">
        <v>6564</v>
      </c>
      <c r="BB1180" s="11" t="s">
        <v>6583</v>
      </c>
      <c r="BC1180" s="8"/>
      <c r="BD1180" s="8"/>
      <c r="BE1180" s="8"/>
      <c r="BF1180" s="8"/>
    </row>
    <row r="1181" hidden="1">
      <c r="A1181" s="10">
        <v>30499.0</v>
      </c>
      <c r="B1181" s="7" t="s">
        <v>915</v>
      </c>
      <c r="C1181" s="7" t="s">
        <v>18769</v>
      </c>
      <c r="D1181" s="7" t="s">
        <v>18771</v>
      </c>
      <c r="E1181" s="7" t="s">
        <v>18772</v>
      </c>
      <c r="F1181" s="11" t="s">
        <v>18773</v>
      </c>
      <c r="G1181" s="7">
        <v>10000.0</v>
      </c>
      <c r="H1181" s="8"/>
      <c r="I1181" s="7">
        <v>0.0</v>
      </c>
      <c r="J1181" s="7">
        <v>0.0</v>
      </c>
      <c r="K1181" s="7">
        <v>6.0</v>
      </c>
      <c r="L1181" s="7">
        <v>0.0</v>
      </c>
      <c r="M1181" s="7">
        <v>0.0</v>
      </c>
      <c r="N1181" s="7" t="s">
        <v>61</v>
      </c>
      <c r="O1181" s="7">
        <v>0.0</v>
      </c>
      <c r="P1181" s="7">
        <v>0.0</v>
      </c>
      <c r="Q1181" s="9">
        <v>42834.0</v>
      </c>
      <c r="R1181" s="9">
        <v>42835.0</v>
      </c>
      <c r="S1181" s="7" t="s">
        <v>18780</v>
      </c>
      <c r="T1181" s="11" t="s">
        <v>18781</v>
      </c>
      <c r="U1181" s="7" t="s">
        <v>18783</v>
      </c>
      <c r="V1181" s="8"/>
      <c r="W1181" s="7" t="s">
        <v>18784</v>
      </c>
      <c r="X1181" s="8"/>
      <c r="Y1181" s="8"/>
      <c r="Z1181" s="8"/>
      <c r="AA1181" s="7" t="s">
        <v>510</v>
      </c>
      <c r="AB1181" s="7" t="s">
        <v>185</v>
      </c>
      <c r="AC1181" s="7" t="s">
        <v>18785</v>
      </c>
      <c r="AD1181" s="7" t="s">
        <v>18786</v>
      </c>
      <c r="AE1181" s="7" t="s">
        <v>18787</v>
      </c>
      <c r="AF1181" s="11" t="s">
        <v>18789</v>
      </c>
      <c r="AG1181" s="8"/>
      <c r="AH1181" s="8"/>
      <c r="AI1181" s="8"/>
      <c r="AJ1181" s="8"/>
      <c r="AK1181" s="8"/>
      <c r="AL1181" s="8"/>
      <c r="AM1181" s="8"/>
      <c r="AN1181" s="8"/>
      <c r="AO1181" s="8"/>
      <c r="AP1181" s="8"/>
      <c r="AQ1181" s="8"/>
      <c r="AR1181" s="7" t="s">
        <v>68</v>
      </c>
      <c r="AS1181" s="8"/>
      <c r="AT1181" s="8"/>
      <c r="AU1181" s="8"/>
      <c r="AV1181" s="11" t="s">
        <v>18781</v>
      </c>
      <c r="AW1181" s="11" t="s">
        <v>18781</v>
      </c>
      <c r="AX1181" s="8"/>
      <c r="AY1181" s="8"/>
      <c r="AZ1181" s="8"/>
      <c r="BA1181" s="8"/>
      <c r="BB1181" s="8"/>
      <c r="BC1181" s="8"/>
      <c r="BD1181" s="8"/>
      <c r="BE1181" s="8"/>
      <c r="BF1181" s="8"/>
    </row>
    <row r="1182" hidden="1">
      <c r="A1182" s="10">
        <v>33051.0</v>
      </c>
      <c r="B1182" s="9">
        <v>42958.0</v>
      </c>
      <c r="C1182" s="7" t="s">
        <v>18793</v>
      </c>
      <c r="D1182" s="8"/>
      <c r="E1182" s="8"/>
      <c r="F1182" s="8"/>
      <c r="G1182" s="7">
        <v>10000.0</v>
      </c>
      <c r="H1182" s="8"/>
      <c r="I1182" s="7">
        <v>0.0</v>
      </c>
      <c r="J1182" s="7">
        <v>0.0</v>
      </c>
      <c r="K1182" s="7">
        <v>6.0</v>
      </c>
      <c r="L1182" s="7">
        <v>0.0</v>
      </c>
      <c r="M1182" s="7">
        <v>0.0</v>
      </c>
      <c r="N1182" s="7" t="s">
        <v>61</v>
      </c>
      <c r="O1182" s="7">
        <v>0.0</v>
      </c>
      <c r="P1182" s="7">
        <v>0.0</v>
      </c>
      <c r="Q1182" s="8"/>
      <c r="R1182" s="8"/>
      <c r="S1182" s="8"/>
      <c r="T1182" s="8"/>
      <c r="U1182" s="8"/>
      <c r="V1182" s="8"/>
      <c r="W1182" s="8"/>
      <c r="X1182" s="8"/>
      <c r="Y1182" s="8"/>
      <c r="Z1182" s="8"/>
      <c r="AA1182" s="8"/>
      <c r="AB1182" s="8"/>
      <c r="AC1182" s="8"/>
      <c r="AD1182" s="8"/>
      <c r="AE1182" s="8"/>
      <c r="AF1182" s="8"/>
      <c r="AG1182" s="8"/>
      <c r="AH1182" s="8"/>
      <c r="AI1182" s="8"/>
      <c r="AJ1182" s="8"/>
      <c r="AK1182" s="8"/>
      <c r="AL1182" s="8"/>
      <c r="AM1182" s="8"/>
      <c r="AN1182" s="8"/>
      <c r="AO1182" s="8"/>
      <c r="AP1182" s="8"/>
      <c r="AQ1182" s="8"/>
      <c r="AR1182" s="7" t="s">
        <v>68</v>
      </c>
      <c r="AS1182" s="8"/>
      <c r="AT1182" s="8"/>
      <c r="AU1182" s="8"/>
      <c r="AV1182" s="8"/>
      <c r="AW1182" s="8"/>
      <c r="AX1182" s="8"/>
      <c r="AY1182" s="8"/>
      <c r="AZ1182" s="8"/>
      <c r="BA1182" s="8"/>
      <c r="BB1182" s="8"/>
      <c r="BC1182" s="8"/>
      <c r="BD1182" s="8"/>
      <c r="BE1182" s="8"/>
      <c r="BF1182" s="8"/>
    </row>
    <row r="1183" hidden="1">
      <c r="A1183" s="10">
        <v>29337.0</v>
      </c>
      <c r="B1183" s="7" t="s">
        <v>1063</v>
      </c>
      <c r="C1183" s="7" t="s">
        <v>18794</v>
      </c>
      <c r="D1183" s="7" t="s">
        <v>16915</v>
      </c>
      <c r="E1183" s="7" t="s">
        <v>10698</v>
      </c>
      <c r="F1183" s="8"/>
      <c r="G1183" s="7">
        <v>50000.0</v>
      </c>
      <c r="H1183" s="8"/>
      <c r="I1183" s="7">
        <v>0.0</v>
      </c>
      <c r="J1183" s="7">
        <v>0.0</v>
      </c>
      <c r="K1183" s="7">
        <v>6.0</v>
      </c>
      <c r="L1183" s="7">
        <v>0.0</v>
      </c>
      <c r="M1183" s="7">
        <v>0.0</v>
      </c>
      <c r="N1183" s="7" t="s">
        <v>61</v>
      </c>
      <c r="O1183" s="7">
        <v>0.0</v>
      </c>
      <c r="P1183" s="7">
        <v>0.0</v>
      </c>
      <c r="Q1183" s="7" t="s">
        <v>1063</v>
      </c>
      <c r="R1183" s="9">
        <v>42773.0</v>
      </c>
      <c r="S1183" s="7" t="s">
        <v>6392</v>
      </c>
      <c r="T1183" s="11" t="s">
        <v>16926</v>
      </c>
      <c r="U1183" s="7" t="s">
        <v>16927</v>
      </c>
      <c r="V1183" s="8"/>
      <c r="W1183" s="7" t="s">
        <v>5456</v>
      </c>
      <c r="X1183" s="8"/>
      <c r="Y1183" s="8"/>
      <c r="Z1183" s="8"/>
      <c r="AA1183" s="8"/>
      <c r="AB1183" s="8"/>
      <c r="AC1183" s="8"/>
      <c r="AD1183" s="7" t="s">
        <v>18797</v>
      </c>
      <c r="AE1183" s="8"/>
      <c r="AF1183" s="7" t="s">
        <v>939</v>
      </c>
      <c r="AG1183" s="8"/>
      <c r="AH1183" s="8"/>
      <c r="AI1183" s="8"/>
      <c r="AJ1183" s="8"/>
      <c r="AK1183" s="8"/>
      <c r="AL1183" s="8"/>
      <c r="AM1183" s="8"/>
      <c r="AN1183" s="8"/>
      <c r="AO1183" s="8"/>
      <c r="AP1183" s="8"/>
      <c r="AQ1183" s="8"/>
      <c r="AR1183" s="7" t="s">
        <v>68</v>
      </c>
      <c r="AS1183" s="8"/>
      <c r="AT1183" s="8"/>
      <c r="AU1183" s="8"/>
      <c r="AV1183" s="11" t="s">
        <v>16930</v>
      </c>
      <c r="AW1183" s="11" t="s">
        <v>16930</v>
      </c>
      <c r="AX1183" s="8"/>
      <c r="AY1183" s="8"/>
      <c r="AZ1183" s="8"/>
      <c r="BA1183" s="8"/>
      <c r="BB1183" s="8"/>
      <c r="BC1183" s="8"/>
      <c r="BD1183" s="8"/>
      <c r="BE1183" s="8"/>
      <c r="BF1183" s="8"/>
    </row>
    <row r="1184" hidden="1">
      <c r="A1184" s="10">
        <v>27580.0</v>
      </c>
      <c r="B1184" s="7" t="s">
        <v>18800</v>
      </c>
      <c r="C1184" s="7" t="s">
        <v>18801</v>
      </c>
      <c r="D1184" s="8"/>
      <c r="E1184" s="8"/>
      <c r="F1184" s="8"/>
      <c r="G1184" s="7">
        <v>100000.0</v>
      </c>
      <c r="H1184" s="8"/>
      <c r="I1184" s="7">
        <v>0.0</v>
      </c>
      <c r="J1184" s="7">
        <v>0.0</v>
      </c>
      <c r="K1184" s="7">
        <v>6.0</v>
      </c>
      <c r="L1184" s="7">
        <v>0.0</v>
      </c>
      <c r="M1184" s="7">
        <v>0.0</v>
      </c>
      <c r="N1184" s="7" t="s">
        <v>61</v>
      </c>
      <c r="O1184" s="7">
        <v>0.0</v>
      </c>
      <c r="P1184" s="7">
        <v>0.0</v>
      </c>
      <c r="Q1184" s="8"/>
      <c r="R1184" s="8"/>
      <c r="S1184" s="8"/>
      <c r="T1184" s="8"/>
      <c r="U1184" s="8"/>
      <c r="V1184" s="8"/>
      <c r="W1184" s="8"/>
      <c r="X1184" s="8"/>
      <c r="Y1184" s="8"/>
      <c r="Z1184" s="8"/>
      <c r="AA1184" s="8"/>
      <c r="AB1184" s="8"/>
      <c r="AC1184" s="8"/>
      <c r="AD1184" s="8"/>
      <c r="AE1184" s="8"/>
      <c r="AF1184" s="8"/>
      <c r="AG1184" s="8"/>
      <c r="AH1184" s="8"/>
      <c r="AI1184" s="8"/>
      <c r="AJ1184" s="8"/>
      <c r="AK1184" s="8"/>
      <c r="AL1184" s="8"/>
      <c r="AM1184" s="8"/>
      <c r="AN1184" s="8"/>
      <c r="AO1184" s="8"/>
      <c r="AP1184" s="8"/>
      <c r="AQ1184" s="8"/>
      <c r="AR1184" s="7" t="s">
        <v>68</v>
      </c>
      <c r="AS1184" s="8"/>
      <c r="AT1184" s="8"/>
      <c r="AU1184" s="8"/>
      <c r="AV1184" s="11" t="s">
        <v>18804</v>
      </c>
      <c r="AW1184" s="11" t="s">
        <v>18804</v>
      </c>
      <c r="AX1184" s="8"/>
      <c r="AY1184" s="8"/>
      <c r="AZ1184" s="8"/>
      <c r="BA1184" s="8"/>
      <c r="BB1184" s="8"/>
      <c r="BC1184" s="8"/>
      <c r="BD1184" s="8"/>
      <c r="BE1184" s="8"/>
      <c r="BF1184" s="8"/>
    </row>
    <row r="1185" hidden="1">
      <c r="A1185" s="10">
        <v>28409.0</v>
      </c>
      <c r="B1185" s="7" t="s">
        <v>5353</v>
      </c>
      <c r="C1185" s="7" t="s">
        <v>18808</v>
      </c>
      <c r="D1185" s="8"/>
      <c r="E1185" s="8"/>
      <c r="F1185" s="8"/>
      <c r="G1185" s="7">
        <v>5000.0</v>
      </c>
      <c r="H1185" s="8"/>
      <c r="I1185" s="7">
        <v>0.0</v>
      </c>
      <c r="J1185" s="7">
        <v>0.0</v>
      </c>
      <c r="K1185" s="7">
        <v>6.0</v>
      </c>
      <c r="L1185" s="7">
        <v>0.0</v>
      </c>
      <c r="M1185" s="7">
        <v>0.0</v>
      </c>
      <c r="N1185" s="7" t="s">
        <v>61</v>
      </c>
      <c r="O1185" s="7">
        <v>0.0</v>
      </c>
      <c r="P1185" s="7">
        <v>0.0</v>
      </c>
      <c r="Q1185" s="8"/>
      <c r="R1185" s="8"/>
      <c r="S1185" s="8"/>
      <c r="T1185" s="8"/>
      <c r="U1185" s="8"/>
      <c r="V1185" s="8"/>
      <c r="W1185" s="8"/>
      <c r="X1185" s="8"/>
      <c r="Y1185" s="8"/>
      <c r="Z1185" s="8"/>
      <c r="AA1185" s="8"/>
      <c r="AB1185" s="8"/>
      <c r="AC1185" s="8"/>
      <c r="AD1185" s="8"/>
      <c r="AE1185" s="8"/>
      <c r="AF1185" s="8"/>
      <c r="AG1185" s="8"/>
      <c r="AH1185" s="8"/>
      <c r="AI1185" s="8"/>
      <c r="AJ1185" s="8"/>
      <c r="AK1185" s="8"/>
      <c r="AL1185" s="8"/>
      <c r="AM1185" s="8"/>
      <c r="AN1185" s="8"/>
      <c r="AO1185" s="8"/>
      <c r="AP1185" s="8"/>
      <c r="AQ1185" s="8"/>
      <c r="AR1185" s="7" t="s">
        <v>68</v>
      </c>
      <c r="AS1185" s="8"/>
      <c r="AT1185" s="8"/>
      <c r="AU1185" s="8"/>
      <c r="AV1185" s="11" t="s">
        <v>5355</v>
      </c>
      <c r="AW1185" s="11" t="s">
        <v>5355</v>
      </c>
      <c r="AX1185" s="8"/>
      <c r="AY1185" s="8"/>
      <c r="AZ1185" s="8"/>
      <c r="BA1185" s="8"/>
      <c r="BB1185" s="8"/>
      <c r="BC1185" s="8"/>
      <c r="BD1185" s="8"/>
      <c r="BE1185" s="8"/>
      <c r="BF1185" s="8"/>
    </row>
    <row r="1186" hidden="1">
      <c r="A1186" s="10">
        <v>32719.0</v>
      </c>
      <c r="B1186" s="7" t="s">
        <v>14052</v>
      </c>
      <c r="C1186" s="7" t="s">
        <v>18816</v>
      </c>
      <c r="D1186" s="8"/>
      <c r="E1186" s="8"/>
      <c r="F1186" s="8"/>
      <c r="G1186" s="7">
        <v>25000.0</v>
      </c>
      <c r="H1186" s="8"/>
      <c r="I1186" s="7">
        <v>0.0</v>
      </c>
      <c r="J1186" s="7">
        <v>0.0</v>
      </c>
      <c r="K1186" s="7">
        <v>6.0</v>
      </c>
      <c r="L1186" s="7">
        <v>0.0</v>
      </c>
      <c r="M1186" s="7">
        <v>0.0</v>
      </c>
      <c r="N1186" s="7" t="s">
        <v>61</v>
      </c>
      <c r="O1186" s="7">
        <v>0.0</v>
      </c>
      <c r="P1186" s="7">
        <v>0.0</v>
      </c>
      <c r="Q1186" s="8"/>
      <c r="R1186" s="8"/>
      <c r="S1186" s="8"/>
      <c r="T1186" s="8"/>
      <c r="U1186" s="8"/>
      <c r="V1186" s="8"/>
      <c r="W1186" s="8"/>
      <c r="X1186" s="8"/>
      <c r="Y1186" s="8"/>
      <c r="Z1186" s="8"/>
      <c r="AA1186" s="8"/>
      <c r="AB1186" s="8"/>
      <c r="AC1186" s="8"/>
      <c r="AD1186" s="8"/>
      <c r="AE1186" s="8"/>
      <c r="AF1186" s="8"/>
      <c r="AG1186" s="8"/>
      <c r="AH1186" s="8"/>
      <c r="AI1186" s="8"/>
      <c r="AJ1186" s="8"/>
      <c r="AK1186" s="8"/>
      <c r="AL1186" s="8"/>
      <c r="AM1186" s="8"/>
      <c r="AN1186" s="8"/>
      <c r="AO1186" s="8"/>
      <c r="AP1186" s="8"/>
      <c r="AQ1186" s="8"/>
      <c r="AR1186" s="7" t="s">
        <v>68</v>
      </c>
      <c r="AS1186" s="8"/>
      <c r="AT1186" s="8"/>
      <c r="AU1186" s="8"/>
      <c r="AV1186" s="8"/>
      <c r="AW1186" s="8"/>
      <c r="AX1186" s="8"/>
      <c r="AY1186" s="8"/>
      <c r="AZ1186" s="8"/>
      <c r="BA1186" s="8"/>
      <c r="BB1186" s="8"/>
      <c r="BC1186" s="8"/>
      <c r="BD1186" s="8"/>
      <c r="BE1186" s="8"/>
      <c r="BF1186" s="8"/>
    </row>
    <row r="1187" hidden="1">
      <c r="A1187" s="10">
        <v>34446.0</v>
      </c>
      <c r="B1187" s="7" t="s">
        <v>238</v>
      </c>
      <c r="C1187" s="7" t="s">
        <v>18821</v>
      </c>
      <c r="D1187" s="8"/>
      <c r="E1187" s="8"/>
      <c r="F1187" s="8"/>
      <c r="G1187" s="7">
        <v>650000.0</v>
      </c>
      <c r="H1187" s="8"/>
      <c r="I1187" s="7">
        <v>0.0</v>
      </c>
      <c r="J1187" s="7">
        <v>0.0</v>
      </c>
      <c r="K1187" s="7">
        <v>6.0</v>
      </c>
      <c r="L1187" s="7">
        <v>0.0</v>
      </c>
      <c r="M1187" s="7">
        <v>0.0</v>
      </c>
      <c r="N1187" s="7" t="s">
        <v>61</v>
      </c>
      <c r="O1187" s="7">
        <v>0.0</v>
      </c>
      <c r="P1187" s="7">
        <v>0.0</v>
      </c>
      <c r="Q1187" s="8"/>
      <c r="R1187" s="8"/>
      <c r="S1187" s="8"/>
      <c r="T1187" s="8"/>
      <c r="U1187" s="8"/>
      <c r="V1187" s="8"/>
      <c r="W1187" s="8"/>
      <c r="X1187" s="8"/>
      <c r="Y1187" s="8"/>
      <c r="Z1187" s="8"/>
      <c r="AA1187" s="8"/>
      <c r="AB1187" s="8"/>
      <c r="AC1187" s="8"/>
      <c r="AD1187" s="8"/>
      <c r="AE1187" s="8"/>
      <c r="AF1187" s="8"/>
      <c r="AG1187" s="8"/>
      <c r="AH1187" s="8"/>
      <c r="AI1187" s="8"/>
      <c r="AJ1187" s="8"/>
      <c r="AK1187" s="8"/>
      <c r="AL1187" s="8"/>
      <c r="AM1187" s="8"/>
      <c r="AN1187" s="8"/>
      <c r="AO1187" s="8"/>
      <c r="AP1187" s="8"/>
      <c r="AQ1187" s="8"/>
      <c r="AR1187" s="7" t="s">
        <v>68</v>
      </c>
      <c r="AS1187" s="8"/>
      <c r="AT1187" s="8"/>
      <c r="AU1187" s="8"/>
      <c r="AV1187" s="11" t="s">
        <v>18823</v>
      </c>
      <c r="AW1187" s="11" t="s">
        <v>18823</v>
      </c>
      <c r="AX1187" s="8"/>
      <c r="AY1187" s="8"/>
      <c r="AZ1187" s="8"/>
      <c r="BA1187" s="8"/>
      <c r="BB1187" s="8"/>
      <c r="BC1187" s="8"/>
      <c r="BD1187" s="8"/>
      <c r="BE1187" s="8"/>
      <c r="BF1187" s="8"/>
    </row>
    <row r="1188" hidden="1">
      <c r="A1188" s="10">
        <v>34445.0</v>
      </c>
      <c r="B1188" s="7" t="s">
        <v>238</v>
      </c>
      <c r="C1188" s="7" t="s">
        <v>18827</v>
      </c>
      <c r="D1188" s="8"/>
      <c r="E1188" s="8"/>
      <c r="F1188" s="8"/>
      <c r="G1188" s="7">
        <v>650000.0</v>
      </c>
      <c r="H1188" s="8"/>
      <c r="I1188" s="7">
        <v>0.0</v>
      </c>
      <c r="J1188" s="7">
        <v>0.0</v>
      </c>
      <c r="K1188" s="7">
        <v>6.0</v>
      </c>
      <c r="L1188" s="7">
        <v>0.0</v>
      </c>
      <c r="M1188" s="7">
        <v>0.0</v>
      </c>
      <c r="N1188" s="7" t="s">
        <v>61</v>
      </c>
      <c r="O1188" s="7">
        <v>0.0</v>
      </c>
      <c r="P1188" s="7">
        <v>0.0</v>
      </c>
      <c r="Q1188" s="8"/>
      <c r="R1188" s="8"/>
      <c r="S1188" s="8"/>
      <c r="T1188" s="8"/>
      <c r="U1188" s="8"/>
      <c r="V1188" s="8"/>
      <c r="W1188" s="8"/>
      <c r="X1188" s="8"/>
      <c r="Y1188" s="8"/>
      <c r="Z1188" s="8"/>
      <c r="AA1188" s="8"/>
      <c r="AB1188" s="8"/>
      <c r="AC1188" s="8"/>
      <c r="AD1188" s="8"/>
      <c r="AE1188" s="8"/>
      <c r="AF1188" s="8"/>
      <c r="AG1188" s="8"/>
      <c r="AH1188" s="8"/>
      <c r="AI1188" s="8"/>
      <c r="AJ1188" s="8"/>
      <c r="AK1188" s="8"/>
      <c r="AL1188" s="8"/>
      <c r="AM1188" s="8"/>
      <c r="AN1188" s="8"/>
      <c r="AO1188" s="8"/>
      <c r="AP1188" s="8"/>
      <c r="AQ1188" s="8"/>
      <c r="AR1188" s="7" t="s">
        <v>68</v>
      </c>
      <c r="AS1188" s="8"/>
      <c r="AT1188" s="8"/>
      <c r="AU1188" s="8"/>
      <c r="AV1188" s="11" t="s">
        <v>18823</v>
      </c>
      <c r="AW1188" s="11" t="s">
        <v>18823</v>
      </c>
      <c r="AX1188" s="8"/>
      <c r="AY1188" s="8"/>
      <c r="AZ1188" s="8"/>
      <c r="BA1188" s="8"/>
      <c r="BB1188" s="8"/>
      <c r="BC1188" s="8"/>
      <c r="BD1188" s="8"/>
      <c r="BE1188" s="8"/>
      <c r="BF1188" s="8"/>
    </row>
    <row r="1189" hidden="1">
      <c r="A1189" s="10">
        <v>34444.0</v>
      </c>
      <c r="B1189" s="7" t="s">
        <v>238</v>
      </c>
      <c r="C1189" s="7" t="s">
        <v>18833</v>
      </c>
      <c r="D1189" s="8"/>
      <c r="E1189" s="8"/>
      <c r="F1189" s="8"/>
      <c r="G1189" s="7">
        <v>650000.0</v>
      </c>
      <c r="H1189" s="8"/>
      <c r="I1189" s="7">
        <v>0.0</v>
      </c>
      <c r="J1189" s="7">
        <v>0.0</v>
      </c>
      <c r="K1189" s="7">
        <v>6.0</v>
      </c>
      <c r="L1189" s="7">
        <v>0.0</v>
      </c>
      <c r="M1189" s="7">
        <v>0.0</v>
      </c>
      <c r="N1189" s="7" t="s">
        <v>61</v>
      </c>
      <c r="O1189" s="7">
        <v>0.0</v>
      </c>
      <c r="P1189" s="7">
        <v>0.0</v>
      </c>
      <c r="Q1189" s="8"/>
      <c r="R1189" s="8"/>
      <c r="S1189" s="8"/>
      <c r="T1189" s="8"/>
      <c r="U1189" s="8"/>
      <c r="V1189" s="8"/>
      <c r="W1189" s="8"/>
      <c r="X1189" s="8"/>
      <c r="Y1189" s="8"/>
      <c r="Z1189" s="8"/>
      <c r="AA1189" s="8"/>
      <c r="AB1189" s="8"/>
      <c r="AC1189" s="8"/>
      <c r="AD1189" s="8"/>
      <c r="AE1189" s="8"/>
      <c r="AF1189" s="8"/>
      <c r="AG1189" s="8"/>
      <c r="AH1189" s="8"/>
      <c r="AI1189" s="8"/>
      <c r="AJ1189" s="8"/>
      <c r="AK1189" s="8"/>
      <c r="AL1189" s="8"/>
      <c r="AM1189" s="8"/>
      <c r="AN1189" s="8"/>
      <c r="AO1189" s="8"/>
      <c r="AP1189" s="8"/>
      <c r="AQ1189" s="8"/>
      <c r="AR1189" s="7" t="s">
        <v>68</v>
      </c>
      <c r="AS1189" s="8"/>
      <c r="AT1189" s="8"/>
      <c r="AU1189" s="8"/>
      <c r="AV1189" s="11" t="s">
        <v>18823</v>
      </c>
      <c r="AW1189" s="11" t="s">
        <v>18823</v>
      </c>
      <c r="AX1189" s="8"/>
      <c r="AY1189" s="8"/>
      <c r="AZ1189" s="8"/>
      <c r="BA1189" s="8"/>
      <c r="BB1189" s="8"/>
      <c r="BC1189" s="8"/>
      <c r="BD1189" s="8"/>
      <c r="BE1189" s="8"/>
      <c r="BF1189" s="8"/>
    </row>
    <row r="1190" hidden="1">
      <c r="A1190" s="10">
        <v>33538.0</v>
      </c>
      <c r="B1190" s="7" t="s">
        <v>569</v>
      </c>
      <c r="C1190" s="7" t="s">
        <v>18842</v>
      </c>
      <c r="D1190" s="8"/>
      <c r="E1190" s="8"/>
      <c r="F1190" s="8"/>
      <c r="G1190" s="7">
        <v>100000.0</v>
      </c>
      <c r="H1190" s="8"/>
      <c r="I1190" s="7">
        <v>0.0</v>
      </c>
      <c r="J1190" s="7">
        <v>0.0</v>
      </c>
      <c r="K1190" s="7">
        <v>6.0</v>
      </c>
      <c r="L1190" s="7">
        <v>0.0</v>
      </c>
      <c r="M1190" s="7">
        <v>0.0</v>
      </c>
      <c r="N1190" s="7" t="s">
        <v>61</v>
      </c>
      <c r="O1190" s="7">
        <v>0.0</v>
      </c>
      <c r="P1190" s="7">
        <v>0.0</v>
      </c>
      <c r="Q1190" s="8"/>
      <c r="R1190" s="8"/>
      <c r="S1190" s="8"/>
      <c r="T1190" s="8"/>
      <c r="U1190" s="8"/>
      <c r="V1190" s="8"/>
      <c r="W1190" s="8"/>
      <c r="X1190" s="8"/>
      <c r="Y1190" s="8"/>
      <c r="Z1190" s="8"/>
      <c r="AA1190" s="8"/>
      <c r="AB1190" s="8"/>
      <c r="AC1190" s="8"/>
      <c r="AD1190" s="8"/>
      <c r="AE1190" s="8"/>
      <c r="AF1190" s="8"/>
      <c r="AG1190" s="8"/>
      <c r="AH1190" s="8"/>
      <c r="AI1190" s="8"/>
      <c r="AJ1190" s="8"/>
      <c r="AK1190" s="8"/>
      <c r="AL1190" s="8"/>
      <c r="AM1190" s="8"/>
      <c r="AN1190" s="8"/>
      <c r="AO1190" s="8"/>
      <c r="AP1190" s="8"/>
      <c r="AQ1190" s="8"/>
      <c r="AR1190" s="7" t="s">
        <v>68</v>
      </c>
      <c r="AS1190" s="8"/>
      <c r="AT1190" s="8"/>
      <c r="AU1190" s="8"/>
      <c r="AV1190" s="11" t="s">
        <v>18844</v>
      </c>
      <c r="AW1190" s="11" t="s">
        <v>18844</v>
      </c>
      <c r="AX1190" s="8"/>
      <c r="AY1190" s="8"/>
      <c r="AZ1190" s="8"/>
      <c r="BA1190" s="8"/>
      <c r="BB1190" s="8"/>
      <c r="BC1190" s="8"/>
      <c r="BD1190" s="8"/>
      <c r="BE1190" s="8"/>
      <c r="BF1190" s="8"/>
    </row>
    <row r="1191" hidden="1">
      <c r="A1191" s="10">
        <v>33537.0</v>
      </c>
      <c r="B1191" s="7" t="s">
        <v>569</v>
      </c>
      <c r="C1191" s="7" t="s">
        <v>18853</v>
      </c>
      <c r="D1191" s="8"/>
      <c r="E1191" s="8"/>
      <c r="F1191" s="8"/>
      <c r="G1191" s="7">
        <v>100000.0</v>
      </c>
      <c r="H1191" s="8"/>
      <c r="I1191" s="7">
        <v>0.0</v>
      </c>
      <c r="J1191" s="7">
        <v>0.0</v>
      </c>
      <c r="K1191" s="7">
        <v>6.0</v>
      </c>
      <c r="L1191" s="7">
        <v>0.0</v>
      </c>
      <c r="M1191" s="7">
        <v>0.0</v>
      </c>
      <c r="N1191" s="7" t="s">
        <v>61</v>
      </c>
      <c r="O1191" s="7">
        <v>0.0</v>
      </c>
      <c r="P1191" s="7">
        <v>0.0</v>
      </c>
      <c r="Q1191" s="8"/>
      <c r="R1191" s="8"/>
      <c r="S1191" s="8"/>
      <c r="T1191" s="8"/>
      <c r="U1191" s="8"/>
      <c r="V1191" s="8"/>
      <c r="W1191" s="8"/>
      <c r="X1191" s="8"/>
      <c r="Y1191" s="8"/>
      <c r="Z1191" s="8"/>
      <c r="AA1191" s="8"/>
      <c r="AB1191" s="8"/>
      <c r="AC1191" s="8"/>
      <c r="AD1191" s="8"/>
      <c r="AE1191" s="8"/>
      <c r="AF1191" s="8"/>
      <c r="AG1191" s="8"/>
      <c r="AH1191" s="8"/>
      <c r="AI1191" s="8"/>
      <c r="AJ1191" s="8"/>
      <c r="AK1191" s="8"/>
      <c r="AL1191" s="8"/>
      <c r="AM1191" s="8"/>
      <c r="AN1191" s="8"/>
      <c r="AO1191" s="8"/>
      <c r="AP1191" s="8"/>
      <c r="AQ1191" s="8"/>
      <c r="AR1191" s="7" t="s">
        <v>68</v>
      </c>
      <c r="AS1191" s="8"/>
      <c r="AT1191" s="8"/>
      <c r="AU1191" s="8"/>
      <c r="AV1191" s="8"/>
      <c r="AW1191" s="8"/>
      <c r="AX1191" s="8"/>
      <c r="AY1191" s="8"/>
      <c r="AZ1191" s="8"/>
      <c r="BA1191" s="8"/>
      <c r="BB1191" s="8"/>
      <c r="BC1191" s="8"/>
      <c r="BD1191" s="8"/>
      <c r="BE1191" s="8"/>
      <c r="BF1191" s="8"/>
    </row>
    <row r="1192" hidden="1">
      <c r="A1192" s="10">
        <v>28352.0</v>
      </c>
      <c r="B1192" s="7" t="s">
        <v>1976</v>
      </c>
      <c r="C1192" s="7" t="s">
        <v>18855</v>
      </c>
      <c r="D1192" s="8"/>
      <c r="E1192" s="8"/>
      <c r="F1192" s="8"/>
      <c r="G1192" s="7">
        <v>10000.0</v>
      </c>
      <c r="H1192" s="8"/>
      <c r="I1192" s="7">
        <v>0.0</v>
      </c>
      <c r="J1192" s="7">
        <v>0.0</v>
      </c>
      <c r="K1192" s="7">
        <v>6.0</v>
      </c>
      <c r="L1192" s="7">
        <v>0.0</v>
      </c>
      <c r="M1192" s="7">
        <v>0.0</v>
      </c>
      <c r="N1192" s="7" t="s">
        <v>61</v>
      </c>
      <c r="O1192" s="7">
        <v>0.0</v>
      </c>
      <c r="P1192" s="7">
        <v>0.0</v>
      </c>
      <c r="Q1192" s="8"/>
      <c r="R1192" s="8"/>
      <c r="S1192" s="8"/>
      <c r="T1192" s="8"/>
      <c r="U1192" s="8"/>
      <c r="V1192" s="8"/>
      <c r="W1192" s="8"/>
      <c r="X1192" s="8"/>
      <c r="Y1192" s="8"/>
      <c r="Z1192" s="8"/>
      <c r="AA1192" s="8"/>
      <c r="AB1192" s="8"/>
      <c r="AC1192" s="8"/>
      <c r="AD1192" s="8"/>
      <c r="AE1192" s="8"/>
      <c r="AF1192" s="8"/>
      <c r="AG1192" s="8"/>
      <c r="AH1192" s="8"/>
      <c r="AI1192" s="8"/>
      <c r="AJ1192" s="8"/>
      <c r="AK1192" s="8"/>
      <c r="AL1192" s="8"/>
      <c r="AM1192" s="8"/>
      <c r="AN1192" s="8"/>
      <c r="AO1192" s="8"/>
      <c r="AP1192" s="8"/>
      <c r="AQ1192" s="8"/>
      <c r="AR1192" s="7" t="s">
        <v>68</v>
      </c>
      <c r="AS1192" s="8"/>
      <c r="AT1192" s="8"/>
      <c r="AU1192" s="8"/>
      <c r="AV1192" s="11" t="s">
        <v>18856</v>
      </c>
      <c r="AW1192" s="11" t="s">
        <v>18856</v>
      </c>
      <c r="AX1192" s="8"/>
      <c r="AY1192" s="8"/>
      <c r="AZ1192" s="8"/>
      <c r="BA1192" s="8"/>
      <c r="BB1192" s="8"/>
      <c r="BC1192" s="8"/>
      <c r="BD1192" s="8"/>
      <c r="BE1192" s="8"/>
      <c r="BF1192" s="8"/>
    </row>
    <row r="1193" hidden="1">
      <c r="A1193" s="10">
        <v>27873.0</v>
      </c>
      <c r="B1193" s="7" t="s">
        <v>7647</v>
      </c>
      <c r="C1193" s="7" t="s">
        <v>18861</v>
      </c>
      <c r="D1193" s="13" t="s">
        <v>18862</v>
      </c>
      <c r="E1193" s="7" t="s">
        <v>18863</v>
      </c>
      <c r="F1193" s="11" t="s">
        <v>18864</v>
      </c>
      <c r="G1193" s="7">
        <v>1.7299841E7</v>
      </c>
      <c r="H1193" s="8"/>
      <c r="I1193" s="7">
        <v>0.0</v>
      </c>
      <c r="J1193" s="7">
        <v>0.0</v>
      </c>
      <c r="K1193" s="7">
        <v>6.0</v>
      </c>
      <c r="L1193" s="7">
        <v>0.0</v>
      </c>
      <c r="M1193" s="7">
        <v>0.0</v>
      </c>
      <c r="N1193" s="7" t="s">
        <v>61</v>
      </c>
      <c r="O1193" s="7">
        <v>0.0</v>
      </c>
      <c r="P1193" s="7">
        <v>0.0</v>
      </c>
      <c r="Q1193" s="8"/>
      <c r="R1193" s="8"/>
      <c r="S1193" s="7" t="s">
        <v>18868</v>
      </c>
      <c r="T1193" s="11" t="s">
        <v>18869</v>
      </c>
      <c r="U1193" s="7" t="s">
        <v>18871</v>
      </c>
      <c r="V1193" s="8"/>
      <c r="W1193" s="7" t="s">
        <v>10480</v>
      </c>
      <c r="X1193" s="8"/>
      <c r="Y1193" s="8"/>
      <c r="Z1193" s="8"/>
      <c r="AA1193" s="8"/>
      <c r="AB1193" s="8"/>
      <c r="AC1193" s="7" t="s">
        <v>18872</v>
      </c>
      <c r="AD1193" s="7" t="s">
        <v>18873</v>
      </c>
      <c r="AE1193" s="7" t="s">
        <v>18874</v>
      </c>
      <c r="AF1193" s="7" t="s">
        <v>18875</v>
      </c>
      <c r="AG1193" s="8"/>
      <c r="AH1193" s="8"/>
      <c r="AI1193" s="8"/>
      <c r="AJ1193" s="8"/>
      <c r="AK1193" s="8"/>
      <c r="AL1193" s="8"/>
      <c r="AM1193" s="8"/>
      <c r="AN1193" s="8"/>
      <c r="AO1193" s="8"/>
      <c r="AP1193" s="8"/>
      <c r="AQ1193" s="8"/>
      <c r="AR1193" s="7" t="s">
        <v>68</v>
      </c>
      <c r="AS1193" s="8"/>
      <c r="AT1193" s="8"/>
      <c r="AU1193" s="8"/>
      <c r="AV1193" s="11" t="s">
        <v>18869</v>
      </c>
      <c r="AW1193" s="11" t="s">
        <v>18869</v>
      </c>
      <c r="AX1193" s="8"/>
      <c r="AY1193" s="8"/>
      <c r="AZ1193" s="8"/>
      <c r="BA1193" s="8"/>
      <c r="BB1193" s="8"/>
      <c r="BC1193" s="8"/>
      <c r="BD1193" s="8"/>
      <c r="BE1193" s="8"/>
      <c r="BF1193" s="8"/>
    </row>
    <row r="1194" hidden="1">
      <c r="A1194" s="10">
        <v>28667.0</v>
      </c>
      <c r="B1194" s="9">
        <v>43043.0</v>
      </c>
      <c r="C1194" s="7" t="s">
        <v>18885</v>
      </c>
      <c r="D1194" s="8"/>
      <c r="E1194" s="8"/>
      <c r="F1194" s="8"/>
      <c r="G1194" s="7">
        <v>15000.0</v>
      </c>
      <c r="H1194" s="8"/>
      <c r="I1194" s="7">
        <v>0.0</v>
      </c>
      <c r="J1194" s="7">
        <v>0.0</v>
      </c>
      <c r="K1194" s="7">
        <v>6.0</v>
      </c>
      <c r="L1194" s="7">
        <v>0.0</v>
      </c>
      <c r="M1194" s="7">
        <v>0.0</v>
      </c>
      <c r="N1194" s="7" t="s">
        <v>61</v>
      </c>
      <c r="O1194" s="7">
        <v>0.0</v>
      </c>
      <c r="P1194" s="7">
        <v>0.0</v>
      </c>
      <c r="Q1194" s="8"/>
      <c r="R1194" s="8"/>
      <c r="S1194" s="8"/>
      <c r="T1194" s="8"/>
      <c r="U1194" s="8"/>
      <c r="V1194" s="8"/>
      <c r="W1194" s="8"/>
      <c r="X1194" s="8"/>
      <c r="Y1194" s="8"/>
      <c r="Z1194" s="8"/>
      <c r="AA1194" s="8"/>
      <c r="AB1194" s="8"/>
      <c r="AC1194" s="8"/>
      <c r="AD1194" s="8"/>
      <c r="AE1194" s="8"/>
      <c r="AF1194" s="8"/>
      <c r="AG1194" s="8"/>
      <c r="AH1194" s="8"/>
      <c r="AI1194" s="8"/>
      <c r="AJ1194" s="8"/>
      <c r="AK1194" s="8"/>
      <c r="AL1194" s="8"/>
      <c r="AM1194" s="8"/>
      <c r="AN1194" s="8"/>
      <c r="AO1194" s="8"/>
      <c r="AP1194" s="8"/>
      <c r="AQ1194" s="8"/>
      <c r="AR1194" s="7" t="s">
        <v>68</v>
      </c>
      <c r="AS1194" s="8"/>
      <c r="AT1194" s="8"/>
      <c r="AU1194" s="8"/>
      <c r="AV1194" s="11" t="s">
        <v>11895</v>
      </c>
      <c r="AW1194" s="11" t="s">
        <v>11895</v>
      </c>
      <c r="AX1194" s="8"/>
      <c r="AY1194" s="8"/>
      <c r="AZ1194" s="8"/>
      <c r="BA1194" s="8"/>
      <c r="BB1194" s="8"/>
      <c r="BC1194" s="8"/>
      <c r="BD1194" s="8"/>
      <c r="BE1194" s="8"/>
      <c r="BF1194" s="8"/>
    </row>
    <row r="1195" hidden="1">
      <c r="A1195" s="10">
        <v>27657.0</v>
      </c>
      <c r="B1195" s="7" t="s">
        <v>769</v>
      </c>
      <c r="C1195" s="7" t="s">
        <v>18890</v>
      </c>
      <c r="D1195" s="8"/>
      <c r="E1195" s="8"/>
      <c r="F1195" s="8"/>
      <c r="G1195" s="7">
        <v>250000.0</v>
      </c>
      <c r="H1195" s="8"/>
      <c r="I1195" s="7">
        <v>0.0</v>
      </c>
      <c r="J1195" s="7">
        <v>0.0</v>
      </c>
      <c r="K1195" s="7">
        <v>6.0</v>
      </c>
      <c r="L1195" s="7">
        <v>0.0</v>
      </c>
      <c r="M1195" s="7">
        <v>0.0</v>
      </c>
      <c r="N1195" s="7" t="s">
        <v>61</v>
      </c>
      <c r="O1195" s="7">
        <v>0.0</v>
      </c>
      <c r="P1195" s="7">
        <v>0.0</v>
      </c>
      <c r="Q1195" s="8"/>
      <c r="R1195" s="8"/>
      <c r="S1195" s="8"/>
      <c r="T1195" s="8"/>
      <c r="U1195" s="8"/>
      <c r="V1195" s="8"/>
      <c r="W1195" s="8"/>
      <c r="X1195" s="8"/>
      <c r="Y1195" s="8"/>
      <c r="Z1195" s="8"/>
      <c r="AA1195" s="8"/>
      <c r="AB1195" s="8"/>
      <c r="AC1195" s="8"/>
      <c r="AD1195" s="8"/>
      <c r="AE1195" s="8"/>
      <c r="AF1195" s="8"/>
      <c r="AG1195" s="8"/>
      <c r="AH1195" s="8"/>
      <c r="AI1195" s="8"/>
      <c r="AJ1195" s="8"/>
      <c r="AK1195" s="8"/>
      <c r="AL1195" s="8"/>
      <c r="AM1195" s="8"/>
      <c r="AN1195" s="8"/>
      <c r="AO1195" s="8"/>
      <c r="AP1195" s="8"/>
      <c r="AQ1195" s="8"/>
      <c r="AR1195" s="7" t="s">
        <v>68</v>
      </c>
      <c r="AS1195" s="8"/>
      <c r="AT1195" s="8"/>
      <c r="AU1195" s="8"/>
      <c r="AV1195" s="11" t="s">
        <v>18894</v>
      </c>
      <c r="AW1195" s="11" t="s">
        <v>18894</v>
      </c>
      <c r="AX1195" s="8"/>
      <c r="AY1195" s="8"/>
      <c r="AZ1195" s="8"/>
      <c r="BA1195" s="8"/>
      <c r="BB1195" s="8"/>
      <c r="BC1195" s="8"/>
      <c r="BD1195" s="8"/>
      <c r="BE1195" s="8"/>
      <c r="BF1195" s="8"/>
    </row>
    <row r="1196" hidden="1">
      <c r="A1196" s="10">
        <v>36371.0</v>
      </c>
      <c r="B1196" s="9">
        <v>42959.0</v>
      </c>
      <c r="C1196" s="7" t="s">
        <v>18897</v>
      </c>
      <c r="D1196" s="8"/>
      <c r="E1196" s="8"/>
      <c r="F1196" s="8"/>
      <c r="G1196" s="7">
        <v>5000.0</v>
      </c>
      <c r="H1196" s="8"/>
      <c r="I1196" s="7">
        <v>0.0</v>
      </c>
      <c r="J1196" s="7">
        <v>0.0</v>
      </c>
      <c r="K1196" s="7">
        <v>6.0</v>
      </c>
      <c r="L1196" s="7">
        <v>0.0</v>
      </c>
      <c r="M1196" s="7">
        <v>0.0</v>
      </c>
      <c r="N1196" s="7" t="s">
        <v>61</v>
      </c>
      <c r="O1196" s="7">
        <v>0.0</v>
      </c>
      <c r="P1196" s="7">
        <v>0.0</v>
      </c>
      <c r="Q1196" s="8"/>
      <c r="R1196" s="8"/>
      <c r="S1196" s="8"/>
      <c r="T1196" s="8"/>
      <c r="U1196" s="8"/>
      <c r="V1196" s="8"/>
      <c r="W1196" s="8"/>
      <c r="X1196" s="8"/>
      <c r="Y1196" s="8"/>
      <c r="Z1196" s="8"/>
      <c r="AA1196" s="8"/>
      <c r="AB1196" s="8"/>
      <c r="AC1196" s="8"/>
      <c r="AD1196" s="8"/>
      <c r="AE1196" s="8"/>
      <c r="AF1196" s="8"/>
      <c r="AG1196" s="8"/>
      <c r="AH1196" s="8"/>
      <c r="AI1196" s="8"/>
      <c r="AJ1196" s="8"/>
      <c r="AK1196" s="8"/>
      <c r="AL1196" s="8"/>
      <c r="AM1196" s="8"/>
      <c r="AN1196" s="8"/>
      <c r="AO1196" s="8"/>
      <c r="AP1196" s="8"/>
      <c r="AQ1196" s="8"/>
      <c r="AR1196" s="7" t="s">
        <v>68</v>
      </c>
      <c r="AS1196" s="8"/>
      <c r="AT1196" s="8"/>
      <c r="AU1196" s="8"/>
      <c r="AV1196" s="7" t="s">
        <v>4865</v>
      </c>
      <c r="AW1196" s="11" t="s">
        <v>4898</v>
      </c>
      <c r="AX1196" s="8"/>
      <c r="AY1196" s="8"/>
      <c r="AZ1196" s="8"/>
      <c r="BA1196" s="8"/>
      <c r="BB1196" s="8"/>
      <c r="BC1196" s="8"/>
      <c r="BD1196" s="8"/>
      <c r="BE1196" s="8"/>
      <c r="BF1196" s="8"/>
    </row>
    <row r="1197">
      <c r="A1197" s="10">
        <v>34377.0</v>
      </c>
      <c r="B1197" s="9">
        <v>42837.0</v>
      </c>
      <c r="C1197" s="7" t="s">
        <v>18904</v>
      </c>
      <c r="D1197" s="7" t="s">
        <v>18905</v>
      </c>
      <c r="E1197" s="7" t="s">
        <v>18906</v>
      </c>
      <c r="F1197" s="11" t="s">
        <v>18907</v>
      </c>
      <c r="G1197" s="7">
        <v>7000.0</v>
      </c>
      <c r="H1197" s="7">
        <v>684.06</v>
      </c>
      <c r="I1197" s="7">
        <v>9.0</v>
      </c>
      <c r="J1197" s="7">
        <v>41.0436</v>
      </c>
      <c r="K1197" s="7">
        <v>6.0</v>
      </c>
      <c r="L1197" s="7">
        <v>43.91</v>
      </c>
      <c r="M1197" s="7">
        <v>29.07</v>
      </c>
      <c r="N1197" s="7" t="s">
        <v>61</v>
      </c>
      <c r="O1197" s="7">
        <v>2.0</v>
      </c>
      <c r="P1197" s="7">
        <v>0.0</v>
      </c>
      <c r="Q1197" s="9">
        <v>42837.0</v>
      </c>
      <c r="R1197" s="7" t="s">
        <v>14144</v>
      </c>
      <c r="S1197" s="7" t="s">
        <v>18913</v>
      </c>
      <c r="T1197" s="11" t="s">
        <v>18914</v>
      </c>
      <c r="U1197" s="7" t="s">
        <v>18915</v>
      </c>
      <c r="V1197" s="8"/>
      <c r="W1197" s="7" t="s">
        <v>892</v>
      </c>
      <c r="X1197" s="8"/>
      <c r="Y1197" s="8"/>
      <c r="Z1197" s="8"/>
      <c r="AA1197" s="8"/>
      <c r="AB1197" s="8"/>
      <c r="AC1197" s="7" t="s">
        <v>18904</v>
      </c>
      <c r="AD1197" s="7" t="s">
        <v>18917</v>
      </c>
      <c r="AE1197" s="7" t="s">
        <v>18918</v>
      </c>
      <c r="AF1197" s="7" t="s">
        <v>18920</v>
      </c>
      <c r="AG1197" s="8"/>
      <c r="AH1197" s="8"/>
      <c r="AI1197" s="8"/>
      <c r="AJ1197" s="8"/>
      <c r="AK1197" s="8"/>
      <c r="AL1197" s="8"/>
      <c r="AM1197" s="8"/>
      <c r="AN1197" s="8"/>
      <c r="AO1197" s="8"/>
      <c r="AP1197" s="8"/>
      <c r="AQ1197" s="8"/>
      <c r="AR1197" s="7" t="s">
        <v>86</v>
      </c>
      <c r="AS1197" s="8"/>
      <c r="AT1197" s="7" t="s">
        <v>18922</v>
      </c>
      <c r="AU1197" s="8"/>
      <c r="AV1197" s="7" t="s">
        <v>18913</v>
      </c>
      <c r="AW1197" s="11" t="s">
        <v>18914</v>
      </c>
      <c r="AX1197" s="11" t="s">
        <v>18923</v>
      </c>
      <c r="AY1197" s="11" t="s">
        <v>18927</v>
      </c>
      <c r="AZ1197" s="8"/>
      <c r="BA1197" s="11" t="s">
        <v>18929</v>
      </c>
      <c r="BB1197" s="11" t="s">
        <v>18933</v>
      </c>
      <c r="BC1197" s="8"/>
      <c r="BD1197" s="7" t="s">
        <v>18937</v>
      </c>
      <c r="BE1197" s="7" t="s">
        <v>145</v>
      </c>
      <c r="BF1197" s="8"/>
    </row>
    <row r="1198" hidden="1">
      <c r="A1198" s="10">
        <v>28390.0</v>
      </c>
      <c r="B1198" s="7" t="s">
        <v>2010</v>
      </c>
      <c r="C1198" s="7" t="s">
        <v>18938</v>
      </c>
      <c r="D1198" s="8"/>
      <c r="E1198" s="8"/>
      <c r="F1198" s="8"/>
      <c r="G1198" s="7">
        <v>4999.0</v>
      </c>
      <c r="H1198" s="8"/>
      <c r="I1198" s="7">
        <v>0.0</v>
      </c>
      <c r="J1198" s="7">
        <v>0.0</v>
      </c>
      <c r="K1198" s="7">
        <v>6.0</v>
      </c>
      <c r="L1198" s="7">
        <v>0.0</v>
      </c>
      <c r="M1198" s="7">
        <v>0.0</v>
      </c>
      <c r="N1198" s="7" t="s">
        <v>61</v>
      </c>
      <c r="O1198" s="7">
        <v>0.0</v>
      </c>
      <c r="P1198" s="7">
        <v>0.0</v>
      </c>
      <c r="Q1198" s="8"/>
      <c r="R1198" s="8"/>
      <c r="S1198" s="8"/>
      <c r="T1198" s="8"/>
      <c r="U1198" s="8"/>
      <c r="V1198" s="8"/>
      <c r="W1198" s="8"/>
      <c r="X1198" s="8"/>
      <c r="Y1198" s="8"/>
      <c r="Z1198" s="8"/>
      <c r="AA1198" s="8"/>
      <c r="AB1198" s="8"/>
      <c r="AC1198" s="8"/>
      <c r="AD1198" s="8"/>
      <c r="AE1198" s="8"/>
      <c r="AF1198" s="8"/>
      <c r="AG1198" s="8"/>
      <c r="AH1198" s="8"/>
      <c r="AI1198" s="8"/>
      <c r="AJ1198" s="8"/>
      <c r="AK1198" s="8"/>
      <c r="AL1198" s="8"/>
      <c r="AM1198" s="8"/>
      <c r="AN1198" s="8"/>
      <c r="AO1198" s="8"/>
      <c r="AP1198" s="8"/>
      <c r="AQ1198" s="8"/>
      <c r="AR1198" s="7" t="s">
        <v>68</v>
      </c>
      <c r="AS1198" s="8"/>
      <c r="AT1198" s="8"/>
      <c r="AU1198" s="8"/>
      <c r="AV1198" s="11" t="s">
        <v>2012</v>
      </c>
      <c r="AW1198" s="11" t="s">
        <v>2012</v>
      </c>
      <c r="AX1198" s="8"/>
      <c r="AY1198" s="8"/>
      <c r="AZ1198" s="8"/>
      <c r="BA1198" s="8"/>
      <c r="BB1198" s="8"/>
      <c r="BC1198" s="8"/>
      <c r="BD1198" s="8"/>
      <c r="BE1198" s="8"/>
      <c r="BF1198" s="8"/>
    </row>
    <row r="1199" hidden="1">
      <c r="A1199" s="10">
        <v>28392.0</v>
      </c>
      <c r="B1199" s="7" t="s">
        <v>2010</v>
      </c>
      <c r="C1199" s="7" t="s">
        <v>18947</v>
      </c>
      <c r="D1199" s="8"/>
      <c r="E1199" s="8"/>
      <c r="F1199" s="8"/>
      <c r="G1199" s="7">
        <v>40000.0</v>
      </c>
      <c r="H1199" s="8"/>
      <c r="I1199" s="7">
        <v>0.0</v>
      </c>
      <c r="J1199" s="7">
        <v>0.0</v>
      </c>
      <c r="K1199" s="7">
        <v>6.0</v>
      </c>
      <c r="L1199" s="7">
        <v>0.0</v>
      </c>
      <c r="M1199" s="7">
        <v>0.0</v>
      </c>
      <c r="N1199" s="7" t="s">
        <v>61</v>
      </c>
      <c r="O1199" s="7">
        <v>0.0</v>
      </c>
      <c r="P1199" s="7">
        <v>0.0</v>
      </c>
      <c r="Q1199" s="8"/>
      <c r="R1199" s="8"/>
      <c r="S1199" s="8"/>
      <c r="T1199" s="8"/>
      <c r="U1199" s="8"/>
      <c r="V1199" s="8"/>
      <c r="W1199" s="8"/>
      <c r="X1199" s="8"/>
      <c r="Y1199" s="8"/>
      <c r="Z1199" s="8"/>
      <c r="AA1199" s="8"/>
      <c r="AB1199" s="8"/>
      <c r="AC1199" s="8"/>
      <c r="AD1199" s="8"/>
      <c r="AE1199" s="8"/>
      <c r="AF1199" s="8"/>
      <c r="AG1199" s="8"/>
      <c r="AH1199" s="8"/>
      <c r="AI1199" s="8"/>
      <c r="AJ1199" s="8"/>
      <c r="AK1199" s="8"/>
      <c r="AL1199" s="8"/>
      <c r="AM1199" s="8"/>
      <c r="AN1199" s="8"/>
      <c r="AO1199" s="8"/>
      <c r="AP1199" s="8"/>
      <c r="AQ1199" s="8"/>
      <c r="AR1199" s="7" t="s">
        <v>68</v>
      </c>
      <c r="AS1199" s="8"/>
      <c r="AT1199" s="8"/>
      <c r="AU1199" s="8"/>
      <c r="AV1199" s="11" t="s">
        <v>2012</v>
      </c>
      <c r="AW1199" s="11" t="s">
        <v>2012</v>
      </c>
      <c r="AX1199" s="8"/>
      <c r="AY1199" s="8"/>
      <c r="AZ1199" s="8"/>
      <c r="BA1199" s="8"/>
      <c r="BB1199" s="8"/>
      <c r="BC1199" s="8"/>
      <c r="BD1199" s="8"/>
      <c r="BE1199" s="8"/>
      <c r="BF1199" s="8"/>
    </row>
    <row r="1200" hidden="1">
      <c r="A1200" s="10">
        <v>33969.0</v>
      </c>
      <c r="B1200" s="7" t="s">
        <v>617</v>
      </c>
      <c r="C1200" s="7" t="s">
        <v>18957</v>
      </c>
      <c r="D1200" s="8"/>
      <c r="E1200" s="8"/>
      <c r="F1200" s="8"/>
      <c r="G1200" s="7">
        <v>5000.0</v>
      </c>
      <c r="H1200" s="8"/>
      <c r="I1200" s="7">
        <v>0.0</v>
      </c>
      <c r="J1200" s="7">
        <v>0.0</v>
      </c>
      <c r="K1200" s="7">
        <v>6.0</v>
      </c>
      <c r="L1200" s="7">
        <v>0.0</v>
      </c>
      <c r="M1200" s="7">
        <v>0.0</v>
      </c>
      <c r="N1200" s="7" t="s">
        <v>61</v>
      </c>
      <c r="O1200" s="7">
        <v>0.0</v>
      </c>
      <c r="P1200" s="7">
        <v>0.0</v>
      </c>
      <c r="Q1200" s="8"/>
      <c r="R1200" s="8"/>
      <c r="S1200" s="8"/>
      <c r="T1200" s="8"/>
      <c r="U1200" s="8"/>
      <c r="V1200" s="8"/>
      <c r="W1200" s="8"/>
      <c r="X1200" s="8"/>
      <c r="Y1200" s="8"/>
      <c r="Z1200" s="8"/>
      <c r="AA1200" s="8"/>
      <c r="AB1200" s="8"/>
      <c r="AC1200" s="8"/>
      <c r="AD1200" s="8"/>
      <c r="AE1200" s="8"/>
      <c r="AF1200" s="8"/>
      <c r="AG1200" s="8"/>
      <c r="AH1200" s="8"/>
      <c r="AI1200" s="8"/>
      <c r="AJ1200" s="8"/>
      <c r="AK1200" s="8"/>
      <c r="AL1200" s="8"/>
      <c r="AM1200" s="8"/>
      <c r="AN1200" s="8"/>
      <c r="AO1200" s="8"/>
      <c r="AP1200" s="8"/>
      <c r="AQ1200" s="8"/>
      <c r="AR1200" s="7" t="s">
        <v>68</v>
      </c>
      <c r="AS1200" s="8"/>
      <c r="AT1200" s="8"/>
      <c r="AU1200" s="8"/>
      <c r="AV1200" s="11" t="s">
        <v>18959</v>
      </c>
      <c r="AW1200" s="11" t="s">
        <v>18959</v>
      </c>
      <c r="AX1200" s="8"/>
      <c r="AY1200" s="8"/>
      <c r="AZ1200" s="8"/>
      <c r="BA1200" s="8"/>
      <c r="BB1200" s="8"/>
      <c r="BC1200" s="8"/>
      <c r="BD1200" s="8"/>
      <c r="BE1200" s="8"/>
      <c r="BF1200" s="8"/>
    </row>
    <row r="1201" hidden="1">
      <c r="A1201" s="10">
        <v>27451.0</v>
      </c>
      <c r="B1201" s="9">
        <v>42980.0</v>
      </c>
      <c r="C1201" s="7" t="s">
        <v>18966</v>
      </c>
      <c r="D1201" s="8"/>
      <c r="E1201" s="8"/>
      <c r="F1201" s="8"/>
      <c r="G1201" s="7">
        <v>3000.0</v>
      </c>
      <c r="H1201" s="8"/>
      <c r="I1201" s="7">
        <v>0.0</v>
      </c>
      <c r="J1201" s="7">
        <v>0.0</v>
      </c>
      <c r="K1201" s="7">
        <v>6.0</v>
      </c>
      <c r="L1201" s="7">
        <v>0.0</v>
      </c>
      <c r="M1201" s="7">
        <v>0.0</v>
      </c>
      <c r="N1201" s="7" t="s">
        <v>61</v>
      </c>
      <c r="O1201" s="7">
        <v>0.0</v>
      </c>
      <c r="P1201" s="7">
        <v>0.0</v>
      </c>
      <c r="Q1201" s="8"/>
      <c r="R1201" s="8"/>
      <c r="S1201" s="8"/>
      <c r="T1201" s="8"/>
      <c r="U1201" s="8"/>
      <c r="V1201" s="8"/>
      <c r="W1201" s="8"/>
      <c r="X1201" s="8"/>
      <c r="Y1201" s="8"/>
      <c r="Z1201" s="8"/>
      <c r="AA1201" s="8"/>
      <c r="AB1201" s="8"/>
      <c r="AC1201" s="8"/>
      <c r="AD1201" s="8"/>
      <c r="AE1201" s="8"/>
      <c r="AF1201" s="8"/>
      <c r="AG1201" s="8"/>
      <c r="AH1201" s="8"/>
      <c r="AI1201" s="8"/>
      <c r="AJ1201" s="8"/>
      <c r="AK1201" s="8"/>
      <c r="AL1201" s="8"/>
      <c r="AM1201" s="8"/>
      <c r="AN1201" s="8"/>
      <c r="AO1201" s="8"/>
      <c r="AP1201" s="8"/>
      <c r="AQ1201" s="8"/>
      <c r="AR1201" s="7" t="s">
        <v>68</v>
      </c>
      <c r="AS1201" s="8"/>
      <c r="AT1201" s="8"/>
      <c r="AU1201" s="8"/>
      <c r="AV1201" s="11" t="s">
        <v>15596</v>
      </c>
      <c r="AW1201" s="11" t="s">
        <v>15596</v>
      </c>
      <c r="AX1201" s="8"/>
      <c r="AY1201" s="8"/>
      <c r="AZ1201" s="8"/>
      <c r="BA1201" s="8"/>
      <c r="BB1201" s="8"/>
      <c r="BC1201" s="8"/>
      <c r="BD1201" s="8"/>
      <c r="BE1201" s="8"/>
      <c r="BF1201" s="8"/>
    </row>
    <row r="1202" hidden="1">
      <c r="A1202" s="10">
        <v>33071.0</v>
      </c>
      <c r="B1202" s="9">
        <v>42958.0</v>
      </c>
      <c r="C1202" s="7" t="s">
        <v>18973</v>
      </c>
      <c r="D1202" s="8"/>
      <c r="E1202" s="8"/>
      <c r="F1202" s="8"/>
      <c r="G1202" s="7">
        <v>1.0</v>
      </c>
      <c r="H1202" s="8"/>
      <c r="I1202" s="7">
        <v>0.0</v>
      </c>
      <c r="J1202" s="7">
        <v>0.0</v>
      </c>
      <c r="K1202" s="7">
        <v>6.0</v>
      </c>
      <c r="L1202" s="7">
        <v>0.0</v>
      </c>
      <c r="M1202" s="7">
        <v>0.0</v>
      </c>
      <c r="N1202" s="7" t="s">
        <v>61</v>
      </c>
      <c r="O1202" s="7">
        <v>0.0</v>
      </c>
      <c r="P1202" s="7">
        <v>0.0</v>
      </c>
      <c r="Q1202" s="8"/>
      <c r="R1202" s="8"/>
      <c r="S1202" s="8"/>
      <c r="T1202" s="8"/>
      <c r="U1202" s="8"/>
      <c r="V1202" s="8"/>
      <c r="W1202" s="8"/>
      <c r="X1202" s="8"/>
      <c r="Y1202" s="8"/>
      <c r="Z1202" s="8"/>
      <c r="AA1202" s="8"/>
      <c r="AB1202" s="8"/>
      <c r="AC1202" s="8"/>
      <c r="AD1202" s="8"/>
      <c r="AE1202" s="8"/>
      <c r="AF1202" s="8"/>
      <c r="AG1202" s="8"/>
      <c r="AH1202" s="8"/>
      <c r="AI1202" s="8"/>
      <c r="AJ1202" s="8"/>
      <c r="AK1202" s="8"/>
      <c r="AL1202" s="8"/>
      <c r="AM1202" s="8"/>
      <c r="AN1202" s="8"/>
      <c r="AO1202" s="8"/>
      <c r="AP1202" s="8"/>
      <c r="AQ1202" s="8"/>
      <c r="AR1202" s="7" t="s">
        <v>68</v>
      </c>
      <c r="AS1202" s="8"/>
      <c r="AT1202" s="8"/>
      <c r="AU1202" s="8"/>
      <c r="AV1202" s="11" t="s">
        <v>3681</v>
      </c>
      <c r="AW1202" s="11" t="s">
        <v>3681</v>
      </c>
      <c r="AX1202" s="8"/>
      <c r="AY1202" s="8"/>
      <c r="AZ1202" s="8"/>
      <c r="BA1202" s="8"/>
      <c r="BB1202" s="8"/>
      <c r="BC1202" s="8"/>
      <c r="BD1202" s="8"/>
      <c r="BE1202" s="8"/>
      <c r="BF1202" s="8"/>
    </row>
    <row r="1203" hidden="1">
      <c r="A1203" s="10">
        <v>36012.0</v>
      </c>
      <c r="B1203" s="7" t="s">
        <v>2370</v>
      </c>
      <c r="C1203" s="7" t="s">
        <v>18981</v>
      </c>
      <c r="D1203" s="8"/>
      <c r="E1203" s="8"/>
      <c r="F1203" s="8"/>
      <c r="G1203" s="7">
        <v>100.0</v>
      </c>
      <c r="H1203" s="8"/>
      <c r="I1203" s="7">
        <v>0.0</v>
      </c>
      <c r="J1203" s="7">
        <v>0.0</v>
      </c>
      <c r="K1203" s="7">
        <v>6.0</v>
      </c>
      <c r="L1203" s="7">
        <v>0.0</v>
      </c>
      <c r="M1203" s="7">
        <v>0.0</v>
      </c>
      <c r="N1203" s="7" t="s">
        <v>61</v>
      </c>
      <c r="O1203" s="7">
        <v>0.0</v>
      </c>
      <c r="P1203" s="7">
        <v>0.0</v>
      </c>
      <c r="Q1203" s="7" t="s">
        <v>2370</v>
      </c>
      <c r="R1203" s="7" t="s">
        <v>8617</v>
      </c>
      <c r="S1203" s="8"/>
      <c r="T1203" s="8"/>
      <c r="U1203" s="8"/>
      <c r="V1203" s="8"/>
      <c r="W1203" s="7" t="s">
        <v>7969</v>
      </c>
      <c r="X1203" s="8"/>
      <c r="Y1203" s="8"/>
      <c r="Z1203" s="8"/>
      <c r="AA1203" s="8"/>
      <c r="AB1203" s="8"/>
      <c r="AC1203" s="7" t="s">
        <v>18982</v>
      </c>
      <c r="AD1203" s="7" t="s">
        <v>18983</v>
      </c>
      <c r="AE1203" s="7" t="s">
        <v>18984</v>
      </c>
      <c r="AF1203" s="7" t="s">
        <v>18985</v>
      </c>
      <c r="AG1203" s="8"/>
      <c r="AH1203" s="8"/>
      <c r="AI1203" s="8"/>
      <c r="AJ1203" s="8"/>
      <c r="AK1203" s="8"/>
      <c r="AL1203" s="7" t="s">
        <v>18986</v>
      </c>
      <c r="AM1203" s="8"/>
      <c r="AN1203" s="8"/>
      <c r="AO1203" s="8"/>
      <c r="AP1203" s="8"/>
      <c r="AQ1203" s="8"/>
      <c r="AR1203" s="7" t="s">
        <v>68</v>
      </c>
      <c r="AS1203" s="8"/>
      <c r="AT1203" s="8"/>
      <c r="AU1203" s="8"/>
      <c r="AV1203" s="11" t="s">
        <v>17109</v>
      </c>
      <c r="AW1203" s="11" t="s">
        <v>17109</v>
      </c>
      <c r="AX1203" s="8"/>
      <c r="AY1203" s="8"/>
      <c r="AZ1203" s="8"/>
      <c r="BA1203" s="8"/>
      <c r="BB1203" s="8"/>
      <c r="BC1203" s="8"/>
      <c r="BD1203" s="8"/>
      <c r="BE1203" s="8"/>
      <c r="BF1203" s="8"/>
    </row>
    <row r="1204" hidden="1">
      <c r="A1204" s="10">
        <v>29681.0</v>
      </c>
      <c r="B1204" s="7" t="s">
        <v>2020</v>
      </c>
      <c r="C1204" s="7" t="s">
        <v>18995</v>
      </c>
      <c r="D1204" s="8"/>
      <c r="E1204" s="8"/>
      <c r="F1204" s="8"/>
      <c r="G1204" s="7">
        <v>50000.0</v>
      </c>
      <c r="H1204" s="8"/>
      <c r="I1204" s="7">
        <v>0.0</v>
      </c>
      <c r="J1204" s="7">
        <v>0.0</v>
      </c>
      <c r="K1204" s="7">
        <v>6.0</v>
      </c>
      <c r="L1204" s="7">
        <v>0.0</v>
      </c>
      <c r="M1204" s="7">
        <v>0.0</v>
      </c>
      <c r="N1204" s="7" t="s">
        <v>61</v>
      </c>
      <c r="O1204" s="7">
        <v>0.0</v>
      </c>
      <c r="P1204" s="7">
        <v>0.0</v>
      </c>
      <c r="Q1204" s="8"/>
      <c r="R1204" s="8"/>
      <c r="S1204" s="8"/>
      <c r="T1204" s="8"/>
      <c r="U1204" s="8"/>
      <c r="V1204" s="8"/>
      <c r="W1204" s="8"/>
      <c r="X1204" s="8"/>
      <c r="Y1204" s="8"/>
      <c r="Z1204" s="8"/>
      <c r="AA1204" s="8"/>
      <c r="AB1204" s="8"/>
      <c r="AC1204" s="8"/>
      <c r="AD1204" s="8"/>
      <c r="AE1204" s="8"/>
      <c r="AF1204" s="8"/>
      <c r="AG1204" s="8"/>
      <c r="AH1204" s="8"/>
      <c r="AI1204" s="8"/>
      <c r="AJ1204" s="8"/>
      <c r="AK1204" s="8"/>
      <c r="AL1204" s="8"/>
      <c r="AM1204" s="8"/>
      <c r="AN1204" s="8"/>
      <c r="AO1204" s="8"/>
      <c r="AP1204" s="8"/>
      <c r="AQ1204" s="8"/>
      <c r="AR1204" s="7" t="s">
        <v>68</v>
      </c>
      <c r="AS1204" s="8"/>
      <c r="AT1204" s="8"/>
      <c r="AU1204" s="8"/>
      <c r="AV1204" s="11" t="s">
        <v>18997</v>
      </c>
      <c r="AW1204" s="11" t="s">
        <v>18997</v>
      </c>
      <c r="AX1204" s="8"/>
      <c r="AY1204" s="8"/>
      <c r="AZ1204" s="8"/>
      <c r="BA1204" s="8"/>
      <c r="BB1204" s="8"/>
      <c r="BC1204" s="8"/>
      <c r="BD1204" s="8"/>
      <c r="BE1204" s="8"/>
      <c r="BF1204" s="8"/>
    </row>
    <row r="1205" hidden="1">
      <c r="A1205" s="10">
        <v>28989.0</v>
      </c>
      <c r="B1205" s="7" t="s">
        <v>8569</v>
      </c>
      <c r="C1205" s="7" t="s">
        <v>19001</v>
      </c>
      <c r="D1205" s="8"/>
      <c r="E1205" s="8"/>
      <c r="F1205" s="8"/>
      <c r="G1205" s="7">
        <v>15000.0</v>
      </c>
      <c r="H1205" s="8"/>
      <c r="I1205" s="7">
        <v>0.0</v>
      </c>
      <c r="J1205" s="7">
        <v>0.0</v>
      </c>
      <c r="K1205" s="7">
        <v>6.0</v>
      </c>
      <c r="L1205" s="7">
        <v>0.0</v>
      </c>
      <c r="M1205" s="7">
        <v>0.0</v>
      </c>
      <c r="N1205" s="7" t="s">
        <v>61</v>
      </c>
      <c r="O1205" s="7">
        <v>0.0</v>
      </c>
      <c r="P1205" s="7">
        <v>0.0</v>
      </c>
      <c r="Q1205" s="8"/>
      <c r="R1205" s="8"/>
      <c r="S1205" s="8"/>
      <c r="T1205" s="8"/>
      <c r="U1205" s="8"/>
      <c r="V1205" s="8"/>
      <c r="W1205" s="8"/>
      <c r="X1205" s="8"/>
      <c r="Y1205" s="8"/>
      <c r="Z1205" s="8"/>
      <c r="AA1205" s="8"/>
      <c r="AB1205" s="8"/>
      <c r="AC1205" s="8"/>
      <c r="AD1205" s="8"/>
      <c r="AE1205" s="8"/>
      <c r="AF1205" s="8"/>
      <c r="AG1205" s="8"/>
      <c r="AH1205" s="8"/>
      <c r="AI1205" s="8"/>
      <c r="AJ1205" s="8"/>
      <c r="AK1205" s="8"/>
      <c r="AL1205" s="8"/>
      <c r="AM1205" s="8"/>
      <c r="AN1205" s="8"/>
      <c r="AO1205" s="8"/>
      <c r="AP1205" s="8"/>
      <c r="AQ1205" s="8"/>
      <c r="AR1205" s="7" t="s">
        <v>68</v>
      </c>
      <c r="AS1205" s="8"/>
      <c r="AT1205" s="8"/>
      <c r="AU1205" s="8"/>
      <c r="AV1205" s="11" t="s">
        <v>19004</v>
      </c>
      <c r="AW1205" s="11" t="s">
        <v>19004</v>
      </c>
      <c r="AX1205" s="8"/>
      <c r="AY1205" s="8"/>
      <c r="AZ1205" s="8"/>
      <c r="BA1205" s="8"/>
      <c r="BB1205" s="8"/>
      <c r="BC1205" s="8"/>
      <c r="BD1205" s="8"/>
      <c r="BE1205" s="8"/>
      <c r="BF1205" s="8"/>
    </row>
    <row r="1206" hidden="1">
      <c r="A1206" s="10">
        <v>30696.0</v>
      </c>
      <c r="B1206" s="9">
        <v>42987.0</v>
      </c>
      <c r="C1206" s="7" t="s">
        <v>19007</v>
      </c>
      <c r="D1206" s="8"/>
      <c r="E1206" s="8"/>
      <c r="F1206" s="8"/>
      <c r="G1206" s="7">
        <v>3000.0</v>
      </c>
      <c r="H1206" s="8"/>
      <c r="I1206" s="7">
        <v>0.0</v>
      </c>
      <c r="J1206" s="7">
        <v>0.0</v>
      </c>
      <c r="K1206" s="7">
        <v>6.0</v>
      </c>
      <c r="L1206" s="7">
        <v>0.0</v>
      </c>
      <c r="M1206" s="7">
        <v>0.0</v>
      </c>
      <c r="N1206" s="7" t="s">
        <v>61</v>
      </c>
      <c r="O1206" s="7">
        <v>0.0</v>
      </c>
      <c r="P1206" s="7">
        <v>0.0</v>
      </c>
      <c r="Q1206" s="8"/>
      <c r="R1206" s="8"/>
      <c r="S1206" s="8"/>
      <c r="T1206" s="8"/>
      <c r="U1206" s="8"/>
      <c r="V1206" s="8"/>
      <c r="W1206" s="8"/>
      <c r="X1206" s="8"/>
      <c r="Y1206" s="8"/>
      <c r="Z1206" s="8"/>
      <c r="AA1206" s="8"/>
      <c r="AB1206" s="8"/>
      <c r="AC1206" s="8"/>
      <c r="AD1206" s="8"/>
      <c r="AE1206" s="8"/>
      <c r="AF1206" s="8"/>
      <c r="AG1206" s="8"/>
      <c r="AH1206" s="8"/>
      <c r="AI1206" s="8"/>
      <c r="AJ1206" s="8"/>
      <c r="AK1206" s="8"/>
      <c r="AL1206" s="8"/>
      <c r="AM1206" s="8"/>
      <c r="AN1206" s="8"/>
      <c r="AO1206" s="8"/>
      <c r="AP1206" s="8"/>
      <c r="AQ1206" s="8"/>
      <c r="AR1206" s="7" t="s">
        <v>68</v>
      </c>
      <c r="AS1206" s="8"/>
      <c r="AT1206" s="8"/>
      <c r="AU1206" s="8"/>
      <c r="AV1206" s="11" t="s">
        <v>19010</v>
      </c>
      <c r="AW1206" s="11" t="s">
        <v>19010</v>
      </c>
      <c r="AX1206" s="8"/>
      <c r="AY1206" s="8"/>
      <c r="AZ1206" s="8"/>
      <c r="BA1206" s="8"/>
      <c r="BB1206" s="8"/>
      <c r="BC1206" s="8"/>
      <c r="BD1206" s="8"/>
      <c r="BE1206" s="8"/>
      <c r="BF1206" s="8"/>
    </row>
    <row r="1207">
      <c r="A1207" s="10">
        <v>27881.0</v>
      </c>
      <c r="B1207" s="7" t="s">
        <v>9547</v>
      </c>
      <c r="C1207" s="7" t="s">
        <v>19012</v>
      </c>
      <c r="D1207" s="7" t="s">
        <v>19013</v>
      </c>
      <c r="E1207" s="7" t="s">
        <v>19014</v>
      </c>
      <c r="F1207" s="11" t="s">
        <v>19015</v>
      </c>
      <c r="G1207" s="7">
        <v>10000.0</v>
      </c>
      <c r="H1207" s="7">
        <v>180.0</v>
      </c>
      <c r="I1207" s="7">
        <v>1.0</v>
      </c>
      <c r="J1207" s="7">
        <v>10.8</v>
      </c>
      <c r="K1207" s="7">
        <v>6.0</v>
      </c>
      <c r="L1207" s="7">
        <v>23.25</v>
      </c>
      <c r="M1207" s="7">
        <v>7.96</v>
      </c>
      <c r="N1207" s="7" t="s">
        <v>61</v>
      </c>
      <c r="O1207" s="7">
        <v>1.0</v>
      </c>
      <c r="P1207" s="7">
        <v>0.0</v>
      </c>
      <c r="Q1207" s="9">
        <v>42828.0</v>
      </c>
      <c r="R1207" s="7" t="s">
        <v>5016</v>
      </c>
      <c r="S1207" s="7" t="s">
        <v>15082</v>
      </c>
      <c r="T1207" s="11" t="s">
        <v>19026</v>
      </c>
      <c r="U1207" s="7" t="s">
        <v>19028</v>
      </c>
      <c r="V1207" s="8"/>
      <c r="W1207" s="7" t="s">
        <v>3129</v>
      </c>
      <c r="X1207" s="7" t="s">
        <v>293</v>
      </c>
      <c r="Y1207" s="7" t="s">
        <v>5308</v>
      </c>
      <c r="Z1207" s="7">
        <v>90036.0</v>
      </c>
      <c r="AA1207" s="8"/>
      <c r="AB1207" s="7" t="s">
        <v>333</v>
      </c>
      <c r="AC1207" s="7" t="s">
        <v>19029</v>
      </c>
      <c r="AD1207" s="7" t="s">
        <v>19030</v>
      </c>
      <c r="AE1207" s="7" t="s">
        <v>19031</v>
      </c>
      <c r="AF1207" s="7" t="s">
        <v>19033</v>
      </c>
      <c r="AG1207" s="8"/>
      <c r="AH1207" s="8"/>
      <c r="AI1207" s="8"/>
      <c r="AJ1207" s="8"/>
      <c r="AK1207" s="8"/>
      <c r="AL1207" s="8"/>
      <c r="AM1207" s="8"/>
      <c r="AN1207" s="8"/>
      <c r="AO1207" s="8"/>
      <c r="AP1207" s="8"/>
      <c r="AQ1207" s="8"/>
      <c r="AR1207" s="7" t="s">
        <v>86</v>
      </c>
      <c r="AS1207" s="8"/>
      <c r="AT1207" s="8"/>
      <c r="AU1207" s="11" t="s">
        <v>19035</v>
      </c>
      <c r="AV1207" s="11" t="s">
        <v>19026</v>
      </c>
      <c r="AW1207" s="11" t="s">
        <v>19026</v>
      </c>
      <c r="AX1207" s="11" t="s">
        <v>19041</v>
      </c>
      <c r="AY1207" s="8"/>
      <c r="AZ1207" s="11" t="s">
        <v>19046</v>
      </c>
      <c r="BA1207" s="11" t="s">
        <v>19049</v>
      </c>
      <c r="BB1207" s="11" t="s">
        <v>19056</v>
      </c>
      <c r="BC1207" s="8"/>
      <c r="BD1207" s="8"/>
      <c r="BE1207" s="8"/>
      <c r="BF1207" s="8"/>
    </row>
    <row r="1208" hidden="1">
      <c r="A1208" s="10">
        <v>33229.0</v>
      </c>
      <c r="B1208" s="14">
        <v>43019.0</v>
      </c>
      <c r="C1208" s="7" t="s">
        <v>19061</v>
      </c>
      <c r="D1208" s="8"/>
      <c r="E1208" s="8"/>
      <c r="F1208" s="8"/>
      <c r="G1208" s="7">
        <v>3.316177641E10</v>
      </c>
      <c r="H1208" s="8"/>
      <c r="I1208" s="7">
        <v>0.0</v>
      </c>
      <c r="J1208" s="7">
        <v>0.0</v>
      </c>
      <c r="K1208" s="7">
        <v>6.0</v>
      </c>
      <c r="L1208" s="7">
        <v>0.0</v>
      </c>
      <c r="M1208" s="7">
        <v>0.0</v>
      </c>
      <c r="N1208" s="7" t="s">
        <v>61</v>
      </c>
      <c r="O1208" s="7">
        <v>0.0</v>
      </c>
      <c r="P1208" s="7">
        <v>0.0</v>
      </c>
      <c r="Q1208" s="8"/>
      <c r="R1208" s="8"/>
      <c r="S1208" s="8"/>
      <c r="T1208" s="8"/>
      <c r="U1208" s="8"/>
      <c r="V1208" s="8"/>
      <c r="W1208" s="8"/>
      <c r="X1208" s="8"/>
      <c r="Y1208" s="8"/>
      <c r="Z1208" s="8"/>
      <c r="AA1208" s="8"/>
      <c r="AB1208" s="8"/>
      <c r="AC1208" s="8"/>
      <c r="AD1208" s="8"/>
      <c r="AE1208" s="8"/>
      <c r="AF1208" s="8"/>
      <c r="AG1208" s="8"/>
      <c r="AH1208" s="8"/>
      <c r="AI1208" s="8"/>
      <c r="AJ1208" s="8"/>
      <c r="AK1208" s="8"/>
      <c r="AL1208" s="8"/>
      <c r="AM1208" s="8"/>
      <c r="AN1208" s="8"/>
      <c r="AO1208" s="8"/>
      <c r="AP1208" s="8"/>
      <c r="AQ1208" s="8"/>
      <c r="AR1208" s="7" t="s">
        <v>68</v>
      </c>
      <c r="AS1208" s="8"/>
      <c r="AT1208" s="8"/>
      <c r="AU1208" s="8"/>
      <c r="AV1208" s="8"/>
      <c r="AW1208" s="8"/>
      <c r="AX1208" s="8"/>
      <c r="AY1208" s="8"/>
      <c r="AZ1208" s="8"/>
      <c r="BA1208" s="8"/>
      <c r="BB1208" s="8"/>
      <c r="BC1208" s="8"/>
      <c r="BD1208" s="8"/>
      <c r="BE1208" s="8"/>
      <c r="BF1208" s="8"/>
    </row>
    <row r="1209" hidden="1">
      <c r="A1209" s="10">
        <v>36514.0</v>
      </c>
      <c r="B1209" s="14">
        <v>43081.0</v>
      </c>
      <c r="C1209" s="7" t="s">
        <v>19066</v>
      </c>
      <c r="D1209" s="8"/>
      <c r="E1209" s="8"/>
      <c r="F1209" s="8"/>
      <c r="G1209" s="7">
        <v>1.0E9</v>
      </c>
      <c r="H1209" s="8"/>
      <c r="I1209" s="7">
        <v>0.0</v>
      </c>
      <c r="J1209" s="7">
        <v>0.0</v>
      </c>
      <c r="K1209" s="7">
        <v>6.0</v>
      </c>
      <c r="L1209" s="7">
        <v>0.0</v>
      </c>
      <c r="M1209" s="7">
        <v>0.0</v>
      </c>
      <c r="N1209" s="7" t="s">
        <v>61</v>
      </c>
      <c r="O1209" s="7">
        <v>0.0</v>
      </c>
      <c r="P1209" s="7">
        <v>0.0</v>
      </c>
      <c r="Q1209" s="8"/>
      <c r="R1209" s="8"/>
      <c r="S1209" s="8"/>
      <c r="T1209" s="8"/>
      <c r="U1209" s="8"/>
      <c r="V1209" s="8"/>
      <c r="W1209" s="8"/>
      <c r="X1209" s="8"/>
      <c r="Y1209" s="8"/>
      <c r="Z1209" s="8"/>
      <c r="AA1209" s="8"/>
      <c r="AB1209" s="8"/>
      <c r="AC1209" s="8"/>
      <c r="AD1209" s="8"/>
      <c r="AE1209" s="8"/>
      <c r="AF1209" s="8"/>
      <c r="AG1209" s="8"/>
      <c r="AH1209" s="8"/>
      <c r="AI1209" s="8"/>
      <c r="AJ1209" s="8"/>
      <c r="AK1209" s="8"/>
      <c r="AL1209" s="8"/>
      <c r="AM1209" s="8"/>
      <c r="AN1209" s="8"/>
      <c r="AO1209" s="8"/>
      <c r="AP1209" s="8"/>
      <c r="AQ1209" s="8"/>
      <c r="AR1209" s="7" t="s">
        <v>68</v>
      </c>
      <c r="AS1209" s="8"/>
      <c r="AT1209" s="8"/>
      <c r="AU1209" s="8"/>
      <c r="AV1209" s="8"/>
      <c r="AW1209" s="8"/>
      <c r="AX1209" s="8"/>
      <c r="AY1209" s="8"/>
      <c r="AZ1209" s="8"/>
      <c r="BA1209" s="8"/>
      <c r="BB1209" s="8"/>
      <c r="BC1209" s="8"/>
      <c r="BD1209" s="8"/>
      <c r="BE1209" s="8"/>
      <c r="BF1209" s="8"/>
    </row>
    <row r="1210" hidden="1">
      <c r="A1210" s="10">
        <v>36516.0</v>
      </c>
      <c r="B1210" s="14">
        <v>43081.0</v>
      </c>
      <c r="C1210" s="7" t="s">
        <v>19067</v>
      </c>
      <c r="D1210" s="8"/>
      <c r="E1210" s="8"/>
      <c r="F1210" s="8"/>
      <c r="G1210" s="7">
        <v>1.0E9</v>
      </c>
      <c r="H1210" s="8"/>
      <c r="I1210" s="7">
        <v>0.0</v>
      </c>
      <c r="J1210" s="7">
        <v>0.0</v>
      </c>
      <c r="K1210" s="7">
        <v>6.0</v>
      </c>
      <c r="L1210" s="7">
        <v>0.0</v>
      </c>
      <c r="M1210" s="7">
        <v>0.0</v>
      </c>
      <c r="N1210" s="7" t="s">
        <v>61</v>
      </c>
      <c r="O1210" s="7">
        <v>0.0</v>
      </c>
      <c r="P1210" s="7">
        <v>0.0</v>
      </c>
      <c r="Q1210" s="8"/>
      <c r="R1210" s="8"/>
      <c r="S1210" s="8"/>
      <c r="T1210" s="8"/>
      <c r="U1210" s="8"/>
      <c r="V1210" s="8"/>
      <c r="W1210" s="8"/>
      <c r="X1210" s="8"/>
      <c r="Y1210" s="8"/>
      <c r="Z1210" s="8"/>
      <c r="AA1210" s="8"/>
      <c r="AB1210" s="8"/>
      <c r="AC1210" s="8"/>
      <c r="AD1210" s="8"/>
      <c r="AE1210" s="8"/>
      <c r="AF1210" s="8"/>
      <c r="AG1210" s="8"/>
      <c r="AH1210" s="8"/>
      <c r="AI1210" s="8"/>
      <c r="AJ1210" s="8"/>
      <c r="AK1210" s="8"/>
      <c r="AL1210" s="8"/>
      <c r="AM1210" s="8"/>
      <c r="AN1210" s="8"/>
      <c r="AO1210" s="8"/>
      <c r="AP1210" s="8"/>
      <c r="AQ1210" s="8"/>
      <c r="AR1210" s="7" t="s">
        <v>68</v>
      </c>
      <c r="AS1210" s="8"/>
      <c r="AT1210" s="8"/>
      <c r="AU1210" s="8"/>
      <c r="AV1210" s="11" t="s">
        <v>19071</v>
      </c>
      <c r="AW1210" s="11" t="s">
        <v>19071</v>
      </c>
      <c r="AX1210" s="8"/>
      <c r="AY1210" s="8"/>
      <c r="AZ1210" s="8"/>
      <c r="BA1210" s="8"/>
      <c r="BB1210" s="8"/>
      <c r="BC1210" s="8"/>
      <c r="BD1210" s="8"/>
      <c r="BE1210" s="8"/>
      <c r="BF1210" s="8"/>
    </row>
    <row r="1211" hidden="1">
      <c r="A1211" s="10">
        <v>36515.0</v>
      </c>
      <c r="B1211" s="14">
        <v>43081.0</v>
      </c>
      <c r="C1211" s="7" t="s">
        <v>19074</v>
      </c>
      <c r="D1211" s="8"/>
      <c r="E1211" s="8"/>
      <c r="F1211" s="8"/>
      <c r="G1211" s="7">
        <v>1.0E9</v>
      </c>
      <c r="H1211" s="8"/>
      <c r="I1211" s="7">
        <v>0.0</v>
      </c>
      <c r="J1211" s="7">
        <v>0.0</v>
      </c>
      <c r="K1211" s="7">
        <v>6.0</v>
      </c>
      <c r="L1211" s="7">
        <v>0.0</v>
      </c>
      <c r="M1211" s="7">
        <v>0.0</v>
      </c>
      <c r="N1211" s="7" t="s">
        <v>61</v>
      </c>
      <c r="O1211" s="7">
        <v>0.0</v>
      </c>
      <c r="P1211" s="7">
        <v>0.0</v>
      </c>
      <c r="Q1211" s="8"/>
      <c r="R1211" s="8"/>
      <c r="S1211" s="8"/>
      <c r="T1211" s="8"/>
      <c r="U1211" s="8"/>
      <c r="V1211" s="8"/>
      <c r="W1211" s="8"/>
      <c r="X1211" s="8"/>
      <c r="Y1211" s="8"/>
      <c r="Z1211" s="8"/>
      <c r="AA1211" s="8"/>
      <c r="AB1211" s="8"/>
      <c r="AC1211" s="8"/>
      <c r="AD1211" s="8"/>
      <c r="AE1211" s="8"/>
      <c r="AF1211" s="8"/>
      <c r="AG1211" s="8"/>
      <c r="AH1211" s="8"/>
      <c r="AI1211" s="8"/>
      <c r="AJ1211" s="8"/>
      <c r="AK1211" s="8"/>
      <c r="AL1211" s="8"/>
      <c r="AM1211" s="8"/>
      <c r="AN1211" s="8"/>
      <c r="AO1211" s="8"/>
      <c r="AP1211" s="8"/>
      <c r="AQ1211" s="8"/>
      <c r="AR1211" s="7" t="s">
        <v>68</v>
      </c>
      <c r="AS1211" s="8"/>
      <c r="AT1211" s="8"/>
      <c r="AU1211" s="8"/>
      <c r="AV1211" s="11" t="s">
        <v>19071</v>
      </c>
      <c r="AW1211" s="11" t="s">
        <v>19071</v>
      </c>
      <c r="AX1211" s="8"/>
      <c r="AY1211" s="8"/>
      <c r="AZ1211" s="8"/>
      <c r="BA1211" s="8"/>
      <c r="BB1211" s="8"/>
      <c r="BC1211" s="8"/>
      <c r="BD1211" s="8"/>
      <c r="BE1211" s="8"/>
      <c r="BF1211" s="8"/>
    </row>
    <row r="1212" hidden="1">
      <c r="A1212" s="10">
        <v>29613.0</v>
      </c>
      <c r="B1212" s="9">
        <v>42922.0</v>
      </c>
      <c r="C1212" s="7" t="s">
        <v>19078</v>
      </c>
      <c r="D1212" s="8"/>
      <c r="E1212" s="8"/>
      <c r="F1212" s="8"/>
      <c r="G1212" s="7">
        <v>900000.0</v>
      </c>
      <c r="H1212" s="8"/>
      <c r="I1212" s="7">
        <v>0.0</v>
      </c>
      <c r="J1212" s="7">
        <v>0.0</v>
      </c>
      <c r="K1212" s="7">
        <v>6.0</v>
      </c>
      <c r="L1212" s="7">
        <v>0.0</v>
      </c>
      <c r="M1212" s="7">
        <v>0.0</v>
      </c>
      <c r="N1212" s="7" t="s">
        <v>61</v>
      </c>
      <c r="O1212" s="7">
        <v>0.0</v>
      </c>
      <c r="P1212" s="7">
        <v>0.0</v>
      </c>
      <c r="Q1212" s="8"/>
      <c r="R1212" s="8"/>
      <c r="S1212" s="8"/>
      <c r="T1212" s="8"/>
      <c r="U1212" s="8"/>
      <c r="V1212" s="8"/>
      <c r="W1212" s="8"/>
      <c r="X1212" s="8"/>
      <c r="Y1212" s="8"/>
      <c r="Z1212" s="8"/>
      <c r="AA1212" s="8"/>
      <c r="AB1212" s="8"/>
      <c r="AC1212" s="8"/>
      <c r="AD1212" s="8"/>
      <c r="AE1212" s="8"/>
      <c r="AF1212" s="8"/>
      <c r="AG1212" s="8"/>
      <c r="AH1212" s="8"/>
      <c r="AI1212" s="8"/>
      <c r="AJ1212" s="8"/>
      <c r="AK1212" s="8"/>
      <c r="AL1212" s="8"/>
      <c r="AM1212" s="8"/>
      <c r="AN1212" s="8"/>
      <c r="AO1212" s="8"/>
      <c r="AP1212" s="8"/>
      <c r="AQ1212" s="8"/>
      <c r="AR1212" s="7" t="s">
        <v>68</v>
      </c>
      <c r="AS1212" s="8"/>
      <c r="AT1212" s="8"/>
      <c r="AU1212" s="8"/>
      <c r="AV1212" s="11" t="s">
        <v>19081</v>
      </c>
      <c r="AW1212" s="11" t="s">
        <v>19081</v>
      </c>
      <c r="AX1212" s="8"/>
      <c r="AY1212" s="8"/>
      <c r="AZ1212" s="8"/>
      <c r="BA1212" s="8"/>
      <c r="BB1212" s="8"/>
      <c r="BC1212" s="8"/>
      <c r="BD1212" s="8"/>
      <c r="BE1212" s="8"/>
      <c r="BF1212" s="8"/>
    </row>
    <row r="1213">
      <c r="A1213" s="10">
        <v>32996.0</v>
      </c>
      <c r="B1213" s="7" t="s">
        <v>1384</v>
      </c>
      <c r="C1213" s="7" t="s">
        <v>19084</v>
      </c>
      <c r="D1213" s="7" t="s">
        <v>19085</v>
      </c>
      <c r="E1213" s="7">
        <v>96757.0</v>
      </c>
      <c r="F1213" s="11" t="s">
        <v>19087</v>
      </c>
      <c r="G1213" s="7">
        <v>5000.0</v>
      </c>
      <c r="H1213" s="8"/>
      <c r="I1213" s="7">
        <v>0.0</v>
      </c>
      <c r="J1213" s="7">
        <v>0.0</v>
      </c>
      <c r="K1213" s="7">
        <v>6.0</v>
      </c>
      <c r="L1213" s="7">
        <v>0.0</v>
      </c>
      <c r="M1213" s="7">
        <v>0.0</v>
      </c>
      <c r="N1213" s="7" t="s">
        <v>61</v>
      </c>
      <c r="O1213" s="7">
        <v>0.0</v>
      </c>
      <c r="P1213" s="7">
        <v>0.0</v>
      </c>
      <c r="Q1213" s="7" t="s">
        <v>1384</v>
      </c>
      <c r="R1213" s="7" t="s">
        <v>880</v>
      </c>
      <c r="S1213" s="7" t="s">
        <v>19096</v>
      </c>
      <c r="T1213" s="11" t="s">
        <v>19097</v>
      </c>
      <c r="U1213" s="7" t="s">
        <v>19100</v>
      </c>
      <c r="V1213" s="8"/>
      <c r="W1213" s="7" t="s">
        <v>19102</v>
      </c>
      <c r="X1213" s="8"/>
      <c r="Y1213" s="8"/>
      <c r="Z1213" s="8"/>
      <c r="AA1213" s="8"/>
      <c r="AB1213" s="7" t="s">
        <v>185</v>
      </c>
      <c r="AC1213" s="7" t="s">
        <v>19105</v>
      </c>
      <c r="AD1213" s="7" t="s">
        <v>19106</v>
      </c>
      <c r="AE1213" s="7" t="s">
        <v>19109</v>
      </c>
      <c r="AF1213" s="7" t="s">
        <v>19111</v>
      </c>
      <c r="AG1213" s="8"/>
      <c r="AH1213" s="8"/>
      <c r="AI1213" s="8"/>
      <c r="AJ1213" s="8"/>
      <c r="AK1213" s="8"/>
      <c r="AL1213" s="7" t="s">
        <v>19112</v>
      </c>
      <c r="AM1213" s="8"/>
      <c r="AN1213" s="8"/>
      <c r="AO1213" s="8"/>
      <c r="AP1213" s="8"/>
      <c r="AQ1213" s="8"/>
      <c r="AR1213" s="7" t="s">
        <v>86</v>
      </c>
      <c r="AS1213" s="8"/>
      <c r="AT1213" s="7" t="s">
        <v>19113</v>
      </c>
      <c r="AU1213" s="8"/>
      <c r="AV1213" s="11" t="s">
        <v>19114</v>
      </c>
      <c r="AW1213" s="11" t="s">
        <v>19114</v>
      </c>
      <c r="AX1213" s="8"/>
      <c r="AY1213" s="8"/>
      <c r="AZ1213" s="8"/>
      <c r="BA1213" s="8"/>
      <c r="BB1213" s="8"/>
      <c r="BC1213" s="8"/>
      <c r="BD1213" s="8"/>
      <c r="BE1213" s="8"/>
      <c r="BF1213" s="8"/>
    </row>
    <row r="1214">
      <c r="A1214" s="10">
        <v>32772.0</v>
      </c>
      <c r="B1214" s="7" t="s">
        <v>563</v>
      </c>
      <c r="C1214" s="7" t="s">
        <v>19117</v>
      </c>
      <c r="D1214" s="7" t="s">
        <v>19118</v>
      </c>
      <c r="E1214" s="7">
        <v>3.00205112E9</v>
      </c>
      <c r="F1214" s="11" t="s">
        <v>19119</v>
      </c>
      <c r="G1214" s="7">
        <v>10000.0</v>
      </c>
      <c r="H1214" s="8"/>
      <c r="I1214" s="7">
        <v>0.0</v>
      </c>
      <c r="J1214" s="7">
        <v>0.0</v>
      </c>
      <c r="K1214" s="7">
        <v>6.0</v>
      </c>
      <c r="L1214" s="7">
        <v>0.0</v>
      </c>
      <c r="M1214" s="7">
        <v>0.0</v>
      </c>
      <c r="N1214" s="7" t="s">
        <v>61</v>
      </c>
      <c r="O1214" s="7">
        <v>0.0</v>
      </c>
      <c r="P1214" s="7">
        <v>0.0</v>
      </c>
      <c r="Q1214" s="7" t="s">
        <v>563</v>
      </c>
      <c r="R1214" s="7" t="s">
        <v>982</v>
      </c>
      <c r="S1214" s="7" t="s">
        <v>19121</v>
      </c>
      <c r="T1214" s="11" t="s">
        <v>18384</v>
      </c>
      <c r="U1214" s="7" t="s">
        <v>19123</v>
      </c>
      <c r="V1214" s="8"/>
      <c r="W1214" s="7" t="s">
        <v>19124</v>
      </c>
      <c r="X1214" s="8"/>
      <c r="Y1214" s="8"/>
      <c r="Z1214" s="8"/>
      <c r="AA1214" s="8"/>
      <c r="AB1214" s="8"/>
      <c r="AC1214" s="7" t="s">
        <v>19125</v>
      </c>
      <c r="AD1214" s="7" t="s">
        <v>19126</v>
      </c>
      <c r="AE1214" s="11" t="s">
        <v>19128</v>
      </c>
      <c r="AF1214" s="11" t="s">
        <v>19135</v>
      </c>
      <c r="AG1214" s="8"/>
      <c r="AH1214" s="8"/>
      <c r="AI1214" s="8"/>
      <c r="AJ1214" s="8"/>
      <c r="AK1214" s="8"/>
      <c r="AL1214" s="7" t="s">
        <v>19141</v>
      </c>
      <c r="AM1214" s="8"/>
      <c r="AN1214" s="8"/>
      <c r="AO1214" s="8"/>
      <c r="AP1214" s="8"/>
      <c r="AQ1214" s="8"/>
      <c r="AR1214" s="7" t="s">
        <v>86</v>
      </c>
      <c r="AS1214" s="8"/>
      <c r="AT1214" s="11" t="s">
        <v>19142</v>
      </c>
      <c r="AU1214" s="8"/>
      <c r="AV1214" s="11" t="s">
        <v>18384</v>
      </c>
      <c r="AW1214" s="11" t="s">
        <v>18384</v>
      </c>
      <c r="AX1214" s="8"/>
      <c r="AY1214" s="8"/>
      <c r="AZ1214" s="8"/>
      <c r="BA1214" s="8"/>
      <c r="BB1214" s="8"/>
      <c r="BC1214" s="8"/>
      <c r="BD1214" s="8"/>
      <c r="BE1214" s="8"/>
      <c r="BF1214" s="8"/>
    </row>
    <row r="1215" hidden="1">
      <c r="A1215" s="10">
        <v>28025.0</v>
      </c>
      <c r="B1215" s="9">
        <v>42858.0</v>
      </c>
      <c r="C1215" s="7" t="s">
        <v>19152</v>
      </c>
      <c r="D1215" s="8"/>
      <c r="E1215" s="8"/>
      <c r="F1215" s="8"/>
      <c r="G1215" s="7">
        <v>8000.0</v>
      </c>
      <c r="H1215" s="8"/>
      <c r="I1215" s="7">
        <v>0.0</v>
      </c>
      <c r="J1215" s="7">
        <v>0.0</v>
      </c>
      <c r="K1215" s="7">
        <v>6.0</v>
      </c>
      <c r="L1215" s="7">
        <v>0.0</v>
      </c>
      <c r="M1215" s="7">
        <v>0.0</v>
      </c>
      <c r="N1215" s="7" t="s">
        <v>61</v>
      </c>
      <c r="O1215" s="7">
        <v>0.0</v>
      </c>
      <c r="P1215" s="7">
        <v>0.0</v>
      </c>
      <c r="Q1215" s="8"/>
      <c r="R1215" s="8"/>
      <c r="S1215" s="8"/>
      <c r="T1215" s="8"/>
      <c r="U1215" s="8"/>
      <c r="V1215" s="8"/>
      <c r="W1215" s="8"/>
      <c r="X1215" s="8"/>
      <c r="Y1215" s="8"/>
      <c r="Z1215" s="8"/>
      <c r="AA1215" s="8"/>
      <c r="AB1215" s="8"/>
      <c r="AC1215" s="8"/>
      <c r="AD1215" s="8"/>
      <c r="AE1215" s="8"/>
      <c r="AF1215" s="8"/>
      <c r="AG1215" s="8"/>
      <c r="AH1215" s="8"/>
      <c r="AI1215" s="8"/>
      <c r="AJ1215" s="8"/>
      <c r="AK1215" s="8"/>
      <c r="AL1215" s="8"/>
      <c r="AM1215" s="8"/>
      <c r="AN1215" s="8"/>
      <c r="AO1215" s="8"/>
      <c r="AP1215" s="8"/>
      <c r="AQ1215" s="8"/>
      <c r="AR1215" s="7" t="s">
        <v>68</v>
      </c>
      <c r="AS1215" s="8"/>
      <c r="AT1215" s="8"/>
      <c r="AU1215" s="8"/>
      <c r="AV1215" s="11" t="s">
        <v>19153</v>
      </c>
      <c r="AW1215" s="11" t="s">
        <v>19153</v>
      </c>
      <c r="AX1215" s="8"/>
      <c r="AY1215" s="8"/>
      <c r="AZ1215" s="8"/>
      <c r="BA1215" s="8"/>
      <c r="BB1215" s="8"/>
      <c r="BC1215" s="8"/>
      <c r="BD1215" s="8"/>
      <c r="BE1215" s="8"/>
      <c r="BF1215" s="8"/>
    </row>
    <row r="1216" hidden="1">
      <c r="A1216" s="10">
        <v>32599.0</v>
      </c>
      <c r="B1216" s="7" t="s">
        <v>8542</v>
      </c>
      <c r="C1216" s="7" t="s">
        <v>19156</v>
      </c>
      <c r="D1216" s="8"/>
      <c r="E1216" s="8"/>
      <c r="F1216" s="8"/>
      <c r="G1216" s="7">
        <v>2000.0</v>
      </c>
      <c r="H1216" s="8"/>
      <c r="I1216" s="7">
        <v>0.0</v>
      </c>
      <c r="J1216" s="7">
        <v>0.0</v>
      </c>
      <c r="K1216" s="7">
        <v>6.0</v>
      </c>
      <c r="L1216" s="7">
        <v>0.0</v>
      </c>
      <c r="M1216" s="7">
        <v>0.0</v>
      </c>
      <c r="N1216" s="7" t="s">
        <v>61</v>
      </c>
      <c r="O1216" s="7">
        <v>0.0</v>
      </c>
      <c r="P1216" s="7">
        <v>0.0</v>
      </c>
      <c r="Q1216" s="8"/>
      <c r="R1216" s="8"/>
      <c r="S1216" s="8"/>
      <c r="T1216" s="8"/>
      <c r="U1216" s="8"/>
      <c r="V1216" s="8"/>
      <c r="W1216" s="8"/>
      <c r="X1216" s="8"/>
      <c r="Y1216" s="8"/>
      <c r="Z1216" s="8"/>
      <c r="AA1216" s="8"/>
      <c r="AB1216" s="8"/>
      <c r="AC1216" s="8"/>
      <c r="AD1216" s="8"/>
      <c r="AE1216" s="8"/>
      <c r="AF1216" s="8"/>
      <c r="AG1216" s="8"/>
      <c r="AH1216" s="8"/>
      <c r="AI1216" s="8"/>
      <c r="AJ1216" s="8"/>
      <c r="AK1216" s="8"/>
      <c r="AL1216" s="8"/>
      <c r="AM1216" s="8"/>
      <c r="AN1216" s="8"/>
      <c r="AO1216" s="8"/>
      <c r="AP1216" s="8"/>
      <c r="AQ1216" s="8"/>
      <c r="AR1216" s="7" t="s">
        <v>68</v>
      </c>
      <c r="AS1216" s="8"/>
      <c r="AT1216" s="8"/>
      <c r="AU1216" s="8"/>
      <c r="AV1216" s="11" t="s">
        <v>6306</v>
      </c>
      <c r="AW1216" s="11" t="s">
        <v>6306</v>
      </c>
      <c r="AX1216" s="8"/>
      <c r="AY1216" s="8"/>
      <c r="AZ1216" s="8"/>
      <c r="BA1216" s="8"/>
      <c r="BB1216" s="8"/>
      <c r="BC1216" s="8"/>
      <c r="BD1216" s="8"/>
      <c r="BE1216" s="8"/>
      <c r="BF1216" s="8"/>
    </row>
    <row r="1217">
      <c r="A1217" s="10">
        <v>27604.0</v>
      </c>
      <c r="B1217" s="7" t="s">
        <v>3476</v>
      </c>
      <c r="C1217" s="7" t="s">
        <v>15806</v>
      </c>
      <c r="D1217" s="7" t="s">
        <v>15807</v>
      </c>
      <c r="E1217" s="7" t="s">
        <v>19165</v>
      </c>
      <c r="F1217" s="11" t="s">
        <v>19166</v>
      </c>
      <c r="G1217" s="7">
        <v>3000.0</v>
      </c>
      <c r="H1217" s="7">
        <v>875.0</v>
      </c>
      <c r="I1217" s="7">
        <v>29.0</v>
      </c>
      <c r="J1217" s="7">
        <v>52.5</v>
      </c>
      <c r="K1217" s="7">
        <v>6.0</v>
      </c>
      <c r="L1217" s="7">
        <v>66.25</v>
      </c>
      <c r="M1217" s="7">
        <v>31.32</v>
      </c>
      <c r="N1217" s="7" t="s">
        <v>61</v>
      </c>
      <c r="O1217" s="7">
        <v>1.0</v>
      </c>
      <c r="P1217" s="7">
        <v>0.0</v>
      </c>
      <c r="Q1217" s="7" t="s">
        <v>3476</v>
      </c>
      <c r="R1217" s="7" t="s">
        <v>19170</v>
      </c>
      <c r="S1217" s="7" t="s">
        <v>19171</v>
      </c>
      <c r="T1217" s="11" t="s">
        <v>15809</v>
      </c>
      <c r="U1217" s="7" t="s">
        <v>19173</v>
      </c>
      <c r="V1217" s="8"/>
      <c r="W1217" s="7" t="s">
        <v>5031</v>
      </c>
      <c r="X1217" s="8"/>
      <c r="Y1217" s="8"/>
      <c r="Z1217" s="8"/>
      <c r="AA1217" s="7" t="s">
        <v>129</v>
      </c>
      <c r="AB1217" s="7" t="s">
        <v>333</v>
      </c>
      <c r="AC1217" s="7" t="s">
        <v>19174</v>
      </c>
      <c r="AD1217" s="7" t="s">
        <v>15818</v>
      </c>
      <c r="AE1217" s="7" t="s">
        <v>19175</v>
      </c>
      <c r="AF1217" s="7" t="s">
        <v>19176</v>
      </c>
      <c r="AG1217" s="8"/>
      <c r="AH1217" s="8"/>
      <c r="AI1217" s="8"/>
      <c r="AJ1217" s="8"/>
      <c r="AK1217" s="8"/>
      <c r="AL1217" s="8"/>
      <c r="AM1217" s="8"/>
      <c r="AN1217" s="8"/>
      <c r="AO1217" s="8"/>
      <c r="AP1217" s="8"/>
      <c r="AQ1217" s="8"/>
      <c r="AR1217" s="7" t="s">
        <v>86</v>
      </c>
      <c r="AS1217" s="8"/>
      <c r="AT1217" s="8"/>
      <c r="AU1217" s="8"/>
      <c r="AV1217" s="7" t="s">
        <v>15807</v>
      </c>
      <c r="AW1217" s="11" t="s">
        <v>15809</v>
      </c>
      <c r="AX1217" s="8"/>
      <c r="AY1217" s="8"/>
      <c r="AZ1217" s="8"/>
      <c r="BA1217" s="8"/>
      <c r="BB1217" s="8"/>
      <c r="BC1217" s="8"/>
      <c r="BD1217" s="8"/>
      <c r="BE1217" s="8"/>
      <c r="BF1217" s="8"/>
    </row>
    <row r="1218" hidden="1">
      <c r="A1218" s="10">
        <v>30897.0</v>
      </c>
      <c r="B1218" s="7" t="s">
        <v>18117</v>
      </c>
      <c r="C1218" s="7" t="s">
        <v>19178</v>
      </c>
      <c r="D1218" s="8"/>
      <c r="E1218" s="8"/>
      <c r="F1218" s="8"/>
      <c r="G1218" s="7">
        <v>1000.0</v>
      </c>
      <c r="H1218" s="8"/>
      <c r="I1218" s="7">
        <v>0.0</v>
      </c>
      <c r="J1218" s="7">
        <v>0.0</v>
      </c>
      <c r="K1218" s="7">
        <v>6.0</v>
      </c>
      <c r="L1218" s="7">
        <v>0.0</v>
      </c>
      <c r="M1218" s="7">
        <v>0.0</v>
      </c>
      <c r="N1218" s="7" t="s">
        <v>61</v>
      </c>
      <c r="O1218" s="7">
        <v>0.0</v>
      </c>
      <c r="P1218" s="7">
        <v>0.0</v>
      </c>
      <c r="Q1218" s="8"/>
      <c r="R1218" s="8"/>
      <c r="S1218" s="8"/>
      <c r="T1218" s="8"/>
      <c r="U1218" s="8"/>
      <c r="V1218" s="8"/>
      <c r="W1218" s="8"/>
      <c r="X1218" s="8"/>
      <c r="Y1218" s="8"/>
      <c r="Z1218" s="8"/>
      <c r="AA1218" s="8"/>
      <c r="AB1218" s="8"/>
      <c r="AC1218" s="8"/>
      <c r="AD1218" s="8"/>
      <c r="AE1218" s="8"/>
      <c r="AF1218" s="8"/>
      <c r="AG1218" s="8"/>
      <c r="AH1218" s="8"/>
      <c r="AI1218" s="8"/>
      <c r="AJ1218" s="8"/>
      <c r="AK1218" s="8"/>
      <c r="AL1218" s="8"/>
      <c r="AM1218" s="8"/>
      <c r="AN1218" s="8"/>
      <c r="AO1218" s="8"/>
      <c r="AP1218" s="8"/>
      <c r="AQ1218" s="8"/>
      <c r="AR1218" s="7" t="s">
        <v>68</v>
      </c>
      <c r="AS1218" s="8"/>
      <c r="AT1218" s="8"/>
      <c r="AU1218" s="8"/>
      <c r="AV1218" s="11" t="s">
        <v>12209</v>
      </c>
      <c r="AW1218" s="11" t="s">
        <v>12209</v>
      </c>
      <c r="AX1218" s="8"/>
      <c r="AY1218" s="8"/>
      <c r="AZ1218" s="8"/>
      <c r="BA1218" s="8"/>
      <c r="BB1218" s="8"/>
      <c r="BC1218" s="8"/>
      <c r="BD1218" s="8"/>
      <c r="BE1218" s="8"/>
      <c r="BF1218" s="8"/>
    </row>
    <row r="1219" hidden="1">
      <c r="A1219" s="10">
        <v>30890.0</v>
      </c>
      <c r="B1219" s="7" t="s">
        <v>18117</v>
      </c>
      <c r="C1219" s="7" t="s">
        <v>19185</v>
      </c>
      <c r="D1219" s="8"/>
      <c r="E1219" s="8"/>
      <c r="F1219" s="8"/>
      <c r="G1219" s="7">
        <v>1000.0</v>
      </c>
      <c r="H1219" s="8"/>
      <c r="I1219" s="7">
        <v>0.0</v>
      </c>
      <c r="J1219" s="7">
        <v>0.0</v>
      </c>
      <c r="K1219" s="7">
        <v>6.0</v>
      </c>
      <c r="L1219" s="7">
        <v>0.0</v>
      </c>
      <c r="M1219" s="7">
        <v>0.0</v>
      </c>
      <c r="N1219" s="7" t="s">
        <v>61</v>
      </c>
      <c r="O1219" s="7">
        <v>0.0</v>
      </c>
      <c r="P1219" s="7">
        <v>0.0</v>
      </c>
      <c r="Q1219" s="8"/>
      <c r="R1219" s="8"/>
      <c r="S1219" s="8"/>
      <c r="T1219" s="8"/>
      <c r="U1219" s="8"/>
      <c r="V1219" s="8"/>
      <c r="W1219" s="8"/>
      <c r="X1219" s="8"/>
      <c r="Y1219" s="8"/>
      <c r="Z1219" s="8"/>
      <c r="AA1219" s="8"/>
      <c r="AB1219" s="8"/>
      <c r="AC1219" s="8"/>
      <c r="AD1219" s="8"/>
      <c r="AE1219" s="8"/>
      <c r="AF1219" s="8"/>
      <c r="AG1219" s="8"/>
      <c r="AH1219" s="8"/>
      <c r="AI1219" s="8"/>
      <c r="AJ1219" s="8"/>
      <c r="AK1219" s="8"/>
      <c r="AL1219" s="8"/>
      <c r="AM1219" s="8"/>
      <c r="AN1219" s="8"/>
      <c r="AO1219" s="8"/>
      <c r="AP1219" s="8"/>
      <c r="AQ1219" s="8"/>
      <c r="AR1219" s="7" t="s">
        <v>68</v>
      </c>
      <c r="AS1219" s="8"/>
      <c r="AT1219" s="8"/>
      <c r="AU1219" s="8"/>
      <c r="AV1219" s="8"/>
      <c r="AW1219" s="8"/>
      <c r="AX1219" s="8"/>
      <c r="AY1219" s="8"/>
      <c r="AZ1219" s="8"/>
      <c r="BA1219" s="8"/>
      <c r="BB1219" s="8"/>
      <c r="BC1219" s="8"/>
      <c r="BD1219" s="8"/>
      <c r="BE1219" s="8"/>
      <c r="BF1219" s="8"/>
    </row>
    <row r="1220" hidden="1">
      <c r="A1220" s="10">
        <v>31480.0</v>
      </c>
      <c r="B1220" s="7" t="s">
        <v>12995</v>
      </c>
      <c r="C1220" s="7" t="s">
        <v>19187</v>
      </c>
      <c r="D1220" s="8"/>
      <c r="E1220" s="8"/>
      <c r="F1220" s="8"/>
      <c r="G1220" s="7">
        <v>6000.0</v>
      </c>
      <c r="H1220" s="8"/>
      <c r="I1220" s="7">
        <v>0.0</v>
      </c>
      <c r="J1220" s="7">
        <v>0.0</v>
      </c>
      <c r="K1220" s="7">
        <v>6.0</v>
      </c>
      <c r="L1220" s="7">
        <v>0.0</v>
      </c>
      <c r="M1220" s="7">
        <v>0.0</v>
      </c>
      <c r="N1220" s="7" t="s">
        <v>61</v>
      </c>
      <c r="O1220" s="7">
        <v>0.0</v>
      </c>
      <c r="P1220" s="7">
        <v>0.0</v>
      </c>
      <c r="Q1220" s="8"/>
      <c r="R1220" s="8"/>
      <c r="S1220" s="8"/>
      <c r="T1220" s="8"/>
      <c r="U1220" s="8"/>
      <c r="V1220" s="8"/>
      <c r="W1220" s="8"/>
      <c r="X1220" s="8"/>
      <c r="Y1220" s="8"/>
      <c r="Z1220" s="8"/>
      <c r="AA1220" s="8"/>
      <c r="AB1220" s="8"/>
      <c r="AC1220" s="8"/>
      <c r="AD1220" s="8"/>
      <c r="AE1220" s="8"/>
      <c r="AF1220" s="8"/>
      <c r="AG1220" s="8"/>
      <c r="AH1220" s="8"/>
      <c r="AI1220" s="8"/>
      <c r="AJ1220" s="8"/>
      <c r="AK1220" s="8"/>
      <c r="AL1220" s="8"/>
      <c r="AM1220" s="8"/>
      <c r="AN1220" s="8"/>
      <c r="AO1220" s="8"/>
      <c r="AP1220" s="8"/>
      <c r="AQ1220" s="8"/>
      <c r="AR1220" s="7" t="s">
        <v>68</v>
      </c>
      <c r="AS1220" s="8"/>
      <c r="AT1220" s="8"/>
      <c r="AU1220" s="8"/>
      <c r="AV1220" s="8"/>
      <c r="AW1220" s="8"/>
      <c r="AX1220" s="8"/>
      <c r="AY1220" s="8"/>
      <c r="AZ1220" s="8"/>
      <c r="BA1220" s="8"/>
      <c r="BB1220" s="8"/>
      <c r="BC1220" s="8"/>
      <c r="BD1220" s="8"/>
      <c r="BE1220" s="8"/>
      <c r="BF1220" s="8"/>
    </row>
    <row r="1221" hidden="1">
      <c r="A1221" s="10">
        <v>30802.0</v>
      </c>
      <c r="B1221" s="9">
        <v>43078.0</v>
      </c>
      <c r="C1221" s="7" t="s">
        <v>19193</v>
      </c>
      <c r="D1221" s="7" t="s">
        <v>1189</v>
      </c>
      <c r="E1221" s="7">
        <v>1.0</v>
      </c>
      <c r="F1221" s="8"/>
      <c r="G1221" s="7">
        <v>200.0</v>
      </c>
      <c r="H1221" s="8"/>
      <c r="I1221" s="7">
        <v>0.0</v>
      </c>
      <c r="J1221" s="7">
        <v>0.0</v>
      </c>
      <c r="K1221" s="7">
        <v>6.0</v>
      </c>
      <c r="L1221" s="7">
        <v>0.0</v>
      </c>
      <c r="M1221" s="7">
        <v>0.0</v>
      </c>
      <c r="N1221" s="7" t="s">
        <v>61</v>
      </c>
      <c r="O1221" s="7">
        <v>0.0</v>
      </c>
      <c r="P1221" s="7">
        <v>0.0</v>
      </c>
      <c r="Q1221" s="9">
        <v>43078.0</v>
      </c>
      <c r="R1221" s="7" t="s">
        <v>9637</v>
      </c>
      <c r="S1221" s="7" t="s">
        <v>5323</v>
      </c>
      <c r="T1221" s="11" t="s">
        <v>295</v>
      </c>
      <c r="U1221" s="7" t="s">
        <v>5330</v>
      </c>
      <c r="V1221" s="8"/>
      <c r="W1221" s="7" t="s">
        <v>6607</v>
      </c>
      <c r="X1221" s="7" t="s">
        <v>293</v>
      </c>
      <c r="Y1221" s="7" t="s">
        <v>294</v>
      </c>
      <c r="Z1221" s="7">
        <v>94118.0</v>
      </c>
      <c r="AA1221" s="8"/>
      <c r="AB1221" s="8"/>
      <c r="AC1221" s="7" t="s">
        <v>1189</v>
      </c>
      <c r="AD1221" s="8"/>
      <c r="AE1221" s="7" t="s">
        <v>938</v>
      </c>
      <c r="AF1221" s="8"/>
      <c r="AG1221" s="8"/>
      <c r="AH1221" s="8"/>
      <c r="AI1221" s="8"/>
      <c r="AJ1221" s="8"/>
      <c r="AK1221" s="8"/>
      <c r="AL1221" s="7" t="s">
        <v>1189</v>
      </c>
      <c r="AM1221" s="8"/>
      <c r="AN1221" s="8"/>
      <c r="AO1221" s="8"/>
      <c r="AP1221" s="8"/>
      <c r="AQ1221" s="8"/>
      <c r="AR1221" s="7" t="s">
        <v>68</v>
      </c>
      <c r="AS1221" s="8"/>
      <c r="AT1221" s="7" t="s">
        <v>1189</v>
      </c>
      <c r="AU1221" s="8"/>
      <c r="AV1221" s="11" t="s">
        <v>295</v>
      </c>
      <c r="AW1221" s="11" t="s">
        <v>295</v>
      </c>
      <c r="AX1221" s="11" t="s">
        <v>298</v>
      </c>
      <c r="AY1221" s="8"/>
      <c r="AZ1221" s="11" t="s">
        <v>299</v>
      </c>
      <c r="BA1221" s="11" t="s">
        <v>302</v>
      </c>
      <c r="BB1221" s="11" t="s">
        <v>305</v>
      </c>
      <c r="BC1221" s="8"/>
      <c r="BD1221" s="8"/>
      <c r="BE1221" s="8"/>
      <c r="BF1221" s="8"/>
    </row>
    <row r="1222" hidden="1">
      <c r="A1222" s="10">
        <v>29540.0</v>
      </c>
      <c r="B1222" s="7" t="s">
        <v>1427</v>
      </c>
      <c r="C1222" s="7" t="s">
        <v>19214</v>
      </c>
      <c r="D1222" s="8"/>
      <c r="E1222" s="8"/>
      <c r="F1222" s="8"/>
      <c r="G1222" s="7">
        <v>50000.0</v>
      </c>
      <c r="H1222" s="8"/>
      <c r="I1222" s="7">
        <v>0.0</v>
      </c>
      <c r="J1222" s="7">
        <v>0.0</v>
      </c>
      <c r="K1222" s="7">
        <v>6.0</v>
      </c>
      <c r="L1222" s="7">
        <v>0.0</v>
      </c>
      <c r="M1222" s="7">
        <v>0.0</v>
      </c>
      <c r="N1222" s="7" t="s">
        <v>61</v>
      </c>
      <c r="O1222" s="7">
        <v>0.0</v>
      </c>
      <c r="P1222" s="7">
        <v>0.0</v>
      </c>
      <c r="Q1222" s="8"/>
      <c r="R1222" s="8"/>
      <c r="S1222" s="8"/>
      <c r="T1222" s="8"/>
      <c r="U1222" s="8"/>
      <c r="V1222" s="8"/>
      <c r="W1222" s="8"/>
      <c r="X1222" s="8"/>
      <c r="Y1222" s="8"/>
      <c r="Z1222" s="8"/>
      <c r="AA1222" s="8"/>
      <c r="AB1222" s="8"/>
      <c r="AC1222" s="8"/>
      <c r="AD1222" s="8"/>
      <c r="AE1222" s="8"/>
      <c r="AF1222" s="8"/>
      <c r="AG1222" s="8"/>
      <c r="AH1222" s="8"/>
      <c r="AI1222" s="8"/>
      <c r="AJ1222" s="8"/>
      <c r="AK1222" s="8"/>
      <c r="AL1222" s="8"/>
      <c r="AM1222" s="8"/>
      <c r="AN1222" s="8"/>
      <c r="AO1222" s="8"/>
      <c r="AP1222" s="8"/>
      <c r="AQ1222" s="8"/>
      <c r="AR1222" s="7" t="s">
        <v>68</v>
      </c>
      <c r="AS1222" s="8"/>
      <c r="AT1222" s="8"/>
      <c r="AU1222" s="8"/>
      <c r="AV1222" s="11" t="s">
        <v>2969</v>
      </c>
      <c r="AW1222" s="11" t="s">
        <v>2969</v>
      </c>
      <c r="AX1222" s="8"/>
      <c r="AY1222" s="8"/>
      <c r="AZ1222" s="8"/>
      <c r="BA1222" s="8"/>
      <c r="BB1222" s="8"/>
      <c r="BC1222" s="8"/>
      <c r="BD1222" s="8"/>
      <c r="BE1222" s="8"/>
      <c r="BF1222" s="8"/>
    </row>
    <row r="1223">
      <c r="A1223" s="10">
        <v>29023.0</v>
      </c>
      <c r="B1223" s="9">
        <v>42799.0</v>
      </c>
      <c r="C1223" s="7" t="s">
        <v>19225</v>
      </c>
      <c r="D1223" s="7" t="s">
        <v>19226</v>
      </c>
      <c r="E1223" s="7" t="s">
        <v>19227</v>
      </c>
      <c r="F1223" s="11" t="s">
        <v>19228</v>
      </c>
      <c r="G1223" s="7">
        <v>2500.0</v>
      </c>
      <c r="H1223" s="8"/>
      <c r="I1223" s="7">
        <v>0.0</v>
      </c>
      <c r="J1223" s="7">
        <v>0.0</v>
      </c>
      <c r="K1223" s="7">
        <v>6.0</v>
      </c>
      <c r="L1223" s="7">
        <v>0.0</v>
      </c>
      <c r="M1223" s="7">
        <v>0.0</v>
      </c>
      <c r="N1223" s="7" t="s">
        <v>61</v>
      </c>
      <c r="O1223" s="7">
        <v>0.0</v>
      </c>
      <c r="P1223" s="7">
        <v>0.0</v>
      </c>
      <c r="Q1223" s="9">
        <v>42771.0</v>
      </c>
      <c r="R1223" s="7" t="s">
        <v>17006</v>
      </c>
      <c r="S1223" s="7" t="s">
        <v>13184</v>
      </c>
      <c r="T1223" s="11" t="s">
        <v>19235</v>
      </c>
      <c r="U1223" s="7" t="s">
        <v>19238</v>
      </c>
      <c r="V1223" s="8"/>
      <c r="W1223" s="7" t="s">
        <v>9463</v>
      </c>
      <c r="X1223" s="8"/>
      <c r="Y1223" s="8"/>
      <c r="Z1223" s="8"/>
      <c r="AA1223" s="7" t="s">
        <v>859</v>
      </c>
      <c r="AB1223" s="7" t="s">
        <v>333</v>
      </c>
      <c r="AC1223" s="7" t="s">
        <v>19240</v>
      </c>
      <c r="AD1223" s="7" t="s">
        <v>19241</v>
      </c>
      <c r="AE1223" s="7" t="s">
        <v>19242</v>
      </c>
      <c r="AF1223" s="7" t="s">
        <v>19244</v>
      </c>
      <c r="AG1223" s="8"/>
      <c r="AH1223" s="8"/>
      <c r="AI1223" s="8"/>
      <c r="AJ1223" s="8"/>
      <c r="AK1223" s="8"/>
      <c r="AL1223" s="8"/>
      <c r="AM1223" s="8"/>
      <c r="AN1223" s="8"/>
      <c r="AO1223" s="8"/>
      <c r="AP1223" s="8"/>
      <c r="AQ1223" s="8"/>
      <c r="AR1223" s="7" t="s">
        <v>86</v>
      </c>
      <c r="AS1223" s="8"/>
      <c r="AT1223" s="7" t="s">
        <v>19247</v>
      </c>
      <c r="AU1223" s="8"/>
      <c r="AV1223" s="11" t="s">
        <v>19235</v>
      </c>
      <c r="AW1223" s="11" t="s">
        <v>19235</v>
      </c>
      <c r="AX1223" s="8"/>
      <c r="AY1223" s="8"/>
      <c r="AZ1223" s="8"/>
      <c r="BA1223" s="8"/>
      <c r="BB1223" s="8"/>
      <c r="BC1223" s="8"/>
      <c r="BD1223" s="8"/>
      <c r="BE1223" s="8"/>
      <c r="BF1223" s="8"/>
    </row>
    <row r="1224" hidden="1">
      <c r="A1224" s="10">
        <v>28474.0</v>
      </c>
      <c r="B1224" s="7" t="s">
        <v>5428</v>
      </c>
      <c r="C1224" s="7" t="s">
        <v>19248</v>
      </c>
      <c r="D1224" s="7" t="s">
        <v>19249</v>
      </c>
      <c r="E1224" s="7" t="s">
        <v>19250</v>
      </c>
      <c r="F1224" s="11" t="s">
        <v>19251</v>
      </c>
      <c r="G1224" s="7">
        <v>3200.0</v>
      </c>
      <c r="H1224" s="8"/>
      <c r="I1224" s="7">
        <v>0.0</v>
      </c>
      <c r="J1224" s="7">
        <v>0.0</v>
      </c>
      <c r="K1224" s="7">
        <v>6.0</v>
      </c>
      <c r="L1224" s="7">
        <v>0.0</v>
      </c>
      <c r="M1224" s="7">
        <v>0.0</v>
      </c>
      <c r="N1224" s="7" t="s">
        <v>61</v>
      </c>
      <c r="O1224" s="7">
        <v>0.0</v>
      </c>
      <c r="P1224" s="7">
        <v>0.0</v>
      </c>
      <c r="Q1224" s="7" t="s">
        <v>9958</v>
      </c>
      <c r="R1224" s="8"/>
      <c r="S1224" s="7" t="s">
        <v>19252</v>
      </c>
      <c r="T1224" s="11" t="s">
        <v>19253</v>
      </c>
      <c r="U1224" s="7" t="s">
        <v>19256</v>
      </c>
      <c r="V1224" s="8"/>
      <c r="W1224" s="7" t="s">
        <v>892</v>
      </c>
      <c r="X1224" s="8"/>
      <c r="Y1224" s="8"/>
      <c r="Z1224" s="8"/>
      <c r="AA1224" s="7" t="s">
        <v>510</v>
      </c>
      <c r="AB1224" s="7" t="s">
        <v>185</v>
      </c>
      <c r="AC1224" s="7" t="s">
        <v>19257</v>
      </c>
      <c r="AD1224" s="7" t="s">
        <v>19258</v>
      </c>
      <c r="AE1224" s="11" t="s">
        <v>19260</v>
      </c>
      <c r="AF1224" s="7" t="s">
        <v>939</v>
      </c>
      <c r="AG1224" s="8"/>
      <c r="AH1224" s="8"/>
      <c r="AI1224" s="8"/>
      <c r="AJ1224" s="8"/>
      <c r="AK1224" s="8"/>
      <c r="AL1224" s="8"/>
      <c r="AM1224" s="8"/>
      <c r="AN1224" s="8"/>
      <c r="AO1224" s="8"/>
      <c r="AP1224" s="8"/>
      <c r="AQ1224" s="8"/>
      <c r="AR1224" s="7" t="s">
        <v>68</v>
      </c>
      <c r="AS1224" s="8"/>
      <c r="AT1224" s="8"/>
      <c r="AU1224" s="8"/>
      <c r="AV1224" s="11" t="s">
        <v>19262</v>
      </c>
      <c r="AW1224" s="11" t="s">
        <v>19262</v>
      </c>
      <c r="AX1224" s="8"/>
      <c r="AY1224" s="8"/>
      <c r="AZ1224" s="8"/>
      <c r="BA1224" s="8"/>
      <c r="BB1224" s="8"/>
      <c r="BC1224" s="8"/>
      <c r="BD1224" s="8"/>
      <c r="BE1224" s="8"/>
      <c r="BF1224" s="8"/>
    </row>
    <row r="1225" hidden="1">
      <c r="A1225" s="10">
        <v>27895.0</v>
      </c>
      <c r="B1225" s="7" t="s">
        <v>3476</v>
      </c>
      <c r="C1225" s="7" t="s">
        <v>19267</v>
      </c>
      <c r="D1225" s="8"/>
      <c r="E1225" s="8"/>
      <c r="F1225" s="8"/>
      <c r="G1225" s="7">
        <v>150000.0</v>
      </c>
      <c r="H1225" s="8"/>
      <c r="I1225" s="7">
        <v>0.0</v>
      </c>
      <c r="J1225" s="7">
        <v>0.0</v>
      </c>
      <c r="K1225" s="7">
        <v>6.0</v>
      </c>
      <c r="L1225" s="7">
        <v>0.0</v>
      </c>
      <c r="M1225" s="7">
        <v>0.0</v>
      </c>
      <c r="N1225" s="7" t="s">
        <v>61</v>
      </c>
      <c r="O1225" s="7">
        <v>0.0</v>
      </c>
      <c r="P1225" s="7">
        <v>0.0</v>
      </c>
      <c r="Q1225" s="8"/>
      <c r="R1225" s="8"/>
      <c r="S1225" s="8"/>
      <c r="T1225" s="8"/>
      <c r="U1225" s="8"/>
      <c r="V1225" s="8"/>
      <c r="W1225" s="8"/>
      <c r="X1225" s="8"/>
      <c r="Y1225" s="8"/>
      <c r="Z1225" s="8"/>
      <c r="AA1225" s="8"/>
      <c r="AB1225" s="8"/>
      <c r="AC1225" s="8"/>
      <c r="AD1225" s="8"/>
      <c r="AE1225" s="8"/>
      <c r="AF1225" s="8"/>
      <c r="AG1225" s="8"/>
      <c r="AH1225" s="8"/>
      <c r="AI1225" s="8"/>
      <c r="AJ1225" s="8"/>
      <c r="AK1225" s="8"/>
      <c r="AL1225" s="8"/>
      <c r="AM1225" s="8"/>
      <c r="AN1225" s="8"/>
      <c r="AO1225" s="8"/>
      <c r="AP1225" s="8"/>
      <c r="AQ1225" s="8"/>
      <c r="AR1225" s="7" t="s">
        <v>68</v>
      </c>
      <c r="AS1225" s="8"/>
      <c r="AT1225" s="8"/>
      <c r="AU1225" s="8"/>
      <c r="AV1225" s="11" t="s">
        <v>9263</v>
      </c>
      <c r="AW1225" s="11" t="s">
        <v>9263</v>
      </c>
      <c r="AX1225" s="8"/>
      <c r="AY1225" s="8"/>
      <c r="AZ1225" s="8"/>
      <c r="BA1225" s="8"/>
      <c r="BB1225" s="8"/>
      <c r="BC1225" s="8"/>
      <c r="BD1225" s="8"/>
      <c r="BE1225" s="8"/>
      <c r="BF1225" s="8"/>
    </row>
    <row r="1226" hidden="1">
      <c r="A1226" s="10">
        <v>27879.0</v>
      </c>
      <c r="B1226" s="7" t="s">
        <v>9547</v>
      </c>
      <c r="C1226" s="7" t="s">
        <v>19276</v>
      </c>
      <c r="D1226" s="8"/>
      <c r="E1226" s="8"/>
      <c r="F1226" s="8"/>
      <c r="G1226" s="7">
        <v>25000.0</v>
      </c>
      <c r="H1226" s="8"/>
      <c r="I1226" s="7">
        <v>0.0</v>
      </c>
      <c r="J1226" s="7">
        <v>0.0</v>
      </c>
      <c r="K1226" s="7">
        <v>6.0</v>
      </c>
      <c r="L1226" s="7">
        <v>0.0</v>
      </c>
      <c r="M1226" s="7">
        <v>0.0</v>
      </c>
      <c r="N1226" s="7" t="s">
        <v>61</v>
      </c>
      <c r="O1226" s="7">
        <v>0.0</v>
      </c>
      <c r="P1226" s="7">
        <v>0.0</v>
      </c>
      <c r="Q1226" s="8"/>
      <c r="R1226" s="8"/>
      <c r="S1226" s="8"/>
      <c r="T1226" s="8"/>
      <c r="U1226" s="8"/>
      <c r="V1226" s="8"/>
      <c r="W1226" s="8"/>
      <c r="X1226" s="7" t="s">
        <v>293</v>
      </c>
      <c r="Y1226" s="7" t="s">
        <v>5308</v>
      </c>
      <c r="Z1226" s="7">
        <v>90036.0</v>
      </c>
      <c r="AA1226" s="8"/>
      <c r="AB1226" s="8"/>
      <c r="AC1226" s="8"/>
      <c r="AD1226" s="8"/>
      <c r="AE1226" s="8"/>
      <c r="AF1226" s="8"/>
      <c r="AG1226" s="8"/>
      <c r="AH1226" s="8"/>
      <c r="AI1226" s="8"/>
      <c r="AJ1226" s="8"/>
      <c r="AK1226" s="8"/>
      <c r="AL1226" s="8"/>
      <c r="AM1226" s="8"/>
      <c r="AN1226" s="8"/>
      <c r="AO1226" s="8"/>
      <c r="AP1226" s="8"/>
      <c r="AQ1226" s="8"/>
      <c r="AR1226" s="7" t="s">
        <v>68</v>
      </c>
      <c r="AS1226" s="8"/>
      <c r="AT1226" s="8"/>
      <c r="AU1226" s="8"/>
      <c r="AV1226" s="11" t="s">
        <v>19026</v>
      </c>
      <c r="AW1226" s="11" t="s">
        <v>19026</v>
      </c>
      <c r="AX1226" s="11" t="s">
        <v>19041</v>
      </c>
      <c r="AY1226" s="8"/>
      <c r="AZ1226" s="11" t="s">
        <v>19046</v>
      </c>
      <c r="BA1226" s="11" t="s">
        <v>19049</v>
      </c>
      <c r="BB1226" s="11" t="s">
        <v>19056</v>
      </c>
      <c r="BC1226" s="8"/>
      <c r="BD1226" s="8"/>
      <c r="BE1226" s="8"/>
      <c r="BF1226" s="8"/>
    </row>
    <row r="1227">
      <c r="A1227" s="10">
        <v>29972.0</v>
      </c>
      <c r="B1227" s="9">
        <v>42862.0</v>
      </c>
      <c r="C1227" s="7" t="s">
        <v>19294</v>
      </c>
      <c r="D1227" s="7" t="s">
        <v>19295</v>
      </c>
      <c r="E1227" s="7" t="s">
        <v>19296</v>
      </c>
      <c r="F1227" s="11" t="s">
        <v>19297</v>
      </c>
      <c r="G1227" s="7">
        <v>1000.0</v>
      </c>
      <c r="H1227" s="7">
        <v>187.49</v>
      </c>
      <c r="I1227" s="7">
        <v>18.0</v>
      </c>
      <c r="J1227" s="7">
        <v>11.2494</v>
      </c>
      <c r="K1227" s="7">
        <v>6.0</v>
      </c>
      <c r="L1227" s="7">
        <v>23.29</v>
      </c>
      <c r="M1227" s="7">
        <v>6.53</v>
      </c>
      <c r="N1227" s="7" t="s">
        <v>61</v>
      </c>
      <c r="O1227" s="7">
        <v>1.0</v>
      </c>
      <c r="P1227" s="7">
        <v>0.0</v>
      </c>
      <c r="Q1227" s="9">
        <v>43046.0</v>
      </c>
      <c r="R1227" s="9">
        <v>42743.0</v>
      </c>
      <c r="S1227" s="7" t="s">
        <v>19299</v>
      </c>
      <c r="T1227" s="11" t="s">
        <v>13274</v>
      </c>
      <c r="U1227" s="7" t="s">
        <v>19301</v>
      </c>
      <c r="V1227" s="8"/>
      <c r="W1227" s="7" t="s">
        <v>18627</v>
      </c>
      <c r="X1227" s="8"/>
      <c r="Y1227" s="8"/>
      <c r="Z1227" s="8"/>
      <c r="AA1227" s="7" t="s">
        <v>267</v>
      </c>
      <c r="AB1227" s="7" t="s">
        <v>185</v>
      </c>
      <c r="AC1227" s="7" t="s">
        <v>19303</v>
      </c>
      <c r="AD1227" s="7" t="s">
        <v>19303</v>
      </c>
      <c r="AE1227" s="7" t="s">
        <v>19304</v>
      </c>
      <c r="AF1227" s="7" t="s">
        <v>19305</v>
      </c>
      <c r="AG1227" s="8"/>
      <c r="AH1227" s="8"/>
      <c r="AI1227" s="8"/>
      <c r="AJ1227" s="8"/>
      <c r="AK1227" s="8"/>
      <c r="AL1227" s="7" t="s">
        <v>19306</v>
      </c>
      <c r="AM1227" s="8"/>
      <c r="AN1227" s="8"/>
      <c r="AO1227" s="8"/>
      <c r="AP1227" s="8"/>
      <c r="AQ1227" s="8"/>
      <c r="AR1227" s="7" t="s">
        <v>86</v>
      </c>
      <c r="AS1227" s="8"/>
      <c r="AT1227" s="7" t="s">
        <v>13281</v>
      </c>
      <c r="AU1227" s="11" t="s">
        <v>19307</v>
      </c>
      <c r="AV1227" s="11" t="s">
        <v>13274</v>
      </c>
      <c r="AW1227" s="11" t="s">
        <v>13274</v>
      </c>
      <c r="AX1227" s="11" t="s">
        <v>13283</v>
      </c>
      <c r="AY1227" s="11" t="s">
        <v>13287</v>
      </c>
      <c r="AZ1227" s="8"/>
      <c r="BA1227" s="11" t="s">
        <v>13294</v>
      </c>
      <c r="BB1227" s="11" t="s">
        <v>13301</v>
      </c>
      <c r="BC1227" s="8"/>
      <c r="BD1227" s="7" t="s">
        <v>13313</v>
      </c>
      <c r="BE1227" s="7" t="s">
        <v>145</v>
      </c>
      <c r="BF1227" s="8"/>
    </row>
    <row r="1228">
      <c r="A1228" s="10">
        <v>33839.0</v>
      </c>
      <c r="B1228" s="7" t="s">
        <v>1172</v>
      </c>
      <c r="C1228" s="7" t="s">
        <v>19333</v>
      </c>
      <c r="D1228" s="7" t="s">
        <v>19334</v>
      </c>
      <c r="E1228" s="7" t="s">
        <v>19335</v>
      </c>
      <c r="F1228" s="11" t="s">
        <v>19336</v>
      </c>
      <c r="G1228" s="7">
        <v>5000.0</v>
      </c>
      <c r="H1228" s="7">
        <v>290.0</v>
      </c>
      <c r="I1228" s="7">
        <v>5.0</v>
      </c>
      <c r="J1228" s="7">
        <v>17.4</v>
      </c>
      <c r="K1228" s="7">
        <v>6.0</v>
      </c>
      <c r="L1228" s="7">
        <v>13.75</v>
      </c>
      <c r="M1228" s="7">
        <v>10.0</v>
      </c>
      <c r="N1228" s="7" t="s">
        <v>61</v>
      </c>
      <c r="O1228" s="7">
        <v>1.0</v>
      </c>
      <c r="P1228" s="7">
        <v>0.0</v>
      </c>
      <c r="Q1228" s="7" t="s">
        <v>1172</v>
      </c>
      <c r="R1228" s="9">
        <v>43101.0</v>
      </c>
      <c r="S1228" s="7" t="s">
        <v>18592</v>
      </c>
      <c r="T1228" s="11" t="s">
        <v>19345</v>
      </c>
      <c r="U1228" s="7" t="s">
        <v>19347</v>
      </c>
      <c r="V1228" s="8"/>
      <c r="W1228" s="7" t="s">
        <v>5031</v>
      </c>
      <c r="X1228" s="8"/>
      <c r="Y1228" s="8"/>
      <c r="Z1228" s="8"/>
      <c r="AA1228" s="7" t="s">
        <v>257</v>
      </c>
      <c r="AB1228" s="7" t="s">
        <v>333</v>
      </c>
      <c r="AC1228" s="7" t="s">
        <v>19348</v>
      </c>
      <c r="AD1228" s="7" t="s">
        <v>19349</v>
      </c>
      <c r="AE1228" s="7" t="s">
        <v>19354</v>
      </c>
      <c r="AF1228" s="7" t="s">
        <v>19356</v>
      </c>
      <c r="AG1228" s="8"/>
      <c r="AH1228" s="8"/>
      <c r="AI1228" s="8"/>
      <c r="AJ1228" s="8"/>
      <c r="AK1228" s="8"/>
      <c r="AL1228" s="7" t="s">
        <v>19357</v>
      </c>
      <c r="AM1228" s="8"/>
      <c r="AN1228" s="8"/>
      <c r="AO1228" s="8"/>
      <c r="AP1228" s="8"/>
      <c r="AQ1228" s="8"/>
      <c r="AR1228" s="7" t="s">
        <v>86</v>
      </c>
      <c r="AS1228" s="8"/>
      <c r="AT1228" s="7" t="s">
        <v>19358</v>
      </c>
      <c r="AU1228" s="8"/>
      <c r="AV1228" s="11" t="s">
        <v>3681</v>
      </c>
      <c r="AW1228" s="11" t="s">
        <v>3681</v>
      </c>
      <c r="AX1228" s="8"/>
      <c r="AY1228" s="8"/>
      <c r="AZ1228" s="8"/>
      <c r="BA1228" s="8"/>
      <c r="BB1228" s="8"/>
      <c r="BC1228" s="8"/>
      <c r="BD1228" s="8"/>
      <c r="BE1228" s="8"/>
      <c r="BF1228" s="8"/>
    </row>
    <row r="1229" hidden="1">
      <c r="A1229" s="10">
        <v>35929.0</v>
      </c>
      <c r="B1229" s="7" t="s">
        <v>2695</v>
      </c>
      <c r="C1229" s="7" t="s">
        <v>19366</v>
      </c>
      <c r="D1229" s="7" t="s">
        <v>19367</v>
      </c>
      <c r="E1229" s="7">
        <v>1.725897654001E12</v>
      </c>
      <c r="F1229" s="11" t="s">
        <v>19368</v>
      </c>
      <c r="G1229" s="7">
        <v>200000.0</v>
      </c>
      <c r="H1229" s="8"/>
      <c r="I1229" s="7">
        <v>0.0</v>
      </c>
      <c r="J1229" s="7">
        <v>0.0</v>
      </c>
      <c r="K1229" s="7">
        <v>6.0</v>
      </c>
      <c r="L1229" s="7">
        <v>0.0</v>
      </c>
      <c r="M1229" s="7">
        <v>0.0</v>
      </c>
      <c r="N1229" s="7" t="s">
        <v>61</v>
      </c>
      <c r="O1229" s="7">
        <v>0.0</v>
      </c>
      <c r="P1229" s="7">
        <v>0.0</v>
      </c>
      <c r="Q1229" s="7" t="s">
        <v>2695</v>
      </c>
      <c r="R1229" s="7" t="s">
        <v>5257</v>
      </c>
      <c r="S1229" s="7" t="s">
        <v>19377</v>
      </c>
      <c r="T1229" s="11" t="s">
        <v>19378</v>
      </c>
      <c r="U1229" s="7" t="s">
        <v>19385</v>
      </c>
      <c r="V1229" s="8"/>
      <c r="W1229" s="7" t="s">
        <v>5546</v>
      </c>
      <c r="X1229" s="8"/>
      <c r="Y1229" s="8"/>
      <c r="Z1229" s="8"/>
      <c r="AA1229" s="8"/>
      <c r="AB1229" s="8"/>
      <c r="AC1229" s="7" t="s">
        <v>19387</v>
      </c>
      <c r="AD1229" s="7" t="s">
        <v>19388</v>
      </c>
      <c r="AE1229" s="8"/>
      <c r="AF1229" s="7" t="s">
        <v>19389</v>
      </c>
      <c r="AG1229" s="8"/>
      <c r="AH1229" s="8"/>
      <c r="AI1229" s="8"/>
      <c r="AJ1229" s="8"/>
      <c r="AK1229" s="8"/>
      <c r="AL1229" s="7" t="s">
        <v>19393</v>
      </c>
      <c r="AM1229" s="8"/>
      <c r="AN1229" s="8"/>
      <c r="AO1229" s="8"/>
      <c r="AP1229" s="8"/>
      <c r="AQ1229" s="8"/>
      <c r="AR1229" s="7" t="s">
        <v>68</v>
      </c>
      <c r="AS1229" s="8"/>
      <c r="AT1229" s="7" t="s">
        <v>19396</v>
      </c>
      <c r="AU1229" s="8"/>
      <c r="AV1229" s="11" t="s">
        <v>19378</v>
      </c>
      <c r="AW1229" s="11" t="s">
        <v>19378</v>
      </c>
      <c r="AX1229" s="8"/>
      <c r="AY1229" s="8"/>
      <c r="AZ1229" s="8"/>
      <c r="BA1229" s="8"/>
      <c r="BB1229" s="8"/>
      <c r="BC1229" s="8"/>
      <c r="BD1229" s="8"/>
      <c r="BE1229" s="8"/>
      <c r="BF1229" s="8"/>
    </row>
    <row r="1230" hidden="1">
      <c r="A1230" s="10">
        <v>33082.0</v>
      </c>
      <c r="B1230" s="9">
        <v>42958.0</v>
      </c>
      <c r="C1230" s="7" t="s">
        <v>19401</v>
      </c>
      <c r="D1230" s="8"/>
      <c r="E1230" s="8"/>
      <c r="F1230" s="8"/>
      <c r="G1230" s="7">
        <v>1.0E8</v>
      </c>
      <c r="H1230" s="8"/>
      <c r="I1230" s="7">
        <v>0.0</v>
      </c>
      <c r="J1230" s="7">
        <v>0.0</v>
      </c>
      <c r="K1230" s="7">
        <v>6.0</v>
      </c>
      <c r="L1230" s="7">
        <v>0.0</v>
      </c>
      <c r="M1230" s="7">
        <v>0.0</v>
      </c>
      <c r="N1230" s="7" t="s">
        <v>61</v>
      </c>
      <c r="O1230" s="7">
        <v>0.0</v>
      </c>
      <c r="P1230" s="7">
        <v>0.0</v>
      </c>
      <c r="Q1230" s="8"/>
      <c r="R1230" s="8"/>
      <c r="S1230" s="8"/>
      <c r="T1230" s="8"/>
      <c r="U1230" s="8"/>
      <c r="V1230" s="8"/>
      <c r="W1230" s="8"/>
      <c r="X1230" s="8"/>
      <c r="Y1230" s="8"/>
      <c r="Z1230" s="8"/>
      <c r="AA1230" s="8"/>
      <c r="AB1230" s="8"/>
      <c r="AC1230" s="8"/>
      <c r="AD1230" s="8"/>
      <c r="AE1230" s="8"/>
      <c r="AF1230" s="8"/>
      <c r="AG1230" s="8"/>
      <c r="AH1230" s="8"/>
      <c r="AI1230" s="8"/>
      <c r="AJ1230" s="8"/>
      <c r="AK1230" s="8"/>
      <c r="AL1230" s="8"/>
      <c r="AM1230" s="8"/>
      <c r="AN1230" s="8"/>
      <c r="AO1230" s="8"/>
      <c r="AP1230" s="8"/>
      <c r="AQ1230" s="8"/>
      <c r="AR1230" s="7" t="s">
        <v>68</v>
      </c>
      <c r="AS1230" s="8"/>
      <c r="AT1230" s="8"/>
      <c r="AU1230" s="8"/>
      <c r="AV1230" s="11" t="s">
        <v>16444</v>
      </c>
      <c r="AW1230" s="11" t="s">
        <v>16444</v>
      </c>
      <c r="AX1230" s="8"/>
      <c r="AY1230" s="8"/>
      <c r="AZ1230" s="8"/>
      <c r="BA1230" s="8"/>
      <c r="BB1230" s="8"/>
      <c r="BC1230" s="8"/>
      <c r="BD1230" s="8"/>
      <c r="BE1230" s="8"/>
      <c r="BF1230" s="8"/>
    </row>
    <row r="1231" hidden="1">
      <c r="A1231" s="10">
        <v>33231.0</v>
      </c>
      <c r="B1231" s="14">
        <v>43019.0</v>
      </c>
      <c r="C1231" s="7" t="s">
        <v>19406</v>
      </c>
      <c r="D1231" s="8"/>
      <c r="E1231" s="8"/>
      <c r="F1231" s="8"/>
      <c r="G1231" s="7">
        <v>1.0E8</v>
      </c>
      <c r="H1231" s="8"/>
      <c r="I1231" s="7">
        <v>0.0</v>
      </c>
      <c r="J1231" s="7">
        <v>0.0</v>
      </c>
      <c r="K1231" s="7">
        <v>6.0</v>
      </c>
      <c r="L1231" s="7">
        <v>0.0</v>
      </c>
      <c r="M1231" s="7">
        <v>0.0</v>
      </c>
      <c r="N1231" s="7" t="s">
        <v>61</v>
      </c>
      <c r="O1231" s="7">
        <v>0.0</v>
      </c>
      <c r="P1231" s="7">
        <v>0.0</v>
      </c>
      <c r="Q1231" s="8"/>
      <c r="R1231" s="8"/>
      <c r="S1231" s="8"/>
      <c r="T1231" s="8"/>
      <c r="U1231" s="8"/>
      <c r="V1231" s="8"/>
      <c r="W1231" s="8"/>
      <c r="X1231" s="8"/>
      <c r="Y1231" s="8"/>
      <c r="Z1231" s="8"/>
      <c r="AA1231" s="8"/>
      <c r="AB1231" s="8"/>
      <c r="AC1231" s="8"/>
      <c r="AD1231" s="8"/>
      <c r="AE1231" s="8"/>
      <c r="AF1231" s="8"/>
      <c r="AG1231" s="8"/>
      <c r="AH1231" s="8"/>
      <c r="AI1231" s="8"/>
      <c r="AJ1231" s="8"/>
      <c r="AK1231" s="8"/>
      <c r="AL1231" s="8"/>
      <c r="AM1231" s="8"/>
      <c r="AN1231" s="8"/>
      <c r="AO1231" s="8"/>
      <c r="AP1231" s="8"/>
      <c r="AQ1231" s="8"/>
      <c r="AR1231" s="7" t="s">
        <v>68</v>
      </c>
      <c r="AS1231" s="8"/>
      <c r="AT1231" s="8"/>
      <c r="AU1231" s="8"/>
      <c r="AV1231" s="8"/>
      <c r="AW1231" s="8"/>
      <c r="AX1231" s="8"/>
      <c r="AY1231" s="8"/>
      <c r="AZ1231" s="8"/>
      <c r="BA1231" s="8"/>
      <c r="BB1231" s="8"/>
      <c r="BC1231" s="8"/>
      <c r="BD1231" s="8"/>
      <c r="BE1231" s="8"/>
      <c r="BF1231" s="8"/>
    </row>
    <row r="1232" hidden="1">
      <c r="A1232" s="10">
        <v>33080.0</v>
      </c>
      <c r="B1232" s="9">
        <v>42958.0</v>
      </c>
      <c r="C1232" s="7" t="s">
        <v>19408</v>
      </c>
      <c r="D1232" s="8"/>
      <c r="E1232" s="8"/>
      <c r="F1232" s="8"/>
      <c r="G1232" s="7">
        <v>1.0E7</v>
      </c>
      <c r="H1232" s="8"/>
      <c r="I1232" s="7">
        <v>0.0</v>
      </c>
      <c r="J1232" s="7">
        <v>0.0</v>
      </c>
      <c r="K1232" s="7">
        <v>6.0</v>
      </c>
      <c r="L1232" s="7">
        <v>0.0</v>
      </c>
      <c r="M1232" s="7">
        <v>0.0</v>
      </c>
      <c r="N1232" s="7" t="s">
        <v>61</v>
      </c>
      <c r="O1232" s="7">
        <v>0.0</v>
      </c>
      <c r="P1232" s="7">
        <v>0.0</v>
      </c>
      <c r="Q1232" s="8"/>
      <c r="R1232" s="8"/>
      <c r="S1232" s="8"/>
      <c r="T1232" s="8"/>
      <c r="U1232" s="8"/>
      <c r="V1232" s="8"/>
      <c r="W1232" s="8"/>
      <c r="X1232" s="8"/>
      <c r="Y1232" s="8"/>
      <c r="Z1232" s="8"/>
      <c r="AA1232" s="8"/>
      <c r="AB1232" s="8"/>
      <c r="AC1232" s="8"/>
      <c r="AD1232" s="8"/>
      <c r="AE1232" s="8"/>
      <c r="AF1232" s="8"/>
      <c r="AG1232" s="8"/>
      <c r="AH1232" s="8"/>
      <c r="AI1232" s="8"/>
      <c r="AJ1232" s="8"/>
      <c r="AK1232" s="8"/>
      <c r="AL1232" s="8"/>
      <c r="AM1232" s="8"/>
      <c r="AN1232" s="8"/>
      <c r="AO1232" s="8"/>
      <c r="AP1232" s="8"/>
      <c r="AQ1232" s="8"/>
      <c r="AR1232" s="7" t="s">
        <v>68</v>
      </c>
      <c r="AS1232" s="8"/>
      <c r="AT1232" s="8"/>
      <c r="AU1232" s="8"/>
      <c r="AV1232" s="8"/>
      <c r="AW1232" s="8"/>
      <c r="AX1232" s="8"/>
      <c r="AY1232" s="8"/>
      <c r="AZ1232" s="8"/>
      <c r="BA1232" s="8"/>
      <c r="BB1232" s="8"/>
      <c r="BC1232" s="8"/>
      <c r="BD1232" s="8"/>
      <c r="BE1232" s="8"/>
      <c r="BF1232" s="8"/>
    </row>
    <row r="1233" hidden="1">
      <c r="A1233" s="10">
        <v>33232.0</v>
      </c>
      <c r="B1233" s="14">
        <v>43019.0</v>
      </c>
      <c r="C1233" s="7" t="s">
        <v>19410</v>
      </c>
      <c r="D1233" s="8"/>
      <c r="E1233" s="8"/>
      <c r="F1233" s="8"/>
      <c r="G1233" s="7">
        <v>1.0E8</v>
      </c>
      <c r="H1233" s="8"/>
      <c r="I1233" s="7">
        <v>0.0</v>
      </c>
      <c r="J1233" s="7">
        <v>0.0</v>
      </c>
      <c r="K1233" s="7">
        <v>6.0</v>
      </c>
      <c r="L1233" s="7">
        <v>0.0</v>
      </c>
      <c r="M1233" s="7">
        <v>0.0</v>
      </c>
      <c r="N1233" s="7" t="s">
        <v>61</v>
      </c>
      <c r="O1233" s="7">
        <v>0.0</v>
      </c>
      <c r="P1233" s="7">
        <v>0.0</v>
      </c>
      <c r="Q1233" s="8"/>
      <c r="R1233" s="8"/>
      <c r="S1233" s="8"/>
      <c r="T1233" s="8"/>
      <c r="U1233" s="8"/>
      <c r="V1233" s="8"/>
      <c r="W1233" s="8"/>
      <c r="X1233" s="8"/>
      <c r="Y1233" s="8"/>
      <c r="Z1233" s="8"/>
      <c r="AA1233" s="8"/>
      <c r="AB1233" s="8"/>
      <c r="AC1233" s="8"/>
      <c r="AD1233" s="8"/>
      <c r="AE1233" s="8"/>
      <c r="AF1233" s="8"/>
      <c r="AG1233" s="8"/>
      <c r="AH1233" s="8"/>
      <c r="AI1233" s="8"/>
      <c r="AJ1233" s="8"/>
      <c r="AK1233" s="8"/>
      <c r="AL1233" s="8"/>
      <c r="AM1233" s="8"/>
      <c r="AN1233" s="8"/>
      <c r="AO1233" s="8"/>
      <c r="AP1233" s="8"/>
      <c r="AQ1233" s="8"/>
      <c r="AR1233" s="7" t="s">
        <v>68</v>
      </c>
      <c r="AS1233" s="8"/>
      <c r="AT1233" s="8"/>
      <c r="AU1233" s="8"/>
      <c r="AV1233" s="11" t="s">
        <v>16433</v>
      </c>
      <c r="AW1233" s="11" t="s">
        <v>16433</v>
      </c>
      <c r="AX1233" s="8"/>
      <c r="AY1233" s="8"/>
      <c r="AZ1233" s="8"/>
      <c r="BA1233" s="8"/>
      <c r="BB1233" s="8"/>
      <c r="BC1233" s="8"/>
      <c r="BD1233" s="8"/>
      <c r="BE1233" s="8"/>
      <c r="BF1233" s="8"/>
    </row>
    <row r="1234" hidden="1">
      <c r="A1234" s="10">
        <v>35843.0</v>
      </c>
      <c r="B1234" s="7" t="s">
        <v>485</v>
      </c>
      <c r="C1234" s="7" t="s">
        <v>19416</v>
      </c>
      <c r="D1234" s="8"/>
      <c r="E1234" s="8"/>
      <c r="F1234" s="8"/>
      <c r="G1234" s="7">
        <v>30000.0</v>
      </c>
      <c r="H1234" s="8"/>
      <c r="I1234" s="7">
        <v>0.0</v>
      </c>
      <c r="J1234" s="7">
        <v>0.0</v>
      </c>
      <c r="K1234" s="7">
        <v>6.0</v>
      </c>
      <c r="L1234" s="7">
        <v>0.0</v>
      </c>
      <c r="M1234" s="7">
        <v>0.0</v>
      </c>
      <c r="N1234" s="7" t="s">
        <v>61</v>
      </c>
      <c r="O1234" s="7">
        <v>0.0</v>
      </c>
      <c r="P1234" s="7">
        <v>0.0</v>
      </c>
      <c r="Q1234" s="8"/>
      <c r="R1234" s="8"/>
      <c r="S1234" s="8"/>
      <c r="T1234" s="8"/>
      <c r="U1234" s="8"/>
      <c r="V1234" s="8"/>
      <c r="W1234" s="8"/>
      <c r="X1234" s="8"/>
      <c r="Y1234" s="8"/>
      <c r="Z1234" s="8"/>
      <c r="AA1234" s="8"/>
      <c r="AB1234" s="8"/>
      <c r="AC1234" s="8"/>
      <c r="AD1234" s="8"/>
      <c r="AE1234" s="8"/>
      <c r="AF1234" s="8"/>
      <c r="AG1234" s="8"/>
      <c r="AH1234" s="8"/>
      <c r="AI1234" s="8"/>
      <c r="AJ1234" s="8"/>
      <c r="AK1234" s="8"/>
      <c r="AL1234" s="8"/>
      <c r="AM1234" s="8"/>
      <c r="AN1234" s="8"/>
      <c r="AO1234" s="8"/>
      <c r="AP1234" s="8"/>
      <c r="AQ1234" s="8"/>
      <c r="AR1234" s="7" t="s">
        <v>68</v>
      </c>
      <c r="AS1234" s="8"/>
      <c r="AT1234" s="8"/>
      <c r="AU1234" s="8"/>
      <c r="AV1234" s="8"/>
      <c r="AW1234" s="8"/>
      <c r="AX1234" s="8"/>
      <c r="AY1234" s="8"/>
      <c r="AZ1234" s="8"/>
      <c r="BA1234" s="8"/>
      <c r="BB1234" s="8"/>
      <c r="BC1234" s="8"/>
      <c r="BD1234" s="8"/>
      <c r="BE1234" s="8"/>
      <c r="BF1234" s="8"/>
    </row>
    <row r="1235" hidden="1">
      <c r="A1235" s="10">
        <v>27433.0</v>
      </c>
      <c r="B1235" s="9">
        <v>42888.0</v>
      </c>
      <c r="C1235" s="7" t="s">
        <v>19417</v>
      </c>
      <c r="D1235" s="7" t="s">
        <v>19418</v>
      </c>
      <c r="E1235" s="7">
        <v>4.099628E7</v>
      </c>
      <c r="F1235" s="8"/>
      <c r="G1235" s="7">
        <v>10000.0</v>
      </c>
      <c r="H1235" s="8"/>
      <c r="I1235" s="7">
        <v>0.0</v>
      </c>
      <c r="J1235" s="7">
        <v>0.0</v>
      </c>
      <c r="K1235" s="7">
        <v>6.0</v>
      </c>
      <c r="L1235" s="7">
        <v>0.0</v>
      </c>
      <c r="M1235" s="7">
        <v>0.0</v>
      </c>
      <c r="N1235" s="7" t="s">
        <v>61</v>
      </c>
      <c r="O1235" s="7">
        <v>0.0</v>
      </c>
      <c r="P1235" s="7">
        <v>0.0</v>
      </c>
      <c r="Q1235" s="8"/>
      <c r="R1235" s="8"/>
      <c r="S1235" s="7" t="s">
        <v>12957</v>
      </c>
      <c r="T1235" s="11" t="s">
        <v>19420</v>
      </c>
      <c r="U1235" s="15" t="str">
        <f>+51 986964699</f>
        <v>#ERROR!</v>
      </c>
      <c r="V1235" s="8"/>
      <c r="W1235" s="7" t="s">
        <v>19423</v>
      </c>
      <c r="X1235" s="8"/>
      <c r="Y1235" s="8"/>
      <c r="Z1235" s="8"/>
      <c r="AA1235" s="8"/>
      <c r="AB1235" s="8"/>
      <c r="AC1235" s="7" t="s">
        <v>19424</v>
      </c>
      <c r="AD1235" s="7" t="s">
        <v>19425</v>
      </c>
      <c r="AE1235" s="7" t="s">
        <v>19426</v>
      </c>
      <c r="AF1235" s="7" t="s">
        <v>19427</v>
      </c>
      <c r="AG1235" s="8"/>
      <c r="AH1235" s="8"/>
      <c r="AI1235" s="8"/>
      <c r="AJ1235" s="8"/>
      <c r="AK1235" s="8"/>
      <c r="AL1235" s="8"/>
      <c r="AM1235" s="8"/>
      <c r="AN1235" s="8"/>
      <c r="AO1235" s="8"/>
      <c r="AP1235" s="8"/>
      <c r="AQ1235" s="8"/>
      <c r="AR1235" s="7" t="s">
        <v>68</v>
      </c>
      <c r="AS1235" s="8"/>
      <c r="AT1235" s="8"/>
      <c r="AU1235" s="8"/>
      <c r="AV1235" s="11" t="s">
        <v>12958</v>
      </c>
      <c r="AW1235" s="11" t="s">
        <v>12958</v>
      </c>
      <c r="AX1235" s="8"/>
      <c r="AY1235" s="11" t="s">
        <v>12985</v>
      </c>
      <c r="AZ1235" s="8"/>
      <c r="BA1235" s="8"/>
      <c r="BB1235" s="8"/>
      <c r="BC1235" s="8"/>
      <c r="BD1235" s="8"/>
      <c r="BE1235" s="8"/>
      <c r="BF1235" s="8"/>
    </row>
    <row r="1236" hidden="1">
      <c r="A1236" s="10">
        <v>33321.0</v>
      </c>
      <c r="B1236" s="7" t="s">
        <v>1384</v>
      </c>
      <c r="C1236" s="7" t="s">
        <v>19435</v>
      </c>
      <c r="D1236" s="8"/>
      <c r="E1236" s="8"/>
      <c r="F1236" s="8"/>
      <c r="G1236" s="7">
        <v>200000.0</v>
      </c>
      <c r="H1236" s="8"/>
      <c r="I1236" s="7">
        <v>0.0</v>
      </c>
      <c r="J1236" s="7">
        <v>0.0</v>
      </c>
      <c r="K1236" s="7">
        <v>6.0</v>
      </c>
      <c r="L1236" s="7">
        <v>0.0</v>
      </c>
      <c r="M1236" s="7">
        <v>0.0</v>
      </c>
      <c r="N1236" s="7" t="s">
        <v>61</v>
      </c>
      <c r="O1236" s="7">
        <v>0.0</v>
      </c>
      <c r="P1236" s="7">
        <v>0.0</v>
      </c>
      <c r="Q1236" s="8"/>
      <c r="R1236" s="8"/>
      <c r="S1236" s="8"/>
      <c r="T1236" s="8"/>
      <c r="U1236" s="8"/>
      <c r="V1236" s="8"/>
      <c r="W1236" s="8"/>
      <c r="X1236" s="8"/>
      <c r="Y1236" s="8"/>
      <c r="Z1236" s="8"/>
      <c r="AA1236" s="8"/>
      <c r="AB1236" s="8"/>
      <c r="AC1236" s="8"/>
      <c r="AD1236" s="8"/>
      <c r="AE1236" s="8"/>
      <c r="AF1236" s="8"/>
      <c r="AG1236" s="8"/>
      <c r="AH1236" s="8"/>
      <c r="AI1236" s="8"/>
      <c r="AJ1236" s="8"/>
      <c r="AK1236" s="8"/>
      <c r="AL1236" s="8"/>
      <c r="AM1236" s="8"/>
      <c r="AN1236" s="8"/>
      <c r="AO1236" s="8"/>
      <c r="AP1236" s="8"/>
      <c r="AQ1236" s="8"/>
      <c r="AR1236" s="7" t="s">
        <v>68</v>
      </c>
      <c r="AS1236" s="8"/>
      <c r="AT1236" s="8"/>
      <c r="AU1236" s="8"/>
      <c r="AV1236" s="8"/>
      <c r="AW1236" s="8"/>
      <c r="AX1236" s="8"/>
      <c r="AY1236" s="8"/>
      <c r="AZ1236" s="8"/>
      <c r="BA1236" s="8"/>
      <c r="BB1236" s="8"/>
      <c r="BC1236" s="8"/>
      <c r="BD1236" s="8"/>
      <c r="BE1236" s="8"/>
      <c r="BF1236" s="8"/>
    </row>
    <row r="1237" hidden="1">
      <c r="A1237" s="10">
        <v>34198.0</v>
      </c>
      <c r="B1237" s="7" t="s">
        <v>432</v>
      </c>
      <c r="C1237" s="7" t="s">
        <v>19437</v>
      </c>
      <c r="D1237" s="8"/>
      <c r="E1237" s="8"/>
      <c r="F1237" s="8"/>
      <c r="G1237" s="7">
        <v>20000.0</v>
      </c>
      <c r="H1237" s="8"/>
      <c r="I1237" s="7">
        <v>0.0</v>
      </c>
      <c r="J1237" s="7">
        <v>0.0</v>
      </c>
      <c r="K1237" s="7">
        <v>6.0</v>
      </c>
      <c r="L1237" s="7">
        <v>0.0</v>
      </c>
      <c r="M1237" s="7">
        <v>0.0</v>
      </c>
      <c r="N1237" s="7" t="s">
        <v>61</v>
      </c>
      <c r="O1237" s="7">
        <v>0.0</v>
      </c>
      <c r="P1237" s="7">
        <v>0.0</v>
      </c>
      <c r="Q1237" s="8"/>
      <c r="R1237" s="8"/>
      <c r="S1237" s="8"/>
      <c r="T1237" s="8"/>
      <c r="U1237" s="8"/>
      <c r="V1237" s="8"/>
      <c r="W1237" s="8"/>
      <c r="X1237" s="8"/>
      <c r="Y1237" s="8"/>
      <c r="Z1237" s="8"/>
      <c r="AA1237" s="8"/>
      <c r="AB1237" s="8"/>
      <c r="AC1237" s="8"/>
      <c r="AD1237" s="8"/>
      <c r="AE1237" s="8"/>
      <c r="AF1237" s="8"/>
      <c r="AG1237" s="8"/>
      <c r="AH1237" s="8"/>
      <c r="AI1237" s="8"/>
      <c r="AJ1237" s="8"/>
      <c r="AK1237" s="8"/>
      <c r="AL1237" s="8"/>
      <c r="AM1237" s="8"/>
      <c r="AN1237" s="8"/>
      <c r="AO1237" s="8"/>
      <c r="AP1237" s="8"/>
      <c r="AQ1237" s="8"/>
      <c r="AR1237" s="7" t="s">
        <v>68</v>
      </c>
      <c r="AS1237" s="8"/>
      <c r="AT1237" s="8"/>
      <c r="AU1237" s="8"/>
      <c r="AV1237" s="8"/>
      <c r="AW1237" s="8"/>
      <c r="AX1237" s="8"/>
      <c r="AY1237" s="8"/>
      <c r="AZ1237" s="8"/>
      <c r="BA1237" s="8"/>
      <c r="BB1237" s="8"/>
      <c r="BC1237" s="8"/>
      <c r="BD1237" s="8"/>
      <c r="BE1237" s="8"/>
      <c r="BF1237" s="8"/>
    </row>
    <row r="1238" hidden="1">
      <c r="A1238" s="10">
        <v>27447.0</v>
      </c>
      <c r="B1238" s="9">
        <v>42949.0</v>
      </c>
      <c r="C1238" s="7" t="s">
        <v>19446</v>
      </c>
      <c r="D1238" s="8"/>
      <c r="E1238" s="8"/>
      <c r="F1238" s="8"/>
      <c r="G1238" s="7">
        <v>100.0</v>
      </c>
      <c r="H1238" s="8"/>
      <c r="I1238" s="7">
        <v>0.0</v>
      </c>
      <c r="J1238" s="7">
        <v>0.0</v>
      </c>
      <c r="K1238" s="7">
        <v>6.0</v>
      </c>
      <c r="L1238" s="7">
        <v>0.0</v>
      </c>
      <c r="M1238" s="7">
        <v>0.0</v>
      </c>
      <c r="N1238" s="7" t="s">
        <v>61</v>
      </c>
      <c r="O1238" s="7">
        <v>0.0</v>
      </c>
      <c r="P1238" s="7">
        <v>0.0</v>
      </c>
      <c r="Q1238" s="8"/>
      <c r="R1238" s="8"/>
      <c r="S1238" s="8"/>
      <c r="T1238" s="8"/>
      <c r="U1238" s="8"/>
      <c r="V1238" s="8"/>
      <c r="W1238" s="8"/>
      <c r="X1238" s="8"/>
      <c r="Y1238" s="8"/>
      <c r="Z1238" s="8"/>
      <c r="AA1238" s="8"/>
      <c r="AB1238" s="8"/>
      <c r="AC1238" s="8"/>
      <c r="AD1238" s="8"/>
      <c r="AE1238" s="8"/>
      <c r="AF1238" s="8"/>
      <c r="AG1238" s="8"/>
      <c r="AH1238" s="8"/>
      <c r="AI1238" s="8"/>
      <c r="AJ1238" s="8"/>
      <c r="AK1238" s="8"/>
      <c r="AL1238" s="8"/>
      <c r="AM1238" s="8"/>
      <c r="AN1238" s="8"/>
      <c r="AO1238" s="8"/>
      <c r="AP1238" s="8"/>
      <c r="AQ1238" s="8"/>
      <c r="AR1238" s="7" t="s">
        <v>68</v>
      </c>
      <c r="AS1238" s="8"/>
      <c r="AT1238" s="8"/>
      <c r="AU1238" s="8"/>
      <c r="AV1238" s="11" t="s">
        <v>19447</v>
      </c>
      <c r="AW1238" s="11" t="s">
        <v>19447</v>
      </c>
      <c r="AX1238" s="8"/>
      <c r="AY1238" s="8"/>
      <c r="AZ1238" s="8"/>
      <c r="BA1238" s="8"/>
      <c r="BB1238" s="8"/>
      <c r="BC1238" s="8"/>
      <c r="BD1238" s="8"/>
      <c r="BE1238" s="8"/>
      <c r="BF1238" s="8"/>
    </row>
    <row r="1239" hidden="1">
      <c r="A1239" s="10">
        <v>28428.0</v>
      </c>
      <c r="B1239" s="7" t="s">
        <v>5236</v>
      </c>
      <c r="C1239" s="7" t="s">
        <v>19455</v>
      </c>
      <c r="D1239" s="7" t="s">
        <v>19456</v>
      </c>
      <c r="E1239" s="7">
        <v>7.1525781E7</v>
      </c>
      <c r="F1239" s="11" t="s">
        <v>19457</v>
      </c>
      <c r="G1239" s="7">
        <v>5000.0</v>
      </c>
      <c r="H1239" s="8"/>
      <c r="I1239" s="7">
        <v>0.0</v>
      </c>
      <c r="J1239" s="7">
        <v>0.0</v>
      </c>
      <c r="K1239" s="7">
        <v>6.0</v>
      </c>
      <c r="L1239" s="7">
        <v>0.0</v>
      </c>
      <c r="M1239" s="7">
        <v>0.0</v>
      </c>
      <c r="N1239" s="7" t="s">
        <v>61</v>
      </c>
      <c r="O1239" s="7">
        <v>0.0</v>
      </c>
      <c r="P1239" s="7">
        <v>0.0</v>
      </c>
      <c r="Q1239" s="8"/>
      <c r="R1239" s="8"/>
      <c r="S1239" s="7" t="s">
        <v>19463</v>
      </c>
      <c r="T1239" s="11" t="s">
        <v>19464</v>
      </c>
      <c r="U1239" s="7" t="s">
        <v>19465</v>
      </c>
      <c r="V1239" s="8"/>
      <c r="W1239" s="8"/>
      <c r="X1239" s="8"/>
      <c r="Y1239" s="8"/>
      <c r="Z1239" s="8"/>
      <c r="AA1239" s="8"/>
      <c r="AB1239" s="8"/>
      <c r="AC1239" s="8"/>
      <c r="AD1239" s="8"/>
      <c r="AE1239" s="8"/>
      <c r="AF1239" s="8"/>
      <c r="AG1239" s="8"/>
      <c r="AH1239" s="8"/>
      <c r="AI1239" s="8"/>
      <c r="AJ1239" s="8"/>
      <c r="AK1239" s="8"/>
      <c r="AL1239" s="8"/>
      <c r="AM1239" s="8"/>
      <c r="AN1239" s="8"/>
      <c r="AO1239" s="8"/>
      <c r="AP1239" s="8"/>
      <c r="AQ1239" s="8"/>
      <c r="AR1239" s="7" t="s">
        <v>68</v>
      </c>
      <c r="AS1239" s="8"/>
      <c r="AT1239" s="8"/>
      <c r="AU1239" s="8"/>
      <c r="AV1239" s="11" t="s">
        <v>19464</v>
      </c>
      <c r="AW1239" s="11" t="s">
        <v>19464</v>
      </c>
      <c r="AX1239" s="8"/>
      <c r="AY1239" s="8"/>
      <c r="AZ1239" s="8"/>
      <c r="BA1239" s="8"/>
      <c r="BB1239" s="8"/>
      <c r="BC1239" s="8"/>
      <c r="BD1239" s="8"/>
      <c r="BE1239" s="8"/>
      <c r="BF1239" s="8"/>
    </row>
    <row r="1240">
      <c r="A1240" s="10">
        <v>29637.0</v>
      </c>
      <c r="B1240" s="7" t="s">
        <v>15003</v>
      </c>
      <c r="C1240" s="7" t="s">
        <v>19472</v>
      </c>
      <c r="D1240" s="7" t="s">
        <v>3542</v>
      </c>
      <c r="E1240" s="7">
        <v>4545.0</v>
      </c>
      <c r="F1240" s="11" t="s">
        <v>19473</v>
      </c>
      <c r="G1240" s="7">
        <v>15000.0</v>
      </c>
      <c r="H1240" s="7">
        <v>130.0</v>
      </c>
      <c r="I1240" s="7">
        <v>0.0</v>
      </c>
      <c r="J1240" s="7">
        <v>7.8</v>
      </c>
      <c r="K1240" s="7">
        <v>6.0</v>
      </c>
      <c r="L1240" s="7">
        <v>15.75</v>
      </c>
      <c r="M1240" s="7">
        <v>5.41</v>
      </c>
      <c r="N1240" s="7" t="s">
        <v>61</v>
      </c>
      <c r="O1240" s="7">
        <v>1.0</v>
      </c>
      <c r="P1240" s="7">
        <v>0.0</v>
      </c>
      <c r="Q1240" s="7" t="s">
        <v>15003</v>
      </c>
      <c r="R1240" s="14">
        <v>43079.0</v>
      </c>
      <c r="S1240" s="7" t="s">
        <v>5540</v>
      </c>
      <c r="T1240" s="11" t="s">
        <v>19475</v>
      </c>
      <c r="U1240" s="7" t="s">
        <v>19476</v>
      </c>
      <c r="V1240" s="8"/>
      <c r="W1240" s="7" t="s">
        <v>11778</v>
      </c>
      <c r="X1240" s="8"/>
      <c r="Y1240" s="8"/>
      <c r="Z1240" s="8"/>
      <c r="AA1240" s="7" t="s">
        <v>3339</v>
      </c>
      <c r="AB1240" s="7" t="s">
        <v>185</v>
      </c>
      <c r="AC1240" s="7" t="s">
        <v>19477</v>
      </c>
      <c r="AD1240" s="7" t="s">
        <v>19478</v>
      </c>
      <c r="AE1240" s="11" t="s">
        <v>19480</v>
      </c>
      <c r="AF1240" s="11" t="s">
        <v>19480</v>
      </c>
      <c r="AG1240" s="8"/>
      <c r="AH1240" s="8"/>
      <c r="AI1240" s="8"/>
      <c r="AJ1240" s="8"/>
      <c r="AK1240" s="8"/>
      <c r="AL1240" s="7" t="s">
        <v>19485</v>
      </c>
      <c r="AM1240" s="8"/>
      <c r="AN1240" s="8"/>
      <c r="AO1240" s="8"/>
      <c r="AP1240" s="8"/>
      <c r="AQ1240" s="8"/>
      <c r="AR1240" s="7" t="s">
        <v>86</v>
      </c>
      <c r="AS1240" s="8"/>
      <c r="AT1240" s="7" t="s">
        <v>19486</v>
      </c>
      <c r="AU1240" s="11" t="s">
        <v>19487</v>
      </c>
      <c r="AV1240" s="11" t="s">
        <v>10916</v>
      </c>
      <c r="AW1240" s="11" t="s">
        <v>10916</v>
      </c>
      <c r="AX1240" s="8"/>
      <c r="AY1240" s="8"/>
      <c r="AZ1240" s="8"/>
      <c r="BA1240" s="8"/>
      <c r="BB1240" s="8"/>
      <c r="BC1240" s="8"/>
      <c r="BD1240" s="8"/>
      <c r="BE1240" s="8"/>
      <c r="BF1240" s="8"/>
    </row>
    <row r="1241" hidden="1">
      <c r="A1241" s="10">
        <v>28672.0</v>
      </c>
      <c r="B1241" s="9">
        <v>43043.0</v>
      </c>
      <c r="C1241" s="7" t="s">
        <v>19491</v>
      </c>
      <c r="D1241" s="8"/>
      <c r="E1241" s="8"/>
      <c r="F1241" s="8"/>
      <c r="G1241" s="7">
        <v>5000.0</v>
      </c>
      <c r="H1241" s="8"/>
      <c r="I1241" s="7">
        <v>0.0</v>
      </c>
      <c r="J1241" s="7">
        <v>0.0</v>
      </c>
      <c r="K1241" s="7">
        <v>6.0</v>
      </c>
      <c r="L1241" s="7">
        <v>0.0</v>
      </c>
      <c r="M1241" s="7">
        <v>0.0</v>
      </c>
      <c r="N1241" s="7" t="s">
        <v>61</v>
      </c>
      <c r="O1241" s="7">
        <v>0.0</v>
      </c>
      <c r="P1241" s="7">
        <v>0.0</v>
      </c>
      <c r="Q1241" s="8"/>
      <c r="R1241" s="8"/>
      <c r="S1241" s="8"/>
      <c r="T1241" s="8"/>
      <c r="U1241" s="8"/>
      <c r="V1241" s="8"/>
      <c r="W1241" s="8"/>
      <c r="X1241" s="8"/>
      <c r="Y1241" s="8"/>
      <c r="Z1241" s="8"/>
      <c r="AA1241" s="8"/>
      <c r="AB1241" s="8"/>
      <c r="AC1241" s="8"/>
      <c r="AD1241" s="8"/>
      <c r="AE1241" s="8"/>
      <c r="AF1241" s="8"/>
      <c r="AG1241" s="8"/>
      <c r="AH1241" s="8"/>
      <c r="AI1241" s="8"/>
      <c r="AJ1241" s="8"/>
      <c r="AK1241" s="8"/>
      <c r="AL1241" s="8"/>
      <c r="AM1241" s="8"/>
      <c r="AN1241" s="8"/>
      <c r="AO1241" s="8"/>
      <c r="AP1241" s="8"/>
      <c r="AQ1241" s="8"/>
      <c r="AR1241" s="7" t="s">
        <v>68</v>
      </c>
      <c r="AS1241" s="8"/>
      <c r="AT1241" s="8"/>
      <c r="AU1241" s="8"/>
      <c r="AV1241" s="11" t="s">
        <v>19494</v>
      </c>
      <c r="AW1241" s="11" t="s">
        <v>19494</v>
      </c>
      <c r="AX1241" s="8"/>
      <c r="AY1241" s="8"/>
      <c r="AZ1241" s="8"/>
      <c r="BA1241" s="8"/>
      <c r="BB1241" s="8"/>
      <c r="BC1241" s="8"/>
      <c r="BD1241" s="8"/>
      <c r="BE1241" s="8"/>
      <c r="BF1241" s="8"/>
    </row>
    <row r="1242" hidden="1">
      <c r="A1242" s="10">
        <v>28693.0</v>
      </c>
      <c r="B1242" s="9">
        <v>43073.0</v>
      </c>
      <c r="C1242" s="7" t="s">
        <v>19498</v>
      </c>
      <c r="D1242" s="8"/>
      <c r="E1242" s="8"/>
      <c r="F1242" s="8"/>
      <c r="G1242" s="7">
        <v>25000.0</v>
      </c>
      <c r="H1242" s="8"/>
      <c r="I1242" s="7">
        <v>0.0</v>
      </c>
      <c r="J1242" s="7">
        <v>0.0</v>
      </c>
      <c r="K1242" s="7">
        <v>6.0</v>
      </c>
      <c r="L1242" s="7">
        <v>0.0</v>
      </c>
      <c r="M1242" s="7">
        <v>0.0</v>
      </c>
      <c r="N1242" s="7" t="s">
        <v>61</v>
      </c>
      <c r="O1242" s="7">
        <v>0.0</v>
      </c>
      <c r="P1242" s="7">
        <v>0.0</v>
      </c>
      <c r="Q1242" s="8"/>
      <c r="R1242" s="8"/>
      <c r="S1242" s="8"/>
      <c r="T1242" s="8"/>
      <c r="U1242" s="8"/>
      <c r="V1242" s="8"/>
      <c r="W1242" s="8"/>
      <c r="X1242" s="8"/>
      <c r="Y1242" s="8"/>
      <c r="Z1242" s="8"/>
      <c r="AA1242" s="8"/>
      <c r="AB1242" s="8"/>
      <c r="AC1242" s="8"/>
      <c r="AD1242" s="8"/>
      <c r="AE1242" s="8"/>
      <c r="AF1242" s="8"/>
      <c r="AG1242" s="8"/>
      <c r="AH1242" s="8"/>
      <c r="AI1242" s="8"/>
      <c r="AJ1242" s="8"/>
      <c r="AK1242" s="8"/>
      <c r="AL1242" s="8"/>
      <c r="AM1242" s="8"/>
      <c r="AN1242" s="8"/>
      <c r="AO1242" s="8"/>
      <c r="AP1242" s="8"/>
      <c r="AQ1242" s="8"/>
      <c r="AR1242" s="7" t="s">
        <v>68</v>
      </c>
      <c r="AS1242" s="8"/>
      <c r="AT1242" s="8"/>
      <c r="AU1242" s="8"/>
      <c r="AV1242" s="11" t="s">
        <v>12680</v>
      </c>
      <c r="AW1242" s="11" t="s">
        <v>12680</v>
      </c>
      <c r="AX1242" s="8"/>
      <c r="AY1242" s="8"/>
      <c r="AZ1242" s="8"/>
      <c r="BA1242" s="8"/>
      <c r="BB1242" s="8"/>
      <c r="BC1242" s="8"/>
      <c r="BD1242" s="8"/>
      <c r="BE1242" s="8"/>
      <c r="BF1242" s="8"/>
    </row>
    <row r="1243" hidden="1">
      <c r="A1243" s="10">
        <v>34254.0</v>
      </c>
      <c r="B1243" s="7" t="s">
        <v>238</v>
      </c>
      <c r="C1243" s="7" t="s">
        <v>19501</v>
      </c>
      <c r="D1243" s="8"/>
      <c r="E1243" s="8"/>
      <c r="F1243" s="8"/>
      <c r="G1243" s="7">
        <v>20000.0</v>
      </c>
      <c r="H1243" s="8"/>
      <c r="I1243" s="7">
        <v>0.0</v>
      </c>
      <c r="J1243" s="7">
        <v>0.0</v>
      </c>
      <c r="K1243" s="7">
        <v>6.0</v>
      </c>
      <c r="L1243" s="7">
        <v>0.0</v>
      </c>
      <c r="M1243" s="7">
        <v>0.0</v>
      </c>
      <c r="N1243" s="7" t="s">
        <v>61</v>
      </c>
      <c r="O1243" s="7">
        <v>0.0</v>
      </c>
      <c r="P1243" s="7">
        <v>0.0</v>
      </c>
      <c r="Q1243" s="8"/>
      <c r="R1243" s="8"/>
      <c r="S1243" s="8"/>
      <c r="T1243" s="8"/>
      <c r="U1243" s="8"/>
      <c r="V1243" s="8"/>
      <c r="W1243" s="8"/>
      <c r="X1243" s="8"/>
      <c r="Y1243" s="8"/>
      <c r="Z1243" s="8"/>
      <c r="AA1243" s="8"/>
      <c r="AB1243" s="8"/>
      <c r="AC1243" s="8"/>
      <c r="AD1243" s="8"/>
      <c r="AE1243" s="8"/>
      <c r="AF1243" s="8"/>
      <c r="AG1243" s="8"/>
      <c r="AH1243" s="8"/>
      <c r="AI1243" s="8"/>
      <c r="AJ1243" s="8"/>
      <c r="AK1243" s="8"/>
      <c r="AL1243" s="8"/>
      <c r="AM1243" s="8"/>
      <c r="AN1243" s="8"/>
      <c r="AO1243" s="8"/>
      <c r="AP1243" s="8"/>
      <c r="AQ1243" s="8"/>
      <c r="AR1243" s="7" t="s">
        <v>68</v>
      </c>
      <c r="AS1243" s="8"/>
      <c r="AT1243" s="8"/>
      <c r="AU1243" s="8"/>
      <c r="AV1243" s="8"/>
      <c r="AW1243" s="8"/>
      <c r="AX1243" s="8"/>
      <c r="AY1243" s="8"/>
      <c r="AZ1243" s="8"/>
      <c r="BA1243" s="8"/>
      <c r="BB1243" s="8"/>
      <c r="BC1243" s="8"/>
      <c r="BD1243" s="8"/>
      <c r="BE1243" s="8"/>
      <c r="BF1243" s="8"/>
    </row>
    <row r="1244" hidden="1">
      <c r="A1244" s="10">
        <v>33590.0</v>
      </c>
      <c r="B1244" s="7" t="s">
        <v>1496</v>
      </c>
      <c r="C1244" s="7" t="s">
        <v>19507</v>
      </c>
      <c r="D1244" s="8"/>
      <c r="E1244" s="8"/>
      <c r="F1244" s="8"/>
      <c r="G1244" s="7">
        <v>8000.0</v>
      </c>
      <c r="H1244" s="8"/>
      <c r="I1244" s="7">
        <v>0.0</v>
      </c>
      <c r="J1244" s="7">
        <v>0.0</v>
      </c>
      <c r="K1244" s="7">
        <v>6.0</v>
      </c>
      <c r="L1244" s="7">
        <v>0.0</v>
      </c>
      <c r="M1244" s="7">
        <v>0.0</v>
      </c>
      <c r="N1244" s="7" t="s">
        <v>61</v>
      </c>
      <c r="O1244" s="7">
        <v>0.0</v>
      </c>
      <c r="P1244" s="7">
        <v>0.0</v>
      </c>
      <c r="Q1244" s="8"/>
      <c r="R1244" s="8"/>
      <c r="S1244" s="8"/>
      <c r="T1244" s="8"/>
      <c r="U1244" s="8"/>
      <c r="V1244" s="8"/>
      <c r="W1244" s="8"/>
      <c r="X1244" s="8"/>
      <c r="Y1244" s="8"/>
      <c r="Z1244" s="8"/>
      <c r="AA1244" s="8"/>
      <c r="AB1244" s="8"/>
      <c r="AC1244" s="8"/>
      <c r="AD1244" s="8"/>
      <c r="AE1244" s="8"/>
      <c r="AF1244" s="8"/>
      <c r="AG1244" s="8"/>
      <c r="AH1244" s="8"/>
      <c r="AI1244" s="8"/>
      <c r="AJ1244" s="8"/>
      <c r="AK1244" s="8"/>
      <c r="AL1244" s="8"/>
      <c r="AM1244" s="8"/>
      <c r="AN1244" s="8"/>
      <c r="AO1244" s="8"/>
      <c r="AP1244" s="8"/>
      <c r="AQ1244" s="8"/>
      <c r="AR1244" s="7" t="s">
        <v>68</v>
      </c>
      <c r="AS1244" s="8"/>
      <c r="AT1244" s="8"/>
      <c r="AU1244" s="8"/>
      <c r="AV1244" s="11" t="s">
        <v>19513</v>
      </c>
      <c r="AW1244" s="11" t="s">
        <v>19513</v>
      </c>
      <c r="AX1244" s="8"/>
      <c r="AY1244" s="8"/>
      <c r="AZ1244" s="8"/>
      <c r="BA1244" s="8"/>
      <c r="BB1244" s="8"/>
      <c r="BC1244" s="8"/>
      <c r="BD1244" s="8"/>
      <c r="BE1244" s="8"/>
      <c r="BF1244" s="8"/>
    </row>
    <row r="1245" hidden="1">
      <c r="A1245" s="10">
        <v>32363.0</v>
      </c>
      <c r="B1245" s="14">
        <v>43049.0</v>
      </c>
      <c r="C1245" s="7" t="s">
        <v>19515</v>
      </c>
      <c r="D1245" s="8"/>
      <c r="E1245" s="8"/>
      <c r="F1245" s="8"/>
      <c r="G1245" s="7">
        <v>200000.0</v>
      </c>
      <c r="H1245" s="8"/>
      <c r="I1245" s="7">
        <v>0.0</v>
      </c>
      <c r="J1245" s="7">
        <v>0.0</v>
      </c>
      <c r="K1245" s="7">
        <v>6.0</v>
      </c>
      <c r="L1245" s="7">
        <v>0.0</v>
      </c>
      <c r="M1245" s="7">
        <v>0.0</v>
      </c>
      <c r="N1245" s="7" t="s">
        <v>61</v>
      </c>
      <c r="O1245" s="7">
        <v>0.0</v>
      </c>
      <c r="P1245" s="7">
        <v>0.0</v>
      </c>
      <c r="Q1245" s="8"/>
      <c r="R1245" s="8"/>
      <c r="S1245" s="8"/>
      <c r="T1245" s="8"/>
      <c r="U1245" s="8"/>
      <c r="V1245" s="8"/>
      <c r="W1245" s="8"/>
      <c r="X1245" s="8"/>
      <c r="Y1245" s="8"/>
      <c r="Z1245" s="8"/>
      <c r="AA1245" s="8"/>
      <c r="AB1245" s="8"/>
      <c r="AC1245" s="8"/>
      <c r="AD1245" s="8"/>
      <c r="AE1245" s="8"/>
      <c r="AF1245" s="8"/>
      <c r="AG1245" s="8"/>
      <c r="AH1245" s="8"/>
      <c r="AI1245" s="8"/>
      <c r="AJ1245" s="8"/>
      <c r="AK1245" s="8"/>
      <c r="AL1245" s="8"/>
      <c r="AM1245" s="8"/>
      <c r="AN1245" s="8"/>
      <c r="AO1245" s="8"/>
      <c r="AP1245" s="8"/>
      <c r="AQ1245" s="8"/>
      <c r="AR1245" s="7" t="s">
        <v>68</v>
      </c>
      <c r="AS1245" s="8"/>
      <c r="AT1245" s="8"/>
      <c r="AU1245" s="8"/>
      <c r="AV1245" s="7" t="s">
        <v>16108</v>
      </c>
      <c r="AW1245" s="11" t="s">
        <v>16109</v>
      </c>
      <c r="AX1245" s="8"/>
      <c r="AY1245" s="8"/>
      <c r="AZ1245" s="8"/>
      <c r="BA1245" s="8"/>
      <c r="BB1245" s="8"/>
      <c r="BC1245" s="8"/>
      <c r="BD1245" s="8"/>
      <c r="BE1245" s="8"/>
      <c r="BF1245" s="8"/>
    </row>
    <row r="1246" hidden="1">
      <c r="A1246" s="10">
        <v>32360.0</v>
      </c>
      <c r="B1246" s="14">
        <v>43049.0</v>
      </c>
      <c r="C1246" s="7" t="s">
        <v>19521</v>
      </c>
      <c r="D1246" s="8"/>
      <c r="E1246" s="8"/>
      <c r="F1246" s="8"/>
      <c r="G1246" s="7">
        <v>200000.0</v>
      </c>
      <c r="H1246" s="8"/>
      <c r="I1246" s="7">
        <v>0.0</v>
      </c>
      <c r="J1246" s="7">
        <v>0.0</v>
      </c>
      <c r="K1246" s="7">
        <v>6.0</v>
      </c>
      <c r="L1246" s="7">
        <v>0.0</v>
      </c>
      <c r="M1246" s="7">
        <v>0.0</v>
      </c>
      <c r="N1246" s="7" t="s">
        <v>61</v>
      </c>
      <c r="O1246" s="7">
        <v>0.0</v>
      </c>
      <c r="P1246" s="7">
        <v>0.0</v>
      </c>
      <c r="Q1246" s="8"/>
      <c r="R1246" s="8"/>
      <c r="S1246" s="8"/>
      <c r="T1246" s="8"/>
      <c r="U1246" s="8"/>
      <c r="V1246" s="8"/>
      <c r="W1246" s="8"/>
      <c r="X1246" s="8"/>
      <c r="Y1246" s="8"/>
      <c r="Z1246" s="8"/>
      <c r="AA1246" s="8"/>
      <c r="AB1246" s="8"/>
      <c r="AC1246" s="8"/>
      <c r="AD1246" s="8"/>
      <c r="AE1246" s="8"/>
      <c r="AF1246" s="8"/>
      <c r="AG1246" s="8"/>
      <c r="AH1246" s="8"/>
      <c r="AI1246" s="8"/>
      <c r="AJ1246" s="8"/>
      <c r="AK1246" s="8"/>
      <c r="AL1246" s="8"/>
      <c r="AM1246" s="8"/>
      <c r="AN1246" s="8"/>
      <c r="AO1246" s="8"/>
      <c r="AP1246" s="8"/>
      <c r="AQ1246" s="8"/>
      <c r="AR1246" s="7" t="s">
        <v>68</v>
      </c>
      <c r="AS1246" s="8"/>
      <c r="AT1246" s="8"/>
      <c r="AU1246" s="8"/>
      <c r="AV1246" s="7" t="s">
        <v>16108</v>
      </c>
      <c r="AW1246" s="11" t="s">
        <v>16109</v>
      </c>
      <c r="AX1246" s="8"/>
      <c r="AY1246" s="8"/>
      <c r="AZ1246" s="8"/>
      <c r="BA1246" s="8"/>
      <c r="BB1246" s="8"/>
      <c r="BC1246" s="8"/>
      <c r="BD1246" s="8"/>
      <c r="BE1246" s="8"/>
      <c r="BF1246" s="8"/>
    </row>
    <row r="1247" hidden="1">
      <c r="A1247" s="10">
        <v>29863.0</v>
      </c>
      <c r="B1247" s="7" t="s">
        <v>7038</v>
      </c>
      <c r="C1247" s="7" t="s">
        <v>19522</v>
      </c>
      <c r="D1247" s="8"/>
      <c r="E1247" s="8"/>
      <c r="F1247" s="8"/>
      <c r="G1247" s="7">
        <v>10000.0</v>
      </c>
      <c r="H1247" s="8"/>
      <c r="I1247" s="7">
        <v>0.0</v>
      </c>
      <c r="J1247" s="7">
        <v>0.0</v>
      </c>
      <c r="K1247" s="7">
        <v>6.0</v>
      </c>
      <c r="L1247" s="7">
        <v>0.0</v>
      </c>
      <c r="M1247" s="7">
        <v>0.0</v>
      </c>
      <c r="N1247" s="7" t="s">
        <v>61</v>
      </c>
      <c r="O1247" s="7">
        <v>0.0</v>
      </c>
      <c r="P1247" s="7">
        <v>0.0</v>
      </c>
      <c r="Q1247" s="8"/>
      <c r="R1247" s="8"/>
      <c r="S1247" s="8"/>
      <c r="T1247" s="8"/>
      <c r="U1247" s="8"/>
      <c r="V1247" s="8"/>
      <c r="W1247" s="8"/>
      <c r="X1247" s="8"/>
      <c r="Y1247" s="8"/>
      <c r="Z1247" s="8"/>
      <c r="AA1247" s="8"/>
      <c r="AB1247" s="8"/>
      <c r="AC1247" s="8"/>
      <c r="AD1247" s="8"/>
      <c r="AE1247" s="8"/>
      <c r="AF1247" s="8"/>
      <c r="AG1247" s="8"/>
      <c r="AH1247" s="8"/>
      <c r="AI1247" s="8"/>
      <c r="AJ1247" s="8"/>
      <c r="AK1247" s="8"/>
      <c r="AL1247" s="8"/>
      <c r="AM1247" s="8"/>
      <c r="AN1247" s="8"/>
      <c r="AO1247" s="8"/>
      <c r="AP1247" s="8"/>
      <c r="AQ1247" s="8"/>
      <c r="AR1247" s="7" t="s">
        <v>68</v>
      </c>
      <c r="AS1247" s="8"/>
      <c r="AT1247" s="8"/>
      <c r="AU1247" s="8"/>
      <c r="AV1247" s="11" t="s">
        <v>1693</v>
      </c>
      <c r="AW1247" s="11" t="s">
        <v>1693</v>
      </c>
      <c r="AX1247" s="8"/>
      <c r="AY1247" s="8"/>
      <c r="AZ1247" s="8"/>
      <c r="BA1247" s="8"/>
      <c r="BB1247" s="8"/>
      <c r="BC1247" s="8"/>
      <c r="BD1247" s="8"/>
      <c r="BE1247" s="8"/>
      <c r="BF1247" s="8"/>
    </row>
    <row r="1248" hidden="1">
      <c r="A1248" s="10">
        <v>32545.0</v>
      </c>
      <c r="B1248" s="7" t="s">
        <v>5302</v>
      </c>
      <c r="C1248" s="7" t="s">
        <v>19525</v>
      </c>
      <c r="D1248" s="8"/>
      <c r="E1248" s="8"/>
      <c r="F1248" s="8"/>
      <c r="G1248" s="7">
        <v>4567.0</v>
      </c>
      <c r="H1248" s="8"/>
      <c r="I1248" s="7">
        <v>0.0</v>
      </c>
      <c r="J1248" s="7">
        <v>0.0</v>
      </c>
      <c r="K1248" s="7">
        <v>6.0</v>
      </c>
      <c r="L1248" s="7">
        <v>0.0</v>
      </c>
      <c r="M1248" s="7">
        <v>0.0</v>
      </c>
      <c r="N1248" s="7" t="s">
        <v>61</v>
      </c>
      <c r="O1248" s="7">
        <v>0.0</v>
      </c>
      <c r="P1248" s="7">
        <v>0.0</v>
      </c>
      <c r="Q1248" s="8"/>
      <c r="R1248" s="8"/>
      <c r="S1248" s="8"/>
      <c r="T1248" s="8"/>
      <c r="U1248" s="8"/>
      <c r="V1248" s="8"/>
      <c r="W1248" s="8"/>
      <c r="X1248" s="8"/>
      <c r="Y1248" s="8"/>
      <c r="Z1248" s="8"/>
      <c r="AA1248" s="8"/>
      <c r="AB1248" s="8"/>
      <c r="AC1248" s="8"/>
      <c r="AD1248" s="8"/>
      <c r="AE1248" s="8"/>
      <c r="AF1248" s="8"/>
      <c r="AG1248" s="8"/>
      <c r="AH1248" s="8"/>
      <c r="AI1248" s="8"/>
      <c r="AJ1248" s="8"/>
      <c r="AK1248" s="8"/>
      <c r="AL1248" s="8"/>
      <c r="AM1248" s="8"/>
      <c r="AN1248" s="8"/>
      <c r="AO1248" s="8"/>
      <c r="AP1248" s="8"/>
      <c r="AQ1248" s="8"/>
      <c r="AR1248" s="7" t="s">
        <v>68</v>
      </c>
      <c r="AS1248" s="8"/>
      <c r="AT1248" s="8"/>
      <c r="AU1248" s="8"/>
      <c r="AV1248" s="8"/>
      <c r="AW1248" s="8"/>
      <c r="AX1248" s="8"/>
      <c r="AY1248" s="8"/>
      <c r="AZ1248" s="8"/>
      <c r="BA1248" s="8"/>
      <c r="BB1248" s="8"/>
      <c r="BC1248" s="8"/>
      <c r="BD1248" s="8"/>
      <c r="BE1248" s="8"/>
      <c r="BF1248" s="8"/>
    </row>
    <row r="1249">
      <c r="A1249" s="10">
        <v>33859.0</v>
      </c>
      <c r="B1249" s="7" t="s">
        <v>238</v>
      </c>
      <c r="C1249" s="7" t="s">
        <v>19525</v>
      </c>
      <c r="D1249" s="7" t="s">
        <v>19526</v>
      </c>
      <c r="E1249" s="7" t="s">
        <v>19527</v>
      </c>
      <c r="F1249" s="11" t="s">
        <v>19528</v>
      </c>
      <c r="G1249" s="7">
        <v>2000.0</v>
      </c>
      <c r="H1249" s="7">
        <v>1265.88</v>
      </c>
      <c r="I1249" s="7">
        <v>63.0</v>
      </c>
      <c r="J1249" s="7">
        <v>75.9528</v>
      </c>
      <c r="K1249" s="7">
        <v>6.0</v>
      </c>
      <c r="L1249" s="7">
        <v>165.89</v>
      </c>
      <c r="M1249" s="7">
        <v>50.39</v>
      </c>
      <c r="N1249" s="7" t="s">
        <v>61</v>
      </c>
      <c r="O1249" s="7">
        <v>2.0</v>
      </c>
      <c r="P1249" s="7">
        <v>0.0</v>
      </c>
      <c r="Q1249" s="7" t="s">
        <v>238</v>
      </c>
      <c r="R1249" s="9">
        <v>43344.0</v>
      </c>
      <c r="S1249" s="7" t="s">
        <v>19532</v>
      </c>
      <c r="T1249" s="11" t="s">
        <v>6339</v>
      </c>
      <c r="U1249" s="7" t="s">
        <v>19535</v>
      </c>
      <c r="V1249" s="8"/>
      <c r="W1249" s="7" t="s">
        <v>601</v>
      </c>
      <c r="X1249" s="8"/>
      <c r="Y1249" s="8"/>
      <c r="Z1249" s="8"/>
      <c r="AA1249" s="7" t="s">
        <v>267</v>
      </c>
      <c r="AB1249" s="7" t="s">
        <v>155</v>
      </c>
      <c r="AC1249" s="7" t="s">
        <v>19537</v>
      </c>
      <c r="AD1249" s="7" t="s">
        <v>19537</v>
      </c>
      <c r="AE1249" s="11" t="s">
        <v>19539</v>
      </c>
      <c r="AF1249" s="11" t="s">
        <v>19544</v>
      </c>
      <c r="AG1249" s="8"/>
      <c r="AH1249" s="8"/>
      <c r="AI1249" s="8"/>
      <c r="AJ1249" s="8"/>
      <c r="AK1249" s="8"/>
      <c r="AL1249" s="7" t="s">
        <v>19555</v>
      </c>
      <c r="AM1249" s="8"/>
      <c r="AN1249" s="8"/>
      <c r="AO1249" s="8"/>
      <c r="AP1249" s="8"/>
      <c r="AQ1249" s="8"/>
      <c r="AR1249" s="7" t="s">
        <v>86</v>
      </c>
      <c r="AS1249" s="8"/>
      <c r="AT1249" s="8"/>
      <c r="AU1249" s="8"/>
      <c r="AV1249" s="11" t="s">
        <v>6339</v>
      </c>
      <c r="AW1249" s="11" t="s">
        <v>6339</v>
      </c>
      <c r="AX1249" s="11" t="s">
        <v>6349</v>
      </c>
      <c r="AY1249" s="11" t="s">
        <v>6356</v>
      </c>
      <c r="AZ1249" s="8"/>
      <c r="BA1249" s="11" t="s">
        <v>6371</v>
      </c>
      <c r="BB1249" s="11" t="s">
        <v>6375</v>
      </c>
      <c r="BC1249" s="8"/>
      <c r="BD1249" s="7" t="s">
        <v>6380</v>
      </c>
      <c r="BE1249" s="7" t="s">
        <v>6382</v>
      </c>
      <c r="BF1249" s="8"/>
    </row>
    <row r="1250" hidden="1">
      <c r="A1250" s="10">
        <v>27040.0</v>
      </c>
      <c r="B1250" s="9">
        <v>43070.0</v>
      </c>
      <c r="C1250" s="7" t="s">
        <v>19578</v>
      </c>
      <c r="D1250" s="8"/>
      <c r="E1250" s="8"/>
      <c r="F1250" s="8"/>
      <c r="G1250" s="7">
        <v>1150.0</v>
      </c>
      <c r="H1250" s="8"/>
      <c r="I1250" s="7">
        <v>0.0</v>
      </c>
      <c r="J1250" s="7">
        <v>0.0</v>
      </c>
      <c r="K1250" s="7">
        <v>6.0</v>
      </c>
      <c r="L1250" s="7">
        <v>0.0</v>
      </c>
      <c r="M1250" s="7">
        <v>0.0</v>
      </c>
      <c r="N1250" s="7" t="s">
        <v>61</v>
      </c>
      <c r="O1250" s="7">
        <v>0.0</v>
      </c>
      <c r="P1250" s="7">
        <v>0.0</v>
      </c>
      <c r="Q1250" s="8"/>
      <c r="R1250" s="8"/>
      <c r="S1250" s="8"/>
      <c r="T1250" s="8"/>
      <c r="U1250" s="8"/>
      <c r="V1250" s="8"/>
      <c r="W1250" s="8"/>
      <c r="X1250" s="8"/>
      <c r="Y1250" s="8"/>
      <c r="Z1250" s="8"/>
      <c r="AA1250" s="8"/>
      <c r="AB1250" s="8"/>
      <c r="AC1250" s="8"/>
      <c r="AD1250" s="8"/>
      <c r="AE1250" s="8"/>
      <c r="AF1250" s="8"/>
      <c r="AG1250" s="8"/>
      <c r="AH1250" s="8"/>
      <c r="AI1250" s="8"/>
      <c r="AJ1250" s="8"/>
      <c r="AK1250" s="8"/>
      <c r="AL1250" s="8"/>
      <c r="AM1250" s="8"/>
      <c r="AN1250" s="8"/>
      <c r="AO1250" s="8"/>
      <c r="AP1250" s="8"/>
      <c r="AQ1250" s="8"/>
      <c r="AR1250" s="7" t="s">
        <v>68</v>
      </c>
      <c r="AS1250" s="8"/>
      <c r="AT1250" s="8"/>
      <c r="AU1250" s="8"/>
      <c r="AV1250" s="11" t="s">
        <v>19581</v>
      </c>
      <c r="AW1250" s="11" t="s">
        <v>19581</v>
      </c>
      <c r="AX1250" s="8"/>
      <c r="AY1250" s="8"/>
      <c r="AZ1250" s="8"/>
      <c r="BA1250" s="8"/>
      <c r="BB1250" s="8"/>
      <c r="BC1250" s="8"/>
      <c r="BD1250" s="8"/>
      <c r="BE1250" s="8"/>
      <c r="BF1250" s="8"/>
    </row>
    <row r="1251" hidden="1">
      <c r="A1251" s="10">
        <v>32164.0</v>
      </c>
      <c r="B1251" s="9">
        <v>42865.0</v>
      </c>
      <c r="C1251" s="7" t="s">
        <v>8763</v>
      </c>
      <c r="D1251" s="8"/>
      <c r="E1251" s="8"/>
      <c r="F1251" s="8"/>
      <c r="G1251" s="7">
        <v>100000.0</v>
      </c>
      <c r="H1251" s="8"/>
      <c r="I1251" s="7">
        <v>0.0</v>
      </c>
      <c r="J1251" s="7">
        <v>0.0</v>
      </c>
      <c r="K1251" s="7">
        <v>6.0</v>
      </c>
      <c r="L1251" s="7">
        <v>0.0</v>
      </c>
      <c r="M1251" s="7">
        <v>0.0</v>
      </c>
      <c r="N1251" s="7" t="s">
        <v>61</v>
      </c>
      <c r="O1251" s="7">
        <v>0.0</v>
      </c>
      <c r="P1251" s="7">
        <v>0.0</v>
      </c>
      <c r="Q1251" s="8"/>
      <c r="R1251" s="8"/>
      <c r="S1251" s="8"/>
      <c r="T1251" s="8"/>
      <c r="U1251" s="8"/>
      <c r="V1251" s="8"/>
      <c r="W1251" s="8"/>
      <c r="X1251" s="8"/>
      <c r="Y1251" s="8"/>
      <c r="Z1251" s="8"/>
      <c r="AA1251" s="8"/>
      <c r="AB1251" s="8"/>
      <c r="AC1251" s="8"/>
      <c r="AD1251" s="8"/>
      <c r="AE1251" s="8"/>
      <c r="AF1251" s="8"/>
      <c r="AG1251" s="8"/>
      <c r="AH1251" s="8"/>
      <c r="AI1251" s="8"/>
      <c r="AJ1251" s="8"/>
      <c r="AK1251" s="8"/>
      <c r="AL1251" s="8"/>
      <c r="AM1251" s="8"/>
      <c r="AN1251" s="8"/>
      <c r="AO1251" s="8"/>
      <c r="AP1251" s="8"/>
      <c r="AQ1251" s="8"/>
      <c r="AR1251" s="7" t="s">
        <v>68</v>
      </c>
      <c r="AS1251" s="8"/>
      <c r="AT1251" s="8"/>
      <c r="AU1251" s="8"/>
      <c r="AV1251" s="11" t="s">
        <v>8759</v>
      </c>
      <c r="AW1251" s="11" t="s">
        <v>8759</v>
      </c>
      <c r="AX1251" s="8"/>
      <c r="AY1251" s="8"/>
      <c r="AZ1251" s="8"/>
      <c r="BA1251" s="8"/>
      <c r="BB1251" s="8"/>
      <c r="BC1251" s="8"/>
      <c r="BD1251" s="8"/>
      <c r="BE1251" s="8"/>
      <c r="BF1251" s="8"/>
    </row>
    <row r="1252" hidden="1">
      <c r="A1252" s="10">
        <v>28424.0</v>
      </c>
      <c r="B1252" s="7" t="s">
        <v>13323</v>
      </c>
      <c r="C1252" s="7" t="s">
        <v>19591</v>
      </c>
      <c r="D1252" s="8"/>
      <c r="E1252" s="8"/>
      <c r="F1252" s="8"/>
      <c r="G1252" s="7">
        <v>100000.0</v>
      </c>
      <c r="H1252" s="8"/>
      <c r="I1252" s="7">
        <v>0.0</v>
      </c>
      <c r="J1252" s="7">
        <v>0.0</v>
      </c>
      <c r="K1252" s="7">
        <v>6.0</v>
      </c>
      <c r="L1252" s="7">
        <v>0.0</v>
      </c>
      <c r="M1252" s="7">
        <v>0.0</v>
      </c>
      <c r="N1252" s="7" t="s">
        <v>61</v>
      </c>
      <c r="O1252" s="7">
        <v>0.0</v>
      </c>
      <c r="P1252" s="7">
        <v>0.0</v>
      </c>
      <c r="Q1252" s="8"/>
      <c r="R1252" s="8"/>
      <c r="S1252" s="8"/>
      <c r="T1252" s="8"/>
      <c r="U1252" s="8"/>
      <c r="V1252" s="8"/>
      <c r="W1252" s="8"/>
      <c r="X1252" s="8"/>
      <c r="Y1252" s="8"/>
      <c r="Z1252" s="8"/>
      <c r="AA1252" s="8"/>
      <c r="AB1252" s="8"/>
      <c r="AC1252" s="8"/>
      <c r="AD1252" s="8"/>
      <c r="AE1252" s="8"/>
      <c r="AF1252" s="8"/>
      <c r="AG1252" s="8"/>
      <c r="AH1252" s="8"/>
      <c r="AI1252" s="8"/>
      <c r="AJ1252" s="8"/>
      <c r="AK1252" s="8"/>
      <c r="AL1252" s="8"/>
      <c r="AM1252" s="8"/>
      <c r="AN1252" s="8"/>
      <c r="AO1252" s="8"/>
      <c r="AP1252" s="8"/>
      <c r="AQ1252" s="8"/>
      <c r="AR1252" s="7" t="s">
        <v>68</v>
      </c>
      <c r="AS1252" s="8"/>
      <c r="AT1252" s="8"/>
      <c r="AU1252" s="8"/>
      <c r="AV1252" s="11" t="s">
        <v>19596</v>
      </c>
      <c r="AW1252" s="11" t="s">
        <v>19596</v>
      </c>
      <c r="AX1252" s="8"/>
      <c r="AY1252" s="8"/>
      <c r="AZ1252" s="8"/>
      <c r="BA1252" s="8"/>
      <c r="BB1252" s="8"/>
      <c r="BC1252" s="8"/>
      <c r="BD1252" s="8"/>
      <c r="BE1252" s="8"/>
      <c r="BF1252" s="8"/>
    </row>
    <row r="1253" hidden="1">
      <c r="A1253" s="10">
        <v>28406.0</v>
      </c>
      <c r="B1253" s="7" t="s">
        <v>5353</v>
      </c>
      <c r="C1253" s="7" t="s">
        <v>19602</v>
      </c>
      <c r="D1253" s="8"/>
      <c r="E1253" s="8"/>
      <c r="F1253" s="8"/>
      <c r="G1253" s="7">
        <v>10000.0</v>
      </c>
      <c r="H1253" s="8"/>
      <c r="I1253" s="7">
        <v>0.0</v>
      </c>
      <c r="J1253" s="7">
        <v>0.0</v>
      </c>
      <c r="K1253" s="7">
        <v>6.0</v>
      </c>
      <c r="L1253" s="7">
        <v>0.0</v>
      </c>
      <c r="M1253" s="7">
        <v>0.0</v>
      </c>
      <c r="N1253" s="7" t="s">
        <v>61</v>
      </c>
      <c r="O1253" s="7">
        <v>0.0</v>
      </c>
      <c r="P1253" s="7">
        <v>0.0</v>
      </c>
      <c r="Q1253" s="8"/>
      <c r="R1253" s="8"/>
      <c r="S1253" s="8"/>
      <c r="T1253" s="8"/>
      <c r="U1253" s="8"/>
      <c r="V1253" s="8"/>
      <c r="W1253" s="8"/>
      <c r="X1253" s="8"/>
      <c r="Y1253" s="8"/>
      <c r="Z1253" s="8"/>
      <c r="AA1253" s="8"/>
      <c r="AB1253" s="8"/>
      <c r="AC1253" s="8"/>
      <c r="AD1253" s="8"/>
      <c r="AE1253" s="8"/>
      <c r="AF1253" s="8"/>
      <c r="AG1253" s="8"/>
      <c r="AH1253" s="8"/>
      <c r="AI1253" s="8"/>
      <c r="AJ1253" s="8"/>
      <c r="AK1253" s="8"/>
      <c r="AL1253" s="8"/>
      <c r="AM1253" s="8"/>
      <c r="AN1253" s="8"/>
      <c r="AO1253" s="8"/>
      <c r="AP1253" s="8"/>
      <c r="AQ1253" s="8"/>
      <c r="AR1253" s="7" t="s">
        <v>68</v>
      </c>
      <c r="AS1253" s="8"/>
      <c r="AT1253" s="8"/>
      <c r="AU1253" s="8"/>
      <c r="AV1253" s="11" t="s">
        <v>19606</v>
      </c>
      <c r="AW1253" s="11" t="s">
        <v>19606</v>
      </c>
      <c r="AX1253" s="8"/>
      <c r="AY1253" s="8"/>
      <c r="AZ1253" s="8"/>
      <c r="BA1253" s="8"/>
      <c r="BB1253" s="8"/>
      <c r="BC1253" s="8"/>
      <c r="BD1253" s="8"/>
      <c r="BE1253" s="8"/>
      <c r="BF1253" s="8"/>
    </row>
    <row r="1254" hidden="1">
      <c r="A1254" s="10">
        <v>32576.0</v>
      </c>
      <c r="B1254" s="7" t="s">
        <v>2786</v>
      </c>
      <c r="C1254" s="7" t="s">
        <v>19608</v>
      </c>
      <c r="D1254" s="8"/>
      <c r="E1254" s="8"/>
      <c r="F1254" s="8"/>
      <c r="G1254" s="7">
        <v>620.0</v>
      </c>
      <c r="H1254" s="8"/>
      <c r="I1254" s="7">
        <v>0.0</v>
      </c>
      <c r="J1254" s="7">
        <v>0.0</v>
      </c>
      <c r="K1254" s="7">
        <v>6.0</v>
      </c>
      <c r="L1254" s="7">
        <v>0.0</v>
      </c>
      <c r="M1254" s="7">
        <v>0.0</v>
      </c>
      <c r="N1254" s="7" t="s">
        <v>61</v>
      </c>
      <c r="O1254" s="7">
        <v>0.0</v>
      </c>
      <c r="P1254" s="7">
        <v>0.0</v>
      </c>
      <c r="Q1254" s="8"/>
      <c r="R1254" s="8"/>
      <c r="S1254" s="8"/>
      <c r="T1254" s="8"/>
      <c r="U1254" s="8"/>
      <c r="V1254" s="8"/>
      <c r="W1254" s="8"/>
      <c r="X1254" s="8"/>
      <c r="Y1254" s="8"/>
      <c r="Z1254" s="8"/>
      <c r="AA1254" s="8"/>
      <c r="AB1254" s="8"/>
      <c r="AC1254" s="8"/>
      <c r="AD1254" s="8"/>
      <c r="AE1254" s="8"/>
      <c r="AF1254" s="8"/>
      <c r="AG1254" s="8"/>
      <c r="AH1254" s="8"/>
      <c r="AI1254" s="8"/>
      <c r="AJ1254" s="8"/>
      <c r="AK1254" s="8"/>
      <c r="AL1254" s="8"/>
      <c r="AM1254" s="8"/>
      <c r="AN1254" s="8"/>
      <c r="AO1254" s="8"/>
      <c r="AP1254" s="8"/>
      <c r="AQ1254" s="8"/>
      <c r="AR1254" s="7" t="s">
        <v>68</v>
      </c>
      <c r="AS1254" s="8"/>
      <c r="AT1254" s="8"/>
      <c r="AU1254" s="8"/>
      <c r="AV1254" s="11" t="s">
        <v>19610</v>
      </c>
      <c r="AW1254" s="11" t="s">
        <v>19610</v>
      </c>
      <c r="AX1254" s="8"/>
      <c r="AY1254" s="8"/>
      <c r="AZ1254" s="8"/>
      <c r="BA1254" s="8"/>
      <c r="BB1254" s="8"/>
      <c r="BC1254" s="8"/>
      <c r="BD1254" s="8"/>
      <c r="BE1254" s="8"/>
      <c r="BF1254" s="8"/>
    </row>
    <row r="1255" hidden="1">
      <c r="A1255" s="10">
        <v>29700.0</v>
      </c>
      <c r="B1255" s="7" t="s">
        <v>19615</v>
      </c>
      <c r="C1255" s="7" t="s">
        <v>19617</v>
      </c>
      <c r="D1255" s="8"/>
      <c r="E1255" s="8"/>
      <c r="F1255" s="8"/>
      <c r="G1255" s="7">
        <v>3340.0</v>
      </c>
      <c r="H1255" s="8"/>
      <c r="I1255" s="7">
        <v>0.0</v>
      </c>
      <c r="J1255" s="7">
        <v>0.0</v>
      </c>
      <c r="K1255" s="7">
        <v>6.0</v>
      </c>
      <c r="L1255" s="7">
        <v>0.0</v>
      </c>
      <c r="M1255" s="7">
        <v>0.0</v>
      </c>
      <c r="N1255" s="7" t="s">
        <v>61</v>
      </c>
      <c r="O1255" s="7">
        <v>0.0</v>
      </c>
      <c r="P1255" s="7">
        <v>0.0</v>
      </c>
      <c r="Q1255" s="8"/>
      <c r="R1255" s="8"/>
      <c r="S1255" s="8"/>
      <c r="T1255" s="8"/>
      <c r="U1255" s="8"/>
      <c r="V1255" s="8"/>
      <c r="W1255" s="8"/>
      <c r="X1255" s="8"/>
      <c r="Y1255" s="8"/>
      <c r="Z1255" s="8"/>
      <c r="AA1255" s="8"/>
      <c r="AB1255" s="8"/>
      <c r="AC1255" s="8"/>
      <c r="AD1255" s="8"/>
      <c r="AE1255" s="8"/>
      <c r="AF1255" s="8"/>
      <c r="AG1255" s="8"/>
      <c r="AH1255" s="8"/>
      <c r="AI1255" s="8"/>
      <c r="AJ1255" s="8"/>
      <c r="AK1255" s="8"/>
      <c r="AL1255" s="8"/>
      <c r="AM1255" s="8"/>
      <c r="AN1255" s="8"/>
      <c r="AO1255" s="8"/>
      <c r="AP1255" s="8"/>
      <c r="AQ1255" s="8"/>
      <c r="AR1255" s="7" t="s">
        <v>68</v>
      </c>
      <c r="AS1255" s="8"/>
      <c r="AT1255" s="8"/>
      <c r="AU1255" s="8"/>
      <c r="AV1255" s="11" t="s">
        <v>19619</v>
      </c>
      <c r="AW1255" s="11" t="s">
        <v>19619</v>
      </c>
      <c r="AX1255" s="8"/>
      <c r="AY1255" s="8"/>
      <c r="AZ1255" s="8"/>
      <c r="BA1255" s="8"/>
      <c r="BB1255" s="8"/>
      <c r="BC1255" s="8"/>
      <c r="BD1255" s="8"/>
      <c r="BE1255" s="8"/>
      <c r="BF1255" s="8"/>
    </row>
    <row r="1256" hidden="1">
      <c r="A1256" s="10">
        <v>27088.0</v>
      </c>
      <c r="B1256" s="7" t="s">
        <v>19621</v>
      </c>
      <c r="C1256" s="7" t="s">
        <v>19622</v>
      </c>
      <c r="D1256" s="8"/>
      <c r="E1256" s="8"/>
      <c r="F1256" s="8"/>
      <c r="G1256" s="7">
        <v>20000.0</v>
      </c>
      <c r="H1256" s="8"/>
      <c r="I1256" s="7">
        <v>0.0</v>
      </c>
      <c r="J1256" s="7">
        <v>0.0</v>
      </c>
      <c r="K1256" s="7">
        <v>6.0</v>
      </c>
      <c r="L1256" s="7">
        <v>0.0</v>
      </c>
      <c r="M1256" s="7">
        <v>0.0</v>
      </c>
      <c r="N1256" s="7" t="s">
        <v>61</v>
      </c>
      <c r="O1256" s="7">
        <v>0.0</v>
      </c>
      <c r="P1256" s="7">
        <v>0.0</v>
      </c>
      <c r="Q1256" s="8"/>
      <c r="R1256" s="8"/>
      <c r="S1256" s="8"/>
      <c r="T1256" s="8"/>
      <c r="U1256" s="8"/>
      <c r="V1256" s="8"/>
      <c r="W1256" s="8"/>
      <c r="X1256" s="8"/>
      <c r="Y1256" s="8"/>
      <c r="Z1256" s="8"/>
      <c r="AA1256" s="8"/>
      <c r="AB1256" s="8"/>
      <c r="AC1256" s="8"/>
      <c r="AD1256" s="8"/>
      <c r="AE1256" s="8"/>
      <c r="AF1256" s="8"/>
      <c r="AG1256" s="8"/>
      <c r="AH1256" s="8"/>
      <c r="AI1256" s="8"/>
      <c r="AJ1256" s="8"/>
      <c r="AK1256" s="8"/>
      <c r="AL1256" s="8"/>
      <c r="AM1256" s="8"/>
      <c r="AN1256" s="8"/>
      <c r="AO1256" s="8"/>
      <c r="AP1256" s="8"/>
      <c r="AQ1256" s="8"/>
      <c r="AR1256" s="7" t="s">
        <v>68</v>
      </c>
      <c r="AS1256" s="8"/>
      <c r="AT1256" s="8"/>
      <c r="AU1256" s="8"/>
      <c r="AV1256" s="11" t="s">
        <v>19623</v>
      </c>
      <c r="AW1256" s="11" t="s">
        <v>19623</v>
      </c>
      <c r="AX1256" s="8"/>
      <c r="AY1256" s="8"/>
      <c r="AZ1256" s="8"/>
      <c r="BA1256" s="8"/>
      <c r="BB1256" s="8"/>
      <c r="BC1256" s="8"/>
      <c r="BD1256" s="8"/>
      <c r="BE1256" s="8"/>
      <c r="BF1256" s="8"/>
    </row>
  </sheetData>
  <autoFilter ref="$A$1:$BE$1256">
    <filterColumn colId="43">
      <filters>
        <filter val="archived"/>
        <filter val="private"/>
        <filter val="ended"/>
      </filters>
    </filterColumn>
  </autoFilter>
  <hyperlinks>
    <hyperlink r:id="rId1" ref="AV2"/>
    <hyperlink r:id="rId2" ref="AW2"/>
    <hyperlink r:id="rId3" ref="AV4"/>
    <hyperlink r:id="rId4" ref="AW4"/>
    <hyperlink r:id="rId5" ref="F5"/>
    <hyperlink r:id="rId6" ref="T5"/>
    <hyperlink r:id="rId7" ref="AF5"/>
    <hyperlink r:id="rId8" ref="AV5"/>
    <hyperlink r:id="rId9" ref="AW5"/>
    <hyperlink r:id="rId10" ref="AX5"/>
    <hyperlink r:id="rId11" ref="AY5"/>
    <hyperlink r:id="rId12" ref="BA5"/>
    <hyperlink r:id="rId13" ref="BB5"/>
    <hyperlink r:id="rId14" ref="F6"/>
    <hyperlink r:id="rId15" ref="T6"/>
    <hyperlink r:id="rId16" ref="AV6"/>
    <hyperlink r:id="rId17" ref="AW6"/>
    <hyperlink r:id="rId18" ref="AX6"/>
    <hyperlink r:id="rId19" ref="AY6"/>
    <hyperlink r:id="rId20" ref="BA6"/>
    <hyperlink r:id="rId21" ref="BB6"/>
    <hyperlink r:id="rId22" ref="F7"/>
    <hyperlink r:id="rId23" ref="T7"/>
    <hyperlink r:id="rId24" ref="AV7"/>
    <hyperlink r:id="rId25" ref="AW7"/>
    <hyperlink r:id="rId26" ref="AV9"/>
    <hyperlink r:id="rId27" ref="AW9"/>
    <hyperlink r:id="rId28" ref="AV10"/>
    <hyperlink r:id="rId29" ref="AW10"/>
    <hyperlink r:id="rId30" ref="F12"/>
    <hyperlink r:id="rId31" ref="T12"/>
    <hyperlink r:id="rId32" ref="AV12"/>
    <hyperlink r:id="rId33" ref="AW12"/>
    <hyperlink r:id="rId34" ref="AX12"/>
    <hyperlink r:id="rId35" ref="BA12"/>
    <hyperlink r:id="rId36" ref="BB12"/>
    <hyperlink r:id="rId37" ref="F14"/>
    <hyperlink r:id="rId38" ref="T14"/>
    <hyperlink r:id="rId39" ref="AV14"/>
    <hyperlink r:id="rId40" ref="AW14"/>
    <hyperlink r:id="rId41" ref="F15"/>
    <hyperlink r:id="rId42" ref="T15"/>
    <hyperlink r:id="rId43" ref="AW15"/>
    <hyperlink r:id="rId44" ref="F16"/>
    <hyperlink r:id="rId45" ref="T16"/>
    <hyperlink r:id="rId46" ref="AV16"/>
    <hyperlink r:id="rId47" ref="AW16"/>
    <hyperlink r:id="rId48" ref="AX16"/>
    <hyperlink r:id="rId49" ref="AZ16"/>
    <hyperlink r:id="rId50" ref="BA16"/>
    <hyperlink r:id="rId51" ref="BB16"/>
    <hyperlink r:id="rId52" ref="F17"/>
    <hyperlink r:id="rId53" ref="T17"/>
    <hyperlink r:id="rId54" ref="AU17"/>
    <hyperlink r:id="rId55" ref="AV17"/>
    <hyperlink r:id="rId56" ref="AW17"/>
    <hyperlink r:id="rId57" ref="AX17"/>
    <hyperlink r:id="rId58" ref="AY17"/>
    <hyperlink r:id="rId59" ref="F21"/>
    <hyperlink r:id="rId60" ref="T21"/>
    <hyperlink r:id="rId61" ref="AV21"/>
    <hyperlink r:id="rId62" ref="AW21"/>
    <hyperlink r:id="rId63" ref="F22"/>
    <hyperlink r:id="rId64" ref="T22"/>
    <hyperlink r:id="rId65" ref="AV22"/>
    <hyperlink r:id="rId66" ref="AW22"/>
    <hyperlink r:id="rId67" ref="BB22"/>
    <hyperlink r:id="rId68" ref="T23"/>
    <hyperlink r:id="rId69" ref="AV23"/>
    <hyperlink r:id="rId70" ref="AW23"/>
    <hyperlink r:id="rId71" ref="BB23"/>
    <hyperlink r:id="rId72" ref="AV24"/>
    <hyperlink r:id="rId73" ref="AW24"/>
    <hyperlink r:id="rId74" ref="AV27"/>
    <hyperlink r:id="rId75" ref="AW27"/>
    <hyperlink r:id="rId76" ref="F28"/>
    <hyperlink r:id="rId77" ref="T28"/>
    <hyperlink r:id="rId78" ref="AV28"/>
    <hyperlink r:id="rId79" ref="AW28"/>
    <hyperlink r:id="rId80" ref="AV29"/>
    <hyperlink r:id="rId81" ref="AW29"/>
    <hyperlink r:id="rId82" ref="F30"/>
    <hyperlink r:id="rId83" ref="T30"/>
    <hyperlink r:id="rId84" ref="AV30"/>
    <hyperlink r:id="rId85" ref="AW30"/>
    <hyperlink r:id="rId86" ref="AV31"/>
    <hyperlink r:id="rId87" ref="AW31"/>
    <hyperlink r:id="rId88" ref="AV32"/>
    <hyperlink r:id="rId89" ref="AW32"/>
    <hyperlink r:id="rId90" ref="F33"/>
    <hyperlink r:id="rId91" ref="T33"/>
    <hyperlink r:id="rId92" ref="AW33"/>
    <hyperlink r:id="rId93" ref="AV34"/>
    <hyperlink r:id="rId94" ref="AW34"/>
    <hyperlink r:id="rId95" ref="AV35"/>
    <hyperlink r:id="rId96" ref="AW35"/>
    <hyperlink r:id="rId97" ref="AV36"/>
    <hyperlink r:id="rId98" ref="AW36"/>
    <hyperlink r:id="rId99" ref="F38"/>
    <hyperlink r:id="rId100" ref="T38"/>
    <hyperlink r:id="rId101" ref="AU38"/>
    <hyperlink r:id="rId102" ref="AV38"/>
    <hyperlink r:id="rId103" ref="AW38"/>
    <hyperlink r:id="rId104" ref="F39"/>
    <hyperlink r:id="rId105" ref="T39"/>
    <hyperlink r:id="rId106" ref="AE39"/>
    <hyperlink r:id="rId107" ref="AF39"/>
    <hyperlink r:id="rId108" ref="AV39"/>
    <hyperlink r:id="rId109" ref="AW39"/>
    <hyperlink r:id="rId110" ref="AX39"/>
    <hyperlink r:id="rId111" ref="BA39"/>
    <hyperlink r:id="rId112" ref="BB39"/>
    <hyperlink r:id="rId113" ref="AV40"/>
    <hyperlink r:id="rId114" ref="AW40"/>
    <hyperlink r:id="rId115" ref="AV41"/>
    <hyperlink r:id="rId116" ref="AW41"/>
    <hyperlink r:id="rId117" ref="AV43"/>
    <hyperlink r:id="rId118" ref="AW43"/>
    <hyperlink r:id="rId119" ref="AV44"/>
    <hyperlink r:id="rId120" ref="AW44"/>
    <hyperlink r:id="rId121" ref="T45"/>
    <hyperlink r:id="rId122" ref="AV45"/>
    <hyperlink r:id="rId123" ref="AW45"/>
    <hyperlink r:id="rId124" ref="AV47"/>
    <hyperlink r:id="rId125" ref="AW47"/>
    <hyperlink r:id="rId126" ref="AV48"/>
    <hyperlink r:id="rId127" ref="AW48"/>
    <hyperlink r:id="rId128" ref="T50"/>
    <hyperlink r:id="rId129" ref="AV50"/>
    <hyperlink r:id="rId130" ref="AW50"/>
    <hyperlink r:id="rId131" ref="AV51"/>
    <hyperlink r:id="rId132" ref="AW51"/>
    <hyperlink r:id="rId133" ref="AV52"/>
    <hyperlink r:id="rId134" ref="AW52"/>
    <hyperlink r:id="rId135" ref="AV53"/>
    <hyperlink r:id="rId136" ref="AW53"/>
    <hyperlink r:id="rId137" ref="AX53"/>
    <hyperlink r:id="rId138" ref="AY53"/>
    <hyperlink r:id="rId139" ref="BA53"/>
    <hyperlink r:id="rId140" ref="BB53"/>
    <hyperlink r:id="rId141" ref="AV55"/>
    <hyperlink r:id="rId142" ref="AW55"/>
    <hyperlink r:id="rId143" ref="F56"/>
    <hyperlink r:id="rId144" ref="T56"/>
    <hyperlink r:id="rId145" ref="AV56"/>
    <hyperlink r:id="rId146" ref="AW56"/>
    <hyperlink r:id="rId147" ref="AV57"/>
    <hyperlink r:id="rId148" ref="AW57"/>
    <hyperlink r:id="rId149" ref="AV59"/>
    <hyperlink r:id="rId150" ref="AW59"/>
    <hyperlink r:id="rId151" ref="AV60"/>
    <hyperlink r:id="rId152" ref="AW60"/>
    <hyperlink r:id="rId153" ref="AV61"/>
    <hyperlink r:id="rId154" ref="AW61"/>
    <hyperlink r:id="rId155" ref="F62"/>
    <hyperlink r:id="rId156" ref="T62"/>
    <hyperlink r:id="rId157" ref="AV62"/>
    <hyperlink r:id="rId158" ref="AW62"/>
    <hyperlink r:id="rId159" ref="AV65"/>
    <hyperlink r:id="rId160" ref="AW65"/>
    <hyperlink r:id="rId161" ref="F66"/>
    <hyperlink r:id="rId162" ref="T66"/>
    <hyperlink r:id="rId163" ref="AV66"/>
    <hyperlink r:id="rId164" ref="AW66"/>
    <hyperlink r:id="rId165" ref="AV68"/>
    <hyperlink r:id="rId166" ref="AW68"/>
    <hyperlink r:id="rId167" ref="AV70"/>
    <hyperlink r:id="rId168" ref="AW70"/>
    <hyperlink r:id="rId169" ref="AV71"/>
    <hyperlink r:id="rId170" ref="AW71"/>
    <hyperlink r:id="rId171" ref="AV72"/>
    <hyperlink r:id="rId172" ref="AW72"/>
    <hyperlink r:id="rId173" ref="AV74"/>
    <hyperlink r:id="rId174" ref="AW74"/>
    <hyperlink r:id="rId175" ref="T75"/>
    <hyperlink r:id="rId176" ref="AW75"/>
    <hyperlink r:id="rId177" ref="AV77"/>
    <hyperlink r:id="rId178" ref="AW77"/>
    <hyperlink r:id="rId179" ref="AV78"/>
    <hyperlink r:id="rId180" ref="AW78"/>
    <hyperlink r:id="rId181" ref="F81"/>
    <hyperlink r:id="rId182" ref="T81"/>
    <hyperlink r:id="rId183" ref="AU81"/>
    <hyperlink r:id="rId184" ref="AV81"/>
    <hyperlink r:id="rId185" ref="AW81"/>
    <hyperlink r:id="rId186" ref="BA81"/>
    <hyperlink r:id="rId187" ref="AV86"/>
    <hyperlink r:id="rId188" ref="AW86"/>
    <hyperlink r:id="rId189" ref="AV87"/>
    <hyperlink r:id="rId190" ref="AW87"/>
    <hyperlink r:id="rId191" ref="AV89"/>
    <hyperlink r:id="rId192" ref="AW89"/>
    <hyperlink r:id="rId193" ref="AV90"/>
    <hyperlink r:id="rId194" ref="AW90"/>
    <hyperlink r:id="rId195" ref="AV91"/>
    <hyperlink r:id="rId196" ref="AW91"/>
    <hyperlink r:id="rId197" ref="AV93"/>
    <hyperlink r:id="rId198" ref="AW93"/>
    <hyperlink r:id="rId199" ref="AV96"/>
    <hyperlink r:id="rId200" ref="AW96"/>
    <hyperlink r:id="rId201" ref="AV97"/>
    <hyperlink r:id="rId202" ref="AW97"/>
    <hyperlink r:id="rId203" ref="AV99"/>
    <hyperlink r:id="rId204" ref="AW99"/>
    <hyperlink r:id="rId205" ref="AV101"/>
    <hyperlink r:id="rId206" ref="AW101"/>
    <hyperlink r:id="rId207" ref="AV102"/>
    <hyperlink r:id="rId208" ref="AW102"/>
    <hyperlink r:id="rId209" ref="AV104"/>
    <hyperlink r:id="rId210" ref="AW104"/>
    <hyperlink r:id="rId211" ref="F105"/>
    <hyperlink r:id="rId212" ref="T105"/>
    <hyperlink r:id="rId213" ref="AU105"/>
    <hyperlink r:id="rId214" ref="AV105"/>
    <hyperlink r:id="rId215" ref="AW105"/>
    <hyperlink r:id="rId216" ref="AY105"/>
    <hyperlink r:id="rId217" ref="BB105"/>
    <hyperlink r:id="rId218" ref="C107"/>
    <hyperlink r:id="rId219" ref="AV107"/>
    <hyperlink r:id="rId220" ref="AW107"/>
    <hyperlink r:id="rId221" ref="AV108"/>
    <hyperlink r:id="rId222" ref="AW108"/>
    <hyperlink r:id="rId223" ref="AV109"/>
    <hyperlink r:id="rId224" ref="AW109"/>
    <hyperlink r:id="rId225" ref="AV110"/>
    <hyperlink r:id="rId226" ref="AW110"/>
    <hyperlink r:id="rId227" ref="AV111"/>
    <hyperlink r:id="rId228" ref="AW111"/>
    <hyperlink r:id="rId229" ref="AV112"/>
    <hyperlink r:id="rId230" ref="AW112"/>
    <hyperlink r:id="rId231" ref="F115"/>
    <hyperlink r:id="rId232" ref="T115"/>
    <hyperlink r:id="rId233" location="038;feature=youtu.be" ref="AU115"/>
    <hyperlink r:id="rId234" ref="AV115"/>
    <hyperlink r:id="rId235" ref="AW115"/>
    <hyperlink r:id="rId236" ref="F116"/>
    <hyperlink r:id="rId237" ref="T116"/>
    <hyperlink r:id="rId238" ref="AV116"/>
    <hyperlink r:id="rId239" ref="AW116"/>
    <hyperlink r:id="rId240" ref="T119"/>
    <hyperlink r:id="rId241" ref="AV119"/>
    <hyperlink r:id="rId242" ref="AW119"/>
    <hyperlink r:id="rId243" ref="AY119"/>
    <hyperlink r:id="rId244" ref="AZ119"/>
    <hyperlink r:id="rId245" ref="BA119"/>
    <hyperlink r:id="rId246" ref="BB119"/>
    <hyperlink r:id="rId247" ref="BC119"/>
    <hyperlink r:id="rId248" ref="AV120"/>
    <hyperlink r:id="rId249" ref="AW120"/>
    <hyperlink r:id="rId250" ref="AV121"/>
    <hyperlink r:id="rId251" ref="AW121"/>
    <hyperlink r:id="rId252" ref="F122"/>
    <hyperlink r:id="rId253" ref="T122"/>
    <hyperlink r:id="rId254" ref="AF122"/>
    <hyperlink r:id="rId255" ref="AV122"/>
    <hyperlink r:id="rId256" ref="AW122"/>
    <hyperlink r:id="rId257" ref="AV123"/>
    <hyperlink r:id="rId258" ref="AW123"/>
    <hyperlink r:id="rId259" ref="AV126"/>
    <hyperlink r:id="rId260" ref="AW126"/>
    <hyperlink r:id="rId261" ref="F127"/>
    <hyperlink r:id="rId262" ref="T127"/>
    <hyperlink r:id="rId263" ref="AV127"/>
    <hyperlink r:id="rId264" ref="AW127"/>
    <hyperlink r:id="rId265" ref="AV130"/>
    <hyperlink r:id="rId266" ref="AW130"/>
    <hyperlink r:id="rId267" ref="AX130"/>
    <hyperlink r:id="rId268" ref="BA130"/>
    <hyperlink r:id="rId269" ref="BB130"/>
    <hyperlink r:id="rId270" ref="AV132"/>
    <hyperlink r:id="rId271" ref="AW132"/>
    <hyperlink r:id="rId272" ref="F133"/>
    <hyperlink r:id="rId273" ref="T133"/>
    <hyperlink r:id="rId274" ref="AE133"/>
    <hyperlink r:id="rId275" ref="AV133"/>
    <hyperlink r:id="rId276" ref="AW133"/>
    <hyperlink r:id="rId277" ref="AX133"/>
    <hyperlink r:id="rId278" ref="AY133"/>
    <hyperlink r:id="rId279" ref="BA133"/>
    <hyperlink r:id="rId280" ref="BB133"/>
    <hyperlink r:id="rId281" ref="AV134"/>
    <hyperlink r:id="rId282" ref="AW134"/>
    <hyperlink r:id="rId283" ref="AV136"/>
    <hyperlink r:id="rId284" ref="AW136"/>
    <hyperlink r:id="rId285" ref="AV137"/>
    <hyperlink r:id="rId286" ref="AW137"/>
    <hyperlink r:id="rId287" ref="AV138"/>
    <hyperlink r:id="rId288" ref="AW138"/>
    <hyperlink r:id="rId289" ref="AV139"/>
    <hyperlink r:id="rId290" ref="AW139"/>
    <hyperlink r:id="rId291" ref="AW140"/>
    <hyperlink r:id="rId292" ref="AV141"/>
    <hyperlink r:id="rId293" ref="AW141"/>
    <hyperlink r:id="rId294" ref="AV142"/>
    <hyperlink r:id="rId295" ref="AW142"/>
    <hyperlink r:id="rId296" ref="AX142"/>
    <hyperlink r:id="rId297" ref="AZ142"/>
    <hyperlink r:id="rId298" ref="BA142"/>
    <hyperlink r:id="rId299" ref="BB142"/>
    <hyperlink r:id="rId300" ref="F143"/>
    <hyperlink r:id="rId301" ref="T143"/>
    <hyperlink r:id="rId302" ref="AW143"/>
    <hyperlink r:id="rId303" ref="F144"/>
    <hyperlink r:id="rId304" ref="T144"/>
    <hyperlink r:id="rId305" ref="AV144"/>
    <hyperlink r:id="rId306" ref="AW144"/>
    <hyperlink r:id="rId307" ref="AX144"/>
    <hyperlink r:id="rId308" ref="AZ144"/>
    <hyperlink r:id="rId309" ref="BA144"/>
    <hyperlink r:id="rId310" ref="BB144"/>
    <hyperlink r:id="rId311" ref="AV145"/>
    <hyperlink r:id="rId312" ref="AW145"/>
    <hyperlink r:id="rId313" ref="AX145"/>
    <hyperlink r:id="rId314" ref="BA145"/>
    <hyperlink r:id="rId315" ref="BB145"/>
    <hyperlink r:id="rId316" ref="AW146"/>
    <hyperlink r:id="rId317" ref="AV147"/>
    <hyperlink r:id="rId318" ref="AW147"/>
    <hyperlink r:id="rId319" ref="AV148"/>
    <hyperlink r:id="rId320" ref="AW148"/>
    <hyperlink r:id="rId321" ref="AV149"/>
    <hyperlink r:id="rId322" ref="AW149"/>
    <hyperlink r:id="rId323" ref="AV150"/>
    <hyperlink r:id="rId324" ref="AW150"/>
    <hyperlink r:id="rId325" ref="AV151"/>
    <hyperlink r:id="rId326" ref="AW151"/>
    <hyperlink r:id="rId327" ref="AV152"/>
    <hyperlink r:id="rId328" ref="AW152"/>
    <hyperlink r:id="rId329" ref="F153"/>
    <hyperlink r:id="rId330" ref="T153"/>
    <hyperlink r:id="rId331" ref="AF153"/>
    <hyperlink r:id="rId332" ref="AW153"/>
    <hyperlink r:id="rId333" ref="AX153"/>
    <hyperlink r:id="rId334" ref="AY153"/>
    <hyperlink r:id="rId335" ref="BA153"/>
    <hyperlink r:id="rId336" ref="BB153"/>
    <hyperlink r:id="rId337" ref="AE155"/>
    <hyperlink r:id="rId338" ref="AW155"/>
    <hyperlink r:id="rId339" ref="AY155"/>
    <hyperlink r:id="rId340" ref="BA155"/>
    <hyperlink r:id="rId341" ref="BB155"/>
    <hyperlink r:id="rId342" ref="AV156"/>
    <hyperlink r:id="rId343" ref="AW156"/>
    <hyperlink r:id="rId344" ref="AV159"/>
    <hyperlink r:id="rId345" ref="AW159"/>
    <hyperlink r:id="rId346" ref="AV160"/>
    <hyperlink r:id="rId347" ref="AW160"/>
    <hyperlink r:id="rId348" ref="AV161"/>
    <hyperlink r:id="rId349" ref="AW161"/>
    <hyperlink r:id="rId350" ref="AV162"/>
    <hyperlink r:id="rId351" ref="AW162"/>
    <hyperlink r:id="rId352" ref="AY162"/>
    <hyperlink r:id="rId353" ref="AZ162"/>
    <hyperlink r:id="rId354" ref="BA162"/>
    <hyperlink r:id="rId355" ref="BB162"/>
    <hyperlink r:id="rId356" ref="BC162"/>
    <hyperlink r:id="rId357" ref="AV163"/>
    <hyperlink r:id="rId358" ref="AW163"/>
    <hyperlink r:id="rId359" ref="AY163"/>
    <hyperlink r:id="rId360" ref="AZ163"/>
    <hyperlink r:id="rId361" ref="BA163"/>
    <hyperlink r:id="rId362" ref="BB163"/>
    <hyperlink r:id="rId363" ref="BC163"/>
    <hyperlink r:id="rId364" ref="AV164"/>
    <hyperlink r:id="rId365" ref="AW164"/>
    <hyperlink r:id="rId366" ref="AY164"/>
    <hyperlink r:id="rId367" ref="AZ164"/>
    <hyperlink r:id="rId368" ref="BA164"/>
    <hyperlink r:id="rId369" ref="BB164"/>
    <hyperlink r:id="rId370" ref="BC164"/>
    <hyperlink r:id="rId371" ref="AV165"/>
    <hyperlink r:id="rId372" ref="AW165"/>
    <hyperlink r:id="rId373" ref="AV166"/>
    <hyperlink r:id="rId374" ref="AW166"/>
    <hyperlink r:id="rId375" ref="AV168"/>
    <hyperlink r:id="rId376" ref="AW168"/>
    <hyperlink r:id="rId377" ref="F169"/>
    <hyperlink r:id="rId378" ref="T169"/>
    <hyperlink r:id="rId379" ref="AV169"/>
    <hyperlink r:id="rId380" ref="AW169"/>
    <hyperlink r:id="rId381" ref="AX169"/>
    <hyperlink r:id="rId382" ref="BA169"/>
    <hyperlink r:id="rId383" ref="BB169"/>
    <hyperlink r:id="rId384" ref="AV170"/>
    <hyperlink r:id="rId385" ref="AW170"/>
    <hyperlink r:id="rId386" ref="T171"/>
    <hyperlink r:id="rId387" ref="AV171"/>
    <hyperlink r:id="rId388" ref="AW171"/>
    <hyperlink r:id="rId389" ref="F172"/>
    <hyperlink r:id="rId390" ref="T172"/>
    <hyperlink r:id="rId391" ref="AV172"/>
    <hyperlink r:id="rId392" ref="AW172"/>
    <hyperlink r:id="rId393" ref="AV173"/>
    <hyperlink r:id="rId394" ref="AW173"/>
    <hyperlink r:id="rId395" ref="AV174"/>
    <hyperlink r:id="rId396" ref="AW174"/>
    <hyperlink r:id="rId397" ref="F176"/>
    <hyperlink r:id="rId398" ref="T176"/>
    <hyperlink r:id="rId399" ref="AW176"/>
    <hyperlink r:id="rId400" ref="AX176"/>
    <hyperlink r:id="rId401" ref="AZ176"/>
    <hyperlink r:id="rId402" ref="BA176"/>
    <hyperlink r:id="rId403" ref="BB176"/>
    <hyperlink r:id="rId404" ref="AV180"/>
    <hyperlink r:id="rId405" ref="AW180"/>
    <hyperlink r:id="rId406" ref="AV181"/>
    <hyperlink r:id="rId407" ref="AW181"/>
    <hyperlink r:id="rId408" ref="AV182"/>
    <hyperlink r:id="rId409" ref="AW182"/>
    <hyperlink r:id="rId410" ref="AX182"/>
    <hyperlink r:id="rId411" ref="BA182"/>
    <hyperlink r:id="rId412" ref="BB182"/>
    <hyperlink r:id="rId413" ref="F183"/>
    <hyperlink r:id="rId414" ref="T183"/>
    <hyperlink r:id="rId415" ref="AV183"/>
    <hyperlink r:id="rId416" ref="AW183"/>
    <hyperlink r:id="rId417" ref="AX183"/>
    <hyperlink r:id="rId418" ref="AV184"/>
    <hyperlink r:id="rId419" ref="AW184"/>
    <hyperlink r:id="rId420" ref="AV185"/>
    <hyperlink r:id="rId421" ref="AW185"/>
    <hyperlink r:id="rId422" ref="AV186"/>
    <hyperlink r:id="rId423" ref="AW186"/>
    <hyperlink r:id="rId424" ref="AV187"/>
    <hyperlink r:id="rId425" ref="AW187"/>
    <hyperlink r:id="rId426" ref="F188"/>
    <hyperlink r:id="rId427" ref="T188"/>
    <hyperlink r:id="rId428" ref="AE188"/>
    <hyperlink r:id="rId429" ref="AF188"/>
    <hyperlink r:id="rId430" ref="AV188"/>
    <hyperlink r:id="rId431" ref="AW188"/>
    <hyperlink r:id="rId432" ref="AX188"/>
    <hyperlink r:id="rId433" ref="AY188"/>
    <hyperlink r:id="rId434" ref="BA188"/>
    <hyperlink r:id="rId435" ref="BB188"/>
    <hyperlink r:id="rId436" ref="AV190"/>
    <hyperlink r:id="rId437" ref="AW190"/>
    <hyperlink r:id="rId438" ref="AX190"/>
    <hyperlink r:id="rId439" ref="F192"/>
    <hyperlink r:id="rId440" ref="T192"/>
    <hyperlink r:id="rId441" ref="AU192"/>
    <hyperlink r:id="rId442" ref="AV192"/>
    <hyperlink r:id="rId443" ref="AW192"/>
    <hyperlink r:id="rId444" ref="AX192"/>
    <hyperlink r:id="rId445" ref="AV193"/>
    <hyperlink r:id="rId446" ref="AW193"/>
    <hyperlink r:id="rId447" ref="F195"/>
    <hyperlink r:id="rId448" ref="T195"/>
    <hyperlink r:id="rId449" ref="AT195"/>
    <hyperlink r:id="rId450" ref="AW195"/>
    <hyperlink r:id="rId451" ref="AV196"/>
    <hyperlink r:id="rId452" ref="AW196"/>
    <hyperlink r:id="rId453" ref="AV197"/>
    <hyperlink r:id="rId454" ref="AW197"/>
    <hyperlink r:id="rId455" ref="F198"/>
    <hyperlink r:id="rId456" ref="T198"/>
    <hyperlink r:id="rId457" ref="AV198"/>
    <hyperlink r:id="rId458" ref="AW198"/>
    <hyperlink r:id="rId459" ref="AV200"/>
    <hyperlink r:id="rId460" ref="AW200"/>
    <hyperlink r:id="rId461" ref="AV202"/>
    <hyperlink r:id="rId462" ref="AW202"/>
    <hyperlink r:id="rId463" ref="T204"/>
    <hyperlink r:id="rId464" ref="AV204"/>
    <hyperlink r:id="rId465" ref="AW204"/>
    <hyperlink r:id="rId466" ref="F206"/>
    <hyperlink r:id="rId467" ref="T206"/>
    <hyperlink r:id="rId468" ref="AV206"/>
    <hyperlink r:id="rId469" ref="AW206"/>
    <hyperlink r:id="rId470" ref="AX206"/>
    <hyperlink r:id="rId471" ref="T207"/>
    <hyperlink r:id="rId472" ref="AV207"/>
    <hyperlink r:id="rId473" ref="AW207"/>
    <hyperlink r:id="rId474" ref="F209"/>
    <hyperlink r:id="rId475" ref="T209"/>
    <hyperlink r:id="rId476" ref="AF209"/>
    <hyperlink r:id="rId477" ref="AV209"/>
    <hyperlink r:id="rId478" ref="AW209"/>
    <hyperlink r:id="rId479" ref="AX209"/>
    <hyperlink r:id="rId480" ref="BA209"/>
    <hyperlink r:id="rId481" ref="BB209"/>
    <hyperlink r:id="rId482" ref="BC209"/>
    <hyperlink r:id="rId483" ref="F210"/>
    <hyperlink r:id="rId484" ref="T210"/>
    <hyperlink r:id="rId485" ref="AV210"/>
    <hyperlink r:id="rId486" ref="AW210"/>
    <hyperlink r:id="rId487" ref="AX210"/>
    <hyperlink r:id="rId488" ref="BA210"/>
    <hyperlink r:id="rId489" ref="BB210"/>
    <hyperlink r:id="rId490" ref="T212"/>
    <hyperlink r:id="rId491" ref="AV212"/>
    <hyperlink r:id="rId492" ref="AW212"/>
    <hyperlink r:id="rId493" ref="AV213"/>
    <hyperlink r:id="rId494" ref="AW213"/>
    <hyperlink r:id="rId495" ref="AV215"/>
    <hyperlink r:id="rId496" ref="AW215"/>
    <hyperlink r:id="rId497" ref="AV216"/>
    <hyperlink r:id="rId498" ref="AW216"/>
    <hyperlink r:id="rId499" ref="AV217"/>
    <hyperlink r:id="rId500" ref="AW217"/>
    <hyperlink r:id="rId501" ref="AX217"/>
    <hyperlink r:id="rId502" ref="BA217"/>
    <hyperlink r:id="rId503" ref="BB217"/>
    <hyperlink r:id="rId504" ref="AV218"/>
    <hyperlink r:id="rId505" ref="AW218"/>
    <hyperlink r:id="rId506" ref="AX218"/>
    <hyperlink r:id="rId507" ref="BA218"/>
    <hyperlink r:id="rId508" ref="BB218"/>
    <hyperlink r:id="rId509" ref="AV220"/>
    <hyperlink r:id="rId510" ref="AW220"/>
    <hyperlink r:id="rId511" ref="F223"/>
    <hyperlink r:id="rId512" ref="T223"/>
    <hyperlink r:id="rId513" ref="AU223"/>
    <hyperlink r:id="rId514" ref="AV223"/>
    <hyperlink r:id="rId515" ref="AW223"/>
    <hyperlink r:id="rId516" ref="AY223"/>
    <hyperlink r:id="rId517" ref="BB223"/>
    <hyperlink r:id="rId518" ref="AV224"/>
    <hyperlink r:id="rId519" ref="AW224"/>
    <hyperlink r:id="rId520" ref="AV229"/>
    <hyperlink r:id="rId521" ref="AW229"/>
    <hyperlink r:id="rId522" ref="AV230"/>
    <hyperlink r:id="rId523" ref="AW230"/>
    <hyperlink r:id="rId524" ref="F232"/>
    <hyperlink r:id="rId525" ref="T232"/>
    <hyperlink r:id="rId526" ref="AV232"/>
    <hyperlink r:id="rId527" ref="AW232"/>
    <hyperlink r:id="rId528" ref="AV234"/>
    <hyperlink r:id="rId529" ref="AW234"/>
    <hyperlink r:id="rId530" ref="F235"/>
    <hyperlink r:id="rId531" ref="T235"/>
    <hyperlink r:id="rId532" ref="AV235"/>
    <hyperlink r:id="rId533" ref="AW235"/>
    <hyperlink r:id="rId534" ref="F236"/>
    <hyperlink r:id="rId535" ref="T236"/>
    <hyperlink r:id="rId536" ref="AV236"/>
    <hyperlink r:id="rId537" ref="AW236"/>
    <hyperlink r:id="rId538" ref="AV237"/>
    <hyperlink r:id="rId539" ref="AW237"/>
    <hyperlink r:id="rId540" ref="AV238"/>
    <hyperlink r:id="rId541" ref="AW238"/>
    <hyperlink r:id="rId542" ref="AV239"/>
    <hyperlink r:id="rId543" ref="AW239"/>
    <hyperlink r:id="rId544" ref="F242"/>
    <hyperlink r:id="rId545" ref="T242"/>
    <hyperlink r:id="rId546" ref="AV242"/>
    <hyperlink r:id="rId547" ref="AW242"/>
    <hyperlink r:id="rId548" ref="AX242"/>
    <hyperlink r:id="rId549" ref="BA242"/>
    <hyperlink r:id="rId550" ref="BB242"/>
    <hyperlink r:id="rId551" ref="AV243"/>
    <hyperlink r:id="rId552" ref="AW243"/>
    <hyperlink r:id="rId553" ref="T244"/>
    <hyperlink r:id="rId554" ref="AV244"/>
    <hyperlink r:id="rId555" ref="AW244"/>
    <hyperlink r:id="rId556" ref="AX244"/>
    <hyperlink r:id="rId557" ref="AZ244"/>
    <hyperlink r:id="rId558" ref="BA244"/>
    <hyperlink r:id="rId559" ref="BB244"/>
    <hyperlink r:id="rId560" ref="AV245"/>
    <hyperlink r:id="rId561" ref="AW245"/>
    <hyperlink r:id="rId562" ref="AV246"/>
    <hyperlink r:id="rId563" ref="AW246"/>
    <hyperlink r:id="rId564" ref="F247"/>
    <hyperlink r:id="rId565" ref="T247"/>
    <hyperlink r:id="rId566" ref="AV247"/>
    <hyperlink r:id="rId567" ref="AW247"/>
    <hyperlink r:id="rId568" ref="D248"/>
    <hyperlink r:id="rId569" ref="E248"/>
    <hyperlink r:id="rId570" ref="F248"/>
    <hyperlink r:id="rId571" ref="T248"/>
    <hyperlink r:id="rId572" ref="AV248"/>
    <hyperlink r:id="rId573" ref="AW248"/>
    <hyperlink r:id="rId574" ref="AV249"/>
    <hyperlink r:id="rId575" ref="AW249"/>
    <hyperlink r:id="rId576" ref="AV252"/>
    <hyperlink r:id="rId577" ref="AW252"/>
    <hyperlink r:id="rId578" ref="AV253"/>
    <hyperlink r:id="rId579" ref="AW253"/>
    <hyperlink r:id="rId580" ref="AV254"/>
    <hyperlink r:id="rId581" ref="AW254"/>
    <hyperlink r:id="rId582" ref="AV256"/>
    <hyperlink r:id="rId583" ref="AW256"/>
    <hyperlink r:id="rId584" ref="AV257"/>
    <hyperlink r:id="rId585" ref="AW257"/>
    <hyperlink r:id="rId586" ref="T259"/>
    <hyperlink r:id="rId587" ref="AV259"/>
    <hyperlink r:id="rId588" ref="AW259"/>
    <hyperlink r:id="rId589" ref="AV260"/>
    <hyperlink r:id="rId590" ref="AW260"/>
    <hyperlink r:id="rId591" ref="F262"/>
    <hyperlink r:id="rId592" ref="T262"/>
    <hyperlink r:id="rId593" ref="AV262"/>
    <hyperlink r:id="rId594" ref="AW262"/>
    <hyperlink r:id="rId595" ref="AV263"/>
    <hyperlink r:id="rId596" ref="AW263"/>
    <hyperlink r:id="rId597" ref="AV264"/>
    <hyperlink r:id="rId598" ref="AW264"/>
    <hyperlink r:id="rId599" ref="AV265"/>
    <hyperlink r:id="rId600" ref="AW265"/>
    <hyperlink r:id="rId601" ref="AV268"/>
    <hyperlink r:id="rId602" ref="AW268"/>
    <hyperlink r:id="rId603" ref="AV270"/>
    <hyperlink r:id="rId604" ref="AW270"/>
    <hyperlink r:id="rId605" ref="AV271"/>
    <hyperlink r:id="rId606" ref="AW271"/>
    <hyperlink r:id="rId607" ref="AV272"/>
    <hyperlink r:id="rId608" ref="AW272"/>
    <hyperlink r:id="rId609" ref="AV273"/>
    <hyperlink r:id="rId610" ref="AW273"/>
    <hyperlink r:id="rId611" ref="AV278"/>
    <hyperlink r:id="rId612" ref="AW278"/>
    <hyperlink r:id="rId613" ref="AV279"/>
    <hyperlink r:id="rId614" ref="AW279"/>
    <hyperlink r:id="rId615" ref="AV280"/>
    <hyperlink r:id="rId616" ref="AW280"/>
    <hyperlink r:id="rId617" ref="AV281"/>
    <hyperlink r:id="rId618" ref="AW281"/>
    <hyperlink r:id="rId619" ref="F283"/>
    <hyperlink r:id="rId620" ref="T283"/>
    <hyperlink r:id="rId621" ref="AV283"/>
    <hyperlink r:id="rId622" ref="AW283"/>
    <hyperlink r:id="rId623" ref="AV285"/>
    <hyperlink r:id="rId624" ref="AW285"/>
    <hyperlink r:id="rId625" ref="AV286"/>
    <hyperlink r:id="rId626" ref="AW286"/>
    <hyperlink r:id="rId627" ref="AV289"/>
    <hyperlink r:id="rId628" ref="AW289"/>
    <hyperlink r:id="rId629" ref="F296"/>
    <hyperlink r:id="rId630" ref="T296"/>
    <hyperlink r:id="rId631" ref="AV296"/>
    <hyperlink r:id="rId632" ref="AW296"/>
    <hyperlink r:id="rId633" ref="AX296"/>
    <hyperlink r:id="rId634" ref="AY296"/>
    <hyperlink r:id="rId635" ref="BA296"/>
    <hyperlink r:id="rId636" ref="BB296"/>
    <hyperlink r:id="rId637" ref="F297"/>
    <hyperlink r:id="rId638" ref="T297"/>
    <hyperlink r:id="rId639" ref="AE297"/>
    <hyperlink r:id="rId640" ref="AF297"/>
    <hyperlink r:id="rId641" ref="AV297"/>
    <hyperlink r:id="rId642" ref="AW297"/>
    <hyperlink r:id="rId643" ref="AV299"/>
    <hyperlink r:id="rId644" ref="AW299"/>
    <hyperlink r:id="rId645" ref="AV300"/>
    <hyperlink r:id="rId646" ref="AW300"/>
    <hyperlink r:id="rId647" ref="AY300"/>
    <hyperlink r:id="rId648" ref="AZ300"/>
    <hyperlink r:id="rId649" ref="BA300"/>
    <hyperlink r:id="rId650" ref="BB300"/>
    <hyperlink r:id="rId651" ref="BC300"/>
    <hyperlink r:id="rId652" ref="AV301"/>
    <hyperlink r:id="rId653" ref="AW301"/>
    <hyperlink r:id="rId654" ref="F302"/>
    <hyperlink r:id="rId655" ref="T302"/>
    <hyperlink r:id="rId656" ref="AV302"/>
    <hyperlink r:id="rId657" ref="AW302"/>
    <hyperlink r:id="rId658" ref="AV304"/>
    <hyperlink r:id="rId659" ref="AW304"/>
    <hyperlink r:id="rId660" ref="AX304"/>
    <hyperlink r:id="rId661" ref="AY304"/>
    <hyperlink r:id="rId662" ref="BA304"/>
    <hyperlink r:id="rId663" ref="BB304"/>
    <hyperlink r:id="rId664" ref="F305"/>
    <hyperlink r:id="rId665" ref="T305"/>
    <hyperlink r:id="rId666" ref="AV305"/>
    <hyperlink r:id="rId667" ref="AW305"/>
    <hyperlink r:id="rId668" ref="F310"/>
    <hyperlink r:id="rId669" ref="T310"/>
    <hyperlink r:id="rId670" ref="AV310"/>
    <hyperlink r:id="rId671" ref="AW310"/>
    <hyperlink r:id="rId672" ref="AV311"/>
    <hyperlink r:id="rId673" ref="AW311"/>
    <hyperlink r:id="rId674" ref="AV312"/>
    <hyperlink r:id="rId675" ref="AW312"/>
    <hyperlink r:id="rId676" ref="AX312"/>
    <hyperlink r:id="rId677" ref="AY312"/>
    <hyperlink r:id="rId678" ref="BA312"/>
    <hyperlink r:id="rId679" ref="BB312"/>
    <hyperlink r:id="rId680" ref="F313"/>
    <hyperlink r:id="rId681" ref="T313"/>
    <hyperlink r:id="rId682" ref="AV313"/>
    <hyperlink r:id="rId683" ref="AW313"/>
    <hyperlink r:id="rId684" ref="AX313"/>
    <hyperlink r:id="rId685" ref="AZ313"/>
    <hyperlink r:id="rId686" ref="BA313"/>
    <hyperlink r:id="rId687" ref="BB313"/>
    <hyperlink r:id="rId688" ref="AV314"/>
    <hyperlink r:id="rId689" ref="AW314"/>
    <hyperlink r:id="rId690" ref="AX314"/>
    <hyperlink r:id="rId691" ref="AY314"/>
    <hyperlink r:id="rId692" ref="BA314"/>
    <hyperlink r:id="rId693" ref="BB314"/>
    <hyperlink r:id="rId694" ref="F315"/>
    <hyperlink r:id="rId695" ref="T315"/>
    <hyperlink r:id="rId696" ref="AV315"/>
    <hyperlink r:id="rId697" ref="AW315"/>
    <hyperlink r:id="rId698" ref="AX315"/>
    <hyperlink r:id="rId699" ref="AZ315"/>
    <hyperlink r:id="rId700" ref="BA315"/>
    <hyperlink r:id="rId701" ref="BB315"/>
    <hyperlink r:id="rId702" ref="AV316"/>
    <hyperlink r:id="rId703" ref="AW316"/>
    <hyperlink r:id="rId704" ref="AY316"/>
    <hyperlink r:id="rId705" ref="AZ316"/>
    <hyperlink r:id="rId706" ref="BA316"/>
    <hyperlink r:id="rId707" ref="BB316"/>
    <hyperlink r:id="rId708" ref="BC316"/>
    <hyperlink r:id="rId709" ref="AV317"/>
    <hyperlink r:id="rId710" ref="AW317"/>
    <hyperlink r:id="rId711" ref="AY317"/>
    <hyperlink r:id="rId712" ref="AZ317"/>
    <hyperlink r:id="rId713" ref="BA317"/>
    <hyperlink r:id="rId714" ref="BB317"/>
    <hyperlink r:id="rId715" ref="BC317"/>
    <hyperlink r:id="rId716" ref="AV318"/>
    <hyperlink r:id="rId717" ref="AW318"/>
    <hyperlink r:id="rId718" ref="AY318"/>
    <hyperlink r:id="rId719" ref="AZ318"/>
    <hyperlink r:id="rId720" ref="BA318"/>
    <hyperlink r:id="rId721" ref="BB318"/>
    <hyperlink r:id="rId722" ref="BC318"/>
    <hyperlink r:id="rId723" ref="T319"/>
    <hyperlink r:id="rId724" ref="AV319"/>
    <hyperlink r:id="rId725" ref="AW319"/>
    <hyperlink r:id="rId726" ref="AX319"/>
    <hyperlink r:id="rId727" ref="AY319"/>
    <hyperlink r:id="rId728" ref="BA319"/>
    <hyperlink r:id="rId729" ref="BC319"/>
    <hyperlink r:id="rId730" ref="F320"/>
    <hyperlink r:id="rId731" ref="T320"/>
    <hyperlink r:id="rId732" ref="AV320"/>
    <hyperlink r:id="rId733" ref="AW320"/>
    <hyperlink r:id="rId734" ref="AX320"/>
    <hyperlink r:id="rId735" ref="AZ320"/>
    <hyperlink r:id="rId736" ref="BA320"/>
    <hyperlink r:id="rId737" ref="BB320"/>
    <hyperlink r:id="rId738" ref="F321"/>
    <hyperlink r:id="rId739" ref="T321"/>
    <hyperlink r:id="rId740" ref="AV321"/>
    <hyperlink r:id="rId741" ref="AW321"/>
    <hyperlink r:id="rId742" ref="AX321"/>
    <hyperlink r:id="rId743" ref="AZ321"/>
    <hyperlink r:id="rId744" ref="BA321"/>
    <hyperlink r:id="rId745" ref="BB321"/>
    <hyperlink r:id="rId746" ref="AW322"/>
    <hyperlink r:id="rId747" ref="AV325"/>
    <hyperlink r:id="rId748" ref="AW325"/>
    <hyperlink r:id="rId749" ref="AV326"/>
    <hyperlink r:id="rId750" ref="AW326"/>
    <hyperlink r:id="rId751" ref="AW327"/>
    <hyperlink r:id="rId752" ref="AV331"/>
    <hyperlink r:id="rId753" ref="AW331"/>
    <hyperlink r:id="rId754" ref="AV332"/>
    <hyperlink r:id="rId755" ref="AW332"/>
    <hyperlink r:id="rId756" ref="AV333"/>
    <hyperlink r:id="rId757" ref="AW333"/>
    <hyperlink r:id="rId758" ref="AV334"/>
    <hyperlink r:id="rId759" ref="AW334"/>
    <hyperlink r:id="rId760" ref="AV335"/>
    <hyperlink r:id="rId761" ref="AW335"/>
    <hyperlink r:id="rId762" ref="AV336"/>
    <hyperlink r:id="rId763" ref="AW336"/>
    <hyperlink r:id="rId764" ref="AX336"/>
    <hyperlink r:id="rId765" ref="BA336"/>
    <hyperlink r:id="rId766" ref="BB336"/>
    <hyperlink r:id="rId767" ref="AV338"/>
    <hyperlink r:id="rId768" ref="AW338"/>
    <hyperlink r:id="rId769" ref="AX338"/>
    <hyperlink r:id="rId770" ref="BA338"/>
    <hyperlink r:id="rId771" ref="BB338"/>
    <hyperlink r:id="rId772" ref="F340"/>
    <hyperlink r:id="rId773" ref="T340"/>
    <hyperlink r:id="rId774" ref="AE340"/>
    <hyperlink r:id="rId775" ref="AV340"/>
    <hyperlink r:id="rId776" ref="AW340"/>
    <hyperlink r:id="rId777" ref="F341"/>
    <hyperlink r:id="rId778" ref="T341"/>
    <hyperlink r:id="rId779" ref="AV341"/>
    <hyperlink r:id="rId780" ref="AW341"/>
    <hyperlink r:id="rId781" ref="AV342"/>
    <hyperlink r:id="rId782" ref="AW342"/>
    <hyperlink r:id="rId783" ref="T344"/>
    <hyperlink r:id="rId784" ref="AV344"/>
    <hyperlink r:id="rId785" ref="AW344"/>
    <hyperlink r:id="rId786" ref="AV345"/>
    <hyperlink r:id="rId787" ref="AW345"/>
    <hyperlink r:id="rId788" ref="AV346"/>
    <hyperlink r:id="rId789" ref="AW346"/>
    <hyperlink r:id="rId790" ref="AV347"/>
    <hyperlink r:id="rId791" ref="AW347"/>
    <hyperlink r:id="rId792" ref="T348"/>
    <hyperlink r:id="rId793" ref="AV348"/>
    <hyperlink r:id="rId794" ref="AW348"/>
    <hyperlink r:id="rId795" ref="T349"/>
    <hyperlink r:id="rId796" ref="AV349"/>
    <hyperlink r:id="rId797" ref="AW349"/>
    <hyperlink r:id="rId798" ref="AY349"/>
    <hyperlink r:id="rId799" ref="AZ349"/>
    <hyperlink r:id="rId800" ref="BA349"/>
    <hyperlink r:id="rId801" ref="BB349"/>
    <hyperlink r:id="rId802" ref="BC349"/>
    <hyperlink r:id="rId803" ref="T350"/>
    <hyperlink r:id="rId804" ref="AV350"/>
    <hyperlink r:id="rId805" ref="AW350"/>
    <hyperlink r:id="rId806" ref="AY350"/>
    <hyperlink r:id="rId807" ref="AZ350"/>
    <hyperlink r:id="rId808" ref="BA350"/>
    <hyperlink r:id="rId809" ref="BB350"/>
    <hyperlink r:id="rId810" ref="BC350"/>
    <hyperlink r:id="rId811" ref="F356"/>
    <hyperlink r:id="rId812" ref="T356"/>
    <hyperlink r:id="rId813" ref="AL356"/>
    <hyperlink r:id="rId814" ref="AV356"/>
    <hyperlink r:id="rId815" ref="AW356"/>
    <hyperlink r:id="rId816" ref="F357"/>
    <hyperlink r:id="rId817" ref="T357"/>
    <hyperlink r:id="rId818" ref="AU357"/>
    <hyperlink r:id="rId819" ref="AV357"/>
    <hyperlink r:id="rId820" ref="AW357"/>
    <hyperlink r:id="rId821" ref="AY357"/>
    <hyperlink r:id="rId822" ref="BB357"/>
    <hyperlink r:id="rId823" ref="F358"/>
    <hyperlink r:id="rId824" ref="T358"/>
    <hyperlink r:id="rId825" ref="AF358"/>
    <hyperlink r:id="rId826" ref="AV358"/>
    <hyperlink r:id="rId827" ref="AW358"/>
    <hyperlink r:id="rId828" ref="AX358"/>
    <hyperlink r:id="rId829" ref="AZ358"/>
    <hyperlink r:id="rId830" ref="BA358"/>
    <hyperlink r:id="rId831" ref="BB358"/>
    <hyperlink r:id="rId832" ref="AW360"/>
    <hyperlink r:id="rId833" ref="AV362"/>
    <hyperlink r:id="rId834" ref="AW362"/>
    <hyperlink r:id="rId835" ref="AV365"/>
    <hyperlink r:id="rId836" ref="AW365"/>
    <hyperlink r:id="rId837" ref="AV366"/>
    <hyperlink r:id="rId838" ref="AW366"/>
    <hyperlink r:id="rId839" ref="T367"/>
    <hyperlink r:id="rId840" ref="AV367"/>
    <hyperlink r:id="rId841" ref="AW367"/>
    <hyperlink r:id="rId842" ref="AV369"/>
    <hyperlink r:id="rId843" ref="AW369"/>
    <hyperlink r:id="rId844" ref="AV372"/>
    <hyperlink r:id="rId845" ref="AW372"/>
    <hyperlink r:id="rId846" ref="AV373"/>
    <hyperlink r:id="rId847" ref="AW373"/>
    <hyperlink r:id="rId848" ref="AV374"/>
    <hyperlink r:id="rId849" ref="AW374"/>
    <hyperlink r:id="rId850" ref="AV375"/>
    <hyperlink r:id="rId851" ref="AW375"/>
    <hyperlink r:id="rId852" ref="AV376"/>
    <hyperlink r:id="rId853" ref="AW376"/>
    <hyperlink r:id="rId854" ref="AV377"/>
    <hyperlink r:id="rId855" ref="AW377"/>
    <hyperlink r:id="rId856" ref="AV378"/>
    <hyperlink r:id="rId857" ref="AW378"/>
    <hyperlink r:id="rId858" ref="AV379"/>
    <hyperlink r:id="rId859" ref="AW379"/>
    <hyperlink r:id="rId860" ref="AV380"/>
    <hyperlink r:id="rId861" ref="AW380"/>
    <hyperlink r:id="rId862" ref="F381"/>
    <hyperlink r:id="rId863" ref="T381"/>
    <hyperlink r:id="rId864" ref="AV381"/>
    <hyperlink r:id="rId865" ref="AW381"/>
    <hyperlink r:id="rId866" ref="AX381"/>
    <hyperlink r:id="rId867" ref="AZ381"/>
    <hyperlink r:id="rId868" ref="BA381"/>
    <hyperlink r:id="rId869" ref="BB381"/>
    <hyperlink r:id="rId870" ref="AV382"/>
    <hyperlink r:id="rId871" ref="AW382"/>
    <hyperlink r:id="rId872" ref="AV383"/>
    <hyperlink r:id="rId873" ref="AW383"/>
    <hyperlink r:id="rId874" ref="AV385"/>
    <hyperlink r:id="rId875" ref="AW385"/>
    <hyperlink r:id="rId876" ref="F386"/>
    <hyperlink r:id="rId877" ref="T386"/>
    <hyperlink r:id="rId878" ref="AE386"/>
    <hyperlink r:id="rId879" ref="AF386"/>
    <hyperlink r:id="rId880" ref="AV386"/>
    <hyperlink r:id="rId881" ref="AW386"/>
    <hyperlink r:id="rId882" ref="F389"/>
    <hyperlink r:id="rId883" ref="T389"/>
    <hyperlink r:id="rId884" ref="AV389"/>
    <hyperlink r:id="rId885" ref="AW389"/>
    <hyperlink r:id="rId886" ref="AX389"/>
    <hyperlink r:id="rId887" ref="AY389"/>
    <hyperlink r:id="rId888" ref="BA389"/>
    <hyperlink r:id="rId889" ref="BB389"/>
    <hyperlink r:id="rId890" ref="BC389"/>
    <hyperlink r:id="rId891" ref="AV390"/>
    <hyperlink r:id="rId892" ref="AW390"/>
    <hyperlink r:id="rId893" ref="AV391"/>
    <hyperlink r:id="rId894" ref="AW391"/>
    <hyperlink r:id="rId895" ref="AV392"/>
    <hyperlink r:id="rId896" ref="AW392"/>
    <hyperlink r:id="rId897" ref="F393"/>
    <hyperlink r:id="rId898" ref="T393"/>
    <hyperlink r:id="rId899" ref="AV393"/>
    <hyperlink r:id="rId900" ref="AW393"/>
    <hyperlink r:id="rId901" ref="F394"/>
    <hyperlink r:id="rId902" ref="T394"/>
    <hyperlink r:id="rId903" ref="AV394"/>
    <hyperlink r:id="rId904" ref="AW394"/>
    <hyperlink r:id="rId905" ref="AV395"/>
    <hyperlink r:id="rId906" ref="AW395"/>
    <hyperlink r:id="rId907" ref="AV396"/>
    <hyperlink r:id="rId908" ref="AW396"/>
    <hyperlink r:id="rId909" ref="AV402"/>
    <hyperlink r:id="rId910" ref="AW402"/>
    <hyperlink r:id="rId911" ref="T404"/>
    <hyperlink r:id="rId912" ref="AW404"/>
    <hyperlink r:id="rId913" ref="F413"/>
    <hyperlink r:id="rId914" ref="T413"/>
    <hyperlink r:id="rId915" ref="AE413"/>
    <hyperlink r:id="rId916" ref="AF413"/>
    <hyperlink r:id="rId917" ref="AV413"/>
    <hyperlink r:id="rId918" ref="AW413"/>
    <hyperlink r:id="rId919" ref="AX413"/>
    <hyperlink r:id="rId920" ref="AY413"/>
    <hyperlink r:id="rId921" ref="BA413"/>
    <hyperlink r:id="rId922" ref="BB413"/>
    <hyperlink r:id="rId923" ref="AV415"/>
    <hyperlink r:id="rId924" ref="AW415"/>
    <hyperlink r:id="rId925" ref="AV416"/>
    <hyperlink r:id="rId926" ref="AW416"/>
    <hyperlink r:id="rId927" ref="AV417"/>
    <hyperlink r:id="rId928" ref="AW417"/>
    <hyperlink r:id="rId929" ref="AV418"/>
    <hyperlink r:id="rId930" ref="AW418"/>
    <hyperlink r:id="rId931" ref="AV419"/>
    <hyperlink r:id="rId932" ref="AW419"/>
    <hyperlink r:id="rId933" ref="F420"/>
    <hyperlink r:id="rId934" ref="T420"/>
    <hyperlink r:id="rId935" ref="AV420"/>
    <hyperlink r:id="rId936" ref="AW420"/>
    <hyperlink r:id="rId937" ref="AX420"/>
    <hyperlink r:id="rId938" ref="AY420"/>
    <hyperlink r:id="rId939" ref="F421"/>
    <hyperlink r:id="rId940" ref="T421"/>
    <hyperlink r:id="rId941" ref="AV421"/>
    <hyperlink r:id="rId942" ref="AW421"/>
    <hyperlink r:id="rId943" ref="AL423"/>
    <hyperlink r:id="rId944" ref="AV423"/>
    <hyperlink r:id="rId945" ref="AW423"/>
    <hyperlink r:id="rId946" ref="AV425"/>
    <hyperlink r:id="rId947" ref="AW425"/>
    <hyperlink r:id="rId948" ref="AV426"/>
    <hyperlink r:id="rId949" ref="AW426"/>
    <hyperlink r:id="rId950" ref="AV427"/>
    <hyperlink r:id="rId951" ref="AW427"/>
    <hyperlink r:id="rId952" ref="AV428"/>
    <hyperlink r:id="rId953" ref="AW428"/>
    <hyperlink r:id="rId954" ref="F429"/>
    <hyperlink r:id="rId955" ref="T429"/>
    <hyperlink r:id="rId956" ref="AE429"/>
    <hyperlink r:id="rId957" ref="AF429"/>
    <hyperlink r:id="rId958" ref="AV429"/>
    <hyperlink r:id="rId959" ref="AW429"/>
    <hyperlink r:id="rId960" ref="AW431"/>
    <hyperlink r:id="rId961" ref="T432"/>
    <hyperlink r:id="rId962" ref="AV432"/>
    <hyperlink r:id="rId963" ref="AW432"/>
    <hyperlink r:id="rId964" ref="AV433"/>
    <hyperlink r:id="rId965" ref="AW433"/>
    <hyperlink r:id="rId966" ref="AV435"/>
    <hyperlink r:id="rId967" ref="AW435"/>
    <hyperlink r:id="rId968" ref="AV436"/>
    <hyperlink r:id="rId969" ref="AW436"/>
    <hyperlink r:id="rId970" ref="AV437"/>
    <hyperlink r:id="rId971" ref="AW437"/>
    <hyperlink r:id="rId972" ref="AX437"/>
    <hyperlink r:id="rId973" ref="AZ437"/>
    <hyperlink r:id="rId974" ref="BA437"/>
    <hyperlink r:id="rId975" ref="BB437"/>
    <hyperlink r:id="rId976" ref="F438"/>
    <hyperlink r:id="rId977" ref="T438"/>
    <hyperlink r:id="rId978" ref="AV438"/>
    <hyperlink r:id="rId979" ref="AW438"/>
    <hyperlink r:id="rId980" ref="T440"/>
    <hyperlink r:id="rId981" ref="AE440"/>
    <hyperlink r:id="rId982" ref="AF440"/>
    <hyperlink r:id="rId983" ref="AV440"/>
    <hyperlink r:id="rId984" ref="AW440"/>
    <hyperlink r:id="rId985" ref="AV441"/>
    <hyperlink r:id="rId986" ref="AW441"/>
    <hyperlink r:id="rId987" ref="AV443"/>
    <hyperlink r:id="rId988" ref="AW443"/>
    <hyperlink r:id="rId989" ref="F444"/>
    <hyperlink r:id="rId990" ref="T444"/>
    <hyperlink r:id="rId991" ref="AV444"/>
    <hyperlink r:id="rId992" ref="AW444"/>
    <hyperlink r:id="rId993" ref="AX444"/>
    <hyperlink r:id="rId994" ref="AZ444"/>
    <hyperlink r:id="rId995" ref="BA444"/>
    <hyperlink r:id="rId996" ref="BB444"/>
    <hyperlink r:id="rId997" ref="AV446"/>
    <hyperlink r:id="rId998" ref="AW446"/>
    <hyperlink r:id="rId999" ref="AV449"/>
    <hyperlink r:id="rId1000" ref="AW449"/>
    <hyperlink r:id="rId1001" ref="AV450"/>
    <hyperlink r:id="rId1002" ref="AW450"/>
    <hyperlink r:id="rId1003" ref="AV452"/>
    <hyperlink r:id="rId1004" ref="AW452"/>
    <hyperlink r:id="rId1005" ref="AV453"/>
    <hyperlink r:id="rId1006" ref="AW453"/>
    <hyperlink r:id="rId1007" ref="F454"/>
    <hyperlink r:id="rId1008" ref="T454"/>
    <hyperlink r:id="rId1009" ref="AV454"/>
    <hyperlink r:id="rId1010" ref="AW454"/>
    <hyperlink r:id="rId1011" ref="AX454"/>
    <hyperlink r:id="rId1012" ref="AZ454"/>
    <hyperlink r:id="rId1013" ref="BA454"/>
    <hyperlink r:id="rId1014" ref="BB454"/>
    <hyperlink r:id="rId1015" ref="F455"/>
    <hyperlink r:id="rId1016" ref="T455"/>
    <hyperlink r:id="rId1017" ref="AV455"/>
    <hyperlink r:id="rId1018" ref="AW455"/>
    <hyperlink r:id="rId1019" ref="AV457"/>
    <hyperlink r:id="rId1020" ref="AW457"/>
    <hyperlink r:id="rId1021" ref="AV461"/>
    <hyperlink r:id="rId1022" ref="AW461"/>
    <hyperlink r:id="rId1023" ref="AV464"/>
    <hyperlink r:id="rId1024" ref="AW464"/>
    <hyperlink r:id="rId1025" ref="AW465"/>
    <hyperlink r:id="rId1026" ref="AW466"/>
    <hyperlink r:id="rId1027" ref="AV467"/>
    <hyperlink r:id="rId1028" ref="AW467"/>
    <hyperlink r:id="rId1029" ref="AW468"/>
    <hyperlink r:id="rId1030" ref="AV469"/>
    <hyperlink r:id="rId1031" ref="AW469"/>
    <hyperlink r:id="rId1032" ref="F470"/>
    <hyperlink r:id="rId1033" ref="T470"/>
    <hyperlink r:id="rId1034" ref="AV470"/>
    <hyperlink r:id="rId1035" ref="AW470"/>
    <hyperlink r:id="rId1036" ref="F472"/>
    <hyperlink r:id="rId1037" ref="T472"/>
    <hyperlink r:id="rId1038" ref="AV472"/>
    <hyperlink r:id="rId1039" ref="AW472"/>
    <hyperlink r:id="rId1040" ref="AV473"/>
    <hyperlink r:id="rId1041" ref="AW473"/>
    <hyperlink r:id="rId1042" ref="F474"/>
    <hyperlink r:id="rId1043" ref="T474"/>
    <hyperlink r:id="rId1044" ref="AV474"/>
    <hyperlink r:id="rId1045" ref="AW474"/>
    <hyperlink r:id="rId1046" ref="AV475"/>
    <hyperlink r:id="rId1047" ref="AW475"/>
    <hyperlink r:id="rId1048" ref="AV476"/>
    <hyperlink r:id="rId1049" ref="AW476"/>
    <hyperlink r:id="rId1050" ref="AV477"/>
    <hyperlink r:id="rId1051" ref="AW477"/>
    <hyperlink r:id="rId1052" ref="AV478"/>
    <hyperlink r:id="rId1053" ref="AW478"/>
    <hyperlink r:id="rId1054" ref="AV480"/>
    <hyperlink r:id="rId1055" ref="AW480"/>
    <hyperlink r:id="rId1056" ref="AV481"/>
    <hyperlink r:id="rId1057" ref="AW481"/>
    <hyperlink r:id="rId1058" ref="AV482"/>
    <hyperlink r:id="rId1059" ref="AW482"/>
    <hyperlink r:id="rId1060" ref="AV483"/>
    <hyperlink r:id="rId1061" ref="AW483"/>
    <hyperlink r:id="rId1062" ref="AV484"/>
    <hyperlink r:id="rId1063" ref="AW484"/>
    <hyperlink r:id="rId1064" ref="AV485"/>
    <hyperlink r:id="rId1065" ref="AW485"/>
    <hyperlink r:id="rId1066" ref="F486"/>
    <hyperlink r:id="rId1067" ref="T486"/>
    <hyperlink r:id="rId1068" ref="AV486"/>
    <hyperlink r:id="rId1069" ref="AW486"/>
    <hyperlink r:id="rId1070" ref="AV487"/>
    <hyperlink r:id="rId1071" ref="AW487"/>
    <hyperlink r:id="rId1072" ref="AV488"/>
    <hyperlink r:id="rId1073" ref="AW488"/>
    <hyperlink r:id="rId1074" ref="F489"/>
    <hyperlink r:id="rId1075" ref="T489"/>
    <hyperlink r:id="rId1076" ref="AU489"/>
    <hyperlink r:id="rId1077" ref="AV489"/>
    <hyperlink r:id="rId1078" ref="AW489"/>
    <hyperlink r:id="rId1079" ref="AX489"/>
    <hyperlink r:id="rId1080" ref="BA489"/>
    <hyperlink r:id="rId1081" ref="BB489"/>
    <hyperlink r:id="rId1082" ref="AV491"/>
    <hyperlink r:id="rId1083" ref="AW491"/>
    <hyperlink r:id="rId1084" ref="F493"/>
    <hyperlink r:id="rId1085" ref="T493"/>
    <hyperlink r:id="rId1086" ref="AV493"/>
    <hyperlink r:id="rId1087" ref="AW493"/>
    <hyperlink r:id="rId1088" ref="AV495"/>
    <hyperlink r:id="rId1089" ref="AW495"/>
    <hyperlink r:id="rId1090" ref="AV496"/>
    <hyperlink r:id="rId1091" ref="AW496"/>
    <hyperlink r:id="rId1092" ref="AV497"/>
    <hyperlink r:id="rId1093" ref="AW497"/>
    <hyperlink r:id="rId1094" ref="AV500"/>
    <hyperlink r:id="rId1095" ref="AW500"/>
    <hyperlink r:id="rId1096" ref="F501"/>
    <hyperlink r:id="rId1097" ref="AV501"/>
    <hyperlink r:id="rId1098" ref="AW501"/>
    <hyperlink r:id="rId1099" ref="AY501"/>
    <hyperlink r:id="rId1100" ref="BB501"/>
    <hyperlink r:id="rId1101" ref="AV502"/>
    <hyperlink r:id="rId1102" ref="AW502"/>
    <hyperlink r:id="rId1103" ref="AV503"/>
    <hyperlink r:id="rId1104" ref="AW503"/>
    <hyperlink r:id="rId1105" ref="AV504"/>
    <hyperlink r:id="rId1106" ref="AW504"/>
    <hyperlink r:id="rId1107" ref="AV507"/>
    <hyperlink r:id="rId1108" ref="AW507"/>
    <hyperlink r:id="rId1109" ref="AW508"/>
    <hyperlink r:id="rId1110" ref="AV509"/>
    <hyperlink r:id="rId1111" ref="AW509"/>
    <hyperlink r:id="rId1112" ref="F512"/>
    <hyperlink r:id="rId1113" ref="T512"/>
    <hyperlink r:id="rId1114" ref="AV512"/>
    <hyperlink r:id="rId1115" ref="AW512"/>
    <hyperlink r:id="rId1116" ref="AV514"/>
    <hyperlink r:id="rId1117" ref="AW514"/>
    <hyperlink r:id="rId1118" ref="AV516"/>
    <hyperlink r:id="rId1119" ref="AW516"/>
    <hyperlink r:id="rId1120" ref="AV521"/>
    <hyperlink r:id="rId1121" ref="AW521"/>
    <hyperlink r:id="rId1122" ref="AX521"/>
    <hyperlink r:id="rId1123" ref="AY521"/>
    <hyperlink r:id="rId1124" ref="BA521"/>
    <hyperlink r:id="rId1125" ref="BB521"/>
    <hyperlink r:id="rId1126" ref="AV523"/>
    <hyperlink r:id="rId1127" ref="AW523"/>
    <hyperlink r:id="rId1128" ref="F525"/>
    <hyperlink r:id="rId1129" ref="T525"/>
    <hyperlink r:id="rId1130" ref="AV525"/>
    <hyperlink r:id="rId1131" ref="AW525"/>
    <hyperlink r:id="rId1132" ref="AW526"/>
    <hyperlink r:id="rId1133" ref="AV527"/>
    <hyperlink r:id="rId1134" ref="AW527"/>
    <hyperlink r:id="rId1135" ref="AV530"/>
    <hyperlink r:id="rId1136" ref="AW530"/>
    <hyperlink r:id="rId1137" ref="AV531"/>
    <hyperlink r:id="rId1138" ref="AW531"/>
    <hyperlink r:id="rId1139" ref="AV533"/>
    <hyperlink r:id="rId1140" ref="AW533"/>
    <hyperlink r:id="rId1141" ref="F534"/>
    <hyperlink r:id="rId1142" ref="T534"/>
    <hyperlink r:id="rId1143" ref="AV534"/>
    <hyperlink r:id="rId1144" ref="AW534"/>
    <hyperlink r:id="rId1145" ref="AX534"/>
    <hyperlink r:id="rId1146" ref="BB534"/>
    <hyperlink r:id="rId1147" ref="AV535"/>
    <hyperlink r:id="rId1148" ref="AW535"/>
    <hyperlink r:id="rId1149" ref="AV538"/>
    <hyperlink r:id="rId1150" ref="AW538"/>
    <hyperlink r:id="rId1151" ref="AV540"/>
    <hyperlink r:id="rId1152" ref="AW540"/>
    <hyperlink r:id="rId1153" ref="F541"/>
    <hyperlink r:id="rId1154" ref="T541"/>
    <hyperlink r:id="rId1155" ref="AV541"/>
    <hyperlink r:id="rId1156" ref="AW541"/>
    <hyperlink r:id="rId1157" ref="AV544"/>
    <hyperlink r:id="rId1158" ref="AW544"/>
    <hyperlink r:id="rId1159" ref="F547"/>
    <hyperlink r:id="rId1160" ref="T547"/>
    <hyperlink r:id="rId1161" ref="AV547"/>
    <hyperlink r:id="rId1162" ref="AW547"/>
    <hyperlink r:id="rId1163" ref="AV548"/>
    <hyperlink r:id="rId1164" ref="AW548"/>
    <hyperlink r:id="rId1165" ref="AV549"/>
    <hyperlink r:id="rId1166" ref="AW549"/>
    <hyperlink r:id="rId1167" ref="F550"/>
    <hyperlink r:id="rId1168" ref="T550"/>
    <hyperlink r:id="rId1169" ref="AV550"/>
    <hyperlink r:id="rId1170" ref="AW550"/>
    <hyperlink r:id="rId1171" ref="AV552"/>
    <hyperlink r:id="rId1172" ref="AW552"/>
    <hyperlink r:id="rId1173" ref="T553"/>
    <hyperlink r:id="rId1174" ref="AV553"/>
    <hyperlink r:id="rId1175" ref="AW553"/>
    <hyperlink r:id="rId1176" ref="AV556"/>
    <hyperlink r:id="rId1177" ref="AW556"/>
    <hyperlink r:id="rId1178" ref="AV558"/>
    <hyperlink r:id="rId1179" ref="AW558"/>
    <hyperlink r:id="rId1180" ref="AV560"/>
    <hyperlink r:id="rId1181" ref="AW560"/>
    <hyperlink r:id="rId1182" ref="AV561"/>
    <hyperlink r:id="rId1183" ref="AW561"/>
    <hyperlink r:id="rId1184" ref="AV563"/>
    <hyperlink r:id="rId1185" ref="AW563"/>
    <hyperlink r:id="rId1186" ref="AV564"/>
    <hyperlink r:id="rId1187" ref="AW564"/>
    <hyperlink r:id="rId1188" ref="AV565"/>
    <hyperlink r:id="rId1189" ref="AW565"/>
    <hyperlink r:id="rId1190" ref="AV567"/>
    <hyperlink r:id="rId1191" ref="AW567"/>
    <hyperlink r:id="rId1192" ref="AV568"/>
    <hyperlink r:id="rId1193" ref="AW568"/>
    <hyperlink r:id="rId1194" ref="AV570"/>
    <hyperlink r:id="rId1195" ref="AW570"/>
    <hyperlink r:id="rId1196" ref="F572"/>
    <hyperlink r:id="rId1197" ref="T572"/>
    <hyperlink r:id="rId1198" ref="AV572"/>
    <hyperlink r:id="rId1199" ref="AW572"/>
    <hyperlink r:id="rId1200" ref="AV575"/>
    <hyperlink r:id="rId1201" ref="AW575"/>
    <hyperlink r:id="rId1202" ref="AV578"/>
    <hyperlink r:id="rId1203" ref="AW578"/>
    <hyperlink r:id="rId1204" ref="AV579"/>
    <hyperlink r:id="rId1205" ref="AW579"/>
    <hyperlink r:id="rId1206" ref="AV580"/>
    <hyperlink r:id="rId1207" ref="AW580"/>
    <hyperlink r:id="rId1208" ref="F582"/>
    <hyperlink r:id="rId1209" ref="T582"/>
    <hyperlink r:id="rId1210" ref="AW582"/>
    <hyperlink r:id="rId1211" ref="AE583"/>
    <hyperlink r:id="rId1212" ref="AV583"/>
    <hyperlink r:id="rId1213" ref="AW583"/>
    <hyperlink r:id="rId1214" ref="AV584"/>
    <hyperlink r:id="rId1215" ref="AW584"/>
    <hyperlink r:id="rId1216" ref="F586"/>
    <hyperlink r:id="rId1217" ref="T586"/>
    <hyperlink r:id="rId1218" ref="AV586"/>
    <hyperlink r:id="rId1219" ref="AW586"/>
    <hyperlink r:id="rId1220" ref="T587"/>
    <hyperlink r:id="rId1221" ref="AV587"/>
    <hyperlink r:id="rId1222" ref="AW587"/>
    <hyperlink r:id="rId1223" ref="AY587"/>
    <hyperlink r:id="rId1224" ref="BB587"/>
    <hyperlink r:id="rId1225" ref="F588"/>
    <hyperlink r:id="rId1226" ref="T588"/>
    <hyperlink r:id="rId1227" ref="AV588"/>
    <hyperlink r:id="rId1228" ref="AW588"/>
    <hyperlink r:id="rId1229" ref="F589"/>
    <hyperlink r:id="rId1230" ref="T589"/>
    <hyperlink r:id="rId1231" ref="AV589"/>
    <hyperlink r:id="rId1232" ref="AW589"/>
    <hyperlink r:id="rId1233" ref="AX589"/>
    <hyperlink r:id="rId1234" ref="AY589"/>
    <hyperlink r:id="rId1235" ref="AZ589"/>
    <hyperlink r:id="rId1236" ref="BA589"/>
    <hyperlink r:id="rId1237" ref="BB589"/>
    <hyperlink r:id="rId1238" ref="AV590"/>
    <hyperlink r:id="rId1239" ref="AW590"/>
    <hyperlink r:id="rId1240" ref="F593"/>
    <hyperlink r:id="rId1241" ref="T593"/>
    <hyperlink r:id="rId1242" ref="AV593"/>
    <hyperlink r:id="rId1243" ref="AW593"/>
    <hyperlink r:id="rId1244" ref="AX593"/>
    <hyperlink r:id="rId1245" ref="BA593"/>
    <hyperlink r:id="rId1246" ref="BB593"/>
    <hyperlink r:id="rId1247" ref="T594"/>
    <hyperlink r:id="rId1248" ref="AV594"/>
    <hyperlink r:id="rId1249" ref="AW594"/>
    <hyperlink r:id="rId1250" ref="F595"/>
    <hyperlink r:id="rId1251" ref="T595"/>
    <hyperlink r:id="rId1252" ref="AU595"/>
    <hyperlink r:id="rId1253" ref="AV595"/>
    <hyperlink r:id="rId1254" ref="AW595"/>
    <hyperlink r:id="rId1255" ref="F597"/>
    <hyperlink r:id="rId1256" ref="T597"/>
    <hyperlink r:id="rId1257" ref="AW598"/>
    <hyperlink r:id="rId1258" ref="F599"/>
    <hyperlink r:id="rId1259" ref="T599"/>
    <hyperlink r:id="rId1260" ref="AV599"/>
    <hyperlink r:id="rId1261" ref="AW599"/>
    <hyperlink r:id="rId1262" ref="F601"/>
    <hyperlink r:id="rId1263" ref="T601"/>
    <hyperlink r:id="rId1264" ref="AV601"/>
    <hyperlink r:id="rId1265" ref="AW601"/>
    <hyperlink r:id="rId1266" ref="T602"/>
    <hyperlink r:id="rId1267" ref="AV602"/>
    <hyperlink r:id="rId1268" ref="AW602"/>
    <hyperlink r:id="rId1269" ref="F605"/>
    <hyperlink r:id="rId1270" ref="T605"/>
    <hyperlink r:id="rId1271" ref="AF605"/>
    <hyperlink r:id="rId1272" ref="AV605"/>
    <hyperlink r:id="rId1273" ref="AW605"/>
    <hyperlink r:id="rId1274" ref="AX605"/>
    <hyperlink r:id="rId1275" ref="AY605"/>
    <hyperlink r:id="rId1276" ref="AZ605"/>
    <hyperlink r:id="rId1277" ref="BA605"/>
    <hyperlink r:id="rId1278" ref="BB605"/>
    <hyperlink r:id="rId1279" ref="BC605"/>
    <hyperlink r:id="rId1280" ref="F608"/>
    <hyperlink r:id="rId1281" ref="T608"/>
    <hyperlink r:id="rId1282" ref="AV608"/>
    <hyperlink r:id="rId1283" ref="AW608"/>
    <hyperlink r:id="rId1284" ref="AX608"/>
    <hyperlink r:id="rId1285" ref="BA608"/>
    <hyperlink r:id="rId1286" ref="BB608"/>
    <hyperlink r:id="rId1287" ref="F609"/>
    <hyperlink r:id="rId1288" ref="T609"/>
    <hyperlink r:id="rId1289" ref="AV609"/>
    <hyperlink r:id="rId1290" ref="AW609"/>
    <hyperlink r:id="rId1291" ref="AX609"/>
    <hyperlink r:id="rId1292" ref="BA609"/>
    <hyperlink r:id="rId1293" ref="BB609"/>
    <hyperlink r:id="rId1294" ref="F610"/>
    <hyperlink r:id="rId1295" ref="T610"/>
    <hyperlink r:id="rId1296" ref="AV610"/>
    <hyperlink r:id="rId1297" ref="AW610"/>
    <hyperlink r:id="rId1298" ref="AX610"/>
    <hyperlink r:id="rId1299" ref="AZ610"/>
    <hyperlink r:id="rId1300" ref="BA610"/>
    <hyperlink r:id="rId1301" ref="BB610"/>
    <hyperlink r:id="rId1302" ref="AV611"/>
    <hyperlink r:id="rId1303" ref="AW611"/>
    <hyperlink r:id="rId1304" ref="AV612"/>
    <hyperlink r:id="rId1305" ref="AW612"/>
    <hyperlink r:id="rId1306" ref="F614"/>
    <hyperlink r:id="rId1307" ref="T614"/>
    <hyperlink r:id="rId1308" ref="AU614"/>
    <hyperlink r:id="rId1309" ref="AV614"/>
    <hyperlink r:id="rId1310" ref="AW614"/>
    <hyperlink r:id="rId1311" ref="AV615"/>
    <hyperlink r:id="rId1312" ref="AW615"/>
    <hyperlink r:id="rId1313" ref="AV616"/>
    <hyperlink r:id="rId1314" ref="AW616"/>
    <hyperlink r:id="rId1315" ref="AV617"/>
    <hyperlink r:id="rId1316" ref="AW617"/>
    <hyperlink r:id="rId1317" ref="AV620"/>
    <hyperlink r:id="rId1318" ref="AW620"/>
    <hyperlink r:id="rId1319" ref="F621"/>
    <hyperlink r:id="rId1320" ref="T621"/>
    <hyperlink r:id="rId1321" ref="AE621"/>
    <hyperlink r:id="rId1322" ref="AF621"/>
    <hyperlink r:id="rId1323" ref="AT621"/>
    <hyperlink r:id="rId1324" ref="AV621"/>
    <hyperlink r:id="rId1325" ref="AW621"/>
    <hyperlink r:id="rId1326" ref="AV625"/>
    <hyperlink r:id="rId1327" ref="AW625"/>
    <hyperlink r:id="rId1328" ref="F626"/>
    <hyperlink r:id="rId1329" ref="T626"/>
    <hyperlink r:id="rId1330" ref="AV626"/>
    <hyperlink r:id="rId1331" ref="AW626"/>
    <hyperlink r:id="rId1332" ref="AV627"/>
    <hyperlink r:id="rId1333" ref="AW627"/>
    <hyperlink r:id="rId1334" ref="AV629"/>
    <hyperlink r:id="rId1335" ref="AW629"/>
    <hyperlink r:id="rId1336" ref="AV632"/>
    <hyperlink r:id="rId1337" ref="AW632"/>
    <hyperlink r:id="rId1338" ref="AV633"/>
    <hyperlink r:id="rId1339" ref="AW633"/>
    <hyperlink r:id="rId1340" ref="AV636"/>
    <hyperlink r:id="rId1341" ref="AW636"/>
    <hyperlink r:id="rId1342" ref="AV637"/>
    <hyperlink r:id="rId1343" ref="AW637"/>
    <hyperlink r:id="rId1344" ref="AV641"/>
    <hyperlink r:id="rId1345" ref="AW641"/>
    <hyperlink r:id="rId1346" ref="AV642"/>
    <hyperlink r:id="rId1347" ref="AW642"/>
    <hyperlink r:id="rId1348" ref="AV643"/>
    <hyperlink r:id="rId1349" ref="AW643"/>
    <hyperlink r:id="rId1350" ref="AV644"/>
    <hyperlink r:id="rId1351" ref="AW644"/>
    <hyperlink r:id="rId1352" ref="AV645"/>
    <hyperlink r:id="rId1353" ref="AW645"/>
    <hyperlink r:id="rId1354" ref="AX645"/>
    <hyperlink r:id="rId1355" ref="AZ645"/>
    <hyperlink r:id="rId1356" ref="BA645"/>
    <hyperlink r:id="rId1357" ref="BB645"/>
    <hyperlink r:id="rId1358" ref="F646"/>
    <hyperlink r:id="rId1359" ref="T646"/>
    <hyperlink r:id="rId1360" ref="AV646"/>
    <hyperlink r:id="rId1361" ref="AW646"/>
    <hyperlink r:id="rId1362" ref="AX646"/>
    <hyperlink r:id="rId1363" ref="AZ646"/>
    <hyperlink r:id="rId1364" ref="BA646"/>
    <hyperlink r:id="rId1365" ref="BB646"/>
    <hyperlink r:id="rId1366" ref="AV647"/>
    <hyperlink r:id="rId1367" ref="AW647"/>
    <hyperlink r:id="rId1368" ref="AV648"/>
    <hyperlink r:id="rId1369" ref="AW648"/>
    <hyperlink r:id="rId1370" ref="F649"/>
    <hyperlink r:id="rId1371" ref="T649"/>
    <hyperlink r:id="rId1372" ref="AV649"/>
    <hyperlink r:id="rId1373" ref="AW649"/>
    <hyperlink r:id="rId1374" ref="F650"/>
    <hyperlink r:id="rId1375" ref="T650"/>
    <hyperlink r:id="rId1376" ref="AV650"/>
    <hyperlink r:id="rId1377" ref="AW650"/>
    <hyperlink r:id="rId1378" ref="AX650"/>
    <hyperlink r:id="rId1379" ref="AY650"/>
    <hyperlink r:id="rId1380" ref="BA650"/>
    <hyperlink r:id="rId1381" ref="BB650"/>
    <hyperlink r:id="rId1382" ref="F651"/>
    <hyperlink r:id="rId1383" ref="T651"/>
    <hyperlink r:id="rId1384" ref="AV651"/>
    <hyperlink r:id="rId1385" ref="AW651"/>
    <hyperlink r:id="rId1386" ref="AV655"/>
    <hyperlink r:id="rId1387" ref="AW655"/>
    <hyperlink r:id="rId1388" ref="F656"/>
    <hyperlink r:id="rId1389" ref="T656"/>
    <hyperlink r:id="rId1390" ref="AV656"/>
    <hyperlink r:id="rId1391" ref="AW656"/>
    <hyperlink r:id="rId1392" ref="AV661"/>
    <hyperlink r:id="rId1393" ref="AW661"/>
    <hyperlink r:id="rId1394" ref="AV662"/>
    <hyperlink r:id="rId1395" ref="AW662"/>
    <hyperlink r:id="rId1396" ref="AV663"/>
    <hyperlink r:id="rId1397" ref="AW663"/>
    <hyperlink r:id="rId1398" ref="AV665"/>
    <hyperlink r:id="rId1399" ref="AW665"/>
    <hyperlink r:id="rId1400" ref="F668"/>
    <hyperlink r:id="rId1401" ref="T668"/>
    <hyperlink r:id="rId1402" ref="AV668"/>
    <hyperlink r:id="rId1403" ref="AW668"/>
    <hyperlink r:id="rId1404" ref="AX668"/>
    <hyperlink r:id="rId1405" ref="BA668"/>
    <hyperlink r:id="rId1406" ref="BB668"/>
    <hyperlink r:id="rId1407" ref="F670"/>
    <hyperlink r:id="rId1408" ref="T670"/>
    <hyperlink r:id="rId1409" ref="AV670"/>
    <hyperlink r:id="rId1410" ref="AW670"/>
    <hyperlink r:id="rId1411" ref="AV671"/>
    <hyperlink r:id="rId1412" ref="AW671"/>
    <hyperlink r:id="rId1413" ref="AW673"/>
    <hyperlink r:id="rId1414" ref="AW675"/>
    <hyperlink r:id="rId1415" ref="AX675"/>
    <hyperlink r:id="rId1416" ref="AZ675"/>
    <hyperlink r:id="rId1417" ref="BA675"/>
    <hyperlink r:id="rId1418" ref="BB675"/>
    <hyperlink r:id="rId1419" ref="F676"/>
    <hyperlink r:id="rId1420" ref="T676"/>
    <hyperlink r:id="rId1421" ref="AV676"/>
    <hyperlink r:id="rId1422" ref="AW676"/>
    <hyperlink r:id="rId1423" ref="AX676"/>
    <hyperlink r:id="rId1424" ref="AZ676"/>
    <hyperlink r:id="rId1425" ref="BA676"/>
    <hyperlink r:id="rId1426" ref="BB676"/>
    <hyperlink r:id="rId1427" ref="F677"/>
    <hyperlink r:id="rId1428" ref="T677"/>
    <hyperlink r:id="rId1429" ref="AV677"/>
    <hyperlink r:id="rId1430" ref="AW677"/>
    <hyperlink r:id="rId1431" ref="AX677"/>
    <hyperlink r:id="rId1432" ref="AZ677"/>
    <hyperlink r:id="rId1433" ref="BA677"/>
    <hyperlink r:id="rId1434" ref="BB677"/>
    <hyperlink r:id="rId1435" ref="AV678"/>
    <hyperlink r:id="rId1436" ref="AW678"/>
    <hyperlink r:id="rId1437" ref="AV679"/>
    <hyperlink r:id="rId1438" ref="AW679"/>
    <hyperlink r:id="rId1439" ref="AV680"/>
    <hyperlink r:id="rId1440" ref="AW680"/>
    <hyperlink r:id="rId1441" ref="AV681"/>
    <hyperlink r:id="rId1442" ref="AW681"/>
    <hyperlink r:id="rId1443" ref="F682"/>
    <hyperlink r:id="rId1444" ref="T682"/>
    <hyperlink r:id="rId1445" ref="AE682"/>
    <hyperlink r:id="rId1446" ref="AV682"/>
    <hyperlink r:id="rId1447" ref="AW682"/>
    <hyperlink r:id="rId1448" ref="AV683"/>
    <hyperlink r:id="rId1449" ref="AW683"/>
    <hyperlink r:id="rId1450" ref="F684"/>
    <hyperlink r:id="rId1451" ref="T684"/>
    <hyperlink r:id="rId1452" ref="AV684"/>
    <hyperlink r:id="rId1453" ref="AW684"/>
    <hyperlink r:id="rId1454" ref="F685"/>
    <hyperlink r:id="rId1455" ref="T685"/>
    <hyperlink r:id="rId1456" ref="AW685"/>
    <hyperlink r:id="rId1457" ref="AX685"/>
    <hyperlink r:id="rId1458" ref="AY685"/>
    <hyperlink r:id="rId1459" ref="BA685"/>
    <hyperlink r:id="rId1460" ref="BB685"/>
    <hyperlink r:id="rId1461" ref="AE686"/>
    <hyperlink r:id="rId1462" ref="AF686"/>
    <hyperlink r:id="rId1463" ref="AV686"/>
    <hyperlink r:id="rId1464" ref="AW686"/>
    <hyperlink r:id="rId1465" ref="F688"/>
    <hyperlink r:id="rId1466" ref="T688"/>
    <hyperlink r:id="rId1467" ref="AV688"/>
    <hyperlink r:id="rId1468" ref="AW688"/>
    <hyperlink r:id="rId1469" ref="AV689"/>
    <hyperlink r:id="rId1470" ref="AW689"/>
    <hyperlink r:id="rId1471" ref="F690"/>
    <hyperlink r:id="rId1472" ref="T690"/>
    <hyperlink r:id="rId1473" ref="AV690"/>
    <hyperlink r:id="rId1474" ref="AW690"/>
    <hyperlink r:id="rId1475" ref="F691"/>
    <hyperlink r:id="rId1476" ref="AV691"/>
    <hyperlink r:id="rId1477" ref="AW691"/>
    <hyperlink r:id="rId1478" ref="AX691"/>
    <hyperlink r:id="rId1479" ref="AY691"/>
    <hyperlink r:id="rId1480" ref="BA691"/>
    <hyperlink r:id="rId1481" ref="BB691"/>
    <hyperlink r:id="rId1482" ref="F692"/>
    <hyperlink r:id="rId1483" ref="T692"/>
    <hyperlink r:id="rId1484" ref="AV692"/>
    <hyperlink r:id="rId1485" ref="AW692"/>
    <hyperlink r:id="rId1486" ref="AX692"/>
    <hyperlink r:id="rId1487" ref="AZ692"/>
    <hyperlink r:id="rId1488" ref="BA692"/>
    <hyperlink r:id="rId1489" ref="BB692"/>
    <hyperlink r:id="rId1490" ref="F694"/>
    <hyperlink r:id="rId1491" ref="T694"/>
    <hyperlink r:id="rId1492" ref="AV694"/>
    <hyperlink r:id="rId1493" ref="AW694"/>
    <hyperlink r:id="rId1494" ref="AX694"/>
    <hyperlink r:id="rId1495" ref="AZ694"/>
    <hyperlink r:id="rId1496" ref="BA694"/>
    <hyperlink r:id="rId1497" ref="BB694"/>
    <hyperlink r:id="rId1498" ref="AV696"/>
    <hyperlink r:id="rId1499" ref="AW696"/>
    <hyperlink r:id="rId1500" ref="AV697"/>
    <hyperlink r:id="rId1501" ref="AW697"/>
    <hyperlink r:id="rId1502" ref="F698"/>
    <hyperlink r:id="rId1503" ref="T698"/>
    <hyperlink r:id="rId1504" ref="AV698"/>
    <hyperlink r:id="rId1505" ref="AW698"/>
    <hyperlink r:id="rId1506" ref="AX698"/>
    <hyperlink r:id="rId1507" ref="BA698"/>
    <hyperlink r:id="rId1508" ref="BB698"/>
    <hyperlink r:id="rId1509" ref="AV699"/>
    <hyperlink r:id="rId1510" ref="AW699"/>
    <hyperlink r:id="rId1511" ref="AV700"/>
    <hyperlink r:id="rId1512" ref="AW700"/>
    <hyperlink r:id="rId1513" ref="F703"/>
    <hyperlink r:id="rId1514" ref="T703"/>
    <hyperlink r:id="rId1515" ref="AW703"/>
    <hyperlink r:id="rId1516" ref="AX703"/>
    <hyperlink r:id="rId1517" ref="AY703"/>
    <hyperlink r:id="rId1518" ref="BA703"/>
    <hyperlink r:id="rId1519" ref="BB703"/>
    <hyperlink r:id="rId1520" ref="T704"/>
    <hyperlink r:id="rId1521" ref="AV704"/>
    <hyperlink r:id="rId1522" ref="AW704"/>
    <hyperlink r:id="rId1523" ref="AW705"/>
    <hyperlink r:id="rId1524" ref="AV708"/>
    <hyperlink r:id="rId1525" ref="AW708"/>
    <hyperlink r:id="rId1526" ref="F709"/>
    <hyperlink r:id="rId1527" ref="T709"/>
    <hyperlink r:id="rId1528" ref="AW709"/>
    <hyperlink r:id="rId1529" ref="AV710"/>
    <hyperlink r:id="rId1530" ref="AW710"/>
    <hyperlink r:id="rId1531" ref="AV711"/>
    <hyperlink r:id="rId1532" ref="AW711"/>
    <hyperlink r:id="rId1533" ref="AV712"/>
    <hyperlink r:id="rId1534" ref="AW712"/>
    <hyperlink r:id="rId1535" ref="AV713"/>
    <hyperlink r:id="rId1536" ref="AW713"/>
    <hyperlink r:id="rId1537" ref="F715"/>
    <hyperlink r:id="rId1538" ref="T715"/>
    <hyperlink r:id="rId1539" ref="AV715"/>
    <hyperlink r:id="rId1540" ref="AW715"/>
    <hyperlink r:id="rId1541" ref="AX715"/>
    <hyperlink r:id="rId1542" ref="BA715"/>
    <hyperlink r:id="rId1543" ref="BB715"/>
    <hyperlink r:id="rId1544" ref="AV716"/>
    <hyperlink r:id="rId1545" ref="AW716"/>
    <hyperlink r:id="rId1546" ref="F717"/>
    <hyperlink r:id="rId1547" ref="T717"/>
    <hyperlink r:id="rId1548" ref="AV717"/>
    <hyperlink r:id="rId1549" ref="AW717"/>
    <hyperlink r:id="rId1550" ref="F718"/>
    <hyperlink r:id="rId1551" ref="T718"/>
    <hyperlink r:id="rId1552" ref="AV718"/>
    <hyperlink r:id="rId1553" ref="AW718"/>
    <hyperlink r:id="rId1554" ref="AX718"/>
    <hyperlink r:id="rId1555" ref="AZ718"/>
    <hyperlink r:id="rId1556" ref="BA718"/>
    <hyperlink r:id="rId1557" ref="BB718"/>
    <hyperlink r:id="rId1558" ref="AV719"/>
    <hyperlink r:id="rId1559" ref="AW719"/>
    <hyperlink r:id="rId1560" ref="F720"/>
    <hyperlink r:id="rId1561" ref="T720"/>
    <hyperlink r:id="rId1562" ref="AE720"/>
    <hyperlink r:id="rId1563" ref="AF720"/>
    <hyperlink r:id="rId1564" ref="AV720"/>
    <hyperlink r:id="rId1565" ref="AW720"/>
    <hyperlink r:id="rId1566" ref="F721"/>
    <hyperlink r:id="rId1567" ref="T721"/>
    <hyperlink r:id="rId1568" ref="AV721"/>
    <hyperlink r:id="rId1569" ref="AW721"/>
    <hyperlink r:id="rId1570" ref="AY721"/>
    <hyperlink r:id="rId1571" ref="AV722"/>
    <hyperlink r:id="rId1572" ref="AW722"/>
    <hyperlink r:id="rId1573" ref="F723"/>
    <hyperlink r:id="rId1574" ref="T723"/>
    <hyperlink r:id="rId1575" ref="AW723"/>
    <hyperlink r:id="rId1576" ref="T724"/>
    <hyperlink r:id="rId1577" ref="AW724"/>
    <hyperlink r:id="rId1578" ref="F726"/>
    <hyperlink r:id="rId1579" ref="T726"/>
    <hyperlink r:id="rId1580" ref="AV726"/>
    <hyperlink r:id="rId1581" ref="AW726"/>
    <hyperlink r:id="rId1582" ref="AX726"/>
    <hyperlink r:id="rId1583" ref="BA726"/>
    <hyperlink r:id="rId1584" ref="BB726"/>
    <hyperlink r:id="rId1585" ref="F727"/>
    <hyperlink r:id="rId1586" ref="T727"/>
    <hyperlink r:id="rId1587" ref="AU727"/>
    <hyperlink r:id="rId1588" ref="AW727"/>
    <hyperlink r:id="rId1589" ref="AX727"/>
    <hyperlink r:id="rId1590" ref="AY727"/>
    <hyperlink r:id="rId1591" ref="BA727"/>
    <hyperlink r:id="rId1592" ref="AV728"/>
    <hyperlink r:id="rId1593" ref="AW728"/>
    <hyperlink r:id="rId1594" ref="AV729"/>
    <hyperlink r:id="rId1595" ref="AW729"/>
    <hyperlink r:id="rId1596" ref="AV730"/>
    <hyperlink r:id="rId1597" ref="AW730"/>
    <hyperlink r:id="rId1598" ref="AV731"/>
    <hyperlink r:id="rId1599" ref="AW731"/>
    <hyperlink r:id="rId1600" ref="AV732"/>
    <hyperlink r:id="rId1601" ref="AW732"/>
    <hyperlink r:id="rId1602" ref="AV733"/>
    <hyperlink r:id="rId1603" ref="AW733"/>
    <hyperlink r:id="rId1604" ref="F734"/>
    <hyperlink r:id="rId1605" ref="T734"/>
    <hyperlink r:id="rId1606" ref="AE734"/>
    <hyperlink r:id="rId1607" ref="AF734"/>
    <hyperlink r:id="rId1608" ref="AV734"/>
    <hyperlink r:id="rId1609" ref="AW734"/>
    <hyperlink r:id="rId1610" ref="AX734"/>
    <hyperlink r:id="rId1611" ref="AY734"/>
    <hyperlink r:id="rId1612" ref="F735"/>
    <hyperlink r:id="rId1613" ref="T735"/>
    <hyperlink r:id="rId1614" ref="AV735"/>
    <hyperlink r:id="rId1615" ref="AW735"/>
    <hyperlink r:id="rId1616" ref="AV737"/>
    <hyperlink r:id="rId1617" ref="AW737"/>
    <hyperlink r:id="rId1618" ref="AV738"/>
    <hyperlink r:id="rId1619" ref="AW738"/>
    <hyperlink r:id="rId1620" ref="AV741"/>
    <hyperlink r:id="rId1621" ref="AW741"/>
    <hyperlink r:id="rId1622" ref="AV742"/>
    <hyperlink r:id="rId1623" ref="AW742"/>
    <hyperlink r:id="rId1624" ref="AF744"/>
    <hyperlink r:id="rId1625" ref="AV744"/>
    <hyperlink r:id="rId1626" ref="AW744"/>
    <hyperlink r:id="rId1627" ref="AW746"/>
    <hyperlink r:id="rId1628" ref="F747"/>
    <hyperlink r:id="rId1629" ref="T747"/>
    <hyperlink r:id="rId1630" ref="AW747"/>
    <hyperlink r:id="rId1631" ref="F749"/>
    <hyperlink r:id="rId1632" ref="T749"/>
    <hyperlink r:id="rId1633" ref="AV749"/>
    <hyperlink r:id="rId1634" ref="AW749"/>
    <hyperlink r:id="rId1635" ref="AV751"/>
    <hyperlink r:id="rId1636" ref="AW751"/>
    <hyperlink r:id="rId1637" ref="F752"/>
    <hyperlink r:id="rId1638" ref="T752"/>
    <hyperlink r:id="rId1639" ref="AV752"/>
    <hyperlink r:id="rId1640" ref="AW752"/>
    <hyperlink r:id="rId1641" ref="F753"/>
    <hyperlink r:id="rId1642" ref="T753"/>
    <hyperlink r:id="rId1643" ref="AE753"/>
    <hyperlink r:id="rId1644" ref="AW753"/>
    <hyperlink r:id="rId1645" ref="AX753"/>
    <hyperlink r:id="rId1646" ref="AY753"/>
    <hyperlink r:id="rId1647" ref="AZ753"/>
    <hyperlink r:id="rId1648" ref="BA753"/>
    <hyperlink r:id="rId1649" ref="BB753"/>
    <hyperlink r:id="rId1650" ref="AV754"/>
    <hyperlink r:id="rId1651" ref="AW754"/>
    <hyperlink r:id="rId1652" ref="AV755"/>
    <hyperlink r:id="rId1653" ref="AW755"/>
    <hyperlink r:id="rId1654" ref="AV756"/>
    <hyperlink r:id="rId1655" ref="AW756"/>
    <hyperlink r:id="rId1656" ref="T758"/>
    <hyperlink r:id="rId1657" ref="AE758"/>
    <hyperlink r:id="rId1658" ref="AV758"/>
    <hyperlink r:id="rId1659" ref="AW758"/>
    <hyperlink r:id="rId1660" ref="AV759"/>
    <hyperlink r:id="rId1661" ref="AW759"/>
    <hyperlink r:id="rId1662" ref="F762"/>
    <hyperlink r:id="rId1663" ref="T762"/>
    <hyperlink r:id="rId1664" ref="AE762"/>
    <hyperlink r:id="rId1665" ref="AU762"/>
    <hyperlink r:id="rId1666" ref="AV762"/>
    <hyperlink r:id="rId1667" ref="AW762"/>
    <hyperlink r:id="rId1668" ref="AV764"/>
    <hyperlink r:id="rId1669" ref="AW764"/>
    <hyperlink r:id="rId1670" ref="F767"/>
    <hyperlink r:id="rId1671" ref="T767"/>
    <hyperlink r:id="rId1672" ref="AV767"/>
    <hyperlink r:id="rId1673" ref="AW767"/>
    <hyperlink r:id="rId1674" ref="AX767"/>
    <hyperlink r:id="rId1675" ref="BA767"/>
    <hyperlink r:id="rId1676" ref="F768"/>
    <hyperlink r:id="rId1677" ref="T768"/>
    <hyperlink r:id="rId1678" ref="AV768"/>
    <hyperlink r:id="rId1679" ref="AW768"/>
    <hyperlink r:id="rId1680" ref="AX768"/>
    <hyperlink r:id="rId1681" ref="BA768"/>
    <hyperlink r:id="rId1682" ref="BB768"/>
    <hyperlink r:id="rId1683" ref="F769"/>
    <hyperlink r:id="rId1684" ref="T769"/>
    <hyperlink r:id="rId1685" ref="AV769"/>
    <hyperlink r:id="rId1686" ref="AW769"/>
    <hyperlink r:id="rId1687" ref="F770"/>
    <hyperlink r:id="rId1688" ref="T770"/>
    <hyperlink r:id="rId1689" ref="AV770"/>
    <hyperlink r:id="rId1690" ref="AW770"/>
    <hyperlink r:id="rId1691" ref="AX770"/>
    <hyperlink r:id="rId1692" ref="BA770"/>
    <hyperlink r:id="rId1693" ref="BB770"/>
    <hyperlink r:id="rId1694" ref="F772"/>
    <hyperlink r:id="rId1695" ref="T772"/>
    <hyperlink r:id="rId1696" ref="AV772"/>
    <hyperlink r:id="rId1697" ref="AW772"/>
    <hyperlink r:id="rId1698" ref="F773"/>
    <hyperlink r:id="rId1699" ref="T773"/>
    <hyperlink r:id="rId1700" ref="AV773"/>
    <hyperlink r:id="rId1701" ref="AW773"/>
    <hyperlink r:id="rId1702" ref="AV776"/>
    <hyperlink r:id="rId1703" ref="AW776"/>
    <hyperlink r:id="rId1704" ref="F777"/>
    <hyperlink r:id="rId1705" ref="T777"/>
    <hyperlink r:id="rId1706" ref="AV777"/>
    <hyperlink r:id="rId1707" ref="AW777"/>
    <hyperlink r:id="rId1708" ref="AX777"/>
    <hyperlink r:id="rId1709" ref="BA777"/>
    <hyperlink r:id="rId1710" ref="BB777"/>
    <hyperlink r:id="rId1711" ref="AV778"/>
    <hyperlink r:id="rId1712" ref="AW778"/>
    <hyperlink r:id="rId1713" ref="AV779"/>
    <hyperlink r:id="rId1714" ref="AW779"/>
    <hyperlink r:id="rId1715" ref="AV780"/>
    <hyperlink r:id="rId1716" ref="AW780"/>
    <hyperlink r:id="rId1717" ref="AX780"/>
    <hyperlink r:id="rId1718" ref="BB780"/>
    <hyperlink r:id="rId1719" ref="AV781"/>
    <hyperlink r:id="rId1720" ref="AW781"/>
    <hyperlink r:id="rId1721" ref="AV783"/>
    <hyperlink r:id="rId1722" ref="AW783"/>
    <hyperlink r:id="rId1723" ref="AX783"/>
    <hyperlink r:id="rId1724" ref="BB783"/>
    <hyperlink r:id="rId1725" ref="AV785"/>
    <hyperlink r:id="rId1726" ref="AW785"/>
    <hyperlink r:id="rId1727" ref="AV786"/>
    <hyperlink r:id="rId1728" ref="AW786"/>
    <hyperlink r:id="rId1729" ref="AV787"/>
    <hyperlink r:id="rId1730" ref="AW787"/>
    <hyperlink r:id="rId1731" ref="T788"/>
    <hyperlink r:id="rId1732" ref="AV788"/>
    <hyperlink r:id="rId1733" ref="AW788"/>
    <hyperlink r:id="rId1734" ref="F789"/>
    <hyperlink r:id="rId1735" ref="T789"/>
    <hyperlink r:id="rId1736" ref="AV789"/>
    <hyperlink r:id="rId1737" ref="AW789"/>
    <hyperlink r:id="rId1738" ref="AV791"/>
    <hyperlink r:id="rId1739" ref="AW791"/>
    <hyperlink r:id="rId1740" ref="AV792"/>
    <hyperlink r:id="rId1741" ref="AW792"/>
    <hyperlink r:id="rId1742" ref="AV793"/>
    <hyperlink r:id="rId1743" ref="AW793"/>
    <hyperlink r:id="rId1744" ref="F795"/>
    <hyperlink r:id="rId1745" ref="T795"/>
    <hyperlink r:id="rId1746" ref="AV795"/>
    <hyperlink r:id="rId1747" ref="AW795"/>
    <hyperlink r:id="rId1748" ref="AX795"/>
    <hyperlink r:id="rId1749" ref="AY795"/>
    <hyperlink r:id="rId1750" ref="F798"/>
    <hyperlink r:id="rId1751" ref="T798"/>
    <hyperlink r:id="rId1752" ref="AV798"/>
    <hyperlink r:id="rId1753" ref="AW798"/>
    <hyperlink r:id="rId1754" ref="AW800"/>
    <hyperlink r:id="rId1755" ref="AV801"/>
    <hyperlink r:id="rId1756" ref="AW801"/>
    <hyperlink r:id="rId1757" ref="AV802"/>
    <hyperlink r:id="rId1758" ref="AW802"/>
    <hyperlink r:id="rId1759" ref="T803"/>
    <hyperlink r:id="rId1760" ref="AU803"/>
    <hyperlink r:id="rId1761" ref="AV803"/>
    <hyperlink r:id="rId1762" ref="AW803"/>
    <hyperlink r:id="rId1763" ref="AY803"/>
    <hyperlink r:id="rId1764" ref="BB803"/>
    <hyperlink r:id="rId1765" ref="F804"/>
    <hyperlink r:id="rId1766" ref="T804"/>
    <hyperlink r:id="rId1767" ref="AV804"/>
    <hyperlink r:id="rId1768" ref="AW804"/>
    <hyperlink r:id="rId1769" ref="F806"/>
    <hyperlink r:id="rId1770" ref="T806"/>
    <hyperlink r:id="rId1771" ref="AU806"/>
    <hyperlink r:id="rId1772" ref="AV806"/>
    <hyperlink r:id="rId1773" ref="AW806"/>
    <hyperlink r:id="rId1774" ref="AV807"/>
    <hyperlink r:id="rId1775" ref="AW807"/>
    <hyperlink r:id="rId1776" ref="F808"/>
    <hyperlink r:id="rId1777" ref="T808"/>
    <hyperlink r:id="rId1778" ref="AE808"/>
    <hyperlink r:id="rId1779" ref="AF808"/>
    <hyperlink r:id="rId1780" ref="AV808"/>
    <hyperlink r:id="rId1781" ref="AW808"/>
    <hyperlink r:id="rId1782" ref="AX808"/>
    <hyperlink r:id="rId1783" ref="AY808"/>
    <hyperlink r:id="rId1784" ref="F811"/>
    <hyperlink r:id="rId1785" ref="T811"/>
    <hyperlink r:id="rId1786" ref="AV811"/>
    <hyperlink r:id="rId1787" ref="AW811"/>
    <hyperlink r:id="rId1788" ref="AV813"/>
    <hyperlink r:id="rId1789" ref="AW813"/>
    <hyperlink r:id="rId1790" ref="AV814"/>
    <hyperlink r:id="rId1791" ref="AW814"/>
    <hyperlink r:id="rId1792" ref="AV815"/>
    <hyperlink r:id="rId1793" ref="AW815"/>
    <hyperlink r:id="rId1794" ref="AV816"/>
    <hyperlink r:id="rId1795" ref="AW816"/>
    <hyperlink r:id="rId1796" ref="T820"/>
    <hyperlink r:id="rId1797" ref="AV820"/>
    <hyperlink r:id="rId1798" ref="AW820"/>
    <hyperlink r:id="rId1799" ref="F821"/>
    <hyperlink r:id="rId1800" ref="T821"/>
    <hyperlink r:id="rId1801" ref="AV821"/>
    <hyperlink r:id="rId1802" ref="AW821"/>
    <hyperlink r:id="rId1803" ref="AV824"/>
    <hyperlink r:id="rId1804" ref="AW824"/>
    <hyperlink r:id="rId1805" ref="AV825"/>
    <hyperlink r:id="rId1806" ref="AW825"/>
    <hyperlink r:id="rId1807" ref="F826"/>
    <hyperlink r:id="rId1808" ref="T826"/>
    <hyperlink r:id="rId1809" ref="AV826"/>
    <hyperlink r:id="rId1810" ref="AW826"/>
    <hyperlink r:id="rId1811" ref="AX826"/>
    <hyperlink r:id="rId1812" ref="AY826"/>
    <hyperlink r:id="rId1813" ref="BA826"/>
    <hyperlink r:id="rId1814" ref="BB826"/>
    <hyperlink r:id="rId1815" ref="F827"/>
    <hyperlink r:id="rId1816" ref="T827"/>
    <hyperlink r:id="rId1817" ref="AV827"/>
    <hyperlink r:id="rId1818" ref="AW827"/>
    <hyperlink r:id="rId1819" ref="F829"/>
    <hyperlink r:id="rId1820" ref="T829"/>
    <hyperlink r:id="rId1821" ref="AI829"/>
    <hyperlink r:id="rId1822" ref="AJ829"/>
    <hyperlink r:id="rId1823" ref="AT829"/>
    <hyperlink r:id="rId1824" ref="AU829"/>
    <hyperlink r:id="rId1825" ref="AW829"/>
    <hyperlink r:id="rId1826" ref="F830"/>
    <hyperlink r:id="rId1827" ref="T830"/>
    <hyperlink r:id="rId1828" ref="AL830"/>
    <hyperlink r:id="rId1829" ref="AV830"/>
    <hyperlink r:id="rId1830" ref="AW830"/>
    <hyperlink r:id="rId1831" ref="F832"/>
    <hyperlink r:id="rId1832" ref="T832"/>
    <hyperlink r:id="rId1833" ref="AV832"/>
    <hyperlink r:id="rId1834" ref="AW832"/>
    <hyperlink r:id="rId1835" ref="AX832"/>
    <hyperlink r:id="rId1836" ref="AZ832"/>
    <hyperlink r:id="rId1837" ref="BA832"/>
    <hyperlink r:id="rId1838" ref="BB832"/>
    <hyperlink r:id="rId1839" ref="AV833"/>
    <hyperlink r:id="rId1840" ref="AW833"/>
    <hyperlink r:id="rId1841" ref="AV835"/>
    <hyperlink r:id="rId1842" ref="AW835"/>
    <hyperlink r:id="rId1843" ref="AV836"/>
    <hyperlink r:id="rId1844" ref="AW836"/>
    <hyperlink r:id="rId1845" ref="F837"/>
    <hyperlink r:id="rId1846" ref="T837"/>
    <hyperlink r:id="rId1847" ref="AE837"/>
    <hyperlink r:id="rId1848" ref="AV837"/>
    <hyperlink r:id="rId1849" ref="AW837"/>
    <hyperlink r:id="rId1850" ref="AV838"/>
    <hyperlink r:id="rId1851" ref="AW838"/>
    <hyperlink r:id="rId1852" ref="AV840"/>
    <hyperlink r:id="rId1853" ref="AW840"/>
    <hyperlink r:id="rId1854" ref="AX840"/>
    <hyperlink r:id="rId1855" ref="BB840"/>
    <hyperlink r:id="rId1856" ref="F841"/>
    <hyperlink r:id="rId1857" ref="T841"/>
    <hyperlink r:id="rId1858" ref="AV841"/>
    <hyperlink r:id="rId1859" ref="AW841"/>
    <hyperlink r:id="rId1860" ref="AX841"/>
    <hyperlink r:id="rId1861" ref="AZ841"/>
    <hyperlink r:id="rId1862" ref="BA841"/>
    <hyperlink r:id="rId1863" ref="BB841"/>
    <hyperlink r:id="rId1864" ref="AV842"/>
    <hyperlink r:id="rId1865" ref="AW842"/>
    <hyperlink r:id="rId1866" ref="AX842"/>
    <hyperlink r:id="rId1867" ref="AZ842"/>
    <hyperlink r:id="rId1868" ref="BA842"/>
    <hyperlink r:id="rId1869" ref="BB842"/>
    <hyperlink r:id="rId1870" ref="AV843"/>
    <hyperlink r:id="rId1871" ref="AW843"/>
    <hyperlink r:id="rId1872" ref="F844"/>
    <hyperlink r:id="rId1873" ref="T844"/>
    <hyperlink r:id="rId1874" ref="AV844"/>
    <hyperlink r:id="rId1875" ref="AW844"/>
    <hyperlink r:id="rId1876" ref="F845"/>
    <hyperlink r:id="rId1877" ref="T845"/>
    <hyperlink r:id="rId1878" ref="AV845"/>
    <hyperlink r:id="rId1879" ref="AW845"/>
    <hyperlink r:id="rId1880" ref="AX845"/>
    <hyperlink r:id="rId1881" ref="AY845"/>
    <hyperlink r:id="rId1882" ref="T846"/>
    <hyperlink r:id="rId1883" ref="AV846"/>
    <hyperlink r:id="rId1884" ref="AW846"/>
    <hyperlink r:id="rId1885" ref="AV847"/>
    <hyperlink r:id="rId1886" ref="AW847"/>
    <hyperlink r:id="rId1887" ref="AV848"/>
    <hyperlink r:id="rId1888" ref="AW848"/>
    <hyperlink r:id="rId1889" ref="AV849"/>
    <hyperlink r:id="rId1890" ref="AW849"/>
    <hyperlink r:id="rId1891" ref="AV851"/>
    <hyperlink r:id="rId1892" ref="AW851"/>
    <hyperlink r:id="rId1893" ref="AV853"/>
    <hyperlink r:id="rId1894" ref="AW853"/>
    <hyperlink r:id="rId1895" ref="AV854"/>
    <hyperlink r:id="rId1896" ref="AW854"/>
    <hyperlink r:id="rId1897" ref="AW857"/>
    <hyperlink r:id="rId1898" ref="AX857"/>
    <hyperlink r:id="rId1899" ref="AZ857"/>
    <hyperlink r:id="rId1900" ref="BA857"/>
    <hyperlink r:id="rId1901" ref="BB857"/>
    <hyperlink r:id="rId1902" ref="F858"/>
    <hyperlink r:id="rId1903" ref="AG858"/>
    <hyperlink r:id="rId1904" ref="AH858"/>
    <hyperlink r:id="rId1905" ref="AU858"/>
    <hyperlink r:id="rId1906" ref="AW858"/>
    <hyperlink r:id="rId1907" ref="AX858"/>
    <hyperlink r:id="rId1908" ref="AZ858"/>
    <hyperlink r:id="rId1909" ref="BA858"/>
    <hyperlink r:id="rId1910" ref="BB858"/>
    <hyperlink r:id="rId1911" ref="AV859"/>
    <hyperlink r:id="rId1912" ref="AW859"/>
    <hyperlink r:id="rId1913" ref="F861"/>
    <hyperlink r:id="rId1914" ref="T861"/>
    <hyperlink r:id="rId1915" ref="AV861"/>
    <hyperlink r:id="rId1916" ref="AW861"/>
    <hyperlink r:id="rId1917" ref="AV862"/>
    <hyperlink r:id="rId1918" ref="AW862"/>
    <hyperlink r:id="rId1919" ref="F863"/>
    <hyperlink r:id="rId1920" ref="T863"/>
    <hyperlink r:id="rId1921" ref="AV863"/>
    <hyperlink r:id="rId1922" ref="AW863"/>
    <hyperlink r:id="rId1923" ref="AX863"/>
    <hyperlink r:id="rId1924" ref="AZ863"/>
    <hyperlink r:id="rId1925" ref="BA863"/>
    <hyperlink r:id="rId1926" ref="BB863"/>
    <hyperlink r:id="rId1927" ref="AV864"/>
    <hyperlink r:id="rId1928" ref="AW864"/>
    <hyperlink r:id="rId1929" ref="AV865"/>
    <hyperlink r:id="rId1930" ref="AW865"/>
    <hyperlink r:id="rId1931" ref="AV866"/>
    <hyperlink r:id="rId1932" ref="AW866"/>
    <hyperlink r:id="rId1933" ref="AV868"/>
    <hyperlink r:id="rId1934" ref="AW868"/>
    <hyperlink r:id="rId1935" ref="AV869"/>
    <hyperlink r:id="rId1936" ref="AW869"/>
    <hyperlink r:id="rId1937" ref="F871"/>
    <hyperlink r:id="rId1938" ref="T871"/>
    <hyperlink r:id="rId1939" ref="AE871"/>
    <hyperlink r:id="rId1940" ref="AV871"/>
    <hyperlink r:id="rId1941" ref="AW871"/>
    <hyperlink r:id="rId1942" ref="AX871"/>
    <hyperlink r:id="rId1943" ref="BA871"/>
    <hyperlink r:id="rId1944" ref="BB871"/>
    <hyperlink r:id="rId1945" ref="AV875"/>
    <hyperlink r:id="rId1946" ref="AW875"/>
    <hyperlink r:id="rId1947" ref="AV877"/>
    <hyperlink r:id="rId1948" ref="AW877"/>
    <hyperlink r:id="rId1949" ref="AV878"/>
    <hyperlink r:id="rId1950" ref="AW878"/>
    <hyperlink r:id="rId1951" ref="AV880"/>
    <hyperlink r:id="rId1952" ref="AW880"/>
    <hyperlink r:id="rId1953" ref="AV881"/>
    <hyperlink r:id="rId1954" ref="AW881"/>
    <hyperlink r:id="rId1955" ref="AV882"/>
    <hyperlink r:id="rId1956" ref="AW882"/>
    <hyperlink r:id="rId1957" ref="AV883"/>
    <hyperlink r:id="rId1958" ref="AW883"/>
    <hyperlink r:id="rId1959" ref="F885"/>
    <hyperlink r:id="rId1960" ref="T885"/>
    <hyperlink r:id="rId1961" ref="AV885"/>
    <hyperlink r:id="rId1962" ref="AW885"/>
    <hyperlink r:id="rId1963" ref="AX885"/>
    <hyperlink r:id="rId1964" ref="AY885"/>
    <hyperlink r:id="rId1965" ref="BA885"/>
    <hyperlink r:id="rId1966" ref="BB885"/>
    <hyperlink r:id="rId1967" ref="AV886"/>
    <hyperlink r:id="rId1968" ref="AW886"/>
    <hyperlink r:id="rId1969" ref="F887"/>
    <hyperlink r:id="rId1970" ref="T887"/>
    <hyperlink r:id="rId1971" ref="AV887"/>
    <hyperlink r:id="rId1972" ref="AW887"/>
    <hyperlink r:id="rId1973" ref="F889"/>
    <hyperlink r:id="rId1974" ref="T889"/>
    <hyperlink r:id="rId1975" ref="AW889"/>
    <hyperlink r:id="rId1976" ref="F890"/>
    <hyperlink r:id="rId1977" ref="T890"/>
    <hyperlink r:id="rId1978" ref="AV890"/>
    <hyperlink r:id="rId1979" ref="AW890"/>
    <hyperlink r:id="rId1980" ref="F891"/>
    <hyperlink r:id="rId1981" ref="T891"/>
    <hyperlink r:id="rId1982" ref="AU891"/>
    <hyperlink r:id="rId1983" ref="AV891"/>
    <hyperlink r:id="rId1984" ref="AW891"/>
    <hyperlink r:id="rId1985" ref="AY891"/>
    <hyperlink r:id="rId1986" ref="BB891"/>
    <hyperlink r:id="rId1987" ref="F892"/>
    <hyperlink r:id="rId1988" ref="T892"/>
    <hyperlink r:id="rId1989" ref="AV892"/>
    <hyperlink r:id="rId1990" ref="AW892"/>
    <hyperlink r:id="rId1991" ref="AX892"/>
    <hyperlink r:id="rId1992" ref="BA892"/>
    <hyperlink r:id="rId1993" ref="BB892"/>
    <hyperlink r:id="rId1994" ref="AV896"/>
    <hyperlink r:id="rId1995" ref="AW896"/>
    <hyperlink r:id="rId1996" ref="AV897"/>
    <hyperlink r:id="rId1997" ref="AW897"/>
    <hyperlink r:id="rId1998" ref="AV898"/>
    <hyperlink r:id="rId1999" ref="AW898"/>
    <hyperlink r:id="rId2000" ref="AV900"/>
    <hyperlink r:id="rId2001" ref="AW900"/>
    <hyperlink r:id="rId2002" ref="AF901"/>
    <hyperlink r:id="rId2003" ref="AL901"/>
    <hyperlink r:id="rId2004" ref="AV901"/>
    <hyperlink r:id="rId2005" ref="AW901"/>
    <hyperlink r:id="rId2006" ref="AV902"/>
    <hyperlink r:id="rId2007" ref="AW902"/>
    <hyperlink r:id="rId2008" ref="AV904"/>
    <hyperlink r:id="rId2009" ref="AW904"/>
    <hyperlink r:id="rId2010" ref="F905"/>
    <hyperlink r:id="rId2011" ref="T905"/>
    <hyperlink r:id="rId2012" ref="AV905"/>
    <hyperlink r:id="rId2013" ref="AW905"/>
    <hyperlink r:id="rId2014" ref="AV906"/>
    <hyperlink r:id="rId2015" ref="AW906"/>
    <hyperlink r:id="rId2016" ref="AV908"/>
    <hyperlink r:id="rId2017" ref="AW908"/>
    <hyperlink r:id="rId2018" ref="AV909"/>
    <hyperlink r:id="rId2019" ref="AW909"/>
    <hyperlink r:id="rId2020" ref="AV910"/>
    <hyperlink r:id="rId2021" ref="AW910"/>
    <hyperlink r:id="rId2022" ref="AV911"/>
    <hyperlink r:id="rId2023" ref="AW911"/>
    <hyperlink r:id="rId2024" ref="AV914"/>
    <hyperlink r:id="rId2025" ref="AW914"/>
    <hyperlink r:id="rId2026" ref="AV915"/>
    <hyperlink r:id="rId2027" ref="AW915"/>
    <hyperlink r:id="rId2028" ref="AV917"/>
    <hyperlink r:id="rId2029" ref="AW917"/>
    <hyperlink r:id="rId2030" ref="AX917"/>
    <hyperlink r:id="rId2031" ref="AZ917"/>
    <hyperlink r:id="rId2032" ref="BA917"/>
    <hyperlink r:id="rId2033" ref="BB917"/>
    <hyperlink r:id="rId2034" ref="F918"/>
    <hyperlink r:id="rId2035" ref="T918"/>
    <hyperlink r:id="rId2036" ref="AV918"/>
    <hyperlink r:id="rId2037" ref="AW918"/>
    <hyperlink r:id="rId2038" ref="AX918"/>
    <hyperlink r:id="rId2039" ref="AZ918"/>
    <hyperlink r:id="rId2040" ref="BA918"/>
    <hyperlink r:id="rId2041" ref="BB918"/>
    <hyperlink r:id="rId2042" ref="F919"/>
    <hyperlink r:id="rId2043" ref="T919"/>
    <hyperlink r:id="rId2044" ref="AE919"/>
    <hyperlink r:id="rId2045" ref="AF919"/>
    <hyperlink r:id="rId2046" ref="AV919"/>
    <hyperlink r:id="rId2047" ref="AW919"/>
    <hyperlink r:id="rId2048" ref="AX919"/>
    <hyperlink r:id="rId2049" ref="AY919"/>
    <hyperlink r:id="rId2050" ref="BA919"/>
    <hyperlink r:id="rId2051" ref="BB919"/>
    <hyperlink r:id="rId2052" ref="AV920"/>
    <hyperlink r:id="rId2053" ref="AW920"/>
    <hyperlink r:id="rId2054" ref="F922"/>
    <hyperlink r:id="rId2055" ref="T922"/>
    <hyperlink r:id="rId2056" ref="AV922"/>
    <hyperlink r:id="rId2057" ref="AW922"/>
    <hyperlink r:id="rId2058" ref="AX922"/>
    <hyperlink r:id="rId2059" ref="BA922"/>
    <hyperlink r:id="rId2060" ref="BB922"/>
    <hyperlink r:id="rId2061" ref="AV923"/>
    <hyperlink r:id="rId2062" ref="AW923"/>
    <hyperlink r:id="rId2063" ref="AV924"/>
    <hyperlink r:id="rId2064" ref="AW924"/>
    <hyperlink r:id="rId2065" ref="F925"/>
    <hyperlink r:id="rId2066" ref="T925"/>
    <hyperlink r:id="rId2067" ref="AW925"/>
    <hyperlink r:id="rId2068" ref="AX925"/>
    <hyperlink r:id="rId2069" ref="BA925"/>
    <hyperlink r:id="rId2070" ref="BB925"/>
    <hyperlink r:id="rId2071" ref="AV926"/>
    <hyperlink r:id="rId2072" ref="AW926"/>
    <hyperlink r:id="rId2073" ref="AV927"/>
    <hyperlink r:id="rId2074" ref="AW927"/>
    <hyperlink r:id="rId2075" ref="AV929"/>
    <hyperlink r:id="rId2076" ref="AW929"/>
    <hyperlink r:id="rId2077" ref="AV930"/>
    <hyperlink r:id="rId2078" ref="AW930"/>
    <hyperlink r:id="rId2079" ref="AW931"/>
    <hyperlink r:id="rId2080" ref="AV933"/>
    <hyperlink r:id="rId2081" ref="AW933"/>
    <hyperlink r:id="rId2082" ref="AV936"/>
    <hyperlink r:id="rId2083" ref="AW936"/>
    <hyperlink r:id="rId2084" ref="AV937"/>
    <hyperlink r:id="rId2085" ref="AW937"/>
    <hyperlink r:id="rId2086" ref="T939"/>
    <hyperlink r:id="rId2087" ref="AV939"/>
    <hyperlink r:id="rId2088" ref="AW939"/>
    <hyperlink r:id="rId2089" ref="AV940"/>
    <hyperlink r:id="rId2090" ref="AW940"/>
    <hyperlink r:id="rId2091" ref="AV942"/>
    <hyperlink r:id="rId2092" ref="AW942"/>
    <hyperlink r:id="rId2093" ref="AV943"/>
    <hyperlink r:id="rId2094" ref="AW943"/>
    <hyperlink r:id="rId2095" ref="AV944"/>
    <hyperlink r:id="rId2096" ref="AW944"/>
    <hyperlink r:id="rId2097" ref="AV945"/>
    <hyperlink r:id="rId2098" ref="AW945"/>
    <hyperlink r:id="rId2099" ref="F946"/>
    <hyperlink r:id="rId2100" ref="T946"/>
    <hyperlink r:id="rId2101" ref="AV946"/>
    <hyperlink r:id="rId2102" ref="AW946"/>
    <hyperlink r:id="rId2103" ref="F948"/>
    <hyperlink r:id="rId2104" ref="T948"/>
    <hyperlink r:id="rId2105" ref="AW948"/>
    <hyperlink r:id="rId2106" ref="AV950"/>
    <hyperlink r:id="rId2107" ref="AW950"/>
    <hyperlink r:id="rId2108" ref="AX950"/>
    <hyperlink r:id="rId2109" ref="BA950"/>
    <hyperlink r:id="rId2110" ref="BB950"/>
    <hyperlink r:id="rId2111" ref="AV951"/>
    <hyperlink r:id="rId2112" ref="AW951"/>
    <hyperlink r:id="rId2113" ref="F952"/>
    <hyperlink r:id="rId2114" ref="T952"/>
    <hyperlink r:id="rId2115" ref="AU952"/>
    <hyperlink r:id="rId2116" ref="AV952"/>
    <hyperlink r:id="rId2117" ref="AW952"/>
    <hyperlink r:id="rId2118" ref="F954"/>
    <hyperlink r:id="rId2119" ref="T954"/>
    <hyperlink r:id="rId2120" ref="AV954"/>
    <hyperlink r:id="rId2121" ref="AW954"/>
    <hyperlink r:id="rId2122" ref="AV957"/>
    <hyperlink r:id="rId2123" ref="AW957"/>
    <hyperlink r:id="rId2124" ref="AV958"/>
    <hyperlink r:id="rId2125" ref="AW958"/>
    <hyperlink r:id="rId2126" ref="AV960"/>
    <hyperlink r:id="rId2127" ref="AW960"/>
    <hyperlink r:id="rId2128" ref="AV961"/>
    <hyperlink r:id="rId2129" ref="AW961"/>
    <hyperlink r:id="rId2130" ref="F962"/>
    <hyperlink r:id="rId2131" ref="T962"/>
    <hyperlink r:id="rId2132" ref="AV962"/>
    <hyperlink r:id="rId2133" ref="AW962"/>
    <hyperlink r:id="rId2134" ref="AX962"/>
    <hyperlink r:id="rId2135" ref="BB962"/>
    <hyperlink r:id="rId2136" ref="BC962"/>
    <hyperlink r:id="rId2137" ref="AV963"/>
    <hyperlink r:id="rId2138" ref="AW963"/>
    <hyperlink r:id="rId2139" ref="AV964"/>
    <hyperlink r:id="rId2140" ref="AW964"/>
    <hyperlink r:id="rId2141" ref="F967"/>
    <hyperlink r:id="rId2142" ref="T967"/>
    <hyperlink r:id="rId2143" ref="AV967"/>
    <hyperlink r:id="rId2144" ref="AW967"/>
    <hyperlink r:id="rId2145" ref="AV968"/>
    <hyperlink r:id="rId2146" ref="AW968"/>
    <hyperlink r:id="rId2147" ref="AV969"/>
    <hyperlink r:id="rId2148" ref="AW969"/>
    <hyperlink r:id="rId2149" ref="AV971"/>
    <hyperlink r:id="rId2150" ref="AW971"/>
    <hyperlink r:id="rId2151" ref="AV973"/>
    <hyperlink r:id="rId2152" ref="AW973"/>
    <hyperlink r:id="rId2153" ref="AX973"/>
    <hyperlink r:id="rId2154" ref="BB973"/>
    <hyperlink r:id="rId2155" ref="BC973"/>
    <hyperlink r:id="rId2156" ref="AV974"/>
    <hyperlink r:id="rId2157" ref="AW974"/>
    <hyperlink r:id="rId2158" ref="T975"/>
    <hyperlink r:id="rId2159" ref="AW975"/>
    <hyperlink r:id="rId2160" ref="AX975"/>
    <hyperlink r:id="rId2161" ref="AY975"/>
    <hyperlink r:id="rId2162" ref="BA975"/>
    <hyperlink r:id="rId2163" ref="BB975"/>
    <hyperlink r:id="rId2164" ref="T976"/>
    <hyperlink r:id="rId2165" ref="AV976"/>
    <hyperlink r:id="rId2166" ref="AW976"/>
    <hyperlink r:id="rId2167" ref="T977"/>
    <hyperlink r:id="rId2168" ref="AV977"/>
    <hyperlink r:id="rId2169" ref="AW977"/>
    <hyperlink r:id="rId2170" ref="AV978"/>
    <hyperlink r:id="rId2171" ref="AW978"/>
    <hyperlink r:id="rId2172" ref="AV979"/>
    <hyperlink r:id="rId2173" ref="AW979"/>
    <hyperlink r:id="rId2174" ref="AX979"/>
    <hyperlink r:id="rId2175" ref="AY979"/>
    <hyperlink r:id="rId2176" ref="BA979"/>
    <hyperlink r:id="rId2177" ref="BB979"/>
    <hyperlink r:id="rId2178" ref="AV981"/>
    <hyperlink r:id="rId2179" ref="AW981"/>
    <hyperlink r:id="rId2180" ref="AV982"/>
    <hyperlink r:id="rId2181" ref="AW982"/>
    <hyperlink r:id="rId2182" ref="AV983"/>
    <hyperlink r:id="rId2183" ref="AW983"/>
    <hyperlink r:id="rId2184" ref="AV986"/>
    <hyperlink r:id="rId2185" ref="AW986"/>
    <hyperlink r:id="rId2186" ref="AV987"/>
    <hyperlink r:id="rId2187" ref="AW987"/>
    <hyperlink r:id="rId2188" ref="F989"/>
    <hyperlink r:id="rId2189" ref="T989"/>
    <hyperlink r:id="rId2190" ref="AU989"/>
    <hyperlink r:id="rId2191" ref="AW989"/>
    <hyperlink r:id="rId2192" ref="AX989"/>
    <hyperlink r:id="rId2193" ref="AY989"/>
    <hyperlink r:id="rId2194" ref="BA989"/>
    <hyperlink r:id="rId2195" ref="BB989"/>
    <hyperlink r:id="rId2196" ref="BC989"/>
    <hyperlink r:id="rId2197" ref="F990"/>
    <hyperlink r:id="rId2198" ref="T990"/>
    <hyperlink r:id="rId2199" ref="AW990"/>
    <hyperlink r:id="rId2200" ref="AX990"/>
    <hyperlink r:id="rId2201" ref="AZ990"/>
    <hyperlink r:id="rId2202" ref="BA990"/>
    <hyperlink r:id="rId2203" ref="BB990"/>
    <hyperlink r:id="rId2204" ref="AW991"/>
    <hyperlink r:id="rId2205" ref="AX991"/>
    <hyperlink r:id="rId2206" ref="AZ991"/>
    <hyperlink r:id="rId2207" ref="BA991"/>
    <hyperlink r:id="rId2208" ref="BB991"/>
    <hyperlink r:id="rId2209" ref="AV992"/>
    <hyperlink r:id="rId2210" ref="AW992"/>
    <hyperlink r:id="rId2211" ref="AV996"/>
    <hyperlink r:id="rId2212" ref="AW996"/>
    <hyperlink r:id="rId2213" ref="AV997"/>
    <hyperlink r:id="rId2214" ref="AW997"/>
    <hyperlink r:id="rId2215" ref="AV998"/>
    <hyperlink r:id="rId2216" ref="AW998"/>
    <hyperlink r:id="rId2217" ref="AV999"/>
    <hyperlink r:id="rId2218" ref="AW999"/>
    <hyperlink r:id="rId2219" ref="AV1000"/>
    <hyperlink r:id="rId2220" ref="AW1000"/>
    <hyperlink r:id="rId2221" ref="AV1001"/>
    <hyperlink r:id="rId2222" ref="AW1001"/>
    <hyperlink r:id="rId2223" ref="T1003"/>
    <hyperlink r:id="rId2224" ref="AV1003"/>
    <hyperlink r:id="rId2225" ref="AW1003"/>
    <hyperlink r:id="rId2226" ref="AV1005"/>
    <hyperlink r:id="rId2227" ref="AW1005"/>
    <hyperlink r:id="rId2228" ref="T1006"/>
    <hyperlink r:id="rId2229" ref="AV1006"/>
    <hyperlink r:id="rId2230" ref="AW1006"/>
    <hyperlink r:id="rId2231" ref="F1007"/>
    <hyperlink r:id="rId2232" ref="T1007"/>
    <hyperlink r:id="rId2233" ref="AV1007"/>
    <hyperlink r:id="rId2234" ref="AW1007"/>
    <hyperlink r:id="rId2235" ref="AV1008"/>
    <hyperlink r:id="rId2236" ref="AW1008"/>
    <hyperlink r:id="rId2237" ref="F1011"/>
    <hyperlink r:id="rId2238" ref="T1011"/>
    <hyperlink r:id="rId2239" ref="AV1011"/>
    <hyperlink r:id="rId2240" ref="AW1011"/>
    <hyperlink r:id="rId2241" ref="F1012"/>
    <hyperlink r:id="rId2242" ref="T1012"/>
    <hyperlink r:id="rId2243" ref="AV1012"/>
    <hyperlink r:id="rId2244" ref="AW1012"/>
    <hyperlink r:id="rId2245" ref="F1017"/>
    <hyperlink r:id="rId2246" ref="T1017"/>
    <hyperlink r:id="rId2247" ref="AV1017"/>
    <hyperlink r:id="rId2248" ref="AW1017"/>
    <hyperlink r:id="rId2249" ref="AV1018"/>
    <hyperlink r:id="rId2250" ref="AW1018"/>
    <hyperlink r:id="rId2251" ref="F1019"/>
    <hyperlink r:id="rId2252" ref="T1019"/>
    <hyperlink r:id="rId2253" ref="AV1019"/>
    <hyperlink r:id="rId2254" ref="AW1019"/>
    <hyperlink r:id="rId2255" ref="F1020"/>
    <hyperlink r:id="rId2256" ref="T1020"/>
    <hyperlink r:id="rId2257" ref="AV1020"/>
    <hyperlink r:id="rId2258" ref="AW1020"/>
    <hyperlink r:id="rId2259" ref="AV1025"/>
    <hyperlink r:id="rId2260" ref="AW1025"/>
    <hyperlink r:id="rId2261" ref="F1026"/>
    <hyperlink r:id="rId2262" ref="T1026"/>
    <hyperlink r:id="rId2263" ref="AV1026"/>
    <hyperlink r:id="rId2264" ref="AW1026"/>
    <hyperlink r:id="rId2265" ref="F1028"/>
    <hyperlink r:id="rId2266" ref="T1028"/>
    <hyperlink r:id="rId2267" ref="AV1028"/>
    <hyperlink r:id="rId2268" ref="AW1028"/>
    <hyperlink r:id="rId2269" ref="F1029"/>
    <hyperlink r:id="rId2270" ref="T1029"/>
    <hyperlink r:id="rId2271" ref="AV1029"/>
    <hyperlink r:id="rId2272" ref="AW1029"/>
    <hyperlink r:id="rId2273" ref="AX1029"/>
    <hyperlink r:id="rId2274" ref="BA1029"/>
    <hyperlink r:id="rId2275" ref="BB1029"/>
    <hyperlink r:id="rId2276" ref="F1031"/>
    <hyperlink r:id="rId2277" ref="T1031"/>
    <hyperlink r:id="rId2278" ref="AE1031"/>
    <hyperlink r:id="rId2279" ref="AF1031"/>
    <hyperlink r:id="rId2280" ref="AU1031"/>
    <hyperlink r:id="rId2281" ref="AV1031"/>
    <hyperlink r:id="rId2282" ref="AW1031"/>
    <hyperlink r:id="rId2283" ref="AX1031"/>
    <hyperlink r:id="rId2284" ref="AY1031"/>
    <hyperlink r:id="rId2285" ref="BA1031"/>
    <hyperlink r:id="rId2286" ref="BB1031"/>
    <hyperlink r:id="rId2287" ref="AV1032"/>
    <hyperlink r:id="rId2288" ref="AW1032"/>
    <hyperlink r:id="rId2289" ref="AX1032"/>
    <hyperlink r:id="rId2290" ref="AY1032"/>
    <hyperlink r:id="rId2291" ref="F1033"/>
    <hyperlink r:id="rId2292" ref="T1033"/>
    <hyperlink r:id="rId2293" ref="AV1033"/>
    <hyperlink r:id="rId2294" ref="AW1033"/>
    <hyperlink r:id="rId2295" ref="F1034"/>
    <hyperlink r:id="rId2296" ref="T1034"/>
    <hyperlink r:id="rId2297" ref="AV1034"/>
    <hyperlink r:id="rId2298" ref="AW1034"/>
    <hyperlink r:id="rId2299" ref="AV1035"/>
    <hyperlink r:id="rId2300" ref="AW1035"/>
    <hyperlink r:id="rId2301" ref="AV1036"/>
    <hyperlink r:id="rId2302" ref="AW1036"/>
    <hyperlink r:id="rId2303" ref="AX1036"/>
    <hyperlink r:id="rId2304" ref="BA1036"/>
    <hyperlink r:id="rId2305" ref="BB1036"/>
    <hyperlink r:id="rId2306" ref="AV1037"/>
    <hyperlink r:id="rId2307" ref="AW1037"/>
    <hyperlink r:id="rId2308" ref="AV1038"/>
    <hyperlink r:id="rId2309" ref="AW1038"/>
    <hyperlink r:id="rId2310" ref="AV1042"/>
    <hyperlink r:id="rId2311" ref="AW1042"/>
    <hyperlink r:id="rId2312" ref="F1043"/>
    <hyperlink r:id="rId2313" ref="T1043"/>
    <hyperlink r:id="rId2314" ref="AE1043"/>
    <hyperlink r:id="rId2315" ref="AF1043"/>
    <hyperlink r:id="rId2316" location="038;feature=youtu.be" ref="AU1043"/>
    <hyperlink r:id="rId2317" ref="AV1043"/>
    <hyperlink r:id="rId2318" ref="AW1043"/>
    <hyperlink r:id="rId2319" ref="AX1043"/>
    <hyperlink r:id="rId2320" ref="AY1043"/>
    <hyperlink r:id="rId2321" ref="BA1043"/>
    <hyperlink r:id="rId2322" ref="BB1043"/>
    <hyperlink r:id="rId2323" ref="C1045"/>
    <hyperlink r:id="rId2324" ref="AV1045"/>
    <hyperlink r:id="rId2325" ref="AW1045"/>
    <hyperlink r:id="rId2326" ref="C1046"/>
    <hyperlink r:id="rId2327" ref="AV1046"/>
    <hyperlink r:id="rId2328" ref="AW1046"/>
    <hyperlink r:id="rId2329" ref="AV1047"/>
    <hyperlink r:id="rId2330" ref="AW1047"/>
    <hyperlink r:id="rId2331" ref="AV1050"/>
    <hyperlink r:id="rId2332" ref="AW1050"/>
    <hyperlink r:id="rId2333" ref="AV1053"/>
    <hyperlink r:id="rId2334" ref="AW1053"/>
    <hyperlink r:id="rId2335" ref="AV1054"/>
    <hyperlink r:id="rId2336" ref="AW1054"/>
    <hyperlink r:id="rId2337" ref="AV1056"/>
    <hyperlink r:id="rId2338" ref="AW1056"/>
    <hyperlink r:id="rId2339" ref="AV1057"/>
    <hyperlink r:id="rId2340" ref="AW1057"/>
    <hyperlink r:id="rId2341" ref="F1058"/>
    <hyperlink r:id="rId2342" ref="T1058"/>
    <hyperlink r:id="rId2343" location="038;feature=youtu.be" ref="AU1058"/>
    <hyperlink r:id="rId2344" ref="AV1058"/>
    <hyperlink r:id="rId2345" ref="AW1058"/>
    <hyperlink r:id="rId2346" ref="AX1058"/>
    <hyperlink r:id="rId2347" ref="AY1058"/>
    <hyperlink r:id="rId2348" ref="AZ1058"/>
    <hyperlink r:id="rId2349" ref="BA1058"/>
    <hyperlink r:id="rId2350" ref="BB1058"/>
    <hyperlink r:id="rId2351" ref="AV1059"/>
    <hyperlink r:id="rId2352" ref="AW1059"/>
    <hyperlink r:id="rId2353" ref="AV1060"/>
    <hyperlink r:id="rId2354" ref="AW1060"/>
    <hyperlink r:id="rId2355" ref="T1062"/>
    <hyperlink r:id="rId2356" ref="AV1062"/>
    <hyperlink r:id="rId2357" ref="AW1062"/>
    <hyperlink r:id="rId2358" ref="AV1064"/>
    <hyperlink r:id="rId2359" ref="AW1064"/>
    <hyperlink r:id="rId2360" ref="F1070"/>
    <hyperlink r:id="rId2361" ref="T1070"/>
    <hyperlink r:id="rId2362" ref="AW1070"/>
    <hyperlink r:id="rId2363" ref="AX1070"/>
    <hyperlink r:id="rId2364" ref="AY1070"/>
    <hyperlink r:id="rId2365" ref="BA1070"/>
    <hyperlink r:id="rId2366" ref="BB1070"/>
    <hyperlink r:id="rId2367" ref="AV1071"/>
    <hyperlink r:id="rId2368" ref="AW1071"/>
    <hyperlink r:id="rId2369" ref="F1072"/>
    <hyperlink r:id="rId2370" ref="T1072"/>
    <hyperlink r:id="rId2371" ref="AV1072"/>
    <hyperlink r:id="rId2372" ref="AW1072"/>
    <hyperlink r:id="rId2373" ref="AV1073"/>
    <hyperlink r:id="rId2374" ref="AW1073"/>
    <hyperlink r:id="rId2375" ref="T1074"/>
    <hyperlink r:id="rId2376" ref="AV1074"/>
    <hyperlink r:id="rId2377" ref="AW1074"/>
    <hyperlink r:id="rId2378" ref="AV1075"/>
    <hyperlink r:id="rId2379" ref="AW1075"/>
    <hyperlink r:id="rId2380" ref="F1077"/>
    <hyperlink r:id="rId2381" ref="T1077"/>
    <hyperlink r:id="rId2382" ref="AE1077"/>
    <hyperlink r:id="rId2383" ref="AF1077"/>
    <hyperlink r:id="rId2384" ref="AV1077"/>
    <hyperlink r:id="rId2385" ref="AW1077"/>
    <hyperlink r:id="rId2386" ref="AV1078"/>
    <hyperlink r:id="rId2387" ref="AW1078"/>
    <hyperlink r:id="rId2388" ref="AW1079"/>
    <hyperlink r:id="rId2389" ref="AV1080"/>
    <hyperlink r:id="rId2390" ref="AW1080"/>
    <hyperlink r:id="rId2391" ref="AX1080"/>
    <hyperlink r:id="rId2392" ref="AY1080"/>
    <hyperlink r:id="rId2393" ref="BA1080"/>
    <hyperlink r:id="rId2394" ref="BB1080"/>
    <hyperlink r:id="rId2395" ref="AV1082"/>
    <hyperlink r:id="rId2396" ref="AW1082"/>
    <hyperlink r:id="rId2397" ref="D1083"/>
    <hyperlink r:id="rId2398" ref="F1083"/>
    <hyperlink r:id="rId2399" ref="T1083"/>
    <hyperlink r:id="rId2400" ref="AV1083"/>
    <hyperlink r:id="rId2401" ref="AW1083"/>
    <hyperlink r:id="rId2402" ref="AV1084"/>
    <hyperlink r:id="rId2403" ref="AW1084"/>
    <hyperlink r:id="rId2404" ref="AV1087"/>
    <hyperlink r:id="rId2405" ref="AW1087"/>
    <hyperlink r:id="rId2406" ref="AV1088"/>
    <hyperlink r:id="rId2407" ref="AW1088"/>
    <hyperlink r:id="rId2408" ref="F1089"/>
    <hyperlink r:id="rId2409" ref="T1089"/>
    <hyperlink r:id="rId2410" ref="AW1089"/>
    <hyperlink r:id="rId2411" ref="F1091"/>
    <hyperlink r:id="rId2412" ref="T1091"/>
    <hyperlink r:id="rId2413" ref="AE1091"/>
    <hyperlink r:id="rId2414" ref="AF1091"/>
    <hyperlink r:id="rId2415" ref="AT1091"/>
    <hyperlink r:id="rId2416" ref="AV1091"/>
    <hyperlink r:id="rId2417" ref="AW1091"/>
    <hyperlink r:id="rId2418" ref="F1093"/>
    <hyperlink r:id="rId2419" ref="T1093"/>
    <hyperlink r:id="rId2420" ref="AE1093"/>
    <hyperlink r:id="rId2421" ref="AF1093"/>
    <hyperlink r:id="rId2422" ref="AW1093"/>
    <hyperlink r:id="rId2423" ref="AX1093"/>
    <hyperlink r:id="rId2424" ref="AZ1093"/>
    <hyperlink r:id="rId2425" ref="BA1093"/>
    <hyperlink r:id="rId2426" ref="BB1093"/>
    <hyperlink r:id="rId2427" ref="F1094"/>
    <hyperlink r:id="rId2428" ref="T1094"/>
    <hyperlink r:id="rId2429" ref="AV1094"/>
    <hyperlink r:id="rId2430" ref="AW1094"/>
    <hyperlink r:id="rId2431" ref="AV1095"/>
    <hyperlink r:id="rId2432" ref="AW1095"/>
    <hyperlink r:id="rId2433" ref="AV1098"/>
    <hyperlink r:id="rId2434" ref="AW1098"/>
    <hyperlink r:id="rId2435" ref="T1099"/>
    <hyperlink r:id="rId2436" ref="AV1099"/>
    <hyperlink r:id="rId2437" ref="AW1099"/>
    <hyperlink r:id="rId2438" ref="F1101"/>
    <hyperlink r:id="rId2439" ref="T1101"/>
    <hyperlink r:id="rId2440" ref="AV1101"/>
    <hyperlink r:id="rId2441" ref="AW1101"/>
    <hyperlink r:id="rId2442" ref="AX1101"/>
    <hyperlink r:id="rId2443" ref="AY1101"/>
    <hyperlink r:id="rId2444" ref="AV1102"/>
    <hyperlink r:id="rId2445" ref="AW1102"/>
    <hyperlink r:id="rId2446" ref="AV1103"/>
    <hyperlink r:id="rId2447" ref="AW1103"/>
    <hyperlink r:id="rId2448" ref="F1104"/>
    <hyperlink r:id="rId2449" ref="T1104"/>
    <hyperlink r:id="rId2450" ref="AV1104"/>
    <hyperlink r:id="rId2451" ref="AW1104"/>
    <hyperlink r:id="rId2452" ref="AV1106"/>
    <hyperlink r:id="rId2453" ref="AW1106"/>
    <hyperlink r:id="rId2454" ref="AV1108"/>
    <hyperlink r:id="rId2455" ref="AW1108"/>
    <hyperlink r:id="rId2456" ref="AV1109"/>
    <hyperlink r:id="rId2457" ref="AW1109"/>
    <hyperlink r:id="rId2458" ref="AV1110"/>
    <hyperlink r:id="rId2459" ref="AW1110"/>
    <hyperlink r:id="rId2460" ref="AV1114"/>
    <hyperlink r:id="rId2461" ref="AW1114"/>
    <hyperlink r:id="rId2462" ref="AV1115"/>
    <hyperlink r:id="rId2463" ref="AW1115"/>
    <hyperlink r:id="rId2464" ref="AF1117"/>
    <hyperlink r:id="rId2465" ref="AV1117"/>
    <hyperlink r:id="rId2466" ref="AW1117"/>
    <hyperlink r:id="rId2467" ref="AV1118"/>
    <hyperlink r:id="rId2468" ref="AW1118"/>
    <hyperlink r:id="rId2469" ref="AV1120"/>
    <hyperlink r:id="rId2470" ref="AW1120"/>
    <hyperlink r:id="rId2471" ref="AV1121"/>
    <hyperlink r:id="rId2472" ref="AW1121"/>
    <hyperlink r:id="rId2473" ref="AV1123"/>
    <hyperlink r:id="rId2474" ref="AW1123"/>
    <hyperlink r:id="rId2475" ref="AV1124"/>
    <hyperlink r:id="rId2476" ref="AW1124"/>
    <hyperlink r:id="rId2477" ref="AV1128"/>
    <hyperlink r:id="rId2478" ref="AW1128"/>
    <hyperlink r:id="rId2479" ref="AV1129"/>
    <hyperlink r:id="rId2480" ref="AW1129"/>
    <hyperlink r:id="rId2481" ref="AV1130"/>
    <hyperlink r:id="rId2482" ref="AW1130"/>
    <hyperlink r:id="rId2483" ref="AV1131"/>
    <hyperlink r:id="rId2484" ref="AW1131"/>
    <hyperlink r:id="rId2485" ref="F1132"/>
    <hyperlink r:id="rId2486" ref="T1132"/>
    <hyperlink r:id="rId2487" location="038;feature=youtu.be" ref="AU1132"/>
    <hyperlink r:id="rId2488" ref="AV1132"/>
    <hyperlink r:id="rId2489" ref="AW1132"/>
    <hyperlink r:id="rId2490" ref="AV1133"/>
    <hyperlink r:id="rId2491" ref="AW1133"/>
    <hyperlink r:id="rId2492" ref="AV1135"/>
    <hyperlink r:id="rId2493" ref="AW1135"/>
    <hyperlink r:id="rId2494" ref="T1138"/>
    <hyperlink r:id="rId2495" ref="AV1138"/>
    <hyperlink r:id="rId2496" ref="AW1138"/>
    <hyperlink r:id="rId2497" ref="AV1139"/>
    <hyperlink r:id="rId2498" ref="AW1139"/>
    <hyperlink r:id="rId2499" ref="AV1141"/>
    <hyperlink r:id="rId2500" ref="AW1141"/>
    <hyperlink r:id="rId2501" ref="AY1141"/>
    <hyperlink r:id="rId2502" ref="AZ1141"/>
    <hyperlink r:id="rId2503" ref="BA1141"/>
    <hyperlink r:id="rId2504" ref="BB1141"/>
    <hyperlink r:id="rId2505" ref="BC1141"/>
    <hyperlink r:id="rId2506" ref="F1143"/>
    <hyperlink r:id="rId2507" ref="T1143"/>
    <hyperlink r:id="rId2508" ref="AU1143"/>
    <hyperlink r:id="rId2509" ref="AV1143"/>
    <hyperlink r:id="rId2510" ref="AW1143"/>
    <hyperlink r:id="rId2511" ref="AY1143"/>
    <hyperlink r:id="rId2512" ref="BB1143"/>
    <hyperlink r:id="rId2513" ref="AV1144"/>
    <hyperlink r:id="rId2514" ref="AW1144"/>
    <hyperlink r:id="rId2515" ref="AV1145"/>
    <hyperlink r:id="rId2516" ref="AW1145"/>
    <hyperlink r:id="rId2517" ref="F1147"/>
    <hyperlink r:id="rId2518" ref="T1147"/>
    <hyperlink r:id="rId2519" ref="AV1147"/>
    <hyperlink r:id="rId2520" ref="AW1147"/>
    <hyperlink r:id="rId2521" ref="AV1149"/>
    <hyperlink r:id="rId2522" ref="AW1149"/>
    <hyperlink r:id="rId2523" ref="AV1150"/>
    <hyperlink r:id="rId2524" ref="AW1150"/>
    <hyperlink r:id="rId2525" ref="AV1151"/>
    <hyperlink r:id="rId2526" ref="AW1151"/>
    <hyperlink r:id="rId2527" ref="AV1152"/>
    <hyperlink r:id="rId2528" ref="AW1152"/>
    <hyperlink r:id="rId2529" ref="AV1153"/>
    <hyperlink r:id="rId2530" ref="AW1153"/>
    <hyperlink r:id="rId2531" ref="AV1154"/>
    <hyperlink r:id="rId2532" ref="AW1154"/>
    <hyperlink r:id="rId2533" ref="AV1156"/>
    <hyperlink r:id="rId2534" ref="AW1156"/>
    <hyperlink r:id="rId2535" ref="AV1157"/>
    <hyperlink r:id="rId2536" ref="AW1157"/>
    <hyperlink r:id="rId2537" ref="AV1158"/>
    <hyperlink r:id="rId2538" ref="AW1158"/>
    <hyperlink r:id="rId2539" ref="T1159"/>
    <hyperlink r:id="rId2540" ref="AV1159"/>
    <hyperlink r:id="rId2541" ref="AW1159"/>
    <hyperlink r:id="rId2542" ref="AX1159"/>
    <hyperlink r:id="rId2543" ref="AZ1159"/>
    <hyperlink r:id="rId2544" ref="BA1159"/>
    <hyperlink r:id="rId2545" ref="BB1159"/>
    <hyperlink r:id="rId2546" ref="AV1160"/>
    <hyperlink r:id="rId2547" ref="AW1160"/>
    <hyperlink r:id="rId2548" ref="AV1161"/>
    <hyperlink r:id="rId2549" ref="AW1161"/>
    <hyperlink r:id="rId2550" ref="AV1162"/>
    <hyperlink r:id="rId2551" ref="AW1162"/>
    <hyperlink r:id="rId2552" ref="AV1163"/>
    <hyperlink r:id="rId2553" ref="AW1163"/>
    <hyperlink r:id="rId2554" ref="AW1164"/>
    <hyperlink r:id="rId2555" ref="AV1165"/>
    <hyperlink r:id="rId2556" ref="AW1165"/>
    <hyperlink r:id="rId2557" ref="AV1166"/>
    <hyperlink r:id="rId2558" ref="AW1166"/>
    <hyperlink r:id="rId2559" ref="AV1169"/>
    <hyperlink r:id="rId2560" ref="AW1169"/>
    <hyperlink r:id="rId2561" ref="AX1169"/>
    <hyperlink r:id="rId2562" ref="BB1169"/>
    <hyperlink r:id="rId2563" ref="F1170"/>
    <hyperlink r:id="rId2564" ref="T1170"/>
    <hyperlink r:id="rId2565" ref="AV1170"/>
    <hyperlink r:id="rId2566" ref="AW1170"/>
    <hyperlink r:id="rId2567" ref="AW1171"/>
    <hyperlink r:id="rId2568" ref="F1172"/>
    <hyperlink r:id="rId2569" ref="T1172"/>
    <hyperlink r:id="rId2570" ref="AL1172"/>
    <hyperlink r:id="rId2571" ref="AU1172"/>
    <hyperlink r:id="rId2572" ref="AV1172"/>
    <hyperlink r:id="rId2573" ref="AW1172"/>
    <hyperlink r:id="rId2574" ref="AX1172"/>
    <hyperlink r:id="rId2575" ref="AZ1172"/>
    <hyperlink r:id="rId2576" ref="BA1172"/>
    <hyperlink r:id="rId2577" ref="BB1172"/>
    <hyperlink r:id="rId2578" ref="AV1173"/>
    <hyperlink r:id="rId2579" ref="AW1173"/>
    <hyperlink r:id="rId2580" ref="AV1177"/>
    <hyperlink r:id="rId2581" ref="AW1177"/>
    <hyperlink r:id="rId2582" ref="AV1179"/>
    <hyperlink r:id="rId2583" ref="AW1179"/>
    <hyperlink r:id="rId2584" ref="F1180"/>
    <hyperlink r:id="rId2585" ref="T1180"/>
    <hyperlink r:id="rId2586" ref="AV1180"/>
    <hyperlink r:id="rId2587" ref="AW1180"/>
    <hyperlink r:id="rId2588" ref="AX1180"/>
    <hyperlink r:id="rId2589" ref="AY1180"/>
    <hyperlink r:id="rId2590" ref="BA1180"/>
    <hyperlink r:id="rId2591" ref="BB1180"/>
    <hyperlink r:id="rId2592" ref="F1181"/>
    <hyperlink r:id="rId2593" ref="T1181"/>
    <hyperlink r:id="rId2594" ref="AF1181"/>
    <hyperlink r:id="rId2595" ref="AV1181"/>
    <hyperlink r:id="rId2596" ref="AW1181"/>
    <hyperlink r:id="rId2597" ref="T1183"/>
    <hyperlink r:id="rId2598" ref="AV1183"/>
    <hyperlink r:id="rId2599" ref="AW1183"/>
    <hyperlink r:id="rId2600" ref="AV1184"/>
    <hyperlink r:id="rId2601" ref="AW1184"/>
    <hyperlink r:id="rId2602" ref="AV1185"/>
    <hyperlink r:id="rId2603" ref="AW1185"/>
    <hyperlink r:id="rId2604" ref="AV1187"/>
    <hyperlink r:id="rId2605" ref="AW1187"/>
    <hyperlink r:id="rId2606" ref="AV1188"/>
    <hyperlink r:id="rId2607" ref="AW1188"/>
    <hyperlink r:id="rId2608" ref="AV1189"/>
    <hyperlink r:id="rId2609" ref="AW1189"/>
    <hyperlink r:id="rId2610" ref="AV1190"/>
    <hyperlink r:id="rId2611" ref="AW1190"/>
    <hyperlink r:id="rId2612" ref="AV1192"/>
    <hyperlink r:id="rId2613" ref="AW1192"/>
    <hyperlink r:id="rId2614" ref="F1193"/>
    <hyperlink r:id="rId2615" ref="T1193"/>
    <hyperlink r:id="rId2616" ref="AV1193"/>
    <hyperlink r:id="rId2617" ref="AW1193"/>
    <hyperlink r:id="rId2618" ref="AV1194"/>
    <hyperlink r:id="rId2619" ref="AW1194"/>
    <hyperlink r:id="rId2620" ref="AV1195"/>
    <hyperlink r:id="rId2621" ref="AW1195"/>
    <hyperlink r:id="rId2622" ref="AW1196"/>
    <hyperlink r:id="rId2623" ref="F1197"/>
    <hyperlink r:id="rId2624" ref="T1197"/>
    <hyperlink r:id="rId2625" ref="AW1197"/>
    <hyperlink r:id="rId2626" ref="AX1197"/>
    <hyperlink r:id="rId2627" ref="AY1197"/>
    <hyperlink r:id="rId2628" ref="BA1197"/>
    <hyperlink r:id="rId2629" ref="BB1197"/>
    <hyperlink r:id="rId2630" ref="AV1198"/>
    <hyperlink r:id="rId2631" ref="AW1198"/>
    <hyperlink r:id="rId2632" ref="AV1199"/>
    <hyperlink r:id="rId2633" ref="AW1199"/>
    <hyperlink r:id="rId2634" ref="AV1200"/>
    <hyperlink r:id="rId2635" ref="AW1200"/>
    <hyperlink r:id="rId2636" ref="AV1201"/>
    <hyperlink r:id="rId2637" ref="AW1201"/>
    <hyperlink r:id="rId2638" ref="AV1202"/>
    <hyperlink r:id="rId2639" ref="AW1202"/>
    <hyperlink r:id="rId2640" ref="AV1203"/>
    <hyperlink r:id="rId2641" ref="AW1203"/>
    <hyperlink r:id="rId2642" ref="AV1204"/>
    <hyperlink r:id="rId2643" ref="AW1204"/>
    <hyperlink r:id="rId2644" ref="AV1205"/>
    <hyperlink r:id="rId2645" ref="AW1205"/>
    <hyperlink r:id="rId2646" ref="AV1206"/>
    <hyperlink r:id="rId2647" ref="AW1206"/>
    <hyperlink r:id="rId2648" ref="F1207"/>
    <hyperlink r:id="rId2649" ref="T1207"/>
    <hyperlink r:id="rId2650" ref="AU1207"/>
    <hyperlink r:id="rId2651" ref="AV1207"/>
    <hyperlink r:id="rId2652" ref="AW1207"/>
    <hyperlink r:id="rId2653" ref="AX1207"/>
    <hyperlink r:id="rId2654" ref="AZ1207"/>
    <hyperlink r:id="rId2655" ref="BA1207"/>
    <hyperlink r:id="rId2656" ref="BB1207"/>
    <hyperlink r:id="rId2657" ref="AV1210"/>
    <hyperlink r:id="rId2658" ref="AW1210"/>
    <hyperlink r:id="rId2659" ref="AV1211"/>
    <hyperlink r:id="rId2660" ref="AW1211"/>
    <hyperlink r:id="rId2661" ref="AV1212"/>
    <hyperlink r:id="rId2662" ref="AW1212"/>
    <hyperlink r:id="rId2663" ref="F1213"/>
    <hyperlink r:id="rId2664" ref="T1213"/>
    <hyperlink r:id="rId2665" ref="AV1213"/>
    <hyperlink r:id="rId2666" ref="AW1213"/>
    <hyperlink r:id="rId2667" ref="F1214"/>
    <hyperlink r:id="rId2668" ref="T1214"/>
    <hyperlink r:id="rId2669" ref="AE1214"/>
    <hyperlink r:id="rId2670" ref="AF1214"/>
    <hyperlink r:id="rId2671" ref="AT1214"/>
    <hyperlink r:id="rId2672" ref="AV1214"/>
    <hyperlink r:id="rId2673" ref="AW1214"/>
    <hyperlink r:id="rId2674" ref="AV1215"/>
    <hyperlink r:id="rId2675" ref="AW1215"/>
    <hyperlink r:id="rId2676" ref="AV1216"/>
    <hyperlink r:id="rId2677" ref="AW1216"/>
    <hyperlink r:id="rId2678" ref="F1217"/>
    <hyperlink r:id="rId2679" ref="T1217"/>
    <hyperlink r:id="rId2680" ref="AW1217"/>
    <hyperlink r:id="rId2681" ref="AV1218"/>
    <hyperlink r:id="rId2682" ref="AW1218"/>
    <hyperlink r:id="rId2683" ref="T1221"/>
    <hyperlink r:id="rId2684" ref="AV1221"/>
    <hyperlink r:id="rId2685" ref="AW1221"/>
    <hyperlink r:id="rId2686" ref="AX1221"/>
    <hyperlink r:id="rId2687" ref="AZ1221"/>
    <hyperlink r:id="rId2688" ref="BA1221"/>
    <hyperlink r:id="rId2689" ref="BB1221"/>
    <hyperlink r:id="rId2690" ref="AV1222"/>
    <hyperlink r:id="rId2691" ref="AW1222"/>
    <hyperlink r:id="rId2692" ref="F1223"/>
    <hyperlink r:id="rId2693" ref="T1223"/>
    <hyperlink r:id="rId2694" ref="AV1223"/>
    <hyperlink r:id="rId2695" ref="AW1223"/>
    <hyperlink r:id="rId2696" ref="F1224"/>
    <hyperlink r:id="rId2697" ref="T1224"/>
    <hyperlink r:id="rId2698" ref="AE1224"/>
    <hyperlink r:id="rId2699" ref="AV1224"/>
    <hyperlink r:id="rId2700" ref="AW1224"/>
    <hyperlink r:id="rId2701" ref="AV1225"/>
    <hyperlink r:id="rId2702" ref="AW1225"/>
    <hyperlink r:id="rId2703" ref="AV1226"/>
    <hyperlink r:id="rId2704" ref="AW1226"/>
    <hyperlink r:id="rId2705" ref="AX1226"/>
    <hyperlink r:id="rId2706" ref="AZ1226"/>
    <hyperlink r:id="rId2707" ref="BA1226"/>
    <hyperlink r:id="rId2708" ref="BB1226"/>
    <hyperlink r:id="rId2709" ref="F1227"/>
    <hyperlink r:id="rId2710" ref="T1227"/>
    <hyperlink r:id="rId2711" ref="AU1227"/>
    <hyperlink r:id="rId2712" ref="AV1227"/>
    <hyperlink r:id="rId2713" ref="AW1227"/>
    <hyperlink r:id="rId2714" ref="AX1227"/>
    <hyperlink r:id="rId2715" ref="AY1227"/>
    <hyperlink r:id="rId2716" ref="BA1227"/>
    <hyperlink r:id="rId2717" ref="BB1227"/>
    <hyperlink r:id="rId2718" ref="F1228"/>
    <hyperlink r:id="rId2719" ref="T1228"/>
    <hyperlink r:id="rId2720" ref="AV1228"/>
    <hyperlink r:id="rId2721" ref="AW1228"/>
    <hyperlink r:id="rId2722" ref="F1229"/>
    <hyperlink r:id="rId2723" ref="T1229"/>
    <hyperlink r:id="rId2724" ref="AV1229"/>
    <hyperlink r:id="rId2725" ref="AW1229"/>
    <hyperlink r:id="rId2726" ref="AV1230"/>
    <hyperlink r:id="rId2727" ref="AW1230"/>
    <hyperlink r:id="rId2728" ref="AV1233"/>
    <hyperlink r:id="rId2729" ref="AW1233"/>
    <hyperlink r:id="rId2730" ref="T1235"/>
    <hyperlink r:id="rId2731" ref="AV1235"/>
    <hyperlink r:id="rId2732" ref="AW1235"/>
    <hyperlink r:id="rId2733" ref="AY1235"/>
    <hyperlink r:id="rId2734" ref="AV1238"/>
    <hyperlink r:id="rId2735" ref="AW1238"/>
    <hyperlink r:id="rId2736" ref="F1239"/>
    <hyperlink r:id="rId2737" ref="T1239"/>
    <hyperlink r:id="rId2738" ref="AV1239"/>
    <hyperlink r:id="rId2739" ref="AW1239"/>
    <hyperlink r:id="rId2740" ref="F1240"/>
    <hyperlink r:id="rId2741" ref="T1240"/>
    <hyperlink r:id="rId2742" ref="AE1240"/>
    <hyperlink r:id="rId2743" ref="AF1240"/>
    <hyperlink r:id="rId2744" ref="AU1240"/>
    <hyperlink r:id="rId2745" ref="AV1240"/>
    <hyperlink r:id="rId2746" ref="AW1240"/>
    <hyperlink r:id="rId2747" ref="AV1241"/>
    <hyperlink r:id="rId2748" ref="AW1241"/>
    <hyperlink r:id="rId2749" ref="AV1242"/>
    <hyperlink r:id="rId2750" ref="AW1242"/>
    <hyperlink r:id="rId2751" ref="AV1244"/>
    <hyperlink r:id="rId2752" ref="AW1244"/>
    <hyperlink r:id="rId2753" ref="AW1245"/>
    <hyperlink r:id="rId2754" ref="AW1246"/>
    <hyperlink r:id="rId2755" ref="AV1247"/>
    <hyperlink r:id="rId2756" ref="AW1247"/>
    <hyperlink r:id="rId2757" ref="F1249"/>
    <hyperlink r:id="rId2758" ref="T1249"/>
    <hyperlink r:id="rId2759" ref="AE1249"/>
    <hyperlink r:id="rId2760" ref="AF1249"/>
    <hyperlink r:id="rId2761" ref="AV1249"/>
    <hyperlink r:id="rId2762" ref="AW1249"/>
    <hyperlink r:id="rId2763" ref="AX1249"/>
    <hyperlink r:id="rId2764" ref="AY1249"/>
    <hyperlink r:id="rId2765" ref="BA1249"/>
    <hyperlink r:id="rId2766" ref="BB1249"/>
    <hyperlink r:id="rId2767" ref="AV1250"/>
    <hyperlink r:id="rId2768" ref="AW1250"/>
    <hyperlink r:id="rId2769" ref="AV1251"/>
    <hyperlink r:id="rId2770" ref="AW1251"/>
    <hyperlink r:id="rId2771" ref="AV1252"/>
    <hyperlink r:id="rId2772" ref="AW1252"/>
    <hyperlink r:id="rId2773" ref="AV1253"/>
    <hyperlink r:id="rId2774" ref="AW1253"/>
    <hyperlink r:id="rId2775" ref="AV1254"/>
    <hyperlink r:id="rId2776" ref="AW1254"/>
    <hyperlink r:id="rId2777" ref="AV1255"/>
    <hyperlink r:id="rId2778" ref="AW1255"/>
    <hyperlink r:id="rId2779" ref="AV1256"/>
    <hyperlink r:id="rId2780" ref="AW1256"/>
  </hyperlinks>
  <drawing r:id="rId278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 t="s">
        <v>1</v>
      </c>
      <c r="B1" s="2" t="s">
        <v>2</v>
      </c>
      <c r="C1" s="2" t="s">
        <v>3</v>
      </c>
      <c r="D1" s="2" t="s">
        <v>4</v>
      </c>
      <c r="E1" s="2" t="s">
        <v>5</v>
      </c>
      <c r="F1" s="2" t="s">
        <v>6</v>
      </c>
      <c r="G1" s="2" t="s">
        <v>7</v>
      </c>
      <c r="H1" s="2" t="s">
        <v>8</v>
      </c>
      <c r="I1" s="2" t="s">
        <v>9</v>
      </c>
      <c r="J1" s="2" t="s">
        <v>10</v>
      </c>
      <c r="K1" s="2" t="s">
        <v>11</v>
      </c>
      <c r="L1" s="2" t="s">
        <v>12</v>
      </c>
      <c r="M1" s="2" t="s">
        <v>13</v>
      </c>
      <c r="N1" s="2" t="s">
        <v>14</v>
      </c>
      <c r="O1" s="2" t="s">
        <v>15</v>
      </c>
      <c r="P1" s="2" t="s">
        <v>16</v>
      </c>
      <c r="Q1" s="2" t="s">
        <v>17</v>
      </c>
      <c r="R1" s="2" t="s">
        <v>18</v>
      </c>
      <c r="S1" s="2" t="s">
        <v>19</v>
      </c>
      <c r="T1" s="2" t="s">
        <v>20</v>
      </c>
      <c r="U1" s="2" t="s">
        <v>21</v>
      </c>
      <c r="V1" s="2" t="s">
        <v>22</v>
      </c>
      <c r="W1" s="2" t="s">
        <v>23</v>
      </c>
      <c r="X1" s="2" t="s">
        <v>24</v>
      </c>
      <c r="Y1" s="2" t="s">
        <v>25</v>
      </c>
      <c r="Z1" s="2" t="s">
        <v>26</v>
      </c>
      <c r="AA1" s="2" t="s">
        <v>27</v>
      </c>
      <c r="AB1" s="2" t="s">
        <v>28</v>
      </c>
      <c r="AC1" s="2" t="s">
        <v>29</v>
      </c>
      <c r="AD1" s="2" t="s">
        <v>30</v>
      </c>
      <c r="AE1" s="2" t="s">
        <v>31</v>
      </c>
      <c r="AF1" s="2" t="s">
        <v>32</v>
      </c>
      <c r="AG1" s="2" t="s">
        <v>33</v>
      </c>
      <c r="AH1" s="2" t="s">
        <v>34</v>
      </c>
      <c r="AI1" s="2" t="s">
        <v>35</v>
      </c>
      <c r="AJ1" s="2" t="s">
        <v>36</v>
      </c>
      <c r="AK1" s="2" t="s">
        <v>37</v>
      </c>
      <c r="AL1" s="2" t="s">
        <v>38</v>
      </c>
      <c r="AM1" s="2" t="s">
        <v>39</v>
      </c>
      <c r="AN1" s="2" t="s">
        <v>40</v>
      </c>
      <c r="AO1" s="2" t="s">
        <v>41</v>
      </c>
      <c r="AP1" s="2" t="s">
        <v>42</v>
      </c>
      <c r="AQ1" s="2" t="s">
        <v>43</v>
      </c>
      <c r="AR1" s="2" t="s">
        <v>44</v>
      </c>
      <c r="AS1" s="2" t="s">
        <v>45</v>
      </c>
      <c r="AT1" s="2" t="s">
        <v>46</v>
      </c>
      <c r="AU1" s="2" t="s">
        <v>47</v>
      </c>
      <c r="AV1" s="2" t="s">
        <v>48</v>
      </c>
      <c r="AW1" s="2" t="s">
        <v>49</v>
      </c>
      <c r="AX1" s="2" t="s">
        <v>50</v>
      </c>
      <c r="AY1" s="2" t="s">
        <v>51</v>
      </c>
      <c r="AZ1" s="2" t="s">
        <v>52</v>
      </c>
      <c r="BA1" s="2" t="s">
        <v>53</v>
      </c>
      <c r="BB1" s="2" t="s">
        <v>54</v>
      </c>
      <c r="BC1" s="2" t="s">
        <v>55</v>
      </c>
      <c r="BD1" s="2" t="s">
        <v>56</v>
      </c>
      <c r="BE1" s="2" t="s">
        <v>57</v>
      </c>
      <c r="BF1" s="21"/>
    </row>
    <row r="2" hidden="1">
      <c r="A2" s="5">
        <v>41304.0</v>
      </c>
      <c r="B2" s="6" t="s">
        <v>8905</v>
      </c>
      <c r="C2" s="6" t="s">
        <v>8906</v>
      </c>
      <c r="D2" s="6" t="s">
        <v>8908</v>
      </c>
      <c r="E2" s="6" t="s">
        <v>8909</v>
      </c>
      <c r="F2" s="22" t="s">
        <v>8910</v>
      </c>
      <c r="G2" s="6">
        <v>100000.0</v>
      </c>
      <c r="H2" s="23"/>
      <c r="I2" s="6">
        <v>0.0</v>
      </c>
      <c r="J2" s="6">
        <v>0.0</v>
      </c>
      <c r="K2" s="6">
        <v>6.0</v>
      </c>
      <c r="L2" s="6">
        <v>0.0</v>
      </c>
      <c r="M2" s="6">
        <v>0.0</v>
      </c>
      <c r="N2" s="6" t="s">
        <v>61</v>
      </c>
      <c r="O2" s="6">
        <v>0.0</v>
      </c>
      <c r="P2" s="6">
        <v>0.0</v>
      </c>
      <c r="Q2" s="6" t="s">
        <v>8905</v>
      </c>
      <c r="R2" s="12">
        <v>43293.0</v>
      </c>
      <c r="S2" s="6" t="s">
        <v>8916</v>
      </c>
      <c r="T2" s="22" t="s">
        <v>8918</v>
      </c>
      <c r="U2" s="6" t="s">
        <v>8920</v>
      </c>
      <c r="V2" s="23"/>
      <c r="W2" s="6" t="s">
        <v>8921</v>
      </c>
      <c r="X2" s="23"/>
      <c r="Y2" s="23"/>
      <c r="Z2" s="23"/>
      <c r="AA2" s="23"/>
      <c r="AB2" s="23"/>
      <c r="AC2" s="6" t="s">
        <v>8922</v>
      </c>
      <c r="AD2" s="6" t="s">
        <v>8923</v>
      </c>
      <c r="AE2" s="6" t="s">
        <v>8924</v>
      </c>
      <c r="AF2" s="6" t="s">
        <v>8929</v>
      </c>
      <c r="AG2" s="23"/>
      <c r="AH2" s="23"/>
      <c r="AI2" s="23"/>
      <c r="AJ2" s="23"/>
      <c r="AK2" s="23"/>
      <c r="AL2" s="6" t="s">
        <v>8930</v>
      </c>
      <c r="AM2" s="23"/>
      <c r="AN2" s="23"/>
      <c r="AO2" s="23"/>
      <c r="AP2" s="23"/>
      <c r="AQ2" s="23"/>
      <c r="AR2" s="6" t="s">
        <v>68</v>
      </c>
      <c r="AS2" s="23"/>
      <c r="AT2" s="6" t="s">
        <v>8931</v>
      </c>
      <c r="AU2" s="23"/>
      <c r="AV2" s="22" t="s">
        <v>8932</v>
      </c>
      <c r="AW2" s="22" t="s">
        <v>8932</v>
      </c>
      <c r="AX2" s="23"/>
      <c r="AY2" s="23"/>
      <c r="AZ2" s="23"/>
      <c r="BA2" s="23"/>
      <c r="BB2" s="23"/>
      <c r="BC2" s="23"/>
      <c r="BD2" s="23"/>
      <c r="BE2" s="23"/>
      <c r="BF2" s="23"/>
    </row>
    <row r="3" hidden="1">
      <c r="A3" s="5">
        <v>38854.0</v>
      </c>
      <c r="B3" s="6" t="s">
        <v>8937</v>
      </c>
      <c r="C3" s="6" t="s">
        <v>8939</v>
      </c>
      <c r="D3" s="23"/>
      <c r="E3" s="23"/>
      <c r="F3" s="23"/>
      <c r="G3" s="6">
        <v>30000.0</v>
      </c>
      <c r="H3" s="23"/>
      <c r="I3" s="6">
        <v>0.0</v>
      </c>
      <c r="J3" s="6">
        <v>0.0</v>
      </c>
      <c r="K3" s="6">
        <v>6.0</v>
      </c>
      <c r="L3" s="6">
        <v>0.0</v>
      </c>
      <c r="M3" s="6">
        <v>0.0</v>
      </c>
      <c r="N3" s="6" t="s">
        <v>61</v>
      </c>
      <c r="O3" s="6">
        <v>0.0</v>
      </c>
      <c r="P3" s="6">
        <v>0.0</v>
      </c>
      <c r="Q3" s="23"/>
      <c r="R3" s="23"/>
      <c r="S3" s="23"/>
      <c r="T3" s="23"/>
      <c r="U3" s="23"/>
      <c r="V3" s="23"/>
      <c r="W3" s="23"/>
      <c r="X3" s="23"/>
      <c r="Y3" s="23"/>
      <c r="Z3" s="23"/>
      <c r="AA3" s="23"/>
      <c r="AB3" s="23"/>
      <c r="AC3" s="23"/>
      <c r="AD3" s="23"/>
      <c r="AE3" s="23"/>
      <c r="AF3" s="23"/>
      <c r="AG3" s="23"/>
      <c r="AH3" s="23"/>
      <c r="AI3" s="23"/>
      <c r="AJ3" s="23"/>
      <c r="AK3" s="23"/>
      <c r="AL3" s="23"/>
      <c r="AM3" s="23"/>
      <c r="AN3" s="23"/>
      <c r="AO3" s="23"/>
      <c r="AP3" s="23"/>
      <c r="AQ3" s="23"/>
      <c r="AR3" s="6" t="s">
        <v>68</v>
      </c>
      <c r="AS3" s="23"/>
      <c r="AT3" s="23"/>
      <c r="AU3" s="23"/>
      <c r="AV3" s="23"/>
      <c r="AW3" s="23"/>
      <c r="AX3" s="23"/>
      <c r="AY3" s="23"/>
      <c r="AZ3" s="23"/>
      <c r="BA3" s="23"/>
      <c r="BB3" s="23"/>
      <c r="BC3" s="23"/>
      <c r="BD3" s="23"/>
      <c r="BE3" s="23"/>
      <c r="BF3" s="23"/>
    </row>
    <row r="4" hidden="1">
      <c r="A4" s="5">
        <v>38624.0</v>
      </c>
      <c r="B4" s="6" t="s">
        <v>8944</v>
      </c>
      <c r="C4" s="6" t="s">
        <v>8945</v>
      </c>
      <c r="D4" s="23"/>
      <c r="E4" s="23"/>
      <c r="F4" s="23"/>
      <c r="G4" s="6">
        <v>2000.0</v>
      </c>
      <c r="H4" s="23"/>
      <c r="I4" s="6">
        <v>0.0</v>
      </c>
      <c r="J4" s="6">
        <v>0.0</v>
      </c>
      <c r="K4" s="6">
        <v>6.0</v>
      </c>
      <c r="L4" s="6">
        <v>0.0</v>
      </c>
      <c r="M4" s="6">
        <v>0.0</v>
      </c>
      <c r="N4" s="6" t="s">
        <v>61</v>
      </c>
      <c r="O4" s="6">
        <v>0.0</v>
      </c>
      <c r="P4" s="6">
        <v>0.0</v>
      </c>
      <c r="Q4" s="23"/>
      <c r="R4" s="23"/>
      <c r="S4" s="23"/>
      <c r="T4" s="23"/>
      <c r="U4" s="23"/>
      <c r="V4" s="23"/>
      <c r="W4" s="23"/>
      <c r="X4" s="23"/>
      <c r="Y4" s="23"/>
      <c r="Z4" s="23"/>
      <c r="AA4" s="23"/>
      <c r="AB4" s="23"/>
      <c r="AC4" s="23"/>
      <c r="AD4" s="23"/>
      <c r="AE4" s="23"/>
      <c r="AF4" s="23"/>
      <c r="AG4" s="23"/>
      <c r="AH4" s="23"/>
      <c r="AI4" s="23"/>
      <c r="AJ4" s="23"/>
      <c r="AK4" s="23"/>
      <c r="AL4" s="23"/>
      <c r="AM4" s="23"/>
      <c r="AN4" s="23"/>
      <c r="AO4" s="23"/>
      <c r="AP4" s="23"/>
      <c r="AQ4" s="23"/>
      <c r="AR4" s="6" t="s">
        <v>68</v>
      </c>
      <c r="AS4" s="23"/>
      <c r="AT4" s="23"/>
      <c r="AU4" s="23"/>
      <c r="AV4" s="23"/>
      <c r="AW4" s="23"/>
      <c r="AX4" s="23"/>
      <c r="AY4" s="23"/>
      <c r="AZ4" s="23"/>
      <c r="BA4" s="23"/>
      <c r="BB4" s="23"/>
      <c r="BC4" s="23"/>
      <c r="BD4" s="23"/>
      <c r="BE4" s="23"/>
      <c r="BF4" s="23"/>
    </row>
    <row r="5" hidden="1">
      <c r="A5" s="5">
        <v>38853.0</v>
      </c>
      <c r="B5" s="6" t="s">
        <v>8937</v>
      </c>
      <c r="C5" s="6" t="s">
        <v>8949</v>
      </c>
      <c r="D5" s="23"/>
      <c r="E5" s="23"/>
      <c r="F5" s="23"/>
      <c r="G5" s="6">
        <v>1200.0</v>
      </c>
      <c r="H5" s="23"/>
      <c r="I5" s="6">
        <v>0.0</v>
      </c>
      <c r="J5" s="6">
        <v>0.0</v>
      </c>
      <c r="K5" s="6">
        <v>6.0</v>
      </c>
      <c r="L5" s="6">
        <v>0.0</v>
      </c>
      <c r="M5" s="6">
        <v>0.0</v>
      </c>
      <c r="N5" s="6" t="s">
        <v>61</v>
      </c>
      <c r="O5" s="6">
        <v>0.0</v>
      </c>
      <c r="P5" s="6">
        <v>0.0</v>
      </c>
      <c r="Q5" s="23"/>
      <c r="R5" s="23"/>
      <c r="S5" s="23"/>
      <c r="T5" s="23"/>
      <c r="U5" s="23"/>
      <c r="V5" s="23"/>
      <c r="W5" s="23"/>
      <c r="X5" s="23"/>
      <c r="Y5" s="23"/>
      <c r="Z5" s="23"/>
      <c r="AA5" s="23"/>
      <c r="AB5" s="23"/>
      <c r="AC5" s="23"/>
      <c r="AD5" s="23"/>
      <c r="AE5" s="23"/>
      <c r="AF5" s="23"/>
      <c r="AG5" s="23"/>
      <c r="AH5" s="23"/>
      <c r="AI5" s="23"/>
      <c r="AJ5" s="23"/>
      <c r="AK5" s="23"/>
      <c r="AL5" s="23"/>
      <c r="AM5" s="23"/>
      <c r="AN5" s="23"/>
      <c r="AO5" s="23"/>
      <c r="AP5" s="23"/>
      <c r="AQ5" s="23"/>
      <c r="AR5" s="6" t="s">
        <v>68</v>
      </c>
      <c r="AS5" s="23"/>
      <c r="AT5" s="23"/>
      <c r="AU5" s="23"/>
      <c r="AV5" s="23"/>
      <c r="AW5" s="23"/>
      <c r="AX5" s="23"/>
      <c r="AY5" s="23"/>
      <c r="AZ5" s="23"/>
      <c r="BA5" s="23"/>
      <c r="BB5" s="23"/>
      <c r="BC5" s="23"/>
      <c r="BD5" s="23"/>
      <c r="BE5" s="23"/>
      <c r="BF5" s="23"/>
    </row>
    <row r="6" hidden="1">
      <c r="A6" s="5">
        <v>41639.0</v>
      </c>
      <c r="B6" s="12">
        <v>43231.0</v>
      </c>
      <c r="C6" s="6" t="s">
        <v>8954</v>
      </c>
      <c r="D6" s="23"/>
      <c r="E6" s="23"/>
      <c r="F6" s="23"/>
      <c r="G6" s="6">
        <v>10000.0</v>
      </c>
      <c r="H6" s="23"/>
      <c r="I6" s="6">
        <v>0.0</v>
      </c>
      <c r="J6" s="6">
        <v>0.0</v>
      </c>
      <c r="K6" s="6">
        <v>6.0</v>
      </c>
      <c r="L6" s="6">
        <v>0.0</v>
      </c>
      <c r="M6" s="6">
        <v>0.0</v>
      </c>
      <c r="N6" s="6" t="s">
        <v>61</v>
      </c>
      <c r="O6" s="6">
        <v>0.0</v>
      </c>
      <c r="P6" s="6">
        <v>0.0</v>
      </c>
      <c r="Q6" s="23"/>
      <c r="R6" s="23"/>
      <c r="S6" s="23"/>
      <c r="T6" s="23"/>
      <c r="U6" s="23"/>
      <c r="V6" s="23"/>
      <c r="W6" s="23"/>
      <c r="X6" s="23"/>
      <c r="Y6" s="23"/>
      <c r="Z6" s="23"/>
      <c r="AA6" s="23"/>
      <c r="AB6" s="23"/>
      <c r="AC6" s="23"/>
      <c r="AD6" s="23"/>
      <c r="AE6" s="23"/>
      <c r="AF6" s="23"/>
      <c r="AG6" s="23"/>
      <c r="AH6" s="23"/>
      <c r="AI6" s="23"/>
      <c r="AJ6" s="23"/>
      <c r="AK6" s="23"/>
      <c r="AL6" s="23"/>
      <c r="AM6" s="23"/>
      <c r="AN6" s="23"/>
      <c r="AO6" s="23"/>
      <c r="AP6" s="23"/>
      <c r="AQ6" s="23"/>
      <c r="AR6" s="6" t="s">
        <v>68</v>
      </c>
      <c r="AS6" s="23"/>
      <c r="AT6" s="23"/>
      <c r="AU6" s="23"/>
      <c r="AV6" s="22" t="s">
        <v>8959</v>
      </c>
      <c r="AW6" s="22" t="s">
        <v>8959</v>
      </c>
      <c r="AX6" s="23"/>
      <c r="AY6" s="23"/>
      <c r="AZ6" s="23"/>
      <c r="BA6" s="23"/>
      <c r="BB6" s="23"/>
      <c r="BC6" s="23"/>
      <c r="BD6" s="23"/>
      <c r="BE6" s="23"/>
      <c r="BF6" s="23"/>
    </row>
    <row r="7" hidden="1">
      <c r="A7" s="5">
        <v>41644.0</v>
      </c>
      <c r="B7" s="12">
        <v>43231.0</v>
      </c>
      <c r="C7" s="6" t="s">
        <v>8965</v>
      </c>
      <c r="D7" s="23"/>
      <c r="E7" s="23"/>
      <c r="F7" s="23"/>
      <c r="G7" s="6">
        <v>10000.0</v>
      </c>
      <c r="H7" s="23"/>
      <c r="I7" s="6">
        <v>0.0</v>
      </c>
      <c r="J7" s="6">
        <v>0.0</v>
      </c>
      <c r="K7" s="6">
        <v>6.0</v>
      </c>
      <c r="L7" s="6">
        <v>0.0</v>
      </c>
      <c r="M7" s="6">
        <v>0.0</v>
      </c>
      <c r="N7" s="6" t="s">
        <v>61</v>
      </c>
      <c r="O7" s="6">
        <v>0.0</v>
      </c>
      <c r="P7" s="6">
        <v>0.0</v>
      </c>
      <c r="Q7" s="23"/>
      <c r="R7" s="23"/>
      <c r="S7" s="23"/>
      <c r="T7" s="23"/>
      <c r="U7" s="23"/>
      <c r="V7" s="23"/>
      <c r="W7" s="23"/>
      <c r="X7" s="23"/>
      <c r="Y7" s="23"/>
      <c r="Z7" s="23"/>
      <c r="AA7" s="23"/>
      <c r="AB7" s="23"/>
      <c r="AC7" s="23"/>
      <c r="AD7" s="23"/>
      <c r="AE7" s="23"/>
      <c r="AF7" s="23"/>
      <c r="AG7" s="23"/>
      <c r="AH7" s="23"/>
      <c r="AI7" s="23"/>
      <c r="AJ7" s="23"/>
      <c r="AK7" s="23"/>
      <c r="AL7" s="23"/>
      <c r="AM7" s="23"/>
      <c r="AN7" s="23"/>
      <c r="AO7" s="23"/>
      <c r="AP7" s="23"/>
      <c r="AQ7" s="23"/>
      <c r="AR7" s="6" t="s">
        <v>68</v>
      </c>
      <c r="AS7" s="23"/>
      <c r="AT7" s="23"/>
      <c r="AU7" s="23"/>
      <c r="AV7" s="23"/>
      <c r="AW7" s="23"/>
      <c r="AX7" s="23"/>
      <c r="AY7" s="23"/>
      <c r="AZ7" s="23"/>
      <c r="BA7" s="23"/>
      <c r="BB7" s="23"/>
      <c r="BC7" s="23"/>
      <c r="BD7" s="23"/>
      <c r="BE7" s="23"/>
      <c r="BF7" s="23"/>
    </row>
    <row r="8" hidden="1">
      <c r="A8" s="5">
        <v>40351.0</v>
      </c>
      <c r="B8" s="6" t="s">
        <v>8967</v>
      </c>
      <c r="C8" s="6" t="s">
        <v>8968</v>
      </c>
      <c r="D8" s="23"/>
      <c r="E8" s="23"/>
      <c r="F8" s="23"/>
      <c r="G8" s="6">
        <v>170000.0</v>
      </c>
      <c r="H8" s="23"/>
      <c r="I8" s="6">
        <v>0.0</v>
      </c>
      <c r="J8" s="6">
        <v>0.0</v>
      </c>
      <c r="K8" s="6">
        <v>6.0</v>
      </c>
      <c r="L8" s="6">
        <v>0.0</v>
      </c>
      <c r="M8" s="6">
        <v>0.0</v>
      </c>
      <c r="N8" s="6" t="s">
        <v>61</v>
      </c>
      <c r="O8" s="6">
        <v>0.0</v>
      </c>
      <c r="P8" s="6">
        <v>0.0</v>
      </c>
      <c r="Q8" s="23"/>
      <c r="R8" s="23"/>
      <c r="S8" s="23"/>
      <c r="T8" s="23"/>
      <c r="U8" s="23"/>
      <c r="V8" s="23"/>
      <c r="W8" s="23"/>
      <c r="X8" s="23"/>
      <c r="Y8" s="23"/>
      <c r="Z8" s="23"/>
      <c r="AA8" s="23"/>
      <c r="AB8" s="23"/>
      <c r="AC8" s="23"/>
      <c r="AD8" s="23"/>
      <c r="AE8" s="23"/>
      <c r="AF8" s="23"/>
      <c r="AG8" s="23"/>
      <c r="AH8" s="23"/>
      <c r="AI8" s="23"/>
      <c r="AJ8" s="23"/>
      <c r="AK8" s="23"/>
      <c r="AL8" s="23"/>
      <c r="AM8" s="23"/>
      <c r="AN8" s="23"/>
      <c r="AO8" s="23"/>
      <c r="AP8" s="23"/>
      <c r="AQ8" s="23"/>
      <c r="AR8" s="6" t="s">
        <v>68</v>
      </c>
      <c r="AS8" s="23"/>
      <c r="AT8" s="23"/>
      <c r="AU8" s="23"/>
      <c r="AV8" s="23"/>
      <c r="AW8" s="23"/>
      <c r="AX8" s="23"/>
      <c r="AY8" s="23"/>
      <c r="AZ8" s="23"/>
      <c r="BA8" s="23"/>
      <c r="BB8" s="23"/>
      <c r="BC8" s="23"/>
      <c r="BD8" s="23"/>
      <c r="BE8" s="23"/>
      <c r="BF8" s="23"/>
    </row>
    <row r="9" hidden="1">
      <c r="A9" s="5">
        <v>38941.0</v>
      </c>
      <c r="B9" s="6" t="s">
        <v>8219</v>
      </c>
      <c r="C9" s="6" t="s">
        <v>8972</v>
      </c>
      <c r="D9" s="6" t="s">
        <v>8973</v>
      </c>
      <c r="E9" s="6" t="s">
        <v>8974</v>
      </c>
      <c r="F9" s="22" t="s">
        <v>8975</v>
      </c>
      <c r="G9" s="6">
        <v>2500.0</v>
      </c>
      <c r="H9" s="23"/>
      <c r="I9" s="6">
        <v>0.0</v>
      </c>
      <c r="J9" s="6">
        <v>0.0</v>
      </c>
      <c r="K9" s="6">
        <v>6.0</v>
      </c>
      <c r="L9" s="6">
        <v>0.0</v>
      </c>
      <c r="M9" s="6">
        <v>0.0</v>
      </c>
      <c r="N9" s="6" t="s">
        <v>61</v>
      </c>
      <c r="O9" s="6">
        <v>0.0</v>
      </c>
      <c r="P9" s="6">
        <v>0.0</v>
      </c>
      <c r="Q9" s="6" t="s">
        <v>8219</v>
      </c>
      <c r="R9" s="6" t="s">
        <v>8982</v>
      </c>
      <c r="S9" s="6" t="s">
        <v>8983</v>
      </c>
      <c r="T9" s="22" t="s">
        <v>8985</v>
      </c>
      <c r="U9" s="6" t="s">
        <v>8991</v>
      </c>
      <c r="V9" s="23"/>
      <c r="W9" s="6" t="s">
        <v>1419</v>
      </c>
      <c r="X9" s="23"/>
      <c r="Y9" s="23"/>
      <c r="Z9" s="23"/>
      <c r="AA9" s="23"/>
      <c r="AB9" s="23"/>
      <c r="AC9" s="6" t="s">
        <v>8993</v>
      </c>
      <c r="AD9" s="6" t="s">
        <v>8994</v>
      </c>
      <c r="AE9" s="6" t="s">
        <v>9002</v>
      </c>
      <c r="AF9" s="6" t="s">
        <v>9003</v>
      </c>
      <c r="AG9" s="23"/>
      <c r="AH9" s="23"/>
      <c r="AI9" s="23"/>
      <c r="AJ9" s="23"/>
      <c r="AK9" s="23"/>
      <c r="AL9" s="6" t="s">
        <v>9004</v>
      </c>
      <c r="AM9" s="23"/>
      <c r="AN9" s="23"/>
      <c r="AO9" s="23"/>
      <c r="AP9" s="23"/>
      <c r="AQ9" s="23"/>
      <c r="AR9" s="6" t="s">
        <v>68</v>
      </c>
      <c r="AS9" s="23"/>
      <c r="AT9" s="23"/>
      <c r="AU9" s="23"/>
      <c r="AV9" s="22" t="s">
        <v>8985</v>
      </c>
      <c r="AW9" s="22" t="s">
        <v>8985</v>
      </c>
      <c r="AX9" s="23"/>
      <c r="AY9" s="23"/>
      <c r="AZ9" s="23"/>
      <c r="BA9" s="23"/>
      <c r="BB9" s="23"/>
      <c r="BC9" s="23"/>
      <c r="BD9" s="23"/>
      <c r="BE9" s="23"/>
      <c r="BF9" s="23"/>
    </row>
    <row r="10" hidden="1">
      <c r="A10" s="5">
        <v>40435.0</v>
      </c>
      <c r="B10" s="12">
        <v>43259.0</v>
      </c>
      <c r="C10" s="6" t="s">
        <v>9016</v>
      </c>
      <c r="D10" s="23"/>
      <c r="E10" s="23"/>
      <c r="F10" s="23"/>
      <c r="G10" s="6">
        <v>20000.0</v>
      </c>
      <c r="H10" s="23"/>
      <c r="I10" s="6">
        <v>0.0</v>
      </c>
      <c r="J10" s="6">
        <v>0.0</v>
      </c>
      <c r="K10" s="6">
        <v>6.0</v>
      </c>
      <c r="L10" s="6">
        <v>0.0</v>
      </c>
      <c r="M10" s="6">
        <v>0.0</v>
      </c>
      <c r="N10" s="6" t="s">
        <v>61</v>
      </c>
      <c r="O10" s="6">
        <v>0.0</v>
      </c>
      <c r="P10" s="6">
        <v>0.0</v>
      </c>
      <c r="Q10" s="23"/>
      <c r="R10" s="23"/>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6" t="s">
        <v>68</v>
      </c>
      <c r="AS10" s="23"/>
      <c r="AT10" s="23"/>
      <c r="AU10" s="23"/>
      <c r="AV10" s="23"/>
      <c r="AW10" s="23"/>
      <c r="AX10" s="23"/>
      <c r="AY10" s="23"/>
      <c r="AZ10" s="23"/>
      <c r="BA10" s="23"/>
      <c r="BB10" s="23"/>
      <c r="BC10" s="23"/>
      <c r="BD10" s="23"/>
      <c r="BE10" s="23"/>
      <c r="BF10" s="23"/>
    </row>
    <row r="11">
      <c r="A11" s="5">
        <v>38795.0</v>
      </c>
      <c r="B11" s="6" t="s">
        <v>9018</v>
      </c>
      <c r="C11" s="6" t="s">
        <v>9019</v>
      </c>
      <c r="D11" s="6" t="s">
        <v>9021</v>
      </c>
      <c r="E11" s="6" t="s">
        <v>500</v>
      </c>
      <c r="F11" s="22" t="s">
        <v>9023</v>
      </c>
      <c r="G11" s="6">
        <v>175000.0</v>
      </c>
      <c r="H11" s="6">
        <v>5686.19</v>
      </c>
      <c r="I11" s="6">
        <v>3.0</v>
      </c>
      <c r="J11" s="6">
        <v>341.1714</v>
      </c>
      <c r="K11" s="6">
        <v>6.0</v>
      </c>
      <c r="L11" s="6">
        <v>656.68</v>
      </c>
      <c r="M11" s="6">
        <v>191.03</v>
      </c>
      <c r="N11" s="6" t="s">
        <v>61</v>
      </c>
      <c r="O11" s="6">
        <v>1.0</v>
      </c>
      <c r="P11" s="6">
        <v>0.0</v>
      </c>
      <c r="Q11" s="6" t="s">
        <v>9018</v>
      </c>
      <c r="R11" s="6" t="s">
        <v>9048</v>
      </c>
      <c r="S11" s="6" t="s">
        <v>9049</v>
      </c>
      <c r="T11" s="22" t="s">
        <v>9050</v>
      </c>
      <c r="U11" s="6" t="s">
        <v>9055</v>
      </c>
      <c r="V11" s="23"/>
      <c r="W11" s="6" t="s">
        <v>9056</v>
      </c>
      <c r="X11" s="6" t="s">
        <v>9057</v>
      </c>
      <c r="Y11" s="6" t="s">
        <v>509</v>
      </c>
      <c r="Z11" s="6">
        <v>30346.0</v>
      </c>
      <c r="AA11" s="23"/>
      <c r="AB11" s="23"/>
      <c r="AC11" s="6" t="s">
        <v>9058</v>
      </c>
      <c r="AD11" s="6" t="s">
        <v>9059</v>
      </c>
      <c r="AE11" s="6" t="s">
        <v>9060</v>
      </c>
      <c r="AF11" s="6" t="s">
        <v>9064</v>
      </c>
      <c r="AG11" s="23"/>
      <c r="AH11" s="23"/>
      <c r="AI11" s="23"/>
      <c r="AJ11" s="23"/>
      <c r="AK11" s="23"/>
      <c r="AL11" s="6" t="s">
        <v>9067</v>
      </c>
      <c r="AM11" s="23"/>
      <c r="AN11" s="23"/>
      <c r="AO11" s="23"/>
      <c r="AP11" s="23"/>
      <c r="AQ11" s="23"/>
      <c r="AR11" s="6" t="s">
        <v>86</v>
      </c>
      <c r="AS11" s="23"/>
      <c r="AT11" s="6" t="s">
        <v>9070</v>
      </c>
      <c r="AU11" s="23"/>
      <c r="AV11" s="22" t="s">
        <v>9050</v>
      </c>
      <c r="AW11" s="22" t="s">
        <v>9050</v>
      </c>
      <c r="AX11" s="22" t="s">
        <v>9080</v>
      </c>
      <c r="AY11" s="23"/>
      <c r="AZ11" s="23"/>
      <c r="BA11" s="22" t="s">
        <v>9083</v>
      </c>
      <c r="BB11" s="22" t="s">
        <v>9090</v>
      </c>
      <c r="BC11" s="23"/>
      <c r="BD11" s="23"/>
      <c r="BE11" s="23"/>
      <c r="BF11" s="23"/>
    </row>
    <row r="12">
      <c r="A12" s="5">
        <v>41511.0</v>
      </c>
      <c r="B12" s="6" t="s">
        <v>9098</v>
      </c>
      <c r="C12" s="6" t="s">
        <v>9099</v>
      </c>
      <c r="D12" s="6" t="s">
        <v>9100</v>
      </c>
      <c r="E12" s="6" t="s">
        <v>9101</v>
      </c>
      <c r="F12" s="22" t="s">
        <v>9102</v>
      </c>
      <c r="G12" s="6">
        <v>60000.0</v>
      </c>
      <c r="H12" s="6">
        <v>100.88</v>
      </c>
      <c r="I12" s="6">
        <v>0.0</v>
      </c>
      <c r="J12" s="6">
        <v>6.0528</v>
      </c>
      <c r="K12" s="6">
        <v>6.0</v>
      </c>
      <c r="L12" s="6">
        <v>12.63</v>
      </c>
      <c r="M12" s="6">
        <v>4.17</v>
      </c>
      <c r="N12" s="6" t="s">
        <v>61</v>
      </c>
      <c r="O12" s="6">
        <v>2.0</v>
      </c>
      <c r="P12" s="6">
        <v>0.0</v>
      </c>
      <c r="Q12" s="6" t="s">
        <v>9098</v>
      </c>
      <c r="R12" s="6" t="s">
        <v>9111</v>
      </c>
      <c r="S12" s="6" t="s">
        <v>1370</v>
      </c>
      <c r="T12" s="22" t="s">
        <v>9113</v>
      </c>
      <c r="U12" s="6" t="s">
        <v>9124</v>
      </c>
      <c r="V12" s="23"/>
      <c r="W12" s="6" t="s">
        <v>9125</v>
      </c>
      <c r="X12" s="23"/>
      <c r="Y12" s="23"/>
      <c r="Z12" s="23"/>
      <c r="AA12" s="23"/>
      <c r="AB12" s="23"/>
      <c r="AC12" s="6" t="s">
        <v>9126</v>
      </c>
      <c r="AD12" s="6" t="s">
        <v>9127</v>
      </c>
      <c r="AE12" s="6" t="s">
        <v>9129</v>
      </c>
      <c r="AF12" s="6" t="s">
        <v>9131</v>
      </c>
      <c r="AG12" s="23"/>
      <c r="AH12" s="23"/>
      <c r="AI12" s="23"/>
      <c r="AJ12" s="23"/>
      <c r="AK12" s="23"/>
      <c r="AL12" s="23"/>
      <c r="AM12" s="23"/>
      <c r="AN12" s="23"/>
      <c r="AO12" s="23"/>
      <c r="AP12" s="23"/>
      <c r="AQ12" s="23"/>
      <c r="AR12" s="6" t="s">
        <v>9132</v>
      </c>
      <c r="AS12" s="23"/>
      <c r="AT12" s="6" t="s">
        <v>9134</v>
      </c>
      <c r="AU12" s="23"/>
      <c r="AV12" s="22" t="s">
        <v>9113</v>
      </c>
      <c r="AW12" s="22" t="s">
        <v>9113</v>
      </c>
      <c r="AX12" s="23"/>
      <c r="AY12" s="23"/>
      <c r="AZ12" s="23"/>
      <c r="BA12" s="23"/>
      <c r="BB12" s="23"/>
      <c r="BC12" s="23"/>
      <c r="BD12" s="23"/>
      <c r="BE12" s="23"/>
      <c r="BF12" s="23"/>
    </row>
    <row r="13" hidden="1">
      <c r="A13" s="5">
        <v>39035.0</v>
      </c>
      <c r="B13" s="12">
        <v>43257.0</v>
      </c>
      <c r="C13" s="6" t="s">
        <v>9139</v>
      </c>
      <c r="D13" s="23"/>
      <c r="E13" s="23"/>
      <c r="F13" s="23"/>
      <c r="G13" s="6">
        <v>30000.0</v>
      </c>
      <c r="H13" s="23"/>
      <c r="I13" s="6">
        <v>0.0</v>
      </c>
      <c r="J13" s="6">
        <v>0.0</v>
      </c>
      <c r="K13" s="6">
        <v>6.0</v>
      </c>
      <c r="L13" s="6">
        <v>0.0</v>
      </c>
      <c r="M13" s="6">
        <v>0.0</v>
      </c>
      <c r="N13" s="6" t="s">
        <v>61</v>
      </c>
      <c r="O13" s="6">
        <v>0.0</v>
      </c>
      <c r="P13" s="6">
        <v>0.0</v>
      </c>
      <c r="Q13" s="23"/>
      <c r="R13" s="23"/>
      <c r="S13" s="23"/>
      <c r="T13" s="23"/>
      <c r="U13" s="23"/>
      <c r="V13" s="23"/>
      <c r="W13" s="23"/>
      <c r="X13" s="23"/>
      <c r="Y13" s="23"/>
      <c r="Z13" s="23"/>
      <c r="AA13" s="23"/>
      <c r="AB13" s="23"/>
      <c r="AC13" s="23"/>
      <c r="AD13" s="23"/>
      <c r="AE13" s="23"/>
      <c r="AF13" s="23"/>
      <c r="AG13" s="23"/>
      <c r="AH13" s="23"/>
      <c r="AI13" s="23"/>
      <c r="AJ13" s="23"/>
      <c r="AK13" s="23"/>
      <c r="AL13" s="23"/>
      <c r="AM13" s="23"/>
      <c r="AN13" s="23"/>
      <c r="AO13" s="23"/>
      <c r="AP13" s="23"/>
      <c r="AQ13" s="23"/>
      <c r="AR13" s="6" t="s">
        <v>68</v>
      </c>
      <c r="AS13" s="23"/>
      <c r="AT13" s="23"/>
      <c r="AU13" s="23"/>
      <c r="AV13" s="23"/>
      <c r="AW13" s="23"/>
      <c r="AX13" s="23"/>
      <c r="AY13" s="23"/>
      <c r="AZ13" s="23"/>
      <c r="BA13" s="23"/>
      <c r="BB13" s="23"/>
      <c r="BC13" s="23"/>
      <c r="BD13" s="23"/>
      <c r="BE13" s="23"/>
      <c r="BF13" s="23"/>
    </row>
    <row r="14" hidden="1">
      <c r="A14" s="5">
        <v>38126.0</v>
      </c>
      <c r="B14" s="6" t="s">
        <v>9140</v>
      </c>
      <c r="C14" s="6" t="s">
        <v>9141</v>
      </c>
      <c r="D14" s="23"/>
      <c r="E14" s="23"/>
      <c r="F14" s="23"/>
      <c r="G14" s="6">
        <v>50000.0</v>
      </c>
      <c r="H14" s="23"/>
      <c r="I14" s="6">
        <v>0.0</v>
      </c>
      <c r="J14" s="6">
        <v>0.0</v>
      </c>
      <c r="K14" s="6">
        <v>6.0</v>
      </c>
      <c r="L14" s="6">
        <v>0.0</v>
      </c>
      <c r="M14" s="6">
        <v>0.0</v>
      </c>
      <c r="N14" s="6" t="s">
        <v>61</v>
      </c>
      <c r="O14" s="6">
        <v>0.0</v>
      </c>
      <c r="P14" s="6">
        <v>0.0</v>
      </c>
      <c r="Q14" s="23"/>
      <c r="R14" s="23"/>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6" t="s">
        <v>68</v>
      </c>
      <c r="AS14" s="23"/>
      <c r="AT14" s="23"/>
      <c r="AU14" s="23"/>
      <c r="AV14" s="23"/>
      <c r="AW14" s="23"/>
      <c r="AX14" s="23"/>
      <c r="AY14" s="23"/>
      <c r="AZ14" s="23"/>
      <c r="BA14" s="23"/>
      <c r="BB14" s="23"/>
      <c r="BC14" s="23"/>
      <c r="BD14" s="23"/>
      <c r="BE14" s="23"/>
      <c r="BF14" s="23"/>
    </row>
    <row r="15" hidden="1">
      <c r="A15" s="5">
        <v>38928.0</v>
      </c>
      <c r="B15" s="12">
        <v>43257.0</v>
      </c>
      <c r="C15" s="6" t="s">
        <v>9143</v>
      </c>
      <c r="D15" s="23"/>
      <c r="E15" s="23"/>
      <c r="F15" s="23"/>
      <c r="G15" s="6">
        <v>500000.0</v>
      </c>
      <c r="H15" s="23"/>
      <c r="I15" s="6">
        <v>0.0</v>
      </c>
      <c r="J15" s="6">
        <v>0.0</v>
      </c>
      <c r="K15" s="6">
        <v>6.0</v>
      </c>
      <c r="L15" s="6">
        <v>0.0</v>
      </c>
      <c r="M15" s="6">
        <v>0.0</v>
      </c>
      <c r="N15" s="6" t="s">
        <v>61</v>
      </c>
      <c r="O15" s="6">
        <v>0.0</v>
      </c>
      <c r="P15" s="6">
        <v>0.0</v>
      </c>
      <c r="Q15" s="6" t="s">
        <v>9145</v>
      </c>
      <c r="R15" s="6" t="s">
        <v>9146</v>
      </c>
      <c r="S15" s="23"/>
      <c r="T15" s="23"/>
      <c r="U15" s="23"/>
      <c r="V15" s="23"/>
      <c r="W15" s="6" t="s">
        <v>7589</v>
      </c>
      <c r="X15" s="23"/>
      <c r="Y15" s="23"/>
      <c r="Z15" s="23"/>
      <c r="AA15" s="23"/>
      <c r="AB15" s="23"/>
      <c r="AC15" s="6" t="s">
        <v>1627</v>
      </c>
      <c r="AD15" s="6" t="s">
        <v>1627</v>
      </c>
      <c r="AE15" s="6" t="s">
        <v>1054</v>
      </c>
      <c r="AF15" s="6" t="s">
        <v>191</v>
      </c>
      <c r="AG15" s="23"/>
      <c r="AH15" s="23"/>
      <c r="AI15" s="23"/>
      <c r="AJ15" s="23"/>
      <c r="AK15" s="23"/>
      <c r="AL15" s="23"/>
      <c r="AM15" s="23"/>
      <c r="AN15" s="23"/>
      <c r="AO15" s="23"/>
      <c r="AP15" s="23"/>
      <c r="AQ15" s="23"/>
      <c r="AR15" s="6" t="s">
        <v>68</v>
      </c>
      <c r="AS15" s="23"/>
      <c r="AT15" s="23"/>
      <c r="AU15" s="23"/>
      <c r="AV15" s="22" t="s">
        <v>9153</v>
      </c>
      <c r="AW15" s="22" t="s">
        <v>9153</v>
      </c>
      <c r="AX15" s="23"/>
      <c r="AY15" s="23"/>
      <c r="AZ15" s="23"/>
      <c r="BA15" s="23"/>
      <c r="BB15" s="23"/>
      <c r="BC15" s="23"/>
      <c r="BD15" s="23"/>
      <c r="BE15" s="23"/>
      <c r="BF15" s="23"/>
    </row>
    <row r="16" hidden="1">
      <c r="A16" s="5">
        <v>39059.0</v>
      </c>
      <c r="B16" s="12">
        <v>43257.0</v>
      </c>
      <c r="C16" s="6" t="s">
        <v>9159</v>
      </c>
      <c r="D16" s="23"/>
      <c r="E16" s="23"/>
      <c r="F16" s="23"/>
      <c r="G16" s="6">
        <v>500000.0</v>
      </c>
      <c r="H16" s="23"/>
      <c r="I16" s="6">
        <v>0.0</v>
      </c>
      <c r="J16" s="6">
        <v>0.0</v>
      </c>
      <c r="K16" s="6">
        <v>6.0</v>
      </c>
      <c r="L16" s="6">
        <v>0.0</v>
      </c>
      <c r="M16" s="6">
        <v>0.0</v>
      </c>
      <c r="N16" s="6" t="s">
        <v>61</v>
      </c>
      <c r="O16" s="6">
        <v>0.0</v>
      </c>
      <c r="P16" s="6">
        <v>0.0</v>
      </c>
      <c r="Q16" s="6" t="s">
        <v>9161</v>
      </c>
      <c r="R16" s="6" t="s">
        <v>9162</v>
      </c>
      <c r="S16" s="23"/>
      <c r="T16" s="23"/>
      <c r="U16" s="23"/>
      <c r="V16" s="23"/>
      <c r="W16" s="6" t="s">
        <v>9163</v>
      </c>
      <c r="X16" s="23"/>
      <c r="Y16" s="23"/>
      <c r="Z16" s="23"/>
      <c r="AA16" s="23"/>
      <c r="AB16" s="23"/>
      <c r="AC16" s="6" t="s">
        <v>9164</v>
      </c>
      <c r="AD16" s="6" t="s">
        <v>9165</v>
      </c>
      <c r="AE16" s="6" t="s">
        <v>1054</v>
      </c>
      <c r="AF16" s="6" t="s">
        <v>191</v>
      </c>
      <c r="AG16" s="23"/>
      <c r="AH16" s="23"/>
      <c r="AI16" s="23"/>
      <c r="AJ16" s="23"/>
      <c r="AK16" s="23"/>
      <c r="AL16" s="23"/>
      <c r="AM16" s="23"/>
      <c r="AN16" s="23"/>
      <c r="AO16" s="23"/>
      <c r="AP16" s="23"/>
      <c r="AQ16" s="23"/>
      <c r="AR16" s="6" t="s">
        <v>68</v>
      </c>
      <c r="AS16" s="23"/>
      <c r="AT16" s="23"/>
      <c r="AU16" s="23"/>
      <c r="AV16" s="22" t="s">
        <v>9153</v>
      </c>
      <c r="AW16" s="22" t="s">
        <v>9153</v>
      </c>
      <c r="AX16" s="23"/>
      <c r="AY16" s="23"/>
      <c r="AZ16" s="23"/>
      <c r="BA16" s="23"/>
      <c r="BB16" s="23"/>
      <c r="BC16" s="23"/>
      <c r="BD16" s="23"/>
      <c r="BE16" s="23"/>
      <c r="BF16" s="23"/>
    </row>
    <row r="17" hidden="1">
      <c r="A17" s="5">
        <v>38930.0</v>
      </c>
      <c r="B17" s="6" t="s">
        <v>9178</v>
      </c>
      <c r="C17" s="6" t="s">
        <v>9179</v>
      </c>
      <c r="D17" s="23"/>
      <c r="E17" s="23"/>
      <c r="F17" s="23"/>
      <c r="G17" s="6">
        <v>5000000.0</v>
      </c>
      <c r="H17" s="23"/>
      <c r="I17" s="6">
        <v>0.0</v>
      </c>
      <c r="J17" s="6">
        <v>0.0</v>
      </c>
      <c r="K17" s="6">
        <v>6.0</v>
      </c>
      <c r="L17" s="6">
        <v>0.0</v>
      </c>
      <c r="M17" s="6">
        <v>0.0</v>
      </c>
      <c r="N17" s="6" t="s">
        <v>61</v>
      </c>
      <c r="O17" s="6">
        <v>0.0</v>
      </c>
      <c r="P17" s="6">
        <v>0.0</v>
      </c>
      <c r="Q17" s="23"/>
      <c r="R17" s="23"/>
      <c r="S17" s="23"/>
      <c r="T17" s="23"/>
      <c r="U17" s="23"/>
      <c r="V17" s="23"/>
      <c r="W17" s="23"/>
      <c r="X17" s="23"/>
      <c r="Y17" s="23"/>
      <c r="Z17" s="23"/>
      <c r="AA17" s="23"/>
      <c r="AB17" s="23"/>
      <c r="AC17" s="23"/>
      <c r="AD17" s="23"/>
      <c r="AE17" s="23"/>
      <c r="AF17" s="23"/>
      <c r="AG17" s="23"/>
      <c r="AH17" s="23"/>
      <c r="AI17" s="23"/>
      <c r="AJ17" s="23"/>
      <c r="AK17" s="23"/>
      <c r="AL17" s="23"/>
      <c r="AM17" s="23"/>
      <c r="AN17" s="23"/>
      <c r="AO17" s="23"/>
      <c r="AP17" s="23"/>
      <c r="AQ17" s="23"/>
      <c r="AR17" s="6" t="s">
        <v>68</v>
      </c>
      <c r="AS17" s="23"/>
      <c r="AT17" s="23"/>
      <c r="AU17" s="23"/>
      <c r="AV17" s="22" t="s">
        <v>9181</v>
      </c>
      <c r="AW17" s="22" t="s">
        <v>9181</v>
      </c>
      <c r="AX17" s="23"/>
      <c r="AY17" s="23"/>
      <c r="AZ17" s="23"/>
      <c r="BA17" s="23"/>
      <c r="BB17" s="23"/>
      <c r="BC17" s="23"/>
      <c r="BD17" s="23"/>
      <c r="BE17" s="23"/>
      <c r="BF17" s="23"/>
    </row>
    <row r="18" hidden="1">
      <c r="A18" s="5">
        <v>38929.0</v>
      </c>
      <c r="B18" s="12">
        <v>43257.0</v>
      </c>
      <c r="C18" s="6" t="s">
        <v>9185</v>
      </c>
      <c r="D18" s="23"/>
      <c r="E18" s="23"/>
      <c r="F18" s="23"/>
      <c r="G18" s="6">
        <v>500000.0</v>
      </c>
      <c r="H18" s="23"/>
      <c r="I18" s="6">
        <v>0.0</v>
      </c>
      <c r="J18" s="6">
        <v>0.0</v>
      </c>
      <c r="K18" s="6">
        <v>6.0</v>
      </c>
      <c r="L18" s="6">
        <v>0.0</v>
      </c>
      <c r="M18" s="6">
        <v>0.0</v>
      </c>
      <c r="N18" s="6" t="s">
        <v>61</v>
      </c>
      <c r="O18" s="6">
        <v>0.0</v>
      </c>
      <c r="P18" s="6">
        <v>0.0</v>
      </c>
      <c r="Q18" s="6" t="s">
        <v>9145</v>
      </c>
      <c r="R18" s="6" t="s">
        <v>9146</v>
      </c>
      <c r="S18" s="23"/>
      <c r="T18" s="23"/>
      <c r="U18" s="23"/>
      <c r="V18" s="23"/>
      <c r="W18" s="6" t="s">
        <v>7589</v>
      </c>
      <c r="X18" s="23"/>
      <c r="Y18" s="23"/>
      <c r="Z18" s="23"/>
      <c r="AA18" s="23"/>
      <c r="AB18" s="23"/>
      <c r="AC18" s="6" t="s">
        <v>1624</v>
      </c>
      <c r="AD18" s="6" t="s">
        <v>1624</v>
      </c>
      <c r="AE18" s="6" t="s">
        <v>1054</v>
      </c>
      <c r="AF18" s="6" t="s">
        <v>191</v>
      </c>
      <c r="AG18" s="23"/>
      <c r="AH18" s="23"/>
      <c r="AI18" s="23"/>
      <c r="AJ18" s="23"/>
      <c r="AK18" s="23"/>
      <c r="AL18" s="23"/>
      <c r="AM18" s="23"/>
      <c r="AN18" s="23"/>
      <c r="AO18" s="23"/>
      <c r="AP18" s="23"/>
      <c r="AQ18" s="23"/>
      <c r="AR18" s="6" t="s">
        <v>68</v>
      </c>
      <c r="AS18" s="23"/>
      <c r="AT18" s="23"/>
      <c r="AU18" s="23"/>
      <c r="AV18" s="22" t="s">
        <v>9153</v>
      </c>
      <c r="AW18" s="22" t="s">
        <v>9153</v>
      </c>
      <c r="AX18" s="23"/>
      <c r="AY18" s="23"/>
      <c r="AZ18" s="23"/>
      <c r="BA18" s="23"/>
      <c r="BB18" s="23"/>
      <c r="BC18" s="23"/>
      <c r="BD18" s="23"/>
      <c r="BE18" s="23"/>
      <c r="BF18" s="23"/>
    </row>
    <row r="19" hidden="1">
      <c r="A19" s="5">
        <v>39060.0</v>
      </c>
      <c r="B19" s="12">
        <v>43441.0</v>
      </c>
      <c r="C19" s="6" t="s">
        <v>9197</v>
      </c>
      <c r="D19" s="23"/>
      <c r="E19" s="23"/>
      <c r="F19" s="23"/>
      <c r="G19" s="6">
        <v>500000.0</v>
      </c>
      <c r="H19" s="23"/>
      <c r="I19" s="6">
        <v>0.0</v>
      </c>
      <c r="J19" s="6">
        <v>0.0</v>
      </c>
      <c r="K19" s="6">
        <v>6.0</v>
      </c>
      <c r="L19" s="6">
        <v>0.0</v>
      </c>
      <c r="M19" s="6">
        <v>0.0</v>
      </c>
      <c r="N19" s="6" t="s">
        <v>61</v>
      </c>
      <c r="O19" s="6">
        <v>0.0</v>
      </c>
      <c r="P19" s="6">
        <v>0.0</v>
      </c>
      <c r="Q19" s="12">
        <v>43108.0</v>
      </c>
      <c r="R19" s="6" t="s">
        <v>9201</v>
      </c>
      <c r="S19" s="23"/>
      <c r="T19" s="23"/>
      <c r="U19" s="23"/>
      <c r="V19" s="23"/>
      <c r="W19" s="6" t="s">
        <v>9202</v>
      </c>
      <c r="X19" s="6" t="s">
        <v>9204</v>
      </c>
      <c r="Y19" s="6" t="s">
        <v>7589</v>
      </c>
      <c r="Z19" s="6">
        <v>92105.0</v>
      </c>
      <c r="AA19" s="23"/>
      <c r="AB19" s="23"/>
      <c r="AC19" s="6" t="s">
        <v>9205</v>
      </c>
      <c r="AD19" s="6" t="s">
        <v>9205</v>
      </c>
      <c r="AE19" s="6" t="s">
        <v>9210</v>
      </c>
      <c r="AF19" s="6" t="s">
        <v>9212</v>
      </c>
      <c r="AG19" s="23"/>
      <c r="AH19" s="23"/>
      <c r="AI19" s="23"/>
      <c r="AJ19" s="23"/>
      <c r="AK19" s="23"/>
      <c r="AL19" s="23"/>
      <c r="AM19" s="23"/>
      <c r="AN19" s="23"/>
      <c r="AO19" s="23"/>
      <c r="AP19" s="23"/>
      <c r="AQ19" s="23"/>
      <c r="AR19" s="6" t="s">
        <v>68</v>
      </c>
      <c r="AS19" s="23"/>
      <c r="AT19" s="23"/>
      <c r="AU19" s="23"/>
      <c r="AV19" s="22" t="s">
        <v>9214</v>
      </c>
      <c r="AW19" s="22" t="s">
        <v>9214</v>
      </c>
      <c r="AX19" s="22" t="s">
        <v>9219</v>
      </c>
      <c r="AY19" s="23"/>
      <c r="AZ19" s="23"/>
      <c r="BA19" s="22" t="s">
        <v>9222</v>
      </c>
      <c r="BB19" s="22" t="s">
        <v>9231</v>
      </c>
      <c r="BC19" s="23"/>
      <c r="BD19" s="23"/>
      <c r="BE19" s="23"/>
      <c r="BF19" s="23"/>
    </row>
    <row r="20" hidden="1">
      <c r="A20" s="5">
        <v>37879.0</v>
      </c>
      <c r="B20" s="12">
        <v>43134.0</v>
      </c>
      <c r="C20" s="22" t="s">
        <v>9239</v>
      </c>
      <c r="D20" s="23"/>
      <c r="E20" s="23"/>
      <c r="F20" s="23"/>
      <c r="G20" s="6">
        <v>30000.0</v>
      </c>
      <c r="H20" s="23"/>
      <c r="I20" s="6">
        <v>0.0</v>
      </c>
      <c r="J20" s="6">
        <v>0.0</v>
      </c>
      <c r="K20" s="6">
        <v>6.0</v>
      </c>
      <c r="L20" s="6">
        <v>0.0</v>
      </c>
      <c r="M20" s="6">
        <v>0.0</v>
      </c>
      <c r="N20" s="6" t="s">
        <v>61</v>
      </c>
      <c r="O20" s="6">
        <v>0.0</v>
      </c>
      <c r="P20" s="6">
        <v>0.0</v>
      </c>
      <c r="Q20" s="23"/>
      <c r="R20" s="23"/>
      <c r="S20" s="23"/>
      <c r="T20" s="23"/>
      <c r="U20" s="23"/>
      <c r="V20" s="23"/>
      <c r="W20" s="23"/>
      <c r="X20" s="23"/>
      <c r="Y20" s="23"/>
      <c r="Z20" s="23"/>
      <c r="AA20" s="23"/>
      <c r="AB20" s="23"/>
      <c r="AC20" s="23"/>
      <c r="AD20" s="23"/>
      <c r="AE20" s="23"/>
      <c r="AF20" s="23"/>
      <c r="AG20" s="23"/>
      <c r="AH20" s="23"/>
      <c r="AI20" s="23"/>
      <c r="AJ20" s="23"/>
      <c r="AK20" s="23"/>
      <c r="AL20" s="23"/>
      <c r="AM20" s="23"/>
      <c r="AN20" s="23"/>
      <c r="AO20" s="23"/>
      <c r="AP20" s="23"/>
      <c r="AQ20" s="23"/>
      <c r="AR20" s="6" t="s">
        <v>68</v>
      </c>
      <c r="AS20" s="23"/>
      <c r="AT20" s="23"/>
      <c r="AU20" s="23"/>
      <c r="AV20" s="23"/>
      <c r="AW20" s="23"/>
      <c r="AX20" s="23"/>
      <c r="AY20" s="23"/>
      <c r="AZ20" s="23"/>
      <c r="BA20" s="23"/>
      <c r="BB20" s="23"/>
      <c r="BC20" s="23"/>
      <c r="BD20" s="23"/>
      <c r="BE20" s="23"/>
      <c r="BF20" s="23"/>
    </row>
    <row r="21" hidden="1">
      <c r="A21" s="5">
        <v>39021.0</v>
      </c>
      <c r="B21" s="12">
        <v>43226.0</v>
      </c>
      <c r="C21" s="6" t="s">
        <v>9254</v>
      </c>
      <c r="D21" s="23"/>
      <c r="E21" s="23"/>
      <c r="F21" s="23"/>
      <c r="G21" s="6">
        <v>30000.0</v>
      </c>
      <c r="H21" s="23"/>
      <c r="I21" s="6">
        <v>0.0</v>
      </c>
      <c r="J21" s="6">
        <v>0.0</v>
      </c>
      <c r="K21" s="6">
        <v>6.0</v>
      </c>
      <c r="L21" s="6">
        <v>0.0</v>
      </c>
      <c r="M21" s="6">
        <v>0.0</v>
      </c>
      <c r="N21" s="6" t="s">
        <v>61</v>
      </c>
      <c r="O21" s="6">
        <v>0.0</v>
      </c>
      <c r="P21" s="6">
        <v>0.0</v>
      </c>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6" t="s">
        <v>68</v>
      </c>
      <c r="AS21" s="23"/>
      <c r="AT21" s="23"/>
      <c r="AU21" s="23"/>
      <c r="AV21" s="23"/>
      <c r="AW21" s="23"/>
      <c r="AX21" s="23"/>
      <c r="AY21" s="23"/>
      <c r="AZ21" s="23"/>
      <c r="BA21" s="23"/>
      <c r="BB21" s="23"/>
      <c r="BC21" s="23"/>
      <c r="BD21" s="23"/>
      <c r="BE21" s="23"/>
      <c r="BF21" s="23"/>
    </row>
    <row r="22">
      <c r="A22" s="5">
        <v>41647.0</v>
      </c>
      <c r="B22" s="6" t="s">
        <v>9256</v>
      </c>
      <c r="C22" s="6" t="s">
        <v>9257</v>
      </c>
      <c r="D22" s="6" t="s">
        <v>9258</v>
      </c>
      <c r="E22" s="6" t="s">
        <v>9259</v>
      </c>
      <c r="F22" s="22" t="s">
        <v>9260</v>
      </c>
      <c r="G22" s="6">
        <v>3500.0</v>
      </c>
      <c r="H22" s="6">
        <v>10.0</v>
      </c>
      <c r="I22" s="6">
        <v>0.0</v>
      </c>
      <c r="J22" s="6">
        <v>0.6</v>
      </c>
      <c r="K22" s="6">
        <v>6.0</v>
      </c>
      <c r="L22" s="6">
        <v>10.0</v>
      </c>
      <c r="M22" s="6">
        <v>0.88</v>
      </c>
      <c r="N22" s="6" t="s">
        <v>61</v>
      </c>
      <c r="O22" s="6">
        <v>1.0</v>
      </c>
      <c r="P22" s="6">
        <v>0.0</v>
      </c>
      <c r="Q22" s="6" t="s">
        <v>9256</v>
      </c>
      <c r="R22" s="12">
        <v>43617.0</v>
      </c>
      <c r="S22" s="6" t="s">
        <v>9264</v>
      </c>
      <c r="T22" s="22" t="s">
        <v>9265</v>
      </c>
      <c r="U22" s="6" t="s">
        <v>9267</v>
      </c>
      <c r="V22" s="23"/>
      <c r="W22" s="6" t="s">
        <v>266</v>
      </c>
      <c r="X22" s="23"/>
      <c r="Y22" s="23"/>
      <c r="Z22" s="23"/>
      <c r="AA22" s="23"/>
      <c r="AB22" s="6" t="s">
        <v>155</v>
      </c>
      <c r="AC22" s="6" t="s">
        <v>9269</v>
      </c>
      <c r="AD22" s="6" t="s">
        <v>9270</v>
      </c>
      <c r="AE22" s="6" t="s">
        <v>9271</v>
      </c>
      <c r="AF22" s="6" t="s">
        <v>9274</v>
      </c>
      <c r="AG22" s="23"/>
      <c r="AH22" s="23"/>
      <c r="AI22" s="23"/>
      <c r="AJ22" s="23"/>
      <c r="AK22" s="23"/>
      <c r="AL22" s="6" t="s">
        <v>9276</v>
      </c>
      <c r="AM22" s="23"/>
      <c r="AN22" s="23"/>
      <c r="AO22" s="23"/>
      <c r="AP22" s="23"/>
      <c r="AQ22" s="23"/>
      <c r="AR22" s="6" t="s">
        <v>86</v>
      </c>
      <c r="AS22" s="23"/>
      <c r="AT22" s="23"/>
      <c r="AU22" s="23"/>
      <c r="AV22" s="22" t="s">
        <v>9265</v>
      </c>
      <c r="AW22" s="22" t="s">
        <v>9265</v>
      </c>
      <c r="AX22" s="23"/>
      <c r="AY22" s="23"/>
      <c r="AZ22" s="23"/>
      <c r="BA22" s="23"/>
      <c r="BB22" s="23"/>
      <c r="BC22" s="23"/>
      <c r="BD22" s="23"/>
      <c r="BE22" s="23"/>
      <c r="BF22" s="23"/>
    </row>
    <row r="23" hidden="1">
      <c r="A23" s="5">
        <v>37417.0</v>
      </c>
      <c r="B23" s="12">
        <v>43253.0</v>
      </c>
      <c r="C23" s="6" t="s">
        <v>9278</v>
      </c>
      <c r="D23" s="23"/>
      <c r="E23" s="23"/>
      <c r="F23" s="23"/>
      <c r="G23" s="6">
        <v>500.0</v>
      </c>
      <c r="H23" s="23"/>
      <c r="I23" s="6">
        <v>0.0</v>
      </c>
      <c r="J23" s="6">
        <v>0.0</v>
      </c>
      <c r="K23" s="6">
        <v>6.0</v>
      </c>
      <c r="L23" s="6">
        <v>0.0</v>
      </c>
      <c r="M23" s="6">
        <v>0.0</v>
      </c>
      <c r="N23" s="6" t="s">
        <v>61</v>
      </c>
      <c r="O23" s="6">
        <v>0.0</v>
      </c>
      <c r="P23" s="6">
        <v>0.0</v>
      </c>
      <c r="Q23" s="23"/>
      <c r="R23" s="23"/>
      <c r="S23" s="23"/>
      <c r="T23" s="23"/>
      <c r="U23" s="23"/>
      <c r="V23" s="23"/>
      <c r="W23" s="23"/>
      <c r="X23" s="23"/>
      <c r="Y23" s="23"/>
      <c r="Z23" s="23"/>
      <c r="AA23" s="23"/>
      <c r="AB23" s="23"/>
      <c r="AC23" s="23"/>
      <c r="AD23" s="23"/>
      <c r="AE23" s="23"/>
      <c r="AF23" s="23"/>
      <c r="AG23" s="23"/>
      <c r="AH23" s="23"/>
      <c r="AI23" s="23"/>
      <c r="AJ23" s="23"/>
      <c r="AK23" s="23"/>
      <c r="AL23" s="23"/>
      <c r="AM23" s="23"/>
      <c r="AN23" s="23"/>
      <c r="AO23" s="23"/>
      <c r="AP23" s="23"/>
      <c r="AQ23" s="23"/>
      <c r="AR23" s="6" t="s">
        <v>68</v>
      </c>
      <c r="AS23" s="23"/>
      <c r="AT23" s="23"/>
      <c r="AU23" s="23"/>
      <c r="AV23" s="23"/>
      <c r="AW23" s="23"/>
      <c r="AX23" s="23"/>
      <c r="AY23" s="23"/>
      <c r="AZ23" s="23"/>
      <c r="BA23" s="23"/>
      <c r="BB23" s="23"/>
      <c r="BC23" s="23"/>
      <c r="BD23" s="23"/>
      <c r="BE23" s="23"/>
      <c r="BF23" s="23"/>
    </row>
    <row r="24">
      <c r="A24" s="5">
        <v>42339.0</v>
      </c>
      <c r="B24" s="6" t="s">
        <v>9279</v>
      </c>
      <c r="C24" s="6" t="s">
        <v>9280</v>
      </c>
      <c r="D24" s="6" t="s">
        <v>9281</v>
      </c>
      <c r="E24" s="6" t="s">
        <v>9282</v>
      </c>
      <c r="F24" s="22" t="s">
        <v>9283</v>
      </c>
      <c r="G24" s="6">
        <v>24000.0</v>
      </c>
      <c r="H24" s="23"/>
      <c r="I24" s="6">
        <v>0.0</v>
      </c>
      <c r="J24" s="6">
        <v>0.0</v>
      </c>
      <c r="K24" s="6">
        <v>6.0</v>
      </c>
      <c r="L24" s="6">
        <v>0.0</v>
      </c>
      <c r="M24" s="6">
        <v>0.0</v>
      </c>
      <c r="N24" s="6" t="s">
        <v>61</v>
      </c>
      <c r="O24" s="6">
        <v>0.0</v>
      </c>
      <c r="P24" s="6">
        <v>0.0</v>
      </c>
      <c r="Q24" s="6" t="s">
        <v>9279</v>
      </c>
      <c r="R24" s="12">
        <v>43770.0</v>
      </c>
      <c r="S24" s="6" t="s">
        <v>9294</v>
      </c>
      <c r="T24" s="22" t="s">
        <v>9296</v>
      </c>
      <c r="U24" s="6" t="s">
        <v>9308</v>
      </c>
      <c r="V24" s="23"/>
      <c r="W24" s="6" t="s">
        <v>9309</v>
      </c>
      <c r="X24" s="23"/>
      <c r="Y24" s="23"/>
      <c r="Z24" s="23"/>
      <c r="AA24" s="23"/>
      <c r="AB24" s="23"/>
      <c r="AC24" s="6" t="s">
        <v>9310</v>
      </c>
      <c r="AD24" s="6" t="s">
        <v>9311</v>
      </c>
      <c r="AE24" s="6" t="s">
        <v>9314</v>
      </c>
      <c r="AF24" s="6" t="s">
        <v>9317</v>
      </c>
      <c r="AG24" s="23"/>
      <c r="AH24" s="23"/>
      <c r="AI24" s="23"/>
      <c r="AJ24" s="23"/>
      <c r="AK24" s="23"/>
      <c r="AL24" s="23"/>
      <c r="AM24" s="23"/>
      <c r="AN24" s="23"/>
      <c r="AO24" s="23"/>
      <c r="AP24" s="23"/>
      <c r="AQ24" s="23"/>
      <c r="AR24" s="6" t="s">
        <v>86</v>
      </c>
      <c r="AS24" s="23"/>
      <c r="AT24" s="6" t="s">
        <v>9319</v>
      </c>
      <c r="AU24" s="23"/>
      <c r="AV24" s="22" t="s">
        <v>9296</v>
      </c>
      <c r="AW24" s="22" t="s">
        <v>9296</v>
      </c>
      <c r="AX24" s="22" t="s">
        <v>9336</v>
      </c>
      <c r="AY24" s="23"/>
      <c r="AZ24" s="23"/>
      <c r="BA24" s="22" t="s">
        <v>9339</v>
      </c>
      <c r="BB24" s="23"/>
      <c r="BC24" s="23"/>
      <c r="BD24" s="23"/>
      <c r="BE24" s="23"/>
      <c r="BF24" s="23"/>
    </row>
    <row r="25" hidden="1">
      <c r="A25" s="5">
        <v>38907.0</v>
      </c>
      <c r="B25" s="6" t="s">
        <v>9343</v>
      </c>
      <c r="C25" s="6" t="s">
        <v>9344</v>
      </c>
      <c r="D25" s="23"/>
      <c r="E25" s="23"/>
      <c r="F25" s="23"/>
      <c r="G25" s="6">
        <v>1000000.0</v>
      </c>
      <c r="H25" s="23"/>
      <c r="I25" s="6">
        <v>0.0</v>
      </c>
      <c r="J25" s="6">
        <v>0.0</v>
      </c>
      <c r="K25" s="6">
        <v>6.0</v>
      </c>
      <c r="L25" s="6">
        <v>0.0</v>
      </c>
      <c r="M25" s="6">
        <v>0.0</v>
      </c>
      <c r="N25" s="6" t="s">
        <v>61</v>
      </c>
      <c r="O25" s="6">
        <v>0.0</v>
      </c>
      <c r="P25" s="6">
        <v>0.0</v>
      </c>
      <c r="Q25" s="23"/>
      <c r="R25" s="23"/>
      <c r="S25" s="23"/>
      <c r="T25" s="23"/>
      <c r="U25" s="23"/>
      <c r="V25" s="23"/>
      <c r="W25" s="23"/>
      <c r="X25" s="23"/>
      <c r="Y25" s="23"/>
      <c r="Z25" s="23"/>
      <c r="AA25" s="23"/>
      <c r="AB25" s="23"/>
      <c r="AC25" s="23"/>
      <c r="AD25" s="23"/>
      <c r="AE25" s="23"/>
      <c r="AF25" s="23"/>
      <c r="AG25" s="23"/>
      <c r="AH25" s="23"/>
      <c r="AI25" s="23"/>
      <c r="AJ25" s="23"/>
      <c r="AK25" s="23"/>
      <c r="AL25" s="23"/>
      <c r="AM25" s="23"/>
      <c r="AN25" s="23"/>
      <c r="AO25" s="23"/>
      <c r="AP25" s="23"/>
      <c r="AQ25" s="23"/>
      <c r="AR25" s="6" t="s">
        <v>68</v>
      </c>
      <c r="AS25" s="23"/>
      <c r="AT25" s="23"/>
      <c r="AU25" s="23"/>
      <c r="AV25" s="23"/>
      <c r="AW25" s="23"/>
      <c r="AX25" s="23"/>
      <c r="AY25" s="23"/>
      <c r="AZ25" s="23"/>
      <c r="BA25" s="23"/>
      <c r="BB25" s="23"/>
      <c r="BC25" s="23"/>
      <c r="BD25" s="23"/>
      <c r="BE25" s="23"/>
      <c r="BF25" s="23"/>
    </row>
    <row r="26">
      <c r="A26" s="5">
        <v>42105.0</v>
      </c>
      <c r="B26" s="6" t="s">
        <v>9345</v>
      </c>
      <c r="C26" s="6" t="s">
        <v>9346</v>
      </c>
      <c r="D26" s="6" t="s">
        <v>9347</v>
      </c>
      <c r="E26" s="6">
        <v>5.21241597E8</v>
      </c>
      <c r="F26" s="22" t="s">
        <v>9349</v>
      </c>
      <c r="G26" s="6">
        <v>6000.0</v>
      </c>
      <c r="H26" s="6">
        <v>726.0</v>
      </c>
      <c r="I26" s="6">
        <v>12.0</v>
      </c>
      <c r="J26" s="6">
        <v>43.56</v>
      </c>
      <c r="K26" s="6">
        <v>6.0</v>
      </c>
      <c r="L26" s="6">
        <v>53.75</v>
      </c>
      <c r="M26" s="6">
        <v>24.38</v>
      </c>
      <c r="N26" s="6" t="s">
        <v>61</v>
      </c>
      <c r="O26" s="6">
        <v>2.0</v>
      </c>
      <c r="P26" s="6">
        <v>0.0</v>
      </c>
      <c r="Q26" s="6" t="s">
        <v>9345</v>
      </c>
      <c r="R26" s="6" t="s">
        <v>9357</v>
      </c>
      <c r="S26" s="6" t="s">
        <v>9358</v>
      </c>
      <c r="T26" s="22" t="s">
        <v>9359</v>
      </c>
      <c r="U26" s="6" t="s">
        <v>6153</v>
      </c>
      <c r="V26" s="23"/>
      <c r="W26" s="6" t="s">
        <v>728</v>
      </c>
      <c r="X26" s="6" t="s">
        <v>5307</v>
      </c>
      <c r="Y26" s="6" t="s">
        <v>696</v>
      </c>
      <c r="Z26" s="6">
        <v>94704.0</v>
      </c>
      <c r="AA26" s="23"/>
      <c r="AB26" s="23"/>
      <c r="AC26" s="6" t="s">
        <v>9360</v>
      </c>
      <c r="AD26" s="6" t="s">
        <v>9363</v>
      </c>
      <c r="AE26" s="6" t="s">
        <v>9368</v>
      </c>
      <c r="AF26" s="6" t="s">
        <v>9369</v>
      </c>
      <c r="AG26" s="23"/>
      <c r="AH26" s="23"/>
      <c r="AI26" s="23"/>
      <c r="AJ26" s="23"/>
      <c r="AK26" s="23"/>
      <c r="AL26" s="6" t="s">
        <v>9370</v>
      </c>
      <c r="AM26" s="23"/>
      <c r="AN26" s="23"/>
      <c r="AO26" s="23"/>
      <c r="AP26" s="23"/>
      <c r="AQ26" s="23"/>
      <c r="AR26" s="6" t="s">
        <v>9132</v>
      </c>
      <c r="AS26" s="23"/>
      <c r="AT26" s="23"/>
      <c r="AU26" s="23"/>
      <c r="AV26" s="22" t="s">
        <v>9373</v>
      </c>
      <c r="AW26" s="22" t="s">
        <v>9373</v>
      </c>
      <c r="AX26" s="22" t="s">
        <v>9383</v>
      </c>
      <c r="AY26" s="23"/>
      <c r="AZ26" s="23"/>
      <c r="BA26" s="22" t="s">
        <v>9393</v>
      </c>
      <c r="BB26" s="22" t="s">
        <v>9399</v>
      </c>
      <c r="BC26" s="23"/>
      <c r="BD26" s="23"/>
      <c r="BE26" s="23"/>
      <c r="BF26" s="23"/>
    </row>
    <row r="27" hidden="1">
      <c r="A27" s="5">
        <v>38132.0</v>
      </c>
      <c r="B27" s="6" t="s">
        <v>9405</v>
      </c>
      <c r="C27" s="6" t="s">
        <v>9406</v>
      </c>
      <c r="D27" s="23"/>
      <c r="E27" s="23"/>
      <c r="F27" s="23"/>
      <c r="G27" s="6">
        <v>300.0</v>
      </c>
      <c r="H27" s="23"/>
      <c r="I27" s="6">
        <v>0.0</v>
      </c>
      <c r="J27" s="6">
        <v>0.0</v>
      </c>
      <c r="K27" s="6">
        <v>6.0</v>
      </c>
      <c r="L27" s="6">
        <v>0.0</v>
      </c>
      <c r="M27" s="6">
        <v>0.0</v>
      </c>
      <c r="N27" s="6" t="s">
        <v>61</v>
      </c>
      <c r="O27" s="6">
        <v>0.0</v>
      </c>
      <c r="P27" s="6">
        <v>0.0</v>
      </c>
      <c r="Q27" s="23"/>
      <c r="R27" s="23"/>
      <c r="S27" s="23"/>
      <c r="T27" s="23"/>
      <c r="U27" s="23"/>
      <c r="V27" s="23"/>
      <c r="W27" s="23"/>
      <c r="X27" s="23"/>
      <c r="Y27" s="23"/>
      <c r="Z27" s="23"/>
      <c r="AA27" s="23"/>
      <c r="AB27" s="23"/>
      <c r="AC27" s="23"/>
      <c r="AD27" s="23"/>
      <c r="AE27" s="23"/>
      <c r="AF27" s="23"/>
      <c r="AG27" s="23"/>
      <c r="AH27" s="23"/>
      <c r="AI27" s="23"/>
      <c r="AJ27" s="23"/>
      <c r="AK27" s="23"/>
      <c r="AL27" s="23"/>
      <c r="AM27" s="23"/>
      <c r="AN27" s="23"/>
      <c r="AO27" s="23"/>
      <c r="AP27" s="23"/>
      <c r="AQ27" s="23"/>
      <c r="AR27" s="6" t="s">
        <v>68</v>
      </c>
      <c r="AS27" s="23"/>
      <c r="AT27" s="23"/>
      <c r="AU27" s="23"/>
      <c r="AV27" s="22" t="s">
        <v>9407</v>
      </c>
      <c r="AW27" s="22" t="s">
        <v>9407</v>
      </c>
      <c r="AX27" s="23"/>
      <c r="AY27" s="23"/>
      <c r="AZ27" s="23"/>
      <c r="BA27" s="23"/>
      <c r="BB27" s="23"/>
      <c r="BC27" s="23"/>
      <c r="BD27" s="23"/>
      <c r="BE27" s="23"/>
      <c r="BF27" s="23"/>
    </row>
    <row r="28" hidden="1">
      <c r="A28" s="5">
        <v>38148.0</v>
      </c>
      <c r="B28" s="6" t="s">
        <v>9411</v>
      </c>
      <c r="C28" s="6" t="s">
        <v>9412</v>
      </c>
      <c r="D28" s="23"/>
      <c r="E28" s="23"/>
      <c r="F28" s="23"/>
      <c r="G28" s="6">
        <v>3200.0</v>
      </c>
      <c r="H28" s="23"/>
      <c r="I28" s="6">
        <v>0.0</v>
      </c>
      <c r="J28" s="6">
        <v>0.0</v>
      </c>
      <c r="K28" s="6">
        <v>6.0</v>
      </c>
      <c r="L28" s="6">
        <v>0.0</v>
      </c>
      <c r="M28" s="6">
        <v>0.0</v>
      </c>
      <c r="N28" s="6" t="s">
        <v>61</v>
      </c>
      <c r="O28" s="6">
        <v>0.0</v>
      </c>
      <c r="P28" s="6">
        <v>0.0</v>
      </c>
      <c r="Q28" s="23"/>
      <c r="R28" s="23"/>
      <c r="S28" s="23"/>
      <c r="T28" s="23"/>
      <c r="U28" s="23"/>
      <c r="V28" s="23"/>
      <c r="W28" s="23"/>
      <c r="X28" s="23"/>
      <c r="Y28" s="23"/>
      <c r="Z28" s="23"/>
      <c r="AA28" s="23"/>
      <c r="AB28" s="23"/>
      <c r="AC28" s="23"/>
      <c r="AD28" s="23"/>
      <c r="AE28" s="23"/>
      <c r="AF28" s="23"/>
      <c r="AG28" s="23"/>
      <c r="AH28" s="23"/>
      <c r="AI28" s="23"/>
      <c r="AJ28" s="23"/>
      <c r="AK28" s="23"/>
      <c r="AL28" s="23"/>
      <c r="AM28" s="23"/>
      <c r="AN28" s="23"/>
      <c r="AO28" s="23"/>
      <c r="AP28" s="23"/>
      <c r="AQ28" s="23"/>
      <c r="AR28" s="6" t="s">
        <v>68</v>
      </c>
      <c r="AS28" s="23"/>
      <c r="AT28" s="23"/>
      <c r="AU28" s="23"/>
      <c r="AV28" s="22" t="s">
        <v>9414</v>
      </c>
      <c r="AW28" s="22" t="s">
        <v>9414</v>
      </c>
      <c r="AX28" s="23"/>
      <c r="AY28" s="23"/>
      <c r="AZ28" s="23"/>
      <c r="BA28" s="23"/>
      <c r="BB28" s="23"/>
      <c r="BC28" s="23"/>
      <c r="BD28" s="23"/>
      <c r="BE28" s="23"/>
      <c r="BF28" s="23"/>
    </row>
    <row r="29" hidden="1">
      <c r="A29" s="5">
        <v>38147.0</v>
      </c>
      <c r="B29" s="6" t="s">
        <v>9411</v>
      </c>
      <c r="C29" s="6" t="s">
        <v>9423</v>
      </c>
      <c r="D29" s="23"/>
      <c r="E29" s="23"/>
      <c r="F29" s="23"/>
      <c r="G29" s="6">
        <v>3000.0</v>
      </c>
      <c r="H29" s="23"/>
      <c r="I29" s="6">
        <v>0.0</v>
      </c>
      <c r="J29" s="6">
        <v>0.0</v>
      </c>
      <c r="K29" s="6">
        <v>6.0</v>
      </c>
      <c r="L29" s="6">
        <v>0.0</v>
      </c>
      <c r="M29" s="6">
        <v>0.0</v>
      </c>
      <c r="N29" s="6" t="s">
        <v>61</v>
      </c>
      <c r="O29" s="6">
        <v>0.0</v>
      </c>
      <c r="P29" s="6">
        <v>0.0</v>
      </c>
      <c r="Q29" s="23"/>
      <c r="R29" s="23"/>
      <c r="S29" s="23"/>
      <c r="T29" s="23"/>
      <c r="U29" s="23"/>
      <c r="V29" s="23"/>
      <c r="W29" s="23"/>
      <c r="X29" s="23"/>
      <c r="Y29" s="23"/>
      <c r="Z29" s="23"/>
      <c r="AA29" s="23"/>
      <c r="AB29" s="23"/>
      <c r="AC29" s="23"/>
      <c r="AD29" s="23"/>
      <c r="AE29" s="23"/>
      <c r="AF29" s="23"/>
      <c r="AG29" s="23"/>
      <c r="AH29" s="23"/>
      <c r="AI29" s="23"/>
      <c r="AJ29" s="23"/>
      <c r="AK29" s="23"/>
      <c r="AL29" s="23"/>
      <c r="AM29" s="23"/>
      <c r="AN29" s="23"/>
      <c r="AO29" s="23"/>
      <c r="AP29" s="23"/>
      <c r="AQ29" s="23"/>
      <c r="AR29" s="6" t="s">
        <v>68</v>
      </c>
      <c r="AS29" s="23"/>
      <c r="AT29" s="23"/>
      <c r="AU29" s="23"/>
      <c r="AV29" s="23"/>
      <c r="AW29" s="23"/>
      <c r="AX29" s="23"/>
      <c r="AY29" s="23"/>
      <c r="AZ29" s="23"/>
      <c r="BA29" s="23"/>
      <c r="BB29" s="23"/>
      <c r="BC29" s="23"/>
      <c r="BD29" s="23"/>
      <c r="BE29" s="23"/>
      <c r="BF29" s="23"/>
    </row>
    <row r="30" hidden="1">
      <c r="A30" s="5">
        <v>38145.0</v>
      </c>
      <c r="B30" s="6" t="s">
        <v>9411</v>
      </c>
      <c r="C30" s="6" t="s">
        <v>9432</v>
      </c>
      <c r="D30" s="23"/>
      <c r="E30" s="23"/>
      <c r="F30" s="23"/>
      <c r="G30" s="6">
        <v>2.0E7</v>
      </c>
      <c r="H30" s="23"/>
      <c r="I30" s="6">
        <v>0.0</v>
      </c>
      <c r="J30" s="6">
        <v>0.0</v>
      </c>
      <c r="K30" s="6">
        <v>6.0</v>
      </c>
      <c r="L30" s="6">
        <v>0.0</v>
      </c>
      <c r="M30" s="6">
        <v>0.0</v>
      </c>
      <c r="N30" s="6" t="s">
        <v>61</v>
      </c>
      <c r="O30" s="6">
        <v>0.0</v>
      </c>
      <c r="P30" s="6">
        <v>0.0</v>
      </c>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6" t="s">
        <v>68</v>
      </c>
      <c r="AS30" s="23"/>
      <c r="AT30" s="23"/>
      <c r="AU30" s="23"/>
      <c r="AV30" s="23"/>
      <c r="AW30" s="23"/>
      <c r="AX30" s="23"/>
      <c r="AY30" s="23"/>
      <c r="AZ30" s="23"/>
      <c r="BA30" s="23"/>
      <c r="BB30" s="23"/>
      <c r="BC30" s="23"/>
      <c r="BD30" s="23"/>
      <c r="BE30" s="23"/>
      <c r="BF30" s="23"/>
    </row>
    <row r="31" hidden="1">
      <c r="A31" s="5">
        <v>38020.0</v>
      </c>
      <c r="B31" s="12">
        <v>43376.0</v>
      </c>
      <c r="C31" s="6" t="s">
        <v>9435</v>
      </c>
      <c r="D31" s="23"/>
      <c r="E31" s="23"/>
      <c r="F31" s="23"/>
      <c r="G31" s="6">
        <v>500.0</v>
      </c>
      <c r="H31" s="23"/>
      <c r="I31" s="6">
        <v>0.0</v>
      </c>
      <c r="J31" s="6">
        <v>0.0</v>
      </c>
      <c r="K31" s="6">
        <v>6.0</v>
      </c>
      <c r="L31" s="6">
        <v>0.0</v>
      </c>
      <c r="M31" s="6">
        <v>0.0</v>
      </c>
      <c r="N31" s="6" t="s">
        <v>61</v>
      </c>
      <c r="O31" s="6">
        <v>0.0</v>
      </c>
      <c r="P31" s="6">
        <v>0.0</v>
      </c>
      <c r="Q31" s="23"/>
      <c r="R31" s="23"/>
      <c r="S31" s="23"/>
      <c r="T31" s="23"/>
      <c r="U31" s="23"/>
      <c r="V31" s="23"/>
      <c r="W31" s="23"/>
      <c r="X31" s="23"/>
      <c r="Y31" s="23"/>
      <c r="Z31" s="23"/>
      <c r="AA31" s="23"/>
      <c r="AB31" s="23"/>
      <c r="AC31" s="23"/>
      <c r="AD31" s="23"/>
      <c r="AE31" s="23"/>
      <c r="AF31" s="23"/>
      <c r="AG31" s="23"/>
      <c r="AH31" s="23"/>
      <c r="AI31" s="23"/>
      <c r="AJ31" s="23"/>
      <c r="AK31" s="23"/>
      <c r="AL31" s="23"/>
      <c r="AM31" s="23"/>
      <c r="AN31" s="23"/>
      <c r="AO31" s="23"/>
      <c r="AP31" s="23"/>
      <c r="AQ31" s="23"/>
      <c r="AR31" s="6" t="s">
        <v>68</v>
      </c>
      <c r="AS31" s="23"/>
      <c r="AT31" s="23"/>
      <c r="AU31" s="23"/>
      <c r="AV31" s="22" t="s">
        <v>9444</v>
      </c>
      <c r="AW31" s="22" t="s">
        <v>9444</v>
      </c>
      <c r="AX31" s="23"/>
      <c r="AY31" s="23"/>
      <c r="AZ31" s="23"/>
      <c r="BA31" s="23"/>
      <c r="BB31" s="23"/>
      <c r="BC31" s="23"/>
      <c r="BD31" s="23"/>
      <c r="BE31" s="23"/>
      <c r="BF31" s="23"/>
    </row>
    <row r="32" hidden="1">
      <c r="A32" s="5">
        <v>39815.0</v>
      </c>
      <c r="B32" s="12">
        <v>43258.0</v>
      </c>
      <c r="C32" s="6" t="s">
        <v>9451</v>
      </c>
      <c r="D32" s="6" t="s">
        <v>9452</v>
      </c>
      <c r="E32" s="6">
        <v>5235.0</v>
      </c>
      <c r="F32" s="22" t="s">
        <v>9453</v>
      </c>
      <c r="G32" s="6">
        <v>4545654.0</v>
      </c>
      <c r="H32" s="23"/>
      <c r="I32" s="6">
        <v>0.0</v>
      </c>
      <c r="J32" s="6">
        <v>0.0</v>
      </c>
      <c r="K32" s="6">
        <v>6.0</v>
      </c>
      <c r="L32" s="6">
        <v>0.0</v>
      </c>
      <c r="M32" s="6">
        <v>0.0</v>
      </c>
      <c r="N32" s="6" t="s">
        <v>61</v>
      </c>
      <c r="O32" s="6">
        <v>0.0</v>
      </c>
      <c r="P32" s="6">
        <v>0.0</v>
      </c>
      <c r="Q32" s="23"/>
      <c r="R32" s="23"/>
      <c r="S32" s="6" t="s">
        <v>9464</v>
      </c>
      <c r="T32" s="22" t="s">
        <v>9465</v>
      </c>
      <c r="U32" s="6" t="s">
        <v>9469</v>
      </c>
      <c r="V32" s="23"/>
      <c r="W32" s="23"/>
      <c r="X32" s="23"/>
      <c r="Y32" s="23"/>
      <c r="Z32" s="23"/>
      <c r="AA32" s="23"/>
      <c r="AB32" s="23"/>
      <c r="AC32" s="23"/>
      <c r="AD32" s="23"/>
      <c r="AE32" s="23"/>
      <c r="AF32" s="23"/>
      <c r="AG32" s="23"/>
      <c r="AH32" s="23"/>
      <c r="AI32" s="23"/>
      <c r="AJ32" s="23"/>
      <c r="AK32" s="23"/>
      <c r="AL32" s="23"/>
      <c r="AM32" s="23"/>
      <c r="AN32" s="23"/>
      <c r="AO32" s="23"/>
      <c r="AP32" s="23"/>
      <c r="AQ32" s="23"/>
      <c r="AR32" s="6" t="s">
        <v>68</v>
      </c>
      <c r="AS32" s="23"/>
      <c r="AT32" s="23"/>
      <c r="AU32" s="23"/>
      <c r="AV32" s="22" t="s">
        <v>9465</v>
      </c>
      <c r="AW32" s="22" t="s">
        <v>9465</v>
      </c>
      <c r="AX32" s="23"/>
      <c r="AY32" s="23"/>
      <c r="AZ32" s="23"/>
      <c r="BA32" s="23"/>
      <c r="BB32" s="23"/>
      <c r="BC32" s="23"/>
      <c r="BD32" s="23"/>
      <c r="BE32" s="23"/>
      <c r="BF32" s="23"/>
    </row>
    <row r="33" hidden="1">
      <c r="A33" s="5">
        <v>38206.0</v>
      </c>
      <c r="B33" s="6" t="s">
        <v>9471</v>
      </c>
      <c r="C33" s="6" t="s">
        <v>9472</v>
      </c>
      <c r="D33" s="23"/>
      <c r="E33" s="23"/>
      <c r="F33" s="23"/>
      <c r="G33" s="6">
        <v>7000000.0</v>
      </c>
      <c r="H33" s="23"/>
      <c r="I33" s="6">
        <v>0.0</v>
      </c>
      <c r="J33" s="6">
        <v>0.0</v>
      </c>
      <c r="K33" s="6">
        <v>6.0</v>
      </c>
      <c r="L33" s="6">
        <v>0.0</v>
      </c>
      <c r="M33" s="6">
        <v>0.0</v>
      </c>
      <c r="N33" s="6" t="s">
        <v>61</v>
      </c>
      <c r="O33" s="6">
        <v>0.0</v>
      </c>
      <c r="P33" s="6">
        <v>0.0</v>
      </c>
      <c r="Q33" s="23"/>
      <c r="R33" s="23"/>
      <c r="S33" s="23"/>
      <c r="T33" s="23"/>
      <c r="U33" s="23"/>
      <c r="V33" s="23"/>
      <c r="W33" s="23"/>
      <c r="X33" s="23"/>
      <c r="Y33" s="23"/>
      <c r="Z33" s="23"/>
      <c r="AA33" s="23"/>
      <c r="AB33" s="23"/>
      <c r="AC33" s="23"/>
      <c r="AD33" s="23"/>
      <c r="AE33" s="23"/>
      <c r="AF33" s="23"/>
      <c r="AG33" s="23"/>
      <c r="AH33" s="23"/>
      <c r="AI33" s="23"/>
      <c r="AJ33" s="23"/>
      <c r="AK33" s="23"/>
      <c r="AL33" s="23"/>
      <c r="AM33" s="23"/>
      <c r="AN33" s="23"/>
      <c r="AO33" s="23"/>
      <c r="AP33" s="23"/>
      <c r="AQ33" s="23"/>
      <c r="AR33" s="6" t="s">
        <v>68</v>
      </c>
      <c r="AS33" s="23"/>
      <c r="AT33" s="23"/>
      <c r="AU33" s="23"/>
      <c r="AV33" s="23"/>
      <c r="AW33" s="23"/>
      <c r="AX33" s="23"/>
      <c r="AY33" s="23"/>
      <c r="AZ33" s="23"/>
      <c r="BA33" s="23"/>
      <c r="BB33" s="23"/>
      <c r="BC33" s="23"/>
      <c r="BD33" s="23"/>
      <c r="BE33" s="23"/>
      <c r="BF33" s="23"/>
    </row>
    <row r="34" hidden="1">
      <c r="A34" s="5">
        <v>37793.0</v>
      </c>
      <c r="B34" s="6" t="s">
        <v>9477</v>
      </c>
      <c r="C34" s="6" t="s">
        <v>9478</v>
      </c>
      <c r="D34" s="23"/>
      <c r="E34" s="23"/>
      <c r="F34" s="23"/>
      <c r="G34" s="6">
        <v>1800.0</v>
      </c>
      <c r="H34" s="23"/>
      <c r="I34" s="6">
        <v>0.0</v>
      </c>
      <c r="J34" s="6">
        <v>0.0</v>
      </c>
      <c r="K34" s="6">
        <v>6.0</v>
      </c>
      <c r="L34" s="6">
        <v>0.0</v>
      </c>
      <c r="M34" s="6">
        <v>0.0</v>
      </c>
      <c r="N34" s="6" t="s">
        <v>61</v>
      </c>
      <c r="O34" s="6">
        <v>0.0</v>
      </c>
      <c r="P34" s="6">
        <v>0.0</v>
      </c>
      <c r="Q34" s="23"/>
      <c r="R34" s="23"/>
      <c r="S34" s="23"/>
      <c r="T34" s="23"/>
      <c r="U34" s="23"/>
      <c r="V34" s="23"/>
      <c r="W34" s="23"/>
      <c r="X34" s="23"/>
      <c r="Y34" s="23"/>
      <c r="Z34" s="23"/>
      <c r="AA34" s="23"/>
      <c r="AB34" s="23"/>
      <c r="AC34" s="23"/>
      <c r="AD34" s="23"/>
      <c r="AE34" s="23"/>
      <c r="AF34" s="23"/>
      <c r="AG34" s="23"/>
      <c r="AH34" s="23"/>
      <c r="AI34" s="23"/>
      <c r="AJ34" s="23"/>
      <c r="AK34" s="23"/>
      <c r="AL34" s="23"/>
      <c r="AM34" s="23"/>
      <c r="AN34" s="23"/>
      <c r="AO34" s="23"/>
      <c r="AP34" s="23"/>
      <c r="AQ34" s="23"/>
      <c r="AR34" s="6" t="s">
        <v>68</v>
      </c>
      <c r="AS34" s="23"/>
      <c r="AT34" s="23"/>
      <c r="AU34" s="23"/>
      <c r="AV34" s="23"/>
      <c r="AW34" s="23"/>
      <c r="AX34" s="23"/>
      <c r="AY34" s="23"/>
      <c r="AZ34" s="23"/>
      <c r="BA34" s="23"/>
      <c r="BB34" s="23"/>
      <c r="BC34" s="23"/>
      <c r="BD34" s="23"/>
      <c r="BE34" s="23"/>
      <c r="BF34" s="23"/>
    </row>
    <row r="35" hidden="1">
      <c r="A35" s="5">
        <v>37794.0</v>
      </c>
      <c r="B35" s="6" t="s">
        <v>9477</v>
      </c>
      <c r="C35" s="6" t="s">
        <v>9482</v>
      </c>
      <c r="D35" s="23"/>
      <c r="E35" s="23"/>
      <c r="F35" s="23"/>
      <c r="G35" s="6">
        <v>3000.0</v>
      </c>
      <c r="H35" s="23"/>
      <c r="I35" s="6">
        <v>0.0</v>
      </c>
      <c r="J35" s="6">
        <v>0.0</v>
      </c>
      <c r="K35" s="6">
        <v>6.0</v>
      </c>
      <c r="L35" s="6">
        <v>0.0</v>
      </c>
      <c r="M35" s="6">
        <v>0.0</v>
      </c>
      <c r="N35" s="6" t="s">
        <v>61</v>
      </c>
      <c r="O35" s="6">
        <v>0.0</v>
      </c>
      <c r="P35" s="6">
        <v>0.0</v>
      </c>
      <c r="Q35" s="6" t="s">
        <v>9477</v>
      </c>
      <c r="R35" s="6" t="s">
        <v>9483</v>
      </c>
      <c r="S35" s="23"/>
      <c r="T35" s="23"/>
      <c r="U35" s="23"/>
      <c r="V35" s="23"/>
      <c r="W35" s="6" t="s">
        <v>5776</v>
      </c>
      <c r="X35" s="23"/>
      <c r="Y35" s="23"/>
      <c r="Z35" s="23"/>
      <c r="AA35" s="23"/>
      <c r="AB35" s="23"/>
      <c r="AC35" s="6" t="s">
        <v>9478</v>
      </c>
      <c r="AD35" s="6" t="s">
        <v>9487</v>
      </c>
      <c r="AE35" s="6" t="s">
        <v>1054</v>
      </c>
      <c r="AF35" s="6" t="s">
        <v>191</v>
      </c>
      <c r="AG35" s="23"/>
      <c r="AH35" s="23"/>
      <c r="AI35" s="23"/>
      <c r="AJ35" s="23"/>
      <c r="AK35" s="23"/>
      <c r="AL35" s="23"/>
      <c r="AM35" s="23"/>
      <c r="AN35" s="23"/>
      <c r="AO35" s="23"/>
      <c r="AP35" s="23"/>
      <c r="AQ35" s="23"/>
      <c r="AR35" s="6" t="s">
        <v>68</v>
      </c>
      <c r="AS35" s="23"/>
      <c r="AT35" s="23"/>
      <c r="AU35" s="23"/>
      <c r="AV35" s="22" t="s">
        <v>9491</v>
      </c>
      <c r="AW35" s="22" t="s">
        <v>9491</v>
      </c>
      <c r="AX35" s="23"/>
      <c r="AY35" s="23"/>
      <c r="AZ35" s="23"/>
      <c r="BA35" s="23"/>
      <c r="BB35" s="23"/>
      <c r="BC35" s="23"/>
      <c r="BD35" s="23"/>
      <c r="BE35" s="23"/>
      <c r="BF35" s="23"/>
    </row>
    <row r="36">
      <c r="A36" s="5">
        <v>39097.0</v>
      </c>
      <c r="B36" s="12">
        <v>43287.0</v>
      </c>
      <c r="C36" s="6" t="s">
        <v>9502</v>
      </c>
      <c r="D36" s="6" t="s">
        <v>2014</v>
      </c>
      <c r="E36" s="6" t="s">
        <v>3473</v>
      </c>
      <c r="F36" s="22" t="s">
        <v>9503</v>
      </c>
      <c r="G36" s="6">
        <v>10000.0</v>
      </c>
      <c r="H36" s="6">
        <v>9.1</v>
      </c>
      <c r="I36" s="6">
        <v>0.0</v>
      </c>
      <c r="J36" s="6">
        <v>0.546</v>
      </c>
      <c r="K36" s="6">
        <v>6.0</v>
      </c>
      <c r="L36" s="6">
        <v>1.01</v>
      </c>
      <c r="M36" s="6">
        <v>0.59</v>
      </c>
      <c r="N36" s="6" t="s">
        <v>61</v>
      </c>
      <c r="O36" s="6">
        <v>1.0</v>
      </c>
      <c r="P36" s="6">
        <v>0.0</v>
      </c>
      <c r="Q36" s="12">
        <v>43349.0</v>
      </c>
      <c r="R36" s="6" t="s">
        <v>9510</v>
      </c>
      <c r="S36" s="6" t="s">
        <v>5323</v>
      </c>
      <c r="T36" s="22" t="s">
        <v>295</v>
      </c>
      <c r="U36" s="6" t="s">
        <v>5330</v>
      </c>
      <c r="V36" s="23"/>
      <c r="W36" s="6" t="s">
        <v>266</v>
      </c>
      <c r="X36" s="6" t="s">
        <v>293</v>
      </c>
      <c r="Y36" s="6" t="s">
        <v>294</v>
      </c>
      <c r="Z36" s="6">
        <v>94118.0</v>
      </c>
      <c r="AA36" s="23"/>
      <c r="AB36" s="23"/>
      <c r="AC36" s="6" t="s">
        <v>9525</v>
      </c>
      <c r="AD36" s="6" t="s">
        <v>9526</v>
      </c>
      <c r="AE36" s="6" t="s">
        <v>9527</v>
      </c>
      <c r="AF36" s="6" t="s">
        <v>9528</v>
      </c>
      <c r="AG36" s="23"/>
      <c r="AH36" s="23"/>
      <c r="AI36" s="23"/>
      <c r="AJ36" s="23"/>
      <c r="AK36" s="23"/>
      <c r="AL36" s="23"/>
      <c r="AM36" s="23"/>
      <c r="AN36" s="23"/>
      <c r="AO36" s="23"/>
      <c r="AP36" s="23"/>
      <c r="AQ36" s="23"/>
      <c r="AR36" s="6" t="s">
        <v>86</v>
      </c>
      <c r="AS36" s="23"/>
      <c r="AT36" s="6" t="s">
        <v>9529</v>
      </c>
      <c r="AU36" s="23"/>
      <c r="AV36" s="22" t="s">
        <v>295</v>
      </c>
      <c r="AW36" s="22" t="s">
        <v>295</v>
      </c>
      <c r="AX36" s="22" t="s">
        <v>298</v>
      </c>
      <c r="AY36" s="23"/>
      <c r="AZ36" s="22" t="s">
        <v>299</v>
      </c>
      <c r="BA36" s="22" t="s">
        <v>302</v>
      </c>
      <c r="BB36" s="22" t="s">
        <v>305</v>
      </c>
      <c r="BC36" s="23"/>
      <c r="BD36" s="23"/>
      <c r="BE36" s="23"/>
      <c r="BF36" s="23"/>
    </row>
    <row r="37" hidden="1">
      <c r="A37" s="5">
        <v>40730.0</v>
      </c>
      <c r="B37" s="6" t="s">
        <v>9567</v>
      </c>
      <c r="C37" s="6" t="s">
        <v>9568</v>
      </c>
      <c r="D37" s="23"/>
      <c r="E37" s="23"/>
      <c r="F37" s="23"/>
      <c r="G37" s="6">
        <v>100.0</v>
      </c>
      <c r="H37" s="23"/>
      <c r="I37" s="6">
        <v>0.0</v>
      </c>
      <c r="J37" s="6">
        <v>0.0</v>
      </c>
      <c r="K37" s="6">
        <v>6.0</v>
      </c>
      <c r="L37" s="6">
        <v>0.0</v>
      </c>
      <c r="M37" s="6">
        <v>0.0</v>
      </c>
      <c r="N37" s="6" t="s">
        <v>61</v>
      </c>
      <c r="O37" s="6">
        <v>0.0</v>
      </c>
      <c r="P37" s="6">
        <v>0.0</v>
      </c>
      <c r="Q37" s="23"/>
      <c r="R37" s="23"/>
      <c r="S37" s="23"/>
      <c r="T37" s="23"/>
      <c r="U37" s="23"/>
      <c r="V37" s="23"/>
      <c r="W37" s="23"/>
      <c r="X37" s="23"/>
      <c r="Y37" s="23"/>
      <c r="Z37" s="23"/>
      <c r="AA37" s="23"/>
      <c r="AB37" s="23"/>
      <c r="AC37" s="23"/>
      <c r="AD37" s="23"/>
      <c r="AE37" s="23"/>
      <c r="AF37" s="23"/>
      <c r="AG37" s="23"/>
      <c r="AH37" s="23"/>
      <c r="AI37" s="23"/>
      <c r="AJ37" s="23"/>
      <c r="AK37" s="23"/>
      <c r="AL37" s="23"/>
      <c r="AM37" s="23"/>
      <c r="AN37" s="23"/>
      <c r="AO37" s="23"/>
      <c r="AP37" s="23"/>
      <c r="AQ37" s="23"/>
      <c r="AR37" s="6" t="s">
        <v>68</v>
      </c>
      <c r="AS37" s="23"/>
      <c r="AT37" s="23"/>
      <c r="AU37" s="23"/>
      <c r="AV37" s="22" t="s">
        <v>9570</v>
      </c>
      <c r="AW37" s="22" t="s">
        <v>9570</v>
      </c>
      <c r="AX37" s="23"/>
      <c r="AY37" s="23"/>
      <c r="AZ37" s="23"/>
      <c r="BA37" s="23"/>
      <c r="BB37" s="23"/>
      <c r="BC37" s="23"/>
      <c r="BD37" s="23"/>
      <c r="BE37" s="23"/>
      <c r="BF37" s="23"/>
    </row>
    <row r="38" hidden="1">
      <c r="A38" s="5">
        <v>37382.0</v>
      </c>
      <c r="B38" s="12">
        <v>43161.0</v>
      </c>
      <c r="C38" s="6" t="s">
        <v>9573</v>
      </c>
      <c r="D38" s="6" t="s">
        <v>9574</v>
      </c>
      <c r="E38" s="6">
        <v>4.247604992E9</v>
      </c>
      <c r="F38" s="22" t="s">
        <v>9575</v>
      </c>
      <c r="G38" s="6">
        <v>1000.0</v>
      </c>
      <c r="H38" s="23"/>
      <c r="I38" s="6">
        <v>0.0</v>
      </c>
      <c r="J38" s="6">
        <v>0.0</v>
      </c>
      <c r="K38" s="6">
        <v>6.0</v>
      </c>
      <c r="L38" s="6">
        <v>0.0</v>
      </c>
      <c r="M38" s="6">
        <v>0.0</v>
      </c>
      <c r="N38" s="6" t="s">
        <v>61</v>
      </c>
      <c r="O38" s="6">
        <v>0.0</v>
      </c>
      <c r="P38" s="6">
        <v>0.0</v>
      </c>
      <c r="Q38" s="12">
        <v>43161.0</v>
      </c>
      <c r="R38" s="6" t="s">
        <v>9582</v>
      </c>
      <c r="S38" s="6" t="s">
        <v>9583</v>
      </c>
      <c r="T38" s="22" t="s">
        <v>9584</v>
      </c>
      <c r="U38" s="6" t="s">
        <v>9586</v>
      </c>
      <c r="V38" s="23"/>
      <c r="W38" s="6" t="s">
        <v>9587</v>
      </c>
      <c r="X38" s="23"/>
      <c r="Y38" s="23"/>
      <c r="Z38" s="23"/>
      <c r="AA38" s="23"/>
      <c r="AB38" s="23"/>
      <c r="AC38" s="23"/>
      <c r="AD38" s="6" t="s">
        <v>9588</v>
      </c>
      <c r="AE38" s="23"/>
      <c r="AF38" s="6" t="s">
        <v>939</v>
      </c>
      <c r="AG38" s="23"/>
      <c r="AH38" s="23"/>
      <c r="AI38" s="23"/>
      <c r="AJ38" s="23"/>
      <c r="AK38" s="23"/>
      <c r="AL38" s="6" t="s">
        <v>9590</v>
      </c>
      <c r="AM38" s="23"/>
      <c r="AN38" s="23"/>
      <c r="AO38" s="23"/>
      <c r="AP38" s="23"/>
      <c r="AQ38" s="23"/>
      <c r="AR38" s="6" t="s">
        <v>834</v>
      </c>
      <c r="AS38" s="23"/>
      <c r="AT38" s="23"/>
      <c r="AU38" s="23"/>
      <c r="AV38" s="22" t="s">
        <v>9584</v>
      </c>
      <c r="AW38" s="22" t="s">
        <v>9584</v>
      </c>
      <c r="AX38" s="23"/>
      <c r="AY38" s="23"/>
      <c r="AZ38" s="23"/>
      <c r="BA38" s="23"/>
      <c r="BB38" s="23"/>
      <c r="BC38" s="23"/>
      <c r="BD38" s="23"/>
      <c r="BE38" s="23"/>
      <c r="BF38" s="23"/>
    </row>
    <row r="39" hidden="1">
      <c r="A39" s="5">
        <v>39160.0</v>
      </c>
      <c r="B39" s="12">
        <v>43410.0</v>
      </c>
      <c r="C39" s="6" t="s">
        <v>9596</v>
      </c>
      <c r="D39" s="23"/>
      <c r="E39" s="23"/>
      <c r="F39" s="23"/>
      <c r="G39" s="6">
        <v>1000000.0</v>
      </c>
      <c r="H39" s="23"/>
      <c r="I39" s="6">
        <v>0.0</v>
      </c>
      <c r="J39" s="6">
        <v>0.0</v>
      </c>
      <c r="K39" s="6">
        <v>6.0</v>
      </c>
      <c r="L39" s="6">
        <v>0.0</v>
      </c>
      <c r="M39" s="6">
        <v>0.0</v>
      </c>
      <c r="N39" s="6" t="s">
        <v>61</v>
      </c>
      <c r="O39" s="6">
        <v>0.0</v>
      </c>
      <c r="P39" s="6">
        <v>0.0</v>
      </c>
      <c r="Q39" s="23"/>
      <c r="R39" s="23"/>
      <c r="S39" s="23"/>
      <c r="T39" s="23"/>
      <c r="U39" s="23"/>
      <c r="V39" s="23"/>
      <c r="W39" s="23"/>
      <c r="X39" s="23"/>
      <c r="Y39" s="23"/>
      <c r="Z39" s="23"/>
      <c r="AA39" s="23"/>
      <c r="AB39" s="23"/>
      <c r="AC39" s="23"/>
      <c r="AD39" s="23"/>
      <c r="AE39" s="23"/>
      <c r="AF39" s="23"/>
      <c r="AG39" s="23"/>
      <c r="AH39" s="23"/>
      <c r="AI39" s="23"/>
      <c r="AJ39" s="23"/>
      <c r="AK39" s="23"/>
      <c r="AL39" s="23"/>
      <c r="AM39" s="23"/>
      <c r="AN39" s="23"/>
      <c r="AO39" s="23"/>
      <c r="AP39" s="23"/>
      <c r="AQ39" s="23"/>
      <c r="AR39" s="6" t="s">
        <v>68</v>
      </c>
      <c r="AS39" s="23"/>
      <c r="AT39" s="23"/>
      <c r="AU39" s="23"/>
      <c r="AV39" s="22" t="s">
        <v>9598</v>
      </c>
      <c r="AW39" s="22" t="s">
        <v>9598</v>
      </c>
      <c r="AX39" s="23"/>
      <c r="AY39" s="23"/>
      <c r="AZ39" s="23"/>
      <c r="BA39" s="23"/>
      <c r="BB39" s="23"/>
      <c r="BC39" s="23"/>
      <c r="BD39" s="23"/>
      <c r="BE39" s="23"/>
      <c r="BF39" s="23"/>
    </row>
    <row r="40" hidden="1">
      <c r="A40" s="5">
        <v>44289.0</v>
      </c>
      <c r="B40" s="6" t="s">
        <v>9600</v>
      </c>
      <c r="C40" s="6" t="s">
        <v>9601</v>
      </c>
      <c r="D40" s="23"/>
      <c r="E40" s="23"/>
      <c r="F40" s="23"/>
      <c r="G40" s="6">
        <v>3500.0</v>
      </c>
      <c r="H40" s="23"/>
      <c r="I40" s="6">
        <v>0.0</v>
      </c>
      <c r="J40" s="6">
        <v>0.0</v>
      </c>
      <c r="K40" s="6">
        <v>6.0</v>
      </c>
      <c r="L40" s="6">
        <v>0.0</v>
      </c>
      <c r="M40" s="6">
        <v>0.0</v>
      </c>
      <c r="N40" s="6" t="s">
        <v>61</v>
      </c>
      <c r="O40" s="6">
        <v>0.0</v>
      </c>
      <c r="P40" s="6">
        <v>0.0</v>
      </c>
      <c r="Q40" s="23"/>
      <c r="R40" s="23"/>
      <c r="S40" s="23"/>
      <c r="T40" s="23"/>
      <c r="U40" s="23"/>
      <c r="V40" s="23"/>
      <c r="W40" s="23"/>
      <c r="X40" s="23"/>
      <c r="Y40" s="23"/>
      <c r="Z40" s="23"/>
      <c r="AA40" s="23"/>
      <c r="AB40" s="23"/>
      <c r="AC40" s="23"/>
      <c r="AD40" s="23"/>
      <c r="AE40" s="23"/>
      <c r="AF40" s="23"/>
      <c r="AG40" s="23"/>
      <c r="AH40" s="23"/>
      <c r="AI40" s="23"/>
      <c r="AJ40" s="23"/>
      <c r="AK40" s="23"/>
      <c r="AL40" s="23"/>
      <c r="AM40" s="23"/>
      <c r="AN40" s="23"/>
      <c r="AO40" s="23"/>
      <c r="AP40" s="23"/>
      <c r="AQ40" s="23"/>
      <c r="AR40" s="6" t="s">
        <v>68</v>
      </c>
      <c r="AS40" s="23"/>
      <c r="AT40" s="23"/>
      <c r="AU40" s="23"/>
      <c r="AV40" s="23"/>
      <c r="AW40" s="23"/>
      <c r="AX40" s="23"/>
      <c r="AY40" s="23"/>
      <c r="AZ40" s="23"/>
      <c r="BA40" s="23"/>
      <c r="BB40" s="23"/>
      <c r="BC40" s="23"/>
      <c r="BD40" s="23"/>
      <c r="BE40" s="23"/>
      <c r="BF40" s="23"/>
    </row>
    <row r="41" hidden="1">
      <c r="A41" s="5">
        <v>39162.0</v>
      </c>
      <c r="B41" s="12">
        <v>43440.0</v>
      </c>
      <c r="C41" s="6" t="s">
        <v>9603</v>
      </c>
      <c r="D41" s="23"/>
      <c r="E41" s="23"/>
      <c r="F41" s="23"/>
      <c r="G41" s="6">
        <v>10000.0</v>
      </c>
      <c r="H41" s="23"/>
      <c r="I41" s="6">
        <v>0.0</v>
      </c>
      <c r="J41" s="6">
        <v>0.0</v>
      </c>
      <c r="K41" s="6">
        <v>6.0</v>
      </c>
      <c r="L41" s="6">
        <v>0.0</v>
      </c>
      <c r="M41" s="6">
        <v>0.0</v>
      </c>
      <c r="N41" s="6" t="s">
        <v>61</v>
      </c>
      <c r="O41" s="6">
        <v>0.0</v>
      </c>
      <c r="P41" s="6">
        <v>0.0</v>
      </c>
      <c r="Q41" s="23"/>
      <c r="R41" s="23"/>
      <c r="S41" s="23"/>
      <c r="T41" s="23"/>
      <c r="U41" s="23"/>
      <c r="V41" s="23"/>
      <c r="W41" s="23"/>
      <c r="X41" s="23"/>
      <c r="Y41" s="23"/>
      <c r="Z41" s="23"/>
      <c r="AA41" s="23"/>
      <c r="AB41" s="23"/>
      <c r="AC41" s="23"/>
      <c r="AD41" s="23"/>
      <c r="AE41" s="23"/>
      <c r="AF41" s="23"/>
      <c r="AG41" s="23"/>
      <c r="AH41" s="23"/>
      <c r="AI41" s="23"/>
      <c r="AJ41" s="23"/>
      <c r="AK41" s="23"/>
      <c r="AL41" s="23"/>
      <c r="AM41" s="23"/>
      <c r="AN41" s="23"/>
      <c r="AO41" s="23"/>
      <c r="AP41" s="23"/>
      <c r="AQ41" s="23"/>
      <c r="AR41" s="6" t="s">
        <v>68</v>
      </c>
      <c r="AS41" s="23"/>
      <c r="AT41" s="23"/>
      <c r="AU41" s="23"/>
      <c r="AV41" s="22" t="s">
        <v>9604</v>
      </c>
      <c r="AW41" s="22" t="s">
        <v>9604</v>
      </c>
      <c r="AX41" s="23"/>
      <c r="AY41" s="23"/>
      <c r="AZ41" s="23"/>
      <c r="BA41" s="23"/>
      <c r="BB41" s="23"/>
      <c r="BC41" s="23"/>
      <c r="BD41" s="23"/>
      <c r="BE41" s="23"/>
      <c r="BF41" s="23"/>
    </row>
    <row r="42" hidden="1">
      <c r="A42" s="5">
        <v>37737.0</v>
      </c>
      <c r="B42" s="6" t="s">
        <v>9605</v>
      </c>
      <c r="C42" s="6" t="s">
        <v>9606</v>
      </c>
      <c r="D42" s="23"/>
      <c r="E42" s="23"/>
      <c r="F42" s="23"/>
      <c r="G42" s="6">
        <v>20000.0</v>
      </c>
      <c r="H42" s="23"/>
      <c r="I42" s="6">
        <v>0.0</v>
      </c>
      <c r="J42" s="6">
        <v>0.0</v>
      </c>
      <c r="K42" s="6">
        <v>6.0</v>
      </c>
      <c r="L42" s="6">
        <v>0.0</v>
      </c>
      <c r="M42" s="6">
        <v>0.0</v>
      </c>
      <c r="N42" s="6" t="s">
        <v>61</v>
      </c>
      <c r="O42" s="6">
        <v>0.0</v>
      </c>
      <c r="P42" s="6">
        <v>0.0</v>
      </c>
      <c r="Q42" s="23"/>
      <c r="R42" s="23"/>
      <c r="S42" s="23"/>
      <c r="T42" s="23"/>
      <c r="U42" s="23"/>
      <c r="V42" s="23"/>
      <c r="W42" s="23"/>
      <c r="X42" s="23"/>
      <c r="Y42" s="23"/>
      <c r="Z42" s="23"/>
      <c r="AA42" s="23"/>
      <c r="AB42" s="23"/>
      <c r="AC42" s="23"/>
      <c r="AD42" s="23"/>
      <c r="AE42" s="23"/>
      <c r="AF42" s="23"/>
      <c r="AG42" s="23"/>
      <c r="AH42" s="23"/>
      <c r="AI42" s="23"/>
      <c r="AJ42" s="23"/>
      <c r="AK42" s="23"/>
      <c r="AL42" s="23"/>
      <c r="AM42" s="23"/>
      <c r="AN42" s="23"/>
      <c r="AO42" s="23"/>
      <c r="AP42" s="23"/>
      <c r="AQ42" s="23"/>
      <c r="AR42" s="6" t="s">
        <v>68</v>
      </c>
      <c r="AS42" s="23"/>
      <c r="AT42" s="23"/>
      <c r="AU42" s="23"/>
      <c r="AV42" s="23"/>
      <c r="AW42" s="23"/>
      <c r="AX42" s="23"/>
      <c r="AY42" s="23"/>
      <c r="AZ42" s="23"/>
      <c r="BA42" s="23"/>
      <c r="BB42" s="23"/>
      <c r="BC42" s="23"/>
      <c r="BD42" s="23"/>
      <c r="BE42" s="23"/>
      <c r="BF42" s="23"/>
    </row>
    <row r="43" hidden="1">
      <c r="A43" s="5">
        <v>40801.0</v>
      </c>
      <c r="B43" s="12">
        <v>43168.0</v>
      </c>
      <c r="C43" s="6" t="s">
        <v>9607</v>
      </c>
      <c r="D43" s="23"/>
      <c r="E43" s="23"/>
      <c r="F43" s="23"/>
      <c r="G43" s="6">
        <v>10000.0</v>
      </c>
      <c r="H43" s="23"/>
      <c r="I43" s="6">
        <v>0.0</v>
      </c>
      <c r="J43" s="6">
        <v>0.0</v>
      </c>
      <c r="K43" s="6">
        <v>6.0</v>
      </c>
      <c r="L43" s="6">
        <v>0.0</v>
      </c>
      <c r="M43" s="6">
        <v>0.0</v>
      </c>
      <c r="N43" s="6" t="s">
        <v>61</v>
      </c>
      <c r="O43" s="6">
        <v>0.0</v>
      </c>
      <c r="P43" s="6">
        <v>0.0</v>
      </c>
      <c r="Q43" s="23"/>
      <c r="R43" s="23"/>
      <c r="S43" s="23"/>
      <c r="T43" s="23"/>
      <c r="U43" s="23"/>
      <c r="V43" s="23"/>
      <c r="W43" s="23"/>
      <c r="X43" s="23"/>
      <c r="Y43" s="23"/>
      <c r="Z43" s="23"/>
      <c r="AA43" s="23"/>
      <c r="AB43" s="23"/>
      <c r="AC43" s="23"/>
      <c r="AD43" s="23"/>
      <c r="AE43" s="23"/>
      <c r="AF43" s="23"/>
      <c r="AG43" s="23"/>
      <c r="AH43" s="23"/>
      <c r="AI43" s="23"/>
      <c r="AJ43" s="23"/>
      <c r="AK43" s="23"/>
      <c r="AL43" s="23"/>
      <c r="AM43" s="23"/>
      <c r="AN43" s="23"/>
      <c r="AO43" s="23"/>
      <c r="AP43" s="23"/>
      <c r="AQ43" s="23"/>
      <c r="AR43" s="6" t="s">
        <v>68</v>
      </c>
      <c r="AS43" s="23"/>
      <c r="AT43" s="23"/>
      <c r="AU43" s="23"/>
      <c r="AV43" s="22" t="s">
        <v>9608</v>
      </c>
      <c r="AW43" s="22" t="s">
        <v>9608</v>
      </c>
      <c r="AX43" s="23"/>
      <c r="AY43" s="23"/>
      <c r="AZ43" s="23"/>
      <c r="BA43" s="23"/>
      <c r="BB43" s="23"/>
      <c r="BC43" s="23"/>
      <c r="BD43" s="23"/>
      <c r="BE43" s="23"/>
      <c r="BF43" s="23"/>
    </row>
    <row r="44" hidden="1">
      <c r="A44" s="5">
        <v>37020.0</v>
      </c>
      <c r="B44" s="6" t="s">
        <v>5257</v>
      </c>
      <c r="C44" s="6" t="s">
        <v>9612</v>
      </c>
      <c r="D44" s="6" t="s">
        <v>9613</v>
      </c>
      <c r="E44" s="6">
        <v>180.0</v>
      </c>
      <c r="F44" s="22" t="s">
        <v>9614</v>
      </c>
      <c r="G44" s="6">
        <v>100000.0</v>
      </c>
      <c r="H44" s="23"/>
      <c r="I44" s="6">
        <v>0.0</v>
      </c>
      <c r="J44" s="6">
        <v>0.0</v>
      </c>
      <c r="K44" s="6">
        <v>6.0</v>
      </c>
      <c r="L44" s="6">
        <v>0.0</v>
      </c>
      <c r="M44" s="6">
        <v>0.0</v>
      </c>
      <c r="N44" s="6" t="s">
        <v>61</v>
      </c>
      <c r="O44" s="6">
        <v>0.0</v>
      </c>
      <c r="P44" s="6">
        <v>0.0</v>
      </c>
      <c r="Q44" s="6" t="s">
        <v>5257</v>
      </c>
      <c r="R44" s="6" t="s">
        <v>9477</v>
      </c>
      <c r="S44" s="6" t="s">
        <v>9627</v>
      </c>
      <c r="T44" s="22" t="s">
        <v>9628</v>
      </c>
      <c r="U44" s="6" t="s">
        <v>9629</v>
      </c>
      <c r="V44" s="23"/>
      <c r="W44" s="6" t="s">
        <v>1419</v>
      </c>
      <c r="X44" s="23"/>
      <c r="Y44" s="23"/>
      <c r="Z44" s="23"/>
      <c r="AA44" s="23"/>
      <c r="AB44" s="23"/>
      <c r="AC44" s="6" t="s">
        <v>9630</v>
      </c>
      <c r="AD44" s="6" t="s">
        <v>9631</v>
      </c>
      <c r="AE44" s="6" t="s">
        <v>9634</v>
      </c>
      <c r="AF44" s="6" t="s">
        <v>9639</v>
      </c>
      <c r="AG44" s="23"/>
      <c r="AH44" s="23"/>
      <c r="AI44" s="23"/>
      <c r="AJ44" s="23"/>
      <c r="AK44" s="23"/>
      <c r="AL44" s="6" t="s">
        <v>9640</v>
      </c>
      <c r="AM44" s="23"/>
      <c r="AN44" s="23"/>
      <c r="AO44" s="23"/>
      <c r="AP44" s="23"/>
      <c r="AQ44" s="23"/>
      <c r="AR44" s="6" t="s">
        <v>68</v>
      </c>
      <c r="AS44" s="23"/>
      <c r="AT44" s="6" t="s">
        <v>9641</v>
      </c>
      <c r="AU44" s="23"/>
      <c r="AV44" s="22" t="s">
        <v>9642</v>
      </c>
      <c r="AW44" s="22" t="s">
        <v>9642</v>
      </c>
      <c r="AX44" s="23"/>
      <c r="AY44" s="23"/>
      <c r="AZ44" s="23"/>
      <c r="BA44" s="23"/>
      <c r="BB44" s="23"/>
      <c r="BC44" s="23"/>
      <c r="BD44" s="23"/>
      <c r="BE44" s="23"/>
      <c r="BF44" s="23"/>
    </row>
    <row r="45" hidden="1">
      <c r="A45" s="5">
        <v>37033.0</v>
      </c>
      <c r="B45" s="6" t="s">
        <v>8617</v>
      </c>
      <c r="C45" s="6" t="s">
        <v>9651</v>
      </c>
      <c r="D45" s="23"/>
      <c r="E45" s="23"/>
      <c r="F45" s="23"/>
      <c r="G45" s="6">
        <v>1.1E10</v>
      </c>
      <c r="H45" s="23"/>
      <c r="I45" s="6">
        <v>0.0</v>
      </c>
      <c r="J45" s="6">
        <v>0.0</v>
      </c>
      <c r="K45" s="6">
        <v>6.0</v>
      </c>
      <c r="L45" s="6">
        <v>0.0</v>
      </c>
      <c r="M45" s="6">
        <v>0.0</v>
      </c>
      <c r="N45" s="6" t="s">
        <v>61</v>
      </c>
      <c r="O45" s="6">
        <v>0.0</v>
      </c>
      <c r="P45" s="6">
        <v>0.0</v>
      </c>
      <c r="Q45" s="23"/>
      <c r="R45" s="23"/>
      <c r="S45" s="23"/>
      <c r="T45" s="23"/>
      <c r="U45" s="23"/>
      <c r="V45" s="23"/>
      <c r="W45" s="23"/>
      <c r="X45" s="23"/>
      <c r="Y45" s="23"/>
      <c r="Z45" s="23"/>
      <c r="AA45" s="23"/>
      <c r="AB45" s="23"/>
      <c r="AC45" s="23"/>
      <c r="AD45" s="23"/>
      <c r="AE45" s="23"/>
      <c r="AF45" s="23"/>
      <c r="AG45" s="23"/>
      <c r="AH45" s="23"/>
      <c r="AI45" s="23"/>
      <c r="AJ45" s="23"/>
      <c r="AK45" s="23"/>
      <c r="AL45" s="23"/>
      <c r="AM45" s="23"/>
      <c r="AN45" s="23"/>
      <c r="AO45" s="23"/>
      <c r="AP45" s="23"/>
      <c r="AQ45" s="23"/>
      <c r="AR45" s="6" t="s">
        <v>68</v>
      </c>
      <c r="AS45" s="23"/>
      <c r="AT45" s="23"/>
      <c r="AU45" s="23"/>
      <c r="AV45" s="23"/>
      <c r="AW45" s="23"/>
      <c r="AX45" s="23"/>
      <c r="AY45" s="23"/>
      <c r="AZ45" s="23"/>
      <c r="BA45" s="23"/>
      <c r="BB45" s="23"/>
      <c r="BC45" s="23"/>
      <c r="BD45" s="23"/>
      <c r="BE45" s="23"/>
      <c r="BF45" s="23"/>
    </row>
    <row r="46" hidden="1">
      <c r="A46" s="5">
        <v>38235.0</v>
      </c>
      <c r="B46" s="6" t="s">
        <v>9659</v>
      </c>
      <c r="C46" s="6" t="s">
        <v>9660</v>
      </c>
      <c r="D46" s="23"/>
      <c r="E46" s="23"/>
      <c r="F46" s="23"/>
      <c r="G46" s="6">
        <v>500.0</v>
      </c>
      <c r="H46" s="23"/>
      <c r="I46" s="6">
        <v>0.0</v>
      </c>
      <c r="J46" s="6">
        <v>0.0</v>
      </c>
      <c r="K46" s="6">
        <v>6.0</v>
      </c>
      <c r="L46" s="6">
        <v>0.0</v>
      </c>
      <c r="M46" s="6">
        <v>0.0</v>
      </c>
      <c r="N46" s="6" t="s">
        <v>61</v>
      </c>
      <c r="O46" s="6">
        <v>0.0</v>
      </c>
      <c r="P46" s="6">
        <v>0.0</v>
      </c>
      <c r="Q46" s="23"/>
      <c r="R46" s="23"/>
      <c r="S46" s="23"/>
      <c r="T46" s="23"/>
      <c r="U46" s="23"/>
      <c r="V46" s="23"/>
      <c r="W46" s="23"/>
      <c r="X46" s="23"/>
      <c r="Y46" s="23"/>
      <c r="Z46" s="23"/>
      <c r="AA46" s="23"/>
      <c r="AB46" s="23"/>
      <c r="AC46" s="23"/>
      <c r="AD46" s="23"/>
      <c r="AE46" s="23"/>
      <c r="AF46" s="23"/>
      <c r="AG46" s="23"/>
      <c r="AH46" s="23"/>
      <c r="AI46" s="23"/>
      <c r="AJ46" s="23"/>
      <c r="AK46" s="23"/>
      <c r="AL46" s="23"/>
      <c r="AM46" s="23"/>
      <c r="AN46" s="23"/>
      <c r="AO46" s="23"/>
      <c r="AP46" s="23"/>
      <c r="AQ46" s="23"/>
      <c r="AR46" s="6" t="s">
        <v>68</v>
      </c>
      <c r="AS46" s="23"/>
      <c r="AT46" s="23"/>
      <c r="AU46" s="23"/>
      <c r="AV46" s="23"/>
      <c r="AW46" s="23"/>
      <c r="AX46" s="23"/>
      <c r="AY46" s="23"/>
      <c r="AZ46" s="23"/>
      <c r="BA46" s="23"/>
      <c r="BB46" s="23"/>
      <c r="BC46" s="23"/>
      <c r="BD46" s="23"/>
      <c r="BE46" s="23"/>
      <c r="BF46" s="23"/>
    </row>
    <row r="47" hidden="1">
      <c r="A47" s="5">
        <v>40434.0</v>
      </c>
      <c r="B47" s="12">
        <v>43228.0</v>
      </c>
      <c r="C47" s="6" t="s">
        <v>9665</v>
      </c>
      <c r="D47" s="23"/>
      <c r="E47" s="23"/>
      <c r="F47" s="23"/>
      <c r="G47" s="6">
        <v>1.0E7</v>
      </c>
      <c r="H47" s="23"/>
      <c r="I47" s="6">
        <v>0.0</v>
      </c>
      <c r="J47" s="6">
        <v>0.0</v>
      </c>
      <c r="K47" s="6">
        <v>6.0</v>
      </c>
      <c r="L47" s="6">
        <v>0.0</v>
      </c>
      <c r="M47" s="6">
        <v>0.0</v>
      </c>
      <c r="N47" s="6" t="s">
        <v>61</v>
      </c>
      <c r="O47" s="6">
        <v>0.0</v>
      </c>
      <c r="P47" s="6">
        <v>0.0</v>
      </c>
      <c r="Q47" s="23"/>
      <c r="R47" s="23"/>
      <c r="S47" s="23"/>
      <c r="T47" s="23"/>
      <c r="U47" s="23"/>
      <c r="V47" s="23"/>
      <c r="W47" s="23"/>
      <c r="X47" s="23"/>
      <c r="Y47" s="23"/>
      <c r="Z47" s="23"/>
      <c r="AA47" s="23"/>
      <c r="AB47" s="23"/>
      <c r="AC47" s="23"/>
      <c r="AD47" s="23"/>
      <c r="AE47" s="23"/>
      <c r="AF47" s="23"/>
      <c r="AG47" s="23"/>
      <c r="AH47" s="23"/>
      <c r="AI47" s="23"/>
      <c r="AJ47" s="23"/>
      <c r="AK47" s="23"/>
      <c r="AL47" s="23"/>
      <c r="AM47" s="23"/>
      <c r="AN47" s="23"/>
      <c r="AO47" s="23"/>
      <c r="AP47" s="23"/>
      <c r="AQ47" s="23"/>
      <c r="AR47" s="6" t="s">
        <v>68</v>
      </c>
      <c r="AS47" s="23"/>
      <c r="AT47" s="23"/>
      <c r="AU47" s="23"/>
      <c r="AV47" s="22" t="s">
        <v>9666</v>
      </c>
      <c r="AW47" s="22" t="s">
        <v>9666</v>
      </c>
      <c r="AX47" s="23"/>
      <c r="AY47" s="23"/>
      <c r="AZ47" s="23"/>
      <c r="BA47" s="23"/>
      <c r="BB47" s="23"/>
      <c r="BC47" s="23"/>
      <c r="BD47" s="23"/>
      <c r="BE47" s="23"/>
      <c r="BF47" s="23"/>
    </row>
    <row r="48" hidden="1">
      <c r="A48" s="5">
        <v>37653.0</v>
      </c>
      <c r="B48" s="6" t="s">
        <v>9644</v>
      </c>
      <c r="C48" s="6" t="s">
        <v>9670</v>
      </c>
      <c r="D48" s="23"/>
      <c r="E48" s="23"/>
      <c r="F48" s="23"/>
      <c r="G48" s="6">
        <v>500000.0</v>
      </c>
      <c r="H48" s="23"/>
      <c r="I48" s="6">
        <v>0.0</v>
      </c>
      <c r="J48" s="6">
        <v>0.0</v>
      </c>
      <c r="K48" s="6">
        <v>6.0</v>
      </c>
      <c r="L48" s="6">
        <v>0.0</v>
      </c>
      <c r="M48" s="6">
        <v>0.0</v>
      </c>
      <c r="N48" s="6" t="s">
        <v>61</v>
      </c>
      <c r="O48" s="6">
        <v>0.0</v>
      </c>
      <c r="P48" s="6">
        <v>0.0</v>
      </c>
      <c r="Q48" s="23"/>
      <c r="R48" s="23"/>
      <c r="S48" s="23"/>
      <c r="T48" s="23"/>
      <c r="U48" s="23"/>
      <c r="V48" s="23"/>
      <c r="W48" s="23"/>
      <c r="X48" s="23"/>
      <c r="Y48" s="23"/>
      <c r="Z48" s="23"/>
      <c r="AA48" s="23"/>
      <c r="AB48" s="23"/>
      <c r="AC48" s="23"/>
      <c r="AD48" s="23"/>
      <c r="AE48" s="23"/>
      <c r="AF48" s="23"/>
      <c r="AG48" s="23"/>
      <c r="AH48" s="23"/>
      <c r="AI48" s="23"/>
      <c r="AJ48" s="23"/>
      <c r="AK48" s="23"/>
      <c r="AL48" s="23"/>
      <c r="AM48" s="23"/>
      <c r="AN48" s="23"/>
      <c r="AO48" s="23"/>
      <c r="AP48" s="23"/>
      <c r="AQ48" s="23"/>
      <c r="AR48" s="6" t="s">
        <v>68</v>
      </c>
      <c r="AS48" s="23"/>
      <c r="AT48" s="23"/>
      <c r="AU48" s="23"/>
      <c r="AV48" s="23"/>
      <c r="AW48" s="23"/>
      <c r="AX48" s="23"/>
      <c r="AY48" s="23"/>
      <c r="AZ48" s="23"/>
      <c r="BA48" s="23"/>
      <c r="BB48" s="23"/>
      <c r="BC48" s="23"/>
      <c r="BD48" s="23"/>
      <c r="BE48" s="23"/>
      <c r="BF48" s="23"/>
    </row>
    <row r="49" hidden="1">
      <c r="A49" s="5">
        <v>37485.0</v>
      </c>
      <c r="B49" s="12">
        <v>43375.0</v>
      </c>
      <c r="C49" s="6" t="s">
        <v>9674</v>
      </c>
      <c r="D49" s="23"/>
      <c r="E49" s="23"/>
      <c r="F49" s="23"/>
      <c r="G49" s="6">
        <v>8600.0</v>
      </c>
      <c r="H49" s="23"/>
      <c r="I49" s="6">
        <v>0.0</v>
      </c>
      <c r="J49" s="6">
        <v>0.0</v>
      </c>
      <c r="K49" s="6">
        <v>6.0</v>
      </c>
      <c r="L49" s="6">
        <v>0.0</v>
      </c>
      <c r="M49" s="6">
        <v>0.0</v>
      </c>
      <c r="N49" s="6" t="s">
        <v>61</v>
      </c>
      <c r="O49" s="6">
        <v>0.0</v>
      </c>
      <c r="P49" s="6">
        <v>0.0</v>
      </c>
      <c r="Q49" s="23"/>
      <c r="R49" s="23"/>
      <c r="S49" s="23"/>
      <c r="T49" s="23"/>
      <c r="U49" s="23"/>
      <c r="V49" s="23"/>
      <c r="W49" s="23"/>
      <c r="X49" s="23"/>
      <c r="Y49" s="23"/>
      <c r="Z49" s="23"/>
      <c r="AA49" s="23"/>
      <c r="AB49" s="23"/>
      <c r="AC49" s="23"/>
      <c r="AD49" s="23"/>
      <c r="AE49" s="23"/>
      <c r="AF49" s="23"/>
      <c r="AG49" s="23"/>
      <c r="AH49" s="23"/>
      <c r="AI49" s="23"/>
      <c r="AJ49" s="23"/>
      <c r="AK49" s="23"/>
      <c r="AL49" s="23"/>
      <c r="AM49" s="23"/>
      <c r="AN49" s="23"/>
      <c r="AO49" s="23"/>
      <c r="AP49" s="23"/>
      <c r="AQ49" s="23"/>
      <c r="AR49" s="6" t="s">
        <v>68</v>
      </c>
      <c r="AS49" s="23"/>
      <c r="AT49" s="23"/>
      <c r="AU49" s="23"/>
      <c r="AV49" s="23"/>
      <c r="AW49" s="23"/>
      <c r="AX49" s="23"/>
      <c r="AY49" s="23"/>
      <c r="AZ49" s="23"/>
      <c r="BA49" s="23"/>
      <c r="BB49" s="23"/>
      <c r="BC49" s="23"/>
      <c r="BD49" s="23"/>
      <c r="BE49" s="23"/>
      <c r="BF49" s="23"/>
    </row>
    <row r="50" hidden="1">
      <c r="A50" s="5">
        <v>37654.0</v>
      </c>
      <c r="B50" s="6" t="s">
        <v>9644</v>
      </c>
      <c r="C50" s="6" t="s">
        <v>9678</v>
      </c>
      <c r="D50" s="23"/>
      <c r="E50" s="23"/>
      <c r="F50" s="23"/>
      <c r="G50" s="6">
        <v>500000.0</v>
      </c>
      <c r="H50" s="23"/>
      <c r="I50" s="6">
        <v>0.0</v>
      </c>
      <c r="J50" s="6">
        <v>0.0</v>
      </c>
      <c r="K50" s="6">
        <v>6.0</v>
      </c>
      <c r="L50" s="6">
        <v>0.0</v>
      </c>
      <c r="M50" s="6">
        <v>0.0</v>
      </c>
      <c r="N50" s="6" t="s">
        <v>61</v>
      </c>
      <c r="O50" s="6">
        <v>0.0</v>
      </c>
      <c r="P50" s="6">
        <v>0.0</v>
      </c>
      <c r="Q50" s="6" t="s">
        <v>9644</v>
      </c>
      <c r="R50" s="12">
        <v>43346.0</v>
      </c>
      <c r="S50" s="23"/>
      <c r="T50" s="23"/>
      <c r="U50" s="23"/>
      <c r="V50" s="23"/>
      <c r="W50" s="6" t="s">
        <v>9680</v>
      </c>
      <c r="X50" s="23"/>
      <c r="Y50" s="23"/>
      <c r="Z50" s="23"/>
      <c r="AA50" s="23"/>
      <c r="AB50" s="23"/>
      <c r="AC50" s="23"/>
      <c r="AD50" s="6" t="s">
        <v>9681</v>
      </c>
      <c r="AE50" s="23"/>
      <c r="AF50" s="6" t="s">
        <v>9682</v>
      </c>
      <c r="AG50" s="23"/>
      <c r="AH50" s="23"/>
      <c r="AI50" s="23"/>
      <c r="AJ50" s="23"/>
      <c r="AK50" s="23"/>
      <c r="AL50" s="23"/>
      <c r="AM50" s="23"/>
      <c r="AN50" s="23"/>
      <c r="AO50" s="23"/>
      <c r="AP50" s="23"/>
      <c r="AQ50" s="23"/>
      <c r="AR50" s="6" t="s">
        <v>68</v>
      </c>
      <c r="AS50" s="23"/>
      <c r="AT50" s="23"/>
      <c r="AU50" s="23"/>
      <c r="AV50" s="22" t="s">
        <v>9683</v>
      </c>
      <c r="AW50" s="22" t="s">
        <v>9683</v>
      </c>
      <c r="AX50" s="23"/>
      <c r="AY50" s="23"/>
      <c r="AZ50" s="23"/>
      <c r="BA50" s="23"/>
      <c r="BB50" s="23"/>
      <c r="BC50" s="23"/>
      <c r="BD50" s="23"/>
      <c r="BE50" s="23"/>
      <c r="BF50" s="23"/>
    </row>
    <row r="51" hidden="1">
      <c r="A51" s="5">
        <v>40433.0</v>
      </c>
      <c r="B51" s="12">
        <v>43228.0</v>
      </c>
      <c r="C51" s="6" t="s">
        <v>9687</v>
      </c>
      <c r="D51" s="23"/>
      <c r="E51" s="23"/>
      <c r="F51" s="23"/>
      <c r="G51" s="6">
        <v>1.0E7</v>
      </c>
      <c r="H51" s="23"/>
      <c r="I51" s="6">
        <v>0.0</v>
      </c>
      <c r="J51" s="6">
        <v>0.0</v>
      </c>
      <c r="K51" s="6">
        <v>6.0</v>
      </c>
      <c r="L51" s="6">
        <v>0.0</v>
      </c>
      <c r="M51" s="6">
        <v>0.0</v>
      </c>
      <c r="N51" s="6" t="s">
        <v>61</v>
      </c>
      <c r="O51" s="6">
        <v>0.0</v>
      </c>
      <c r="P51" s="6">
        <v>0.0</v>
      </c>
      <c r="Q51" s="23"/>
      <c r="R51" s="23"/>
      <c r="S51" s="23"/>
      <c r="T51" s="23"/>
      <c r="U51" s="23"/>
      <c r="V51" s="23"/>
      <c r="W51" s="23"/>
      <c r="X51" s="23"/>
      <c r="Y51" s="23"/>
      <c r="Z51" s="23"/>
      <c r="AA51" s="23"/>
      <c r="AB51" s="23"/>
      <c r="AC51" s="23"/>
      <c r="AD51" s="23"/>
      <c r="AE51" s="23"/>
      <c r="AF51" s="23"/>
      <c r="AG51" s="23"/>
      <c r="AH51" s="23"/>
      <c r="AI51" s="23"/>
      <c r="AJ51" s="23"/>
      <c r="AK51" s="23"/>
      <c r="AL51" s="23"/>
      <c r="AM51" s="23"/>
      <c r="AN51" s="23"/>
      <c r="AO51" s="23"/>
      <c r="AP51" s="23"/>
      <c r="AQ51" s="23"/>
      <c r="AR51" s="6" t="s">
        <v>68</v>
      </c>
      <c r="AS51" s="23"/>
      <c r="AT51" s="23"/>
      <c r="AU51" s="23"/>
      <c r="AV51" s="23"/>
      <c r="AW51" s="23"/>
      <c r="AX51" s="23"/>
      <c r="AY51" s="23"/>
      <c r="AZ51" s="23"/>
      <c r="BA51" s="23"/>
      <c r="BB51" s="23"/>
      <c r="BC51" s="23"/>
      <c r="BD51" s="23"/>
      <c r="BE51" s="23"/>
      <c r="BF51" s="23"/>
    </row>
    <row r="52" hidden="1">
      <c r="A52" s="5">
        <v>37505.0</v>
      </c>
      <c r="B52" s="6" t="s">
        <v>9694</v>
      </c>
      <c r="C52" s="6" t="s">
        <v>9695</v>
      </c>
      <c r="D52" s="23"/>
      <c r="E52" s="23"/>
      <c r="F52" s="23"/>
      <c r="G52" s="6">
        <v>25000.0</v>
      </c>
      <c r="H52" s="23"/>
      <c r="I52" s="6">
        <v>0.0</v>
      </c>
      <c r="J52" s="6">
        <v>0.0</v>
      </c>
      <c r="K52" s="6">
        <v>6.0</v>
      </c>
      <c r="L52" s="6">
        <v>0.0</v>
      </c>
      <c r="M52" s="6">
        <v>0.0</v>
      </c>
      <c r="N52" s="6" t="s">
        <v>61</v>
      </c>
      <c r="O52" s="6">
        <v>0.0</v>
      </c>
      <c r="P52" s="6">
        <v>0.0</v>
      </c>
      <c r="Q52" s="23"/>
      <c r="R52" s="23"/>
      <c r="S52" s="23"/>
      <c r="T52" s="23"/>
      <c r="U52" s="23"/>
      <c r="V52" s="23"/>
      <c r="W52" s="23"/>
      <c r="X52" s="23"/>
      <c r="Y52" s="23"/>
      <c r="Z52" s="23"/>
      <c r="AA52" s="23"/>
      <c r="AB52" s="23"/>
      <c r="AC52" s="23"/>
      <c r="AD52" s="23"/>
      <c r="AE52" s="23"/>
      <c r="AF52" s="23"/>
      <c r="AG52" s="23"/>
      <c r="AH52" s="23"/>
      <c r="AI52" s="23"/>
      <c r="AJ52" s="23"/>
      <c r="AK52" s="23"/>
      <c r="AL52" s="23"/>
      <c r="AM52" s="23"/>
      <c r="AN52" s="23"/>
      <c r="AO52" s="23"/>
      <c r="AP52" s="23"/>
      <c r="AQ52" s="23"/>
      <c r="AR52" s="6" t="s">
        <v>68</v>
      </c>
      <c r="AS52" s="23"/>
      <c r="AT52" s="23"/>
      <c r="AU52" s="23"/>
      <c r="AV52" s="23"/>
      <c r="AW52" s="23"/>
      <c r="AX52" s="23"/>
      <c r="AY52" s="23"/>
      <c r="AZ52" s="23"/>
      <c r="BA52" s="23"/>
      <c r="BB52" s="23"/>
      <c r="BC52" s="23"/>
      <c r="BD52" s="23"/>
      <c r="BE52" s="23"/>
      <c r="BF52" s="23"/>
    </row>
    <row r="53" hidden="1">
      <c r="A53" s="5">
        <v>39514.0</v>
      </c>
      <c r="B53" s="6" t="s">
        <v>9697</v>
      </c>
      <c r="C53" s="6" t="s">
        <v>9698</v>
      </c>
      <c r="D53" s="23"/>
      <c r="E53" s="23"/>
      <c r="F53" s="23"/>
      <c r="G53" s="6">
        <v>6000.0</v>
      </c>
      <c r="H53" s="23"/>
      <c r="I53" s="6">
        <v>0.0</v>
      </c>
      <c r="J53" s="6">
        <v>0.0</v>
      </c>
      <c r="K53" s="6">
        <v>6.0</v>
      </c>
      <c r="L53" s="6">
        <v>0.0</v>
      </c>
      <c r="M53" s="6">
        <v>0.0</v>
      </c>
      <c r="N53" s="6" t="s">
        <v>61</v>
      </c>
      <c r="O53" s="6">
        <v>0.0</v>
      </c>
      <c r="P53" s="6">
        <v>0.0</v>
      </c>
      <c r="Q53" s="23"/>
      <c r="R53" s="23"/>
      <c r="S53" s="23"/>
      <c r="T53" s="23"/>
      <c r="U53" s="23"/>
      <c r="V53" s="23"/>
      <c r="W53" s="23"/>
      <c r="X53" s="23"/>
      <c r="Y53" s="23"/>
      <c r="Z53" s="23"/>
      <c r="AA53" s="23"/>
      <c r="AB53" s="23"/>
      <c r="AC53" s="23"/>
      <c r="AD53" s="23"/>
      <c r="AE53" s="23"/>
      <c r="AF53" s="23"/>
      <c r="AG53" s="23"/>
      <c r="AH53" s="23"/>
      <c r="AI53" s="23"/>
      <c r="AJ53" s="23"/>
      <c r="AK53" s="23"/>
      <c r="AL53" s="23"/>
      <c r="AM53" s="23"/>
      <c r="AN53" s="23"/>
      <c r="AO53" s="23"/>
      <c r="AP53" s="23"/>
      <c r="AQ53" s="23"/>
      <c r="AR53" s="6" t="s">
        <v>68</v>
      </c>
      <c r="AS53" s="23"/>
      <c r="AT53" s="23"/>
      <c r="AU53" s="23"/>
      <c r="AV53" s="22" t="s">
        <v>9699</v>
      </c>
      <c r="AW53" s="22" t="s">
        <v>9699</v>
      </c>
      <c r="AX53" s="23"/>
      <c r="AY53" s="23"/>
      <c r="AZ53" s="23"/>
      <c r="BA53" s="23"/>
      <c r="BB53" s="23"/>
      <c r="BC53" s="23"/>
      <c r="BD53" s="23"/>
      <c r="BE53" s="23"/>
      <c r="BF53" s="23"/>
    </row>
    <row r="54" hidden="1">
      <c r="A54" s="5">
        <v>38978.0</v>
      </c>
      <c r="B54" s="6" t="s">
        <v>9700</v>
      </c>
      <c r="C54" s="6" t="s">
        <v>9701</v>
      </c>
      <c r="D54" s="23"/>
      <c r="E54" s="23"/>
      <c r="F54" s="23"/>
      <c r="G54" s="6">
        <v>30000.0</v>
      </c>
      <c r="H54" s="23"/>
      <c r="I54" s="6">
        <v>0.0</v>
      </c>
      <c r="J54" s="6">
        <v>0.0</v>
      </c>
      <c r="K54" s="6">
        <v>6.0</v>
      </c>
      <c r="L54" s="6">
        <v>0.0</v>
      </c>
      <c r="M54" s="6">
        <v>0.0</v>
      </c>
      <c r="N54" s="6" t="s">
        <v>61</v>
      </c>
      <c r="O54" s="6">
        <v>0.0</v>
      </c>
      <c r="P54" s="6">
        <v>0.0</v>
      </c>
      <c r="Q54" s="23"/>
      <c r="R54" s="23"/>
      <c r="S54" s="23"/>
      <c r="T54" s="23"/>
      <c r="U54" s="23"/>
      <c r="V54" s="23"/>
      <c r="W54" s="23"/>
      <c r="X54" s="23"/>
      <c r="Y54" s="23"/>
      <c r="Z54" s="23"/>
      <c r="AA54" s="23"/>
      <c r="AB54" s="23"/>
      <c r="AC54" s="23"/>
      <c r="AD54" s="23"/>
      <c r="AE54" s="23"/>
      <c r="AF54" s="23"/>
      <c r="AG54" s="23"/>
      <c r="AH54" s="23"/>
      <c r="AI54" s="23"/>
      <c r="AJ54" s="23"/>
      <c r="AK54" s="23"/>
      <c r="AL54" s="23"/>
      <c r="AM54" s="23"/>
      <c r="AN54" s="23"/>
      <c r="AO54" s="23"/>
      <c r="AP54" s="23"/>
      <c r="AQ54" s="23"/>
      <c r="AR54" s="6" t="s">
        <v>68</v>
      </c>
      <c r="AS54" s="23"/>
      <c r="AT54" s="23"/>
      <c r="AU54" s="23"/>
      <c r="AV54" s="23"/>
      <c r="AW54" s="23"/>
      <c r="AX54" s="23"/>
      <c r="AY54" s="23"/>
      <c r="AZ54" s="23"/>
      <c r="BA54" s="23"/>
      <c r="BB54" s="23"/>
      <c r="BC54" s="23"/>
      <c r="BD54" s="23"/>
      <c r="BE54" s="23"/>
      <c r="BF54" s="23"/>
    </row>
    <row r="55" hidden="1">
      <c r="A55" s="5">
        <v>39427.0</v>
      </c>
      <c r="B55" s="6" t="s">
        <v>9703</v>
      </c>
      <c r="C55" s="6" t="s">
        <v>9704</v>
      </c>
      <c r="D55" s="23"/>
      <c r="E55" s="23"/>
      <c r="F55" s="23"/>
      <c r="G55" s="6">
        <v>488.0</v>
      </c>
      <c r="H55" s="23"/>
      <c r="I55" s="6">
        <v>0.0</v>
      </c>
      <c r="J55" s="6">
        <v>0.0</v>
      </c>
      <c r="K55" s="6">
        <v>6.0</v>
      </c>
      <c r="L55" s="6">
        <v>0.0</v>
      </c>
      <c r="M55" s="6">
        <v>0.0</v>
      </c>
      <c r="N55" s="6" t="s">
        <v>61</v>
      </c>
      <c r="O55" s="6">
        <v>0.0</v>
      </c>
      <c r="P55" s="6">
        <v>0.0</v>
      </c>
      <c r="Q55" s="23"/>
      <c r="R55" s="23"/>
      <c r="S55" s="23"/>
      <c r="T55" s="23"/>
      <c r="U55" s="23"/>
      <c r="V55" s="23"/>
      <c r="W55" s="23"/>
      <c r="X55" s="23"/>
      <c r="Y55" s="23"/>
      <c r="Z55" s="23"/>
      <c r="AA55" s="23"/>
      <c r="AB55" s="23"/>
      <c r="AC55" s="23"/>
      <c r="AD55" s="23"/>
      <c r="AE55" s="23"/>
      <c r="AF55" s="23"/>
      <c r="AG55" s="23"/>
      <c r="AH55" s="23"/>
      <c r="AI55" s="23"/>
      <c r="AJ55" s="23"/>
      <c r="AK55" s="23"/>
      <c r="AL55" s="23"/>
      <c r="AM55" s="23"/>
      <c r="AN55" s="23"/>
      <c r="AO55" s="23"/>
      <c r="AP55" s="23"/>
      <c r="AQ55" s="23"/>
      <c r="AR55" s="6" t="s">
        <v>68</v>
      </c>
      <c r="AS55" s="23"/>
      <c r="AT55" s="23"/>
      <c r="AU55" s="23"/>
      <c r="AV55" s="23"/>
      <c r="AW55" s="23"/>
      <c r="AX55" s="23"/>
      <c r="AY55" s="23"/>
      <c r="AZ55" s="23"/>
      <c r="BA55" s="23"/>
      <c r="BB55" s="23"/>
      <c r="BC55" s="23"/>
      <c r="BD55" s="23"/>
      <c r="BE55" s="23"/>
      <c r="BF55" s="23"/>
    </row>
    <row r="56" hidden="1">
      <c r="A56" s="5">
        <v>37563.0</v>
      </c>
      <c r="B56" s="6" t="s">
        <v>9706</v>
      </c>
      <c r="C56" s="6" t="s">
        <v>9707</v>
      </c>
      <c r="D56" s="23"/>
      <c r="E56" s="23"/>
      <c r="F56" s="23"/>
      <c r="G56" s="6">
        <v>70000.0</v>
      </c>
      <c r="H56" s="23"/>
      <c r="I56" s="6">
        <v>0.0</v>
      </c>
      <c r="J56" s="6">
        <v>0.0</v>
      </c>
      <c r="K56" s="6">
        <v>6.0</v>
      </c>
      <c r="L56" s="6">
        <v>0.0</v>
      </c>
      <c r="M56" s="6">
        <v>0.0</v>
      </c>
      <c r="N56" s="6" t="s">
        <v>61</v>
      </c>
      <c r="O56" s="6">
        <v>0.0</v>
      </c>
      <c r="P56" s="6">
        <v>0.0</v>
      </c>
      <c r="Q56" s="23"/>
      <c r="R56" s="23"/>
      <c r="S56" s="23"/>
      <c r="T56" s="23"/>
      <c r="U56" s="23"/>
      <c r="V56" s="23"/>
      <c r="W56" s="23"/>
      <c r="X56" s="23"/>
      <c r="Y56" s="23"/>
      <c r="Z56" s="23"/>
      <c r="AA56" s="23"/>
      <c r="AB56" s="23"/>
      <c r="AC56" s="23"/>
      <c r="AD56" s="23"/>
      <c r="AE56" s="23"/>
      <c r="AF56" s="23"/>
      <c r="AG56" s="23"/>
      <c r="AH56" s="23"/>
      <c r="AI56" s="23"/>
      <c r="AJ56" s="23"/>
      <c r="AK56" s="23"/>
      <c r="AL56" s="23"/>
      <c r="AM56" s="23"/>
      <c r="AN56" s="23"/>
      <c r="AO56" s="23"/>
      <c r="AP56" s="23"/>
      <c r="AQ56" s="23"/>
      <c r="AR56" s="6" t="s">
        <v>68</v>
      </c>
      <c r="AS56" s="23"/>
      <c r="AT56" s="23"/>
      <c r="AU56" s="23"/>
      <c r="AV56" s="23"/>
      <c r="AW56" s="23"/>
      <c r="AX56" s="23"/>
      <c r="AY56" s="23"/>
      <c r="AZ56" s="23"/>
      <c r="BA56" s="23"/>
      <c r="BB56" s="23"/>
      <c r="BC56" s="23"/>
      <c r="BD56" s="23"/>
      <c r="BE56" s="23"/>
      <c r="BF56" s="23"/>
    </row>
    <row r="57" hidden="1">
      <c r="A57" s="5">
        <v>38307.0</v>
      </c>
      <c r="B57" s="12">
        <v>43135.0</v>
      </c>
      <c r="C57" s="6" t="s">
        <v>9709</v>
      </c>
      <c r="D57" s="23"/>
      <c r="E57" s="23"/>
      <c r="F57" s="23"/>
      <c r="G57" s="6">
        <v>30000.0</v>
      </c>
      <c r="H57" s="23"/>
      <c r="I57" s="6">
        <v>0.0</v>
      </c>
      <c r="J57" s="6">
        <v>0.0</v>
      </c>
      <c r="K57" s="6">
        <v>6.0</v>
      </c>
      <c r="L57" s="6">
        <v>0.0</v>
      </c>
      <c r="M57" s="6">
        <v>0.0</v>
      </c>
      <c r="N57" s="6" t="s">
        <v>61</v>
      </c>
      <c r="O57" s="6">
        <v>0.0</v>
      </c>
      <c r="P57" s="6">
        <v>0.0</v>
      </c>
      <c r="Q57" s="23"/>
      <c r="R57" s="23"/>
      <c r="S57" s="23"/>
      <c r="T57" s="23"/>
      <c r="U57" s="23"/>
      <c r="V57" s="23"/>
      <c r="W57" s="23"/>
      <c r="X57" s="23"/>
      <c r="Y57" s="23"/>
      <c r="Z57" s="23"/>
      <c r="AA57" s="23"/>
      <c r="AB57" s="23"/>
      <c r="AC57" s="23"/>
      <c r="AD57" s="23"/>
      <c r="AE57" s="23"/>
      <c r="AF57" s="23"/>
      <c r="AG57" s="23"/>
      <c r="AH57" s="23"/>
      <c r="AI57" s="23"/>
      <c r="AJ57" s="23"/>
      <c r="AK57" s="23"/>
      <c r="AL57" s="23"/>
      <c r="AM57" s="23"/>
      <c r="AN57" s="23"/>
      <c r="AO57" s="23"/>
      <c r="AP57" s="23"/>
      <c r="AQ57" s="23"/>
      <c r="AR57" s="6" t="s">
        <v>68</v>
      </c>
      <c r="AS57" s="23"/>
      <c r="AT57" s="23"/>
      <c r="AU57" s="23"/>
      <c r="AV57" s="23"/>
      <c r="AW57" s="23"/>
      <c r="AX57" s="23"/>
      <c r="AY57" s="23"/>
      <c r="AZ57" s="23"/>
      <c r="BA57" s="23"/>
      <c r="BB57" s="23"/>
      <c r="BC57" s="23"/>
      <c r="BD57" s="23"/>
      <c r="BE57" s="23"/>
      <c r="BF57" s="23"/>
    </row>
    <row r="58" hidden="1">
      <c r="A58" s="5">
        <v>38195.0</v>
      </c>
      <c r="B58" s="6" t="s">
        <v>9711</v>
      </c>
      <c r="C58" s="6" t="s">
        <v>9712</v>
      </c>
      <c r="D58" s="23"/>
      <c r="E58" s="23"/>
      <c r="F58" s="23"/>
      <c r="G58" s="6">
        <v>1500.0</v>
      </c>
      <c r="H58" s="23"/>
      <c r="I58" s="6">
        <v>0.0</v>
      </c>
      <c r="J58" s="6">
        <v>0.0</v>
      </c>
      <c r="K58" s="6">
        <v>6.0</v>
      </c>
      <c r="L58" s="6">
        <v>0.0</v>
      </c>
      <c r="M58" s="6">
        <v>0.0</v>
      </c>
      <c r="N58" s="6" t="s">
        <v>61</v>
      </c>
      <c r="O58" s="6">
        <v>0.0</v>
      </c>
      <c r="P58" s="6">
        <v>0.0</v>
      </c>
      <c r="Q58" s="23"/>
      <c r="R58" s="23"/>
      <c r="S58" s="23"/>
      <c r="T58" s="23"/>
      <c r="U58" s="23"/>
      <c r="V58" s="23"/>
      <c r="W58" s="23"/>
      <c r="X58" s="23"/>
      <c r="Y58" s="23"/>
      <c r="Z58" s="23"/>
      <c r="AA58" s="23"/>
      <c r="AB58" s="23"/>
      <c r="AC58" s="23"/>
      <c r="AD58" s="23"/>
      <c r="AE58" s="23"/>
      <c r="AF58" s="23"/>
      <c r="AG58" s="23"/>
      <c r="AH58" s="23"/>
      <c r="AI58" s="23"/>
      <c r="AJ58" s="23"/>
      <c r="AK58" s="23"/>
      <c r="AL58" s="23"/>
      <c r="AM58" s="23"/>
      <c r="AN58" s="23"/>
      <c r="AO58" s="23"/>
      <c r="AP58" s="23"/>
      <c r="AQ58" s="23"/>
      <c r="AR58" s="6" t="s">
        <v>68</v>
      </c>
      <c r="AS58" s="23"/>
      <c r="AT58" s="23"/>
      <c r="AU58" s="23"/>
      <c r="AV58" s="23"/>
      <c r="AW58" s="23"/>
      <c r="AX58" s="23"/>
      <c r="AY58" s="23"/>
      <c r="AZ58" s="23"/>
      <c r="BA58" s="23"/>
      <c r="BB58" s="23"/>
      <c r="BC58" s="23"/>
      <c r="BD58" s="23"/>
      <c r="BE58" s="23"/>
      <c r="BF58" s="23"/>
    </row>
    <row r="59" hidden="1">
      <c r="A59" s="5">
        <v>39304.0</v>
      </c>
      <c r="B59" s="6" t="s">
        <v>9713</v>
      </c>
      <c r="C59" s="6" t="s">
        <v>9714</v>
      </c>
      <c r="D59" s="23"/>
      <c r="E59" s="23"/>
      <c r="F59" s="23"/>
      <c r="G59" s="6">
        <v>1000.0</v>
      </c>
      <c r="H59" s="23"/>
      <c r="I59" s="6">
        <v>0.0</v>
      </c>
      <c r="J59" s="6">
        <v>0.0</v>
      </c>
      <c r="K59" s="6">
        <v>6.0</v>
      </c>
      <c r="L59" s="6">
        <v>0.0</v>
      </c>
      <c r="M59" s="6">
        <v>0.0</v>
      </c>
      <c r="N59" s="6" t="s">
        <v>61</v>
      </c>
      <c r="O59" s="6">
        <v>0.0</v>
      </c>
      <c r="P59" s="6">
        <v>0.0</v>
      </c>
      <c r="Q59" s="23"/>
      <c r="R59" s="23"/>
      <c r="S59" s="23"/>
      <c r="T59" s="23"/>
      <c r="U59" s="23"/>
      <c r="V59" s="23"/>
      <c r="W59" s="23"/>
      <c r="X59" s="23"/>
      <c r="Y59" s="23"/>
      <c r="Z59" s="23"/>
      <c r="AA59" s="23"/>
      <c r="AB59" s="23"/>
      <c r="AC59" s="23"/>
      <c r="AD59" s="23"/>
      <c r="AE59" s="23"/>
      <c r="AF59" s="23"/>
      <c r="AG59" s="23"/>
      <c r="AH59" s="23"/>
      <c r="AI59" s="23"/>
      <c r="AJ59" s="23"/>
      <c r="AK59" s="23"/>
      <c r="AL59" s="23"/>
      <c r="AM59" s="23"/>
      <c r="AN59" s="23"/>
      <c r="AO59" s="23"/>
      <c r="AP59" s="23"/>
      <c r="AQ59" s="23"/>
      <c r="AR59" s="6" t="s">
        <v>68</v>
      </c>
      <c r="AS59" s="23"/>
      <c r="AT59" s="23"/>
      <c r="AU59" s="23"/>
      <c r="AV59" s="23"/>
      <c r="AW59" s="23"/>
      <c r="AX59" s="23"/>
      <c r="AY59" s="23"/>
      <c r="AZ59" s="23"/>
      <c r="BA59" s="23"/>
      <c r="BB59" s="23"/>
      <c r="BC59" s="23"/>
      <c r="BD59" s="23"/>
      <c r="BE59" s="23"/>
      <c r="BF59" s="23"/>
    </row>
    <row r="60" hidden="1">
      <c r="A60" s="5">
        <v>36919.0</v>
      </c>
      <c r="B60" s="12">
        <v>43160.0</v>
      </c>
      <c r="C60" s="6" t="s">
        <v>9716</v>
      </c>
      <c r="D60" s="23"/>
      <c r="E60" s="23"/>
      <c r="F60" s="23"/>
      <c r="G60" s="6">
        <v>6600.0</v>
      </c>
      <c r="H60" s="23"/>
      <c r="I60" s="6">
        <v>0.0</v>
      </c>
      <c r="J60" s="6">
        <v>0.0</v>
      </c>
      <c r="K60" s="6">
        <v>6.0</v>
      </c>
      <c r="L60" s="6">
        <v>0.0</v>
      </c>
      <c r="M60" s="6">
        <v>0.0</v>
      </c>
      <c r="N60" s="6" t="s">
        <v>61</v>
      </c>
      <c r="O60" s="6">
        <v>0.0</v>
      </c>
      <c r="P60" s="6">
        <v>0.0</v>
      </c>
      <c r="Q60" s="23"/>
      <c r="R60" s="23"/>
      <c r="S60" s="23"/>
      <c r="T60" s="23"/>
      <c r="U60" s="23"/>
      <c r="V60" s="23"/>
      <c r="W60" s="23"/>
      <c r="X60" s="23"/>
      <c r="Y60" s="23"/>
      <c r="Z60" s="23"/>
      <c r="AA60" s="23"/>
      <c r="AB60" s="23"/>
      <c r="AC60" s="23"/>
      <c r="AD60" s="23"/>
      <c r="AE60" s="23"/>
      <c r="AF60" s="23"/>
      <c r="AG60" s="23"/>
      <c r="AH60" s="23"/>
      <c r="AI60" s="23"/>
      <c r="AJ60" s="23"/>
      <c r="AK60" s="23"/>
      <c r="AL60" s="23"/>
      <c r="AM60" s="23"/>
      <c r="AN60" s="23"/>
      <c r="AO60" s="23"/>
      <c r="AP60" s="23"/>
      <c r="AQ60" s="23"/>
      <c r="AR60" s="6" t="s">
        <v>68</v>
      </c>
      <c r="AS60" s="23"/>
      <c r="AT60" s="23"/>
      <c r="AU60" s="23"/>
      <c r="AV60" s="23"/>
      <c r="AW60" s="23"/>
      <c r="AX60" s="23"/>
      <c r="AY60" s="23"/>
      <c r="AZ60" s="23"/>
      <c r="BA60" s="23"/>
      <c r="BB60" s="23"/>
      <c r="BC60" s="23"/>
      <c r="BD60" s="23"/>
      <c r="BE60" s="23"/>
      <c r="BF60" s="23"/>
    </row>
    <row r="61" hidden="1">
      <c r="A61" s="5">
        <v>41492.0</v>
      </c>
      <c r="B61" s="6" t="s">
        <v>9717</v>
      </c>
      <c r="C61" s="6" t="s">
        <v>9718</v>
      </c>
      <c r="D61" s="23"/>
      <c r="E61" s="23"/>
      <c r="F61" s="23"/>
      <c r="G61" s="6">
        <v>13000.0</v>
      </c>
      <c r="H61" s="23"/>
      <c r="I61" s="6">
        <v>0.0</v>
      </c>
      <c r="J61" s="6">
        <v>0.0</v>
      </c>
      <c r="K61" s="6">
        <v>6.0</v>
      </c>
      <c r="L61" s="6">
        <v>0.0</v>
      </c>
      <c r="M61" s="6">
        <v>0.0</v>
      </c>
      <c r="N61" s="6" t="s">
        <v>61</v>
      </c>
      <c r="O61" s="6">
        <v>0.0</v>
      </c>
      <c r="P61" s="6">
        <v>0.0</v>
      </c>
      <c r="Q61" s="23"/>
      <c r="R61" s="23"/>
      <c r="S61" s="23"/>
      <c r="T61" s="23"/>
      <c r="U61" s="23"/>
      <c r="V61" s="23"/>
      <c r="W61" s="23"/>
      <c r="X61" s="23"/>
      <c r="Y61" s="23"/>
      <c r="Z61" s="23"/>
      <c r="AA61" s="23"/>
      <c r="AB61" s="23"/>
      <c r="AC61" s="23"/>
      <c r="AD61" s="23"/>
      <c r="AE61" s="23"/>
      <c r="AF61" s="23"/>
      <c r="AG61" s="23"/>
      <c r="AH61" s="23"/>
      <c r="AI61" s="23"/>
      <c r="AJ61" s="23"/>
      <c r="AK61" s="23"/>
      <c r="AL61" s="23"/>
      <c r="AM61" s="23"/>
      <c r="AN61" s="23"/>
      <c r="AO61" s="23"/>
      <c r="AP61" s="23"/>
      <c r="AQ61" s="23"/>
      <c r="AR61" s="6" t="s">
        <v>68</v>
      </c>
      <c r="AS61" s="23"/>
      <c r="AT61" s="23"/>
      <c r="AU61" s="23"/>
      <c r="AV61" s="23"/>
      <c r="AW61" s="23"/>
      <c r="AX61" s="23"/>
      <c r="AY61" s="23"/>
      <c r="AZ61" s="23"/>
      <c r="BA61" s="23"/>
      <c r="BB61" s="23"/>
      <c r="BC61" s="23"/>
      <c r="BD61" s="23"/>
      <c r="BE61" s="23"/>
      <c r="BF61" s="23"/>
    </row>
    <row r="62" hidden="1">
      <c r="A62" s="5">
        <v>39197.0</v>
      </c>
      <c r="B62" s="12">
        <v>43440.0</v>
      </c>
      <c r="C62" s="6" t="s">
        <v>9719</v>
      </c>
      <c r="D62" s="23"/>
      <c r="E62" s="23"/>
      <c r="F62" s="23"/>
      <c r="G62" s="6">
        <v>30000.0</v>
      </c>
      <c r="H62" s="23"/>
      <c r="I62" s="6">
        <v>0.0</v>
      </c>
      <c r="J62" s="6">
        <v>0.0</v>
      </c>
      <c r="K62" s="6">
        <v>6.0</v>
      </c>
      <c r="L62" s="6">
        <v>0.0</v>
      </c>
      <c r="M62" s="6">
        <v>0.0</v>
      </c>
      <c r="N62" s="6" t="s">
        <v>61</v>
      </c>
      <c r="O62" s="6">
        <v>0.0</v>
      </c>
      <c r="P62" s="6">
        <v>0.0</v>
      </c>
      <c r="Q62" s="23"/>
      <c r="R62" s="23"/>
      <c r="S62" s="23"/>
      <c r="T62" s="23"/>
      <c r="U62" s="23"/>
      <c r="V62" s="23"/>
      <c r="W62" s="23"/>
      <c r="X62" s="23"/>
      <c r="Y62" s="23"/>
      <c r="Z62" s="23"/>
      <c r="AA62" s="23"/>
      <c r="AB62" s="23"/>
      <c r="AC62" s="23"/>
      <c r="AD62" s="23"/>
      <c r="AE62" s="23"/>
      <c r="AF62" s="23"/>
      <c r="AG62" s="23"/>
      <c r="AH62" s="23"/>
      <c r="AI62" s="23"/>
      <c r="AJ62" s="23"/>
      <c r="AK62" s="23"/>
      <c r="AL62" s="23"/>
      <c r="AM62" s="23"/>
      <c r="AN62" s="23"/>
      <c r="AO62" s="23"/>
      <c r="AP62" s="23"/>
      <c r="AQ62" s="23"/>
      <c r="AR62" s="6" t="s">
        <v>68</v>
      </c>
      <c r="AS62" s="23"/>
      <c r="AT62" s="23"/>
      <c r="AU62" s="23"/>
      <c r="AV62" s="23"/>
      <c r="AW62" s="23"/>
      <c r="AX62" s="23"/>
      <c r="AY62" s="23"/>
      <c r="AZ62" s="23"/>
      <c r="BA62" s="23"/>
      <c r="BB62" s="23"/>
      <c r="BC62" s="23"/>
      <c r="BD62" s="23"/>
      <c r="BE62" s="23"/>
      <c r="BF62" s="23"/>
    </row>
    <row r="63" hidden="1">
      <c r="A63" s="5">
        <v>39014.0</v>
      </c>
      <c r="B63" s="12">
        <v>43196.0</v>
      </c>
      <c r="C63" s="6" t="s">
        <v>9721</v>
      </c>
      <c r="D63" s="23"/>
      <c r="E63" s="23"/>
      <c r="F63" s="23"/>
      <c r="G63" s="6">
        <v>50000.0</v>
      </c>
      <c r="H63" s="23"/>
      <c r="I63" s="6">
        <v>0.0</v>
      </c>
      <c r="J63" s="6">
        <v>0.0</v>
      </c>
      <c r="K63" s="6">
        <v>6.0</v>
      </c>
      <c r="L63" s="6">
        <v>0.0</v>
      </c>
      <c r="M63" s="6">
        <v>0.0</v>
      </c>
      <c r="N63" s="6" t="s">
        <v>61</v>
      </c>
      <c r="O63" s="6">
        <v>0.0</v>
      </c>
      <c r="P63" s="6">
        <v>0.0</v>
      </c>
      <c r="Q63" s="23"/>
      <c r="R63" s="23"/>
      <c r="S63" s="23"/>
      <c r="T63" s="23"/>
      <c r="U63" s="23"/>
      <c r="V63" s="23"/>
      <c r="W63" s="23"/>
      <c r="X63" s="23"/>
      <c r="Y63" s="23"/>
      <c r="Z63" s="23"/>
      <c r="AA63" s="23"/>
      <c r="AB63" s="23"/>
      <c r="AC63" s="23"/>
      <c r="AD63" s="23"/>
      <c r="AE63" s="23"/>
      <c r="AF63" s="23"/>
      <c r="AG63" s="23"/>
      <c r="AH63" s="23"/>
      <c r="AI63" s="23"/>
      <c r="AJ63" s="23"/>
      <c r="AK63" s="23"/>
      <c r="AL63" s="23"/>
      <c r="AM63" s="23"/>
      <c r="AN63" s="23"/>
      <c r="AO63" s="23"/>
      <c r="AP63" s="23"/>
      <c r="AQ63" s="23"/>
      <c r="AR63" s="6" t="s">
        <v>68</v>
      </c>
      <c r="AS63" s="23"/>
      <c r="AT63" s="23"/>
      <c r="AU63" s="23"/>
      <c r="AV63" s="23"/>
      <c r="AW63" s="23"/>
      <c r="AX63" s="23"/>
      <c r="AY63" s="23"/>
      <c r="AZ63" s="23"/>
      <c r="BA63" s="23"/>
      <c r="BB63" s="23"/>
      <c r="BC63" s="23"/>
      <c r="BD63" s="23"/>
      <c r="BE63" s="23"/>
      <c r="BF63" s="23"/>
    </row>
    <row r="64" hidden="1">
      <c r="A64" s="5">
        <v>40190.0</v>
      </c>
      <c r="B64" s="6" t="s">
        <v>9723</v>
      </c>
      <c r="C64" s="6" t="s">
        <v>9724</v>
      </c>
      <c r="D64" s="23"/>
      <c r="E64" s="23"/>
      <c r="F64" s="23"/>
      <c r="G64" s="6">
        <v>30000.0</v>
      </c>
      <c r="H64" s="23"/>
      <c r="I64" s="6">
        <v>0.0</v>
      </c>
      <c r="J64" s="6">
        <v>0.0</v>
      </c>
      <c r="K64" s="6">
        <v>6.0</v>
      </c>
      <c r="L64" s="6">
        <v>0.0</v>
      </c>
      <c r="M64" s="6">
        <v>0.0</v>
      </c>
      <c r="N64" s="6" t="s">
        <v>61</v>
      </c>
      <c r="O64" s="6">
        <v>0.0</v>
      </c>
      <c r="P64" s="6">
        <v>0.0</v>
      </c>
      <c r="Q64" s="23"/>
      <c r="R64" s="23"/>
      <c r="S64" s="23"/>
      <c r="T64" s="23"/>
      <c r="U64" s="23"/>
      <c r="V64" s="23"/>
      <c r="W64" s="23"/>
      <c r="X64" s="23"/>
      <c r="Y64" s="23"/>
      <c r="Z64" s="23"/>
      <c r="AA64" s="23"/>
      <c r="AB64" s="23"/>
      <c r="AC64" s="23"/>
      <c r="AD64" s="23"/>
      <c r="AE64" s="23"/>
      <c r="AF64" s="23"/>
      <c r="AG64" s="23"/>
      <c r="AH64" s="23"/>
      <c r="AI64" s="23"/>
      <c r="AJ64" s="23"/>
      <c r="AK64" s="23"/>
      <c r="AL64" s="23"/>
      <c r="AM64" s="23"/>
      <c r="AN64" s="23"/>
      <c r="AO64" s="23"/>
      <c r="AP64" s="23"/>
      <c r="AQ64" s="23"/>
      <c r="AR64" s="6" t="s">
        <v>68</v>
      </c>
      <c r="AS64" s="23"/>
      <c r="AT64" s="23"/>
      <c r="AU64" s="23"/>
      <c r="AV64" s="22" t="s">
        <v>9725</v>
      </c>
      <c r="AW64" s="22" t="s">
        <v>9725</v>
      </c>
      <c r="AX64" s="23"/>
      <c r="AY64" s="23"/>
      <c r="AZ64" s="23"/>
      <c r="BA64" s="23"/>
      <c r="BB64" s="23"/>
      <c r="BC64" s="23"/>
      <c r="BD64" s="23"/>
      <c r="BE64" s="23"/>
      <c r="BF64" s="23"/>
    </row>
    <row r="65" hidden="1">
      <c r="A65" s="5">
        <v>40572.0</v>
      </c>
      <c r="B65" s="6" t="s">
        <v>9162</v>
      </c>
      <c r="C65" s="6" t="s">
        <v>9730</v>
      </c>
      <c r="D65" s="23"/>
      <c r="E65" s="23"/>
      <c r="F65" s="23"/>
      <c r="G65" s="6">
        <v>30000.0</v>
      </c>
      <c r="H65" s="23"/>
      <c r="I65" s="6">
        <v>0.0</v>
      </c>
      <c r="J65" s="6">
        <v>0.0</v>
      </c>
      <c r="K65" s="6">
        <v>6.0</v>
      </c>
      <c r="L65" s="6">
        <v>0.0</v>
      </c>
      <c r="M65" s="6">
        <v>0.0</v>
      </c>
      <c r="N65" s="6" t="s">
        <v>61</v>
      </c>
      <c r="O65" s="6">
        <v>0.0</v>
      </c>
      <c r="P65" s="6">
        <v>0.0</v>
      </c>
      <c r="Q65" s="23"/>
      <c r="R65" s="23"/>
      <c r="S65" s="23"/>
      <c r="T65" s="23"/>
      <c r="U65" s="23"/>
      <c r="V65" s="23"/>
      <c r="W65" s="23"/>
      <c r="X65" s="23"/>
      <c r="Y65" s="23"/>
      <c r="Z65" s="23"/>
      <c r="AA65" s="23"/>
      <c r="AB65" s="23"/>
      <c r="AC65" s="23"/>
      <c r="AD65" s="23"/>
      <c r="AE65" s="23"/>
      <c r="AF65" s="23"/>
      <c r="AG65" s="23"/>
      <c r="AH65" s="23"/>
      <c r="AI65" s="23"/>
      <c r="AJ65" s="23"/>
      <c r="AK65" s="23"/>
      <c r="AL65" s="23"/>
      <c r="AM65" s="23"/>
      <c r="AN65" s="23"/>
      <c r="AO65" s="23"/>
      <c r="AP65" s="23"/>
      <c r="AQ65" s="23"/>
      <c r="AR65" s="6" t="s">
        <v>68</v>
      </c>
      <c r="AS65" s="23"/>
      <c r="AT65" s="23"/>
      <c r="AU65" s="23"/>
      <c r="AV65" s="23"/>
      <c r="AW65" s="23"/>
      <c r="AX65" s="23"/>
      <c r="AY65" s="23"/>
      <c r="AZ65" s="23"/>
      <c r="BA65" s="23"/>
      <c r="BB65" s="23"/>
      <c r="BC65" s="23"/>
      <c r="BD65" s="23"/>
      <c r="BE65" s="23"/>
      <c r="BF65" s="23"/>
    </row>
    <row r="66" hidden="1">
      <c r="A66" s="5">
        <v>40188.0</v>
      </c>
      <c r="B66" s="6" t="s">
        <v>9723</v>
      </c>
      <c r="C66" s="6" t="s">
        <v>9731</v>
      </c>
      <c r="D66" s="23"/>
      <c r="E66" s="23"/>
      <c r="F66" s="23"/>
      <c r="G66" s="6">
        <v>30000.0</v>
      </c>
      <c r="H66" s="23"/>
      <c r="I66" s="6">
        <v>0.0</v>
      </c>
      <c r="J66" s="6">
        <v>0.0</v>
      </c>
      <c r="K66" s="6">
        <v>6.0</v>
      </c>
      <c r="L66" s="6">
        <v>0.0</v>
      </c>
      <c r="M66" s="6">
        <v>0.0</v>
      </c>
      <c r="N66" s="6" t="s">
        <v>61</v>
      </c>
      <c r="O66" s="6">
        <v>0.0</v>
      </c>
      <c r="P66" s="6">
        <v>0.0</v>
      </c>
      <c r="Q66" s="23"/>
      <c r="R66" s="23"/>
      <c r="S66" s="23"/>
      <c r="T66" s="23"/>
      <c r="U66" s="23"/>
      <c r="V66" s="23"/>
      <c r="W66" s="23"/>
      <c r="X66" s="23"/>
      <c r="Y66" s="23"/>
      <c r="Z66" s="23"/>
      <c r="AA66" s="23"/>
      <c r="AB66" s="23"/>
      <c r="AC66" s="23"/>
      <c r="AD66" s="23"/>
      <c r="AE66" s="23"/>
      <c r="AF66" s="23"/>
      <c r="AG66" s="23"/>
      <c r="AH66" s="23"/>
      <c r="AI66" s="23"/>
      <c r="AJ66" s="23"/>
      <c r="AK66" s="23"/>
      <c r="AL66" s="23"/>
      <c r="AM66" s="23"/>
      <c r="AN66" s="23"/>
      <c r="AO66" s="23"/>
      <c r="AP66" s="23"/>
      <c r="AQ66" s="23"/>
      <c r="AR66" s="6" t="s">
        <v>68</v>
      </c>
      <c r="AS66" s="23"/>
      <c r="AT66" s="23"/>
      <c r="AU66" s="23"/>
      <c r="AV66" s="23"/>
      <c r="AW66" s="23"/>
      <c r="AX66" s="23"/>
      <c r="AY66" s="23"/>
      <c r="AZ66" s="23"/>
      <c r="BA66" s="23"/>
      <c r="BB66" s="23"/>
      <c r="BC66" s="23"/>
      <c r="BD66" s="23"/>
      <c r="BE66" s="23"/>
      <c r="BF66" s="23"/>
    </row>
    <row r="67" hidden="1">
      <c r="A67" s="5">
        <v>42723.0</v>
      </c>
      <c r="B67" s="6" t="s">
        <v>9345</v>
      </c>
      <c r="C67" s="6" t="s">
        <v>9733</v>
      </c>
      <c r="D67" s="23"/>
      <c r="E67" s="23"/>
      <c r="F67" s="23"/>
      <c r="G67" s="6">
        <v>15000.0</v>
      </c>
      <c r="H67" s="23"/>
      <c r="I67" s="6">
        <v>0.0</v>
      </c>
      <c r="J67" s="6">
        <v>0.0</v>
      </c>
      <c r="K67" s="6">
        <v>6.0</v>
      </c>
      <c r="L67" s="6">
        <v>0.0</v>
      </c>
      <c r="M67" s="6">
        <v>0.0</v>
      </c>
      <c r="N67" s="6" t="s">
        <v>61</v>
      </c>
      <c r="O67" s="6">
        <v>0.0</v>
      </c>
      <c r="P67" s="6">
        <v>0.0</v>
      </c>
      <c r="Q67" s="23"/>
      <c r="R67" s="23"/>
      <c r="S67" s="23"/>
      <c r="T67" s="23"/>
      <c r="U67" s="23"/>
      <c r="V67" s="23"/>
      <c r="W67" s="23"/>
      <c r="X67" s="23"/>
      <c r="Y67" s="23"/>
      <c r="Z67" s="23"/>
      <c r="AA67" s="23"/>
      <c r="AB67" s="23"/>
      <c r="AC67" s="23"/>
      <c r="AD67" s="23"/>
      <c r="AE67" s="23"/>
      <c r="AF67" s="23"/>
      <c r="AG67" s="23"/>
      <c r="AH67" s="23"/>
      <c r="AI67" s="23"/>
      <c r="AJ67" s="23"/>
      <c r="AK67" s="23"/>
      <c r="AL67" s="23"/>
      <c r="AM67" s="23"/>
      <c r="AN67" s="23"/>
      <c r="AO67" s="23"/>
      <c r="AP67" s="23"/>
      <c r="AQ67" s="23"/>
      <c r="AR67" s="6" t="s">
        <v>68</v>
      </c>
      <c r="AS67" s="23"/>
      <c r="AT67" s="23"/>
      <c r="AU67" s="23"/>
      <c r="AV67" s="22" t="s">
        <v>9738</v>
      </c>
      <c r="AW67" s="22" t="s">
        <v>9738</v>
      </c>
      <c r="AX67" s="23"/>
      <c r="AY67" s="23"/>
      <c r="AZ67" s="23"/>
      <c r="BA67" s="23"/>
      <c r="BB67" s="23"/>
      <c r="BC67" s="23"/>
      <c r="BD67" s="23"/>
      <c r="BE67" s="23"/>
      <c r="BF67" s="23"/>
    </row>
    <row r="68" hidden="1">
      <c r="A68" s="5">
        <v>37346.0</v>
      </c>
      <c r="B68" s="12">
        <v>43102.0</v>
      </c>
      <c r="C68" s="6" t="s">
        <v>9743</v>
      </c>
      <c r="D68" s="23"/>
      <c r="E68" s="23"/>
      <c r="F68" s="23"/>
      <c r="G68" s="6">
        <v>15000.0</v>
      </c>
      <c r="H68" s="23"/>
      <c r="I68" s="6">
        <v>0.0</v>
      </c>
      <c r="J68" s="6">
        <v>0.0</v>
      </c>
      <c r="K68" s="6">
        <v>6.0</v>
      </c>
      <c r="L68" s="6">
        <v>0.0</v>
      </c>
      <c r="M68" s="6">
        <v>0.0</v>
      </c>
      <c r="N68" s="6" t="s">
        <v>61</v>
      </c>
      <c r="O68" s="6">
        <v>0.0</v>
      </c>
      <c r="P68" s="6">
        <v>0.0</v>
      </c>
      <c r="Q68" s="23"/>
      <c r="R68" s="23"/>
      <c r="S68" s="23"/>
      <c r="T68" s="23"/>
      <c r="U68" s="23"/>
      <c r="V68" s="23"/>
      <c r="W68" s="23"/>
      <c r="X68" s="23"/>
      <c r="Y68" s="23"/>
      <c r="Z68" s="23"/>
      <c r="AA68" s="23"/>
      <c r="AB68" s="23"/>
      <c r="AC68" s="23"/>
      <c r="AD68" s="23"/>
      <c r="AE68" s="23"/>
      <c r="AF68" s="23"/>
      <c r="AG68" s="23"/>
      <c r="AH68" s="23"/>
      <c r="AI68" s="23"/>
      <c r="AJ68" s="23"/>
      <c r="AK68" s="23"/>
      <c r="AL68" s="23"/>
      <c r="AM68" s="23"/>
      <c r="AN68" s="23"/>
      <c r="AO68" s="23"/>
      <c r="AP68" s="23"/>
      <c r="AQ68" s="23"/>
      <c r="AR68" s="6" t="s">
        <v>68</v>
      </c>
      <c r="AS68" s="23"/>
      <c r="AT68" s="23"/>
      <c r="AU68" s="23"/>
      <c r="AV68" s="23"/>
      <c r="AW68" s="23"/>
      <c r="AX68" s="23"/>
      <c r="AY68" s="23"/>
      <c r="AZ68" s="23"/>
      <c r="BA68" s="23"/>
      <c r="BB68" s="23"/>
      <c r="BC68" s="23"/>
      <c r="BD68" s="23"/>
      <c r="BE68" s="23"/>
      <c r="BF68" s="23"/>
    </row>
    <row r="69" hidden="1">
      <c r="A69" s="5">
        <v>37905.0</v>
      </c>
      <c r="B69" s="12">
        <v>43223.0</v>
      </c>
      <c r="C69" s="6" t="s">
        <v>9744</v>
      </c>
      <c r="D69" s="23"/>
      <c r="E69" s="23"/>
      <c r="F69" s="23"/>
      <c r="G69" s="6">
        <v>50000.0</v>
      </c>
      <c r="H69" s="23"/>
      <c r="I69" s="6">
        <v>0.0</v>
      </c>
      <c r="J69" s="6">
        <v>0.0</v>
      </c>
      <c r="K69" s="6">
        <v>6.0</v>
      </c>
      <c r="L69" s="6">
        <v>0.0</v>
      </c>
      <c r="M69" s="6">
        <v>0.0</v>
      </c>
      <c r="N69" s="6" t="s">
        <v>61</v>
      </c>
      <c r="O69" s="6">
        <v>0.0</v>
      </c>
      <c r="P69" s="6">
        <v>0.0</v>
      </c>
      <c r="Q69" s="23"/>
      <c r="R69" s="23"/>
      <c r="S69" s="23"/>
      <c r="T69" s="23"/>
      <c r="U69" s="23"/>
      <c r="V69" s="23"/>
      <c r="W69" s="23"/>
      <c r="X69" s="23"/>
      <c r="Y69" s="23"/>
      <c r="Z69" s="23"/>
      <c r="AA69" s="23"/>
      <c r="AB69" s="23"/>
      <c r="AC69" s="23"/>
      <c r="AD69" s="23"/>
      <c r="AE69" s="23"/>
      <c r="AF69" s="23"/>
      <c r="AG69" s="23"/>
      <c r="AH69" s="23"/>
      <c r="AI69" s="23"/>
      <c r="AJ69" s="23"/>
      <c r="AK69" s="23"/>
      <c r="AL69" s="23"/>
      <c r="AM69" s="23"/>
      <c r="AN69" s="23"/>
      <c r="AO69" s="23"/>
      <c r="AP69" s="23"/>
      <c r="AQ69" s="23"/>
      <c r="AR69" s="6" t="s">
        <v>68</v>
      </c>
      <c r="AS69" s="23"/>
      <c r="AT69" s="23"/>
      <c r="AU69" s="23"/>
      <c r="AV69" s="23"/>
      <c r="AW69" s="23"/>
      <c r="AX69" s="23"/>
      <c r="AY69" s="23"/>
      <c r="AZ69" s="23"/>
      <c r="BA69" s="23"/>
      <c r="BB69" s="23"/>
      <c r="BC69" s="23"/>
      <c r="BD69" s="23"/>
      <c r="BE69" s="23"/>
      <c r="BF69" s="23"/>
    </row>
    <row r="70" hidden="1">
      <c r="A70" s="5">
        <v>38568.0</v>
      </c>
      <c r="B70" s="6" t="s">
        <v>9747</v>
      </c>
      <c r="C70" s="6" t="s">
        <v>9748</v>
      </c>
      <c r="D70" s="23"/>
      <c r="E70" s="23"/>
      <c r="F70" s="23"/>
      <c r="G70" s="6">
        <v>100000.0</v>
      </c>
      <c r="H70" s="23"/>
      <c r="I70" s="6">
        <v>0.0</v>
      </c>
      <c r="J70" s="6">
        <v>0.0</v>
      </c>
      <c r="K70" s="6">
        <v>6.0</v>
      </c>
      <c r="L70" s="6">
        <v>0.0</v>
      </c>
      <c r="M70" s="6">
        <v>0.0</v>
      </c>
      <c r="N70" s="6" t="s">
        <v>61</v>
      </c>
      <c r="O70" s="6">
        <v>0.0</v>
      </c>
      <c r="P70" s="6">
        <v>0.0</v>
      </c>
      <c r="Q70" s="23"/>
      <c r="R70" s="23"/>
      <c r="S70" s="23"/>
      <c r="T70" s="23"/>
      <c r="U70" s="23"/>
      <c r="V70" s="23"/>
      <c r="W70" s="23"/>
      <c r="X70" s="23"/>
      <c r="Y70" s="23"/>
      <c r="Z70" s="23"/>
      <c r="AA70" s="23"/>
      <c r="AB70" s="23"/>
      <c r="AC70" s="23"/>
      <c r="AD70" s="23"/>
      <c r="AE70" s="23"/>
      <c r="AF70" s="23"/>
      <c r="AG70" s="23"/>
      <c r="AH70" s="23"/>
      <c r="AI70" s="23"/>
      <c r="AJ70" s="23"/>
      <c r="AK70" s="23"/>
      <c r="AL70" s="23"/>
      <c r="AM70" s="23"/>
      <c r="AN70" s="23"/>
      <c r="AO70" s="23"/>
      <c r="AP70" s="23"/>
      <c r="AQ70" s="23"/>
      <c r="AR70" s="6" t="s">
        <v>68</v>
      </c>
      <c r="AS70" s="23"/>
      <c r="AT70" s="23"/>
      <c r="AU70" s="23"/>
      <c r="AV70" s="22" t="s">
        <v>9749</v>
      </c>
      <c r="AW70" s="22" t="s">
        <v>9749</v>
      </c>
      <c r="AX70" s="23"/>
      <c r="AY70" s="23"/>
      <c r="AZ70" s="23"/>
      <c r="BA70" s="23"/>
      <c r="BB70" s="23"/>
      <c r="BC70" s="23"/>
      <c r="BD70" s="23"/>
      <c r="BE70" s="23"/>
      <c r="BF70" s="23"/>
    </row>
    <row r="71" hidden="1">
      <c r="A71" s="5">
        <v>41251.0</v>
      </c>
      <c r="B71" s="6" t="s">
        <v>9754</v>
      </c>
      <c r="C71" s="6" t="s">
        <v>9755</v>
      </c>
      <c r="D71" s="23"/>
      <c r="E71" s="23"/>
      <c r="F71" s="23"/>
      <c r="G71" s="6">
        <v>1.0E7</v>
      </c>
      <c r="H71" s="23"/>
      <c r="I71" s="6">
        <v>0.0</v>
      </c>
      <c r="J71" s="6">
        <v>0.0</v>
      </c>
      <c r="K71" s="6">
        <v>6.0</v>
      </c>
      <c r="L71" s="6">
        <v>0.0</v>
      </c>
      <c r="M71" s="6">
        <v>0.0</v>
      </c>
      <c r="N71" s="6" t="s">
        <v>61</v>
      </c>
      <c r="O71" s="6">
        <v>0.0</v>
      </c>
      <c r="P71" s="6">
        <v>0.0</v>
      </c>
      <c r="Q71" s="23"/>
      <c r="R71" s="23"/>
      <c r="S71" s="23"/>
      <c r="T71" s="23"/>
      <c r="U71" s="23"/>
      <c r="V71" s="23"/>
      <c r="W71" s="23"/>
      <c r="X71" s="23"/>
      <c r="Y71" s="23"/>
      <c r="Z71" s="23"/>
      <c r="AA71" s="23"/>
      <c r="AB71" s="23"/>
      <c r="AC71" s="23"/>
      <c r="AD71" s="23"/>
      <c r="AE71" s="23"/>
      <c r="AF71" s="23"/>
      <c r="AG71" s="23"/>
      <c r="AH71" s="23"/>
      <c r="AI71" s="23"/>
      <c r="AJ71" s="23"/>
      <c r="AK71" s="23"/>
      <c r="AL71" s="23"/>
      <c r="AM71" s="23"/>
      <c r="AN71" s="23"/>
      <c r="AO71" s="23"/>
      <c r="AP71" s="23"/>
      <c r="AQ71" s="23"/>
      <c r="AR71" s="6" t="s">
        <v>68</v>
      </c>
      <c r="AS71" s="23"/>
      <c r="AT71" s="23"/>
      <c r="AU71" s="23"/>
      <c r="AV71" s="23"/>
      <c r="AW71" s="23"/>
      <c r="AX71" s="23"/>
      <c r="AY71" s="23"/>
      <c r="AZ71" s="23"/>
      <c r="BA71" s="23"/>
      <c r="BB71" s="23"/>
      <c r="BC71" s="23"/>
      <c r="BD71" s="23"/>
      <c r="BE71" s="23"/>
      <c r="BF71" s="23"/>
    </row>
    <row r="72" hidden="1">
      <c r="A72" s="5">
        <v>38689.0</v>
      </c>
      <c r="B72" s="12">
        <v>43136.0</v>
      </c>
      <c r="C72" s="6" t="s">
        <v>9756</v>
      </c>
      <c r="D72" s="23"/>
      <c r="E72" s="23"/>
      <c r="F72" s="23"/>
      <c r="G72" s="6">
        <v>875.0</v>
      </c>
      <c r="H72" s="23"/>
      <c r="I72" s="6">
        <v>0.0</v>
      </c>
      <c r="J72" s="6">
        <v>0.0</v>
      </c>
      <c r="K72" s="6">
        <v>6.0</v>
      </c>
      <c r="L72" s="6">
        <v>0.0</v>
      </c>
      <c r="M72" s="6">
        <v>0.0</v>
      </c>
      <c r="N72" s="6" t="s">
        <v>61</v>
      </c>
      <c r="O72" s="6">
        <v>0.0</v>
      </c>
      <c r="P72" s="6">
        <v>0.0</v>
      </c>
      <c r="Q72" s="23"/>
      <c r="R72" s="23"/>
      <c r="S72" s="23"/>
      <c r="T72" s="23"/>
      <c r="U72" s="23"/>
      <c r="V72" s="23"/>
      <c r="W72" s="23"/>
      <c r="X72" s="23"/>
      <c r="Y72" s="23"/>
      <c r="Z72" s="23"/>
      <c r="AA72" s="23"/>
      <c r="AB72" s="23"/>
      <c r="AC72" s="23"/>
      <c r="AD72" s="23"/>
      <c r="AE72" s="23"/>
      <c r="AF72" s="23"/>
      <c r="AG72" s="23"/>
      <c r="AH72" s="23"/>
      <c r="AI72" s="23"/>
      <c r="AJ72" s="23"/>
      <c r="AK72" s="23"/>
      <c r="AL72" s="23"/>
      <c r="AM72" s="23"/>
      <c r="AN72" s="23"/>
      <c r="AO72" s="23"/>
      <c r="AP72" s="23"/>
      <c r="AQ72" s="23"/>
      <c r="AR72" s="6" t="s">
        <v>68</v>
      </c>
      <c r="AS72" s="23"/>
      <c r="AT72" s="23"/>
      <c r="AU72" s="23"/>
      <c r="AV72" s="23"/>
      <c r="AW72" s="23"/>
      <c r="AX72" s="23"/>
      <c r="AY72" s="23"/>
      <c r="AZ72" s="23"/>
      <c r="BA72" s="23"/>
      <c r="BB72" s="23"/>
      <c r="BC72" s="23"/>
      <c r="BD72" s="23"/>
      <c r="BE72" s="23"/>
      <c r="BF72" s="23"/>
    </row>
    <row r="73" hidden="1">
      <c r="A73" s="5">
        <v>38690.0</v>
      </c>
      <c r="B73" s="12">
        <v>43136.0</v>
      </c>
      <c r="C73" s="6" t="s">
        <v>9759</v>
      </c>
      <c r="D73" s="23"/>
      <c r="E73" s="23"/>
      <c r="F73" s="23"/>
      <c r="G73" s="6">
        <v>1000.0</v>
      </c>
      <c r="H73" s="23"/>
      <c r="I73" s="6">
        <v>0.0</v>
      </c>
      <c r="J73" s="6">
        <v>0.0</v>
      </c>
      <c r="K73" s="6">
        <v>6.0</v>
      </c>
      <c r="L73" s="6">
        <v>0.0</v>
      </c>
      <c r="M73" s="6">
        <v>0.0</v>
      </c>
      <c r="N73" s="6" t="s">
        <v>61</v>
      </c>
      <c r="O73" s="6">
        <v>0.0</v>
      </c>
      <c r="P73" s="6">
        <v>0.0</v>
      </c>
      <c r="Q73" s="23"/>
      <c r="R73" s="23"/>
      <c r="S73" s="23"/>
      <c r="T73" s="23"/>
      <c r="U73" s="23"/>
      <c r="V73" s="23"/>
      <c r="W73" s="23"/>
      <c r="X73" s="23"/>
      <c r="Y73" s="23"/>
      <c r="Z73" s="23"/>
      <c r="AA73" s="23"/>
      <c r="AB73" s="23"/>
      <c r="AC73" s="23"/>
      <c r="AD73" s="23"/>
      <c r="AE73" s="23"/>
      <c r="AF73" s="23"/>
      <c r="AG73" s="23"/>
      <c r="AH73" s="23"/>
      <c r="AI73" s="23"/>
      <c r="AJ73" s="23"/>
      <c r="AK73" s="23"/>
      <c r="AL73" s="23"/>
      <c r="AM73" s="23"/>
      <c r="AN73" s="23"/>
      <c r="AO73" s="23"/>
      <c r="AP73" s="23"/>
      <c r="AQ73" s="23"/>
      <c r="AR73" s="6" t="s">
        <v>68</v>
      </c>
      <c r="AS73" s="23"/>
      <c r="AT73" s="23"/>
      <c r="AU73" s="23"/>
      <c r="AV73" s="22" t="s">
        <v>9765</v>
      </c>
      <c r="AW73" s="22" t="s">
        <v>9765</v>
      </c>
      <c r="AX73" s="23"/>
      <c r="AY73" s="23"/>
      <c r="AZ73" s="23"/>
      <c r="BA73" s="23"/>
      <c r="BB73" s="23"/>
      <c r="BC73" s="23"/>
      <c r="BD73" s="23"/>
      <c r="BE73" s="23"/>
      <c r="BF73" s="23"/>
    </row>
    <row r="74" hidden="1">
      <c r="A74" s="5">
        <v>38721.0</v>
      </c>
      <c r="B74" s="12">
        <v>43286.0</v>
      </c>
      <c r="C74" s="6" t="s">
        <v>9770</v>
      </c>
      <c r="D74" s="23"/>
      <c r="E74" s="23"/>
      <c r="F74" s="23"/>
      <c r="G74" s="6">
        <v>6000.0</v>
      </c>
      <c r="H74" s="23"/>
      <c r="I74" s="6">
        <v>0.0</v>
      </c>
      <c r="J74" s="6">
        <v>0.0</v>
      </c>
      <c r="K74" s="6">
        <v>6.0</v>
      </c>
      <c r="L74" s="6">
        <v>0.0</v>
      </c>
      <c r="M74" s="6">
        <v>0.0</v>
      </c>
      <c r="N74" s="6" t="s">
        <v>61</v>
      </c>
      <c r="O74" s="6">
        <v>0.0</v>
      </c>
      <c r="P74" s="6">
        <v>0.0</v>
      </c>
      <c r="Q74" s="23"/>
      <c r="R74" s="23"/>
      <c r="S74" s="23"/>
      <c r="T74" s="23"/>
      <c r="U74" s="23"/>
      <c r="V74" s="23"/>
      <c r="W74" s="23"/>
      <c r="X74" s="23"/>
      <c r="Y74" s="23"/>
      <c r="Z74" s="23"/>
      <c r="AA74" s="23"/>
      <c r="AB74" s="23"/>
      <c r="AC74" s="23"/>
      <c r="AD74" s="23"/>
      <c r="AE74" s="23"/>
      <c r="AF74" s="23"/>
      <c r="AG74" s="23"/>
      <c r="AH74" s="23"/>
      <c r="AI74" s="23"/>
      <c r="AJ74" s="23"/>
      <c r="AK74" s="23"/>
      <c r="AL74" s="23"/>
      <c r="AM74" s="23"/>
      <c r="AN74" s="23"/>
      <c r="AO74" s="23"/>
      <c r="AP74" s="23"/>
      <c r="AQ74" s="23"/>
      <c r="AR74" s="6" t="s">
        <v>68</v>
      </c>
      <c r="AS74" s="23"/>
      <c r="AT74" s="23"/>
      <c r="AU74" s="23"/>
      <c r="AV74" s="23"/>
      <c r="AW74" s="23"/>
      <c r="AX74" s="23"/>
      <c r="AY74" s="23"/>
      <c r="AZ74" s="23"/>
      <c r="BA74" s="23"/>
      <c r="BB74" s="23"/>
      <c r="BC74" s="23"/>
      <c r="BD74" s="23"/>
      <c r="BE74" s="23"/>
      <c r="BF74" s="23"/>
    </row>
    <row r="75" hidden="1">
      <c r="A75" s="5">
        <v>38736.0</v>
      </c>
      <c r="B75" s="12">
        <v>43348.0</v>
      </c>
      <c r="C75" s="6" t="s">
        <v>9772</v>
      </c>
      <c r="D75" s="23"/>
      <c r="E75" s="23"/>
      <c r="F75" s="23"/>
      <c r="G75" s="6">
        <v>1000.0</v>
      </c>
      <c r="H75" s="23"/>
      <c r="I75" s="6">
        <v>0.0</v>
      </c>
      <c r="J75" s="6">
        <v>0.0</v>
      </c>
      <c r="K75" s="6">
        <v>6.0</v>
      </c>
      <c r="L75" s="6">
        <v>0.0</v>
      </c>
      <c r="M75" s="6">
        <v>0.0</v>
      </c>
      <c r="N75" s="6" t="s">
        <v>61</v>
      </c>
      <c r="O75" s="6">
        <v>0.0</v>
      </c>
      <c r="P75" s="6">
        <v>0.0</v>
      </c>
      <c r="Q75" s="23"/>
      <c r="R75" s="23"/>
      <c r="S75" s="23"/>
      <c r="T75" s="23"/>
      <c r="U75" s="23"/>
      <c r="V75" s="23"/>
      <c r="W75" s="23"/>
      <c r="X75" s="23"/>
      <c r="Y75" s="23"/>
      <c r="Z75" s="23"/>
      <c r="AA75" s="23"/>
      <c r="AB75" s="23"/>
      <c r="AC75" s="23"/>
      <c r="AD75" s="23"/>
      <c r="AE75" s="23"/>
      <c r="AF75" s="23"/>
      <c r="AG75" s="23"/>
      <c r="AH75" s="23"/>
      <c r="AI75" s="23"/>
      <c r="AJ75" s="23"/>
      <c r="AK75" s="23"/>
      <c r="AL75" s="23"/>
      <c r="AM75" s="23"/>
      <c r="AN75" s="23"/>
      <c r="AO75" s="23"/>
      <c r="AP75" s="23"/>
      <c r="AQ75" s="23"/>
      <c r="AR75" s="6" t="s">
        <v>68</v>
      </c>
      <c r="AS75" s="23"/>
      <c r="AT75" s="23"/>
      <c r="AU75" s="23"/>
      <c r="AV75" s="23"/>
      <c r="AW75" s="23"/>
      <c r="AX75" s="23"/>
      <c r="AY75" s="23"/>
      <c r="AZ75" s="23"/>
      <c r="BA75" s="23"/>
      <c r="BB75" s="23"/>
      <c r="BC75" s="23"/>
      <c r="BD75" s="23"/>
      <c r="BE75" s="23"/>
      <c r="BF75" s="23"/>
    </row>
    <row r="76" hidden="1">
      <c r="A76" s="5">
        <v>38738.0</v>
      </c>
      <c r="B76" s="12">
        <v>43348.0</v>
      </c>
      <c r="C76" s="6" t="s">
        <v>9773</v>
      </c>
      <c r="D76" s="23"/>
      <c r="E76" s="23"/>
      <c r="F76" s="23"/>
      <c r="G76" s="6">
        <v>1000.0</v>
      </c>
      <c r="H76" s="23"/>
      <c r="I76" s="6">
        <v>0.0</v>
      </c>
      <c r="J76" s="6">
        <v>0.0</v>
      </c>
      <c r="K76" s="6">
        <v>6.0</v>
      </c>
      <c r="L76" s="6">
        <v>0.0</v>
      </c>
      <c r="M76" s="6">
        <v>0.0</v>
      </c>
      <c r="N76" s="6" t="s">
        <v>61</v>
      </c>
      <c r="O76" s="6">
        <v>0.0</v>
      </c>
      <c r="P76" s="6">
        <v>0.0</v>
      </c>
      <c r="Q76" s="23"/>
      <c r="R76" s="23"/>
      <c r="S76" s="23"/>
      <c r="T76" s="23"/>
      <c r="U76" s="23"/>
      <c r="V76" s="23"/>
      <c r="W76" s="23"/>
      <c r="X76" s="23"/>
      <c r="Y76" s="23"/>
      <c r="Z76" s="23"/>
      <c r="AA76" s="23"/>
      <c r="AB76" s="23"/>
      <c r="AC76" s="23"/>
      <c r="AD76" s="23"/>
      <c r="AE76" s="23"/>
      <c r="AF76" s="23"/>
      <c r="AG76" s="23"/>
      <c r="AH76" s="23"/>
      <c r="AI76" s="23"/>
      <c r="AJ76" s="23"/>
      <c r="AK76" s="23"/>
      <c r="AL76" s="23"/>
      <c r="AM76" s="23"/>
      <c r="AN76" s="23"/>
      <c r="AO76" s="23"/>
      <c r="AP76" s="23"/>
      <c r="AQ76" s="23"/>
      <c r="AR76" s="6" t="s">
        <v>68</v>
      </c>
      <c r="AS76" s="23"/>
      <c r="AT76" s="23"/>
      <c r="AU76" s="23"/>
      <c r="AV76" s="22" t="s">
        <v>9775</v>
      </c>
      <c r="AW76" s="22" t="s">
        <v>9775</v>
      </c>
      <c r="AX76" s="23"/>
      <c r="AY76" s="23"/>
      <c r="AZ76" s="23"/>
      <c r="BA76" s="23"/>
      <c r="BB76" s="23"/>
      <c r="BC76" s="23"/>
      <c r="BD76" s="23"/>
      <c r="BE76" s="23"/>
      <c r="BF76" s="23"/>
    </row>
    <row r="77" hidden="1">
      <c r="A77" s="5">
        <v>38737.0</v>
      </c>
      <c r="B77" s="12">
        <v>43348.0</v>
      </c>
      <c r="C77" s="6" t="s">
        <v>9781</v>
      </c>
      <c r="D77" s="23"/>
      <c r="E77" s="23"/>
      <c r="F77" s="23"/>
      <c r="G77" s="6">
        <v>1000.0</v>
      </c>
      <c r="H77" s="23"/>
      <c r="I77" s="6">
        <v>0.0</v>
      </c>
      <c r="J77" s="6">
        <v>0.0</v>
      </c>
      <c r="K77" s="6">
        <v>6.0</v>
      </c>
      <c r="L77" s="6">
        <v>0.0</v>
      </c>
      <c r="M77" s="6">
        <v>0.0</v>
      </c>
      <c r="N77" s="6" t="s">
        <v>61</v>
      </c>
      <c r="O77" s="6">
        <v>0.0</v>
      </c>
      <c r="P77" s="6">
        <v>0.0</v>
      </c>
      <c r="Q77" s="23"/>
      <c r="R77" s="23"/>
      <c r="S77" s="23"/>
      <c r="T77" s="23"/>
      <c r="U77" s="23"/>
      <c r="V77" s="23"/>
      <c r="W77" s="23"/>
      <c r="X77" s="23"/>
      <c r="Y77" s="23"/>
      <c r="Z77" s="23"/>
      <c r="AA77" s="23"/>
      <c r="AB77" s="23"/>
      <c r="AC77" s="23"/>
      <c r="AD77" s="23"/>
      <c r="AE77" s="23"/>
      <c r="AF77" s="23"/>
      <c r="AG77" s="23"/>
      <c r="AH77" s="23"/>
      <c r="AI77" s="23"/>
      <c r="AJ77" s="23"/>
      <c r="AK77" s="23"/>
      <c r="AL77" s="23"/>
      <c r="AM77" s="23"/>
      <c r="AN77" s="23"/>
      <c r="AO77" s="23"/>
      <c r="AP77" s="23"/>
      <c r="AQ77" s="23"/>
      <c r="AR77" s="6" t="s">
        <v>68</v>
      </c>
      <c r="AS77" s="23"/>
      <c r="AT77" s="23"/>
      <c r="AU77" s="23"/>
      <c r="AV77" s="23"/>
      <c r="AW77" s="23"/>
      <c r="AX77" s="23"/>
      <c r="AY77" s="23"/>
      <c r="AZ77" s="23"/>
      <c r="BA77" s="23"/>
      <c r="BB77" s="23"/>
      <c r="BC77" s="23"/>
      <c r="BD77" s="23"/>
      <c r="BE77" s="23"/>
      <c r="BF77" s="23"/>
    </row>
    <row r="78" hidden="1">
      <c r="A78" s="5">
        <v>38137.0</v>
      </c>
      <c r="B78" s="6" t="s">
        <v>9405</v>
      </c>
      <c r="C78" s="6" t="s">
        <v>9790</v>
      </c>
      <c r="D78" s="23"/>
      <c r="E78" s="23"/>
      <c r="F78" s="23"/>
      <c r="G78" s="6">
        <v>4000.0</v>
      </c>
      <c r="H78" s="23"/>
      <c r="I78" s="6">
        <v>0.0</v>
      </c>
      <c r="J78" s="6">
        <v>0.0</v>
      </c>
      <c r="K78" s="6">
        <v>6.0</v>
      </c>
      <c r="L78" s="6">
        <v>0.0</v>
      </c>
      <c r="M78" s="6">
        <v>0.0</v>
      </c>
      <c r="N78" s="6" t="s">
        <v>61</v>
      </c>
      <c r="O78" s="6">
        <v>0.0</v>
      </c>
      <c r="P78" s="6">
        <v>0.0</v>
      </c>
      <c r="Q78" s="23"/>
      <c r="R78" s="23"/>
      <c r="S78" s="23"/>
      <c r="T78" s="23"/>
      <c r="U78" s="23"/>
      <c r="V78" s="23"/>
      <c r="W78" s="23"/>
      <c r="X78" s="23"/>
      <c r="Y78" s="23"/>
      <c r="Z78" s="23"/>
      <c r="AA78" s="23"/>
      <c r="AB78" s="23"/>
      <c r="AC78" s="23"/>
      <c r="AD78" s="23"/>
      <c r="AE78" s="23"/>
      <c r="AF78" s="23"/>
      <c r="AG78" s="23"/>
      <c r="AH78" s="23"/>
      <c r="AI78" s="23"/>
      <c r="AJ78" s="23"/>
      <c r="AK78" s="23"/>
      <c r="AL78" s="23"/>
      <c r="AM78" s="23"/>
      <c r="AN78" s="23"/>
      <c r="AO78" s="23"/>
      <c r="AP78" s="23"/>
      <c r="AQ78" s="23"/>
      <c r="AR78" s="6" t="s">
        <v>68</v>
      </c>
      <c r="AS78" s="23"/>
      <c r="AT78" s="23"/>
      <c r="AU78" s="23"/>
      <c r="AV78" s="22" t="s">
        <v>9796</v>
      </c>
      <c r="AW78" s="22" t="s">
        <v>9796</v>
      </c>
      <c r="AX78" s="23"/>
      <c r="AY78" s="23"/>
      <c r="AZ78" s="23"/>
      <c r="BA78" s="23"/>
      <c r="BB78" s="23"/>
      <c r="BC78" s="23"/>
      <c r="BD78" s="23"/>
      <c r="BE78" s="23"/>
      <c r="BF78" s="23"/>
    </row>
    <row r="79" hidden="1">
      <c r="A79" s="5">
        <v>37339.0</v>
      </c>
      <c r="B79" s="12">
        <v>43102.0</v>
      </c>
      <c r="C79" s="6" t="s">
        <v>9809</v>
      </c>
      <c r="D79" s="23"/>
      <c r="E79" s="23"/>
      <c r="F79" s="23"/>
      <c r="G79" s="6">
        <v>10000.0</v>
      </c>
      <c r="H79" s="23"/>
      <c r="I79" s="6">
        <v>0.0</v>
      </c>
      <c r="J79" s="6">
        <v>0.0</v>
      </c>
      <c r="K79" s="6">
        <v>6.0</v>
      </c>
      <c r="L79" s="6">
        <v>0.0</v>
      </c>
      <c r="M79" s="6">
        <v>0.0</v>
      </c>
      <c r="N79" s="6" t="s">
        <v>61</v>
      </c>
      <c r="O79" s="6">
        <v>0.0</v>
      </c>
      <c r="P79" s="6">
        <v>0.0</v>
      </c>
      <c r="Q79" s="23"/>
      <c r="R79" s="23"/>
      <c r="S79" s="23"/>
      <c r="T79" s="23"/>
      <c r="U79" s="23"/>
      <c r="V79" s="23"/>
      <c r="W79" s="23"/>
      <c r="X79" s="23"/>
      <c r="Y79" s="23"/>
      <c r="Z79" s="23"/>
      <c r="AA79" s="23"/>
      <c r="AB79" s="23"/>
      <c r="AC79" s="23"/>
      <c r="AD79" s="23"/>
      <c r="AE79" s="23"/>
      <c r="AF79" s="23"/>
      <c r="AG79" s="23"/>
      <c r="AH79" s="23"/>
      <c r="AI79" s="23"/>
      <c r="AJ79" s="23"/>
      <c r="AK79" s="23"/>
      <c r="AL79" s="23"/>
      <c r="AM79" s="23"/>
      <c r="AN79" s="23"/>
      <c r="AO79" s="23"/>
      <c r="AP79" s="23"/>
      <c r="AQ79" s="23"/>
      <c r="AR79" s="6" t="s">
        <v>68</v>
      </c>
      <c r="AS79" s="23"/>
      <c r="AT79" s="23"/>
      <c r="AU79" s="23"/>
      <c r="AV79" s="23"/>
      <c r="AW79" s="23"/>
      <c r="AX79" s="23"/>
      <c r="AY79" s="23"/>
      <c r="AZ79" s="23"/>
      <c r="BA79" s="23"/>
      <c r="BB79" s="23"/>
      <c r="BC79" s="23"/>
      <c r="BD79" s="23"/>
      <c r="BE79" s="23"/>
      <c r="BF79" s="23"/>
    </row>
    <row r="80" hidden="1">
      <c r="A80" s="5">
        <v>39003.0</v>
      </c>
      <c r="B80" s="12">
        <v>43196.0</v>
      </c>
      <c r="C80" s="6" t="s">
        <v>9810</v>
      </c>
      <c r="D80" s="23"/>
      <c r="E80" s="23"/>
      <c r="F80" s="23"/>
      <c r="G80" s="6">
        <v>20000.0</v>
      </c>
      <c r="H80" s="23"/>
      <c r="I80" s="6">
        <v>0.0</v>
      </c>
      <c r="J80" s="6">
        <v>0.0</v>
      </c>
      <c r="K80" s="6">
        <v>6.0</v>
      </c>
      <c r="L80" s="6">
        <v>0.0</v>
      </c>
      <c r="M80" s="6">
        <v>0.0</v>
      </c>
      <c r="N80" s="6" t="s">
        <v>61</v>
      </c>
      <c r="O80" s="6">
        <v>0.0</v>
      </c>
      <c r="P80" s="6">
        <v>0.0</v>
      </c>
      <c r="Q80" s="23"/>
      <c r="R80" s="23"/>
      <c r="S80" s="23"/>
      <c r="T80" s="23"/>
      <c r="U80" s="23"/>
      <c r="V80" s="23"/>
      <c r="W80" s="23"/>
      <c r="X80" s="23"/>
      <c r="Y80" s="23"/>
      <c r="Z80" s="23"/>
      <c r="AA80" s="23"/>
      <c r="AB80" s="23"/>
      <c r="AC80" s="23"/>
      <c r="AD80" s="23"/>
      <c r="AE80" s="23"/>
      <c r="AF80" s="23"/>
      <c r="AG80" s="23"/>
      <c r="AH80" s="23"/>
      <c r="AI80" s="23"/>
      <c r="AJ80" s="23"/>
      <c r="AK80" s="23"/>
      <c r="AL80" s="23"/>
      <c r="AM80" s="23"/>
      <c r="AN80" s="23"/>
      <c r="AO80" s="23"/>
      <c r="AP80" s="23"/>
      <c r="AQ80" s="23"/>
      <c r="AR80" s="6" t="s">
        <v>68</v>
      </c>
      <c r="AS80" s="23"/>
      <c r="AT80" s="23"/>
      <c r="AU80" s="23"/>
      <c r="AV80" s="23"/>
      <c r="AW80" s="23"/>
      <c r="AX80" s="23"/>
      <c r="AY80" s="23"/>
      <c r="AZ80" s="23"/>
      <c r="BA80" s="23"/>
      <c r="BB80" s="23"/>
      <c r="BC80" s="23"/>
      <c r="BD80" s="23"/>
      <c r="BE80" s="23"/>
      <c r="BF80" s="23"/>
    </row>
    <row r="81" hidden="1">
      <c r="A81" s="5">
        <v>36924.0</v>
      </c>
      <c r="B81" s="12">
        <v>43191.0</v>
      </c>
      <c r="C81" s="6" t="s">
        <v>9811</v>
      </c>
      <c r="D81" s="23"/>
      <c r="E81" s="23"/>
      <c r="F81" s="23"/>
      <c r="G81" s="6">
        <v>20000.0</v>
      </c>
      <c r="H81" s="23"/>
      <c r="I81" s="6">
        <v>0.0</v>
      </c>
      <c r="J81" s="6">
        <v>0.0</v>
      </c>
      <c r="K81" s="6">
        <v>6.0</v>
      </c>
      <c r="L81" s="6">
        <v>0.0</v>
      </c>
      <c r="M81" s="6">
        <v>0.0</v>
      </c>
      <c r="N81" s="6" t="s">
        <v>61</v>
      </c>
      <c r="O81" s="6">
        <v>0.0</v>
      </c>
      <c r="P81" s="6">
        <v>0.0</v>
      </c>
      <c r="Q81" s="23"/>
      <c r="R81" s="23"/>
      <c r="S81" s="23"/>
      <c r="T81" s="23"/>
      <c r="U81" s="23"/>
      <c r="V81" s="23"/>
      <c r="W81" s="23"/>
      <c r="X81" s="23"/>
      <c r="Y81" s="23"/>
      <c r="Z81" s="23"/>
      <c r="AA81" s="23"/>
      <c r="AB81" s="23"/>
      <c r="AC81" s="23"/>
      <c r="AD81" s="23"/>
      <c r="AE81" s="23"/>
      <c r="AF81" s="23"/>
      <c r="AG81" s="23"/>
      <c r="AH81" s="23"/>
      <c r="AI81" s="23"/>
      <c r="AJ81" s="23"/>
      <c r="AK81" s="23"/>
      <c r="AL81" s="23"/>
      <c r="AM81" s="23"/>
      <c r="AN81" s="23"/>
      <c r="AO81" s="23"/>
      <c r="AP81" s="23"/>
      <c r="AQ81" s="23"/>
      <c r="AR81" s="6" t="s">
        <v>68</v>
      </c>
      <c r="AS81" s="23"/>
      <c r="AT81" s="23"/>
      <c r="AU81" s="23"/>
      <c r="AV81" s="23"/>
      <c r="AW81" s="23"/>
      <c r="AX81" s="23"/>
      <c r="AY81" s="23"/>
      <c r="AZ81" s="23"/>
      <c r="BA81" s="23"/>
      <c r="BB81" s="23"/>
      <c r="BC81" s="23"/>
      <c r="BD81" s="23"/>
      <c r="BE81" s="23"/>
      <c r="BF81" s="23"/>
    </row>
    <row r="82" hidden="1">
      <c r="A82" s="5">
        <v>44244.0</v>
      </c>
      <c r="B82" s="6" t="s">
        <v>9357</v>
      </c>
      <c r="C82" s="6" t="s">
        <v>9813</v>
      </c>
      <c r="D82" s="23"/>
      <c r="E82" s="23"/>
      <c r="F82" s="23"/>
      <c r="G82" s="6">
        <v>20000.0</v>
      </c>
      <c r="H82" s="23"/>
      <c r="I82" s="6">
        <v>0.0</v>
      </c>
      <c r="J82" s="6">
        <v>0.0</v>
      </c>
      <c r="K82" s="6">
        <v>6.0</v>
      </c>
      <c r="L82" s="6">
        <v>0.0</v>
      </c>
      <c r="M82" s="6">
        <v>0.0</v>
      </c>
      <c r="N82" s="6" t="s">
        <v>61</v>
      </c>
      <c r="O82" s="6">
        <v>0.0</v>
      </c>
      <c r="P82" s="6">
        <v>0.0</v>
      </c>
      <c r="Q82" s="23"/>
      <c r="R82" s="23"/>
      <c r="S82" s="23"/>
      <c r="T82" s="23"/>
      <c r="U82" s="23"/>
      <c r="V82" s="23"/>
      <c r="W82" s="23"/>
      <c r="X82" s="23"/>
      <c r="Y82" s="23"/>
      <c r="Z82" s="23"/>
      <c r="AA82" s="23"/>
      <c r="AB82" s="23"/>
      <c r="AC82" s="23"/>
      <c r="AD82" s="23"/>
      <c r="AE82" s="23"/>
      <c r="AF82" s="23"/>
      <c r="AG82" s="23"/>
      <c r="AH82" s="23"/>
      <c r="AI82" s="23"/>
      <c r="AJ82" s="23"/>
      <c r="AK82" s="23"/>
      <c r="AL82" s="23"/>
      <c r="AM82" s="23"/>
      <c r="AN82" s="23"/>
      <c r="AO82" s="23"/>
      <c r="AP82" s="23"/>
      <c r="AQ82" s="23"/>
      <c r="AR82" s="6" t="s">
        <v>68</v>
      </c>
      <c r="AS82" s="23"/>
      <c r="AT82" s="23"/>
      <c r="AU82" s="23"/>
      <c r="AV82" s="22" t="s">
        <v>9815</v>
      </c>
      <c r="AW82" s="22" t="s">
        <v>9815</v>
      </c>
      <c r="AX82" s="23"/>
      <c r="AY82" s="23"/>
      <c r="AZ82" s="23"/>
      <c r="BA82" s="23"/>
      <c r="BB82" s="23"/>
      <c r="BC82" s="23"/>
      <c r="BD82" s="23"/>
      <c r="BE82" s="23"/>
      <c r="BF82" s="23"/>
    </row>
    <row r="83" hidden="1">
      <c r="A83" s="5">
        <v>39168.0</v>
      </c>
      <c r="B83" s="6" t="s">
        <v>8982</v>
      </c>
      <c r="C83" s="6" t="s">
        <v>9824</v>
      </c>
      <c r="D83" s="6" t="s">
        <v>9825</v>
      </c>
      <c r="E83" s="6" t="s">
        <v>9827</v>
      </c>
      <c r="F83" s="22" t="s">
        <v>9829</v>
      </c>
      <c r="G83" s="6">
        <v>7500.0</v>
      </c>
      <c r="H83" s="23"/>
      <c r="I83" s="6">
        <v>0.0</v>
      </c>
      <c r="J83" s="6">
        <v>0.0</v>
      </c>
      <c r="K83" s="6">
        <v>6.0</v>
      </c>
      <c r="L83" s="6">
        <v>0.0</v>
      </c>
      <c r="M83" s="6">
        <v>0.0</v>
      </c>
      <c r="N83" s="6" t="s">
        <v>61</v>
      </c>
      <c r="O83" s="6">
        <v>0.0</v>
      </c>
      <c r="P83" s="6">
        <v>0.0</v>
      </c>
      <c r="Q83" s="6" t="s">
        <v>9839</v>
      </c>
      <c r="R83" s="6" t="s">
        <v>9840</v>
      </c>
      <c r="S83" s="6" t="s">
        <v>2371</v>
      </c>
      <c r="T83" s="22" t="s">
        <v>9841</v>
      </c>
      <c r="U83" s="6" t="s">
        <v>9848</v>
      </c>
      <c r="V83" s="23"/>
      <c r="W83" s="6" t="s">
        <v>9849</v>
      </c>
      <c r="X83" s="23"/>
      <c r="Y83" s="23"/>
      <c r="Z83" s="23"/>
      <c r="AA83" s="23"/>
      <c r="AB83" s="23"/>
      <c r="AC83" s="6" t="s">
        <v>9851</v>
      </c>
      <c r="AD83" s="23"/>
      <c r="AE83" s="6" t="s">
        <v>938</v>
      </c>
      <c r="AF83" s="23"/>
      <c r="AG83" s="23"/>
      <c r="AH83" s="23"/>
      <c r="AI83" s="23"/>
      <c r="AJ83" s="23"/>
      <c r="AK83" s="23"/>
      <c r="AL83" s="23"/>
      <c r="AM83" s="23"/>
      <c r="AN83" s="23"/>
      <c r="AO83" s="23"/>
      <c r="AP83" s="23"/>
      <c r="AQ83" s="23"/>
      <c r="AR83" s="6" t="s">
        <v>68</v>
      </c>
      <c r="AS83" s="23"/>
      <c r="AT83" s="6" t="s">
        <v>9855</v>
      </c>
      <c r="AU83" s="23"/>
      <c r="AV83" s="22" t="s">
        <v>9856</v>
      </c>
      <c r="AW83" s="22" t="s">
        <v>9856</v>
      </c>
      <c r="AX83" s="23"/>
      <c r="AY83" s="23"/>
      <c r="AZ83" s="23"/>
      <c r="BA83" s="23"/>
      <c r="BB83" s="23"/>
      <c r="BC83" s="23"/>
      <c r="BD83" s="23"/>
      <c r="BE83" s="23"/>
      <c r="BF83" s="23"/>
    </row>
    <row r="84" hidden="1">
      <c r="A84" s="5">
        <v>38722.0</v>
      </c>
      <c r="B84" s="12">
        <v>43286.0</v>
      </c>
      <c r="C84" s="6" t="s">
        <v>9865</v>
      </c>
      <c r="D84" s="6" t="s">
        <v>9866</v>
      </c>
      <c r="E84" s="6" t="s">
        <v>9867</v>
      </c>
      <c r="F84" s="22" t="s">
        <v>9869</v>
      </c>
      <c r="G84" s="6">
        <v>7.5</v>
      </c>
      <c r="H84" s="23"/>
      <c r="I84" s="6">
        <v>0.0</v>
      </c>
      <c r="J84" s="6">
        <v>0.0</v>
      </c>
      <c r="K84" s="6">
        <v>6.0</v>
      </c>
      <c r="L84" s="6">
        <v>0.0</v>
      </c>
      <c r="M84" s="6">
        <v>0.0</v>
      </c>
      <c r="N84" s="6" t="s">
        <v>61</v>
      </c>
      <c r="O84" s="6">
        <v>0.0</v>
      </c>
      <c r="P84" s="6">
        <v>0.0</v>
      </c>
      <c r="Q84" s="12">
        <v>43286.0</v>
      </c>
      <c r="R84" s="6" t="s">
        <v>9871</v>
      </c>
      <c r="S84" s="6" t="s">
        <v>9872</v>
      </c>
      <c r="T84" s="22" t="s">
        <v>9873</v>
      </c>
      <c r="U84" s="6" t="s">
        <v>9874</v>
      </c>
      <c r="V84" s="23"/>
      <c r="W84" s="6" t="s">
        <v>9875</v>
      </c>
      <c r="X84" s="23"/>
      <c r="Y84" s="23"/>
      <c r="Z84" s="23"/>
      <c r="AA84" s="23"/>
      <c r="AB84" s="23"/>
      <c r="AC84" s="23"/>
      <c r="AD84" s="6" t="s">
        <v>9877</v>
      </c>
      <c r="AE84" s="23"/>
      <c r="AF84" s="6" t="s">
        <v>9879</v>
      </c>
      <c r="AG84" s="23"/>
      <c r="AH84" s="23"/>
      <c r="AI84" s="23"/>
      <c r="AJ84" s="23"/>
      <c r="AK84" s="23"/>
      <c r="AL84" s="6" t="s">
        <v>9880</v>
      </c>
      <c r="AM84" s="23"/>
      <c r="AN84" s="23"/>
      <c r="AO84" s="23"/>
      <c r="AP84" s="23"/>
      <c r="AQ84" s="23"/>
      <c r="AR84" s="6" t="s">
        <v>834</v>
      </c>
      <c r="AS84" s="23"/>
      <c r="AT84" s="6" t="s">
        <v>9881</v>
      </c>
      <c r="AU84" s="23"/>
      <c r="AV84" s="22" t="s">
        <v>9873</v>
      </c>
      <c r="AW84" s="22" t="s">
        <v>9873</v>
      </c>
      <c r="AX84" s="23"/>
      <c r="AY84" s="23"/>
      <c r="AZ84" s="23"/>
      <c r="BA84" s="23"/>
      <c r="BB84" s="23"/>
      <c r="BC84" s="23"/>
      <c r="BD84" s="23"/>
      <c r="BE84" s="23"/>
      <c r="BF84" s="23"/>
    </row>
    <row r="85" hidden="1">
      <c r="A85" s="5">
        <v>40379.0</v>
      </c>
      <c r="B85" s="6" t="s">
        <v>175</v>
      </c>
      <c r="C85" s="6" t="s">
        <v>9884</v>
      </c>
      <c r="D85" s="23"/>
      <c r="E85" s="23"/>
      <c r="F85" s="23"/>
      <c r="G85" s="6">
        <v>10000.0</v>
      </c>
      <c r="H85" s="23"/>
      <c r="I85" s="6">
        <v>0.0</v>
      </c>
      <c r="J85" s="6">
        <v>0.0</v>
      </c>
      <c r="K85" s="6">
        <v>6.0</v>
      </c>
      <c r="L85" s="6">
        <v>0.0</v>
      </c>
      <c r="M85" s="6">
        <v>0.0</v>
      </c>
      <c r="N85" s="6" t="s">
        <v>61</v>
      </c>
      <c r="O85" s="6">
        <v>0.0</v>
      </c>
      <c r="P85" s="6">
        <v>0.0</v>
      </c>
      <c r="Q85" s="23"/>
      <c r="R85" s="23"/>
      <c r="S85" s="23"/>
      <c r="T85" s="23"/>
      <c r="U85" s="23"/>
      <c r="V85" s="23"/>
      <c r="W85" s="23"/>
      <c r="X85" s="23"/>
      <c r="Y85" s="23"/>
      <c r="Z85" s="23"/>
      <c r="AA85" s="23"/>
      <c r="AB85" s="23"/>
      <c r="AC85" s="23"/>
      <c r="AD85" s="23"/>
      <c r="AE85" s="23"/>
      <c r="AF85" s="23"/>
      <c r="AG85" s="23"/>
      <c r="AH85" s="23"/>
      <c r="AI85" s="23"/>
      <c r="AJ85" s="23"/>
      <c r="AK85" s="23"/>
      <c r="AL85" s="23"/>
      <c r="AM85" s="23"/>
      <c r="AN85" s="23"/>
      <c r="AO85" s="23"/>
      <c r="AP85" s="23"/>
      <c r="AQ85" s="23"/>
      <c r="AR85" s="6" t="s">
        <v>68</v>
      </c>
      <c r="AS85" s="23"/>
      <c r="AT85" s="23"/>
      <c r="AU85" s="23"/>
      <c r="AV85" s="23"/>
      <c r="AW85" s="23"/>
      <c r="AX85" s="23"/>
      <c r="AY85" s="23"/>
      <c r="AZ85" s="23"/>
      <c r="BA85" s="23"/>
      <c r="BB85" s="23"/>
      <c r="BC85" s="23"/>
      <c r="BD85" s="23"/>
      <c r="BE85" s="23"/>
      <c r="BF85" s="23"/>
    </row>
    <row r="86" hidden="1">
      <c r="A86" s="5">
        <v>37584.0</v>
      </c>
      <c r="B86" s="6" t="s">
        <v>9582</v>
      </c>
      <c r="C86" s="6" t="s">
        <v>9885</v>
      </c>
      <c r="D86" s="23"/>
      <c r="E86" s="23"/>
      <c r="F86" s="23"/>
      <c r="G86" s="6">
        <v>2000.0</v>
      </c>
      <c r="H86" s="23"/>
      <c r="I86" s="6">
        <v>0.0</v>
      </c>
      <c r="J86" s="6">
        <v>0.0</v>
      </c>
      <c r="K86" s="6">
        <v>6.0</v>
      </c>
      <c r="L86" s="6">
        <v>0.0</v>
      </c>
      <c r="M86" s="6">
        <v>0.0</v>
      </c>
      <c r="N86" s="6" t="s">
        <v>61</v>
      </c>
      <c r="O86" s="6">
        <v>0.0</v>
      </c>
      <c r="P86" s="6">
        <v>0.0</v>
      </c>
      <c r="Q86" s="23"/>
      <c r="R86" s="23"/>
      <c r="S86" s="23"/>
      <c r="T86" s="23"/>
      <c r="U86" s="23"/>
      <c r="V86" s="23"/>
      <c r="W86" s="23"/>
      <c r="X86" s="23"/>
      <c r="Y86" s="23"/>
      <c r="Z86" s="23"/>
      <c r="AA86" s="23"/>
      <c r="AB86" s="23"/>
      <c r="AC86" s="23"/>
      <c r="AD86" s="23"/>
      <c r="AE86" s="23"/>
      <c r="AF86" s="23"/>
      <c r="AG86" s="23"/>
      <c r="AH86" s="23"/>
      <c r="AI86" s="23"/>
      <c r="AJ86" s="23"/>
      <c r="AK86" s="23"/>
      <c r="AL86" s="23"/>
      <c r="AM86" s="23"/>
      <c r="AN86" s="23"/>
      <c r="AO86" s="23"/>
      <c r="AP86" s="23"/>
      <c r="AQ86" s="23"/>
      <c r="AR86" s="6" t="s">
        <v>68</v>
      </c>
      <c r="AS86" s="23"/>
      <c r="AT86" s="23"/>
      <c r="AU86" s="23"/>
      <c r="AV86" s="23"/>
      <c r="AW86" s="23"/>
      <c r="AX86" s="23"/>
      <c r="AY86" s="23"/>
      <c r="AZ86" s="23"/>
      <c r="BA86" s="23"/>
      <c r="BB86" s="23"/>
      <c r="BC86" s="23"/>
      <c r="BD86" s="23"/>
      <c r="BE86" s="23"/>
      <c r="BF86" s="23"/>
    </row>
    <row r="87" hidden="1">
      <c r="A87" s="5">
        <v>38232.0</v>
      </c>
      <c r="B87" s="6" t="s">
        <v>9659</v>
      </c>
      <c r="C87" s="6" t="s">
        <v>9887</v>
      </c>
      <c r="D87" s="23"/>
      <c r="E87" s="23"/>
      <c r="F87" s="23"/>
      <c r="G87" s="6">
        <v>400.0</v>
      </c>
      <c r="H87" s="23"/>
      <c r="I87" s="6">
        <v>0.0</v>
      </c>
      <c r="J87" s="6">
        <v>0.0</v>
      </c>
      <c r="K87" s="6">
        <v>6.0</v>
      </c>
      <c r="L87" s="6">
        <v>0.0</v>
      </c>
      <c r="M87" s="6">
        <v>0.0</v>
      </c>
      <c r="N87" s="6" t="s">
        <v>61</v>
      </c>
      <c r="O87" s="6">
        <v>0.0</v>
      </c>
      <c r="P87" s="6">
        <v>0.0</v>
      </c>
      <c r="Q87" s="23"/>
      <c r="R87" s="23"/>
      <c r="S87" s="23"/>
      <c r="T87" s="23"/>
      <c r="U87" s="23"/>
      <c r="V87" s="23"/>
      <c r="W87" s="23"/>
      <c r="X87" s="23"/>
      <c r="Y87" s="23"/>
      <c r="Z87" s="23"/>
      <c r="AA87" s="23"/>
      <c r="AB87" s="23"/>
      <c r="AC87" s="23"/>
      <c r="AD87" s="23"/>
      <c r="AE87" s="23"/>
      <c r="AF87" s="23"/>
      <c r="AG87" s="23"/>
      <c r="AH87" s="23"/>
      <c r="AI87" s="23"/>
      <c r="AJ87" s="23"/>
      <c r="AK87" s="23"/>
      <c r="AL87" s="23"/>
      <c r="AM87" s="23"/>
      <c r="AN87" s="23"/>
      <c r="AO87" s="23"/>
      <c r="AP87" s="23"/>
      <c r="AQ87" s="23"/>
      <c r="AR87" s="6" t="s">
        <v>68</v>
      </c>
      <c r="AS87" s="23"/>
      <c r="AT87" s="23"/>
      <c r="AU87" s="23"/>
      <c r="AV87" s="23"/>
      <c r="AW87" s="23"/>
      <c r="AX87" s="23"/>
      <c r="AY87" s="23"/>
      <c r="AZ87" s="23"/>
      <c r="BA87" s="23"/>
      <c r="BB87" s="23"/>
      <c r="BC87" s="23"/>
      <c r="BD87" s="23"/>
      <c r="BE87" s="23"/>
      <c r="BF87" s="23"/>
    </row>
    <row r="88" hidden="1">
      <c r="A88" s="5">
        <v>37362.0</v>
      </c>
      <c r="B88" s="12">
        <v>43255.0</v>
      </c>
      <c r="C88" s="6" t="s">
        <v>9889</v>
      </c>
      <c r="D88" s="23"/>
      <c r="E88" s="23"/>
      <c r="F88" s="23"/>
      <c r="G88" s="6">
        <v>2000.0</v>
      </c>
      <c r="H88" s="23"/>
      <c r="I88" s="6">
        <v>0.0</v>
      </c>
      <c r="J88" s="6">
        <v>0.0</v>
      </c>
      <c r="K88" s="6">
        <v>6.0</v>
      </c>
      <c r="L88" s="6">
        <v>0.0</v>
      </c>
      <c r="M88" s="6">
        <v>0.0</v>
      </c>
      <c r="N88" s="6" t="s">
        <v>61</v>
      </c>
      <c r="O88" s="6">
        <v>0.0</v>
      </c>
      <c r="P88" s="6">
        <v>0.0</v>
      </c>
      <c r="Q88" s="12">
        <v>43133.0</v>
      </c>
      <c r="R88" s="6" t="s">
        <v>9890</v>
      </c>
      <c r="S88" s="23"/>
      <c r="T88" s="23"/>
      <c r="U88" s="23"/>
      <c r="V88" s="23"/>
      <c r="W88" s="6" t="s">
        <v>9817</v>
      </c>
      <c r="X88" s="23"/>
      <c r="Y88" s="23"/>
      <c r="Z88" s="23"/>
      <c r="AA88" s="23"/>
      <c r="AB88" s="23"/>
      <c r="AC88" s="6" t="s">
        <v>9891</v>
      </c>
      <c r="AD88" s="6" t="s">
        <v>9891</v>
      </c>
      <c r="AE88" s="6" t="s">
        <v>938</v>
      </c>
      <c r="AF88" s="6" t="s">
        <v>939</v>
      </c>
      <c r="AG88" s="23"/>
      <c r="AH88" s="23"/>
      <c r="AI88" s="23"/>
      <c r="AJ88" s="23"/>
      <c r="AK88" s="23"/>
      <c r="AL88" s="23"/>
      <c r="AM88" s="23"/>
      <c r="AN88" s="23"/>
      <c r="AO88" s="23"/>
      <c r="AP88" s="23"/>
      <c r="AQ88" s="23"/>
      <c r="AR88" s="6" t="s">
        <v>68</v>
      </c>
      <c r="AS88" s="23"/>
      <c r="AT88" s="23"/>
      <c r="AU88" s="23"/>
      <c r="AV88" s="22" t="s">
        <v>9895</v>
      </c>
      <c r="AW88" s="22" t="s">
        <v>9895</v>
      </c>
      <c r="AX88" s="22" t="s">
        <v>9900</v>
      </c>
      <c r="AY88" s="23"/>
      <c r="AZ88" s="23"/>
      <c r="BA88" s="22" t="s">
        <v>9901</v>
      </c>
      <c r="BB88" s="22" t="s">
        <v>9904</v>
      </c>
      <c r="BC88" s="22" t="s">
        <v>9908</v>
      </c>
      <c r="BD88" s="6" t="s">
        <v>9911</v>
      </c>
      <c r="BE88" s="6" t="s">
        <v>145</v>
      </c>
      <c r="BF88" s="23"/>
    </row>
    <row r="89" hidden="1">
      <c r="A89" s="5">
        <v>37419.0</v>
      </c>
      <c r="B89" s="12">
        <v>43283.0</v>
      </c>
      <c r="C89" s="6" t="s">
        <v>9913</v>
      </c>
      <c r="D89" s="23"/>
      <c r="E89" s="23"/>
      <c r="F89" s="23"/>
      <c r="G89" s="6">
        <v>5000000.0</v>
      </c>
      <c r="H89" s="23"/>
      <c r="I89" s="6">
        <v>0.0</v>
      </c>
      <c r="J89" s="6">
        <v>0.0</v>
      </c>
      <c r="K89" s="6">
        <v>6.0</v>
      </c>
      <c r="L89" s="6">
        <v>0.0</v>
      </c>
      <c r="M89" s="6">
        <v>0.0</v>
      </c>
      <c r="N89" s="6" t="s">
        <v>61</v>
      </c>
      <c r="O89" s="6">
        <v>0.0</v>
      </c>
      <c r="P89" s="6">
        <v>0.0</v>
      </c>
      <c r="Q89" s="23"/>
      <c r="R89" s="23"/>
      <c r="S89" s="23"/>
      <c r="T89" s="23"/>
      <c r="U89" s="23"/>
      <c r="V89" s="23"/>
      <c r="W89" s="23"/>
      <c r="X89" s="23"/>
      <c r="Y89" s="23"/>
      <c r="Z89" s="23"/>
      <c r="AA89" s="23"/>
      <c r="AB89" s="23"/>
      <c r="AC89" s="23"/>
      <c r="AD89" s="23"/>
      <c r="AE89" s="23"/>
      <c r="AF89" s="23"/>
      <c r="AG89" s="23"/>
      <c r="AH89" s="23"/>
      <c r="AI89" s="23"/>
      <c r="AJ89" s="23"/>
      <c r="AK89" s="23"/>
      <c r="AL89" s="23"/>
      <c r="AM89" s="23"/>
      <c r="AN89" s="23"/>
      <c r="AO89" s="23"/>
      <c r="AP89" s="23"/>
      <c r="AQ89" s="23"/>
      <c r="AR89" s="6" t="s">
        <v>68</v>
      </c>
      <c r="AS89" s="23"/>
      <c r="AT89" s="23"/>
      <c r="AU89" s="23"/>
      <c r="AV89" s="23"/>
      <c r="AW89" s="23"/>
      <c r="AX89" s="23"/>
      <c r="AY89" s="23"/>
      <c r="AZ89" s="23"/>
      <c r="BA89" s="23"/>
      <c r="BB89" s="23"/>
      <c r="BC89" s="23"/>
      <c r="BD89" s="23"/>
      <c r="BE89" s="23"/>
      <c r="BF89" s="23"/>
    </row>
    <row r="90" hidden="1">
      <c r="A90" s="5">
        <v>38117.0</v>
      </c>
      <c r="B90" s="6" t="s">
        <v>9140</v>
      </c>
      <c r="C90" s="6" t="s">
        <v>9917</v>
      </c>
      <c r="D90" s="23"/>
      <c r="E90" s="23"/>
      <c r="F90" s="23"/>
      <c r="G90" s="6">
        <v>5000.0</v>
      </c>
      <c r="H90" s="23"/>
      <c r="I90" s="6">
        <v>0.0</v>
      </c>
      <c r="J90" s="6">
        <v>0.0</v>
      </c>
      <c r="K90" s="6">
        <v>6.0</v>
      </c>
      <c r="L90" s="6">
        <v>0.0</v>
      </c>
      <c r="M90" s="6">
        <v>0.0</v>
      </c>
      <c r="N90" s="6" t="s">
        <v>61</v>
      </c>
      <c r="O90" s="6">
        <v>0.0</v>
      </c>
      <c r="P90" s="6">
        <v>0.0</v>
      </c>
      <c r="Q90" s="6" t="s">
        <v>9918</v>
      </c>
      <c r="R90" s="6" t="s">
        <v>9919</v>
      </c>
      <c r="S90" s="23"/>
      <c r="T90" s="23"/>
      <c r="U90" s="23"/>
      <c r="V90" s="23"/>
      <c r="W90" s="6" t="s">
        <v>9920</v>
      </c>
      <c r="X90" s="23"/>
      <c r="Y90" s="23"/>
      <c r="Z90" s="23"/>
      <c r="AA90" s="23"/>
      <c r="AB90" s="23"/>
      <c r="AC90" s="6" t="s">
        <v>9923</v>
      </c>
      <c r="AD90" s="6" t="s">
        <v>9925</v>
      </c>
      <c r="AE90" s="6" t="s">
        <v>9932</v>
      </c>
      <c r="AF90" s="6" t="s">
        <v>9937</v>
      </c>
      <c r="AG90" s="23"/>
      <c r="AH90" s="23"/>
      <c r="AI90" s="23"/>
      <c r="AJ90" s="23"/>
      <c r="AK90" s="23"/>
      <c r="AL90" s="6" t="s">
        <v>9944</v>
      </c>
      <c r="AM90" s="23"/>
      <c r="AN90" s="23"/>
      <c r="AO90" s="23"/>
      <c r="AP90" s="23"/>
      <c r="AQ90" s="23"/>
      <c r="AR90" s="6" t="s">
        <v>68</v>
      </c>
      <c r="AS90" s="23"/>
      <c r="AT90" s="23"/>
      <c r="AU90" s="23"/>
      <c r="AV90" s="22" t="s">
        <v>9946</v>
      </c>
      <c r="AW90" s="22" t="s">
        <v>9946</v>
      </c>
      <c r="AX90" s="23"/>
      <c r="AY90" s="23"/>
      <c r="AZ90" s="23"/>
      <c r="BA90" s="23"/>
      <c r="BB90" s="23"/>
      <c r="BC90" s="23"/>
      <c r="BD90" s="23"/>
      <c r="BE90" s="23"/>
      <c r="BF90" s="23"/>
    </row>
    <row r="91" hidden="1">
      <c r="A91" s="5">
        <v>38116.0</v>
      </c>
      <c r="B91" s="6" t="s">
        <v>9140</v>
      </c>
      <c r="C91" s="6" t="s">
        <v>9948</v>
      </c>
      <c r="D91" s="23"/>
      <c r="E91" s="23"/>
      <c r="F91" s="23"/>
      <c r="G91" s="6">
        <v>5000.0</v>
      </c>
      <c r="H91" s="23"/>
      <c r="I91" s="6">
        <v>0.0</v>
      </c>
      <c r="J91" s="6">
        <v>0.0</v>
      </c>
      <c r="K91" s="6">
        <v>6.0</v>
      </c>
      <c r="L91" s="6">
        <v>0.0</v>
      </c>
      <c r="M91" s="6">
        <v>0.0</v>
      </c>
      <c r="N91" s="6" t="s">
        <v>61</v>
      </c>
      <c r="O91" s="6">
        <v>0.0</v>
      </c>
      <c r="P91" s="6">
        <v>0.0</v>
      </c>
      <c r="Q91" s="23"/>
      <c r="R91" s="23"/>
      <c r="S91" s="23"/>
      <c r="T91" s="23"/>
      <c r="U91" s="23"/>
      <c r="V91" s="23"/>
      <c r="W91" s="23"/>
      <c r="X91" s="23"/>
      <c r="Y91" s="23"/>
      <c r="Z91" s="23"/>
      <c r="AA91" s="23"/>
      <c r="AB91" s="23"/>
      <c r="AC91" s="23"/>
      <c r="AD91" s="23"/>
      <c r="AE91" s="23"/>
      <c r="AF91" s="23"/>
      <c r="AG91" s="23"/>
      <c r="AH91" s="23"/>
      <c r="AI91" s="23"/>
      <c r="AJ91" s="23"/>
      <c r="AK91" s="23"/>
      <c r="AL91" s="23"/>
      <c r="AM91" s="23"/>
      <c r="AN91" s="23"/>
      <c r="AO91" s="23"/>
      <c r="AP91" s="23"/>
      <c r="AQ91" s="23"/>
      <c r="AR91" s="6" t="s">
        <v>68</v>
      </c>
      <c r="AS91" s="23"/>
      <c r="AT91" s="23"/>
      <c r="AU91" s="23"/>
      <c r="AV91" s="23"/>
      <c r="AW91" s="23"/>
      <c r="AX91" s="23"/>
      <c r="AY91" s="23"/>
      <c r="AZ91" s="23"/>
      <c r="BA91" s="23"/>
      <c r="BB91" s="23"/>
      <c r="BC91" s="23"/>
      <c r="BD91" s="23"/>
      <c r="BE91" s="23"/>
      <c r="BF91" s="23"/>
    </row>
    <row r="92" hidden="1">
      <c r="A92" s="5">
        <v>42028.0</v>
      </c>
      <c r="B92" s="16">
        <v>43445.0</v>
      </c>
      <c r="C92" s="6" t="s">
        <v>9949</v>
      </c>
      <c r="D92" s="23"/>
      <c r="E92" s="23"/>
      <c r="F92" s="23"/>
      <c r="G92" s="6">
        <v>10000.0</v>
      </c>
      <c r="H92" s="23"/>
      <c r="I92" s="6">
        <v>0.0</v>
      </c>
      <c r="J92" s="6">
        <v>0.0</v>
      </c>
      <c r="K92" s="6">
        <v>6.0</v>
      </c>
      <c r="L92" s="6">
        <v>0.0</v>
      </c>
      <c r="M92" s="6">
        <v>0.0</v>
      </c>
      <c r="N92" s="6" t="s">
        <v>61</v>
      </c>
      <c r="O92" s="6">
        <v>0.0</v>
      </c>
      <c r="P92" s="6">
        <v>0.0</v>
      </c>
      <c r="Q92" s="23"/>
      <c r="R92" s="23"/>
      <c r="S92" s="23"/>
      <c r="T92" s="23"/>
      <c r="U92" s="23"/>
      <c r="V92" s="23"/>
      <c r="W92" s="23"/>
      <c r="X92" s="23"/>
      <c r="Y92" s="23"/>
      <c r="Z92" s="23"/>
      <c r="AA92" s="23"/>
      <c r="AB92" s="23"/>
      <c r="AC92" s="23"/>
      <c r="AD92" s="23"/>
      <c r="AE92" s="23"/>
      <c r="AF92" s="23"/>
      <c r="AG92" s="23"/>
      <c r="AH92" s="23"/>
      <c r="AI92" s="23"/>
      <c r="AJ92" s="23"/>
      <c r="AK92" s="23"/>
      <c r="AL92" s="23"/>
      <c r="AM92" s="23"/>
      <c r="AN92" s="23"/>
      <c r="AO92" s="23"/>
      <c r="AP92" s="23"/>
      <c r="AQ92" s="23"/>
      <c r="AR92" s="6" t="s">
        <v>68</v>
      </c>
      <c r="AS92" s="23"/>
      <c r="AT92" s="23"/>
      <c r="AU92" s="23"/>
      <c r="AV92" s="23"/>
      <c r="AW92" s="23"/>
      <c r="AX92" s="23"/>
      <c r="AY92" s="23"/>
      <c r="AZ92" s="23"/>
      <c r="BA92" s="23"/>
      <c r="BB92" s="23"/>
      <c r="BC92" s="23"/>
      <c r="BD92" s="23"/>
      <c r="BE92" s="23"/>
      <c r="BF92" s="23"/>
    </row>
    <row r="93" hidden="1">
      <c r="A93" s="5">
        <v>37542.0</v>
      </c>
      <c r="B93" s="6" t="s">
        <v>9950</v>
      </c>
      <c r="C93" s="6" t="s">
        <v>9951</v>
      </c>
      <c r="D93" s="23"/>
      <c r="E93" s="23"/>
      <c r="F93" s="23"/>
      <c r="G93" s="6">
        <v>9000.0</v>
      </c>
      <c r="H93" s="23"/>
      <c r="I93" s="6">
        <v>0.0</v>
      </c>
      <c r="J93" s="6">
        <v>0.0</v>
      </c>
      <c r="K93" s="6">
        <v>6.0</v>
      </c>
      <c r="L93" s="6">
        <v>0.0</v>
      </c>
      <c r="M93" s="6">
        <v>0.0</v>
      </c>
      <c r="N93" s="6" t="s">
        <v>61</v>
      </c>
      <c r="O93" s="6">
        <v>0.0</v>
      </c>
      <c r="P93" s="6">
        <v>0.0</v>
      </c>
      <c r="Q93" s="6" t="s">
        <v>9950</v>
      </c>
      <c r="R93" s="6" t="s">
        <v>9952</v>
      </c>
      <c r="S93" s="23"/>
      <c r="T93" s="23"/>
      <c r="U93" s="23"/>
      <c r="V93" s="23"/>
      <c r="W93" s="6" t="s">
        <v>9953</v>
      </c>
      <c r="X93" s="23"/>
      <c r="Y93" s="23"/>
      <c r="Z93" s="23"/>
      <c r="AA93" s="23"/>
      <c r="AB93" s="23"/>
      <c r="AC93" s="6" t="s">
        <v>9955</v>
      </c>
      <c r="AD93" s="6" t="s">
        <v>9956</v>
      </c>
      <c r="AE93" s="6" t="s">
        <v>1054</v>
      </c>
      <c r="AF93" s="6" t="s">
        <v>9961</v>
      </c>
      <c r="AG93" s="23"/>
      <c r="AH93" s="23"/>
      <c r="AI93" s="23"/>
      <c r="AJ93" s="23"/>
      <c r="AK93" s="23"/>
      <c r="AL93" s="6" t="s">
        <v>9962</v>
      </c>
      <c r="AM93" s="23"/>
      <c r="AN93" s="23"/>
      <c r="AO93" s="23"/>
      <c r="AP93" s="23"/>
      <c r="AQ93" s="23"/>
      <c r="AR93" s="6" t="s">
        <v>68</v>
      </c>
      <c r="AS93" s="23"/>
      <c r="AT93" s="23"/>
      <c r="AU93" s="23"/>
      <c r="AV93" s="22" t="s">
        <v>9964</v>
      </c>
      <c r="AW93" s="22" t="s">
        <v>9964</v>
      </c>
      <c r="AX93" s="23"/>
      <c r="AY93" s="23"/>
      <c r="AZ93" s="23"/>
      <c r="BA93" s="23"/>
      <c r="BB93" s="23"/>
      <c r="BC93" s="23"/>
      <c r="BD93" s="23"/>
      <c r="BE93" s="23"/>
      <c r="BF93" s="23"/>
    </row>
    <row r="94" hidden="1">
      <c r="A94" s="5">
        <v>38798.0</v>
      </c>
      <c r="B94" s="12">
        <v>43409.0</v>
      </c>
      <c r="C94" s="6" t="s">
        <v>9968</v>
      </c>
      <c r="D94" s="23"/>
      <c r="E94" s="23"/>
      <c r="F94" s="23"/>
      <c r="G94" s="6">
        <v>3.0</v>
      </c>
      <c r="H94" s="23"/>
      <c r="I94" s="6">
        <v>0.0</v>
      </c>
      <c r="J94" s="6">
        <v>0.0</v>
      </c>
      <c r="K94" s="6">
        <v>6.0</v>
      </c>
      <c r="L94" s="6">
        <v>0.0</v>
      </c>
      <c r="M94" s="6">
        <v>0.0</v>
      </c>
      <c r="N94" s="6" t="s">
        <v>61</v>
      </c>
      <c r="O94" s="6">
        <v>0.0</v>
      </c>
      <c r="P94" s="6">
        <v>0.0</v>
      </c>
      <c r="Q94" s="23"/>
      <c r="R94" s="23"/>
      <c r="S94" s="23"/>
      <c r="T94" s="23"/>
      <c r="U94" s="23"/>
      <c r="V94" s="23"/>
      <c r="W94" s="23"/>
      <c r="X94" s="23"/>
      <c r="Y94" s="23"/>
      <c r="Z94" s="23"/>
      <c r="AA94" s="23"/>
      <c r="AB94" s="23"/>
      <c r="AC94" s="23"/>
      <c r="AD94" s="23"/>
      <c r="AE94" s="23"/>
      <c r="AF94" s="23"/>
      <c r="AG94" s="23"/>
      <c r="AH94" s="23"/>
      <c r="AI94" s="23"/>
      <c r="AJ94" s="23"/>
      <c r="AK94" s="23"/>
      <c r="AL94" s="23"/>
      <c r="AM94" s="23"/>
      <c r="AN94" s="23"/>
      <c r="AO94" s="23"/>
      <c r="AP94" s="23"/>
      <c r="AQ94" s="23"/>
      <c r="AR94" s="6" t="s">
        <v>68</v>
      </c>
      <c r="AS94" s="23"/>
      <c r="AT94" s="23"/>
      <c r="AU94" s="23"/>
      <c r="AV94" s="23"/>
      <c r="AW94" s="23"/>
      <c r="AX94" s="23"/>
      <c r="AY94" s="23"/>
      <c r="AZ94" s="23"/>
      <c r="BA94" s="23"/>
      <c r="BB94" s="23"/>
      <c r="BC94" s="23"/>
      <c r="BD94" s="23"/>
      <c r="BE94" s="23"/>
      <c r="BF94" s="23"/>
    </row>
    <row r="95" hidden="1">
      <c r="A95" s="5">
        <v>40299.0</v>
      </c>
      <c r="B95" s="6" t="s">
        <v>9970</v>
      </c>
      <c r="C95" s="6" t="s">
        <v>9971</v>
      </c>
      <c r="D95" s="23"/>
      <c r="E95" s="23"/>
      <c r="F95" s="23"/>
      <c r="G95" s="6">
        <v>5000.0</v>
      </c>
      <c r="H95" s="23"/>
      <c r="I95" s="6">
        <v>0.0</v>
      </c>
      <c r="J95" s="6">
        <v>0.0</v>
      </c>
      <c r="K95" s="6">
        <v>6.0</v>
      </c>
      <c r="L95" s="6">
        <v>0.0</v>
      </c>
      <c r="M95" s="6">
        <v>0.0</v>
      </c>
      <c r="N95" s="6" t="s">
        <v>61</v>
      </c>
      <c r="O95" s="6">
        <v>0.0</v>
      </c>
      <c r="P95" s="6">
        <v>0.0</v>
      </c>
      <c r="Q95" s="23"/>
      <c r="R95" s="23"/>
      <c r="S95" s="23"/>
      <c r="T95" s="23"/>
      <c r="U95" s="23"/>
      <c r="V95" s="23"/>
      <c r="W95" s="23"/>
      <c r="X95" s="23"/>
      <c r="Y95" s="23"/>
      <c r="Z95" s="23"/>
      <c r="AA95" s="23"/>
      <c r="AB95" s="23"/>
      <c r="AC95" s="23"/>
      <c r="AD95" s="23"/>
      <c r="AE95" s="23"/>
      <c r="AF95" s="23"/>
      <c r="AG95" s="23"/>
      <c r="AH95" s="23"/>
      <c r="AI95" s="23"/>
      <c r="AJ95" s="23"/>
      <c r="AK95" s="23"/>
      <c r="AL95" s="23"/>
      <c r="AM95" s="23"/>
      <c r="AN95" s="23"/>
      <c r="AO95" s="23"/>
      <c r="AP95" s="23"/>
      <c r="AQ95" s="23"/>
      <c r="AR95" s="6" t="s">
        <v>68</v>
      </c>
      <c r="AS95" s="23"/>
      <c r="AT95" s="23"/>
      <c r="AU95" s="23"/>
      <c r="AV95" s="23"/>
      <c r="AW95" s="23"/>
      <c r="AX95" s="23"/>
      <c r="AY95" s="23"/>
      <c r="AZ95" s="23"/>
      <c r="BA95" s="23"/>
      <c r="BB95" s="23"/>
      <c r="BC95" s="23"/>
      <c r="BD95" s="23"/>
      <c r="BE95" s="23"/>
      <c r="BF95" s="23"/>
    </row>
    <row r="96" hidden="1">
      <c r="A96" s="5">
        <v>43814.0</v>
      </c>
      <c r="B96" s="6" t="s">
        <v>9972</v>
      </c>
      <c r="C96" s="6" t="s">
        <v>9973</v>
      </c>
      <c r="D96" s="23"/>
      <c r="E96" s="23"/>
      <c r="F96" s="23"/>
      <c r="G96" s="6">
        <v>15000.0</v>
      </c>
      <c r="H96" s="23"/>
      <c r="I96" s="6">
        <v>0.0</v>
      </c>
      <c r="J96" s="6">
        <v>0.0</v>
      </c>
      <c r="K96" s="6">
        <v>6.0</v>
      </c>
      <c r="L96" s="6">
        <v>0.0</v>
      </c>
      <c r="M96" s="6">
        <v>0.0</v>
      </c>
      <c r="N96" s="6" t="s">
        <v>61</v>
      </c>
      <c r="O96" s="6">
        <v>0.0</v>
      </c>
      <c r="P96" s="6">
        <v>0.0</v>
      </c>
      <c r="Q96" s="23"/>
      <c r="R96" s="23"/>
      <c r="S96" s="23"/>
      <c r="T96" s="23"/>
      <c r="U96" s="23"/>
      <c r="V96" s="23"/>
      <c r="W96" s="23"/>
      <c r="X96" s="23"/>
      <c r="Y96" s="23"/>
      <c r="Z96" s="23"/>
      <c r="AA96" s="23"/>
      <c r="AB96" s="23"/>
      <c r="AC96" s="23"/>
      <c r="AD96" s="23"/>
      <c r="AE96" s="23"/>
      <c r="AF96" s="23"/>
      <c r="AG96" s="23"/>
      <c r="AH96" s="23"/>
      <c r="AI96" s="23"/>
      <c r="AJ96" s="23"/>
      <c r="AK96" s="23"/>
      <c r="AL96" s="23"/>
      <c r="AM96" s="23"/>
      <c r="AN96" s="23"/>
      <c r="AO96" s="23"/>
      <c r="AP96" s="23"/>
      <c r="AQ96" s="23"/>
      <c r="AR96" s="6" t="s">
        <v>68</v>
      </c>
      <c r="AS96" s="23"/>
      <c r="AT96" s="23"/>
      <c r="AU96" s="23"/>
      <c r="AV96" s="22" t="s">
        <v>9974</v>
      </c>
      <c r="AW96" s="22" t="s">
        <v>9974</v>
      </c>
      <c r="AX96" s="23"/>
      <c r="AY96" s="23"/>
      <c r="AZ96" s="23"/>
      <c r="BA96" s="23"/>
      <c r="BB96" s="23"/>
      <c r="BC96" s="23"/>
      <c r="BD96" s="23"/>
      <c r="BE96" s="23"/>
      <c r="BF96" s="23"/>
    </row>
    <row r="97" hidden="1">
      <c r="A97" s="5">
        <v>43813.0</v>
      </c>
      <c r="B97" s="6" t="s">
        <v>9972</v>
      </c>
      <c r="C97" s="6" t="s">
        <v>9976</v>
      </c>
      <c r="D97" s="23"/>
      <c r="E97" s="23"/>
      <c r="F97" s="23"/>
      <c r="G97" s="6">
        <v>20000.0</v>
      </c>
      <c r="H97" s="23"/>
      <c r="I97" s="6">
        <v>0.0</v>
      </c>
      <c r="J97" s="6">
        <v>0.0</v>
      </c>
      <c r="K97" s="6">
        <v>6.0</v>
      </c>
      <c r="L97" s="6">
        <v>0.0</v>
      </c>
      <c r="M97" s="6">
        <v>0.0</v>
      </c>
      <c r="N97" s="6" t="s">
        <v>61</v>
      </c>
      <c r="O97" s="6">
        <v>0.0</v>
      </c>
      <c r="P97" s="6">
        <v>0.0</v>
      </c>
      <c r="Q97" s="23"/>
      <c r="R97" s="23"/>
      <c r="S97" s="23"/>
      <c r="T97" s="23"/>
      <c r="U97" s="23"/>
      <c r="V97" s="23"/>
      <c r="W97" s="23"/>
      <c r="X97" s="23"/>
      <c r="Y97" s="23"/>
      <c r="Z97" s="23"/>
      <c r="AA97" s="23"/>
      <c r="AB97" s="23"/>
      <c r="AC97" s="23"/>
      <c r="AD97" s="23"/>
      <c r="AE97" s="23"/>
      <c r="AF97" s="23"/>
      <c r="AG97" s="23"/>
      <c r="AH97" s="23"/>
      <c r="AI97" s="23"/>
      <c r="AJ97" s="23"/>
      <c r="AK97" s="23"/>
      <c r="AL97" s="23"/>
      <c r="AM97" s="23"/>
      <c r="AN97" s="23"/>
      <c r="AO97" s="23"/>
      <c r="AP97" s="23"/>
      <c r="AQ97" s="23"/>
      <c r="AR97" s="6" t="s">
        <v>68</v>
      </c>
      <c r="AS97" s="23"/>
      <c r="AT97" s="23"/>
      <c r="AU97" s="23"/>
      <c r="AV97" s="23"/>
      <c r="AW97" s="23"/>
      <c r="AX97" s="23"/>
      <c r="AY97" s="23"/>
      <c r="AZ97" s="23"/>
      <c r="BA97" s="23"/>
      <c r="BB97" s="23"/>
      <c r="BC97" s="23"/>
      <c r="BD97" s="23"/>
      <c r="BE97" s="23"/>
      <c r="BF97" s="23"/>
    </row>
    <row r="98">
      <c r="A98" s="5">
        <v>42450.0</v>
      </c>
      <c r="B98" s="12">
        <v>43171.0</v>
      </c>
      <c r="C98" s="6" t="s">
        <v>9978</v>
      </c>
      <c r="D98" s="6" t="s">
        <v>9979</v>
      </c>
      <c r="E98" s="6" t="s">
        <v>9980</v>
      </c>
      <c r="F98" s="22" t="s">
        <v>9982</v>
      </c>
      <c r="G98" s="6">
        <v>10000.0</v>
      </c>
      <c r="H98" s="23"/>
      <c r="I98" s="6">
        <v>0.0</v>
      </c>
      <c r="J98" s="6">
        <v>0.0</v>
      </c>
      <c r="K98" s="6">
        <v>6.0</v>
      </c>
      <c r="L98" s="6">
        <v>0.0</v>
      </c>
      <c r="M98" s="6">
        <v>0.0</v>
      </c>
      <c r="N98" s="6" t="s">
        <v>61</v>
      </c>
      <c r="O98" s="6">
        <v>0.0</v>
      </c>
      <c r="P98" s="6">
        <v>0.0</v>
      </c>
      <c r="Q98" s="12">
        <v>43202.0</v>
      </c>
      <c r="R98" s="6" t="s">
        <v>9989</v>
      </c>
      <c r="S98" s="6" t="s">
        <v>9990</v>
      </c>
      <c r="T98" s="22" t="s">
        <v>9991</v>
      </c>
      <c r="U98" s="6" t="s">
        <v>9994</v>
      </c>
      <c r="V98" s="23"/>
      <c r="W98" s="23"/>
      <c r="X98" s="23"/>
      <c r="Y98" s="23"/>
      <c r="Z98" s="23"/>
      <c r="AA98" s="6" t="s">
        <v>9995</v>
      </c>
      <c r="AB98" s="23"/>
      <c r="AC98" s="23"/>
      <c r="AD98" s="23"/>
      <c r="AE98" s="6" t="s">
        <v>9999</v>
      </c>
      <c r="AF98" s="6" t="s">
        <v>10004</v>
      </c>
      <c r="AG98" s="23"/>
      <c r="AH98" s="23"/>
      <c r="AI98" s="23"/>
      <c r="AJ98" s="23"/>
      <c r="AK98" s="23"/>
      <c r="AL98" s="23"/>
      <c r="AM98" s="23"/>
      <c r="AN98" s="23"/>
      <c r="AO98" s="23"/>
      <c r="AP98" s="23"/>
      <c r="AQ98" s="23"/>
      <c r="AR98" s="6" t="s">
        <v>86</v>
      </c>
      <c r="AS98" s="23"/>
      <c r="AT98" s="23"/>
      <c r="AU98" s="23"/>
      <c r="AV98" s="22" t="s">
        <v>10005</v>
      </c>
      <c r="AW98" s="22" t="s">
        <v>10005</v>
      </c>
      <c r="AX98" s="23"/>
      <c r="AY98" s="23"/>
      <c r="AZ98" s="23"/>
      <c r="BA98" s="23"/>
      <c r="BB98" s="23"/>
      <c r="BC98" s="23"/>
      <c r="BD98" s="23"/>
      <c r="BE98" s="23"/>
      <c r="BF98" s="23"/>
    </row>
    <row r="99" hidden="1">
      <c r="A99" s="5">
        <v>37553.0</v>
      </c>
      <c r="B99" s="6" t="s">
        <v>9706</v>
      </c>
      <c r="C99" s="6" t="s">
        <v>10008</v>
      </c>
      <c r="D99" s="23"/>
      <c r="E99" s="23"/>
      <c r="F99" s="23"/>
      <c r="G99" s="6">
        <v>16.0</v>
      </c>
      <c r="H99" s="23"/>
      <c r="I99" s="6">
        <v>0.0</v>
      </c>
      <c r="J99" s="6">
        <v>0.0</v>
      </c>
      <c r="K99" s="6">
        <v>6.0</v>
      </c>
      <c r="L99" s="6">
        <v>0.0</v>
      </c>
      <c r="M99" s="6">
        <v>0.0</v>
      </c>
      <c r="N99" s="6" t="s">
        <v>61</v>
      </c>
      <c r="O99" s="6">
        <v>0.0</v>
      </c>
      <c r="P99" s="6">
        <v>0.0</v>
      </c>
      <c r="Q99" s="23"/>
      <c r="R99" s="23"/>
      <c r="S99" s="23"/>
      <c r="T99" s="23"/>
      <c r="U99" s="23"/>
      <c r="V99" s="23"/>
      <c r="W99" s="23"/>
      <c r="X99" s="23"/>
      <c r="Y99" s="23"/>
      <c r="Z99" s="23"/>
      <c r="AA99" s="23"/>
      <c r="AB99" s="23"/>
      <c r="AC99" s="23"/>
      <c r="AD99" s="23"/>
      <c r="AE99" s="23"/>
      <c r="AF99" s="23"/>
      <c r="AG99" s="23"/>
      <c r="AH99" s="23"/>
      <c r="AI99" s="23"/>
      <c r="AJ99" s="23"/>
      <c r="AK99" s="23"/>
      <c r="AL99" s="23"/>
      <c r="AM99" s="23"/>
      <c r="AN99" s="23"/>
      <c r="AO99" s="23"/>
      <c r="AP99" s="23"/>
      <c r="AQ99" s="23"/>
      <c r="AR99" s="6" t="s">
        <v>68</v>
      </c>
      <c r="AS99" s="23"/>
      <c r="AT99" s="23"/>
      <c r="AU99" s="23"/>
      <c r="AV99" s="23"/>
      <c r="AW99" s="23"/>
      <c r="AX99" s="23"/>
      <c r="AY99" s="23"/>
      <c r="AZ99" s="23"/>
      <c r="BA99" s="23"/>
      <c r="BB99" s="23"/>
      <c r="BC99" s="23"/>
      <c r="BD99" s="23"/>
      <c r="BE99" s="23"/>
      <c r="BF99" s="23"/>
    </row>
    <row r="100" hidden="1">
      <c r="A100" s="5">
        <v>38641.0</v>
      </c>
      <c r="B100" s="6" t="s">
        <v>10010</v>
      </c>
      <c r="C100" s="6" t="s">
        <v>10011</v>
      </c>
      <c r="D100" s="23"/>
      <c r="E100" s="23"/>
      <c r="F100" s="23"/>
      <c r="G100" s="6">
        <v>500.0</v>
      </c>
      <c r="H100" s="23"/>
      <c r="I100" s="6">
        <v>0.0</v>
      </c>
      <c r="J100" s="6">
        <v>0.0</v>
      </c>
      <c r="K100" s="6">
        <v>6.0</v>
      </c>
      <c r="L100" s="6">
        <v>0.0</v>
      </c>
      <c r="M100" s="6">
        <v>0.0</v>
      </c>
      <c r="N100" s="6" t="s">
        <v>61</v>
      </c>
      <c r="O100" s="6">
        <v>0.0</v>
      </c>
      <c r="P100" s="6">
        <v>0.0</v>
      </c>
      <c r="Q100" s="23"/>
      <c r="R100" s="23"/>
      <c r="S100" s="23"/>
      <c r="T100" s="23"/>
      <c r="U100" s="23"/>
      <c r="V100" s="23"/>
      <c r="W100" s="23"/>
      <c r="X100" s="23"/>
      <c r="Y100" s="23"/>
      <c r="Z100" s="23"/>
      <c r="AA100" s="23"/>
      <c r="AB100" s="23"/>
      <c r="AC100" s="23"/>
      <c r="AD100" s="23"/>
      <c r="AE100" s="23"/>
      <c r="AF100" s="23"/>
      <c r="AG100" s="23"/>
      <c r="AH100" s="23"/>
      <c r="AI100" s="23"/>
      <c r="AJ100" s="23"/>
      <c r="AK100" s="23"/>
      <c r="AL100" s="23"/>
      <c r="AM100" s="23"/>
      <c r="AN100" s="23"/>
      <c r="AO100" s="23"/>
      <c r="AP100" s="23"/>
      <c r="AQ100" s="23"/>
      <c r="AR100" s="6" t="s">
        <v>68</v>
      </c>
      <c r="AS100" s="23"/>
      <c r="AT100" s="23"/>
      <c r="AU100" s="23"/>
      <c r="AV100" s="22" t="s">
        <v>10012</v>
      </c>
      <c r="AW100" s="22" t="s">
        <v>10012</v>
      </c>
      <c r="AX100" s="23"/>
      <c r="AY100" s="23"/>
      <c r="AZ100" s="23"/>
      <c r="BA100" s="23"/>
      <c r="BB100" s="23"/>
      <c r="BC100" s="23"/>
      <c r="BD100" s="23"/>
      <c r="BE100" s="23"/>
      <c r="BF100" s="23"/>
    </row>
    <row r="101">
      <c r="A101" s="5">
        <v>40207.0</v>
      </c>
      <c r="B101" s="6" t="s">
        <v>9510</v>
      </c>
      <c r="C101" s="6" t="s">
        <v>10013</v>
      </c>
      <c r="D101" s="6" t="s">
        <v>10014</v>
      </c>
      <c r="E101" s="6" t="s">
        <v>1223</v>
      </c>
      <c r="F101" s="22" t="s">
        <v>10015</v>
      </c>
      <c r="G101" s="6">
        <v>100000.0</v>
      </c>
      <c r="H101" s="6">
        <v>38402.0</v>
      </c>
      <c r="I101" s="6">
        <v>38.0</v>
      </c>
      <c r="J101" s="6">
        <v>2304.12</v>
      </c>
      <c r="K101" s="6">
        <v>6.0</v>
      </c>
      <c r="L101" s="6">
        <v>4680.15</v>
      </c>
      <c r="M101" s="6">
        <v>1252.36</v>
      </c>
      <c r="N101" s="6" t="s">
        <v>61</v>
      </c>
      <c r="O101" s="6">
        <v>1.0</v>
      </c>
      <c r="P101" s="6">
        <v>0.0</v>
      </c>
      <c r="Q101" s="6" t="s">
        <v>10020</v>
      </c>
      <c r="R101" s="12">
        <v>43801.0</v>
      </c>
      <c r="S101" s="6" t="s">
        <v>10021</v>
      </c>
      <c r="T101" s="22" t="s">
        <v>2875</v>
      </c>
      <c r="U101" s="24" t="str">
        <f>+52 951 132 6158</f>
        <v>#ERROR!</v>
      </c>
      <c r="V101" s="23"/>
      <c r="W101" s="6" t="s">
        <v>2877</v>
      </c>
      <c r="X101" s="23"/>
      <c r="Y101" s="23"/>
      <c r="Z101" s="23"/>
      <c r="AA101" s="23"/>
      <c r="AB101" s="23"/>
      <c r="AC101" s="6" t="s">
        <v>10027</v>
      </c>
      <c r="AD101" s="6" t="s">
        <v>10028</v>
      </c>
      <c r="AE101" s="22" t="s">
        <v>10033</v>
      </c>
      <c r="AF101" s="6" t="s">
        <v>10045</v>
      </c>
      <c r="AG101" s="23"/>
      <c r="AH101" s="23"/>
      <c r="AI101" s="23"/>
      <c r="AJ101" s="23"/>
      <c r="AK101" s="23"/>
      <c r="AL101" s="6" t="s">
        <v>10049</v>
      </c>
      <c r="AM101" s="23"/>
      <c r="AN101" s="23"/>
      <c r="AO101" s="23"/>
      <c r="AP101" s="23"/>
      <c r="AQ101" s="23"/>
      <c r="AR101" s="6" t="s">
        <v>86</v>
      </c>
      <c r="AS101" s="23"/>
      <c r="AT101" s="23"/>
      <c r="AU101" s="23"/>
      <c r="AV101" s="22" t="s">
        <v>2875</v>
      </c>
      <c r="AW101" s="22" t="s">
        <v>2875</v>
      </c>
      <c r="AX101" s="22" t="s">
        <v>2895</v>
      </c>
      <c r="AY101" s="22" t="s">
        <v>2896</v>
      </c>
      <c r="AZ101" s="23"/>
      <c r="BA101" s="22" t="s">
        <v>2899</v>
      </c>
      <c r="BB101" s="22" t="s">
        <v>2902</v>
      </c>
      <c r="BC101" s="23"/>
      <c r="BD101" s="23"/>
      <c r="BE101" s="23"/>
      <c r="BF101" s="23"/>
    </row>
    <row r="102" hidden="1">
      <c r="A102" s="5">
        <v>38017.0</v>
      </c>
      <c r="B102" s="12">
        <v>43376.0</v>
      </c>
      <c r="C102" s="6" t="s">
        <v>10076</v>
      </c>
      <c r="D102" s="23"/>
      <c r="E102" s="23"/>
      <c r="F102" s="23"/>
      <c r="G102" s="6">
        <v>8000.0</v>
      </c>
      <c r="H102" s="23"/>
      <c r="I102" s="6">
        <v>0.0</v>
      </c>
      <c r="J102" s="6">
        <v>0.0</v>
      </c>
      <c r="K102" s="6">
        <v>6.0</v>
      </c>
      <c r="L102" s="6">
        <v>0.0</v>
      </c>
      <c r="M102" s="6">
        <v>0.0</v>
      </c>
      <c r="N102" s="6" t="s">
        <v>61</v>
      </c>
      <c r="O102" s="6">
        <v>0.0</v>
      </c>
      <c r="P102" s="6">
        <v>0.0</v>
      </c>
      <c r="Q102" s="23"/>
      <c r="R102" s="23"/>
      <c r="S102" s="23"/>
      <c r="T102" s="23"/>
      <c r="U102" s="23"/>
      <c r="V102" s="23"/>
      <c r="W102" s="23"/>
      <c r="X102" s="23"/>
      <c r="Y102" s="23"/>
      <c r="Z102" s="23"/>
      <c r="AA102" s="23"/>
      <c r="AB102" s="23"/>
      <c r="AC102" s="23"/>
      <c r="AD102" s="23"/>
      <c r="AE102" s="23"/>
      <c r="AF102" s="23"/>
      <c r="AG102" s="23"/>
      <c r="AH102" s="23"/>
      <c r="AI102" s="23"/>
      <c r="AJ102" s="23"/>
      <c r="AK102" s="23"/>
      <c r="AL102" s="23"/>
      <c r="AM102" s="23"/>
      <c r="AN102" s="23"/>
      <c r="AO102" s="23"/>
      <c r="AP102" s="23"/>
      <c r="AQ102" s="23"/>
      <c r="AR102" s="6" t="s">
        <v>68</v>
      </c>
      <c r="AS102" s="23"/>
      <c r="AT102" s="23"/>
      <c r="AU102" s="23"/>
      <c r="AV102" s="23"/>
      <c r="AW102" s="23"/>
      <c r="AX102" s="23"/>
      <c r="AY102" s="23"/>
      <c r="AZ102" s="23"/>
      <c r="BA102" s="23"/>
      <c r="BB102" s="23"/>
      <c r="BC102" s="23"/>
      <c r="BD102" s="23"/>
      <c r="BE102" s="23"/>
      <c r="BF102" s="23"/>
    </row>
    <row r="103" hidden="1">
      <c r="A103" s="5">
        <v>39316.0</v>
      </c>
      <c r="B103" s="6" t="s">
        <v>10083</v>
      </c>
      <c r="C103" s="6" t="s">
        <v>10084</v>
      </c>
      <c r="D103" s="23"/>
      <c r="E103" s="23"/>
      <c r="F103" s="23"/>
      <c r="G103" s="6">
        <v>8000.0</v>
      </c>
      <c r="H103" s="23"/>
      <c r="I103" s="6">
        <v>0.0</v>
      </c>
      <c r="J103" s="6">
        <v>0.0</v>
      </c>
      <c r="K103" s="6">
        <v>6.0</v>
      </c>
      <c r="L103" s="6">
        <v>0.0</v>
      </c>
      <c r="M103" s="6">
        <v>0.0</v>
      </c>
      <c r="N103" s="6" t="s">
        <v>61</v>
      </c>
      <c r="O103" s="6">
        <v>0.0</v>
      </c>
      <c r="P103" s="6">
        <v>0.0</v>
      </c>
      <c r="Q103" s="23"/>
      <c r="R103" s="23"/>
      <c r="S103" s="23"/>
      <c r="T103" s="23"/>
      <c r="U103" s="23"/>
      <c r="V103" s="23"/>
      <c r="W103" s="23"/>
      <c r="X103" s="23"/>
      <c r="Y103" s="23"/>
      <c r="Z103" s="23"/>
      <c r="AA103" s="23"/>
      <c r="AB103" s="23"/>
      <c r="AC103" s="23"/>
      <c r="AD103" s="23"/>
      <c r="AE103" s="23"/>
      <c r="AF103" s="23"/>
      <c r="AG103" s="23"/>
      <c r="AH103" s="23"/>
      <c r="AI103" s="23"/>
      <c r="AJ103" s="23"/>
      <c r="AK103" s="23"/>
      <c r="AL103" s="23"/>
      <c r="AM103" s="23"/>
      <c r="AN103" s="23"/>
      <c r="AO103" s="23"/>
      <c r="AP103" s="23"/>
      <c r="AQ103" s="23"/>
      <c r="AR103" s="6" t="s">
        <v>68</v>
      </c>
      <c r="AS103" s="23"/>
      <c r="AT103" s="23"/>
      <c r="AU103" s="23"/>
      <c r="AV103" s="23"/>
      <c r="AW103" s="23"/>
      <c r="AX103" s="23"/>
      <c r="AY103" s="23"/>
      <c r="AZ103" s="23"/>
      <c r="BA103" s="23"/>
      <c r="BB103" s="23"/>
      <c r="BC103" s="23"/>
      <c r="BD103" s="23"/>
      <c r="BE103" s="23"/>
      <c r="BF103" s="23"/>
    </row>
    <row r="104" hidden="1">
      <c r="A104" s="5">
        <v>37705.0</v>
      </c>
      <c r="B104" s="6" t="s">
        <v>10086</v>
      </c>
      <c r="C104" s="6" t="s">
        <v>10087</v>
      </c>
      <c r="D104" s="23"/>
      <c r="E104" s="23"/>
      <c r="F104" s="23"/>
      <c r="G104" s="6">
        <v>5000.0</v>
      </c>
      <c r="H104" s="23"/>
      <c r="I104" s="6">
        <v>0.0</v>
      </c>
      <c r="J104" s="6">
        <v>0.0</v>
      </c>
      <c r="K104" s="6">
        <v>6.0</v>
      </c>
      <c r="L104" s="6">
        <v>0.0</v>
      </c>
      <c r="M104" s="6">
        <v>0.0</v>
      </c>
      <c r="N104" s="6" t="s">
        <v>61</v>
      </c>
      <c r="O104" s="6">
        <v>0.0</v>
      </c>
      <c r="P104" s="6">
        <v>0.0</v>
      </c>
      <c r="Q104" s="23"/>
      <c r="R104" s="23"/>
      <c r="S104" s="23"/>
      <c r="T104" s="23"/>
      <c r="U104" s="23"/>
      <c r="V104" s="23"/>
      <c r="W104" s="23"/>
      <c r="X104" s="23"/>
      <c r="Y104" s="23"/>
      <c r="Z104" s="23"/>
      <c r="AA104" s="23"/>
      <c r="AB104" s="23"/>
      <c r="AC104" s="23"/>
      <c r="AD104" s="23"/>
      <c r="AE104" s="23"/>
      <c r="AF104" s="23"/>
      <c r="AG104" s="23"/>
      <c r="AH104" s="23"/>
      <c r="AI104" s="23"/>
      <c r="AJ104" s="23"/>
      <c r="AK104" s="23"/>
      <c r="AL104" s="23"/>
      <c r="AM104" s="23"/>
      <c r="AN104" s="23"/>
      <c r="AO104" s="23"/>
      <c r="AP104" s="23"/>
      <c r="AQ104" s="23"/>
      <c r="AR104" s="6" t="s">
        <v>68</v>
      </c>
      <c r="AS104" s="23"/>
      <c r="AT104" s="23"/>
      <c r="AU104" s="23"/>
      <c r="AV104" s="22" t="s">
        <v>10089</v>
      </c>
      <c r="AW104" s="22" t="s">
        <v>10089</v>
      </c>
      <c r="AX104" s="23"/>
      <c r="AY104" s="23"/>
      <c r="AZ104" s="23"/>
      <c r="BA104" s="23"/>
      <c r="BB104" s="23"/>
      <c r="BC104" s="23"/>
      <c r="BD104" s="23"/>
      <c r="BE104" s="23"/>
      <c r="BF104" s="23"/>
    </row>
    <row r="105" hidden="1">
      <c r="A105" s="5">
        <v>38665.0</v>
      </c>
      <c r="B105" s="12">
        <v>43105.0</v>
      </c>
      <c r="C105" s="6" t="s">
        <v>10097</v>
      </c>
      <c r="D105" s="23"/>
      <c r="E105" s="23"/>
      <c r="F105" s="23"/>
      <c r="G105" s="6">
        <v>7.8</v>
      </c>
      <c r="H105" s="23"/>
      <c r="I105" s="6">
        <v>0.0</v>
      </c>
      <c r="J105" s="6">
        <v>0.0</v>
      </c>
      <c r="K105" s="6">
        <v>6.0</v>
      </c>
      <c r="L105" s="6">
        <v>0.0</v>
      </c>
      <c r="M105" s="6">
        <v>0.0</v>
      </c>
      <c r="N105" s="6" t="s">
        <v>61</v>
      </c>
      <c r="O105" s="6">
        <v>0.0</v>
      </c>
      <c r="P105" s="6">
        <v>0.0</v>
      </c>
      <c r="Q105" s="23"/>
      <c r="R105" s="23"/>
      <c r="S105" s="23"/>
      <c r="T105" s="23"/>
      <c r="U105" s="23"/>
      <c r="V105" s="23"/>
      <c r="W105" s="23"/>
      <c r="X105" s="23"/>
      <c r="Y105" s="23"/>
      <c r="Z105" s="23"/>
      <c r="AA105" s="23"/>
      <c r="AB105" s="23"/>
      <c r="AC105" s="23"/>
      <c r="AD105" s="23"/>
      <c r="AE105" s="23"/>
      <c r="AF105" s="23"/>
      <c r="AG105" s="23"/>
      <c r="AH105" s="23"/>
      <c r="AI105" s="23"/>
      <c r="AJ105" s="23"/>
      <c r="AK105" s="23"/>
      <c r="AL105" s="23"/>
      <c r="AM105" s="23"/>
      <c r="AN105" s="23"/>
      <c r="AO105" s="23"/>
      <c r="AP105" s="23"/>
      <c r="AQ105" s="23"/>
      <c r="AR105" s="6" t="s">
        <v>68</v>
      </c>
      <c r="AS105" s="23"/>
      <c r="AT105" s="23"/>
      <c r="AU105" s="23"/>
      <c r="AV105" s="23"/>
      <c r="AW105" s="23"/>
      <c r="AX105" s="23"/>
      <c r="AY105" s="23"/>
      <c r="AZ105" s="23"/>
      <c r="BA105" s="23"/>
      <c r="BB105" s="23"/>
      <c r="BC105" s="23"/>
      <c r="BD105" s="23"/>
      <c r="BE105" s="23"/>
      <c r="BF105" s="23"/>
    </row>
    <row r="106" hidden="1">
      <c r="A106" s="5">
        <v>43901.0</v>
      </c>
      <c r="B106" s="12">
        <v>43171.0</v>
      </c>
      <c r="C106" s="6" t="s">
        <v>10100</v>
      </c>
      <c r="D106" s="23"/>
      <c r="E106" s="23"/>
      <c r="F106" s="23"/>
      <c r="G106" s="6">
        <v>10000.0</v>
      </c>
      <c r="H106" s="23"/>
      <c r="I106" s="6">
        <v>0.0</v>
      </c>
      <c r="J106" s="6">
        <v>0.0</v>
      </c>
      <c r="K106" s="6">
        <v>6.0</v>
      </c>
      <c r="L106" s="6">
        <v>0.0</v>
      </c>
      <c r="M106" s="6">
        <v>0.0</v>
      </c>
      <c r="N106" s="6" t="s">
        <v>61</v>
      </c>
      <c r="O106" s="6">
        <v>0.0</v>
      </c>
      <c r="P106" s="6">
        <v>0.0</v>
      </c>
      <c r="Q106" s="23"/>
      <c r="R106" s="23"/>
      <c r="S106" s="23"/>
      <c r="T106" s="23"/>
      <c r="U106" s="23"/>
      <c r="V106" s="23"/>
      <c r="W106" s="23"/>
      <c r="X106" s="23"/>
      <c r="Y106" s="23"/>
      <c r="Z106" s="23"/>
      <c r="AA106" s="23"/>
      <c r="AB106" s="23"/>
      <c r="AC106" s="23"/>
      <c r="AD106" s="23"/>
      <c r="AE106" s="23"/>
      <c r="AF106" s="23"/>
      <c r="AG106" s="23"/>
      <c r="AH106" s="23"/>
      <c r="AI106" s="23"/>
      <c r="AJ106" s="23"/>
      <c r="AK106" s="23"/>
      <c r="AL106" s="23"/>
      <c r="AM106" s="23"/>
      <c r="AN106" s="23"/>
      <c r="AO106" s="23"/>
      <c r="AP106" s="23"/>
      <c r="AQ106" s="23"/>
      <c r="AR106" s="6" t="s">
        <v>68</v>
      </c>
      <c r="AS106" s="23"/>
      <c r="AT106" s="23"/>
      <c r="AU106" s="23"/>
      <c r="AV106" s="22" t="s">
        <v>10101</v>
      </c>
      <c r="AW106" s="22" t="s">
        <v>10101</v>
      </c>
      <c r="AX106" s="23"/>
      <c r="AY106" s="23"/>
      <c r="AZ106" s="23"/>
      <c r="BA106" s="23"/>
      <c r="BB106" s="23"/>
      <c r="BC106" s="23"/>
      <c r="BD106" s="23"/>
      <c r="BE106" s="23"/>
      <c r="BF106" s="23"/>
    </row>
    <row r="107">
      <c r="A107" s="5">
        <v>38203.0</v>
      </c>
      <c r="B107" s="12">
        <v>43194.0</v>
      </c>
      <c r="C107" s="6" t="s">
        <v>10104</v>
      </c>
      <c r="D107" s="6" t="s">
        <v>10105</v>
      </c>
      <c r="E107" s="6">
        <v>123456.0</v>
      </c>
      <c r="F107" s="22" t="s">
        <v>10106</v>
      </c>
      <c r="G107" s="6">
        <v>16500.0</v>
      </c>
      <c r="H107" s="6">
        <v>240.67</v>
      </c>
      <c r="I107" s="6">
        <v>1.0</v>
      </c>
      <c r="J107" s="6">
        <v>14.4402</v>
      </c>
      <c r="K107" s="6">
        <v>6.0</v>
      </c>
      <c r="L107" s="6">
        <v>13.35</v>
      </c>
      <c r="M107" s="6">
        <v>8.55</v>
      </c>
      <c r="N107" s="6" t="s">
        <v>61</v>
      </c>
      <c r="O107" s="6">
        <v>2.0</v>
      </c>
      <c r="P107" s="6">
        <v>0.0</v>
      </c>
      <c r="Q107" s="6" t="s">
        <v>9483</v>
      </c>
      <c r="R107" s="6" t="s">
        <v>9890</v>
      </c>
      <c r="S107" s="6" t="s">
        <v>10109</v>
      </c>
      <c r="T107" s="22" t="s">
        <v>10110</v>
      </c>
      <c r="U107" s="6" t="s">
        <v>10114</v>
      </c>
      <c r="V107" s="23"/>
      <c r="W107" s="6" t="s">
        <v>10115</v>
      </c>
      <c r="X107" s="23"/>
      <c r="Y107" s="23"/>
      <c r="Z107" s="23"/>
      <c r="AA107" s="23"/>
      <c r="AB107" s="23"/>
      <c r="AC107" s="23"/>
      <c r="AD107" s="6" t="s">
        <v>10116</v>
      </c>
      <c r="AE107" s="6" t="s">
        <v>10119</v>
      </c>
      <c r="AF107" s="6" t="s">
        <v>10123</v>
      </c>
      <c r="AG107" s="23"/>
      <c r="AH107" s="23"/>
      <c r="AI107" s="23"/>
      <c r="AJ107" s="23"/>
      <c r="AK107" s="23"/>
      <c r="AL107" s="23"/>
      <c r="AM107" s="23"/>
      <c r="AN107" s="23"/>
      <c r="AO107" s="23"/>
      <c r="AP107" s="23"/>
      <c r="AQ107" s="23"/>
      <c r="AR107" s="6" t="s">
        <v>9132</v>
      </c>
      <c r="AS107" s="23"/>
      <c r="AT107" s="6" t="s">
        <v>10124</v>
      </c>
      <c r="AU107" s="23"/>
      <c r="AV107" s="22" t="s">
        <v>10110</v>
      </c>
      <c r="AW107" s="22" t="s">
        <v>10110</v>
      </c>
      <c r="AX107" s="23"/>
      <c r="AY107" s="23"/>
      <c r="AZ107" s="23"/>
      <c r="BA107" s="23"/>
      <c r="BB107" s="23"/>
      <c r="BC107" s="23"/>
      <c r="BD107" s="23"/>
      <c r="BE107" s="23"/>
      <c r="BF107" s="23"/>
    </row>
    <row r="108" hidden="1">
      <c r="A108" s="5">
        <v>38202.0</v>
      </c>
      <c r="B108" s="6" t="s">
        <v>9471</v>
      </c>
      <c r="C108" s="6" t="s">
        <v>10130</v>
      </c>
      <c r="D108" s="23"/>
      <c r="E108" s="23"/>
      <c r="F108" s="23"/>
      <c r="G108" s="6">
        <v>280000.0</v>
      </c>
      <c r="H108" s="23"/>
      <c r="I108" s="6">
        <v>0.0</v>
      </c>
      <c r="J108" s="6">
        <v>0.0</v>
      </c>
      <c r="K108" s="6">
        <v>6.0</v>
      </c>
      <c r="L108" s="6">
        <v>0.0</v>
      </c>
      <c r="M108" s="6">
        <v>0.0</v>
      </c>
      <c r="N108" s="6" t="s">
        <v>61</v>
      </c>
      <c r="O108" s="6">
        <v>0.0</v>
      </c>
      <c r="P108" s="6">
        <v>0.0</v>
      </c>
      <c r="Q108" s="23"/>
      <c r="R108" s="23"/>
      <c r="S108" s="23"/>
      <c r="T108" s="23"/>
      <c r="U108" s="23"/>
      <c r="V108" s="23"/>
      <c r="W108" s="23"/>
      <c r="X108" s="23"/>
      <c r="Y108" s="23"/>
      <c r="Z108" s="23"/>
      <c r="AA108" s="23"/>
      <c r="AB108" s="23"/>
      <c r="AC108" s="23"/>
      <c r="AD108" s="23"/>
      <c r="AE108" s="23"/>
      <c r="AF108" s="23"/>
      <c r="AG108" s="23"/>
      <c r="AH108" s="23"/>
      <c r="AI108" s="23"/>
      <c r="AJ108" s="23"/>
      <c r="AK108" s="23"/>
      <c r="AL108" s="23"/>
      <c r="AM108" s="23"/>
      <c r="AN108" s="23"/>
      <c r="AO108" s="23"/>
      <c r="AP108" s="23"/>
      <c r="AQ108" s="23"/>
      <c r="AR108" s="6" t="s">
        <v>68</v>
      </c>
      <c r="AS108" s="23"/>
      <c r="AT108" s="23"/>
      <c r="AU108" s="23"/>
      <c r="AV108" s="22" t="s">
        <v>10110</v>
      </c>
      <c r="AW108" s="22" t="s">
        <v>10110</v>
      </c>
      <c r="AX108" s="23"/>
      <c r="AY108" s="23"/>
      <c r="AZ108" s="23"/>
      <c r="BA108" s="23"/>
      <c r="BB108" s="23"/>
      <c r="BC108" s="23"/>
      <c r="BD108" s="23"/>
      <c r="BE108" s="23"/>
      <c r="BF108" s="23"/>
    </row>
    <row r="109" hidden="1">
      <c r="A109" s="5">
        <v>39311.0</v>
      </c>
      <c r="B109" s="6" t="s">
        <v>10083</v>
      </c>
      <c r="C109" s="6" t="s">
        <v>10138</v>
      </c>
      <c r="D109" s="23"/>
      <c r="E109" s="23"/>
      <c r="F109" s="23"/>
      <c r="G109" s="6">
        <v>900.0</v>
      </c>
      <c r="H109" s="23"/>
      <c r="I109" s="6">
        <v>0.0</v>
      </c>
      <c r="J109" s="6">
        <v>0.0</v>
      </c>
      <c r="K109" s="6">
        <v>6.0</v>
      </c>
      <c r="L109" s="6">
        <v>0.0</v>
      </c>
      <c r="M109" s="6">
        <v>0.0</v>
      </c>
      <c r="N109" s="6" t="s">
        <v>61</v>
      </c>
      <c r="O109" s="6">
        <v>0.0</v>
      </c>
      <c r="P109" s="6">
        <v>0.0</v>
      </c>
      <c r="Q109" s="23"/>
      <c r="R109" s="23"/>
      <c r="S109" s="23"/>
      <c r="T109" s="23"/>
      <c r="U109" s="23"/>
      <c r="V109" s="23"/>
      <c r="W109" s="23"/>
      <c r="X109" s="23"/>
      <c r="Y109" s="23"/>
      <c r="Z109" s="23"/>
      <c r="AA109" s="23"/>
      <c r="AB109" s="23"/>
      <c r="AC109" s="23"/>
      <c r="AD109" s="23"/>
      <c r="AE109" s="23"/>
      <c r="AF109" s="23"/>
      <c r="AG109" s="23"/>
      <c r="AH109" s="23"/>
      <c r="AI109" s="23"/>
      <c r="AJ109" s="23"/>
      <c r="AK109" s="23"/>
      <c r="AL109" s="23"/>
      <c r="AM109" s="23"/>
      <c r="AN109" s="23"/>
      <c r="AO109" s="23"/>
      <c r="AP109" s="23"/>
      <c r="AQ109" s="23"/>
      <c r="AR109" s="6" t="s">
        <v>68</v>
      </c>
      <c r="AS109" s="23"/>
      <c r="AT109" s="23"/>
      <c r="AU109" s="23"/>
      <c r="AV109" s="23"/>
      <c r="AW109" s="23"/>
      <c r="AX109" s="23"/>
      <c r="AY109" s="23"/>
      <c r="AZ109" s="23"/>
      <c r="BA109" s="23"/>
      <c r="BB109" s="23"/>
      <c r="BC109" s="23"/>
      <c r="BD109" s="23"/>
      <c r="BE109" s="23"/>
      <c r="BF109" s="23"/>
    </row>
    <row r="110">
      <c r="A110" s="5">
        <v>41498.0</v>
      </c>
      <c r="B110" s="6" t="s">
        <v>9098</v>
      </c>
      <c r="C110" s="6" t="s">
        <v>10142</v>
      </c>
      <c r="D110" s="6" t="s">
        <v>10143</v>
      </c>
      <c r="E110" s="6" t="s">
        <v>1223</v>
      </c>
      <c r="F110" s="22" t="s">
        <v>10145</v>
      </c>
      <c r="G110" s="6">
        <v>3238.0</v>
      </c>
      <c r="H110" s="6">
        <v>1635.0</v>
      </c>
      <c r="I110" s="6">
        <v>50.0</v>
      </c>
      <c r="J110" s="6">
        <v>98.1</v>
      </c>
      <c r="K110" s="6">
        <v>6.0</v>
      </c>
      <c r="L110" s="6">
        <v>139.0</v>
      </c>
      <c r="M110" s="6">
        <v>56.77</v>
      </c>
      <c r="N110" s="6" t="s">
        <v>61</v>
      </c>
      <c r="O110" s="6">
        <v>1.0</v>
      </c>
      <c r="P110" s="6">
        <v>0.0</v>
      </c>
      <c r="Q110" s="6" t="s">
        <v>9098</v>
      </c>
      <c r="R110" s="6" t="s">
        <v>10147</v>
      </c>
      <c r="S110" s="6" t="s">
        <v>10148</v>
      </c>
      <c r="T110" s="22" t="s">
        <v>10150</v>
      </c>
      <c r="U110" s="6" t="s">
        <v>10153</v>
      </c>
      <c r="V110" s="23"/>
      <c r="W110" s="6" t="s">
        <v>10155</v>
      </c>
      <c r="X110" s="23"/>
      <c r="Y110" s="23"/>
      <c r="Z110" s="23"/>
      <c r="AA110" s="6" t="s">
        <v>2457</v>
      </c>
      <c r="AB110" s="6" t="s">
        <v>1147</v>
      </c>
      <c r="AC110" s="6" t="s">
        <v>10164</v>
      </c>
      <c r="AD110" s="6" t="s">
        <v>10165</v>
      </c>
      <c r="AE110" s="22" t="s">
        <v>10166</v>
      </c>
      <c r="AF110" s="22" t="s">
        <v>10186</v>
      </c>
      <c r="AG110" s="23"/>
      <c r="AH110" s="23"/>
      <c r="AI110" s="23"/>
      <c r="AJ110" s="23"/>
      <c r="AK110" s="23"/>
      <c r="AL110" s="6" t="s">
        <v>10193</v>
      </c>
      <c r="AM110" s="23"/>
      <c r="AN110" s="23"/>
      <c r="AO110" s="23"/>
      <c r="AP110" s="23"/>
      <c r="AQ110" s="23"/>
      <c r="AR110" s="6" t="s">
        <v>86</v>
      </c>
      <c r="AS110" s="23"/>
      <c r="AT110" s="6" t="s">
        <v>10194</v>
      </c>
      <c r="AU110" s="23"/>
      <c r="AV110" s="22" t="s">
        <v>10150</v>
      </c>
      <c r="AW110" s="22" t="s">
        <v>10150</v>
      </c>
      <c r="AX110" s="22" t="s">
        <v>10203</v>
      </c>
      <c r="AY110" s="23"/>
      <c r="AZ110" s="23"/>
      <c r="BA110" s="22" t="s">
        <v>10204</v>
      </c>
      <c r="BB110" s="22" t="s">
        <v>10206</v>
      </c>
      <c r="BC110" s="23"/>
      <c r="BD110" s="23"/>
      <c r="BE110" s="23"/>
      <c r="BF110" s="23"/>
    </row>
    <row r="111" hidden="1">
      <c r="A111" s="5">
        <v>36985.0</v>
      </c>
      <c r="B111" s="12">
        <v>43374.0</v>
      </c>
      <c r="C111" s="6" t="s">
        <v>10214</v>
      </c>
      <c r="D111" s="23"/>
      <c r="E111" s="23"/>
      <c r="F111" s="23"/>
      <c r="G111" s="6">
        <v>2000.0</v>
      </c>
      <c r="H111" s="23"/>
      <c r="I111" s="6">
        <v>0.0</v>
      </c>
      <c r="J111" s="6">
        <v>0.0</v>
      </c>
      <c r="K111" s="6">
        <v>6.0</v>
      </c>
      <c r="L111" s="6">
        <v>0.0</v>
      </c>
      <c r="M111" s="6">
        <v>0.0</v>
      </c>
      <c r="N111" s="6" t="s">
        <v>61</v>
      </c>
      <c r="O111" s="6">
        <v>0.0</v>
      </c>
      <c r="P111" s="6">
        <v>0.0</v>
      </c>
      <c r="Q111" s="23"/>
      <c r="R111" s="23"/>
      <c r="S111" s="23"/>
      <c r="T111" s="23"/>
      <c r="U111" s="23"/>
      <c r="V111" s="23"/>
      <c r="W111" s="23"/>
      <c r="X111" s="23"/>
      <c r="Y111" s="23"/>
      <c r="Z111" s="23"/>
      <c r="AA111" s="23"/>
      <c r="AB111" s="23"/>
      <c r="AC111" s="23"/>
      <c r="AD111" s="23"/>
      <c r="AE111" s="23"/>
      <c r="AF111" s="23"/>
      <c r="AG111" s="23"/>
      <c r="AH111" s="23"/>
      <c r="AI111" s="23"/>
      <c r="AJ111" s="23"/>
      <c r="AK111" s="23"/>
      <c r="AL111" s="23"/>
      <c r="AM111" s="23"/>
      <c r="AN111" s="23"/>
      <c r="AO111" s="23"/>
      <c r="AP111" s="23"/>
      <c r="AQ111" s="23"/>
      <c r="AR111" s="6" t="s">
        <v>68</v>
      </c>
      <c r="AS111" s="23"/>
      <c r="AT111" s="23"/>
      <c r="AU111" s="23"/>
      <c r="AV111" s="23"/>
      <c r="AW111" s="23"/>
      <c r="AX111" s="23"/>
      <c r="AY111" s="23"/>
      <c r="AZ111" s="23"/>
      <c r="BA111" s="23"/>
      <c r="BB111" s="23"/>
      <c r="BC111" s="23"/>
      <c r="BD111" s="23"/>
      <c r="BE111" s="23"/>
      <c r="BF111" s="23"/>
    </row>
    <row r="112" hidden="1">
      <c r="A112" s="5">
        <v>37683.0</v>
      </c>
      <c r="B112" s="6" t="s">
        <v>9644</v>
      </c>
      <c r="C112" s="6" t="s">
        <v>10220</v>
      </c>
      <c r="D112" s="23"/>
      <c r="E112" s="23"/>
      <c r="F112" s="23"/>
      <c r="G112" s="6">
        <v>2000.0</v>
      </c>
      <c r="H112" s="23"/>
      <c r="I112" s="6">
        <v>0.0</v>
      </c>
      <c r="J112" s="6">
        <v>0.0</v>
      </c>
      <c r="K112" s="6">
        <v>6.0</v>
      </c>
      <c r="L112" s="6">
        <v>0.0</v>
      </c>
      <c r="M112" s="6">
        <v>0.0</v>
      </c>
      <c r="N112" s="6" t="s">
        <v>61</v>
      </c>
      <c r="O112" s="6">
        <v>0.0</v>
      </c>
      <c r="P112" s="6">
        <v>0.0</v>
      </c>
      <c r="Q112" s="23"/>
      <c r="R112" s="23"/>
      <c r="S112" s="23"/>
      <c r="T112" s="23"/>
      <c r="U112" s="23"/>
      <c r="V112" s="23"/>
      <c r="W112" s="23"/>
      <c r="X112" s="23"/>
      <c r="Y112" s="23"/>
      <c r="Z112" s="23"/>
      <c r="AA112" s="23"/>
      <c r="AB112" s="23"/>
      <c r="AC112" s="23"/>
      <c r="AD112" s="23"/>
      <c r="AE112" s="23"/>
      <c r="AF112" s="23"/>
      <c r="AG112" s="23"/>
      <c r="AH112" s="23"/>
      <c r="AI112" s="23"/>
      <c r="AJ112" s="23"/>
      <c r="AK112" s="23"/>
      <c r="AL112" s="23"/>
      <c r="AM112" s="23"/>
      <c r="AN112" s="23"/>
      <c r="AO112" s="23"/>
      <c r="AP112" s="23"/>
      <c r="AQ112" s="23"/>
      <c r="AR112" s="6" t="s">
        <v>68</v>
      </c>
      <c r="AS112" s="23"/>
      <c r="AT112" s="23"/>
      <c r="AU112" s="23"/>
      <c r="AV112" s="23"/>
      <c r="AW112" s="23"/>
      <c r="AX112" s="23"/>
      <c r="AY112" s="23"/>
      <c r="AZ112" s="23"/>
      <c r="BA112" s="23"/>
      <c r="BB112" s="23"/>
      <c r="BC112" s="23"/>
      <c r="BD112" s="23"/>
      <c r="BE112" s="23"/>
      <c r="BF112" s="23"/>
    </row>
    <row r="113" hidden="1">
      <c r="A113" s="5">
        <v>41274.0</v>
      </c>
      <c r="B113" s="6" t="s">
        <v>10232</v>
      </c>
      <c r="C113" s="6" t="s">
        <v>10233</v>
      </c>
      <c r="D113" s="23"/>
      <c r="E113" s="23"/>
      <c r="F113" s="23"/>
      <c r="G113" s="6">
        <v>12.0</v>
      </c>
      <c r="H113" s="23"/>
      <c r="I113" s="6">
        <v>0.0</v>
      </c>
      <c r="J113" s="6">
        <v>0.0</v>
      </c>
      <c r="K113" s="6">
        <v>6.0</v>
      </c>
      <c r="L113" s="6">
        <v>0.0</v>
      </c>
      <c r="M113" s="6">
        <v>0.0</v>
      </c>
      <c r="N113" s="6" t="s">
        <v>61</v>
      </c>
      <c r="O113" s="6">
        <v>0.0</v>
      </c>
      <c r="P113" s="6">
        <v>0.0</v>
      </c>
      <c r="Q113" s="23"/>
      <c r="R113" s="23"/>
      <c r="S113" s="23"/>
      <c r="T113" s="23"/>
      <c r="U113" s="23"/>
      <c r="V113" s="23"/>
      <c r="W113" s="23"/>
      <c r="X113" s="23"/>
      <c r="Y113" s="23"/>
      <c r="Z113" s="23"/>
      <c r="AA113" s="23"/>
      <c r="AB113" s="23"/>
      <c r="AC113" s="23"/>
      <c r="AD113" s="23"/>
      <c r="AE113" s="23"/>
      <c r="AF113" s="23"/>
      <c r="AG113" s="23"/>
      <c r="AH113" s="23"/>
      <c r="AI113" s="23"/>
      <c r="AJ113" s="23"/>
      <c r="AK113" s="23"/>
      <c r="AL113" s="23"/>
      <c r="AM113" s="23"/>
      <c r="AN113" s="23"/>
      <c r="AO113" s="23"/>
      <c r="AP113" s="23"/>
      <c r="AQ113" s="23"/>
      <c r="AR113" s="6" t="s">
        <v>68</v>
      </c>
      <c r="AS113" s="23"/>
      <c r="AT113" s="23"/>
      <c r="AU113" s="23"/>
      <c r="AV113" s="22" t="s">
        <v>3037</v>
      </c>
      <c r="AW113" s="22" t="s">
        <v>3037</v>
      </c>
      <c r="AX113" s="22" t="s">
        <v>10254</v>
      </c>
      <c r="AY113" s="22" t="s">
        <v>10261</v>
      </c>
      <c r="AZ113" s="23"/>
      <c r="BA113" s="22" t="s">
        <v>10262</v>
      </c>
      <c r="BB113" s="22" t="s">
        <v>10263</v>
      </c>
      <c r="BC113" s="22" t="s">
        <v>10267</v>
      </c>
      <c r="BD113" s="6" t="s">
        <v>10273</v>
      </c>
      <c r="BE113" s="6" t="s">
        <v>10274</v>
      </c>
      <c r="BF113" s="23"/>
    </row>
    <row r="114" hidden="1">
      <c r="A114" s="5">
        <v>37625.0</v>
      </c>
      <c r="B114" s="6" t="s">
        <v>10275</v>
      </c>
      <c r="C114" s="6" t="s">
        <v>10276</v>
      </c>
      <c r="D114" s="23"/>
      <c r="E114" s="23"/>
      <c r="F114" s="23"/>
      <c r="G114" s="6">
        <v>25000.0</v>
      </c>
      <c r="H114" s="23"/>
      <c r="I114" s="6">
        <v>0.0</v>
      </c>
      <c r="J114" s="6">
        <v>0.0</v>
      </c>
      <c r="K114" s="6">
        <v>6.0</v>
      </c>
      <c r="L114" s="6">
        <v>0.0</v>
      </c>
      <c r="M114" s="6">
        <v>0.0</v>
      </c>
      <c r="N114" s="6" t="s">
        <v>61</v>
      </c>
      <c r="O114" s="6">
        <v>0.0</v>
      </c>
      <c r="P114" s="6">
        <v>0.0</v>
      </c>
      <c r="Q114" s="23"/>
      <c r="R114" s="23"/>
      <c r="S114" s="23"/>
      <c r="T114" s="23"/>
      <c r="U114" s="23"/>
      <c r="V114" s="23"/>
      <c r="W114" s="23"/>
      <c r="X114" s="23"/>
      <c r="Y114" s="23"/>
      <c r="Z114" s="23"/>
      <c r="AA114" s="23"/>
      <c r="AB114" s="23"/>
      <c r="AC114" s="23"/>
      <c r="AD114" s="23"/>
      <c r="AE114" s="23"/>
      <c r="AF114" s="23"/>
      <c r="AG114" s="23"/>
      <c r="AH114" s="23"/>
      <c r="AI114" s="23"/>
      <c r="AJ114" s="23"/>
      <c r="AK114" s="23"/>
      <c r="AL114" s="23"/>
      <c r="AM114" s="23"/>
      <c r="AN114" s="23"/>
      <c r="AO114" s="23"/>
      <c r="AP114" s="23"/>
      <c r="AQ114" s="23"/>
      <c r="AR114" s="6" t="s">
        <v>68</v>
      </c>
      <c r="AS114" s="23"/>
      <c r="AT114" s="23"/>
      <c r="AU114" s="23"/>
      <c r="AV114" s="22" t="s">
        <v>10283</v>
      </c>
      <c r="AW114" s="22" t="s">
        <v>10283</v>
      </c>
      <c r="AX114" s="23"/>
      <c r="AY114" s="23"/>
      <c r="AZ114" s="23"/>
      <c r="BA114" s="23"/>
      <c r="BB114" s="23"/>
      <c r="BC114" s="23"/>
      <c r="BD114" s="23"/>
      <c r="BE114" s="23"/>
      <c r="BF114" s="23"/>
    </row>
    <row r="115" hidden="1">
      <c r="A115" s="5">
        <v>43928.0</v>
      </c>
      <c r="B115" s="12">
        <v>43202.0</v>
      </c>
      <c r="C115" s="6" t="s">
        <v>10284</v>
      </c>
      <c r="D115" s="23"/>
      <c r="E115" s="23"/>
      <c r="F115" s="23"/>
      <c r="G115" s="6">
        <v>100.0</v>
      </c>
      <c r="H115" s="23"/>
      <c r="I115" s="6">
        <v>0.0</v>
      </c>
      <c r="J115" s="6">
        <v>0.0</v>
      </c>
      <c r="K115" s="6">
        <v>6.0</v>
      </c>
      <c r="L115" s="6">
        <v>0.0</v>
      </c>
      <c r="M115" s="6">
        <v>0.0</v>
      </c>
      <c r="N115" s="6" t="s">
        <v>61</v>
      </c>
      <c r="O115" s="6">
        <v>0.0</v>
      </c>
      <c r="P115" s="6">
        <v>0.0</v>
      </c>
      <c r="Q115" s="23"/>
      <c r="R115" s="23"/>
      <c r="S115" s="23"/>
      <c r="T115" s="23"/>
      <c r="U115" s="23"/>
      <c r="V115" s="23"/>
      <c r="W115" s="23"/>
      <c r="X115" s="23"/>
      <c r="Y115" s="23"/>
      <c r="Z115" s="23"/>
      <c r="AA115" s="23"/>
      <c r="AB115" s="23"/>
      <c r="AC115" s="23"/>
      <c r="AD115" s="23"/>
      <c r="AE115" s="23"/>
      <c r="AF115" s="23"/>
      <c r="AG115" s="23"/>
      <c r="AH115" s="23"/>
      <c r="AI115" s="23"/>
      <c r="AJ115" s="23"/>
      <c r="AK115" s="23"/>
      <c r="AL115" s="23"/>
      <c r="AM115" s="23"/>
      <c r="AN115" s="23"/>
      <c r="AO115" s="23"/>
      <c r="AP115" s="23"/>
      <c r="AQ115" s="23"/>
      <c r="AR115" s="6" t="s">
        <v>68</v>
      </c>
      <c r="AS115" s="23"/>
      <c r="AT115" s="23"/>
      <c r="AU115" s="23"/>
      <c r="AV115" s="22" t="s">
        <v>10285</v>
      </c>
      <c r="AW115" s="22" t="s">
        <v>10285</v>
      </c>
      <c r="AX115" s="23"/>
      <c r="AY115" s="23"/>
      <c r="AZ115" s="23"/>
      <c r="BA115" s="23"/>
      <c r="BB115" s="23"/>
      <c r="BC115" s="23"/>
      <c r="BD115" s="23"/>
      <c r="BE115" s="23"/>
      <c r="BF115" s="23"/>
    </row>
    <row r="116" hidden="1">
      <c r="A116" s="5">
        <v>42001.0</v>
      </c>
      <c r="B116" s="16">
        <v>43415.0</v>
      </c>
      <c r="C116" s="6" t="s">
        <v>10286</v>
      </c>
      <c r="D116" s="23"/>
      <c r="E116" s="23"/>
      <c r="F116" s="23"/>
      <c r="G116" s="6">
        <v>6000.0</v>
      </c>
      <c r="H116" s="23"/>
      <c r="I116" s="6">
        <v>0.0</v>
      </c>
      <c r="J116" s="6">
        <v>0.0</v>
      </c>
      <c r="K116" s="6">
        <v>6.0</v>
      </c>
      <c r="L116" s="6">
        <v>0.0</v>
      </c>
      <c r="M116" s="6">
        <v>0.0</v>
      </c>
      <c r="N116" s="6" t="s">
        <v>61</v>
      </c>
      <c r="O116" s="6">
        <v>0.0</v>
      </c>
      <c r="P116" s="6">
        <v>0.0</v>
      </c>
      <c r="Q116" s="23"/>
      <c r="R116" s="23"/>
      <c r="S116" s="23"/>
      <c r="T116" s="23"/>
      <c r="U116" s="23"/>
      <c r="V116" s="23"/>
      <c r="W116" s="23"/>
      <c r="X116" s="23"/>
      <c r="Y116" s="23"/>
      <c r="Z116" s="23"/>
      <c r="AA116" s="23"/>
      <c r="AB116" s="23"/>
      <c r="AC116" s="23"/>
      <c r="AD116" s="23"/>
      <c r="AE116" s="23"/>
      <c r="AF116" s="23"/>
      <c r="AG116" s="23"/>
      <c r="AH116" s="23"/>
      <c r="AI116" s="23"/>
      <c r="AJ116" s="23"/>
      <c r="AK116" s="23"/>
      <c r="AL116" s="23"/>
      <c r="AM116" s="23"/>
      <c r="AN116" s="23"/>
      <c r="AO116" s="23"/>
      <c r="AP116" s="23"/>
      <c r="AQ116" s="23"/>
      <c r="AR116" s="6" t="s">
        <v>68</v>
      </c>
      <c r="AS116" s="23"/>
      <c r="AT116" s="23"/>
      <c r="AU116" s="23"/>
      <c r="AV116" s="22" t="s">
        <v>10287</v>
      </c>
      <c r="AW116" s="22" t="s">
        <v>10287</v>
      </c>
      <c r="AX116" s="23"/>
      <c r="AY116" s="23"/>
      <c r="AZ116" s="23"/>
      <c r="BA116" s="23"/>
      <c r="BB116" s="23"/>
      <c r="BC116" s="23"/>
      <c r="BD116" s="23"/>
      <c r="BE116" s="23"/>
      <c r="BF116" s="23"/>
    </row>
    <row r="117" hidden="1">
      <c r="A117" s="5">
        <v>42002.0</v>
      </c>
      <c r="B117" s="16">
        <v>43415.0</v>
      </c>
      <c r="C117" s="6" t="s">
        <v>10294</v>
      </c>
      <c r="D117" s="6" t="s">
        <v>10295</v>
      </c>
      <c r="E117" s="6" t="s">
        <v>10297</v>
      </c>
      <c r="F117" s="22" t="s">
        <v>10298</v>
      </c>
      <c r="G117" s="6">
        <v>6000.0</v>
      </c>
      <c r="H117" s="23"/>
      <c r="I117" s="6">
        <v>0.0</v>
      </c>
      <c r="J117" s="6">
        <v>0.0</v>
      </c>
      <c r="K117" s="6">
        <v>6.0</v>
      </c>
      <c r="L117" s="6">
        <v>0.0</v>
      </c>
      <c r="M117" s="6">
        <v>0.0</v>
      </c>
      <c r="N117" s="6" t="s">
        <v>61</v>
      </c>
      <c r="O117" s="6">
        <v>0.0</v>
      </c>
      <c r="P117" s="6">
        <v>0.0</v>
      </c>
      <c r="Q117" s="23"/>
      <c r="R117" s="23"/>
      <c r="S117" s="6" t="s">
        <v>10305</v>
      </c>
      <c r="T117" s="22" t="s">
        <v>10306</v>
      </c>
      <c r="U117" s="6" t="s">
        <v>10308</v>
      </c>
      <c r="V117" s="23"/>
      <c r="W117" s="23"/>
      <c r="X117" s="23"/>
      <c r="Y117" s="23"/>
      <c r="Z117" s="23"/>
      <c r="AA117" s="23"/>
      <c r="AB117" s="23"/>
      <c r="AC117" s="23"/>
      <c r="AD117" s="23"/>
      <c r="AE117" s="23"/>
      <c r="AF117" s="23"/>
      <c r="AG117" s="23"/>
      <c r="AH117" s="23"/>
      <c r="AI117" s="23"/>
      <c r="AJ117" s="23"/>
      <c r="AK117" s="23"/>
      <c r="AL117" s="23"/>
      <c r="AM117" s="23"/>
      <c r="AN117" s="23"/>
      <c r="AO117" s="23"/>
      <c r="AP117" s="23"/>
      <c r="AQ117" s="23"/>
      <c r="AR117" s="6" t="s">
        <v>68</v>
      </c>
      <c r="AS117" s="23"/>
      <c r="AT117" s="23"/>
      <c r="AU117" s="23"/>
      <c r="AV117" s="22" t="s">
        <v>10287</v>
      </c>
      <c r="AW117" s="22" t="s">
        <v>10287</v>
      </c>
      <c r="AX117" s="23"/>
      <c r="AY117" s="23"/>
      <c r="AZ117" s="23"/>
      <c r="BA117" s="23"/>
      <c r="BB117" s="23"/>
      <c r="BC117" s="23"/>
      <c r="BD117" s="23"/>
      <c r="BE117" s="23"/>
      <c r="BF117" s="23"/>
    </row>
    <row r="118">
      <c r="A118" s="5">
        <v>41598.0</v>
      </c>
      <c r="B118" s="12">
        <v>43231.0</v>
      </c>
      <c r="C118" s="6" t="s">
        <v>10312</v>
      </c>
      <c r="D118" s="6" t="s">
        <v>10313</v>
      </c>
      <c r="E118" s="6" t="s">
        <v>10314</v>
      </c>
      <c r="F118" s="22" t="s">
        <v>10315</v>
      </c>
      <c r="G118" s="6">
        <v>2900.0</v>
      </c>
      <c r="H118" s="6">
        <v>185.0</v>
      </c>
      <c r="I118" s="6">
        <v>6.0</v>
      </c>
      <c r="J118" s="6">
        <v>11.1</v>
      </c>
      <c r="K118" s="6">
        <v>6.0</v>
      </c>
      <c r="L118" s="6">
        <v>24.75</v>
      </c>
      <c r="M118" s="6">
        <v>7.57</v>
      </c>
      <c r="N118" s="6" t="s">
        <v>61</v>
      </c>
      <c r="O118" s="6">
        <v>1.0</v>
      </c>
      <c r="P118" s="6">
        <v>0.0</v>
      </c>
      <c r="Q118" s="12">
        <v>43323.0</v>
      </c>
      <c r="R118" s="12">
        <v>43324.0</v>
      </c>
      <c r="S118" s="6" t="s">
        <v>5987</v>
      </c>
      <c r="T118" s="22" t="s">
        <v>10324</v>
      </c>
      <c r="U118" s="6" t="s">
        <v>10326</v>
      </c>
      <c r="V118" s="23"/>
      <c r="W118" s="6" t="s">
        <v>266</v>
      </c>
      <c r="X118" s="23"/>
      <c r="Y118" s="23"/>
      <c r="Z118" s="23"/>
      <c r="AA118" s="6" t="s">
        <v>510</v>
      </c>
      <c r="AB118" s="6" t="s">
        <v>155</v>
      </c>
      <c r="AC118" s="6" t="s">
        <v>10330</v>
      </c>
      <c r="AD118" s="6" t="s">
        <v>10331</v>
      </c>
      <c r="AE118" s="6" t="s">
        <v>10334</v>
      </c>
      <c r="AF118" s="6" t="s">
        <v>10336</v>
      </c>
      <c r="AG118" s="23"/>
      <c r="AH118" s="23"/>
      <c r="AI118" s="23"/>
      <c r="AJ118" s="23"/>
      <c r="AK118" s="23"/>
      <c r="AL118" s="6" t="s">
        <v>10337</v>
      </c>
      <c r="AM118" s="23"/>
      <c r="AN118" s="23"/>
      <c r="AO118" s="23"/>
      <c r="AP118" s="23"/>
      <c r="AQ118" s="23"/>
      <c r="AR118" s="6" t="s">
        <v>86</v>
      </c>
      <c r="AS118" s="23"/>
      <c r="AT118" s="6" t="s">
        <v>10338</v>
      </c>
      <c r="AU118" s="23"/>
      <c r="AV118" s="6" t="s">
        <v>10339</v>
      </c>
      <c r="AW118" s="22" t="s">
        <v>10324</v>
      </c>
      <c r="AX118" s="23"/>
      <c r="AY118" s="23"/>
      <c r="AZ118" s="23"/>
      <c r="BA118" s="23"/>
      <c r="BB118" s="23"/>
      <c r="BC118" s="23"/>
      <c r="BD118" s="23"/>
      <c r="BE118" s="23"/>
      <c r="BF118" s="23"/>
    </row>
    <row r="119">
      <c r="A119" s="5">
        <v>42636.0</v>
      </c>
      <c r="B119" s="6" t="s">
        <v>9279</v>
      </c>
      <c r="C119" s="6" t="s">
        <v>10346</v>
      </c>
      <c r="D119" s="6" t="s">
        <v>10347</v>
      </c>
      <c r="E119" s="6" t="s">
        <v>10348</v>
      </c>
      <c r="F119" s="22" t="s">
        <v>10349</v>
      </c>
      <c r="G119" s="6">
        <v>10000.0</v>
      </c>
      <c r="H119" s="6">
        <v>21.98</v>
      </c>
      <c r="I119" s="6">
        <v>0.0</v>
      </c>
      <c r="J119" s="6">
        <v>1.3188</v>
      </c>
      <c r="K119" s="6">
        <v>6.0</v>
      </c>
      <c r="L119" s="6">
        <v>3.29</v>
      </c>
      <c r="M119" s="6">
        <v>1.03</v>
      </c>
      <c r="N119" s="6" t="s">
        <v>61</v>
      </c>
      <c r="O119" s="6">
        <v>1.0</v>
      </c>
      <c r="P119" s="6">
        <v>0.0</v>
      </c>
      <c r="Q119" s="6" t="s">
        <v>9279</v>
      </c>
      <c r="R119" s="12">
        <v>43770.0</v>
      </c>
      <c r="S119" s="6" t="s">
        <v>5987</v>
      </c>
      <c r="T119" s="22" t="s">
        <v>10351</v>
      </c>
      <c r="U119" s="6" t="s">
        <v>10353</v>
      </c>
      <c r="V119" s="23"/>
      <c r="W119" s="6" t="s">
        <v>10354</v>
      </c>
      <c r="X119" s="23"/>
      <c r="Y119" s="23"/>
      <c r="Z119" s="23"/>
      <c r="AA119" s="23"/>
      <c r="AB119" s="23"/>
      <c r="AC119" s="6" t="s">
        <v>10355</v>
      </c>
      <c r="AD119" s="6" t="s">
        <v>10356</v>
      </c>
      <c r="AE119" s="6" t="s">
        <v>10357</v>
      </c>
      <c r="AF119" s="6" t="s">
        <v>10360</v>
      </c>
      <c r="AG119" s="23"/>
      <c r="AH119" s="23"/>
      <c r="AI119" s="23"/>
      <c r="AJ119" s="23"/>
      <c r="AK119" s="23"/>
      <c r="AL119" s="23"/>
      <c r="AM119" s="23"/>
      <c r="AN119" s="23"/>
      <c r="AO119" s="23"/>
      <c r="AP119" s="23"/>
      <c r="AQ119" s="23"/>
      <c r="AR119" s="6" t="s">
        <v>86</v>
      </c>
      <c r="AS119" s="23"/>
      <c r="AT119" s="6" t="s">
        <v>10364</v>
      </c>
      <c r="AU119" s="23"/>
      <c r="AV119" s="22" t="s">
        <v>10351</v>
      </c>
      <c r="AW119" s="22" t="s">
        <v>10351</v>
      </c>
      <c r="AX119" s="23"/>
      <c r="AY119" s="23"/>
      <c r="AZ119" s="23"/>
      <c r="BA119" s="23"/>
      <c r="BB119" s="23"/>
      <c r="BC119" s="23"/>
      <c r="BD119" s="23"/>
      <c r="BE119" s="23"/>
      <c r="BF119" s="23"/>
    </row>
    <row r="120" hidden="1">
      <c r="A120" s="5">
        <v>38818.0</v>
      </c>
      <c r="B120" s="6" t="s">
        <v>9919</v>
      </c>
      <c r="C120" s="6" t="s">
        <v>10382</v>
      </c>
      <c r="D120" s="23"/>
      <c r="E120" s="23"/>
      <c r="F120" s="23"/>
      <c r="G120" s="6">
        <v>20000.0</v>
      </c>
      <c r="H120" s="23"/>
      <c r="I120" s="6">
        <v>0.0</v>
      </c>
      <c r="J120" s="6">
        <v>0.0</v>
      </c>
      <c r="K120" s="6">
        <v>6.0</v>
      </c>
      <c r="L120" s="6">
        <v>0.0</v>
      </c>
      <c r="M120" s="6">
        <v>0.0</v>
      </c>
      <c r="N120" s="6" t="s">
        <v>61</v>
      </c>
      <c r="O120" s="6">
        <v>0.0</v>
      </c>
      <c r="P120" s="6">
        <v>0.0</v>
      </c>
      <c r="Q120" s="23"/>
      <c r="R120" s="23"/>
      <c r="S120" s="23"/>
      <c r="T120" s="23"/>
      <c r="U120" s="23"/>
      <c r="V120" s="23"/>
      <c r="W120" s="23"/>
      <c r="X120" s="23"/>
      <c r="Y120" s="23"/>
      <c r="Z120" s="23"/>
      <c r="AA120" s="23"/>
      <c r="AB120" s="23"/>
      <c r="AC120" s="23"/>
      <c r="AD120" s="23"/>
      <c r="AE120" s="23"/>
      <c r="AF120" s="23"/>
      <c r="AG120" s="23"/>
      <c r="AH120" s="23"/>
      <c r="AI120" s="23"/>
      <c r="AJ120" s="23"/>
      <c r="AK120" s="23"/>
      <c r="AL120" s="23"/>
      <c r="AM120" s="23"/>
      <c r="AN120" s="23"/>
      <c r="AO120" s="23"/>
      <c r="AP120" s="23"/>
      <c r="AQ120" s="23"/>
      <c r="AR120" s="6" t="s">
        <v>68</v>
      </c>
      <c r="AS120" s="23"/>
      <c r="AT120" s="23"/>
      <c r="AU120" s="23"/>
      <c r="AV120" s="23"/>
      <c r="AW120" s="23"/>
      <c r="AX120" s="23"/>
      <c r="AY120" s="23"/>
      <c r="AZ120" s="23"/>
      <c r="BA120" s="23"/>
      <c r="BB120" s="23"/>
      <c r="BC120" s="23"/>
      <c r="BD120" s="23"/>
      <c r="BE120" s="23"/>
      <c r="BF120" s="23"/>
    </row>
    <row r="121">
      <c r="A121" s="5">
        <v>38836.0</v>
      </c>
      <c r="B121" s="6" t="s">
        <v>8219</v>
      </c>
      <c r="C121" s="6" t="s">
        <v>10387</v>
      </c>
      <c r="D121" s="6" t="s">
        <v>10388</v>
      </c>
      <c r="E121" s="6" t="s">
        <v>10389</v>
      </c>
      <c r="F121" s="22" t="s">
        <v>10390</v>
      </c>
      <c r="G121" s="6">
        <v>6500.0</v>
      </c>
      <c r="H121" s="6">
        <v>3192.0</v>
      </c>
      <c r="I121" s="6">
        <v>49.0</v>
      </c>
      <c r="J121" s="6">
        <v>191.52</v>
      </c>
      <c r="K121" s="6">
        <v>6.0</v>
      </c>
      <c r="L121" s="6">
        <v>277.3</v>
      </c>
      <c r="M121" s="6">
        <v>115.08</v>
      </c>
      <c r="N121" s="6" t="s">
        <v>61</v>
      </c>
      <c r="O121" s="6">
        <v>3.0</v>
      </c>
      <c r="P121" s="6">
        <v>0.0</v>
      </c>
      <c r="Q121" s="6" t="s">
        <v>10394</v>
      </c>
      <c r="R121" s="6" t="s">
        <v>10395</v>
      </c>
      <c r="S121" s="6" t="s">
        <v>10396</v>
      </c>
      <c r="T121" s="22" t="s">
        <v>10397</v>
      </c>
      <c r="U121" s="6" t="s">
        <v>10399</v>
      </c>
      <c r="V121" s="23"/>
      <c r="W121" s="6" t="s">
        <v>10401</v>
      </c>
      <c r="X121" s="6" t="s">
        <v>293</v>
      </c>
      <c r="Y121" s="6" t="s">
        <v>1644</v>
      </c>
      <c r="Z121" s="6">
        <v>94601.0</v>
      </c>
      <c r="AA121" s="23"/>
      <c r="AB121" s="23"/>
      <c r="AC121" s="6" t="s">
        <v>10402</v>
      </c>
      <c r="AD121" s="6" t="s">
        <v>10404</v>
      </c>
      <c r="AE121" s="6" t="s">
        <v>10409</v>
      </c>
      <c r="AF121" s="6" t="s">
        <v>10417</v>
      </c>
      <c r="AG121" s="23"/>
      <c r="AH121" s="23"/>
      <c r="AI121" s="23"/>
      <c r="AJ121" s="23"/>
      <c r="AK121" s="23"/>
      <c r="AL121" s="6" t="s">
        <v>10420</v>
      </c>
      <c r="AM121" s="23"/>
      <c r="AN121" s="23"/>
      <c r="AO121" s="23"/>
      <c r="AP121" s="23"/>
      <c r="AQ121" s="23"/>
      <c r="AR121" s="6" t="s">
        <v>86</v>
      </c>
      <c r="AS121" s="23"/>
      <c r="AT121" s="6" t="s">
        <v>9800</v>
      </c>
      <c r="AU121" s="23"/>
      <c r="AV121" s="22" t="s">
        <v>10397</v>
      </c>
      <c r="AW121" s="22" t="s">
        <v>10397</v>
      </c>
      <c r="AX121" s="22" t="s">
        <v>10431</v>
      </c>
      <c r="AY121" s="23"/>
      <c r="AZ121" s="23"/>
      <c r="BA121" s="22" t="s">
        <v>10450</v>
      </c>
      <c r="BB121" s="22" t="s">
        <v>10456</v>
      </c>
      <c r="BC121" s="23"/>
      <c r="BD121" s="23"/>
      <c r="BE121" s="23"/>
      <c r="BF121" s="23"/>
    </row>
    <row r="122" hidden="1">
      <c r="A122" s="5">
        <v>37211.0</v>
      </c>
      <c r="B122" s="6" t="s">
        <v>10467</v>
      </c>
      <c r="C122" s="6" t="s">
        <v>10469</v>
      </c>
      <c r="D122" s="6" t="s">
        <v>10470</v>
      </c>
      <c r="E122" s="6">
        <v>1.21671413E9</v>
      </c>
      <c r="F122" s="22" t="s">
        <v>10471</v>
      </c>
      <c r="G122" s="6">
        <v>85000.0</v>
      </c>
      <c r="H122" s="23"/>
      <c r="I122" s="6">
        <v>0.0</v>
      </c>
      <c r="J122" s="6">
        <v>0.0</v>
      </c>
      <c r="K122" s="6">
        <v>6.0</v>
      </c>
      <c r="L122" s="6">
        <v>0.0</v>
      </c>
      <c r="M122" s="6">
        <v>0.0</v>
      </c>
      <c r="N122" s="6" t="s">
        <v>61</v>
      </c>
      <c r="O122" s="6">
        <v>0.0</v>
      </c>
      <c r="P122" s="6">
        <v>0.0</v>
      </c>
      <c r="Q122" s="6" t="s">
        <v>8049</v>
      </c>
      <c r="R122" s="6" t="s">
        <v>10086</v>
      </c>
      <c r="S122" s="6" t="s">
        <v>10476</v>
      </c>
      <c r="T122" s="22" t="s">
        <v>10477</v>
      </c>
      <c r="U122" s="6" t="s">
        <v>10479</v>
      </c>
      <c r="V122" s="23"/>
      <c r="W122" s="6" t="s">
        <v>10480</v>
      </c>
      <c r="X122" s="23"/>
      <c r="Y122" s="23"/>
      <c r="Z122" s="23"/>
      <c r="AA122" s="23"/>
      <c r="AB122" s="23"/>
      <c r="AC122" s="6" t="s">
        <v>10481</v>
      </c>
      <c r="AD122" s="6" t="s">
        <v>10482</v>
      </c>
      <c r="AE122" s="6" t="s">
        <v>10483</v>
      </c>
      <c r="AF122" s="25" t="s">
        <v>10484</v>
      </c>
      <c r="AG122" s="23"/>
      <c r="AH122" s="23"/>
      <c r="AI122" s="23"/>
      <c r="AJ122" s="23"/>
      <c r="AK122" s="23"/>
      <c r="AL122" s="6" t="s">
        <v>10495</v>
      </c>
      <c r="AM122" s="23"/>
      <c r="AN122" s="23"/>
      <c r="AO122" s="23"/>
      <c r="AP122" s="23"/>
      <c r="AQ122" s="23"/>
      <c r="AR122" s="6" t="s">
        <v>834</v>
      </c>
      <c r="AS122" s="23"/>
      <c r="AT122" s="6" t="s">
        <v>10496</v>
      </c>
      <c r="AU122" s="23"/>
      <c r="AV122" s="22" t="s">
        <v>10497</v>
      </c>
      <c r="AW122" s="22" t="s">
        <v>10497</v>
      </c>
      <c r="AX122" s="23"/>
      <c r="AY122" s="23"/>
      <c r="AZ122" s="23"/>
      <c r="BA122" s="23"/>
      <c r="BB122" s="23"/>
      <c r="BC122" s="23"/>
      <c r="BD122" s="23"/>
      <c r="BE122" s="23"/>
      <c r="BF122" s="23"/>
    </row>
    <row r="123" hidden="1">
      <c r="A123" s="5">
        <v>37210.0</v>
      </c>
      <c r="B123" s="6" t="s">
        <v>10467</v>
      </c>
      <c r="C123" s="6" t="s">
        <v>10504</v>
      </c>
      <c r="D123" s="23"/>
      <c r="E123" s="23"/>
      <c r="F123" s="23"/>
      <c r="G123" s="6">
        <v>1.5E9</v>
      </c>
      <c r="H123" s="23"/>
      <c r="I123" s="6">
        <v>0.0</v>
      </c>
      <c r="J123" s="6">
        <v>0.0</v>
      </c>
      <c r="K123" s="6">
        <v>6.0</v>
      </c>
      <c r="L123" s="6">
        <v>0.0</v>
      </c>
      <c r="M123" s="6">
        <v>0.0</v>
      </c>
      <c r="N123" s="6" t="s">
        <v>61</v>
      </c>
      <c r="O123" s="6">
        <v>0.0</v>
      </c>
      <c r="P123" s="6">
        <v>0.0</v>
      </c>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6" t="s">
        <v>68</v>
      </c>
      <c r="AS123" s="23"/>
      <c r="AT123" s="23"/>
      <c r="AU123" s="23"/>
      <c r="AV123" s="23"/>
      <c r="AW123" s="23"/>
      <c r="AX123" s="23"/>
      <c r="AY123" s="23"/>
      <c r="AZ123" s="23"/>
      <c r="BA123" s="23"/>
      <c r="BB123" s="23"/>
      <c r="BC123" s="23"/>
      <c r="BD123" s="23"/>
      <c r="BE123" s="23"/>
      <c r="BF123" s="23"/>
    </row>
    <row r="124" hidden="1">
      <c r="A124" s="5">
        <v>44018.0</v>
      </c>
      <c r="B124" s="16">
        <v>43385.0</v>
      </c>
      <c r="C124" s="6" t="s">
        <v>10509</v>
      </c>
      <c r="D124" s="23"/>
      <c r="E124" s="23"/>
      <c r="F124" s="23"/>
      <c r="G124" s="6">
        <v>1.5E7</v>
      </c>
      <c r="H124" s="23"/>
      <c r="I124" s="6">
        <v>0.0</v>
      </c>
      <c r="J124" s="6">
        <v>0.0</v>
      </c>
      <c r="K124" s="6">
        <v>6.0</v>
      </c>
      <c r="L124" s="6">
        <v>0.0</v>
      </c>
      <c r="M124" s="6">
        <v>0.0</v>
      </c>
      <c r="N124" s="6" t="s">
        <v>61</v>
      </c>
      <c r="O124" s="6">
        <v>0.0</v>
      </c>
      <c r="P124" s="6">
        <v>0.0</v>
      </c>
      <c r="Q124" s="23"/>
      <c r="R124" s="23"/>
      <c r="S124" s="23"/>
      <c r="T124" s="23"/>
      <c r="U124" s="23"/>
      <c r="V124" s="23"/>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6" t="s">
        <v>68</v>
      </c>
      <c r="AS124" s="23"/>
      <c r="AT124" s="23"/>
      <c r="AU124" s="23"/>
      <c r="AV124" s="23"/>
      <c r="AW124" s="23"/>
      <c r="AX124" s="23"/>
      <c r="AY124" s="23"/>
      <c r="AZ124" s="23"/>
      <c r="BA124" s="23"/>
      <c r="BB124" s="23"/>
      <c r="BC124" s="23"/>
      <c r="BD124" s="23"/>
      <c r="BE124" s="23"/>
      <c r="BF124" s="23"/>
    </row>
    <row r="125" hidden="1">
      <c r="A125" s="5">
        <v>40825.0</v>
      </c>
      <c r="B125" s="12">
        <v>43199.0</v>
      </c>
      <c r="C125" s="6" t="s">
        <v>10515</v>
      </c>
      <c r="D125" s="23"/>
      <c r="E125" s="23"/>
      <c r="F125" s="23"/>
      <c r="G125" s="6">
        <v>25000.0</v>
      </c>
      <c r="H125" s="23"/>
      <c r="I125" s="6">
        <v>0.0</v>
      </c>
      <c r="J125" s="6">
        <v>0.0</v>
      </c>
      <c r="K125" s="6">
        <v>6.0</v>
      </c>
      <c r="L125" s="6">
        <v>0.0</v>
      </c>
      <c r="M125" s="6">
        <v>0.0</v>
      </c>
      <c r="N125" s="6" t="s">
        <v>61</v>
      </c>
      <c r="O125" s="6">
        <v>0.0</v>
      </c>
      <c r="P125" s="6">
        <v>0.0</v>
      </c>
      <c r="Q125" s="23"/>
      <c r="R125" s="23"/>
      <c r="S125" s="23"/>
      <c r="T125" s="23"/>
      <c r="U125" s="23"/>
      <c r="V125" s="23"/>
      <c r="W125" s="23"/>
      <c r="X125" s="23"/>
      <c r="Y125" s="23"/>
      <c r="Z125" s="23"/>
      <c r="AA125" s="23"/>
      <c r="AB125" s="23"/>
      <c r="AC125" s="23"/>
      <c r="AD125" s="23"/>
      <c r="AE125" s="23"/>
      <c r="AF125" s="23"/>
      <c r="AG125" s="23"/>
      <c r="AH125" s="23"/>
      <c r="AI125" s="23"/>
      <c r="AJ125" s="23"/>
      <c r="AK125" s="23"/>
      <c r="AL125" s="23"/>
      <c r="AM125" s="23"/>
      <c r="AN125" s="23"/>
      <c r="AO125" s="23"/>
      <c r="AP125" s="23"/>
      <c r="AQ125" s="23"/>
      <c r="AR125" s="6" t="s">
        <v>68</v>
      </c>
      <c r="AS125" s="23"/>
      <c r="AT125" s="23"/>
      <c r="AU125" s="23"/>
      <c r="AV125" s="23"/>
      <c r="AW125" s="23"/>
      <c r="AX125" s="23"/>
      <c r="AY125" s="23"/>
      <c r="AZ125" s="23"/>
      <c r="BA125" s="23"/>
      <c r="BB125" s="23"/>
      <c r="BC125" s="23"/>
      <c r="BD125" s="23"/>
      <c r="BE125" s="23"/>
      <c r="BF125" s="23"/>
    </row>
    <row r="126" hidden="1">
      <c r="A126" s="5">
        <v>36930.0</v>
      </c>
      <c r="B126" s="12">
        <v>43191.0</v>
      </c>
      <c r="C126" s="6" t="s">
        <v>10516</v>
      </c>
      <c r="D126" s="6" t="s">
        <v>10517</v>
      </c>
      <c r="E126" s="6">
        <v>1.304776E7</v>
      </c>
      <c r="F126" s="22" t="s">
        <v>10518</v>
      </c>
      <c r="G126" s="6">
        <v>1000.0</v>
      </c>
      <c r="H126" s="23"/>
      <c r="I126" s="6">
        <v>0.0</v>
      </c>
      <c r="J126" s="6">
        <v>0.0</v>
      </c>
      <c r="K126" s="6">
        <v>6.0</v>
      </c>
      <c r="L126" s="6">
        <v>0.0</v>
      </c>
      <c r="M126" s="6">
        <v>0.0</v>
      </c>
      <c r="N126" s="6" t="s">
        <v>61</v>
      </c>
      <c r="O126" s="6">
        <v>0.0</v>
      </c>
      <c r="P126" s="6">
        <v>0.0</v>
      </c>
      <c r="Q126" s="12">
        <v>43191.0</v>
      </c>
      <c r="R126" s="6" t="s">
        <v>9582</v>
      </c>
      <c r="S126" s="6" t="s">
        <v>10527</v>
      </c>
      <c r="T126" s="22" t="s">
        <v>10528</v>
      </c>
      <c r="U126" s="6" t="s">
        <v>10529</v>
      </c>
      <c r="V126" s="23"/>
      <c r="W126" s="6" t="s">
        <v>10530</v>
      </c>
      <c r="X126" s="23"/>
      <c r="Y126" s="23"/>
      <c r="Z126" s="23"/>
      <c r="AA126" s="23"/>
      <c r="AB126" s="23"/>
      <c r="AC126" s="6" t="s">
        <v>10531</v>
      </c>
      <c r="AD126" s="6" t="s">
        <v>10532</v>
      </c>
      <c r="AE126" s="6" t="s">
        <v>10534</v>
      </c>
      <c r="AF126" s="6" t="s">
        <v>10535</v>
      </c>
      <c r="AG126" s="23"/>
      <c r="AH126" s="23"/>
      <c r="AI126" s="23"/>
      <c r="AJ126" s="23"/>
      <c r="AK126" s="23"/>
      <c r="AL126" s="6" t="s">
        <v>10536</v>
      </c>
      <c r="AM126" s="23"/>
      <c r="AN126" s="23"/>
      <c r="AO126" s="23"/>
      <c r="AP126" s="23"/>
      <c r="AQ126" s="23"/>
      <c r="AR126" s="6" t="s">
        <v>834</v>
      </c>
      <c r="AS126" s="23"/>
      <c r="AT126" s="23"/>
      <c r="AU126" s="23"/>
      <c r="AV126" s="22" t="s">
        <v>10528</v>
      </c>
      <c r="AW126" s="22" t="s">
        <v>10528</v>
      </c>
      <c r="AX126" s="23"/>
      <c r="AY126" s="23"/>
      <c r="AZ126" s="23"/>
      <c r="BA126" s="23"/>
      <c r="BB126" s="23"/>
      <c r="BC126" s="23"/>
      <c r="BD126" s="23"/>
      <c r="BE126" s="23"/>
      <c r="BF126" s="23"/>
    </row>
    <row r="127" hidden="1">
      <c r="A127" s="5">
        <v>40806.0</v>
      </c>
      <c r="B127" s="12">
        <v>43168.0</v>
      </c>
      <c r="C127" s="6" t="s">
        <v>10542</v>
      </c>
      <c r="D127" s="23"/>
      <c r="E127" s="23"/>
      <c r="F127" s="23"/>
      <c r="G127" s="6">
        <v>5000.0</v>
      </c>
      <c r="H127" s="23"/>
      <c r="I127" s="6">
        <v>0.0</v>
      </c>
      <c r="J127" s="6">
        <v>0.0</v>
      </c>
      <c r="K127" s="6">
        <v>6.0</v>
      </c>
      <c r="L127" s="6">
        <v>0.0</v>
      </c>
      <c r="M127" s="6">
        <v>0.0</v>
      </c>
      <c r="N127" s="6" t="s">
        <v>61</v>
      </c>
      <c r="O127" s="6">
        <v>0.0</v>
      </c>
      <c r="P127" s="6">
        <v>0.0</v>
      </c>
      <c r="Q127" s="23"/>
      <c r="R127" s="23"/>
      <c r="S127" s="23"/>
      <c r="T127" s="23"/>
      <c r="U127" s="23"/>
      <c r="V127" s="23"/>
      <c r="W127" s="23"/>
      <c r="X127" s="23"/>
      <c r="Y127" s="23"/>
      <c r="Z127" s="23"/>
      <c r="AA127" s="23"/>
      <c r="AB127" s="23"/>
      <c r="AC127" s="23"/>
      <c r="AD127" s="23"/>
      <c r="AE127" s="23"/>
      <c r="AF127" s="23"/>
      <c r="AG127" s="23"/>
      <c r="AH127" s="23"/>
      <c r="AI127" s="23"/>
      <c r="AJ127" s="23"/>
      <c r="AK127" s="23"/>
      <c r="AL127" s="23"/>
      <c r="AM127" s="23"/>
      <c r="AN127" s="23"/>
      <c r="AO127" s="23"/>
      <c r="AP127" s="23"/>
      <c r="AQ127" s="23"/>
      <c r="AR127" s="6" t="s">
        <v>68</v>
      </c>
      <c r="AS127" s="23"/>
      <c r="AT127" s="23"/>
      <c r="AU127" s="23"/>
      <c r="AV127" s="23"/>
      <c r="AW127" s="23"/>
      <c r="AX127" s="23"/>
      <c r="AY127" s="23"/>
      <c r="AZ127" s="23"/>
      <c r="BA127" s="23"/>
      <c r="BB127" s="23"/>
      <c r="BC127" s="23"/>
      <c r="BD127" s="23"/>
      <c r="BE127" s="23"/>
      <c r="BF127" s="23"/>
    </row>
    <row r="128" hidden="1">
      <c r="A128" s="5">
        <v>39143.0</v>
      </c>
      <c r="B128" s="12">
        <v>43349.0</v>
      </c>
      <c r="C128" s="6" t="s">
        <v>10543</v>
      </c>
      <c r="D128" s="23"/>
      <c r="E128" s="23"/>
      <c r="F128" s="23"/>
      <c r="G128" s="6">
        <v>20000.0</v>
      </c>
      <c r="H128" s="23"/>
      <c r="I128" s="6">
        <v>0.0</v>
      </c>
      <c r="J128" s="6">
        <v>0.0</v>
      </c>
      <c r="K128" s="6">
        <v>6.0</v>
      </c>
      <c r="L128" s="6">
        <v>0.0</v>
      </c>
      <c r="M128" s="6">
        <v>0.0</v>
      </c>
      <c r="N128" s="6" t="s">
        <v>61</v>
      </c>
      <c r="O128" s="6">
        <v>0.0</v>
      </c>
      <c r="P128" s="6">
        <v>0.0</v>
      </c>
      <c r="Q128" s="23"/>
      <c r="R128" s="23"/>
      <c r="S128" s="23"/>
      <c r="T128" s="23"/>
      <c r="U128" s="23"/>
      <c r="V128" s="23"/>
      <c r="W128" s="23"/>
      <c r="X128" s="23"/>
      <c r="Y128" s="23"/>
      <c r="Z128" s="23"/>
      <c r="AA128" s="23"/>
      <c r="AB128" s="23"/>
      <c r="AC128" s="23"/>
      <c r="AD128" s="23"/>
      <c r="AE128" s="23"/>
      <c r="AF128" s="23"/>
      <c r="AG128" s="23"/>
      <c r="AH128" s="23"/>
      <c r="AI128" s="23"/>
      <c r="AJ128" s="23"/>
      <c r="AK128" s="23"/>
      <c r="AL128" s="23"/>
      <c r="AM128" s="23"/>
      <c r="AN128" s="23"/>
      <c r="AO128" s="23"/>
      <c r="AP128" s="23"/>
      <c r="AQ128" s="23"/>
      <c r="AR128" s="6" t="s">
        <v>68</v>
      </c>
      <c r="AS128" s="23"/>
      <c r="AT128" s="23"/>
      <c r="AU128" s="23"/>
      <c r="AV128" s="22" t="s">
        <v>10545</v>
      </c>
      <c r="AW128" s="22" t="s">
        <v>10545</v>
      </c>
      <c r="AX128" s="23"/>
      <c r="AY128" s="23"/>
      <c r="AZ128" s="23"/>
      <c r="BA128" s="23"/>
      <c r="BB128" s="23"/>
      <c r="BC128" s="23"/>
      <c r="BD128" s="23"/>
      <c r="BE128" s="23"/>
      <c r="BF128" s="23"/>
    </row>
    <row r="129" hidden="1">
      <c r="A129" s="5">
        <v>39142.0</v>
      </c>
      <c r="B129" s="12">
        <v>43349.0</v>
      </c>
      <c r="C129" s="6" t="s">
        <v>10548</v>
      </c>
      <c r="D129" s="23"/>
      <c r="E129" s="23"/>
      <c r="F129" s="23"/>
      <c r="G129" s="6">
        <v>10000.0</v>
      </c>
      <c r="H129" s="23"/>
      <c r="I129" s="6">
        <v>0.0</v>
      </c>
      <c r="J129" s="6">
        <v>0.0</v>
      </c>
      <c r="K129" s="6">
        <v>6.0</v>
      </c>
      <c r="L129" s="6">
        <v>0.0</v>
      </c>
      <c r="M129" s="6">
        <v>0.0</v>
      </c>
      <c r="N129" s="6" t="s">
        <v>61</v>
      </c>
      <c r="O129" s="6">
        <v>0.0</v>
      </c>
      <c r="P129" s="6">
        <v>0.0</v>
      </c>
      <c r="Q129" s="23"/>
      <c r="R129" s="23"/>
      <c r="S129" s="23"/>
      <c r="T129" s="23"/>
      <c r="U129" s="23"/>
      <c r="V129" s="23"/>
      <c r="W129" s="23"/>
      <c r="X129" s="23"/>
      <c r="Y129" s="23"/>
      <c r="Z129" s="23"/>
      <c r="AA129" s="23"/>
      <c r="AB129" s="23"/>
      <c r="AC129" s="23"/>
      <c r="AD129" s="23"/>
      <c r="AE129" s="23"/>
      <c r="AF129" s="23"/>
      <c r="AG129" s="23"/>
      <c r="AH129" s="23"/>
      <c r="AI129" s="23"/>
      <c r="AJ129" s="23"/>
      <c r="AK129" s="23"/>
      <c r="AL129" s="23"/>
      <c r="AM129" s="23"/>
      <c r="AN129" s="23"/>
      <c r="AO129" s="23"/>
      <c r="AP129" s="23"/>
      <c r="AQ129" s="23"/>
      <c r="AR129" s="6" t="s">
        <v>68</v>
      </c>
      <c r="AS129" s="23"/>
      <c r="AT129" s="23"/>
      <c r="AU129" s="23"/>
      <c r="AV129" s="23"/>
      <c r="AW129" s="23"/>
      <c r="AX129" s="23"/>
      <c r="AY129" s="23"/>
      <c r="AZ129" s="23"/>
      <c r="BA129" s="23"/>
      <c r="BB129" s="23"/>
      <c r="BC129" s="23"/>
      <c r="BD129" s="23"/>
      <c r="BE129" s="23"/>
      <c r="BF129" s="23"/>
    </row>
    <row r="130" hidden="1">
      <c r="A130" s="5">
        <v>37467.0</v>
      </c>
      <c r="B130" s="12">
        <v>43345.0</v>
      </c>
      <c r="C130" s="6" t="s">
        <v>10552</v>
      </c>
      <c r="D130" s="23"/>
      <c r="E130" s="23"/>
      <c r="F130" s="23"/>
      <c r="G130" s="6">
        <v>6000.0</v>
      </c>
      <c r="H130" s="23"/>
      <c r="I130" s="6">
        <v>0.0</v>
      </c>
      <c r="J130" s="6">
        <v>0.0</v>
      </c>
      <c r="K130" s="6">
        <v>6.0</v>
      </c>
      <c r="L130" s="6">
        <v>0.0</v>
      </c>
      <c r="M130" s="6">
        <v>0.0</v>
      </c>
      <c r="N130" s="6" t="s">
        <v>61</v>
      </c>
      <c r="O130" s="6">
        <v>0.0</v>
      </c>
      <c r="P130" s="6">
        <v>0.0</v>
      </c>
      <c r="Q130" s="23"/>
      <c r="R130" s="23"/>
      <c r="S130" s="23"/>
      <c r="T130" s="23"/>
      <c r="U130" s="23"/>
      <c r="V130" s="23"/>
      <c r="W130" s="23"/>
      <c r="X130" s="23"/>
      <c r="Y130" s="23"/>
      <c r="Z130" s="23"/>
      <c r="AA130" s="23"/>
      <c r="AB130" s="23"/>
      <c r="AC130" s="23"/>
      <c r="AD130" s="23"/>
      <c r="AE130" s="23"/>
      <c r="AF130" s="23"/>
      <c r="AG130" s="23"/>
      <c r="AH130" s="23"/>
      <c r="AI130" s="23"/>
      <c r="AJ130" s="23"/>
      <c r="AK130" s="23"/>
      <c r="AL130" s="23"/>
      <c r="AM130" s="23"/>
      <c r="AN130" s="23"/>
      <c r="AO130" s="23"/>
      <c r="AP130" s="23"/>
      <c r="AQ130" s="23"/>
      <c r="AR130" s="6" t="s">
        <v>68</v>
      </c>
      <c r="AS130" s="23"/>
      <c r="AT130" s="23"/>
      <c r="AU130" s="23"/>
      <c r="AV130" s="23"/>
      <c r="AW130" s="23"/>
      <c r="AX130" s="23"/>
      <c r="AY130" s="23"/>
      <c r="AZ130" s="23"/>
      <c r="BA130" s="23"/>
      <c r="BB130" s="23"/>
      <c r="BC130" s="23"/>
      <c r="BD130" s="23"/>
      <c r="BE130" s="23"/>
      <c r="BF130" s="23"/>
    </row>
    <row r="131" hidden="1">
      <c r="A131" s="5">
        <v>41777.0</v>
      </c>
      <c r="B131" s="12">
        <v>43262.0</v>
      </c>
      <c r="C131" s="6" t="s">
        <v>10556</v>
      </c>
      <c r="D131" s="23"/>
      <c r="E131" s="23"/>
      <c r="F131" s="23"/>
      <c r="G131" s="6">
        <v>6000.0</v>
      </c>
      <c r="H131" s="23"/>
      <c r="I131" s="6">
        <v>0.0</v>
      </c>
      <c r="J131" s="6">
        <v>0.0</v>
      </c>
      <c r="K131" s="6">
        <v>6.0</v>
      </c>
      <c r="L131" s="6">
        <v>0.0</v>
      </c>
      <c r="M131" s="6">
        <v>0.0</v>
      </c>
      <c r="N131" s="6" t="s">
        <v>61</v>
      </c>
      <c r="O131" s="6">
        <v>0.0</v>
      </c>
      <c r="P131" s="6">
        <v>0.0</v>
      </c>
      <c r="Q131" s="23"/>
      <c r="R131" s="23"/>
      <c r="S131" s="23"/>
      <c r="T131" s="23"/>
      <c r="U131" s="23"/>
      <c r="V131" s="23"/>
      <c r="W131" s="23"/>
      <c r="X131" s="23"/>
      <c r="Y131" s="23"/>
      <c r="Z131" s="23"/>
      <c r="AA131" s="23"/>
      <c r="AB131" s="23"/>
      <c r="AC131" s="23"/>
      <c r="AD131" s="23"/>
      <c r="AE131" s="23"/>
      <c r="AF131" s="23"/>
      <c r="AG131" s="23"/>
      <c r="AH131" s="23"/>
      <c r="AI131" s="23"/>
      <c r="AJ131" s="23"/>
      <c r="AK131" s="23"/>
      <c r="AL131" s="23"/>
      <c r="AM131" s="23"/>
      <c r="AN131" s="23"/>
      <c r="AO131" s="23"/>
      <c r="AP131" s="23"/>
      <c r="AQ131" s="23"/>
      <c r="AR131" s="6" t="s">
        <v>68</v>
      </c>
      <c r="AS131" s="23"/>
      <c r="AT131" s="23"/>
      <c r="AU131" s="23"/>
      <c r="AV131" s="23"/>
      <c r="AW131" s="23"/>
      <c r="AX131" s="23"/>
      <c r="AY131" s="23"/>
      <c r="AZ131" s="23"/>
      <c r="BA131" s="23"/>
      <c r="BB131" s="23"/>
      <c r="BC131" s="23"/>
      <c r="BD131" s="23"/>
      <c r="BE131" s="23"/>
      <c r="BF131" s="23"/>
    </row>
    <row r="132">
      <c r="A132" s="5">
        <v>42555.0</v>
      </c>
      <c r="B132" s="6" t="s">
        <v>9279</v>
      </c>
      <c r="C132" s="6" t="s">
        <v>10564</v>
      </c>
      <c r="D132" s="6" t="s">
        <v>10565</v>
      </c>
      <c r="E132" s="6" t="s">
        <v>3473</v>
      </c>
      <c r="F132" s="22" t="s">
        <v>10568</v>
      </c>
      <c r="G132" s="6">
        <v>2000.0</v>
      </c>
      <c r="H132" s="6">
        <v>267.24</v>
      </c>
      <c r="I132" s="6">
        <v>13.0</v>
      </c>
      <c r="J132" s="6">
        <v>16.0344</v>
      </c>
      <c r="K132" s="6">
        <v>6.0</v>
      </c>
      <c r="L132" s="6">
        <v>20.94</v>
      </c>
      <c r="M132" s="6">
        <v>11.62</v>
      </c>
      <c r="N132" s="6" t="s">
        <v>61</v>
      </c>
      <c r="O132" s="6">
        <v>1.0</v>
      </c>
      <c r="P132" s="6">
        <v>0.0</v>
      </c>
      <c r="Q132" s="6" t="s">
        <v>9279</v>
      </c>
      <c r="R132" s="16">
        <v>43446.0</v>
      </c>
      <c r="S132" s="6" t="s">
        <v>10578</v>
      </c>
      <c r="T132" s="22" t="s">
        <v>10579</v>
      </c>
      <c r="U132" s="6" t="s">
        <v>10582</v>
      </c>
      <c r="V132" s="23"/>
      <c r="W132" s="6" t="s">
        <v>10583</v>
      </c>
      <c r="X132" s="23"/>
      <c r="Y132" s="23"/>
      <c r="Z132" s="23"/>
      <c r="AA132" s="23"/>
      <c r="AB132" s="6" t="s">
        <v>155</v>
      </c>
      <c r="AC132" s="6" t="s">
        <v>10584</v>
      </c>
      <c r="AD132" s="6" t="s">
        <v>10585</v>
      </c>
      <c r="AE132" s="6" t="s">
        <v>10588</v>
      </c>
      <c r="AF132" s="6" t="s">
        <v>10590</v>
      </c>
      <c r="AG132" s="23"/>
      <c r="AH132" s="23"/>
      <c r="AI132" s="23"/>
      <c r="AJ132" s="23"/>
      <c r="AK132" s="23"/>
      <c r="AL132" s="23"/>
      <c r="AM132" s="23"/>
      <c r="AN132" s="23"/>
      <c r="AO132" s="23"/>
      <c r="AP132" s="23"/>
      <c r="AQ132" s="23"/>
      <c r="AR132" s="6" t="s">
        <v>86</v>
      </c>
      <c r="AS132" s="23"/>
      <c r="AT132" s="23"/>
      <c r="AU132" s="22" t="s">
        <v>10593</v>
      </c>
      <c r="AV132" s="22" t="s">
        <v>10579</v>
      </c>
      <c r="AW132" s="22" t="s">
        <v>10579</v>
      </c>
      <c r="AX132" s="22" t="s">
        <v>10600</v>
      </c>
      <c r="AY132" s="23"/>
      <c r="AZ132" s="23"/>
      <c r="BA132" s="22" t="s">
        <v>10612</v>
      </c>
      <c r="BB132" s="22" t="s">
        <v>10613</v>
      </c>
      <c r="BC132" s="23"/>
      <c r="BD132" s="23"/>
      <c r="BE132" s="23"/>
      <c r="BF132" s="23"/>
    </row>
    <row r="133" hidden="1">
      <c r="A133" s="5">
        <v>37218.0</v>
      </c>
      <c r="B133" s="6" t="s">
        <v>8049</v>
      </c>
      <c r="C133" s="6" t="s">
        <v>10616</v>
      </c>
      <c r="D133" s="23"/>
      <c r="E133" s="23"/>
      <c r="F133" s="23"/>
      <c r="G133" s="6">
        <v>11.0</v>
      </c>
      <c r="H133" s="23"/>
      <c r="I133" s="6">
        <v>0.0</v>
      </c>
      <c r="J133" s="6">
        <v>0.0</v>
      </c>
      <c r="K133" s="6">
        <v>6.0</v>
      </c>
      <c r="L133" s="6">
        <v>0.0</v>
      </c>
      <c r="M133" s="6">
        <v>0.0</v>
      </c>
      <c r="N133" s="6" t="s">
        <v>61</v>
      </c>
      <c r="O133" s="6">
        <v>0.0</v>
      </c>
      <c r="P133" s="6">
        <v>0.0</v>
      </c>
      <c r="Q133" s="23"/>
      <c r="R133" s="23"/>
      <c r="S133" s="23"/>
      <c r="T133" s="23"/>
      <c r="U133" s="23"/>
      <c r="V133" s="23"/>
      <c r="W133" s="23"/>
      <c r="X133" s="23"/>
      <c r="Y133" s="23"/>
      <c r="Z133" s="23"/>
      <c r="AA133" s="23"/>
      <c r="AB133" s="23"/>
      <c r="AC133" s="23"/>
      <c r="AD133" s="23"/>
      <c r="AE133" s="23"/>
      <c r="AF133" s="23"/>
      <c r="AG133" s="23"/>
      <c r="AH133" s="23"/>
      <c r="AI133" s="23"/>
      <c r="AJ133" s="23"/>
      <c r="AK133" s="23"/>
      <c r="AL133" s="23"/>
      <c r="AM133" s="23"/>
      <c r="AN133" s="23"/>
      <c r="AO133" s="23"/>
      <c r="AP133" s="23"/>
      <c r="AQ133" s="23"/>
      <c r="AR133" s="6" t="s">
        <v>68</v>
      </c>
      <c r="AS133" s="23"/>
      <c r="AT133" s="23"/>
      <c r="AU133" s="23"/>
      <c r="AV133" s="23"/>
      <c r="AW133" s="23"/>
      <c r="AX133" s="23"/>
      <c r="AY133" s="23"/>
      <c r="AZ133" s="23"/>
      <c r="BA133" s="23"/>
      <c r="BB133" s="23"/>
      <c r="BC133" s="23"/>
      <c r="BD133" s="23"/>
      <c r="BE133" s="23"/>
      <c r="BF133" s="23"/>
    </row>
    <row r="134" hidden="1">
      <c r="A134" s="5">
        <v>38918.0</v>
      </c>
      <c r="B134" s="6" t="s">
        <v>9178</v>
      </c>
      <c r="C134" s="6" t="s">
        <v>10622</v>
      </c>
      <c r="D134" s="23"/>
      <c r="E134" s="23"/>
      <c r="F134" s="23"/>
      <c r="G134" s="6">
        <v>2000.0</v>
      </c>
      <c r="H134" s="23"/>
      <c r="I134" s="6">
        <v>0.0</v>
      </c>
      <c r="J134" s="6">
        <v>0.0</v>
      </c>
      <c r="K134" s="6">
        <v>6.0</v>
      </c>
      <c r="L134" s="6">
        <v>0.0</v>
      </c>
      <c r="M134" s="6">
        <v>0.0</v>
      </c>
      <c r="N134" s="6" t="s">
        <v>61</v>
      </c>
      <c r="O134" s="6">
        <v>0.0</v>
      </c>
      <c r="P134" s="6">
        <v>0.0</v>
      </c>
      <c r="Q134" s="23"/>
      <c r="R134" s="23"/>
      <c r="S134" s="23"/>
      <c r="T134" s="23"/>
      <c r="U134" s="23"/>
      <c r="V134" s="23"/>
      <c r="W134" s="23"/>
      <c r="X134" s="23"/>
      <c r="Y134" s="23"/>
      <c r="Z134" s="23"/>
      <c r="AA134" s="23"/>
      <c r="AB134" s="23"/>
      <c r="AC134" s="23"/>
      <c r="AD134" s="23"/>
      <c r="AE134" s="23"/>
      <c r="AF134" s="23"/>
      <c r="AG134" s="23"/>
      <c r="AH134" s="23"/>
      <c r="AI134" s="23"/>
      <c r="AJ134" s="23"/>
      <c r="AK134" s="23"/>
      <c r="AL134" s="23"/>
      <c r="AM134" s="23"/>
      <c r="AN134" s="23"/>
      <c r="AO134" s="23"/>
      <c r="AP134" s="23"/>
      <c r="AQ134" s="23"/>
      <c r="AR134" s="6" t="s">
        <v>68</v>
      </c>
      <c r="AS134" s="23"/>
      <c r="AT134" s="23"/>
      <c r="AU134" s="23"/>
      <c r="AV134" s="23"/>
      <c r="AW134" s="23"/>
      <c r="AX134" s="23"/>
      <c r="AY134" s="23"/>
      <c r="AZ134" s="23"/>
      <c r="BA134" s="23"/>
      <c r="BB134" s="23"/>
      <c r="BC134" s="23"/>
      <c r="BD134" s="23"/>
      <c r="BE134" s="23"/>
      <c r="BF134" s="23"/>
    </row>
    <row r="135" hidden="1">
      <c r="A135" s="5">
        <v>38919.0</v>
      </c>
      <c r="B135" s="6" t="s">
        <v>9178</v>
      </c>
      <c r="C135" s="6" t="s">
        <v>10623</v>
      </c>
      <c r="D135" s="23"/>
      <c r="E135" s="23"/>
      <c r="F135" s="23"/>
      <c r="G135" s="6">
        <v>3500.0</v>
      </c>
      <c r="H135" s="23"/>
      <c r="I135" s="6">
        <v>0.0</v>
      </c>
      <c r="J135" s="6">
        <v>0.0</v>
      </c>
      <c r="K135" s="6">
        <v>6.0</v>
      </c>
      <c r="L135" s="6">
        <v>0.0</v>
      </c>
      <c r="M135" s="6">
        <v>0.0</v>
      </c>
      <c r="N135" s="6" t="s">
        <v>61</v>
      </c>
      <c r="O135" s="6">
        <v>0.0</v>
      </c>
      <c r="P135" s="6">
        <v>0.0</v>
      </c>
      <c r="Q135" s="23"/>
      <c r="R135" s="23"/>
      <c r="S135" s="23"/>
      <c r="T135" s="23"/>
      <c r="U135" s="23"/>
      <c r="V135" s="23"/>
      <c r="W135" s="23"/>
      <c r="X135" s="23"/>
      <c r="Y135" s="23"/>
      <c r="Z135" s="23"/>
      <c r="AA135" s="23"/>
      <c r="AB135" s="23"/>
      <c r="AC135" s="23"/>
      <c r="AD135" s="23"/>
      <c r="AE135" s="23"/>
      <c r="AF135" s="23"/>
      <c r="AG135" s="23"/>
      <c r="AH135" s="23"/>
      <c r="AI135" s="23"/>
      <c r="AJ135" s="23"/>
      <c r="AK135" s="23"/>
      <c r="AL135" s="23"/>
      <c r="AM135" s="23"/>
      <c r="AN135" s="23"/>
      <c r="AO135" s="23"/>
      <c r="AP135" s="23"/>
      <c r="AQ135" s="23"/>
      <c r="AR135" s="6" t="s">
        <v>68</v>
      </c>
      <c r="AS135" s="23"/>
      <c r="AT135" s="23"/>
      <c r="AU135" s="23"/>
      <c r="AV135" s="22" t="s">
        <v>10625</v>
      </c>
      <c r="AW135" s="22" t="s">
        <v>10625</v>
      </c>
      <c r="AX135" s="23"/>
      <c r="AY135" s="23"/>
      <c r="AZ135" s="23"/>
      <c r="BA135" s="23"/>
      <c r="BB135" s="23"/>
      <c r="BC135" s="23"/>
      <c r="BD135" s="23"/>
      <c r="BE135" s="23"/>
      <c r="BF135" s="23"/>
    </row>
    <row r="136" hidden="1">
      <c r="A136" s="5">
        <v>37309.0</v>
      </c>
      <c r="B136" s="6" t="s">
        <v>10634</v>
      </c>
      <c r="C136" s="6" t="s">
        <v>10635</v>
      </c>
      <c r="D136" s="23"/>
      <c r="E136" s="23"/>
      <c r="F136" s="23"/>
      <c r="G136" s="6">
        <v>25000.0</v>
      </c>
      <c r="H136" s="23"/>
      <c r="I136" s="6">
        <v>0.0</v>
      </c>
      <c r="J136" s="6">
        <v>0.0</v>
      </c>
      <c r="K136" s="6">
        <v>6.0</v>
      </c>
      <c r="L136" s="6">
        <v>0.0</v>
      </c>
      <c r="M136" s="6">
        <v>0.0</v>
      </c>
      <c r="N136" s="6" t="s">
        <v>61</v>
      </c>
      <c r="O136" s="6">
        <v>0.0</v>
      </c>
      <c r="P136" s="6">
        <v>0.0</v>
      </c>
      <c r="Q136" s="23"/>
      <c r="R136" s="23"/>
      <c r="S136" s="23"/>
      <c r="T136" s="23"/>
      <c r="U136" s="23"/>
      <c r="V136" s="23"/>
      <c r="W136" s="23"/>
      <c r="X136" s="23"/>
      <c r="Y136" s="23"/>
      <c r="Z136" s="23"/>
      <c r="AA136" s="23"/>
      <c r="AB136" s="23"/>
      <c r="AC136" s="23"/>
      <c r="AD136" s="23"/>
      <c r="AE136" s="23"/>
      <c r="AF136" s="23"/>
      <c r="AG136" s="23"/>
      <c r="AH136" s="23"/>
      <c r="AI136" s="23"/>
      <c r="AJ136" s="23"/>
      <c r="AK136" s="23"/>
      <c r="AL136" s="23"/>
      <c r="AM136" s="23"/>
      <c r="AN136" s="23"/>
      <c r="AO136" s="23"/>
      <c r="AP136" s="23"/>
      <c r="AQ136" s="23"/>
      <c r="AR136" s="6" t="s">
        <v>68</v>
      </c>
      <c r="AS136" s="23"/>
      <c r="AT136" s="23"/>
      <c r="AU136" s="23"/>
      <c r="AV136" s="23"/>
      <c r="AW136" s="23"/>
      <c r="AX136" s="23"/>
      <c r="AY136" s="23"/>
      <c r="AZ136" s="23"/>
      <c r="BA136" s="23"/>
      <c r="BB136" s="23"/>
      <c r="BC136" s="23"/>
      <c r="BD136" s="23"/>
      <c r="BE136" s="23"/>
      <c r="BF136" s="23"/>
    </row>
    <row r="137" hidden="1">
      <c r="A137" s="5">
        <v>42543.0</v>
      </c>
      <c r="B137" s="6" t="s">
        <v>10639</v>
      </c>
      <c r="C137" s="6" t="s">
        <v>10640</v>
      </c>
      <c r="D137" s="23"/>
      <c r="E137" s="23"/>
      <c r="F137" s="23"/>
      <c r="G137" s="6">
        <v>1.0E12</v>
      </c>
      <c r="H137" s="23"/>
      <c r="I137" s="6">
        <v>0.0</v>
      </c>
      <c r="J137" s="6">
        <v>0.0</v>
      </c>
      <c r="K137" s="6">
        <v>6.0</v>
      </c>
      <c r="L137" s="6">
        <v>0.0</v>
      </c>
      <c r="M137" s="6">
        <v>0.0</v>
      </c>
      <c r="N137" s="6" t="s">
        <v>61</v>
      </c>
      <c r="O137" s="6">
        <v>0.0</v>
      </c>
      <c r="P137" s="6">
        <v>0.0</v>
      </c>
      <c r="Q137" s="23"/>
      <c r="R137" s="23"/>
      <c r="S137" s="23"/>
      <c r="T137" s="23"/>
      <c r="U137" s="23"/>
      <c r="V137" s="23"/>
      <c r="W137" s="23"/>
      <c r="X137" s="23"/>
      <c r="Y137" s="23"/>
      <c r="Z137" s="23"/>
      <c r="AA137" s="23"/>
      <c r="AB137" s="23"/>
      <c r="AC137" s="23"/>
      <c r="AD137" s="23"/>
      <c r="AE137" s="23"/>
      <c r="AF137" s="23"/>
      <c r="AG137" s="23"/>
      <c r="AH137" s="23"/>
      <c r="AI137" s="23"/>
      <c r="AJ137" s="23"/>
      <c r="AK137" s="23"/>
      <c r="AL137" s="23"/>
      <c r="AM137" s="23"/>
      <c r="AN137" s="23"/>
      <c r="AO137" s="23"/>
      <c r="AP137" s="23"/>
      <c r="AQ137" s="23"/>
      <c r="AR137" s="6" t="s">
        <v>68</v>
      </c>
      <c r="AS137" s="23"/>
      <c r="AT137" s="23"/>
      <c r="AU137" s="23"/>
      <c r="AV137" s="22" t="s">
        <v>10285</v>
      </c>
      <c r="AW137" s="22" t="s">
        <v>10285</v>
      </c>
      <c r="AX137" s="23"/>
      <c r="AY137" s="23"/>
      <c r="AZ137" s="23"/>
      <c r="BA137" s="23"/>
      <c r="BB137" s="23"/>
      <c r="BC137" s="23"/>
      <c r="BD137" s="23"/>
      <c r="BE137" s="23"/>
      <c r="BF137" s="23"/>
    </row>
    <row r="138" hidden="1">
      <c r="A138" s="5">
        <v>40439.0</v>
      </c>
      <c r="B138" s="12">
        <v>43259.0</v>
      </c>
      <c r="C138" s="6" t="s">
        <v>10659</v>
      </c>
      <c r="D138" s="23"/>
      <c r="E138" s="23"/>
      <c r="F138" s="23"/>
      <c r="G138" s="6">
        <v>1000.0</v>
      </c>
      <c r="H138" s="23"/>
      <c r="I138" s="6">
        <v>0.0</v>
      </c>
      <c r="J138" s="6">
        <v>0.0</v>
      </c>
      <c r="K138" s="6">
        <v>6.0</v>
      </c>
      <c r="L138" s="6">
        <v>0.0</v>
      </c>
      <c r="M138" s="6">
        <v>0.0</v>
      </c>
      <c r="N138" s="6" t="s">
        <v>61</v>
      </c>
      <c r="O138" s="6">
        <v>0.0</v>
      </c>
      <c r="P138" s="6">
        <v>0.0</v>
      </c>
      <c r="Q138" s="23"/>
      <c r="R138" s="23"/>
      <c r="S138" s="23"/>
      <c r="T138" s="23"/>
      <c r="U138" s="23"/>
      <c r="V138" s="23"/>
      <c r="W138" s="23"/>
      <c r="X138" s="23"/>
      <c r="Y138" s="23"/>
      <c r="Z138" s="23"/>
      <c r="AA138" s="23"/>
      <c r="AB138" s="23"/>
      <c r="AC138" s="23"/>
      <c r="AD138" s="23"/>
      <c r="AE138" s="23"/>
      <c r="AF138" s="23"/>
      <c r="AG138" s="23"/>
      <c r="AH138" s="23"/>
      <c r="AI138" s="23"/>
      <c r="AJ138" s="23"/>
      <c r="AK138" s="23"/>
      <c r="AL138" s="23"/>
      <c r="AM138" s="23"/>
      <c r="AN138" s="23"/>
      <c r="AO138" s="23"/>
      <c r="AP138" s="23"/>
      <c r="AQ138" s="23"/>
      <c r="AR138" s="6" t="s">
        <v>68</v>
      </c>
      <c r="AS138" s="23"/>
      <c r="AT138" s="23"/>
      <c r="AU138" s="23"/>
      <c r="AV138" s="23"/>
      <c r="AW138" s="23"/>
      <c r="AX138" s="23"/>
      <c r="AY138" s="23"/>
      <c r="AZ138" s="23"/>
      <c r="BA138" s="23"/>
      <c r="BB138" s="23"/>
      <c r="BC138" s="23"/>
      <c r="BD138" s="23"/>
      <c r="BE138" s="23"/>
      <c r="BF138" s="23"/>
    </row>
    <row r="139" hidden="1">
      <c r="A139" s="5">
        <v>38821.0</v>
      </c>
      <c r="B139" s="6" t="s">
        <v>9919</v>
      </c>
      <c r="C139" s="6" t="s">
        <v>10662</v>
      </c>
      <c r="D139" s="23"/>
      <c r="E139" s="23"/>
      <c r="F139" s="23"/>
      <c r="G139" s="6">
        <v>123.0</v>
      </c>
      <c r="H139" s="23"/>
      <c r="I139" s="6">
        <v>0.0</v>
      </c>
      <c r="J139" s="6">
        <v>0.0</v>
      </c>
      <c r="K139" s="6">
        <v>6.0</v>
      </c>
      <c r="L139" s="6">
        <v>0.0</v>
      </c>
      <c r="M139" s="6">
        <v>0.0</v>
      </c>
      <c r="N139" s="6" t="s">
        <v>61</v>
      </c>
      <c r="O139" s="6">
        <v>0.0</v>
      </c>
      <c r="P139" s="6">
        <v>0.0</v>
      </c>
      <c r="Q139" s="23"/>
      <c r="R139" s="23"/>
      <c r="S139" s="23"/>
      <c r="T139" s="23"/>
      <c r="U139" s="23"/>
      <c r="V139" s="23"/>
      <c r="W139" s="23"/>
      <c r="X139" s="6" t="s">
        <v>9057</v>
      </c>
      <c r="Y139" s="6" t="s">
        <v>509</v>
      </c>
      <c r="Z139" s="6">
        <v>30346.0</v>
      </c>
      <c r="AA139" s="23"/>
      <c r="AB139" s="23"/>
      <c r="AC139" s="23"/>
      <c r="AD139" s="23"/>
      <c r="AE139" s="23"/>
      <c r="AF139" s="23"/>
      <c r="AG139" s="23"/>
      <c r="AH139" s="23"/>
      <c r="AI139" s="23"/>
      <c r="AJ139" s="23"/>
      <c r="AK139" s="23"/>
      <c r="AL139" s="23"/>
      <c r="AM139" s="23"/>
      <c r="AN139" s="23"/>
      <c r="AO139" s="23"/>
      <c r="AP139" s="23"/>
      <c r="AQ139" s="23"/>
      <c r="AR139" s="6" t="s">
        <v>68</v>
      </c>
      <c r="AS139" s="23"/>
      <c r="AT139" s="23"/>
      <c r="AU139" s="23"/>
      <c r="AV139" s="22" t="s">
        <v>9050</v>
      </c>
      <c r="AW139" s="22" t="s">
        <v>9050</v>
      </c>
      <c r="AX139" s="22" t="s">
        <v>9080</v>
      </c>
      <c r="AY139" s="23"/>
      <c r="AZ139" s="23"/>
      <c r="BA139" s="22" t="s">
        <v>9083</v>
      </c>
      <c r="BB139" s="22" t="s">
        <v>9090</v>
      </c>
      <c r="BC139" s="23"/>
      <c r="BD139" s="23"/>
      <c r="BE139" s="23"/>
      <c r="BF139" s="23"/>
    </row>
    <row r="140" hidden="1">
      <c r="A140" s="5">
        <v>42542.0</v>
      </c>
      <c r="B140" s="6" t="s">
        <v>10639</v>
      </c>
      <c r="C140" s="6" t="s">
        <v>10688</v>
      </c>
      <c r="D140" s="23"/>
      <c r="E140" s="23"/>
      <c r="F140" s="23"/>
      <c r="G140" s="6">
        <v>1000.0</v>
      </c>
      <c r="H140" s="23"/>
      <c r="I140" s="6">
        <v>0.0</v>
      </c>
      <c r="J140" s="6">
        <v>0.0</v>
      </c>
      <c r="K140" s="6">
        <v>6.0</v>
      </c>
      <c r="L140" s="6">
        <v>0.0</v>
      </c>
      <c r="M140" s="6">
        <v>0.0</v>
      </c>
      <c r="N140" s="6" t="s">
        <v>61</v>
      </c>
      <c r="O140" s="6">
        <v>0.0</v>
      </c>
      <c r="P140" s="6">
        <v>0.0</v>
      </c>
      <c r="Q140" s="23"/>
      <c r="R140" s="23"/>
      <c r="S140" s="23"/>
      <c r="T140" s="23"/>
      <c r="U140" s="23"/>
      <c r="V140" s="23"/>
      <c r="W140" s="23"/>
      <c r="X140" s="23"/>
      <c r="Y140" s="23"/>
      <c r="Z140" s="23"/>
      <c r="AA140" s="23"/>
      <c r="AB140" s="23"/>
      <c r="AC140" s="23"/>
      <c r="AD140" s="23"/>
      <c r="AE140" s="23"/>
      <c r="AF140" s="23"/>
      <c r="AG140" s="23"/>
      <c r="AH140" s="23"/>
      <c r="AI140" s="23"/>
      <c r="AJ140" s="23"/>
      <c r="AK140" s="23"/>
      <c r="AL140" s="23"/>
      <c r="AM140" s="23"/>
      <c r="AN140" s="23"/>
      <c r="AO140" s="23"/>
      <c r="AP140" s="23"/>
      <c r="AQ140" s="23"/>
      <c r="AR140" s="6" t="s">
        <v>68</v>
      </c>
      <c r="AS140" s="23"/>
      <c r="AT140" s="23"/>
      <c r="AU140" s="23"/>
      <c r="AV140" s="23"/>
      <c r="AW140" s="23"/>
      <c r="AX140" s="23"/>
      <c r="AY140" s="23"/>
      <c r="AZ140" s="23"/>
      <c r="BA140" s="23"/>
      <c r="BB140" s="23"/>
      <c r="BC140" s="23"/>
      <c r="BD140" s="23"/>
      <c r="BE140" s="23"/>
      <c r="BF140" s="23"/>
    </row>
    <row r="141" hidden="1">
      <c r="A141" s="5">
        <v>37545.0</v>
      </c>
      <c r="B141" s="6" t="s">
        <v>10692</v>
      </c>
      <c r="C141" s="6" t="s">
        <v>10693</v>
      </c>
      <c r="D141" s="23"/>
      <c r="E141" s="23"/>
      <c r="F141" s="23"/>
      <c r="G141" s="6">
        <v>15000.0</v>
      </c>
      <c r="H141" s="23"/>
      <c r="I141" s="6">
        <v>0.0</v>
      </c>
      <c r="J141" s="6">
        <v>0.0</v>
      </c>
      <c r="K141" s="6">
        <v>6.0</v>
      </c>
      <c r="L141" s="6">
        <v>0.0</v>
      </c>
      <c r="M141" s="6">
        <v>0.0</v>
      </c>
      <c r="N141" s="6" t="s">
        <v>61</v>
      </c>
      <c r="O141" s="6">
        <v>0.0</v>
      </c>
      <c r="P141" s="6">
        <v>0.0</v>
      </c>
      <c r="Q141" s="23"/>
      <c r="R141" s="23"/>
      <c r="S141" s="23"/>
      <c r="T141" s="23"/>
      <c r="U141" s="23"/>
      <c r="V141" s="23"/>
      <c r="W141" s="23"/>
      <c r="X141" s="23"/>
      <c r="Y141" s="23"/>
      <c r="Z141" s="23"/>
      <c r="AA141" s="23"/>
      <c r="AB141" s="23"/>
      <c r="AC141" s="23"/>
      <c r="AD141" s="23"/>
      <c r="AE141" s="23"/>
      <c r="AF141" s="23"/>
      <c r="AG141" s="23"/>
      <c r="AH141" s="23"/>
      <c r="AI141" s="23"/>
      <c r="AJ141" s="23"/>
      <c r="AK141" s="23"/>
      <c r="AL141" s="23"/>
      <c r="AM141" s="23"/>
      <c r="AN141" s="23"/>
      <c r="AO141" s="23"/>
      <c r="AP141" s="23"/>
      <c r="AQ141" s="23"/>
      <c r="AR141" s="6" t="s">
        <v>68</v>
      </c>
      <c r="AS141" s="23"/>
      <c r="AT141" s="23"/>
      <c r="AU141" s="23"/>
      <c r="AV141" s="22" t="s">
        <v>10283</v>
      </c>
      <c r="AW141" s="22" t="s">
        <v>10283</v>
      </c>
      <c r="AX141" s="23"/>
      <c r="AY141" s="23"/>
      <c r="AZ141" s="23"/>
      <c r="BA141" s="23"/>
      <c r="BB141" s="23"/>
      <c r="BC141" s="23"/>
      <c r="BD141" s="23"/>
      <c r="BE141" s="23"/>
      <c r="BF141" s="23"/>
    </row>
    <row r="142" hidden="1">
      <c r="A142" s="5">
        <v>40899.0</v>
      </c>
      <c r="B142" s="6" t="s">
        <v>10702</v>
      </c>
      <c r="C142" s="6" t="s">
        <v>10703</v>
      </c>
      <c r="D142" s="23"/>
      <c r="E142" s="23"/>
      <c r="F142" s="23"/>
      <c r="G142" s="6">
        <v>5000.0</v>
      </c>
      <c r="H142" s="23"/>
      <c r="I142" s="6">
        <v>0.0</v>
      </c>
      <c r="J142" s="6">
        <v>0.0</v>
      </c>
      <c r="K142" s="6">
        <v>6.0</v>
      </c>
      <c r="L142" s="6">
        <v>0.0</v>
      </c>
      <c r="M142" s="6">
        <v>0.0</v>
      </c>
      <c r="N142" s="6" t="s">
        <v>61</v>
      </c>
      <c r="O142" s="6">
        <v>0.0</v>
      </c>
      <c r="P142" s="6">
        <v>0.0</v>
      </c>
      <c r="Q142" s="23"/>
      <c r="R142" s="23"/>
      <c r="S142" s="23"/>
      <c r="T142" s="23"/>
      <c r="U142" s="23"/>
      <c r="V142" s="23"/>
      <c r="W142" s="23"/>
      <c r="X142" s="6" t="s">
        <v>293</v>
      </c>
      <c r="Y142" s="6" t="s">
        <v>294</v>
      </c>
      <c r="Z142" s="6">
        <v>94118.0</v>
      </c>
      <c r="AA142" s="23"/>
      <c r="AB142" s="23"/>
      <c r="AC142" s="23"/>
      <c r="AD142" s="23"/>
      <c r="AE142" s="23"/>
      <c r="AF142" s="23"/>
      <c r="AG142" s="23"/>
      <c r="AH142" s="23"/>
      <c r="AI142" s="23"/>
      <c r="AJ142" s="23"/>
      <c r="AK142" s="23"/>
      <c r="AL142" s="23"/>
      <c r="AM142" s="23"/>
      <c r="AN142" s="23"/>
      <c r="AO142" s="23"/>
      <c r="AP142" s="23"/>
      <c r="AQ142" s="23"/>
      <c r="AR142" s="6" t="s">
        <v>68</v>
      </c>
      <c r="AS142" s="23"/>
      <c r="AT142" s="23"/>
      <c r="AU142" s="23"/>
      <c r="AV142" s="22" t="s">
        <v>295</v>
      </c>
      <c r="AW142" s="22" t="s">
        <v>295</v>
      </c>
      <c r="AX142" s="22" t="s">
        <v>298</v>
      </c>
      <c r="AY142" s="23"/>
      <c r="AZ142" s="22" t="s">
        <v>299</v>
      </c>
      <c r="BA142" s="22" t="s">
        <v>302</v>
      </c>
      <c r="BB142" s="22" t="s">
        <v>305</v>
      </c>
      <c r="BC142" s="23"/>
      <c r="BD142" s="23"/>
      <c r="BE142" s="23"/>
      <c r="BF142" s="23"/>
    </row>
    <row r="143" hidden="1">
      <c r="A143" s="5">
        <v>38810.0</v>
      </c>
      <c r="B143" s="6" t="s">
        <v>10724</v>
      </c>
      <c r="C143" s="6" t="s">
        <v>10725</v>
      </c>
      <c r="D143" s="23"/>
      <c r="E143" s="23"/>
      <c r="F143" s="23"/>
      <c r="G143" s="6">
        <v>10000.0</v>
      </c>
      <c r="H143" s="23"/>
      <c r="I143" s="6">
        <v>0.0</v>
      </c>
      <c r="J143" s="6">
        <v>0.0</v>
      </c>
      <c r="K143" s="6">
        <v>6.0</v>
      </c>
      <c r="L143" s="6">
        <v>0.0</v>
      </c>
      <c r="M143" s="6">
        <v>0.0</v>
      </c>
      <c r="N143" s="6" t="s">
        <v>61</v>
      </c>
      <c r="O143" s="6">
        <v>0.0</v>
      </c>
      <c r="P143" s="6">
        <v>0.0</v>
      </c>
      <c r="Q143" s="6" t="s">
        <v>10727</v>
      </c>
      <c r="R143" s="12">
        <v>43318.0</v>
      </c>
      <c r="S143" s="23"/>
      <c r="T143" s="23"/>
      <c r="U143" s="23"/>
      <c r="V143" s="23"/>
      <c r="W143" s="6" t="s">
        <v>10728</v>
      </c>
      <c r="X143" s="6" t="s">
        <v>293</v>
      </c>
      <c r="Y143" s="6" t="s">
        <v>294</v>
      </c>
      <c r="Z143" s="6">
        <v>94118.0</v>
      </c>
      <c r="AA143" s="23"/>
      <c r="AB143" s="23"/>
      <c r="AC143" s="6" t="s">
        <v>5319</v>
      </c>
      <c r="AD143" s="6" t="s">
        <v>5319</v>
      </c>
      <c r="AE143" s="6" t="s">
        <v>1054</v>
      </c>
      <c r="AF143" s="6" t="s">
        <v>191</v>
      </c>
      <c r="AG143" s="23"/>
      <c r="AH143" s="23"/>
      <c r="AI143" s="23"/>
      <c r="AJ143" s="23"/>
      <c r="AK143" s="23"/>
      <c r="AL143" s="6" t="s">
        <v>5319</v>
      </c>
      <c r="AM143" s="23"/>
      <c r="AN143" s="23"/>
      <c r="AO143" s="23"/>
      <c r="AP143" s="23"/>
      <c r="AQ143" s="23"/>
      <c r="AR143" s="6" t="s">
        <v>68</v>
      </c>
      <c r="AS143" s="23"/>
      <c r="AT143" s="6" t="s">
        <v>5319</v>
      </c>
      <c r="AU143" s="23"/>
      <c r="AV143" s="22" t="s">
        <v>295</v>
      </c>
      <c r="AW143" s="22" t="s">
        <v>295</v>
      </c>
      <c r="AX143" s="22" t="s">
        <v>298</v>
      </c>
      <c r="AY143" s="23"/>
      <c r="AZ143" s="22" t="s">
        <v>299</v>
      </c>
      <c r="BA143" s="22" t="s">
        <v>302</v>
      </c>
      <c r="BB143" s="22" t="s">
        <v>305</v>
      </c>
      <c r="BC143" s="23"/>
      <c r="BD143" s="23"/>
      <c r="BE143" s="23"/>
      <c r="BF143" s="23"/>
    </row>
    <row r="144" hidden="1">
      <c r="A144" s="5">
        <v>40440.0</v>
      </c>
      <c r="B144" s="12">
        <v>43259.0</v>
      </c>
      <c r="C144" s="6" t="s">
        <v>10762</v>
      </c>
      <c r="D144" s="23"/>
      <c r="E144" s="23"/>
      <c r="F144" s="23"/>
      <c r="G144" s="6">
        <v>1000.0</v>
      </c>
      <c r="H144" s="23"/>
      <c r="I144" s="6">
        <v>0.0</v>
      </c>
      <c r="J144" s="6">
        <v>0.0</v>
      </c>
      <c r="K144" s="6">
        <v>6.0</v>
      </c>
      <c r="L144" s="6">
        <v>0.0</v>
      </c>
      <c r="M144" s="6">
        <v>0.0</v>
      </c>
      <c r="N144" s="6" t="s">
        <v>61</v>
      </c>
      <c r="O144" s="6">
        <v>0.0</v>
      </c>
      <c r="P144" s="6">
        <v>0.0</v>
      </c>
      <c r="Q144" s="23"/>
      <c r="R144" s="23"/>
      <c r="S144" s="23"/>
      <c r="T144" s="23"/>
      <c r="U144" s="23"/>
      <c r="V144" s="23"/>
      <c r="W144" s="23"/>
      <c r="X144" s="23"/>
      <c r="Y144" s="23"/>
      <c r="Z144" s="23"/>
      <c r="AA144" s="23"/>
      <c r="AB144" s="23"/>
      <c r="AC144" s="23"/>
      <c r="AD144" s="23"/>
      <c r="AE144" s="23"/>
      <c r="AF144" s="23"/>
      <c r="AG144" s="23"/>
      <c r="AH144" s="23"/>
      <c r="AI144" s="23"/>
      <c r="AJ144" s="23"/>
      <c r="AK144" s="23"/>
      <c r="AL144" s="23"/>
      <c r="AM144" s="23"/>
      <c r="AN144" s="23"/>
      <c r="AO144" s="23"/>
      <c r="AP144" s="23"/>
      <c r="AQ144" s="23"/>
      <c r="AR144" s="6" t="s">
        <v>68</v>
      </c>
      <c r="AS144" s="23"/>
      <c r="AT144" s="23"/>
      <c r="AU144" s="23"/>
      <c r="AV144" s="22" t="s">
        <v>10768</v>
      </c>
      <c r="AW144" s="22" t="s">
        <v>10768</v>
      </c>
      <c r="AX144" s="23"/>
      <c r="AY144" s="23"/>
      <c r="AZ144" s="23"/>
      <c r="BA144" s="23"/>
      <c r="BB144" s="23"/>
      <c r="BC144" s="23"/>
      <c r="BD144" s="23"/>
      <c r="BE144" s="23"/>
      <c r="BF144" s="23"/>
    </row>
    <row r="145" hidden="1">
      <c r="A145" s="5">
        <v>41490.0</v>
      </c>
      <c r="B145" s="6" t="s">
        <v>9717</v>
      </c>
      <c r="C145" s="6" t="s">
        <v>10783</v>
      </c>
      <c r="D145" s="23"/>
      <c r="E145" s="23"/>
      <c r="F145" s="23"/>
      <c r="G145" s="6">
        <v>10.0</v>
      </c>
      <c r="H145" s="23"/>
      <c r="I145" s="6">
        <v>0.0</v>
      </c>
      <c r="J145" s="6">
        <v>0.0</v>
      </c>
      <c r="K145" s="6">
        <v>6.0</v>
      </c>
      <c r="L145" s="6">
        <v>0.0</v>
      </c>
      <c r="M145" s="6">
        <v>0.0</v>
      </c>
      <c r="N145" s="6" t="s">
        <v>61</v>
      </c>
      <c r="O145" s="6">
        <v>0.0</v>
      </c>
      <c r="P145" s="6">
        <v>0.0</v>
      </c>
      <c r="Q145" s="23"/>
      <c r="R145" s="23"/>
      <c r="S145" s="23"/>
      <c r="T145" s="23"/>
      <c r="U145" s="23"/>
      <c r="V145" s="23"/>
      <c r="W145" s="23"/>
      <c r="X145" s="23"/>
      <c r="Y145" s="23"/>
      <c r="Z145" s="23"/>
      <c r="AA145" s="23"/>
      <c r="AB145" s="23"/>
      <c r="AC145" s="23"/>
      <c r="AD145" s="23"/>
      <c r="AE145" s="23"/>
      <c r="AF145" s="23"/>
      <c r="AG145" s="23"/>
      <c r="AH145" s="23"/>
      <c r="AI145" s="23"/>
      <c r="AJ145" s="23"/>
      <c r="AK145" s="23"/>
      <c r="AL145" s="23"/>
      <c r="AM145" s="23"/>
      <c r="AN145" s="23"/>
      <c r="AO145" s="23"/>
      <c r="AP145" s="23"/>
      <c r="AQ145" s="23"/>
      <c r="AR145" s="6" t="s">
        <v>68</v>
      </c>
      <c r="AS145" s="23"/>
      <c r="AT145" s="23"/>
      <c r="AU145" s="23"/>
      <c r="AV145" s="22" t="s">
        <v>3037</v>
      </c>
      <c r="AW145" s="22" t="s">
        <v>3037</v>
      </c>
      <c r="AX145" s="22" t="s">
        <v>10254</v>
      </c>
      <c r="AY145" s="22" t="s">
        <v>10261</v>
      </c>
      <c r="AZ145" s="23"/>
      <c r="BA145" s="22" t="s">
        <v>10262</v>
      </c>
      <c r="BB145" s="22" t="s">
        <v>10263</v>
      </c>
      <c r="BC145" s="22" t="s">
        <v>10267</v>
      </c>
      <c r="BD145" s="6" t="s">
        <v>10273</v>
      </c>
      <c r="BE145" s="6" t="s">
        <v>10274</v>
      </c>
      <c r="BF145" s="23"/>
    </row>
    <row r="146" hidden="1">
      <c r="A146" s="5">
        <v>38240.0</v>
      </c>
      <c r="B146" s="6" t="s">
        <v>10798</v>
      </c>
      <c r="C146" s="6" t="s">
        <v>10799</v>
      </c>
      <c r="D146" s="23"/>
      <c r="E146" s="23"/>
      <c r="F146" s="23"/>
      <c r="G146" s="6">
        <v>10.0</v>
      </c>
      <c r="H146" s="23"/>
      <c r="I146" s="6">
        <v>0.0</v>
      </c>
      <c r="J146" s="6">
        <v>0.0</v>
      </c>
      <c r="K146" s="6">
        <v>6.0</v>
      </c>
      <c r="L146" s="6">
        <v>0.0</v>
      </c>
      <c r="M146" s="6">
        <v>0.0</v>
      </c>
      <c r="N146" s="6" t="s">
        <v>61</v>
      </c>
      <c r="O146" s="6">
        <v>0.0</v>
      </c>
      <c r="P146" s="6">
        <v>0.0</v>
      </c>
      <c r="Q146" s="23"/>
      <c r="R146" s="23"/>
      <c r="S146" s="23"/>
      <c r="T146" s="23"/>
      <c r="U146" s="23"/>
      <c r="V146" s="23"/>
      <c r="W146" s="23"/>
      <c r="X146" s="23"/>
      <c r="Y146" s="23"/>
      <c r="Z146" s="23"/>
      <c r="AA146" s="23"/>
      <c r="AB146" s="23"/>
      <c r="AC146" s="23"/>
      <c r="AD146" s="23"/>
      <c r="AE146" s="23"/>
      <c r="AF146" s="23"/>
      <c r="AG146" s="23"/>
      <c r="AH146" s="23"/>
      <c r="AI146" s="23"/>
      <c r="AJ146" s="23"/>
      <c r="AK146" s="23"/>
      <c r="AL146" s="23"/>
      <c r="AM146" s="23"/>
      <c r="AN146" s="23"/>
      <c r="AO146" s="23"/>
      <c r="AP146" s="23"/>
      <c r="AQ146" s="23"/>
      <c r="AR146" s="6" t="s">
        <v>68</v>
      </c>
      <c r="AS146" s="23"/>
      <c r="AT146" s="23"/>
      <c r="AU146" s="23"/>
      <c r="AV146" s="23"/>
      <c r="AW146" s="23"/>
      <c r="AX146" s="23"/>
      <c r="AY146" s="23"/>
      <c r="AZ146" s="23"/>
      <c r="BA146" s="23"/>
      <c r="BB146" s="23"/>
      <c r="BC146" s="23"/>
      <c r="BD146" s="23"/>
      <c r="BE146" s="23"/>
      <c r="BF146" s="23"/>
    </row>
    <row r="147" hidden="1">
      <c r="A147" s="5">
        <v>41910.0</v>
      </c>
      <c r="B147" s="12">
        <v>43323.0</v>
      </c>
      <c r="C147" s="6" t="s">
        <v>10803</v>
      </c>
      <c r="D147" s="23"/>
      <c r="E147" s="23"/>
      <c r="F147" s="23"/>
      <c r="G147" s="6">
        <v>50000.0</v>
      </c>
      <c r="H147" s="23"/>
      <c r="I147" s="6">
        <v>0.0</v>
      </c>
      <c r="J147" s="6">
        <v>0.0</v>
      </c>
      <c r="K147" s="6">
        <v>6.0</v>
      </c>
      <c r="L147" s="6">
        <v>0.0</v>
      </c>
      <c r="M147" s="6">
        <v>0.0</v>
      </c>
      <c r="N147" s="6" t="s">
        <v>61</v>
      </c>
      <c r="O147" s="6">
        <v>0.0</v>
      </c>
      <c r="P147" s="6">
        <v>0.0</v>
      </c>
      <c r="Q147" s="23"/>
      <c r="R147" s="23"/>
      <c r="S147" s="23"/>
      <c r="T147" s="23"/>
      <c r="U147" s="23"/>
      <c r="V147" s="23"/>
      <c r="W147" s="23"/>
      <c r="X147" s="23"/>
      <c r="Y147" s="23"/>
      <c r="Z147" s="23"/>
      <c r="AA147" s="23"/>
      <c r="AB147" s="23"/>
      <c r="AC147" s="23"/>
      <c r="AD147" s="23"/>
      <c r="AE147" s="23"/>
      <c r="AF147" s="23"/>
      <c r="AG147" s="23"/>
      <c r="AH147" s="23"/>
      <c r="AI147" s="23"/>
      <c r="AJ147" s="23"/>
      <c r="AK147" s="23"/>
      <c r="AL147" s="23"/>
      <c r="AM147" s="23"/>
      <c r="AN147" s="23"/>
      <c r="AO147" s="23"/>
      <c r="AP147" s="23"/>
      <c r="AQ147" s="23"/>
      <c r="AR147" s="6" t="s">
        <v>68</v>
      </c>
      <c r="AS147" s="23"/>
      <c r="AT147" s="23"/>
      <c r="AU147" s="23"/>
      <c r="AV147" s="23"/>
      <c r="AW147" s="23"/>
      <c r="AX147" s="23"/>
      <c r="AY147" s="23"/>
      <c r="AZ147" s="23"/>
      <c r="BA147" s="23"/>
      <c r="BB147" s="23"/>
      <c r="BC147" s="23"/>
      <c r="BD147" s="23"/>
      <c r="BE147" s="23"/>
      <c r="BF147" s="23"/>
    </row>
    <row r="148" hidden="1">
      <c r="A148" s="5">
        <v>37200.0</v>
      </c>
      <c r="B148" s="6" t="s">
        <v>10467</v>
      </c>
      <c r="C148" s="6" t="s">
        <v>10808</v>
      </c>
      <c r="D148" s="23"/>
      <c r="E148" s="23"/>
      <c r="F148" s="23"/>
      <c r="G148" s="6">
        <v>6.0E7</v>
      </c>
      <c r="H148" s="23"/>
      <c r="I148" s="6">
        <v>0.0</v>
      </c>
      <c r="J148" s="6">
        <v>0.0</v>
      </c>
      <c r="K148" s="6">
        <v>6.0</v>
      </c>
      <c r="L148" s="6">
        <v>0.0</v>
      </c>
      <c r="M148" s="6">
        <v>0.0</v>
      </c>
      <c r="N148" s="6" t="s">
        <v>61</v>
      </c>
      <c r="O148" s="6">
        <v>0.0</v>
      </c>
      <c r="P148" s="6">
        <v>0.0</v>
      </c>
      <c r="Q148" s="23"/>
      <c r="R148" s="23"/>
      <c r="S148" s="23"/>
      <c r="T148" s="23"/>
      <c r="U148" s="23"/>
      <c r="V148" s="23"/>
      <c r="W148" s="23"/>
      <c r="X148" s="23"/>
      <c r="Y148" s="23"/>
      <c r="Z148" s="23"/>
      <c r="AA148" s="23"/>
      <c r="AB148" s="23"/>
      <c r="AC148" s="23"/>
      <c r="AD148" s="23"/>
      <c r="AE148" s="23"/>
      <c r="AF148" s="23"/>
      <c r="AG148" s="23"/>
      <c r="AH148" s="23"/>
      <c r="AI148" s="23"/>
      <c r="AJ148" s="23"/>
      <c r="AK148" s="23"/>
      <c r="AL148" s="23"/>
      <c r="AM148" s="23"/>
      <c r="AN148" s="23"/>
      <c r="AO148" s="23"/>
      <c r="AP148" s="23"/>
      <c r="AQ148" s="23"/>
      <c r="AR148" s="6" t="s">
        <v>68</v>
      </c>
      <c r="AS148" s="23"/>
      <c r="AT148" s="23"/>
      <c r="AU148" s="23"/>
      <c r="AV148" s="23"/>
      <c r="AW148" s="23"/>
      <c r="AX148" s="23"/>
      <c r="AY148" s="23"/>
      <c r="AZ148" s="23"/>
      <c r="BA148" s="23"/>
      <c r="BB148" s="23"/>
      <c r="BC148" s="23"/>
      <c r="BD148" s="23"/>
      <c r="BE148" s="23"/>
      <c r="BF148" s="23"/>
    </row>
    <row r="149" hidden="1">
      <c r="A149" s="5">
        <v>37963.0</v>
      </c>
      <c r="B149" s="12">
        <v>43315.0</v>
      </c>
      <c r="C149" s="6" t="s">
        <v>10809</v>
      </c>
      <c r="D149" s="23"/>
      <c r="E149" s="23"/>
      <c r="F149" s="23"/>
      <c r="G149" s="6">
        <v>3000.0</v>
      </c>
      <c r="H149" s="23"/>
      <c r="I149" s="6">
        <v>0.0</v>
      </c>
      <c r="J149" s="6">
        <v>0.0</v>
      </c>
      <c r="K149" s="6">
        <v>6.0</v>
      </c>
      <c r="L149" s="6">
        <v>0.0</v>
      </c>
      <c r="M149" s="6">
        <v>0.0</v>
      </c>
      <c r="N149" s="6" t="s">
        <v>61</v>
      </c>
      <c r="O149" s="6">
        <v>0.0</v>
      </c>
      <c r="P149" s="6">
        <v>0.0</v>
      </c>
      <c r="Q149" s="23"/>
      <c r="R149" s="23"/>
      <c r="S149" s="23"/>
      <c r="T149" s="23"/>
      <c r="U149" s="23"/>
      <c r="V149" s="23"/>
      <c r="W149" s="23"/>
      <c r="X149" s="23"/>
      <c r="Y149" s="23"/>
      <c r="Z149" s="23"/>
      <c r="AA149" s="23"/>
      <c r="AB149" s="23"/>
      <c r="AC149" s="23"/>
      <c r="AD149" s="23"/>
      <c r="AE149" s="23"/>
      <c r="AF149" s="23"/>
      <c r="AG149" s="23"/>
      <c r="AH149" s="23"/>
      <c r="AI149" s="23"/>
      <c r="AJ149" s="23"/>
      <c r="AK149" s="23"/>
      <c r="AL149" s="23"/>
      <c r="AM149" s="23"/>
      <c r="AN149" s="23"/>
      <c r="AO149" s="23"/>
      <c r="AP149" s="23"/>
      <c r="AQ149" s="23"/>
      <c r="AR149" s="6" t="s">
        <v>68</v>
      </c>
      <c r="AS149" s="23"/>
      <c r="AT149" s="23"/>
      <c r="AU149" s="23"/>
      <c r="AV149" s="23"/>
      <c r="AW149" s="23"/>
      <c r="AX149" s="23"/>
      <c r="AY149" s="23"/>
      <c r="AZ149" s="23"/>
      <c r="BA149" s="23"/>
      <c r="BB149" s="23"/>
      <c r="BC149" s="23"/>
      <c r="BD149" s="23"/>
      <c r="BE149" s="23"/>
      <c r="BF149" s="23"/>
    </row>
    <row r="150" hidden="1">
      <c r="A150" s="5">
        <v>37875.0</v>
      </c>
      <c r="B150" s="12">
        <v>43134.0</v>
      </c>
      <c r="C150" s="6" t="s">
        <v>10811</v>
      </c>
      <c r="D150" s="23"/>
      <c r="E150" s="23"/>
      <c r="F150" s="23"/>
      <c r="G150" s="6">
        <v>5000.0</v>
      </c>
      <c r="H150" s="23"/>
      <c r="I150" s="6">
        <v>0.0</v>
      </c>
      <c r="J150" s="6">
        <v>0.0</v>
      </c>
      <c r="K150" s="6">
        <v>6.0</v>
      </c>
      <c r="L150" s="6">
        <v>0.0</v>
      </c>
      <c r="M150" s="6">
        <v>0.0</v>
      </c>
      <c r="N150" s="6" t="s">
        <v>61</v>
      </c>
      <c r="O150" s="6">
        <v>0.0</v>
      </c>
      <c r="P150" s="6">
        <v>0.0</v>
      </c>
      <c r="Q150" s="23"/>
      <c r="R150" s="23"/>
      <c r="S150" s="23"/>
      <c r="T150" s="23"/>
      <c r="U150" s="23"/>
      <c r="V150" s="23"/>
      <c r="W150" s="23"/>
      <c r="X150" s="23"/>
      <c r="Y150" s="23"/>
      <c r="Z150" s="23"/>
      <c r="AA150" s="23"/>
      <c r="AB150" s="23"/>
      <c r="AC150" s="23"/>
      <c r="AD150" s="23"/>
      <c r="AE150" s="23"/>
      <c r="AF150" s="23"/>
      <c r="AG150" s="23"/>
      <c r="AH150" s="23"/>
      <c r="AI150" s="23"/>
      <c r="AJ150" s="23"/>
      <c r="AK150" s="23"/>
      <c r="AL150" s="23"/>
      <c r="AM150" s="23"/>
      <c r="AN150" s="23"/>
      <c r="AO150" s="23"/>
      <c r="AP150" s="23"/>
      <c r="AQ150" s="23"/>
      <c r="AR150" s="6" t="s">
        <v>68</v>
      </c>
      <c r="AS150" s="23"/>
      <c r="AT150" s="23"/>
      <c r="AU150" s="23"/>
      <c r="AV150" s="23"/>
      <c r="AW150" s="23"/>
      <c r="AX150" s="23"/>
      <c r="AY150" s="23"/>
      <c r="AZ150" s="23"/>
      <c r="BA150" s="23"/>
      <c r="BB150" s="23"/>
      <c r="BC150" s="23"/>
      <c r="BD150" s="23"/>
      <c r="BE150" s="23"/>
      <c r="BF150" s="23"/>
    </row>
    <row r="151" hidden="1">
      <c r="A151" s="5">
        <v>42211.0</v>
      </c>
      <c r="B151" s="6" t="s">
        <v>10812</v>
      </c>
      <c r="C151" s="6" t="s">
        <v>10813</v>
      </c>
      <c r="D151" s="23"/>
      <c r="E151" s="23"/>
      <c r="F151" s="23"/>
      <c r="G151" s="6">
        <v>100000.0</v>
      </c>
      <c r="H151" s="23"/>
      <c r="I151" s="6">
        <v>0.0</v>
      </c>
      <c r="J151" s="6">
        <v>0.0</v>
      </c>
      <c r="K151" s="6">
        <v>6.0</v>
      </c>
      <c r="L151" s="6">
        <v>0.0</v>
      </c>
      <c r="M151" s="6">
        <v>0.0</v>
      </c>
      <c r="N151" s="6" t="s">
        <v>61</v>
      </c>
      <c r="O151" s="6">
        <v>0.0</v>
      </c>
      <c r="P151" s="6">
        <v>0.0</v>
      </c>
      <c r="Q151" s="23"/>
      <c r="R151" s="23"/>
      <c r="S151" s="23"/>
      <c r="T151" s="23"/>
      <c r="U151" s="23"/>
      <c r="V151" s="23"/>
      <c r="W151" s="23"/>
      <c r="X151" s="23"/>
      <c r="Y151" s="23"/>
      <c r="Z151" s="23"/>
      <c r="AA151" s="23"/>
      <c r="AB151" s="23"/>
      <c r="AC151" s="23"/>
      <c r="AD151" s="23"/>
      <c r="AE151" s="23"/>
      <c r="AF151" s="23"/>
      <c r="AG151" s="23"/>
      <c r="AH151" s="23"/>
      <c r="AI151" s="23"/>
      <c r="AJ151" s="23"/>
      <c r="AK151" s="23"/>
      <c r="AL151" s="23"/>
      <c r="AM151" s="23"/>
      <c r="AN151" s="23"/>
      <c r="AO151" s="23"/>
      <c r="AP151" s="23"/>
      <c r="AQ151" s="23"/>
      <c r="AR151" s="6" t="s">
        <v>68</v>
      </c>
      <c r="AS151" s="23"/>
      <c r="AT151" s="23"/>
      <c r="AU151" s="23"/>
      <c r="AV151" s="23"/>
      <c r="AW151" s="23"/>
      <c r="AX151" s="23"/>
      <c r="AY151" s="23"/>
      <c r="AZ151" s="23"/>
      <c r="BA151" s="23"/>
      <c r="BB151" s="23"/>
      <c r="BC151" s="23"/>
      <c r="BD151" s="23"/>
      <c r="BE151" s="23"/>
      <c r="BF151" s="23"/>
    </row>
    <row r="152" hidden="1">
      <c r="A152" s="5">
        <v>38124.0</v>
      </c>
      <c r="B152" s="6" t="s">
        <v>9140</v>
      </c>
      <c r="C152" s="6" t="s">
        <v>10815</v>
      </c>
      <c r="D152" s="23"/>
      <c r="E152" s="23"/>
      <c r="F152" s="23"/>
      <c r="G152" s="6">
        <v>20000.0</v>
      </c>
      <c r="H152" s="23"/>
      <c r="I152" s="6">
        <v>0.0</v>
      </c>
      <c r="J152" s="6">
        <v>0.0</v>
      </c>
      <c r="K152" s="6">
        <v>6.0</v>
      </c>
      <c r="L152" s="6">
        <v>0.0</v>
      </c>
      <c r="M152" s="6">
        <v>0.0</v>
      </c>
      <c r="N152" s="6" t="s">
        <v>61</v>
      </c>
      <c r="O152" s="6">
        <v>0.0</v>
      </c>
      <c r="P152" s="6">
        <v>0.0</v>
      </c>
      <c r="Q152" s="23"/>
      <c r="R152" s="23"/>
      <c r="S152" s="23"/>
      <c r="T152" s="23"/>
      <c r="U152" s="23"/>
      <c r="V152" s="23"/>
      <c r="W152" s="23"/>
      <c r="X152" s="23"/>
      <c r="Y152" s="23"/>
      <c r="Z152" s="23"/>
      <c r="AA152" s="23"/>
      <c r="AB152" s="23"/>
      <c r="AC152" s="23"/>
      <c r="AD152" s="23"/>
      <c r="AE152" s="23"/>
      <c r="AF152" s="23"/>
      <c r="AG152" s="23"/>
      <c r="AH152" s="23"/>
      <c r="AI152" s="23"/>
      <c r="AJ152" s="23"/>
      <c r="AK152" s="23"/>
      <c r="AL152" s="23"/>
      <c r="AM152" s="23"/>
      <c r="AN152" s="23"/>
      <c r="AO152" s="23"/>
      <c r="AP152" s="23"/>
      <c r="AQ152" s="23"/>
      <c r="AR152" s="6" t="s">
        <v>68</v>
      </c>
      <c r="AS152" s="23"/>
      <c r="AT152" s="23"/>
      <c r="AU152" s="23"/>
      <c r="AV152" s="23"/>
      <c r="AW152" s="23"/>
      <c r="AX152" s="23"/>
      <c r="AY152" s="23"/>
      <c r="AZ152" s="23"/>
      <c r="BA152" s="23"/>
      <c r="BB152" s="23"/>
      <c r="BC152" s="23"/>
      <c r="BD152" s="23"/>
      <c r="BE152" s="23"/>
      <c r="BF152" s="23"/>
    </row>
    <row r="153" hidden="1">
      <c r="A153" s="5">
        <v>38125.0</v>
      </c>
      <c r="B153" s="6" t="s">
        <v>9140</v>
      </c>
      <c r="C153" s="6" t="s">
        <v>10816</v>
      </c>
      <c r="D153" s="6" t="s">
        <v>10817</v>
      </c>
      <c r="E153" s="6" t="s">
        <v>10817</v>
      </c>
      <c r="F153" s="22" t="s">
        <v>10818</v>
      </c>
      <c r="G153" s="6">
        <v>20000.0</v>
      </c>
      <c r="H153" s="23"/>
      <c r="I153" s="6">
        <v>0.0</v>
      </c>
      <c r="J153" s="6">
        <v>0.0</v>
      </c>
      <c r="K153" s="6">
        <v>6.0</v>
      </c>
      <c r="L153" s="6">
        <v>0.0</v>
      </c>
      <c r="M153" s="6">
        <v>0.0</v>
      </c>
      <c r="N153" s="6" t="s">
        <v>61</v>
      </c>
      <c r="O153" s="6">
        <v>0.0</v>
      </c>
      <c r="P153" s="6">
        <v>0.0</v>
      </c>
      <c r="Q153" s="6" t="s">
        <v>9405</v>
      </c>
      <c r="R153" s="12">
        <v>43136.0</v>
      </c>
      <c r="S153" s="6" t="s">
        <v>10823</v>
      </c>
      <c r="T153" s="22" t="s">
        <v>10824</v>
      </c>
      <c r="U153" s="6" t="s">
        <v>10826</v>
      </c>
      <c r="V153" s="23"/>
      <c r="W153" s="6" t="s">
        <v>10827</v>
      </c>
      <c r="X153" s="23"/>
      <c r="Y153" s="23"/>
      <c r="Z153" s="23"/>
      <c r="AA153" s="23"/>
      <c r="AB153" s="23"/>
      <c r="AC153" s="6" t="s">
        <v>10829</v>
      </c>
      <c r="AD153" s="23"/>
      <c r="AE153" s="6" t="s">
        <v>10831</v>
      </c>
      <c r="AF153" s="23"/>
      <c r="AG153" s="23"/>
      <c r="AH153" s="23"/>
      <c r="AI153" s="23"/>
      <c r="AJ153" s="23"/>
      <c r="AK153" s="23"/>
      <c r="AL153" s="6" t="s">
        <v>10832</v>
      </c>
      <c r="AM153" s="23"/>
      <c r="AN153" s="23"/>
      <c r="AO153" s="23"/>
      <c r="AP153" s="23"/>
      <c r="AQ153" s="23"/>
      <c r="AR153" s="6" t="s">
        <v>834</v>
      </c>
      <c r="AS153" s="23"/>
      <c r="AT153" s="23"/>
      <c r="AU153" s="23"/>
      <c r="AV153" s="22" t="s">
        <v>10824</v>
      </c>
      <c r="AW153" s="22" t="s">
        <v>10824</v>
      </c>
      <c r="AX153" s="23"/>
      <c r="AY153" s="23"/>
      <c r="AZ153" s="23"/>
      <c r="BA153" s="23"/>
      <c r="BB153" s="23"/>
      <c r="BC153" s="23"/>
      <c r="BD153" s="23"/>
      <c r="BE153" s="23"/>
      <c r="BF153" s="23"/>
    </row>
    <row r="154" hidden="1">
      <c r="A154" s="5">
        <v>38569.0</v>
      </c>
      <c r="B154" s="6" t="s">
        <v>9747</v>
      </c>
      <c r="C154" s="6" t="s">
        <v>10848</v>
      </c>
      <c r="D154" s="23"/>
      <c r="E154" s="23"/>
      <c r="F154" s="23"/>
      <c r="G154" s="6">
        <v>10000.0</v>
      </c>
      <c r="H154" s="23"/>
      <c r="I154" s="6">
        <v>0.0</v>
      </c>
      <c r="J154" s="6">
        <v>0.0</v>
      </c>
      <c r="K154" s="6">
        <v>6.0</v>
      </c>
      <c r="L154" s="6">
        <v>0.0</v>
      </c>
      <c r="M154" s="6">
        <v>0.0</v>
      </c>
      <c r="N154" s="6" t="s">
        <v>61</v>
      </c>
      <c r="O154" s="6">
        <v>0.0</v>
      </c>
      <c r="P154" s="6">
        <v>0.0</v>
      </c>
      <c r="Q154" s="23"/>
      <c r="R154" s="23"/>
      <c r="S154" s="23"/>
      <c r="T154" s="23"/>
      <c r="U154" s="23"/>
      <c r="V154" s="23"/>
      <c r="W154" s="23"/>
      <c r="X154" s="23"/>
      <c r="Y154" s="23"/>
      <c r="Z154" s="23"/>
      <c r="AA154" s="23"/>
      <c r="AB154" s="23"/>
      <c r="AC154" s="23"/>
      <c r="AD154" s="23"/>
      <c r="AE154" s="23"/>
      <c r="AF154" s="23"/>
      <c r="AG154" s="23"/>
      <c r="AH154" s="23"/>
      <c r="AI154" s="23"/>
      <c r="AJ154" s="23"/>
      <c r="AK154" s="23"/>
      <c r="AL154" s="23"/>
      <c r="AM154" s="23"/>
      <c r="AN154" s="23"/>
      <c r="AO154" s="23"/>
      <c r="AP154" s="23"/>
      <c r="AQ154" s="23"/>
      <c r="AR154" s="6" t="s">
        <v>68</v>
      </c>
      <c r="AS154" s="23"/>
      <c r="AT154" s="23"/>
      <c r="AU154" s="23"/>
      <c r="AV154" s="23"/>
      <c r="AW154" s="23"/>
      <c r="AX154" s="23"/>
      <c r="AY154" s="23"/>
      <c r="AZ154" s="23"/>
      <c r="BA154" s="23"/>
      <c r="BB154" s="23"/>
      <c r="BC154" s="23"/>
      <c r="BD154" s="23"/>
      <c r="BE154" s="23"/>
      <c r="BF154" s="23"/>
    </row>
    <row r="155" hidden="1">
      <c r="A155" s="5">
        <v>37640.0</v>
      </c>
      <c r="B155" s="6" t="s">
        <v>10275</v>
      </c>
      <c r="C155" s="6" t="s">
        <v>10852</v>
      </c>
      <c r="D155" s="23"/>
      <c r="E155" s="23"/>
      <c r="F155" s="23"/>
      <c r="G155" s="6">
        <v>50000.0</v>
      </c>
      <c r="H155" s="23"/>
      <c r="I155" s="6">
        <v>0.0</v>
      </c>
      <c r="J155" s="6">
        <v>0.0</v>
      </c>
      <c r="K155" s="6">
        <v>6.0</v>
      </c>
      <c r="L155" s="6">
        <v>0.0</v>
      </c>
      <c r="M155" s="6">
        <v>0.0</v>
      </c>
      <c r="N155" s="6" t="s">
        <v>61</v>
      </c>
      <c r="O155" s="6">
        <v>0.0</v>
      </c>
      <c r="P155" s="6">
        <v>0.0</v>
      </c>
      <c r="Q155" s="23"/>
      <c r="R155" s="23"/>
      <c r="S155" s="23"/>
      <c r="T155" s="23"/>
      <c r="U155" s="23"/>
      <c r="V155" s="23"/>
      <c r="W155" s="23"/>
      <c r="X155" s="23"/>
      <c r="Y155" s="23"/>
      <c r="Z155" s="23"/>
      <c r="AA155" s="23"/>
      <c r="AB155" s="23"/>
      <c r="AC155" s="23"/>
      <c r="AD155" s="23"/>
      <c r="AE155" s="23"/>
      <c r="AF155" s="23"/>
      <c r="AG155" s="23"/>
      <c r="AH155" s="23"/>
      <c r="AI155" s="23"/>
      <c r="AJ155" s="23"/>
      <c r="AK155" s="23"/>
      <c r="AL155" s="23"/>
      <c r="AM155" s="23"/>
      <c r="AN155" s="23"/>
      <c r="AO155" s="23"/>
      <c r="AP155" s="23"/>
      <c r="AQ155" s="23"/>
      <c r="AR155" s="6" t="s">
        <v>68</v>
      </c>
      <c r="AS155" s="23"/>
      <c r="AT155" s="23"/>
      <c r="AU155" s="23"/>
      <c r="AV155" s="23"/>
      <c r="AW155" s="23"/>
      <c r="AX155" s="23"/>
      <c r="AY155" s="23"/>
      <c r="AZ155" s="23"/>
      <c r="BA155" s="23"/>
      <c r="BB155" s="23"/>
      <c r="BC155" s="23"/>
      <c r="BD155" s="23"/>
      <c r="BE155" s="23"/>
      <c r="BF155" s="23"/>
    </row>
    <row r="156" hidden="1">
      <c r="A156" s="5">
        <v>37651.0</v>
      </c>
      <c r="B156" s="6" t="s">
        <v>10275</v>
      </c>
      <c r="C156" s="6" t="s">
        <v>10863</v>
      </c>
      <c r="D156" s="23"/>
      <c r="E156" s="23"/>
      <c r="F156" s="23"/>
      <c r="G156" s="6">
        <v>900000.0</v>
      </c>
      <c r="H156" s="23"/>
      <c r="I156" s="6">
        <v>0.0</v>
      </c>
      <c r="J156" s="6">
        <v>0.0</v>
      </c>
      <c r="K156" s="6">
        <v>6.0</v>
      </c>
      <c r="L156" s="6">
        <v>0.0</v>
      </c>
      <c r="M156" s="6">
        <v>0.0</v>
      </c>
      <c r="N156" s="6" t="s">
        <v>61</v>
      </c>
      <c r="O156" s="6">
        <v>0.0</v>
      </c>
      <c r="P156" s="6">
        <v>0.0</v>
      </c>
      <c r="Q156" s="23"/>
      <c r="R156" s="23"/>
      <c r="S156" s="23"/>
      <c r="T156" s="23"/>
      <c r="U156" s="23"/>
      <c r="V156" s="23"/>
      <c r="W156" s="23"/>
      <c r="X156" s="23"/>
      <c r="Y156" s="23"/>
      <c r="Z156" s="23"/>
      <c r="AA156" s="23"/>
      <c r="AB156" s="23"/>
      <c r="AC156" s="23"/>
      <c r="AD156" s="23"/>
      <c r="AE156" s="23"/>
      <c r="AF156" s="23"/>
      <c r="AG156" s="23"/>
      <c r="AH156" s="23"/>
      <c r="AI156" s="23"/>
      <c r="AJ156" s="23"/>
      <c r="AK156" s="23"/>
      <c r="AL156" s="23"/>
      <c r="AM156" s="23"/>
      <c r="AN156" s="23"/>
      <c r="AO156" s="23"/>
      <c r="AP156" s="23"/>
      <c r="AQ156" s="23"/>
      <c r="AR156" s="6" t="s">
        <v>68</v>
      </c>
      <c r="AS156" s="23"/>
      <c r="AT156" s="23"/>
      <c r="AU156" s="23"/>
      <c r="AV156" s="22" t="s">
        <v>10871</v>
      </c>
      <c r="AW156" s="22" t="s">
        <v>10871</v>
      </c>
      <c r="AX156" s="23"/>
      <c r="AY156" s="23"/>
      <c r="AZ156" s="23"/>
      <c r="BA156" s="23"/>
      <c r="BB156" s="23"/>
      <c r="BC156" s="23"/>
      <c r="BD156" s="23"/>
      <c r="BE156" s="23"/>
      <c r="BF156" s="23"/>
    </row>
    <row r="157">
      <c r="A157" s="5">
        <v>41233.0</v>
      </c>
      <c r="B157" s="6" t="s">
        <v>9098</v>
      </c>
      <c r="C157" s="6" t="s">
        <v>10880</v>
      </c>
      <c r="D157" s="6" t="s">
        <v>10881</v>
      </c>
      <c r="E157" s="6">
        <v>1440486.0</v>
      </c>
      <c r="F157" s="22" t="s">
        <v>10883</v>
      </c>
      <c r="G157" s="6">
        <v>2500.0</v>
      </c>
      <c r="H157" s="6">
        <v>1579.93</v>
      </c>
      <c r="I157" s="6">
        <v>63.0</v>
      </c>
      <c r="J157" s="6">
        <v>94.7958</v>
      </c>
      <c r="K157" s="6">
        <v>6.0</v>
      </c>
      <c r="L157" s="6">
        <v>318.65</v>
      </c>
      <c r="M157" s="6">
        <v>63.93</v>
      </c>
      <c r="N157" s="6" t="s">
        <v>61</v>
      </c>
      <c r="O157" s="6">
        <v>3.0</v>
      </c>
      <c r="P157" s="6">
        <v>0.0</v>
      </c>
      <c r="Q157" s="6" t="s">
        <v>9098</v>
      </c>
      <c r="R157" s="6" t="s">
        <v>10891</v>
      </c>
      <c r="S157" s="6" t="s">
        <v>2371</v>
      </c>
      <c r="T157" s="22" t="s">
        <v>10893</v>
      </c>
      <c r="U157" s="6" t="s">
        <v>10900</v>
      </c>
      <c r="V157" s="23"/>
      <c r="W157" s="6" t="s">
        <v>10901</v>
      </c>
      <c r="X157" s="23"/>
      <c r="Y157" s="23"/>
      <c r="Z157" s="23"/>
      <c r="AA157" s="23"/>
      <c r="AB157" s="6" t="s">
        <v>155</v>
      </c>
      <c r="AC157" s="6" t="s">
        <v>10903</v>
      </c>
      <c r="AD157" s="6" t="s">
        <v>10904</v>
      </c>
      <c r="AE157" s="6" t="s">
        <v>10909</v>
      </c>
      <c r="AF157" s="6" t="s">
        <v>10911</v>
      </c>
      <c r="AG157" s="23"/>
      <c r="AH157" s="23"/>
      <c r="AI157" s="23"/>
      <c r="AJ157" s="23"/>
      <c r="AK157" s="23"/>
      <c r="AL157" s="23"/>
      <c r="AM157" s="23"/>
      <c r="AN157" s="23"/>
      <c r="AO157" s="23"/>
      <c r="AP157" s="23"/>
      <c r="AQ157" s="23"/>
      <c r="AR157" s="6" t="s">
        <v>86</v>
      </c>
      <c r="AS157" s="23"/>
      <c r="AT157" s="23"/>
      <c r="AU157" s="25" t="s">
        <v>10913</v>
      </c>
      <c r="AV157" s="22" t="s">
        <v>10893</v>
      </c>
      <c r="AW157" s="22" t="s">
        <v>10893</v>
      </c>
      <c r="AX157" s="23"/>
      <c r="AY157" s="23"/>
      <c r="AZ157" s="23"/>
      <c r="BA157" s="23"/>
      <c r="BB157" s="23"/>
      <c r="BC157" s="23"/>
      <c r="BD157" s="23"/>
      <c r="BE157" s="23"/>
      <c r="BF157" s="23"/>
    </row>
    <row r="158" hidden="1">
      <c r="A158" s="5">
        <v>43806.0</v>
      </c>
      <c r="B158" s="6" t="s">
        <v>9972</v>
      </c>
      <c r="C158" s="6" t="s">
        <v>10922</v>
      </c>
      <c r="D158" s="23"/>
      <c r="E158" s="23"/>
      <c r="F158" s="23"/>
      <c r="G158" s="6">
        <v>100000.0</v>
      </c>
      <c r="H158" s="23"/>
      <c r="I158" s="6">
        <v>0.0</v>
      </c>
      <c r="J158" s="6">
        <v>0.0</v>
      </c>
      <c r="K158" s="6">
        <v>6.0</v>
      </c>
      <c r="L158" s="6">
        <v>0.0</v>
      </c>
      <c r="M158" s="6">
        <v>0.0</v>
      </c>
      <c r="N158" s="6" t="s">
        <v>61</v>
      </c>
      <c r="O158" s="6">
        <v>0.0</v>
      </c>
      <c r="P158" s="6">
        <v>0.0</v>
      </c>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23"/>
      <c r="AN158" s="23"/>
      <c r="AO158" s="23"/>
      <c r="AP158" s="23"/>
      <c r="AQ158" s="23"/>
      <c r="AR158" s="6" t="s">
        <v>68</v>
      </c>
      <c r="AS158" s="23"/>
      <c r="AT158" s="23"/>
      <c r="AU158" s="23"/>
      <c r="AV158" s="22" t="s">
        <v>10928</v>
      </c>
      <c r="AW158" s="22" t="s">
        <v>10928</v>
      </c>
      <c r="AX158" s="23"/>
      <c r="AY158" s="23"/>
      <c r="AZ158" s="23"/>
      <c r="BA158" s="23"/>
      <c r="BB158" s="23"/>
      <c r="BC158" s="23"/>
      <c r="BD158" s="23"/>
      <c r="BE158" s="23"/>
      <c r="BF158" s="23"/>
    </row>
    <row r="159" hidden="1">
      <c r="A159" s="5">
        <v>38969.0</v>
      </c>
      <c r="B159" s="6" t="s">
        <v>8219</v>
      </c>
      <c r="C159" s="6" t="s">
        <v>10930</v>
      </c>
      <c r="D159" s="23"/>
      <c r="E159" s="23"/>
      <c r="F159" s="23"/>
      <c r="G159" s="6">
        <v>100000.0</v>
      </c>
      <c r="H159" s="23"/>
      <c r="I159" s="6">
        <v>0.0</v>
      </c>
      <c r="J159" s="6">
        <v>0.0</v>
      </c>
      <c r="K159" s="6">
        <v>6.0</v>
      </c>
      <c r="L159" s="6">
        <v>0.0</v>
      </c>
      <c r="M159" s="6">
        <v>0.0</v>
      </c>
      <c r="N159" s="6" t="s">
        <v>61</v>
      </c>
      <c r="O159" s="6">
        <v>0.0</v>
      </c>
      <c r="P159" s="6">
        <v>0.0</v>
      </c>
      <c r="Q159" s="23"/>
      <c r="R159" s="23"/>
      <c r="S159" s="23"/>
      <c r="T159" s="23"/>
      <c r="U159" s="23"/>
      <c r="V159" s="23"/>
      <c r="W159" s="23"/>
      <c r="X159" s="23"/>
      <c r="Y159" s="23"/>
      <c r="Z159" s="23"/>
      <c r="AA159" s="23"/>
      <c r="AB159" s="23"/>
      <c r="AC159" s="23"/>
      <c r="AD159" s="23"/>
      <c r="AE159" s="23"/>
      <c r="AF159" s="23"/>
      <c r="AG159" s="23"/>
      <c r="AH159" s="23"/>
      <c r="AI159" s="23"/>
      <c r="AJ159" s="23"/>
      <c r="AK159" s="23"/>
      <c r="AL159" s="23"/>
      <c r="AM159" s="23"/>
      <c r="AN159" s="23"/>
      <c r="AO159" s="23"/>
      <c r="AP159" s="23"/>
      <c r="AQ159" s="23"/>
      <c r="AR159" s="6" t="s">
        <v>68</v>
      </c>
      <c r="AS159" s="23"/>
      <c r="AT159" s="23"/>
      <c r="AU159" s="23"/>
      <c r="AV159" s="23"/>
      <c r="AW159" s="23"/>
      <c r="AX159" s="23"/>
      <c r="AY159" s="23"/>
      <c r="AZ159" s="23"/>
      <c r="BA159" s="23"/>
      <c r="BB159" s="23"/>
      <c r="BC159" s="23"/>
      <c r="BD159" s="23"/>
      <c r="BE159" s="23"/>
      <c r="BF159" s="23"/>
    </row>
    <row r="160" hidden="1">
      <c r="A160" s="5">
        <v>38742.0</v>
      </c>
      <c r="B160" s="12">
        <v>43348.0</v>
      </c>
      <c r="C160" s="6" t="s">
        <v>10936</v>
      </c>
      <c r="D160" s="23"/>
      <c r="E160" s="23"/>
      <c r="F160" s="23"/>
      <c r="G160" s="6">
        <v>10000.0</v>
      </c>
      <c r="H160" s="23"/>
      <c r="I160" s="6">
        <v>0.0</v>
      </c>
      <c r="J160" s="6">
        <v>0.0</v>
      </c>
      <c r="K160" s="6">
        <v>6.0</v>
      </c>
      <c r="L160" s="6">
        <v>0.0</v>
      </c>
      <c r="M160" s="6">
        <v>0.0</v>
      </c>
      <c r="N160" s="6" t="s">
        <v>61</v>
      </c>
      <c r="O160" s="6">
        <v>0.0</v>
      </c>
      <c r="P160" s="6">
        <v>0.0</v>
      </c>
      <c r="Q160" s="23"/>
      <c r="R160" s="23"/>
      <c r="S160" s="23"/>
      <c r="T160" s="23"/>
      <c r="U160" s="23"/>
      <c r="V160" s="23"/>
      <c r="W160" s="23"/>
      <c r="X160" s="23"/>
      <c r="Y160" s="23"/>
      <c r="Z160" s="23"/>
      <c r="AA160" s="23"/>
      <c r="AB160" s="23"/>
      <c r="AC160" s="23"/>
      <c r="AD160" s="23"/>
      <c r="AE160" s="23"/>
      <c r="AF160" s="23"/>
      <c r="AG160" s="23"/>
      <c r="AH160" s="23"/>
      <c r="AI160" s="23"/>
      <c r="AJ160" s="23"/>
      <c r="AK160" s="23"/>
      <c r="AL160" s="23"/>
      <c r="AM160" s="23"/>
      <c r="AN160" s="23"/>
      <c r="AO160" s="23"/>
      <c r="AP160" s="23"/>
      <c r="AQ160" s="23"/>
      <c r="AR160" s="6" t="s">
        <v>68</v>
      </c>
      <c r="AS160" s="23"/>
      <c r="AT160" s="23"/>
      <c r="AU160" s="23"/>
      <c r="AV160" s="23"/>
      <c r="AW160" s="23"/>
      <c r="AX160" s="23"/>
      <c r="AY160" s="23"/>
      <c r="AZ160" s="23"/>
      <c r="BA160" s="23"/>
      <c r="BB160" s="23"/>
      <c r="BC160" s="23"/>
      <c r="BD160" s="23"/>
      <c r="BE160" s="23"/>
      <c r="BF160" s="23"/>
    </row>
    <row r="161" hidden="1">
      <c r="A161" s="5">
        <v>40377.0</v>
      </c>
      <c r="B161" s="6" t="s">
        <v>9161</v>
      </c>
      <c r="C161" s="6" t="s">
        <v>10945</v>
      </c>
      <c r="D161" s="23"/>
      <c r="E161" s="23"/>
      <c r="F161" s="23"/>
      <c r="G161" s="6">
        <v>5000.0</v>
      </c>
      <c r="H161" s="23"/>
      <c r="I161" s="6">
        <v>0.0</v>
      </c>
      <c r="J161" s="6">
        <v>0.0</v>
      </c>
      <c r="K161" s="6">
        <v>6.0</v>
      </c>
      <c r="L161" s="6">
        <v>0.0</v>
      </c>
      <c r="M161" s="6">
        <v>0.0</v>
      </c>
      <c r="N161" s="6" t="s">
        <v>61</v>
      </c>
      <c r="O161" s="6">
        <v>0.0</v>
      </c>
      <c r="P161" s="6">
        <v>0.0</v>
      </c>
      <c r="Q161" s="23"/>
      <c r="R161" s="23"/>
      <c r="S161" s="23"/>
      <c r="T161" s="23"/>
      <c r="U161" s="23"/>
      <c r="V161" s="23"/>
      <c r="W161" s="23"/>
      <c r="X161" s="23"/>
      <c r="Y161" s="23"/>
      <c r="Z161" s="23"/>
      <c r="AA161" s="23"/>
      <c r="AB161" s="23"/>
      <c r="AC161" s="23"/>
      <c r="AD161" s="23"/>
      <c r="AE161" s="23"/>
      <c r="AF161" s="23"/>
      <c r="AG161" s="23"/>
      <c r="AH161" s="23"/>
      <c r="AI161" s="23"/>
      <c r="AJ161" s="23"/>
      <c r="AK161" s="23"/>
      <c r="AL161" s="23"/>
      <c r="AM161" s="23"/>
      <c r="AN161" s="23"/>
      <c r="AO161" s="23"/>
      <c r="AP161" s="23"/>
      <c r="AQ161" s="23"/>
      <c r="AR161" s="6" t="s">
        <v>68</v>
      </c>
      <c r="AS161" s="23"/>
      <c r="AT161" s="23"/>
      <c r="AU161" s="23"/>
      <c r="AV161" s="23"/>
      <c r="AW161" s="23"/>
      <c r="AX161" s="23"/>
      <c r="AY161" s="23"/>
      <c r="AZ161" s="23"/>
      <c r="BA161" s="23"/>
      <c r="BB161" s="23"/>
      <c r="BC161" s="23"/>
      <c r="BD161" s="23"/>
      <c r="BE161" s="23"/>
      <c r="BF161" s="23"/>
    </row>
    <row r="162" hidden="1">
      <c r="A162" s="5">
        <v>38623.0</v>
      </c>
      <c r="B162" s="6" t="s">
        <v>8944</v>
      </c>
      <c r="C162" s="6" t="s">
        <v>10948</v>
      </c>
      <c r="D162" s="23"/>
      <c r="E162" s="23"/>
      <c r="F162" s="23"/>
      <c r="G162" s="6">
        <v>10000.0</v>
      </c>
      <c r="H162" s="23"/>
      <c r="I162" s="6">
        <v>0.0</v>
      </c>
      <c r="J162" s="6">
        <v>0.0</v>
      </c>
      <c r="K162" s="6">
        <v>6.0</v>
      </c>
      <c r="L162" s="6">
        <v>0.0</v>
      </c>
      <c r="M162" s="6">
        <v>0.0</v>
      </c>
      <c r="N162" s="6" t="s">
        <v>61</v>
      </c>
      <c r="O162" s="6">
        <v>0.0</v>
      </c>
      <c r="P162" s="6">
        <v>0.0</v>
      </c>
      <c r="Q162" s="23"/>
      <c r="R162" s="23"/>
      <c r="S162" s="23"/>
      <c r="T162" s="23"/>
      <c r="U162" s="23"/>
      <c r="V162" s="23"/>
      <c r="W162" s="23"/>
      <c r="X162" s="23"/>
      <c r="Y162" s="23"/>
      <c r="Z162" s="23"/>
      <c r="AA162" s="23"/>
      <c r="AB162" s="23"/>
      <c r="AC162" s="23"/>
      <c r="AD162" s="23"/>
      <c r="AE162" s="23"/>
      <c r="AF162" s="23"/>
      <c r="AG162" s="23"/>
      <c r="AH162" s="23"/>
      <c r="AI162" s="23"/>
      <c r="AJ162" s="23"/>
      <c r="AK162" s="23"/>
      <c r="AL162" s="23"/>
      <c r="AM162" s="23"/>
      <c r="AN162" s="23"/>
      <c r="AO162" s="23"/>
      <c r="AP162" s="23"/>
      <c r="AQ162" s="23"/>
      <c r="AR162" s="6" t="s">
        <v>68</v>
      </c>
      <c r="AS162" s="23"/>
      <c r="AT162" s="23"/>
      <c r="AU162" s="23"/>
      <c r="AV162" s="23"/>
      <c r="AW162" s="23"/>
      <c r="AX162" s="23"/>
      <c r="AY162" s="23"/>
      <c r="AZ162" s="23"/>
      <c r="BA162" s="23"/>
      <c r="BB162" s="23"/>
      <c r="BC162" s="23"/>
      <c r="BD162" s="23"/>
      <c r="BE162" s="23"/>
      <c r="BF162" s="23"/>
    </row>
    <row r="163" hidden="1">
      <c r="A163" s="5">
        <v>38850.0</v>
      </c>
      <c r="B163" s="6" t="s">
        <v>10956</v>
      </c>
      <c r="C163" s="6" t="s">
        <v>10957</v>
      </c>
      <c r="D163" s="23"/>
      <c r="E163" s="23"/>
      <c r="F163" s="23"/>
      <c r="G163" s="6">
        <v>1000000.0</v>
      </c>
      <c r="H163" s="23"/>
      <c r="I163" s="6">
        <v>0.0</v>
      </c>
      <c r="J163" s="6">
        <v>0.0</v>
      </c>
      <c r="K163" s="6">
        <v>6.0</v>
      </c>
      <c r="L163" s="6">
        <v>0.0</v>
      </c>
      <c r="M163" s="6">
        <v>0.0</v>
      </c>
      <c r="N163" s="6" t="s">
        <v>61</v>
      </c>
      <c r="O163" s="6">
        <v>0.0</v>
      </c>
      <c r="P163" s="6">
        <v>0.0</v>
      </c>
      <c r="Q163" s="23"/>
      <c r="R163" s="23"/>
      <c r="S163" s="23"/>
      <c r="T163" s="23"/>
      <c r="U163" s="23"/>
      <c r="V163" s="23"/>
      <c r="W163" s="23"/>
      <c r="X163" s="23"/>
      <c r="Y163" s="23"/>
      <c r="Z163" s="23"/>
      <c r="AA163" s="23"/>
      <c r="AB163" s="23"/>
      <c r="AC163" s="23"/>
      <c r="AD163" s="23"/>
      <c r="AE163" s="23"/>
      <c r="AF163" s="23"/>
      <c r="AG163" s="23"/>
      <c r="AH163" s="23"/>
      <c r="AI163" s="23"/>
      <c r="AJ163" s="23"/>
      <c r="AK163" s="23"/>
      <c r="AL163" s="23"/>
      <c r="AM163" s="23"/>
      <c r="AN163" s="23"/>
      <c r="AO163" s="23"/>
      <c r="AP163" s="23"/>
      <c r="AQ163" s="23"/>
      <c r="AR163" s="6" t="s">
        <v>68</v>
      </c>
      <c r="AS163" s="23"/>
      <c r="AT163" s="23"/>
      <c r="AU163" s="23"/>
      <c r="AV163" s="23"/>
      <c r="AW163" s="23"/>
      <c r="AX163" s="23"/>
      <c r="AY163" s="23"/>
      <c r="AZ163" s="23"/>
      <c r="BA163" s="23"/>
      <c r="BB163" s="23"/>
      <c r="BC163" s="23"/>
      <c r="BD163" s="23"/>
      <c r="BE163" s="23"/>
      <c r="BF163" s="23"/>
    </row>
    <row r="164" hidden="1">
      <c r="A164" s="5">
        <v>38501.0</v>
      </c>
      <c r="B164" s="6" t="s">
        <v>10959</v>
      </c>
      <c r="C164" s="6" t="s">
        <v>10961</v>
      </c>
      <c r="D164" s="23"/>
      <c r="E164" s="23"/>
      <c r="F164" s="23"/>
      <c r="G164" s="6">
        <v>12.0</v>
      </c>
      <c r="H164" s="23"/>
      <c r="I164" s="6">
        <v>0.0</v>
      </c>
      <c r="J164" s="6">
        <v>0.0</v>
      </c>
      <c r="K164" s="6">
        <v>6.0</v>
      </c>
      <c r="L164" s="6">
        <v>0.0</v>
      </c>
      <c r="M164" s="6">
        <v>0.0</v>
      </c>
      <c r="N164" s="6" t="s">
        <v>61</v>
      </c>
      <c r="O164" s="6">
        <v>0.0</v>
      </c>
      <c r="P164" s="6">
        <v>0.0</v>
      </c>
      <c r="Q164" s="23"/>
      <c r="R164" s="23"/>
      <c r="S164" s="23"/>
      <c r="T164" s="23"/>
      <c r="U164" s="23"/>
      <c r="V164" s="23"/>
      <c r="W164" s="23"/>
      <c r="X164" s="23"/>
      <c r="Y164" s="23"/>
      <c r="Z164" s="23"/>
      <c r="AA164" s="23"/>
      <c r="AB164" s="23"/>
      <c r="AC164" s="23"/>
      <c r="AD164" s="23"/>
      <c r="AE164" s="23"/>
      <c r="AF164" s="23"/>
      <c r="AG164" s="23"/>
      <c r="AH164" s="23"/>
      <c r="AI164" s="23"/>
      <c r="AJ164" s="23"/>
      <c r="AK164" s="23"/>
      <c r="AL164" s="23"/>
      <c r="AM164" s="23"/>
      <c r="AN164" s="23"/>
      <c r="AO164" s="23"/>
      <c r="AP164" s="23"/>
      <c r="AQ164" s="23"/>
      <c r="AR164" s="6" t="s">
        <v>68</v>
      </c>
      <c r="AS164" s="23"/>
      <c r="AT164" s="23"/>
      <c r="AU164" s="23"/>
      <c r="AV164" s="22" t="s">
        <v>10964</v>
      </c>
      <c r="AW164" s="22" t="s">
        <v>10964</v>
      </c>
      <c r="AX164" s="23"/>
      <c r="AY164" s="23"/>
      <c r="AZ164" s="23"/>
      <c r="BA164" s="23"/>
      <c r="BB164" s="23"/>
      <c r="BC164" s="23"/>
      <c r="BD164" s="23"/>
      <c r="BE164" s="23"/>
      <c r="BF164" s="23"/>
    </row>
    <row r="165" hidden="1">
      <c r="A165" s="5">
        <v>38500.0</v>
      </c>
      <c r="B165" s="6" t="s">
        <v>10959</v>
      </c>
      <c r="C165" s="6" t="s">
        <v>10966</v>
      </c>
      <c r="D165" s="23"/>
      <c r="E165" s="23"/>
      <c r="F165" s="23"/>
      <c r="G165" s="6">
        <v>12.0</v>
      </c>
      <c r="H165" s="23"/>
      <c r="I165" s="6">
        <v>0.0</v>
      </c>
      <c r="J165" s="6">
        <v>0.0</v>
      </c>
      <c r="K165" s="6">
        <v>6.0</v>
      </c>
      <c r="L165" s="6">
        <v>0.0</v>
      </c>
      <c r="M165" s="6">
        <v>0.0</v>
      </c>
      <c r="N165" s="6" t="s">
        <v>61</v>
      </c>
      <c r="O165" s="6">
        <v>0.0</v>
      </c>
      <c r="P165" s="6">
        <v>0.0</v>
      </c>
      <c r="Q165" s="23"/>
      <c r="R165" s="23"/>
      <c r="S165" s="23"/>
      <c r="T165" s="23"/>
      <c r="U165" s="23"/>
      <c r="V165" s="23"/>
      <c r="W165" s="23"/>
      <c r="X165" s="23"/>
      <c r="Y165" s="23"/>
      <c r="Z165" s="23"/>
      <c r="AA165" s="23"/>
      <c r="AB165" s="23"/>
      <c r="AC165" s="23"/>
      <c r="AD165" s="23"/>
      <c r="AE165" s="23"/>
      <c r="AF165" s="23"/>
      <c r="AG165" s="23"/>
      <c r="AH165" s="23"/>
      <c r="AI165" s="23"/>
      <c r="AJ165" s="23"/>
      <c r="AK165" s="23"/>
      <c r="AL165" s="23"/>
      <c r="AM165" s="23"/>
      <c r="AN165" s="23"/>
      <c r="AO165" s="23"/>
      <c r="AP165" s="23"/>
      <c r="AQ165" s="23"/>
      <c r="AR165" s="6" t="s">
        <v>68</v>
      </c>
      <c r="AS165" s="23"/>
      <c r="AT165" s="23"/>
      <c r="AU165" s="23"/>
      <c r="AV165" s="23"/>
      <c r="AW165" s="23"/>
      <c r="AX165" s="23"/>
      <c r="AY165" s="23"/>
      <c r="AZ165" s="23"/>
      <c r="BA165" s="23"/>
      <c r="BB165" s="23"/>
      <c r="BC165" s="23"/>
      <c r="BD165" s="23"/>
      <c r="BE165" s="23"/>
      <c r="BF165" s="23"/>
    </row>
    <row r="166" hidden="1">
      <c r="A166" s="5">
        <v>41850.0</v>
      </c>
      <c r="B166" s="12">
        <v>43292.0</v>
      </c>
      <c r="C166" s="6" t="s">
        <v>10970</v>
      </c>
      <c r="D166" s="23"/>
      <c r="E166" s="23"/>
      <c r="F166" s="23"/>
      <c r="G166" s="6">
        <v>150000.0</v>
      </c>
      <c r="H166" s="23"/>
      <c r="I166" s="6">
        <v>0.0</v>
      </c>
      <c r="J166" s="6">
        <v>0.0</v>
      </c>
      <c r="K166" s="6">
        <v>6.0</v>
      </c>
      <c r="L166" s="6">
        <v>0.0</v>
      </c>
      <c r="M166" s="6">
        <v>0.0</v>
      </c>
      <c r="N166" s="6" t="s">
        <v>61</v>
      </c>
      <c r="O166" s="6">
        <v>0.0</v>
      </c>
      <c r="P166" s="6">
        <v>0.0</v>
      </c>
      <c r="Q166" s="23"/>
      <c r="R166" s="23"/>
      <c r="S166" s="23"/>
      <c r="T166" s="23"/>
      <c r="U166" s="23"/>
      <c r="V166" s="23"/>
      <c r="W166" s="23"/>
      <c r="X166" s="23"/>
      <c r="Y166" s="23"/>
      <c r="Z166" s="23"/>
      <c r="AA166" s="23"/>
      <c r="AB166" s="23"/>
      <c r="AC166" s="23"/>
      <c r="AD166" s="23"/>
      <c r="AE166" s="23"/>
      <c r="AF166" s="23"/>
      <c r="AG166" s="23"/>
      <c r="AH166" s="23"/>
      <c r="AI166" s="23"/>
      <c r="AJ166" s="23"/>
      <c r="AK166" s="23"/>
      <c r="AL166" s="23"/>
      <c r="AM166" s="23"/>
      <c r="AN166" s="23"/>
      <c r="AO166" s="23"/>
      <c r="AP166" s="23"/>
      <c r="AQ166" s="23"/>
      <c r="AR166" s="6" t="s">
        <v>68</v>
      </c>
      <c r="AS166" s="23"/>
      <c r="AT166" s="23"/>
      <c r="AU166" s="23"/>
      <c r="AV166" s="22" t="s">
        <v>10971</v>
      </c>
      <c r="AW166" s="22" t="s">
        <v>10971</v>
      </c>
      <c r="AX166" s="23"/>
      <c r="AY166" s="23"/>
      <c r="AZ166" s="23"/>
      <c r="BA166" s="23"/>
      <c r="BB166" s="23"/>
      <c r="BC166" s="23"/>
      <c r="BD166" s="23"/>
      <c r="BE166" s="23"/>
      <c r="BF166" s="23"/>
    </row>
    <row r="167" hidden="1">
      <c r="A167" s="5">
        <v>40249.0</v>
      </c>
      <c r="B167" s="6" t="s">
        <v>10976</v>
      </c>
      <c r="C167" s="6" t="s">
        <v>10978</v>
      </c>
      <c r="D167" s="23"/>
      <c r="E167" s="23"/>
      <c r="F167" s="23"/>
      <c r="G167" s="6">
        <v>5000.0</v>
      </c>
      <c r="H167" s="23"/>
      <c r="I167" s="6">
        <v>0.0</v>
      </c>
      <c r="J167" s="6">
        <v>0.0</v>
      </c>
      <c r="K167" s="6">
        <v>6.0</v>
      </c>
      <c r="L167" s="6">
        <v>0.0</v>
      </c>
      <c r="M167" s="6">
        <v>0.0</v>
      </c>
      <c r="N167" s="6" t="s">
        <v>61</v>
      </c>
      <c r="O167" s="6">
        <v>0.0</v>
      </c>
      <c r="P167" s="6">
        <v>0.0</v>
      </c>
      <c r="Q167" s="23"/>
      <c r="R167" s="23"/>
      <c r="S167" s="23"/>
      <c r="T167" s="23"/>
      <c r="U167" s="23"/>
      <c r="V167" s="23"/>
      <c r="W167" s="23"/>
      <c r="X167" s="23"/>
      <c r="Y167" s="23"/>
      <c r="Z167" s="23"/>
      <c r="AA167" s="23"/>
      <c r="AB167" s="23"/>
      <c r="AC167" s="23"/>
      <c r="AD167" s="23"/>
      <c r="AE167" s="23"/>
      <c r="AF167" s="23"/>
      <c r="AG167" s="23"/>
      <c r="AH167" s="23"/>
      <c r="AI167" s="23"/>
      <c r="AJ167" s="23"/>
      <c r="AK167" s="23"/>
      <c r="AL167" s="23"/>
      <c r="AM167" s="23"/>
      <c r="AN167" s="23"/>
      <c r="AO167" s="23"/>
      <c r="AP167" s="23"/>
      <c r="AQ167" s="23"/>
      <c r="AR167" s="6" t="s">
        <v>68</v>
      </c>
      <c r="AS167" s="23"/>
      <c r="AT167" s="23"/>
      <c r="AU167" s="23"/>
      <c r="AV167" s="22" t="s">
        <v>10983</v>
      </c>
      <c r="AW167" s="22" t="s">
        <v>10983</v>
      </c>
      <c r="AX167" s="23"/>
      <c r="AY167" s="23"/>
      <c r="AZ167" s="23"/>
      <c r="BA167" s="23"/>
      <c r="BB167" s="23"/>
      <c r="BC167" s="23"/>
      <c r="BD167" s="23"/>
      <c r="BE167" s="23"/>
      <c r="BF167" s="23"/>
    </row>
    <row r="168" hidden="1">
      <c r="A168" s="5">
        <v>38138.0</v>
      </c>
      <c r="B168" s="6" t="s">
        <v>9405</v>
      </c>
      <c r="C168" s="6" t="s">
        <v>10993</v>
      </c>
      <c r="D168" s="23"/>
      <c r="E168" s="23"/>
      <c r="F168" s="23"/>
      <c r="G168" s="6">
        <v>3000.0</v>
      </c>
      <c r="H168" s="23"/>
      <c r="I168" s="6">
        <v>0.0</v>
      </c>
      <c r="J168" s="6">
        <v>0.0</v>
      </c>
      <c r="K168" s="6">
        <v>6.0</v>
      </c>
      <c r="L168" s="6">
        <v>0.0</v>
      </c>
      <c r="M168" s="6">
        <v>0.0</v>
      </c>
      <c r="N168" s="6" t="s">
        <v>61</v>
      </c>
      <c r="O168" s="6">
        <v>0.0</v>
      </c>
      <c r="P168" s="6">
        <v>0.0</v>
      </c>
      <c r="Q168" s="23"/>
      <c r="R168" s="23"/>
      <c r="S168" s="23"/>
      <c r="T168" s="23"/>
      <c r="U168" s="23"/>
      <c r="V168" s="23"/>
      <c r="W168" s="23"/>
      <c r="X168" s="23"/>
      <c r="Y168" s="23"/>
      <c r="Z168" s="23"/>
      <c r="AA168" s="23"/>
      <c r="AB168" s="23"/>
      <c r="AC168" s="23"/>
      <c r="AD168" s="23"/>
      <c r="AE168" s="23"/>
      <c r="AF168" s="23"/>
      <c r="AG168" s="23"/>
      <c r="AH168" s="23"/>
      <c r="AI168" s="23"/>
      <c r="AJ168" s="23"/>
      <c r="AK168" s="23"/>
      <c r="AL168" s="23"/>
      <c r="AM168" s="23"/>
      <c r="AN168" s="23"/>
      <c r="AO168" s="23"/>
      <c r="AP168" s="23"/>
      <c r="AQ168" s="23"/>
      <c r="AR168" s="6" t="s">
        <v>68</v>
      </c>
      <c r="AS168" s="23"/>
      <c r="AT168" s="23"/>
      <c r="AU168" s="23"/>
      <c r="AV168" s="23"/>
      <c r="AW168" s="23"/>
      <c r="AX168" s="23"/>
      <c r="AY168" s="23"/>
      <c r="AZ168" s="23"/>
      <c r="BA168" s="23"/>
      <c r="BB168" s="23"/>
      <c r="BC168" s="23"/>
      <c r="BD168" s="23"/>
      <c r="BE168" s="23"/>
      <c r="BF168" s="23"/>
    </row>
    <row r="169" hidden="1">
      <c r="A169" s="5">
        <v>43879.0</v>
      </c>
      <c r="B169" s="12">
        <v>43112.0</v>
      </c>
      <c r="C169" s="6" t="s">
        <v>10996</v>
      </c>
      <c r="D169" s="23"/>
      <c r="E169" s="23"/>
      <c r="F169" s="23"/>
      <c r="G169" s="6">
        <v>3000.0</v>
      </c>
      <c r="H169" s="23"/>
      <c r="I169" s="6">
        <v>0.0</v>
      </c>
      <c r="J169" s="6">
        <v>0.0</v>
      </c>
      <c r="K169" s="6">
        <v>6.0</v>
      </c>
      <c r="L169" s="6">
        <v>0.0</v>
      </c>
      <c r="M169" s="6">
        <v>0.0</v>
      </c>
      <c r="N169" s="6" t="s">
        <v>61</v>
      </c>
      <c r="O169" s="6">
        <v>0.0</v>
      </c>
      <c r="P169" s="6">
        <v>0.0</v>
      </c>
      <c r="Q169" s="23"/>
      <c r="R169" s="23"/>
      <c r="S169" s="23"/>
      <c r="T169" s="23"/>
      <c r="U169" s="23"/>
      <c r="V169" s="23"/>
      <c r="W169" s="23"/>
      <c r="X169" s="23"/>
      <c r="Y169" s="23"/>
      <c r="Z169" s="23"/>
      <c r="AA169" s="23"/>
      <c r="AB169" s="23"/>
      <c r="AC169" s="23"/>
      <c r="AD169" s="23"/>
      <c r="AE169" s="23"/>
      <c r="AF169" s="23"/>
      <c r="AG169" s="23"/>
      <c r="AH169" s="23"/>
      <c r="AI169" s="23"/>
      <c r="AJ169" s="23"/>
      <c r="AK169" s="23"/>
      <c r="AL169" s="23"/>
      <c r="AM169" s="23"/>
      <c r="AN169" s="23"/>
      <c r="AO169" s="23"/>
      <c r="AP169" s="23"/>
      <c r="AQ169" s="23"/>
      <c r="AR169" s="6" t="s">
        <v>68</v>
      </c>
      <c r="AS169" s="23"/>
      <c r="AT169" s="23"/>
      <c r="AU169" s="23"/>
      <c r="AV169" s="22" t="s">
        <v>11000</v>
      </c>
      <c r="AW169" s="22" t="s">
        <v>11000</v>
      </c>
      <c r="AX169" s="23"/>
      <c r="AY169" s="23"/>
      <c r="AZ169" s="23"/>
      <c r="BA169" s="23"/>
      <c r="BB169" s="23"/>
      <c r="BC169" s="23"/>
      <c r="BD169" s="23"/>
      <c r="BE169" s="23"/>
      <c r="BF169" s="23"/>
    </row>
    <row r="170" hidden="1">
      <c r="A170" s="5">
        <v>37661.0</v>
      </c>
      <c r="B170" s="6" t="s">
        <v>9644</v>
      </c>
      <c r="C170" s="6" t="s">
        <v>11011</v>
      </c>
      <c r="D170" s="23"/>
      <c r="E170" s="23"/>
      <c r="F170" s="23"/>
      <c r="G170" s="6">
        <v>6742.37</v>
      </c>
      <c r="H170" s="23"/>
      <c r="I170" s="6">
        <v>0.0</v>
      </c>
      <c r="J170" s="6">
        <v>0.0</v>
      </c>
      <c r="K170" s="6">
        <v>6.0</v>
      </c>
      <c r="L170" s="6">
        <v>0.0</v>
      </c>
      <c r="M170" s="6">
        <v>0.0</v>
      </c>
      <c r="N170" s="6" t="s">
        <v>61</v>
      </c>
      <c r="O170" s="6">
        <v>0.0</v>
      </c>
      <c r="P170" s="6">
        <v>0.0</v>
      </c>
      <c r="Q170" s="6" t="s">
        <v>9644</v>
      </c>
      <c r="R170" s="12">
        <v>43346.0</v>
      </c>
      <c r="S170" s="23"/>
      <c r="T170" s="23"/>
      <c r="U170" s="23"/>
      <c r="V170" s="23"/>
      <c r="W170" s="6" t="s">
        <v>2183</v>
      </c>
      <c r="X170" s="23"/>
      <c r="Y170" s="23"/>
      <c r="Z170" s="23"/>
      <c r="AA170" s="23"/>
      <c r="AB170" s="23"/>
      <c r="AC170" s="6" t="s">
        <v>11014</v>
      </c>
      <c r="AD170" s="6" t="s">
        <v>11015</v>
      </c>
      <c r="AE170" s="6" t="s">
        <v>11016</v>
      </c>
      <c r="AF170" s="6" t="s">
        <v>191</v>
      </c>
      <c r="AG170" s="23"/>
      <c r="AH170" s="23"/>
      <c r="AI170" s="23"/>
      <c r="AJ170" s="23"/>
      <c r="AK170" s="23"/>
      <c r="AL170" s="6" t="s">
        <v>11017</v>
      </c>
      <c r="AM170" s="23"/>
      <c r="AN170" s="23"/>
      <c r="AO170" s="23"/>
      <c r="AP170" s="23"/>
      <c r="AQ170" s="23"/>
      <c r="AR170" s="6" t="s">
        <v>68</v>
      </c>
      <c r="AS170" s="23"/>
      <c r="AT170" s="23"/>
      <c r="AU170" s="23"/>
      <c r="AV170" s="22" t="s">
        <v>11018</v>
      </c>
      <c r="AW170" s="22" t="s">
        <v>11018</v>
      </c>
      <c r="AX170" s="23"/>
      <c r="AY170" s="23"/>
      <c r="AZ170" s="23"/>
      <c r="BA170" s="23"/>
      <c r="BB170" s="23"/>
      <c r="BC170" s="23"/>
      <c r="BD170" s="23"/>
      <c r="BE170" s="23"/>
      <c r="BF170" s="23"/>
    </row>
    <row r="171">
      <c r="A171" s="5">
        <v>41132.0</v>
      </c>
      <c r="B171" s="6" t="s">
        <v>11020</v>
      </c>
      <c r="C171" s="6" t="s">
        <v>11021</v>
      </c>
      <c r="D171" s="6" t="s">
        <v>11022</v>
      </c>
      <c r="E171" s="6" t="s">
        <v>11023</v>
      </c>
      <c r="F171" s="22" t="s">
        <v>11024</v>
      </c>
      <c r="G171" s="6">
        <v>10000.0</v>
      </c>
      <c r="H171" s="6">
        <v>805.0</v>
      </c>
      <c r="I171" s="6">
        <v>8.0</v>
      </c>
      <c r="J171" s="6">
        <v>48.3</v>
      </c>
      <c r="K171" s="6">
        <v>6.0</v>
      </c>
      <c r="L171" s="6">
        <v>39.75</v>
      </c>
      <c r="M171" s="6">
        <v>26.56</v>
      </c>
      <c r="N171" s="6" t="s">
        <v>61</v>
      </c>
      <c r="O171" s="6">
        <v>1.0</v>
      </c>
      <c r="P171" s="6">
        <v>0.0</v>
      </c>
      <c r="Q171" s="6" t="s">
        <v>11020</v>
      </c>
      <c r="R171" s="12">
        <v>43709.0</v>
      </c>
      <c r="S171" s="6" t="s">
        <v>11031</v>
      </c>
      <c r="T171" s="22" t="s">
        <v>11032</v>
      </c>
      <c r="U171" s="6" t="s">
        <v>11036</v>
      </c>
      <c r="V171" s="23"/>
      <c r="W171" s="6" t="s">
        <v>9125</v>
      </c>
      <c r="X171" s="23"/>
      <c r="Y171" s="23"/>
      <c r="Z171" s="23"/>
      <c r="AA171" s="6" t="s">
        <v>1186</v>
      </c>
      <c r="AB171" s="6" t="s">
        <v>185</v>
      </c>
      <c r="AC171" s="6" t="s">
        <v>11039</v>
      </c>
      <c r="AD171" s="6" t="s">
        <v>11040</v>
      </c>
      <c r="AE171" s="6" t="s">
        <v>11044</v>
      </c>
      <c r="AF171" s="6" t="s">
        <v>11053</v>
      </c>
      <c r="AG171" s="23"/>
      <c r="AH171" s="23"/>
      <c r="AI171" s="23"/>
      <c r="AJ171" s="23"/>
      <c r="AK171" s="23"/>
      <c r="AL171" s="6" t="s">
        <v>11054</v>
      </c>
      <c r="AM171" s="23"/>
      <c r="AN171" s="23"/>
      <c r="AO171" s="23"/>
      <c r="AP171" s="23"/>
      <c r="AQ171" s="23"/>
      <c r="AR171" s="6" t="s">
        <v>86</v>
      </c>
      <c r="AS171" s="23"/>
      <c r="AT171" s="6" t="s">
        <v>11055</v>
      </c>
      <c r="AU171" s="23"/>
      <c r="AV171" s="22" t="s">
        <v>11032</v>
      </c>
      <c r="AW171" s="22" t="s">
        <v>11032</v>
      </c>
      <c r="AX171" s="22" t="s">
        <v>11060</v>
      </c>
      <c r="AY171" s="23"/>
      <c r="AZ171" s="23"/>
      <c r="BA171" s="22" t="s">
        <v>11063</v>
      </c>
      <c r="BB171" s="22" t="s">
        <v>11067</v>
      </c>
      <c r="BC171" s="23"/>
      <c r="BD171" s="23"/>
      <c r="BE171" s="23"/>
      <c r="BF171" s="23"/>
    </row>
    <row r="172">
      <c r="A172" s="5">
        <v>38655.0</v>
      </c>
      <c r="B172" s="6" t="s">
        <v>10232</v>
      </c>
      <c r="C172" s="6" t="s">
        <v>11077</v>
      </c>
      <c r="D172" s="6" t="s">
        <v>11078</v>
      </c>
      <c r="E172" s="6">
        <v>2.6053708001456E13</v>
      </c>
      <c r="F172" s="22" t="s">
        <v>11079</v>
      </c>
      <c r="G172" s="6">
        <v>5000.0</v>
      </c>
      <c r="H172" s="6">
        <v>25.0</v>
      </c>
      <c r="I172" s="6">
        <v>0.0</v>
      </c>
      <c r="J172" s="6">
        <v>1.5</v>
      </c>
      <c r="K172" s="6">
        <v>6.0</v>
      </c>
      <c r="L172" s="6">
        <v>3.75</v>
      </c>
      <c r="M172" s="6">
        <v>1.13</v>
      </c>
      <c r="N172" s="6" t="s">
        <v>61</v>
      </c>
      <c r="O172" s="6">
        <v>1.0</v>
      </c>
      <c r="P172" s="6">
        <v>0.0</v>
      </c>
      <c r="Q172" s="6" t="s">
        <v>10232</v>
      </c>
      <c r="R172" s="12">
        <v>43263.0</v>
      </c>
      <c r="S172" s="6" t="s">
        <v>11086</v>
      </c>
      <c r="T172" s="22" t="s">
        <v>11087</v>
      </c>
      <c r="U172" s="6" t="s">
        <v>11092</v>
      </c>
      <c r="V172" s="23"/>
      <c r="W172" s="6" t="s">
        <v>11093</v>
      </c>
      <c r="X172" s="6" t="s">
        <v>293</v>
      </c>
      <c r="Y172" s="6" t="s">
        <v>11094</v>
      </c>
      <c r="Z172" s="6">
        <v>94708.0</v>
      </c>
      <c r="AA172" s="23"/>
      <c r="AB172" s="23"/>
      <c r="AC172" s="6" t="s">
        <v>11077</v>
      </c>
      <c r="AD172" s="23"/>
      <c r="AE172" s="6" t="s">
        <v>11106</v>
      </c>
      <c r="AF172" s="23"/>
      <c r="AG172" s="23"/>
      <c r="AH172" s="23"/>
      <c r="AI172" s="23"/>
      <c r="AJ172" s="23"/>
      <c r="AK172" s="23"/>
      <c r="AL172" s="6" t="s">
        <v>11109</v>
      </c>
      <c r="AM172" s="23"/>
      <c r="AN172" s="23"/>
      <c r="AO172" s="23"/>
      <c r="AP172" s="23"/>
      <c r="AQ172" s="23"/>
      <c r="AR172" s="6" t="s">
        <v>86</v>
      </c>
      <c r="AS172" s="23"/>
      <c r="AT172" s="6" t="s">
        <v>11112</v>
      </c>
      <c r="AU172" s="23"/>
      <c r="AV172" s="22" t="s">
        <v>11114</v>
      </c>
      <c r="AW172" s="22" t="s">
        <v>11114</v>
      </c>
      <c r="AX172" s="22" t="s">
        <v>11127</v>
      </c>
      <c r="AY172" s="23"/>
      <c r="AZ172" s="23"/>
      <c r="BA172" s="22" t="s">
        <v>11133</v>
      </c>
      <c r="BB172" s="22" t="s">
        <v>11138</v>
      </c>
      <c r="BC172" s="23"/>
      <c r="BD172" s="23"/>
      <c r="BE172" s="23"/>
      <c r="BF172" s="23"/>
    </row>
    <row r="173">
      <c r="A173" s="5">
        <v>39353.0</v>
      </c>
      <c r="B173" s="6" t="s">
        <v>11144</v>
      </c>
      <c r="C173" s="6" t="s">
        <v>11145</v>
      </c>
      <c r="D173" s="6" t="s">
        <v>11146</v>
      </c>
      <c r="E173" s="6">
        <v>9.432131E8</v>
      </c>
      <c r="F173" s="22" t="s">
        <v>11147</v>
      </c>
      <c r="G173" s="6">
        <v>10000.0</v>
      </c>
      <c r="H173" s="6">
        <v>20.0</v>
      </c>
      <c r="I173" s="6">
        <v>0.0</v>
      </c>
      <c r="J173" s="6">
        <v>1.2</v>
      </c>
      <c r="K173" s="6">
        <v>6.0</v>
      </c>
      <c r="L173" s="6">
        <v>3.0</v>
      </c>
      <c r="M173" s="6">
        <v>0.96</v>
      </c>
      <c r="N173" s="6" t="s">
        <v>61</v>
      </c>
      <c r="O173" s="6">
        <v>1.0</v>
      </c>
      <c r="P173" s="6">
        <v>0.0</v>
      </c>
      <c r="Q173" s="6" t="s">
        <v>11144</v>
      </c>
      <c r="R173" s="12">
        <v>43351.0</v>
      </c>
      <c r="S173" s="6" t="s">
        <v>11171</v>
      </c>
      <c r="T173" s="22" t="s">
        <v>11172</v>
      </c>
      <c r="U173" s="6" t="s">
        <v>11184</v>
      </c>
      <c r="V173" s="23"/>
      <c r="W173" s="6" t="s">
        <v>11186</v>
      </c>
      <c r="X173" s="23"/>
      <c r="Y173" s="23"/>
      <c r="Z173" s="23"/>
      <c r="AA173" s="6" t="s">
        <v>510</v>
      </c>
      <c r="AB173" s="23"/>
      <c r="AC173" s="6" t="s">
        <v>11189</v>
      </c>
      <c r="AD173" s="6" t="s">
        <v>11190</v>
      </c>
      <c r="AE173" s="22" t="s">
        <v>11192</v>
      </c>
      <c r="AF173" s="22" t="s">
        <v>11198</v>
      </c>
      <c r="AG173" s="23"/>
      <c r="AH173" s="23"/>
      <c r="AI173" s="23"/>
      <c r="AJ173" s="23"/>
      <c r="AK173" s="23"/>
      <c r="AL173" s="23"/>
      <c r="AM173" s="23"/>
      <c r="AN173" s="23"/>
      <c r="AO173" s="23"/>
      <c r="AP173" s="23"/>
      <c r="AQ173" s="23"/>
      <c r="AR173" s="6" t="s">
        <v>86</v>
      </c>
      <c r="AS173" s="23"/>
      <c r="AT173" s="6" t="s">
        <v>11205</v>
      </c>
      <c r="AU173" s="23"/>
      <c r="AV173" s="22" t="s">
        <v>11172</v>
      </c>
      <c r="AW173" s="22" t="s">
        <v>11172</v>
      </c>
      <c r="AX173" s="23"/>
      <c r="AY173" s="23"/>
      <c r="AZ173" s="23"/>
      <c r="BA173" s="23"/>
      <c r="BB173" s="23"/>
      <c r="BC173" s="23"/>
      <c r="BD173" s="23"/>
      <c r="BE173" s="23"/>
      <c r="BF173" s="23"/>
    </row>
    <row r="174">
      <c r="A174" s="5">
        <v>41932.0</v>
      </c>
      <c r="B174" s="6" t="s">
        <v>10812</v>
      </c>
      <c r="C174" s="6" t="s">
        <v>11222</v>
      </c>
      <c r="D174" s="6" t="s">
        <v>11223</v>
      </c>
      <c r="E174" s="6" t="s">
        <v>11224</v>
      </c>
      <c r="F174" s="22" t="s">
        <v>11225</v>
      </c>
      <c r="G174" s="6">
        <v>7000.0</v>
      </c>
      <c r="H174" s="6">
        <v>1470.11</v>
      </c>
      <c r="I174" s="6">
        <v>21.0</v>
      </c>
      <c r="J174" s="6">
        <v>88.2066</v>
      </c>
      <c r="K174" s="6">
        <v>6.0</v>
      </c>
      <c r="L174" s="6">
        <v>201.0</v>
      </c>
      <c r="M174" s="6">
        <v>52.89</v>
      </c>
      <c r="N174" s="6" t="s">
        <v>61</v>
      </c>
      <c r="O174" s="6">
        <v>1.0</v>
      </c>
      <c r="P174" s="6">
        <v>0.0</v>
      </c>
      <c r="Q174" s="6" t="s">
        <v>10812</v>
      </c>
      <c r="R174" s="6" t="s">
        <v>11232</v>
      </c>
      <c r="S174" s="6">
        <v>17.0</v>
      </c>
      <c r="T174" s="22" t="s">
        <v>11234</v>
      </c>
      <c r="U174" s="6" t="s">
        <v>11241</v>
      </c>
      <c r="V174" s="23"/>
      <c r="W174" s="6" t="s">
        <v>11242</v>
      </c>
      <c r="X174" s="23"/>
      <c r="Y174" s="23"/>
      <c r="Z174" s="23"/>
      <c r="AA174" s="23"/>
      <c r="AB174" s="23"/>
      <c r="AC174" s="6" t="s">
        <v>11243</v>
      </c>
      <c r="AD174" s="6" t="s">
        <v>11244</v>
      </c>
      <c r="AE174" s="6" t="s">
        <v>11245</v>
      </c>
      <c r="AF174" s="6" t="s">
        <v>11249</v>
      </c>
      <c r="AG174" s="23"/>
      <c r="AH174" s="23"/>
      <c r="AI174" s="23"/>
      <c r="AJ174" s="23"/>
      <c r="AK174" s="23"/>
      <c r="AL174" s="23"/>
      <c r="AM174" s="23"/>
      <c r="AN174" s="23"/>
      <c r="AO174" s="23"/>
      <c r="AP174" s="23"/>
      <c r="AQ174" s="23"/>
      <c r="AR174" s="6" t="s">
        <v>86</v>
      </c>
      <c r="AS174" s="23"/>
      <c r="AT174" s="23"/>
      <c r="AU174" s="23"/>
      <c r="AV174" s="22" t="s">
        <v>11250</v>
      </c>
      <c r="AW174" s="22" t="s">
        <v>11250</v>
      </c>
      <c r="AX174" s="22" t="s">
        <v>11255</v>
      </c>
      <c r="AY174" s="23"/>
      <c r="AZ174" s="23"/>
      <c r="BA174" s="22" t="s">
        <v>11256</v>
      </c>
      <c r="BB174" s="22" t="s">
        <v>11257</v>
      </c>
      <c r="BC174" s="23"/>
      <c r="BD174" s="23"/>
      <c r="BE174" s="23"/>
      <c r="BF174" s="23"/>
    </row>
    <row r="175" hidden="1">
      <c r="A175" s="5">
        <v>37250.0</v>
      </c>
      <c r="B175" s="6" t="s">
        <v>1313</v>
      </c>
      <c r="C175" s="6" t="s">
        <v>11263</v>
      </c>
      <c r="D175" s="23"/>
      <c r="E175" s="23"/>
      <c r="F175" s="23"/>
      <c r="G175" s="6">
        <v>500000.0</v>
      </c>
      <c r="H175" s="23"/>
      <c r="I175" s="6">
        <v>0.0</v>
      </c>
      <c r="J175" s="6">
        <v>0.0</v>
      </c>
      <c r="K175" s="6">
        <v>6.0</v>
      </c>
      <c r="L175" s="6">
        <v>0.0</v>
      </c>
      <c r="M175" s="6">
        <v>0.0</v>
      </c>
      <c r="N175" s="6" t="s">
        <v>61</v>
      </c>
      <c r="O175" s="6">
        <v>0.0</v>
      </c>
      <c r="P175" s="6">
        <v>0.0</v>
      </c>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6" t="s">
        <v>68</v>
      </c>
      <c r="AS175" s="23"/>
      <c r="AT175" s="23"/>
      <c r="AU175" s="23"/>
      <c r="AV175" s="23"/>
      <c r="AW175" s="23"/>
      <c r="AX175" s="23"/>
      <c r="AY175" s="23"/>
      <c r="AZ175" s="23"/>
      <c r="BA175" s="23"/>
      <c r="BB175" s="23"/>
      <c r="BC175" s="23"/>
      <c r="BD175" s="23"/>
      <c r="BE175" s="23"/>
      <c r="BF175" s="23"/>
    </row>
    <row r="176" hidden="1">
      <c r="A176" s="5">
        <v>38233.0</v>
      </c>
      <c r="B176" s="6" t="s">
        <v>10798</v>
      </c>
      <c r="C176" s="6" t="s">
        <v>11268</v>
      </c>
      <c r="D176" s="23"/>
      <c r="E176" s="23"/>
      <c r="F176" s="23"/>
      <c r="G176" s="6">
        <v>500.0</v>
      </c>
      <c r="H176" s="23"/>
      <c r="I176" s="6">
        <v>0.0</v>
      </c>
      <c r="J176" s="6">
        <v>0.0</v>
      </c>
      <c r="K176" s="6">
        <v>6.0</v>
      </c>
      <c r="L176" s="6">
        <v>0.0</v>
      </c>
      <c r="M176" s="6">
        <v>0.0</v>
      </c>
      <c r="N176" s="6" t="s">
        <v>61</v>
      </c>
      <c r="O176" s="6">
        <v>0.0</v>
      </c>
      <c r="P176" s="6">
        <v>0.0</v>
      </c>
      <c r="Q176" s="6" t="s">
        <v>10798</v>
      </c>
      <c r="R176" s="6" t="s">
        <v>11269</v>
      </c>
      <c r="S176" s="23"/>
      <c r="T176" s="23"/>
      <c r="U176" s="23"/>
      <c r="V176" s="23"/>
      <c r="W176" s="6" t="s">
        <v>11270</v>
      </c>
      <c r="X176" s="23"/>
      <c r="Y176" s="23"/>
      <c r="Z176" s="23"/>
      <c r="AA176" s="23"/>
      <c r="AB176" s="23"/>
      <c r="AC176" s="25" t="s">
        <v>11271</v>
      </c>
      <c r="AD176" s="6" t="s">
        <v>11272</v>
      </c>
      <c r="AE176" s="6" t="s">
        <v>1054</v>
      </c>
      <c r="AF176" s="6" t="s">
        <v>11275</v>
      </c>
      <c r="AG176" s="23"/>
      <c r="AH176" s="23"/>
      <c r="AI176" s="23"/>
      <c r="AJ176" s="23"/>
      <c r="AK176" s="23"/>
      <c r="AL176" s="23"/>
      <c r="AM176" s="23"/>
      <c r="AN176" s="23"/>
      <c r="AO176" s="23"/>
      <c r="AP176" s="23"/>
      <c r="AQ176" s="23"/>
      <c r="AR176" s="6" t="s">
        <v>68</v>
      </c>
      <c r="AS176" s="23"/>
      <c r="AT176" s="23"/>
      <c r="AU176" s="23"/>
      <c r="AV176" s="22" t="s">
        <v>11279</v>
      </c>
      <c r="AW176" s="22" t="s">
        <v>11279</v>
      </c>
      <c r="AX176" s="23"/>
      <c r="AY176" s="23"/>
      <c r="AZ176" s="23"/>
      <c r="BA176" s="23"/>
      <c r="BB176" s="23"/>
      <c r="BC176" s="23"/>
      <c r="BD176" s="23"/>
      <c r="BE176" s="23"/>
      <c r="BF176" s="23"/>
    </row>
    <row r="177" hidden="1">
      <c r="A177" s="5">
        <v>44243.0</v>
      </c>
      <c r="B177" s="6" t="s">
        <v>9357</v>
      </c>
      <c r="C177" s="6" t="s">
        <v>11289</v>
      </c>
      <c r="D177" s="23"/>
      <c r="E177" s="23"/>
      <c r="F177" s="23"/>
      <c r="G177" s="6">
        <v>20000.0</v>
      </c>
      <c r="H177" s="23"/>
      <c r="I177" s="6">
        <v>0.0</v>
      </c>
      <c r="J177" s="6">
        <v>0.0</v>
      </c>
      <c r="K177" s="6">
        <v>6.0</v>
      </c>
      <c r="L177" s="6">
        <v>0.0</v>
      </c>
      <c r="M177" s="6">
        <v>0.0</v>
      </c>
      <c r="N177" s="6" t="s">
        <v>61</v>
      </c>
      <c r="O177" s="6">
        <v>0.0</v>
      </c>
      <c r="P177" s="6">
        <v>0.0</v>
      </c>
      <c r="Q177" s="23"/>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6" t="s">
        <v>68</v>
      </c>
      <c r="AS177" s="23"/>
      <c r="AT177" s="23"/>
      <c r="AU177" s="23"/>
      <c r="AV177" s="22" t="s">
        <v>9815</v>
      </c>
      <c r="AW177" s="22" t="s">
        <v>9815</v>
      </c>
      <c r="AX177" s="23"/>
      <c r="AY177" s="23"/>
      <c r="AZ177" s="23"/>
      <c r="BA177" s="23"/>
      <c r="BB177" s="23"/>
      <c r="BC177" s="23"/>
      <c r="BD177" s="23"/>
      <c r="BE177" s="23"/>
      <c r="BF177" s="23"/>
    </row>
    <row r="178" hidden="1">
      <c r="A178" s="5">
        <v>36909.0</v>
      </c>
      <c r="B178" s="12">
        <v>43132.0</v>
      </c>
      <c r="C178" s="6" t="s">
        <v>11297</v>
      </c>
      <c r="D178" s="23"/>
      <c r="E178" s="23"/>
      <c r="F178" s="23"/>
      <c r="G178" s="6">
        <v>50000.0</v>
      </c>
      <c r="H178" s="23"/>
      <c r="I178" s="6">
        <v>0.0</v>
      </c>
      <c r="J178" s="6">
        <v>0.0</v>
      </c>
      <c r="K178" s="6">
        <v>6.0</v>
      </c>
      <c r="L178" s="6">
        <v>0.0</v>
      </c>
      <c r="M178" s="6">
        <v>0.0</v>
      </c>
      <c r="N178" s="6" t="s">
        <v>61</v>
      </c>
      <c r="O178" s="6">
        <v>0.0</v>
      </c>
      <c r="P178" s="6">
        <v>0.0</v>
      </c>
      <c r="Q178" s="23"/>
      <c r="R178" s="23"/>
      <c r="S178" s="23"/>
      <c r="T178" s="23"/>
      <c r="U178" s="23"/>
      <c r="V178" s="23"/>
      <c r="W178" s="23"/>
      <c r="X178" s="23"/>
      <c r="Y178" s="23"/>
      <c r="Z178" s="23"/>
      <c r="AA178" s="23"/>
      <c r="AB178" s="23"/>
      <c r="AC178" s="23"/>
      <c r="AD178" s="23"/>
      <c r="AE178" s="23"/>
      <c r="AF178" s="23"/>
      <c r="AG178" s="23"/>
      <c r="AH178" s="23"/>
      <c r="AI178" s="23"/>
      <c r="AJ178" s="23"/>
      <c r="AK178" s="23"/>
      <c r="AL178" s="23"/>
      <c r="AM178" s="23"/>
      <c r="AN178" s="23"/>
      <c r="AO178" s="23"/>
      <c r="AP178" s="23"/>
      <c r="AQ178" s="23"/>
      <c r="AR178" s="6" t="s">
        <v>68</v>
      </c>
      <c r="AS178" s="23"/>
      <c r="AT178" s="23"/>
      <c r="AU178" s="23"/>
      <c r="AV178" s="23"/>
      <c r="AW178" s="23"/>
      <c r="AX178" s="23"/>
      <c r="AY178" s="23"/>
      <c r="AZ178" s="23"/>
      <c r="BA178" s="23"/>
      <c r="BB178" s="23"/>
      <c r="BC178" s="23"/>
      <c r="BD178" s="23"/>
      <c r="BE178" s="23"/>
      <c r="BF178" s="23"/>
    </row>
    <row r="179" hidden="1">
      <c r="A179" s="5">
        <v>38131.0</v>
      </c>
      <c r="B179" s="6" t="s">
        <v>9140</v>
      </c>
      <c r="C179" s="6" t="s">
        <v>11303</v>
      </c>
      <c r="D179" s="23"/>
      <c r="E179" s="23"/>
      <c r="F179" s="23"/>
      <c r="G179" s="6">
        <v>1000.0</v>
      </c>
      <c r="H179" s="23"/>
      <c r="I179" s="6">
        <v>0.0</v>
      </c>
      <c r="J179" s="6">
        <v>0.0</v>
      </c>
      <c r="K179" s="6">
        <v>6.0</v>
      </c>
      <c r="L179" s="6">
        <v>0.0</v>
      </c>
      <c r="M179" s="6">
        <v>0.0</v>
      </c>
      <c r="N179" s="6" t="s">
        <v>61</v>
      </c>
      <c r="O179" s="6">
        <v>0.0</v>
      </c>
      <c r="P179" s="6">
        <v>0.0</v>
      </c>
      <c r="Q179" s="23"/>
      <c r="R179" s="23"/>
      <c r="S179" s="23"/>
      <c r="T179" s="23"/>
      <c r="U179" s="23"/>
      <c r="V179" s="23"/>
      <c r="W179" s="23"/>
      <c r="X179" s="23"/>
      <c r="Y179" s="23"/>
      <c r="Z179" s="23"/>
      <c r="AA179" s="23"/>
      <c r="AB179" s="23"/>
      <c r="AC179" s="23"/>
      <c r="AD179" s="23"/>
      <c r="AE179" s="23"/>
      <c r="AF179" s="23"/>
      <c r="AG179" s="23"/>
      <c r="AH179" s="23"/>
      <c r="AI179" s="23"/>
      <c r="AJ179" s="23"/>
      <c r="AK179" s="23"/>
      <c r="AL179" s="23"/>
      <c r="AM179" s="23"/>
      <c r="AN179" s="23"/>
      <c r="AO179" s="23"/>
      <c r="AP179" s="23"/>
      <c r="AQ179" s="23"/>
      <c r="AR179" s="6" t="s">
        <v>68</v>
      </c>
      <c r="AS179" s="23"/>
      <c r="AT179" s="23"/>
      <c r="AU179" s="23"/>
      <c r="AV179" s="23"/>
      <c r="AW179" s="23"/>
      <c r="AX179" s="23"/>
      <c r="AY179" s="23"/>
      <c r="AZ179" s="23"/>
      <c r="BA179" s="23"/>
      <c r="BB179" s="23"/>
      <c r="BC179" s="23"/>
      <c r="BD179" s="23"/>
      <c r="BE179" s="23"/>
      <c r="BF179" s="23"/>
    </row>
    <row r="180">
      <c r="A180" s="5">
        <v>39256.0</v>
      </c>
      <c r="B180" s="6" t="s">
        <v>11144</v>
      </c>
      <c r="C180" s="6" t="s">
        <v>11307</v>
      </c>
      <c r="D180" s="6" t="s">
        <v>9825</v>
      </c>
      <c r="E180" s="6" t="s">
        <v>11308</v>
      </c>
      <c r="F180" s="22" t="s">
        <v>11309</v>
      </c>
      <c r="G180" s="6">
        <v>7500.0</v>
      </c>
      <c r="H180" s="23"/>
      <c r="I180" s="6">
        <v>0.0</v>
      </c>
      <c r="J180" s="6">
        <v>0.0</v>
      </c>
      <c r="K180" s="6">
        <v>6.0</v>
      </c>
      <c r="L180" s="6">
        <v>0.0</v>
      </c>
      <c r="M180" s="6">
        <v>0.0</v>
      </c>
      <c r="N180" s="6" t="s">
        <v>61</v>
      </c>
      <c r="O180" s="6">
        <v>0.0</v>
      </c>
      <c r="P180" s="6">
        <v>0.0</v>
      </c>
      <c r="Q180" s="6" t="s">
        <v>11144</v>
      </c>
      <c r="R180" s="6" t="s">
        <v>175</v>
      </c>
      <c r="S180" s="6" t="s">
        <v>2371</v>
      </c>
      <c r="T180" s="22" t="s">
        <v>9841</v>
      </c>
      <c r="U180" s="6" t="s">
        <v>11320</v>
      </c>
      <c r="V180" s="23"/>
      <c r="W180" s="6" t="s">
        <v>11322</v>
      </c>
      <c r="X180" s="23"/>
      <c r="Y180" s="23"/>
      <c r="Z180" s="23"/>
      <c r="AA180" s="6" t="s">
        <v>510</v>
      </c>
      <c r="AB180" s="23"/>
      <c r="AC180" s="6" t="s">
        <v>11323</v>
      </c>
      <c r="AD180" s="23"/>
      <c r="AE180" s="6" t="s">
        <v>11327</v>
      </c>
      <c r="AF180" s="23"/>
      <c r="AG180" s="23"/>
      <c r="AH180" s="23"/>
      <c r="AI180" s="23"/>
      <c r="AJ180" s="23"/>
      <c r="AK180" s="23"/>
      <c r="AL180" s="6" t="s">
        <v>11328</v>
      </c>
      <c r="AM180" s="23"/>
      <c r="AN180" s="23"/>
      <c r="AO180" s="23"/>
      <c r="AP180" s="23"/>
      <c r="AQ180" s="23"/>
      <c r="AR180" s="6" t="s">
        <v>86</v>
      </c>
      <c r="AS180" s="23"/>
      <c r="AT180" s="6" t="s">
        <v>11329</v>
      </c>
      <c r="AU180" s="23"/>
      <c r="AV180" s="22" t="s">
        <v>9856</v>
      </c>
      <c r="AW180" s="22" t="s">
        <v>9856</v>
      </c>
      <c r="AX180" s="23"/>
      <c r="AY180" s="23"/>
      <c r="AZ180" s="23"/>
      <c r="BA180" s="23"/>
      <c r="BB180" s="23"/>
      <c r="BC180" s="23"/>
      <c r="BD180" s="23"/>
      <c r="BE180" s="23"/>
      <c r="BF180" s="23"/>
    </row>
    <row r="181" hidden="1">
      <c r="A181" s="5">
        <v>37760.0</v>
      </c>
      <c r="B181" s="6" t="s">
        <v>9477</v>
      </c>
      <c r="C181" s="6" t="s">
        <v>11335</v>
      </c>
      <c r="D181" s="6" t="s">
        <v>11336</v>
      </c>
      <c r="E181" s="6" t="s">
        <v>11337</v>
      </c>
      <c r="F181" s="22" t="s">
        <v>11338</v>
      </c>
      <c r="G181" s="6">
        <v>8000.0</v>
      </c>
      <c r="H181" s="23"/>
      <c r="I181" s="6">
        <v>0.0</v>
      </c>
      <c r="J181" s="6">
        <v>0.0</v>
      </c>
      <c r="K181" s="6">
        <v>6.0</v>
      </c>
      <c r="L181" s="6">
        <v>0.0</v>
      </c>
      <c r="M181" s="6">
        <v>0.0</v>
      </c>
      <c r="N181" s="6" t="s">
        <v>61</v>
      </c>
      <c r="O181" s="6">
        <v>0.0</v>
      </c>
      <c r="P181" s="6">
        <v>0.0</v>
      </c>
      <c r="Q181" s="6" t="s">
        <v>11342</v>
      </c>
      <c r="R181" s="6" t="s">
        <v>11343</v>
      </c>
      <c r="S181" s="6" t="s">
        <v>2118</v>
      </c>
      <c r="T181" s="22" t="s">
        <v>11344</v>
      </c>
      <c r="U181" s="6" t="s">
        <v>11345</v>
      </c>
      <c r="V181" s="23"/>
      <c r="W181" s="6" t="s">
        <v>11346</v>
      </c>
      <c r="X181" s="23"/>
      <c r="Y181" s="23"/>
      <c r="Z181" s="23"/>
      <c r="AA181" s="23"/>
      <c r="AB181" s="23"/>
      <c r="AC181" s="6" t="s">
        <v>11347</v>
      </c>
      <c r="AD181" s="6" t="s">
        <v>11348</v>
      </c>
      <c r="AE181" s="6" t="s">
        <v>11351</v>
      </c>
      <c r="AF181" s="6" t="s">
        <v>11353</v>
      </c>
      <c r="AG181" s="23"/>
      <c r="AH181" s="23"/>
      <c r="AI181" s="23"/>
      <c r="AJ181" s="23"/>
      <c r="AK181" s="23"/>
      <c r="AL181" s="6" t="s">
        <v>11355</v>
      </c>
      <c r="AM181" s="23"/>
      <c r="AN181" s="23"/>
      <c r="AO181" s="23"/>
      <c r="AP181" s="23"/>
      <c r="AQ181" s="23"/>
      <c r="AR181" s="6" t="s">
        <v>68</v>
      </c>
      <c r="AS181" s="23"/>
      <c r="AT181" s="23"/>
      <c r="AU181" s="23"/>
      <c r="AV181" s="22" t="s">
        <v>11344</v>
      </c>
      <c r="AW181" s="22" t="s">
        <v>11344</v>
      </c>
      <c r="AX181" s="23"/>
      <c r="AY181" s="23"/>
      <c r="AZ181" s="23"/>
      <c r="BA181" s="23"/>
      <c r="BB181" s="23"/>
      <c r="BC181" s="23"/>
      <c r="BD181" s="23"/>
      <c r="BE181" s="23"/>
      <c r="BF181" s="23"/>
    </row>
    <row r="182" hidden="1">
      <c r="A182" s="5">
        <v>39171.0</v>
      </c>
      <c r="B182" s="12">
        <v>43440.0</v>
      </c>
      <c r="C182" s="6" t="s">
        <v>3647</v>
      </c>
      <c r="D182" s="23"/>
      <c r="E182" s="23"/>
      <c r="F182" s="23"/>
      <c r="G182" s="6">
        <v>5000.0</v>
      </c>
      <c r="H182" s="23"/>
      <c r="I182" s="6">
        <v>0.0</v>
      </c>
      <c r="J182" s="6">
        <v>0.0</v>
      </c>
      <c r="K182" s="6">
        <v>6.0</v>
      </c>
      <c r="L182" s="6">
        <v>0.0</v>
      </c>
      <c r="M182" s="6">
        <v>0.0</v>
      </c>
      <c r="N182" s="6" t="s">
        <v>61</v>
      </c>
      <c r="O182" s="6">
        <v>0.0</v>
      </c>
      <c r="P182" s="6">
        <v>0.0</v>
      </c>
      <c r="Q182" s="23"/>
      <c r="R182" s="23"/>
      <c r="S182" s="23"/>
      <c r="T182" s="23"/>
      <c r="U182" s="23"/>
      <c r="V182" s="23"/>
      <c r="W182" s="23"/>
      <c r="X182" s="23"/>
      <c r="Y182" s="23"/>
      <c r="Z182" s="23"/>
      <c r="AA182" s="23"/>
      <c r="AB182" s="23"/>
      <c r="AC182" s="23"/>
      <c r="AD182" s="23"/>
      <c r="AE182" s="23"/>
      <c r="AF182" s="23"/>
      <c r="AG182" s="23"/>
      <c r="AH182" s="23"/>
      <c r="AI182" s="23"/>
      <c r="AJ182" s="23"/>
      <c r="AK182" s="23"/>
      <c r="AL182" s="23"/>
      <c r="AM182" s="23"/>
      <c r="AN182" s="23"/>
      <c r="AO182" s="23"/>
      <c r="AP182" s="23"/>
      <c r="AQ182" s="23"/>
      <c r="AR182" s="6" t="s">
        <v>68</v>
      </c>
      <c r="AS182" s="23"/>
      <c r="AT182" s="23"/>
      <c r="AU182" s="23"/>
      <c r="AV182" s="23"/>
      <c r="AW182" s="23"/>
      <c r="AX182" s="23"/>
      <c r="AY182" s="23"/>
      <c r="AZ182" s="23"/>
      <c r="BA182" s="23"/>
      <c r="BB182" s="23"/>
      <c r="BC182" s="23"/>
      <c r="BD182" s="23"/>
      <c r="BE182" s="23"/>
      <c r="BF182" s="23"/>
    </row>
    <row r="183">
      <c r="A183" s="5">
        <v>41593.0</v>
      </c>
      <c r="B183" s="6" t="s">
        <v>9098</v>
      </c>
      <c r="C183" s="6" t="s">
        <v>11362</v>
      </c>
      <c r="D183" s="6" t="s">
        <v>8477</v>
      </c>
      <c r="E183" s="6" t="s">
        <v>8478</v>
      </c>
      <c r="F183" s="22" t="s">
        <v>11364</v>
      </c>
      <c r="G183" s="6">
        <v>13000.0</v>
      </c>
      <c r="H183" s="6">
        <v>8318.58</v>
      </c>
      <c r="I183" s="6">
        <v>63.0</v>
      </c>
      <c r="J183" s="6">
        <v>499.1148</v>
      </c>
      <c r="K183" s="6">
        <v>6.0</v>
      </c>
      <c r="L183" s="6">
        <v>413.19</v>
      </c>
      <c r="M183" s="6">
        <v>263.07</v>
      </c>
      <c r="N183" s="6" t="s">
        <v>61</v>
      </c>
      <c r="O183" s="6">
        <v>1.0</v>
      </c>
      <c r="P183" s="6">
        <v>0.0</v>
      </c>
      <c r="Q183" s="6" t="s">
        <v>9098</v>
      </c>
      <c r="R183" s="6" t="s">
        <v>11371</v>
      </c>
      <c r="S183" s="6" t="s">
        <v>5722</v>
      </c>
      <c r="T183" s="22" t="s">
        <v>8485</v>
      </c>
      <c r="U183" s="6" t="s">
        <v>11372</v>
      </c>
      <c r="V183" s="23"/>
      <c r="W183" s="6" t="s">
        <v>266</v>
      </c>
      <c r="X183" s="23"/>
      <c r="Y183" s="23"/>
      <c r="Z183" s="23"/>
      <c r="AA183" s="23"/>
      <c r="AB183" s="6" t="s">
        <v>155</v>
      </c>
      <c r="AC183" s="6" t="s">
        <v>11373</v>
      </c>
      <c r="AD183" s="6" t="s">
        <v>11374</v>
      </c>
      <c r="AE183" s="6" t="s">
        <v>11376</v>
      </c>
      <c r="AF183" s="6" t="s">
        <v>11381</v>
      </c>
      <c r="AG183" s="23"/>
      <c r="AH183" s="23"/>
      <c r="AI183" s="23"/>
      <c r="AJ183" s="23"/>
      <c r="AK183" s="23"/>
      <c r="AL183" s="6" t="s">
        <v>11382</v>
      </c>
      <c r="AM183" s="23"/>
      <c r="AN183" s="23"/>
      <c r="AO183" s="23"/>
      <c r="AP183" s="23"/>
      <c r="AQ183" s="23"/>
      <c r="AR183" s="6" t="s">
        <v>86</v>
      </c>
      <c r="AS183" s="23"/>
      <c r="AT183" s="23"/>
      <c r="AU183" s="23"/>
      <c r="AV183" s="22" t="s">
        <v>8485</v>
      </c>
      <c r="AW183" s="22" t="s">
        <v>8485</v>
      </c>
      <c r="AX183" s="22" t="s">
        <v>11385</v>
      </c>
      <c r="AY183" s="23"/>
      <c r="AZ183" s="23"/>
      <c r="BA183" s="22" t="s">
        <v>11389</v>
      </c>
      <c r="BB183" s="22" t="s">
        <v>11393</v>
      </c>
      <c r="BC183" s="23"/>
      <c r="BD183" s="23"/>
      <c r="BE183" s="23"/>
      <c r="BF183" s="23"/>
    </row>
    <row r="184" hidden="1">
      <c r="A184" s="5">
        <v>39783.0</v>
      </c>
      <c r="B184" s="12">
        <v>43227.0</v>
      </c>
      <c r="C184" s="6" t="s">
        <v>11404</v>
      </c>
      <c r="D184" s="23"/>
      <c r="E184" s="23"/>
      <c r="F184" s="23"/>
      <c r="G184" s="6">
        <v>15000.0</v>
      </c>
      <c r="H184" s="23"/>
      <c r="I184" s="6">
        <v>0.0</v>
      </c>
      <c r="J184" s="6">
        <v>0.0</v>
      </c>
      <c r="K184" s="6">
        <v>6.0</v>
      </c>
      <c r="L184" s="6">
        <v>0.0</v>
      </c>
      <c r="M184" s="6">
        <v>0.0</v>
      </c>
      <c r="N184" s="6" t="s">
        <v>61</v>
      </c>
      <c r="O184" s="6">
        <v>0.0</v>
      </c>
      <c r="P184" s="6">
        <v>0.0</v>
      </c>
      <c r="Q184" s="23"/>
      <c r="R184" s="23"/>
      <c r="S184" s="23"/>
      <c r="T184" s="23"/>
      <c r="U184" s="23"/>
      <c r="V184" s="23"/>
      <c r="W184" s="23"/>
      <c r="X184" s="23"/>
      <c r="Y184" s="23"/>
      <c r="Z184" s="23"/>
      <c r="AA184" s="23"/>
      <c r="AB184" s="23"/>
      <c r="AC184" s="23"/>
      <c r="AD184" s="23"/>
      <c r="AE184" s="23"/>
      <c r="AF184" s="23"/>
      <c r="AG184" s="23"/>
      <c r="AH184" s="23"/>
      <c r="AI184" s="23"/>
      <c r="AJ184" s="23"/>
      <c r="AK184" s="23"/>
      <c r="AL184" s="23"/>
      <c r="AM184" s="23"/>
      <c r="AN184" s="23"/>
      <c r="AO184" s="23"/>
      <c r="AP184" s="23"/>
      <c r="AQ184" s="23"/>
      <c r="AR184" s="6" t="s">
        <v>68</v>
      </c>
      <c r="AS184" s="23"/>
      <c r="AT184" s="23"/>
      <c r="AU184" s="23"/>
      <c r="AV184" s="22" t="s">
        <v>11407</v>
      </c>
      <c r="AW184" s="22" t="s">
        <v>11407</v>
      </c>
      <c r="AX184" s="23"/>
      <c r="AY184" s="23"/>
      <c r="AZ184" s="23"/>
      <c r="BA184" s="23"/>
      <c r="BB184" s="23"/>
      <c r="BC184" s="23"/>
      <c r="BD184" s="23"/>
      <c r="BE184" s="23"/>
      <c r="BF184" s="23"/>
    </row>
    <row r="185">
      <c r="A185" s="5">
        <v>43807.0</v>
      </c>
      <c r="B185" s="16">
        <v>43385.0</v>
      </c>
      <c r="C185" s="6" t="s">
        <v>11412</v>
      </c>
      <c r="D185" s="6" t="s">
        <v>11413</v>
      </c>
      <c r="E185" s="6" t="s">
        <v>11414</v>
      </c>
      <c r="F185" s="22" t="s">
        <v>11415</v>
      </c>
      <c r="G185" s="6">
        <v>6000.0</v>
      </c>
      <c r="H185" s="6">
        <v>7.0</v>
      </c>
      <c r="I185" s="6">
        <v>0.0</v>
      </c>
      <c r="J185" s="6">
        <v>0.42</v>
      </c>
      <c r="K185" s="6">
        <v>6.0</v>
      </c>
      <c r="L185" s="6">
        <v>1.05</v>
      </c>
      <c r="M185" s="6">
        <v>1.12</v>
      </c>
      <c r="N185" s="6" t="s">
        <v>61</v>
      </c>
      <c r="O185" s="6">
        <v>1.0</v>
      </c>
      <c r="P185" s="6">
        <v>0.0</v>
      </c>
      <c r="Q185" s="16">
        <v>43385.0</v>
      </c>
      <c r="R185" s="6" t="s">
        <v>11421</v>
      </c>
      <c r="S185" s="6" t="s">
        <v>3034</v>
      </c>
      <c r="T185" s="22" t="s">
        <v>11422</v>
      </c>
      <c r="U185" s="6" t="s">
        <v>8753</v>
      </c>
      <c r="V185" s="23"/>
      <c r="W185" s="6" t="s">
        <v>11428</v>
      </c>
      <c r="X185" s="23"/>
      <c r="Y185" s="23"/>
      <c r="Z185" s="23"/>
      <c r="AA185" s="6" t="s">
        <v>129</v>
      </c>
      <c r="AB185" s="23"/>
      <c r="AC185" s="6" t="s">
        <v>11429</v>
      </c>
      <c r="AD185" s="6" t="s">
        <v>11431</v>
      </c>
      <c r="AE185" s="6" t="s">
        <v>11435</v>
      </c>
      <c r="AF185" s="6" t="s">
        <v>11439</v>
      </c>
      <c r="AG185" s="23"/>
      <c r="AH185" s="23"/>
      <c r="AI185" s="23"/>
      <c r="AJ185" s="23"/>
      <c r="AK185" s="23"/>
      <c r="AL185" s="6" t="s">
        <v>11440</v>
      </c>
      <c r="AM185" s="23"/>
      <c r="AN185" s="23"/>
      <c r="AO185" s="23"/>
      <c r="AP185" s="23"/>
      <c r="AQ185" s="23"/>
      <c r="AR185" s="6" t="s">
        <v>86</v>
      </c>
      <c r="AS185" s="23"/>
      <c r="AT185" s="23"/>
      <c r="AU185" s="23"/>
      <c r="AV185" s="6" t="s">
        <v>8766</v>
      </c>
      <c r="AW185" s="22" t="s">
        <v>8749</v>
      </c>
      <c r="AX185" s="22" t="s">
        <v>8768</v>
      </c>
      <c r="AY185" s="22" t="s">
        <v>8777</v>
      </c>
      <c r="AZ185" s="23"/>
      <c r="BA185" s="22" t="s">
        <v>8780</v>
      </c>
      <c r="BB185" s="22" t="s">
        <v>8782</v>
      </c>
      <c r="BC185" s="22" t="s">
        <v>8785</v>
      </c>
      <c r="BD185" s="6" t="s">
        <v>8787</v>
      </c>
      <c r="BE185" s="6" t="s">
        <v>145</v>
      </c>
      <c r="BF185" s="23"/>
    </row>
    <row r="186" hidden="1">
      <c r="A186" s="5">
        <v>38411.0</v>
      </c>
      <c r="B186" s="12">
        <v>43347.0</v>
      </c>
      <c r="C186" s="6" t="s">
        <v>11473</v>
      </c>
      <c r="D186" s="23"/>
      <c r="E186" s="23"/>
      <c r="F186" s="23"/>
      <c r="G186" s="6">
        <v>5000.0</v>
      </c>
      <c r="H186" s="23"/>
      <c r="I186" s="6">
        <v>0.0</v>
      </c>
      <c r="J186" s="6">
        <v>0.0</v>
      </c>
      <c r="K186" s="6">
        <v>6.0</v>
      </c>
      <c r="L186" s="6">
        <v>0.0</v>
      </c>
      <c r="M186" s="6">
        <v>0.0</v>
      </c>
      <c r="N186" s="6" t="s">
        <v>61</v>
      </c>
      <c r="O186" s="6">
        <v>0.0</v>
      </c>
      <c r="P186" s="6">
        <v>0.0</v>
      </c>
      <c r="Q186" s="23"/>
      <c r="R186" s="23"/>
      <c r="S186" s="23"/>
      <c r="T186" s="23"/>
      <c r="U186" s="23"/>
      <c r="V186" s="23"/>
      <c r="W186" s="23"/>
      <c r="X186" s="23"/>
      <c r="Y186" s="23"/>
      <c r="Z186" s="23"/>
      <c r="AA186" s="23"/>
      <c r="AB186" s="23"/>
      <c r="AC186" s="23"/>
      <c r="AD186" s="23"/>
      <c r="AE186" s="23"/>
      <c r="AF186" s="23"/>
      <c r="AG186" s="23"/>
      <c r="AH186" s="23"/>
      <c r="AI186" s="23"/>
      <c r="AJ186" s="23"/>
      <c r="AK186" s="23"/>
      <c r="AL186" s="23"/>
      <c r="AM186" s="23"/>
      <c r="AN186" s="23"/>
      <c r="AO186" s="23"/>
      <c r="AP186" s="23"/>
      <c r="AQ186" s="23"/>
      <c r="AR186" s="6" t="s">
        <v>68</v>
      </c>
      <c r="AS186" s="23"/>
      <c r="AT186" s="23"/>
      <c r="AU186" s="23"/>
      <c r="AV186" s="22" t="s">
        <v>11475</v>
      </c>
      <c r="AW186" s="22" t="s">
        <v>11475</v>
      </c>
      <c r="AX186" s="23"/>
      <c r="AY186" s="23"/>
      <c r="AZ186" s="23"/>
      <c r="BA186" s="23"/>
      <c r="BB186" s="23"/>
      <c r="BC186" s="23"/>
      <c r="BD186" s="23"/>
      <c r="BE186" s="23"/>
      <c r="BF186" s="23"/>
    </row>
    <row r="187" hidden="1">
      <c r="A187" s="5">
        <v>38410.0</v>
      </c>
      <c r="B187" s="12">
        <v>43347.0</v>
      </c>
      <c r="C187" s="6" t="s">
        <v>11477</v>
      </c>
      <c r="D187" s="23"/>
      <c r="E187" s="23"/>
      <c r="F187" s="23"/>
      <c r="G187" s="6">
        <v>2500.0</v>
      </c>
      <c r="H187" s="23"/>
      <c r="I187" s="6">
        <v>0.0</v>
      </c>
      <c r="J187" s="6">
        <v>0.0</v>
      </c>
      <c r="K187" s="6">
        <v>6.0</v>
      </c>
      <c r="L187" s="6">
        <v>0.0</v>
      </c>
      <c r="M187" s="6">
        <v>0.0</v>
      </c>
      <c r="N187" s="6" t="s">
        <v>61</v>
      </c>
      <c r="O187" s="6">
        <v>0.0</v>
      </c>
      <c r="P187" s="6">
        <v>0.0</v>
      </c>
      <c r="Q187" s="23"/>
      <c r="R187" s="23"/>
      <c r="S187" s="23"/>
      <c r="T187" s="23"/>
      <c r="U187" s="23"/>
      <c r="V187" s="23"/>
      <c r="W187" s="23"/>
      <c r="X187" s="23"/>
      <c r="Y187" s="23"/>
      <c r="Z187" s="23"/>
      <c r="AA187" s="23"/>
      <c r="AB187" s="23"/>
      <c r="AC187" s="23"/>
      <c r="AD187" s="23"/>
      <c r="AE187" s="23"/>
      <c r="AF187" s="23"/>
      <c r="AG187" s="23"/>
      <c r="AH187" s="23"/>
      <c r="AI187" s="23"/>
      <c r="AJ187" s="23"/>
      <c r="AK187" s="23"/>
      <c r="AL187" s="23"/>
      <c r="AM187" s="23"/>
      <c r="AN187" s="23"/>
      <c r="AO187" s="23"/>
      <c r="AP187" s="23"/>
      <c r="AQ187" s="23"/>
      <c r="AR187" s="6" t="s">
        <v>68</v>
      </c>
      <c r="AS187" s="23"/>
      <c r="AT187" s="23"/>
      <c r="AU187" s="23"/>
      <c r="AV187" s="23"/>
      <c r="AW187" s="23"/>
      <c r="AX187" s="23"/>
      <c r="AY187" s="23"/>
      <c r="AZ187" s="23"/>
      <c r="BA187" s="23"/>
      <c r="BB187" s="23"/>
      <c r="BC187" s="23"/>
      <c r="BD187" s="23"/>
      <c r="BE187" s="23"/>
      <c r="BF187" s="23"/>
    </row>
    <row r="188">
      <c r="A188" s="5">
        <v>39327.0</v>
      </c>
      <c r="B188" s="6" t="s">
        <v>11479</v>
      </c>
      <c r="C188" s="6" t="s">
        <v>11480</v>
      </c>
      <c r="D188" s="6" t="s">
        <v>2014</v>
      </c>
      <c r="E188" s="6">
        <v>123456.0</v>
      </c>
      <c r="F188" s="22" t="s">
        <v>11481</v>
      </c>
      <c r="G188" s="6">
        <v>50000.0</v>
      </c>
      <c r="H188" s="6">
        <v>10873.78</v>
      </c>
      <c r="I188" s="6">
        <v>21.0</v>
      </c>
      <c r="J188" s="6">
        <v>652.4268</v>
      </c>
      <c r="K188" s="6">
        <v>6.0</v>
      </c>
      <c r="L188" s="6">
        <v>526.01</v>
      </c>
      <c r="M188" s="6">
        <v>201.57</v>
      </c>
      <c r="N188" s="6" t="s">
        <v>61</v>
      </c>
      <c r="O188" s="6">
        <v>3.0</v>
      </c>
      <c r="P188" s="6">
        <v>0.0</v>
      </c>
      <c r="Q188" s="6" t="s">
        <v>11479</v>
      </c>
      <c r="R188" s="6" t="s">
        <v>11502</v>
      </c>
      <c r="S188" s="6" t="s">
        <v>5323</v>
      </c>
      <c r="T188" s="22" t="s">
        <v>295</v>
      </c>
      <c r="U188" s="6" t="s">
        <v>5330</v>
      </c>
      <c r="V188" s="23"/>
      <c r="W188" s="6" t="s">
        <v>4343</v>
      </c>
      <c r="X188" s="6" t="s">
        <v>293</v>
      </c>
      <c r="Y188" s="6" t="s">
        <v>294</v>
      </c>
      <c r="Z188" s="6">
        <v>94118.0</v>
      </c>
      <c r="AA188" s="6" t="s">
        <v>1186</v>
      </c>
      <c r="AB188" s="23"/>
      <c r="AC188" s="6" t="s">
        <v>11509</v>
      </c>
      <c r="AD188" s="23"/>
      <c r="AE188" s="22" t="s">
        <v>11511</v>
      </c>
      <c r="AF188" s="23"/>
      <c r="AG188" s="23"/>
      <c r="AH188" s="23"/>
      <c r="AI188" s="23"/>
      <c r="AJ188" s="23"/>
      <c r="AK188" s="23"/>
      <c r="AL188" s="23"/>
      <c r="AM188" s="23"/>
      <c r="AN188" s="23"/>
      <c r="AO188" s="23"/>
      <c r="AP188" s="23"/>
      <c r="AQ188" s="23"/>
      <c r="AR188" s="6" t="s">
        <v>9132</v>
      </c>
      <c r="AS188" s="23"/>
      <c r="AT188" s="6" t="s">
        <v>9529</v>
      </c>
      <c r="AU188" s="23"/>
      <c r="AV188" s="22" t="s">
        <v>295</v>
      </c>
      <c r="AW188" s="22" t="s">
        <v>295</v>
      </c>
      <c r="AX188" s="22" t="s">
        <v>298</v>
      </c>
      <c r="AY188" s="23"/>
      <c r="AZ188" s="22" t="s">
        <v>299</v>
      </c>
      <c r="BA188" s="22" t="s">
        <v>302</v>
      </c>
      <c r="BB188" s="22" t="s">
        <v>305</v>
      </c>
      <c r="BC188" s="23"/>
      <c r="BD188" s="23"/>
      <c r="BE188" s="23"/>
      <c r="BF188" s="23"/>
    </row>
    <row r="189" hidden="1">
      <c r="A189" s="5">
        <v>40897.0</v>
      </c>
      <c r="B189" s="6" t="s">
        <v>10702</v>
      </c>
      <c r="C189" s="6" t="s">
        <v>11567</v>
      </c>
      <c r="D189" s="23"/>
      <c r="E189" s="23"/>
      <c r="F189" s="23"/>
      <c r="G189" s="6">
        <v>100.0</v>
      </c>
      <c r="H189" s="23"/>
      <c r="I189" s="6">
        <v>0.0</v>
      </c>
      <c r="J189" s="6">
        <v>0.0</v>
      </c>
      <c r="K189" s="6">
        <v>6.0</v>
      </c>
      <c r="L189" s="6">
        <v>0.0</v>
      </c>
      <c r="M189" s="6">
        <v>0.0</v>
      </c>
      <c r="N189" s="6" t="s">
        <v>61</v>
      </c>
      <c r="O189" s="6">
        <v>0.0</v>
      </c>
      <c r="P189" s="6">
        <v>0.0</v>
      </c>
      <c r="Q189" s="23"/>
      <c r="R189" s="23"/>
      <c r="S189" s="23"/>
      <c r="T189" s="23"/>
      <c r="U189" s="23"/>
      <c r="V189" s="23"/>
      <c r="W189" s="23"/>
      <c r="X189" s="23"/>
      <c r="Y189" s="23"/>
      <c r="Z189" s="23"/>
      <c r="AA189" s="23"/>
      <c r="AB189" s="23"/>
      <c r="AC189" s="23"/>
      <c r="AD189" s="23"/>
      <c r="AE189" s="23"/>
      <c r="AF189" s="23"/>
      <c r="AG189" s="23"/>
      <c r="AH189" s="23"/>
      <c r="AI189" s="23"/>
      <c r="AJ189" s="23"/>
      <c r="AK189" s="23"/>
      <c r="AL189" s="23"/>
      <c r="AM189" s="23"/>
      <c r="AN189" s="23"/>
      <c r="AO189" s="23"/>
      <c r="AP189" s="23"/>
      <c r="AQ189" s="23"/>
      <c r="AR189" s="6" t="s">
        <v>68</v>
      </c>
      <c r="AS189" s="23"/>
      <c r="AT189" s="23"/>
      <c r="AU189" s="23"/>
      <c r="AV189" s="23"/>
      <c r="AW189" s="23"/>
      <c r="AX189" s="23"/>
      <c r="AY189" s="23"/>
      <c r="AZ189" s="23"/>
      <c r="BA189" s="23"/>
      <c r="BB189" s="23"/>
      <c r="BC189" s="23"/>
      <c r="BD189" s="23"/>
      <c r="BE189" s="23"/>
      <c r="BF189" s="23"/>
    </row>
    <row r="190" hidden="1">
      <c r="A190" s="5">
        <v>40896.0</v>
      </c>
      <c r="B190" s="6" t="s">
        <v>10702</v>
      </c>
      <c r="C190" s="6" t="s">
        <v>11574</v>
      </c>
      <c r="D190" s="23"/>
      <c r="E190" s="23"/>
      <c r="F190" s="23"/>
      <c r="G190" s="6">
        <v>200000.0</v>
      </c>
      <c r="H190" s="23"/>
      <c r="I190" s="6">
        <v>0.0</v>
      </c>
      <c r="J190" s="6">
        <v>0.0</v>
      </c>
      <c r="K190" s="6">
        <v>6.0</v>
      </c>
      <c r="L190" s="6">
        <v>0.0</v>
      </c>
      <c r="M190" s="6">
        <v>0.0</v>
      </c>
      <c r="N190" s="6" t="s">
        <v>61</v>
      </c>
      <c r="O190" s="6">
        <v>0.0</v>
      </c>
      <c r="P190" s="6">
        <v>0.0</v>
      </c>
      <c r="Q190" s="23"/>
      <c r="R190" s="23"/>
      <c r="S190" s="23"/>
      <c r="T190" s="23"/>
      <c r="U190" s="23"/>
      <c r="V190" s="23"/>
      <c r="W190" s="23"/>
      <c r="X190" s="23"/>
      <c r="Y190" s="23"/>
      <c r="Z190" s="23"/>
      <c r="AA190" s="23"/>
      <c r="AB190" s="23"/>
      <c r="AC190" s="23"/>
      <c r="AD190" s="23"/>
      <c r="AE190" s="23"/>
      <c r="AF190" s="23"/>
      <c r="AG190" s="23"/>
      <c r="AH190" s="23"/>
      <c r="AI190" s="23"/>
      <c r="AJ190" s="23"/>
      <c r="AK190" s="23"/>
      <c r="AL190" s="23"/>
      <c r="AM190" s="23"/>
      <c r="AN190" s="23"/>
      <c r="AO190" s="23"/>
      <c r="AP190" s="23"/>
      <c r="AQ190" s="23"/>
      <c r="AR190" s="6" t="s">
        <v>68</v>
      </c>
      <c r="AS190" s="23"/>
      <c r="AT190" s="23"/>
      <c r="AU190" s="23"/>
      <c r="AV190" s="23"/>
      <c r="AW190" s="23"/>
      <c r="AX190" s="23"/>
      <c r="AY190" s="23"/>
      <c r="AZ190" s="23"/>
      <c r="BA190" s="23"/>
      <c r="BB190" s="23"/>
      <c r="BC190" s="23"/>
      <c r="BD190" s="23"/>
      <c r="BE190" s="23"/>
      <c r="BF190" s="23"/>
    </row>
    <row r="191" hidden="1">
      <c r="A191" s="5">
        <v>39382.0</v>
      </c>
      <c r="B191" s="6" t="s">
        <v>9871</v>
      </c>
      <c r="C191" s="6" t="s">
        <v>11579</v>
      </c>
      <c r="D191" s="6" t="s">
        <v>11580</v>
      </c>
      <c r="E191" s="6">
        <v>6.141006961074E12</v>
      </c>
      <c r="F191" s="22" t="s">
        <v>11581</v>
      </c>
      <c r="G191" s="6">
        <v>100000.0</v>
      </c>
      <c r="H191" s="23"/>
      <c r="I191" s="6">
        <v>0.0</v>
      </c>
      <c r="J191" s="6">
        <v>0.0</v>
      </c>
      <c r="K191" s="6">
        <v>6.0</v>
      </c>
      <c r="L191" s="6">
        <v>0.0</v>
      </c>
      <c r="M191" s="6">
        <v>0.0</v>
      </c>
      <c r="N191" s="6" t="s">
        <v>61</v>
      </c>
      <c r="O191" s="6">
        <v>0.0</v>
      </c>
      <c r="P191" s="6">
        <v>0.0</v>
      </c>
      <c r="Q191" s="23"/>
      <c r="R191" s="23"/>
      <c r="S191" s="6" t="s">
        <v>11591</v>
      </c>
      <c r="T191" s="22" t="s">
        <v>11592</v>
      </c>
      <c r="U191" s="6" t="s">
        <v>11595</v>
      </c>
      <c r="V191" s="23"/>
      <c r="W191" s="23"/>
      <c r="X191" s="23"/>
      <c r="Y191" s="23"/>
      <c r="Z191" s="23"/>
      <c r="AA191" s="23"/>
      <c r="AB191" s="23"/>
      <c r="AC191" s="23"/>
      <c r="AD191" s="23"/>
      <c r="AE191" s="23"/>
      <c r="AF191" s="23"/>
      <c r="AG191" s="23"/>
      <c r="AH191" s="23"/>
      <c r="AI191" s="23"/>
      <c r="AJ191" s="23"/>
      <c r="AK191" s="23"/>
      <c r="AL191" s="23"/>
      <c r="AM191" s="23"/>
      <c r="AN191" s="23"/>
      <c r="AO191" s="23"/>
      <c r="AP191" s="23"/>
      <c r="AQ191" s="23"/>
      <c r="AR191" s="6" t="s">
        <v>68</v>
      </c>
      <c r="AS191" s="23"/>
      <c r="AT191" s="23"/>
      <c r="AU191" s="23"/>
      <c r="AV191" s="22" t="s">
        <v>11592</v>
      </c>
      <c r="AW191" s="22" t="s">
        <v>11592</v>
      </c>
      <c r="AX191" s="23"/>
      <c r="AY191" s="23"/>
      <c r="AZ191" s="23"/>
      <c r="BA191" s="23"/>
      <c r="BB191" s="23"/>
      <c r="BC191" s="23"/>
      <c r="BD191" s="23"/>
      <c r="BE191" s="23"/>
      <c r="BF191" s="23"/>
    </row>
    <row r="192" hidden="1">
      <c r="A192" s="5">
        <v>41041.0</v>
      </c>
      <c r="B192" s="12">
        <v>43200.0</v>
      </c>
      <c r="C192" s="6" t="s">
        <v>11598</v>
      </c>
      <c r="D192" s="23"/>
      <c r="E192" s="23"/>
      <c r="F192" s="23"/>
      <c r="G192" s="6">
        <v>5000.0</v>
      </c>
      <c r="H192" s="23"/>
      <c r="I192" s="6">
        <v>0.0</v>
      </c>
      <c r="J192" s="6">
        <v>0.0</v>
      </c>
      <c r="K192" s="6">
        <v>6.0</v>
      </c>
      <c r="L192" s="6">
        <v>0.0</v>
      </c>
      <c r="M192" s="6">
        <v>0.0</v>
      </c>
      <c r="N192" s="6" t="s">
        <v>61</v>
      </c>
      <c r="O192" s="6">
        <v>0.0</v>
      </c>
      <c r="P192" s="6">
        <v>0.0</v>
      </c>
      <c r="Q192" s="23"/>
      <c r="R192" s="23"/>
      <c r="S192" s="23"/>
      <c r="T192" s="23"/>
      <c r="U192" s="23"/>
      <c r="V192" s="23"/>
      <c r="W192" s="23"/>
      <c r="X192" s="23"/>
      <c r="Y192" s="23"/>
      <c r="Z192" s="23"/>
      <c r="AA192" s="23"/>
      <c r="AB192" s="23"/>
      <c r="AC192" s="23"/>
      <c r="AD192" s="23"/>
      <c r="AE192" s="23"/>
      <c r="AF192" s="23"/>
      <c r="AG192" s="23"/>
      <c r="AH192" s="23"/>
      <c r="AI192" s="23"/>
      <c r="AJ192" s="23"/>
      <c r="AK192" s="23"/>
      <c r="AL192" s="23"/>
      <c r="AM192" s="23"/>
      <c r="AN192" s="23"/>
      <c r="AO192" s="23"/>
      <c r="AP192" s="23"/>
      <c r="AQ192" s="23"/>
      <c r="AR192" s="6" t="s">
        <v>68</v>
      </c>
      <c r="AS192" s="23"/>
      <c r="AT192" s="23"/>
      <c r="AU192" s="23"/>
      <c r="AV192" s="22" t="s">
        <v>11599</v>
      </c>
      <c r="AW192" s="22" t="s">
        <v>11599</v>
      </c>
      <c r="AX192" s="23"/>
      <c r="AY192" s="23"/>
      <c r="AZ192" s="23"/>
      <c r="BA192" s="23"/>
      <c r="BB192" s="23"/>
      <c r="BC192" s="23"/>
      <c r="BD192" s="23"/>
      <c r="BE192" s="23"/>
      <c r="BF192" s="23"/>
    </row>
    <row r="193">
      <c r="A193" s="5">
        <v>41718.0</v>
      </c>
      <c r="B193" s="6" t="s">
        <v>10639</v>
      </c>
      <c r="C193" s="6" t="s">
        <v>11603</v>
      </c>
      <c r="D193" s="6" t="s">
        <v>7327</v>
      </c>
      <c r="E193" s="6">
        <v>7.43259379E8</v>
      </c>
      <c r="F193" s="22" t="s">
        <v>11604</v>
      </c>
      <c r="G193" s="6">
        <v>10000.0</v>
      </c>
      <c r="H193" s="23"/>
      <c r="I193" s="6">
        <v>0.0</v>
      </c>
      <c r="J193" s="6">
        <v>0.0</v>
      </c>
      <c r="K193" s="6">
        <v>6.0</v>
      </c>
      <c r="L193" s="6">
        <v>0.0</v>
      </c>
      <c r="M193" s="6">
        <v>0.0</v>
      </c>
      <c r="N193" s="6" t="s">
        <v>61</v>
      </c>
      <c r="O193" s="6">
        <v>0.0</v>
      </c>
      <c r="P193" s="6">
        <v>0.0</v>
      </c>
      <c r="Q193" s="6" t="s">
        <v>10639</v>
      </c>
      <c r="R193" s="12">
        <v>43586.0</v>
      </c>
      <c r="S193" s="6" t="s">
        <v>11610</v>
      </c>
      <c r="T193" s="22" t="s">
        <v>11612</v>
      </c>
      <c r="U193" s="6" t="s">
        <v>11626</v>
      </c>
      <c r="V193" s="23"/>
      <c r="W193" s="6" t="s">
        <v>11627</v>
      </c>
      <c r="X193" s="6" t="s">
        <v>6402</v>
      </c>
      <c r="Y193" s="6" t="s">
        <v>11628</v>
      </c>
      <c r="Z193" s="6">
        <v>28036.0</v>
      </c>
      <c r="AA193" s="6" t="s">
        <v>1136</v>
      </c>
      <c r="AB193" s="6" t="s">
        <v>113</v>
      </c>
      <c r="AC193" s="6" t="s">
        <v>11603</v>
      </c>
      <c r="AD193" s="6" t="s">
        <v>11629</v>
      </c>
      <c r="AE193" s="6" t="s">
        <v>11635</v>
      </c>
      <c r="AF193" s="6" t="s">
        <v>11640</v>
      </c>
      <c r="AG193" s="23"/>
      <c r="AH193" s="23"/>
      <c r="AI193" s="23"/>
      <c r="AJ193" s="23"/>
      <c r="AK193" s="23"/>
      <c r="AL193" s="23"/>
      <c r="AM193" s="23"/>
      <c r="AN193" s="23"/>
      <c r="AO193" s="23"/>
      <c r="AP193" s="23"/>
      <c r="AQ193" s="23"/>
      <c r="AR193" s="6" t="s">
        <v>86</v>
      </c>
      <c r="AS193" s="23"/>
      <c r="AT193" s="6" t="s">
        <v>7335</v>
      </c>
      <c r="AU193" s="23"/>
      <c r="AV193" s="22" t="s">
        <v>11612</v>
      </c>
      <c r="AW193" s="22" t="s">
        <v>11612</v>
      </c>
      <c r="AX193" s="22" t="s">
        <v>11662</v>
      </c>
      <c r="AY193" s="23"/>
      <c r="AZ193" s="23"/>
      <c r="BA193" s="22" t="s">
        <v>11683</v>
      </c>
      <c r="BB193" s="22" t="s">
        <v>11691</v>
      </c>
      <c r="BC193" s="23"/>
      <c r="BD193" s="23"/>
      <c r="BE193" s="23"/>
      <c r="BF193" s="23"/>
    </row>
    <row r="194" hidden="1">
      <c r="A194" s="5">
        <v>38133.0</v>
      </c>
      <c r="B194" s="6" t="s">
        <v>9405</v>
      </c>
      <c r="C194" s="6" t="s">
        <v>11701</v>
      </c>
      <c r="D194" s="23"/>
      <c r="E194" s="23"/>
      <c r="F194" s="23"/>
      <c r="G194" s="6">
        <v>1500.0</v>
      </c>
      <c r="H194" s="23"/>
      <c r="I194" s="6">
        <v>0.0</v>
      </c>
      <c r="J194" s="6">
        <v>0.0</v>
      </c>
      <c r="K194" s="6">
        <v>6.0</v>
      </c>
      <c r="L194" s="6">
        <v>0.0</v>
      </c>
      <c r="M194" s="6">
        <v>0.0</v>
      </c>
      <c r="N194" s="6" t="s">
        <v>61</v>
      </c>
      <c r="O194" s="6">
        <v>0.0</v>
      </c>
      <c r="P194" s="6">
        <v>0.0</v>
      </c>
      <c r="Q194" s="23"/>
      <c r="R194" s="23"/>
      <c r="S194" s="23"/>
      <c r="T194" s="23"/>
      <c r="U194" s="23"/>
      <c r="V194" s="23"/>
      <c r="W194" s="23"/>
      <c r="X194" s="23"/>
      <c r="Y194" s="23"/>
      <c r="Z194" s="23"/>
      <c r="AA194" s="23"/>
      <c r="AB194" s="23"/>
      <c r="AC194" s="23"/>
      <c r="AD194" s="23"/>
      <c r="AE194" s="23"/>
      <c r="AF194" s="23"/>
      <c r="AG194" s="23"/>
      <c r="AH194" s="23"/>
      <c r="AI194" s="23"/>
      <c r="AJ194" s="23"/>
      <c r="AK194" s="23"/>
      <c r="AL194" s="23"/>
      <c r="AM194" s="23"/>
      <c r="AN194" s="23"/>
      <c r="AO194" s="23"/>
      <c r="AP194" s="23"/>
      <c r="AQ194" s="23"/>
      <c r="AR194" s="6" t="s">
        <v>68</v>
      </c>
      <c r="AS194" s="23"/>
      <c r="AT194" s="23"/>
      <c r="AU194" s="23"/>
      <c r="AV194" s="23"/>
      <c r="AW194" s="23"/>
      <c r="AX194" s="23"/>
      <c r="AY194" s="23"/>
      <c r="AZ194" s="23"/>
      <c r="BA194" s="23"/>
      <c r="BB194" s="23"/>
      <c r="BC194" s="23"/>
      <c r="BD194" s="23"/>
      <c r="BE194" s="23"/>
      <c r="BF194" s="23"/>
    </row>
    <row r="195" hidden="1">
      <c r="A195" s="5">
        <v>40142.0</v>
      </c>
      <c r="B195" s="6" t="s">
        <v>11710</v>
      </c>
      <c r="C195" s="6" t="s">
        <v>11711</v>
      </c>
      <c r="D195" s="23"/>
      <c r="E195" s="23"/>
      <c r="F195" s="23"/>
      <c r="G195" s="6">
        <v>5000.0</v>
      </c>
      <c r="H195" s="23"/>
      <c r="I195" s="6">
        <v>0.0</v>
      </c>
      <c r="J195" s="6">
        <v>0.0</v>
      </c>
      <c r="K195" s="6">
        <v>6.0</v>
      </c>
      <c r="L195" s="6">
        <v>0.0</v>
      </c>
      <c r="M195" s="6">
        <v>0.0</v>
      </c>
      <c r="N195" s="6" t="s">
        <v>61</v>
      </c>
      <c r="O195" s="6">
        <v>0.0</v>
      </c>
      <c r="P195" s="6">
        <v>0.0</v>
      </c>
      <c r="Q195" s="23"/>
      <c r="R195" s="23"/>
      <c r="S195" s="23"/>
      <c r="T195" s="23"/>
      <c r="U195" s="23"/>
      <c r="V195" s="23"/>
      <c r="W195" s="23"/>
      <c r="X195" s="23"/>
      <c r="Y195" s="23"/>
      <c r="Z195" s="23"/>
      <c r="AA195" s="23"/>
      <c r="AB195" s="23"/>
      <c r="AC195" s="23"/>
      <c r="AD195" s="23"/>
      <c r="AE195" s="23"/>
      <c r="AF195" s="23"/>
      <c r="AG195" s="23"/>
      <c r="AH195" s="23"/>
      <c r="AI195" s="23"/>
      <c r="AJ195" s="23"/>
      <c r="AK195" s="23"/>
      <c r="AL195" s="23"/>
      <c r="AM195" s="23"/>
      <c r="AN195" s="23"/>
      <c r="AO195" s="23"/>
      <c r="AP195" s="23"/>
      <c r="AQ195" s="23"/>
      <c r="AR195" s="6" t="s">
        <v>68</v>
      </c>
      <c r="AS195" s="23"/>
      <c r="AT195" s="23"/>
      <c r="AU195" s="23"/>
      <c r="AV195" s="23"/>
      <c r="AW195" s="23"/>
      <c r="AX195" s="23"/>
      <c r="AY195" s="23"/>
      <c r="AZ195" s="23"/>
      <c r="BA195" s="23"/>
      <c r="BB195" s="23"/>
      <c r="BC195" s="23"/>
      <c r="BD195" s="23"/>
      <c r="BE195" s="23"/>
      <c r="BF195" s="23"/>
    </row>
    <row r="196" hidden="1">
      <c r="A196" s="5">
        <v>38488.0</v>
      </c>
      <c r="B196" s="6" t="s">
        <v>11715</v>
      </c>
      <c r="C196" s="6" t="s">
        <v>11716</v>
      </c>
      <c r="D196" s="23"/>
      <c r="E196" s="23"/>
      <c r="F196" s="23"/>
      <c r="G196" s="6">
        <v>5000.0</v>
      </c>
      <c r="H196" s="23"/>
      <c r="I196" s="6">
        <v>0.0</v>
      </c>
      <c r="J196" s="6">
        <v>0.0</v>
      </c>
      <c r="K196" s="6">
        <v>6.0</v>
      </c>
      <c r="L196" s="6">
        <v>0.0</v>
      </c>
      <c r="M196" s="6">
        <v>0.0</v>
      </c>
      <c r="N196" s="6" t="s">
        <v>61</v>
      </c>
      <c r="O196" s="6">
        <v>0.0</v>
      </c>
      <c r="P196" s="6">
        <v>0.0</v>
      </c>
      <c r="Q196" s="6" t="s">
        <v>11715</v>
      </c>
      <c r="R196" s="12">
        <v>43106.0</v>
      </c>
      <c r="S196" s="23"/>
      <c r="T196" s="23"/>
      <c r="U196" s="23"/>
      <c r="V196" s="23"/>
      <c r="W196" s="6" t="s">
        <v>11718</v>
      </c>
      <c r="X196" s="23"/>
      <c r="Y196" s="23"/>
      <c r="Z196" s="23"/>
      <c r="AA196" s="23"/>
      <c r="AB196" s="23"/>
      <c r="AC196" s="23"/>
      <c r="AD196" s="6" t="s">
        <v>11719</v>
      </c>
      <c r="AE196" s="23"/>
      <c r="AF196" s="6" t="s">
        <v>191</v>
      </c>
      <c r="AG196" s="23"/>
      <c r="AH196" s="23"/>
      <c r="AI196" s="23"/>
      <c r="AJ196" s="23"/>
      <c r="AK196" s="23"/>
      <c r="AL196" s="23"/>
      <c r="AM196" s="23"/>
      <c r="AN196" s="23"/>
      <c r="AO196" s="23"/>
      <c r="AP196" s="23"/>
      <c r="AQ196" s="23"/>
      <c r="AR196" s="6" t="s">
        <v>68</v>
      </c>
      <c r="AS196" s="23"/>
      <c r="AT196" s="23"/>
      <c r="AU196" s="23"/>
      <c r="AV196" s="22" t="s">
        <v>11725</v>
      </c>
      <c r="AW196" s="22" t="s">
        <v>11725</v>
      </c>
      <c r="AX196" s="23"/>
      <c r="AY196" s="23"/>
      <c r="AZ196" s="23"/>
      <c r="BA196" s="23"/>
      <c r="BB196" s="23"/>
      <c r="BC196" s="23"/>
      <c r="BD196" s="23"/>
      <c r="BE196" s="23"/>
      <c r="BF196" s="23"/>
    </row>
    <row r="197" hidden="1">
      <c r="A197" s="5">
        <v>39001.0</v>
      </c>
      <c r="B197" s="12">
        <v>43165.0</v>
      </c>
      <c r="C197" s="6" t="s">
        <v>11736</v>
      </c>
      <c r="D197" s="23"/>
      <c r="E197" s="23"/>
      <c r="F197" s="23"/>
      <c r="G197" s="6">
        <v>2500.0</v>
      </c>
      <c r="H197" s="23"/>
      <c r="I197" s="6">
        <v>0.0</v>
      </c>
      <c r="J197" s="6">
        <v>0.0</v>
      </c>
      <c r="K197" s="6">
        <v>6.0</v>
      </c>
      <c r="L197" s="6">
        <v>0.0</v>
      </c>
      <c r="M197" s="6">
        <v>0.0</v>
      </c>
      <c r="N197" s="6" t="s">
        <v>61</v>
      </c>
      <c r="O197" s="6">
        <v>0.0</v>
      </c>
      <c r="P197" s="6">
        <v>0.0</v>
      </c>
      <c r="Q197" s="23"/>
      <c r="R197" s="23"/>
      <c r="S197" s="23"/>
      <c r="T197" s="23"/>
      <c r="U197" s="23"/>
      <c r="V197" s="23"/>
      <c r="W197" s="6" t="s">
        <v>1419</v>
      </c>
      <c r="X197" s="23"/>
      <c r="Y197" s="23"/>
      <c r="Z197" s="23"/>
      <c r="AA197" s="23"/>
      <c r="AB197" s="23"/>
      <c r="AC197" s="6" t="s">
        <v>11737</v>
      </c>
      <c r="AD197" s="6" t="s">
        <v>11738</v>
      </c>
      <c r="AE197" s="6" t="s">
        <v>11739</v>
      </c>
      <c r="AF197" s="6" t="s">
        <v>11745</v>
      </c>
      <c r="AG197" s="23"/>
      <c r="AH197" s="23"/>
      <c r="AI197" s="23"/>
      <c r="AJ197" s="23"/>
      <c r="AK197" s="23"/>
      <c r="AL197" s="6" t="s">
        <v>11747</v>
      </c>
      <c r="AM197" s="23"/>
      <c r="AN197" s="23"/>
      <c r="AO197" s="23"/>
      <c r="AP197" s="23"/>
      <c r="AQ197" s="23"/>
      <c r="AR197" s="6" t="s">
        <v>68</v>
      </c>
      <c r="AS197" s="23"/>
      <c r="AT197" s="23"/>
      <c r="AU197" s="23"/>
      <c r="AV197" s="22" t="s">
        <v>8985</v>
      </c>
      <c r="AW197" s="22" t="s">
        <v>8985</v>
      </c>
      <c r="AX197" s="23"/>
      <c r="AY197" s="23"/>
      <c r="AZ197" s="23"/>
      <c r="BA197" s="23"/>
      <c r="BB197" s="23"/>
      <c r="BC197" s="23"/>
      <c r="BD197" s="23"/>
      <c r="BE197" s="23"/>
      <c r="BF197" s="23"/>
    </row>
    <row r="198">
      <c r="A198" s="5">
        <v>41448.0</v>
      </c>
      <c r="B198" s="12">
        <v>43231.0</v>
      </c>
      <c r="C198" s="6" t="s">
        <v>11766</v>
      </c>
      <c r="D198" s="6" t="s">
        <v>11767</v>
      </c>
      <c r="E198" s="6" t="s">
        <v>11768</v>
      </c>
      <c r="F198" s="22" t="s">
        <v>11769</v>
      </c>
      <c r="G198" s="6">
        <v>10000.0</v>
      </c>
      <c r="H198" s="6">
        <v>3161.19</v>
      </c>
      <c r="I198" s="6">
        <v>31.0</v>
      </c>
      <c r="J198" s="6">
        <v>189.6714</v>
      </c>
      <c r="K198" s="6">
        <v>6.0</v>
      </c>
      <c r="L198" s="6">
        <v>165.93</v>
      </c>
      <c r="M198" s="6">
        <v>102.1</v>
      </c>
      <c r="N198" s="6" t="s">
        <v>61</v>
      </c>
      <c r="O198" s="6">
        <v>2.0</v>
      </c>
      <c r="P198" s="6">
        <v>0.0</v>
      </c>
      <c r="Q198" s="12">
        <v>43231.0</v>
      </c>
      <c r="R198" s="6" t="s">
        <v>11774</v>
      </c>
      <c r="S198" s="6" t="s">
        <v>8804</v>
      </c>
      <c r="T198" s="22" t="s">
        <v>11775</v>
      </c>
      <c r="U198" s="6" t="s">
        <v>11777</v>
      </c>
      <c r="V198" s="23"/>
      <c r="W198" s="6" t="s">
        <v>11778</v>
      </c>
      <c r="X198" s="23"/>
      <c r="Y198" s="23"/>
      <c r="Z198" s="23"/>
      <c r="AA198" s="23"/>
      <c r="AB198" s="23"/>
      <c r="AC198" s="23"/>
      <c r="AD198" s="6" t="s">
        <v>11779</v>
      </c>
      <c r="AE198" s="23"/>
      <c r="AF198" s="6" t="s">
        <v>11783</v>
      </c>
      <c r="AG198" s="23"/>
      <c r="AH198" s="23"/>
      <c r="AI198" s="23"/>
      <c r="AJ198" s="23"/>
      <c r="AK198" s="23"/>
      <c r="AL198" s="23"/>
      <c r="AM198" s="23"/>
      <c r="AN198" s="23"/>
      <c r="AO198" s="23"/>
      <c r="AP198" s="23"/>
      <c r="AQ198" s="23"/>
      <c r="AR198" s="6" t="s">
        <v>86</v>
      </c>
      <c r="AS198" s="23"/>
      <c r="AT198" s="6" t="s">
        <v>11784</v>
      </c>
      <c r="AU198" s="23"/>
      <c r="AV198" s="22" t="s">
        <v>4822</v>
      </c>
      <c r="AW198" s="22" t="s">
        <v>4822</v>
      </c>
      <c r="AX198" s="22" t="s">
        <v>4846</v>
      </c>
      <c r="AY198" s="23"/>
      <c r="AZ198" s="23"/>
      <c r="BA198" s="22" t="s">
        <v>4852</v>
      </c>
      <c r="BB198" s="22" t="s">
        <v>4856</v>
      </c>
      <c r="BC198" s="23"/>
      <c r="BD198" s="23"/>
      <c r="BE198" s="23"/>
      <c r="BF198" s="23"/>
    </row>
    <row r="199" hidden="1">
      <c r="A199" s="5">
        <v>41442.0</v>
      </c>
      <c r="B199" s="6" t="s">
        <v>11788</v>
      </c>
      <c r="C199" s="6" t="s">
        <v>11766</v>
      </c>
      <c r="D199" s="23"/>
      <c r="E199" s="23"/>
      <c r="F199" s="23"/>
      <c r="G199" s="6">
        <v>10000.0</v>
      </c>
      <c r="H199" s="23"/>
      <c r="I199" s="6">
        <v>0.0</v>
      </c>
      <c r="J199" s="6">
        <v>0.0</v>
      </c>
      <c r="K199" s="6">
        <v>6.0</v>
      </c>
      <c r="L199" s="6">
        <v>0.0</v>
      </c>
      <c r="M199" s="6">
        <v>0.0</v>
      </c>
      <c r="N199" s="6" t="s">
        <v>61</v>
      </c>
      <c r="O199" s="6">
        <v>0.0</v>
      </c>
      <c r="P199" s="6">
        <v>0.0</v>
      </c>
      <c r="Q199" s="23"/>
      <c r="R199" s="23"/>
      <c r="S199" s="23"/>
      <c r="T199" s="23"/>
      <c r="U199" s="23"/>
      <c r="V199" s="23"/>
      <c r="W199" s="23"/>
      <c r="X199" s="23"/>
      <c r="Y199" s="23"/>
      <c r="Z199" s="23"/>
      <c r="AA199" s="23"/>
      <c r="AB199" s="23"/>
      <c r="AC199" s="23"/>
      <c r="AD199" s="23"/>
      <c r="AE199" s="23"/>
      <c r="AF199" s="23"/>
      <c r="AG199" s="23"/>
      <c r="AH199" s="23"/>
      <c r="AI199" s="23"/>
      <c r="AJ199" s="23"/>
      <c r="AK199" s="23"/>
      <c r="AL199" s="23"/>
      <c r="AM199" s="23"/>
      <c r="AN199" s="23"/>
      <c r="AO199" s="23"/>
      <c r="AP199" s="23"/>
      <c r="AQ199" s="23"/>
      <c r="AR199" s="6" t="s">
        <v>68</v>
      </c>
      <c r="AS199" s="23"/>
      <c r="AT199" s="23"/>
      <c r="AU199" s="23"/>
      <c r="AV199" s="22" t="s">
        <v>4822</v>
      </c>
      <c r="AW199" s="22" t="s">
        <v>4822</v>
      </c>
      <c r="AX199" s="22" t="s">
        <v>4846</v>
      </c>
      <c r="AY199" s="23"/>
      <c r="AZ199" s="23"/>
      <c r="BA199" s="22" t="s">
        <v>4852</v>
      </c>
      <c r="BB199" s="22" t="s">
        <v>4856</v>
      </c>
      <c r="BC199" s="23"/>
      <c r="BD199" s="23"/>
      <c r="BE199" s="23"/>
      <c r="BF199" s="23"/>
    </row>
    <row r="200" hidden="1">
      <c r="A200" s="5">
        <v>41441.0</v>
      </c>
      <c r="B200" s="6" t="s">
        <v>11788</v>
      </c>
      <c r="C200" s="6" t="s">
        <v>11802</v>
      </c>
      <c r="D200" s="23"/>
      <c r="E200" s="23"/>
      <c r="F200" s="23"/>
      <c r="G200" s="6">
        <v>10000.0</v>
      </c>
      <c r="H200" s="23"/>
      <c r="I200" s="6">
        <v>0.0</v>
      </c>
      <c r="J200" s="6">
        <v>0.0</v>
      </c>
      <c r="K200" s="6">
        <v>6.0</v>
      </c>
      <c r="L200" s="6">
        <v>0.0</v>
      </c>
      <c r="M200" s="6">
        <v>0.0</v>
      </c>
      <c r="N200" s="6" t="s">
        <v>61</v>
      </c>
      <c r="O200" s="6">
        <v>0.0</v>
      </c>
      <c r="P200" s="6">
        <v>0.0</v>
      </c>
      <c r="Q200" s="23"/>
      <c r="R200" s="23"/>
      <c r="S200" s="23"/>
      <c r="T200" s="23"/>
      <c r="U200" s="23"/>
      <c r="V200" s="23"/>
      <c r="W200" s="23"/>
      <c r="X200" s="23"/>
      <c r="Y200" s="23"/>
      <c r="Z200" s="23"/>
      <c r="AA200" s="23"/>
      <c r="AB200" s="23"/>
      <c r="AC200" s="23"/>
      <c r="AD200" s="23"/>
      <c r="AE200" s="23"/>
      <c r="AF200" s="23"/>
      <c r="AG200" s="23"/>
      <c r="AH200" s="23"/>
      <c r="AI200" s="23"/>
      <c r="AJ200" s="23"/>
      <c r="AK200" s="23"/>
      <c r="AL200" s="23"/>
      <c r="AM200" s="23"/>
      <c r="AN200" s="23"/>
      <c r="AO200" s="23"/>
      <c r="AP200" s="23"/>
      <c r="AQ200" s="23"/>
      <c r="AR200" s="6" t="s">
        <v>68</v>
      </c>
      <c r="AS200" s="23"/>
      <c r="AT200" s="23"/>
      <c r="AU200" s="23"/>
      <c r="AV200" s="22" t="s">
        <v>4822</v>
      </c>
      <c r="AW200" s="22" t="s">
        <v>4822</v>
      </c>
      <c r="AX200" s="22" t="s">
        <v>4846</v>
      </c>
      <c r="AY200" s="23"/>
      <c r="AZ200" s="23"/>
      <c r="BA200" s="22" t="s">
        <v>4852</v>
      </c>
      <c r="BB200" s="22" t="s">
        <v>4856</v>
      </c>
      <c r="BC200" s="23"/>
      <c r="BD200" s="23"/>
      <c r="BE200" s="23"/>
      <c r="BF200" s="23"/>
    </row>
    <row r="201" hidden="1">
      <c r="A201" s="5">
        <v>37458.0</v>
      </c>
      <c r="B201" s="12">
        <v>43345.0</v>
      </c>
      <c r="C201" s="6" t="s">
        <v>11838</v>
      </c>
      <c r="D201" s="23"/>
      <c r="E201" s="23"/>
      <c r="F201" s="23"/>
      <c r="G201" s="6">
        <v>20000.0</v>
      </c>
      <c r="H201" s="23"/>
      <c r="I201" s="6">
        <v>0.0</v>
      </c>
      <c r="J201" s="6">
        <v>0.0</v>
      </c>
      <c r="K201" s="6">
        <v>6.0</v>
      </c>
      <c r="L201" s="6">
        <v>0.0</v>
      </c>
      <c r="M201" s="6">
        <v>0.0</v>
      </c>
      <c r="N201" s="6" t="s">
        <v>61</v>
      </c>
      <c r="O201" s="6">
        <v>0.0</v>
      </c>
      <c r="P201" s="6">
        <v>0.0</v>
      </c>
      <c r="Q201" s="23"/>
      <c r="R201" s="23"/>
      <c r="S201" s="23"/>
      <c r="T201" s="23"/>
      <c r="U201" s="23"/>
      <c r="V201" s="23"/>
      <c r="W201" s="23"/>
      <c r="X201" s="23"/>
      <c r="Y201" s="23"/>
      <c r="Z201" s="23"/>
      <c r="AA201" s="23"/>
      <c r="AB201" s="23"/>
      <c r="AC201" s="23"/>
      <c r="AD201" s="23"/>
      <c r="AE201" s="23"/>
      <c r="AF201" s="23"/>
      <c r="AG201" s="23"/>
      <c r="AH201" s="23"/>
      <c r="AI201" s="23"/>
      <c r="AJ201" s="23"/>
      <c r="AK201" s="23"/>
      <c r="AL201" s="23"/>
      <c r="AM201" s="23"/>
      <c r="AN201" s="23"/>
      <c r="AO201" s="23"/>
      <c r="AP201" s="23"/>
      <c r="AQ201" s="23"/>
      <c r="AR201" s="6" t="s">
        <v>68</v>
      </c>
      <c r="AS201" s="23"/>
      <c r="AT201" s="23"/>
      <c r="AU201" s="23"/>
      <c r="AV201" s="22" t="s">
        <v>11842</v>
      </c>
      <c r="AW201" s="22" t="s">
        <v>11842</v>
      </c>
      <c r="AX201" s="23"/>
      <c r="AY201" s="23"/>
      <c r="AZ201" s="23"/>
      <c r="BA201" s="23"/>
      <c r="BB201" s="23"/>
      <c r="BC201" s="23"/>
      <c r="BD201" s="23"/>
      <c r="BE201" s="23"/>
      <c r="BF201" s="23"/>
    </row>
    <row r="202" hidden="1">
      <c r="A202" s="5">
        <v>40460.0</v>
      </c>
      <c r="B202" s="12">
        <v>43351.0</v>
      </c>
      <c r="C202" s="6" t="s">
        <v>11846</v>
      </c>
      <c r="D202" s="23"/>
      <c r="E202" s="23"/>
      <c r="F202" s="23"/>
      <c r="G202" s="6">
        <v>25000.0</v>
      </c>
      <c r="H202" s="23"/>
      <c r="I202" s="6">
        <v>0.0</v>
      </c>
      <c r="J202" s="6">
        <v>0.0</v>
      </c>
      <c r="K202" s="6">
        <v>6.0</v>
      </c>
      <c r="L202" s="6">
        <v>0.0</v>
      </c>
      <c r="M202" s="6">
        <v>0.0</v>
      </c>
      <c r="N202" s="6" t="s">
        <v>61</v>
      </c>
      <c r="O202" s="6">
        <v>0.0</v>
      </c>
      <c r="P202" s="6">
        <v>0.0</v>
      </c>
      <c r="Q202" s="23"/>
      <c r="R202" s="23"/>
      <c r="S202" s="23"/>
      <c r="T202" s="23"/>
      <c r="U202" s="23"/>
      <c r="V202" s="23"/>
      <c r="W202" s="23"/>
      <c r="X202" s="23"/>
      <c r="Y202" s="23"/>
      <c r="Z202" s="23"/>
      <c r="AA202" s="23"/>
      <c r="AB202" s="23"/>
      <c r="AC202" s="23"/>
      <c r="AD202" s="23"/>
      <c r="AE202" s="23"/>
      <c r="AF202" s="23"/>
      <c r="AG202" s="23"/>
      <c r="AH202" s="23"/>
      <c r="AI202" s="23"/>
      <c r="AJ202" s="23"/>
      <c r="AK202" s="23"/>
      <c r="AL202" s="23"/>
      <c r="AM202" s="23"/>
      <c r="AN202" s="23"/>
      <c r="AO202" s="23"/>
      <c r="AP202" s="23"/>
      <c r="AQ202" s="23"/>
      <c r="AR202" s="6" t="s">
        <v>68</v>
      </c>
      <c r="AS202" s="23"/>
      <c r="AT202" s="23"/>
      <c r="AU202" s="23"/>
      <c r="AV202" s="23"/>
      <c r="AW202" s="23"/>
      <c r="AX202" s="23"/>
      <c r="AY202" s="23"/>
      <c r="AZ202" s="23"/>
      <c r="BA202" s="23"/>
      <c r="BB202" s="23"/>
      <c r="BC202" s="23"/>
      <c r="BD202" s="23"/>
      <c r="BE202" s="23"/>
      <c r="BF202" s="23"/>
    </row>
    <row r="203" hidden="1">
      <c r="A203" s="5">
        <v>38209.0</v>
      </c>
      <c r="B203" s="6" t="s">
        <v>11848</v>
      </c>
      <c r="C203" s="6" t="s">
        <v>11849</v>
      </c>
      <c r="D203" s="23"/>
      <c r="E203" s="23"/>
      <c r="F203" s="23"/>
      <c r="G203" s="6">
        <v>10.0</v>
      </c>
      <c r="H203" s="23"/>
      <c r="I203" s="6">
        <v>0.0</v>
      </c>
      <c r="J203" s="6">
        <v>0.0</v>
      </c>
      <c r="K203" s="6">
        <v>6.0</v>
      </c>
      <c r="L203" s="6">
        <v>0.0</v>
      </c>
      <c r="M203" s="6">
        <v>0.0</v>
      </c>
      <c r="N203" s="6" t="s">
        <v>61</v>
      </c>
      <c r="O203" s="6">
        <v>0.0</v>
      </c>
      <c r="P203" s="6">
        <v>0.0</v>
      </c>
      <c r="Q203" s="23"/>
      <c r="R203" s="23"/>
      <c r="S203" s="23"/>
      <c r="T203" s="23"/>
      <c r="U203" s="23"/>
      <c r="V203" s="23"/>
      <c r="W203" s="23"/>
      <c r="X203" s="23"/>
      <c r="Y203" s="23"/>
      <c r="Z203" s="23"/>
      <c r="AA203" s="23"/>
      <c r="AB203" s="23"/>
      <c r="AC203" s="23"/>
      <c r="AD203" s="23"/>
      <c r="AE203" s="23"/>
      <c r="AF203" s="23"/>
      <c r="AG203" s="23"/>
      <c r="AH203" s="23"/>
      <c r="AI203" s="23"/>
      <c r="AJ203" s="23"/>
      <c r="AK203" s="23"/>
      <c r="AL203" s="23"/>
      <c r="AM203" s="23"/>
      <c r="AN203" s="23"/>
      <c r="AO203" s="23"/>
      <c r="AP203" s="23"/>
      <c r="AQ203" s="23"/>
      <c r="AR203" s="6" t="s">
        <v>68</v>
      </c>
      <c r="AS203" s="23"/>
      <c r="AT203" s="23"/>
      <c r="AU203" s="23"/>
      <c r="AV203" s="23"/>
      <c r="AW203" s="23"/>
      <c r="AX203" s="23"/>
      <c r="AY203" s="23"/>
      <c r="AZ203" s="23"/>
      <c r="BA203" s="23"/>
      <c r="BB203" s="23"/>
      <c r="BC203" s="23"/>
      <c r="BD203" s="23"/>
      <c r="BE203" s="23"/>
      <c r="BF203" s="23"/>
    </row>
    <row r="204" hidden="1">
      <c r="A204" s="5">
        <v>37521.0</v>
      </c>
      <c r="B204" s="6" t="s">
        <v>9950</v>
      </c>
      <c r="C204" s="6" t="s">
        <v>11853</v>
      </c>
      <c r="D204" s="23"/>
      <c r="E204" s="23"/>
      <c r="F204" s="23"/>
      <c r="G204" s="6">
        <v>5000.0</v>
      </c>
      <c r="H204" s="23"/>
      <c r="I204" s="6">
        <v>0.0</v>
      </c>
      <c r="J204" s="6">
        <v>0.0</v>
      </c>
      <c r="K204" s="6">
        <v>6.0</v>
      </c>
      <c r="L204" s="6">
        <v>0.0</v>
      </c>
      <c r="M204" s="6">
        <v>0.0</v>
      </c>
      <c r="N204" s="6" t="s">
        <v>61</v>
      </c>
      <c r="O204" s="6">
        <v>0.0</v>
      </c>
      <c r="P204" s="6">
        <v>0.0</v>
      </c>
      <c r="Q204" s="6" t="s">
        <v>9950</v>
      </c>
      <c r="R204" s="12">
        <v>43103.0</v>
      </c>
      <c r="S204" s="23"/>
      <c r="T204" s="23"/>
      <c r="U204" s="23"/>
      <c r="V204" s="23"/>
      <c r="W204" s="6" t="s">
        <v>11855</v>
      </c>
      <c r="X204" s="23"/>
      <c r="Y204" s="23"/>
      <c r="Z204" s="23"/>
      <c r="AA204" s="23"/>
      <c r="AB204" s="23"/>
      <c r="AC204" s="6" t="s">
        <v>11857</v>
      </c>
      <c r="AD204" s="6" t="s">
        <v>11853</v>
      </c>
      <c r="AE204" s="6" t="s">
        <v>1054</v>
      </c>
      <c r="AF204" s="6" t="s">
        <v>191</v>
      </c>
      <c r="AG204" s="23"/>
      <c r="AH204" s="23"/>
      <c r="AI204" s="23"/>
      <c r="AJ204" s="23"/>
      <c r="AK204" s="23"/>
      <c r="AL204" s="6" t="s">
        <v>11859</v>
      </c>
      <c r="AM204" s="23"/>
      <c r="AN204" s="23"/>
      <c r="AO204" s="23"/>
      <c r="AP204" s="23"/>
      <c r="AQ204" s="23"/>
      <c r="AR204" s="6" t="s">
        <v>68</v>
      </c>
      <c r="AS204" s="23"/>
      <c r="AT204" s="23"/>
      <c r="AU204" s="23"/>
      <c r="AV204" s="22" t="s">
        <v>11860</v>
      </c>
      <c r="AW204" s="22" t="s">
        <v>11860</v>
      </c>
      <c r="AX204" s="23"/>
      <c r="AY204" s="23"/>
      <c r="AZ204" s="23"/>
      <c r="BA204" s="23"/>
      <c r="BB204" s="23"/>
      <c r="BC204" s="23"/>
      <c r="BD204" s="23"/>
      <c r="BE204" s="23"/>
      <c r="BF204" s="23"/>
    </row>
    <row r="205" hidden="1">
      <c r="A205" s="5">
        <v>37885.0</v>
      </c>
      <c r="B205" s="12">
        <v>43193.0</v>
      </c>
      <c r="C205" s="6" t="s">
        <v>11861</v>
      </c>
      <c r="D205" s="23"/>
      <c r="E205" s="23"/>
      <c r="F205" s="23"/>
      <c r="G205" s="6">
        <v>10000.0</v>
      </c>
      <c r="H205" s="23"/>
      <c r="I205" s="6">
        <v>0.0</v>
      </c>
      <c r="J205" s="6">
        <v>0.0</v>
      </c>
      <c r="K205" s="6">
        <v>6.0</v>
      </c>
      <c r="L205" s="6">
        <v>0.0</v>
      </c>
      <c r="M205" s="6">
        <v>0.0</v>
      </c>
      <c r="N205" s="6" t="s">
        <v>61</v>
      </c>
      <c r="O205" s="6">
        <v>0.0</v>
      </c>
      <c r="P205" s="6">
        <v>0.0</v>
      </c>
      <c r="Q205" s="23"/>
      <c r="R205" s="23"/>
      <c r="S205" s="23"/>
      <c r="T205" s="23"/>
      <c r="U205" s="23"/>
      <c r="V205" s="23"/>
      <c r="W205" s="23"/>
      <c r="X205" s="23"/>
      <c r="Y205" s="23"/>
      <c r="Z205" s="23"/>
      <c r="AA205" s="23"/>
      <c r="AB205" s="23"/>
      <c r="AC205" s="23"/>
      <c r="AD205" s="23"/>
      <c r="AE205" s="23"/>
      <c r="AF205" s="23"/>
      <c r="AG205" s="23"/>
      <c r="AH205" s="23"/>
      <c r="AI205" s="23"/>
      <c r="AJ205" s="23"/>
      <c r="AK205" s="23"/>
      <c r="AL205" s="23"/>
      <c r="AM205" s="23"/>
      <c r="AN205" s="23"/>
      <c r="AO205" s="23"/>
      <c r="AP205" s="23"/>
      <c r="AQ205" s="23"/>
      <c r="AR205" s="6" t="s">
        <v>68</v>
      </c>
      <c r="AS205" s="23"/>
      <c r="AT205" s="23"/>
      <c r="AU205" s="23"/>
      <c r="AV205" s="23"/>
      <c r="AW205" s="23"/>
      <c r="AX205" s="23"/>
      <c r="AY205" s="23"/>
      <c r="AZ205" s="23"/>
      <c r="BA205" s="23"/>
      <c r="BB205" s="23"/>
      <c r="BC205" s="23"/>
      <c r="BD205" s="23"/>
      <c r="BE205" s="23"/>
      <c r="BF205" s="23"/>
    </row>
    <row r="206" hidden="1">
      <c r="A206" s="5">
        <v>38865.0</v>
      </c>
      <c r="B206" s="6" t="s">
        <v>11862</v>
      </c>
      <c r="C206" s="6" t="s">
        <v>11863</v>
      </c>
      <c r="D206" s="23"/>
      <c r="E206" s="23"/>
      <c r="F206" s="23"/>
      <c r="G206" s="6">
        <v>2593.0</v>
      </c>
      <c r="H206" s="23"/>
      <c r="I206" s="6">
        <v>0.0</v>
      </c>
      <c r="J206" s="6">
        <v>0.0</v>
      </c>
      <c r="K206" s="6">
        <v>6.0</v>
      </c>
      <c r="L206" s="6">
        <v>0.0</v>
      </c>
      <c r="M206" s="6">
        <v>0.0</v>
      </c>
      <c r="N206" s="6" t="s">
        <v>61</v>
      </c>
      <c r="O206" s="6">
        <v>0.0</v>
      </c>
      <c r="P206" s="6">
        <v>0.0</v>
      </c>
      <c r="Q206" s="23"/>
      <c r="R206" s="23"/>
      <c r="S206" s="23"/>
      <c r="T206" s="23"/>
      <c r="U206" s="23"/>
      <c r="V206" s="23"/>
      <c r="W206" s="23"/>
      <c r="X206" s="23"/>
      <c r="Y206" s="23"/>
      <c r="Z206" s="23"/>
      <c r="AA206" s="23"/>
      <c r="AB206" s="23"/>
      <c r="AC206" s="23"/>
      <c r="AD206" s="23"/>
      <c r="AE206" s="23"/>
      <c r="AF206" s="23"/>
      <c r="AG206" s="23"/>
      <c r="AH206" s="23"/>
      <c r="AI206" s="23"/>
      <c r="AJ206" s="23"/>
      <c r="AK206" s="23"/>
      <c r="AL206" s="23"/>
      <c r="AM206" s="23"/>
      <c r="AN206" s="23"/>
      <c r="AO206" s="23"/>
      <c r="AP206" s="23"/>
      <c r="AQ206" s="23"/>
      <c r="AR206" s="6" t="s">
        <v>68</v>
      </c>
      <c r="AS206" s="23"/>
      <c r="AT206" s="23"/>
      <c r="AU206" s="23"/>
      <c r="AV206" s="22" t="s">
        <v>11864</v>
      </c>
      <c r="AW206" s="22" t="s">
        <v>11864</v>
      </c>
      <c r="AX206" s="23"/>
      <c r="AY206" s="23"/>
      <c r="AZ206" s="23"/>
      <c r="BA206" s="23"/>
      <c r="BB206" s="23"/>
      <c r="BC206" s="23"/>
      <c r="BD206" s="23"/>
      <c r="BE206" s="23"/>
      <c r="BF206" s="23"/>
    </row>
    <row r="207" hidden="1">
      <c r="A207" s="5">
        <v>37381.0</v>
      </c>
      <c r="B207" s="12">
        <v>43161.0</v>
      </c>
      <c r="C207" s="6" t="s">
        <v>11865</v>
      </c>
      <c r="D207" s="23"/>
      <c r="E207" s="23"/>
      <c r="F207" s="23"/>
      <c r="G207" s="6">
        <v>1000.0</v>
      </c>
      <c r="H207" s="23"/>
      <c r="I207" s="6">
        <v>0.0</v>
      </c>
      <c r="J207" s="6">
        <v>0.0</v>
      </c>
      <c r="K207" s="6">
        <v>6.0</v>
      </c>
      <c r="L207" s="6">
        <v>0.0</v>
      </c>
      <c r="M207" s="6">
        <v>0.0</v>
      </c>
      <c r="N207" s="6" t="s">
        <v>61</v>
      </c>
      <c r="O207" s="6">
        <v>0.0</v>
      </c>
      <c r="P207" s="6">
        <v>0.0</v>
      </c>
      <c r="Q207" s="23"/>
      <c r="R207" s="23"/>
      <c r="S207" s="23"/>
      <c r="T207" s="23"/>
      <c r="U207" s="23"/>
      <c r="V207" s="23"/>
      <c r="W207" s="23"/>
      <c r="X207" s="23"/>
      <c r="Y207" s="23"/>
      <c r="Z207" s="23"/>
      <c r="AA207" s="23"/>
      <c r="AB207" s="23"/>
      <c r="AC207" s="23"/>
      <c r="AD207" s="23"/>
      <c r="AE207" s="23"/>
      <c r="AF207" s="23"/>
      <c r="AG207" s="23"/>
      <c r="AH207" s="23"/>
      <c r="AI207" s="23"/>
      <c r="AJ207" s="23"/>
      <c r="AK207" s="23"/>
      <c r="AL207" s="23"/>
      <c r="AM207" s="23"/>
      <c r="AN207" s="23"/>
      <c r="AO207" s="23"/>
      <c r="AP207" s="23"/>
      <c r="AQ207" s="23"/>
      <c r="AR207" s="6" t="s">
        <v>68</v>
      </c>
      <c r="AS207" s="23"/>
      <c r="AT207" s="23"/>
      <c r="AU207" s="23"/>
      <c r="AV207" s="23"/>
      <c r="AW207" s="23"/>
      <c r="AX207" s="23"/>
      <c r="AY207" s="23"/>
      <c r="AZ207" s="23"/>
      <c r="BA207" s="23"/>
      <c r="BB207" s="23"/>
      <c r="BC207" s="23"/>
      <c r="BD207" s="23"/>
      <c r="BE207" s="23"/>
      <c r="BF207" s="23"/>
    </row>
    <row r="208" hidden="1">
      <c r="A208" s="5">
        <v>39798.0</v>
      </c>
      <c r="B208" s="12">
        <v>43258.0</v>
      </c>
      <c r="C208" s="6" t="s">
        <v>11866</v>
      </c>
      <c r="D208" s="6" t="s">
        <v>11867</v>
      </c>
      <c r="E208" s="6">
        <v>12345.0</v>
      </c>
      <c r="F208" s="22" t="s">
        <v>11868</v>
      </c>
      <c r="G208" s="6">
        <v>2000.0</v>
      </c>
      <c r="H208" s="23"/>
      <c r="I208" s="6">
        <v>0.0</v>
      </c>
      <c r="J208" s="6">
        <v>0.0</v>
      </c>
      <c r="K208" s="6">
        <v>6.0</v>
      </c>
      <c r="L208" s="6">
        <v>0.0</v>
      </c>
      <c r="M208" s="6">
        <v>0.0</v>
      </c>
      <c r="N208" s="6" t="s">
        <v>61</v>
      </c>
      <c r="O208" s="6">
        <v>0.0</v>
      </c>
      <c r="P208" s="6">
        <v>0.0</v>
      </c>
      <c r="Q208" s="12">
        <v>43380.0</v>
      </c>
      <c r="R208" s="6" t="s">
        <v>8967</v>
      </c>
      <c r="S208" s="6" t="s">
        <v>11872</v>
      </c>
      <c r="T208" s="22" t="s">
        <v>9895</v>
      </c>
      <c r="U208" s="6" t="s">
        <v>8734</v>
      </c>
      <c r="V208" s="23"/>
      <c r="W208" s="6" t="s">
        <v>11876</v>
      </c>
      <c r="X208" s="23"/>
      <c r="Y208" s="23"/>
      <c r="Z208" s="23"/>
      <c r="AA208" s="23"/>
      <c r="AB208" s="23"/>
      <c r="AC208" s="6" t="s">
        <v>11878</v>
      </c>
      <c r="AD208" s="6" t="s">
        <v>11879</v>
      </c>
      <c r="AE208" s="6" t="s">
        <v>11880</v>
      </c>
      <c r="AF208" s="6" t="s">
        <v>11882</v>
      </c>
      <c r="AG208" s="23"/>
      <c r="AH208" s="23"/>
      <c r="AI208" s="23"/>
      <c r="AJ208" s="23"/>
      <c r="AK208" s="23"/>
      <c r="AL208" s="23"/>
      <c r="AM208" s="23"/>
      <c r="AN208" s="23"/>
      <c r="AO208" s="23"/>
      <c r="AP208" s="23"/>
      <c r="AQ208" s="23"/>
      <c r="AR208" s="6" t="s">
        <v>68</v>
      </c>
      <c r="AS208" s="23"/>
      <c r="AT208" s="23"/>
      <c r="AU208" s="23"/>
      <c r="AV208" s="22" t="s">
        <v>9895</v>
      </c>
      <c r="AW208" s="22" t="s">
        <v>9895</v>
      </c>
      <c r="AX208" s="22" t="s">
        <v>9900</v>
      </c>
      <c r="AY208" s="23"/>
      <c r="AZ208" s="23"/>
      <c r="BA208" s="22" t="s">
        <v>9901</v>
      </c>
      <c r="BB208" s="22" t="s">
        <v>9904</v>
      </c>
      <c r="BC208" s="22" t="s">
        <v>9908</v>
      </c>
      <c r="BD208" s="6" t="s">
        <v>9911</v>
      </c>
      <c r="BE208" s="6" t="s">
        <v>145</v>
      </c>
      <c r="BF208" s="23"/>
    </row>
    <row r="209" hidden="1">
      <c r="A209" s="5">
        <v>40213.0</v>
      </c>
      <c r="B209" s="6" t="s">
        <v>10976</v>
      </c>
      <c r="C209" s="6" t="s">
        <v>11915</v>
      </c>
      <c r="D209" s="23"/>
      <c r="E209" s="23"/>
      <c r="F209" s="23"/>
      <c r="G209" s="6">
        <v>15000.0</v>
      </c>
      <c r="H209" s="23"/>
      <c r="I209" s="6">
        <v>0.0</v>
      </c>
      <c r="J209" s="6">
        <v>0.0</v>
      </c>
      <c r="K209" s="6">
        <v>6.0</v>
      </c>
      <c r="L209" s="6">
        <v>0.0</v>
      </c>
      <c r="M209" s="6">
        <v>0.0</v>
      </c>
      <c r="N209" s="6" t="s">
        <v>61</v>
      </c>
      <c r="O209" s="6">
        <v>0.0</v>
      </c>
      <c r="P209" s="6">
        <v>0.0</v>
      </c>
      <c r="Q209" s="23"/>
      <c r="R209" s="23"/>
      <c r="S209" s="23"/>
      <c r="T209" s="23"/>
      <c r="U209" s="23"/>
      <c r="V209" s="23"/>
      <c r="W209" s="23"/>
      <c r="X209" s="23"/>
      <c r="Y209" s="23"/>
      <c r="Z209" s="23"/>
      <c r="AA209" s="23"/>
      <c r="AB209" s="23"/>
      <c r="AC209" s="23"/>
      <c r="AD209" s="23"/>
      <c r="AE209" s="23"/>
      <c r="AF209" s="23"/>
      <c r="AG209" s="23"/>
      <c r="AH209" s="23"/>
      <c r="AI209" s="23"/>
      <c r="AJ209" s="23"/>
      <c r="AK209" s="23"/>
      <c r="AL209" s="23"/>
      <c r="AM209" s="23"/>
      <c r="AN209" s="23"/>
      <c r="AO209" s="23"/>
      <c r="AP209" s="23"/>
      <c r="AQ209" s="23"/>
      <c r="AR209" s="6" t="s">
        <v>68</v>
      </c>
      <c r="AS209" s="23"/>
      <c r="AT209" s="23"/>
      <c r="AU209" s="23"/>
      <c r="AV209" s="22" t="s">
        <v>11918</v>
      </c>
      <c r="AW209" s="22" t="s">
        <v>11918</v>
      </c>
      <c r="AX209" s="23"/>
      <c r="AY209" s="23"/>
      <c r="AZ209" s="23"/>
      <c r="BA209" s="23"/>
      <c r="BB209" s="23"/>
      <c r="BC209" s="23"/>
      <c r="BD209" s="23"/>
      <c r="BE209" s="23"/>
      <c r="BF209" s="23"/>
    </row>
    <row r="210" hidden="1">
      <c r="A210" s="5">
        <v>36948.0</v>
      </c>
      <c r="B210" s="12">
        <v>43252.0</v>
      </c>
      <c r="C210" s="6" t="s">
        <v>11924</v>
      </c>
      <c r="D210" s="23"/>
      <c r="E210" s="23"/>
      <c r="F210" s="23"/>
      <c r="G210" s="6">
        <v>25000.0</v>
      </c>
      <c r="H210" s="23"/>
      <c r="I210" s="6">
        <v>0.0</v>
      </c>
      <c r="J210" s="6">
        <v>0.0</v>
      </c>
      <c r="K210" s="6">
        <v>6.0</v>
      </c>
      <c r="L210" s="6">
        <v>0.0</v>
      </c>
      <c r="M210" s="6">
        <v>0.0</v>
      </c>
      <c r="N210" s="6" t="s">
        <v>61</v>
      </c>
      <c r="O210" s="6">
        <v>0.0</v>
      </c>
      <c r="P210" s="6">
        <v>0.0</v>
      </c>
      <c r="Q210" s="23"/>
      <c r="R210" s="23"/>
      <c r="S210" s="23"/>
      <c r="T210" s="23"/>
      <c r="U210" s="23"/>
      <c r="V210" s="23"/>
      <c r="W210" s="23"/>
      <c r="X210" s="23"/>
      <c r="Y210" s="23"/>
      <c r="Z210" s="23"/>
      <c r="AA210" s="23"/>
      <c r="AB210" s="23"/>
      <c r="AC210" s="23"/>
      <c r="AD210" s="23"/>
      <c r="AE210" s="23"/>
      <c r="AF210" s="23"/>
      <c r="AG210" s="23"/>
      <c r="AH210" s="23"/>
      <c r="AI210" s="23"/>
      <c r="AJ210" s="23"/>
      <c r="AK210" s="23"/>
      <c r="AL210" s="23"/>
      <c r="AM210" s="23"/>
      <c r="AN210" s="23"/>
      <c r="AO210" s="23"/>
      <c r="AP210" s="23"/>
      <c r="AQ210" s="23"/>
      <c r="AR210" s="6" t="s">
        <v>68</v>
      </c>
      <c r="AS210" s="23"/>
      <c r="AT210" s="23"/>
      <c r="AU210" s="23"/>
      <c r="AV210" s="23"/>
      <c r="AW210" s="23"/>
      <c r="AX210" s="23"/>
      <c r="AY210" s="23"/>
      <c r="AZ210" s="23"/>
      <c r="BA210" s="23"/>
      <c r="BB210" s="23"/>
      <c r="BC210" s="23"/>
      <c r="BD210" s="23"/>
      <c r="BE210" s="23"/>
      <c r="BF210" s="23"/>
    </row>
    <row r="211" hidden="1">
      <c r="A211" s="5">
        <v>39373.0</v>
      </c>
      <c r="B211" s="6" t="s">
        <v>9871</v>
      </c>
      <c r="C211" s="6" t="s">
        <v>11936</v>
      </c>
      <c r="D211" s="23"/>
      <c r="E211" s="23"/>
      <c r="F211" s="23"/>
      <c r="G211" s="6">
        <v>150000.0</v>
      </c>
      <c r="H211" s="23"/>
      <c r="I211" s="6">
        <v>0.0</v>
      </c>
      <c r="J211" s="6">
        <v>0.0</v>
      </c>
      <c r="K211" s="6">
        <v>6.0</v>
      </c>
      <c r="L211" s="6">
        <v>0.0</v>
      </c>
      <c r="M211" s="6">
        <v>0.0</v>
      </c>
      <c r="N211" s="6" t="s">
        <v>61</v>
      </c>
      <c r="O211" s="6">
        <v>0.0</v>
      </c>
      <c r="P211" s="6">
        <v>0.0</v>
      </c>
      <c r="Q211" s="23"/>
      <c r="R211" s="23"/>
      <c r="S211" s="23"/>
      <c r="T211" s="23"/>
      <c r="U211" s="23"/>
      <c r="V211" s="23"/>
      <c r="W211" s="23"/>
      <c r="X211" s="23"/>
      <c r="Y211" s="23"/>
      <c r="Z211" s="23"/>
      <c r="AA211" s="23"/>
      <c r="AB211" s="23"/>
      <c r="AC211" s="23"/>
      <c r="AD211" s="23"/>
      <c r="AE211" s="23"/>
      <c r="AF211" s="23"/>
      <c r="AG211" s="23"/>
      <c r="AH211" s="23"/>
      <c r="AI211" s="23"/>
      <c r="AJ211" s="23"/>
      <c r="AK211" s="23"/>
      <c r="AL211" s="23"/>
      <c r="AM211" s="23"/>
      <c r="AN211" s="23"/>
      <c r="AO211" s="23"/>
      <c r="AP211" s="23"/>
      <c r="AQ211" s="23"/>
      <c r="AR211" s="6" t="s">
        <v>68</v>
      </c>
      <c r="AS211" s="23"/>
      <c r="AT211" s="23"/>
      <c r="AU211" s="23"/>
      <c r="AV211" s="23"/>
      <c r="AW211" s="23"/>
      <c r="AX211" s="23"/>
      <c r="AY211" s="23"/>
      <c r="AZ211" s="23"/>
      <c r="BA211" s="23"/>
      <c r="BB211" s="23"/>
      <c r="BC211" s="23"/>
      <c r="BD211" s="23"/>
      <c r="BE211" s="23"/>
      <c r="BF211" s="23"/>
    </row>
    <row r="212" hidden="1">
      <c r="A212" s="5">
        <v>39881.0</v>
      </c>
      <c r="B212" s="12">
        <v>43380.0</v>
      </c>
      <c r="C212" s="6" t="s">
        <v>11942</v>
      </c>
      <c r="D212" s="23"/>
      <c r="E212" s="23"/>
      <c r="F212" s="23"/>
      <c r="G212" s="6">
        <v>100000.0</v>
      </c>
      <c r="H212" s="23"/>
      <c r="I212" s="6">
        <v>0.0</v>
      </c>
      <c r="J212" s="6">
        <v>0.0</v>
      </c>
      <c r="K212" s="6">
        <v>6.0</v>
      </c>
      <c r="L212" s="6">
        <v>0.0</v>
      </c>
      <c r="M212" s="6">
        <v>0.0</v>
      </c>
      <c r="N212" s="6" t="s">
        <v>61</v>
      </c>
      <c r="O212" s="6">
        <v>0.0</v>
      </c>
      <c r="P212" s="6">
        <v>0.0</v>
      </c>
      <c r="Q212" s="23"/>
      <c r="R212" s="23"/>
      <c r="S212" s="23"/>
      <c r="T212" s="23"/>
      <c r="U212" s="23"/>
      <c r="V212" s="23"/>
      <c r="W212" s="23"/>
      <c r="X212" s="23"/>
      <c r="Y212" s="23"/>
      <c r="Z212" s="23"/>
      <c r="AA212" s="23"/>
      <c r="AB212" s="23"/>
      <c r="AC212" s="23"/>
      <c r="AD212" s="23"/>
      <c r="AE212" s="23"/>
      <c r="AF212" s="23"/>
      <c r="AG212" s="23"/>
      <c r="AH212" s="23"/>
      <c r="AI212" s="23"/>
      <c r="AJ212" s="23"/>
      <c r="AK212" s="23"/>
      <c r="AL212" s="23"/>
      <c r="AM212" s="23"/>
      <c r="AN212" s="23"/>
      <c r="AO212" s="23"/>
      <c r="AP212" s="23"/>
      <c r="AQ212" s="23"/>
      <c r="AR212" s="6" t="s">
        <v>68</v>
      </c>
      <c r="AS212" s="23"/>
      <c r="AT212" s="23"/>
      <c r="AU212" s="23"/>
      <c r="AV212" s="23"/>
      <c r="AW212" s="23"/>
      <c r="AX212" s="23"/>
      <c r="AY212" s="23"/>
      <c r="AZ212" s="23"/>
      <c r="BA212" s="23"/>
      <c r="BB212" s="23"/>
      <c r="BC212" s="23"/>
      <c r="BD212" s="23"/>
      <c r="BE212" s="23"/>
      <c r="BF212" s="23"/>
    </row>
    <row r="213" hidden="1">
      <c r="A213" s="5">
        <v>39884.0</v>
      </c>
      <c r="B213" s="12">
        <v>43380.0</v>
      </c>
      <c r="C213" s="6" t="s">
        <v>11943</v>
      </c>
      <c r="D213" s="23"/>
      <c r="E213" s="23"/>
      <c r="F213" s="23"/>
      <c r="G213" s="6">
        <v>100000.0</v>
      </c>
      <c r="H213" s="23"/>
      <c r="I213" s="6">
        <v>0.0</v>
      </c>
      <c r="J213" s="6">
        <v>0.0</v>
      </c>
      <c r="K213" s="6">
        <v>6.0</v>
      </c>
      <c r="L213" s="6">
        <v>0.0</v>
      </c>
      <c r="M213" s="6">
        <v>0.0</v>
      </c>
      <c r="N213" s="6" t="s">
        <v>61</v>
      </c>
      <c r="O213" s="6">
        <v>0.0</v>
      </c>
      <c r="P213" s="6">
        <v>0.0</v>
      </c>
      <c r="Q213" s="23"/>
      <c r="R213" s="23"/>
      <c r="S213" s="23"/>
      <c r="T213" s="23"/>
      <c r="U213" s="23"/>
      <c r="V213" s="23"/>
      <c r="W213" s="23"/>
      <c r="X213" s="23"/>
      <c r="Y213" s="23"/>
      <c r="Z213" s="23"/>
      <c r="AA213" s="23"/>
      <c r="AB213" s="23"/>
      <c r="AC213" s="23"/>
      <c r="AD213" s="23"/>
      <c r="AE213" s="23"/>
      <c r="AF213" s="23"/>
      <c r="AG213" s="23"/>
      <c r="AH213" s="23"/>
      <c r="AI213" s="23"/>
      <c r="AJ213" s="23"/>
      <c r="AK213" s="23"/>
      <c r="AL213" s="23"/>
      <c r="AM213" s="23"/>
      <c r="AN213" s="23"/>
      <c r="AO213" s="23"/>
      <c r="AP213" s="23"/>
      <c r="AQ213" s="23"/>
      <c r="AR213" s="6" t="s">
        <v>68</v>
      </c>
      <c r="AS213" s="23"/>
      <c r="AT213" s="23"/>
      <c r="AU213" s="23"/>
      <c r="AV213" s="22" t="s">
        <v>11946</v>
      </c>
      <c r="AW213" s="22" t="s">
        <v>11946</v>
      </c>
      <c r="AX213" s="23"/>
      <c r="AY213" s="23"/>
      <c r="AZ213" s="23"/>
      <c r="BA213" s="23"/>
      <c r="BB213" s="23"/>
      <c r="BC213" s="23"/>
      <c r="BD213" s="23"/>
      <c r="BE213" s="23"/>
      <c r="BF213" s="23"/>
    </row>
    <row r="214">
      <c r="A214" s="5">
        <v>39886.0</v>
      </c>
      <c r="B214" s="12">
        <v>43380.0</v>
      </c>
      <c r="C214" s="6" t="s">
        <v>11952</v>
      </c>
      <c r="D214" s="6" t="s">
        <v>11953</v>
      </c>
      <c r="E214" s="6" t="s">
        <v>11954</v>
      </c>
      <c r="F214" s="22" t="s">
        <v>11955</v>
      </c>
      <c r="G214" s="6">
        <v>100000.0</v>
      </c>
      <c r="H214" s="6">
        <v>5591.0</v>
      </c>
      <c r="I214" s="6">
        <v>5.0</v>
      </c>
      <c r="J214" s="6">
        <v>335.46</v>
      </c>
      <c r="K214" s="6">
        <v>6.0</v>
      </c>
      <c r="L214" s="6">
        <v>282.25</v>
      </c>
      <c r="M214" s="6">
        <v>184.52</v>
      </c>
      <c r="N214" s="6" t="s">
        <v>61</v>
      </c>
      <c r="O214" s="6">
        <v>2.0</v>
      </c>
      <c r="P214" s="6">
        <v>0.0</v>
      </c>
      <c r="Q214" s="12">
        <v>43380.0</v>
      </c>
      <c r="R214" s="6" t="s">
        <v>9567</v>
      </c>
      <c r="S214" s="6" t="s">
        <v>11965</v>
      </c>
      <c r="T214" s="22" t="s">
        <v>11966</v>
      </c>
      <c r="U214" s="6" t="s">
        <v>11967</v>
      </c>
      <c r="V214" s="23"/>
      <c r="W214" s="6" t="s">
        <v>3448</v>
      </c>
      <c r="X214" s="6" t="s">
        <v>293</v>
      </c>
      <c r="Y214" s="6" t="s">
        <v>11969</v>
      </c>
      <c r="Z214" s="6">
        <v>94805.0</v>
      </c>
      <c r="AA214" s="23"/>
      <c r="AB214" s="23"/>
      <c r="AC214" s="6" t="s">
        <v>11971</v>
      </c>
      <c r="AD214" s="6" t="s">
        <v>11972</v>
      </c>
      <c r="AE214" s="6" t="s">
        <v>11975</v>
      </c>
      <c r="AF214" s="6" t="s">
        <v>11976</v>
      </c>
      <c r="AG214" s="23"/>
      <c r="AH214" s="23"/>
      <c r="AI214" s="23"/>
      <c r="AJ214" s="23"/>
      <c r="AK214" s="23"/>
      <c r="AL214" s="23"/>
      <c r="AM214" s="23"/>
      <c r="AN214" s="23"/>
      <c r="AO214" s="23"/>
      <c r="AP214" s="23"/>
      <c r="AQ214" s="23"/>
      <c r="AR214" s="6" t="s">
        <v>86</v>
      </c>
      <c r="AS214" s="23"/>
      <c r="AT214" s="6" t="s">
        <v>11977</v>
      </c>
      <c r="AU214" s="23"/>
      <c r="AV214" s="22" t="s">
        <v>11978</v>
      </c>
      <c r="AW214" s="22" t="s">
        <v>11978</v>
      </c>
      <c r="AX214" s="22" t="s">
        <v>11983</v>
      </c>
      <c r="AY214" s="23"/>
      <c r="AZ214" s="23"/>
      <c r="BA214" s="22" t="s">
        <v>11995</v>
      </c>
      <c r="BB214" s="22" t="s">
        <v>12000</v>
      </c>
      <c r="BC214" s="23"/>
      <c r="BD214" s="23"/>
      <c r="BE214" s="23"/>
      <c r="BF214" s="23"/>
    </row>
    <row r="215" hidden="1">
      <c r="A215" s="5">
        <v>38003.0</v>
      </c>
      <c r="B215" s="12">
        <v>43315.0</v>
      </c>
      <c r="C215" s="6" t="s">
        <v>12014</v>
      </c>
      <c r="D215" s="23"/>
      <c r="E215" s="23"/>
      <c r="F215" s="23"/>
      <c r="G215" s="6">
        <v>250000.0</v>
      </c>
      <c r="H215" s="23"/>
      <c r="I215" s="6">
        <v>0.0</v>
      </c>
      <c r="J215" s="6">
        <v>0.0</v>
      </c>
      <c r="K215" s="6">
        <v>6.0</v>
      </c>
      <c r="L215" s="6">
        <v>0.0</v>
      </c>
      <c r="M215" s="6">
        <v>0.0</v>
      </c>
      <c r="N215" s="6" t="s">
        <v>61</v>
      </c>
      <c r="O215" s="6">
        <v>0.0</v>
      </c>
      <c r="P215" s="6">
        <v>0.0</v>
      </c>
      <c r="Q215" s="23"/>
      <c r="R215" s="23"/>
      <c r="S215" s="23"/>
      <c r="T215" s="23"/>
      <c r="U215" s="23"/>
      <c r="V215" s="23"/>
      <c r="W215" s="23"/>
      <c r="X215" s="23"/>
      <c r="Y215" s="23"/>
      <c r="Z215" s="23"/>
      <c r="AA215" s="23"/>
      <c r="AB215" s="23"/>
      <c r="AC215" s="23"/>
      <c r="AD215" s="23"/>
      <c r="AE215" s="23"/>
      <c r="AF215" s="23"/>
      <c r="AG215" s="23"/>
      <c r="AH215" s="23"/>
      <c r="AI215" s="23"/>
      <c r="AJ215" s="23"/>
      <c r="AK215" s="23"/>
      <c r="AL215" s="23"/>
      <c r="AM215" s="23"/>
      <c r="AN215" s="23"/>
      <c r="AO215" s="23"/>
      <c r="AP215" s="23"/>
      <c r="AQ215" s="23"/>
      <c r="AR215" s="6" t="s">
        <v>68</v>
      </c>
      <c r="AS215" s="23"/>
      <c r="AT215" s="23"/>
      <c r="AU215" s="23"/>
      <c r="AV215" s="23"/>
      <c r="AW215" s="23"/>
      <c r="AX215" s="23"/>
      <c r="AY215" s="23"/>
      <c r="AZ215" s="23"/>
      <c r="BA215" s="23"/>
      <c r="BB215" s="23"/>
      <c r="BC215" s="23"/>
      <c r="BD215" s="23"/>
      <c r="BE215" s="23"/>
      <c r="BF215" s="23"/>
    </row>
    <row r="216" hidden="1">
      <c r="A216" s="5">
        <v>38227.0</v>
      </c>
      <c r="B216" s="6" t="s">
        <v>9659</v>
      </c>
      <c r="C216" s="6" t="s">
        <v>12022</v>
      </c>
      <c r="D216" s="23"/>
      <c r="E216" s="23"/>
      <c r="F216" s="23"/>
      <c r="G216" s="6">
        <v>20000.0</v>
      </c>
      <c r="H216" s="23"/>
      <c r="I216" s="6">
        <v>0.0</v>
      </c>
      <c r="J216" s="6">
        <v>0.0</v>
      </c>
      <c r="K216" s="6">
        <v>6.0</v>
      </c>
      <c r="L216" s="6">
        <v>0.0</v>
      </c>
      <c r="M216" s="6">
        <v>0.0</v>
      </c>
      <c r="N216" s="6" t="s">
        <v>61</v>
      </c>
      <c r="O216" s="6">
        <v>0.0</v>
      </c>
      <c r="P216" s="6">
        <v>0.0</v>
      </c>
      <c r="Q216" s="23"/>
      <c r="R216" s="23"/>
      <c r="S216" s="23"/>
      <c r="T216" s="23"/>
      <c r="U216" s="23"/>
      <c r="V216" s="23"/>
      <c r="W216" s="23"/>
      <c r="X216" s="23"/>
      <c r="Y216" s="23"/>
      <c r="Z216" s="23"/>
      <c r="AA216" s="23"/>
      <c r="AB216" s="23"/>
      <c r="AC216" s="23"/>
      <c r="AD216" s="23"/>
      <c r="AE216" s="23"/>
      <c r="AF216" s="23"/>
      <c r="AG216" s="23"/>
      <c r="AH216" s="23"/>
      <c r="AI216" s="23"/>
      <c r="AJ216" s="23"/>
      <c r="AK216" s="23"/>
      <c r="AL216" s="23"/>
      <c r="AM216" s="23"/>
      <c r="AN216" s="23"/>
      <c r="AO216" s="23"/>
      <c r="AP216" s="23"/>
      <c r="AQ216" s="23"/>
      <c r="AR216" s="6" t="s">
        <v>68</v>
      </c>
      <c r="AS216" s="23"/>
      <c r="AT216" s="23"/>
      <c r="AU216" s="23"/>
      <c r="AV216" s="23"/>
      <c r="AW216" s="23"/>
      <c r="AX216" s="23"/>
      <c r="AY216" s="23"/>
      <c r="AZ216" s="23"/>
      <c r="BA216" s="23"/>
      <c r="BB216" s="23"/>
      <c r="BC216" s="23"/>
      <c r="BD216" s="23"/>
      <c r="BE216" s="23"/>
      <c r="BF216" s="23"/>
    </row>
    <row r="217" hidden="1">
      <c r="A217" s="5">
        <v>41130.0</v>
      </c>
      <c r="B217" s="6" t="s">
        <v>12025</v>
      </c>
      <c r="C217" s="6" t="s">
        <v>12027</v>
      </c>
      <c r="D217" s="23"/>
      <c r="E217" s="23"/>
      <c r="F217" s="23"/>
      <c r="G217" s="6">
        <v>10000.0</v>
      </c>
      <c r="H217" s="23"/>
      <c r="I217" s="6">
        <v>0.0</v>
      </c>
      <c r="J217" s="6">
        <v>0.0</v>
      </c>
      <c r="K217" s="6">
        <v>6.0</v>
      </c>
      <c r="L217" s="6">
        <v>0.0</v>
      </c>
      <c r="M217" s="6">
        <v>0.0</v>
      </c>
      <c r="N217" s="6" t="s">
        <v>61</v>
      </c>
      <c r="O217" s="6">
        <v>0.0</v>
      </c>
      <c r="P217" s="6">
        <v>0.0</v>
      </c>
      <c r="Q217" s="23"/>
      <c r="R217" s="23"/>
      <c r="S217" s="23"/>
      <c r="T217" s="23"/>
      <c r="U217" s="23"/>
      <c r="V217" s="23"/>
      <c r="W217" s="23"/>
      <c r="X217" s="23"/>
      <c r="Y217" s="23"/>
      <c r="Z217" s="23"/>
      <c r="AA217" s="23"/>
      <c r="AB217" s="23"/>
      <c r="AC217" s="23"/>
      <c r="AD217" s="23"/>
      <c r="AE217" s="23"/>
      <c r="AF217" s="23"/>
      <c r="AG217" s="23"/>
      <c r="AH217" s="23"/>
      <c r="AI217" s="23"/>
      <c r="AJ217" s="23"/>
      <c r="AK217" s="23"/>
      <c r="AL217" s="23"/>
      <c r="AM217" s="23"/>
      <c r="AN217" s="23"/>
      <c r="AO217" s="23"/>
      <c r="AP217" s="23"/>
      <c r="AQ217" s="23"/>
      <c r="AR217" s="6" t="s">
        <v>68</v>
      </c>
      <c r="AS217" s="23"/>
      <c r="AT217" s="23"/>
      <c r="AU217" s="23"/>
      <c r="AV217" s="23"/>
      <c r="AW217" s="23"/>
      <c r="AX217" s="23"/>
      <c r="AY217" s="23"/>
      <c r="AZ217" s="23"/>
      <c r="BA217" s="23"/>
      <c r="BB217" s="23"/>
      <c r="BC217" s="23"/>
      <c r="BD217" s="23"/>
      <c r="BE217" s="23"/>
      <c r="BF217" s="23"/>
    </row>
    <row r="218" hidden="1">
      <c r="A218" s="5">
        <v>36897.0</v>
      </c>
      <c r="B218" s="12">
        <v>43101.0</v>
      </c>
      <c r="C218" s="6" t="s">
        <v>12034</v>
      </c>
      <c r="D218" s="23"/>
      <c r="E218" s="23"/>
      <c r="F218" s="23"/>
      <c r="G218" s="6">
        <v>10.0</v>
      </c>
      <c r="H218" s="23"/>
      <c r="I218" s="6">
        <v>0.0</v>
      </c>
      <c r="J218" s="6">
        <v>0.0</v>
      </c>
      <c r="K218" s="6">
        <v>6.0</v>
      </c>
      <c r="L218" s="6">
        <v>0.0</v>
      </c>
      <c r="M218" s="6">
        <v>0.0</v>
      </c>
      <c r="N218" s="6" t="s">
        <v>61</v>
      </c>
      <c r="O218" s="6">
        <v>0.0</v>
      </c>
      <c r="P218" s="6">
        <v>0.0</v>
      </c>
      <c r="Q218" s="23"/>
      <c r="R218" s="23"/>
      <c r="S218" s="23"/>
      <c r="T218" s="23"/>
      <c r="U218" s="23"/>
      <c r="V218" s="23"/>
      <c r="W218" s="23"/>
      <c r="X218" s="23"/>
      <c r="Y218" s="23"/>
      <c r="Z218" s="23"/>
      <c r="AA218" s="23"/>
      <c r="AB218" s="23"/>
      <c r="AC218" s="23"/>
      <c r="AD218" s="23"/>
      <c r="AE218" s="23"/>
      <c r="AF218" s="23"/>
      <c r="AG218" s="23"/>
      <c r="AH218" s="23"/>
      <c r="AI218" s="23"/>
      <c r="AJ218" s="23"/>
      <c r="AK218" s="23"/>
      <c r="AL218" s="23"/>
      <c r="AM218" s="23"/>
      <c r="AN218" s="23"/>
      <c r="AO218" s="23"/>
      <c r="AP218" s="23"/>
      <c r="AQ218" s="23"/>
      <c r="AR218" s="6" t="s">
        <v>68</v>
      </c>
      <c r="AS218" s="23"/>
      <c r="AT218" s="23"/>
      <c r="AU218" s="23"/>
      <c r="AV218" s="23"/>
      <c r="AW218" s="23"/>
      <c r="AX218" s="23"/>
      <c r="AY218" s="23"/>
      <c r="AZ218" s="23"/>
      <c r="BA218" s="23"/>
      <c r="BB218" s="23"/>
      <c r="BC218" s="23"/>
      <c r="BD218" s="23"/>
      <c r="BE218" s="23"/>
      <c r="BF218" s="23"/>
    </row>
    <row r="219" hidden="1">
      <c r="A219" s="5">
        <v>36898.0</v>
      </c>
      <c r="B219" s="12">
        <v>43101.0</v>
      </c>
      <c r="C219" s="6" t="s">
        <v>12042</v>
      </c>
      <c r="D219" s="23"/>
      <c r="E219" s="23"/>
      <c r="F219" s="23"/>
      <c r="G219" s="6">
        <v>20000.0</v>
      </c>
      <c r="H219" s="23"/>
      <c r="I219" s="6">
        <v>0.0</v>
      </c>
      <c r="J219" s="6">
        <v>0.0</v>
      </c>
      <c r="K219" s="6">
        <v>6.0</v>
      </c>
      <c r="L219" s="6">
        <v>0.0</v>
      </c>
      <c r="M219" s="6">
        <v>0.0</v>
      </c>
      <c r="N219" s="6" t="s">
        <v>61</v>
      </c>
      <c r="O219" s="6">
        <v>0.0</v>
      </c>
      <c r="P219" s="6">
        <v>0.0</v>
      </c>
      <c r="Q219" s="23"/>
      <c r="R219" s="23"/>
      <c r="S219" s="23"/>
      <c r="T219" s="23"/>
      <c r="U219" s="23"/>
      <c r="V219" s="23"/>
      <c r="W219" s="23"/>
      <c r="X219" s="23"/>
      <c r="Y219" s="23"/>
      <c r="Z219" s="23"/>
      <c r="AA219" s="23"/>
      <c r="AB219" s="23"/>
      <c r="AC219" s="23"/>
      <c r="AD219" s="23"/>
      <c r="AE219" s="23"/>
      <c r="AF219" s="23"/>
      <c r="AG219" s="23"/>
      <c r="AH219" s="23"/>
      <c r="AI219" s="23"/>
      <c r="AJ219" s="23"/>
      <c r="AK219" s="23"/>
      <c r="AL219" s="23"/>
      <c r="AM219" s="23"/>
      <c r="AN219" s="23"/>
      <c r="AO219" s="23"/>
      <c r="AP219" s="23"/>
      <c r="AQ219" s="23"/>
      <c r="AR219" s="6" t="s">
        <v>68</v>
      </c>
      <c r="AS219" s="23"/>
      <c r="AT219" s="23"/>
      <c r="AU219" s="23"/>
      <c r="AV219" s="22" t="s">
        <v>12050</v>
      </c>
      <c r="AW219" s="22" t="s">
        <v>12050</v>
      </c>
      <c r="AX219" s="23"/>
      <c r="AY219" s="23"/>
      <c r="AZ219" s="23"/>
      <c r="BA219" s="23"/>
      <c r="BB219" s="23"/>
      <c r="BC219" s="23"/>
      <c r="BD219" s="23"/>
      <c r="BE219" s="23"/>
      <c r="BF219" s="23"/>
    </row>
    <row r="220" hidden="1">
      <c r="A220" s="5">
        <v>37550.0</v>
      </c>
      <c r="B220" s="6" t="s">
        <v>10692</v>
      </c>
      <c r="C220" s="6" t="s">
        <v>12060</v>
      </c>
      <c r="D220" s="6" t="s">
        <v>12061</v>
      </c>
      <c r="E220" s="6" t="s">
        <v>12061</v>
      </c>
      <c r="F220" s="22" t="s">
        <v>12062</v>
      </c>
      <c r="G220" s="6">
        <v>1000.0</v>
      </c>
      <c r="H220" s="23"/>
      <c r="I220" s="6">
        <v>0.0</v>
      </c>
      <c r="J220" s="6">
        <v>0.0</v>
      </c>
      <c r="K220" s="6">
        <v>6.0</v>
      </c>
      <c r="L220" s="6">
        <v>0.0</v>
      </c>
      <c r="M220" s="6">
        <v>0.0</v>
      </c>
      <c r="N220" s="6" t="s">
        <v>61</v>
      </c>
      <c r="O220" s="6">
        <v>0.0</v>
      </c>
      <c r="P220" s="6">
        <v>0.0</v>
      </c>
      <c r="Q220" s="6" t="s">
        <v>9706</v>
      </c>
      <c r="R220" s="12">
        <v>43135.0</v>
      </c>
      <c r="S220" s="6" t="s">
        <v>12077</v>
      </c>
      <c r="T220" s="22" t="s">
        <v>12078</v>
      </c>
      <c r="U220" s="6" t="s">
        <v>12083</v>
      </c>
      <c r="V220" s="23"/>
      <c r="W220" s="6" t="s">
        <v>12084</v>
      </c>
      <c r="X220" s="23"/>
      <c r="Y220" s="23"/>
      <c r="Z220" s="23"/>
      <c r="AA220" s="23"/>
      <c r="AB220" s="23"/>
      <c r="AC220" s="6" t="s">
        <v>12085</v>
      </c>
      <c r="AD220" s="23"/>
      <c r="AE220" s="6" t="s">
        <v>12086</v>
      </c>
      <c r="AF220" s="23"/>
      <c r="AG220" s="23"/>
      <c r="AH220" s="23"/>
      <c r="AI220" s="23"/>
      <c r="AJ220" s="23"/>
      <c r="AK220" s="23"/>
      <c r="AL220" s="6" t="s">
        <v>12088</v>
      </c>
      <c r="AM220" s="23"/>
      <c r="AN220" s="23"/>
      <c r="AO220" s="23"/>
      <c r="AP220" s="23"/>
      <c r="AQ220" s="23"/>
      <c r="AR220" s="6" t="s">
        <v>834</v>
      </c>
      <c r="AS220" s="23"/>
      <c r="AT220" s="23"/>
      <c r="AU220" s="23"/>
      <c r="AV220" s="22" t="s">
        <v>12078</v>
      </c>
      <c r="AW220" s="22" t="s">
        <v>12078</v>
      </c>
      <c r="AX220" s="23"/>
      <c r="AY220" s="23"/>
      <c r="AZ220" s="23"/>
      <c r="BA220" s="23"/>
      <c r="BB220" s="23"/>
      <c r="BC220" s="23"/>
      <c r="BD220" s="23"/>
      <c r="BE220" s="23"/>
      <c r="BF220" s="23"/>
    </row>
    <row r="221" hidden="1">
      <c r="A221" s="5">
        <v>37549.0</v>
      </c>
      <c r="B221" s="6" t="s">
        <v>10692</v>
      </c>
      <c r="C221" s="6" t="s">
        <v>12061</v>
      </c>
      <c r="D221" s="23"/>
      <c r="E221" s="23"/>
      <c r="F221" s="23"/>
      <c r="G221" s="6">
        <v>1000.0</v>
      </c>
      <c r="H221" s="23"/>
      <c r="I221" s="6">
        <v>0.0</v>
      </c>
      <c r="J221" s="6">
        <v>0.0</v>
      </c>
      <c r="K221" s="6">
        <v>6.0</v>
      </c>
      <c r="L221" s="6">
        <v>0.0</v>
      </c>
      <c r="M221" s="6">
        <v>0.0</v>
      </c>
      <c r="N221" s="6" t="s">
        <v>61</v>
      </c>
      <c r="O221" s="6">
        <v>0.0</v>
      </c>
      <c r="P221" s="6">
        <v>0.0</v>
      </c>
      <c r="Q221" s="23"/>
      <c r="R221" s="23"/>
      <c r="S221" s="23"/>
      <c r="T221" s="23"/>
      <c r="U221" s="23"/>
      <c r="V221" s="23"/>
      <c r="W221" s="23"/>
      <c r="X221" s="23"/>
      <c r="Y221" s="23"/>
      <c r="Z221" s="23"/>
      <c r="AA221" s="23"/>
      <c r="AB221" s="23"/>
      <c r="AC221" s="23"/>
      <c r="AD221" s="23"/>
      <c r="AE221" s="23"/>
      <c r="AF221" s="23"/>
      <c r="AG221" s="23"/>
      <c r="AH221" s="23"/>
      <c r="AI221" s="23"/>
      <c r="AJ221" s="23"/>
      <c r="AK221" s="23"/>
      <c r="AL221" s="23"/>
      <c r="AM221" s="23"/>
      <c r="AN221" s="23"/>
      <c r="AO221" s="23"/>
      <c r="AP221" s="23"/>
      <c r="AQ221" s="23"/>
      <c r="AR221" s="6" t="s">
        <v>68</v>
      </c>
      <c r="AS221" s="23"/>
      <c r="AT221" s="23"/>
      <c r="AU221" s="23"/>
      <c r="AV221" s="23"/>
      <c r="AW221" s="23"/>
      <c r="AX221" s="23"/>
      <c r="AY221" s="23"/>
      <c r="AZ221" s="23"/>
      <c r="BA221" s="23"/>
      <c r="BB221" s="23"/>
      <c r="BC221" s="23"/>
      <c r="BD221" s="23"/>
      <c r="BE221" s="23"/>
      <c r="BF221" s="23"/>
    </row>
    <row r="222" hidden="1">
      <c r="A222" s="5">
        <v>41632.0</v>
      </c>
      <c r="B222" s="12">
        <v>43231.0</v>
      </c>
      <c r="C222" s="6" t="s">
        <v>12092</v>
      </c>
      <c r="D222" s="23"/>
      <c r="E222" s="23"/>
      <c r="F222" s="23"/>
      <c r="G222" s="6">
        <v>5000.0</v>
      </c>
      <c r="H222" s="23"/>
      <c r="I222" s="6">
        <v>0.0</v>
      </c>
      <c r="J222" s="6">
        <v>0.0</v>
      </c>
      <c r="K222" s="6">
        <v>6.0</v>
      </c>
      <c r="L222" s="6">
        <v>0.0</v>
      </c>
      <c r="M222" s="6">
        <v>0.0</v>
      </c>
      <c r="N222" s="6" t="s">
        <v>61</v>
      </c>
      <c r="O222" s="6">
        <v>0.0</v>
      </c>
      <c r="P222" s="6">
        <v>0.0</v>
      </c>
      <c r="Q222" s="23"/>
      <c r="R222" s="23"/>
      <c r="S222" s="23"/>
      <c r="T222" s="23"/>
      <c r="U222" s="23"/>
      <c r="V222" s="23"/>
      <c r="W222" s="23"/>
      <c r="X222" s="23"/>
      <c r="Y222" s="23"/>
      <c r="Z222" s="23"/>
      <c r="AA222" s="23"/>
      <c r="AB222" s="23"/>
      <c r="AC222" s="23"/>
      <c r="AD222" s="23"/>
      <c r="AE222" s="23"/>
      <c r="AF222" s="23"/>
      <c r="AG222" s="23"/>
      <c r="AH222" s="23"/>
      <c r="AI222" s="23"/>
      <c r="AJ222" s="23"/>
      <c r="AK222" s="23"/>
      <c r="AL222" s="23"/>
      <c r="AM222" s="23"/>
      <c r="AN222" s="23"/>
      <c r="AO222" s="23"/>
      <c r="AP222" s="23"/>
      <c r="AQ222" s="23"/>
      <c r="AR222" s="6" t="s">
        <v>68</v>
      </c>
      <c r="AS222" s="23"/>
      <c r="AT222" s="23"/>
      <c r="AU222" s="23"/>
      <c r="AV222" s="22" t="s">
        <v>12099</v>
      </c>
      <c r="AW222" s="22" t="s">
        <v>12099</v>
      </c>
      <c r="AX222" s="23"/>
      <c r="AY222" s="23"/>
      <c r="AZ222" s="23"/>
      <c r="BA222" s="23"/>
      <c r="BB222" s="23"/>
      <c r="BC222" s="23"/>
      <c r="BD222" s="23"/>
      <c r="BE222" s="23"/>
      <c r="BF222" s="23"/>
    </row>
    <row r="223" hidden="1">
      <c r="A223" s="5">
        <v>40734.0</v>
      </c>
      <c r="B223" s="6" t="s">
        <v>12113</v>
      </c>
      <c r="C223" s="6" t="s">
        <v>12114</v>
      </c>
      <c r="D223" s="23"/>
      <c r="E223" s="23"/>
      <c r="F223" s="23"/>
      <c r="G223" s="6">
        <v>100000.0</v>
      </c>
      <c r="H223" s="23"/>
      <c r="I223" s="6">
        <v>0.0</v>
      </c>
      <c r="J223" s="6">
        <v>0.0</v>
      </c>
      <c r="K223" s="6">
        <v>6.0</v>
      </c>
      <c r="L223" s="6">
        <v>0.0</v>
      </c>
      <c r="M223" s="6">
        <v>0.0</v>
      </c>
      <c r="N223" s="6" t="s">
        <v>61</v>
      </c>
      <c r="O223" s="6">
        <v>0.0</v>
      </c>
      <c r="P223" s="6">
        <v>0.0</v>
      </c>
      <c r="Q223" s="23"/>
      <c r="R223" s="23"/>
      <c r="S223" s="23"/>
      <c r="T223" s="23"/>
      <c r="U223" s="23"/>
      <c r="V223" s="23"/>
      <c r="W223" s="23"/>
      <c r="X223" s="23"/>
      <c r="Y223" s="23"/>
      <c r="Z223" s="23"/>
      <c r="AA223" s="23"/>
      <c r="AB223" s="23"/>
      <c r="AC223" s="23"/>
      <c r="AD223" s="23"/>
      <c r="AE223" s="23"/>
      <c r="AF223" s="23"/>
      <c r="AG223" s="23"/>
      <c r="AH223" s="23"/>
      <c r="AI223" s="23"/>
      <c r="AJ223" s="23"/>
      <c r="AK223" s="23"/>
      <c r="AL223" s="23"/>
      <c r="AM223" s="23"/>
      <c r="AN223" s="23"/>
      <c r="AO223" s="23"/>
      <c r="AP223" s="23"/>
      <c r="AQ223" s="23"/>
      <c r="AR223" s="6" t="s">
        <v>68</v>
      </c>
      <c r="AS223" s="23"/>
      <c r="AT223" s="23"/>
      <c r="AU223" s="23"/>
      <c r="AV223" s="23"/>
      <c r="AW223" s="23"/>
      <c r="AX223" s="23"/>
      <c r="AY223" s="23"/>
      <c r="AZ223" s="23"/>
      <c r="BA223" s="23"/>
      <c r="BB223" s="23"/>
      <c r="BC223" s="23"/>
      <c r="BD223" s="23"/>
      <c r="BE223" s="23"/>
      <c r="BF223" s="23"/>
    </row>
    <row r="224" hidden="1">
      <c r="A224" s="5">
        <v>37952.0</v>
      </c>
      <c r="B224" s="12">
        <v>43284.0</v>
      </c>
      <c r="C224" s="6" t="s">
        <v>12119</v>
      </c>
      <c r="D224" s="23"/>
      <c r="E224" s="23"/>
      <c r="F224" s="23"/>
      <c r="G224" s="6">
        <v>30.0</v>
      </c>
      <c r="H224" s="23"/>
      <c r="I224" s="6">
        <v>0.0</v>
      </c>
      <c r="J224" s="6">
        <v>0.0</v>
      </c>
      <c r="K224" s="6">
        <v>6.0</v>
      </c>
      <c r="L224" s="6">
        <v>0.0</v>
      </c>
      <c r="M224" s="6">
        <v>0.0</v>
      </c>
      <c r="N224" s="6" t="s">
        <v>61</v>
      </c>
      <c r="O224" s="6">
        <v>0.0</v>
      </c>
      <c r="P224" s="6">
        <v>0.0</v>
      </c>
      <c r="Q224" s="23"/>
      <c r="R224" s="23"/>
      <c r="S224" s="23"/>
      <c r="T224" s="23"/>
      <c r="U224" s="23"/>
      <c r="V224" s="23"/>
      <c r="W224" s="23"/>
      <c r="X224" s="23"/>
      <c r="Y224" s="23"/>
      <c r="Z224" s="23"/>
      <c r="AA224" s="23"/>
      <c r="AB224" s="23"/>
      <c r="AC224" s="23"/>
      <c r="AD224" s="23"/>
      <c r="AE224" s="23"/>
      <c r="AF224" s="23"/>
      <c r="AG224" s="23"/>
      <c r="AH224" s="23"/>
      <c r="AI224" s="23"/>
      <c r="AJ224" s="23"/>
      <c r="AK224" s="23"/>
      <c r="AL224" s="23"/>
      <c r="AM224" s="23"/>
      <c r="AN224" s="23"/>
      <c r="AO224" s="23"/>
      <c r="AP224" s="23"/>
      <c r="AQ224" s="23"/>
      <c r="AR224" s="6" t="s">
        <v>68</v>
      </c>
      <c r="AS224" s="23"/>
      <c r="AT224" s="23"/>
      <c r="AU224" s="23"/>
      <c r="AV224" s="23"/>
      <c r="AW224" s="23"/>
      <c r="AX224" s="23"/>
      <c r="AY224" s="23"/>
      <c r="AZ224" s="23"/>
      <c r="BA224" s="23"/>
      <c r="BB224" s="23"/>
      <c r="BC224" s="23"/>
      <c r="BD224" s="23"/>
      <c r="BE224" s="23"/>
      <c r="BF224" s="23"/>
    </row>
    <row r="225" hidden="1">
      <c r="A225" s="5">
        <v>37953.0</v>
      </c>
      <c r="B225" s="12">
        <v>43284.0</v>
      </c>
      <c r="C225" s="6" t="s">
        <v>12128</v>
      </c>
      <c r="D225" s="23"/>
      <c r="E225" s="23"/>
      <c r="F225" s="23"/>
      <c r="G225" s="6">
        <v>30.0</v>
      </c>
      <c r="H225" s="23"/>
      <c r="I225" s="6">
        <v>0.0</v>
      </c>
      <c r="J225" s="6">
        <v>0.0</v>
      </c>
      <c r="K225" s="6">
        <v>6.0</v>
      </c>
      <c r="L225" s="6">
        <v>0.0</v>
      </c>
      <c r="M225" s="6">
        <v>0.0</v>
      </c>
      <c r="N225" s="6" t="s">
        <v>61</v>
      </c>
      <c r="O225" s="6">
        <v>0.0</v>
      </c>
      <c r="P225" s="6">
        <v>0.0</v>
      </c>
      <c r="Q225" s="23"/>
      <c r="R225" s="23"/>
      <c r="S225" s="23"/>
      <c r="T225" s="23"/>
      <c r="U225" s="23"/>
      <c r="V225" s="23"/>
      <c r="W225" s="23"/>
      <c r="X225" s="23"/>
      <c r="Y225" s="23"/>
      <c r="Z225" s="23"/>
      <c r="AA225" s="23"/>
      <c r="AB225" s="23"/>
      <c r="AC225" s="23"/>
      <c r="AD225" s="23"/>
      <c r="AE225" s="23"/>
      <c r="AF225" s="23"/>
      <c r="AG225" s="23"/>
      <c r="AH225" s="23"/>
      <c r="AI225" s="23"/>
      <c r="AJ225" s="23"/>
      <c r="AK225" s="23"/>
      <c r="AL225" s="23"/>
      <c r="AM225" s="23"/>
      <c r="AN225" s="23"/>
      <c r="AO225" s="23"/>
      <c r="AP225" s="23"/>
      <c r="AQ225" s="23"/>
      <c r="AR225" s="6" t="s">
        <v>68</v>
      </c>
      <c r="AS225" s="23"/>
      <c r="AT225" s="23"/>
      <c r="AU225" s="23"/>
      <c r="AV225" s="22" t="s">
        <v>12136</v>
      </c>
      <c r="AW225" s="22" t="s">
        <v>12136</v>
      </c>
      <c r="AX225" s="23"/>
      <c r="AY225" s="23"/>
      <c r="AZ225" s="23"/>
      <c r="BA225" s="23"/>
      <c r="BB225" s="23"/>
      <c r="BC225" s="23"/>
      <c r="BD225" s="23"/>
      <c r="BE225" s="23"/>
      <c r="BF225" s="23"/>
    </row>
    <row r="226" hidden="1">
      <c r="A226" s="5">
        <v>37480.0</v>
      </c>
      <c r="B226" s="12">
        <v>43375.0</v>
      </c>
      <c r="C226" s="6" t="s">
        <v>12140</v>
      </c>
      <c r="D226" s="23"/>
      <c r="E226" s="23"/>
      <c r="F226" s="23"/>
      <c r="G226" s="6">
        <v>3000000.0</v>
      </c>
      <c r="H226" s="23"/>
      <c r="I226" s="6">
        <v>0.0</v>
      </c>
      <c r="J226" s="6">
        <v>0.0</v>
      </c>
      <c r="K226" s="6">
        <v>6.0</v>
      </c>
      <c r="L226" s="6">
        <v>0.0</v>
      </c>
      <c r="M226" s="6">
        <v>0.0</v>
      </c>
      <c r="N226" s="6" t="s">
        <v>61</v>
      </c>
      <c r="O226" s="6">
        <v>0.0</v>
      </c>
      <c r="P226" s="6">
        <v>0.0</v>
      </c>
      <c r="Q226" s="23"/>
      <c r="R226" s="23"/>
      <c r="S226" s="23"/>
      <c r="T226" s="23"/>
      <c r="U226" s="23"/>
      <c r="V226" s="23"/>
      <c r="W226" s="23"/>
      <c r="X226" s="23"/>
      <c r="Y226" s="23"/>
      <c r="Z226" s="23"/>
      <c r="AA226" s="23"/>
      <c r="AB226" s="23"/>
      <c r="AC226" s="23"/>
      <c r="AD226" s="23"/>
      <c r="AE226" s="23"/>
      <c r="AF226" s="23"/>
      <c r="AG226" s="23"/>
      <c r="AH226" s="23"/>
      <c r="AI226" s="23"/>
      <c r="AJ226" s="23"/>
      <c r="AK226" s="23"/>
      <c r="AL226" s="23"/>
      <c r="AM226" s="23"/>
      <c r="AN226" s="23"/>
      <c r="AO226" s="23"/>
      <c r="AP226" s="23"/>
      <c r="AQ226" s="23"/>
      <c r="AR226" s="6" t="s">
        <v>68</v>
      </c>
      <c r="AS226" s="23"/>
      <c r="AT226" s="23"/>
      <c r="AU226" s="23"/>
      <c r="AV226" s="23"/>
      <c r="AW226" s="23"/>
      <c r="AX226" s="23"/>
      <c r="AY226" s="23"/>
      <c r="AZ226" s="23"/>
      <c r="BA226" s="23"/>
      <c r="BB226" s="23"/>
      <c r="BC226" s="23"/>
      <c r="BD226" s="23"/>
      <c r="BE226" s="23"/>
      <c r="BF226" s="23"/>
    </row>
    <row r="227" hidden="1">
      <c r="A227" s="5">
        <v>37294.0</v>
      </c>
      <c r="B227" s="6" t="s">
        <v>12146</v>
      </c>
      <c r="C227" s="6" t="s">
        <v>12148</v>
      </c>
      <c r="D227" s="23"/>
      <c r="E227" s="23"/>
      <c r="F227" s="23"/>
      <c r="G227" s="6">
        <v>5000.0</v>
      </c>
      <c r="H227" s="23"/>
      <c r="I227" s="6">
        <v>0.0</v>
      </c>
      <c r="J227" s="6">
        <v>0.0</v>
      </c>
      <c r="K227" s="6">
        <v>6.0</v>
      </c>
      <c r="L227" s="6">
        <v>0.0</v>
      </c>
      <c r="M227" s="6">
        <v>0.0</v>
      </c>
      <c r="N227" s="6" t="s">
        <v>61</v>
      </c>
      <c r="O227" s="6">
        <v>0.0</v>
      </c>
      <c r="P227" s="6">
        <v>0.0</v>
      </c>
      <c r="Q227" s="23"/>
      <c r="R227" s="23"/>
      <c r="S227" s="23"/>
      <c r="T227" s="23"/>
      <c r="U227" s="23"/>
      <c r="V227" s="23"/>
      <c r="W227" s="23"/>
      <c r="X227" s="23"/>
      <c r="Y227" s="23"/>
      <c r="Z227" s="23"/>
      <c r="AA227" s="23"/>
      <c r="AB227" s="23"/>
      <c r="AC227" s="23"/>
      <c r="AD227" s="23"/>
      <c r="AE227" s="23"/>
      <c r="AF227" s="23"/>
      <c r="AG227" s="23"/>
      <c r="AH227" s="23"/>
      <c r="AI227" s="23"/>
      <c r="AJ227" s="23"/>
      <c r="AK227" s="23"/>
      <c r="AL227" s="23"/>
      <c r="AM227" s="23"/>
      <c r="AN227" s="23"/>
      <c r="AO227" s="23"/>
      <c r="AP227" s="23"/>
      <c r="AQ227" s="23"/>
      <c r="AR227" s="6" t="s">
        <v>68</v>
      </c>
      <c r="AS227" s="23"/>
      <c r="AT227" s="23"/>
      <c r="AU227" s="23"/>
      <c r="AV227" s="22" t="s">
        <v>12152</v>
      </c>
      <c r="AW227" s="22" t="s">
        <v>12152</v>
      </c>
      <c r="AX227" s="23"/>
      <c r="AY227" s="23"/>
      <c r="AZ227" s="23"/>
      <c r="BA227" s="23"/>
      <c r="BB227" s="23"/>
      <c r="BC227" s="23"/>
      <c r="BD227" s="23"/>
      <c r="BE227" s="23"/>
      <c r="BF227" s="23"/>
    </row>
    <row r="228" hidden="1">
      <c r="A228" s="5">
        <v>37569.0</v>
      </c>
      <c r="B228" s="6" t="s">
        <v>12154</v>
      </c>
      <c r="C228" s="6" t="s">
        <v>12155</v>
      </c>
      <c r="D228" s="23"/>
      <c r="E228" s="23"/>
      <c r="F228" s="23"/>
      <c r="G228" s="6">
        <v>20.0</v>
      </c>
      <c r="H228" s="23"/>
      <c r="I228" s="6">
        <v>0.0</v>
      </c>
      <c r="J228" s="6">
        <v>0.0</v>
      </c>
      <c r="K228" s="6">
        <v>6.0</v>
      </c>
      <c r="L228" s="6">
        <v>0.0</v>
      </c>
      <c r="M228" s="6">
        <v>0.0</v>
      </c>
      <c r="N228" s="6" t="s">
        <v>61</v>
      </c>
      <c r="O228" s="6">
        <v>0.0</v>
      </c>
      <c r="P228" s="6">
        <v>0.0</v>
      </c>
      <c r="Q228" s="23"/>
      <c r="R228" s="23"/>
      <c r="S228" s="23"/>
      <c r="T228" s="23"/>
      <c r="U228" s="23"/>
      <c r="V228" s="23"/>
      <c r="W228" s="23"/>
      <c r="X228" s="23"/>
      <c r="Y228" s="23"/>
      <c r="Z228" s="23"/>
      <c r="AA228" s="23"/>
      <c r="AB228" s="23"/>
      <c r="AC228" s="23"/>
      <c r="AD228" s="23"/>
      <c r="AE228" s="23"/>
      <c r="AF228" s="23"/>
      <c r="AG228" s="23"/>
      <c r="AH228" s="23"/>
      <c r="AI228" s="23"/>
      <c r="AJ228" s="23"/>
      <c r="AK228" s="23"/>
      <c r="AL228" s="23"/>
      <c r="AM228" s="23"/>
      <c r="AN228" s="23"/>
      <c r="AO228" s="23"/>
      <c r="AP228" s="23"/>
      <c r="AQ228" s="23"/>
      <c r="AR228" s="6" t="s">
        <v>68</v>
      </c>
      <c r="AS228" s="23"/>
      <c r="AT228" s="23"/>
      <c r="AU228" s="23"/>
      <c r="AV228" s="22" t="s">
        <v>12156</v>
      </c>
      <c r="AW228" s="22" t="s">
        <v>12156</v>
      </c>
      <c r="AX228" s="23"/>
      <c r="AY228" s="23"/>
      <c r="AZ228" s="23"/>
      <c r="BA228" s="23"/>
      <c r="BB228" s="23"/>
      <c r="BC228" s="23"/>
      <c r="BD228" s="23"/>
      <c r="BE228" s="23"/>
      <c r="BF228" s="23"/>
    </row>
    <row r="229" hidden="1">
      <c r="A229" s="5">
        <v>37345.0</v>
      </c>
      <c r="B229" s="12">
        <v>43102.0</v>
      </c>
      <c r="C229" s="6" t="s">
        <v>12163</v>
      </c>
      <c r="D229" s="23"/>
      <c r="E229" s="23"/>
      <c r="F229" s="23"/>
      <c r="G229" s="6">
        <v>8200.0</v>
      </c>
      <c r="H229" s="23"/>
      <c r="I229" s="6">
        <v>0.0</v>
      </c>
      <c r="J229" s="6">
        <v>0.0</v>
      </c>
      <c r="K229" s="6">
        <v>6.0</v>
      </c>
      <c r="L229" s="6">
        <v>0.0</v>
      </c>
      <c r="M229" s="6">
        <v>0.0</v>
      </c>
      <c r="N229" s="6" t="s">
        <v>61</v>
      </c>
      <c r="O229" s="6">
        <v>0.0</v>
      </c>
      <c r="P229" s="6">
        <v>0.0</v>
      </c>
      <c r="Q229" s="12">
        <v>43102.0</v>
      </c>
      <c r="R229" s="6" t="s">
        <v>9405</v>
      </c>
      <c r="S229" s="23"/>
      <c r="T229" s="23"/>
      <c r="U229" s="23"/>
      <c r="V229" s="23"/>
      <c r="W229" s="6" t="s">
        <v>12164</v>
      </c>
      <c r="X229" s="23"/>
      <c r="Y229" s="23"/>
      <c r="Z229" s="23"/>
      <c r="AA229" s="23"/>
      <c r="AB229" s="23"/>
      <c r="AC229" s="6" t="s">
        <v>12165</v>
      </c>
      <c r="AD229" s="25" t="s">
        <v>12166</v>
      </c>
      <c r="AE229" s="6" t="s">
        <v>12168</v>
      </c>
      <c r="AF229" s="6" t="s">
        <v>12169</v>
      </c>
      <c r="AG229" s="23"/>
      <c r="AH229" s="23"/>
      <c r="AI229" s="23"/>
      <c r="AJ229" s="23"/>
      <c r="AK229" s="23"/>
      <c r="AL229" s="6" t="s">
        <v>12170</v>
      </c>
      <c r="AM229" s="23"/>
      <c r="AN229" s="23"/>
      <c r="AO229" s="23"/>
      <c r="AP229" s="23"/>
      <c r="AQ229" s="23"/>
      <c r="AR229" s="6" t="s">
        <v>68</v>
      </c>
      <c r="AS229" s="23"/>
      <c r="AT229" s="6" t="s">
        <v>12171</v>
      </c>
      <c r="AU229" s="23"/>
      <c r="AV229" s="22" t="s">
        <v>12172</v>
      </c>
      <c r="AW229" s="22" t="s">
        <v>12172</v>
      </c>
      <c r="AX229" s="23"/>
      <c r="AY229" s="23"/>
      <c r="AZ229" s="23"/>
      <c r="BA229" s="23"/>
      <c r="BB229" s="23"/>
      <c r="BC229" s="23"/>
      <c r="BD229" s="23"/>
      <c r="BE229" s="23"/>
      <c r="BF229" s="23"/>
    </row>
    <row r="230">
      <c r="A230" s="5">
        <v>39294.0</v>
      </c>
      <c r="B230" s="6" t="s">
        <v>9697</v>
      </c>
      <c r="C230" s="6" t="s">
        <v>12176</v>
      </c>
      <c r="D230" s="6" t="s">
        <v>12177</v>
      </c>
      <c r="E230" s="6">
        <v>2.62213868E8</v>
      </c>
      <c r="F230" s="22" t="s">
        <v>12178</v>
      </c>
      <c r="G230" s="6">
        <v>4000.0</v>
      </c>
      <c r="H230" s="6">
        <v>4175.55</v>
      </c>
      <c r="I230" s="6">
        <v>104.0</v>
      </c>
      <c r="J230" s="6">
        <v>129.44205</v>
      </c>
      <c r="K230" s="6">
        <v>3.1</v>
      </c>
      <c r="L230" s="6">
        <v>321.55</v>
      </c>
      <c r="M230" s="6">
        <v>148.86</v>
      </c>
      <c r="N230" s="6" t="s">
        <v>61</v>
      </c>
      <c r="O230" s="6">
        <v>2.0</v>
      </c>
      <c r="P230" s="6">
        <v>0.0</v>
      </c>
      <c r="Q230" s="6" t="s">
        <v>12186</v>
      </c>
      <c r="R230" s="12">
        <v>43412.0</v>
      </c>
      <c r="S230" s="6" t="s">
        <v>12187</v>
      </c>
      <c r="T230" s="22" t="s">
        <v>12188</v>
      </c>
      <c r="U230" s="6" t="s">
        <v>12192</v>
      </c>
      <c r="V230" s="23"/>
      <c r="W230" s="6" t="s">
        <v>11322</v>
      </c>
      <c r="X230" s="6" t="s">
        <v>293</v>
      </c>
      <c r="Y230" s="6" t="s">
        <v>5308</v>
      </c>
      <c r="Z230" s="6">
        <v>90086.0</v>
      </c>
      <c r="AA230" s="6" t="s">
        <v>12193</v>
      </c>
      <c r="AB230" s="23"/>
      <c r="AC230" s="6" t="s">
        <v>12194</v>
      </c>
      <c r="AD230" s="23"/>
      <c r="AE230" s="22" t="s">
        <v>12197</v>
      </c>
      <c r="AF230" s="23"/>
      <c r="AG230" s="23"/>
      <c r="AH230" s="23"/>
      <c r="AI230" s="23"/>
      <c r="AJ230" s="23"/>
      <c r="AK230" s="23"/>
      <c r="AL230" s="23"/>
      <c r="AM230" s="23"/>
      <c r="AN230" s="23"/>
      <c r="AO230" s="23"/>
      <c r="AP230" s="23"/>
      <c r="AQ230" s="23"/>
      <c r="AR230" s="6" t="s">
        <v>86</v>
      </c>
      <c r="AS230" s="23"/>
      <c r="AT230" s="6" t="s">
        <v>12203</v>
      </c>
      <c r="AU230" s="23"/>
      <c r="AV230" s="22" t="s">
        <v>12188</v>
      </c>
      <c r="AW230" s="22" t="s">
        <v>12188</v>
      </c>
      <c r="AX230" s="22" t="s">
        <v>12204</v>
      </c>
      <c r="AY230" s="22" t="s">
        <v>12206</v>
      </c>
      <c r="AZ230" s="23"/>
      <c r="BA230" s="22" t="s">
        <v>12210</v>
      </c>
      <c r="BB230" s="22" t="s">
        <v>12211</v>
      </c>
      <c r="BC230" s="23"/>
      <c r="BD230" s="23"/>
      <c r="BE230" s="23"/>
      <c r="BF230" s="23"/>
    </row>
    <row r="231" hidden="1">
      <c r="A231" s="5">
        <v>40838.0</v>
      </c>
      <c r="B231" s="12">
        <v>43260.0</v>
      </c>
      <c r="C231" s="6" t="s">
        <v>12218</v>
      </c>
      <c r="D231" s="23"/>
      <c r="E231" s="23"/>
      <c r="F231" s="23"/>
      <c r="G231" s="6">
        <v>20000.0</v>
      </c>
      <c r="H231" s="23"/>
      <c r="I231" s="6">
        <v>0.0</v>
      </c>
      <c r="J231" s="6">
        <v>0.0</v>
      </c>
      <c r="K231" s="6">
        <v>6.0</v>
      </c>
      <c r="L231" s="6">
        <v>0.0</v>
      </c>
      <c r="M231" s="6">
        <v>0.0</v>
      </c>
      <c r="N231" s="6" t="s">
        <v>61</v>
      </c>
      <c r="O231" s="6">
        <v>0.0</v>
      </c>
      <c r="P231" s="6">
        <v>0.0</v>
      </c>
      <c r="Q231" s="23"/>
      <c r="R231" s="23"/>
      <c r="S231" s="23"/>
      <c r="T231" s="23"/>
      <c r="U231" s="23"/>
      <c r="V231" s="23"/>
      <c r="W231" s="23"/>
      <c r="X231" s="23"/>
      <c r="Y231" s="23"/>
      <c r="Z231" s="23"/>
      <c r="AA231" s="23"/>
      <c r="AB231" s="23"/>
      <c r="AC231" s="23"/>
      <c r="AD231" s="23"/>
      <c r="AE231" s="23"/>
      <c r="AF231" s="23"/>
      <c r="AG231" s="23"/>
      <c r="AH231" s="23"/>
      <c r="AI231" s="23"/>
      <c r="AJ231" s="23"/>
      <c r="AK231" s="23"/>
      <c r="AL231" s="23"/>
      <c r="AM231" s="23"/>
      <c r="AN231" s="23"/>
      <c r="AO231" s="23"/>
      <c r="AP231" s="23"/>
      <c r="AQ231" s="23"/>
      <c r="AR231" s="6" t="s">
        <v>68</v>
      </c>
      <c r="AS231" s="23"/>
      <c r="AT231" s="23"/>
      <c r="AU231" s="23"/>
      <c r="AV231" s="22" t="s">
        <v>12219</v>
      </c>
      <c r="AW231" s="22" t="s">
        <v>12219</v>
      </c>
      <c r="AX231" s="23"/>
      <c r="AY231" s="23"/>
      <c r="AZ231" s="23"/>
      <c r="BA231" s="23"/>
      <c r="BB231" s="23"/>
      <c r="BC231" s="23"/>
      <c r="BD231" s="23"/>
      <c r="BE231" s="23"/>
      <c r="BF231" s="23"/>
    </row>
    <row r="232" hidden="1">
      <c r="A232" s="5">
        <v>37463.0</v>
      </c>
      <c r="B232" s="12">
        <v>43345.0</v>
      </c>
      <c r="C232" s="6" t="s">
        <v>12222</v>
      </c>
      <c r="D232" s="23"/>
      <c r="E232" s="23"/>
      <c r="F232" s="23"/>
      <c r="G232" s="6">
        <v>90.0</v>
      </c>
      <c r="H232" s="23"/>
      <c r="I232" s="6">
        <v>0.0</v>
      </c>
      <c r="J232" s="6">
        <v>0.0</v>
      </c>
      <c r="K232" s="6">
        <v>6.0</v>
      </c>
      <c r="L232" s="6">
        <v>0.0</v>
      </c>
      <c r="M232" s="6">
        <v>0.0</v>
      </c>
      <c r="N232" s="6" t="s">
        <v>61</v>
      </c>
      <c r="O232" s="6">
        <v>0.0</v>
      </c>
      <c r="P232" s="6">
        <v>0.0</v>
      </c>
      <c r="Q232" s="23"/>
      <c r="R232" s="23"/>
      <c r="S232" s="23"/>
      <c r="T232" s="23"/>
      <c r="U232" s="23"/>
      <c r="V232" s="23"/>
      <c r="W232" s="23"/>
      <c r="X232" s="23"/>
      <c r="Y232" s="23"/>
      <c r="Z232" s="23"/>
      <c r="AA232" s="23"/>
      <c r="AB232" s="23"/>
      <c r="AC232" s="23"/>
      <c r="AD232" s="23"/>
      <c r="AE232" s="23"/>
      <c r="AF232" s="23"/>
      <c r="AG232" s="23"/>
      <c r="AH232" s="23"/>
      <c r="AI232" s="23"/>
      <c r="AJ232" s="23"/>
      <c r="AK232" s="23"/>
      <c r="AL232" s="23"/>
      <c r="AM232" s="23"/>
      <c r="AN232" s="23"/>
      <c r="AO232" s="23"/>
      <c r="AP232" s="23"/>
      <c r="AQ232" s="23"/>
      <c r="AR232" s="6" t="s">
        <v>68</v>
      </c>
      <c r="AS232" s="23"/>
      <c r="AT232" s="23"/>
      <c r="AU232" s="23"/>
      <c r="AV232" s="23"/>
      <c r="AW232" s="23"/>
      <c r="AX232" s="23"/>
      <c r="AY232" s="23"/>
      <c r="AZ232" s="23"/>
      <c r="BA232" s="23"/>
      <c r="BB232" s="23"/>
      <c r="BC232" s="23"/>
      <c r="BD232" s="23"/>
      <c r="BE232" s="23"/>
      <c r="BF232" s="23"/>
    </row>
    <row r="233" hidden="1">
      <c r="A233" s="5">
        <v>40748.0</v>
      </c>
      <c r="B233" s="6" t="s">
        <v>9840</v>
      </c>
      <c r="C233" s="6" t="s">
        <v>12223</v>
      </c>
      <c r="D233" s="23"/>
      <c r="E233" s="23"/>
      <c r="F233" s="23"/>
      <c r="G233" s="6">
        <v>115500.0</v>
      </c>
      <c r="H233" s="23"/>
      <c r="I233" s="6">
        <v>0.0</v>
      </c>
      <c r="J233" s="6">
        <v>0.0</v>
      </c>
      <c r="K233" s="6">
        <v>6.0</v>
      </c>
      <c r="L233" s="6">
        <v>0.0</v>
      </c>
      <c r="M233" s="6">
        <v>0.0</v>
      </c>
      <c r="N233" s="6" t="s">
        <v>61</v>
      </c>
      <c r="O233" s="6">
        <v>0.0</v>
      </c>
      <c r="P233" s="6">
        <v>0.0</v>
      </c>
      <c r="Q233" s="23"/>
      <c r="R233" s="23"/>
      <c r="S233" s="23"/>
      <c r="T233" s="23"/>
      <c r="U233" s="23"/>
      <c r="V233" s="23"/>
      <c r="W233" s="23"/>
      <c r="X233" s="23"/>
      <c r="Y233" s="23"/>
      <c r="Z233" s="23"/>
      <c r="AA233" s="23"/>
      <c r="AB233" s="23"/>
      <c r="AC233" s="23"/>
      <c r="AD233" s="23"/>
      <c r="AE233" s="23"/>
      <c r="AF233" s="23"/>
      <c r="AG233" s="23"/>
      <c r="AH233" s="23"/>
      <c r="AI233" s="23"/>
      <c r="AJ233" s="23"/>
      <c r="AK233" s="23"/>
      <c r="AL233" s="23"/>
      <c r="AM233" s="23"/>
      <c r="AN233" s="23"/>
      <c r="AO233" s="23"/>
      <c r="AP233" s="23"/>
      <c r="AQ233" s="23"/>
      <c r="AR233" s="6" t="s">
        <v>68</v>
      </c>
      <c r="AS233" s="23"/>
      <c r="AT233" s="23"/>
      <c r="AU233" s="23"/>
      <c r="AV233" s="23"/>
      <c r="AW233" s="23"/>
      <c r="AX233" s="23"/>
      <c r="AY233" s="23"/>
      <c r="AZ233" s="23"/>
      <c r="BA233" s="23"/>
      <c r="BB233" s="23"/>
      <c r="BC233" s="23"/>
      <c r="BD233" s="23"/>
      <c r="BE233" s="23"/>
      <c r="BF233" s="23"/>
    </row>
    <row r="234" hidden="1">
      <c r="A234" s="5">
        <v>40921.0</v>
      </c>
      <c r="B234" s="6" t="s">
        <v>12229</v>
      </c>
      <c r="C234" s="6" t="s">
        <v>12230</v>
      </c>
      <c r="D234" s="23"/>
      <c r="E234" s="23"/>
      <c r="F234" s="23"/>
      <c r="G234" s="6">
        <v>6000.0</v>
      </c>
      <c r="H234" s="23"/>
      <c r="I234" s="6">
        <v>0.0</v>
      </c>
      <c r="J234" s="6">
        <v>0.0</v>
      </c>
      <c r="K234" s="6">
        <v>6.0</v>
      </c>
      <c r="L234" s="6">
        <v>0.0</v>
      </c>
      <c r="M234" s="6">
        <v>0.0</v>
      </c>
      <c r="N234" s="6" t="s">
        <v>61</v>
      </c>
      <c r="O234" s="6">
        <v>0.0</v>
      </c>
      <c r="P234" s="6">
        <v>0.0</v>
      </c>
      <c r="Q234" s="23"/>
      <c r="R234" s="23"/>
      <c r="S234" s="23"/>
      <c r="T234" s="23"/>
      <c r="U234" s="23"/>
      <c r="V234" s="23"/>
      <c r="W234" s="23"/>
      <c r="X234" s="23"/>
      <c r="Y234" s="23"/>
      <c r="Z234" s="23"/>
      <c r="AA234" s="23"/>
      <c r="AB234" s="23"/>
      <c r="AC234" s="23"/>
      <c r="AD234" s="23"/>
      <c r="AE234" s="23"/>
      <c r="AF234" s="23"/>
      <c r="AG234" s="23"/>
      <c r="AH234" s="23"/>
      <c r="AI234" s="23"/>
      <c r="AJ234" s="23"/>
      <c r="AK234" s="23"/>
      <c r="AL234" s="23"/>
      <c r="AM234" s="23"/>
      <c r="AN234" s="23"/>
      <c r="AO234" s="23"/>
      <c r="AP234" s="23"/>
      <c r="AQ234" s="23"/>
      <c r="AR234" s="6" t="s">
        <v>68</v>
      </c>
      <c r="AS234" s="23"/>
      <c r="AT234" s="23"/>
      <c r="AU234" s="23"/>
      <c r="AV234" s="22" t="s">
        <v>12231</v>
      </c>
      <c r="AW234" s="22" t="s">
        <v>12231</v>
      </c>
      <c r="AX234" s="23"/>
      <c r="AY234" s="23"/>
      <c r="AZ234" s="23"/>
      <c r="BA234" s="23"/>
      <c r="BB234" s="23"/>
      <c r="BC234" s="23"/>
      <c r="BD234" s="23"/>
      <c r="BE234" s="23"/>
      <c r="BF234" s="23"/>
    </row>
    <row r="235" hidden="1">
      <c r="A235" s="5">
        <v>40919.0</v>
      </c>
      <c r="B235" s="6" t="s">
        <v>12229</v>
      </c>
      <c r="C235" s="6" t="s">
        <v>12232</v>
      </c>
      <c r="D235" s="23"/>
      <c r="E235" s="23"/>
      <c r="F235" s="23"/>
      <c r="G235" s="6">
        <v>6000.0</v>
      </c>
      <c r="H235" s="23"/>
      <c r="I235" s="6">
        <v>0.0</v>
      </c>
      <c r="J235" s="6">
        <v>0.0</v>
      </c>
      <c r="K235" s="6">
        <v>6.0</v>
      </c>
      <c r="L235" s="6">
        <v>0.0</v>
      </c>
      <c r="M235" s="6">
        <v>0.0</v>
      </c>
      <c r="N235" s="6" t="s">
        <v>61</v>
      </c>
      <c r="O235" s="6">
        <v>0.0</v>
      </c>
      <c r="P235" s="6">
        <v>0.0</v>
      </c>
      <c r="Q235" s="23"/>
      <c r="R235" s="23"/>
      <c r="S235" s="23"/>
      <c r="T235" s="23"/>
      <c r="U235" s="23"/>
      <c r="V235" s="23"/>
      <c r="W235" s="23"/>
      <c r="X235" s="23"/>
      <c r="Y235" s="23"/>
      <c r="Z235" s="23"/>
      <c r="AA235" s="23"/>
      <c r="AB235" s="23"/>
      <c r="AC235" s="23"/>
      <c r="AD235" s="23"/>
      <c r="AE235" s="23"/>
      <c r="AF235" s="23"/>
      <c r="AG235" s="23"/>
      <c r="AH235" s="23"/>
      <c r="AI235" s="23"/>
      <c r="AJ235" s="23"/>
      <c r="AK235" s="23"/>
      <c r="AL235" s="23"/>
      <c r="AM235" s="23"/>
      <c r="AN235" s="23"/>
      <c r="AO235" s="23"/>
      <c r="AP235" s="23"/>
      <c r="AQ235" s="23"/>
      <c r="AR235" s="6" t="s">
        <v>68</v>
      </c>
      <c r="AS235" s="23"/>
      <c r="AT235" s="23"/>
      <c r="AU235" s="23"/>
      <c r="AV235" s="22" t="s">
        <v>12231</v>
      </c>
      <c r="AW235" s="22" t="s">
        <v>12231</v>
      </c>
      <c r="AX235" s="23"/>
      <c r="AY235" s="23"/>
      <c r="AZ235" s="23"/>
      <c r="BA235" s="23"/>
      <c r="BB235" s="23"/>
      <c r="BC235" s="23"/>
      <c r="BD235" s="23"/>
      <c r="BE235" s="23"/>
      <c r="BF235" s="23"/>
    </row>
    <row r="236" hidden="1">
      <c r="A236" s="5">
        <v>38696.0</v>
      </c>
      <c r="B236" s="12">
        <v>43164.0</v>
      </c>
      <c r="C236" s="6" t="s">
        <v>12239</v>
      </c>
      <c r="D236" s="23"/>
      <c r="E236" s="23"/>
      <c r="F236" s="23"/>
      <c r="G236" s="6">
        <v>100000.0</v>
      </c>
      <c r="H236" s="23"/>
      <c r="I236" s="6">
        <v>0.0</v>
      </c>
      <c r="J236" s="6">
        <v>0.0</v>
      </c>
      <c r="K236" s="6">
        <v>6.0</v>
      </c>
      <c r="L236" s="6">
        <v>0.0</v>
      </c>
      <c r="M236" s="6">
        <v>0.0</v>
      </c>
      <c r="N236" s="6" t="s">
        <v>61</v>
      </c>
      <c r="O236" s="6">
        <v>0.0</v>
      </c>
      <c r="P236" s="6">
        <v>0.0</v>
      </c>
      <c r="Q236" s="23"/>
      <c r="R236" s="23"/>
      <c r="S236" s="23"/>
      <c r="T236" s="23"/>
      <c r="U236" s="23"/>
      <c r="V236" s="23"/>
      <c r="W236" s="23"/>
      <c r="X236" s="23"/>
      <c r="Y236" s="23"/>
      <c r="Z236" s="23"/>
      <c r="AA236" s="23"/>
      <c r="AB236" s="23"/>
      <c r="AC236" s="23"/>
      <c r="AD236" s="23"/>
      <c r="AE236" s="23"/>
      <c r="AF236" s="23"/>
      <c r="AG236" s="23"/>
      <c r="AH236" s="23"/>
      <c r="AI236" s="23"/>
      <c r="AJ236" s="23"/>
      <c r="AK236" s="23"/>
      <c r="AL236" s="23"/>
      <c r="AM236" s="23"/>
      <c r="AN236" s="23"/>
      <c r="AO236" s="23"/>
      <c r="AP236" s="23"/>
      <c r="AQ236" s="23"/>
      <c r="AR236" s="6" t="s">
        <v>68</v>
      </c>
      <c r="AS236" s="23"/>
      <c r="AT236" s="23"/>
      <c r="AU236" s="23"/>
      <c r="AV236" s="22" t="s">
        <v>12245</v>
      </c>
      <c r="AW236" s="22" t="s">
        <v>12245</v>
      </c>
      <c r="AX236" s="23"/>
      <c r="AY236" s="23"/>
      <c r="AZ236" s="23"/>
      <c r="BA236" s="23"/>
      <c r="BB236" s="23"/>
      <c r="BC236" s="23"/>
      <c r="BD236" s="23"/>
      <c r="BE236" s="23"/>
      <c r="BF236" s="23"/>
    </row>
    <row r="237" hidden="1">
      <c r="A237" s="5">
        <v>38695.0</v>
      </c>
      <c r="B237" s="12">
        <v>43164.0</v>
      </c>
      <c r="C237" s="6" t="s">
        <v>12256</v>
      </c>
      <c r="D237" s="23"/>
      <c r="E237" s="23"/>
      <c r="F237" s="23"/>
      <c r="G237" s="6">
        <v>3.0E8</v>
      </c>
      <c r="H237" s="23"/>
      <c r="I237" s="6">
        <v>0.0</v>
      </c>
      <c r="J237" s="6">
        <v>0.0</v>
      </c>
      <c r="K237" s="6">
        <v>6.0</v>
      </c>
      <c r="L237" s="6">
        <v>0.0</v>
      </c>
      <c r="M237" s="6">
        <v>0.0</v>
      </c>
      <c r="N237" s="6" t="s">
        <v>61</v>
      </c>
      <c r="O237" s="6">
        <v>0.0</v>
      </c>
      <c r="P237" s="6">
        <v>0.0</v>
      </c>
      <c r="Q237" s="23"/>
      <c r="R237" s="23"/>
      <c r="S237" s="23"/>
      <c r="T237" s="23"/>
      <c r="U237" s="23"/>
      <c r="V237" s="23"/>
      <c r="W237" s="23"/>
      <c r="X237" s="23"/>
      <c r="Y237" s="23"/>
      <c r="Z237" s="23"/>
      <c r="AA237" s="23"/>
      <c r="AB237" s="23"/>
      <c r="AC237" s="23"/>
      <c r="AD237" s="23"/>
      <c r="AE237" s="23"/>
      <c r="AF237" s="23"/>
      <c r="AG237" s="23"/>
      <c r="AH237" s="23"/>
      <c r="AI237" s="23"/>
      <c r="AJ237" s="23"/>
      <c r="AK237" s="23"/>
      <c r="AL237" s="23"/>
      <c r="AM237" s="23"/>
      <c r="AN237" s="23"/>
      <c r="AO237" s="23"/>
      <c r="AP237" s="23"/>
      <c r="AQ237" s="23"/>
      <c r="AR237" s="6" t="s">
        <v>68</v>
      </c>
      <c r="AS237" s="23"/>
      <c r="AT237" s="23"/>
      <c r="AU237" s="23"/>
      <c r="AV237" s="23"/>
      <c r="AW237" s="23"/>
      <c r="AX237" s="23"/>
      <c r="AY237" s="23"/>
      <c r="AZ237" s="23"/>
      <c r="BA237" s="23"/>
      <c r="BB237" s="23"/>
      <c r="BC237" s="23"/>
      <c r="BD237" s="23"/>
      <c r="BE237" s="23"/>
      <c r="BF237" s="23"/>
    </row>
    <row r="238" hidden="1">
      <c r="A238" s="5">
        <v>37548.0</v>
      </c>
      <c r="B238" s="6" t="s">
        <v>10692</v>
      </c>
      <c r="C238" s="6" t="s">
        <v>12262</v>
      </c>
      <c r="D238" s="23"/>
      <c r="E238" s="23"/>
      <c r="F238" s="23"/>
      <c r="G238" s="6">
        <v>15000.0</v>
      </c>
      <c r="H238" s="23"/>
      <c r="I238" s="6">
        <v>0.0</v>
      </c>
      <c r="J238" s="6">
        <v>0.0</v>
      </c>
      <c r="K238" s="6">
        <v>6.0</v>
      </c>
      <c r="L238" s="6">
        <v>0.0</v>
      </c>
      <c r="M238" s="6">
        <v>0.0</v>
      </c>
      <c r="N238" s="6" t="s">
        <v>61</v>
      </c>
      <c r="O238" s="6">
        <v>0.0</v>
      </c>
      <c r="P238" s="6">
        <v>0.0</v>
      </c>
      <c r="Q238" s="23"/>
      <c r="R238" s="23"/>
      <c r="S238" s="23"/>
      <c r="T238" s="23"/>
      <c r="U238" s="23"/>
      <c r="V238" s="23"/>
      <c r="W238" s="23"/>
      <c r="X238" s="23"/>
      <c r="Y238" s="23"/>
      <c r="Z238" s="23"/>
      <c r="AA238" s="23"/>
      <c r="AB238" s="23"/>
      <c r="AC238" s="23"/>
      <c r="AD238" s="23"/>
      <c r="AE238" s="23"/>
      <c r="AF238" s="23"/>
      <c r="AG238" s="23"/>
      <c r="AH238" s="23"/>
      <c r="AI238" s="23"/>
      <c r="AJ238" s="23"/>
      <c r="AK238" s="23"/>
      <c r="AL238" s="23"/>
      <c r="AM238" s="23"/>
      <c r="AN238" s="23"/>
      <c r="AO238" s="23"/>
      <c r="AP238" s="23"/>
      <c r="AQ238" s="23"/>
      <c r="AR238" s="6" t="s">
        <v>68</v>
      </c>
      <c r="AS238" s="23"/>
      <c r="AT238" s="23"/>
      <c r="AU238" s="23"/>
      <c r="AV238" s="23"/>
      <c r="AW238" s="23"/>
      <c r="AX238" s="23"/>
      <c r="AY238" s="23"/>
      <c r="AZ238" s="23"/>
      <c r="BA238" s="23"/>
      <c r="BB238" s="23"/>
      <c r="BC238" s="23"/>
      <c r="BD238" s="23"/>
      <c r="BE238" s="23"/>
      <c r="BF238" s="23"/>
    </row>
    <row r="239" hidden="1">
      <c r="A239" s="5">
        <v>38638.0</v>
      </c>
      <c r="B239" s="6" t="s">
        <v>10010</v>
      </c>
      <c r="C239" s="6" t="s">
        <v>12263</v>
      </c>
      <c r="D239" s="23"/>
      <c r="E239" s="23"/>
      <c r="F239" s="23"/>
      <c r="G239" s="6">
        <v>1000.0</v>
      </c>
      <c r="H239" s="23"/>
      <c r="I239" s="6">
        <v>0.0</v>
      </c>
      <c r="J239" s="6">
        <v>0.0</v>
      </c>
      <c r="K239" s="6">
        <v>6.0</v>
      </c>
      <c r="L239" s="6">
        <v>0.0</v>
      </c>
      <c r="M239" s="6">
        <v>0.0</v>
      </c>
      <c r="N239" s="6" t="s">
        <v>61</v>
      </c>
      <c r="O239" s="6">
        <v>0.0</v>
      </c>
      <c r="P239" s="6">
        <v>0.0</v>
      </c>
      <c r="Q239" s="23"/>
      <c r="R239" s="23"/>
      <c r="S239" s="23"/>
      <c r="T239" s="23"/>
      <c r="U239" s="23"/>
      <c r="V239" s="23"/>
      <c r="W239" s="23"/>
      <c r="X239" s="23"/>
      <c r="Y239" s="23"/>
      <c r="Z239" s="23"/>
      <c r="AA239" s="23"/>
      <c r="AB239" s="23"/>
      <c r="AC239" s="23"/>
      <c r="AD239" s="23"/>
      <c r="AE239" s="23"/>
      <c r="AF239" s="23"/>
      <c r="AG239" s="23"/>
      <c r="AH239" s="23"/>
      <c r="AI239" s="23"/>
      <c r="AJ239" s="23"/>
      <c r="AK239" s="23"/>
      <c r="AL239" s="23"/>
      <c r="AM239" s="23"/>
      <c r="AN239" s="23"/>
      <c r="AO239" s="23"/>
      <c r="AP239" s="23"/>
      <c r="AQ239" s="23"/>
      <c r="AR239" s="6" t="s">
        <v>68</v>
      </c>
      <c r="AS239" s="23"/>
      <c r="AT239" s="23"/>
      <c r="AU239" s="23"/>
      <c r="AV239" s="23"/>
      <c r="AW239" s="23"/>
      <c r="AX239" s="23"/>
      <c r="AY239" s="23"/>
      <c r="AZ239" s="23"/>
      <c r="BA239" s="23"/>
      <c r="BB239" s="23"/>
      <c r="BC239" s="23"/>
      <c r="BD239" s="23"/>
      <c r="BE239" s="23"/>
      <c r="BF239" s="23"/>
    </row>
    <row r="240" hidden="1">
      <c r="A240" s="5">
        <v>37585.0</v>
      </c>
      <c r="B240" s="6" t="s">
        <v>9582</v>
      </c>
      <c r="C240" s="6" t="s">
        <v>12266</v>
      </c>
      <c r="D240" s="23"/>
      <c r="E240" s="23"/>
      <c r="F240" s="23"/>
      <c r="G240" s="6">
        <v>2000.0</v>
      </c>
      <c r="H240" s="23"/>
      <c r="I240" s="6">
        <v>0.0</v>
      </c>
      <c r="J240" s="6">
        <v>0.0</v>
      </c>
      <c r="K240" s="6">
        <v>6.0</v>
      </c>
      <c r="L240" s="6">
        <v>0.0</v>
      </c>
      <c r="M240" s="6">
        <v>0.0</v>
      </c>
      <c r="N240" s="6" t="s">
        <v>61</v>
      </c>
      <c r="O240" s="6">
        <v>0.0</v>
      </c>
      <c r="P240" s="6">
        <v>0.0</v>
      </c>
      <c r="Q240" s="23"/>
      <c r="R240" s="23"/>
      <c r="S240" s="23"/>
      <c r="T240" s="23"/>
      <c r="U240" s="23"/>
      <c r="V240" s="23"/>
      <c r="W240" s="23"/>
      <c r="X240" s="23"/>
      <c r="Y240" s="23"/>
      <c r="Z240" s="23"/>
      <c r="AA240" s="23"/>
      <c r="AB240" s="23"/>
      <c r="AC240" s="23"/>
      <c r="AD240" s="23"/>
      <c r="AE240" s="23"/>
      <c r="AF240" s="23"/>
      <c r="AG240" s="23"/>
      <c r="AH240" s="23"/>
      <c r="AI240" s="23"/>
      <c r="AJ240" s="23"/>
      <c r="AK240" s="23"/>
      <c r="AL240" s="23"/>
      <c r="AM240" s="23"/>
      <c r="AN240" s="23"/>
      <c r="AO240" s="23"/>
      <c r="AP240" s="23"/>
      <c r="AQ240" s="23"/>
      <c r="AR240" s="6" t="s">
        <v>68</v>
      </c>
      <c r="AS240" s="23"/>
      <c r="AT240" s="23"/>
      <c r="AU240" s="23"/>
      <c r="AV240" s="22" t="s">
        <v>12268</v>
      </c>
      <c r="AW240" s="22" t="s">
        <v>12268</v>
      </c>
      <c r="AX240" s="23"/>
      <c r="AY240" s="23"/>
      <c r="AZ240" s="23"/>
      <c r="BA240" s="23"/>
      <c r="BB240" s="23"/>
      <c r="BC240" s="23"/>
      <c r="BD240" s="23"/>
      <c r="BE240" s="23"/>
      <c r="BF240" s="23"/>
    </row>
    <row r="241" hidden="1">
      <c r="A241" s="5">
        <v>40215.0</v>
      </c>
      <c r="B241" s="6" t="s">
        <v>10976</v>
      </c>
      <c r="C241" s="6" t="s">
        <v>12274</v>
      </c>
      <c r="D241" s="23"/>
      <c r="E241" s="23"/>
      <c r="F241" s="23"/>
      <c r="G241" s="6">
        <v>20000.0</v>
      </c>
      <c r="H241" s="23"/>
      <c r="I241" s="6">
        <v>0.0</v>
      </c>
      <c r="J241" s="6">
        <v>0.0</v>
      </c>
      <c r="K241" s="6">
        <v>6.0</v>
      </c>
      <c r="L241" s="6">
        <v>0.0</v>
      </c>
      <c r="M241" s="6">
        <v>0.0</v>
      </c>
      <c r="N241" s="6" t="s">
        <v>61</v>
      </c>
      <c r="O241" s="6">
        <v>0.0</v>
      </c>
      <c r="P241" s="6">
        <v>0.0</v>
      </c>
      <c r="Q241" s="23"/>
      <c r="R241" s="23"/>
      <c r="S241" s="23"/>
      <c r="T241" s="23"/>
      <c r="U241" s="23"/>
      <c r="V241" s="23"/>
      <c r="W241" s="23"/>
      <c r="X241" s="23"/>
      <c r="Y241" s="23"/>
      <c r="Z241" s="23"/>
      <c r="AA241" s="23"/>
      <c r="AB241" s="23"/>
      <c r="AC241" s="23"/>
      <c r="AD241" s="23"/>
      <c r="AE241" s="23"/>
      <c r="AF241" s="23"/>
      <c r="AG241" s="23"/>
      <c r="AH241" s="23"/>
      <c r="AI241" s="23"/>
      <c r="AJ241" s="23"/>
      <c r="AK241" s="23"/>
      <c r="AL241" s="23"/>
      <c r="AM241" s="23"/>
      <c r="AN241" s="23"/>
      <c r="AO241" s="23"/>
      <c r="AP241" s="23"/>
      <c r="AQ241" s="23"/>
      <c r="AR241" s="6" t="s">
        <v>68</v>
      </c>
      <c r="AS241" s="23"/>
      <c r="AT241" s="23"/>
      <c r="AU241" s="23"/>
      <c r="AV241" s="23"/>
      <c r="AW241" s="23"/>
      <c r="AX241" s="23"/>
      <c r="AY241" s="23"/>
      <c r="AZ241" s="23"/>
      <c r="BA241" s="23"/>
      <c r="BB241" s="23"/>
      <c r="BC241" s="23"/>
      <c r="BD241" s="23"/>
      <c r="BE241" s="23"/>
      <c r="BF241" s="23"/>
    </row>
    <row r="242" hidden="1">
      <c r="A242" s="5">
        <v>40300.0</v>
      </c>
      <c r="B242" s="6" t="s">
        <v>9970</v>
      </c>
      <c r="C242" s="6" t="s">
        <v>12276</v>
      </c>
      <c r="D242" s="23"/>
      <c r="E242" s="23"/>
      <c r="F242" s="23"/>
      <c r="G242" s="6">
        <v>50.0</v>
      </c>
      <c r="H242" s="23"/>
      <c r="I242" s="6">
        <v>0.0</v>
      </c>
      <c r="J242" s="6">
        <v>0.0</v>
      </c>
      <c r="K242" s="6">
        <v>6.0</v>
      </c>
      <c r="L242" s="6">
        <v>0.0</v>
      </c>
      <c r="M242" s="6">
        <v>0.0</v>
      </c>
      <c r="N242" s="6" t="s">
        <v>61</v>
      </c>
      <c r="O242" s="6">
        <v>0.0</v>
      </c>
      <c r="P242" s="6">
        <v>0.0</v>
      </c>
      <c r="Q242" s="23"/>
      <c r="R242" s="23"/>
      <c r="S242" s="23"/>
      <c r="T242" s="23"/>
      <c r="U242" s="23"/>
      <c r="V242" s="23"/>
      <c r="W242" s="23"/>
      <c r="X242" s="23"/>
      <c r="Y242" s="23"/>
      <c r="Z242" s="23"/>
      <c r="AA242" s="23"/>
      <c r="AB242" s="23"/>
      <c r="AC242" s="23"/>
      <c r="AD242" s="23"/>
      <c r="AE242" s="23"/>
      <c r="AF242" s="23"/>
      <c r="AG242" s="23"/>
      <c r="AH242" s="23"/>
      <c r="AI242" s="23"/>
      <c r="AJ242" s="23"/>
      <c r="AK242" s="23"/>
      <c r="AL242" s="23"/>
      <c r="AM242" s="23"/>
      <c r="AN242" s="23"/>
      <c r="AO242" s="23"/>
      <c r="AP242" s="23"/>
      <c r="AQ242" s="23"/>
      <c r="AR242" s="6" t="s">
        <v>68</v>
      </c>
      <c r="AS242" s="23"/>
      <c r="AT242" s="23"/>
      <c r="AU242" s="23"/>
      <c r="AV242" s="23"/>
      <c r="AW242" s="23"/>
      <c r="AX242" s="23"/>
      <c r="AY242" s="23"/>
      <c r="AZ242" s="23"/>
      <c r="BA242" s="23"/>
      <c r="BB242" s="23"/>
      <c r="BC242" s="23"/>
      <c r="BD242" s="23"/>
      <c r="BE242" s="23"/>
      <c r="BF242" s="23"/>
    </row>
    <row r="243" hidden="1">
      <c r="A243" s="5">
        <v>41026.0</v>
      </c>
      <c r="B243" s="12">
        <v>43141.0</v>
      </c>
      <c r="C243" s="6" t="s">
        <v>12278</v>
      </c>
      <c r="D243" s="23"/>
      <c r="E243" s="23"/>
      <c r="F243" s="23"/>
      <c r="G243" s="6">
        <v>5000.0</v>
      </c>
      <c r="H243" s="23"/>
      <c r="I243" s="6">
        <v>0.0</v>
      </c>
      <c r="J243" s="6">
        <v>0.0</v>
      </c>
      <c r="K243" s="6">
        <v>6.0</v>
      </c>
      <c r="L243" s="6">
        <v>0.0</v>
      </c>
      <c r="M243" s="6">
        <v>0.0</v>
      </c>
      <c r="N243" s="6" t="s">
        <v>61</v>
      </c>
      <c r="O243" s="6">
        <v>0.0</v>
      </c>
      <c r="P243" s="6">
        <v>0.0</v>
      </c>
      <c r="Q243" s="23"/>
      <c r="R243" s="23"/>
      <c r="S243" s="23"/>
      <c r="T243" s="23"/>
      <c r="U243" s="23"/>
      <c r="V243" s="23"/>
      <c r="W243" s="23"/>
      <c r="X243" s="23"/>
      <c r="Y243" s="23"/>
      <c r="Z243" s="23"/>
      <c r="AA243" s="23"/>
      <c r="AB243" s="23"/>
      <c r="AC243" s="23"/>
      <c r="AD243" s="23"/>
      <c r="AE243" s="23"/>
      <c r="AF243" s="23"/>
      <c r="AG243" s="23"/>
      <c r="AH243" s="23"/>
      <c r="AI243" s="23"/>
      <c r="AJ243" s="23"/>
      <c r="AK243" s="23"/>
      <c r="AL243" s="23"/>
      <c r="AM243" s="23"/>
      <c r="AN243" s="23"/>
      <c r="AO243" s="23"/>
      <c r="AP243" s="23"/>
      <c r="AQ243" s="23"/>
      <c r="AR243" s="6" t="s">
        <v>68</v>
      </c>
      <c r="AS243" s="23"/>
      <c r="AT243" s="23"/>
      <c r="AU243" s="23"/>
      <c r="AV243" s="22" t="s">
        <v>12282</v>
      </c>
      <c r="AW243" s="22" t="s">
        <v>12282</v>
      </c>
      <c r="AX243" s="23"/>
      <c r="AY243" s="23"/>
      <c r="AZ243" s="23"/>
      <c r="BA243" s="23"/>
      <c r="BB243" s="23"/>
      <c r="BC243" s="23"/>
      <c r="BD243" s="23"/>
      <c r="BE243" s="23"/>
      <c r="BF243" s="23"/>
    </row>
    <row r="244" hidden="1">
      <c r="A244" s="5">
        <v>37393.0</v>
      </c>
      <c r="B244" s="12">
        <v>43192.0</v>
      </c>
      <c r="C244" s="6" t="s">
        <v>12292</v>
      </c>
      <c r="D244" s="23"/>
      <c r="E244" s="23"/>
      <c r="F244" s="23"/>
      <c r="G244" s="6">
        <v>7000.0</v>
      </c>
      <c r="H244" s="23"/>
      <c r="I244" s="6">
        <v>0.0</v>
      </c>
      <c r="J244" s="6">
        <v>0.0</v>
      </c>
      <c r="K244" s="6">
        <v>6.0</v>
      </c>
      <c r="L244" s="6">
        <v>0.0</v>
      </c>
      <c r="M244" s="6">
        <v>0.0</v>
      </c>
      <c r="N244" s="6" t="s">
        <v>61</v>
      </c>
      <c r="O244" s="6">
        <v>0.0</v>
      </c>
      <c r="P244" s="6">
        <v>0.0</v>
      </c>
      <c r="Q244" s="23"/>
      <c r="R244" s="23"/>
      <c r="S244" s="23"/>
      <c r="T244" s="23"/>
      <c r="U244" s="23"/>
      <c r="V244" s="23"/>
      <c r="W244" s="23"/>
      <c r="X244" s="23"/>
      <c r="Y244" s="23"/>
      <c r="Z244" s="23"/>
      <c r="AA244" s="23"/>
      <c r="AB244" s="23"/>
      <c r="AC244" s="23"/>
      <c r="AD244" s="23"/>
      <c r="AE244" s="23"/>
      <c r="AF244" s="23"/>
      <c r="AG244" s="23"/>
      <c r="AH244" s="23"/>
      <c r="AI244" s="23"/>
      <c r="AJ244" s="23"/>
      <c r="AK244" s="23"/>
      <c r="AL244" s="23"/>
      <c r="AM244" s="23"/>
      <c r="AN244" s="23"/>
      <c r="AO244" s="23"/>
      <c r="AP244" s="23"/>
      <c r="AQ244" s="23"/>
      <c r="AR244" s="6" t="s">
        <v>68</v>
      </c>
      <c r="AS244" s="23"/>
      <c r="AT244" s="23"/>
      <c r="AU244" s="23"/>
      <c r="AV244" s="23"/>
      <c r="AW244" s="23"/>
      <c r="AX244" s="23"/>
      <c r="AY244" s="23"/>
      <c r="AZ244" s="23"/>
      <c r="BA244" s="23"/>
      <c r="BB244" s="23"/>
      <c r="BC244" s="23"/>
      <c r="BD244" s="23"/>
      <c r="BE244" s="23"/>
      <c r="BF244" s="23"/>
    </row>
    <row r="245">
      <c r="A245" s="5">
        <v>41014.0</v>
      </c>
      <c r="B245" s="6" t="s">
        <v>8905</v>
      </c>
      <c r="C245" s="6" t="s">
        <v>12298</v>
      </c>
      <c r="D245" s="6" t="s">
        <v>12299</v>
      </c>
      <c r="E245" s="6">
        <v>10563.0</v>
      </c>
      <c r="F245" s="22" t="s">
        <v>12300</v>
      </c>
      <c r="G245" s="6">
        <v>2022.0</v>
      </c>
      <c r="H245" s="6">
        <v>50.0</v>
      </c>
      <c r="I245" s="6">
        <v>2.0</v>
      </c>
      <c r="J245" s="6">
        <v>3.0</v>
      </c>
      <c r="K245" s="6">
        <v>6.0</v>
      </c>
      <c r="L245" s="6">
        <v>7.5</v>
      </c>
      <c r="M245" s="6">
        <v>1.96</v>
      </c>
      <c r="N245" s="6" t="s">
        <v>61</v>
      </c>
      <c r="O245" s="6">
        <v>1.0</v>
      </c>
      <c r="P245" s="6">
        <v>0.0</v>
      </c>
      <c r="Q245" s="6" t="s">
        <v>8905</v>
      </c>
      <c r="R245" s="12">
        <v>43293.0</v>
      </c>
      <c r="S245" s="6" t="s">
        <v>12307</v>
      </c>
      <c r="T245" s="22" t="s">
        <v>12310</v>
      </c>
      <c r="U245" s="6" t="s">
        <v>12317</v>
      </c>
      <c r="V245" s="23"/>
      <c r="W245" s="6" t="s">
        <v>12318</v>
      </c>
      <c r="X245" s="23"/>
      <c r="Y245" s="23"/>
      <c r="Z245" s="23"/>
      <c r="AA245" s="23"/>
      <c r="AB245" s="23"/>
      <c r="AC245" s="6" t="s">
        <v>12320</v>
      </c>
      <c r="AD245" s="6" t="s">
        <v>12321</v>
      </c>
      <c r="AE245" s="22" t="s">
        <v>12323</v>
      </c>
      <c r="AF245" s="22" t="s">
        <v>12327</v>
      </c>
      <c r="AG245" s="23"/>
      <c r="AH245" s="23"/>
      <c r="AI245" s="23"/>
      <c r="AJ245" s="23"/>
      <c r="AK245" s="23"/>
      <c r="AL245" s="6" t="s">
        <v>12335</v>
      </c>
      <c r="AM245" s="23"/>
      <c r="AN245" s="23"/>
      <c r="AO245" s="23"/>
      <c r="AP245" s="23"/>
      <c r="AQ245" s="23"/>
      <c r="AR245" s="6" t="s">
        <v>9132</v>
      </c>
      <c r="AS245" s="23"/>
      <c r="AT245" s="6" t="s">
        <v>12336</v>
      </c>
      <c r="AU245" s="23"/>
      <c r="AV245" s="22" t="s">
        <v>12310</v>
      </c>
      <c r="AW245" s="22" t="s">
        <v>12310</v>
      </c>
      <c r="AX245" s="23"/>
      <c r="AY245" s="23"/>
      <c r="AZ245" s="23"/>
      <c r="BA245" s="23"/>
      <c r="BB245" s="23"/>
      <c r="BC245" s="23"/>
      <c r="BD245" s="23"/>
      <c r="BE245" s="23"/>
      <c r="BF245" s="23"/>
    </row>
    <row r="246" hidden="1">
      <c r="A246" s="5">
        <v>40327.0</v>
      </c>
      <c r="B246" s="6" t="s">
        <v>9510</v>
      </c>
      <c r="C246" s="6" t="s">
        <v>12339</v>
      </c>
      <c r="D246" s="23"/>
      <c r="E246" s="23"/>
      <c r="F246" s="23"/>
      <c r="G246" s="6">
        <v>10000.0</v>
      </c>
      <c r="H246" s="23"/>
      <c r="I246" s="6">
        <v>0.0</v>
      </c>
      <c r="J246" s="6">
        <v>0.0</v>
      </c>
      <c r="K246" s="6">
        <v>6.0</v>
      </c>
      <c r="L246" s="6">
        <v>0.0</v>
      </c>
      <c r="M246" s="6">
        <v>0.0</v>
      </c>
      <c r="N246" s="6" t="s">
        <v>61</v>
      </c>
      <c r="O246" s="6">
        <v>0.0</v>
      </c>
      <c r="P246" s="6">
        <v>0.0</v>
      </c>
      <c r="Q246" s="23"/>
      <c r="R246" s="23"/>
      <c r="S246" s="23"/>
      <c r="T246" s="23"/>
      <c r="U246" s="23"/>
      <c r="V246" s="23"/>
      <c r="W246" s="23"/>
      <c r="X246" s="23"/>
      <c r="Y246" s="23"/>
      <c r="Z246" s="23"/>
      <c r="AA246" s="23"/>
      <c r="AB246" s="23"/>
      <c r="AC246" s="23"/>
      <c r="AD246" s="23"/>
      <c r="AE246" s="23"/>
      <c r="AF246" s="23"/>
      <c r="AG246" s="23"/>
      <c r="AH246" s="23"/>
      <c r="AI246" s="23"/>
      <c r="AJ246" s="23"/>
      <c r="AK246" s="23"/>
      <c r="AL246" s="23"/>
      <c r="AM246" s="23"/>
      <c r="AN246" s="23"/>
      <c r="AO246" s="23"/>
      <c r="AP246" s="23"/>
      <c r="AQ246" s="23"/>
      <c r="AR246" s="6" t="s">
        <v>68</v>
      </c>
      <c r="AS246" s="23"/>
      <c r="AT246" s="23"/>
      <c r="AU246" s="23"/>
      <c r="AV246" s="23"/>
      <c r="AW246" s="23"/>
      <c r="AX246" s="23"/>
      <c r="AY246" s="23"/>
      <c r="AZ246" s="23"/>
      <c r="BA246" s="23"/>
      <c r="BB246" s="23"/>
      <c r="BC246" s="23"/>
      <c r="BD246" s="23"/>
      <c r="BE246" s="23"/>
      <c r="BF246" s="23"/>
    </row>
    <row r="247" hidden="1">
      <c r="A247" s="5">
        <v>37405.0</v>
      </c>
      <c r="B247" s="12">
        <v>43222.0</v>
      </c>
      <c r="C247" s="6" t="s">
        <v>12343</v>
      </c>
      <c r="D247" s="23"/>
      <c r="E247" s="23"/>
      <c r="F247" s="23"/>
      <c r="G247" s="6">
        <v>10000.0</v>
      </c>
      <c r="H247" s="23"/>
      <c r="I247" s="6">
        <v>0.0</v>
      </c>
      <c r="J247" s="6">
        <v>0.0</v>
      </c>
      <c r="K247" s="6">
        <v>6.0</v>
      </c>
      <c r="L247" s="6">
        <v>0.0</v>
      </c>
      <c r="M247" s="6">
        <v>0.0</v>
      </c>
      <c r="N247" s="6" t="s">
        <v>61</v>
      </c>
      <c r="O247" s="6">
        <v>0.0</v>
      </c>
      <c r="P247" s="6">
        <v>0.0</v>
      </c>
      <c r="Q247" s="23"/>
      <c r="R247" s="23"/>
      <c r="S247" s="23"/>
      <c r="T247" s="23"/>
      <c r="U247" s="23"/>
      <c r="V247" s="23"/>
      <c r="W247" s="23"/>
      <c r="X247" s="23"/>
      <c r="Y247" s="23"/>
      <c r="Z247" s="23"/>
      <c r="AA247" s="23"/>
      <c r="AB247" s="23"/>
      <c r="AC247" s="23"/>
      <c r="AD247" s="23"/>
      <c r="AE247" s="23"/>
      <c r="AF247" s="23"/>
      <c r="AG247" s="23"/>
      <c r="AH247" s="23"/>
      <c r="AI247" s="23"/>
      <c r="AJ247" s="23"/>
      <c r="AK247" s="23"/>
      <c r="AL247" s="23"/>
      <c r="AM247" s="23"/>
      <c r="AN247" s="23"/>
      <c r="AO247" s="23"/>
      <c r="AP247" s="23"/>
      <c r="AQ247" s="23"/>
      <c r="AR247" s="6" t="s">
        <v>68</v>
      </c>
      <c r="AS247" s="23"/>
      <c r="AT247" s="23"/>
      <c r="AU247" s="23"/>
      <c r="AV247" s="23"/>
      <c r="AW247" s="23"/>
      <c r="AX247" s="23"/>
      <c r="AY247" s="23"/>
      <c r="AZ247" s="23"/>
      <c r="BA247" s="23"/>
      <c r="BB247" s="23"/>
      <c r="BC247" s="23"/>
      <c r="BD247" s="23"/>
      <c r="BE247" s="23"/>
      <c r="BF247" s="23"/>
    </row>
    <row r="248" hidden="1">
      <c r="A248" s="5">
        <v>42461.0</v>
      </c>
      <c r="B248" s="6" t="s">
        <v>9256</v>
      </c>
      <c r="C248" s="6" t="s">
        <v>12344</v>
      </c>
      <c r="D248" s="6" t="s">
        <v>12345</v>
      </c>
      <c r="E248" s="6" t="s">
        <v>12346</v>
      </c>
      <c r="F248" s="22" t="s">
        <v>12347</v>
      </c>
      <c r="G248" s="6">
        <v>800.0</v>
      </c>
      <c r="H248" s="23"/>
      <c r="I248" s="6">
        <v>0.0</v>
      </c>
      <c r="J248" s="6">
        <v>0.0</v>
      </c>
      <c r="K248" s="6">
        <v>6.0</v>
      </c>
      <c r="L248" s="6">
        <v>0.0</v>
      </c>
      <c r="M248" s="6">
        <v>0.0</v>
      </c>
      <c r="N248" s="6" t="s">
        <v>61</v>
      </c>
      <c r="O248" s="6">
        <v>0.0</v>
      </c>
      <c r="P248" s="6">
        <v>0.0</v>
      </c>
      <c r="Q248" s="23"/>
      <c r="R248" s="23"/>
      <c r="S248" s="6" t="s">
        <v>12351</v>
      </c>
      <c r="T248" s="22" t="s">
        <v>12352</v>
      </c>
      <c r="U248" s="6" t="s">
        <v>12355</v>
      </c>
      <c r="V248" s="23"/>
      <c r="W248" s="23"/>
      <c r="X248" s="23"/>
      <c r="Y248" s="23"/>
      <c r="Z248" s="23"/>
      <c r="AA248" s="23"/>
      <c r="AB248" s="23"/>
      <c r="AC248" s="23"/>
      <c r="AD248" s="23"/>
      <c r="AE248" s="23"/>
      <c r="AF248" s="23"/>
      <c r="AG248" s="23"/>
      <c r="AH248" s="23"/>
      <c r="AI248" s="23"/>
      <c r="AJ248" s="23"/>
      <c r="AK248" s="23"/>
      <c r="AL248" s="23"/>
      <c r="AM248" s="23"/>
      <c r="AN248" s="23"/>
      <c r="AO248" s="23"/>
      <c r="AP248" s="23"/>
      <c r="AQ248" s="23"/>
      <c r="AR248" s="6" t="s">
        <v>68</v>
      </c>
      <c r="AS248" s="23"/>
      <c r="AT248" s="23"/>
      <c r="AU248" s="23"/>
      <c r="AV248" s="22" t="s">
        <v>12352</v>
      </c>
      <c r="AW248" s="22" t="s">
        <v>12352</v>
      </c>
      <c r="AX248" s="23"/>
      <c r="AY248" s="23"/>
      <c r="AZ248" s="23"/>
      <c r="BA248" s="23"/>
      <c r="BB248" s="23"/>
      <c r="BC248" s="23"/>
      <c r="BD248" s="23"/>
      <c r="BE248" s="23"/>
      <c r="BF248" s="23"/>
    </row>
    <row r="249" hidden="1">
      <c r="A249" s="5">
        <v>40361.0</v>
      </c>
      <c r="B249" s="6" t="s">
        <v>12363</v>
      </c>
      <c r="C249" s="6" t="s">
        <v>12364</v>
      </c>
      <c r="D249" s="23"/>
      <c r="E249" s="23"/>
      <c r="F249" s="23"/>
      <c r="G249" s="6">
        <v>4000.0</v>
      </c>
      <c r="H249" s="23"/>
      <c r="I249" s="6">
        <v>0.0</v>
      </c>
      <c r="J249" s="6">
        <v>0.0</v>
      </c>
      <c r="K249" s="6">
        <v>6.0</v>
      </c>
      <c r="L249" s="6">
        <v>0.0</v>
      </c>
      <c r="M249" s="6">
        <v>0.0</v>
      </c>
      <c r="N249" s="6" t="s">
        <v>61</v>
      </c>
      <c r="O249" s="6">
        <v>0.0</v>
      </c>
      <c r="P249" s="6">
        <v>0.0</v>
      </c>
      <c r="Q249" s="23"/>
      <c r="R249" s="23"/>
      <c r="S249" s="23"/>
      <c r="T249" s="23"/>
      <c r="U249" s="23"/>
      <c r="V249" s="23"/>
      <c r="W249" s="23"/>
      <c r="X249" s="23"/>
      <c r="Y249" s="23"/>
      <c r="Z249" s="23"/>
      <c r="AA249" s="23"/>
      <c r="AB249" s="23"/>
      <c r="AC249" s="23"/>
      <c r="AD249" s="23"/>
      <c r="AE249" s="23"/>
      <c r="AF249" s="23"/>
      <c r="AG249" s="23"/>
      <c r="AH249" s="23"/>
      <c r="AI249" s="23"/>
      <c r="AJ249" s="23"/>
      <c r="AK249" s="23"/>
      <c r="AL249" s="23"/>
      <c r="AM249" s="23"/>
      <c r="AN249" s="23"/>
      <c r="AO249" s="23"/>
      <c r="AP249" s="23"/>
      <c r="AQ249" s="23"/>
      <c r="AR249" s="6" t="s">
        <v>68</v>
      </c>
      <c r="AS249" s="23"/>
      <c r="AT249" s="23"/>
      <c r="AU249" s="23"/>
      <c r="AV249" s="22" t="s">
        <v>12365</v>
      </c>
      <c r="AW249" s="22" t="s">
        <v>12365</v>
      </c>
      <c r="AX249" s="23"/>
      <c r="AY249" s="23"/>
      <c r="AZ249" s="23"/>
      <c r="BA249" s="23"/>
      <c r="BB249" s="23"/>
      <c r="BC249" s="23"/>
      <c r="BD249" s="23"/>
      <c r="BE249" s="23"/>
      <c r="BF249" s="23"/>
    </row>
    <row r="250" hidden="1">
      <c r="A250" s="5">
        <v>42460.0</v>
      </c>
      <c r="B250" s="6" t="s">
        <v>9256</v>
      </c>
      <c r="C250" s="6" t="s">
        <v>12367</v>
      </c>
      <c r="D250" s="23"/>
      <c r="E250" s="23"/>
      <c r="F250" s="23"/>
      <c r="G250" s="6">
        <v>800.0</v>
      </c>
      <c r="H250" s="23"/>
      <c r="I250" s="6">
        <v>0.0</v>
      </c>
      <c r="J250" s="6">
        <v>0.0</v>
      </c>
      <c r="K250" s="6">
        <v>6.0</v>
      </c>
      <c r="L250" s="6">
        <v>0.0</v>
      </c>
      <c r="M250" s="6">
        <v>0.0</v>
      </c>
      <c r="N250" s="6" t="s">
        <v>61</v>
      </c>
      <c r="O250" s="6">
        <v>0.0</v>
      </c>
      <c r="P250" s="6">
        <v>0.0</v>
      </c>
      <c r="Q250" s="23"/>
      <c r="R250" s="23"/>
      <c r="S250" s="23"/>
      <c r="T250" s="23"/>
      <c r="U250" s="23"/>
      <c r="V250" s="23"/>
      <c r="W250" s="23"/>
      <c r="X250" s="23"/>
      <c r="Y250" s="23"/>
      <c r="Z250" s="23"/>
      <c r="AA250" s="23"/>
      <c r="AB250" s="23"/>
      <c r="AC250" s="23"/>
      <c r="AD250" s="23"/>
      <c r="AE250" s="23"/>
      <c r="AF250" s="23"/>
      <c r="AG250" s="23"/>
      <c r="AH250" s="23"/>
      <c r="AI250" s="23"/>
      <c r="AJ250" s="23"/>
      <c r="AK250" s="23"/>
      <c r="AL250" s="23"/>
      <c r="AM250" s="23"/>
      <c r="AN250" s="23"/>
      <c r="AO250" s="23"/>
      <c r="AP250" s="23"/>
      <c r="AQ250" s="23"/>
      <c r="AR250" s="6" t="s">
        <v>68</v>
      </c>
      <c r="AS250" s="23"/>
      <c r="AT250" s="23"/>
      <c r="AU250" s="23"/>
      <c r="AV250" s="22" t="s">
        <v>12352</v>
      </c>
      <c r="AW250" s="22" t="s">
        <v>12352</v>
      </c>
      <c r="AX250" s="23"/>
      <c r="AY250" s="23"/>
      <c r="AZ250" s="23"/>
      <c r="BA250" s="23"/>
      <c r="BB250" s="23"/>
      <c r="BC250" s="23"/>
      <c r="BD250" s="23"/>
      <c r="BE250" s="23"/>
      <c r="BF250" s="23"/>
    </row>
    <row r="251" hidden="1">
      <c r="A251" s="5">
        <v>41036.0</v>
      </c>
      <c r="B251" s="6" t="s">
        <v>9345</v>
      </c>
      <c r="C251" s="6" t="s">
        <v>12368</v>
      </c>
      <c r="D251" s="6" t="s">
        <v>3028</v>
      </c>
      <c r="E251" s="6" t="s">
        <v>12371</v>
      </c>
      <c r="F251" s="22" t="s">
        <v>12373</v>
      </c>
      <c r="G251" s="6">
        <v>5000.0</v>
      </c>
      <c r="H251" s="23"/>
      <c r="I251" s="6">
        <v>0.0</v>
      </c>
      <c r="J251" s="6">
        <v>0.0</v>
      </c>
      <c r="K251" s="6">
        <v>6.0</v>
      </c>
      <c r="L251" s="6">
        <v>0.0</v>
      </c>
      <c r="M251" s="6">
        <v>0.0</v>
      </c>
      <c r="N251" s="6" t="s">
        <v>61</v>
      </c>
      <c r="O251" s="6">
        <v>0.0</v>
      </c>
      <c r="P251" s="6">
        <v>0.0</v>
      </c>
      <c r="Q251" s="6" t="s">
        <v>8905</v>
      </c>
      <c r="R251" s="12">
        <v>43293.0</v>
      </c>
      <c r="S251" s="6" t="s">
        <v>12378</v>
      </c>
      <c r="T251" s="22" t="s">
        <v>9931</v>
      </c>
      <c r="U251" s="6" t="s">
        <v>12381</v>
      </c>
      <c r="V251" s="23"/>
      <c r="W251" s="6" t="s">
        <v>12382</v>
      </c>
      <c r="X251" s="23"/>
      <c r="Y251" s="23"/>
      <c r="Z251" s="23"/>
      <c r="AA251" s="23"/>
      <c r="AB251" s="6" t="s">
        <v>333</v>
      </c>
      <c r="AC251" s="6" t="s">
        <v>12385</v>
      </c>
      <c r="AD251" s="23"/>
      <c r="AE251" s="6" t="s">
        <v>12390</v>
      </c>
      <c r="AF251" s="23"/>
      <c r="AG251" s="23"/>
      <c r="AH251" s="23"/>
      <c r="AI251" s="23"/>
      <c r="AJ251" s="23"/>
      <c r="AK251" s="23"/>
      <c r="AL251" s="23"/>
      <c r="AM251" s="23"/>
      <c r="AN251" s="23"/>
      <c r="AO251" s="23"/>
      <c r="AP251" s="23"/>
      <c r="AQ251" s="23"/>
      <c r="AR251" s="6" t="s">
        <v>68</v>
      </c>
      <c r="AS251" s="23"/>
      <c r="AT251" s="6" t="s">
        <v>9930</v>
      </c>
      <c r="AU251" s="23"/>
      <c r="AV251" s="22" t="s">
        <v>9931</v>
      </c>
      <c r="AW251" s="22" t="s">
        <v>9931</v>
      </c>
      <c r="AX251" s="23"/>
      <c r="AY251" s="23"/>
      <c r="AZ251" s="23"/>
      <c r="BA251" s="23"/>
      <c r="BB251" s="23"/>
      <c r="BC251" s="23"/>
      <c r="BD251" s="23"/>
      <c r="BE251" s="23"/>
      <c r="BF251" s="23"/>
    </row>
    <row r="252" hidden="1">
      <c r="A252" s="5">
        <v>41016.0</v>
      </c>
      <c r="B252" s="12">
        <v>43110.0</v>
      </c>
      <c r="C252" s="6" t="s">
        <v>12395</v>
      </c>
      <c r="D252" s="23"/>
      <c r="E252" s="23"/>
      <c r="F252" s="23"/>
      <c r="G252" s="6">
        <v>2000.0</v>
      </c>
      <c r="H252" s="23"/>
      <c r="I252" s="6">
        <v>0.0</v>
      </c>
      <c r="J252" s="6">
        <v>0.0</v>
      </c>
      <c r="K252" s="6">
        <v>6.0</v>
      </c>
      <c r="L252" s="6">
        <v>0.0</v>
      </c>
      <c r="M252" s="6">
        <v>0.0</v>
      </c>
      <c r="N252" s="6" t="s">
        <v>61</v>
      </c>
      <c r="O252" s="6">
        <v>0.0</v>
      </c>
      <c r="P252" s="6">
        <v>0.0</v>
      </c>
      <c r="Q252" s="23"/>
      <c r="R252" s="23"/>
      <c r="S252" s="23"/>
      <c r="T252" s="23"/>
      <c r="U252" s="23"/>
      <c r="V252" s="23"/>
      <c r="W252" s="23"/>
      <c r="X252" s="23"/>
      <c r="Y252" s="23"/>
      <c r="Z252" s="23"/>
      <c r="AA252" s="23"/>
      <c r="AB252" s="23"/>
      <c r="AC252" s="23"/>
      <c r="AD252" s="23"/>
      <c r="AE252" s="23"/>
      <c r="AF252" s="23"/>
      <c r="AG252" s="23"/>
      <c r="AH252" s="23"/>
      <c r="AI252" s="23"/>
      <c r="AJ252" s="23"/>
      <c r="AK252" s="23"/>
      <c r="AL252" s="23"/>
      <c r="AM252" s="23"/>
      <c r="AN252" s="23"/>
      <c r="AO252" s="23"/>
      <c r="AP252" s="23"/>
      <c r="AQ252" s="23"/>
      <c r="AR252" s="6" t="s">
        <v>68</v>
      </c>
      <c r="AS252" s="23"/>
      <c r="AT252" s="23"/>
      <c r="AU252" s="23"/>
      <c r="AV252" s="22" t="s">
        <v>12282</v>
      </c>
      <c r="AW252" s="22" t="s">
        <v>12282</v>
      </c>
      <c r="AX252" s="23"/>
      <c r="AY252" s="23"/>
      <c r="AZ252" s="23"/>
      <c r="BA252" s="23"/>
      <c r="BB252" s="23"/>
      <c r="BC252" s="23"/>
      <c r="BD252" s="23"/>
      <c r="BE252" s="23"/>
      <c r="BF252" s="23"/>
    </row>
    <row r="253" hidden="1">
      <c r="A253" s="5">
        <v>37401.0</v>
      </c>
      <c r="B253" s="12">
        <v>43222.0</v>
      </c>
      <c r="C253" s="6" t="s">
        <v>12403</v>
      </c>
      <c r="D253" s="23"/>
      <c r="E253" s="23"/>
      <c r="F253" s="23"/>
      <c r="G253" s="6">
        <v>5000.0</v>
      </c>
      <c r="H253" s="23"/>
      <c r="I253" s="6">
        <v>0.0</v>
      </c>
      <c r="J253" s="6">
        <v>0.0</v>
      </c>
      <c r="K253" s="6">
        <v>6.0</v>
      </c>
      <c r="L253" s="6">
        <v>0.0</v>
      </c>
      <c r="M253" s="6">
        <v>0.0</v>
      </c>
      <c r="N253" s="6" t="s">
        <v>61</v>
      </c>
      <c r="O253" s="6">
        <v>0.0</v>
      </c>
      <c r="P253" s="6">
        <v>0.0</v>
      </c>
      <c r="Q253" s="23"/>
      <c r="R253" s="23"/>
      <c r="S253" s="23"/>
      <c r="T253" s="23"/>
      <c r="U253" s="23"/>
      <c r="V253" s="23"/>
      <c r="W253" s="23"/>
      <c r="X253" s="23"/>
      <c r="Y253" s="23"/>
      <c r="Z253" s="23"/>
      <c r="AA253" s="23"/>
      <c r="AB253" s="23"/>
      <c r="AC253" s="23"/>
      <c r="AD253" s="23"/>
      <c r="AE253" s="23"/>
      <c r="AF253" s="23"/>
      <c r="AG253" s="23"/>
      <c r="AH253" s="23"/>
      <c r="AI253" s="23"/>
      <c r="AJ253" s="23"/>
      <c r="AK253" s="23"/>
      <c r="AL253" s="23"/>
      <c r="AM253" s="23"/>
      <c r="AN253" s="23"/>
      <c r="AO253" s="23"/>
      <c r="AP253" s="23"/>
      <c r="AQ253" s="23"/>
      <c r="AR253" s="6" t="s">
        <v>68</v>
      </c>
      <c r="AS253" s="23"/>
      <c r="AT253" s="23"/>
      <c r="AU253" s="23"/>
      <c r="AV253" s="23"/>
      <c r="AW253" s="23"/>
      <c r="AX253" s="23"/>
      <c r="AY253" s="23"/>
      <c r="AZ253" s="23"/>
      <c r="BA253" s="23"/>
      <c r="BB253" s="23"/>
      <c r="BC253" s="23"/>
      <c r="BD253" s="23"/>
      <c r="BE253" s="23"/>
      <c r="BF253" s="23"/>
    </row>
    <row r="254" hidden="1">
      <c r="A254" s="5">
        <v>38204.0</v>
      </c>
      <c r="B254" s="6" t="s">
        <v>9471</v>
      </c>
      <c r="C254" s="6" t="s">
        <v>12405</v>
      </c>
      <c r="D254" s="23"/>
      <c r="E254" s="23"/>
      <c r="F254" s="23"/>
      <c r="G254" s="6">
        <v>330000.0</v>
      </c>
      <c r="H254" s="23"/>
      <c r="I254" s="6">
        <v>0.0</v>
      </c>
      <c r="J254" s="6">
        <v>0.0</v>
      </c>
      <c r="K254" s="6">
        <v>6.0</v>
      </c>
      <c r="L254" s="6">
        <v>0.0</v>
      </c>
      <c r="M254" s="6">
        <v>0.0</v>
      </c>
      <c r="N254" s="6" t="s">
        <v>61</v>
      </c>
      <c r="O254" s="6">
        <v>0.0</v>
      </c>
      <c r="P254" s="6">
        <v>0.0</v>
      </c>
      <c r="Q254" s="23"/>
      <c r="R254" s="23"/>
      <c r="S254" s="23"/>
      <c r="T254" s="23"/>
      <c r="U254" s="23"/>
      <c r="V254" s="23"/>
      <c r="W254" s="23"/>
      <c r="X254" s="23"/>
      <c r="Y254" s="23"/>
      <c r="Z254" s="23"/>
      <c r="AA254" s="23"/>
      <c r="AB254" s="23"/>
      <c r="AC254" s="23"/>
      <c r="AD254" s="23"/>
      <c r="AE254" s="23"/>
      <c r="AF254" s="23"/>
      <c r="AG254" s="23"/>
      <c r="AH254" s="23"/>
      <c r="AI254" s="23"/>
      <c r="AJ254" s="23"/>
      <c r="AK254" s="23"/>
      <c r="AL254" s="23"/>
      <c r="AM254" s="23"/>
      <c r="AN254" s="23"/>
      <c r="AO254" s="23"/>
      <c r="AP254" s="23"/>
      <c r="AQ254" s="23"/>
      <c r="AR254" s="6" t="s">
        <v>68</v>
      </c>
      <c r="AS254" s="23"/>
      <c r="AT254" s="23"/>
      <c r="AU254" s="23"/>
      <c r="AV254" s="23"/>
      <c r="AW254" s="23"/>
      <c r="AX254" s="23"/>
      <c r="AY254" s="23"/>
      <c r="AZ254" s="23"/>
      <c r="BA254" s="23"/>
      <c r="BB254" s="23"/>
      <c r="BC254" s="23"/>
      <c r="BD254" s="23"/>
      <c r="BE254" s="23"/>
      <c r="BF254" s="23"/>
    </row>
    <row r="255" hidden="1">
      <c r="A255" s="5">
        <v>37598.0</v>
      </c>
      <c r="B255" s="6" t="s">
        <v>12407</v>
      </c>
      <c r="C255" s="6" t="s">
        <v>12408</v>
      </c>
      <c r="D255" s="23"/>
      <c r="E255" s="23"/>
      <c r="F255" s="23"/>
      <c r="G255" s="6">
        <v>1.0E8</v>
      </c>
      <c r="H255" s="23"/>
      <c r="I255" s="6">
        <v>0.0</v>
      </c>
      <c r="J255" s="6">
        <v>0.0</v>
      </c>
      <c r="K255" s="6">
        <v>6.0</v>
      </c>
      <c r="L255" s="6">
        <v>0.0</v>
      </c>
      <c r="M255" s="6">
        <v>0.0</v>
      </c>
      <c r="N255" s="6" t="s">
        <v>61</v>
      </c>
      <c r="O255" s="6">
        <v>0.0</v>
      </c>
      <c r="P255" s="6">
        <v>0.0</v>
      </c>
      <c r="Q255" s="23"/>
      <c r="R255" s="23"/>
      <c r="S255" s="23"/>
      <c r="T255" s="23"/>
      <c r="U255" s="23"/>
      <c r="V255" s="23"/>
      <c r="W255" s="23"/>
      <c r="X255" s="23"/>
      <c r="Y255" s="23"/>
      <c r="Z255" s="23"/>
      <c r="AA255" s="23"/>
      <c r="AB255" s="23"/>
      <c r="AC255" s="23"/>
      <c r="AD255" s="23"/>
      <c r="AE255" s="23"/>
      <c r="AF255" s="23"/>
      <c r="AG255" s="23"/>
      <c r="AH255" s="23"/>
      <c r="AI255" s="23"/>
      <c r="AJ255" s="23"/>
      <c r="AK255" s="23"/>
      <c r="AL255" s="23"/>
      <c r="AM255" s="23"/>
      <c r="AN255" s="23"/>
      <c r="AO255" s="23"/>
      <c r="AP255" s="23"/>
      <c r="AQ255" s="23"/>
      <c r="AR255" s="6" t="s">
        <v>68</v>
      </c>
      <c r="AS255" s="23"/>
      <c r="AT255" s="23"/>
      <c r="AU255" s="23"/>
      <c r="AV255" s="23"/>
      <c r="AW255" s="23"/>
      <c r="AX255" s="23"/>
      <c r="AY255" s="23"/>
      <c r="AZ255" s="23"/>
      <c r="BA255" s="23"/>
      <c r="BB255" s="23"/>
      <c r="BC255" s="23"/>
      <c r="BD255" s="23"/>
      <c r="BE255" s="23"/>
      <c r="BF255" s="23"/>
    </row>
    <row r="256" hidden="1">
      <c r="A256" s="5">
        <v>37708.0</v>
      </c>
      <c r="B256" s="6" t="s">
        <v>10086</v>
      </c>
      <c r="C256" s="6" t="s">
        <v>12410</v>
      </c>
      <c r="D256" s="23"/>
      <c r="E256" s="23"/>
      <c r="F256" s="23"/>
      <c r="G256" s="6">
        <v>100000.0</v>
      </c>
      <c r="H256" s="23"/>
      <c r="I256" s="6">
        <v>0.0</v>
      </c>
      <c r="J256" s="6">
        <v>0.0</v>
      </c>
      <c r="K256" s="6">
        <v>6.0</v>
      </c>
      <c r="L256" s="6">
        <v>0.0</v>
      </c>
      <c r="M256" s="6">
        <v>0.0</v>
      </c>
      <c r="N256" s="6" t="s">
        <v>61</v>
      </c>
      <c r="O256" s="6">
        <v>0.0</v>
      </c>
      <c r="P256" s="6">
        <v>0.0</v>
      </c>
      <c r="Q256" s="6" t="s">
        <v>12413</v>
      </c>
      <c r="R256" s="12">
        <v>43377.0</v>
      </c>
      <c r="S256" s="23"/>
      <c r="T256" s="23"/>
      <c r="U256" s="23"/>
      <c r="V256" s="23"/>
      <c r="W256" s="6" t="s">
        <v>12414</v>
      </c>
      <c r="X256" s="23"/>
      <c r="Y256" s="23"/>
      <c r="Z256" s="23"/>
      <c r="AA256" s="23"/>
      <c r="AB256" s="23"/>
      <c r="AC256" s="25" t="s">
        <v>12415</v>
      </c>
      <c r="AD256" s="6" t="s">
        <v>12417</v>
      </c>
      <c r="AE256" s="6" t="s">
        <v>12420</v>
      </c>
      <c r="AF256" s="6" t="s">
        <v>12427</v>
      </c>
      <c r="AG256" s="23"/>
      <c r="AH256" s="23"/>
      <c r="AI256" s="23"/>
      <c r="AJ256" s="23"/>
      <c r="AK256" s="23"/>
      <c r="AL256" s="6" t="s">
        <v>12428</v>
      </c>
      <c r="AM256" s="23"/>
      <c r="AN256" s="23"/>
      <c r="AO256" s="23"/>
      <c r="AP256" s="23"/>
      <c r="AQ256" s="23"/>
      <c r="AR256" s="6" t="s">
        <v>68</v>
      </c>
      <c r="AS256" s="23"/>
      <c r="AT256" s="6" t="s">
        <v>12429</v>
      </c>
      <c r="AU256" s="23"/>
      <c r="AV256" s="22" t="s">
        <v>12430</v>
      </c>
      <c r="AW256" s="22" t="s">
        <v>12430</v>
      </c>
      <c r="AX256" s="23"/>
      <c r="AY256" s="23"/>
      <c r="AZ256" s="23"/>
      <c r="BA256" s="23"/>
      <c r="BB256" s="23"/>
      <c r="BC256" s="23"/>
      <c r="BD256" s="23"/>
      <c r="BE256" s="23"/>
      <c r="BF256" s="23"/>
    </row>
    <row r="257" hidden="1">
      <c r="A257" s="5">
        <v>37707.0</v>
      </c>
      <c r="B257" s="6" t="s">
        <v>10086</v>
      </c>
      <c r="C257" s="6" t="s">
        <v>12434</v>
      </c>
      <c r="D257" s="23"/>
      <c r="E257" s="23"/>
      <c r="F257" s="23"/>
      <c r="G257" s="6">
        <v>80000.0</v>
      </c>
      <c r="H257" s="23"/>
      <c r="I257" s="6">
        <v>0.0</v>
      </c>
      <c r="J257" s="6">
        <v>0.0</v>
      </c>
      <c r="K257" s="6">
        <v>6.0</v>
      </c>
      <c r="L257" s="6">
        <v>0.0</v>
      </c>
      <c r="M257" s="6">
        <v>0.0</v>
      </c>
      <c r="N257" s="6" t="s">
        <v>61</v>
      </c>
      <c r="O257" s="6">
        <v>0.0</v>
      </c>
      <c r="P257" s="6">
        <v>0.0</v>
      </c>
      <c r="Q257" s="23"/>
      <c r="R257" s="23"/>
      <c r="S257" s="23"/>
      <c r="T257" s="23"/>
      <c r="U257" s="23"/>
      <c r="V257" s="23"/>
      <c r="W257" s="23"/>
      <c r="X257" s="23"/>
      <c r="Y257" s="23"/>
      <c r="Z257" s="23"/>
      <c r="AA257" s="23"/>
      <c r="AB257" s="23"/>
      <c r="AC257" s="23"/>
      <c r="AD257" s="23"/>
      <c r="AE257" s="23"/>
      <c r="AF257" s="23"/>
      <c r="AG257" s="23"/>
      <c r="AH257" s="23"/>
      <c r="AI257" s="23"/>
      <c r="AJ257" s="23"/>
      <c r="AK257" s="23"/>
      <c r="AL257" s="23"/>
      <c r="AM257" s="23"/>
      <c r="AN257" s="23"/>
      <c r="AO257" s="23"/>
      <c r="AP257" s="23"/>
      <c r="AQ257" s="23"/>
      <c r="AR257" s="6" t="s">
        <v>68</v>
      </c>
      <c r="AS257" s="23"/>
      <c r="AT257" s="23"/>
      <c r="AU257" s="23"/>
      <c r="AV257" s="23"/>
      <c r="AW257" s="23"/>
      <c r="AX257" s="23"/>
      <c r="AY257" s="23"/>
      <c r="AZ257" s="23"/>
      <c r="BA257" s="23"/>
      <c r="BB257" s="23"/>
      <c r="BC257" s="23"/>
      <c r="BD257" s="23"/>
      <c r="BE257" s="23"/>
      <c r="BF257" s="23"/>
    </row>
    <row r="258" hidden="1">
      <c r="A258" s="5">
        <v>41360.0</v>
      </c>
      <c r="B258" s="6" t="s">
        <v>12435</v>
      </c>
      <c r="C258" s="6" t="s">
        <v>12436</v>
      </c>
      <c r="D258" s="23"/>
      <c r="E258" s="23"/>
      <c r="F258" s="23"/>
      <c r="G258" s="6">
        <v>300000.0</v>
      </c>
      <c r="H258" s="23"/>
      <c r="I258" s="6">
        <v>0.0</v>
      </c>
      <c r="J258" s="6">
        <v>0.0</v>
      </c>
      <c r="K258" s="6">
        <v>6.0</v>
      </c>
      <c r="L258" s="6">
        <v>0.0</v>
      </c>
      <c r="M258" s="6">
        <v>0.0</v>
      </c>
      <c r="N258" s="6" t="s">
        <v>61</v>
      </c>
      <c r="O258" s="6">
        <v>0.0</v>
      </c>
      <c r="P258" s="6">
        <v>0.0</v>
      </c>
      <c r="Q258" s="23"/>
      <c r="R258" s="23"/>
      <c r="S258" s="23"/>
      <c r="T258" s="23"/>
      <c r="U258" s="23"/>
      <c r="V258" s="23"/>
      <c r="W258" s="23"/>
      <c r="X258" s="23"/>
      <c r="Y258" s="23"/>
      <c r="Z258" s="23"/>
      <c r="AA258" s="23"/>
      <c r="AB258" s="23"/>
      <c r="AC258" s="23"/>
      <c r="AD258" s="23"/>
      <c r="AE258" s="23"/>
      <c r="AF258" s="23"/>
      <c r="AG258" s="23"/>
      <c r="AH258" s="23"/>
      <c r="AI258" s="23"/>
      <c r="AJ258" s="23"/>
      <c r="AK258" s="23"/>
      <c r="AL258" s="23"/>
      <c r="AM258" s="23"/>
      <c r="AN258" s="23"/>
      <c r="AO258" s="23"/>
      <c r="AP258" s="23"/>
      <c r="AQ258" s="23"/>
      <c r="AR258" s="6" t="s">
        <v>68</v>
      </c>
      <c r="AS258" s="23"/>
      <c r="AT258" s="23"/>
      <c r="AU258" s="23"/>
      <c r="AV258" s="22" t="s">
        <v>12437</v>
      </c>
      <c r="AW258" s="22" t="s">
        <v>12437</v>
      </c>
      <c r="AX258" s="23"/>
      <c r="AY258" s="23"/>
      <c r="AZ258" s="23"/>
      <c r="BA258" s="23"/>
      <c r="BB258" s="23"/>
      <c r="BC258" s="23"/>
      <c r="BD258" s="23"/>
      <c r="BE258" s="23"/>
      <c r="BF258" s="23"/>
    </row>
    <row r="259">
      <c r="A259" s="5">
        <v>39175.0</v>
      </c>
      <c r="B259" s="6" t="s">
        <v>9871</v>
      </c>
      <c r="C259" s="6" t="s">
        <v>12447</v>
      </c>
      <c r="D259" s="6" t="s">
        <v>3647</v>
      </c>
      <c r="E259" s="6" t="s">
        <v>12448</v>
      </c>
      <c r="F259" s="22" t="s">
        <v>12449</v>
      </c>
      <c r="G259" s="6">
        <v>5000.0</v>
      </c>
      <c r="H259" s="6">
        <v>2120.25</v>
      </c>
      <c r="I259" s="6">
        <v>42.0</v>
      </c>
      <c r="J259" s="6">
        <v>127.215</v>
      </c>
      <c r="K259" s="6">
        <v>6.0</v>
      </c>
      <c r="L259" s="6">
        <v>216.25</v>
      </c>
      <c r="M259" s="6">
        <v>76.33</v>
      </c>
      <c r="N259" s="6" t="s">
        <v>61</v>
      </c>
      <c r="O259" s="6">
        <v>2.0</v>
      </c>
      <c r="P259" s="6">
        <v>0.0</v>
      </c>
      <c r="Q259" s="6" t="s">
        <v>11144</v>
      </c>
      <c r="R259" s="12">
        <v>43351.0</v>
      </c>
      <c r="S259" s="6" t="s">
        <v>12454</v>
      </c>
      <c r="T259" s="22" t="s">
        <v>12455</v>
      </c>
      <c r="U259" s="6" t="s">
        <v>12460</v>
      </c>
      <c r="V259" s="23"/>
      <c r="W259" s="6" t="s">
        <v>12462</v>
      </c>
      <c r="X259" s="23"/>
      <c r="Y259" s="23"/>
      <c r="Z259" s="23"/>
      <c r="AA259" s="6" t="s">
        <v>5133</v>
      </c>
      <c r="AB259" s="23"/>
      <c r="AC259" s="6" t="s">
        <v>12463</v>
      </c>
      <c r="AD259" s="6" t="s">
        <v>12464</v>
      </c>
      <c r="AE259" s="6" t="s">
        <v>12465</v>
      </c>
      <c r="AF259" s="6" t="s">
        <v>12469</v>
      </c>
      <c r="AG259" s="23"/>
      <c r="AH259" s="23"/>
      <c r="AI259" s="23"/>
      <c r="AJ259" s="23"/>
      <c r="AK259" s="23"/>
      <c r="AL259" s="23"/>
      <c r="AM259" s="23"/>
      <c r="AN259" s="23"/>
      <c r="AO259" s="23"/>
      <c r="AP259" s="23"/>
      <c r="AQ259" s="23"/>
      <c r="AR259" s="6" t="s">
        <v>86</v>
      </c>
      <c r="AS259" s="23"/>
      <c r="AT259" s="6" t="s">
        <v>12472</v>
      </c>
      <c r="AU259" s="25" t="s">
        <v>12474</v>
      </c>
      <c r="AV259" s="22" t="s">
        <v>12455</v>
      </c>
      <c r="AW259" s="22" t="s">
        <v>12455</v>
      </c>
      <c r="AX259" s="23"/>
      <c r="AY259" s="23"/>
      <c r="AZ259" s="23"/>
      <c r="BA259" s="23"/>
      <c r="BB259" s="23"/>
      <c r="BC259" s="23"/>
      <c r="BD259" s="23"/>
      <c r="BE259" s="23"/>
      <c r="BF259" s="23"/>
    </row>
    <row r="260" hidden="1">
      <c r="A260" s="5">
        <v>39172.0</v>
      </c>
      <c r="B260" s="12">
        <v>43440.0</v>
      </c>
      <c r="C260" s="6" t="s">
        <v>12479</v>
      </c>
      <c r="D260" s="23"/>
      <c r="E260" s="23"/>
      <c r="F260" s="23"/>
      <c r="G260" s="6">
        <v>5000.0</v>
      </c>
      <c r="H260" s="23"/>
      <c r="I260" s="6">
        <v>0.0</v>
      </c>
      <c r="J260" s="6">
        <v>0.0</v>
      </c>
      <c r="K260" s="6">
        <v>6.0</v>
      </c>
      <c r="L260" s="6">
        <v>0.0</v>
      </c>
      <c r="M260" s="6">
        <v>0.0</v>
      </c>
      <c r="N260" s="6" t="s">
        <v>61</v>
      </c>
      <c r="O260" s="6">
        <v>0.0</v>
      </c>
      <c r="P260" s="6">
        <v>0.0</v>
      </c>
      <c r="Q260" s="23"/>
      <c r="R260" s="23"/>
      <c r="S260" s="23"/>
      <c r="T260" s="23"/>
      <c r="U260" s="23"/>
      <c r="V260" s="23"/>
      <c r="W260" s="23"/>
      <c r="X260" s="23"/>
      <c r="Y260" s="23"/>
      <c r="Z260" s="23"/>
      <c r="AA260" s="23"/>
      <c r="AB260" s="23"/>
      <c r="AC260" s="23"/>
      <c r="AD260" s="23"/>
      <c r="AE260" s="23"/>
      <c r="AF260" s="23"/>
      <c r="AG260" s="23"/>
      <c r="AH260" s="23"/>
      <c r="AI260" s="23"/>
      <c r="AJ260" s="23"/>
      <c r="AK260" s="23"/>
      <c r="AL260" s="23"/>
      <c r="AM260" s="23"/>
      <c r="AN260" s="23"/>
      <c r="AO260" s="23"/>
      <c r="AP260" s="23"/>
      <c r="AQ260" s="23"/>
      <c r="AR260" s="6" t="s">
        <v>68</v>
      </c>
      <c r="AS260" s="23"/>
      <c r="AT260" s="23"/>
      <c r="AU260" s="23"/>
      <c r="AV260" s="6" t="s">
        <v>12484</v>
      </c>
      <c r="AW260" s="22" t="s">
        <v>12486</v>
      </c>
      <c r="AX260" s="23"/>
      <c r="AY260" s="23"/>
      <c r="AZ260" s="23"/>
      <c r="BA260" s="23"/>
      <c r="BB260" s="23"/>
      <c r="BC260" s="23"/>
      <c r="BD260" s="23"/>
      <c r="BE260" s="23"/>
      <c r="BF260" s="23"/>
    </row>
    <row r="261" hidden="1">
      <c r="A261" s="5">
        <v>37047.0</v>
      </c>
      <c r="B261" s="6" t="s">
        <v>12487</v>
      </c>
      <c r="C261" s="6" t="s">
        <v>12488</v>
      </c>
      <c r="D261" s="23"/>
      <c r="E261" s="23"/>
      <c r="F261" s="23"/>
      <c r="G261" s="6">
        <v>3000.0</v>
      </c>
      <c r="H261" s="23"/>
      <c r="I261" s="6">
        <v>0.0</v>
      </c>
      <c r="J261" s="6">
        <v>0.0</v>
      </c>
      <c r="K261" s="6">
        <v>6.0</v>
      </c>
      <c r="L261" s="6">
        <v>0.0</v>
      </c>
      <c r="M261" s="6">
        <v>0.0</v>
      </c>
      <c r="N261" s="6" t="s">
        <v>61</v>
      </c>
      <c r="O261" s="6">
        <v>0.0</v>
      </c>
      <c r="P261" s="6">
        <v>0.0</v>
      </c>
      <c r="Q261" s="6" t="s">
        <v>12487</v>
      </c>
      <c r="R261" s="6" t="s">
        <v>12146</v>
      </c>
      <c r="S261" s="23"/>
      <c r="T261" s="23"/>
      <c r="U261" s="23"/>
      <c r="V261" s="23"/>
      <c r="W261" s="6" t="s">
        <v>1419</v>
      </c>
      <c r="X261" s="23"/>
      <c r="Y261" s="23"/>
      <c r="Z261" s="23"/>
      <c r="AA261" s="23"/>
      <c r="AB261" s="23"/>
      <c r="AC261" s="23"/>
      <c r="AD261" s="6" t="s">
        <v>12488</v>
      </c>
      <c r="AE261" s="23"/>
      <c r="AF261" s="6" t="s">
        <v>12491</v>
      </c>
      <c r="AG261" s="23"/>
      <c r="AH261" s="23"/>
      <c r="AI261" s="23"/>
      <c r="AJ261" s="23"/>
      <c r="AK261" s="23"/>
      <c r="AL261" s="23"/>
      <c r="AM261" s="23"/>
      <c r="AN261" s="23"/>
      <c r="AO261" s="23"/>
      <c r="AP261" s="23"/>
      <c r="AQ261" s="23"/>
      <c r="AR261" s="6" t="s">
        <v>68</v>
      </c>
      <c r="AS261" s="23"/>
      <c r="AT261" s="23"/>
      <c r="AU261" s="23"/>
      <c r="AV261" s="22" t="s">
        <v>12492</v>
      </c>
      <c r="AW261" s="22" t="s">
        <v>12492</v>
      </c>
      <c r="AX261" s="23"/>
      <c r="AY261" s="23"/>
      <c r="AZ261" s="23"/>
      <c r="BA261" s="23"/>
      <c r="BB261" s="23"/>
      <c r="BC261" s="23"/>
      <c r="BD261" s="23"/>
      <c r="BE261" s="23"/>
      <c r="BF261" s="23"/>
    </row>
    <row r="262" hidden="1">
      <c r="A262" s="5">
        <v>38719.0</v>
      </c>
      <c r="B262" s="12">
        <v>43286.0</v>
      </c>
      <c r="C262" s="6" t="s">
        <v>12496</v>
      </c>
      <c r="D262" s="6" t="s">
        <v>12497</v>
      </c>
      <c r="E262" s="6" t="s">
        <v>12498</v>
      </c>
      <c r="F262" s="22" t="s">
        <v>12499</v>
      </c>
      <c r="G262" s="6">
        <v>6000000.0</v>
      </c>
      <c r="H262" s="23"/>
      <c r="I262" s="6">
        <v>0.0</v>
      </c>
      <c r="J262" s="6">
        <v>0.0</v>
      </c>
      <c r="K262" s="6">
        <v>6.0</v>
      </c>
      <c r="L262" s="6">
        <v>0.0</v>
      </c>
      <c r="M262" s="6">
        <v>0.0</v>
      </c>
      <c r="N262" s="6" t="s">
        <v>61</v>
      </c>
      <c r="O262" s="6">
        <v>0.0</v>
      </c>
      <c r="P262" s="6">
        <v>0.0</v>
      </c>
      <c r="Q262" s="12">
        <v>43286.0</v>
      </c>
      <c r="R262" s="6" t="s">
        <v>9871</v>
      </c>
      <c r="S262" s="6" t="s">
        <v>12502</v>
      </c>
      <c r="T262" s="22" t="s">
        <v>12503</v>
      </c>
      <c r="U262" s="6" t="s">
        <v>12509</v>
      </c>
      <c r="V262" s="23"/>
      <c r="W262" s="6" t="s">
        <v>12511</v>
      </c>
      <c r="X262" s="23"/>
      <c r="Y262" s="23"/>
      <c r="Z262" s="23"/>
      <c r="AA262" s="23"/>
      <c r="AB262" s="23"/>
      <c r="AC262" s="23"/>
      <c r="AD262" s="6" t="s">
        <v>12512</v>
      </c>
      <c r="AE262" s="23"/>
      <c r="AF262" s="6" t="s">
        <v>939</v>
      </c>
      <c r="AG262" s="23"/>
      <c r="AH262" s="23"/>
      <c r="AI262" s="23"/>
      <c r="AJ262" s="23"/>
      <c r="AK262" s="23"/>
      <c r="AL262" s="6" t="s">
        <v>12517</v>
      </c>
      <c r="AM262" s="23"/>
      <c r="AN262" s="23"/>
      <c r="AO262" s="23"/>
      <c r="AP262" s="23"/>
      <c r="AQ262" s="23"/>
      <c r="AR262" s="6" t="s">
        <v>834</v>
      </c>
      <c r="AS262" s="23"/>
      <c r="AT262" s="23"/>
      <c r="AU262" s="23"/>
      <c r="AV262" s="22" t="s">
        <v>12520</v>
      </c>
      <c r="AW262" s="22" t="s">
        <v>12520</v>
      </c>
      <c r="AX262" s="23"/>
      <c r="AY262" s="23"/>
      <c r="AZ262" s="23"/>
      <c r="BA262" s="23"/>
      <c r="BB262" s="23"/>
      <c r="BC262" s="23"/>
      <c r="BD262" s="23"/>
      <c r="BE262" s="23"/>
      <c r="BF262" s="23"/>
    </row>
    <row r="263" hidden="1">
      <c r="A263" s="5">
        <v>36950.0</v>
      </c>
      <c r="B263" s="12">
        <v>43252.0</v>
      </c>
      <c r="C263" s="6" t="s">
        <v>12527</v>
      </c>
      <c r="D263" s="23"/>
      <c r="E263" s="23"/>
      <c r="F263" s="23"/>
      <c r="G263" s="6">
        <v>70000.0</v>
      </c>
      <c r="H263" s="23"/>
      <c r="I263" s="6">
        <v>0.0</v>
      </c>
      <c r="J263" s="6">
        <v>0.0</v>
      </c>
      <c r="K263" s="6">
        <v>6.0</v>
      </c>
      <c r="L263" s="6">
        <v>0.0</v>
      </c>
      <c r="M263" s="6">
        <v>0.0</v>
      </c>
      <c r="N263" s="6" t="s">
        <v>61</v>
      </c>
      <c r="O263" s="6">
        <v>0.0</v>
      </c>
      <c r="P263" s="6">
        <v>0.0</v>
      </c>
      <c r="Q263" s="23"/>
      <c r="R263" s="23"/>
      <c r="S263" s="23"/>
      <c r="T263" s="23"/>
      <c r="U263" s="23"/>
      <c r="V263" s="23"/>
      <c r="W263" s="23"/>
      <c r="X263" s="23"/>
      <c r="Y263" s="23"/>
      <c r="Z263" s="23"/>
      <c r="AA263" s="23"/>
      <c r="AB263" s="23"/>
      <c r="AC263" s="23"/>
      <c r="AD263" s="23"/>
      <c r="AE263" s="23"/>
      <c r="AF263" s="23"/>
      <c r="AG263" s="23"/>
      <c r="AH263" s="23"/>
      <c r="AI263" s="23"/>
      <c r="AJ263" s="23"/>
      <c r="AK263" s="23"/>
      <c r="AL263" s="23"/>
      <c r="AM263" s="23"/>
      <c r="AN263" s="23"/>
      <c r="AO263" s="23"/>
      <c r="AP263" s="23"/>
      <c r="AQ263" s="23"/>
      <c r="AR263" s="6" t="s">
        <v>68</v>
      </c>
      <c r="AS263" s="23"/>
      <c r="AT263" s="23"/>
      <c r="AU263" s="23"/>
      <c r="AV263" s="22" t="s">
        <v>12531</v>
      </c>
      <c r="AW263" s="22" t="s">
        <v>12531</v>
      </c>
      <c r="AX263" s="23"/>
      <c r="AY263" s="23"/>
      <c r="AZ263" s="23"/>
      <c r="BA263" s="23"/>
      <c r="BB263" s="23"/>
      <c r="BC263" s="23"/>
      <c r="BD263" s="23"/>
      <c r="BE263" s="23"/>
      <c r="BF263" s="23"/>
    </row>
    <row r="264" hidden="1">
      <c r="A264" s="5">
        <v>38200.0</v>
      </c>
      <c r="B264" s="6" t="s">
        <v>12535</v>
      </c>
      <c r="C264" s="6" t="s">
        <v>12536</v>
      </c>
      <c r="D264" s="23"/>
      <c r="E264" s="23"/>
      <c r="F264" s="23"/>
      <c r="G264" s="6">
        <v>10.0</v>
      </c>
      <c r="H264" s="23"/>
      <c r="I264" s="6">
        <v>0.0</v>
      </c>
      <c r="J264" s="6">
        <v>0.0</v>
      </c>
      <c r="K264" s="6">
        <v>6.0</v>
      </c>
      <c r="L264" s="6">
        <v>0.0</v>
      </c>
      <c r="M264" s="6">
        <v>0.0</v>
      </c>
      <c r="N264" s="6" t="s">
        <v>61</v>
      </c>
      <c r="O264" s="6">
        <v>0.0</v>
      </c>
      <c r="P264" s="6">
        <v>0.0</v>
      </c>
      <c r="Q264" s="23"/>
      <c r="R264" s="23"/>
      <c r="S264" s="23"/>
      <c r="T264" s="23"/>
      <c r="U264" s="23"/>
      <c r="V264" s="23"/>
      <c r="W264" s="23"/>
      <c r="X264" s="23"/>
      <c r="Y264" s="23"/>
      <c r="Z264" s="23"/>
      <c r="AA264" s="23"/>
      <c r="AB264" s="23"/>
      <c r="AC264" s="23"/>
      <c r="AD264" s="23"/>
      <c r="AE264" s="23"/>
      <c r="AF264" s="23"/>
      <c r="AG264" s="23"/>
      <c r="AH264" s="23"/>
      <c r="AI264" s="23"/>
      <c r="AJ264" s="23"/>
      <c r="AK264" s="23"/>
      <c r="AL264" s="23"/>
      <c r="AM264" s="23"/>
      <c r="AN264" s="23"/>
      <c r="AO264" s="23"/>
      <c r="AP264" s="23"/>
      <c r="AQ264" s="23"/>
      <c r="AR264" s="6" t="s">
        <v>68</v>
      </c>
      <c r="AS264" s="23"/>
      <c r="AT264" s="23"/>
      <c r="AU264" s="23"/>
      <c r="AV264" s="23"/>
      <c r="AW264" s="23"/>
      <c r="AX264" s="23"/>
      <c r="AY264" s="23"/>
      <c r="AZ264" s="23"/>
      <c r="BA264" s="23"/>
      <c r="BB264" s="23"/>
      <c r="BC264" s="23"/>
      <c r="BD264" s="23"/>
      <c r="BE264" s="23"/>
      <c r="BF264" s="23"/>
    </row>
    <row r="265" hidden="1">
      <c r="A265" s="5">
        <v>38032.0</v>
      </c>
      <c r="B265" s="12">
        <v>43437.0</v>
      </c>
      <c r="C265" s="6" t="s">
        <v>12537</v>
      </c>
      <c r="D265" s="23"/>
      <c r="E265" s="23"/>
      <c r="F265" s="23"/>
      <c r="G265" s="6">
        <v>7000.0</v>
      </c>
      <c r="H265" s="23"/>
      <c r="I265" s="6">
        <v>0.0</v>
      </c>
      <c r="J265" s="6">
        <v>0.0</v>
      </c>
      <c r="K265" s="6">
        <v>6.0</v>
      </c>
      <c r="L265" s="6">
        <v>0.0</v>
      </c>
      <c r="M265" s="6">
        <v>0.0</v>
      </c>
      <c r="N265" s="6" t="s">
        <v>61</v>
      </c>
      <c r="O265" s="6">
        <v>0.0</v>
      </c>
      <c r="P265" s="6">
        <v>0.0</v>
      </c>
      <c r="Q265" s="23"/>
      <c r="R265" s="23"/>
      <c r="S265" s="23"/>
      <c r="T265" s="23"/>
      <c r="U265" s="23"/>
      <c r="V265" s="23"/>
      <c r="W265" s="23"/>
      <c r="X265" s="23"/>
      <c r="Y265" s="23"/>
      <c r="Z265" s="23"/>
      <c r="AA265" s="23"/>
      <c r="AB265" s="23"/>
      <c r="AC265" s="23"/>
      <c r="AD265" s="23"/>
      <c r="AE265" s="23"/>
      <c r="AF265" s="23"/>
      <c r="AG265" s="23"/>
      <c r="AH265" s="23"/>
      <c r="AI265" s="23"/>
      <c r="AJ265" s="23"/>
      <c r="AK265" s="23"/>
      <c r="AL265" s="23"/>
      <c r="AM265" s="23"/>
      <c r="AN265" s="23"/>
      <c r="AO265" s="23"/>
      <c r="AP265" s="23"/>
      <c r="AQ265" s="23"/>
      <c r="AR265" s="6" t="s">
        <v>68</v>
      </c>
      <c r="AS265" s="23"/>
      <c r="AT265" s="23"/>
      <c r="AU265" s="23"/>
      <c r="AV265" s="22" t="s">
        <v>12539</v>
      </c>
      <c r="AW265" s="22" t="s">
        <v>12539</v>
      </c>
      <c r="AX265" s="23"/>
      <c r="AY265" s="23"/>
      <c r="AZ265" s="23"/>
      <c r="BA265" s="23"/>
      <c r="BB265" s="23"/>
      <c r="BC265" s="23"/>
      <c r="BD265" s="23"/>
      <c r="BE265" s="23"/>
      <c r="BF265" s="23"/>
    </row>
    <row r="266" hidden="1">
      <c r="A266" s="5">
        <v>41762.0</v>
      </c>
      <c r="B266" s="12">
        <v>43262.0</v>
      </c>
      <c r="C266" s="6" t="s">
        <v>12541</v>
      </c>
      <c r="D266" s="23"/>
      <c r="E266" s="23"/>
      <c r="F266" s="23"/>
      <c r="G266" s="6">
        <v>15.0</v>
      </c>
      <c r="H266" s="23"/>
      <c r="I266" s="6">
        <v>0.0</v>
      </c>
      <c r="J266" s="6">
        <v>0.0</v>
      </c>
      <c r="K266" s="6">
        <v>6.0</v>
      </c>
      <c r="L266" s="6">
        <v>0.0</v>
      </c>
      <c r="M266" s="6">
        <v>0.0</v>
      </c>
      <c r="N266" s="6" t="s">
        <v>61</v>
      </c>
      <c r="O266" s="6">
        <v>0.0</v>
      </c>
      <c r="P266" s="6">
        <v>0.0</v>
      </c>
      <c r="Q266" s="23"/>
      <c r="R266" s="23"/>
      <c r="S266" s="23"/>
      <c r="T266" s="23"/>
      <c r="U266" s="23"/>
      <c r="V266" s="23"/>
      <c r="W266" s="23"/>
      <c r="X266" s="6" t="s">
        <v>293</v>
      </c>
      <c r="Y266" s="6" t="s">
        <v>7890</v>
      </c>
      <c r="Z266" s="6">
        <v>92706.0</v>
      </c>
      <c r="AA266" s="23"/>
      <c r="AB266" s="23"/>
      <c r="AC266" s="23"/>
      <c r="AD266" s="23"/>
      <c r="AE266" s="23"/>
      <c r="AF266" s="23"/>
      <c r="AG266" s="23"/>
      <c r="AH266" s="23"/>
      <c r="AI266" s="23"/>
      <c r="AJ266" s="23"/>
      <c r="AK266" s="23"/>
      <c r="AL266" s="23"/>
      <c r="AM266" s="23"/>
      <c r="AN266" s="23"/>
      <c r="AO266" s="23"/>
      <c r="AP266" s="23"/>
      <c r="AQ266" s="23"/>
      <c r="AR266" s="6" t="s">
        <v>68</v>
      </c>
      <c r="AS266" s="23"/>
      <c r="AT266" s="23"/>
      <c r="AU266" s="23"/>
      <c r="AV266" s="22" t="s">
        <v>7886</v>
      </c>
      <c r="AW266" s="22" t="s">
        <v>7886</v>
      </c>
      <c r="AX266" s="22" t="s">
        <v>7910</v>
      </c>
      <c r="AY266" s="23"/>
      <c r="AZ266" s="22" t="s">
        <v>7915</v>
      </c>
      <c r="BA266" s="22" t="s">
        <v>7927</v>
      </c>
      <c r="BB266" s="22" t="s">
        <v>7933</v>
      </c>
      <c r="BC266" s="23"/>
      <c r="BD266" s="23"/>
      <c r="BE266" s="23"/>
      <c r="BF266" s="23"/>
    </row>
    <row r="267" hidden="1">
      <c r="A267" s="5">
        <v>41484.0</v>
      </c>
      <c r="B267" s="12">
        <v>43292.0</v>
      </c>
      <c r="C267" s="6" t="s">
        <v>12580</v>
      </c>
      <c r="D267" s="6" t="s">
        <v>12581</v>
      </c>
      <c r="E267" s="6" t="s">
        <v>7879</v>
      </c>
      <c r="F267" s="22" t="s">
        <v>12583</v>
      </c>
      <c r="G267" s="6">
        <v>15000.0</v>
      </c>
      <c r="H267" s="23"/>
      <c r="I267" s="6">
        <v>0.0</v>
      </c>
      <c r="J267" s="6">
        <v>0.0</v>
      </c>
      <c r="K267" s="6">
        <v>6.0</v>
      </c>
      <c r="L267" s="6">
        <v>0.0</v>
      </c>
      <c r="M267" s="6">
        <v>0.0</v>
      </c>
      <c r="N267" s="6" t="s">
        <v>61</v>
      </c>
      <c r="O267" s="6">
        <v>0.0</v>
      </c>
      <c r="P267" s="6">
        <v>0.0</v>
      </c>
      <c r="Q267" s="6" t="s">
        <v>9279</v>
      </c>
      <c r="R267" s="12">
        <v>43770.0</v>
      </c>
      <c r="S267" s="6" t="s">
        <v>6425</v>
      </c>
      <c r="T267" s="22" t="s">
        <v>12599</v>
      </c>
      <c r="U267" s="6" t="s">
        <v>12602</v>
      </c>
      <c r="V267" s="23"/>
      <c r="W267" s="6" t="s">
        <v>12603</v>
      </c>
      <c r="X267" s="6" t="s">
        <v>293</v>
      </c>
      <c r="Y267" s="6" t="s">
        <v>7890</v>
      </c>
      <c r="Z267" s="6">
        <v>92706.0</v>
      </c>
      <c r="AA267" s="23"/>
      <c r="AB267" s="23"/>
      <c r="AC267" s="6" t="s">
        <v>12604</v>
      </c>
      <c r="AD267" s="6" t="s">
        <v>12605</v>
      </c>
      <c r="AE267" s="6" t="s">
        <v>12609</v>
      </c>
      <c r="AF267" s="6" t="s">
        <v>191</v>
      </c>
      <c r="AG267" s="23"/>
      <c r="AH267" s="23"/>
      <c r="AI267" s="23"/>
      <c r="AJ267" s="23"/>
      <c r="AK267" s="23"/>
      <c r="AL267" s="23"/>
      <c r="AM267" s="23"/>
      <c r="AN267" s="23"/>
      <c r="AO267" s="23"/>
      <c r="AP267" s="23"/>
      <c r="AQ267" s="23"/>
      <c r="AR267" s="6" t="s">
        <v>68</v>
      </c>
      <c r="AS267" s="23"/>
      <c r="AT267" s="23"/>
      <c r="AU267" s="23"/>
      <c r="AV267" s="22" t="s">
        <v>7886</v>
      </c>
      <c r="AW267" s="22" t="s">
        <v>7886</v>
      </c>
      <c r="AX267" s="22" t="s">
        <v>7910</v>
      </c>
      <c r="AY267" s="23"/>
      <c r="AZ267" s="22" t="s">
        <v>7915</v>
      </c>
      <c r="BA267" s="22" t="s">
        <v>7927</v>
      </c>
      <c r="BB267" s="22" t="s">
        <v>7933</v>
      </c>
      <c r="BC267" s="23"/>
      <c r="BD267" s="23"/>
      <c r="BE267" s="23"/>
      <c r="BF267" s="23"/>
    </row>
    <row r="268">
      <c r="A268" s="5">
        <v>41820.0</v>
      </c>
      <c r="B268" s="6" t="s">
        <v>9256</v>
      </c>
      <c r="C268" s="6" t="s">
        <v>12646</v>
      </c>
      <c r="D268" s="6" t="s">
        <v>7878</v>
      </c>
      <c r="E268" s="6" t="s">
        <v>7879</v>
      </c>
      <c r="F268" s="22" t="s">
        <v>12647</v>
      </c>
      <c r="G268" s="6">
        <v>13000.0</v>
      </c>
      <c r="H268" s="6">
        <v>1370.44</v>
      </c>
      <c r="I268" s="6">
        <v>10.0</v>
      </c>
      <c r="J268" s="6">
        <v>82.2264</v>
      </c>
      <c r="K268" s="6">
        <v>6.0</v>
      </c>
      <c r="L268" s="6">
        <v>94.72</v>
      </c>
      <c r="M268" s="6">
        <v>46.92</v>
      </c>
      <c r="N268" s="6" t="s">
        <v>61</v>
      </c>
      <c r="O268" s="6">
        <v>1.0</v>
      </c>
      <c r="P268" s="6">
        <v>0.0</v>
      </c>
      <c r="Q268" s="6" t="s">
        <v>9256</v>
      </c>
      <c r="R268" s="6" t="s">
        <v>11774</v>
      </c>
      <c r="S268" s="6" t="s">
        <v>6425</v>
      </c>
      <c r="T268" s="22" t="s">
        <v>12599</v>
      </c>
      <c r="U268" s="6" t="s">
        <v>12602</v>
      </c>
      <c r="V268" s="23"/>
      <c r="W268" s="6" t="s">
        <v>9125</v>
      </c>
      <c r="X268" s="6" t="s">
        <v>293</v>
      </c>
      <c r="Y268" s="6" t="s">
        <v>7890</v>
      </c>
      <c r="Z268" s="6">
        <v>92706.0</v>
      </c>
      <c r="AA268" s="6" t="s">
        <v>267</v>
      </c>
      <c r="AB268" s="6" t="s">
        <v>185</v>
      </c>
      <c r="AC268" s="6" t="s">
        <v>12658</v>
      </c>
      <c r="AD268" s="6" t="s">
        <v>12659</v>
      </c>
      <c r="AE268" s="6" t="s">
        <v>12666</v>
      </c>
      <c r="AF268" s="6" t="s">
        <v>12673</v>
      </c>
      <c r="AG268" s="23"/>
      <c r="AH268" s="23"/>
      <c r="AI268" s="23"/>
      <c r="AJ268" s="23"/>
      <c r="AK268" s="23"/>
      <c r="AL268" s="6" t="s">
        <v>12674</v>
      </c>
      <c r="AM268" s="23"/>
      <c r="AN268" s="23"/>
      <c r="AO268" s="23"/>
      <c r="AP268" s="23"/>
      <c r="AQ268" s="23"/>
      <c r="AR268" s="6" t="s">
        <v>86</v>
      </c>
      <c r="AS268" s="23"/>
      <c r="AT268" s="23"/>
      <c r="AU268" s="23"/>
      <c r="AV268" s="22" t="s">
        <v>7886</v>
      </c>
      <c r="AW268" s="22" t="s">
        <v>7886</v>
      </c>
      <c r="AX268" s="22" t="s">
        <v>7910</v>
      </c>
      <c r="AY268" s="23"/>
      <c r="AZ268" s="22" t="s">
        <v>7915</v>
      </c>
      <c r="BA268" s="22" t="s">
        <v>7927</v>
      </c>
      <c r="BB268" s="22" t="s">
        <v>7933</v>
      </c>
      <c r="BC268" s="23"/>
      <c r="BD268" s="23"/>
      <c r="BE268" s="23"/>
      <c r="BF268" s="23"/>
    </row>
    <row r="269" hidden="1">
      <c r="A269" s="5">
        <v>38031.0</v>
      </c>
      <c r="B269" s="12">
        <v>43437.0</v>
      </c>
      <c r="C269" s="6" t="s">
        <v>12706</v>
      </c>
      <c r="D269" s="23"/>
      <c r="E269" s="23"/>
      <c r="F269" s="23"/>
      <c r="G269" s="6">
        <v>7000.0</v>
      </c>
      <c r="H269" s="23"/>
      <c r="I269" s="6">
        <v>0.0</v>
      </c>
      <c r="J269" s="6">
        <v>0.0</v>
      </c>
      <c r="K269" s="6">
        <v>6.0</v>
      </c>
      <c r="L269" s="6">
        <v>0.0</v>
      </c>
      <c r="M269" s="6">
        <v>0.0</v>
      </c>
      <c r="N269" s="6" t="s">
        <v>61</v>
      </c>
      <c r="O269" s="6">
        <v>0.0</v>
      </c>
      <c r="P269" s="6">
        <v>0.0</v>
      </c>
      <c r="Q269" s="23"/>
      <c r="R269" s="23"/>
      <c r="S269" s="23"/>
      <c r="T269" s="23"/>
      <c r="U269" s="23"/>
      <c r="V269" s="23"/>
      <c r="W269" s="23"/>
      <c r="X269" s="23"/>
      <c r="Y269" s="23"/>
      <c r="Z269" s="23"/>
      <c r="AA269" s="23"/>
      <c r="AB269" s="23"/>
      <c r="AC269" s="23"/>
      <c r="AD269" s="23"/>
      <c r="AE269" s="23"/>
      <c r="AF269" s="23"/>
      <c r="AG269" s="23"/>
      <c r="AH269" s="23"/>
      <c r="AI269" s="23"/>
      <c r="AJ269" s="23"/>
      <c r="AK269" s="23"/>
      <c r="AL269" s="23"/>
      <c r="AM269" s="23"/>
      <c r="AN269" s="23"/>
      <c r="AO269" s="23"/>
      <c r="AP269" s="23"/>
      <c r="AQ269" s="23"/>
      <c r="AR269" s="6" t="s">
        <v>68</v>
      </c>
      <c r="AS269" s="23"/>
      <c r="AT269" s="23"/>
      <c r="AU269" s="23"/>
      <c r="AV269" s="23"/>
      <c r="AW269" s="23"/>
      <c r="AX269" s="23"/>
      <c r="AY269" s="23"/>
      <c r="AZ269" s="23"/>
      <c r="BA269" s="23"/>
      <c r="BB269" s="23"/>
      <c r="BC269" s="23"/>
      <c r="BD269" s="23"/>
      <c r="BE269" s="23"/>
      <c r="BF269" s="23"/>
    </row>
    <row r="270" hidden="1">
      <c r="A270" s="5">
        <v>38601.0</v>
      </c>
      <c r="B270" s="6" t="s">
        <v>12707</v>
      </c>
      <c r="C270" s="6" t="s">
        <v>12708</v>
      </c>
      <c r="D270" s="23"/>
      <c r="E270" s="23"/>
      <c r="F270" s="23"/>
      <c r="G270" s="6">
        <v>275000.0</v>
      </c>
      <c r="H270" s="23"/>
      <c r="I270" s="6">
        <v>0.0</v>
      </c>
      <c r="J270" s="6">
        <v>0.0</v>
      </c>
      <c r="K270" s="6">
        <v>6.0</v>
      </c>
      <c r="L270" s="6">
        <v>0.0</v>
      </c>
      <c r="M270" s="6">
        <v>0.0</v>
      </c>
      <c r="N270" s="6" t="s">
        <v>61</v>
      </c>
      <c r="O270" s="6">
        <v>0.0</v>
      </c>
      <c r="P270" s="6">
        <v>0.0</v>
      </c>
      <c r="Q270" s="23"/>
      <c r="R270" s="23"/>
      <c r="S270" s="23"/>
      <c r="T270" s="23"/>
      <c r="U270" s="23"/>
      <c r="V270" s="23"/>
      <c r="W270" s="23"/>
      <c r="X270" s="23"/>
      <c r="Y270" s="23"/>
      <c r="Z270" s="23"/>
      <c r="AA270" s="23"/>
      <c r="AB270" s="23"/>
      <c r="AC270" s="23"/>
      <c r="AD270" s="23"/>
      <c r="AE270" s="23"/>
      <c r="AF270" s="23"/>
      <c r="AG270" s="23"/>
      <c r="AH270" s="23"/>
      <c r="AI270" s="23"/>
      <c r="AJ270" s="23"/>
      <c r="AK270" s="23"/>
      <c r="AL270" s="23"/>
      <c r="AM270" s="23"/>
      <c r="AN270" s="23"/>
      <c r="AO270" s="23"/>
      <c r="AP270" s="23"/>
      <c r="AQ270" s="23"/>
      <c r="AR270" s="6" t="s">
        <v>68</v>
      </c>
      <c r="AS270" s="23"/>
      <c r="AT270" s="23"/>
      <c r="AU270" s="23"/>
      <c r="AV270" s="22" t="s">
        <v>12713</v>
      </c>
      <c r="AW270" s="22" t="s">
        <v>12713</v>
      </c>
      <c r="AX270" s="23"/>
      <c r="AY270" s="23"/>
      <c r="AZ270" s="23"/>
      <c r="BA270" s="23"/>
      <c r="BB270" s="23"/>
      <c r="BC270" s="23"/>
      <c r="BD270" s="23"/>
      <c r="BE270" s="23"/>
      <c r="BF270" s="23"/>
    </row>
    <row r="271" hidden="1">
      <c r="A271" s="5">
        <v>38600.0</v>
      </c>
      <c r="B271" s="6" t="s">
        <v>12707</v>
      </c>
      <c r="C271" s="6" t="s">
        <v>12722</v>
      </c>
      <c r="D271" s="23"/>
      <c r="E271" s="23"/>
      <c r="F271" s="23"/>
      <c r="G271" s="6">
        <v>275000.0</v>
      </c>
      <c r="H271" s="23"/>
      <c r="I271" s="6">
        <v>0.0</v>
      </c>
      <c r="J271" s="6">
        <v>0.0</v>
      </c>
      <c r="K271" s="6">
        <v>6.0</v>
      </c>
      <c r="L271" s="6">
        <v>0.0</v>
      </c>
      <c r="M271" s="6">
        <v>0.0</v>
      </c>
      <c r="N271" s="6" t="s">
        <v>61</v>
      </c>
      <c r="O271" s="6">
        <v>0.0</v>
      </c>
      <c r="P271" s="6">
        <v>0.0</v>
      </c>
      <c r="Q271" s="23"/>
      <c r="R271" s="23"/>
      <c r="S271" s="23"/>
      <c r="T271" s="23"/>
      <c r="U271" s="23"/>
      <c r="V271" s="23"/>
      <c r="W271" s="23"/>
      <c r="X271" s="23"/>
      <c r="Y271" s="23"/>
      <c r="Z271" s="23"/>
      <c r="AA271" s="23"/>
      <c r="AB271" s="23"/>
      <c r="AC271" s="23"/>
      <c r="AD271" s="23"/>
      <c r="AE271" s="23"/>
      <c r="AF271" s="23"/>
      <c r="AG271" s="23"/>
      <c r="AH271" s="23"/>
      <c r="AI271" s="23"/>
      <c r="AJ271" s="23"/>
      <c r="AK271" s="23"/>
      <c r="AL271" s="23"/>
      <c r="AM271" s="23"/>
      <c r="AN271" s="23"/>
      <c r="AO271" s="23"/>
      <c r="AP271" s="23"/>
      <c r="AQ271" s="23"/>
      <c r="AR271" s="6" t="s">
        <v>68</v>
      </c>
      <c r="AS271" s="23"/>
      <c r="AT271" s="23"/>
      <c r="AU271" s="23"/>
      <c r="AV271" s="23"/>
      <c r="AW271" s="23"/>
      <c r="AX271" s="23"/>
      <c r="AY271" s="23"/>
      <c r="AZ271" s="23"/>
      <c r="BA271" s="23"/>
      <c r="BB271" s="23"/>
      <c r="BC271" s="23"/>
      <c r="BD271" s="23"/>
      <c r="BE271" s="23"/>
      <c r="BF271" s="23"/>
    </row>
    <row r="272" hidden="1">
      <c r="A272" s="5">
        <v>38528.0</v>
      </c>
      <c r="B272" s="6" t="s">
        <v>12725</v>
      </c>
      <c r="C272" s="6" t="s">
        <v>12726</v>
      </c>
      <c r="D272" s="23"/>
      <c r="E272" s="23"/>
      <c r="F272" s="23"/>
      <c r="G272" s="6">
        <v>350000.0</v>
      </c>
      <c r="H272" s="23"/>
      <c r="I272" s="6">
        <v>0.0</v>
      </c>
      <c r="J272" s="6">
        <v>0.0</v>
      </c>
      <c r="K272" s="6">
        <v>6.0</v>
      </c>
      <c r="L272" s="6">
        <v>0.0</v>
      </c>
      <c r="M272" s="6">
        <v>0.0</v>
      </c>
      <c r="N272" s="6" t="s">
        <v>61</v>
      </c>
      <c r="O272" s="6">
        <v>0.0</v>
      </c>
      <c r="P272" s="6">
        <v>0.0</v>
      </c>
      <c r="Q272" s="23"/>
      <c r="R272" s="23"/>
      <c r="S272" s="23"/>
      <c r="T272" s="23"/>
      <c r="U272" s="23"/>
      <c r="V272" s="23"/>
      <c r="W272" s="23"/>
      <c r="X272" s="23"/>
      <c r="Y272" s="23"/>
      <c r="Z272" s="23"/>
      <c r="AA272" s="23"/>
      <c r="AB272" s="23"/>
      <c r="AC272" s="23"/>
      <c r="AD272" s="23"/>
      <c r="AE272" s="23"/>
      <c r="AF272" s="23"/>
      <c r="AG272" s="23"/>
      <c r="AH272" s="23"/>
      <c r="AI272" s="23"/>
      <c r="AJ272" s="23"/>
      <c r="AK272" s="23"/>
      <c r="AL272" s="23"/>
      <c r="AM272" s="23"/>
      <c r="AN272" s="23"/>
      <c r="AO272" s="23"/>
      <c r="AP272" s="23"/>
      <c r="AQ272" s="23"/>
      <c r="AR272" s="6" t="s">
        <v>68</v>
      </c>
      <c r="AS272" s="23"/>
      <c r="AT272" s="23"/>
      <c r="AU272" s="23"/>
      <c r="AV272" s="23"/>
      <c r="AW272" s="23"/>
      <c r="AX272" s="23"/>
      <c r="AY272" s="23"/>
      <c r="AZ272" s="23"/>
      <c r="BA272" s="23"/>
      <c r="BB272" s="23"/>
      <c r="BC272" s="23"/>
      <c r="BD272" s="23"/>
      <c r="BE272" s="23"/>
      <c r="BF272" s="23"/>
    </row>
    <row r="273" hidden="1">
      <c r="A273" s="5">
        <v>41094.0</v>
      </c>
      <c r="B273" s="16">
        <v>43444.0</v>
      </c>
      <c r="C273" s="6" t="s">
        <v>12734</v>
      </c>
      <c r="D273" s="6" t="s">
        <v>12735</v>
      </c>
      <c r="E273" s="6" t="s">
        <v>12736</v>
      </c>
      <c r="F273" s="22" t="s">
        <v>12737</v>
      </c>
      <c r="G273" s="6">
        <v>923500.0</v>
      </c>
      <c r="H273" s="23"/>
      <c r="I273" s="6">
        <v>0.0</v>
      </c>
      <c r="J273" s="6">
        <v>0.0</v>
      </c>
      <c r="K273" s="6">
        <v>6.0</v>
      </c>
      <c r="L273" s="6">
        <v>0.0</v>
      </c>
      <c r="M273" s="6">
        <v>0.0</v>
      </c>
      <c r="N273" s="6" t="s">
        <v>61</v>
      </c>
      <c r="O273" s="6">
        <v>0.0</v>
      </c>
      <c r="P273" s="6">
        <v>0.0</v>
      </c>
      <c r="Q273" s="23"/>
      <c r="R273" s="23"/>
      <c r="S273" s="6" t="s">
        <v>12746</v>
      </c>
      <c r="T273" s="22" t="s">
        <v>12747</v>
      </c>
      <c r="U273" s="6" t="s">
        <v>12748</v>
      </c>
      <c r="V273" s="23"/>
      <c r="W273" s="23"/>
      <c r="X273" s="23"/>
      <c r="Y273" s="23"/>
      <c r="Z273" s="23"/>
      <c r="AA273" s="23"/>
      <c r="AB273" s="23"/>
      <c r="AC273" s="23"/>
      <c r="AD273" s="23"/>
      <c r="AE273" s="23"/>
      <c r="AF273" s="23"/>
      <c r="AG273" s="23"/>
      <c r="AH273" s="23"/>
      <c r="AI273" s="23"/>
      <c r="AJ273" s="23"/>
      <c r="AK273" s="23"/>
      <c r="AL273" s="23"/>
      <c r="AM273" s="23"/>
      <c r="AN273" s="23"/>
      <c r="AO273" s="23"/>
      <c r="AP273" s="23"/>
      <c r="AQ273" s="23"/>
      <c r="AR273" s="6" t="s">
        <v>68</v>
      </c>
      <c r="AS273" s="23"/>
      <c r="AT273" s="23"/>
      <c r="AU273" s="23"/>
      <c r="AV273" s="22" t="s">
        <v>12747</v>
      </c>
      <c r="AW273" s="22" t="s">
        <v>12747</v>
      </c>
      <c r="AX273" s="23"/>
      <c r="AY273" s="23"/>
      <c r="AZ273" s="23"/>
      <c r="BA273" s="23"/>
      <c r="BB273" s="23"/>
      <c r="BC273" s="23"/>
      <c r="BD273" s="23"/>
      <c r="BE273" s="23"/>
      <c r="BF273" s="23"/>
    </row>
    <row r="274" hidden="1">
      <c r="A274" s="5">
        <v>40802.0</v>
      </c>
      <c r="B274" s="12">
        <v>43168.0</v>
      </c>
      <c r="C274" s="6" t="s">
        <v>12750</v>
      </c>
      <c r="D274" s="23"/>
      <c r="E274" s="23"/>
      <c r="F274" s="23"/>
      <c r="G274" s="6">
        <v>2000.0</v>
      </c>
      <c r="H274" s="23"/>
      <c r="I274" s="6">
        <v>0.0</v>
      </c>
      <c r="J274" s="6">
        <v>0.0</v>
      </c>
      <c r="K274" s="6">
        <v>6.0</v>
      </c>
      <c r="L274" s="6">
        <v>0.0</v>
      </c>
      <c r="M274" s="6">
        <v>0.0</v>
      </c>
      <c r="N274" s="6" t="s">
        <v>61</v>
      </c>
      <c r="O274" s="6">
        <v>0.0</v>
      </c>
      <c r="P274" s="6">
        <v>0.0</v>
      </c>
      <c r="Q274" s="23"/>
      <c r="R274" s="23"/>
      <c r="S274" s="23"/>
      <c r="T274" s="23"/>
      <c r="U274" s="23"/>
      <c r="V274" s="23"/>
      <c r="W274" s="23"/>
      <c r="X274" s="23"/>
      <c r="Y274" s="23"/>
      <c r="Z274" s="23"/>
      <c r="AA274" s="23"/>
      <c r="AB274" s="23"/>
      <c r="AC274" s="23"/>
      <c r="AD274" s="23"/>
      <c r="AE274" s="23"/>
      <c r="AF274" s="23"/>
      <c r="AG274" s="23"/>
      <c r="AH274" s="23"/>
      <c r="AI274" s="23"/>
      <c r="AJ274" s="23"/>
      <c r="AK274" s="23"/>
      <c r="AL274" s="23"/>
      <c r="AM274" s="23"/>
      <c r="AN274" s="23"/>
      <c r="AO274" s="23"/>
      <c r="AP274" s="23"/>
      <c r="AQ274" s="23"/>
      <c r="AR274" s="6" t="s">
        <v>68</v>
      </c>
      <c r="AS274" s="23"/>
      <c r="AT274" s="23"/>
      <c r="AU274" s="23"/>
      <c r="AV274" s="23"/>
      <c r="AW274" s="23"/>
      <c r="AX274" s="23"/>
      <c r="AY274" s="23"/>
      <c r="AZ274" s="23"/>
      <c r="BA274" s="23"/>
      <c r="BB274" s="23"/>
      <c r="BC274" s="23"/>
      <c r="BD274" s="23"/>
      <c r="BE274" s="23"/>
      <c r="BF274" s="23"/>
    </row>
    <row r="275">
      <c r="A275" s="5">
        <v>40415.0</v>
      </c>
      <c r="B275" s="12">
        <v>43259.0</v>
      </c>
      <c r="C275" s="6" t="s">
        <v>12751</v>
      </c>
      <c r="D275" s="6" t="s">
        <v>12752</v>
      </c>
      <c r="E275" s="6" t="s">
        <v>12753</v>
      </c>
      <c r="F275" s="22" t="s">
        <v>12754</v>
      </c>
      <c r="G275" s="6">
        <v>80000.0</v>
      </c>
      <c r="H275" s="6">
        <v>355.57</v>
      </c>
      <c r="I275" s="6">
        <v>0.0</v>
      </c>
      <c r="J275" s="6">
        <v>21.3342</v>
      </c>
      <c r="K275" s="6">
        <v>6.0</v>
      </c>
      <c r="L275" s="6">
        <v>43.36</v>
      </c>
      <c r="M275" s="6">
        <v>14.83</v>
      </c>
      <c r="N275" s="6" t="s">
        <v>61</v>
      </c>
      <c r="O275" s="6">
        <v>2.0</v>
      </c>
      <c r="P275" s="6">
        <v>0.0</v>
      </c>
      <c r="Q275" s="12">
        <v>43259.0</v>
      </c>
      <c r="R275" s="6" t="s">
        <v>12756</v>
      </c>
      <c r="S275" s="6" t="s">
        <v>2026</v>
      </c>
      <c r="T275" s="22" t="s">
        <v>12757</v>
      </c>
      <c r="U275" s="6" t="s">
        <v>12764</v>
      </c>
      <c r="V275" s="23"/>
      <c r="W275" s="6" t="s">
        <v>12765</v>
      </c>
      <c r="X275" s="23"/>
      <c r="Y275" s="23"/>
      <c r="Z275" s="23"/>
      <c r="AA275" s="23"/>
      <c r="AB275" s="23"/>
      <c r="AC275" s="6" t="s">
        <v>12766</v>
      </c>
      <c r="AD275" s="6" t="s">
        <v>12767</v>
      </c>
      <c r="AE275" s="6" t="s">
        <v>12779</v>
      </c>
      <c r="AF275" s="6" t="s">
        <v>12785</v>
      </c>
      <c r="AG275" s="23"/>
      <c r="AH275" s="23"/>
      <c r="AI275" s="23"/>
      <c r="AJ275" s="23"/>
      <c r="AK275" s="23"/>
      <c r="AL275" s="23"/>
      <c r="AM275" s="23"/>
      <c r="AN275" s="23"/>
      <c r="AO275" s="23"/>
      <c r="AP275" s="23"/>
      <c r="AQ275" s="23"/>
      <c r="AR275" s="6" t="s">
        <v>86</v>
      </c>
      <c r="AS275" s="23"/>
      <c r="AT275" s="6" t="s">
        <v>12788</v>
      </c>
      <c r="AU275" s="23"/>
      <c r="AV275" s="22" t="s">
        <v>12790</v>
      </c>
      <c r="AW275" s="22" t="s">
        <v>12790</v>
      </c>
      <c r="AX275" s="22" t="s">
        <v>12810</v>
      </c>
      <c r="AY275" s="23"/>
      <c r="AZ275" s="23"/>
      <c r="BA275" s="22" t="s">
        <v>12830</v>
      </c>
      <c r="BB275" s="22" t="s">
        <v>12843</v>
      </c>
      <c r="BC275" s="23"/>
      <c r="BD275" s="23"/>
      <c r="BE275" s="23"/>
      <c r="BF275" s="23"/>
    </row>
    <row r="276" hidden="1">
      <c r="A276" s="5">
        <v>37570.0</v>
      </c>
      <c r="B276" s="6" t="s">
        <v>12154</v>
      </c>
      <c r="C276" s="6" t="s">
        <v>12857</v>
      </c>
      <c r="D276" s="23"/>
      <c r="E276" s="23"/>
      <c r="F276" s="23"/>
      <c r="G276" s="6">
        <v>25000.0</v>
      </c>
      <c r="H276" s="23"/>
      <c r="I276" s="6">
        <v>0.0</v>
      </c>
      <c r="J276" s="6">
        <v>0.0</v>
      </c>
      <c r="K276" s="6">
        <v>6.0</v>
      </c>
      <c r="L276" s="6">
        <v>0.0</v>
      </c>
      <c r="M276" s="6">
        <v>0.0</v>
      </c>
      <c r="N276" s="6" t="s">
        <v>61</v>
      </c>
      <c r="O276" s="6">
        <v>0.0</v>
      </c>
      <c r="P276" s="6">
        <v>0.0</v>
      </c>
      <c r="Q276" s="23"/>
      <c r="R276" s="23"/>
      <c r="S276" s="23"/>
      <c r="T276" s="23"/>
      <c r="U276" s="23"/>
      <c r="V276" s="23"/>
      <c r="W276" s="23"/>
      <c r="X276" s="23"/>
      <c r="Y276" s="23"/>
      <c r="Z276" s="23"/>
      <c r="AA276" s="23"/>
      <c r="AB276" s="23"/>
      <c r="AC276" s="23"/>
      <c r="AD276" s="23"/>
      <c r="AE276" s="23"/>
      <c r="AF276" s="23"/>
      <c r="AG276" s="23"/>
      <c r="AH276" s="23"/>
      <c r="AI276" s="23"/>
      <c r="AJ276" s="23"/>
      <c r="AK276" s="23"/>
      <c r="AL276" s="23"/>
      <c r="AM276" s="23"/>
      <c r="AN276" s="23"/>
      <c r="AO276" s="23"/>
      <c r="AP276" s="23"/>
      <c r="AQ276" s="23"/>
      <c r="AR276" s="6" t="s">
        <v>68</v>
      </c>
      <c r="AS276" s="23"/>
      <c r="AT276" s="23"/>
      <c r="AU276" s="23"/>
      <c r="AV276" s="23"/>
      <c r="AW276" s="23"/>
      <c r="AX276" s="23"/>
      <c r="AY276" s="23"/>
      <c r="AZ276" s="23"/>
      <c r="BA276" s="23"/>
      <c r="BB276" s="23"/>
      <c r="BC276" s="23"/>
      <c r="BD276" s="23"/>
      <c r="BE276" s="23"/>
      <c r="BF276" s="23"/>
    </row>
    <row r="277">
      <c r="A277" s="5">
        <v>37571.0</v>
      </c>
      <c r="B277" s="12">
        <v>43286.0</v>
      </c>
      <c r="C277" s="6" t="s">
        <v>12864</v>
      </c>
      <c r="D277" s="6" t="s">
        <v>12865</v>
      </c>
      <c r="E277" s="6" t="s">
        <v>12866</v>
      </c>
      <c r="F277" s="22" t="s">
        <v>12867</v>
      </c>
      <c r="G277" s="6">
        <v>10000.0</v>
      </c>
      <c r="H277" s="6">
        <v>272.52</v>
      </c>
      <c r="I277" s="6">
        <v>2.0</v>
      </c>
      <c r="J277" s="6">
        <v>16.3512</v>
      </c>
      <c r="K277" s="6">
        <v>6.0</v>
      </c>
      <c r="L277" s="6">
        <v>31.0</v>
      </c>
      <c r="M277" s="6">
        <v>10.57</v>
      </c>
      <c r="N277" s="6" t="s">
        <v>61</v>
      </c>
      <c r="O277" s="6">
        <v>1.0</v>
      </c>
      <c r="P277" s="6">
        <v>0.0</v>
      </c>
      <c r="Q277" s="6" t="s">
        <v>12154</v>
      </c>
      <c r="R277" s="12">
        <v>43163.0</v>
      </c>
      <c r="S277" s="6" t="s">
        <v>12875</v>
      </c>
      <c r="T277" s="22" t="s">
        <v>12877</v>
      </c>
      <c r="U277" s="6" t="s">
        <v>12883</v>
      </c>
      <c r="V277" s="23"/>
      <c r="W277" s="6" t="s">
        <v>12884</v>
      </c>
      <c r="X277" s="23"/>
      <c r="Y277" s="23"/>
      <c r="Z277" s="23"/>
      <c r="AA277" s="23"/>
      <c r="AB277" s="23"/>
      <c r="AC277" s="6" t="s">
        <v>12886</v>
      </c>
      <c r="AD277" s="6" t="s">
        <v>12887</v>
      </c>
      <c r="AE277" s="6" t="s">
        <v>12891</v>
      </c>
      <c r="AF277" s="6" t="s">
        <v>12893</v>
      </c>
      <c r="AG277" s="23"/>
      <c r="AH277" s="23"/>
      <c r="AI277" s="23"/>
      <c r="AJ277" s="23"/>
      <c r="AK277" s="23"/>
      <c r="AL277" s="6" t="s">
        <v>12894</v>
      </c>
      <c r="AM277" s="23"/>
      <c r="AN277" s="23"/>
      <c r="AO277" s="23"/>
      <c r="AP277" s="23"/>
      <c r="AQ277" s="23"/>
      <c r="AR277" s="6" t="s">
        <v>86</v>
      </c>
      <c r="AS277" s="23"/>
      <c r="AT277" s="23"/>
      <c r="AU277" s="23"/>
      <c r="AV277" s="22" t="s">
        <v>12877</v>
      </c>
      <c r="AW277" s="22" t="s">
        <v>12877</v>
      </c>
      <c r="AX277" s="22" t="s">
        <v>12896</v>
      </c>
      <c r="AY277" s="23"/>
      <c r="AZ277" s="23"/>
      <c r="BA277" s="22" t="s">
        <v>12901</v>
      </c>
      <c r="BB277" s="22" t="s">
        <v>12904</v>
      </c>
      <c r="BC277" s="23"/>
      <c r="BD277" s="23"/>
      <c r="BE277" s="23"/>
      <c r="BF277" s="23"/>
    </row>
    <row r="278" hidden="1">
      <c r="A278" s="5">
        <v>37822.0</v>
      </c>
      <c r="B278" s="6" t="s">
        <v>11342</v>
      </c>
      <c r="C278" s="6" t="s">
        <v>12914</v>
      </c>
      <c r="D278" s="23"/>
      <c r="E278" s="23"/>
      <c r="F278" s="23"/>
      <c r="G278" s="6">
        <v>20000.0</v>
      </c>
      <c r="H278" s="23"/>
      <c r="I278" s="6">
        <v>0.0</v>
      </c>
      <c r="J278" s="6">
        <v>0.0</v>
      </c>
      <c r="K278" s="6">
        <v>6.0</v>
      </c>
      <c r="L278" s="6">
        <v>0.0</v>
      </c>
      <c r="M278" s="6">
        <v>0.0</v>
      </c>
      <c r="N278" s="6" t="s">
        <v>61</v>
      </c>
      <c r="O278" s="6">
        <v>0.0</v>
      </c>
      <c r="P278" s="6">
        <v>0.0</v>
      </c>
      <c r="Q278" s="23"/>
      <c r="R278" s="23"/>
      <c r="S278" s="23"/>
      <c r="T278" s="23"/>
      <c r="U278" s="23"/>
      <c r="V278" s="23"/>
      <c r="W278" s="23"/>
      <c r="X278" s="23"/>
      <c r="Y278" s="23"/>
      <c r="Z278" s="23"/>
      <c r="AA278" s="23"/>
      <c r="AB278" s="23"/>
      <c r="AC278" s="23"/>
      <c r="AD278" s="23"/>
      <c r="AE278" s="23"/>
      <c r="AF278" s="23"/>
      <c r="AG278" s="23"/>
      <c r="AH278" s="23"/>
      <c r="AI278" s="23"/>
      <c r="AJ278" s="23"/>
      <c r="AK278" s="23"/>
      <c r="AL278" s="23"/>
      <c r="AM278" s="23"/>
      <c r="AN278" s="23"/>
      <c r="AO278" s="23"/>
      <c r="AP278" s="23"/>
      <c r="AQ278" s="23"/>
      <c r="AR278" s="6" t="s">
        <v>68</v>
      </c>
      <c r="AS278" s="23"/>
      <c r="AT278" s="23"/>
      <c r="AU278" s="23"/>
      <c r="AV278" s="23"/>
      <c r="AW278" s="23"/>
      <c r="AX278" s="23"/>
      <c r="AY278" s="23"/>
      <c r="AZ278" s="23"/>
      <c r="BA278" s="23"/>
      <c r="BB278" s="23"/>
      <c r="BC278" s="23"/>
      <c r="BD278" s="23"/>
      <c r="BE278" s="23"/>
      <c r="BF278" s="23"/>
    </row>
    <row r="279" hidden="1">
      <c r="A279" s="5">
        <v>41267.0</v>
      </c>
      <c r="B279" s="6" t="s">
        <v>12919</v>
      </c>
      <c r="C279" s="6" t="s">
        <v>12920</v>
      </c>
      <c r="D279" s="23"/>
      <c r="E279" s="23"/>
      <c r="F279" s="23"/>
      <c r="G279" s="6">
        <v>4300.0</v>
      </c>
      <c r="H279" s="23"/>
      <c r="I279" s="6">
        <v>0.0</v>
      </c>
      <c r="J279" s="6">
        <v>0.0</v>
      </c>
      <c r="K279" s="6">
        <v>6.0</v>
      </c>
      <c r="L279" s="6">
        <v>0.0</v>
      </c>
      <c r="M279" s="6">
        <v>0.0</v>
      </c>
      <c r="N279" s="6" t="s">
        <v>61</v>
      </c>
      <c r="O279" s="6">
        <v>0.0</v>
      </c>
      <c r="P279" s="6">
        <v>0.0</v>
      </c>
      <c r="Q279" s="23"/>
      <c r="R279" s="23"/>
      <c r="S279" s="23"/>
      <c r="T279" s="23"/>
      <c r="U279" s="23"/>
      <c r="V279" s="23"/>
      <c r="W279" s="23"/>
      <c r="X279" s="23"/>
      <c r="Y279" s="23"/>
      <c r="Z279" s="23"/>
      <c r="AA279" s="23"/>
      <c r="AB279" s="23"/>
      <c r="AC279" s="23"/>
      <c r="AD279" s="23"/>
      <c r="AE279" s="23"/>
      <c r="AF279" s="23"/>
      <c r="AG279" s="23"/>
      <c r="AH279" s="23"/>
      <c r="AI279" s="23"/>
      <c r="AJ279" s="23"/>
      <c r="AK279" s="23"/>
      <c r="AL279" s="23"/>
      <c r="AM279" s="23"/>
      <c r="AN279" s="23"/>
      <c r="AO279" s="23"/>
      <c r="AP279" s="23"/>
      <c r="AQ279" s="23"/>
      <c r="AR279" s="6" t="s">
        <v>68</v>
      </c>
      <c r="AS279" s="23"/>
      <c r="AT279" s="23"/>
      <c r="AU279" s="23"/>
      <c r="AV279" s="22" t="s">
        <v>12921</v>
      </c>
      <c r="AW279" s="22" t="s">
        <v>12921</v>
      </c>
      <c r="AX279" s="22" t="s">
        <v>12928</v>
      </c>
      <c r="AY279" s="22" t="s">
        <v>12930</v>
      </c>
      <c r="AZ279" s="23"/>
      <c r="BA279" s="23"/>
      <c r="BB279" s="22" t="s">
        <v>12934</v>
      </c>
      <c r="BC279" s="23"/>
      <c r="BD279" s="23"/>
      <c r="BE279" s="23"/>
      <c r="BF279" s="23"/>
    </row>
    <row r="280" hidden="1">
      <c r="A280" s="5">
        <v>30303.0</v>
      </c>
      <c r="B280" s="6" t="s">
        <v>12935</v>
      </c>
      <c r="C280" s="6" t="s">
        <v>12936</v>
      </c>
      <c r="D280" s="6" t="s">
        <v>12937</v>
      </c>
      <c r="E280" s="6" t="s">
        <v>12938</v>
      </c>
      <c r="F280" s="22" t="s">
        <v>12939</v>
      </c>
      <c r="G280" s="6">
        <v>10000.0</v>
      </c>
      <c r="H280" s="23"/>
      <c r="I280" s="6">
        <v>0.0</v>
      </c>
      <c r="J280" s="6">
        <v>0.0</v>
      </c>
      <c r="K280" s="6">
        <v>6.0</v>
      </c>
      <c r="L280" s="6">
        <v>0.0</v>
      </c>
      <c r="M280" s="6">
        <v>0.0</v>
      </c>
      <c r="N280" s="6" t="s">
        <v>61</v>
      </c>
      <c r="O280" s="6">
        <v>0.0</v>
      </c>
      <c r="P280" s="6">
        <v>0.0</v>
      </c>
      <c r="Q280" s="6" t="s">
        <v>12935</v>
      </c>
      <c r="R280" s="12">
        <v>43379.0</v>
      </c>
      <c r="S280" s="6" t="s">
        <v>12941</v>
      </c>
      <c r="T280" s="22" t="s">
        <v>12942</v>
      </c>
      <c r="U280" s="6" t="s">
        <v>12950</v>
      </c>
      <c r="V280" s="23"/>
      <c r="W280" s="6" t="s">
        <v>5488</v>
      </c>
      <c r="X280" s="23"/>
      <c r="Y280" s="23"/>
      <c r="Z280" s="23"/>
      <c r="AA280" s="23"/>
      <c r="AB280" s="23"/>
      <c r="AC280" s="23"/>
      <c r="AD280" s="6" t="s">
        <v>12951</v>
      </c>
      <c r="AE280" s="23"/>
      <c r="AF280" s="6" t="s">
        <v>12952</v>
      </c>
      <c r="AG280" s="23"/>
      <c r="AH280" s="23"/>
      <c r="AI280" s="23"/>
      <c r="AJ280" s="23"/>
      <c r="AK280" s="23"/>
      <c r="AL280" s="23"/>
      <c r="AM280" s="23"/>
      <c r="AN280" s="23"/>
      <c r="AO280" s="23"/>
      <c r="AP280" s="23"/>
      <c r="AQ280" s="23"/>
      <c r="AR280" s="6" t="s">
        <v>68</v>
      </c>
      <c r="AS280" s="23"/>
      <c r="AT280" s="6" t="s">
        <v>12953</v>
      </c>
      <c r="AU280" s="23"/>
      <c r="AV280" s="22" t="s">
        <v>12942</v>
      </c>
      <c r="AW280" s="22" t="s">
        <v>12942</v>
      </c>
      <c r="AX280" s="23"/>
      <c r="AY280" s="23"/>
      <c r="AZ280" s="23"/>
      <c r="BA280" s="23"/>
      <c r="BB280" s="23"/>
      <c r="BC280" s="23"/>
      <c r="BD280" s="23"/>
      <c r="BE280" s="23"/>
      <c r="BF280" s="23"/>
    </row>
    <row r="281" hidden="1">
      <c r="A281" s="5">
        <v>37930.0</v>
      </c>
      <c r="B281" s="12">
        <v>43315.0</v>
      </c>
      <c r="C281" s="6" t="s">
        <v>12959</v>
      </c>
      <c r="D281" s="6" t="s">
        <v>12960</v>
      </c>
      <c r="E281" s="6" t="s">
        <v>12961</v>
      </c>
      <c r="F281" s="22" t="s">
        <v>12962</v>
      </c>
      <c r="G281" s="6">
        <v>3.0E7</v>
      </c>
      <c r="H281" s="23"/>
      <c r="I281" s="6">
        <v>0.0</v>
      </c>
      <c r="J281" s="6">
        <v>0.0</v>
      </c>
      <c r="K281" s="6">
        <v>6.0</v>
      </c>
      <c r="L281" s="6">
        <v>0.0</v>
      </c>
      <c r="M281" s="6">
        <v>0.0</v>
      </c>
      <c r="N281" s="6" t="s">
        <v>61</v>
      </c>
      <c r="O281" s="6">
        <v>0.0</v>
      </c>
      <c r="P281" s="6">
        <v>0.0</v>
      </c>
      <c r="Q281" s="12">
        <v>43315.0</v>
      </c>
      <c r="R281" s="6" t="s">
        <v>9711</v>
      </c>
      <c r="S281" s="6" t="s">
        <v>12978</v>
      </c>
      <c r="T281" s="22" t="s">
        <v>10120</v>
      </c>
      <c r="U281" s="6" t="s">
        <v>12981</v>
      </c>
      <c r="V281" s="23"/>
      <c r="W281" s="6" t="s">
        <v>12982</v>
      </c>
      <c r="X281" s="23"/>
      <c r="Y281" s="23"/>
      <c r="Z281" s="23"/>
      <c r="AA281" s="23"/>
      <c r="AB281" s="23"/>
      <c r="AC281" s="6" t="s">
        <v>12983</v>
      </c>
      <c r="AD281" s="6" t="s">
        <v>12984</v>
      </c>
      <c r="AE281" s="6" t="s">
        <v>1054</v>
      </c>
      <c r="AF281" s="6" t="s">
        <v>12986</v>
      </c>
      <c r="AG281" s="23"/>
      <c r="AH281" s="23"/>
      <c r="AI281" s="23"/>
      <c r="AJ281" s="23"/>
      <c r="AK281" s="23"/>
      <c r="AL281" s="6" t="s">
        <v>12987</v>
      </c>
      <c r="AM281" s="23"/>
      <c r="AN281" s="23"/>
      <c r="AO281" s="23"/>
      <c r="AP281" s="23"/>
      <c r="AQ281" s="23"/>
      <c r="AR281" s="6" t="s">
        <v>68</v>
      </c>
      <c r="AS281" s="23"/>
      <c r="AT281" s="6" t="s">
        <v>12988</v>
      </c>
      <c r="AU281" s="23"/>
      <c r="AV281" s="22" t="s">
        <v>12989</v>
      </c>
      <c r="AW281" s="22" t="s">
        <v>12989</v>
      </c>
      <c r="AX281" s="23"/>
      <c r="AY281" s="23"/>
      <c r="AZ281" s="23"/>
      <c r="BA281" s="23"/>
      <c r="BB281" s="23"/>
      <c r="BC281" s="23"/>
      <c r="BD281" s="23"/>
      <c r="BE281" s="23"/>
      <c r="BF281" s="23"/>
    </row>
    <row r="282" hidden="1">
      <c r="A282" s="5">
        <v>38222.0</v>
      </c>
      <c r="B282" s="6" t="s">
        <v>9659</v>
      </c>
      <c r="C282" s="6" t="s">
        <v>12991</v>
      </c>
      <c r="D282" s="23"/>
      <c r="E282" s="23"/>
      <c r="F282" s="23"/>
      <c r="G282" s="6">
        <v>500000.0</v>
      </c>
      <c r="H282" s="23"/>
      <c r="I282" s="6">
        <v>0.0</v>
      </c>
      <c r="J282" s="6">
        <v>0.0</v>
      </c>
      <c r="K282" s="6">
        <v>6.0</v>
      </c>
      <c r="L282" s="6">
        <v>0.0</v>
      </c>
      <c r="M282" s="6">
        <v>0.0</v>
      </c>
      <c r="N282" s="6" t="s">
        <v>61</v>
      </c>
      <c r="O282" s="6">
        <v>0.0</v>
      </c>
      <c r="P282" s="6">
        <v>0.0</v>
      </c>
      <c r="Q282" s="23"/>
      <c r="R282" s="23"/>
      <c r="S282" s="23"/>
      <c r="T282" s="23"/>
      <c r="U282" s="23"/>
      <c r="V282" s="23"/>
      <c r="W282" s="23"/>
      <c r="X282" s="23"/>
      <c r="Y282" s="23"/>
      <c r="Z282" s="23"/>
      <c r="AA282" s="23"/>
      <c r="AB282" s="23"/>
      <c r="AC282" s="23"/>
      <c r="AD282" s="23"/>
      <c r="AE282" s="23"/>
      <c r="AF282" s="23"/>
      <c r="AG282" s="23"/>
      <c r="AH282" s="23"/>
      <c r="AI282" s="23"/>
      <c r="AJ282" s="23"/>
      <c r="AK282" s="23"/>
      <c r="AL282" s="23"/>
      <c r="AM282" s="23"/>
      <c r="AN282" s="23"/>
      <c r="AO282" s="23"/>
      <c r="AP282" s="23"/>
      <c r="AQ282" s="23"/>
      <c r="AR282" s="6" t="s">
        <v>68</v>
      </c>
      <c r="AS282" s="23"/>
      <c r="AT282" s="23"/>
      <c r="AU282" s="23"/>
      <c r="AV282" s="22" t="s">
        <v>12994</v>
      </c>
      <c r="AW282" s="22" t="s">
        <v>12994</v>
      </c>
      <c r="AX282" s="23"/>
      <c r="AY282" s="23"/>
      <c r="AZ282" s="23"/>
      <c r="BA282" s="23"/>
      <c r="BB282" s="23"/>
      <c r="BC282" s="23"/>
      <c r="BD282" s="23"/>
      <c r="BE282" s="23"/>
      <c r="BF282" s="23"/>
    </row>
    <row r="283" hidden="1">
      <c r="A283" s="5">
        <v>38221.0</v>
      </c>
      <c r="B283" s="6" t="s">
        <v>9659</v>
      </c>
      <c r="C283" s="6" t="s">
        <v>13001</v>
      </c>
      <c r="D283" s="23"/>
      <c r="E283" s="23"/>
      <c r="F283" s="23"/>
      <c r="G283" s="6">
        <v>500000.0</v>
      </c>
      <c r="H283" s="23"/>
      <c r="I283" s="6">
        <v>0.0</v>
      </c>
      <c r="J283" s="6">
        <v>0.0</v>
      </c>
      <c r="K283" s="6">
        <v>6.0</v>
      </c>
      <c r="L283" s="6">
        <v>0.0</v>
      </c>
      <c r="M283" s="6">
        <v>0.0</v>
      </c>
      <c r="N283" s="6" t="s">
        <v>61</v>
      </c>
      <c r="O283" s="6">
        <v>0.0</v>
      </c>
      <c r="P283" s="6">
        <v>0.0</v>
      </c>
      <c r="Q283" s="23"/>
      <c r="R283" s="23"/>
      <c r="S283" s="23"/>
      <c r="T283" s="23"/>
      <c r="U283" s="23"/>
      <c r="V283" s="23"/>
      <c r="W283" s="23"/>
      <c r="X283" s="23"/>
      <c r="Y283" s="23"/>
      <c r="Z283" s="23"/>
      <c r="AA283" s="23"/>
      <c r="AB283" s="23"/>
      <c r="AC283" s="23"/>
      <c r="AD283" s="23"/>
      <c r="AE283" s="23"/>
      <c r="AF283" s="23"/>
      <c r="AG283" s="23"/>
      <c r="AH283" s="23"/>
      <c r="AI283" s="23"/>
      <c r="AJ283" s="23"/>
      <c r="AK283" s="23"/>
      <c r="AL283" s="23"/>
      <c r="AM283" s="23"/>
      <c r="AN283" s="23"/>
      <c r="AO283" s="23"/>
      <c r="AP283" s="23"/>
      <c r="AQ283" s="23"/>
      <c r="AR283" s="6" t="s">
        <v>68</v>
      </c>
      <c r="AS283" s="23"/>
      <c r="AT283" s="23"/>
      <c r="AU283" s="23"/>
      <c r="AV283" s="23"/>
      <c r="AW283" s="23"/>
      <c r="AX283" s="23"/>
      <c r="AY283" s="23"/>
      <c r="AZ283" s="23"/>
      <c r="BA283" s="23"/>
      <c r="BB283" s="23"/>
      <c r="BC283" s="23"/>
      <c r="BD283" s="23"/>
      <c r="BE283" s="23"/>
      <c r="BF283" s="23"/>
    </row>
    <row r="284" hidden="1">
      <c r="A284" s="5">
        <v>37912.0</v>
      </c>
      <c r="B284" s="12">
        <v>43254.0</v>
      </c>
      <c r="C284" s="6" t="s">
        <v>13009</v>
      </c>
      <c r="D284" s="23"/>
      <c r="E284" s="23"/>
      <c r="F284" s="23"/>
      <c r="G284" s="6">
        <v>8055000.0</v>
      </c>
      <c r="H284" s="23"/>
      <c r="I284" s="6">
        <v>0.0</v>
      </c>
      <c r="J284" s="6">
        <v>0.0</v>
      </c>
      <c r="K284" s="6">
        <v>6.0</v>
      </c>
      <c r="L284" s="6">
        <v>0.0</v>
      </c>
      <c r="M284" s="6">
        <v>0.0</v>
      </c>
      <c r="N284" s="6" t="s">
        <v>61</v>
      </c>
      <c r="O284" s="6">
        <v>0.0</v>
      </c>
      <c r="P284" s="6">
        <v>0.0</v>
      </c>
      <c r="Q284" s="23"/>
      <c r="R284" s="23"/>
      <c r="S284" s="23"/>
      <c r="T284" s="23"/>
      <c r="U284" s="23"/>
      <c r="V284" s="23"/>
      <c r="W284" s="23"/>
      <c r="X284" s="23"/>
      <c r="Y284" s="23"/>
      <c r="Z284" s="23"/>
      <c r="AA284" s="23"/>
      <c r="AB284" s="23"/>
      <c r="AC284" s="23"/>
      <c r="AD284" s="23"/>
      <c r="AE284" s="23"/>
      <c r="AF284" s="23"/>
      <c r="AG284" s="23"/>
      <c r="AH284" s="23"/>
      <c r="AI284" s="23"/>
      <c r="AJ284" s="23"/>
      <c r="AK284" s="23"/>
      <c r="AL284" s="23"/>
      <c r="AM284" s="23"/>
      <c r="AN284" s="23"/>
      <c r="AO284" s="23"/>
      <c r="AP284" s="23"/>
      <c r="AQ284" s="23"/>
      <c r="AR284" s="6" t="s">
        <v>68</v>
      </c>
      <c r="AS284" s="23"/>
      <c r="AT284" s="23"/>
      <c r="AU284" s="23"/>
      <c r="AV284" s="22" t="s">
        <v>13014</v>
      </c>
      <c r="AW284" s="22" t="s">
        <v>13014</v>
      </c>
      <c r="AX284" s="23"/>
      <c r="AY284" s="23"/>
      <c r="AZ284" s="23"/>
      <c r="BA284" s="23"/>
      <c r="BB284" s="23"/>
      <c r="BC284" s="23"/>
      <c r="BD284" s="23"/>
      <c r="BE284" s="23"/>
      <c r="BF284" s="23"/>
    </row>
    <row r="285" hidden="1">
      <c r="A285" s="5">
        <v>37911.0</v>
      </c>
      <c r="B285" s="12">
        <v>43254.0</v>
      </c>
      <c r="C285" s="6" t="s">
        <v>13018</v>
      </c>
      <c r="D285" s="23"/>
      <c r="E285" s="23"/>
      <c r="F285" s="23"/>
      <c r="G285" s="6">
        <v>8055000.0</v>
      </c>
      <c r="H285" s="23"/>
      <c r="I285" s="6">
        <v>0.0</v>
      </c>
      <c r="J285" s="6">
        <v>0.0</v>
      </c>
      <c r="K285" s="6">
        <v>6.0</v>
      </c>
      <c r="L285" s="6">
        <v>0.0</v>
      </c>
      <c r="M285" s="6">
        <v>0.0</v>
      </c>
      <c r="N285" s="6" t="s">
        <v>61</v>
      </c>
      <c r="O285" s="6">
        <v>0.0</v>
      </c>
      <c r="P285" s="6">
        <v>0.0</v>
      </c>
      <c r="Q285" s="23"/>
      <c r="R285" s="23"/>
      <c r="S285" s="23"/>
      <c r="T285" s="23"/>
      <c r="U285" s="23"/>
      <c r="V285" s="23"/>
      <c r="W285" s="23"/>
      <c r="X285" s="23"/>
      <c r="Y285" s="23"/>
      <c r="Z285" s="23"/>
      <c r="AA285" s="23"/>
      <c r="AB285" s="23"/>
      <c r="AC285" s="23"/>
      <c r="AD285" s="23"/>
      <c r="AE285" s="23"/>
      <c r="AF285" s="23"/>
      <c r="AG285" s="23"/>
      <c r="AH285" s="23"/>
      <c r="AI285" s="23"/>
      <c r="AJ285" s="23"/>
      <c r="AK285" s="23"/>
      <c r="AL285" s="23"/>
      <c r="AM285" s="23"/>
      <c r="AN285" s="23"/>
      <c r="AO285" s="23"/>
      <c r="AP285" s="23"/>
      <c r="AQ285" s="23"/>
      <c r="AR285" s="6" t="s">
        <v>68</v>
      </c>
      <c r="AS285" s="23"/>
      <c r="AT285" s="23"/>
      <c r="AU285" s="23"/>
      <c r="AV285" s="23"/>
      <c r="AW285" s="23"/>
      <c r="AX285" s="23"/>
      <c r="AY285" s="23"/>
      <c r="AZ285" s="23"/>
      <c r="BA285" s="23"/>
      <c r="BB285" s="23"/>
      <c r="BC285" s="23"/>
      <c r="BD285" s="23"/>
      <c r="BE285" s="23"/>
      <c r="BF285" s="23"/>
    </row>
    <row r="286" hidden="1">
      <c r="A286" s="5">
        <v>38471.0</v>
      </c>
      <c r="B286" s="6" t="s">
        <v>13019</v>
      </c>
      <c r="C286" s="6" t="s">
        <v>13020</v>
      </c>
      <c r="D286" s="23"/>
      <c r="E286" s="23"/>
      <c r="F286" s="23"/>
      <c r="G286" s="6">
        <v>3000.0</v>
      </c>
      <c r="H286" s="23"/>
      <c r="I286" s="6">
        <v>0.0</v>
      </c>
      <c r="J286" s="6">
        <v>0.0</v>
      </c>
      <c r="K286" s="6">
        <v>6.0</v>
      </c>
      <c r="L286" s="6">
        <v>0.0</v>
      </c>
      <c r="M286" s="6">
        <v>0.0</v>
      </c>
      <c r="N286" s="6" t="s">
        <v>61</v>
      </c>
      <c r="O286" s="6">
        <v>0.0</v>
      </c>
      <c r="P286" s="6">
        <v>0.0</v>
      </c>
      <c r="Q286" s="23"/>
      <c r="R286" s="23"/>
      <c r="S286" s="23"/>
      <c r="T286" s="23"/>
      <c r="U286" s="23"/>
      <c r="V286" s="23"/>
      <c r="W286" s="23"/>
      <c r="X286" s="23"/>
      <c r="Y286" s="23"/>
      <c r="Z286" s="23"/>
      <c r="AA286" s="23"/>
      <c r="AB286" s="23"/>
      <c r="AC286" s="23"/>
      <c r="AD286" s="23"/>
      <c r="AE286" s="23"/>
      <c r="AF286" s="23"/>
      <c r="AG286" s="23"/>
      <c r="AH286" s="23"/>
      <c r="AI286" s="23"/>
      <c r="AJ286" s="23"/>
      <c r="AK286" s="23"/>
      <c r="AL286" s="23"/>
      <c r="AM286" s="23"/>
      <c r="AN286" s="23"/>
      <c r="AO286" s="23"/>
      <c r="AP286" s="23"/>
      <c r="AQ286" s="23"/>
      <c r="AR286" s="6" t="s">
        <v>68</v>
      </c>
      <c r="AS286" s="23"/>
      <c r="AT286" s="23"/>
      <c r="AU286" s="23"/>
      <c r="AV286" s="23"/>
      <c r="AW286" s="23"/>
      <c r="AX286" s="23"/>
      <c r="AY286" s="23"/>
      <c r="AZ286" s="23"/>
      <c r="BA286" s="23"/>
      <c r="BB286" s="23"/>
      <c r="BC286" s="23"/>
      <c r="BD286" s="23"/>
      <c r="BE286" s="23"/>
      <c r="BF286" s="23"/>
    </row>
    <row r="287" hidden="1">
      <c r="A287" s="5">
        <v>38594.0</v>
      </c>
      <c r="B287" s="6" t="s">
        <v>12935</v>
      </c>
      <c r="C287" s="6" t="s">
        <v>13021</v>
      </c>
      <c r="D287" s="23"/>
      <c r="E287" s="23"/>
      <c r="F287" s="23"/>
      <c r="G287" s="6">
        <v>40000.0</v>
      </c>
      <c r="H287" s="23"/>
      <c r="I287" s="6">
        <v>0.0</v>
      </c>
      <c r="J287" s="6">
        <v>0.0</v>
      </c>
      <c r="K287" s="6">
        <v>6.0</v>
      </c>
      <c r="L287" s="6">
        <v>0.0</v>
      </c>
      <c r="M287" s="6">
        <v>0.0</v>
      </c>
      <c r="N287" s="6" t="s">
        <v>61</v>
      </c>
      <c r="O287" s="6">
        <v>0.0</v>
      </c>
      <c r="P287" s="6">
        <v>0.0</v>
      </c>
      <c r="Q287" s="23"/>
      <c r="R287" s="23"/>
      <c r="S287" s="23"/>
      <c r="T287" s="23"/>
      <c r="U287" s="23"/>
      <c r="V287" s="23"/>
      <c r="W287" s="23"/>
      <c r="X287" s="23"/>
      <c r="Y287" s="23"/>
      <c r="Z287" s="23"/>
      <c r="AA287" s="23"/>
      <c r="AB287" s="23"/>
      <c r="AC287" s="23"/>
      <c r="AD287" s="23"/>
      <c r="AE287" s="23"/>
      <c r="AF287" s="23"/>
      <c r="AG287" s="23"/>
      <c r="AH287" s="23"/>
      <c r="AI287" s="23"/>
      <c r="AJ287" s="23"/>
      <c r="AK287" s="23"/>
      <c r="AL287" s="23"/>
      <c r="AM287" s="23"/>
      <c r="AN287" s="23"/>
      <c r="AO287" s="23"/>
      <c r="AP287" s="23"/>
      <c r="AQ287" s="23"/>
      <c r="AR287" s="6" t="s">
        <v>68</v>
      </c>
      <c r="AS287" s="23"/>
      <c r="AT287" s="23"/>
      <c r="AU287" s="23"/>
      <c r="AV287" s="23"/>
      <c r="AW287" s="23"/>
      <c r="AX287" s="23"/>
      <c r="AY287" s="23"/>
      <c r="AZ287" s="23"/>
      <c r="BA287" s="23"/>
      <c r="BB287" s="23"/>
      <c r="BC287" s="23"/>
      <c r="BD287" s="23"/>
      <c r="BE287" s="23"/>
      <c r="BF287" s="23"/>
    </row>
    <row r="288" hidden="1">
      <c r="A288" s="5">
        <v>38856.0</v>
      </c>
      <c r="B288" s="6" t="s">
        <v>8937</v>
      </c>
      <c r="C288" s="6" t="s">
        <v>13023</v>
      </c>
      <c r="D288" s="23"/>
      <c r="E288" s="23"/>
      <c r="F288" s="23"/>
      <c r="G288" s="6">
        <v>1.0E10</v>
      </c>
      <c r="H288" s="23"/>
      <c r="I288" s="6">
        <v>0.0</v>
      </c>
      <c r="J288" s="6">
        <v>0.0</v>
      </c>
      <c r="K288" s="6">
        <v>6.0</v>
      </c>
      <c r="L288" s="6">
        <v>0.0</v>
      </c>
      <c r="M288" s="6">
        <v>0.0</v>
      </c>
      <c r="N288" s="6" t="s">
        <v>61</v>
      </c>
      <c r="O288" s="6">
        <v>0.0</v>
      </c>
      <c r="P288" s="6">
        <v>0.0</v>
      </c>
      <c r="Q288" s="23"/>
      <c r="R288" s="23"/>
      <c r="S288" s="23"/>
      <c r="T288" s="23"/>
      <c r="U288" s="23"/>
      <c r="V288" s="23"/>
      <c r="W288" s="23"/>
      <c r="X288" s="23"/>
      <c r="Y288" s="23"/>
      <c r="Z288" s="23"/>
      <c r="AA288" s="23"/>
      <c r="AB288" s="23"/>
      <c r="AC288" s="23"/>
      <c r="AD288" s="23"/>
      <c r="AE288" s="23"/>
      <c r="AF288" s="23"/>
      <c r="AG288" s="23"/>
      <c r="AH288" s="23"/>
      <c r="AI288" s="23"/>
      <c r="AJ288" s="23"/>
      <c r="AK288" s="23"/>
      <c r="AL288" s="23"/>
      <c r="AM288" s="23"/>
      <c r="AN288" s="23"/>
      <c r="AO288" s="23"/>
      <c r="AP288" s="23"/>
      <c r="AQ288" s="23"/>
      <c r="AR288" s="6" t="s">
        <v>68</v>
      </c>
      <c r="AS288" s="23"/>
      <c r="AT288" s="23"/>
      <c r="AU288" s="23"/>
      <c r="AV288" s="23"/>
      <c r="AW288" s="23"/>
      <c r="AX288" s="23"/>
      <c r="AY288" s="23"/>
      <c r="AZ288" s="23"/>
      <c r="BA288" s="23"/>
      <c r="BB288" s="23"/>
      <c r="BC288" s="23"/>
      <c r="BD288" s="23"/>
      <c r="BE288" s="23"/>
      <c r="BF288" s="23"/>
    </row>
    <row r="289" hidden="1">
      <c r="A289" s="5">
        <v>40334.0</v>
      </c>
      <c r="B289" s="6" t="s">
        <v>8967</v>
      </c>
      <c r="C289" s="6" t="s">
        <v>13024</v>
      </c>
      <c r="D289" s="23"/>
      <c r="E289" s="23"/>
      <c r="F289" s="23"/>
      <c r="G289" s="6">
        <v>4200.0</v>
      </c>
      <c r="H289" s="23"/>
      <c r="I289" s="6">
        <v>0.0</v>
      </c>
      <c r="J289" s="6">
        <v>0.0</v>
      </c>
      <c r="K289" s="6">
        <v>6.0</v>
      </c>
      <c r="L289" s="6">
        <v>0.0</v>
      </c>
      <c r="M289" s="6">
        <v>0.0</v>
      </c>
      <c r="N289" s="6" t="s">
        <v>61</v>
      </c>
      <c r="O289" s="6">
        <v>0.0</v>
      </c>
      <c r="P289" s="6">
        <v>0.0</v>
      </c>
      <c r="Q289" s="23"/>
      <c r="R289" s="23"/>
      <c r="S289" s="23"/>
      <c r="T289" s="23"/>
      <c r="U289" s="23"/>
      <c r="V289" s="23"/>
      <c r="W289" s="23"/>
      <c r="X289" s="23"/>
      <c r="Y289" s="23"/>
      <c r="Z289" s="23"/>
      <c r="AA289" s="23"/>
      <c r="AB289" s="23"/>
      <c r="AC289" s="23"/>
      <c r="AD289" s="23"/>
      <c r="AE289" s="23"/>
      <c r="AF289" s="23"/>
      <c r="AG289" s="23"/>
      <c r="AH289" s="23"/>
      <c r="AI289" s="23"/>
      <c r="AJ289" s="23"/>
      <c r="AK289" s="23"/>
      <c r="AL289" s="23"/>
      <c r="AM289" s="23"/>
      <c r="AN289" s="23"/>
      <c r="AO289" s="23"/>
      <c r="AP289" s="23"/>
      <c r="AQ289" s="23"/>
      <c r="AR289" s="6" t="s">
        <v>68</v>
      </c>
      <c r="AS289" s="23"/>
      <c r="AT289" s="23"/>
      <c r="AU289" s="23"/>
      <c r="AV289" s="22" t="s">
        <v>13028</v>
      </c>
      <c r="AW289" s="22" t="s">
        <v>13028</v>
      </c>
      <c r="AX289" s="23"/>
      <c r="AY289" s="23"/>
      <c r="AZ289" s="23"/>
      <c r="BA289" s="23"/>
      <c r="BB289" s="23"/>
      <c r="BC289" s="23"/>
      <c r="BD289" s="23"/>
      <c r="BE289" s="23"/>
      <c r="BF289" s="23"/>
    </row>
    <row r="290" hidden="1">
      <c r="A290" s="5">
        <v>38675.0</v>
      </c>
      <c r="B290" s="12">
        <v>43136.0</v>
      </c>
      <c r="C290" s="6" t="s">
        <v>13030</v>
      </c>
      <c r="D290" s="23"/>
      <c r="E290" s="23"/>
      <c r="F290" s="23"/>
      <c r="G290" s="6">
        <v>5000.0</v>
      </c>
      <c r="H290" s="23"/>
      <c r="I290" s="6">
        <v>0.0</v>
      </c>
      <c r="J290" s="6">
        <v>0.0</v>
      </c>
      <c r="K290" s="6">
        <v>6.0</v>
      </c>
      <c r="L290" s="6">
        <v>0.0</v>
      </c>
      <c r="M290" s="6">
        <v>0.0</v>
      </c>
      <c r="N290" s="6" t="s">
        <v>61</v>
      </c>
      <c r="O290" s="6">
        <v>0.0</v>
      </c>
      <c r="P290" s="6">
        <v>0.0</v>
      </c>
      <c r="Q290" s="23"/>
      <c r="R290" s="23"/>
      <c r="S290" s="23"/>
      <c r="T290" s="23"/>
      <c r="U290" s="23"/>
      <c r="V290" s="23"/>
      <c r="W290" s="23"/>
      <c r="X290" s="23"/>
      <c r="Y290" s="23"/>
      <c r="Z290" s="23"/>
      <c r="AA290" s="23"/>
      <c r="AB290" s="23"/>
      <c r="AC290" s="23"/>
      <c r="AD290" s="23"/>
      <c r="AE290" s="23"/>
      <c r="AF290" s="23"/>
      <c r="AG290" s="23"/>
      <c r="AH290" s="23"/>
      <c r="AI290" s="23"/>
      <c r="AJ290" s="23"/>
      <c r="AK290" s="23"/>
      <c r="AL290" s="23"/>
      <c r="AM290" s="23"/>
      <c r="AN290" s="23"/>
      <c r="AO290" s="23"/>
      <c r="AP290" s="23"/>
      <c r="AQ290" s="23"/>
      <c r="AR290" s="6" t="s">
        <v>68</v>
      </c>
      <c r="AS290" s="23"/>
      <c r="AT290" s="23"/>
      <c r="AU290" s="23"/>
      <c r="AV290" s="22" t="s">
        <v>13037</v>
      </c>
      <c r="AW290" s="22" t="s">
        <v>13037</v>
      </c>
      <c r="AX290" s="23"/>
      <c r="AY290" s="23"/>
      <c r="AZ290" s="23"/>
      <c r="BA290" s="23"/>
      <c r="BB290" s="23"/>
      <c r="BC290" s="23"/>
      <c r="BD290" s="23"/>
      <c r="BE290" s="23"/>
      <c r="BF290" s="23"/>
    </row>
    <row r="291" hidden="1">
      <c r="A291" s="5">
        <v>38115.0</v>
      </c>
      <c r="B291" s="6" t="s">
        <v>9952</v>
      </c>
      <c r="C291" s="6" t="s">
        <v>13059</v>
      </c>
      <c r="D291" s="23"/>
      <c r="E291" s="23"/>
      <c r="F291" s="23"/>
      <c r="G291" s="6">
        <v>1000000.0</v>
      </c>
      <c r="H291" s="23"/>
      <c r="I291" s="6">
        <v>0.0</v>
      </c>
      <c r="J291" s="6">
        <v>0.0</v>
      </c>
      <c r="K291" s="6">
        <v>6.0</v>
      </c>
      <c r="L291" s="6">
        <v>0.0</v>
      </c>
      <c r="M291" s="6">
        <v>0.0</v>
      </c>
      <c r="N291" s="6" t="s">
        <v>61</v>
      </c>
      <c r="O291" s="6">
        <v>0.0</v>
      </c>
      <c r="P291" s="6">
        <v>0.0</v>
      </c>
      <c r="Q291" s="23"/>
      <c r="R291" s="23"/>
      <c r="S291" s="23"/>
      <c r="T291" s="23"/>
      <c r="U291" s="23"/>
      <c r="V291" s="23"/>
      <c r="W291" s="23"/>
      <c r="X291" s="23"/>
      <c r="Y291" s="23"/>
      <c r="Z291" s="23"/>
      <c r="AA291" s="23"/>
      <c r="AB291" s="23"/>
      <c r="AC291" s="23"/>
      <c r="AD291" s="23"/>
      <c r="AE291" s="23"/>
      <c r="AF291" s="23"/>
      <c r="AG291" s="23"/>
      <c r="AH291" s="23"/>
      <c r="AI291" s="23"/>
      <c r="AJ291" s="23"/>
      <c r="AK291" s="23"/>
      <c r="AL291" s="23"/>
      <c r="AM291" s="23"/>
      <c r="AN291" s="23"/>
      <c r="AO291" s="23"/>
      <c r="AP291" s="23"/>
      <c r="AQ291" s="23"/>
      <c r="AR291" s="6" t="s">
        <v>68</v>
      </c>
      <c r="AS291" s="23"/>
      <c r="AT291" s="23"/>
      <c r="AU291" s="23"/>
      <c r="AV291" s="23"/>
      <c r="AW291" s="23"/>
      <c r="AX291" s="23"/>
      <c r="AY291" s="23"/>
      <c r="AZ291" s="23"/>
      <c r="BA291" s="23"/>
      <c r="BB291" s="23"/>
      <c r="BC291" s="23"/>
      <c r="BD291" s="23"/>
      <c r="BE291" s="23"/>
      <c r="BF291" s="23"/>
    </row>
    <row r="292" hidden="1">
      <c r="A292" s="5">
        <v>38664.0</v>
      </c>
      <c r="B292" s="12">
        <v>43136.0</v>
      </c>
      <c r="C292" s="6" t="s">
        <v>13062</v>
      </c>
      <c r="D292" s="23"/>
      <c r="E292" s="23"/>
      <c r="F292" s="23"/>
      <c r="G292" s="6">
        <v>5.0E8</v>
      </c>
      <c r="H292" s="23"/>
      <c r="I292" s="6">
        <v>0.0</v>
      </c>
      <c r="J292" s="6">
        <v>0.0</v>
      </c>
      <c r="K292" s="6">
        <v>6.0</v>
      </c>
      <c r="L292" s="6">
        <v>0.0</v>
      </c>
      <c r="M292" s="6">
        <v>0.0</v>
      </c>
      <c r="N292" s="6" t="s">
        <v>61</v>
      </c>
      <c r="O292" s="6">
        <v>0.0</v>
      </c>
      <c r="P292" s="6">
        <v>0.0</v>
      </c>
      <c r="Q292" s="12">
        <v>43317.0</v>
      </c>
      <c r="R292" s="6" t="s">
        <v>13066</v>
      </c>
      <c r="S292" s="23"/>
      <c r="T292" s="23"/>
      <c r="U292" s="23"/>
      <c r="V292" s="23"/>
      <c r="W292" s="6" t="s">
        <v>5776</v>
      </c>
      <c r="X292" s="23"/>
      <c r="Y292" s="23"/>
      <c r="Z292" s="23"/>
      <c r="AA292" s="23"/>
      <c r="AB292" s="23"/>
      <c r="AC292" s="6" t="s">
        <v>13067</v>
      </c>
      <c r="AD292" s="6" t="s">
        <v>13068</v>
      </c>
      <c r="AE292" s="6" t="s">
        <v>1054</v>
      </c>
      <c r="AF292" s="6" t="s">
        <v>191</v>
      </c>
      <c r="AG292" s="23"/>
      <c r="AH292" s="23"/>
      <c r="AI292" s="23"/>
      <c r="AJ292" s="23"/>
      <c r="AK292" s="23"/>
      <c r="AL292" s="23"/>
      <c r="AM292" s="23"/>
      <c r="AN292" s="23"/>
      <c r="AO292" s="23"/>
      <c r="AP292" s="23"/>
      <c r="AQ292" s="23"/>
      <c r="AR292" s="6" t="s">
        <v>68</v>
      </c>
      <c r="AS292" s="23"/>
      <c r="AT292" s="23"/>
      <c r="AU292" s="23"/>
      <c r="AV292" s="22" t="s">
        <v>13073</v>
      </c>
      <c r="AW292" s="22" t="s">
        <v>13073</v>
      </c>
      <c r="AX292" s="22" t="s">
        <v>13082</v>
      </c>
      <c r="AY292" s="23"/>
      <c r="AZ292" s="23"/>
      <c r="BA292" s="23"/>
      <c r="BB292" s="23"/>
      <c r="BC292" s="23"/>
      <c r="BD292" s="23"/>
      <c r="BE292" s="23"/>
      <c r="BF292" s="23"/>
    </row>
    <row r="293" hidden="1">
      <c r="A293" s="5">
        <v>42271.0</v>
      </c>
      <c r="B293" s="6" t="s">
        <v>13090</v>
      </c>
      <c r="C293" s="6" t="s">
        <v>13091</v>
      </c>
      <c r="D293" s="23"/>
      <c r="E293" s="23"/>
      <c r="F293" s="23"/>
      <c r="G293" s="6">
        <v>2500.0</v>
      </c>
      <c r="H293" s="23"/>
      <c r="I293" s="6">
        <v>0.0</v>
      </c>
      <c r="J293" s="6">
        <v>0.0</v>
      </c>
      <c r="K293" s="6">
        <v>6.0</v>
      </c>
      <c r="L293" s="6">
        <v>0.0</v>
      </c>
      <c r="M293" s="6">
        <v>0.0</v>
      </c>
      <c r="N293" s="6" t="s">
        <v>61</v>
      </c>
      <c r="O293" s="6">
        <v>0.0</v>
      </c>
      <c r="P293" s="6">
        <v>0.0</v>
      </c>
      <c r="Q293" s="23"/>
      <c r="R293" s="23"/>
      <c r="S293" s="23"/>
      <c r="T293" s="23"/>
      <c r="U293" s="23"/>
      <c r="V293" s="23"/>
      <c r="W293" s="23"/>
      <c r="X293" s="23"/>
      <c r="Y293" s="23"/>
      <c r="Z293" s="23"/>
      <c r="AA293" s="23"/>
      <c r="AB293" s="23"/>
      <c r="AC293" s="23"/>
      <c r="AD293" s="23"/>
      <c r="AE293" s="23"/>
      <c r="AF293" s="23"/>
      <c r="AG293" s="23"/>
      <c r="AH293" s="23"/>
      <c r="AI293" s="23"/>
      <c r="AJ293" s="23"/>
      <c r="AK293" s="23"/>
      <c r="AL293" s="23"/>
      <c r="AM293" s="23"/>
      <c r="AN293" s="23"/>
      <c r="AO293" s="23"/>
      <c r="AP293" s="23"/>
      <c r="AQ293" s="23"/>
      <c r="AR293" s="6" t="s">
        <v>68</v>
      </c>
      <c r="AS293" s="23"/>
      <c r="AT293" s="23"/>
      <c r="AU293" s="23"/>
      <c r="AV293" s="22" t="s">
        <v>13092</v>
      </c>
      <c r="AW293" s="22" t="s">
        <v>13092</v>
      </c>
      <c r="AX293" s="23"/>
      <c r="AY293" s="23"/>
      <c r="AZ293" s="23"/>
      <c r="BA293" s="23"/>
      <c r="BB293" s="23"/>
      <c r="BC293" s="23"/>
      <c r="BD293" s="23"/>
      <c r="BE293" s="23"/>
      <c r="BF293" s="23"/>
    </row>
    <row r="294" hidden="1">
      <c r="A294" s="5">
        <v>40777.0</v>
      </c>
      <c r="B294" s="12">
        <v>43140.0</v>
      </c>
      <c r="C294" s="6" t="s">
        <v>13099</v>
      </c>
      <c r="D294" s="23"/>
      <c r="E294" s="23"/>
      <c r="F294" s="23"/>
      <c r="G294" s="6">
        <v>100000.0</v>
      </c>
      <c r="H294" s="23"/>
      <c r="I294" s="6">
        <v>0.0</v>
      </c>
      <c r="J294" s="6">
        <v>0.0</v>
      </c>
      <c r="K294" s="6">
        <v>6.0</v>
      </c>
      <c r="L294" s="6">
        <v>0.0</v>
      </c>
      <c r="M294" s="6">
        <v>0.0</v>
      </c>
      <c r="N294" s="6" t="s">
        <v>61</v>
      </c>
      <c r="O294" s="6">
        <v>0.0</v>
      </c>
      <c r="P294" s="6">
        <v>0.0</v>
      </c>
      <c r="Q294" s="23"/>
      <c r="R294" s="23"/>
      <c r="S294" s="23"/>
      <c r="T294" s="23"/>
      <c r="U294" s="23"/>
      <c r="V294" s="23"/>
      <c r="W294" s="23"/>
      <c r="X294" s="23"/>
      <c r="Y294" s="23"/>
      <c r="Z294" s="23"/>
      <c r="AA294" s="23"/>
      <c r="AB294" s="23"/>
      <c r="AC294" s="23"/>
      <c r="AD294" s="23"/>
      <c r="AE294" s="23"/>
      <c r="AF294" s="23"/>
      <c r="AG294" s="23"/>
      <c r="AH294" s="23"/>
      <c r="AI294" s="23"/>
      <c r="AJ294" s="23"/>
      <c r="AK294" s="23"/>
      <c r="AL294" s="23"/>
      <c r="AM294" s="23"/>
      <c r="AN294" s="23"/>
      <c r="AO294" s="23"/>
      <c r="AP294" s="23"/>
      <c r="AQ294" s="23"/>
      <c r="AR294" s="6" t="s">
        <v>68</v>
      </c>
      <c r="AS294" s="23"/>
      <c r="AT294" s="23"/>
      <c r="AU294" s="23"/>
      <c r="AV294" s="23"/>
      <c r="AW294" s="23"/>
      <c r="AX294" s="23"/>
      <c r="AY294" s="23"/>
      <c r="AZ294" s="23"/>
      <c r="BA294" s="23"/>
      <c r="BB294" s="23"/>
      <c r="BC294" s="23"/>
      <c r="BD294" s="23"/>
      <c r="BE294" s="23"/>
      <c r="BF294" s="23"/>
    </row>
    <row r="295" hidden="1">
      <c r="A295" s="5">
        <v>43921.0</v>
      </c>
      <c r="B295" s="12">
        <v>43171.0</v>
      </c>
      <c r="C295" s="6" t="s">
        <v>13100</v>
      </c>
      <c r="D295" s="23"/>
      <c r="E295" s="23"/>
      <c r="F295" s="23"/>
      <c r="G295" s="6">
        <v>2500.0</v>
      </c>
      <c r="H295" s="23"/>
      <c r="I295" s="6">
        <v>0.0</v>
      </c>
      <c r="J295" s="6">
        <v>0.0</v>
      </c>
      <c r="K295" s="6">
        <v>6.0</v>
      </c>
      <c r="L295" s="6">
        <v>0.0</v>
      </c>
      <c r="M295" s="6">
        <v>0.0</v>
      </c>
      <c r="N295" s="6" t="s">
        <v>61</v>
      </c>
      <c r="O295" s="6">
        <v>0.0</v>
      </c>
      <c r="P295" s="6">
        <v>0.0</v>
      </c>
      <c r="Q295" s="23"/>
      <c r="R295" s="23"/>
      <c r="S295" s="23"/>
      <c r="T295" s="23"/>
      <c r="U295" s="23"/>
      <c r="V295" s="23"/>
      <c r="W295" s="23"/>
      <c r="X295" s="23"/>
      <c r="Y295" s="23"/>
      <c r="Z295" s="23"/>
      <c r="AA295" s="23"/>
      <c r="AB295" s="23"/>
      <c r="AC295" s="23"/>
      <c r="AD295" s="23"/>
      <c r="AE295" s="23"/>
      <c r="AF295" s="23"/>
      <c r="AG295" s="23"/>
      <c r="AH295" s="23"/>
      <c r="AI295" s="23"/>
      <c r="AJ295" s="23"/>
      <c r="AK295" s="23"/>
      <c r="AL295" s="23"/>
      <c r="AM295" s="23"/>
      <c r="AN295" s="23"/>
      <c r="AO295" s="23"/>
      <c r="AP295" s="23"/>
      <c r="AQ295" s="23"/>
      <c r="AR295" s="6" t="s">
        <v>68</v>
      </c>
      <c r="AS295" s="23"/>
      <c r="AT295" s="23"/>
      <c r="AU295" s="23"/>
      <c r="AV295" s="22" t="s">
        <v>13102</v>
      </c>
      <c r="AW295" s="22" t="s">
        <v>13102</v>
      </c>
      <c r="AX295" s="23"/>
      <c r="AY295" s="23"/>
      <c r="AZ295" s="23"/>
      <c r="BA295" s="23"/>
      <c r="BB295" s="23"/>
      <c r="BC295" s="23"/>
      <c r="BD295" s="23"/>
      <c r="BE295" s="23"/>
      <c r="BF295" s="23"/>
    </row>
    <row r="296" hidden="1">
      <c r="A296" s="5">
        <v>43920.0</v>
      </c>
      <c r="B296" s="12">
        <v>43171.0</v>
      </c>
      <c r="C296" s="6" t="s">
        <v>13109</v>
      </c>
      <c r="D296" s="23"/>
      <c r="E296" s="23"/>
      <c r="F296" s="23"/>
      <c r="G296" s="6">
        <v>2000.0</v>
      </c>
      <c r="H296" s="23"/>
      <c r="I296" s="6">
        <v>0.0</v>
      </c>
      <c r="J296" s="6">
        <v>0.0</v>
      </c>
      <c r="K296" s="6">
        <v>6.0</v>
      </c>
      <c r="L296" s="6">
        <v>0.0</v>
      </c>
      <c r="M296" s="6">
        <v>0.0</v>
      </c>
      <c r="N296" s="6" t="s">
        <v>61</v>
      </c>
      <c r="O296" s="6">
        <v>0.0</v>
      </c>
      <c r="P296" s="6">
        <v>0.0</v>
      </c>
      <c r="Q296" s="23"/>
      <c r="R296" s="23"/>
      <c r="S296" s="23"/>
      <c r="T296" s="23"/>
      <c r="U296" s="23"/>
      <c r="V296" s="23"/>
      <c r="W296" s="23"/>
      <c r="X296" s="23"/>
      <c r="Y296" s="23"/>
      <c r="Z296" s="23"/>
      <c r="AA296" s="23"/>
      <c r="AB296" s="23"/>
      <c r="AC296" s="23"/>
      <c r="AD296" s="23"/>
      <c r="AE296" s="23"/>
      <c r="AF296" s="23"/>
      <c r="AG296" s="23"/>
      <c r="AH296" s="23"/>
      <c r="AI296" s="23"/>
      <c r="AJ296" s="23"/>
      <c r="AK296" s="23"/>
      <c r="AL296" s="23"/>
      <c r="AM296" s="23"/>
      <c r="AN296" s="23"/>
      <c r="AO296" s="23"/>
      <c r="AP296" s="23"/>
      <c r="AQ296" s="23"/>
      <c r="AR296" s="6" t="s">
        <v>68</v>
      </c>
      <c r="AS296" s="23"/>
      <c r="AT296" s="23"/>
      <c r="AU296" s="23"/>
      <c r="AV296" s="23"/>
      <c r="AW296" s="23"/>
      <c r="AX296" s="23"/>
      <c r="AY296" s="23"/>
      <c r="AZ296" s="23"/>
      <c r="BA296" s="23"/>
      <c r="BB296" s="23"/>
      <c r="BC296" s="23"/>
      <c r="BD296" s="23"/>
      <c r="BE296" s="23"/>
      <c r="BF296" s="23"/>
    </row>
    <row r="297" hidden="1">
      <c r="A297" s="5">
        <v>37402.0</v>
      </c>
      <c r="B297" s="12">
        <v>43222.0</v>
      </c>
      <c r="C297" s="6" t="s">
        <v>13115</v>
      </c>
      <c r="D297" s="23"/>
      <c r="E297" s="23"/>
      <c r="F297" s="23"/>
      <c r="G297" s="6">
        <v>3000.0</v>
      </c>
      <c r="H297" s="23"/>
      <c r="I297" s="6">
        <v>0.0</v>
      </c>
      <c r="J297" s="6">
        <v>0.0</v>
      </c>
      <c r="K297" s="6">
        <v>6.0</v>
      </c>
      <c r="L297" s="6">
        <v>0.0</v>
      </c>
      <c r="M297" s="6">
        <v>0.0</v>
      </c>
      <c r="N297" s="6" t="s">
        <v>61</v>
      </c>
      <c r="O297" s="6">
        <v>0.0</v>
      </c>
      <c r="P297" s="6">
        <v>0.0</v>
      </c>
      <c r="Q297" s="23"/>
      <c r="R297" s="23"/>
      <c r="S297" s="23"/>
      <c r="T297" s="23"/>
      <c r="U297" s="23"/>
      <c r="V297" s="23"/>
      <c r="W297" s="23"/>
      <c r="X297" s="23"/>
      <c r="Y297" s="23"/>
      <c r="Z297" s="23"/>
      <c r="AA297" s="23"/>
      <c r="AB297" s="23"/>
      <c r="AC297" s="23"/>
      <c r="AD297" s="23"/>
      <c r="AE297" s="23"/>
      <c r="AF297" s="23"/>
      <c r="AG297" s="23"/>
      <c r="AH297" s="23"/>
      <c r="AI297" s="23"/>
      <c r="AJ297" s="23"/>
      <c r="AK297" s="23"/>
      <c r="AL297" s="23"/>
      <c r="AM297" s="23"/>
      <c r="AN297" s="23"/>
      <c r="AO297" s="23"/>
      <c r="AP297" s="23"/>
      <c r="AQ297" s="23"/>
      <c r="AR297" s="6" t="s">
        <v>68</v>
      </c>
      <c r="AS297" s="23"/>
      <c r="AT297" s="23"/>
      <c r="AU297" s="23"/>
      <c r="AV297" s="22" t="s">
        <v>13117</v>
      </c>
      <c r="AW297" s="22" t="s">
        <v>13117</v>
      </c>
      <c r="AX297" s="23"/>
      <c r="AY297" s="23"/>
      <c r="AZ297" s="23"/>
      <c r="BA297" s="23"/>
      <c r="BB297" s="23"/>
      <c r="BC297" s="23"/>
      <c r="BD297" s="23"/>
      <c r="BE297" s="23"/>
      <c r="BF297" s="23"/>
    </row>
    <row r="298" hidden="1">
      <c r="A298" s="5">
        <v>40157.0</v>
      </c>
      <c r="B298" s="6" t="s">
        <v>9048</v>
      </c>
      <c r="C298" s="6" t="s">
        <v>13132</v>
      </c>
      <c r="D298" s="23"/>
      <c r="E298" s="23"/>
      <c r="F298" s="23"/>
      <c r="G298" s="6">
        <v>15000.0</v>
      </c>
      <c r="H298" s="23"/>
      <c r="I298" s="6">
        <v>0.0</v>
      </c>
      <c r="J298" s="6">
        <v>0.0</v>
      </c>
      <c r="K298" s="6">
        <v>6.0</v>
      </c>
      <c r="L298" s="6">
        <v>0.0</v>
      </c>
      <c r="M298" s="6">
        <v>0.0</v>
      </c>
      <c r="N298" s="6" t="s">
        <v>61</v>
      </c>
      <c r="O298" s="6">
        <v>0.0</v>
      </c>
      <c r="P298" s="6">
        <v>0.0</v>
      </c>
      <c r="Q298" s="23"/>
      <c r="R298" s="23"/>
      <c r="S298" s="23"/>
      <c r="T298" s="23"/>
      <c r="U298" s="23"/>
      <c r="V298" s="23"/>
      <c r="W298" s="23"/>
      <c r="X298" s="23"/>
      <c r="Y298" s="23"/>
      <c r="Z298" s="23"/>
      <c r="AA298" s="23"/>
      <c r="AB298" s="23"/>
      <c r="AC298" s="23"/>
      <c r="AD298" s="23"/>
      <c r="AE298" s="23"/>
      <c r="AF298" s="23"/>
      <c r="AG298" s="23"/>
      <c r="AH298" s="23"/>
      <c r="AI298" s="23"/>
      <c r="AJ298" s="23"/>
      <c r="AK298" s="23"/>
      <c r="AL298" s="23"/>
      <c r="AM298" s="23"/>
      <c r="AN298" s="23"/>
      <c r="AO298" s="23"/>
      <c r="AP298" s="23"/>
      <c r="AQ298" s="23"/>
      <c r="AR298" s="6" t="s">
        <v>68</v>
      </c>
      <c r="AS298" s="23"/>
      <c r="AT298" s="23"/>
      <c r="AU298" s="23"/>
      <c r="AV298" s="23"/>
      <c r="AW298" s="23"/>
      <c r="AX298" s="23"/>
      <c r="AY298" s="23"/>
      <c r="AZ298" s="23"/>
      <c r="BA298" s="23"/>
      <c r="BB298" s="23"/>
      <c r="BC298" s="23"/>
      <c r="BD298" s="23"/>
      <c r="BE298" s="23"/>
      <c r="BF298" s="23"/>
    </row>
    <row r="299" hidden="1">
      <c r="A299" s="5">
        <v>37868.0</v>
      </c>
      <c r="B299" s="12">
        <v>43103.0</v>
      </c>
      <c r="C299" s="6" t="s">
        <v>13136</v>
      </c>
      <c r="D299" s="23"/>
      <c r="E299" s="23"/>
      <c r="F299" s="23"/>
      <c r="G299" s="6">
        <v>5500.0</v>
      </c>
      <c r="H299" s="23"/>
      <c r="I299" s="6">
        <v>0.0</v>
      </c>
      <c r="J299" s="6">
        <v>0.0</v>
      </c>
      <c r="K299" s="6">
        <v>6.0</v>
      </c>
      <c r="L299" s="6">
        <v>0.0</v>
      </c>
      <c r="M299" s="6">
        <v>0.0</v>
      </c>
      <c r="N299" s="6" t="s">
        <v>61</v>
      </c>
      <c r="O299" s="6">
        <v>0.0</v>
      </c>
      <c r="P299" s="6">
        <v>0.0</v>
      </c>
      <c r="Q299" s="23"/>
      <c r="R299" s="23"/>
      <c r="S299" s="23"/>
      <c r="T299" s="23"/>
      <c r="U299" s="23"/>
      <c r="V299" s="23"/>
      <c r="W299" s="23"/>
      <c r="X299" s="23"/>
      <c r="Y299" s="23"/>
      <c r="Z299" s="23"/>
      <c r="AA299" s="23"/>
      <c r="AB299" s="23"/>
      <c r="AC299" s="23"/>
      <c r="AD299" s="23"/>
      <c r="AE299" s="23"/>
      <c r="AF299" s="23"/>
      <c r="AG299" s="23"/>
      <c r="AH299" s="23"/>
      <c r="AI299" s="23"/>
      <c r="AJ299" s="23"/>
      <c r="AK299" s="23"/>
      <c r="AL299" s="23"/>
      <c r="AM299" s="23"/>
      <c r="AN299" s="23"/>
      <c r="AO299" s="23"/>
      <c r="AP299" s="23"/>
      <c r="AQ299" s="23"/>
      <c r="AR299" s="6" t="s">
        <v>68</v>
      </c>
      <c r="AS299" s="23"/>
      <c r="AT299" s="23"/>
      <c r="AU299" s="23"/>
      <c r="AV299" s="23"/>
      <c r="AW299" s="23"/>
      <c r="AX299" s="23"/>
      <c r="AY299" s="23"/>
      <c r="AZ299" s="23"/>
      <c r="BA299" s="23"/>
      <c r="BB299" s="23"/>
      <c r="BC299" s="23"/>
      <c r="BD299" s="23"/>
      <c r="BE299" s="23"/>
      <c r="BF299" s="23"/>
    </row>
    <row r="300" hidden="1">
      <c r="A300" s="5">
        <v>38572.0</v>
      </c>
      <c r="B300" s="6" t="s">
        <v>13142</v>
      </c>
      <c r="C300" s="6" t="s">
        <v>13143</v>
      </c>
      <c r="D300" s="23"/>
      <c r="E300" s="23"/>
      <c r="F300" s="23"/>
      <c r="G300" s="6">
        <v>9000.0</v>
      </c>
      <c r="H300" s="23"/>
      <c r="I300" s="6">
        <v>0.0</v>
      </c>
      <c r="J300" s="6">
        <v>0.0</v>
      </c>
      <c r="K300" s="6">
        <v>6.0</v>
      </c>
      <c r="L300" s="6">
        <v>0.0</v>
      </c>
      <c r="M300" s="6">
        <v>0.0</v>
      </c>
      <c r="N300" s="6" t="s">
        <v>61</v>
      </c>
      <c r="O300" s="6">
        <v>0.0</v>
      </c>
      <c r="P300" s="6">
        <v>0.0</v>
      </c>
      <c r="Q300" s="23"/>
      <c r="R300" s="23"/>
      <c r="S300" s="23"/>
      <c r="T300" s="23"/>
      <c r="U300" s="23"/>
      <c r="V300" s="23"/>
      <c r="W300" s="23"/>
      <c r="X300" s="23"/>
      <c r="Y300" s="23"/>
      <c r="Z300" s="23"/>
      <c r="AA300" s="23"/>
      <c r="AB300" s="23"/>
      <c r="AC300" s="23"/>
      <c r="AD300" s="23"/>
      <c r="AE300" s="23"/>
      <c r="AF300" s="23"/>
      <c r="AG300" s="23"/>
      <c r="AH300" s="23"/>
      <c r="AI300" s="23"/>
      <c r="AJ300" s="23"/>
      <c r="AK300" s="23"/>
      <c r="AL300" s="23"/>
      <c r="AM300" s="23"/>
      <c r="AN300" s="23"/>
      <c r="AO300" s="23"/>
      <c r="AP300" s="23"/>
      <c r="AQ300" s="23"/>
      <c r="AR300" s="6" t="s">
        <v>68</v>
      </c>
      <c r="AS300" s="23"/>
      <c r="AT300" s="23"/>
      <c r="AU300" s="23"/>
      <c r="AV300" s="23"/>
      <c r="AW300" s="23"/>
      <c r="AX300" s="23"/>
      <c r="AY300" s="23"/>
      <c r="AZ300" s="23"/>
      <c r="BA300" s="23"/>
      <c r="BB300" s="23"/>
      <c r="BC300" s="23"/>
      <c r="BD300" s="23"/>
      <c r="BE300" s="23"/>
      <c r="BF300" s="23"/>
    </row>
    <row r="301" hidden="1">
      <c r="A301" s="5">
        <v>38573.0</v>
      </c>
      <c r="B301" s="6" t="s">
        <v>13142</v>
      </c>
      <c r="C301" s="6" t="s">
        <v>13150</v>
      </c>
      <c r="D301" s="23"/>
      <c r="E301" s="23"/>
      <c r="F301" s="23"/>
      <c r="G301" s="6">
        <v>9000.0</v>
      </c>
      <c r="H301" s="23"/>
      <c r="I301" s="6">
        <v>0.0</v>
      </c>
      <c r="J301" s="6">
        <v>0.0</v>
      </c>
      <c r="K301" s="6">
        <v>6.0</v>
      </c>
      <c r="L301" s="6">
        <v>0.0</v>
      </c>
      <c r="M301" s="6">
        <v>0.0</v>
      </c>
      <c r="N301" s="6" t="s">
        <v>61</v>
      </c>
      <c r="O301" s="6">
        <v>0.0</v>
      </c>
      <c r="P301" s="6">
        <v>0.0</v>
      </c>
      <c r="Q301" s="23"/>
      <c r="R301" s="23"/>
      <c r="S301" s="23"/>
      <c r="T301" s="23"/>
      <c r="U301" s="23"/>
      <c r="V301" s="23"/>
      <c r="W301" s="23"/>
      <c r="X301" s="23"/>
      <c r="Y301" s="23"/>
      <c r="Z301" s="23"/>
      <c r="AA301" s="23"/>
      <c r="AB301" s="23"/>
      <c r="AC301" s="23"/>
      <c r="AD301" s="23"/>
      <c r="AE301" s="23"/>
      <c r="AF301" s="23"/>
      <c r="AG301" s="23"/>
      <c r="AH301" s="23"/>
      <c r="AI301" s="23"/>
      <c r="AJ301" s="23"/>
      <c r="AK301" s="23"/>
      <c r="AL301" s="23"/>
      <c r="AM301" s="23"/>
      <c r="AN301" s="23"/>
      <c r="AO301" s="23"/>
      <c r="AP301" s="23"/>
      <c r="AQ301" s="23"/>
      <c r="AR301" s="6" t="s">
        <v>68</v>
      </c>
      <c r="AS301" s="23"/>
      <c r="AT301" s="23"/>
      <c r="AU301" s="23"/>
      <c r="AV301" s="22" t="s">
        <v>13151</v>
      </c>
      <c r="AW301" s="22" t="s">
        <v>13151</v>
      </c>
      <c r="AX301" s="23"/>
      <c r="AY301" s="23"/>
      <c r="AZ301" s="23"/>
      <c r="BA301" s="23"/>
      <c r="BB301" s="23"/>
      <c r="BC301" s="23"/>
      <c r="BD301" s="23"/>
      <c r="BE301" s="23"/>
      <c r="BF301" s="23"/>
    </row>
    <row r="302" hidden="1">
      <c r="A302" s="5">
        <v>38060.0</v>
      </c>
      <c r="B302" s="12">
        <v>43437.0</v>
      </c>
      <c r="C302" s="6" t="s">
        <v>13155</v>
      </c>
      <c r="D302" s="23"/>
      <c r="E302" s="23"/>
      <c r="F302" s="23"/>
      <c r="G302" s="6">
        <v>1200.0</v>
      </c>
      <c r="H302" s="23"/>
      <c r="I302" s="6">
        <v>0.0</v>
      </c>
      <c r="J302" s="6">
        <v>0.0</v>
      </c>
      <c r="K302" s="6">
        <v>6.0</v>
      </c>
      <c r="L302" s="6">
        <v>0.0</v>
      </c>
      <c r="M302" s="6">
        <v>0.0</v>
      </c>
      <c r="N302" s="6" t="s">
        <v>61</v>
      </c>
      <c r="O302" s="6">
        <v>0.0</v>
      </c>
      <c r="P302" s="6">
        <v>0.0</v>
      </c>
      <c r="Q302" s="12">
        <v>43437.0</v>
      </c>
      <c r="R302" s="6" t="s">
        <v>12707</v>
      </c>
      <c r="S302" s="23"/>
      <c r="T302" s="23"/>
      <c r="U302" s="23"/>
      <c r="V302" s="23"/>
      <c r="W302" s="6" t="s">
        <v>13160</v>
      </c>
      <c r="X302" s="23"/>
      <c r="Y302" s="23"/>
      <c r="Z302" s="23"/>
      <c r="AA302" s="23"/>
      <c r="AB302" s="23"/>
      <c r="AC302" s="6" t="s">
        <v>13162</v>
      </c>
      <c r="AD302" s="6" t="s">
        <v>13163</v>
      </c>
      <c r="AE302" s="6" t="s">
        <v>13164</v>
      </c>
      <c r="AF302" s="6" t="s">
        <v>13166</v>
      </c>
      <c r="AG302" s="23"/>
      <c r="AH302" s="23"/>
      <c r="AI302" s="23"/>
      <c r="AJ302" s="23"/>
      <c r="AK302" s="23"/>
      <c r="AL302" s="6" t="s">
        <v>13167</v>
      </c>
      <c r="AM302" s="23"/>
      <c r="AN302" s="23"/>
      <c r="AO302" s="23"/>
      <c r="AP302" s="23"/>
      <c r="AQ302" s="23"/>
      <c r="AR302" s="6" t="s">
        <v>68</v>
      </c>
      <c r="AS302" s="23"/>
      <c r="AT302" s="23"/>
      <c r="AU302" s="23"/>
      <c r="AV302" s="22" t="s">
        <v>13168</v>
      </c>
      <c r="AW302" s="22" t="s">
        <v>13168</v>
      </c>
      <c r="AX302" s="23"/>
      <c r="AY302" s="23"/>
      <c r="AZ302" s="23"/>
      <c r="BA302" s="23"/>
      <c r="BB302" s="23"/>
      <c r="BC302" s="23"/>
      <c r="BD302" s="23"/>
      <c r="BE302" s="23"/>
      <c r="BF302" s="23"/>
    </row>
    <row r="303">
      <c r="A303" s="5">
        <v>37994.0</v>
      </c>
      <c r="B303" s="12">
        <v>43437.0</v>
      </c>
      <c r="C303" s="6" t="s">
        <v>13174</v>
      </c>
      <c r="D303" s="6" t="s">
        <v>4543</v>
      </c>
      <c r="E303" s="6" t="s">
        <v>8852</v>
      </c>
      <c r="F303" s="22" t="s">
        <v>13175</v>
      </c>
      <c r="G303" s="6">
        <v>2500.0</v>
      </c>
      <c r="H303" s="6">
        <v>605.0</v>
      </c>
      <c r="I303" s="6">
        <v>24.0</v>
      </c>
      <c r="J303" s="6">
        <v>36.3</v>
      </c>
      <c r="K303" s="6">
        <v>6.0</v>
      </c>
      <c r="L303" s="6">
        <v>43.25</v>
      </c>
      <c r="M303" s="6">
        <v>21.17</v>
      </c>
      <c r="N303" s="6" t="s">
        <v>61</v>
      </c>
      <c r="O303" s="6">
        <v>1.0</v>
      </c>
      <c r="P303" s="6">
        <v>0.0</v>
      </c>
      <c r="Q303" s="12">
        <v>43437.0</v>
      </c>
      <c r="R303" s="6" t="s">
        <v>10010</v>
      </c>
      <c r="S303" s="6" t="s">
        <v>13184</v>
      </c>
      <c r="T303" s="22" t="s">
        <v>13186</v>
      </c>
      <c r="U303" s="6" t="s">
        <v>4548</v>
      </c>
      <c r="V303" s="23"/>
      <c r="W303" s="6" t="s">
        <v>13187</v>
      </c>
      <c r="X303" s="6" t="s">
        <v>254</v>
      </c>
      <c r="Y303" s="6" t="s">
        <v>255</v>
      </c>
      <c r="Z303" s="6">
        <v>87194.0</v>
      </c>
      <c r="AA303" s="6" t="s">
        <v>1186</v>
      </c>
      <c r="AB303" s="23"/>
      <c r="AC303" s="6" t="s">
        <v>13188</v>
      </c>
      <c r="AD303" s="23"/>
      <c r="AE303" s="6" t="s">
        <v>13189</v>
      </c>
      <c r="AF303" s="23"/>
      <c r="AG303" s="23"/>
      <c r="AH303" s="23"/>
      <c r="AI303" s="23"/>
      <c r="AJ303" s="23"/>
      <c r="AK303" s="23"/>
      <c r="AL303" s="23"/>
      <c r="AM303" s="23"/>
      <c r="AN303" s="23"/>
      <c r="AO303" s="23"/>
      <c r="AP303" s="23"/>
      <c r="AQ303" s="23"/>
      <c r="AR303" s="6" t="s">
        <v>86</v>
      </c>
      <c r="AS303" s="23"/>
      <c r="AT303" s="23"/>
      <c r="AU303" s="23"/>
      <c r="AV303" s="22" t="s">
        <v>4545</v>
      </c>
      <c r="AW303" s="22" t="s">
        <v>4577</v>
      </c>
      <c r="AX303" s="22" t="s">
        <v>4578</v>
      </c>
      <c r="AY303" s="23"/>
      <c r="AZ303" s="22" t="s">
        <v>4581</v>
      </c>
      <c r="BA303" s="22" t="s">
        <v>4601</v>
      </c>
      <c r="BB303" s="22" t="s">
        <v>4610</v>
      </c>
      <c r="BC303" s="23"/>
      <c r="BD303" s="23"/>
      <c r="BE303" s="23"/>
      <c r="BF303" s="23"/>
    </row>
    <row r="304">
      <c r="A304" s="5">
        <v>36770.0</v>
      </c>
      <c r="B304" s="6" t="s">
        <v>13206</v>
      </c>
      <c r="C304" s="6" t="s">
        <v>13207</v>
      </c>
      <c r="D304" s="6" t="s">
        <v>13208</v>
      </c>
      <c r="E304" s="6" t="s">
        <v>13209</v>
      </c>
      <c r="F304" s="22" t="s">
        <v>13210</v>
      </c>
      <c r="G304" s="6">
        <v>2000.0</v>
      </c>
      <c r="H304" s="23"/>
      <c r="I304" s="6">
        <v>0.0</v>
      </c>
      <c r="J304" s="6">
        <v>0.0</v>
      </c>
      <c r="K304" s="6">
        <v>6.0</v>
      </c>
      <c r="L304" s="6">
        <v>0.0</v>
      </c>
      <c r="M304" s="6">
        <v>0.0</v>
      </c>
      <c r="N304" s="6" t="s">
        <v>61</v>
      </c>
      <c r="O304" s="6">
        <v>0.0</v>
      </c>
      <c r="P304" s="6">
        <v>0.0</v>
      </c>
      <c r="Q304" s="6" t="s">
        <v>13206</v>
      </c>
      <c r="R304" s="6" t="s">
        <v>9706</v>
      </c>
      <c r="S304" s="6" t="s">
        <v>2118</v>
      </c>
      <c r="T304" s="22" t="s">
        <v>13231</v>
      </c>
      <c r="U304" s="6" t="s">
        <v>13235</v>
      </c>
      <c r="V304" s="23"/>
      <c r="W304" s="6" t="s">
        <v>2909</v>
      </c>
      <c r="X304" s="23"/>
      <c r="Y304" s="23"/>
      <c r="Z304" s="23"/>
      <c r="AA304" s="23"/>
      <c r="AB304" s="23"/>
      <c r="AC304" s="6" t="s">
        <v>13236</v>
      </c>
      <c r="AD304" s="6" t="s">
        <v>13237</v>
      </c>
      <c r="AE304" s="6" t="s">
        <v>13238</v>
      </c>
      <c r="AF304" s="6" t="s">
        <v>13239</v>
      </c>
      <c r="AG304" s="23"/>
      <c r="AH304" s="23"/>
      <c r="AI304" s="23"/>
      <c r="AJ304" s="23"/>
      <c r="AK304" s="23"/>
      <c r="AL304" s="6" t="s">
        <v>13240</v>
      </c>
      <c r="AM304" s="23"/>
      <c r="AN304" s="23"/>
      <c r="AO304" s="23"/>
      <c r="AP304" s="23"/>
      <c r="AQ304" s="23"/>
      <c r="AR304" s="6" t="s">
        <v>86</v>
      </c>
      <c r="AS304" s="23"/>
      <c r="AT304" s="23"/>
      <c r="AU304" s="23"/>
      <c r="AV304" s="22" t="s">
        <v>13231</v>
      </c>
      <c r="AW304" s="22" t="s">
        <v>13231</v>
      </c>
      <c r="AX304" s="23"/>
      <c r="AY304" s="23"/>
      <c r="AZ304" s="23"/>
      <c r="BA304" s="23"/>
      <c r="BB304" s="23"/>
      <c r="BC304" s="23"/>
      <c r="BD304" s="23"/>
      <c r="BE304" s="23"/>
      <c r="BF304" s="23"/>
    </row>
    <row r="305" hidden="1">
      <c r="A305" s="5">
        <v>42377.0</v>
      </c>
      <c r="B305" s="6" t="s">
        <v>13245</v>
      </c>
      <c r="C305" s="6" t="s">
        <v>13246</v>
      </c>
      <c r="D305" s="23"/>
      <c r="E305" s="23"/>
      <c r="F305" s="23"/>
      <c r="G305" s="6">
        <v>100000.0</v>
      </c>
      <c r="H305" s="23"/>
      <c r="I305" s="6">
        <v>0.0</v>
      </c>
      <c r="J305" s="6">
        <v>0.0</v>
      </c>
      <c r="K305" s="6">
        <v>6.0</v>
      </c>
      <c r="L305" s="6">
        <v>0.0</v>
      </c>
      <c r="M305" s="6">
        <v>0.0</v>
      </c>
      <c r="N305" s="6" t="s">
        <v>61</v>
      </c>
      <c r="O305" s="6">
        <v>0.0</v>
      </c>
      <c r="P305" s="6">
        <v>0.0</v>
      </c>
      <c r="Q305" s="23"/>
      <c r="R305" s="23"/>
      <c r="S305" s="23"/>
      <c r="T305" s="23"/>
      <c r="U305" s="23"/>
      <c r="V305" s="23"/>
      <c r="W305" s="23"/>
      <c r="X305" s="23"/>
      <c r="Y305" s="23"/>
      <c r="Z305" s="23"/>
      <c r="AA305" s="23"/>
      <c r="AB305" s="23"/>
      <c r="AC305" s="23"/>
      <c r="AD305" s="23"/>
      <c r="AE305" s="23"/>
      <c r="AF305" s="23"/>
      <c r="AG305" s="23"/>
      <c r="AH305" s="23"/>
      <c r="AI305" s="23"/>
      <c r="AJ305" s="23"/>
      <c r="AK305" s="23"/>
      <c r="AL305" s="23"/>
      <c r="AM305" s="23"/>
      <c r="AN305" s="23"/>
      <c r="AO305" s="23"/>
      <c r="AP305" s="23"/>
      <c r="AQ305" s="23"/>
      <c r="AR305" s="6" t="s">
        <v>68</v>
      </c>
      <c r="AS305" s="23"/>
      <c r="AT305" s="23"/>
      <c r="AU305" s="23"/>
      <c r="AV305" s="23"/>
      <c r="AW305" s="23"/>
      <c r="AX305" s="23"/>
      <c r="AY305" s="23"/>
      <c r="AZ305" s="23"/>
      <c r="BA305" s="23"/>
      <c r="BB305" s="23"/>
      <c r="BC305" s="23"/>
      <c r="BD305" s="23"/>
      <c r="BE305" s="23"/>
      <c r="BF305" s="23"/>
    </row>
    <row r="306" hidden="1">
      <c r="A306" s="5">
        <v>37050.0</v>
      </c>
      <c r="B306" s="6" t="s">
        <v>12487</v>
      </c>
      <c r="C306" s="6" t="s">
        <v>13247</v>
      </c>
      <c r="D306" s="23"/>
      <c r="E306" s="23"/>
      <c r="F306" s="23"/>
      <c r="G306" s="6">
        <v>12000.0</v>
      </c>
      <c r="H306" s="23"/>
      <c r="I306" s="6">
        <v>0.0</v>
      </c>
      <c r="J306" s="6">
        <v>0.0</v>
      </c>
      <c r="K306" s="6">
        <v>6.0</v>
      </c>
      <c r="L306" s="6">
        <v>0.0</v>
      </c>
      <c r="M306" s="6">
        <v>0.0</v>
      </c>
      <c r="N306" s="6" t="s">
        <v>61</v>
      </c>
      <c r="O306" s="6">
        <v>0.0</v>
      </c>
      <c r="P306" s="6">
        <v>0.0</v>
      </c>
      <c r="Q306" s="23"/>
      <c r="R306" s="23"/>
      <c r="S306" s="23"/>
      <c r="T306" s="23"/>
      <c r="U306" s="23"/>
      <c r="V306" s="23"/>
      <c r="W306" s="23"/>
      <c r="X306" s="23"/>
      <c r="Y306" s="23"/>
      <c r="Z306" s="23"/>
      <c r="AA306" s="23"/>
      <c r="AB306" s="23"/>
      <c r="AC306" s="23"/>
      <c r="AD306" s="23"/>
      <c r="AE306" s="23"/>
      <c r="AF306" s="23"/>
      <c r="AG306" s="23"/>
      <c r="AH306" s="23"/>
      <c r="AI306" s="23"/>
      <c r="AJ306" s="23"/>
      <c r="AK306" s="23"/>
      <c r="AL306" s="23"/>
      <c r="AM306" s="23"/>
      <c r="AN306" s="23"/>
      <c r="AO306" s="23"/>
      <c r="AP306" s="23"/>
      <c r="AQ306" s="23"/>
      <c r="AR306" s="6" t="s">
        <v>68</v>
      </c>
      <c r="AS306" s="23"/>
      <c r="AT306" s="23"/>
      <c r="AU306" s="23"/>
      <c r="AV306" s="22" t="s">
        <v>13250</v>
      </c>
      <c r="AW306" s="22" t="s">
        <v>13250</v>
      </c>
      <c r="AX306" s="23"/>
      <c r="AY306" s="23"/>
      <c r="AZ306" s="23"/>
      <c r="BA306" s="23"/>
      <c r="BB306" s="23"/>
      <c r="BC306" s="23"/>
      <c r="BD306" s="23"/>
      <c r="BE306" s="23"/>
      <c r="BF306" s="23"/>
    </row>
    <row r="307" hidden="1">
      <c r="A307" s="5">
        <v>37049.0</v>
      </c>
      <c r="B307" s="6" t="s">
        <v>12487</v>
      </c>
      <c r="C307" s="6" t="s">
        <v>13255</v>
      </c>
      <c r="D307" s="23"/>
      <c r="E307" s="23"/>
      <c r="F307" s="23"/>
      <c r="G307" s="6">
        <v>10000.0</v>
      </c>
      <c r="H307" s="23"/>
      <c r="I307" s="6">
        <v>0.0</v>
      </c>
      <c r="J307" s="6">
        <v>0.0</v>
      </c>
      <c r="K307" s="6">
        <v>6.0</v>
      </c>
      <c r="L307" s="6">
        <v>0.0</v>
      </c>
      <c r="M307" s="6">
        <v>0.0</v>
      </c>
      <c r="N307" s="6" t="s">
        <v>61</v>
      </c>
      <c r="O307" s="6">
        <v>0.0</v>
      </c>
      <c r="P307" s="6">
        <v>0.0</v>
      </c>
      <c r="Q307" s="23"/>
      <c r="R307" s="23"/>
      <c r="S307" s="23"/>
      <c r="T307" s="23"/>
      <c r="U307" s="23"/>
      <c r="V307" s="23"/>
      <c r="W307" s="23"/>
      <c r="X307" s="23"/>
      <c r="Y307" s="23"/>
      <c r="Z307" s="23"/>
      <c r="AA307" s="23"/>
      <c r="AB307" s="23"/>
      <c r="AC307" s="23"/>
      <c r="AD307" s="23"/>
      <c r="AE307" s="23"/>
      <c r="AF307" s="23"/>
      <c r="AG307" s="23"/>
      <c r="AH307" s="23"/>
      <c r="AI307" s="23"/>
      <c r="AJ307" s="23"/>
      <c r="AK307" s="23"/>
      <c r="AL307" s="23"/>
      <c r="AM307" s="23"/>
      <c r="AN307" s="23"/>
      <c r="AO307" s="23"/>
      <c r="AP307" s="23"/>
      <c r="AQ307" s="23"/>
      <c r="AR307" s="6" t="s">
        <v>68</v>
      </c>
      <c r="AS307" s="23"/>
      <c r="AT307" s="23"/>
      <c r="AU307" s="23"/>
      <c r="AV307" s="23"/>
      <c r="AW307" s="23"/>
      <c r="AX307" s="23"/>
      <c r="AY307" s="23"/>
      <c r="AZ307" s="23"/>
      <c r="BA307" s="23"/>
      <c r="BB307" s="23"/>
      <c r="BC307" s="23"/>
      <c r="BD307" s="23"/>
      <c r="BE307" s="23"/>
      <c r="BF307" s="23"/>
    </row>
    <row r="308" hidden="1">
      <c r="A308" s="5">
        <v>37724.0</v>
      </c>
      <c r="B308" s="6" t="s">
        <v>12413</v>
      </c>
      <c r="C308" s="6" t="s">
        <v>13256</v>
      </c>
      <c r="D308" s="23"/>
      <c r="E308" s="23"/>
      <c r="F308" s="23"/>
      <c r="G308" s="6">
        <v>100000.0</v>
      </c>
      <c r="H308" s="23"/>
      <c r="I308" s="6">
        <v>0.0</v>
      </c>
      <c r="J308" s="6">
        <v>0.0</v>
      </c>
      <c r="K308" s="6">
        <v>6.0</v>
      </c>
      <c r="L308" s="6">
        <v>0.0</v>
      </c>
      <c r="M308" s="6">
        <v>0.0</v>
      </c>
      <c r="N308" s="6" t="s">
        <v>61</v>
      </c>
      <c r="O308" s="6">
        <v>0.0</v>
      </c>
      <c r="P308" s="6">
        <v>0.0</v>
      </c>
      <c r="Q308" s="23"/>
      <c r="R308" s="23"/>
      <c r="S308" s="23"/>
      <c r="T308" s="23"/>
      <c r="U308" s="23"/>
      <c r="V308" s="23"/>
      <c r="W308" s="23"/>
      <c r="X308" s="23"/>
      <c r="Y308" s="23"/>
      <c r="Z308" s="23"/>
      <c r="AA308" s="23"/>
      <c r="AB308" s="23"/>
      <c r="AC308" s="23"/>
      <c r="AD308" s="23"/>
      <c r="AE308" s="23"/>
      <c r="AF308" s="23"/>
      <c r="AG308" s="23"/>
      <c r="AH308" s="23"/>
      <c r="AI308" s="23"/>
      <c r="AJ308" s="23"/>
      <c r="AK308" s="23"/>
      <c r="AL308" s="23"/>
      <c r="AM308" s="23"/>
      <c r="AN308" s="23"/>
      <c r="AO308" s="23"/>
      <c r="AP308" s="23"/>
      <c r="AQ308" s="23"/>
      <c r="AR308" s="6" t="s">
        <v>68</v>
      </c>
      <c r="AS308" s="23"/>
      <c r="AT308" s="23"/>
      <c r="AU308" s="23"/>
      <c r="AV308" s="23"/>
      <c r="AW308" s="23"/>
      <c r="AX308" s="23"/>
      <c r="AY308" s="23"/>
      <c r="AZ308" s="23"/>
      <c r="BA308" s="23"/>
      <c r="BB308" s="23"/>
      <c r="BC308" s="23"/>
      <c r="BD308" s="23"/>
      <c r="BE308" s="23"/>
      <c r="BF308" s="23"/>
    </row>
    <row r="309" hidden="1">
      <c r="A309" s="5">
        <v>38444.0</v>
      </c>
      <c r="B309" s="12">
        <v>43438.0</v>
      </c>
      <c r="C309" s="6" t="s">
        <v>13259</v>
      </c>
      <c r="D309" s="23"/>
      <c r="E309" s="23"/>
      <c r="F309" s="23"/>
      <c r="G309" s="6">
        <v>100000.0</v>
      </c>
      <c r="H309" s="23"/>
      <c r="I309" s="6">
        <v>0.0</v>
      </c>
      <c r="J309" s="6">
        <v>0.0</v>
      </c>
      <c r="K309" s="6">
        <v>6.0</v>
      </c>
      <c r="L309" s="6">
        <v>0.0</v>
      </c>
      <c r="M309" s="6">
        <v>0.0</v>
      </c>
      <c r="N309" s="6" t="s">
        <v>61</v>
      </c>
      <c r="O309" s="6">
        <v>0.0</v>
      </c>
      <c r="P309" s="6">
        <v>0.0</v>
      </c>
      <c r="Q309" s="23"/>
      <c r="R309" s="23"/>
      <c r="S309" s="23"/>
      <c r="T309" s="23"/>
      <c r="U309" s="23"/>
      <c r="V309" s="23"/>
      <c r="W309" s="23"/>
      <c r="X309" s="23"/>
      <c r="Y309" s="23"/>
      <c r="Z309" s="23"/>
      <c r="AA309" s="23"/>
      <c r="AB309" s="23"/>
      <c r="AC309" s="23"/>
      <c r="AD309" s="23"/>
      <c r="AE309" s="23"/>
      <c r="AF309" s="23"/>
      <c r="AG309" s="23"/>
      <c r="AH309" s="23"/>
      <c r="AI309" s="23"/>
      <c r="AJ309" s="23"/>
      <c r="AK309" s="23"/>
      <c r="AL309" s="23"/>
      <c r="AM309" s="23"/>
      <c r="AN309" s="23"/>
      <c r="AO309" s="23"/>
      <c r="AP309" s="23"/>
      <c r="AQ309" s="23"/>
      <c r="AR309" s="6" t="s">
        <v>68</v>
      </c>
      <c r="AS309" s="23"/>
      <c r="AT309" s="23"/>
      <c r="AU309" s="23"/>
      <c r="AV309" s="23"/>
      <c r="AW309" s="23"/>
      <c r="AX309" s="23"/>
      <c r="AY309" s="23"/>
      <c r="AZ309" s="23"/>
      <c r="BA309" s="23"/>
      <c r="BB309" s="23"/>
      <c r="BC309" s="23"/>
      <c r="BD309" s="23"/>
      <c r="BE309" s="23"/>
      <c r="BF309" s="23"/>
    </row>
    <row r="310" hidden="1">
      <c r="A310" s="5">
        <v>38711.0</v>
      </c>
      <c r="B310" s="12">
        <v>43225.0</v>
      </c>
      <c r="C310" s="6" t="s">
        <v>13263</v>
      </c>
      <c r="D310" s="23"/>
      <c r="E310" s="23"/>
      <c r="F310" s="23"/>
      <c r="G310" s="6">
        <v>3500.0</v>
      </c>
      <c r="H310" s="23"/>
      <c r="I310" s="6">
        <v>0.0</v>
      </c>
      <c r="J310" s="6">
        <v>0.0</v>
      </c>
      <c r="K310" s="6">
        <v>6.0</v>
      </c>
      <c r="L310" s="6">
        <v>0.0</v>
      </c>
      <c r="M310" s="6">
        <v>0.0</v>
      </c>
      <c r="N310" s="6" t="s">
        <v>61</v>
      </c>
      <c r="O310" s="6">
        <v>0.0</v>
      </c>
      <c r="P310" s="6">
        <v>0.0</v>
      </c>
      <c r="Q310" s="23"/>
      <c r="R310" s="23"/>
      <c r="S310" s="23"/>
      <c r="T310" s="23"/>
      <c r="U310" s="23"/>
      <c r="V310" s="23"/>
      <c r="W310" s="23"/>
      <c r="X310" s="23"/>
      <c r="Y310" s="23"/>
      <c r="Z310" s="23"/>
      <c r="AA310" s="23"/>
      <c r="AB310" s="23"/>
      <c r="AC310" s="23"/>
      <c r="AD310" s="23"/>
      <c r="AE310" s="23"/>
      <c r="AF310" s="23"/>
      <c r="AG310" s="23"/>
      <c r="AH310" s="23"/>
      <c r="AI310" s="23"/>
      <c r="AJ310" s="23"/>
      <c r="AK310" s="23"/>
      <c r="AL310" s="23"/>
      <c r="AM310" s="23"/>
      <c r="AN310" s="23"/>
      <c r="AO310" s="23"/>
      <c r="AP310" s="23"/>
      <c r="AQ310" s="23"/>
      <c r="AR310" s="6" t="s">
        <v>68</v>
      </c>
      <c r="AS310" s="23"/>
      <c r="AT310" s="23"/>
      <c r="AU310" s="23"/>
      <c r="AV310" s="23"/>
      <c r="AW310" s="23"/>
      <c r="AX310" s="23"/>
      <c r="AY310" s="23"/>
      <c r="AZ310" s="23"/>
      <c r="BA310" s="23"/>
      <c r="BB310" s="23"/>
      <c r="BC310" s="23"/>
      <c r="BD310" s="23"/>
      <c r="BE310" s="23"/>
      <c r="BF310" s="23"/>
    </row>
    <row r="311" hidden="1">
      <c r="A311" s="5">
        <v>38979.0</v>
      </c>
      <c r="B311" s="6" t="s">
        <v>9700</v>
      </c>
      <c r="C311" s="6" t="s">
        <v>13265</v>
      </c>
      <c r="D311" s="23"/>
      <c r="E311" s="23"/>
      <c r="F311" s="23"/>
      <c r="G311" s="6">
        <v>60000.0</v>
      </c>
      <c r="H311" s="23"/>
      <c r="I311" s="6">
        <v>0.0</v>
      </c>
      <c r="J311" s="6">
        <v>0.0</v>
      </c>
      <c r="K311" s="6">
        <v>6.0</v>
      </c>
      <c r="L311" s="6">
        <v>0.0</v>
      </c>
      <c r="M311" s="6">
        <v>0.0</v>
      </c>
      <c r="N311" s="6" t="s">
        <v>61</v>
      </c>
      <c r="O311" s="6">
        <v>0.0</v>
      </c>
      <c r="P311" s="6">
        <v>0.0</v>
      </c>
      <c r="Q311" s="23"/>
      <c r="R311" s="23"/>
      <c r="S311" s="23"/>
      <c r="T311" s="23"/>
      <c r="U311" s="23"/>
      <c r="V311" s="23"/>
      <c r="W311" s="23"/>
      <c r="X311" s="23"/>
      <c r="Y311" s="23"/>
      <c r="Z311" s="23"/>
      <c r="AA311" s="23"/>
      <c r="AB311" s="23"/>
      <c r="AC311" s="23"/>
      <c r="AD311" s="23"/>
      <c r="AE311" s="23"/>
      <c r="AF311" s="23"/>
      <c r="AG311" s="23"/>
      <c r="AH311" s="23"/>
      <c r="AI311" s="23"/>
      <c r="AJ311" s="23"/>
      <c r="AK311" s="23"/>
      <c r="AL311" s="23"/>
      <c r="AM311" s="23"/>
      <c r="AN311" s="23"/>
      <c r="AO311" s="23"/>
      <c r="AP311" s="23"/>
      <c r="AQ311" s="23"/>
      <c r="AR311" s="6" t="s">
        <v>68</v>
      </c>
      <c r="AS311" s="23"/>
      <c r="AT311" s="23"/>
      <c r="AU311" s="23"/>
      <c r="AV311" s="23"/>
      <c r="AW311" s="23"/>
      <c r="AX311" s="23"/>
      <c r="AY311" s="23"/>
      <c r="AZ311" s="23"/>
      <c r="BA311" s="23"/>
      <c r="BB311" s="23"/>
      <c r="BC311" s="23"/>
      <c r="BD311" s="23"/>
      <c r="BE311" s="23"/>
      <c r="BF311" s="23"/>
    </row>
    <row r="312">
      <c r="A312" s="5">
        <v>40127.0</v>
      </c>
      <c r="B312" s="6" t="s">
        <v>9048</v>
      </c>
      <c r="C312" s="6" t="s">
        <v>13267</v>
      </c>
      <c r="D312" s="6" t="s">
        <v>13268</v>
      </c>
      <c r="E312" s="6" t="s">
        <v>13269</v>
      </c>
      <c r="F312" s="22" t="s">
        <v>13270</v>
      </c>
      <c r="G312" s="6">
        <v>2000.0</v>
      </c>
      <c r="H312" s="23"/>
      <c r="I312" s="6">
        <v>0.0</v>
      </c>
      <c r="J312" s="6">
        <v>0.0</v>
      </c>
      <c r="K312" s="6">
        <v>6.0</v>
      </c>
      <c r="L312" s="6">
        <v>0.0</v>
      </c>
      <c r="M312" s="6">
        <v>0.0</v>
      </c>
      <c r="N312" s="6" t="s">
        <v>61</v>
      </c>
      <c r="O312" s="6">
        <v>0.0</v>
      </c>
      <c r="P312" s="6">
        <v>0.0</v>
      </c>
      <c r="Q312" s="6" t="s">
        <v>9723</v>
      </c>
      <c r="R312" s="6" t="s">
        <v>13272</v>
      </c>
      <c r="S312" s="6" t="s">
        <v>13273</v>
      </c>
      <c r="T312" s="22" t="s">
        <v>13274</v>
      </c>
      <c r="U312" s="6" t="s">
        <v>13276</v>
      </c>
      <c r="V312" s="23"/>
      <c r="W312" s="6" t="s">
        <v>9125</v>
      </c>
      <c r="X312" s="23"/>
      <c r="Y312" s="23"/>
      <c r="Z312" s="23"/>
      <c r="AA312" s="23"/>
      <c r="AB312" s="23"/>
      <c r="AC312" s="6" t="s">
        <v>13277</v>
      </c>
      <c r="AD312" s="6" t="s">
        <v>13278</v>
      </c>
      <c r="AE312" s="6" t="s">
        <v>13279</v>
      </c>
      <c r="AF312" s="6" t="s">
        <v>13280</v>
      </c>
      <c r="AG312" s="23"/>
      <c r="AH312" s="23"/>
      <c r="AI312" s="23"/>
      <c r="AJ312" s="23"/>
      <c r="AK312" s="23"/>
      <c r="AL312" s="23"/>
      <c r="AM312" s="23"/>
      <c r="AN312" s="23"/>
      <c r="AO312" s="23"/>
      <c r="AP312" s="23"/>
      <c r="AQ312" s="23"/>
      <c r="AR312" s="6" t="s">
        <v>86</v>
      </c>
      <c r="AS312" s="23"/>
      <c r="AT312" s="6" t="s">
        <v>13281</v>
      </c>
      <c r="AU312" s="23"/>
      <c r="AV312" s="22" t="s">
        <v>13274</v>
      </c>
      <c r="AW312" s="22" t="s">
        <v>13274</v>
      </c>
      <c r="AX312" s="22" t="s">
        <v>13283</v>
      </c>
      <c r="AY312" s="22" t="s">
        <v>13287</v>
      </c>
      <c r="AZ312" s="23"/>
      <c r="BA312" s="22" t="s">
        <v>13294</v>
      </c>
      <c r="BB312" s="22" t="s">
        <v>13301</v>
      </c>
      <c r="BC312" s="23"/>
      <c r="BD312" s="6" t="s">
        <v>13313</v>
      </c>
      <c r="BE312" s="6" t="s">
        <v>145</v>
      </c>
      <c r="BF312" s="23"/>
    </row>
    <row r="313" hidden="1">
      <c r="A313" s="5">
        <v>38900.0</v>
      </c>
      <c r="B313" s="6" t="s">
        <v>13314</v>
      </c>
      <c r="C313" s="6" t="s">
        <v>13315</v>
      </c>
      <c r="D313" s="23"/>
      <c r="E313" s="23"/>
      <c r="F313" s="23"/>
      <c r="G313" s="6">
        <v>5000.0</v>
      </c>
      <c r="H313" s="23"/>
      <c r="I313" s="6">
        <v>0.0</v>
      </c>
      <c r="J313" s="6">
        <v>0.0</v>
      </c>
      <c r="K313" s="6">
        <v>6.0</v>
      </c>
      <c r="L313" s="6">
        <v>0.0</v>
      </c>
      <c r="M313" s="6">
        <v>0.0</v>
      </c>
      <c r="N313" s="6" t="s">
        <v>61</v>
      </c>
      <c r="O313" s="6">
        <v>0.0</v>
      </c>
      <c r="P313" s="6">
        <v>0.0</v>
      </c>
      <c r="Q313" s="23"/>
      <c r="R313" s="23"/>
      <c r="S313" s="23"/>
      <c r="T313" s="23"/>
      <c r="U313" s="23"/>
      <c r="V313" s="23"/>
      <c r="W313" s="23"/>
      <c r="X313" s="23"/>
      <c r="Y313" s="23"/>
      <c r="Z313" s="23"/>
      <c r="AA313" s="23"/>
      <c r="AB313" s="23"/>
      <c r="AC313" s="23"/>
      <c r="AD313" s="23"/>
      <c r="AE313" s="23"/>
      <c r="AF313" s="23"/>
      <c r="AG313" s="23"/>
      <c r="AH313" s="23"/>
      <c r="AI313" s="23"/>
      <c r="AJ313" s="23"/>
      <c r="AK313" s="23"/>
      <c r="AL313" s="23"/>
      <c r="AM313" s="23"/>
      <c r="AN313" s="23"/>
      <c r="AO313" s="23"/>
      <c r="AP313" s="23"/>
      <c r="AQ313" s="23"/>
      <c r="AR313" s="6" t="s">
        <v>68</v>
      </c>
      <c r="AS313" s="23"/>
      <c r="AT313" s="23"/>
      <c r="AU313" s="23"/>
      <c r="AV313" s="23"/>
      <c r="AW313" s="23"/>
      <c r="AX313" s="23"/>
      <c r="AY313" s="23"/>
      <c r="AZ313" s="23"/>
      <c r="BA313" s="23"/>
      <c r="BB313" s="23"/>
      <c r="BC313" s="23"/>
      <c r="BD313" s="23"/>
      <c r="BE313" s="23"/>
      <c r="BF313" s="23"/>
    </row>
    <row r="314" hidden="1">
      <c r="A314" s="5">
        <v>41252.0</v>
      </c>
      <c r="B314" s="6" t="s">
        <v>9754</v>
      </c>
      <c r="C314" s="6" t="s">
        <v>13322</v>
      </c>
      <c r="D314" s="23"/>
      <c r="E314" s="23"/>
      <c r="F314" s="23"/>
      <c r="G314" s="6">
        <v>2500.0</v>
      </c>
      <c r="H314" s="23"/>
      <c r="I314" s="6">
        <v>0.0</v>
      </c>
      <c r="J314" s="6">
        <v>0.0</v>
      </c>
      <c r="K314" s="6">
        <v>6.0</v>
      </c>
      <c r="L314" s="6">
        <v>0.0</v>
      </c>
      <c r="M314" s="6">
        <v>0.0</v>
      </c>
      <c r="N314" s="6" t="s">
        <v>61</v>
      </c>
      <c r="O314" s="6">
        <v>0.0</v>
      </c>
      <c r="P314" s="6">
        <v>0.0</v>
      </c>
      <c r="Q314" s="23"/>
      <c r="R314" s="23"/>
      <c r="S314" s="23"/>
      <c r="T314" s="23"/>
      <c r="U314" s="23"/>
      <c r="V314" s="23"/>
      <c r="W314" s="23"/>
      <c r="X314" s="23"/>
      <c r="Y314" s="23"/>
      <c r="Z314" s="23"/>
      <c r="AA314" s="23"/>
      <c r="AB314" s="23"/>
      <c r="AC314" s="23"/>
      <c r="AD314" s="23"/>
      <c r="AE314" s="23"/>
      <c r="AF314" s="23"/>
      <c r="AG314" s="23"/>
      <c r="AH314" s="23"/>
      <c r="AI314" s="23"/>
      <c r="AJ314" s="23"/>
      <c r="AK314" s="23"/>
      <c r="AL314" s="23"/>
      <c r="AM314" s="23"/>
      <c r="AN314" s="23"/>
      <c r="AO314" s="23"/>
      <c r="AP314" s="23"/>
      <c r="AQ314" s="23"/>
      <c r="AR314" s="6" t="s">
        <v>68</v>
      </c>
      <c r="AS314" s="23"/>
      <c r="AT314" s="23"/>
      <c r="AU314" s="23"/>
      <c r="AV314" s="22" t="s">
        <v>13325</v>
      </c>
      <c r="AW314" s="22" t="s">
        <v>13325</v>
      </c>
      <c r="AX314" s="22" t="s">
        <v>13334</v>
      </c>
      <c r="AY314" s="23"/>
      <c r="AZ314" s="23"/>
      <c r="BA314" s="22" t="s">
        <v>13339</v>
      </c>
      <c r="BB314" s="22" t="s">
        <v>13340</v>
      </c>
      <c r="BC314" s="23"/>
      <c r="BD314" s="6" t="s">
        <v>13343</v>
      </c>
      <c r="BE314" s="6" t="s">
        <v>145</v>
      </c>
      <c r="BF314" s="23"/>
    </row>
    <row r="315" hidden="1">
      <c r="A315" s="5">
        <v>39773.0</v>
      </c>
      <c r="B315" s="12">
        <v>43197.0</v>
      </c>
      <c r="C315" s="6" t="s">
        <v>13344</v>
      </c>
      <c r="D315" s="23"/>
      <c r="E315" s="23"/>
      <c r="F315" s="23"/>
      <c r="G315" s="6">
        <v>4000000.0</v>
      </c>
      <c r="H315" s="23"/>
      <c r="I315" s="6">
        <v>0.0</v>
      </c>
      <c r="J315" s="6">
        <v>0.0</v>
      </c>
      <c r="K315" s="6">
        <v>6.0</v>
      </c>
      <c r="L315" s="6">
        <v>0.0</v>
      </c>
      <c r="M315" s="6">
        <v>0.0</v>
      </c>
      <c r="N315" s="6" t="s">
        <v>61</v>
      </c>
      <c r="O315" s="6">
        <v>0.0</v>
      </c>
      <c r="P315" s="6">
        <v>0.0</v>
      </c>
      <c r="Q315" s="23"/>
      <c r="R315" s="23"/>
      <c r="S315" s="23"/>
      <c r="T315" s="23"/>
      <c r="U315" s="23"/>
      <c r="V315" s="23"/>
      <c r="W315" s="23"/>
      <c r="X315" s="23"/>
      <c r="Y315" s="23"/>
      <c r="Z315" s="23"/>
      <c r="AA315" s="23"/>
      <c r="AB315" s="23"/>
      <c r="AC315" s="23"/>
      <c r="AD315" s="23"/>
      <c r="AE315" s="23"/>
      <c r="AF315" s="23"/>
      <c r="AG315" s="23"/>
      <c r="AH315" s="23"/>
      <c r="AI315" s="23"/>
      <c r="AJ315" s="23"/>
      <c r="AK315" s="23"/>
      <c r="AL315" s="23"/>
      <c r="AM315" s="23"/>
      <c r="AN315" s="23"/>
      <c r="AO315" s="23"/>
      <c r="AP315" s="23"/>
      <c r="AQ315" s="23"/>
      <c r="AR315" s="6" t="s">
        <v>68</v>
      </c>
      <c r="AS315" s="23"/>
      <c r="AT315" s="23"/>
      <c r="AU315" s="23"/>
      <c r="AV315" s="22" t="s">
        <v>13347</v>
      </c>
      <c r="AW315" s="22" t="s">
        <v>13347</v>
      </c>
      <c r="AX315" s="22" t="s">
        <v>13350</v>
      </c>
      <c r="AY315" s="23"/>
      <c r="AZ315" s="23"/>
      <c r="BA315" s="22" t="s">
        <v>13356</v>
      </c>
      <c r="BB315" s="22" t="s">
        <v>13364</v>
      </c>
      <c r="BC315" s="23"/>
      <c r="BD315" s="23"/>
      <c r="BE315" s="23"/>
      <c r="BF315" s="23"/>
    </row>
    <row r="316" hidden="1">
      <c r="A316" s="5">
        <v>39760.0</v>
      </c>
      <c r="B316" s="12">
        <v>43166.0</v>
      </c>
      <c r="C316" s="6" t="s">
        <v>13370</v>
      </c>
      <c r="D316" s="23"/>
      <c r="E316" s="23"/>
      <c r="F316" s="23"/>
      <c r="G316" s="6">
        <v>200000.0</v>
      </c>
      <c r="H316" s="23"/>
      <c r="I316" s="6">
        <v>0.0</v>
      </c>
      <c r="J316" s="6">
        <v>0.0</v>
      </c>
      <c r="K316" s="6">
        <v>6.0</v>
      </c>
      <c r="L316" s="6">
        <v>0.0</v>
      </c>
      <c r="M316" s="6">
        <v>0.0</v>
      </c>
      <c r="N316" s="6" t="s">
        <v>61</v>
      </c>
      <c r="O316" s="6">
        <v>0.0</v>
      </c>
      <c r="P316" s="6">
        <v>0.0</v>
      </c>
      <c r="Q316" s="23"/>
      <c r="R316" s="23"/>
      <c r="S316" s="23"/>
      <c r="T316" s="23"/>
      <c r="U316" s="23"/>
      <c r="V316" s="23"/>
      <c r="W316" s="23"/>
      <c r="X316" s="23"/>
      <c r="Y316" s="23"/>
      <c r="Z316" s="23"/>
      <c r="AA316" s="23"/>
      <c r="AB316" s="23"/>
      <c r="AC316" s="23"/>
      <c r="AD316" s="23"/>
      <c r="AE316" s="23"/>
      <c r="AF316" s="23"/>
      <c r="AG316" s="23"/>
      <c r="AH316" s="23"/>
      <c r="AI316" s="23"/>
      <c r="AJ316" s="23"/>
      <c r="AK316" s="23"/>
      <c r="AL316" s="23"/>
      <c r="AM316" s="23"/>
      <c r="AN316" s="23"/>
      <c r="AO316" s="23"/>
      <c r="AP316" s="23"/>
      <c r="AQ316" s="23"/>
      <c r="AR316" s="6" t="s">
        <v>68</v>
      </c>
      <c r="AS316" s="23"/>
      <c r="AT316" s="23"/>
      <c r="AU316" s="23"/>
      <c r="AV316" s="23"/>
      <c r="AW316" s="23"/>
      <c r="AX316" s="23"/>
      <c r="AY316" s="23"/>
      <c r="AZ316" s="23"/>
      <c r="BA316" s="23"/>
      <c r="BB316" s="23"/>
      <c r="BC316" s="23"/>
      <c r="BD316" s="23"/>
      <c r="BE316" s="23"/>
      <c r="BF316" s="23"/>
    </row>
    <row r="317" hidden="1">
      <c r="A317" s="5">
        <v>37295.0</v>
      </c>
      <c r="B317" s="6" t="s">
        <v>12146</v>
      </c>
      <c r="C317" s="6" t="s">
        <v>13376</v>
      </c>
      <c r="D317" s="23"/>
      <c r="E317" s="23"/>
      <c r="F317" s="23"/>
      <c r="G317" s="6">
        <v>90.0</v>
      </c>
      <c r="H317" s="23"/>
      <c r="I317" s="6">
        <v>0.0</v>
      </c>
      <c r="J317" s="6">
        <v>0.0</v>
      </c>
      <c r="K317" s="6">
        <v>6.0</v>
      </c>
      <c r="L317" s="6">
        <v>0.0</v>
      </c>
      <c r="M317" s="6">
        <v>0.0</v>
      </c>
      <c r="N317" s="6" t="s">
        <v>61</v>
      </c>
      <c r="O317" s="6">
        <v>0.0</v>
      </c>
      <c r="P317" s="6">
        <v>0.0</v>
      </c>
      <c r="Q317" s="23"/>
      <c r="R317" s="23"/>
      <c r="S317" s="23"/>
      <c r="T317" s="23"/>
      <c r="U317" s="23"/>
      <c r="V317" s="23"/>
      <c r="W317" s="23"/>
      <c r="X317" s="23"/>
      <c r="Y317" s="23"/>
      <c r="Z317" s="23"/>
      <c r="AA317" s="23"/>
      <c r="AB317" s="23"/>
      <c r="AC317" s="23"/>
      <c r="AD317" s="23"/>
      <c r="AE317" s="23"/>
      <c r="AF317" s="23"/>
      <c r="AG317" s="23"/>
      <c r="AH317" s="23"/>
      <c r="AI317" s="23"/>
      <c r="AJ317" s="23"/>
      <c r="AK317" s="23"/>
      <c r="AL317" s="23"/>
      <c r="AM317" s="23"/>
      <c r="AN317" s="23"/>
      <c r="AO317" s="23"/>
      <c r="AP317" s="23"/>
      <c r="AQ317" s="23"/>
      <c r="AR317" s="6" t="s">
        <v>68</v>
      </c>
      <c r="AS317" s="23"/>
      <c r="AT317" s="23"/>
      <c r="AU317" s="23"/>
      <c r="AV317" s="23"/>
      <c r="AW317" s="23"/>
      <c r="AX317" s="23"/>
      <c r="AY317" s="23"/>
      <c r="AZ317" s="23"/>
      <c r="BA317" s="23"/>
      <c r="BB317" s="23"/>
      <c r="BC317" s="23"/>
      <c r="BD317" s="23"/>
      <c r="BE317" s="23"/>
      <c r="BF317" s="23"/>
    </row>
    <row r="318" hidden="1">
      <c r="A318" s="5">
        <v>36955.0</v>
      </c>
      <c r="B318" s="12">
        <v>43282.0</v>
      </c>
      <c r="C318" s="6" t="s">
        <v>13379</v>
      </c>
      <c r="D318" s="23"/>
      <c r="E318" s="23"/>
      <c r="F318" s="23"/>
      <c r="G318" s="6">
        <v>150.0</v>
      </c>
      <c r="H318" s="23"/>
      <c r="I318" s="6">
        <v>0.0</v>
      </c>
      <c r="J318" s="6">
        <v>0.0</v>
      </c>
      <c r="K318" s="6">
        <v>6.0</v>
      </c>
      <c r="L318" s="6">
        <v>0.0</v>
      </c>
      <c r="M318" s="6">
        <v>0.0</v>
      </c>
      <c r="N318" s="6" t="s">
        <v>61</v>
      </c>
      <c r="O318" s="6">
        <v>0.0</v>
      </c>
      <c r="P318" s="6">
        <v>0.0</v>
      </c>
      <c r="Q318" s="23"/>
      <c r="R318" s="23"/>
      <c r="S318" s="23"/>
      <c r="T318" s="23"/>
      <c r="U318" s="23"/>
      <c r="V318" s="23"/>
      <c r="W318" s="23"/>
      <c r="X318" s="23"/>
      <c r="Y318" s="23"/>
      <c r="Z318" s="23"/>
      <c r="AA318" s="23"/>
      <c r="AB318" s="23"/>
      <c r="AC318" s="23"/>
      <c r="AD318" s="23"/>
      <c r="AE318" s="23"/>
      <c r="AF318" s="23"/>
      <c r="AG318" s="23"/>
      <c r="AH318" s="23"/>
      <c r="AI318" s="23"/>
      <c r="AJ318" s="23"/>
      <c r="AK318" s="23"/>
      <c r="AL318" s="23"/>
      <c r="AM318" s="23"/>
      <c r="AN318" s="23"/>
      <c r="AO318" s="23"/>
      <c r="AP318" s="23"/>
      <c r="AQ318" s="23"/>
      <c r="AR318" s="6" t="s">
        <v>68</v>
      </c>
      <c r="AS318" s="23"/>
      <c r="AT318" s="23"/>
      <c r="AU318" s="23"/>
      <c r="AV318" s="23"/>
      <c r="AW318" s="23"/>
      <c r="AX318" s="23"/>
      <c r="AY318" s="23"/>
      <c r="AZ318" s="23"/>
      <c r="BA318" s="23"/>
      <c r="BB318" s="23"/>
      <c r="BC318" s="23"/>
      <c r="BD318" s="23"/>
      <c r="BE318" s="23"/>
      <c r="BF318" s="23"/>
    </row>
    <row r="319" hidden="1">
      <c r="A319" s="5">
        <v>40724.0</v>
      </c>
      <c r="B319" s="6" t="s">
        <v>9567</v>
      </c>
      <c r="C319" s="6" t="s">
        <v>13381</v>
      </c>
      <c r="D319" s="23"/>
      <c r="E319" s="23"/>
      <c r="F319" s="23"/>
      <c r="G319" s="6">
        <v>2.5</v>
      </c>
      <c r="H319" s="23"/>
      <c r="I319" s="6">
        <v>0.0</v>
      </c>
      <c r="J319" s="6">
        <v>0.0</v>
      </c>
      <c r="K319" s="6">
        <v>6.0</v>
      </c>
      <c r="L319" s="6">
        <v>0.0</v>
      </c>
      <c r="M319" s="6">
        <v>0.0</v>
      </c>
      <c r="N319" s="6" t="s">
        <v>61</v>
      </c>
      <c r="O319" s="6">
        <v>0.0</v>
      </c>
      <c r="P319" s="6">
        <v>0.0</v>
      </c>
      <c r="Q319" s="23"/>
      <c r="R319" s="23"/>
      <c r="S319" s="23"/>
      <c r="T319" s="23"/>
      <c r="U319" s="23"/>
      <c r="V319" s="23"/>
      <c r="W319" s="23"/>
      <c r="X319" s="23"/>
      <c r="Y319" s="23"/>
      <c r="Z319" s="23"/>
      <c r="AA319" s="23"/>
      <c r="AB319" s="23"/>
      <c r="AC319" s="23"/>
      <c r="AD319" s="23"/>
      <c r="AE319" s="23"/>
      <c r="AF319" s="23"/>
      <c r="AG319" s="23"/>
      <c r="AH319" s="23"/>
      <c r="AI319" s="23"/>
      <c r="AJ319" s="23"/>
      <c r="AK319" s="23"/>
      <c r="AL319" s="23"/>
      <c r="AM319" s="23"/>
      <c r="AN319" s="23"/>
      <c r="AO319" s="23"/>
      <c r="AP319" s="23"/>
      <c r="AQ319" s="23"/>
      <c r="AR319" s="6" t="s">
        <v>68</v>
      </c>
      <c r="AS319" s="23"/>
      <c r="AT319" s="23"/>
      <c r="AU319" s="23"/>
      <c r="AV319" s="22" t="s">
        <v>13387</v>
      </c>
      <c r="AW319" s="22" t="s">
        <v>13387</v>
      </c>
      <c r="AX319" s="23"/>
      <c r="AY319" s="23"/>
      <c r="AZ319" s="23"/>
      <c r="BA319" s="23"/>
      <c r="BB319" s="23"/>
      <c r="BC319" s="23"/>
      <c r="BD319" s="23"/>
      <c r="BE319" s="23"/>
      <c r="BF319" s="23"/>
    </row>
    <row r="320" hidden="1">
      <c r="A320" s="5">
        <v>38639.0</v>
      </c>
      <c r="B320" s="6" t="s">
        <v>10010</v>
      </c>
      <c r="C320" s="6" t="s">
        <v>13391</v>
      </c>
      <c r="D320" s="23"/>
      <c r="E320" s="23"/>
      <c r="F320" s="23"/>
      <c r="G320" s="6">
        <v>1000.0</v>
      </c>
      <c r="H320" s="23"/>
      <c r="I320" s="6">
        <v>0.0</v>
      </c>
      <c r="J320" s="6">
        <v>0.0</v>
      </c>
      <c r="K320" s="6">
        <v>6.0</v>
      </c>
      <c r="L320" s="6">
        <v>0.0</v>
      </c>
      <c r="M320" s="6">
        <v>0.0</v>
      </c>
      <c r="N320" s="6" t="s">
        <v>61</v>
      </c>
      <c r="O320" s="6">
        <v>0.0</v>
      </c>
      <c r="P320" s="6">
        <v>0.0</v>
      </c>
      <c r="Q320" s="23"/>
      <c r="R320" s="23"/>
      <c r="S320" s="23"/>
      <c r="T320" s="23"/>
      <c r="U320" s="23"/>
      <c r="V320" s="23"/>
      <c r="W320" s="23"/>
      <c r="X320" s="23"/>
      <c r="Y320" s="23"/>
      <c r="Z320" s="23"/>
      <c r="AA320" s="23"/>
      <c r="AB320" s="23"/>
      <c r="AC320" s="23"/>
      <c r="AD320" s="23"/>
      <c r="AE320" s="23"/>
      <c r="AF320" s="23"/>
      <c r="AG320" s="23"/>
      <c r="AH320" s="23"/>
      <c r="AI320" s="23"/>
      <c r="AJ320" s="23"/>
      <c r="AK320" s="23"/>
      <c r="AL320" s="23"/>
      <c r="AM320" s="23"/>
      <c r="AN320" s="23"/>
      <c r="AO320" s="23"/>
      <c r="AP320" s="23"/>
      <c r="AQ320" s="23"/>
      <c r="AR320" s="6" t="s">
        <v>68</v>
      </c>
      <c r="AS320" s="23"/>
      <c r="AT320" s="23"/>
      <c r="AU320" s="23"/>
      <c r="AV320" s="22" t="s">
        <v>10012</v>
      </c>
      <c r="AW320" s="22" t="s">
        <v>10012</v>
      </c>
      <c r="AX320" s="23"/>
      <c r="AY320" s="23"/>
      <c r="AZ320" s="23"/>
      <c r="BA320" s="23"/>
      <c r="BB320" s="23"/>
      <c r="BC320" s="23"/>
      <c r="BD320" s="23"/>
      <c r="BE320" s="23"/>
      <c r="BF320" s="23"/>
    </row>
    <row r="321" hidden="1">
      <c r="A321" s="5">
        <v>38469.0</v>
      </c>
      <c r="B321" s="6" t="s">
        <v>13019</v>
      </c>
      <c r="C321" s="6" t="s">
        <v>13397</v>
      </c>
      <c r="D321" s="23"/>
      <c r="E321" s="23"/>
      <c r="F321" s="23"/>
      <c r="G321" s="6">
        <v>3.0E7</v>
      </c>
      <c r="H321" s="23"/>
      <c r="I321" s="6">
        <v>0.0</v>
      </c>
      <c r="J321" s="6">
        <v>0.0</v>
      </c>
      <c r="K321" s="6">
        <v>6.0</v>
      </c>
      <c r="L321" s="6">
        <v>0.0</v>
      </c>
      <c r="M321" s="6">
        <v>0.0</v>
      </c>
      <c r="N321" s="6" t="s">
        <v>61</v>
      </c>
      <c r="O321" s="6">
        <v>0.0</v>
      </c>
      <c r="P321" s="6">
        <v>0.0</v>
      </c>
      <c r="Q321" s="23"/>
      <c r="R321" s="23"/>
      <c r="S321" s="23"/>
      <c r="T321" s="23"/>
      <c r="U321" s="23"/>
      <c r="V321" s="23"/>
      <c r="W321" s="23"/>
      <c r="X321" s="23"/>
      <c r="Y321" s="23"/>
      <c r="Z321" s="23"/>
      <c r="AA321" s="23"/>
      <c r="AB321" s="23"/>
      <c r="AC321" s="23"/>
      <c r="AD321" s="23"/>
      <c r="AE321" s="23"/>
      <c r="AF321" s="23"/>
      <c r="AG321" s="23"/>
      <c r="AH321" s="23"/>
      <c r="AI321" s="23"/>
      <c r="AJ321" s="23"/>
      <c r="AK321" s="23"/>
      <c r="AL321" s="23"/>
      <c r="AM321" s="23"/>
      <c r="AN321" s="23"/>
      <c r="AO321" s="23"/>
      <c r="AP321" s="23"/>
      <c r="AQ321" s="23"/>
      <c r="AR321" s="6" t="s">
        <v>68</v>
      </c>
      <c r="AS321" s="23"/>
      <c r="AT321" s="23"/>
      <c r="AU321" s="23"/>
      <c r="AV321" s="23"/>
      <c r="AW321" s="23"/>
      <c r="AX321" s="23"/>
      <c r="AY321" s="23"/>
      <c r="AZ321" s="23"/>
      <c r="BA321" s="23"/>
      <c r="BB321" s="23"/>
      <c r="BC321" s="23"/>
      <c r="BD321" s="23"/>
      <c r="BE321" s="23"/>
      <c r="BF321" s="23"/>
    </row>
    <row r="322" hidden="1">
      <c r="A322" s="5">
        <v>37901.0</v>
      </c>
      <c r="B322" s="12">
        <v>43223.0</v>
      </c>
      <c r="C322" s="6" t="s">
        <v>13402</v>
      </c>
      <c r="D322" s="23"/>
      <c r="E322" s="23"/>
      <c r="F322" s="23"/>
      <c r="G322" s="6">
        <v>2000000.0</v>
      </c>
      <c r="H322" s="23"/>
      <c r="I322" s="6">
        <v>0.0</v>
      </c>
      <c r="J322" s="6">
        <v>0.0</v>
      </c>
      <c r="K322" s="6">
        <v>6.0</v>
      </c>
      <c r="L322" s="6">
        <v>0.0</v>
      </c>
      <c r="M322" s="6">
        <v>0.0</v>
      </c>
      <c r="N322" s="6" t="s">
        <v>61</v>
      </c>
      <c r="O322" s="6">
        <v>0.0</v>
      </c>
      <c r="P322" s="6">
        <v>0.0</v>
      </c>
      <c r="Q322" s="23"/>
      <c r="R322" s="23"/>
      <c r="S322" s="23"/>
      <c r="T322" s="23"/>
      <c r="U322" s="23"/>
      <c r="V322" s="23"/>
      <c r="W322" s="23"/>
      <c r="X322" s="23"/>
      <c r="Y322" s="23"/>
      <c r="Z322" s="23"/>
      <c r="AA322" s="23"/>
      <c r="AB322" s="23"/>
      <c r="AC322" s="23"/>
      <c r="AD322" s="23"/>
      <c r="AE322" s="23"/>
      <c r="AF322" s="23"/>
      <c r="AG322" s="23"/>
      <c r="AH322" s="23"/>
      <c r="AI322" s="23"/>
      <c r="AJ322" s="23"/>
      <c r="AK322" s="23"/>
      <c r="AL322" s="23"/>
      <c r="AM322" s="23"/>
      <c r="AN322" s="23"/>
      <c r="AO322" s="23"/>
      <c r="AP322" s="23"/>
      <c r="AQ322" s="23"/>
      <c r="AR322" s="6" t="s">
        <v>68</v>
      </c>
      <c r="AS322" s="23"/>
      <c r="AT322" s="23"/>
      <c r="AU322" s="23"/>
      <c r="AV322" s="23"/>
      <c r="AW322" s="23"/>
      <c r="AX322" s="23"/>
      <c r="AY322" s="23"/>
      <c r="AZ322" s="23"/>
      <c r="BA322" s="23"/>
      <c r="BB322" s="23"/>
      <c r="BC322" s="23"/>
      <c r="BD322" s="23"/>
      <c r="BE322" s="23"/>
      <c r="BF322" s="23"/>
    </row>
    <row r="323" hidden="1">
      <c r="A323" s="5">
        <v>38996.0</v>
      </c>
      <c r="B323" s="12">
        <v>43106.0</v>
      </c>
      <c r="C323" s="6" t="s">
        <v>13403</v>
      </c>
      <c r="D323" s="23"/>
      <c r="E323" s="23"/>
      <c r="F323" s="23"/>
      <c r="G323" s="6">
        <v>1500.0</v>
      </c>
      <c r="H323" s="23"/>
      <c r="I323" s="6">
        <v>0.0</v>
      </c>
      <c r="J323" s="6">
        <v>0.0</v>
      </c>
      <c r="K323" s="6">
        <v>6.0</v>
      </c>
      <c r="L323" s="6">
        <v>0.0</v>
      </c>
      <c r="M323" s="6">
        <v>0.0</v>
      </c>
      <c r="N323" s="6" t="s">
        <v>61</v>
      </c>
      <c r="O323" s="6">
        <v>0.0</v>
      </c>
      <c r="P323" s="6">
        <v>0.0</v>
      </c>
      <c r="Q323" s="23"/>
      <c r="R323" s="23"/>
      <c r="S323" s="23"/>
      <c r="T323" s="23"/>
      <c r="U323" s="23"/>
      <c r="V323" s="23"/>
      <c r="W323" s="23"/>
      <c r="X323" s="23"/>
      <c r="Y323" s="23"/>
      <c r="Z323" s="23"/>
      <c r="AA323" s="23"/>
      <c r="AB323" s="23"/>
      <c r="AC323" s="23"/>
      <c r="AD323" s="23"/>
      <c r="AE323" s="23"/>
      <c r="AF323" s="23"/>
      <c r="AG323" s="23"/>
      <c r="AH323" s="23"/>
      <c r="AI323" s="23"/>
      <c r="AJ323" s="23"/>
      <c r="AK323" s="23"/>
      <c r="AL323" s="23"/>
      <c r="AM323" s="23"/>
      <c r="AN323" s="23"/>
      <c r="AO323" s="23"/>
      <c r="AP323" s="23"/>
      <c r="AQ323" s="23"/>
      <c r="AR323" s="6" t="s">
        <v>68</v>
      </c>
      <c r="AS323" s="23"/>
      <c r="AT323" s="23"/>
      <c r="AU323" s="23"/>
      <c r="AV323" s="23"/>
      <c r="AW323" s="23"/>
      <c r="AX323" s="23"/>
      <c r="AY323" s="23"/>
      <c r="AZ323" s="23"/>
      <c r="BA323" s="23"/>
      <c r="BB323" s="23"/>
      <c r="BC323" s="23"/>
      <c r="BD323" s="23"/>
      <c r="BE323" s="23"/>
      <c r="BF323" s="23"/>
    </row>
    <row r="324" hidden="1">
      <c r="A324" s="5">
        <v>37730.0</v>
      </c>
      <c r="B324" s="6" t="s">
        <v>13408</v>
      </c>
      <c r="C324" s="6" t="s">
        <v>13409</v>
      </c>
      <c r="D324" s="23"/>
      <c r="E324" s="23"/>
      <c r="F324" s="23"/>
      <c r="G324" s="6">
        <v>3500000.0</v>
      </c>
      <c r="H324" s="23"/>
      <c r="I324" s="6">
        <v>0.0</v>
      </c>
      <c r="J324" s="6">
        <v>0.0</v>
      </c>
      <c r="K324" s="6">
        <v>6.0</v>
      </c>
      <c r="L324" s="6">
        <v>0.0</v>
      </c>
      <c r="M324" s="6">
        <v>0.0</v>
      </c>
      <c r="N324" s="6" t="s">
        <v>61</v>
      </c>
      <c r="O324" s="6">
        <v>0.0</v>
      </c>
      <c r="P324" s="6">
        <v>0.0</v>
      </c>
      <c r="Q324" s="23"/>
      <c r="R324" s="23"/>
      <c r="S324" s="23"/>
      <c r="T324" s="23"/>
      <c r="U324" s="23"/>
      <c r="V324" s="23"/>
      <c r="W324" s="23"/>
      <c r="X324" s="23"/>
      <c r="Y324" s="23"/>
      <c r="Z324" s="23"/>
      <c r="AA324" s="23"/>
      <c r="AB324" s="23"/>
      <c r="AC324" s="23"/>
      <c r="AD324" s="23"/>
      <c r="AE324" s="23"/>
      <c r="AF324" s="23"/>
      <c r="AG324" s="23"/>
      <c r="AH324" s="23"/>
      <c r="AI324" s="23"/>
      <c r="AJ324" s="23"/>
      <c r="AK324" s="23"/>
      <c r="AL324" s="23"/>
      <c r="AM324" s="23"/>
      <c r="AN324" s="23"/>
      <c r="AO324" s="23"/>
      <c r="AP324" s="23"/>
      <c r="AQ324" s="23"/>
      <c r="AR324" s="6" t="s">
        <v>68</v>
      </c>
      <c r="AS324" s="23"/>
      <c r="AT324" s="23"/>
      <c r="AU324" s="23"/>
      <c r="AV324" s="23"/>
      <c r="AW324" s="23"/>
      <c r="AX324" s="23"/>
      <c r="AY324" s="23"/>
      <c r="AZ324" s="23"/>
      <c r="BA324" s="23"/>
      <c r="BB324" s="23"/>
      <c r="BC324" s="23"/>
      <c r="BD324" s="23"/>
      <c r="BE324" s="23"/>
      <c r="BF324" s="23"/>
    </row>
    <row r="325" hidden="1">
      <c r="A325" s="5">
        <v>37387.0</v>
      </c>
      <c r="B325" s="12">
        <v>43192.0</v>
      </c>
      <c r="C325" s="6" t="s">
        <v>13412</v>
      </c>
      <c r="D325" s="23"/>
      <c r="E325" s="23"/>
      <c r="F325" s="23"/>
      <c r="G325" s="6">
        <v>500000.0</v>
      </c>
      <c r="H325" s="23"/>
      <c r="I325" s="6">
        <v>0.0</v>
      </c>
      <c r="J325" s="6">
        <v>0.0</v>
      </c>
      <c r="K325" s="6">
        <v>6.0</v>
      </c>
      <c r="L325" s="6">
        <v>0.0</v>
      </c>
      <c r="M325" s="6">
        <v>0.0</v>
      </c>
      <c r="N325" s="6" t="s">
        <v>61</v>
      </c>
      <c r="O325" s="6">
        <v>0.0</v>
      </c>
      <c r="P325" s="6">
        <v>0.0</v>
      </c>
      <c r="Q325" s="23"/>
      <c r="R325" s="23"/>
      <c r="S325" s="23"/>
      <c r="T325" s="23"/>
      <c r="U325" s="23"/>
      <c r="V325" s="23"/>
      <c r="W325" s="23"/>
      <c r="X325" s="23"/>
      <c r="Y325" s="23"/>
      <c r="Z325" s="23"/>
      <c r="AA325" s="23"/>
      <c r="AB325" s="23"/>
      <c r="AC325" s="23"/>
      <c r="AD325" s="23"/>
      <c r="AE325" s="23"/>
      <c r="AF325" s="23"/>
      <c r="AG325" s="23"/>
      <c r="AH325" s="23"/>
      <c r="AI325" s="23"/>
      <c r="AJ325" s="23"/>
      <c r="AK325" s="23"/>
      <c r="AL325" s="23"/>
      <c r="AM325" s="23"/>
      <c r="AN325" s="23"/>
      <c r="AO325" s="23"/>
      <c r="AP325" s="23"/>
      <c r="AQ325" s="23"/>
      <c r="AR325" s="6" t="s">
        <v>68</v>
      </c>
      <c r="AS325" s="23"/>
      <c r="AT325" s="23"/>
      <c r="AU325" s="23"/>
      <c r="AV325" s="23"/>
      <c r="AW325" s="23"/>
      <c r="AX325" s="23"/>
      <c r="AY325" s="23"/>
      <c r="AZ325" s="23"/>
      <c r="BA325" s="23"/>
      <c r="BB325" s="23"/>
      <c r="BC325" s="23"/>
      <c r="BD325" s="23"/>
      <c r="BE325" s="23"/>
      <c r="BF325" s="23"/>
    </row>
    <row r="326" hidden="1">
      <c r="A326" s="5">
        <v>40932.0</v>
      </c>
      <c r="B326" s="6" t="s">
        <v>13421</v>
      </c>
      <c r="C326" s="6" t="s">
        <v>13422</v>
      </c>
      <c r="D326" s="23"/>
      <c r="E326" s="23"/>
      <c r="F326" s="23"/>
      <c r="G326" s="6">
        <v>5500.0</v>
      </c>
      <c r="H326" s="23"/>
      <c r="I326" s="6">
        <v>0.0</v>
      </c>
      <c r="J326" s="6">
        <v>0.0</v>
      </c>
      <c r="K326" s="6">
        <v>6.0</v>
      </c>
      <c r="L326" s="6">
        <v>0.0</v>
      </c>
      <c r="M326" s="6">
        <v>0.0</v>
      </c>
      <c r="N326" s="6" t="s">
        <v>61</v>
      </c>
      <c r="O326" s="6">
        <v>0.0</v>
      </c>
      <c r="P326" s="6">
        <v>0.0</v>
      </c>
      <c r="Q326" s="23"/>
      <c r="R326" s="23"/>
      <c r="S326" s="23"/>
      <c r="T326" s="23"/>
      <c r="U326" s="23"/>
      <c r="V326" s="23"/>
      <c r="W326" s="23"/>
      <c r="X326" s="23"/>
      <c r="Y326" s="23"/>
      <c r="Z326" s="23"/>
      <c r="AA326" s="23"/>
      <c r="AB326" s="23"/>
      <c r="AC326" s="23"/>
      <c r="AD326" s="23"/>
      <c r="AE326" s="23"/>
      <c r="AF326" s="23"/>
      <c r="AG326" s="23"/>
      <c r="AH326" s="23"/>
      <c r="AI326" s="23"/>
      <c r="AJ326" s="23"/>
      <c r="AK326" s="23"/>
      <c r="AL326" s="23"/>
      <c r="AM326" s="23"/>
      <c r="AN326" s="23"/>
      <c r="AO326" s="23"/>
      <c r="AP326" s="23"/>
      <c r="AQ326" s="23"/>
      <c r="AR326" s="6" t="s">
        <v>68</v>
      </c>
      <c r="AS326" s="23"/>
      <c r="AT326" s="23"/>
      <c r="AU326" s="23"/>
      <c r="AV326" s="23"/>
      <c r="AW326" s="23"/>
      <c r="AX326" s="23"/>
      <c r="AY326" s="23"/>
      <c r="AZ326" s="23"/>
      <c r="BA326" s="23"/>
      <c r="BB326" s="23"/>
      <c r="BC326" s="23"/>
      <c r="BD326" s="23"/>
      <c r="BE326" s="23"/>
      <c r="BF326" s="23"/>
    </row>
    <row r="327" hidden="1">
      <c r="A327" s="5">
        <v>37884.0</v>
      </c>
      <c r="B327" s="12">
        <v>43193.0</v>
      </c>
      <c r="C327" s="6" t="s">
        <v>13427</v>
      </c>
      <c r="D327" s="23"/>
      <c r="E327" s="23"/>
      <c r="F327" s="23"/>
      <c r="G327" s="6">
        <v>1000000.0</v>
      </c>
      <c r="H327" s="23"/>
      <c r="I327" s="6">
        <v>0.0</v>
      </c>
      <c r="J327" s="6">
        <v>0.0</v>
      </c>
      <c r="K327" s="6">
        <v>6.0</v>
      </c>
      <c r="L327" s="6">
        <v>0.0</v>
      </c>
      <c r="M327" s="6">
        <v>0.0</v>
      </c>
      <c r="N327" s="6" t="s">
        <v>61</v>
      </c>
      <c r="O327" s="6">
        <v>0.0</v>
      </c>
      <c r="P327" s="6">
        <v>0.0</v>
      </c>
      <c r="Q327" s="23"/>
      <c r="R327" s="23"/>
      <c r="S327" s="23"/>
      <c r="T327" s="23"/>
      <c r="U327" s="23"/>
      <c r="V327" s="23"/>
      <c r="W327" s="23"/>
      <c r="X327" s="23"/>
      <c r="Y327" s="23"/>
      <c r="Z327" s="23"/>
      <c r="AA327" s="23"/>
      <c r="AB327" s="23"/>
      <c r="AC327" s="23"/>
      <c r="AD327" s="23"/>
      <c r="AE327" s="23"/>
      <c r="AF327" s="23"/>
      <c r="AG327" s="23"/>
      <c r="AH327" s="23"/>
      <c r="AI327" s="23"/>
      <c r="AJ327" s="23"/>
      <c r="AK327" s="23"/>
      <c r="AL327" s="23"/>
      <c r="AM327" s="23"/>
      <c r="AN327" s="23"/>
      <c r="AO327" s="23"/>
      <c r="AP327" s="23"/>
      <c r="AQ327" s="23"/>
      <c r="AR327" s="6" t="s">
        <v>68</v>
      </c>
      <c r="AS327" s="23"/>
      <c r="AT327" s="23"/>
      <c r="AU327" s="23"/>
      <c r="AV327" s="23"/>
      <c r="AW327" s="23"/>
      <c r="AX327" s="23"/>
      <c r="AY327" s="23"/>
      <c r="AZ327" s="23"/>
      <c r="BA327" s="23"/>
      <c r="BB327" s="23"/>
      <c r="BC327" s="23"/>
      <c r="BD327" s="23"/>
      <c r="BE327" s="23"/>
      <c r="BF327" s="23"/>
    </row>
    <row r="328" hidden="1">
      <c r="A328" s="5">
        <v>37891.0</v>
      </c>
      <c r="B328" s="12">
        <v>43223.0</v>
      </c>
      <c r="C328" s="6" t="s">
        <v>13433</v>
      </c>
      <c r="D328" s="23"/>
      <c r="E328" s="23"/>
      <c r="F328" s="23"/>
      <c r="G328" s="6">
        <v>1000000.0</v>
      </c>
      <c r="H328" s="23"/>
      <c r="I328" s="6">
        <v>0.0</v>
      </c>
      <c r="J328" s="6">
        <v>0.0</v>
      </c>
      <c r="K328" s="6">
        <v>6.0</v>
      </c>
      <c r="L328" s="6">
        <v>0.0</v>
      </c>
      <c r="M328" s="6">
        <v>0.0</v>
      </c>
      <c r="N328" s="6" t="s">
        <v>61</v>
      </c>
      <c r="O328" s="6">
        <v>0.0</v>
      </c>
      <c r="P328" s="6">
        <v>0.0</v>
      </c>
      <c r="Q328" s="23"/>
      <c r="R328" s="23"/>
      <c r="S328" s="23"/>
      <c r="T328" s="23"/>
      <c r="U328" s="23"/>
      <c r="V328" s="23"/>
      <c r="W328" s="23"/>
      <c r="X328" s="23"/>
      <c r="Y328" s="23"/>
      <c r="Z328" s="23"/>
      <c r="AA328" s="23"/>
      <c r="AB328" s="23"/>
      <c r="AC328" s="23"/>
      <c r="AD328" s="23"/>
      <c r="AE328" s="23"/>
      <c r="AF328" s="23"/>
      <c r="AG328" s="23"/>
      <c r="AH328" s="23"/>
      <c r="AI328" s="23"/>
      <c r="AJ328" s="23"/>
      <c r="AK328" s="23"/>
      <c r="AL328" s="23"/>
      <c r="AM328" s="23"/>
      <c r="AN328" s="23"/>
      <c r="AO328" s="23"/>
      <c r="AP328" s="23"/>
      <c r="AQ328" s="23"/>
      <c r="AR328" s="6" t="s">
        <v>68</v>
      </c>
      <c r="AS328" s="23"/>
      <c r="AT328" s="23"/>
      <c r="AU328" s="23"/>
      <c r="AV328" s="22" t="s">
        <v>13434</v>
      </c>
      <c r="AW328" s="22" t="s">
        <v>13434</v>
      </c>
      <c r="AX328" s="23"/>
      <c r="AY328" s="23"/>
      <c r="AZ328" s="23"/>
      <c r="BA328" s="23"/>
      <c r="BB328" s="23"/>
      <c r="BC328" s="23"/>
      <c r="BD328" s="23"/>
      <c r="BE328" s="23"/>
      <c r="BF328" s="23"/>
    </row>
    <row r="329">
      <c r="A329" s="5">
        <v>42158.0</v>
      </c>
      <c r="B329" s="6" t="s">
        <v>11020</v>
      </c>
      <c r="C329" s="6" t="s">
        <v>13440</v>
      </c>
      <c r="D329" s="6" t="s">
        <v>13441</v>
      </c>
      <c r="E329" s="6" t="s">
        <v>5969</v>
      </c>
      <c r="F329" s="22" t="s">
        <v>13442</v>
      </c>
      <c r="G329" s="6">
        <v>14670.0</v>
      </c>
      <c r="H329" s="6">
        <v>434.99</v>
      </c>
      <c r="I329" s="6">
        <v>2.0</v>
      </c>
      <c r="J329" s="6">
        <v>26.0994</v>
      </c>
      <c r="K329" s="6">
        <v>6.0</v>
      </c>
      <c r="L329" s="6">
        <v>53.6</v>
      </c>
      <c r="M329" s="6">
        <v>15.57</v>
      </c>
      <c r="N329" s="6" t="s">
        <v>61</v>
      </c>
      <c r="O329" s="6">
        <v>2.0</v>
      </c>
      <c r="P329" s="6">
        <v>0.0</v>
      </c>
      <c r="Q329" s="6" t="s">
        <v>11020</v>
      </c>
      <c r="R329" s="6" t="s">
        <v>13450</v>
      </c>
      <c r="S329" s="6" t="s">
        <v>13451</v>
      </c>
      <c r="T329" s="22" t="s">
        <v>13452</v>
      </c>
      <c r="U329" s="6" t="s">
        <v>11850</v>
      </c>
      <c r="V329" s="23"/>
      <c r="W329" s="6" t="s">
        <v>13463</v>
      </c>
      <c r="X329" s="6" t="s">
        <v>2825</v>
      </c>
      <c r="Y329" s="6" t="s">
        <v>2826</v>
      </c>
      <c r="Z329" s="6">
        <v>27707.0</v>
      </c>
      <c r="AA329" s="23"/>
      <c r="AB329" s="23"/>
      <c r="AC329" s="6" t="s">
        <v>13464</v>
      </c>
      <c r="AD329" s="6" t="s">
        <v>13465</v>
      </c>
      <c r="AE329" s="6" t="s">
        <v>13466</v>
      </c>
      <c r="AF329" s="6" t="s">
        <v>13477</v>
      </c>
      <c r="AG329" s="23"/>
      <c r="AH329" s="23"/>
      <c r="AI329" s="23"/>
      <c r="AJ329" s="23"/>
      <c r="AK329" s="23"/>
      <c r="AL329" s="6" t="s">
        <v>13481</v>
      </c>
      <c r="AM329" s="23"/>
      <c r="AN329" s="23"/>
      <c r="AO329" s="23"/>
      <c r="AP329" s="23"/>
      <c r="AQ329" s="23"/>
      <c r="AR329" s="6" t="s">
        <v>86</v>
      </c>
      <c r="AS329" s="23"/>
      <c r="AT329" s="6" t="s">
        <v>13484</v>
      </c>
      <c r="AU329" s="23"/>
      <c r="AV329" s="22" t="s">
        <v>13452</v>
      </c>
      <c r="AW329" s="22" t="s">
        <v>13452</v>
      </c>
      <c r="AX329" s="22" t="s">
        <v>13496</v>
      </c>
      <c r="AY329" s="23"/>
      <c r="AZ329" s="22" t="s">
        <v>13508</v>
      </c>
      <c r="BA329" s="22" t="s">
        <v>13516</v>
      </c>
      <c r="BB329" s="22" t="s">
        <v>13519</v>
      </c>
      <c r="BC329" s="23"/>
      <c r="BD329" s="23"/>
      <c r="BE329" s="23"/>
      <c r="BF329" s="23"/>
    </row>
    <row r="330" hidden="1">
      <c r="A330" s="5">
        <v>42469.0</v>
      </c>
      <c r="B330" s="6" t="s">
        <v>9256</v>
      </c>
      <c r="C330" s="6" t="s">
        <v>13537</v>
      </c>
      <c r="D330" s="23"/>
      <c r="E330" s="23"/>
      <c r="F330" s="23"/>
      <c r="G330" s="6">
        <v>25000.0</v>
      </c>
      <c r="H330" s="23"/>
      <c r="I330" s="6">
        <v>0.0</v>
      </c>
      <c r="J330" s="6">
        <v>0.0</v>
      </c>
      <c r="K330" s="6">
        <v>6.0</v>
      </c>
      <c r="L330" s="6">
        <v>0.0</v>
      </c>
      <c r="M330" s="6">
        <v>0.0</v>
      </c>
      <c r="N330" s="6" t="s">
        <v>61</v>
      </c>
      <c r="O330" s="6">
        <v>0.0</v>
      </c>
      <c r="P330" s="6">
        <v>0.0</v>
      </c>
      <c r="Q330" s="23"/>
      <c r="R330" s="23"/>
      <c r="S330" s="23"/>
      <c r="T330" s="23"/>
      <c r="U330" s="23"/>
      <c r="V330" s="23"/>
      <c r="W330" s="23"/>
      <c r="X330" s="23"/>
      <c r="Y330" s="23"/>
      <c r="Z330" s="23"/>
      <c r="AA330" s="23"/>
      <c r="AB330" s="23"/>
      <c r="AC330" s="23"/>
      <c r="AD330" s="23"/>
      <c r="AE330" s="23"/>
      <c r="AF330" s="23"/>
      <c r="AG330" s="23"/>
      <c r="AH330" s="23"/>
      <c r="AI330" s="23"/>
      <c r="AJ330" s="23"/>
      <c r="AK330" s="23"/>
      <c r="AL330" s="23"/>
      <c r="AM330" s="23"/>
      <c r="AN330" s="23"/>
      <c r="AO330" s="23"/>
      <c r="AP330" s="23"/>
      <c r="AQ330" s="23"/>
      <c r="AR330" s="6" t="s">
        <v>68</v>
      </c>
      <c r="AS330" s="23"/>
      <c r="AT330" s="23"/>
      <c r="AU330" s="23"/>
      <c r="AV330" s="22" t="s">
        <v>13538</v>
      </c>
      <c r="AW330" s="22" t="s">
        <v>13538</v>
      </c>
      <c r="AX330" s="23"/>
      <c r="AY330" s="23"/>
      <c r="AZ330" s="23"/>
      <c r="BA330" s="23"/>
      <c r="BB330" s="23"/>
      <c r="BC330" s="23"/>
      <c r="BD330" s="23"/>
      <c r="BE330" s="23"/>
      <c r="BF330" s="23"/>
    </row>
    <row r="331" hidden="1">
      <c r="A331" s="5">
        <v>38817.0</v>
      </c>
      <c r="B331" s="6" t="s">
        <v>10724</v>
      </c>
      <c r="C331" s="6" t="s">
        <v>13545</v>
      </c>
      <c r="D331" s="23"/>
      <c r="E331" s="23"/>
      <c r="F331" s="23"/>
      <c r="G331" s="6">
        <v>500.0</v>
      </c>
      <c r="H331" s="23"/>
      <c r="I331" s="6">
        <v>0.0</v>
      </c>
      <c r="J331" s="6">
        <v>0.0</v>
      </c>
      <c r="K331" s="6">
        <v>6.0</v>
      </c>
      <c r="L331" s="6">
        <v>0.0</v>
      </c>
      <c r="M331" s="6">
        <v>0.0</v>
      </c>
      <c r="N331" s="6" t="s">
        <v>61</v>
      </c>
      <c r="O331" s="6">
        <v>0.0</v>
      </c>
      <c r="P331" s="6">
        <v>0.0</v>
      </c>
      <c r="Q331" s="23"/>
      <c r="R331" s="23"/>
      <c r="S331" s="23"/>
      <c r="T331" s="23"/>
      <c r="U331" s="23"/>
      <c r="V331" s="23"/>
      <c r="W331" s="23"/>
      <c r="X331" s="23"/>
      <c r="Y331" s="23"/>
      <c r="Z331" s="23"/>
      <c r="AA331" s="23"/>
      <c r="AB331" s="23"/>
      <c r="AC331" s="23"/>
      <c r="AD331" s="23"/>
      <c r="AE331" s="23"/>
      <c r="AF331" s="23"/>
      <c r="AG331" s="23"/>
      <c r="AH331" s="23"/>
      <c r="AI331" s="23"/>
      <c r="AJ331" s="23"/>
      <c r="AK331" s="23"/>
      <c r="AL331" s="23"/>
      <c r="AM331" s="23"/>
      <c r="AN331" s="23"/>
      <c r="AO331" s="23"/>
      <c r="AP331" s="23"/>
      <c r="AQ331" s="23"/>
      <c r="AR331" s="6" t="s">
        <v>68</v>
      </c>
      <c r="AS331" s="23"/>
      <c r="AT331" s="23"/>
      <c r="AU331" s="23"/>
      <c r="AV331" s="22" t="s">
        <v>13552</v>
      </c>
      <c r="AW331" s="22" t="s">
        <v>13552</v>
      </c>
      <c r="AX331" s="23"/>
      <c r="AY331" s="23"/>
      <c r="AZ331" s="23"/>
      <c r="BA331" s="23"/>
      <c r="BB331" s="23"/>
      <c r="BC331" s="23"/>
      <c r="BD331" s="23"/>
      <c r="BE331" s="23"/>
      <c r="BF331" s="23"/>
    </row>
    <row r="332" hidden="1">
      <c r="A332" s="5">
        <v>38816.0</v>
      </c>
      <c r="B332" s="6" t="s">
        <v>10724</v>
      </c>
      <c r="C332" s="6" t="s">
        <v>13557</v>
      </c>
      <c r="D332" s="23"/>
      <c r="E332" s="23"/>
      <c r="F332" s="23"/>
      <c r="G332" s="6">
        <v>500.0</v>
      </c>
      <c r="H332" s="23"/>
      <c r="I332" s="6">
        <v>0.0</v>
      </c>
      <c r="J332" s="6">
        <v>0.0</v>
      </c>
      <c r="K332" s="6">
        <v>6.0</v>
      </c>
      <c r="L332" s="6">
        <v>0.0</v>
      </c>
      <c r="M332" s="6">
        <v>0.0</v>
      </c>
      <c r="N332" s="6" t="s">
        <v>61</v>
      </c>
      <c r="O332" s="6">
        <v>0.0</v>
      </c>
      <c r="P332" s="6">
        <v>0.0</v>
      </c>
      <c r="Q332" s="23"/>
      <c r="R332" s="23"/>
      <c r="S332" s="23"/>
      <c r="T332" s="23"/>
      <c r="U332" s="23"/>
      <c r="V332" s="23"/>
      <c r="W332" s="23"/>
      <c r="X332" s="23"/>
      <c r="Y332" s="23"/>
      <c r="Z332" s="23"/>
      <c r="AA332" s="23"/>
      <c r="AB332" s="23"/>
      <c r="AC332" s="23"/>
      <c r="AD332" s="23"/>
      <c r="AE332" s="23"/>
      <c r="AF332" s="23"/>
      <c r="AG332" s="23"/>
      <c r="AH332" s="23"/>
      <c r="AI332" s="23"/>
      <c r="AJ332" s="23"/>
      <c r="AK332" s="23"/>
      <c r="AL332" s="23"/>
      <c r="AM332" s="23"/>
      <c r="AN332" s="23"/>
      <c r="AO332" s="23"/>
      <c r="AP332" s="23"/>
      <c r="AQ332" s="23"/>
      <c r="AR332" s="6" t="s">
        <v>68</v>
      </c>
      <c r="AS332" s="23"/>
      <c r="AT332" s="23"/>
      <c r="AU332" s="23"/>
      <c r="AV332" s="23"/>
      <c r="AW332" s="23"/>
      <c r="AX332" s="23"/>
      <c r="AY332" s="23"/>
      <c r="AZ332" s="23"/>
      <c r="BA332" s="23"/>
      <c r="BB332" s="23"/>
      <c r="BC332" s="23"/>
      <c r="BD332" s="23"/>
      <c r="BE332" s="23"/>
      <c r="BF332" s="23"/>
    </row>
    <row r="333" hidden="1">
      <c r="A333" s="5">
        <v>39463.0</v>
      </c>
      <c r="B333" s="6" t="s">
        <v>11144</v>
      </c>
      <c r="C333" s="6" t="s">
        <v>13559</v>
      </c>
      <c r="D333" s="23"/>
      <c r="E333" s="23"/>
      <c r="F333" s="23"/>
      <c r="G333" s="6">
        <v>7000.0</v>
      </c>
      <c r="H333" s="23"/>
      <c r="I333" s="6">
        <v>0.0</v>
      </c>
      <c r="J333" s="6">
        <v>0.0</v>
      </c>
      <c r="K333" s="6">
        <v>6.0</v>
      </c>
      <c r="L333" s="6">
        <v>0.0</v>
      </c>
      <c r="M333" s="6">
        <v>0.0</v>
      </c>
      <c r="N333" s="6" t="s">
        <v>61</v>
      </c>
      <c r="O333" s="6">
        <v>0.0</v>
      </c>
      <c r="P333" s="6">
        <v>0.0</v>
      </c>
      <c r="Q333" s="23"/>
      <c r="R333" s="23"/>
      <c r="S333" s="23"/>
      <c r="T333" s="23"/>
      <c r="U333" s="23"/>
      <c r="V333" s="23"/>
      <c r="W333" s="23"/>
      <c r="X333" s="23"/>
      <c r="Y333" s="23"/>
      <c r="Z333" s="23"/>
      <c r="AA333" s="23"/>
      <c r="AB333" s="23"/>
      <c r="AC333" s="23"/>
      <c r="AD333" s="23"/>
      <c r="AE333" s="23"/>
      <c r="AF333" s="23"/>
      <c r="AG333" s="23"/>
      <c r="AH333" s="23"/>
      <c r="AI333" s="23"/>
      <c r="AJ333" s="23"/>
      <c r="AK333" s="23"/>
      <c r="AL333" s="23"/>
      <c r="AM333" s="23"/>
      <c r="AN333" s="23"/>
      <c r="AO333" s="23"/>
      <c r="AP333" s="23"/>
      <c r="AQ333" s="23"/>
      <c r="AR333" s="6" t="s">
        <v>68</v>
      </c>
      <c r="AS333" s="23"/>
      <c r="AT333" s="23"/>
      <c r="AU333" s="23"/>
      <c r="AV333" s="23"/>
      <c r="AW333" s="23"/>
      <c r="AX333" s="23"/>
      <c r="AY333" s="23"/>
      <c r="AZ333" s="23"/>
      <c r="BA333" s="23"/>
      <c r="BB333" s="23"/>
      <c r="BC333" s="23"/>
      <c r="BD333" s="23"/>
      <c r="BE333" s="23"/>
      <c r="BF333" s="23"/>
    </row>
    <row r="334" hidden="1">
      <c r="A334" s="5">
        <v>39170.0</v>
      </c>
      <c r="B334" s="12">
        <v>43440.0</v>
      </c>
      <c r="C334" s="6" t="s">
        <v>13560</v>
      </c>
      <c r="D334" s="23"/>
      <c r="E334" s="23"/>
      <c r="F334" s="23"/>
      <c r="G334" s="6">
        <v>5000.0</v>
      </c>
      <c r="H334" s="23"/>
      <c r="I334" s="6">
        <v>0.0</v>
      </c>
      <c r="J334" s="6">
        <v>0.0</v>
      </c>
      <c r="K334" s="6">
        <v>6.0</v>
      </c>
      <c r="L334" s="6">
        <v>0.0</v>
      </c>
      <c r="M334" s="6">
        <v>0.0</v>
      </c>
      <c r="N334" s="6" t="s">
        <v>61</v>
      </c>
      <c r="O334" s="6">
        <v>0.0</v>
      </c>
      <c r="P334" s="6">
        <v>0.0</v>
      </c>
      <c r="Q334" s="23"/>
      <c r="R334" s="23"/>
      <c r="S334" s="23"/>
      <c r="T334" s="23"/>
      <c r="U334" s="23"/>
      <c r="V334" s="23"/>
      <c r="W334" s="23"/>
      <c r="X334" s="23"/>
      <c r="Y334" s="23"/>
      <c r="Z334" s="23"/>
      <c r="AA334" s="23"/>
      <c r="AB334" s="23"/>
      <c r="AC334" s="23"/>
      <c r="AD334" s="23"/>
      <c r="AE334" s="23"/>
      <c r="AF334" s="23"/>
      <c r="AG334" s="23"/>
      <c r="AH334" s="23"/>
      <c r="AI334" s="23"/>
      <c r="AJ334" s="23"/>
      <c r="AK334" s="23"/>
      <c r="AL334" s="23"/>
      <c r="AM334" s="23"/>
      <c r="AN334" s="23"/>
      <c r="AO334" s="23"/>
      <c r="AP334" s="23"/>
      <c r="AQ334" s="23"/>
      <c r="AR334" s="6" t="s">
        <v>68</v>
      </c>
      <c r="AS334" s="23"/>
      <c r="AT334" s="23"/>
      <c r="AU334" s="23"/>
      <c r="AV334" s="23"/>
      <c r="AW334" s="23"/>
      <c r="AX334" s="23"/>
      <c r="AY334" s="23"/>
      <c r="AZ334" s="23"/>
      <c r="BA334" s="23"/>
      <c r="BB334" s="23"/>
      <c r="BC334" s="23"/>
      <c r="BD334" s="23"/>
      <c r="BE334" s="23"/>
      <c r="BF334" s="23"/>
    </row>
    <row r="335" hidden="1">
      <c r="A335" s="5">
        <v>38694.0</v>
      </c>
      <c r="B335" s="12">
        <v>43164.0</v>
      </c>
      <c r="C335" s="6" t="s">
        <v>13562</v>
      </c>
      <c r="D335" s="23"/>
      <c r="E335" s="23"/>
      <c r="F335" s="23"/>
      <c r="G335" s="6">
        <v>8000.0</v>
      </c>
      <c r="H335" s="23"/>
      <c r="I335" s="6">
        <v>0.0</v>
      </c>
      <c r="J335" s="6">
        <v>0.0</v>
      </c>
      <c r="K335" s="6">
        <v>6.0</v>
      </c>
      <c r="L335" s="6">
        <v>0.0</v>
      </c>
      <c r="M335" s="6">
        <v>0.0</v>
      </c>
      <c r="N335" s="6" t="s">
        <v>61</v>
      </c>
      <c r="O335" s="6">
        <v>0.0</v>
      </c>
      <c r="P335" s="6">
        <v>0.0</v>
      </c>
      <c r="Q335" s="23"/>
      <c r="R335" s="23"/>
      <c r="S335" s="23"/>
      <c r="T335" s="23"/>
      <c r="U335" s="23"/>
      <c r="V335" s="23"/>
      <c r="W335" s="23"/>
      <c r="X335" s="23"/>
      <c r="Y335" s="23"/>
      <c r="Z335" s="23"/>
      <c r="AA335" s="23"/>
      <c r="AB335" s="23"/>
      <c r="AC335" s="23"/>
      <c r="AD335" s="23"/>
      <c r="AE335" s="23"/>
      <c r="AF335" s="23"/>
      <c r="AG335" s="23"/>
      <c r="AH335" s="23"/>
      <c r="AI335" s="23"/>
      <c r="AJ335" s="23"/>
      <c r="AK335" s="23"/>
      <c r="AL335" s="23"/>
      <c r="AM335" s="23"/>
      <c r="AN335" s="23"/>
      <c r="AO335" s="23"/>
      <c r="AP335" s="23"/>
      <c r="AQ335" s="23"/>
      <c r="AR335" s="6" t="s">
        <v>68</v>
      </c>
      <c r="AS335" s="23"/>
      <c r="AT335" s="23"/>
      <c r="AU335" s="23"/>
      <c r="AV335" s="23"/>
      <c r="AW335" s="23"/>
      <c r="AX335" s="23"/>
      <c r="AY335" s="23"/>
      <c r="AZ335" s="23"/>
      <c r="BA335" s="23"/>
      <c r="BB335" s="23"/>
      <c r="BC335" s="23"/>
      <c r="BD335" s="23"/>
      <c r="BE335" s="23"/>
      <c r="BF335" s="23"/>
    </row>
    <row r="336" hidden="1">
      <c r="A336" s="5">
        <v>36901.0</v>
      </c>
      <c r="B336" s="12">
        <v>43132.0</v>
      </c>
      <c r="C336" s="6" t="s">
        <v>13563</v>
      </c>
      <c r="D336" s="23"/>
      <c r="E336" s="23"/>
      <c r="F336" s="23"/>
      <c r="G336" s="6">
        <v>2.0E7</v>
      </c>
      <c r="H336" s="23"/>
      <c r="I336" s="6">
        <v>0.0</v>
      </c>
      <c r="J336" s="6">
        <v>0.0</v>
      </c>
      <c r="K336" s="6">
        <v>6.0</v>
      </c>
      <c r="L336" s="6">
        <v>0.0</v>
      </c>
      <c r="M336" s="6">
        <v>0.0</v>
      </c>
      <c r="N336" s="6" t="s">
        <v>61</v>
      </c>
      <c r="O336" s="6">
        <v>0.0</v>
      </c>
      <c r="P336" s="6">
        <v>0.0</v>
      </c>
      <c r="Q336" s="23"/>
      <c r="R336" s="23"/>
      <c r="S336" s="23"/>
      <c r="T336" s="23"/>
      <c r="U336" s="23"/>
      <c r="V336" s="23"/>
      <c r="W336" s="23"/>
      <c r="X336" s="23"/>
      <c r="Y336" s="23"/>
      <c r="Z336" s="23"/>
      <c r="AA336" s="23"/>
      <c r="AB336" s="23"/>
      <c r="AC336" s="23"/>
      <c r="AD336" s="23"/>
      <c r="AE336" s="23"/>
      <c r="AF336" s="23"/>
      <c r="AG336" s="23"/>
      <c r="AH336" s="23"/>
      <c r="AI336" s="23"/>
      <c r="AJ336" s="23"/>
      <c r="AK336" s="23"/>
      <c r="AL336" s="23"/>
      <c r="AM336" s="23"/>
      <c r="AN336" s="23"/>
      <c r="AO336" s="23"/>
      <c r="AP336" s="23"/>
      <c r="AQ336" s="23"/>
      <c r="AR336" s="6" t="s">
        <v>68</v>
      </c>
      <c r="AS336" s="23"/>
      <c r="AT336" s="23"/>
      <c r="AU336" s="23"/>
      <c r="AV336" s="23"/>
      <c r="AW336" s="23"/>
      <c r="AX336" s="23"/>
      <c r="AY336" s="23"/>
      <c r="AZ336" s="23"/>
      <c r="BA336" s="23"/>
      <c r="BB336" s="23"/>
      <c r="BC336" s="23"/>
      <c r="BD336" s="23"/>
      <c r="BE336" s="23"/>
      <c r="BF336" s="23"/>
    </row>
    <row r="337" hidden="1">
      <c r="A337" s="5">
        <v>37189.0</v>
      </c>
      <c r="B337" s="6" t="s">
        <v>10467</v>
      </c>
      <c r="C337" s="6" t="s">
        <v>13564</v>
      </c>
      <c r="D337" s="23"/>
      <c r="E337" s="23"/>
      <c r="F337" s="23"/>
      <c r="G337" s="6">
        <v>100.0</v>
      </c>
      <c r="H337" s="23"/>
      <c r="I337" s="6">
        <v>0.0</v>
      </c>
      <c r="J337" s="6">
        <v>0.0</v>
      </c>
      <c r="K337" s="6">
        <v>6.0</v>
      </c>
      <c r="L337" s="6">
        <v>0.0</v>
      </c>
      <c r="M337" s="6">
        <v>0.0</v>
      </c>
      <c r="N337" s="6" t="s">
        <v>61</v>
      </c>
      <c r="O337" s="6">
        <v>0.0</v>
      </c>
      <c r="P337" s="6">
        <v>0.0</v>
      </c>
      <c r="Q337" s="23"/>
      <c r="R337" s="23"/>
      <c r="S337" s="23"/>
      <c r="T337" s="23"/>
      <c r="U337" s="23"/>
      <c r="V337" s="23"/>
      <c r="W337" s="23"/>
      <c r="X337" s="23"/>
      <c r="Y337" s="23"/>
      <c r="Z337" s="23"/>
      <c r="AA337" s="23"/>
      <c r="AB337" s="23"/>
      <c r="AC337" s="23"/>
      <c r="AD337" s="23"/>
      <c r="AE337" s="23"/>
      <c r="AF337" s="23"/>
      <c r="AG337" s="23"/>
      <c r="AH337" s="23"/>
      <c r="AI337" s="23"/>
      <c r="AJ337" s="23"/>
      <c r="AK337" s="23"/>
      <c r="AL337" s="23"/>
      <c r="AM337" s="23"/>
      <c r="AN337" s="23"/>
      <c r="AO337" s="23"/>
      <c r="AP337" s="23"/>
      <c r="AQ337" s="23"/>
      <c r="AR337" s="6" t="s">
        <v>68</v>
      </c>
      <c r="AS337" s="23"/>
      <c r="AT337" s="23"/>
      <c r="AU337" s="23"/>
      <c r="AV337" s="23"/>
      <c r="AW337" s="23"/>
      <c r="AX337" s="23"/>
      <c r="AY337" s="23"/>
      <c r="AZ337" s="23"/>
      <c r="BA337" s="23"/>
      <c r="BB337" s="23"/>
      <c r="BC337" s="23"/>
      <c r="BD337" s="23"/>
      <c r="BE337" s="23"/>
      <c r="BF337" s="23"/>
    </row>
    <row r="338" hidden="1">
      <c r="A338" s="5">
        <v>37448.0</v>
      </c>
      <c r="B338" s="12">
        <v>43314.0</v>
      </c>
      <c r="C338" s="6" t="s">
        <v>13565</v>
      </c>
      <c r="D338" s="23"/>
      <c r="E338" s="23"/>
      <c r="F338" s="23"/>
      <c r="G338" s="6">
        <v>20.0</v>
      </c>
      <c r="H338" s="23"/>
      <c r="I338" s="6">
        <v>0.0</v>
      </c>
      <c r="J338" s="6">
        <v>0.0</v>
      </c>
      <c r="K338" s="6">
        <v>6.0</v>
      </c>
      <c r="L338" s="6">
        <v>0.0</v>
      </c>
      <c r="M338" s="6">
        <v>0.0</v>
      </c>
      <c r="N338" s="6" t="s">
        <v>61</v>
      </c>
      <c r="O338" s="6">
        <v>0.0</v>
      </c>
      <c r="P338" s="6">
        <v>0.0</v>
      </c>
      <c r="Q338" s="23"/>
      <c r="R338" s="23"/>
      <c r="S338" s="23"/>
      <c r="T338" s="23"/>
      <c r="U338" s="23"/>
      <c r="V338" s="23"/>
      <c r="W338" s="23"/>
      <c r="X338" s="23"/>
      <c r="Y338" s="23"/>
      <c r="Z338" s="23"/>
      <c r="AA338" s="23"/>
      <c r="AB338" s="23"/>
      <c r="AC338" s="23"/>
      <c r="AD338" s="23"/>
      <c r="AE338" s="23"/>
      <c r="AF338" s="23"/>
      <c r="AG338" s="23"/>
      <c r="AH338" s="23"/>
      <c r="AI338" s="23"/>
      <c r="AJ338" s="23"/>
      <c r="AK338" s="23"/>
      <c r="AL338" s="23"/>
      <c r="AM338" s="23"/>
      <c r="AN338" s="23"/>
      <c r="AO338" s="23"/>
      <c r="AP338" s="23"/>
      <c r="AQ338" s="23"/>
      <c r="AR338" s="6" t="s">
        <v>68</v>
      </c>
      <c r="AS338" s="23"/>
      <c r="AT338" s="23"/>
      <c r="AU338" s="23"/>
      <c r="AV338" s="23"/>
      <c r="AW338" s="23"/>
      <c r="AX338" s="23"/>
      <c r="AY338" s="23"/>
      <c r="AZ338" s="23"/>
      <c r="BA338" s="23"/>
      <c r="BB338" s="23"/>
      <c r="BC338" s="23"/>
      <c r="BD338" s="23"/>
      <c r="BE338" s="23"/>
      <c r="BF338" s="23"/>
    </row>
    <row r="339" hidden="1">
      <c r="A339" s="5">
        <v>38902.0</v>
      </c>
      <c r="B339" s="6" t="s">
        <v>13314</v>
      </c>
      <c r="C339" s="6" t="s">
        <v>13566</v>
      </c>
      <c r="D339" s="23"/>
      <c r="E339" s="23"/>
      <c r="F339" s="23"/>
      <c r="G339" s="6">
        <v>500.0</v>
      </c>
      <c r="H339" s="23"/>
      <c r="I339" s="6">
        <v>0.0</v>
      </c>
      <c r="J339" s="6">
        <v>0.0</v>
      </c>
      <c r="K339" s="6">
        <v>6.0</v>
      </c>
      <c r="L339" s="6">
        <v>0.0</v>
      </c>
      <c r="M339" s="6">
        <v>0.0</v>
      </c>
      <c r="N339" s="6" t="s">
        <v>61</v>
      </c>
      <c r="O339" s="6">
        <v>0.0</v>
      </c>
      <c r="P339" s="6">
        <v>0.0</v>
      </c>
      <c r="Q339" s="23"/>
      <c r="R339" s="23"/>
      <c r="S339" s="23"/>
      <c r="T339" s="23"/>
      <c r="U339" s="23"/>
      <c r="V339" s="23"/>
      <c r="W339" s="23"/>
      <c r="X339" s="23"/>
      <c r="Y339" s="23"/>
      <c r="Z339" s="23"/>
      <c r="AA339" s="23"/>
      <c r="AB339" s="23"/>
      <c r="AC339" s="23"/>
      <c r="AD339" s="23"/>
      <c r="AE339" s="23"/>
      <c r="AF339" s="23"/>
      <c r="AG339" s="23"/>
      <c r="AH339" s="23"/>
      <c r="AI339" s="23"/>
      <c r="AJ339" s="23"/>
      <c r="AK339" s="23"/>
      <c r="AL339" s="23"/>
      <c r="AM339" s="23"/>
      <c r="AN339" s="23"/>
      <c r="AO339" s="23"/>
      <c r="AP339" s="23"/>
      <c r="AQ339" s="23"/>
      <c r="AR339" s="6" t="s">
        <v>68</v>
      </c>
      <c r="AS339" s="23"/>
      <c r="AT339" s="23"/>
      <c r="AU339" s="23"/>
      <c r="AV339" s="23"/>
      <c r="AW339" s="23"/>
      <c r="AX339" s="23"/>
      <c r="AY339" s="23"/>
      <c r="AZ339" s="23"/>
      <c r="BA339" s="23"/>
      <c r="BB339" s="23"/>
      <c r="BC339" s="23"/>
      <c r="BD339" s="23"/>
      <c r="BE339" s="23"/>
      <c r="BF339" s="23"/>
    </row>
    <row r="340" hidden="1">
      <c r="A340" s="5">
        <v>38605.0</v>
      </c>
      <c r="B340" s="6" t="s">
        <v>13567</v>
      </c>
      <c r="C340" s="6" t="s">
        <v>13568</v>
      </c>
      <c r="D340" s="23"/>
      <c r="E340" s="23"/>
      <c r="F340" s="23"/>
      <c r="G340" s="6">
        <v>30000.0</v>
      </c>
      <c r="H340" s="23"/>
      <c r="I340" s="6">
        <v>0.0</v>
      </c>
      <c r="J340" s="6">
        <v>0.0</v>
      </c>
      <c r="K340" s="6">
        <v>6.0</v>
      </c>
      <c r="L340" s="6">
        <v>0.0</v>
      </c>
      <c r="M340" s="6">
        <v>0.0</v>
      </c>
      <c r="N340" s="6" t="s">
        <v>61</v>
      </c>
      <c r="O340" s="6">
        <v>0.0</v>
      </c>
      <c r="P340" s="6">
        <v>0.0</v>
      </c>
      <c r="Q340" s="23"/>
      <c r="R340" s="23"/>
      <c r="S340" s="23"/>
      <c r="T340" s="23"/>
      <c r="U340" s="23"/>
      <c r="V340" s="23"/>
      <c r="W340" s="23"/>
      <c r="X340" s="23"/>
      <c r="Y340" s="23"/>
      <c r="Z340" s="23"/>
      <c r="AA340" s="23"/>
      <c r="AB340" s="23"/>
      <c r="AC340" s="23"/>
      <c r="AD340" s="23"/>
      <c r="AE340" s="23"/>
      <c r="AF340" s="23"/>
      <c r="AG340" s="23"/>
      <c r="AH340" s="23"/>
      <c r="AI340" s="23"/>
      <c r="AJ340" s="23"/>
      <c r="AK340" s="23"/>
      <c r="AL340" s="23"/>
      <c r="AM340" s="23"/>
      <c r="AN340" s="23"/>
      <c r="AO340" s="23"/>
      <c r="AP340" s="23"/>
      <c r="AQ340" s="23"/>
      <c r="AR340" s="6" t="s">
        <v>68</v>
      </c>
      <c r="AS340" s="23"/>
      <c r="AT340" s="23"/>
      <c r="AU340" s="23"/>
      <c r="AV340" s="23"/>
      <c r="AW340" s="23"/>
      <c r="AX340" s="23"/>
      <c r="AY340" s="23"/>
      <c r="AZ340" s="23"/>
      <c r="BA340" s="23"/>
      <c r="BB340" s="23"/>
      <c r="BC340" s="23"/>
      <c r="BD340" s="23"/>
      <c r="BE340" s="23"/>
      <c r="BF340" s="23"/>
    </row>
    <row r="341" hidden="1">
      <c r="A341" s="5">
        <v>40432.0</v>
      </c>
      <c r="B341" s="12">
        <v>43228.0</v>
      </c>
      <c r="C341" s="6" t="s">
        <v>13569</v>
      </c>
      <c r="D341" s="23"/>
      <c r="E341" s="23"/>
      <c r="F341" s="23"/>
      <c r="G341" s="6">
        <v>1000000.0</v>
      </c>
      <c r="H341" s="23"/>
      <c r="I341" s="6">
        <v>0.0</v>
      </c>
      <c r="J341" s="6">
        <v>0.0</v>
      </c>
      <c r="K341" s="6">
        <v>6.0</v>
      </c>
      <c r="L341" s="6">
        <v>0.0</v>
      </c>
      <c r="M341" s="6">
        <v>0.0</v>
      </c>
      <c r="N341" s="6" t="s">
        <v>61</v>
      </c>
      <c r="O341" s="6">
        <v>0.0</v>
      </c>
      <c r="P341" s="6">
        <v>0.0</v>
      </c>
      <c r="Q341" s="23"/>
      <c r="R341" s="23"/>
      <c r="S341" s="23"/>
      <c r="T341" s="23"/>
      <c r="U341" s="23"/>
      <c r="V341" s="23"/>
      <c r="W341" s="23"/>
      <c r="X341" s="23"/>
      <c r="Y341" s="23"/>
      <c r="Z341" s="23"/>
      <c r="AA341" s="23"/>
      <c r="AB341" s="23"/>
      <c r="AC341" s="23"/>
      <c r="AD341" s="23"/>
      <c r="AE341" s="23"/>
      <c r="AF341" s="23"/>
      <c r="AG341" s="23"/>
      <c r="AH341" s="23"/>
      <c r="AI341" s="23"/>
      <c r="AJ341" s="23"/>
      <c r="AK341" s="23"/>
      <c r="AL341" s="23"/>
      <c r="AM341" s="23"/>
      <c r="AN341" s="23"/>
      <c r="AO341" s="23"/>
      <c r="AP341" s="23"/>
      <c r="AQ341" s="23"/>
      <c r="AR341" s="6" t="s">
        <v>68</v>
      </c>
      <c r="AS341" s="23"/>
      <c r="AT341" s="23"/>
      <c r="AU341" s="23"/>
      <c r="AV341" s="23"/>
      <c r="AW341" s="23"/>
      <c r="AX341" s="23"/>
      <c r="AY341" s="23"/>
      <c r="AZ341" s="23"/>
      <c r="BA341" s="23"/>
      <c r="BB341" s="23"/>
      <c r="BC341" s="23"/>
      <c r="BD341" s="23"/>
      <c r="BE341" s="23"/>
      <c r="BF341" s="23"/>
    </row>
    <row r="342" hidden="1">
      <c r="A342" s="5">
        <v>38992.0</v>
      </c>
      <c r="B342" s="6" t="s">
        <v>9700</v>
      </c>
      <c r="C342" s="6" t="s">
        <v>13570</v>
      </c>
      <c r="D342" s="23"/>
      <c r="E342" s="23"/>
      <c r="F342" s="23"/>
      <c r="G342" s="6">
        <v>15000.0</v>
      </c>
      <c r="H342" s="23"/>
      <c r="I342" s="6">
        <v>0.0</v>
      </c>
      <c r="J342" s="6">
        <v>0.0</v>
      </c>
      <c r="K342" s="6">
        <v>6.0</v>
      </c>
      <c r="L342" s="6">
        <v>0.0</v>
      </c>
      <c r="M342" s="6">
        <v>0.0</v>
      </c>
      <c r="N342" s="6" t="s">
        <v>61</v>
      </c>
      <c r="O342" s="6">
        <v>0.0</v>
      </c>
      <c r="P342" s="6">
        <v>0.0</v>
      </c>
      <c r="Q342" s="23"/>
      <c r="R342" s="23"/>
      <c r="S342" s="23"/>
      <c r="T342" s="23"/>
      <c r="U342" s="23"/>
      <c r="V342" s="23"/>
      <c r="W342" s="23"/>
      <c r="X342" s="23"/>
      <c r="Y342" s="23"/>
      <c r="Z342" s="23"/>
      <c r="AA342" s="23"/>
      <c r="AB342" s="23"/>
      <c r="AC342" s="23"/>
      <c r="AD342" s="23"/>
      <c r="AE342" s="23"/>
      <c r="AF342" s="23"/>
      <c r="AG342" s="23"/>
      <c r="AH342" s="23"/>
      <c r="AI342" s="23"/>
      <c r="AJ342" s="23"/>
      <c r="AK342" s="23"/>
      <c r="AL342" s="23"/>
      <c r="AM342" s="23"/>
      <c r="AN342" s="23"/>
      <c r="AO342" s="23"/>
      <c r="AP342" s="23"/>
      <c r="AQ342" s="23"/>
      <c r="AR342" s="6" t="s">
        <v>68</v>
      </c>
      <c r="AS342" s="23"/>
      <c r="AT342" s="23"/>
      <c r="AU342" s="23"/>
      <c r="AV342" s="22" t="s">
        <v>13571</v>
      </c>
      <c r="AW342" s="22" t="s">
        <v>13571</v>
      </c>
      <c r="AX342" s="23"/>
      <c r="AY342" s="23"/>
      <c r="AZ342" s="23"/>
      <c r="BA342" s="23"/>
      <c r="BB342" s="23"/>
      <c r="BC342" s="23"/>
      <c r="BD342" s="23"/>
      <c r="BE342" s="23"/>
      <c r="BF342" s="23"/>
    </row>
    <row r="343" hidden="1">
      <c r="A343" s="5">
        <v>37270.0</v>
      </c>
      <c r="B343" s="6" t="s">
        <v>6179</v>
      </c>
      <c r="C343" s="6" t="s">
        <v>13574</v>
      </c>
      <c r="D343" s="23"/>
      <c r="E343" s="23"/>
      <c r="F343" s="23"/>
      <c r="G343" s="6">
        <v>1.5E8</v>
      </c>
      <c r="H343" s="23"/>
      <c r="I343" s="6">
        <v>0.0</v>
      </c>
      <c r="J343" s="6">
        <v>0.0</v>
      </c>
      <c r="K343" s="6">
        <v>6.0</v>
      </c>
      <c r="L343" s="6">
        <v>0.0</v>
      </c>
      <c r="M343" s="6">
        <v>0.0</v>
      </c>
      <c r="N343" s="6" t="s">
        <v>61</v>
      </c>
      <c r="O343" s="6">
        <v>0.0</v>
      </c>
      <c r="P343" s="6">
        <v>0.0</v>
      </c>
      <c r="Q343" s="23"/>
      <c r="R343" s="23"/>
      <c r="S343" s="23"/>
      <c r="T343" s="23"/>
      <c r="U343" s="23"/>
      <c r="V343" s="23"/>
      <c r="W343" s="23"/>
      <c r="X343" s="23"/>
      <c r="Y343" s="23"/>
      <c r="Z343" s="23"/>
      <c r="AA343" s="23"/>
      <c r="AB343" s="23"/>
      <c r="AC343" s="23"/>
      <c r="AD343" s="23"/>
      <c r="AE343" s="23"/>
      <c r="AF343" s="23"/>
      <c r="AG343" s="23"/>
      <c r="AH343" s="23"/>
      <c r="AI343" s="23"/>
      <c r="AJ343" s="23"/>
      <c r="AK343" s="23"/>
      <c r="AL343" s="23"/>
      <c r="AM343" s="23"/>
      <c r="AN343" s="23"/>
      <c r="AO343" s="23"/>
      <c r="AP343" s="23"/>
      <c r="AQ343" s="23"/>
      <c r="AR343" s="6" t="s">
        <v>68</v>
      </c>
      <c r="AS343" s="23"/>
      <c r="AT343" s="23"/>
      <c r="AU343" s="23"/>
      <c r="AV343" s="23"/>
      <c r="AW343" s="23"/>
      <c r="AX343" s="23"/>
      <c r="AY343" s="23"/>
      <c r="AZ343" s="23"/>
      <c r="BA343" s="23"/>
      <c r="BB343" s="23"/>
      <c r="BC343" s="23"/>
      <c r="BD343" s="23"/>
      <c r="BE343" s="23"/>
      <c r="BF343" s="23"/>
    </row>
    <row r="344" hidden="1">
      <c r="A344" s="5">
        <v>41631.0</v>
      </c>
      <c r="B344" s="12">
        <v>43231.0</v>
      </c>
      <c r="C344" s="6" t="s">
        <v>13577</v>
      </c>
      <c r="D344" s="23"/>
      <c r="E344" s="23"/>
      <c r="F344" s="23"/>
      <c r="G344" s="6">
        <v>10000.0</v>
      </c>
      <c r="H344" s="23"/>
      <c r="I344" s="6">
        <v>0.0</v>
      </c>
      <c r="J344" s="6">
        <v>0.0</v>
      </c>
      <c r="K344" s="6">
        <v>6.0</v>
      </c>
      <c r="L344" s="6">
        <v>0.0</v>
      </c>
      <c r="M344" s="6">
        <v>0.0</v>
      </c>
      <c r="N344" s="6" t="s">
        <v>61</v>
      </c>
      <c r="O344" s="6">
        <v>0.0</v>
      </c>
      <c r="P344" s="6">
        <v>0.0</v>
      </c>
      <c r="Q344" s="23"/>
      <c r="R344" s="23"/>
      <c r="S344" s="23"/>
      <c r="T344" s="23"/>
      <c r="U344" s="23"/>
      <c r="V344" s="23"/>
      <c r="W344" s="23"/>
      <c r="X344" s="23"/>
      <c r="Y344" s="23"/>
      <c r="Z344" s="23"/>
      <c r="AA344" s="23"/>
      <c r="AB344" s="23"/>
      <c r="AC344" s="23"/>
      <c r="AD344" s="23"/>
      <c r="AE344" s="23"/>
      <c r="AF344" s="23"/>
      <c r="AG344" s="23"/>
      <c r="AH344" s="23"/>
      <c r="AI344" s="23"/>
      <c r="AJ344" s="23"/>
      <c r="AK344" s="23"/>
      <c r="AL344" s="23"/>
      <c r="AM344" s="23"/>
      <c r="AN344" s="23"/>
      <c r="AO344" s="23"/>
      <c r="AP344" s="23"/>
      <c r="AQ344" s="23"/>
      <c r="AR344" s="6" t="s">
        <v>68</v>
      </c>
      <c r="AS344" s="23"/>
      <c r="AT344" s="23"/>
      <c r="AU344" s="23"/>
      <c r="AV344" s="23"/>
      <c r="AW344" s="23"/>
      <c r="AX344" s="23"/>
      <c r="AY344" s="23"/>
      <c r="AZ344" s="23"/>
      <c r="BA344" s="23"/>
      <c r="BB344" s="23"/>
      <c r="BC344" s="23"/>
      <c r="BD344" s="23"/>
      <c r="BE344" s="23"/>
      <c r="BF344" s="23"/>
    </row>
    <row r="345" hidden="1">
      <c r="A345" s="5">
        <v>39288.0</v>
      </c>
      <c r="B345" s="6" t="s">
        <v>9713</v>
      </c>
      <c r="C345" s="6" t="s">
        <v>13578</v>
      </c>
      <c r="D345" s="23"/>
      <c r="E345" s="23"/>
      <c r="F345" s="23"/>
      <c r="G345" s="6">
        <v>200000.0</v>
      </c>
      <c r="H345" s="23"/>
      <c r="I345" s="6">
        <v>0.0</v>
      </c>
      <c r="J345" s="6">
        <v>0.0</v>
      </c>
      <c r="K345" s="6">
        <v>6.0</v>
      </c>
      <c r="L345" s="6">
        <v>0.0</v>
      </c>
      <c r="M345" s="6">
        <v>0.0</v>
      </c>
      <c r="N345" s="6" t="s">
        <v>61</v>
      </c>
      <c r="O345" s="6">
        <v>0.0</v>
      </c>
      <c r="P345" s="6">
        <v>0.0</v>
      </c>
      <c r="Q345" s="23"/>
      <c r="R345" s="23"/>
      <c r="S345" s="23"/>
      <c r="T345" s="23"/>
      <c r="U345" s="23"/>
      <c r="V345" s="23"/>
      <c r="W345" s="23"/>
      <c r="X345" s="23"/>
      <c r="Y345" s="23"/>
      <c r="Z345" s="23"/>
      <c r="AA345" s="23"/>
      <c r="AB345" s="23"/>
      <c r="AC345" s="23"/>
      <c r="AD345" s="23"/>
      <c r="AE345" s="23"/>
      <c r="AF345" s="23"/>
      <c r="AG345" s="23"/>
      <c r="AH345" s="23"/>
      <c r="AI345" s="23"/>
      <c r="AJ345" s="23"/>
      <c r="AK345" s="23"/>
      <c r="AL345" s="23"/>
      <c r="AM345" s="23"/>
      <c r="AN345" s="23"/>
      <c r="AO345" s="23"/>
      <c r="AP345" s="23"/>
      <c r="AQ345" s="23"/>
      <c r="AR345" s="6" t="s">
        <v>68</v>
      </c>
      <c r="AS345" s="23"/>
      <c r="AT345" s="23"/>
      <c r="AU345" s="23"/>
      <c r="AV345" s="23"/>
      <c r="AW345" s="23"/>
      <c r="AX345" s="23"/>
      <c r="AY345" s="23"/>
      <c r="AZ345" s="23"/>
      <c r="BA345" s="23"/>
      <c r="BB345" s="23"/>
      <c r="BC345" s="23"/>
      <c r="BD345" s="23"/>
      <c r="BE345" s="23"/>
      <c r="BF345" s="23"/>
    </row>
    <row r="346" hidden="1">
      <c r="A346" s="5">
        <v>39289.0</v>
      </c>
      <c r="B346" s="6" t="s">
        <v>9713</v>
      </c>
      <c r="C346" s="6" t="s">
        <v>13583</v>
      </c>
      <c r="D346" s="23"/>
      <c r="E346" s="23"/>
      <c r="F346" s="23"/>
      <c r="G346" s="6">
        <v>200000.0</v>
      </c>
      <c r="H346" s="23"/>
      <c r="I346" s="6">
        <v>0.0</v>
      </c>
      <c r="J346" s="6">
        <v>0.0</v>
      </c>
      <c r="K346" s="6">
        <v>6.0</v>
      </c>
      <c r="L346" s="6">
        <v>0.0</v>
      </c>
      <c r="M346" s="6">
        <v>0.0</v>
      </c>
      <c r="N346" s="6" t="s">
        <v>61</v>
      </c>
      <c r="O346" s="6">
        <v>0.0</v>
      </c>
      <c r="P346" s="6">
        <v>0.0</v>
      </c>
      <c r="Q346" s="23"/>
      <c r="R346" s="23"/>
      <c r="S346" s="23"/>
      <c r="T346" s="23"/>
      <c r="U346" s="23"/>
      <c r="V346" s="23"/>
      <c r="W346" s="23"/>
      <c r="X346" s="23"/>
      <c r="Y346" s="23"/>
      <c r="Z346" s="23"/>
      <c r="AA346" s="23"/>
      <c r="AB346" s="23"/>
      <c r="AC346" s="23"/>
      <c r="AD346" s="23"/>
      <c r="AE346" s="23"/>
      <c r="AF346" s="23"/>
      <c r="AG346" s="23"/>
      <c r="AH346" s="23"/>
      <c r="AI346" s="23"/>
      <c r="AJ346" s="23"/>
      <c r="AK346" s="23"/>
      <c r="AL346" s="23"/>
      <c r="AM346" s="23"/>
      <c r="AN346" s="23"/>
      <c r="AO346" s="23"/>
      <c r="AP346" s="23"/>
      <c r="AQ346" s="23"/>
      <c r="AR346" s="6" t="s">
        <v>68</v>
      </c>
      <c r="AS346" s="23"/>
      <c r="AT346" s="23"/>
      <c r="AU346" s="23"/>
      <c r="AV346" s="22" t="s">
        <v>13585</v>
      </c>
      <c r="AW346" s="22" t="s">
        <v>13585</v>
      </c>
      <c r="AX346" s="23"/>
      <c r="AY346" s="23"/>
      <c r="AZ346" s="23"/>
      <c r="BA346" s="23"/>
      <c r="BB346" s="23"/>
      <c r="BC346" s="23"/>
      <c r="BD346" s="23"/>
      <c r="BE346" s="23"/>
      <c r="BF346" s="23"/>
    </row>
    <row r="347" hidden="1">
      <c r="A347" s="5">
        <v>37342.0</v>
      </c>
      <c r="B347" s="12">
        <v>43102.0</v>
      </c>
      <c r="C347" s="6" t="s">
        <v>13589</v>
      </c>
      <c r="D347" s="23"/>
      <c r="E347" s="23"/>
      <c r="F347" s="23"/>
      <c r="G347" s="6">
        <v>200.0</v>
      </c>
      <c r="H347" s="23"/>
      <c r="I347" s="6">
        <v>0.0</v>
      </c>
      <c r="J347" s="6">
        <v>0.0</v>
      </c>
      <c r="K347" s="6">
        <v>6.0</v>
      </c>
      <c r="L347" s="6">
        <v>0.0</v>
      </c>
      <c r="M347" s="6">
        <v>0.0</v>
      </c>
      <c r="N347" s="6" t="s">
        <v>61</v>
      </c>
      <c r="O347" s="6">
        <v>0.0</v>
      </c>
      <c r="P347" s="6">
        <v>0.0</v>
      </c>
      <c r="Q347" s="23"/>
      <c r="R347" s="23"/>
      <c r="S347" s="23"/>
      <c r="T347" s="23"/>
      <c r="U347" s="23"/>
      <c r="V347" s="23"/>
      <c r="W347" s="23"/>
      <c r="X347" s="6" t="s">
        <v>293</v>
      </c>
      <c r="Y347" s="6" t="s">
        <v>294</v>
      </c>
      <c r="Z347" s="6">
        <v>94118.0</v>
      </c>
      <c r="AA347" s="23"/>
      <c r="AB347" s="23"/>
      <c r="AC347" s="23"/>
      <c r="AD347" s="23"/>
      <c r="AE347" s="23"/>
      <c r="AF347" s="23"/>
      <c r="AG347" s="23"/>
      <c r="AH347" s="23"/>
      <c r="AI347" s="23"/>
      <c r="AJ347" s="23"/>
      <c r="AK347" s="23"/>
      <c r="AL347" s="23"/>
      <c r="AM347" s="23"/>
      <c r="AN347" s="23"/>
      <c r="AO347" s="23"/>
      <c r="AP347" s="23"/>
      <c r="AQ347" s="23"/>
      <c r="AR347" s="6" t="s">
        <v>68</v>
      </c>
      <c r="AS347" s="23"/>
      <c r="AT347" s="23"/>
      <c r="AU347" s="23"/>
      <c r="AV347" s="22" t="s">
        <v>295</v>
      </c>
      <c r="AW347" s="22" t="s">
        <v>295</v>
      </c>
      <c r="AX347" s="22" t="s">
        <v>298</v>
      </c>
      <c r="AY347" s="23"/>
      <c r="AZ347" s="22" t="s">
        <v>299</v>
      </c>
      <c r="BA347" s="22" t="s">
        <v>302</v>
      </c>
      <c r="BB347" s="22" t="s">
        <v>305</v>
      </c>
      <c r="BC347" s="23"/>
      <c r="BD347" s="23"/>
      <c r="BE347" s="23"/>
      <c r="BF347" s="23"/>
    </row>
    <row r="348" hidden="1">
      <c r="A348" s="5">
        <v>37590.0</v>
      </c>
      <c r="B348" s="6" t="s">
        <v>9582</v>
      </c>
      <c r="C348" s="6" t="s">
        <v>13610</v>
      </c>
      <c r="D348" s="23"/>
      <c r="E348" s="23"/>
      <c r="F348" s="23"/>
      <c r="G348" s="6">
        <v>4000.0</v>
      </c>
      <c r="H348" s="23"/>
      <c r="I348" s="6">
        <v>0.0</v>
      </c>
      <c r="J348" s="6">
        <v>0.0</v>
      </c>
      <c r="K348" s="6">
        <v>6.0</v>
      </c>
      <c r="L348" s="6">
        <v>0.0</v>
      </c>
      <c r="M348" s="6">
        <v>0.0</v>
      </c>
      <c r="N348" s="6" t="s">
        <v>61</v>
      </c>
      <c r="O348" s="6">
        <v>0.0</v>
      </c>
      <c r="P348" s="6">
        <v>0.0</v>
      </c>
      <c r="Q348" s="23"/>
      <c r="R348" s="23"/>
      <c r="S348" s="23"/>
      <c r="T348" s="23"/>
      <c r="U348" s="23"/>
      <c r="V348" s="23"/>
      <c r="W348" s="23"/>
      <c r="X348" s="23"/>
      <c r="Y348" s="23"/>
      <c r="Z348" s="23"/>
      <c r="AA348" s="23"/>
      <c r="AB348" s="23"/>
      <c r="AC348" s="23"/>
      <c r="AD348" s="23"/>
      <c r="AE348" s="23"/>
      <c r="AF348" s="23"/>
      <c r="AG348" s="23"/>
      <c r="AH348" s="23"/>
      <c r="AI348" s="23"/>
      <c r="AJ348" s="23"/>
      <c r="AK348" s="23"/>
      <c r="AL348" s="23"/>
      <c r="AM348" s="23"/>
      <c r="AN348" s="23"/>
      <c r="AO348" s="23"/>
      <c r="AP348" s="23"/>
      <c r="AQ348" s="23"/>
      <c r="AR348" s="6" t="s">
        <v>68</v>
      </c>
      <c r="AS348" s="23"/>
      <c r="AT348" s="23"/>
      <c r="AU348" s="23"/>
      <c r="AV348" s="23"/>
      <c r="AW348" s="23"/>
      <c r="AX348" s="23"/>
      <c r="AY348" s="23"/>
      <c r="AZ348" s="23"/>
      <c r="BA348" s="23"/>
      <c r="BB348" s="23"/>
      <c r="BC348" s="23"/>
      <c r="BD348" s="23"/>
      <c r="BE348" s="23"/>
      <c r="BF348" s="23"/>
    </row>
    <row r="349" hidden="1">
      <c r="A349" s="5">
        <v>39147.0</v>
      </c>
      <c r="B349" s="12">
        <v>43379.0</v>
      </c>
      <c r="C349" s="6" t="s">
        <v>13620</v>
      </c>
      <c r="D349" s="23"/>
      <c r="E349" s="23"/>
      <c r="F349" s="23"/>
      <c r="G349" s="6">
        <v>275000.0</v>
      </c>
      <c r="H349" s="23"/>
      <c r="I349" s="6">
        <v>0.0</v>
      </c>
      <c r="J349" s="6">
        <v>0.0</v>
      </c>
      <c r="K349" s="6">
        <v>6.0</v>
      </c>
      <c r="L349" s="6">
        <v>0.0</v>
      </c>
      <c r="M349" s="6">
        <v>0.0</v>
      </c>
      <c r="N349" s="6" t="s">
        <v>61</v>
      </c>
      <c r="O349" s="6">
        <v>0.0</v>
      </c>
      <c r="P349" s="6">
        <v>0.0</v>
      </c>
      <c r="Q349" s="23"/>
      <c r="R349" s="23"/>
      <c r="S349" s="23"/>
      <c r="T349" s="23"/>
      <c r="U349" s="23"/>
      <c r="V349" s="23"/>
      <c r="W349" s="23"/>
      <c r="X349" s="23"/>
      <c r="Y349" s="23"/>
      <c r="Z349" s="23"/>
      <c r="AA349" s="23"/>
      <c r="AB349" s="23"/>
      <c r="AC349" s="23"/>
      <c r="AD349" s="23"/>
      <c r="AE349" s="23"/>
      <c r="AF349" s="23"/>
      <c r="AG349" s="23"/>
      <c r="AH349" s="23"/>
      <c r="AI349" s="23"/>
      <c r="AJ349" s="23"/>
      <c r="AK349" s="23"/>
      <c r="AL349" s="23"/>
      <c r="AM349" s="23"/>
      <c r="AN349" s="23"/>
      <c r="AO349" s="23"/>
      <c r="AP349" s="23"/>
      <c r="AQ349" s="23"/>
      <c r="AR349" s="6" t="s">
        <v>68</v>
      </c>
      <c r="AS349" s="23"/>
      <c r="AT349" s="23"/>
      <c r="AU349" s="23"/>
      <c r="AV349" s="23"/>
      <c r="AW349" s="23"/>
      <c r="AX349" s="23"/>
      <c r="AY349" s="23"/>
      <c r="AZ349" s="23"/>
      <c r="BA349" s="23"/>
      <c r="BB349" s="23"/>
      <c r="BC349" s="23"/>
      <c r="BD349" s="23"/>
      <c r="BE349" s="23"/>
      <c r="BF349" s="23"/>
    </row>
    <row r="350" hidden="1">
      <c r="A350" s="5">
        <v>39728.0</v>
      </c>
      <c r="B350" s="12">
        <v>43138.0</v>
      </c>
      <c r="C350" s="6" t="s">
        <v>13623</v>
      </c>
      <c r="D350" s="23"/>
      <c r="E350" s="23"/>
      <c r="F350" s="23"/>
      <c r="G350" s="6">
        <v>1700.0</v>
      </c>
      <c r="H350" s="23"/>
      <c r="I350" s="6">
        <v>0.0</v>
      </c>
      <c r="J350" s="6">
        <v>0.0</v>
      </c>
      <c r="K350" s="6">
        <v>6.0</v>
      </c>
      <c r="L350" s="6">
        <v>0.0</v>
      </c>
      <c r="M350" s="6">
        <v>0.0</v>
      </c>
      <c r="N350" s="6" t="s">
        <v>61</v>
      </c>
      <c r="O350" s="6">
        <v>0.0</v>
      </c>
      <c r="P350" s="6">
        <v>0.0</v>
      </c>
      <c r="Q350" s="23"/>
      <c r="R350" s="23"/>
      <c r="S350" s="23"/>
      <c r="T350" s="23"/>
      <c r="U350" s="23"/>
      <c r="V350" s="23"/>
      <c r="W350" s="23"/>
      <c r="X350" s="23"/>
      <c r="Y350" s="23"/>
      <c r="Z350" s="23"/>
      <c r="AA350" s="23"/>
      <c r="AB350" s="23"/>
      <c r="AC350" s="23"/>
      <c r="AD350" s="23"/>
      <c r="AE350" s="23"/>
      <c r="AF350" s="23"/>
      <c r="AG350" s="23"/>
      <c r="AH350" s="23"/>
      <c r="AI350" s="23"/>
      <c r="AJ350" s="23"/>
      <c r="AK350" s="23"/>
      <c r="AL350" s="23"/>
      <c r="AM350" s="23"/>
      <c r="AN350" s="23"/>
      <c r="AO350" s="23"/>
      <c r="AP350" s="23"/>
      <c r="AQ350" s="23"/>
      <c r="AR350" s="6" t="s">
        <v>68</v>
      </c>
      <c r="AS350" s="23"/>
      <c r="AT350" s="23"/>
      <c r="AU350" s="23"/>
      <c r="AV350" s="23"/>
      <c r="AW350" s="23"/>
      <c r="AX350" s="23"/>
      <c r="AY350" s="23"/>
      <c r="AZ350" s="23"/>
      <c r="BA350" s="23"/>
      <c r="BB350" s="23"/>
      <c r="BC350" s="23"/>
      <c r="BD350" s="23"/>
      <c r="BE350" s="23"/>
      <c r="BF350" s="23"/>
    </row>
    <row r="351" hidden="1">
      <c r="A351" s="5">
        <v>38152.0</v>
      </c>
      <c r="B351" s="6" t="s">
        <v>13624</v>
      </c>
      <c r="C351" s="6" t="s">
        <v>13625</v>
      </c>
      <c r="D351" s="23"/>
      <c r="E351" s="23"/>
      <c r="F351" s="23"/>
      <c r="G351" s="6">
        <v>20000.0</v>
      </c>
      <c r="H351" s="23"/>
      <c r="I351" s="6">
        <v>0.0</v>
      </c>
      <c r="J351" s="6">
        <v>0.0</v>
      </c>
      <c r="K351" s="6">
        <v>6.0</v>
      </c>
      <c r="L351" s="6">
        <v>0.0</v>
      </c>
      <c r="M351" s="6">
        <v>0.0</v>
      </c>
      <c r="N351" s="6" t="s">
        <v>61</v>
      </c>
      <c r="O351" s="6">
        <v>0.0</v>
      </c>
      <c r="P351" s="6">
        <v>0.0</v>
      </c>
      <c r="Q351" s="23"/>
      <c r="R351" s="23"/>
      <c r="S351" s="23"/>
      <c r="T351" s="23"/>
      <c r="U351" s="23"/>
      <c r="V351" s="23"/>
      <c r="W351" s="23"/>
      <c r="X351" s="23"/>
      <c r="Y351" s="23"/>
      <c r="Z351" s="23"/>
      <c r="AA351" s="23"/>
      <c r="AB351" s="23"/>
      <c r="AC351" s="23"/>
      <c r="AD351" s="23"/>
      <c r="AE351" s="23"/>
      <c r="AF351" s="23"/>
      <c r="AG351" s="23"/>
      <c r="AH351" s="23"/>
      <c r="AI351" s="23"/>
      <c r="AJ351" s="23"/>
      <c r="AK351" s="23"/>
      <c r="AL351" s="23"/>
      <c r="AM351" s="23"/>
      <c r="AN351" s="23"/>
      <c r="AO351" s="23"/>
      <c r="AP351" s="23"/>
      <c r="AQ351" s="23"/>
      <c r="AR351" s="6" t="s">
        <v>68</v>
      </c>
      <c r="AS351" s="23"/>
      <c r="AT351" s="23"/>
      <c r="AU351" s="23"/>
      <c r="AV351" s="22" t="s">
        <v>11918</v>
      </c>
      <c r="AW351" s="22" t="s">
        <v>11918</v>
      </c>
      <c r="AX351" s="23"/>
      <c r="AY351" s="23"/>
      <c r="AZ351" s="23"/>
      <c r="BA351" s="23"/>
      <c r="BB351" s="23"/>
      <c r="BC351" s="23"/>
      <c r="BD351" s="23"/>
      <c r="BE351" s="23"/>
      <c r="BF351" s="23"/>
    </row>
    <row r="352" hidden="1">
      <c r="A352" s="5">
        <v>38151.0</v>
      </c>
      <c r="B352" s="6" t="s">
        <v>13624</v>
      </c>
      <c r="C352" s="6" t="s">
        <v>13632</v>
      </c>
      <c r="D352" s="23"/>
      <c r="E352" s="23"/>
      <c r="F352" s="23"/>
      <c r="G352" s="6">
        <v>20000.0</v>
      </c>
      <c r="H352" s="23"/>
      <c r="I352" s="6">
        <v>0.0</v>
      </c>
      <c r="J352" s="6">
        <v>0.0</v>
      </c>
      <c r="K352" s="6">
        <v>6.0</v>
      </c>
      <c r="L352" s="6">
        <v>0.0</v>
      </c>
      <c r="M352" s="6">
        <v>0.0</v>
      </c>
      <c r="N352" s="6" t="s">
        <v>61</v>
      </c>
      <c r="O352" s="6">
        <v>0.0</v>
      </c>
      <c r="P352" s="6">
        <v>0.0</v>
      </c>
      <c r="Q352" s="23"/>
      <c r="R352" s="23"/>
      <c r="S352" s="23"/>
      <c r="T352" s="23"/>
      <c r="U352" s="23"/>
      <c r="V352" s="23"/>
      <c r="W352" s="23"/>
      <c r="X352" s="23"/>
      <c r="Y352" s="23"/>
      <c r="Z352" s="23"/>
      <c r="AA352" s="23"/>
      <c r="AB352" s="23"/>
      <c r="AC352" s="23"/>
      <c r="AD352" s="23"/>
      <c r="AE352" s="23"/>
      <c r="AF352" s="23"/>
      <c r="AG352" s="23"/>
      <c r="AH352" s="23"/>
      <c r="AI352" s="23"/>
      <c r="AJ352" s="23"/>
      <c r="AK352" s="23"/>
      <c r="AL352" s="23"/>
      <c r="AM352" s="23"/>
      <c r="AN352" s="23"/>
      <c r="AO352" s="23"/>
      <c r="AP352" s="23"/>
      <c r="AQ352" s="23"/>
      <c r="AR352" s="6" t="s">
        <v>68</v>
      </c>
      <c r="AS352" s="23"/>
      <c r="AT352" s="23"/>
      <c r="AU352" s="23"/>
      <c r="AV352" s="23"/>
      <c r="AW352" s="23"/>
      <c r="AX352" s="23"/>
      <c r="AY352" s="23"/>
      <c r="AZ352" s="23"/>
      <c r="BA352" s="23"/>
      <c r="BB352" s="23"/>
      <c r="BC352" s="23"/>
      <c r="BD352" s="23"/>
      <c r="BE352" s="23"/>
      <c r="BF352" s="23"/>
    </row>
    <row r="353" hidden="1">
      <c r="A353" s="5">
        <v>37343.0</v>
      </c>
      <c r="B353" s="12">
        <v>43102.0</v>
      </c>
      <c r="C353" s="6" t="s">
        <v>13635</v>
      </c>
      <c r="D353" s="23"/>
      <c r="E353" s="23"/>
      <c r="F353" s="23"/>
      <c r="G353" s="6">
        <v>200.0</v>
      </c>
      <c r="H353" s="23"/>
      <c r="I353" s="6">
        <v>0.0</v>
      </c>
      <c r="J353" s="6">
        <v>0.0</v>
      </c>
      <c r="K353" s="6">
        <v>6.0</v>
      </c>
      <c r="L353" s="6">
        <v>0.0</v>
      </c>
      <c r="M353" s="6">
        <v>0.0</v>
      </c>
      <c r="N353" s="6" t="s">
        <v>61</v>
      </c>
      <c r="O353" s="6">
        <v>0.0</v>
      </c>
      <c r="P353" s="6">
        <v>0.0</v>
      </c>
      <c r="Q353" s="23"/>
      <c r="R353" s="23"/>
      <c r="S353" s="23"/>
      <c r="T353" s="23"/>
      <c r="U353" s="23"/>
      <c r="V353" s="23"/>
      <c r="W353" s="23"/>
      <c r="X353" s="23"/>
      <c r="Y353" s="23"/>
      <c r="Z353" s="23"/>
      <c r="AA353" s="23"/>
      <c r="AB353" s="23"/>
      <c r="AC353" s="23"/>
      <c r="AD353" s="23"/>
      <c r="AE353" s="23"/>
      <c r="AF353" s="23"/>
      <c r="AG353" s="23"/>
      <c r="AH353" s="23"/>
      <c r="AI353" s="23"/>
      <c r="AJ353" s="23"/>
      <c r="AK353" s="23"/>
      <c r="AL353" s="23"/>
      <c r="AM353" s="23"/>
      <c r="AN353" s="23"/>
      <c r="AO353" s="23"/>
      <c r="AP353" s="23"/>
      <c r="AQ353" s="23"/>
      <c r="AR353" s="6" t="s">
        <v>68</v>
      </c>
      <c r="AS353" s="23"/>
      <c r="AT353" s="23"/>
      <c r="AU353" s="23"/>
      <c r="AV353" s="22" t="s">
        <v>6531</v>
      </c>
      <c r="AW353" s="22" t="s">
        <v>6531</v>
      </c>
      <c r="AX353" s="22" t="s">
        <v>6546</v>
      </c>
      <c r="AY353" s="22" t="s">
        <v>6556</v>
      </c>
      <c r="AZ353" s="23"/>
      <c r="BA353" s="22" t="s">
        <v>6564</v>
      </c>
      <c r="BB353" s="22" t="s">
        <v>6583</v>
      </c>
      <c r="BC353" s="23"/>
      <c r="BD353" s="23"/>
      <c r="BE353" s="23"/>
      <c r="BF353" s="23"/>
    </row>
    <row r="354" hidden="1">
      <c r="A354" s="5">
        <v>40872.0</v>
      </c>
      <c r="B354" s="6" t="s">
        <v>13646</v>
      </c>
      <c r="C354" s="6" t="s">
        <v>13648</v>
      </c>
      <c r="D354" s="6" t="s">
        <v>13649</v>
      </c>
      <c r="E354" s="6">
        <v>1234.0</v>
      </c>
      <c r="F354" s="22" t="s">
        <v>13650</v>
      </c>
      <c r="G354" s="6">
        <v>12345.0</v>
      </c>
      <c r="H354" s="23"/>
      <c r="I354" s="6">
        <v>0.0</v>
      </c>
      <c r="J354" s="6">
        <v>0.0</v>
      </c>
      <c r="K354" s="6">
        <v>6.0</v>
      </c>
      <c r="L354" s="6">
        <v>0.0</v>
      </c>
      <c r="M354" s="6">
        <v>0.0</v>
      </c>
      <c r="N354" s="6" t="s">
        <v>61</v>
      </c>
      <c r="O354" s="6">
        <v>0.0</v>
      </c>
      <c r="P354" s="6">
        <v>0.0</v>
      </c>
      <c r="Q354" s="6" t="s">
        <v>8905</v>
      </c>
      <c r="R354" s="6" t="s">
        <v>13660</v>
      </c>
      <c r="S354" s="6" t="s">
        <v>13662</v>
      </c>
      <c r="T354" s="22" t="s">
        <v>13663</v>
      </c>
      <c r="U354" s="6" t="s">
        <v>13668</v>
      </c>
      <c r="V354" s="23"/>
      <c r="W354" s="6" t="s">
        <v>13669</v>
      </c>
      <c r="X354" s="23"/>
      <c r="Y354" s="23"/>
      <c r="Z354" s="23"/>
      <c r="AA354" s="23"/>
      <c r="AB354" s="23"/>
      <c r="AC354" s="23"/>
      <c r="AD354" s="6" t="s">
        <v>13670</v>
      </c>
      <c r="AE354" s="23"/>
      <c r="AF354" s="6" t="s">
        <v>939</v>
      </c>
      <c r="AG354" s="23"/>
      <c r="AH354" s="23"/>
      <c r="AI354" s="23"/>
      <c r="AJ354" s="23"/>
      <c r="AK354" s="23"/>
      <c r="AL354" s="23"/>
      <c r="AM354" s="23"/>
      <c r="AN354" s="23"/>
      <c r="AO354" s="23"/>
      <c r="AP354" s="23"/>
      <c r="AQ354" s="23"/>
      <c r="AR354" s="6" t="s">
        <v>68</v>
      </c>
      <c r="AS354" s="23"/>
      <c r="AT354" s="23"/>
      <c r="AU354" s="23"/>
      <c r="AV354" s="22" t="s">
        <v>9895</v>
      </c>
      <c r="AW354" s="22" t="s">
        <v>9895</v>
      </c>
      <c r="AX354" s="22" t="s">
        <v>9900</v>
      </c>
      <c r="AY354" s="23"/>
      <c r="AZ354" s="23"/>
      <c r="BA354" s="22" t="s">
        <v>9901</v>
      </c>
      <c r="BB354" s="22" t="s">
        <v>9904</v>
      </c>
      <c r="BC354" s="22" t="s">
        <v>9908</v>
      </c>
      <c r="BD354" s="6" t="s">
        <v>9911</v>
      </c>
      <c r="BE354" s="6" t="s">
        <v>145</v>
      </c>
      <c r="BF354" s="23"/>
    </row>
    <row r="355" hidden="1">
      <c r="A355" s="5">
        <v>37197.0</v>
      </c>
      <c r="B355" s="6" t="s">
        <v>10467</v>
      </c>
      <c r="C355" s="6" t="s">
        <v>13683</v>
      </c>
      <c r="D355" s="23"/>
      <c r="E355" s="23"/>
      <c r="F355" s="23"/>
      <c r="G355" s="6">
        <v>15000.0</v>
      </c>
      <c r="H355" s="23"/>
      <c r="I355" s="6">
        <v>0.0</v>
      </c>
      <c r="J355" s="6">
        <v>0.0</v>
      </c>
      <c r="K355" s="6">
        <v>6.0</v>
      </c>
      <c r="L355" s="6">
        <v>0.0</v>
      </c>
      <c r="M355" s="6">
        <v>0.0</v>
      </c>
      <c r="N355" s="6" t="s">
        <v>61</v>
      </c>
      <c r="O355" s="6">
        <v>0.0</v>
      </c>
      <c r="P355" s="6">
        <v>0.0</v>
      </c>
      <c r="Q355" s="23"/>
      <c r="R355" s="23"/>
      <c r="S355" s="23"/>
      <c r="T355" s="23"/>
      <c r="U355" s="23"/>
      <c r="V355" s="23"/>
      <c r="W355" s="23"/>
      <c r="X355" s="23"/>
      <c r="Y355" s="23"/>
      <c r="Z355" s="23"/>
      <c r="AA355" s="23"/>
      <c r="AB355" s="23"/>
      <c r="AC355" s="23"/>
      <c r="AD355" s="23"/>
      <c r="AE355" s="23"/>
      <c r="AF355" s="23"/>
      <c r="AG355" s="23"/>
      <c r="AH355" s="23"/>
      <c r="AI355" s="23"/>
      <c r="AJ355" s="23"/>
      <c r="AK355" s="23"/>
      <c r="AL355" s="23"/>
      <c r="AM355" s="23"/>
      <c r="AN355" s="23"/>
      <c r="AO355" s="23"/>
      <c r="AP355" s="23"/>
      <c r="AQ355" s="23"/>
      <c r="AR355" s="6" t="s">
        <v>68</v>
      </c>
      <c r="AS355" s="23"/>
      <c r="AT355" s="23"/>
      <c r="AU355" s="23"/>
      <c r="AV355" s="22" t="s">
        <v>13690</v>
      </c>
      <c r="AW355" s="22" t="s">
        <v>13690</v>
      </c>
      <c r="AX355" s="23"/>
      <c r="AY355" s="23"/>
      <c r="AZ355" s="23"/>
      <c r="BA355" s="23"/>
      <c r="BB355" s="23"/>
      <c r="BC355" s="23"/>
      <c r="BD355" s="23"/>
      <c r="BE355" s="23"/>
      <c r="BF355" s="23"/>
    </row>
    <row r="356" hidden="1">
      <c r="A356" s="5">
        <v>39068.0</v>
      </c>
      <c r="B356" s="12">
        <v>43287.0</v>
      </c>
      <c r="C356" s="6" t="s">
        <v>13695</v>
      </c>
      <c r="D356" s="23"/>
      <c r="E356" s="23"/>
      <c r="F356" s="23"/>
      <c r="G356" s="6">
        <v>1000.0</v>
      </c>
      <c r="H356" s="23"/>
      <c r="I356" s="6">
        <v>0.0</v>
      </c>
      <c r="J356" s="6">
        <v>0.0</v>
      </c>
      <c r="K356" s="6">
        <v>6.0</v>
      </c>
      <c r="L356" s="6">
        <v>0.0</v>
      </c>
      <c r="M356" s="6">
        <v>0.0</v>
      </c>
      <c r="N356" s="6" t="s">
        <v>61</v>
      </c>
      <c r="O356" s="6">
        <v>0.0</v>
      </c>
      <c r="P356" s="6">
        <v>0.0</v>
      </c>
      <c r="Q356" s="23"/>
      <c r="R356" s="23"/>
      <c r="S356" s="23"/>
      <c r="T356" s="23"/>
      <c r="U356" s="23"/>
      <c r="V356" s="23"/>
      <c r="W356" s="23"/>
      <c r="X356" s="23"/>
      <c r="Y356" s="23"/>
      <c r="Z356" s="23"/>
      <c r="AA356" s="23"/>
      <c r="AB356" s="23"/>
      <c r="AC356" s="23"/>
      <c r="AD356" s="23"/>
      <c r="AE356" s="23"/>
      <c r="AF356" s="23"/>
      <c r="AG356" s="23"/>
      <c r="AH356" s="23"/>
      <c r="AI356" s="23"/>
      <c r="AJ356" s="23"/>
      <c r="AK356" s="23"/>
      <c r="AL356" s="23"/>
      <c r="AM356" s="23"/>
      <c r="AN356" s="23"/>
      <c r="AO356" s="23"/>
      <c r="AP356" s="23"/>
      <c r="AQ356" s="23"/>
      <c r="AR356" s="6" t="s">
        <v>68</v>
      </c>
      <c r="AS356" s="23"/>
      <c r="AT356" s="23"/>
      <c r="AU356" s="23"/>
      <c r="AV356" s="22" t="s">
        <v>13696</v>
      </c>
      <c r="AW356" s="22" t="s">
        <v>13696</v>
      </c>
      <c r="AX356" s="23"/>
      <c r="AY356" s="23"/>
      <c r="AZ356" s="23"/>
      <c r="BA356" s="23"/>
      <c r="BB356" s="23"/>
      <c r="BC356" s="23"/>
      <c r="BD356" s="23"/>
      <c r="BE356" s="23"/>
      <c r="BF356" s="23"/>
    </row>
    <row r="357" hidden="1">
      <c r="A357" s="5">
        <v>39114.0</v>
      </c>
      <c r="B357" s="12">
        <v>43318.0</v>
      </c>
      <c r="C357" s="6" t="s">
        <v>13708</v>
      </c>
      <c r="D357" s="23"/>
      <c r="E357" s="23"/>
      <c r="F357" s="23"/>
      <c r="G357" s="6">
        <v>1000.0</v>
      </c>
      <c r="H357" s="23"/>
      <c r="I357" s="6">
        <v>0.0</v>
      </c>
      <c r="J357" s="6">
        <v>0.0</v>
      </c>
      <c r="K357" s="6">
        <v>6.0</v>
      </c>
      <c r="L357" s="6">
        <v>0.0</v>
      </c>
      <c r="M357" s="6">
        <v>0.0</v>
      </c>
      <c r="N357" s="6" t="s">
        <v>61</v>
      </c>
      <c r="O357" s="6">
        <v>0.0</v>
      </c>
      <c r="P357" s="6">
        <v>0.0</v>
      </c>
      <c r="Q357" s="23"/>
      <c r="R357" s="23"/>
      <c r="S357" s="23"/>
      <c r="T357" s="23"/>
      <c r="U357" s="23"/>
      <c r="V357" s="23"/>
      <c r="W357" s="23"/>
      <c r="X357" s="23"/>
      <c r="Y357" s="23"/>
      <c r="Z357" s="23"/>
      <c r="AA357" s="23"/>
      <c r="AB357" s="23"/>
      <c r="AC357" s="23"/>
      <c r="AD357" s="23"/>
      <c r="AE357" s="23"/>
      <c r="AF357" s="23"/>
      <c r="AG357" s="23"/>
      <c r="AH357" s="23"/>
      <c r="AI357" s="23"/>
      <c r="AJ357" s="23"/>
      <c r="AK357" s="23"/>
      <c r="AL357" s="23"/>
      <c r="AM357" s="23"/>
      <c r="AN357" s="23"/>
      <c r="AO357" s="23"/>
      <c r="AP357" s="23"/>
      <c r="AQ357" s="23"/>
      <c r="AR357" s="6" t="s">
        <v>68</v>
      </c>
      <c r="AS357" s="23"/>
      <c r="AT357" s="23"/>
      <c r="AU357" s="23"/>
      <c r="AV357" s="22" t="s">
        <v>13696</v>
      </c>
      <c r="AW357" s="22" t="s">
        <v>13696</v>
      </c>
      <c r="AX357" s="23"/>
      <c r="AY357" s="23"/>
      <c r="AZ357" s="23"/>
      <c r="BA357" s="23"/>
      <c r="BB357" s="23"/>
      <c r="BC357" s="23"/>
      <c r="BD357" s="23"/>
      <c r="BE357" s="23"/>
      <c r="BF357" s="23"/>
    </row>
    <row r="358" hidden="1">
      <c r="A358" s="5">
        <v>39067.0</v>
      </c>
      <c r="B358" s="12">
        <v>43287.0</v>
      </c>
      <c r="C358" s="6" t="s">
        <v>13723</v>
      </c>
      <c r="D358" s="23"/>
      <c r="E358" s="23"/>
      <c r="F358" s="23"/>
      <c r="G358" s="6">
        <v>1000.0</v>
      </c>
      <c r="H358" s="23"/>
      <c r="I358" s="6">
        <v>0.0</v>
      </c>
      <c r="J358" s="6">
        <v>0.0</v>
      </c>
      <c r="K358" s="6">
        <v>6.0</v>
      </c>
      <c r="L358" s="6">
        <v>0.0</v>
      </c>
      <c r="M358" s="6">
        <v>0.0</v>
      </c>
      <c r="N358" s="6" t="s">
        <v>61</v>
      </c>
      <c r="O358" s="6">
        <v>0.0</v>
      </c>
      <c r="P358" s="6">
        <v>0.0</v>
      </c>
      <c r="Q358" s="23"/>
      <c r="R358" s="23"/>
      <c r="S358" s="23"/>
      <c r="T358" s="23"/>
      <c r="U358" s="23"/>
      <c r="V358" s="23"/>
      <c r="W358" s="23"/>
      <c r="X358" s="23"/>
      <c r="Y358" s="23"/>
      <c r="Z358" s="23"/>
      <c r="AA358" s="23"/>
      <c r="AB358" s="23"/>
      <c r="AC358" s="23"/>
      <c r="AD358" s="23"/>
      <c r="AE358" s="23"/>
      <c r="AF358" s="23"/>
      <c r="AG358" s="23"/>
      <c r="AH358" s="23"/>
      <c r="AI358" s="23"/>
      <c r="AJ358" s="23"/>
      <c r="AK358" s="23"/>
      <c r="AL358" s="23"/>
      <c r="AM358" s="23"/>
      <c r="AN358" s="23"/>
      <c r="AO358" s="23"/>
      <c r="AP358" s="23"/>
      <c r="AQ358" s="23"/>
      <c r="AR358" s="6" t="s">
        <v>68</v>
      </c>
      <c r="AS358" s="23"/>
      <c r="AT358" s="23"/>
      <c r="AU358" s="23"/>
      <c r="AV358" s="22" t="s">
        <v>13696</v>
      </c>
      <c r="AW358" s="22" t="s">
        <v>13696</v>
      </c>
      <c r="AX358" s="23"/>
      <c r="AY358" s="23"/>
      <c r="AZ358" s="23"/>
      <c r="BA358" s="23"/>
      <c r="BB358" s="23"/>
      <c r="BC358" s="23"/>
      <c r="BD358" s="23"/>
      <c r="BE358" s="23"/>
      <c r="BF358" s="23"/>
    </row>
    <row r="359" hidden="1">
      <c r="A359" s="5">
        <v>38454.0</v>
      </c>
      <c r="B359" s="6" t="s">
        <v>9483</v>
      </c>
      <c r="C359" s="6" t="s">
        <v>13733</v>
      </c>
      <c r="D359" s="6" t="s">
        <v>13734</v>
      </c>
      <c r="E359" s="6" t="s">
        <v>13734</v>
      </c>
      <c r="F359" s="22" t="s">
        <v>13735</v>
      </c>
      <c r="G359" s="6">
        <v>5000.0</v>
      </c>
      <c r="H359" s="23"/>
      <c r="I359" s="6">
        <v>0.0</v>
      </c>
      <c r="J359" s="6">
        <v>0.0</v>
      </c>
      <c r="K359" s="6">
        <v>6.0</v>
      </c>
      <c r="L359" s="6">
        <v>0.0</v>
      </c>
      <c r="M359" s="6">
        <v>0.0</v>
      </c>
      <c r="N359" s="6" t="s">
        <v>61</v>
      </c>
      <c r="O359" s="6">
        <v>0.0</v>
      </c>
      <c r="P359" s="6">
        <v>0.0</v>
      </c>
      <c r="Q359" s="6" t="s">
        <v>9483</v>
      </c>
      <c r="R359" s="6" t="s">
        <v>9890</v>
      </c>
      <c r="S359" s="6" t="s">
        <v>5323</v>
      </c>
      <c r="T359" s="22" t="s">
        <v>295</v>
      </c>
      <c r="U359" s="6" t="s">
        <v>5330</v>
      </c>
      <c r="V359" s="23"/>
      <c r="W359" s="6" t="s">
        <v>13744</v>
      </c>
      <c r="X359" s="23"/>
      <c r="Y359" s="23"/>
      <c r="Z359" s="23"/>
      <c r="AA359" s="23"/>
      <c r="AB359" s="23"/>
      <c r="AC359" s="6" t="s">
        <v>13745</v>
      </c>
      <c r="AD359" s="6" t="s">
        <v>13745</v>
      </c>
      <c r="AE359" s="6" t="s">
        <v>1054</v>
      </c>
      <c r="AF359" s="6" t="s">
        <v>191</v>
      </c>
      <c r="AG359" s="23"/>
      <c r="AH359" s="23"/>
      <c r="AI359" s="23"/>
      <c r="AJ359" s="23"/>
      <c r="AK359" s="23"/>
      <c r="AL359" s="6" t="s">
        <v>13745</v>
      </c>
      <c r="AM359" s="23"/>
      <c r="AN359" s="23"/>
      <c r="AO359" s="23"/>
      <c r="AP359" s="23"/>
      <c r="AQ359" s="23"/>
      <c r="AR359" s="6" t="s">
        <v>68</v>
      </c>
      <c r="AS359" s="23"/>
      <c r="AT359" s="6" t="s">
        <v>13745</v>
      </c>
      <c r="AU359" s="23"/>
      <c r="AV359" s="6" t="s">
        <v>2984</v>
      </c>
      <c r="AW359" s="22" t="s">
        <v>2985</v>
      </c>
      <c r="AX359" s="23"/>
      <c r="AY359" s="23"/>
      <c r="AZ359" s="23"/>
      <c r="BA359" s="23"/>
      <c r="BB359" s="23"/>
      <c r="BC359" s="23"/>
      <c r="BD359" s="23"/>
      <c r="BE359" s="23"/>
      <c r="BF359" s="23"/>
    </row>
    <row r="360" hidden="1">
      <c r="A360" s="5">
        <v>41273.0</v>
      </c>
      <c r="B360" s="6" t="s">
        <v>10232</v>
      </c>
      <c r="C360" s="6" t="s">
        <v>13748</v>
      </c>
      <c r="D360" s="23"/>
      <c r="E360" s="23"/>
      <c r="F360" s="23"/>
      <c r="G360" s="6">
        <v>213.0</v>
      </c>
      <c r="H360" s="23"/>
      <c r="I360" s="6">
        <v>0.0</v>
      </c>
      <c r="J360" s="6">
        <v>0.0</v>
      </c>
      <c r="K360" s="6">
        <v>6.0</v>
      </c>
      <c r="L360" s="6">
        <v>0.0</v>
      </c>
      <c r="M360" s="6">
        <v>0.0</v>
      </c>
      <c r="N360" s="6" t="s">
        <v>61</v>
      </c>
      <c r="O360" s="6">
        <v>0.0</v>
      </c>
      <c r="P360" s="6">
        <v>0.0</v>
      </c>
      <c r="Q360" s="23"/>
      <c r="R360" s="23"/>
      <c r="S360" s="23"/>
      <c r="T360" s="23"/>
      <c r="U360" s="23"/>
      <c r="V360" s="23"/>
      <c r="W360" s="23"/>
      <c r="X360" s="23"/>
      <c r="Y360" s="23"/>
      <c r="Z360" s="23"/>
      <c r="AA360" s="23"/>
      <c r="AB360" s="23"/>
      <c r="AC360" s="23"/>
      <c r="AD360" s="23"/>
      <c r="AE360" s="23"/>
      <c r="AF360" s="23"/>
      <c r="AG360" s="23"/>
      <c r="AH360" s="23"/>
      <c r="AI360" s="23"/>
      <c r="AJ360" s="23"/>
      <c r="AK360" s="23"/>
      <c r="AL360" s="23"/>
      <c r="AM360" s="23"/>
      <c r="AN360" s="23"/>
      <c r="AO360" s="23"/>
      <c r="AP360" s="23"/>
      <c r="AQ360" s="23"/>
      <c r="AR360" s="6" t="s">
        <v>68</v>
      </c>
      <c r="AS360" s="23"/>
      <c r="AT360" s="23"/>
      <c r="AU360" s="23"/>
      <c r="AV360" s="22" t="s">
        <v>3037</v>
      </c>
      <c r="AW360" s="22" t="s">
        <v>3037</v>
      </c>
      <c r="AX360" s="22" t="s">
        <v>10254</v>
      </c>
      <c r="AY360" s="22" t="s">
        <v>10261</v>
      </c>
      <c r="AZ360" s="23"/>
      <c r="BA360" s="22" t="s">
        <v>10262</v>
      </c>
      <c r="BB360" s="22" t="s">
        <v>10263</v>
      </c>
      <c r="BC360" s="22" t="s">
        <v>10267</v>
      </c>
      <c r="BD360" s="6" t="s">
        <v>10273</v>
      </c>
      <c r="BE360" s="6" t="s">
        <v>10274</v>
      </c>
      <c r="BF360" s="23"/>
    </row>
    <row r="361" hidden="1">
      <c r="A361" s="5">
        <v>41272.0</v>
      </c>
      <c r="B361" s="6" t="s">
        <v>10232</v>
      </c>
      <c r="C361" s="6" t="s">
        <v>13776</v>
      </c>
      <c r="D361" s="23"/>
      <c r="E361" s="23"/>
      <c r="F361" s="23"/>
      <c r="G361" s="6">
        <v>12.0</v>
      </c>
      <c r="H361" s="23"/>
      <c r="I361" s="6">
        <v>0.0</v>
      </c>
      <c r="J361" s="6">
        <v>0.0</v>
      </c>
      <c r="K361" s="6">
        <v>6.0</v>
      </c>
      <c r="L361" s="6">
        <v>0.0</v>
      </c>
      <c r="M361" s="6">
        <v>0.0</v>
      </c>
      <c r="N361" s="6" t="s">
        <v>61</v>
      </c>
      <c r="O361" s="6">
        <v>0.0</v>
      </c>
      <c r="P361" s="6">
        <v>0.0</v>
      </c>
      <c r="Q361" s="23"/>
      <c r="R361" s="23"/>
      <c r="S361" s="23"/>
      <c r="T361" s="23"/>
      <c r="U361" s="23"/>
      <c r="V361" s="23"/>
      <c r="W361" s="23"/>
      <c r="X361" s="23"/>
      <c r="Y361" s="23"/>
      <c r="Z361" s="23"/>
      <c r="AA361" s="23"/>
      <c r="AB361" s="23"/>
      <c r="AC361" s="23"/>
      <c r="AD361" s="23"/>
      <c r="AE361" s="23"/>
      <c r="AF361" s="23"/>
      <c r="AG361" s="23"/>
      <c r="AH361" s="23"/>
      <c r="AI361" s="23"/>
      <c r="AJ361" s="23"/>
      <c r="AK361" s="23"/>
      <c r="AL361" s="23"/>
      <c r="AM361" s="23"/>
      <c r="AN361" s="23"/>
      <c r="AO361" s="23"/>
      <c r="AP361" s="23"/>
      <c r="AQ361" s="23"/>
      <c r="AR361" s="6" t="s">
        <v>68</v>
      </c>
      <c r="AS361" s="23"/>
      <c r="AT361" s="23"/>
      <c r="AU361" s="23"/>
      <c r="AV361" s="22" t="s">
        <v>3037</v>
      </c>
      <c r="AW361" s="22" t="s">
        <v>3037</v>
      </c>
      <c r="AX361" s="22" t="s">
        <v>10254</v>
      </c>
      <c r="AY361" s="22" t="s">
        <v>10261</v>
      </c>
      <c r="AZ361" s="23"/>
      <c r="BA361" s="22" t="s">
        <v>10262</v>
      </c>
      <c r="BB361" s="22" t="s">
        <v>10263</v>
      </c>
      <c r="BC361" s="22" t="s">
        <v>10267</v>
      </c>
      <c r="BD361" s="6" t="s">
        <v>10273</v>
      </c>
      <c r="BE361" s="6" t="s">
        <v>10274</v>
      </c>
      <c r="BF361" s="23"/>
    </row>
    <row r="362" hidden="1">
      <c r="A362" s="5">
        <v>37195.0</v>
      </c>
      <c r="B362" s="6" t="s">
        <v>10467</v>
      </c>
      <c r="C362" s="6" t="s">
        <v>13777</v>
      </c>
      <c r="D362" s="23"/>
      <c r="E362" s="23"/>
      <c r="F362" s="23"/>
      <c r="G362" s="6">
        <v>15000.0</v>
      </c>
      <c r="H362" s="23"/>
      <c r="I362" s="6">
        <v>0.0</v>
      </c>
      <c r="J362" s="6">
        <v>0.0</v>
      </c>
      <c r="K362" s="6">
        <v>6.0</v>
      </c>
      <c r="L362" s="6">
        <v>0.0</v>
      </c>
      <c r="M362" s="6">
        <v>0.0</v>
      </c>
      <c r="N362" s="6" t="s">
        <v>61</v>
      </c>
      <c r="O362" s="6">
        <v>0.0</v>
      </c>
      <c r="P362" s="6">
        <v>0.0</v>
      </c>
      <c r="Q362" s="23"/>
      <c r="R362" s="23"/>
      <c r="S362" s="23"/>
      <c r="T362" s="23"/>
      <c r="U362" s="23"/>
      <c r="V362" s="23"/>
      <c r="W362" s="23"/>
      <c r="X362" s="23"/>
      <c r="Y362" s="23"/>
      <c r="Z362" s="23"/>
      <c r="AA362" s="23"/>
      <c r="AB362" s="23"/>
      <c r="AC362" s="23"/>
      <c r="AD362" s="23"/>
      <c r="AE362" s="23"/>
      <c r="AF362" s="23"/>
      <c r="AG362" s="23"/>
      <c r="AH362" s="23"/>
      <c r="AI362" s="23"/>
      <c r="AJ362" s="23"/>
      <c r="AK362" s="23"/>
      <c r="AL362" s="23"/>
      <c r="AM362" s="23"/>
      <c r="AN362" s="23"/>
      <c r="AO362" s="23"/>
      <c r="AP362" s="23"/>
      <c r="AQ362" s="23"/>
      <c r="AR362" s="6" t="s">
        <v>68</v>
      </c>
      <c r="AS362" s="23"/>
      <c r="AT362" s="23"/>
      <c r="AU362" s="23"/>
      <c r="AV362" s="23"/>
      <c r="AW362" s="23"/>
      <c r="AX362" s="23"/>
      <c r="AY362" s="23"/>
      <c r="AZ362" s="23"/>
      <c r="BA362" s="23"/>
      <c r="BB362" s="23"/>
      <c r="BC362" s="23"/>
      <c r="BD362" s="23"/>
      <c r="BE362" s="23"/>
      <c r="BF362" s="23"/>
    </row>
    <row r="363" hidden="1">
      <c r="A363" s="5">
        <v>42138.0</v>
      </c>
      <c r="B363" s="6" t="s">
        <v>9098</v>
      </c>
      <c r="C363" s="6" t="s">
        <v>13778</v>
      </c>
      <c r="D363" s="6" t="s">
        <v>13779</v>
      </c>
      <c r="E363" s="6">
        <v>2.42342343E8</v>
      </c>
      <c r="F363" s="22" t="s">
        <v>13780</v>
      </c>
      <c r="G363" s="6">
        <v>100.0</v>
      </c>
      <c r="H363" s="23"/>
      <c r="I363" s="6">
        <v>0.0</v>
      </c>
      <c r="J363" s="6">
        <v>0.0</v>
      </c>
      <c r="K363" s="6">
        <v>6.0</v>
      </c>
      <c r="L363" s="6">
        <v>0.0</v>
      </c>
      <c r="M363" s="6">
        <v>0.0</v>
      </c>
      <c r="N363" s="6" t="s">
        <v>61</v>
      </c>
      <c r="O363" s="6">
        <v>0.0</v>
      </c>
      <c r="P363" s="6">
        <v>0.0</v>
      </c>
      <c r="Q363" s="23"/>
      <c r="R363" s="23"/>
      <c r="S363" s="6" t="s">
        <v>3036</v>
      </c>
      <c r="T363" s="22" t="s">
        <v>13782</v>
      </c>
      <c r="U363" s="6" t="s">
        <v>13785</v>
      </c>
      <c r="V363" s="23"/>
      <c r="W363" s="23"/>
      <c r="X363" s="23"/>
      <c r="Y363" s="23"/>
      <c r="Z363" s="23"/>
      <c r="AA363" s="23"/>
      <c r="AB363" s="23"/>
      <c r="AC363" s="23"/>
      <c r="AD363" s="23"/>
      <c r="AE363" s="23"/>
      <c r="AF363" s="23"/>
      <c r="AG363" s="23"/>
      <c r="AH363" s="23"/>
      <c r="AI363" s="23"/>
      <c r="AJ363" s="23"/>
      <c r="AK363" s="23"/>
      <c r="AL363" s="23"/>
      <c r="AM363" s="23"/>
      <c r="AN363" s="23"/>
      <c r="AO363" s="23"/>
      <c r="AP363" s="23"/>
      <c r="AQ363" s="23"/>
      <c r="AR363" s="6" t="s">
        <v>68</v>
      </c>
      <c r="AS363" s="23"/>
      <c r="AT363" s="23"/>
      <c r="AU363" s="23"/>
      <c r="AV363" s="22" t="s">
        <v>3037</v>
      </c>
      <c r="AW363" s="22" t="s">
        <v>3037</v>
      </c>
      <c r="AX363" s="22" t="s">
        <v>10254</v>
      </c>
      <c r="AY363" s="22" t="s">
        <v>10261</v>
      </c>
      <c r="AZ363" s="23"/>
      <c r="BA363" s="22" t="s">
        <v>10262</v>
      </c>
      <c r="BB363" s="22" t="s">
        <v>10263</v>
      </c>
      <c r="BC363" s="22" t="s">
        <v>10267</v>
      </c>
      <c r="BD363" s="6" t="s">
        <v>10273</v>
      </c>
      <c r="BE363" s="6" t="s">
        <v>10274</v>
      </c>
      <c r="BF363" s="23"/>
    </row>
    <row r="364" hidden="1">
      <c r="A364" s="5">
        <v>38478.0</v>
      </c>
      <c r="B364" s="6" t="s">
        <v>11715</v>
      </c>
      <c r="C364" s="6" t="s">
        <v>13802</v>
      </c>
      <c r="D364" s="6" t="s">
        <v>8626</v>
      </c>
      <c r="E364" s="6">
        <v>1.3466666E7</v>
      </c>
      <c r="F364" s="22" t="s">
        <v>13804</v>
      </c>
      <c r="G364" s="6">
        <v>5000.0</v>
      </c>
      <c r="H364" s="23"/>
      <c r="I364" s="6">
        <v>0.0</v>
      </c>
      <c r="J364" s="6">
        <v>0.0</v>
      </c>
      <c r="K364" s="6">
        <v>6.0</v>
      </c>
      <c r="L364" s="6">
        <v>0.0</v>
      </c>
      <c r="M364" s="6">
        <v>0.0</v>
      </c>
      <c r="N364" s="6" t="s">
        <v>61</v>
      </c>
      <c r="O364" s="6">
        <v>0.0</v>
      </c>
      <c r="P364" s="6">
        <v>0.0</v>
      </c>
      <c r="Q364" s="6" t="s">
        <v>11715</v>
      </c>
      <c r="R364" s="12">
        <v>43106.0</v>
      </c>
      <c r="S364" s="6" t="s">
        <v>5323</v>
      </c>
      <c r="T364" s="22" t="s">
        <v>5325</v>
      </c>
      <c r="U364" s="6" t="s">
        <v>5330</v>
      </c>
      <c r="V364" s="23"/>
      <c r="W364" s="6" t="s">
        <v>13819</v>
      </c>
      <c r="X364" s="6" t="s">
        <v>293</v>
      </c>
      <c r="Y364" s="6" t="s">
        <v>294</v>
      </c>
      <c r="Z364" s="6">
        <v>94118.0</v>
      </c>
      <c r="AA364" s="23"/>
      <c r="AB364" s="23"/>
      <c r="AC364" s="6" t="s">
        <v>13802</v>
      </c>
      <c r="AD364" s="6" t="s">
        <v>13802</v>
      </c>
      <c r="AE364" s="6" t="s">
        <v>1054</v>
      </c>
      <c r="AF364" s="6" t="s">
        <v>191</v>
      </c>
      <c r="AG364" s="23"/>
      <c r="AH364" s="23"/>
      <c r="AI364" s="23"/>
      <c r="AJ364" s="23"/>
      <c r="AK364" s="23"/>
      <c r="AL364" s="6" t="s">
        <v>13821</v>
      </c>
      <c r="AM364" s="23"/>
      <c r="AN364" s="23"/>
      <c r="AO364" s="23"/>
      <c r="AP364" s="23"/>
      <c r="AQ364" s="23"/>
      <c r="AR364" s="6" t="s">
        <v>68</v>
      </c>
      <c r="AS364" s="23"/>
      <c r="AT364" s="6" t="s">
        <v>1664</v>
      </c>
      <c r="AU364" s="23"/>
      <c r="AV364" s="22" t="s">
        <v>295</v>
      </c>
      <c r="AW364" s="22" t="s">
        <v>295</v>
      </c>
      <c r="AX364" s="22" t="s">
        <v>298</v>
      </c>
      <c r="AY364" s="23"/>
      <c r="AZ364" s="22" t="s">
        <v>299</v>
      </c>
      <c r="BA364" s="22" t="s">
        <v>302</v>
      </c>
      <c r="BB364" s="22" t="s">
        <v>305</v>
      </c>
      <c r="BC364" s="23"/>
      <c r="BD364" s="23"/>
      <c r="BE364" s="23"/>
      <c r="BF364" s="23"/>
    </row>
    <row r="365" hidden="1">
      <c r="A365" s="5">
        <v>38779.0</v>
      </c>
      <c r="B365" s="6" t="s">
        <v>11788</v>
      </c>
      <c r="C365" s="6" t="s">
        <v>13849</v>
      </c>
      <c r="D365" s="23"/>
      <c r="E365" s="23"/>
      <c r="F365" s="23"/>
      <c r="G365" s="6">
        <v>455.0</v>
      </c>
      <c r="H365" s="23"/>
      <c r="I365" s="6">
        <v>0.0</v>
      </c>
      <c r="J365" s="6">
        <v>0.0</v>
      </c>
      <c r="K365" s="6">
        <v>6.0</v>
      </c>
      <c r="L365" s="6">
        <v>0.0</v>
      </c>
      <c r="M365" s="6">
        <v>0.0</v>
      </c>
      <c r="N365" s="6" t="s">
        <v>61</v>
      </c>
      <c r="O365" s="6">
        <v>0.0</v>
      </c>
      <c r="P365" s="6">
        <v>0.0</v>
      </c>
      <c r="Q365" s="6" t="s">
        <v>9717</v>
      </c>
      <c r="R365" s="6" t="s">
        <v>10812</v>
      </c>
      <c r="S365" s="23"/>
      <c r="T365" s="23"/>
      <c r="U365" s="23"/>
      <c r="V365" s="23"/>
      <c r="W365" s="6" t="s">
        <v>13850</v>
      </c>
      <c r="X365" s="23"/>
      <c r="Y365" s="23"/>
      <c r="Z365" s="23"/>
      <c r="AA365" s="23"/>
      <c r="AB365" s="23"/>
      <c r="AC365" s="6" t="s">
        <v>13851</v>
      </c>
      <c r="AD365" s="6" t="s">
        <v>13852</v>
      </c>
      <c r="AE365" s="6" t="s">
        <v>13855</v>
      </c>
      <c r="AF365" s="22" t="s">
        <v>13856</v>
      </c>
      <c r="AG365" s="23"/>
      <c r="AH365" s="23"/>
      <c r="AI365" s="23"/>
      <c r="AJ365" s="23"/>
      <c r="AK365" s="23"/>
      <c r="AL365" s="23"/>
      <c r="AM365" s="23"/>
      <c r="AN365" s="23"/>
      <c r="AO365" s="23"/>
      <c r="AP365" s="23"/>
      <c r="AQ365" s="23"/>
      <c r="AR365" s="6" t="s">
        <v>68</v>
      </c>
      <c r="AS365" s="23"/>
      <c r="AT365" s="23"/>
      <c r="AU365" s="23"/>
      <c r="AV365" s="22" t="s">
        <v>6531</v>
      </c>
      <c r="AW365" s="22" t="s">
        <v>6531</v>
      </c>
      <c r="AX365" s="22" t="s">
        <v>6546</v>
      </c>
      <c r="AY365" s="22" t="s">
        <v>6556</v>
      </c>
      <c r="AZ365" s="23"/>
      <c r="BA365" s="22" t="s">
        <v>6564</v>
      </c>
      <c r="BB365" s="22" t="s">
        <v>6583</v>
      </c>
      <c r="BC365" s="23"/>
      <c r="BD365" s="23"/>
      <c r="BE365" s="23"/>
      <c r="BF365" s="23"/>
    </row>
    <row r="366" hidden="1">
      <c r="A366" s="5">
        <v>38752.0</v>
      </c>
      <c r="B366" s="12">
        <v>43378.0</v>
      </c>
      <c r="C366" s="6" t="s">
        <v>13887</v>
      </c>
      <c r="D366" s="23"/>
      <c r="E366" s="23"/>
      <c r="F366" s="23"/>
      <c r="G366" s="6">
        <v>5000000.0</v>
      </c>
      <c r="H366" s="23"/>
      <c r="I366" s="6">
        <v>0.0</v>
      </c>
      <c r="J366" s="6">
        <v>0.0</v>
      </c>
      <c r="K366" s="6">
        <v>6.0</v>
      </c>
      <c r="L366" s="6">
        <v>0.0</v>
      </c>
      <c r="M366" s="6">
        <v>0.0</v>
      </c>
      <c r="N366" s="6" t="s">
        <v>61</v>
      </c>
      <c r="O366" s="6">
        <v>0.0</v>
      </c>
      <c r="P366" s="6">
        <v>0.0</v>
      </c>
      <c r="Q366" s="23"/>
      <c r="R366" s="23"/>
      <c r="S366" s="23"/>
      <c r="T366" s="23"/>
      <c r="U366" s="23"/>
      <c r="V366" s="23"/>
      <c r="W366" s="23"/>
      <c r="X366" s="23"/>
      <c r="Y366" s="23"/>
      <c r="Z366" s="23"/>
      <c r="AA366" s="23"/>
      <c r="AB366" s="23"/>
      <c r="AC366" s="23"/>
      <c r="AD366" s="23"/>
      <c r="AE366" s="23"/>
      <c r="AF366" s="23"/>
      <c r="AG366" s="23"/>
      <c r="AH366" s="23"/>
      <c r="AI366" s="23"/>
      <c r="AJ366" s="23"/>
      <c r="AK366" s="23"/>
      <c r="AL366" s="23"/>
      <c r="AM366" s="23"/>
      <c r="AN366" s="23"/>
      <c r="AO366" s="23"/>
      <c r="AP366" s="23"/>
      <c r="AQ366" s="23"/>
      <c r="AR366" s="6" t="s">
        <v>68</v>
      </c>
      <c r="AS366" s="23"/>
      <c r="AT366" s="23"/>
      <c r="AU366" s="23"/>
      <c r="AV366" s="23"/>
      <c r="AW366" s="23"/>
      <c r="AX366" s="23"/>
      <c r="AY366" s="23"/>
      <c r="AZ366" s="23"/>
      <c r="BA366" s="23"/>
      <c r="BB366" s="23"/>
      <c r="BC366" s="23"/>
      <c r="BD366" s="23"/>
      <c r="BE366" s="23"/>
      <c r="BF366" s="23"/>
    </row>
    <row r="367" hidden="1">
      <c r="A367" s="5">
        <v>36941.0</v>
      </c>
      <c r="B367" s="12">
        <v>43221.0</v>
      </c>
      <c r="C367" s="6" t="s">
        <v>13893</v>
      </c>
      <c r="D367" s="23"/>
      <c r="E367" s="23"/>
      <c r="F367" s="23"/>
      <c r="G367" s="6">
        <v>1200.0</v>
      </c>
      <c r="H367" s="23"/>
      <c r="I367" s="6">
        <v>0.0</v>
      </c>
      <c r="J367" s="6">
        <v>0.0</v>
      </c>
      <c r="K367" s="6">
        <v>6.0</v>
      </c>
      <c r="L367" s="6">
        <v>0.0</v>
      </c>
      <c r="M367" s="6">
        <v>0.0</v>
      </c>
      <c r="N367" s="6" t="s">
        <v>61</v>
      </c>
      <c r="O367" s="6">
        <v>0.0</v>
      </c>
      <c r="P367" s="6">
        <v>0.0</v>
      </c>
      <c r="Q367" s="23"/>
      <c r="R367" s="23"/>
      <c r="S367" s="23"/>
      <c r="T367" s="23"/>
      <c r="U367" s="23"/>
      <c r="V367" s="23"/>
      <c r="W367" s="23"/>
      <c r="X367" s="23"/>
      <c r="Y367" s="23"/>
      <c r="Z367" s="23"/>
      <c r="AA367" s="23"/>
      <c r="AB367" s="23"/>
      <c r="AC367" s="23"/>
      <c r="AD367" s="23"/>
      <c r="AE367" s="23"/>
      <c r="AF367" s="23"/>
      <c r="AG367" s="23"/>
      <c r="AH367" s="23"/>
      <c r="AI367" s="23"/>
      <c r="AJ367" s="23"/>
      <c r="AK367" s="23"/>
      <c r="AL367" s="23"/>
      <c r="AM367" s="23"/>
      <c r="AN367" s="23"/>
      <c r="AO367" s="23"/>
      <c r="AP367" s="23"/>
      <c r="AQ367" s="23"/>
      <c r="AR367" s="6" t="s">
        <v>68</v>
      </c>
      <c r="AS367" s="23"/>
      <c r="AT367" s="23"/>
      <c r="AU367" s="23"/>
      <c r="AV367" s="22" t="s">
        <v>13895</v>
      </c>
      <c r="AW367" s="22" t="s">
        <v>13895</v>
      </c>
      <c r="AX367" s="23"/>
      <c r="AY367" s="23"/>
      <c r="AZ367" s="23"/>
      <c r="BA367" s="23"/>
      <c r="BB367" s="23"/>
      <c r="BC367" s="23"/>
      <c r="BD367" s="23"/>
      <c r="BE367" s="23"/>
      <c r="BF367" s="23"/>
    </row>
    <row r="368" hidden="1">
      <c r="A368" s="5">
        <v>37876.0</v>
      </c>
      <c r="B368" s="12">
        <v>43134.0</v>
      </c>
      <c r="C368" s="6" t="s">
        <v>13897</v>
      </c>
      <c r="D368" s="6" t="s">
        <v>13898</v>
      </c>
      <c r="E368" s="6" t="s">
        <v>13899</v>
      </c>
      <c r="F368" s="22" t="s">
        <v>13900</v>
      </c>
      <c r="G368" s="6">
        <v>6000.0</v>
      </c>
      <c r="H368" s="23"/>
      <c r="I368" s="6">
        <v>0.0</v>
      </c>
      <c r="J368" s="6">
        <v>0.0</v>
      </c>
      <c r="K368" s="6">
        <v>6.0</v>
      </c>
      <c r="L368" s="6">
        <v>0.0</v>
      </c>
      <c r="M368" s="6">
        <v>0.0</v>
      </c>
      <c r="N368" s="6" t="s">
        <v>61</v>
      </c>
      <c r="O368" s="6">
        <v>0.0</v>
      </c>
      <c r="P368" s="6">
        <v>0.0</v>
      </c>
      <c r="Q368" s="12">
        <v>43162.0</v>
      </c>
      <c r="R368" s="6" t="s">
        <v>9405</v>
      </c>
      <c r="S368" s="6" t="s">
        <v>13903</v>
      </c>
      <c r="T368" s="22" t="s">
        <v>13904</v>
      </c>
      <c r="U368" s="6" t="s">
        <v>13906</v>
      </c>
      <c r="V368" s="23"/>
      <c r="W368" s="6" t="s">
        <v>3418</v>
      </c>
      <c r="X368" s="23"/>
      <c r="Y368" s="23"/>
      <c r="Z368" s="23"/>
      <c r="AA368" s="23"/>
      <c r="AB368" s="23"/>
      <c r="AC368" s="23"/>
      <c r="AD368" s="6" t="s">
        <v>13908</v>
      </c>
      <c r="AE368" s="23"/>
      <c r="AF368" s="22" t="s">
        <v>13909</v>
      </c>
      <c r="AG368" s="23"/>
      <c r="AH368" s="23"/>
      <c r="AI368" s="23"/>
      <c r="AJ368" s="23"/>
      <c r="AK368" s="23"/>
      <c r="AL368" s="23"/>
      <c r="AM368" s="23"/>
      <c r="AN368" s="23"/>
      <c r="AO368" s="23"/>
      <c r="AP368" s="23"/>
      <c r="AQ368" s="23"/>
      <c r="AR368" s="6" t="s">
        <v>68</v>
      </c>
      <c r="AS368" s="23"/>
      <c r="AT368" s="23"/>
      <c r="AU368" s="23"/>
      <c r="AV368" s="22" t="s">
        <v>13904</v>
      </c>
      <c r="AW368" s="22" t="s">
        <v>13904</v>
      </c>
      <c r="AX368" s="23"/>
      <c r="AY368" s="23"/>
      <c r="AZ368" s="23"/>
      <c r="BA368" s="23"/>
      <c r="BB368" s="23"/>
      <c r="BC368" s="23"/>
      <c r="BD368" s="23"/>
      <c r="BE368" s="23"/>
      <c r="BF368" s="23"/>
    </row>
    <row r="369" hidden="1">
      <c r="A369" s="5">
        <v>38130.0</v>
      </c>
      <c r="B369" s="6" t="s">
        <v>9140</v>
      </c>
      <c r="C369" s="6" t="s">
        <v>13923</v>
      </c>
      <c r="D369" s="23"/>
      <c r="E369" s="23"/>
      <c r="F369" s="23"/>
      <c r="G369" s="6">
        <v>1000000.0</v>
      </c>
      <c r="H369" s="23"/>
      <c r="I369" s="6">
        <v>0.0</v>
      </c>
      <c r="J369" s="6">
        <v>0.0</v>
      </c>
      <c r="K369" s="6">
        <v>6.0</v>
      </c>
      <c r="L369" s="6">
        <v>0.0</v>
      </c>
      <c r="M369" s="6">
        <v>0.0</v>
      </c>
      <c r="N369" s="6" t="s">
        <v>61</v>
      </c>
      <c r="O369" s="6">
        <v>0.0</v>
      </c>
      <c r="P369" s="6">
        <v>0.0</v>
      </c>
      <c r="Q369" s="23"/>
      <c r="R369" s="23"/>
      <c r="S369" s="23"/>
      <c r="T369" s="23"/>
      <c r="U369" s="23"/>
      <c r="V369" s="23"/>
      <c r="W369" s="23"/>
      <c r="X369" s="23"/>
      <c r="Y369" s="23"/>
      <c r="Z369" s="23"/>
      <c r="AA369" s="23"/>
      <c r="AB369" s="23"/>
      <c r="AC369" s="23"/>
      <c r="AD369" s="23"/>
      <c r="AE369" s="23"/>
      <c r="AF369" s="23"/>
      <c r="AG369" s="23"/>
      <c r="AH369" s="23"/>
      <c r="AI369" s="23"/>
      <c r="AJ369" s="23"/>
      <c r="AK369" s="23"/>
      <c r="AL369" s="23"/>
      <c r="AM369" s="23"/>
      <c r="AN369" s="23"/>
      <c r="AO369" s="23"/>
      <c r="AP369" s="23"/>
      <c r="AQ369" s="23"/>
      <c r="AR369" s="6" t="s">
        <v>68</v>
      </c>
      <c r="AS369" s="23"/>
      <c r="AT369" s="23"/>
      <c r="AU369" s="23"/>
      <c r="AV369" s="23"/>
      <c r="AW369" s="23"/>
      <c r="AX369" s="23"/>
      <c r="AY369" s="23"/>
      <c r="AZ369" s="23"/>
      <c r="BA369" s="23"/>
      <c r="BB369" s="23"/>
      <c r="BC369" s="23"/>
      <c r="BD369" s="23"/>
      <c r="BE369" s="23"/>
      <c r="BF369" s="23"/>
    </row>
    <row r="370" hidden="1">
      <c r="A370" s="5">
        <v>40828.0</v>
      </c>
      <c r="B370" s="12">
        <v>43199.0</v>
      </c>
      <c r="C370" s="6" t="s">
        <v>13927</v>
      </c>
      <c r="D370" s="23"/>
      <c r="E370" s="23"/>
      <c r="F370" s="23"/>
      <c r="G370" s="6">
        <v>35000.0</v>
      </c>
      <c r="H370" s="23"/>
      <c r="I370" s="6">
        <v>0.0</v>
      </c>
      <c r="J370" s="6">
        <v>0.0</v>
      </c>
      <c r="K370" s="6">
        <v>6.0</v>
      </c>
      <c r="L370" s="6">
        <v>0.0</v>
      </c>
      <c r="M370" s="6">
        <v>0.0</v>
      </c>
      <c r="N370" s="6" t="s">
        <v>61</v>
      </c>
      <c r="O370" s="6">
        <v>0.0</v>
      </c>
      <c r="P370" s="6">
        <v>0.0</v>
      </c>
      <c r="Q370" s="23"/>
      <c r="R370" s="23"/>
      <c r="S370" s="23"/>
      <c r="T370" s="23"/>
      <c r="U370" s="23"/>
      <c r="V370" s="23"/>
      <c r="W370" s="23"/>
      <c r="X370" s="23"/>
      <c r="Y370" s="23"/>
      <c r="Z370" s="23"/>
      <c r="AA370" s="23"/>
      <c r="AB370" s="23"/>
      <c r="AC370" s="23"/>
      <c r="AD370" s="23"/>
      <c r="AE370" s="23"/>
      <c r="AF370" s="23"/>
      <c r="AG370" s="23"/>
      <c r="AH370" s="23"/>
      <c r="AI370" s="23"/>
      <c r="AJ370" s="23"/>
      <c r="AK370" s="23"/>
      <c r="AL370" s="23"/>
      <c r="AM370" s="23"/>
      <c r="AN370" s="23"/>
      <c r="AO370" s="23"/>
      <c r="AP370" s="23"/>
      <c r="AQ370" s="23"/>
      <c r="AR370" s="6" t="s">
        <v>68</v>
      </c>
      <c r="AS370" s="23"/>
      <c r="AT370" s="23"/>
      <c r="AU370" s="23"/>
      <c r="AV370" s="22" t="s">
        <v>13929</v>
      </c>
      <c r="AW370" s="22" t="s">
        <v>13929</v>
      </c>
      <c r="AX370" s="23"/>
      <c r="AY370" s="23"/>
      <c r="AZ370" s="23"/>
      <c r="BA370" s="23"/>
      <c r="BB370" s="23"/>
      <c r="BC370" s="23"/>
      <c r="BD370" s="23"/>
      <c r="BE370" s="23"/>
      <c r="BF370" s="23"/>
    </row>
    <row r="371" hidden="1">
      <c r="A371" s="5">
        <v>40827.0</v>
      </c>
      <c r="B371" s="12">
        <v>43199.0</v>
      </c>
      <c r="C371" s="6" t="s">
        <v>13932</v>
      </c>
      <c r="D371" s="23"/>
      <c r="E371" s="23"/>
      <c r="F371" s="23"/>
      <c r="G371" s="6">
        <v>35000.0</v>
      </c>
      <c r="H371" s="23"/>
      <c r="I371" s="6">
        <v>0.0</v>
      </c>
      <c r="J371" s="6">
        <v>0.0</v>
      </c>
      <c r="K371" s="6">
        <v>6.0</v>
      </c>
      <c r="L371" s="6">
        <v>0.0</v>
      </c>
      <c r="M371" s="6">
        <v>0.0</v>
      </c>
      <c r="N371" s="6" t="s">
        <v>61</v>
      </c>
      <c r="O371" s="6">
        <v>0.0</v>
      </c>
      <c r="P371" s="6">
        <v>0.0</v>
      </c>
      <c r="Q371" s="23"/>
      <c r="R371" s="23"/>
      <c r="S371" s="23"/>
      <c r="T371" s="23"/>
      <c r="U371" s="23"/>
      <c r="V371" s="23"/>
      <c r="W371" s="23"/>
      <c r="X371" s="23"/>
      <c r="Y371" s="23"/>
      <c r="Z371" s="23"/>
      <c r="AA371" s="23"/>
      <c r="AB371" s="23"/>
      <c r="AC371" s="23"/>
      <c r="AD371" s="23"/>
      <c r="AE371" s="23"/>
      <c r="AF371" s="23"/>
      <c r="AG371" s="23"/>
      <c r="AH371" s="23"/>
      <c r="AI371" s="23"/>
      <c r="AJ371" s="23"/>
      <c r="AK371" s="23"/>
      <c r="AL371" s="23"/>
      <c r="AM371" s="23"/>
      <c r="AN371" s="23"/>
      <c r="AO371" s="23"/>
      <c r="AP371" s="23"/>
      <c r="AQ371" s="23"/>
      <c r="AR371" s="6" t="s">
        <v>68</v>
      </c>
      <c r="AS371" s="23"/>
      <c r="AT371" s="23"/>
      <c r="AU371" s="23"/>
      <c r="AV371" s="23"/>
      <c r="AW371" s="23"/>
      <c r="AX371" s="23"/>
      <c r="AY371" s="23"/>
      <c r="AZ371" s="23"/>
      <c r="BA371" s="23"/>
      <c r="BB371" s="23"/>
      <c r="BC371" s="23"/>
      <c r="BD371" s="23"/>
      <c r="BE371" s="23"/>
      <c r="BF371" s="23"/>
    </row>
    <row r="372" hidden="1">
      <c r="A372" s="5">
        <v>38197.0</v>
      </c>
      <c r="B372" s="6" t="s">
        <v>9711</v>
      </c>
      <c r="C372" s="6" t="s">
        <v>13943</v>
      </c>
      <c r="D372" s="23"/>
      <c r="E372" s="23"/>
      <c r="F372" s="23"/>
      <c r="G372" s="6">
        <v>1000000.0</v>
      </c>
      <c r="H372" s="23"/>
      <c r="I372" s="6">
        <v>0.0</v>
      </c>
      <c r="J372" s="6">
        <v>0.0</v>
      </c>
      <c r="K372" s="6">
        <v>6.0</v>
      </c>
      <c r="L372" s="6">
        <v>0.0</v>
      </c>
      <c r="M372" s="6">
        <v>0.0</v>
      </c>
      <c r="N372" s="6" t="s">
        <v>61</v>
      </c>
      <c r="O372" s="6">
        <v>0.0</v>
      </c>
      <c r="P372" s="6">
        <v>0.0</v>
      </c>
      <c r="Q372" s="23"/>
      <c r="R372" s="23"/>
      <c r="S372" s="23"/>
      <c r="T372" s="23"/>
      <c r="U372" s="23"/>
      <c r="V372" s="23"/>
      <c r="W372" s="23"/>
      <c r="X372" s="23"/>
      <c r="Y372" s="23"/>
      <c r="Z372" s="23"/>
      <c r="AA372" s="23"/>
      <c r="AB372" s="23"/>
      <c r="AC372" s="23"/>
      <c r="AD372" s="23"/>
      <c r="AE372" s="23"/>
      <c r="AF372" s="23"/>
      <c r="AG372" s="23"/>
      <c r="AH372" s="23"/>
      <c r="AI372" s="23"/>
      <c r="AJ372" s="23"/>
      <c r="AK372" s="23"/>
      <c r="AL372" s="23"/>
      <c r="AM372" s="23"/>
      <c r="AN372" s="23"/>
      <c r="AO372" s="23"/>
      <c r="AP372" s="23"/>
      <c r="AQ372" s="23"/>
      <c r="AR372" s="6" t="s">
        <v>68</v>
      </c>
      <c r="AS372" s="23"/>
      <c r="AT372" s="23"/>
      <c r="AU372" s="23"/>
      <c r="AV372" s="22" t="s">
        <v>13946</v>
      </c>
      <c r="AW372" s="22" t="s">
        <v>13946</v>
      </c>
      <c r="AX372" s="23"/>
      <c r="AY372" s="23"/>
      <c r="AZ372" s="23"/>
      <c r="BA372" s="23"/>
      <c r="BB372" s="23"/>
      <c r="BC372" s="23"/>
      <c r="BD372" s="23"/>
      <c r="BE372" s="23"/>
      <c r="BF372" s="23"/>
    </row>
    <row r="373" hidden="1">
      <c r="A373" s="5">
        <v>37820.0</v>
      </c>
      <c r="B373" s="6" t="s">
        <v>11342</v>
      </c>
      <c r="C373" s="6" t="s">
        <v>13948</v>
      </c>
      <c r="D373" s="23"/>
      <c r="E373" s="23"/>
      <c r="F373" s="23"/>
      <c r="G373" s="6">
        <v>3.0E7</v>
      </c>
      <c r="H373" s="23"/>
      <c r="I373" s="6">
        <v>0.0</v>
      </c>
      <c r="J373" s="6">
        <v>0.0</v>
      </c>
      <c r="K373" s="6">
        <v>6.0</v>
      </c>
      <c r="L373" s="6">
        <v>0.0</v>
      </c>
      <c r="M373" s="6">
        <v>0.0</v>
      </c>
      <c r="N373" s="6" t="s">
        <v>61</v>
      </c>
      <c r="O373" s="6">
        <v>0.0</v>
      </c>
      <c r="P373" s="6">
        <v>0.0</v>
      </c>
      <c r="Q373" s="23"/>
      <c r="R373" s="23"/>
      <c r="S373" s="23"/>
      <c r="T373" s="23"/>
      <c r="U373" s="23"/>
      <c r="V373" s="23"/>
      <c r="W373" s="23"/>
      <c r="X373" s="23"/>
      <c r="Y373" s="23"/>
      <c r="Z373" s="23"/>
      <c r="AA373" s="23"/>
      <c r="AB373" s="23"/>
      <c r="AC373" s="23"/>
      <c r="AD373" s="23"/>
      <c r="AE373" s="23"/>
      <c r="AF373" s="23"/>
      <c r="AG373" s="23"/>
      <c r="AH373" s="23"/>
      <c r="AI373" s="23"/>
      <c r="AJ373" s="23"/>
      <c r="AK373" s="23"/>
      <c r="AL373" s="23"/>
      <c r="AM373" s="23"/>
      <c r="AN373" s="23"/>
      <c r="AO373" s="23"/>
      <c r="AP373" s="23"/>
      <c r="AQ373" s="23"/>
      <c r="AR373" s="6" t="s">
        <v>68</v>
      </c>
      <c r="AS373" s="23"/>
      <c r="AT373" s="23"/>
      <c r="AU373" s="23"/>
      <c r="AV373" s="22" t="s">
        <v>13953</v>
      </c>
      <c r="AW373" s="22" t="s">
        <v>13953</v>
      </c>
      <c r="AX373" s="23"/>
      <c r="AY373" s="23"/>
      <c r="AZ373" s="23"/>
      <c r="BA373" s="23"/>
      <c r="BB373" s="23"/>
      <c r="BC373" s="23"/>
      <c r="BD373" s="23"/>
      <c r="BE373" s="23"/>
      <c r="BF373" s="23"/>
    </row>
    <row r="374" hidden="1">
      <c r="A374" s="5">
        <v>39757.0</v>
      </c>
      <c r="B374" s="12">
        <v>43166.0</v>
      </c>
      <c r="C374" s="6" t="s">
        <v>13959</v>
      </c>
      <c r="D374" s="23"/>
      <c r="E374" s="23"/>
      <c r="F374" s="23"/>
      <c r="G374" s="6">
        <v>50000.0</v>
      </c>
      <c r="H374" s="23"/>
      <c r="I374" s="6">
        <v>0.0</v>
      </c>
      <c r="J374" s="6">
        <v>0.0</v>
      </c>
      <c r="K374" s="6">
        <v>6.0</v>
      </c>
      <c r="L374" s="6">
        <v>0.0</v>
      </c>
      <c r="M374" s="6">
        <v>0.0</v>
      </c>
      <c r="N374" s="6" t="s">
        <v>61</v>
      </c>
      <c r="O374" s="6">
        <v>0.0</v>
      </c>
      <c r="P374" s="6">
        <v>0.0</v>
      </c>
      <c r="Q374" s="23"/>
      <c r="R374" s="23"/>
      <c r="S374" s="23"/>
      <c r="T374" s="23"/>
      <c r="U374" s="23"/>
      <c r="V374" s="23"/>
      <c r="W374" s="23"/>
      <c r="X374" s="23"/>
      <c r="Y374" s="23"/>
      <c r="Z374" s="23"/>
      <c r="AA374" s="23"/>
      <c r="AB374" s="23"/>
      <c r="AC374" s="23"/>
      <c r="AD374" s="23"/>
      <c r="AE374" s="23"/>
      <c r="AF374" s="23"/>
      <c r="AG374" s="23"/>
      <c r="AH374" s="23"/>
      <c r="AI374" s="23"/>
      <c r="AJ374" s="23"/>
      <c r="AK374" s="23"/>
      <c r="AL374" s="23"/>
      <c r="AM374" s="23"/>
      <c r="AN374" s="23"/>
      <c r="AO374" s="23"/>
      <c r="AP374" s="23"/>
      <c r="AQ374" s="23"/>
      <c r="AR374" s="6" t="s">
        <v>68</v>
      </c>
      <c r="AS374" s="23"/>
      <c r="AT374" s="23"/>
      <c r="AU374" s="23"/>
      <c r="AV374" s="23"/>
      <c r="AW374" s="23"/>
      <c r="AX374" s="23"/>
      <c r="AY374" s="23"/>
      <c r="AZ374" s="23"/>
      <c r="BA374" s="23"/>
      <c r="BB374" s="23"/>
      <c r="BC374" s="23"/>
      <c r="BD374" s="23"/>
      <c r="BE374" s="23"/>
      <c r="BF374" s="23"/>
    </row>
    <row r="375" hidden="1">
      <c r="A375" s="5">
        <v>42341.0</v>
      </c>
      <c r="B375" s="6" t="s">
        <v>13962</v>
      </c>
      <c r="C375" s="6" t="s">
        <v>13963</v>
      </c>
      <c r="D375" s="23"/>
      <c r="E375" s="23"/>
      <c r="F375" s="23"/>
      <c r="G375" s="6">
        <v>6000.0</v>
      </c>
      <c r="H375" s="23"/>
      <c r="I375" s="6">
        <v>0.0</v>
      </c>
      <c r="J375" s="6">
        <v>0.0</v>
      </c>
      <c r="K375" s="6">
        <v>6.0</v>
      </c>
      <c r="L375" s="6">
        <v>0.0</v>
      </c>
      <c r="M375" s="6">
        <v>0.0</v>
      </c>
      <c r="N375" s="6" t="s">
        <v>61</v>
      </c>
      <c r="O375" s="6">
        <v>0.0</v>
      </c>
      <c r="P375" s="6">
        <v>0.0</v>
      </c>
      <c r="Q375" s="23"/>
      <c r="R375" s="23"/>
      <c r="S375" s="23"/>
      <c r="T375" s="23"/>
      <c r="U375" s="23"/>
      <c r="V375" s="23"/>
      <c r="W375" s="23"/>
      <c r="X375" s="23"/>
      <c r="Y375" s="23"/>
      <c r="Z375" s="23"/>
      <c r="AA375" s="23"/>
      <c r="AB375" s="23"/>
      <c r="AC375" s="23"/>
      <c r="AD375" s="23"/>
      <c r="AE375" s="23"/>
      <c r="AF375" s="23"/>
      <c r="AG375" s="23"/>
      <c r="AH375" s="23"/>
      <c r="AI375" s="23"/>
      <c r="AJ375" s="23"/>
      <c r="AK375" s="23"/>
      <c r="AL375" s="23"/>
      <c r="AM375" s="23"/>
      <c r="AN375" s="23"/>
      <c r="AO375" s="23"/>
      <c r="AP375" s="23"/>
      <c r="AQ375" s="23"/>
      <c r="AR375" s="6" t="s">
        <v>68</v>
      </c>
      <c r="AS375" s="23"/>
      <c r="AT375" s="23"/>
      <c r="AU375" s="23"/>
      <c r="AV375" s="23"/>
      <c r="AW375" s="23"/>
      <c r="AX375" s="23"/>
      <c r="AY375" s="23"/>
      <c r="AZ375" s="23"/>
      <c r="BA375" s="23"/>
      <c r="BB375" s="23"/>
      <c r="BC375" s="23"/>
      <c r="BD375" s="23"/>
      <c r="BE375" s="23"/>
      <c r="BF375" s="23"/>
    </row>
    <row r="376" hidden="1">
      <c r="A376" s="5">
        <v>39694.0</v>
      </c>
      <c r="B376" s="6" t="s">
        <v>13971</v>
      </c>
      <c r="C376" s="6" t="s">
        <v>13972</v>
      </c>
      <c r="D376" s="23"/>
      <c r="E376" s="23"/>
      <c r="F376" s="23"/>
      <c r="G376" s="6">
        <v>10000.0</v>
      </c>
      <c r="H376" s="23"/>
      <c r="I376" s="6">
        <v>0.0</v>
      </c>
      <c r="J376" s="6">
        <v>0.0</v>
      </c>
      <c r="K376" s="6">
        <v>6.0</v>
      </c>
      <c r="L376" s="6">
        <v>0.0</v>
      </c>
      <c r="M376" s="6">
        <v>0.0</v>
      </c>
      <c r="N376" s="6" t="s">
        <v>61</v>
      </c>
      <c r="O376" s="6">
        <v>0.0</v>
      </c>
      <c r="P376" s="6">
        <v>0.0</v>
      </c>
      <c r="Q376" s="23"/>
      <c r="R376" s="23"/>
      <c r="S376" s="23"/>
      <c r="T376" s="23"/>
      <c r="U376" s="23"/>
      <c r="V376" s="23"/>
      <c r="W376" s="23"/>
      <c r="X376" s="23"/>
      <c r="Y376" s="23"/>
      <c r="Z376" s="23"/>
      <c r="AA376" s="23"/>
      <c r="AB376" s="23"/>
      <c r="AC376" s="23"/>
      <c r="AD376" s="23"/>
      <c r="AE376" s="23"/>
      <c r="AF376" s="23"/>
      <c r="AG376" s="23"/>
      <c r="AH376" s="23"/>
      <c r="AI376" s="23"/>
      <c r="AJ376" s="23"/>
      <c r="AK376" s="23"/>
      <c r="AL376" s="23"/>
      <c r="AM376" s="23"/>
      <c r="AN376" s="23"/>
      <c r="AO376" s="23"/>
      <c r="AP376" s="23"/>
      <c r="AQ376" s="23"/>
      <c r="AR376" s="6" t="s">
        <v>68</v>
      </c>
      <c r="AS376" s="23"/>
      <c r="AT376" s="23"/>
      <c r="AU376" s="23"/>
      <c r="AV376" s="23"/>
      <c r="AW376" s="23"/>
      <c r="AX376" s="23"/>
      <c r="AY376" s="23"/>
      <c r="AZ376" s="23"/>
      <c r="BA376" s="23"/>
      <c r="BB376" s="23"/>
      <c r="BC376" s="23"/>
      <c r="BD376" s="23"/>
      <c r="BE376" s="23"/>
      <c r="BF376" s="23"/>
    </row>
    <row r="377" hidden="1">
      <c r="A377" s="5">
        <v>39693.0</v>
      </c>
      <c r="B377" s="6" t="s">
        <v>13971</v>
      </c>
      <c r="C377" s="6" t="s">
        <v>13977</v>
      </c>
      <c r="D377" s="23"/>
      <c r="E377" s="23"/>
      <c r="F377" s="23"/>
      <c r="G377" s="6">
        <v>10000.0</v>
      </c>
      <c r="H377" s="23"/>
      <c r="I377" s="6">
        <v>0.0</v>
      </c>
      <c r="J377" s="6">
        <v>0.0</v>
      </c>
      <c r="K377" s="6">
        <v>6.0</v>
      </c>
      <c r="L377" s="6">
        <v>0.0</v>
      </c>
      <c r="M377" s="6">
        <v>0.0</v>
      </c>
      <c r="N377" s="6" t="s">
        <v>61</v>
      </c>
      <c r="O377" s="6">
        <v>0.0</v>
      </c>
      <c r="P377" s="6">
        <v>0.0</v>
      </c>
      <c r="Q377" s="23"/>
      <c r="R377" s="23"/>
      <c r="S377" s="23"/>
      <c r="T377" s="23"/>
      <c r="U377" s="23"/>
      <c r="V377" s="23"/>
      <c r="W377" s="23"/>
      <c r="X377" s="23"/>
      <c r="Y377" s="23"/>
      <c r="Z377" s="23"/>
      <c r="AA377" s="23"/>
      <c r="AB377" s="23"/>
      <c r="AC377" s="23"/>
      <c r="AD377" s="23"/>
      <c r="AE377" s="23"/>
      <c r="AF377" s="23"/>
      <c r="AG377" s="23"/>
      <c r="AH377" s="23"/>
      <c r="AI377" s="23"/>
      <c r="AJ377" s="23"/>
      <c r="AK377" s="23"/>
      <c r="AL377" s="23"/>
      <c r="AM377" s="23"/>
      <c r="AN377" s="23"/>
      <c r="AO377" s="23"/>
      <c r="AP377" s="23"/>
      <c r="AQ377" s="23"/>
      <c r="AR377" s="6" t="s">
        <v>68</v>
      </c>
      <c r="AS377" s="23"/>
      <c r="AT377" s="23"/>
      <c r="AU377" s="23"/>
      <c r="AV377" s="23"/>
      <c r="AW377" s="23"/>
      <c r="AX377" s="23"/>
      <c r="AY377" s="23"/>
      <c r="AZ377" s="23"/>
      <c r="BA377" s="23"/>
      <c r="BB377" s="23"/>
      <c r="BC377" s="23"/>
      <c r="BD377" s="23"/>
      <c r="BE377" s="23"/>
      <c r="BF377" s="23"/>
    </row>
    <row r="378" hidden="1">
      <c r="A378" s="5">
        <v>39692.0</v>
      </c>
      <c r="B378" s="6" t="s">
        <v>13971</v>
      </c>
      <c r="C378" s="6" t="s">
        <v>13982</v>
      </c>
      <c r="D378" s="23"/>
      <c r="E378" s="23"/>
      <c r="F378" s="23"/>
      <c r="G378" s="6">
        <v>1000.0</v>
      </c>
      <c r="H378" s="23"/>
      <c r="I378" s="6">
        <v>0.0</v>
      </c>
      <c r="J378" s="6">
        <v>0.0</v>
      </c>
      <c r="K378" s="6">
        <v>6.0</v>
      </c>
      <c r="L378" s="6">
        <v>0.0</v>
      </c>
      <c r="M378" s="6">
        <v>0.0</v>
      </c>
      <c r="N378" s="6" t="s">
        <v>61</v>
      </c>
      <c r="O378" s="6">
        <v>0.0</v>
      </c>
      <c r="P378" s="6">
        <v>0.0</v>
      </c>
      <c r="Q378" s="23"/>
      <c r="R378" s="23"/>
      <c r="S378" s="23"/>
      <c r="T378" s="23"/>
      <c r="U378" s="23"/>
      <c r="V378" s="23"/>
      <c r="W378" s="23"/>
      <c r="X378" s="23"/>
      <c r="Y378" s="23"/>
      <c r="Z378" s="23"/>
      <c r="AA378" s="23"/>
      <c r="AB378" s="23"/>
      <c r="AC378" s="23"/>
      <c r="AD378" s="23"/>
      <c r="AE378" s="23"/>
      <c r="AF378" s="23"/>
      <c r="AG378" s="23"/>
      <c r="AH378" s="23"/>
      <c r="AI378" s="23"/>
      <c r="AJ378" s="23"/>
      <c r="AK378" s="23"/>
      <c r="AL378" s="23"/>
      <c r="AM378" s="23"/>
      <c r="AN378" s="23"/>
      <c r="AO378" s="23"/>
      <c r="AP378" s="23"/>
      <c r="AQ378" s="23"/>
      <c r="AR378" s="6" t="s">
        <v>68</v>
      </c>
      <c r="AS378" s="23"/>
      <c r="AT378" s="23"/>
      <c r="AU378" s="23"/>
      <c r="AV378" s="23"/>
      <c r="AW378" s="23"/>
      <c r="AX378" s="23"/>
      <c r="AY378" s="23"/>
      <c r="AZ378" s="23"/>
      <c r="BA378" s="23"/>
      <c r="BB378" s="23"/>
      <c r="BC378" s="23"/>
      <c r="BD378" s="23"/>
      <c r="BE378" s="23"/>
      <c r="BF378" s="23"/>
    </row>
    <row r="379" hidden="1">
      <c r="A379" s="5">
        <v>40064.0</v>
      </c>
      <c r="B379" s="12">
        <v>43411.0</v>
      </c>
      <c r="C379" s="6" t="s">
        <v>13989</v>
      </c>
      <c r="D379" s="23"/>
      <c r="E379" s="23"/>
      <c r="F379" s="23"/>
      <c r="G379" s="6">
        <v>123.0</v>
      </c>
      <c r="H379" s="23"/>
      <c r="I379" s="6">
        <v>0.0</v>
      </c>
      <c r="J379" s="6">
        <v>0.0</v>
      </c>
      <c r="K379" s="6">
        <v>6.0</v>
      </c>
      <c r="L379" s="6">
        <v>0.0</v>
      </c>
      <c r="M379" s="6">
        <v>0.0</v>
      </c>
      <c r="N379" s="6" t="s">
        <v>61</v>
      </c>
      <c r="O379" s="6">
        <v>0.0</v>
      </c>
      <c r="P379" s="6">
        <v>0.0</v>
      </c>
      <c r="Q379" s="23"/>
      <c r="R379" s="23"/>
      <c r="S379" s="23"/>
      <c r="T379" s="23"/>
      <c r="U379" s="23"/>
      <c r="V379" s="23"/>
      <c r="W379" s="23"/>
      <c r="X379" s="23"/>
      <c r="Y379" s="23"/>
      <c r="Z379" s="23"/>
      <c r="AA379" s="23"/>
      <c r="AB379" s="23"/>
      <c r="AC379" s="23"/>
      <c r="AD379" s="23"/>
      <c r="AE379" s="23"/>
      <c r="AF379" s="23"/>
      <c r="AG379" s="23"/>
      <c r="AH379" s="23"/>
      <c r="AI379" s="23"/>
      <c r="AJ379" s="23"/>
      <c r="AK379" s="23"/>
      <c r="AL379" s="23"/>
      <c r="AM379" s="23"/>
      <c r="AN379" s="23"/>
      <c r="AO379" s="23"/>
      <c r="AP379" s="23"/>
      <c r="AQ379" s="23"/>
      <c r="AR379" s="6" t="s">
        <v>68</v>
      </c>
      <c r="AS379" s="23"/>
      <c r="AT379" s="23"/>
      <c r="AU379" s="23"/>
      <c r="AV379" s="23"/>
      <c r="AW379" s="23"/>
      <c r="AX379" s="23"/>
      <c r="AY379" s="23"/>
      <c r="AZ379" s="23"/>
      <c r="BA379" s="23"/>
      <c r="BB379" s="23"/>
      <c r="BC379" s="23"/>
      <c r="BD379" s="23"/>
      <c r="BE379" s="23"/>
      <c r="BF379" s="23"/>
    </row>
    <row r="380" hidden="1">
      <c r="A380" s="5">
        <v>40065.0</v>
      </c>
      <c r="B380" s="12">
        <v>43411.0</v>
      </c>
      <c r="C380" s="6" t="s">
        <v>14008</v>
      </c>
      <c r="D380" s="23"/>
      <c r="E380" s="23"/>
      <c r="F380" s="23"/>
      <c r="G380" s="6">
        <v>231.0</v>
      </c>
      <c r="H380" s="23"/>
      <c r="I380" s="6">
        <v>0.0</v>
      </c>
      <c r="J380" s="6">
        <v>0.0</v>
      </c>
      <c r="K380" s="6">
        <v>6.0</v>
      </c>
      <c r="L380" s="6">
        <v>0.0</v>
      </c>
      <c r="M380" s="6">
        <v>0.0</v>
      </c>
      <c r="N380" s="6" t="s">
        <v>61</v>
      </c>
      <c r="O380" s="6">
        <v>0.0</v>
      </c>
      <c r="P380" s="6">
        <v>0.0</v>
      </c>
      <c r="Q380" s="23"/>
      <c r="R380" s="23"/>
      <c r="S380" s="23"/>
      <c r="T380" s="23"/>
      <c r="U380" s="23"/>
      <c r="V380" s="23"/>
      <c r="W380" s="23"/>
      <c r="X380" s="23"/>
      <c r="Y380" s="23"/>
      <c r="Z380" s="23"/>
      <c r="AA380" s="23"/>
      <c r="AB380" s="23"/>
      <c r="AC380" s="23"/>
      <c r="AD380" s="23"/>
      <c r="AE380" s="23"/>
      <c r="AF380" s="23"/>
      <c r="AG380" s="23"/>
      <c r="AH380" s="23"/>
      <c r="AI380" s="23"/>
      <c r="AJ380" s="23"/>
      <c r="AK380" s="23"/>
      <c r="AL380" s="23"/>
      <c r="AM380" s="23"/>
      <c r="AN380" s="23"/>
      <c r="AO380" s="23"/>
      <c r="AP380" s="23"/>
      <c r="AQ380" s="23"/>
      <c r="AR380" s="6" t="s">
        <v>68</v>
      </c>
      <c r="AS380" s="23"/>
      <c r="AT380" s="23"/>
      <c r="AU380" s="23"/>
      <c r="AV380" s="23"/>
      <c r="AW380" s="23"/>
      <c r="AX380" s="23"/>
      <c r="AY380" s="23"/>
      <c r="AZ380" s="23"/>
      <c r="BA380" s="23"/>
      <c r="BB380" s="23"/>
      <c r="BC380" s="23"/>
      <c r="BD380" s="23"/>
      <c r="BE380" s="23"/>
      <c r="BF380" s="23"/>
    </row>
    <row r="381" hidden="1">
      <c r="A381" s="5">
        <v>39503.0</v>
      </c>
      <c r="B381" s="6" t="s">
        <v>14013</v>
      </c>
      <c r="C381" s="6" t="s">
        <v>14014</v>
      </c>
      <c r="D381" s="6" t="s">
        <v>2019</v>
      </c>
      <c r="E381" s="6">
        <v>1.23456789E8</v>
      </c>
      <c r="F381" s="22" t="s">
        <v>14015</v>
      </c>
      <c r="G381" s="6">
        <v>5000.0</v>
      </c>
      <c r="H381" s="23"/>
      <c r="I381" s="6">
        <v>0.0</v>
      </c>
      <c r="J381" s="6">
        <v>0.0</v>
      </c>
      <c r="K381" s="6">
        <v>6.0</v>
      </c>
      <c r="L381" s="6">
        <v>0.0</v>
      </c>
      <c r="M381" s="6">
        <v>0.0</v>
      </c>
      <c r="N381" s="6" t="s">
        <v>61</v>
      </c>
      <c r="O381" s="6">
        <v>0.0</v>
      </c>
      <c r="P381" s="6">
        <v>0.0</v>
      </c>
      <c r="Q381" s="6" t="s">
        <v>13971</v>
      </c>
      <c r="R381" s="6" t="s">
        <v>11710</v>
      </c>
      <c r="S381" s="6" t="s">
        <v>4643</v>
      </c>
      <c r="T381" s="22" t="s">
        <v>4644</v>
      </c>
      <c r="U381" s="6" t="s">
        <v>12621</v>
      </c>
      <c r="V381" s="23"/>
      <c r="W381" s="6" t="s">
        <v>14036</v>
      </c>
      <c r="X381" s="23"/>
      <c r="Y381" s="23"/>
      <c r="Z381" s="23"/>
      <c r="AA381" s="23"/>
      <c r="AB381" s="23"/>
      <c r="AC381" s="6" t="s">
        <v>2817</v>
      </c>
      <c r="AD381" s="6" t="s">
        <v>2817</v>
      </c>
      <c r="AE381" s="6" t="s">
        <v>1054</v>
      </c>
      <c r="AF381" s="6" t="s">
        <v>191</v>
      </c>
      <c r="AG381" s="23"/>
      <c r="AH381" s="23"/>
      <c r="AI381" s="23"/>
      <c r="AJ381" s="23"/>
      <c r="AK381" s="23"/>
      <c r="AL381" s="23"/>
      <c r="AM381" s="23"/>
      <c r="AN381" s="23"/>
      <c r="AO381" s="23"/>
      <c r="AP381" s="23"/>
      <c r="AQ381" s="23"/>
      <c r="AR381" s="6" t="s">
        <v>68</v>
      </c>
      <c r="AS381" s="23"/>
      <c r="AT381" s="23"/>
      <c r="AU381" s="23"/>
      <c r="AV381" s="6" t="s">
        <v>12629</v>
      </c>
      <c r="AW381" s="22" t="s">
        <v>4644</v>
      </c>
      <c r="AX381" s="23"/>
      <c r="AY381" s="23"/>
      <c r="AZ381" s="23"/>
      <c r="BA381" s="23"/>
      <c r="BB381" s="23"/>
      <c r="BC381" s="23"/>
      <c r="BD381" s="23"/>
      <c r="BE381" s="23"/>
      <c r="BF381" s="23"/>
    </row>
    <row r="382" hidden="1">
      <c r="A382" s="5">
        <v>42453.0</v>
      </c>
      <c r="B382" s="6" t="s">
        <v>9256</v>
      </c>
      <c r="C382" s="6" t="s">
        <v>14039</v>
      </c>
      <c r="D382" s="23"/>
      <c r="E382" s="23"/>
      <c r="F382" s="23"/>
      <c r="G382" s="6">
        <v>10000.0</v>
      </c>
      <c r="H382" s="23"/>
      <c r="I382" s="6">
        <v>0.0</v>
      </c>
      <c r="J382" s="6">
        <v>0.0</v>
      </c>
      <c r="K382" s="6">
        <v>6.0</v>
      </c>
      <c r="L382" s="6">
        <v>0.0</v>
      </c>
      <c r="M382" s="6">
        <v>0.0</v>
      </c>
      <c r="N382" s="6" t="s">
        <v>61</v>
      </c>
      <c r="O382" s="6">
        <v>0.0</v>
      </c>
      <c r="P382" s="6">
        <v>0.0</v>
      </c>
      <c r="Q382" s="23"/>
      <c r="R382" s="23"/>
      <c r="S382" s="23"/>
      <c r="T382" s="23"/>
      <c r="U382" s="23"/>
      <c r="V382" s="23"/>
      <c r="W382" s="23"/>
      <c r="X382" s="6" t="s">
        <v>14045</v>
      </c>
      <c r="Y382" s="6" t="s">
        <v>14046</v>
      </c>
      <c r="Z382" s="6">
        <v>35210.0</v>
      </c>
      <c r="AA382" s="23"/>
      <c r="AB382" s="23"/>
      <c r="AC382" s="23"/>
      <c r="AD382" s="23"/>
      <c r="AE382" s="23"/>
      <c r="AF382" s="23"/>
      <c r="AG382" s="23"/>
      <c r="AH382" s="23"/>
      <c r="AI382" s="23"/>
      <c r="AJ382" s="23"/>
      <c r="AK382" s="23"/>
      <c r="AL382" s="23"/>
      <c r="AM382" s="23"/>
      <c r="AN382" s="23"/>
      <c r="AO382" s="23"/>
      <c r="AP382" s="23"/>
      <c r="AQ382" s="23"/>
      <c r="AR382" s="6" t="s">
        <v>68</v>
      </c>
      <c r="AS382" s="23"/>
      <c r="AT382" s="23"/>
      <c r="AU382" s="23"/>
      <c r="AV382" s="22" t="s">
        <v>14047</v>
      </c>
      <c r="AW382" s="22" t="s">
        <v>14047</v>
      </c>
      <c r="AX382" s="22" t="s">
        <v>14054</v>
      </c>
      <c r="AY382" s="23"/>
      <c r="AZ382" s="23"/>
      <c r="BA382" s="23"/>
      <c r="BB382" s="22" t="s">
        <v>14059</v>
      </c>
      <c r="BC382" s="23"/>
      <c r="BD382" s="23"/>
      <c r="BE382" s="23"/>
      <c r="BF382" s="23"/>
    </row>
    <row r="383" hidden="1">
      <c r="A383" s="5">
        <v>38224.0</v>
      </c>
      <c r="B383" s="6" t="s">
        <v>9659</v>
      </c>
      <c r="C383" s="6" t="s">
        <v>14076</v>
      </c>
      <c r="D383" s="23"/>
      <c r="E383" s="23"/>
      <c r="F383" s="23"/>
      <c r="G383" s="6">
        <v>20000.0</v>
      </c>
      <c r="H383" s="23"/>
      <c r="I383" s="6">
        <v>0.0</v>
      </c>
      <c r="J383" s="6">
        <v>0.0</v>
      </c>
      <c r="K383" s="6">
        <v>6.0</v>
      </c>
      <c r="L383" s="6">
        <v>0.0</v>
      </c>
      <c r="M383" s="6">
        <v>0.0</v>
      </c>
      <c r="N383" s="6" t="s">
        <v>61</v>
      </c>
      <c r="O383" s="6">
        <v>0.0</v>
      </c>
      <c r="P383" s="6">
        <v>0.0</v>
      </c>
      <c r="Q383" s="23"/>
      <c r="R383" s="23"/>
      <c r="S383" s="23"/>
      <c r="T383" s="23"/>
      <c r="U383" s="23"/>
      <c r="V383" s="23"/>
      <c r="W383" s="23"/>
      <c r="X383" s="23"/>
      <c r="Y383" s="23"/>
      <c r="Z383" s="23"/>
      <c r="AA383" s="23"/>
      <c r="AB383" s="23"/>
      <c r="AC383" s="23"/>
      <c r="AD383" s="23"/>
      <c r="AE383" s="23"/>
      <c r="AF383" s="23"/>
      <c r="AG383" s="23"/>
      <c r="AH383" s="23"/>
      <c r="AI383" s="23"/>
      <c r="AJ383" s="23"/>
      <c r="AK383" s="23"/>
      <c r="AL383" s="23"/>
      <c r="AM383" s="23"/>
      <c r="AN383" s="23"/>
      <c r="AO383" s="23"/>
      <c r="AP383" s="23"/>
      <c r="AQ383" s="23"/>
      <c r="AR383" s="6" t="s">
        <v>68</v>
      </c>
      <c r="AS383" s="23"/>
      <c r="AT383" s="23"/>
      <c r="AU383" s="23"/>
      <c r="AV383" s="23"/>
      <c r="AW383" s="23"/>
      <c r="AX383" s="23"/>
      <c r="AY383" s="23"/>
      <c r="AZ383" s="23"/>
      <c r="BA383" s="23"/>
      <c r="BB383" s="23"/>
      <c r="BC383" s="23"/>
      <c r="BD383" s="23"/>
      <c r="BE383" s="23"/>
      <c r="BF383" s="23"/>
    </row>
    <row r="384" hidden="1">
      <c r="A384" s="5">
        <v>38174.0</v>
      </c>
      <c r="B384" s="6" t="s">
        <v>14082</v>
      </c>
      <c r="C384" s="6" t="s">
        <v>14083</v>
      </c>
      <c r="D384" s="23"/>
      <c r="E384" s="23"/>
      <c r="F384" s="23"/>
      <c r="G384" s="6">
        <v>5000.0</v>
      </c>
      <c r="H384" s="23"/>
      <c r="I384" s="6">
        <v>0.0</v>
      </c>
      <c r="J384" s="6">
        <v>0.0</v>
      </c>
      <c r="K384" s="6">
        <v>6.0</v>
      </c>
      <c r="L384" s="6">
        <v>0.0</v>
      </c>
      <c r="M384" s="6">
        <v>0.0</v>
      </c>
      <c r="N384" s="6" t="s">
        <v>61</v>
      </c>
      <c r="O384" s="6">
        <v>0.0</v>
      </c>
      <c r="P384" s="6">
        <v>0.0</v>
      </c>
      <c r="Q384" s="23"/>
      <c r="R384" s="23"/>
      <c r="S384" s="23"/>
      <c r="T384" s="23"/>
      <c r="U384" s="23"/>
      <c r="V384" s="23"/>
      <c r="W384" s="23"/>
      <c r="X384" s="23"/>
      <c r="Y384" s="23"/>
      <c r="Z384" s="23"/>
      <c r="AA384" s="23"/>
      <c r="AB384" s="23"/>
      <c r="AC384" s="23"/>
      <c r="AD384" s="23"/>
      <c r="AE384" s="23"/>
      <c r="AF384" s="23"/>
      <c r="AG384" s="23"/>
      <c r="AH384" s="23"/>
      <c r="AI384" s="23"/>
      <c r="AJ384" s="23"/>
      <c r="AK384" s="23"/>
      <c r="AL384" s="23"/>
      <c r="AM384" s="23"/>
      <c r="AN384" s="23"/>
      <c r="AO384" s="23"/>
      <c r="AP384" s="23"/>
      <c r="AQ384" s="23"/>
      <c r="AR384" s="6" t="s">
        <v>68</v>
      </c>
      <c r="AS384" s="23"/>
      <c r="AT384" s="23"/>
      <c r="AU384" s="23"/>
      <c r="AV384" s="23"/>
      <c r="AW384" s="23"/>
      <c r="AX384" s="23"/>
      <c r="AY384" s="23"/>
      <c r="AZ384" s="23"/>
      <c r="BA384" s="23"/>
      <c r="BB384" s="23"/>
      <c r="BC384" s="23"/>
      <c r="BD384" s="23"/>
      <c r="BE384" s="23"/>
      <c r="BF384" s="23"/>
    </row>
    <row r="385">
      <c r="A385" s="5">
        <v>40936.0</v>
      </c>
      <c r="B385" s="6" t="s">
        <v>14086</v>
      </c>
      <c r="C385" s="6" t="s">
        <v>14087</v>
      </c>
      <c r="D385" s="6" t="s">
        <v>14088</v>
      </c>
      <c r="E385" s="6" t="s">
        <v>14090</v>
      </c>
      <c r="F385" s="22" t="s">
        <v>14091</v>
      </c>
      <c r="G385" s="6">
        <v>6000.0</v>
      </c>
      <c r="H385" s="6">
        <v>53.55</v>
      </c>
      <c r="I385" s="6">
        <v>0.0</v>
      </c>
      <c r="J385" s="6">
        <v>3.213</v>
      </c>
      <c r="K385" s="6">
        <v>6.0</v>
      </c>
      <c r="L385" s="6">
        <v>6.45</v>
      </c>
      <c r="M385" s="6">
        <v>1.39</v>
      </c>
      <c r="N385" s="6" t="s">
        <v>61</v>
      </c>
      <c r="O385" s="6">
        <v>1.0</v>
      </c>
      <c r="P385" s="6">
        <v>0.0</v>
      </c>
      <c r="Q385" s="12">
        <v>43262.0</v>
      </c>
      <c r="R385" s="6" t="s">
        <v>14098</v>
      </c>
      <c r="S385" s="6" t="s">
        <v>5176</v>
      </c>
      <c r="T385" s="22" t="s">
        <v>9741</v>
      </c>
      <c r="U385" s="6" t="s">
        <v>14106</v>
      </c>
      <c r="V385" s="23"/>
      <c r="W385" s="6" t="s">
        <v>9587</v>
      </c>
      <c r="X385" s="23"/>
      <c r="Y385" s="23"/>
      <c r="Z385" s="23"/>
      <c r="AA385" s="6" t="s">
        <v>6703</v>
      </c>
      <c r="AB385" s="6" t="s">
        <v>155</v>
      </c>
      <c r="AC385" s="6" t="s">
        <v>14107</v>
      </c>
      <c r="AD385" s="6" t="s">
        <v>14108</v>
      </c>
      <c r="AE385" s="6" t="s">
        <v>14110</v>
      </c>
      <c r="AF385" s="6" t="s">
        <v>14112</v>
      </c>
      <c r="AG385" s="23"/>
      <c r="AH385" s="23"/>
      <c r="AI385" s="23"/>
      <c r="AJ385" s="23"/>
      <c r="AK385" s="23"/>
      <c r="AL385" s="6" t="s">
        <v>14113</v>
      </c>
      <c r="AM385" s="23"/>
      <c r="AN385" s="23"/>
      <c r="AO385" s="23"/>
      <c r="AP385" s="23"/>
      <c r="AQ385" s="23"/>
      <c r="AR385" s="6" t="s">
        <v>86</v>
      </c>
      <c r="AS385" s="23"/>
      <c r="AT385" s="6" t="s">
        <v>14114</v>
      </c>
      <c r="AU385" s="23"/>
      <c r="AV385" s="22" t="s">
        <v>9741</v>
      </c>
      <c r="AW385" s="22" t="s">
        <v>9741</v>
      </c>
      <c r="AX385" s="22" t="s">
        <v>9742</v>
      </c>
      <c r="AY385" s="23"/>
      <c r="AZ385" s="23"/>
      <c r="BA385" s="22" t="s">
        <v>9745</v>
      </c>
      <c r="BB385" s="22" t="s">
        <v>9746</v>
      </c>
      <c r="BC385" s="23"/>
      <c r="BD385" s="6" t="s">
        <v>9750</v>
      </c>
      <c r="BE385" s="6" t="s">
        <v>9751</v>
      </c>
      <c r="BF385" s="23"/>
    </row>
    <row r="386" hidden="1">
      <c r="A386" s="5">
        <v>38840.0</v>
      </c>
      <c r="B386" s="6" t="s">
        <v>10956</v>
      </c>
      <c r="C386" s="6" t="s">
        <v>14128</v>
      </c>
      <c r="D386" s="23"/>
      <c r="E386" s="23"/>
      <c r="F386" s="23"/>
      <c r="G386" s="6">
        <v>30000.0</v>
      </c>
      <c r="H386" s="23"/>
      <c r="I386" s="6">
        <v>0.0</v>
      </c>
      <c r="J386" s="6">
        <v>0.0</v>
      </c>
      <c r="K386" s="6">
        <v>6.0</v>
      </c>
      <c r="L386" s="6">
        <v>0.0</v>
      </c>
      <c r="M386" s="6">
        <v>0.0</v>
      </c>
      <c r="N386" s="6" t="s">
        <v>61</v>
      </c>
      <c r="O386" s="6">
        <v>0.0</v>
      </c>
      <c r="P386" s="6">
        <v>0.0</v>
      </c>
      <c r="Q386" s="6" t="s">
        <v>10956</v>
      </c>
      <c r="R386" s="6" t="s">
        <v>14130</v>
      </c>
      <c r="S386" s="23"/>
      <c r="T386" s="23"/>
      <c r="U386" s="23"/>
      <c r="V386" s="23"/>
      <c r="W386" s="6" t="s">
        <v>3418</v>
      </c>
      <c r="X386" s="23"/>
      <c r="Y386" s="23"/>
      <c r="Z386" s="23"/>
      <c r="AA386" s="23"/>
      <c r="AB386" s="23"/>
      <c r="AC386" s="6" t="s">
        <v>14131</v>
      </c>
      <c r="AD386" s="6" t="s">
        <v>14132</v>
      </c>
      <c r="AE386" s="6" t="s">
        <v>14133</v>
      </c>
      <c r="AF386" s="6" t="s">
        <v>14134</v>
      </c>
      <c r="AG386" s="23"/>
      <c r="AH386" s="23"/>
      <c r="AI386" s="23"/>
      <c r="AJ386" s="23"/>
      <c r="AK386" s="23"/>
      <c r="AL386" s="6" t="s">
        <v>14135</v>
      </c>
      <c r="AM386" s="23"/>
      <c r="AN386" s="23"/>
      <c r="AO386" s="23"/>
      <c r="AP386" s="23"/>
      <c r="AQ386" s="23"/>
      <c r="AR386" s="6" t="s">
        <v>68</v>
      </c>
      <c r="AS386" s="23"/>
      <c r="AT386" s="23"/>
      <c r="AU386" s="23"/>
      <c r="AV386" s="22" t="s">
        <v>14136</v>
      </c>
      <c r="AW386" s="22" t="s">
        <v>14136</v>
      </c>
      <c r="AX386" s="23"/>
      <c r="AY386" s="23"/>
      <c r="AZ386" s="23"/>
      <c r="BA386" s="23"/>
      <c r="BB386" s="23"/>
      <c r="BC386" s="23"/>
      <c r="BD386" s="23"/>
      <c r="BE386" s="23"/>
      <c r="BF386" s="23"/>
    </row>
    <row r="387" hidden="1">
      <c r="A387" s="5">
        <v>38839.0</v>
      </c>
      <c r="B387" s="6" t="s">
        <v>10956</v>
      </c>
      <c r="C387" s="6" t="s">
        <v>14141</v>
      </c>
      <c r="D387" s="23"/>
      <c r="E387" s="23"/>
      <c r="F387" s="23"/>
      <c r="G387" s="6">
        <v>30000.0</v>
      </c>
      <c r="H387" s="23"/>
      <c r="I387" s="6">
        <v>0.0</v>
      </c>
      <c r="J387" s="6">
        <v>0.0</v>
      </c>
      <c r="K387" s="6">
        <v>6.0</v>
      </c>
      <c r="L387" s="6">
        <v>0.0</v>
      </c>
      <c r="M387" s="6">
        <v>0.0</v>
      </c>
      <c r="N387" s="6" t="s">
        <v>61</v>
      </c>
      <c r="O387" s="6">
        <v>0.0</v>
      </c>
      <c r="P387" s="6">
        <v>0.0</v>
      </c>
      <c r="Q387" s="23"/>
      <c r="R387" s="23"/>
      <c r="S387" s="23"/>
      <c r="T387" s="23"/>
      <c r="U387" s="23"/>
      <c r="V387" s="23"/>
      <c r="W387" s="23"/>
      <c r="X387" s="23"/>
      <c r="Y387" s="23"/>
      <c r="Z387" s="23"/>
      <c r="AA387" s="23"/>
      <c r="AB387" s="23"/>
      <c r="AC387" s="23"/>
      <c r="AD387" s="23"/>
      <c r="AE387" s="23"/>
      <c r="AF387" s="23"/>
      <c r="AG387" s="23"/>
      <c r="AH387" s="23"/>
      <c r="AI387" s="23"/>
      <c r="AJ387" s="23"/>
      <c r="AK387" s="23"/>
      <c r="AL387" s="23"/>
      <c r="AM387" s="23"/>
      <c r="AN387" s="23"/>
      <c r="AO387" s="23"/>
      <c r="AP387" s="23"/>
      <c r="AQ387" s="23"/>
      <c r="AR387" s="6" t="s">
        <v>68</v>
      </c>
      <c r="AS387" s="23"/>
      <c r="AT387" s="23"/>
      <c r="AU387" s="23"/>
      <c r="AV387" s="23"/>
      <c r="AW387" s="23"/>
      <c r="AX387" s="23"/>
      <c r="AY387" s="23"/>
      <c r="AZ387" s="23"/>
      <c r="BA387" s="23"/>
      <c r="BB387" s="23"/>
      <c r="BC387" s="23"/>
      <c r="BD387" s="23"/>
      <c r="BE387" s="23"/>
      <c r="BF387" s="23"/>
    </row>
    <row r="388" hidden="1">
      <c r="A388" s="5">
        <v>37133.0</v>
      </c>
      <c r="B388" s="6" t="s">
        <v>14144</v>
      </c>
      <c r="C388" s="6" t="s">
        <v>14145</v>
      </c>
      <c r="D388" s="23"/>
      <c r="E388" s="23"/>
      <c r="F388" s="23"/>
      <c r="G388" s="6">
        <v>100000.0</v>
      </c>
      <c r="H388" s="23"/>
      <c r="I388" s="6">
        <v>0.0</v>
      </c>
      <c r="J388" s="6">
        <v>0.0</v>
      </c>
      <c r="K388" s="6">
        <v>6.0</v>
      </c>
      <c r="L388" s="6">
        <v>0.0</v>
      </c>
      <c r="M388" s="6">
        <v>0.0</v>
      </c>
      <c r="N388" s="6" t="s">
        <v>61</v>
      </c>
      <c r="O388" s="6">
        <v>0.0</v>
      </c>
      <c r="P388" s="6">
        <v>0.0</v>
      </c>
      <c r="Q388" s="23"/>
      <c r="R388" s="23"/>
      <c r="S388" s="23"/>
      <c r="T388" s="23"/>
      <c r="U388" s="23"/>
      <c r="V388" s="23"/>
      <c r="W388" s="23"/>
      <c r="X388" s="23"/>
      <c r="Y388" s="23"/>
      <c r="Z388" s="23"/>
      <c r="AA388" s="23"/>
      <c r="AB388" s="23"/>
      <c r="AC388" s="23"/>
      <c r="AD388" s="23"/>
      <c r="AE388" s="23"/>
      <c r="AF388" s="23"/>
      <c r="AG388" s="23"/>
      <c r="AH388" s="23"/>
      <c r="AI388" s="23"/>
      <c r="AJ388" s="23"/>
      <c r="AK388" s="23"/>
      <c r="AL388" s="23"/>
      <c r="AM388" s="23"/>
      <c r="AN388" s="23"/>
      <c r="AO388" s="23"/>
      <c r="AP388" s="23"/>
      <c r="AQ388" s="23"/>
      <c r="AR388" s="6" t="s">
        <v>68</v>
      </c>
      <c r="AS388" s="23"/>
      <c r="AT388" s="23"/>
      <c r="AU388" s="23"/>
      <c r="AV388" s="23"/>
      <c r="AW388" s="23"/>
      <c r="AX388" s="23"/>
      <c r="AY388" s="23"/>
      <c r="AZ388" s="23"/>
      <c r="BA388" s="23"/>
      <c r="BB388" s="23"/>
      <c r="BC388" s="23"/>
      <c r="BD388" s="23"/>
      <c r="BE388" s="23"/>
      <c r="BF388" s="23"/>
    </row>
    <row r="389" hidden="1">
      <c r="A389" s="5">
        <v>37256.0</v>
      </c>
      <c r="B389" s="6" t="s">
        <v>6179</v>
      </c>
      <c r="C389" s="6" t="s">
        <v>14155</v>
      </c>
      <c r="D389" s="23"/>
      <c r="E389" s="23"/>
      <c r="F389" s="23"/>
      <c r="G389" s="6">
        <v>25000.0</v>
      </c>
      <c r="H389" s="23"/>
      <c r="I389" s="6">
        <v>0.0</v>
      </c>
      <c r="J389" s="6">
        <v>0.0</v>
      </c>
      <c r="K389" s="6">
        <v>6.0</v>
      </c>
      <c r="L389" s="6">
        <v>0.0</v>
      </c>
      <c r="M389" s="6">
        <v>0.0</v>
      </c>
      <c r="N389" s="6" t="s">
        <v>61</v>
      </c>
      <c r="O389" s="6">
        <v>0.0</v>
      </c>
      <c r="P389" s="6">
        <v>0.0</v>
      </c>
      <c r="Q389" s="23"/>
      <c r="R389" s="23"/>
      <c r="S389" s="23"/>
      <c r="T389" s="23"/>
      <c r="U389" s="23"/>
      <c r="V389" s="23"/>
      <c r="W389" s="23"/>
      <c r="X389" s="23"/>
      <c r="Y389" s="23"/>
      <c r="Z389" s="23"/>
      <c r="AA389" s="23"/>
      <c r="AB389" s="23"/>
      <c r="AC389" s="23"/>
      <c r="AD389" s="23"/>
      <c r="AE389" s="23"/>
      <c r="AF389" s="23"/>
      <c r="AG389" s="23"/>
      <c r="AH389" s="23"/>
      <c r="AI389" s="23"/>
      <c r="AJ389" s="23"/>
      <c r="AK389" s="23"/>
      <c r="AL389" s="23"/>
      <c r="AM389" s="23"/>
      <c r="AN389" s="23"/>
      <c r="AO389" s="23"/>
      <c r="AP389" s="23"/>
      <c r="AQ389" s="23"/>
      <c r="AR389" s="6" t="s">
        <v>68</v>
      </c>
      <c r="AS389" s="23"/>
      <c r="AT389" s="23"/>
      <c r="AU389" s="23"/>
      <c r="AV389" s="23"/>
      <c r="AW389" s="23"/>
      <c r="AX389" s="23"/>
      <c r="AY389" s="23"/>
      <c r="AZ389" s="23"/>
      <c r="BA389" s="23"/>
      <c r="BB389" s="23"/>
      <c r="BC389" s="23"/>
      <c r="BD389" s="23"/>
      <c r="BE389" s="23"/>
      <c r="BF389" s="23"/>
    </row>
    <row r="390" hidden="1">
      <c r="A390" s="5">
        <v>40981.0</v>
      </c>
      <c r="B390" s="6" t="s">
        <v>14158</v>
      </c>
      <c r="C390" s="6" t="s">
        <v>14160</v>
      </c>
      <c r="D390" s="6" t="s">
        <v>14161</v>
      </c>
      <c r="E390" s="6" t="s">
        <v>14164</v>
      </c>
      <c r="F390" s="22" t="s">
        <v>14165</v>
      </c>
      <c r="G390" s="6">
        <v>13080.0</v>
      </c>
      <c r="H390" s="23"/>
      <c r="I390" s="6">
        <v>0.0</v>
      </c>
      <c r="J390" s="6">
        <v>0.0</v>
      </c>
      <c r="K390" s="6">
        <v>6.0</v>
      </c>
      <c r="L390" s="6">
        <v>0.0</v>
      </c>
      <c r="M390" s="6">
        <v>0.0</v>
      </c>
      <c r="N390" s="6" t="s">
        <v>61</v>
      </c>
      <c r="O390" s="6">
        <v>0.0</v>
      </c>
      <c r="P390" s="6">
        <v>0.0</v>
      </c>
      <c r="Q390" s="6" t="s">
        <v>14158</v>
      </c>
      <c r="R390" s="16">
        <v>43445.0</v>
      </c>
      <c r="S390" s="6" t="s">
        <v>14180</v>
      </c>
      <c r="T390" s="22" t="s">
        <v>14182</v>
      </c>
      <c r="U390" s="6" t="s">
        <v>14187</v>
      </c>
      <c r="V390" s="23"/>
      <c r="W390" s="6" t="s">
        <v>14188</v>
      </c>
      <c r="X390" s="23"/>
      <c r="Y390" s="23"/>
      <c r="Z390" s="23"/>
      <c r="AA390" s="23"/>
      <c r="AB390" s="23"/>
      <c r="AC390" s="6" t="s">
        <v>14189</v>
      </c>
      <c r="AD390" s="6" t="s">
        <v>14190</v>
      </c>
      <c r="AE390" s="6" t="s">
        <v>14194</v>
      </c>
      <c r="AF390" s="6" t="s">
        <v>14201</v>
      </c>
      <c r="AG390" s="23"/>
      <c r="AH390" s="23"/>
      <c r="AI390" s="23"/>
      <c r="AJ390" s="23"/>
      <c r="AK390" s="23"/>
      <c r="AL390" s="6" t="s">
        <v>14204</v>
      </c>
      <c r="AM390" s="23"/>
      <c r="AN390" s="23"/>
      <c r="AO390" s="23"/>
      <c r="AP390" s="23"/>
      <c r="AQ390" s="23"/>
      <c r="AR390" s="6" t="s">
        <v>68</v>
      </c>
      <c r="AS390" s="23"/>
      <c r="AT390" s="23"/>
      <c r="AU390" s="23"/>
      <c r="AV390" s="22" t="s">
        <v>14182</v>
      </c>
      <c r="AW390" s="22" t="s">
        <v>14182</v>
      </c>
      <c r="AX390" s="23"/>
      <c r="AY390" s="23"/>
      <c r="AZ390" s="23"/>
      <c r="BA390" s="23"/>
      <c r="BB390" s="23"/>
      <c r="BC390" s="23"/>
      <c r="BD390" s="23"/>
      <c r="BE390" s="23"/>
      <c r="BF390" s="23"/>
    </row>
    <row r="391" hidden="1">
      <c r="A391" s="5">
        <v>40688.0</v>
      </c>
      <c r="B391" s="6" t="s">
        <v>14211</v>
      </c>
      <c r="C391" s="6" t="s">
        <v>14212</v>
      </c>
      <c r="D391" s="23"/>
      <c r="E391" s="23"/>
      <c r="F391" s="23"/>
      <c r="G391" s="6">
        <v>50000.0</v>
      </c>
      <c r="H391" s="23"/>
      <c r="I391" s="6">
        <v>0.0</v>
      </c>
      <c r="J391" s="6">
        <v>0.0</v>
      </c>
      <c r="K391" s="6">
        <v>6.0</v>
      </c>
      <c r="L391" s="6">
        <v>0.0</v>
      </c>
      <c r="M391" s="6">
        <v>0.0</v>
      </c>
      <c r="N391" s="6" t="s">
        <v>61</v>
      </c>
      <c r="O391" s="6">
        <v>0.0</v>
      </c>
      <c r="P391" s="6">
        <v>0.0</v>
      </c>
      <c r="Q391" s="23"/>
      <c r="R391" s="23"/>
      <c r="S391" s="23"/>
      <c r="T391" s="23"/>
      <c r="U391" s="23"/>
      <c r="V391" s="23"/>
      <c r="W391" s="23"/>
      <c r="X391" s="23"/>
      <c r="Y391" s="23"/>
      <c r="Z391" s="23"/>
      <c r="AA391" s="23"/>
      <c r="AB391" s="23"/>
      <c r="AC391" s="23"/>
      <c r="AD391" s="23"/>
      <c r="AE391" s="23"/>
      <c r="AF391" s="23"/>
      <c r="AG391" s="23"/>
      <c r="AH391" s="23"/>
      <c r="AI391" s="23"/>
      <c r="AJ391" s="23"/>
      <c r="AK391" s="23"/>
      <c r="AL391" s="23"/>
      <c r="AM391" s="23"/>
      <c r="AN391" s="23"/>
      <c r="AO391" s="23"/>
      <c r="AP391" s="23"/>
      <c r="AQ391" s="23"/>
      <c r="AR391" s="6" t="s">
        <v>68</v>
      </c>
      <c r="AS391" s="23"/>
      <c r="AT391" s="23"/>
      <c r="AU391" s="23"/>
      <c r="AV391" s="23"/>
      <c r="AW391" s="23"/>
      <c r="AX391" s="23"/>
      <c r="AY391" s="23"/>
      <c r="AZ391" s="23"/>
      <c r="BA391" s="23"/>
      <c r="BB391" s="23"/>
      <c r="BC391" s="23"/>
      <c r="BD391" s="23"/>
      <c r="BE391" s="23"/>
      <c r="BF391" s="23"/>
    </row>
    <row r="392" hidden="1">
      <c r="A392" s="5">
        <v>41079.0</v>
      </c>
      <c r="B392" s="12">
        <v>43353.0</v>
      </c>
      <c r="C392" s="6" t="s">
        <v>14216</v>
      </c>
      <c r="D392" s="23"/>
      <c r="E392" s="23"/>
      <c r="F392" s="23"/>
      <c r="G392" s="6">
        <v>1000.0</v>
      </c>
      <c r="H392" s="23"/>
      <c r="I392" s="6">
        <v>0.0</v>
      </c>
      <c r="J392" s="6">
        <v>0.0</v>
      </c>
      <c r="K392" s="6">
        <v>6.0</v>
      </c>
      <c r="L392" s="6">
        <v>0.0</v>
      </c>
      <c r="M392" s="6">
        <v>0.0</v>
      </c>
      <c r="N392" s="6" t="s">
        <v>61</v>
      </c>
      <c r="O392" s="6">
        <v>0.0</v>
      </c>
      <c r="P392" s="6">
        <v>0.0</v>
      </c>
      <c r="Q392" s="23"/>
      <c r="R392" s="23"/>
      <c r="S392" s="23"/>
      <c r="T392" s="23"/>
      <c r="U392" s="23"/>
      <c r="V392" s="23"/>
      <c r="W392" s="23"/>
      <c r="X392" s="23"/>
      <c r="Y392" s="23"/>
      <c r="Z392" s="23"/>
      <c r="AA392" s="23"/>
      <c r="AB392" s="23"/>
      <c r="AC392" s="23"/>
      <c r="AD392" s="23"/>
      <c r="AE392" s="23"/>
      <c r="AF392" s="23"/>
      <c r="AG392" s="23"/>
      <c r="AH392" s="23"/>
      <c r="AI392" s="23"/>
      <c r="AJ392" s="23"/>
      <c r="AK392" s="23"/>
      <c r="AL392" s="23"/>
      <c r="AM392" s="23"/>
      <c r="AN392" s="23"/>
      <c r="AO392" s="23"/>
      <c r="AP392" s="23"/>
      <c r="AQ392" s="23"/>
      <c r="AR392" s="6" t="s">
        <v>68</v>
      </c>
      <c r="AS392" s="23"/>
      <c r="AT392" s="23"/>
      <c r="AU392" s="23"/>
      <c r="AV392" s="22" t="s">
        <v>14217</v>
      </c>
      <c r="AW392" s="22" t="s">
        <v>14217</v>
      </c>
      <c r="AX392" s="23"/>
      <c r="AY392" s="23"/>
      <c r="AZ392" s="23"/>
      <c r="BA392" s="23"/>
      <c r="BB392" s="23"/>
      <c r="BC392" s="23"/>
      <c r="BD392" s="23"/>
      <c r="BE392" s="23"/>
      <c r="BF392" s="23"/>
    </row>
    <row r="393" hidden="1">
      <c r="A393" s="5">
        <v>38610.0</v>
      </c>
      <c r="B393" s="6" t="s">
        <v>13567</v>
      </c>
      <c r="C393" s="6" t="s">
        <v>14227</v>
      </c>
      <c r="D393" s="23"/>
      <c r="E393" s="23"/>
      <c r="F393" s="23"/>
      <c r="G393" s="6">
        <v>15000.0</v>
      </c>
      <c r="H393" s="23"/>
      <c r="I393" s="6">
        <v>0.0</v>
      </c>
      <c r="J393" s="6">
        <v>0.0</v>
      </c>
      <c r="K393" s="6">
        <v>6.0</v>
      </c>
      <c r="L393" s="6">
        <v>0.0</v>
      </c>
      <c r="M393" s="6">
        <v>0.0</v>
      </c>
      <c r="N393" s="6" t="s">
        <v>61</v>
      </c>
      <c r="O393" s="6">
        <v>0.0</v>
      </c>
      <c r="P393" s="6">
        <v>0.0</v>
      </c>
      <c r="Q393" s="23"/>
      <c r="R393" s="23"/>
      <c r="S393" s="23"/>
      <c r="T393" s="23"/>
      <c r="U393" s="23"/>
      <c r="V393" s="23"/>
      <c r="W393" s="23"/>
      <c r="X393" s="23"/>
      <c r="Y393" s="23"/>
      <c r="Z393" s="23"/>
      <c r="AA393" s="23"/>
      <c r="AB393" s="23"/>
      <c r="AC393" s="23"/>
      <c r="AD393" s="23"/>
      <c r="AE393" s="23"/>
      <c r="AF393" s="23"/>
      <c r="AG393" s="23"/>
      <c r="AH393" s="23"/>
      <c r="AI393" s="23"/>
      <c r="AJ393" s="23"/>
      <c r="AK393" s="23"/>
      <c r="AL393" s="23"/>
      <c r="AM393" s="23"/>
      <c r="AN393" s="23"/>
      <c r="AO393" s="23"/>
      <c r="AP393" s="23"/>
      <c r="AQ393" s="23"/>
      <c r="AR393" s="6" t="s">
        <v>68</v>
      </c>
      <c r="AS393" s="23"/>
      <c r="AT393" s="23"/>
      <c r="AU393" s="23"/>
      <c r="AV393" s="23"/>
      <c r="AW393" s="23"/>
      <c r="AX393" s="23"/>
      <c r="AY393" s="23"/>
      <c r="AZ393" s="23"/>
      <c r="BA393" s="23"/>
      <c r="BB393" s="23"/>
      <c r="BC393" s="23"/>
      <c r="BD393" s="23"/>
      <c r="BE393" s="23"/>
      <c r="BF393" s="23"/>
    </row>
    <row r="394">
      <c r="A394" s="5">
        <v>39418.0</v>
      </c>
      <c r="B394" s="12">
        <v>43227.0</v>
      </c>
      <c r="C394" s="6" t="s">
        <v>14231</v>
      </c>
      <c r="D394" s="6" t="s">
        <v>14232</v>
      </c>
      <c r="E394" s="27">
        <v>106267.0</v>
      </c>
      <c r="F394" s="22" t="s">
        <v>14246</v>
      </c>
      <c r="G394" s="6">
        <v>4500.0</v>
      </c>
      <c r="H394" s="6">
        <v>397.61</v>
      </c>
      <c r="I394" s="6">
        <v>8.0</v>
      </c>
      <c r="J394" s="6">
        <v>23.8566</v>
      </c>
      <c r="K394" s="6">
        <v>6.0</v>
      </c>
      <c r="L394" s="6">
        <v>57.9</v>
      </c>
      <c r="M394" s="6">
        <v>18.79</v>
      </c>
      <c r="N394" s="6" t="s">
        <v>61</v>
      </c>
      <c r="O394" s="6">
        <v>2.0</v>
      </c>
      <c r="P394" s="6">
        <v>0.0</v>
      </c>
      <c r="Q394" s="12">
        <v>43227.0</v>
      </c>
      <c r="R394" s="12">
        <v>43198.0</v>
      </c>
      <c r="S394" s="6" t="s">
        <v>10872</v>
      </c>
      <c r="T394" s="22" t="s">
        <v>14253</v>
      </c>
      <c r="U394" s="6" t="s">
        <v>14261</v>
      </c>
      <c r="V394" s="23"/>
      <c r="W394" s="6" t="s">
        <v>14262</v>
      </c>
      <c r="X394" s="23"/>
      <c r="Y394" s="23"/>
      <c r="Z394" s="23"/>
      <c r="AA394" s="23"/>
      <c r="AB394" s="23"/>
      <c r="AC394" s="6" t="s">
        <v>14264</v>
      </c>
      <c r="AD394" s="6" t="s">
        <v>14266</v>
      </c>
      <c r="AE394" s="6" t="s">
        <v>14270</v>
      </c>
      <c r="AF394" s="6" t="s">
        <v>14273</v>
      </c>
      <c r="AG394" s="23"/>
      <c r="AH394" s="23"/>
      <c r="AI394" s="23"/>
      <c r="AJ394" s="23"/>
      <c r="AK394" s="23"/>
      <c r="AL394" s="6" t="s">
        <v>14274</v>
      </c>
      <c r="AM394" s="23"/>
      <c r="AN394" s="23"/>
      <c r="AO394" s="23"/>
      <c r="AP394" s="23"/>
      <c r="AQ394" s="23"/>
      <c r="AR394" s="6" t="s">
        <v>86</v>
      </c>
      <c r="AS394" s="23"/>
      <c r="AT394" s="23"/>
      <c r="AU394" s="23"/>
      <c r="AV394" s="22" t="s">
        <v>14253</v>
      </c>
      <c r="AW394" s="22" t="s">
        <v>14253</v>
      </c>
      <c r="AX394" s="22" t="s">
        <v>14278</v>
      </c>
      <c r="AY394" s="23"/>
      <c r="AZ394" s="23"/>
      <c r="BA394" s="22" t="s">
        <v>14283</v>
      </c>
      <c r="BB394" s="22" t="s">
        <v>14287</v>
      </c>
      <c r="BC394" s="23"/>
      <c r="BD394" s="6" t="s">
        <v>14291</v>
      </c>
      <c r="BE394" s="6" t="s">
        <v>145</v>
      </c>
      <c r="BF394" s="23"/>
    </row>
    <row r="395" hidden="1">
      <c r="A395" s="5">
        <v>38822.0</v>
      </c>
      <c r="B395" s="6" t="s">
        <v>9919</v>
      </c>
      <c r="C395" s="6" t="s">
        <v>14292</v>
      </c>
      <c r="D395" s="23"/>
      <c r="E395" s="23"/>
      <c r="F395" s="23"/>
      <c r="G395" s="6">
        <v>450000.0</v>
      </c>
      <c r="H395" s="23"/>
      <c r="I395" s="6">
        <v>0.0</v>
      </c>
      <c r="J395" s="6">
        <v>0.0</v>
      </c>
      <c r="K395" s="6">
        <v>6.0</v>
      </c>
      <c r="L395" s="6">
        <v>0.0</v>
      </c>
      <c r="M395" s="6">
        <v>0.0</v>
      </c>
      <c r="N395" s="6" t="s">
        <v>61</v>
      </c>
      <c r="O395" s="6">
        <v>0.0</v>
      </c>
      <c r="P395" s="6">
        <v>0.0</v>
      </c>
      <c r="Q395" s="23"/>
      <c r="R395" s="23"/>
      <c r="S395" s="23"/>
      <c r="T395" s="23"/>
      <c r="U395" s="23"/>
      <c r="V395" s="23"/>
      <c r="W395" s="23"/>
      <c r="X395" s="23"/>
      <c r="Y395" s="23"/>
      <c r="Z395" s="23"/>
      <c r="AA395" s="23"/>
      <c r="AB395" s="23"/>
      <c r="AC395" s="23"/>
      <c r="AD395" s="23"/>
      <c r="AE395" s="23"/>
      <c r="AF395" s="23"/>
      <c r="AG395" s="23"/>
      <c r="AH395" s="23"/>
      <c r="AI395" s="23"/>
      <c r="AJ395" s="23"/>
      <c r="AK395" s="23"/>
      <c r="AL395" s="23"/>
      <c r="AM395" s="23"/>
      <c r="AN395" s="23"/>
      <c r="AO395" s="23"/>
      <c r="AP395" s="23"/>
      <c r="AQ395" s="23"/>
      <c r="AR395" s="6" t="s">
        <v>68</v>
      </c>
      <c r="AS395" s="23"/>
      <c r="AT395" s="23"/>
      <c r="AU395" s="23"/>
      <c r="AV395" s="23"/>
      <c r="AW395" s="23"/>
      <c r="AX395" s="23"/>
      <c r="AY395" s="23"/>
      <c r="AZ395" s="23"/>
      <c r="BA395" s="23"/>
      <c r="BB395" s="23"/>
      <c r="BC395" s="23"/>
      <c r="BD395" s="23"/>
      <c r="BE395" s="23"/>
      <c r="BF395" s="23"/>
    </row>
    <row r="396" hidden="1">
      <c r="A396" s="5">
        <v>41062.0</v>
      </c>
      <c r="B396" s="12">
        <v>43261.0</v>
      </c>
      <c r="C396" s="6" t="s">
        <v>14296</v>
      </c>
      <c r="D396" s="23"/>
      <c r="E396" s="23"/>
      <c r="F396" s="23"/>
      <c r="G396" s="6">
        <v>6000.0</v>
      </c>
      <c r="H396" s="23"/>
      <c r="I396" s="6">
        <v>0.0</v>
      </c>
      <c r="J396" s="6">
        <v>0.0</v>
      </c>
      <c r="K396" s="6">
        <v>6.0</v>
      </c>
      <c r="L396" s="6">
        <v>0.0</v>
      </c>
      <c r="M396" s="6">
        <v>0.0</v>
      </c>
      <c r="N396" s="6" t="s">
        <v>61</v>
      </c>
      <c r="O396" s="6">
        <v>0.0</v>
      </c>
      <c r="P396" s="6">
        <v>0.0</v>
      </c>
      <c r="Q396" s="23"/>
      <c r="R396" s="23"/>
      <c r="S396" s="23"/>
      <c r="T396" s="23"/>
      <c r="U396" s="23"/>
      <c r="V396" s="23"/>
      <c r="W396" s="23"/>
      <c r="X396" s="23"/>
      <c r="Y396" s="23"/>
      <c r="Z396" s="23"/>
      <c r="AA396" s="23"/>
      <c r="AB396" s="23"/>
      <c r="AC396" s="23"/>
      <c r="AD396" s="23"/>
      <c r="AE396" s="23"/>
      <c r="AF396" s="23"/>
      <c r="AG396" s="23"/>
      <c r="AH396" s="23"/>
      <c r="AI396" s="23"/>
      <c r="AJ396" s="23"/>
      <c r="AK396" s="23"/>
      <c r="AL396" s="23"/>
      <c r="AM396" s="23"/>
      <c r="AN396" s="23"/>
      <c r="AO396" s="23"/>
      <c r="AP396" s="23"/>
      <c r="AQ396" s="23"/>
      <c r="AR396" s="6" t="s">
        <v>68</v>
      </c>
      <c r="AS396" s="23"/>
      <c r="AT396" s="23"/>
      <c r="AU396" s="23"/>
      <c r="AV396" s="22" t="s">
        <v>14298</v>
      </c>
      <c r="AW396" s="22" t="s">
        <v>14298</v>
      </c>
      <c r="AX396" s="23"/>
      <c r="AY396" s="23"/>
      <c r="AZ396" s="23"/>
      <c r="BA396" s="23"/>
      <c r="BB396" s="23"/>
      <c r="BC396" s="23"/>
      <c r="BD396" s="23"/>
      <c r="BE396" s="23"/>
      <c r="BF396" s="23"/>
    </row>
    <row r="397" hidden="1">
      <c r="A397" s="5">
        <v>40587.0</v>
      </c>
      <c r="B397" s="6" t="s">
        <v>10395</v>
      </c>
      <c r="C397" s="6" t="s">
        <v>14306</v>
      </c>
      <c r="D397" s="23"/>
      <c r="E397" s="23"/>
      <c r="F397" s="23"/>
      <c r="G397" s="6">
        <v>5000.0</v>
      </c>
      <c r="H397" s="23"/>
      <c r="I397" s="6">
        <v>0.0</v>
      </c>
      <c r="J397" s="6">
        <v>0.0</v>
      </c>
      <c r="K397" s="6">
        <v>6.0</v>
      </c>
      <c r="L397" s="6">
        <v>0.0</v>
      </c>
      <c r="M397" s="6">
        <v>0.0</v>
      </c>
      <c r="N397" s="6" t="s">
        <v>61</v>
      </c>
      <c r="O397" s="6">
        <v>0.0</v>
      </c>
      <c r="P397" s="6">
        <v>0.0</v>
      </c>
      <c r="Q397" s="23"/>
      <c r="R397" s="23"/>
      <c r="S397" s="23"/>
      <c r="T397" s="23"/>
      <c r="U397" s="23"/>
      <c r="V397" s="23"/>
      <c r="W397" s="23"/>
      <c r="X397" s="23"/>
      <c r="Y397" s="23"/>
      <c r="Z397" s="23"/>
      <c r="AA397" s="23"/>
      <c r="AB397" s="23"/>
      <c r="AC397" s="23"/>
      <c r="AD397" s="23"/>
      <c r="AE397" s="23"/>
      <c r="AF397" s="23"/>
      <c r="AG397" s="23"/>
      <c r="AH397" s="23"/>
      <c r="AI397" s="23"/>
      <c r="AJ397" s="23"/>
      <c r="AK397" s="23"/>
      <c r="AL397" s="23"/>
      <c r="AM397" s="23"/>
      <c r="AN397" s="23"/>
      <c r="AO397" s="23"/>
      <c r="AP397" s="23"/>
      <c r="AQ397" s="23"/>
      <c r="AR397" s="6" t="s">
        <v>68</v>
      </c>
      <c r="AS397" s="23"/>
      <c r="AT397" s="23"/>
      <c r="AU397" s="23"/>
      <c r="AV397" s="23"/>
      <c r="AW397" s="23"/>
      <c r="AX397" s="23"/>
      <c r="AY397" s="23"/>
      <c r="AZ397" s="23"/>
      <c r="BA397" s="23"/>
      <c r="BB397" s="23"/>
      <c r="BC397" s="23"/>
      <c r="BD397" s="23"/>
      <c r="BE397" s="23"/>
      <c r="BF397" s="23"/>
    </row>
    <row r="398" hidden="1">
      <c r="A398" s="5">
        <v>36952.0</v>
      </c>
      <c r="B398" s="12">
        <v>43282.0</v>
      </c>
      <c r="C398" s="6" t="s">
        <v>14312</v>
      </c>
      <c r="D398" s="23"/>
      <c r="E398" s="23"/>
      <c r="F398" s="23"/>
      <c r="G398" s="6">
        <v>1017336.0</v>
      </c>
      <c r="H398" s="23"/>
      <c r="I398" s="6">
        <v>0.0</v>
      </c>
      <c r="J398" s="6">
        <v>0.0</v>
      </c>
      <c r="K398" s="6">
        <v>6.0</v>
      </c>
      <c r="L398" s="6">
        <v>0.0</v>
      </c>
      <c r="M398" s="6">
        <v>0.0</v>
      </c>
      <c r="N398" s="6" t="s">
        <v>61</v>
      </c>
      <c r="O398" s="6">
        <v>0.0</v>
      </c>
      <c r="P398" s="6">
        <v>0.0</v>
      </c>
      <c r="Q398" s="23"/>
      <c r="R398" s="23"/>
      <c r="S398" s="23"/>
      <c r="T398" s="23"/>
      <c r="U398" s="23"/>
      <c r="V398" s="23"/>
      <c r="W398" s="23"/>
      <c r="X398" s="23"/>
      <c r="Y398" s="23"/>
      <c r="Z398" s="23"/>
      <c r="AA398" s="23"/>
      <c r="AB398" s="23"/>
      <c r="AC398" s="23"/>
      <c r="AD398" s="23"/>
      <c r="AE398" s="23"/>
      <c r="AF398" s="23"/>
      <c r="AG398" s="23"/>
      <c r="AH398" s="23"/>
      <c r="AI398" s="23"/>
      <c r="AJ398" s="23"/>
      <c r="AK398" s="23"/>
      <c r="AL398" s="23"/>
      <c r="AM398" s="23"/>
      <c r="AN398" s="23"/>
      <c r="AO398" s="23"/>
      <c r="AP398" s="23"/>
      <c r="AQ398" s="23"/>
      <c r="AR398" s="6" t="s">
        <v>68</v>
      </c>
      <c r="AS398" s="23"/>
      <c r="AT398" s="23"/>
      <c r="AU398" s="23"/>
      <c r="AV398" s="23"/>
      <c r="AW398" s="23"/>
      <c r="AX398" s="23"/>
      <c r="AY398" s="23"/>
      <c r="AZ398" s="23"/>
      <c r="BA398" s="23"/>
      <c r="BB398" s="23"/>
      <c r="BC398" s="23"/>
      <c r="BD398" s="23"/>
      <c r="BE398" s="23"/>
      <c r="BF398" s="23"/>
    </row>
    <row r="399" hidden="1">
      <c r="A399" s="5">
        <v>40317.0</v>
      </c>
      <c r="B399" s="6" t="s">
        <v>14315</v>
      </c>
      <c r="C399" s="6" t="s">
        <v>14316</v>
      </c>
      <c r="D399" s="23"/>
      <c r="E399" s="23"/>
      <c r="F399" s="23"/>
      <c r="G399" s="6">
        <v>110000.0</v>
      </c>
      <c r="H399" s="23"/>
      <c r="I399" s="6">
        <v>0.0</v>
      </c>
      <c r="J399" s="6">
        <v>0.0</v>
      </c>
      <c r="K399" s="6">
        <v>6.0</v>
      </c>
      <c r="L399" s="6">
        <v>0.0</v>
      </c>
      <c r="M399" s="6">
        <v>0.0</v>
      </c>
      <c r="N399" s="6" t="s">
        <v>61</v>
      </c>
      <c r="O399" s="6">
        <v>0.0</v>
      </c>
      <c r="P399" s="6">
        <v>0.0</v>
      </c>
      <c r="Q399" s="23"/>
      <c r="R399" s="23"/>
      <c r="S399" s="23"/>
      <c r="T399" s="23"/>
      <c r="U399" s="23"/>
      <c r="V399" s="23"/>
      <c r="W399" s="23"/>
      <c r="X399" s="23"/>
      <c r="Y399" s="23"/>
      <c r="Z399" s="23"/>
      <c r="AA399" s="23"/>
      <c r="AB399" s="23"/>
      <c r="AC399" s="23"/>
      <c r="AD399" s="23"/>
      <c r="AE399" s="23"/>
      <c r="AF399" s="23"/>
      <c r="AG399" s="23"/>
      <c r="AH399" s="23"/>
      <c r="AI399" s="23"/>
      <c r="AJ399" s="23"/>
      <c r="AK399" s="23"/>
      <c r="AL399" s="23"/>
      <c r="AM399" s="23"/>
      <c r="AN399" s="23"/>
      <c r="AO399" s="23"/>
      <c r="AP399" s="23"/>
      <c r="AQ399" s="23"/>
      <c r="AR399" s="6" t="s">
        <v>68</v>
      </c>
      <c r="AS399" s="23"/>
      <c r="AT399" s="23"/>
      <c r="AU399" s="23"/>
      <c r="AV399" s="23"/>
      <c r="AW399" s="23"/>
      <c r="AX399" s="23"/>
      <c r="AY399" s="23"/>
      <c r="AZ399" s="23"/>
      <c r="BA399" s="23"/>
      <c r="BB399" s="23"/>
      <c r="BC399" s="23"/>
      <c r="BD399" s="23"/>
      <c r="BE399" s="23"/>
      <c r="BF399" s="23"/>
    </row>
    <row r="400" hidden="1">
      <c r="A400" s="5">
        <v>38744.0</v>
      </c>
      <c r="B400" s="12">
        <v>43378.0</v>
      </c>
      <c r="C400" s="6" t="s">
        <v>14318</v>
      </c>
      <c r="D400" s="6" t="s">
        <v>14319</v>
      </c>
      <c r="E400" s="6" t="s">
        <v>14320</v>
      </c>
      <c r="F400" s="22" t="s">
        <v>14321</v>
      </c>
      <c r="G400" s="6">
        <v>3.5E7</v>
      </c>
      <c r="H400" s="23"/>
      <c r="I400" s="6">
        <v>0.0</v>
      </c>
      <c r="J400" s="6">
        <v>0.0</v>
      </c>
      <c r="K400" s="6">
        <v>6.0</v>
      </c>
      <c r="L400" s="6">
        <v>0.0</v>
      </c>
      <c r="M400" s="6">
        <v>0.0</v>
      </c>
      <c r="N400" s="6" t="s">
        <v>61</v>
      </c>
      <c r="O400" s="6">
        <v>0.0</v>
      </c>
      <c r="P400" s="6">
        <v>0.0</v>
      </c>
      <c r="Q400" s="12">
        <v>43108.0</v>
      </c>
      <c r="R400" s="6" t="s">
        <v>14323</v>
      </c>
      <c r="S400" s="6" t="s">
        <v>14324</v>
      </c>
      <c r="T400" s="22" t="s">
        <v>14326</v>
      </c>
      <c r="U400" s="6" t="s">
        <v>14331</v>
      </c>
      <c r="V400" s="23"/>
      <c r="W400" s="6" t="s">
        <v>5488</v>
      </c>
      <c r="X400" s="23"/>
      <c r="Y400" s="23"/>
      <c r="Z400" s="23"/>
      <c r="AA400" s="23"/>
      <c r="AB400" s="23"/>
      <c r="AC400" s="6" t="s">
        <v>14332</v>
      </c>
      <c r="AD400" s="6" t="s">
        <v>14333</v>
      </c>
      <c r="AE400" s="6" t="s">
        <v>938</v>
      </c>
      <c r="AF400" s="6" t="s">
        <v>14339</v>
      </c>
      <c r="AG400" s="23"/>
      <c r="AH400" s="23"/>
      <c r="AI400" s="23"/>
      <c r="AJ400" s="23"/>
      <c r="AK400" s="23"/>
      <c r="AL400" s="6" t="s">
        <v>14340</v>
      </c>
      <c r="AM400" s="23"/>
      <c r="AN400" s="23"/>
      <c r="AO400" s="23"/>
      <c r="AP400" s="23"/>
      <c r="AQ400" s="23"/>
      <c r="AR400" s="6" t="s">
        <v>68</v>
      </c>
      <c r="AS400" s="23"/>
      <c r="AT400" s="6" t="s">
        <v>14341</v>
      </c>
      <c r="AU400" s="23"/>
      <c r="AV400" s="22" t="s">
        <v>14326</v>
      </c>
      <c r="AW400" s="22" t="s">
        <v>14326</v>
      </c>
      <c r="AX400" s="23"/>
      <c r="AY400" s="23"/>
      <c r="AZ400" s="23"/>
      <c r="BA400" s="23"/>
      <c r="BB400" s="23"/>
      <c r="BC400" s="23"/>
      <c r="BD400" s="23"/>
      <c r="BE400" s="23"/>
      <c r="BF400" s="23"/>
    </row>
    <row r="401" hidden="1">
      <c r="A401" s="5">
        <v>38743.0</v>
      </c>
      <c r="B401" s="12">
        <v>43348.0</v>
      </c>
      <c r="C401" s="6" t="s">
        <v>14344</v>
      </c>
      <c r="D401" s="23"/>
      <c r="E401" s="23"/>
      <c r="F401" s="23"/>
      <c r="G401" s="6">
        <v>3.5E7</v>
      </c>
      <c r="H401" s="23"/>
      <c r="I401" s="6">
        <v>0.0</v>
      </c>
      <c r="J401" s="6">
        <v>0.0</v>
      </c>
      <c r="K401" s="6">
        <v>6.0</v>
      </c>
      <c r="L401" s="6">
        <v>0.0</v>
      </c>
      <c r="M401" s="6">
        <v>0.0</v>
      </c>
      <c r="N401" s="6" t="s">
        <v>61</v>
      </c>
      <c r="O401" s="6">
        <v>0.0</v>
      </c>
      <c r="P401" s="6">
        <v>0.0</v>
      </c>
      <c r="Q401" s="23"/>
      <c r="R401" s="23"/>
      <c r="S401" s="23"/>
      <c r="T401" s="23"/>
      <c r="U401" s="23"/>
      <c r="V401" s="23"/>
      <c r="W401" s="23"/>
      <c r="X401" s="23"/>
      <c r="Y401" s="23"/>
      <c r="Z401" s="23"/>
      <c r="AA401" s="23"/>
      <c r="AB401" s="23"/>
      <c r="AC401" s="23"/>
      <c r="AD401" s="23"/>
      <c r="AE401" s="23"/>
      <c r="AF401" s="23"/>
      <c r="AG401" s="23"/>
      <c r="AH401" s="23"/>
      <c r="AI401" s="23"/>
      <c r="AJ401" s="23"/>
      <c r="AK401" s="23"/>
      <c r="AL401" s="23"/>
      <c r="AM401" s="23"/>
      <c r="AN401" s="23"/>
      <c r="AO401" s="23"/>
      <c r="AP401" s="23"/>
      <c r="AQ401" s="23"/>
      <c r="AR401" s="6" t="s">
        <v>68</v>
      </c>
      <c r="AS401" s="23"/>
      <c r="AT401" s="23"/>
      <c r="AU401" s="23"/>
      <c r="AV401" s="23"/>
      <c r="AW401" s="23"/>
      <c r="AX401" s="23"/>
      <c r="AY401" s="23"/>
      <c r="AZ401" s="23"/>
      <c r="BA401" s="23"/>
      <c r="BB401" s="23"/>
      <c r="BC401" s="23"/>
      <c r="BD401" s="23"/>
      <c r="BE401" s="23"/>
      <c r="BF401" s="23"/>
    </row>
    <row r="402" hidden="1">
      <c r="A402" s="5">
        <v>38995.0</v>
      </c>
      <c r="B402" s="12">
        <v>43106.0</v>
      </c>
      <c r="C402" s="6" t="s">
        <v>14346</v>
      </c>
      <c r="D402" s="23"/>
      <c r="E402" s="23"/>
      <c r="F402" s="23"/>
      <c r="G402" s="6">
        <v>1.0E7</v>
      </c>
      <c r="H402" s="23"/>
      <c r="I402" s="6">
        <v>0.0</v>
      </c>
      <c r="J402" s="6">
        <v>0.0</v>
      </c>
      <c r="K402" s="6">
        <v>6.0</v>
      </c>
      <c r="L402" s="6">
        <v>0.0</v>
      </c>
      <c r="M402" s="6">
        <v>0.0</v>
      </c>
      <c r="N402" s="6" t="s">
        <v>61</v>
      </c>
      <c r="O402" s="6">
        <v>0.0</v>
      </c>
      <c r="P402" s="6">
        <v>0.0</v>
      </c>
      <c r="Q402" s="23"/>
      <c r="R402" s="23"/>
      <c r="S402" s="23"/>
      <c r="T402" s="23"/>
      <c r="U402" s="23"/>
      <c r="V402" s="23"/>
      <c r="W402" s="23"/>
      <c r="X402" s="23"/>
      <c r="Y402" s="23"/>
      <c r="Z402" s="23"/>
      <c r="AA402" s="23"/>
      <c r="AB402" s="23"/>
      <c r="AC402" s="23"/>
      <c r="AD402" s="23"/>
      <c r="AE402" s="23"/>
      <c r="AF402" s="23"/>
      <c r="AG402" s="23"/>
      <c r="AH402" s="23"/>
      <c r="AI402" s="23"/>
      <c r="AJ402" s="23"/>
      <c r="AK402" s="23"/>
      <c r="AL402" s="23"/>
      <c r="AM402" s="23"/>
      <c r="AN402" s="23"/>
      <c r="AO402" s="23"/>
      <c r="AP402" s="23"/>
      <c r="AQ402" s="23"/>
      <c r="AR402" s="6" t="s">
        <v>68</v>
      </c>
      <c r="AS402" s="23"/>
      <c r="AT402" s="23"/>
      <c r="AU402" s="23"/>
      <c r="AV402" s="23"/>
      <c r="AW402" s="23"/>
      <c r="AX402" s="23"/>
      <c r="AY402" s="23"/>
      <c r="AZ402" s="23"/>
      <c r="BA402" s="23"/>
      <c r="BB402" s="23"/>
      <c r="BC402" s="23"/>
      <c r="BD402" s="23"/>
      <c r="BE402" s="23"/>
      <c r="BF402" s="23"/>
    </row>
    <row r="403" hidden="1">
      <c r="A403" s="5">
        <v>38183.0</v>
      </c>
      <c r="B403" s="6" t="s">
        <v>14082</v>
      </c>
      <c r="C403" s="6" t="s">
        <v>14351</v>
      </c>
      <c r="D403" s="23"/>
      <c r="E403" s="23"/>
      <c r="F403" s="23"/>
      <c r="G403" s="6">
        <v>2000.0</v>
      </c>
      <c r="H403" s="23"/>
      <c r="I403" s="6">
        <v>0.0</v>
      </c>
      <c r="J403" s="6">
        <v>0.0</v>
      </c>
      <c r="K403" s="6">
        <v>6.0</v>
      </c>
      <c r="L403" s="6">
        <v>0.0</v>
      </c>
      <c r="M403" s="6">
        <v>0.0</v>
      </c>
      <c r="N403" s="6" t="s">
        <v>61</v>
      </c>
      <c r="O403" s="6">
        <v>0.0</v>
      </c>
      <c r="P403" s="6">
        <v>0.0</v>
      </c>
      <c r="Q403" s="23"/>
      <c r="R403" s="23"/>
      <c r="S403" s="23"/>
      <c r="T403" s="23"/>
      <c r="U403" s="23"/>
      <c r="V403" s="23"/>
      <c r="W403" s="23"/>
      <c r="X403" s="23"/>
      <c r="Y403" s="23"/>
      <c r="Z403" s="23"/>
      <c r="AA403" s="23"/>
      <c r="AB403" s="23"/>
      <c r="AC403" s="23"/>
      <c r="AD403" s="23"/>
      <c r="AE403" s="23"/>
      <c r="AF403" s="23"/>
      <c r="AG403" s="23"/>
      <c r="AH403" s="23"/>
      <c r="AI403" s="23"/>
      <c r="AJ403" s="23"/>
      <c r="AK403" s="23"/>
      <c r="AL403" s="23"/>
      <c r="AM403" s="23"/>
      <c r="AN403" s="23"/>
      <c r="AO403" s="23"/>
      <c r="AP403" s="23"/>
      <c r="AQ403" s="23"/>
      <c r="AR403" s="6" t="s">
        <v>68</v>
      </c>
      <c r="AS403" s="23"/>
      <c r="AT403" s="23"/>
      <c r="AU403" s="23"/>
      <c r="AV403" s="23"/>
      <c r="AW403" s="23"/>
      <c r="AX403" s="23"/>
      <c r="AY403" s="23"/>
      <c r="AZ403" s="23"/>
      <c r="BA403" s="23"/>
      <c r="BB403" s="23"/>
      <c r="BC403" s="23"/>
      <c r="BD403" s="23"/>
      <c r="BE403" s="23"/>
      <c r="BF403" s="23"/>
    </row>
    <row r="404" hidden="1">
      <c r="A404" s="5">
        <v>43981.0</v>
      </c>
      <c r="B404" s="12">
        <v>43263.0</v>
      </c>
      <c r="C404" s="6" t="s">
        <v>14352</v>
      </c>
      <c r="D404" s="23"/>
      <c r="E404" s="23"/>
      <c r="F404" s="23"/>
      <c r="G404" s="6">
        <v>17000.0</v>
      </c>
      <c r="H404" s="23"/>
      <c r="I404" s="6">
        <v>0.0</v>
      </c>
      <c r="J404" s="6">
        <v>0.0</v>
      </c>
      <c r="K404" s="6">
        <v>6.0</v>
      </c>
      <c r="L404" s="6">
        <v>0.0</v>
      </c>
      <c r="M404" s="6">
        <v>0.0</v>
      </c>
      <c r="N404" s="6" t="s">
        <v>61</v>
      </c>
      <c r="O404" s="6">
        <v>0.0</v>
      </c>
      <c r="P404" s="6">
        <v>0.0</v>
      </c>
      <c r="Q404" s="12">
        <v>43293.0</v>
      </c>
      <c r="R404" s="6" t="s">
        <v>14353</v>
      </c>
      <c r="S404" s="23"/>
      <c r="T404" s="23"/>
      <c r="U404" s="23"/>
      <c r="V404" s="23"/>
      <c r="W404" s="6" t="s">
        <v>14354</v>
      </c>
      <c r="X404" s="23"/>
      <c r="Y404" s="23"/>
      <c r="Z404" s="23"/>
      <c r="AA404" s="23"/>
      <c r="AB404" s="23"/>
      <c r="AC404" s="23"/>
      <c r="AD404" s="6" t="s">
        <v>14355</v>
      </c>
      <c r="AE404" s="23"/>
      <c r="AF404" s="6" t="s">
        <v>14356</v>
      </c>
      <c r="AG404" s="23"/>
      <c r="AH404" s="23"/>
      <c r="AI404" s="23"/>
      <c r="AJ404" s="23"/>
      <c r="AK404" s="23"/>
      <c r="AL404" s="6" t="s">
        <v>14357</v>
      </c>
      <c r="AM404" s="23"/>
      <c r="AN404" s="23"/>
      <c r="AO404" s="23"/>
      <c r="AP404" s="23"/>
      <c r="AQ404" s="23"/>
      <c r="AR404" s="6" t="s">
        <v>68</v>
      </c>
      <c r="AS404" s="23"/>
      <c r="AT404" s="23"/>
      <c r="AU404" s="23"/>
      <c r="AV404" s="22" t="s">
        <v>14359</v>
      </c>
      <c r="AW404" s="22" t="s">
        <v>14359</v>
      </c>
      <c r="AX404" s="23"/>
      <c r="AY404" s="23"/>
      <c r="AZ404" s="23"/>
      <c r="BA404" s="23"/>
      <c r="BB404" s="23"/>
      <c r="BC404" s="23"/>
      <c r="BD404" s="23"/>
      <c r="BE404" s="23"/>
      <c r="BF404" s="23"/>
    </row>
    <row r="405" hidden="1">
      <c r="A405" s="5">
        <v>38057.0</v>
      </c>
      <c r="B405" s="12">
        <v>43437.0</v>
      </c>
      <c r="C405" s="6" t="s">
        <v>14365</v>
      </c>
      <c r="D405" s="23"/>
      <c r="E405" s="23"/>
      <c r="F405" s="23"/>
      <c r="G405" s="6">
        <v>3000.0</v>
      </c>
      <c r="H405" s="23"/>
      <c r="I405" s="6">
        <v>0.0</v>
      </c>
      <c r="J405" s="6">
        <v>0.0</v>
      </c>
      <c r="K405" s="6">
        <v>6.0</v>
      </c>
      <c r="L405" s="6">
        <v>0.0</v>
      </c>
      <c r="M405" s="6">
        <v>0.0</v>
      </c>
      <c r="N405" s="6" t="s">
        <v>61</v>
      </c>
      <c r="O405" s="6">
        <v>0.0</v>
      </c>
      <c r="P405" s="6">
        <v>0.0</v>
      </c>
      <c r="Q405" s="23"/>
      <c r="R405" s="23"/>
      <c r="S405" s="23"/>
      <c r="T405" s="23"/>
      <c r="U405" s="23"/>
      <c r="V405" s="23"/>
      <c r="W405" s="23"/>
      <c r="X405" s="23"/>
      <c r="Y405" s="23"/>
      <c r="Z405" s="23"/>
      <c r="AA405" s="23"/>
      <c r="AB405" s="23"/>
      <c r="AC405" s="23"/>
      <c r="AD405" s="23"/>
      <c r="AE405" s="23"/>
      <c r="AF405" s="23"/>
      <c r="AG405" s="23"/>
      <c r="AH405" s="23"/>
      <c r="AI405" s="23"/>
      <c r="AJ405" s="23"/>
      <c r="AK405" s="23"/>
      <c r="AL405" s="23"/>
      <c r="AM405" s="23"/>
      <c r="AN405" s="23"/>
      <c r="AO405" s="23"/>
      <c r="AP405" s="23"/>
      <c r="AQ405" s="23"/>
      <c r="AR405" s="6" t="s">
        <v>68</v>
      </c>
      <c r="AS405" s="23"/>
      <c r="AT405" s="23"/>
      <c r="AU405" s="23"/>
      <c r="AV405" s="22" t="s">
        <v>14371</v>
      </c>
      <c r="AW405" s="22" t="s">
        <v>14371</v>
      </c>
      <c r="AX405" s="23"/>
      <c r="AY405" s="23"/>
      <c r="AZ405" s="23"/>
      <c r="BA405" s="23"/>
      <c r="BB405" s="23"/>
      <c r="BC405" s="23"/>
      <c r="BD405" s="23"/>
      <c r="BE405" s="23"/>
      <c r="BF405" s="23"/>
    </row>
    <row r="406" hidden="1">
      <c r="A406" s="5">
        <v>37528.0</v>
      </c>
      <c r="B406" s="6" t="s">
        <v>9950</v>
      </c>
      <c r="C406" s="6" t="s">
        <v>14386</v>
      </c>
      <c r="D406" s="23"/>
      <c r="E406" s="23"/>
      <c r="F406" s="23"/>
      <c r="G406" s="6">
        <v>3000000.0</v>
      </c>
      <c r="H406" s="23"/>
      <c r="I406" s="6">
        <v>0.0</v>
      </c>
      <c r="J406" s="6">
        <v>0.0</v>
      </c>
      <c r="K406" s="6">
        <v>6.0</v>
      </c>
      <c r="L406" s="6">
        <v>0.0</v>
      </c>
      <c r="M406" s="6">
        <v>0.0</v>
      </c>
      <c r="N406" s="6" t="s">
        <v>61</v>
      </c>
      <c r="O406" s="6">
        <v>0.0</v>
      </c>
      <c r="P406" s="6">
        <v>0.0</v>
      </c>
      <c r="Q406" s="23"/>
      <c r="R406" s="23"/>
      <c r="S406" s="23"/>
      <c r="T406" s="23"/>
      <c r="U406" s="23"/>
      <c r="V406" s="23"/>
      <c r="W406" s="23"/>
      <c r="X406" s="23"/>
      <c r="Y406" s="23"/>
      <c r="Z406" s="23"/>
      <c r="AA406" s="23"/>
      <c r="AB406" s="23"/>
      <c r="AC406" s="23"/>
      <c r="AD406" s="23"/>
      <c r="AE406" s="23"/>
      <c r="AF406" s="23"/>
      <c r="AG406" s="23"/>
      <c r="AH406" s="23"/>
      <c r="AI406" s="23"/>
      <c r="AJ406" s="23"/>
      <c r="AK406" s="23"/>
      <c r="AL406" s="23"/>
      <c r="AM406" s="23"/>
      <c r="AN406" s="23"/>
      <c r="AO406" s="23"/>
      <c r="AP406" s="23"/>
      <c r="AQ406" s="23"/>
      <c r="AR406" s="6" t="s">
        <v>68</v>
      </c>
      <c r="AS406" s="23"/>
      <c r="AT406" s="23"/>
      <c r="AU406" s="23"/>
      <c r="AV406" s="23"/>
      <c r="AW406" s="23"/>
      <c r="AX406" s="23"/>
      <c r="AY406" s="23"/>
      <c r="AZ406" s="23"/>
      <c r="BA406" s="23"/>
      <c r="BB406" s="23"/>
      <c r="BC406" s="23"/>
      <c r="BD406" s="23"/>
      <c r="BE406" s="23"/>
      <c r="BF406" s="23"/>
    </row>
    <row r="407" hidden="1">
      <c r="A407" s="5">
        <v>42438.0</v>
      </c>
      <c r="B407" s="6" t="s">
        <v>9256</v>
      </c>
      <c r="C407" s="6" t="s">
        <v>14392</v>
      </c>
      <c r="D407" s="23"/>
      <c r="E407" s="23"/>
      <c r="F407" s="23"/>
      <c r="G407" s="6">
        <v>100000.0</v>
      </c>
      <c r="H407" s="23"/>
      <c r="I407" s="6">
        <v>0.0</v>
      </c>
      <c r="J407" s="6">
        <v>0.0</v>
      </c>
      <c r="K407" s="6">
        <v>6.0</v>
      </c>
      <c r="L407" s="6">
        <v>0.0</v>
      </c>
      <c r="M407" s="6">
        <v>0.0</v>
      </c>
      <c r="N407" s="6" t="s">
        <v>61</v>
      </c>
      <c r="O407" s="6">
        <v>0.0</v>
      </c>
      <c r="P407" s="6">
        <v>0.0</v>
      </c>
      <c r="Q407" s="23"/>
      <c r="R407" s="23"/>
      <c r="S407" s="23"/>
      <c r="T407" s="23"/>
      <c r="U407" s="23"/>
      <c r="V407" s="23"/>
      <c r="W407" s="23"/>
      <c r="X407" s="23"/>
      <c r="Y407" s="23"/>
      <c r="Z407" s="23"/>
      <c r="AA407" s="23"/>
      <c r="AB407" s="23"/>
      <c r="AC407" s="23"/>
      <c r="AD407" s="23"/>
      <c r="AE407" s="23"/>
      <c r="AF407" s="23"/>
      <c r="AG407" s="23"/>
      <c r="AH407" s="23"/>
      <c r="AI407" s="23"/>
      <c r="AJ407" s="23"/>
      <c r="AK407" s="23"/>
      <c r="AL407" s="23"/>
      <c r="AM407" s="23"/>
      <c r="AN407" s="23"/>
      <c r="AO407" s="23"/>
      <c r="AP407" s="23"/>
      <c r="AQ407" s="23"/>
      <c r="AR407" s="6" t="s">
        <v>68</v>
      </c>
      <c r="AS407" s="23"/>
      <c r="AT407" s="23"/>
      <c r="AU407" s="23"/>
      <c r="AV407" s="23"/>
      <c r="AW407" s="23"/>
      <c r="AX407" s="23"/>
      <c r="AY407" s="23"/>
      <c r="AZ407" s="23"/>
      <c r="BA407" s="23"/>
      <c r="BB407" s="23"/>
      <c r="BC407" s="23"/>
      <c r="BD407" s="23"/>
      <c r="BE407" s="23"/>
      <c r="BF407" s="23"/>
    </row>
    <row r="408" hidden="1">
      <c r="A408" s="5">
        <v>40742.0</v>
      </c>
      <c r="B408" s="6" t="s">
        <v>14400</v>
      </c>
      <c r="C408" s="6" t="s">
        <v>14401</v>
      </c>
      <c r="D408" s="23"/>
      <c r="E408" s="23"/>
      <c r="F408" s="23"/>
      <c r="G408" s="6">
        <v>5.0E7</v>
      </c>
      <c r="H408" s="23"/>
      <c r="I408" s="6">
        <v>0.0</v>
      </c>
      <c r="J408" s="6">
        <v>0.0</v>
      </c>
      <c r="K408" s="6">
        <v>6.0</v>
      </c>
      <c r="L408" s="6">
        <v>0.0</v>
      </c>
      <c r="M408" s="6">
        <v>0.0</v>
      </c>
      <c r="N408" s="6" t="s">
        <v>61</v>
      </c>
      <c r="O408" s="6">
        <v>0.0</v>
      </c>
      <c r="P408" s="6">
        <v>0.0</v>
      </c>
      <c r="Q408" s="23"/>
      <c r="R408" s="23"/>
      <c r="S408" s="23"/>
      <c r="T408" s="23"/>
      <c r="U408" s="23"/>
      <c r="V408" s="23"/>
      <c r="W408" s="23"/>
      <c r="X408" s="23"/>
      <c r="Y408" s="23"/>
      <c r="Z408" s="23"/>
      <c r="AA408" s="23"/>
      <c r="AB408" s="23"/>
      <c r="AC408" s="23"/>
      <c r="AD408" s="23"/>
      <c r="AE408" s="23"/>
      <c r="AF408" s="23"/>
      <c r="AG408" s="23"/>
      <c r="AH408" s="23"/>
      <c r="AI408" s="23"/>
      <c r="AJ408" s="23"/>
      <c r="AK408" s="23"/>
      <c r="AL408" s="23"/>
      <c r="AM408" s="23"/>
      <c r="AN408" s="23"/>
      <c r="AO408" s="23"/>
      <c r="AP408" s="23"/>
      <c r="AQ408" s="23"/>
      <c r="AR408" s="6" t="s">
        <v>68</v>
      </c>
      <c r="AS408" s="23"/>
      <c r="AT408" s="23"/>
      <c r="AU408" s="23"/>
      <c r="AV408" s="22" t="s">
        <v>14402</v>
      </c>
      <c r="AW408" s="22" t="s">
        <v>14402</v>
      </c>
      <c r="AX408" s="23"/>
      <c r="AY408" s="23"/>
      <c r="AZ408" s="23"/>
      <c r="BA408" s="23"/>
      <c r="BB408" s="23"/>
      <c r="BC408" s="23"/>
      <c r="BD408" s="23"/>
      <c r="BE408" s="23"/>
      <c r="BF408" s="23"/>
    </row>
    <row r="409" hidden="1">
      <c r="A409" s="5">
        <v>37517.0</v>
      </c>
      <c r="B409" s="6" t="s">
        <v>9950</v>
      </c>
      <c r="C409" s="6" t="s">
        <v>14421</v>
      </c>
      <c r="D409" s="23"/>
      <c r="E409" s="23"/>
      <c r="F409" s="23"/>
      <c r="G409" s="6">
        <v>5000.0</v>
      </c>
      <c r="H409" s="23"/>
      <c r="I409" s="6">
        <v>0.0</v>
      </c>
      <c r="J409" s="6">
        <v>0.0</v>
      </c>
      <c r="K409" s="6">
        <v>6.0</v>
      </c>
      <c r="L409" s="6">
        <v>0.0</v>
      </c>
      <c r="M409" s="6">
        <v>0.0</v>
      </c>
      <c r="N409" s="6" t="s">
        <v>61</v>
      </c>
      <c r="O409" s="6">
        <v>0.0</v>
      </c>
      <c r="P409" s="6">
        <v>0.0</v>
      </c>
      <c r="Q409" s="23"/>
      <c r="R409" s="23"/>
      <c r="S409" s="23"/>
      <c r="T409" s="23"/>
      <c r="U409" s="23"/>
      <c r="V409" s="23"/>
      <c r="W409" s="23"/>
      <c r="X409" s="23"/>
      <c r="Y409" s="23"/>
      <c r="Z409" s="23"/>
      <c r="AA409" s="23"/>
      <c r="AB409" s="23"/>
      <c r="AC409" s="23"/>
      <c r="AD409" s="23"/>
      <c r="AE409" s="23"/>
      <c r="AF409" s="23"/>
      <c r="AG409" s="23"/>
      <c r="AH409" s="23"/>
      <c r="AI409" s="23"/>
      <c r="AJ409" s="23"/>
      <c r="AK409" s="23"/>
      <c r="AL409" s="23"/>
      <c r="AM409" s="23"/>
      <c r="AN409" s="23"/>
      <c r="AO409" s="23"/>
      <c r="AP409" s="23"/>
      <c r="AQ409" s="23"/>
      <c r="AR409" s="6" t="s">
        <v>68</v>
      </c>
      <c r="AS409" s="23"/>
      <c r="AT409" s="23"/>
      <c r="AU409" s="23"/>
      <c r="AV409" s="23"/>
      <c r="AW409" s="23"/>
      <c r="AX409" s="23"/>
      <c r="AY409" s="23"/>
      <c r="AZ409" s="23"/>
      <c r="BA409" s="23"/>
      <c r="BB409" s="23"/>
      <c r="BC409" s="23"/>
      <c r="BD409" s="23"/>
      <c r="BE409" s="23"/>
      <c r="BF409" s="23"/>
    </row>
    <row r="410" hidden="1">
      <c r="A410" s="5">
        <v>37519.0</v>
      </c>
      <c r="B410" s="6" t="s">
        <v>9950</v>
      </c>
      <c r="C410" s="6" t="s">
        <v>14429</v>
      </c>
      <c r="D410" s="23"/>
      <c r="E410" s="23"/>
      <c r="F410" s="23"/>
      <c r="G410" s="6">
        <v>5000.0</v>
      </c>
      <c r="H410" s="23"/>
      <c r="I410" s="6">
        <v>0.0</v>
      </c>
      <c r="J410" s="6">
        <v>0.0</v>
      </c>
      <c r="K410" s="6">
        <v>6.0</v>
      </c>
      <c r="L410" s="6">
        <v>0.0</v>
      </c>
      <c r="M410" s="6">
        <v>0.0</v>
      </c>
      <c r="N410" s="6" t="s">
        <v>61</v>
      </c>
      <c r="O410" s="6">
        <v>0.0</v>
      </c>
      <c r="P410" s="6">
        <v>0.0</v>
      </c>
      <c r="Q410" s="23"/>
      <c r="R410" s="23"/>
      <c r="S410" s="23"/>
      <c r="T410" s="23"/>
      <c r="U410" s="23"/>
      <c r="V410" s="23"/>
      <c r="W410" s="23"/>
      <c r="X410" s="23"/>
      <c r="Y410" s="23"/>
      <c r="Z410" s="23"/>
      <c r="AA410" s="23"/>
      <c r="AB410" s="23"/>
      <c r="AC410" s="23"/>
      <c r="AD410" s="23"/>
      <c r="AE410" s="23"/>
      <c r="AF410" s="23"/>
      <c r="AG410" s="23"/>
      <c r="AH410" s="23"/>
      <c r="AI410" s="23"/>
      <c r="AJ410" s="23"/>
      <c r="AK410" s="23"/>
      <c r="AL410" s="23"/>
      <c r="AM410" s="23"/>
      <c r="AN410" s="23"/>
      <c r="AO410" s="23"/>
      <c r="AP410" s="23"/>
      <c r="AQ410" s="23"/>
      <c r="AR410" s="6" t="s">
        <v>68</v>
      </c>
      <c r="AS410" s="23"/>
      <c r="AT410" s="23"/>
      <c r="AU410" s="23"/>
      <c r="AV410" s="22" t="s">
        <v>11860</v>
      </c>
      <c r="AW410" s="22" t="s">
        <v>11860</v>
      </c>
      <c r="AX410" s="23"/>
      <c r="AY410" s="23"/>
      <c r="AZ410" s="23"/>
      <c r="BA410" s="23"/>
      <c r="BB410" s="23"/>
      <c r="BC410" s="23"/>
      <c r="BD410" s="23"/>
      <c r="BE410" s="23"/>
      <c r="BF410" s="23"/>
    </row>
    <row r="411" hidden="1">
      <c r="A411" s="5">
        <v>36910.0</v>
      </c>
      <c r="B411" s="12">
        <v>43132.0</v>
      </c>
      <c r="C411" s="6" t="s">
        <v>14439</v>
      </c>
      <c r="D411" s="23"/>
      <c r="E411" s="23"/>
      <c r="F411" s="23"/>
      <c r="G411" s="6">
        <v>50000.0</v>
      </c>
      <c r="H411" s="23"/>
      <c r="I411" s="6">
        <v>0.0</v>
      </c>
      <c r="J411" s="6">
        <v>0.0</v>
      </c>
      <c r="K411" s="6">
        <v>6.0</v>
      </c>
      <c r="L411" s="6">
        <v>0.0</v>
      </c>
      <c r="M411" s="6">
        <v>0.0</v>
      </c>
      <c r="N411" s="6" t="s">
        <v>61</v>
      </c>
      <c r="O411" s="6">
        <v>0.0</v>
      </c>
      <c r="P411" s="6">
        <v>0.0</v>
      </c>
      <c r="Q411" s="23"/>
      <c r="R411" s="23"/>
      <c r="S411" s="23"/>
      <c r="T411" s="23"/>
      <c r="U411" s="23"/>
      <c r="V411" s="23"/>
      <c r="W411" s="23"/>
      <c r="X411" s="23"/>
      <c r="Y411" s="23"/>
      <c r="Z411" s="23"/>
      <c r="AA411" s="23"/>
      <c r="AB411" s="23"/>
      <c r="AC411" s="23"/>
      <c r="AD411" s="23"/>
      <c r="AE411" s="23"/>
      <c r="AF411" s="23"/>
      <c r="AG411" s="23"/>
      <c r="AH411" s="23"/>
      <c r="AI411" s="23"/>
      <c r="AJ411" s="23"/>
      <c r="AK411" s="23"/>
      <c r="AL411" s="23"/>
      <c r="AM411" s="23"/>
      <c r="AN411" s="23"/>
      <c r="AO411" s="23"/>
      <c r="AP411" s="23"/>
      <c r="AQ411" s="23"/>
      <c r="AR411" s="6" t="s">
        <v>68</v>
      </c>
      <c r="AS411" s="23"/>
      <c r="AT411" s="23"/>
      <c r="AU411" s="23"/>
      <c r="AV411" s="22" t="s">
        <v>14443</v>
      </c>
      <c r="AW411" s="22" t="s">
        <v>14443</v>
      </c>
      <c r="AX411" s="23"/>
      <c r="AY411" s="23"/>
      <c r="AZ411" s="23"/>
      <c r="BA411" s="23"/>
      <c r="BB411" s="23"/>
      <c r="BC411" s="23"/>
      <c r="BD411" s="23"/>
      <c r="BE411" s="23"/>
      <c r="BF411" s="23"/>
    </row>
    <row r="412" hidden="1">
      <c r="A412" s="5">
        <v>37044.0</v>
      </c>
      <c r="B412" s="6" t="s">
        <v>12487</v>
      </c>
      <c r="C412" s="6" t="s">
        <v>14447</v>
      </c>
      <c r="D412" s="23"/>
      <c r="E412" s="23"/>
      <c r="F412" s="23"/>
      <c r="G412" s="6">
        <v>6000.0</v>
      </c>
      <c r="H412" s="23"/>
      <c r="I412" s="6">
        <v>0.0</v>
      </c>
      <c r="J412" s="6">
        <v>0.0</v>
      </c>
      <c r="K412" s="6">
        <v>6.0</v>
      </c>
      <c r="L412" s="6">
        <v>0.0</v>
      </c>
      <c r="M412" s="6">
        <v>0.0</v>
      </c>
      <c r="N412" s="6" t="s">
        <v>61</v>
      </c>
      <c r="O412" s="6">
        <v>0.0</v>
      </c>
      <c r="P412" s="6">
        <v>0.0</v>
      </c>
      <c r="Q412" s="23"/>
      <c r="R412" s="23"/>
      <c r="S412" s="23"/>
      <c r="T412" s="23"/>
      <c r="U412" s="23"/>
      <c r="V412" s="23"/>
      <c r="W412" s="23"/>
      <c r="X412" s="23"/>
      <c r="Y412" s="23"/>
      <c r="Z412" s="23"/>
      <c r="AA412" s="23"/>
      <c r="AB412" s="23"/>
      <c r="AC412" s="23"/>
      <c r="AD412" s="23"/>
      <c r="AE412" s="23"/>
      <c r="AF412" s="23"/>
      <c r="AG412" s="23"/>
      <c r="AH412" s="23"/>
      <c r="AI412" s="23"/>
      <c r="AJ412" s="23"/>
      <c r="AK412" s="23"/>
      <c r="AL412" s="23"/>
      <c r="AM412" s="23"/>
      <c r="AN412" s="23"/>
      <c r="AO412" s="23"/>
      <c r="AP412" s="23"/>
      <c r="AQ412" s="23"/>
      <c r="AR412" s="6" t="s">
        <v>68</v>
      </c>
      <c r="AS412" s="23"/>
      <c r="AT412" s="23"/>
      <c r="AU412" s="23"/>
      <c r="AV412" s="23"/>
      <c r="AW412" s="23"/>
      <c r="AX412" s="23"/>
      <c r="AY412" s="23"/>
      <c r="AZ412" s="23"/>
      <c r="BA412" s="23"/>
      <c r="BB412" s="23"/>
      <c r="BC412" s="23"/>
      <c r="BD412" s="23"/>
      <c r="BE412" s="23"/>
      <c r="BF412" s="23"/>
    </row>
    <row r="413" hidden="1">
      <c r="A413" s="5">
        <v>38184.0</v>
      </c>
      <c r="B413" s="6" t="s">
        <v>14082</v>
      </c>
      <c r="C413" s="6" t="s">
        <v>14449</v>
      </c>
      <c r="D413" s="23"/>
      <c r="E413" s="23"/>
      <c r="F413" s="23"/>
      <c r="G413" s="6">
        <v>2000.0</v>
      </c>
      <c r="H413" s="23"/>
      <c r="I413" s="6">
        <v>0.0</v>
      </c>
      <c r="J413" s="6">
        <v>0.0</v>
      </c>
      <c r="K413" s="6">
        <v>6.0</v>
      </c>
      <c r="L413" s="6">
        <v>0.0</v>
      </c>
      <c r="M413" s="6">
        <v>0.0</v>
      </c>
      <c r="N413" s="6" t="s">
        <v>61</v>
      </c>
      <c r="O413" s="6">
        <v>0.0</v>
      </c>
      <c r="P413" s="6">
        <v>0.0</v>
      </c>
      <c r="Q413" s="23"/>
      <c r="R413" s="23"/>
      <c r="S413" s="23"/>
      <c r="T413" s="23"/>
      <c r="U413" s="23"/>
      <c r="V413" s="23"/>
      <c r="W413" s="23"/>
      <c r="X413" s="23"/>
      <c r="Y413" s="23"/>
      <c r="Z413" s="23"/>
      <c r="AA413" s="23"/>
      <c r="AB413" s="23"/>
      <c r="AC413" s="23"/>
      <c r="AD413" s="23"/>
      <c r="AE413" s="23"/>
      <c r="AF413" s="23"/>
      <c r="AG413" s="23"/>
      <c r="AH413" s="23"/>
      <c r="AI413" s="23"/>
      <c r="AJ413" s="23"/>
      <c r="AK413" s="23"/>
      <c r="AL413" s="23"/>
      <c r="AM413" s="23"/>
      <c r="AN413" s="23"/>
      <c r="AO413" s="23"/>
      <c r="AP413" s="23"/>
      <c r="AQ413" s="23"/>
      <c r="AR413" s="6" t="s">
        <v>68</v>
      </c>
      <c r="AS413" s="23"/>
      <c r="AT413" s="23"/>
      <c r="AU413" s="23"/>
      <c r="AV413" s="22" t="s">
        <v>14454</v>
      </c>
      <c r="AW413" s="22" t="s">
        <v>14454</v>
      </c>
      <c r="AX413" s="22" t="s">
        <v>14462</v>
      </c>
      <c r="AY413" s="23"/>
      <c r="AZ413" s="23"/>
      <c r="BA413" s="22" t="s">
        <v>14463</v>
      </c>
      <c r="BB413" s="22" t="s">
        <v>14466</v>
      </c>
      <c r="BC413" s="22" t="s">
        <v>14469</v>
      </c>
      <c r="BD413" s="6" t="s">
        <v>14472</v>
      </c>
      <c r="BE413" s="6" t="s">
        <v>145</v>
      </c>
      <c r="BF413" s="23"/>
    </row>
    <row r="414" hidden="1">
      <c r="A414" s="5">
        <v>40260.0</v>
      </c>
      <c r="B414" s="6" t="s">
        <v>14473</v>
      </c>
      <c r="C414" s="6" t="s">
        <v>14474</v>
      </c>
      <c r="D414" s="23"/>
      <c r="E414" s="23"/>
      <c r="F414" s="23"/>
      <c r="G414" s="6">
        <v>5000.0</v>
      </c>
      <c r="H414" s="23"/>
      <c r="I414" s="6">
        <v>0.0</v>
      </c>
      <c r="J414" s="6">
        <v>0.0</v>
      </c>
      <c r="K414" s="6">
        <v>6.0</v>
      </c>
      <c r="L414" s="6">
        <v>0.0</v>
      </c>
      <c r="M414" s="6">
        <v>0.0</v>
      </c>
      <c r="N414" s="6" t="s">
        <v>61</v>
      </c>
      <c r="O414" s="6">
        <v>0.0</v>
      </c>
      <c r="P414" s="6">
        <v>0.0</v>
      </c>
      <c r="Q414" s="23"/>
      <c r="R414" s="23"/>
      <c r="S414" s="23"/>
      <c r="T414" s="23"/>
      <c r="U414" s="23"/>
      <c r="V414" s="23"/>
      <c r="W414" s="23"/>
      <c r="X414" s="23"/>
      <c r="Y414" s="23"/>
      <c r="Z414" s="23"/>
      <c r="AA414" s="23"/>
      <c r="AB414" s="23"/>
      <c r="AC414" s="23"/>
      <c r="AD414" s="23"/>
      <c r="AE414" s="23"/>
      <c r="AF414" s="23"/>
      <c r="AG414" s="23"/>
      <c r="AH414" s="23"/>
      <c r="AI414" s="23"/>
      <c r="AJ414" s="23"/>
      <c r="AK414" s="23"/>
      <c r="AL414" s="23"/>
      <c r="AM414" s="23"/>
      <c r="AN414" s="23"/>
      <c r="AO414" s="23"/>
      <c r="AP414" s="23"/>
      <c r="AQ414" s="23"/>
      <c r="AR414" s="6" t="s">
        <v>68</v>
      </c>
      <c r="AS414" s="23"/>
      <c r="AT414" s="23"/>
      <c r="AU414" s="23"/>
      <c r="AV414" s="22" t="s">
        <v>14483</v>
      </c>
      <c r="AW414" s="22" t="s">
        <v>14483</v>
      </c>
      <c r="AX414" s="23"/>
      <c r="AY414" s="23"/>
      <c r="AZ414" s="23"/>
      <c r="BA414" s="23"/>
      <c r="BB414" s="23"/>
      <c r="BC414" s="23"/>
      <c r="BD414" s="23"/>
      <c r="BE414" s="23"/>
      <c r="BF414" s="23"/>
    </row>
    <row r="415" hidden="1">
      <c r="A415" s="5">
        <v>38024.0</v>
      </c>
      <c r="B415" s="12">
        <v>43407.0</v>
      </c>
      <c r="C415" s="6" t="s">
        <v>14500</v>
      </c>
      <c r="D415" s="6" t="s">
        <v>14501</v>
      </c>
      <c r="E415" s="6" t="s">
        <v>14502</v>
      </c>
      <c r="F415" s="22" t="s">
        <v>14503</v>
      </c>
      <c r="G415" s="6">
        <v>1000.0</v>
      </c>
      <c r="H415" s="23"/>
      <c r="I415" s="6">
        <v>0.0</v>
      </c>
      <c r="J415" s="6">
        <v>0.0</v>
      </c>
      <c r="K415" s="6">
        <v>6.0</v>
      </c>
      <c r="L415" s="6">
        <v>0.0</v>
      </c>
      <c r="M415" s="6">
        <v>0.0</v>
      </c>
      <c r="N415" s="6" t="s">
        <v>61</v>
      </c>
      <c r="O415" s="6">
        <v>0.0</v>
      </c>
      <c r="P415" s="6">
        <v>0.0</v>
      </c>
      <c r="Q415" s="12">
        <v>43407.0</v>
      </c>
      <c r="R415" s="6" t="s">
        <v>12935</v>
      </c>
      <c r="S415" s="6" t="s">
        <v>14510</v>
      </c>
      <c r="T415" s="22" t="s">
        <v>14511</v>
      </c>
      <c r="U415" s="6" t="s">
        <v>14512</v>
      </c>
      <c r="V415" s="23"/>
      <c r="W415" s="6" t="s">
        <v>9587</v>
      </c>
      <c r="X415" s="23"/>
      <c r="Y415" s="23"/>
      <c r="Z415" s="23"/>
      <c r="AA415" s="23"/>
      <c r="AB415" s="23"/>
      <c r="AC415" s="6" t="s">
        <v>14513</v>
      </c>
      <c r="AD415" s="6" t="s">
        <v>14514</v>
      </c>
      <c r="AE415" s="6" t="s">
        <v>14515</v>
      </c>
      <c r="AF415" s="22" t="s">
        <v>14517</v>
      </c>
      <c r="AG415" s="23"/>
      <c r="AH415" s="23"/>
      <c r="AI415" s="23"/>
      <c r="AJ415" s="23"/>
      <c r="AK415" s="23"/>
      <c r="AL415" s="6" t="s">
        <v>14520</v>
      </c>
      <c r="AM415" s="23"/>
      <c r="AN415" s="23"/>
      <c r="AO415" s="23"/>
      <c r="AP415" s="23"/>
      <c r="AQ415" s="23"/>
      <c r="AR415" s="6" t="s">
        <v>834</v>
      </c>
      <c r="AS415" s="23"/>
      <c r="AT415" s="6" t="s">
        <v>14522</v>
      </c>
      <c r="AU415" s="23"/>
      <c r="AV415" s="22" t="s">
        <v>14511</v>
      </c>
      <c r="AW415" s="22" t="s">
        <v>14511</v>
      </c>
      <c r="AX415" s="23"/>
      <c r="AY415" s="23"/>
      <c r="AZ415" s="23"/>
      <c r="BA415" s="23"/>
      <c r="BB415" s="23"/>
      <c r="BC415" s="23"/>
      <c r="BD415" s="23"/>
      <c r="BE415" s="23"/>
      <c r="BF415" s="23"/>
    </row>
    <row r="416" hidden="1">
      <c r="A416" s="5">
        <v>38023.0</v>
      </c>
      <c r="B416" s="12">
        <v>43407.0</v>
      </c>
      <c r="C416" s="6" t="s">
        <v>14539</v>
      </c>
      <c r="D416" s="23"/>
      <c r="E416" s="23"/>
      <c r="F416" s="23"/>
      <c r="G416" s="6">
        <v>800.0</v>
      </c>
      <c r="H416" s="23"/>
      <c r="I416" s="6">
        <v>0.0</v>
      </c>
      <c r="J416" s="6">
        <v>0.0</v>
      </c>
      <c r="K416" s="6">
        <v>6.0</v>
      </c>
      <c r="L416" s="6">
        <v>0.0</v>
      </c>
      <c r="M416" s="6">
        <v>0.0</v>
      </c>
      <c r="N416" s="6" t="s">
        <v>61</v>
      </c>
      <c r="O416" s="6">
        <v>0.0</v>
      </c>
      <c r="P416" s="6">
        <v>0.0</v>
      </c>
      <c r="Q416" s="23"/>
      <c r="R416" s="23"/>
      <c r="S416" s="23"/>
      <c r="T416" s="23"/>
      <c r="U416" s="23"/>
      <c r="V416" s="23"/>
      <c r="W416" s="23"/>
      <c r="X416" s="23"/>
      <c r="Y416" s="23"/>
      <c r="Z416" s="23"/>
      <c r="AA416" s="23"/>
      <c r="AB416" s="23"/>
      <c r="AC416" s="23"/>
      <c r="AD416" s="23"/>
      <c r="AE416" s="23"/>
      <c r="AF416" s="23"/>
      <c r="AG416" s="23"/>
      <c r="AH416" s="23"/>
      <c r="AI416" s="23"/>
      <c r="AJ416" s="23"/>
      <c r="AK416" s="23"/>
      <c r="AL416" s="23"/>
      <c r="AM416" s="23"/>
      <c r="AN416" s="23"/>
      <c r="AO416" s="23"/>
      <c r="AP416" s="23"/>
      <c r="AQ416" s="23"/>
      <c r="AR416" s="6" t="s">
        <v>68</v>
      </c>
      <c r="AS416" s="23"/>
      <c r="AT416" s="23"/>
      <c r="AU416" s="23"/>
      <c r="AV416" s="23"/>
      <c r="AW416" s="23"/>
      <c r="AX416" s="23"/>
      <c r="AY416" s="23"/>
      <c r="AZ416" s="23"/>
      <c r="BA416" s="23"/>
      <c r="BB416" s="23"/>
      <c r="BC416" s="23"/>
      <c r="BD416" s="23"/>
      <c r="BE416" s="23"/>
      <c r="BF416" s="23"/>
    </row>
    <row r="417" hidden="1">
      <c r="A417" s="5">
        <v>40743.0</v>
      </c>
      <c r="B417" s="6" t="s">
        <v>9840</v>
      </c>
      <c r="C417" s="6" t="s">
        <v>14541</v>
      </c>
      <c r="D417" s="23"/>
      <c r="E417" s="23"/>
      <c r="F417" s="23"/>
      <c r="G417" s="6">
        <v>5000.0</v>
      </c>
      <c r="H417" s="23"/>
      <c r="I417" s="6">
        <v>0.0</v>
      </c>
      <c r="J417" s="6">
        <v>0.0</v>
      </c>
      <c r="K417" s="6">
        <v>6.0</v>
      </c>
      <c r="L417" s="6">
        <v>0.0</v>
      </c>
      <c r="M417" s="6">
        <v>0.0</v>
      </c>
      <c r="N417" s="6" t="s">
        <v>61</v>
      </c>
      <c r="O417" s="6">
        <v>0.0</v>
      </c>
      <c r="P417" s="6">
        <v>0.0</v>
      </c>
      <c r="Q417" s="23"/>
      <c r="R417" s="23"/>
      <c r="S417" s="23"/>
      <c r="T417" s="23"/>
      <c r="U417" s="23"/>
      <c r="V417" s="23"/>
      <c r="W417" s="23"/>
      <c r="X417" s="23"/>
      <c r="Y417" s="23"/>
      <c r="Z417" s="23"/>
      <c r="AA417" s="23"/>
      <c r="AB417" s="23"/>
      <c r="AC417" s="23"/>
      <c r="AD417" s="23"/>
      <c r="AE417" s="23"/>
      <c r="AF417" s="23"/>
      <c r="AG417" s="23"/>
      <c r="AH417" s="23"/>
      <c r="AI417" s="23"/>
      <c r="AJ417" s="23"/>
      <c r="AK417" s="23"/>
      <c r="AL417" s="23"/>
      <c r="AM417" s="23"/>
      <c r="AN417" s="23"/>
      <c r="AO417" s="23"/>
      <c r="AP417" s="23"/>
      <c r="AQ417" s="23"/>
      <c r="AR417" s="6" t="s">
        <v>68</v>
      </c>
      <c r="AS417" s="23"/>
      <c r="AT417" s="23"/>
      <c r="AU417" s="23"/>
      <c r="AV417" s="23"/>
      <c r="AW417" s="23"/>
      <c r="AX417" s="23"/>
      <c r="AY417" s="23"/>
      <c r="AZ417" s="23"/>
      <c r="BA417" s="23"/>
      <c r="BB417" s="23"/>
      <c r="BC417" s="23"/>
      <c r="BD417" s="23"/>
      <c r="BE417" s="23"/>
      <c r="BF417" s="23"/>
    </row>
    <row r="418">
      <c r="A418" s="5">
        <v>42716.0</v>
      </c>
      <c r="B418" s="6" t="s">
        <v>9345</v>
      </c>
      <c r="C418" s="6" t="s">
        <v>14543</v>
      </c>
      <c r="D418" s="6" t="s">
        <v>13373</v>
      </c>
      <c r="E418" s="6" t="s">
        <v>13374</v>
      </c>
      <c r="F418" s="22" t="s">
        <v>14545</v>
      </c>
      <c r="G418" s="6">
        <v>5000.0</v>
      </c>
      <c r="H418" s="6">
        <v>3700.0</v>
      </c>
      <c r="I418" s="6">
        <v>74.0</v>
      </c>
      <c r="J418" s="6">
        <v>222.0</v>
      </c>
      <c r="K418" s="6">
        <v>6.0</v>
      </c>
      <c r="L418" s="6">
        <v>120.0</v>
      </c>
      <c r="M418" s="6">
        <v>116.14</v>
      </c>
      <c r="N418" s="6" t="s">
        <v>61</v>
      </c>
      <c r="O418" s="6">
        <v>2.0</v>
      </c>
      <c r="P418" s="6">
        <v>0.0</v>
      </c>
      <c r="Q418" s="6" t="s">
        <v>9345</v>
      </c>
      <c r="R418" s="12">
        <v>43739.0</v>
      </c>
      <c r="S418" s="6" t="s">
        <v>3034</v>
      </c>
      <c r="T418" s="22" t="s">
        <v>7943</v>
      </c>
      <c r="U418" s="6" t="s">
        <v>7948</v>
      </c>
      <c r="V418" s="23"/>
      <c r="W418" s="6" t="s">
        <v>11322</v>
      </c>
      <c r="X418" s="6" t="s">
        <v>293</v>
      </c>
      <c r="Y418" s="6" t="s">
        <v>5308</v>
      </c>
      <c r="Z418" s="6">
        <v>90031.0</v>
      </c>
      <c r="AA418" s="23"/>
      <c r="AB418" s="23"/>
      <c r="AC418" s="6" t="s">
        <v>14550</v>
      </c>
      <c r="AD418" s="23"/>
      <c r="AE418" s="6" t="s">
        <v>14551</v>
      </c>
      <c r="AF418" s="23"/>
      <c r="AG418" s="23"/>
      <c r="AH418" s="23"/>
      <c r="AI418" s="23"/>
      <c r="AJ418" s="23"/>
      <c r="AK418" s="23"/>
      <c r="AL418" s="25" t="s">
        <v>14553</v>
      </c>
      <c r="AM418" s="23"/>
      <c r="AN418" s="23"/>
      <c r="AO418" s="23"/>
      <c r="AP418" s="23"/>
      <c r="AQ418" s="23"/>
      <c r="AR418" s="6" t="s">
        <v>86</v>
      </c>
      <c r="AS418" s="23"/>
      <c r="AT418" s="6" t="s">
        <v>14556</v>
      </c>
      <c r="AU418" s="23"/>
      <c r="AV418" s="22" t="s">
        <v>7943</v>
      </c>
      <c r="AW418" s="22" t="s">
        <v>7943</v>
      </c>
      <c r="AX418" s="22" t="s">
        <v>7970</v>
      </c>
      <c r="AY418" s="23"/>
      <c r="AZ418" s="22" t="s">
        <v>7973</v>
      </c>
      <c r="BA418" s="22" t="s">
        <v>7982</v>
      </c>
      <c r="BB418" s="22" t="s">
        <v>7985</v>
      </c>
      <c r="BC418" s="23"/>
      <c r="BD418" s="23"/>
      <c r="BE418" s="23"/>
      <c r="BF418" s="23"/>
    </row>
    <row r="419">
      <c r="A419" s="5">
        <v>41389.0</v>
      </c>
      <c r="B419" s="6" t="s">
        <v>11020</v>
      </c>
      <c r="C419" s="6" t="s">
        <v>14589</v>
      </c>
      <c r="D419" s="6" t="s">
        <v>14590</v>
      </c>
      <c r="E419" s="6">
        <v>6.141811101138E12</v>
      </c>
      <c r="F419" s="22" t="s">
        <v>14591</v>
      </c>
      <c r="G419" s="6">
        <v>10000.0</v>
      </c>
      <c r="H419" s="6">
        <v>100.0</v>
      </c>
      <c r="I419" s="6">
        <v>1.0</v>
      </c>
      <c r="J419" s="6">
        <v>6.0</v>
      </c>
      <c r="K419" s="6">
        <v>6.0</v>
      </c>
      <c r="L419" s="6">
        <v>17.5</v>
      </c>
      <c r="M419" s="6">
        <v>4.0</v>
      </c>
      <c r="N419" s="6" t="s">
        <v>61</v>
      </c>
      <c r="O419" s="6">
        <v>1.0</v>
      </c>
      <c r="P419" s="6">
        <v>0.0</v>
      </c>
      <c r="Q419" s="6" t="s">
        <v>11020</v>
      </c>
      <c r="R419" s="12">
        <v>43647.0</v>
      </c>
      <c r="S419" s="6" t="s">
        <v>13122</v>
      </c>
      <c r="T419" s="22" t="s">
        <v>14595</v>
      </c>
      <c r="U419" s="6" t="s">
        <v>14597</v>
      </c>
      <c r="V419" s="23"/>
      <c r="W419" s="6" t="s">
        <v>1419</v>
      </c>
      <c r="X419" s="23"/>
      <c r="Y419" s="23"/>
      <c r="Z419" s="23"/>
      <c r="AA419" s="6" t="s">
        <v>279</v>
      </c>
      <c r="AB419" s="6" t="s">
        <v>155</v>
      </c>
      <c r="AC419" s="6" t="s">
        <v>14598</v>
      </c>
      <c r="AD419" s="6" t="s">
        <v>14599</v>
      </c>
      <c r="AE419" s="6" t="s">
        <v>14601</v>
      </c>
      <c r="AF419" s="6" t="s">
        <v>14607</v>
      </c>
      <c r="AG419" s="23"/>
      <c r="AH419" s="23"/>
      <c r="AI419" s="23"/>
      <c r="AJ419" s="23"/>
      <c r="AK419" s="23"/>
      <c r="AL419" s="23"/>
      <c r="AM419" s="23"/>
      <c r="AN419" s="23"/>
      <c r="AO419" s="23"/>
      <c r="AP419" s="23"/>
      <c r="AQ419" s="23"/>
      <c r="AR419" s="6" t="s">
        <v>86</v>
      </c>
      <c r="AS419" s="23"/>
      <c r="AT419" s="23"/>
      <c r="AU419" s="23"/>
      <c r="AV419" s="6" t="s">
        <v>5596</v>
      </c>
      <c r="AW419" s="22" t="s">
        <v>5597</v>
      </c>
      <c r="AX419" s="22" t="s">
        <v>5602</v>
      </c>
      <c r="AY419" s="23"/>
      <c r="AZ419" s="22" t="s">
        <v>5611</v>
      </c>
      <c r="BA419" s="22" t="s">
        <v>5622</v>
      </c>
      <c r="BB419" s="22" t="s">
        <v>5631</v>
      </c>
      <c r="BC419" s="23"/>
      <c r="BD419" s="6" t="s">
        <v>5646</v>
      </c>
      <c r="BE419" s="6" t="s">
        <v>5647</v>
      </c>
      <c r="BF419" s="23"/>
    </row>
    <row r="420">
      <c r="A420" s="5">
        <v>42202.0</v>
      </c>
      <c r="B420" s="6" t="s">
        <v>13660</v>
      </c>
      <c r="C420" s="6" t="s">
        <v>8120</v>
      </c>
      <c r="D420" s="6" t="s">
        <v>14636</v>
      </c>
      <c r="E420" s="6" t="s">
        <v>7288</v>
      </c>
      <c r="F420" s="22" t="s">
        <v>14637</v>
      </c>
      <c r="G420" s="6">
        <v>5000.0</v>
      </c>
      <c r="H420" s="6">
        <v>875.0</v>
      </c>
      <c r="I420" s="6">
        <v>17.0</v>
      </c>
      <c r="J420" s="6">
        <v>52.5</v>
      </c>
      <c r="K420" s="6">
        <v>6.0</v>
      </c>
      <c r="L420" s="6">
        <v>66.5</v>
      </c>
      <c r="M420" s="6">
        <v>32.61</v>
      </c>
      <c r="N420" s="6" t="s">
        <v>61</v>
      </c>
      <c r="O420" s="6">
        <v>1.0</v>
      </c>
      <c r="P420" s="6">
        <v>0.0</v>
      </c>
      <c r="Q420" s="6" t="s">
        <v>13660</v>
      </c>
      <c r="R420" s="12">
        <v>43739.0</v>
      </c>
      <c r="S420" s="6" t="s">
        <v>14639</v>
      </c>
      <c r="T420" s="22" t="s">
        <v>14640</v>
      </c>
      <c r="U420" s="6" t="s">
        <v>14641</v>
      </c>
      <c r="V420" s="23"/>
      <c r="W420" s="6" t="s">
        <v>8126</v>
      </c>
      <c r="X420" s="6" t="s">
        <v>460</v>
      </c>
      <c r="Y420" s="6" t="s">
        <v>461</v>
      </c>
      <c r="Z420" s="6">
        <v>7002.0</v>
      </c>
      <c r="AA420" s="6" t="s">
        <v>1136</v>
      </c>
      <c r="AB420" s="6" t="s">
        <v>100</v>
      </c>
      <c r="AC420" s="6" t="s">
        <v>14642</v>
      </c>
      <c r="AD420" s="6" t="s">
        <v>14643</v>
      </c>
      <c r="AE420" s="6" t="s">
        <v>14646</v>
      </c>
      <c r="AF420" s="6" t="s">
        <v>14647</v>
      </c>
      <c r="AG420" s="23"/>
      <c r="AH420" s="23"/>
      <c r="AI420" s="23"/>
      <c r="AJ420" s="23"/>
      <c r="AK420" s="23"/>
      <c r="AL420" s="23"/>
      <c r="AM420" s="23"/>
      <c r="AN420" s="23"/>
      <c r="AO420" s="23"/>
      <c r="AP420" s="23"/>
      <c r="AQ420" s="23"/>
      <c r="AR420" s="6" t="s">
        <v>86</v>
      </c>
      <c r="AS420" s="23"/>
      <c r="AT420" s="6" t="s">
        <v>8131</v>
      </c>
      <c r="AU420" s="23"/>
      <c r="AV420" s="22" t="s">
        <v>481</v>
      </c>
      <c r="AW420" s="22" t="s">
        <v>482</v>
      </c>
      <c r="AX420" s="22" t="s">
        <v>484</v>
      </c>
      <c r="AY420" s="22" t="s">
        <v>491</v>
      </c>
      <c r="AZ420" s="23"/>
      <c r="BA420" s="22" t="s">
        <v>496</v>
      </c>
      <c r="BB420" s="22" t="s">
        <v>502</v>
      </c>
      <c r="BC420" s="22" t="s">
        <v>503</v>
      </c>
      <c r="BD420" s="23"/>
      <c r="BE420" s="23"/>
      <c r="BF420" s="23"/>
    </row>
    <row r="421" hidden="1">
      <c r="A421" s="5">
        <v>38134.0</v>
      </c>
      <c r="B421" s="6" t="s">
        <v>9405</v>
      </c>
      <c r="C421" s="6" t="s">
        <v>14673</v>
      </c>
      <c r="D421" s="23"/>
      <c r="E421" s="23"/>
      <c r="F421" s="23"/>
      <c r="G421" s="6">
        <v>100000.0</v>
      </c>
      <c r="H421" s="23"/>
      <c r="I421" s="6">
        <v>0.0</v>
      </c>
      <c r="J421" s="6">
        <v>0.0</v>
      </c>
      <c r="K421" s="6">
        <v>6.0</v>
      </c>
      <c r="L421" s="6">
        <v>0.0</v>
      </c>
      <c r="M421" s="6">
        <v>0.0</v>
      </c>
      <c r="N421" s="6" t="s">
        <v>61</v>
      </c>
      <c r="O421" s="6">
        <v>0.0</v>
      </c>
      <c r="P421" s="6">
        <v>0.0</v>
      </c>
      <c r="Q421" s="23"/>
      <c r="R421" s="23"/>
      <c r="S421" s="23"/>
      <c r="T421" s="23"/>
      <c r="U421" s="23"/>
      <c r="V421" s="23"/>
      <c r="W421" s="23"/>
      <c r="X421" s="23"/>
      <c r="Y421" s="23"/>
      <c r="Z421" s="23"/>
      <c r="AA421" s="23"/>
      <c r="AB421" s="23"/>
      <c r="AC421" s="23"/>
      <c r="AD421" s="23"/>
      <c r="AE421" s="23"/>
      <c r="AF421" s="23"/>
      <c r="AG421" s="23"/>
      <c r="AH421" s="23"/>
      <c r="AI421" s="23"/>
      <c r="AJ421" s="23"/>
      <c r="AK421" s="23"/>
      <c r="AL421" s="23"/>
      <c r="AM421" s="23"/>
      <c r="AN421" s="23"/>
      <c r="AO421" s="23"/>
      <c r="AP421" s="23"/>
      <c r="AQ421" s="23"/>
      <c r="AR421" s="6" t="s">
        <v>68</v>
      </c>
      <c r="AS421" s="23"/>
      <c r="AT421" s="23"/>
      <c r="AU421" s="23"/>
      <c r="AV421" s="23"/>
      <c r="AW421" s="23"/>
      <c r="AX421" s="23"/>
      <c r="AY421" s="23"/>
      <c r="AZ421" s="23"/>
      <c r="BA421" s="23"/>
      <c r="BB421" s="23"/>
      <c r="BC421" s="23"/>
      <c r="BD421" s="23"/>
      <c r="BE421" s="23"/>
      <c r="BF421" s="23"/>
    </row>
    <row r="422" hidden="1">
      <c r="A422" s="5">
        <v>38401.0</v>
      </c>
      <c r="B422" s="12">
        <v>43316.0</v>
      </c>
      <c r="C422" s="6" t="s">
        <v>14682</v>
      </c>
      <c r="D422" s="23"/>
      <c r="E422" s="23"/>
      <c r="F422" s="23"/>
      <c r="G422" s="6">
        <v>1.0E7</v>
      </c>
      <c r="H422" s="23"/>
      <c r="I422" s="6">
        <v>0.0</v>
      </c>
      <c r="J422" s="6">
        <v>0.0</v>
      </c>
      <c r="K422" s="6">
        <v>6.0</v>
      </c>
      <c r="L422" s="6">
        <v>0.0</v>
      </c>
      <c r="M422" s="6">
        <v>0.0</v>
      </c>
      <c r="N422" s="6" t="s">
        <v>61</v>
      </c>
      <c r="O422" s="6">
        <v>0.0</v>
      </c>
      <c r="P422" s="6">
        <v>0.0</v>
      </c>
      <c r="Q422" s="23"/>
      <c r="R422" s="23"/>
      <c r="S422" s="23"/>
      <c r="T422" s="23"/>
      <c r="U422" s="23"/>
      <c r="V422" s="23"/>
      <c r="W422" s="23"/>
      <c r="X422" s="23"/>
      <c r="Y422" s="23"/>
      <c r="Z422" s="23"/>
      <c r="AA422" s="23"/>
      <c r="AB422" s="23"/>
      <c r="AC422" s="23"/>
      <c r="AD422" s="23"/>
      <c r="AE422" s="23"/>
      <c r="AF422" s="23"/>
      <c r="AG422" s="23"/>
      <c r="AH422" s="23"/>
      <c r="AI422" s="23"/>
      <c r="AJ422" s="23"/>
      <c r="AK422" s="23"/>
      <c r="AL422" s="23"/>
      <c r="AM422" s="23"/>
      <c r="AN422" s="23"/>
      <c r="AO422" s="23"/>
      <c r="AP422" s="23"/>
      <c r="AQ422" s="23"/>
      <c r="AR422" s="6" t="s">
        <v>68</v>
      </c>
      <c r="AS422" s="23"/>
      <c r="AT422" s="23"/>
      <c r="AU422" s="23"/>
      <c r="AV422" s="23"/>
      <c r="AW422" s="23"/>
      <c r="AX422" s="23"/>
      <c r="AY422" s="23"/>
      <c r="AZ422" s="23"/>
      <c r="BA422" s="23"/>
      <c r="BB422" s="23"/>
      <c r="BC422" s="23"/>
      <c r="BD422" s="23"/>
      <c r="BE422" s="23"/>
      <c r="BF422" s="23"/>
    </row>
    <row r="423" hidden="1">
      <c r="A423" s="5">
        <v>44153.0</v>
      </c>
      <c r="B423" s="6" t="s">
        <v>12756</v>
      </c>
      <c r="C423" s="6" t="s">
        <v>14686</v>
      </c>
      <c r="D423" s="23"/>
      <c r="E423" s="23"/>
      <c r="F423" s="23"/>
      <c r="G423" s="6">
        <v>100000.0</v>
      </c>
      <c r="H423" s="23"/>
      <c r="I423" s="6">
        <v>0.0</v>
      </c>
      <c r="J423" s="6">
        <v>0.0</v>
      </c>
      <c r="K423" s="6">
        <v>6.0</v>
      </c>
      <c r="L423" s="6">
        <v>0.0</v>
      </c>
      <c r="M423" s="6">
        <v>0.0</v>
      </c>
      <c r="N423" s="6" t="s">
        <v>61</v>
      </c>
      <c r="O423" s="6">
        <v>0.0</v>
      </c>
      <c r="P423" s="6">
        <v>0.0</v>
      </c>
      <c r="Q423" s="23"/>
      <c r="R423" s="23"/>
      <c r="S423" s="23"/>
      <c r="T423" s="23"/>
      <c r="U423" s="23"/>
      <c r="V423" s="23"/>
      <c r="W423" s="23"/>
      <c r="X423" s="23"/>
      <c r="Y423" s="23"/>
      <c r="Z423" s="23"/>
      <c r="AA423" s="23"/>
      <c r="AB423" s="23"/>
      <c r="AC423" s="23"/>
      <c r="AD423" s="23"/>
      <c r="AE423" s="23"/>
      <c r="AF423" s="23"/>
      <c r="AG423" s="23"/>
      <c r="AH423" s="23"/>
      <c r="AI423" s="23"/>
      <c r="AJ423" s="23"/>
      <c r="AK423" s="23"/>
      <c r="AL423" s="23"/>
      <c r="AM423" s="23"/>
      <c r="AN423" s="23"/>
      <c r="AO423" s="23"/>
      <c r="AP423" s="23"/>
      <c r="AQ423" s="23"/>
      <c r="AR423" s="6" t="s">
        <v>68</v>
      </c>
      <c r="AS423" s="23"/>
      <c r="AT423" s="23"/>
      <c r="AU423" s="23"/>
      <c r="AV423" s="22" t="s">
        <v>14688</v>
      </c>
      <c r="AW423" s="22" t="s">
        <v>14688</v>
      </c>
      <c r="AX423" s="23"/>
      <c r="AY423" s="23"/>
      <c r="AZ423" s="23"/>
      <c r="BA423" s="23"/>
      <c r="BB423" s="23"/>
      <c r="BC423" s="23"/>
      <c r="BD423" s="23"/>
      <c r="BE423" s="23"/>
      <c r="BF423" s="23"/>
    </row>
    <row r="424" hidden="1">
      <c r="A424" s="5">
        <v>40282.0</v>
      </c>
      <c r="B424" s="6" t="s">
        <v>14691</v>
      </c>
      <c r="C424" s="6" t="s">
        <v>14692</v>
      </c>
      <c r="D424" s="23"/>
      <c r="E424" s="23"/>
      <c r="F424" s="23"/>
      <c r="G424" s="6">
        <v>100.0</v>
      </c>
      <c r="H424" s="23"/>
      <c r="I424" s="6">
        <v>0.0</v>
      </c>
      <c r="J424" s="6">
        <v>0.0</v>
      </c>
      <c r="K424" s="6">
        <v>6.0</v>
      </c>
      <c r="L424" s="6">
        <v>0.0</v>
      </c>
      <c r="M424" s="6">
        <v>0.0</v>
      </c>
      <c r="N424" s="6" t="s">
        <v>61</v>
      </c>
      <c r="O424" s="6">
        <v>0.0</v>
      </c>
      <c r="P424" s="6">
        <v>0.0</v>
      </c>
      <c r="Q424" s="23"/>
      <c r="R424" s="23"/>
      <c r="S424" s="23"/>
      <c r="T424" s="23"/>
      <c r="U424" s="23"/>
      <c r="V424" s="23"/>
      <c r="W424" s="23"/>
      <c r="X424" s="23"/>
      <c r="Y424" s="23"/>
      <c r="Z424" s="23"/>
      <c r="AA424" s="23"/>
      <c r="AB424" s="23"/>
      <c r="AC424" s="23"/>
      <c r="AD424" s="23"/>
      <c r="AE424" s="23"/>
      <c r="AF424" s="23"/>
      <c r="AG424" s="23"/>
      <c r="AH424" s="23"/>
      <c r="AI424" s="23"/>
      <c r="AJ424" s="23"/>
      <c r="AK424" s="23"/>
      <c r="AL424" s="23"/>
      <c r="AM424" s="23"/>
      <c r="AN424" s="23"/>
      <c r="AO424" s="23"/>
      <c r="AP424" s="23"/>
      <c r="AQ424" s="23"/>
      <c r="AR424" s="6" t="s">
        <v>68</v>
      </c>
      <c r="AS424" s="23"/>
      <c r="AT424" s="23"/>
      <c r="AU424" s="23"/>
      <c r="AV424" s="23"/>
      <c r="AW424" s="23"/>
      <c r="AX424" s="23"/>
      <c r="AY424" s="23"/>
      <c r="AZ424" s="23"/>
      <c r="BA424" s="23"/>
      <c r="BB424" s="23"/>
      <c r="BC424" s="23"/>
      <c r="BD424" s="23"/>
      <c r="BE424" s="23"/>
      <c r="BF424" s="23"/>
    </row>
    <row r="425" hidden="1">
      <c r="A425" s="5">
        <v>37146.0</v>
      </c>
      <c r="B425" s="6" t="s">
        <v>14622</v>
      </c>
      <c r="C425" s="6" t="s">
        <v>14699</v>
      </c>
      <c r="D425" s="23"/>
      <c r="E425" s="23"/>
      <c r="F425" s="23"/>
      <c r="G425" s="6">
        <v>30000.0</v>
      </c>
      <c r="H425" s="23"/>
      <c r="I425" s="6">
        <v>0.0</v>
      </c>
      <c r="J425" s="6">
        <v>0.0</v>
      </c>
      <c r="K425" s="6">
        <v>6.0</v>
      </c>
      <c r="L425" s="6">
        <v>0.0</v>
      </c>
      <c r="M425" s="6">
        <v>0.0</v>
      </c>
      <c r="N425" s="6" t="s">
        <v>61</v>
      </c>
      <c r="O425" s="6">
        <v>0.0</v>
      </c>
      <c r="P425" s="6">
        <v>0.0</v>
      </c>
      <c r="Q425" s="23"/>
      <c r="R425" s="23"/>
      <c r="S425" s="23"/>
      <c r="T425" s="23"/>
      <c r="U425" s="23"/>
      <c r="V425" s="23"/>
      <c r="W425" s="23"/>
      <c r="X425" s="23"/>
      <c r="Y425" s="23"/>
      <c r="Z425" s="23"/>
      <c r="AA425" s="23"/>
      <c r="AB425" s="23"/>
      <c r="AC425" s="23"/>
      <c r="AD425" s="23"/>
      <c r="AE425" s="23"/>
      <c r="AF425" s="23"/>
      <c r="AG425" s="23"/>
      <c r="AH425" s="23"/>
      <c r="AI425" s="23"/>
      <c r="AJ425" s="23"/>
      <c r="AK425" s="23"/>
      <c r="AL425" s="23"/>
      <c r="AM425" s="23"/>
      <c r="AN425" s="23"/>
      <c r="AO425" s="23"/>
      <c r="AP425" s="23"/>
      <c r="AQ425" s="23"/>
      <c r="AR425" s="6" t="s">
        <v>68</v>
      </c>
      <c r="AS425" s="23"/>
      <c r="AT425" s="23"/>
      <c r="AU425" s="23"/>
      <c r="AV425" s="23"/>
      <c r="AW425" s="23"/>
      <c r="AX425" s="23"/>
      <c r="AY425" s="23"/>
      <c r="AZ425" s="23"/>
      <c r="BA425" s="23"/>
      <c r="BB425" s="23"/>
      <c r="BC425" s="23"/>
      <c r="BD425" s="23"/>
      <c r="BE425" s="23"/>
      <c r="BF425" s="23"/>
    </row>
    <row r="426" hidden="1">
      <c r="A426" s="5">
        <v>37158.0</v>
      </c>
      <c r="B426" s="6" t="s">
        <v>14622</v>
      </c>
      <c r="C426" s="6" t="s">
        <v>14709</v>
      </c>
      <c r="D426" s="23"/>
      <c r="E426" s="23"/>
      <c r="F426" s="23"/>
      <c r="G426" s="6">
        <v>30000.0</v>
      </c>
      <c r="H426" s="23"/>
      <c r="I426" s="6">
        <v>0.0</v>
      </c>
      <c r="J426" s="6">
        <v>0.0</v>
      </c>
      <c r="K426" s="6">
        <v>6.0</v>
      </c>
      <c r="L426" s="6">
        <v>0.0</v>
      </c>
      <c r="M426" s="6">
        <v>0.0</v>
      </c>
      <c r="N426" s="6" t="s">
        <v>61</v>
      </c>
      <c r="O426" s="6">
        <v>0.0</v>
      </c>
      <c r="P426" s="6">
        <v>0.0</v>
      </c>
      <c r="Q426" s="23"/>
      <c r="R426" s="23"/>
      <c r="S426" s="23"/>
      <c r="T426" s="23"/>
      <c r="U426" s="23"/>
      <c r="V426" s="23"/>
      <c r="W426" s="23"/>
      <c r="X426" s="23"/>
      <c r="Y426" s="23"/>
      <c r="Z426" s="23"/>
      <c r="AA426" s="23"/>
      <c r="AB426" s="23"/>
      <c r="AC426" s="23"/>
      <c r="AD426" s="23"/>
      <c r="AE426" s="23"/>
      <c r="AF426" s="23"/>
      <c r="AG426" s="23"/>
      <c r="AH426" s="23"/>
      <c r="AI426" s="23"/>
      <c r="AJ426" s="23"/>
      <c r="AK426" s="23"/>
      <c r="AL426" s="23"/>
      <c r="AM426" s="23"/>
      <c r="AN426" s="23"/>
      <c r="AO426" s="23"/>
      <c r="AP426" s="23"/>
      <c r="AQ426" s="23"/>
      <c r="AR426" s="6" t="s">
        <v>68</v>
      </c>
      <c r="AS426" s="23"/>
      <c r="AT426" s="23"/>
      <c r="AU426" s="23"/>
      <c r="AV426" s="22" t="s">
        <v>14710</v>
      </c>
      <c r="AW426" s="22" t="s">
        <v>14710</v>
      </c>
      <c r="AX426" s="23"/>
      <c r="AY426" s="23"/>
      <c r="AZ426" s="23"/>
      <c r="BA426" s="23"/>
      <c r="BB426" s="23"/>
      <c r="BC426" s="23"/>
      <c r="BD426" s="23"/>
      <c r="BE426" s="23"/>
      <c r="BF426" s="23"/>
    </row>
    <row r="427" hidden="1">
      <c r="A427" s="5">
        <v>38754.0</v>
      </c>
      <c r="B427" s="12">
        <v>43378.0</v>
      </c>
      <c r="C427" s="6" t="s">
        <v>14720</v>
      </c>
      <c r="D427" s="23"/>
      <c r="E427" s="23"/>
      <c r="F427" s="23"/>
      <c r="G427" s="6">
        <v>20000.0</v>
      </c>
      <c r="H427" s="23"/>
      <c r="I427" s="6">
        <v>0.0</v>
      </c>
      <c r="J427" s="6">
        <v>0.0</v>
      </c>
      <c r="K427" s="6">
        <v>6.0</v>
      </c>
      <c r="L427" s="6">
        <v>0.0</v>
      </c>
      <c r="M427" s="6">
        <v>0.0</v>
      </c>
      <c r="N427" s="6" t="s">
        <v>61</v>
      </c>
      <c r="O427" s="6">
        <v>0.0</v>
      </c>
      <c r="P427" s="6">
        <v>0.0</v>
      </c>
      <c r="Q427" s="23"/>
      <c r="R427" s="23"/>
      <c r="S427" s="23"/>
      <c r="T427" s="23"/>
      <c r="U427" s="23"/>
      <c r="V427" s="23"/>
      <c r="W427" s="23"/>
      <c r="X427" s="23"/>
      <c r="Y427" s="23"/>
      <c r="Z427" s="23"/>
      <c r="AA427" s="23"/>
      <c r="AB427" s="23"/>
      <c r="AC427" s="23"/>
      <c r="AD427" s="23"/>
      <c r="AE427" s="23"/>
      <c r="AF427" s="23"/>
      <c r="AG427" s="23"/>
      <c r="AH427" s="23"/>
      <c r="AI427" s="23"/>
      <c r="AJ427" s="23"/>
      <c r="AK427" s="23"/>
      <c r="AL427" s="23"/>
      <c r="AM427" s="23"/>
      <c r="AN427" s="23"/>
      <c r="AO427" s="23"/>
      <c r="AP427" s="23"/>
      <c r="AQ427" s="23"/>
      <c r="AR427" s="6" t="s">
        <v>68</v>
      </c>
      <c r="AS427" s="23"/>
      <c r="AT427" s="23"/>
      <c r="AU427" s="23"/>
      <c r="AV427" s="23"/>
      <c r="AW427" s="23"/>
      <c r="AX427" s="23"/>
      <c r="AY427" s="23"/>
      <c r="AZ427" s="23"/>
      <c r="BA427" s="23"/>
      <c r="BB427" s="23"/>
      <c r="BC427" s="23"/>
      <c r="BD427" s="23"/>
      <c r="BE427" s="23"/>
      <c r="BF427" s="23"/>
    </row>
    <row r="428" hidden="1">
      <c r="A428" s="5">
        <v>38185.0</v>
      </c>
      <c r="B428" s="6" t="s">
        <v>14082</v>
      </c>
      <c r="C428" s="6" t="s">
        <v>14724</v>
      </c>
      <c r="D428" s="23"/>
      <c r="E428" s="23"/>
      <c r="F428" s="23"/>
      <c r="G428" s="6">
        <v>1400000.0</v>
      </c>
      <c r="H428" s="23"/>
      <c r="I428" s="6">
        <v>0.0</v>
      </c>
      <c r="J428" s="6">
        <v>0.0</v>
      </c>
      <c r="K428" s="6">
        <v>6.0</v>
      </c>
      <c r="L428" s="6">
        <v>0.0</v>
      </c>
      <c r="M428" s="6">
        <v>0.0</v>
      </c>
      <c r="N428" s="6" t="s">
        <v>61</v>
      </c>
      <c r="O428" s="6">
        <v>0.0</v>
      </c>
      <c r="P428" s="6">
        <v>0.0</v>
      </c>
      <c r="Q428" s="23"/>
      <c r="R428" s="23"/>
      <c r="S428" s="23"/>
      <c r="T428" s="23"/>
      <c r="U428" s="23"/>
      <c r="V428" s="23"/>
      <c r="W428" s="23"/>
      <c r="X428" s="23"/>
      <c r="Y428" s="23"/>
      <c r="Z428" s="23"/>
      <c r="AA428" s="23"/>
      <c r="AB428" s="23"/>
      <c r="AC428" s="23"/>
      <c r="AD428" s="23"/>
      <c r="AE428" s="23"/>
      <c r="AF428" s="23"/>
      <c r="AG428" s="23"/>
      <c r="AH428" s="23"/>
      <c r="AI428" s="23"/>
      <c r="AJ428" s="23"/>
      <c r="AK428" s="23"/>
      <c r="AL428" s="23"/>
      <c r="AM428" s="23"/>
      <c r="AN428" s="23"/>
      <c r="AO428" s="23"/>
      <c r="AP428" s="23"/>
      <c r="AQ428" s="23"/>
      <c r="AR428" s="6" t="s">
        <v>68</v>
      </c>
      <c r="AS428" s="23"/>
      <c r="AT428" s="23"/>
      <c r="AU428" s="23"/>
      <c r="AV428" s="23"/>
      <c r="AW428" s="23"/>
      <c r="AX428" s="23"/>
      <c r="AY428" s="23"/>
      <c r="AZ428" s="23"/>
      <c r="BA428" s="23"/>
      <c r="BB428" s="23"/>
      <c r="BC428" s="23"/>
      <c r="BD428" s="23"/>
      <c r="BE428" s="23"/>
      <c r="BF428" s="23"/>
    </row>
    <row r="429" hidden="1">
      <c r="A429" s="5">
        <v>43913.0</v>
      </c>
      <c r="B429" s="12">
        <v>43171.0</v>
      </c>
      <c r="C429" s="6" t="s">
        <v>14732</v>
      </c>
      <c r="D429" s="23"/>
      <c r="E429" s="23"/>
      <c r="F429" s="23"/>
      <c r="G429" s="6">
        <v>100000.0</v>
      </c>
      <c r="H429" s="23"/>
      <c r="I429" s="6">
        <v>0.0</v>
      </c>
      <c r="J429" s="6">
        <v>0.0</v>
      </c>
      <c r="K429" s="6">
        <v>6.0</v>
      </c>
      <c r="L429" s="6">
        <v>0.0</v>
      </c>
      <c r="M429" s="6">
        <v>0.0</v>
      </c>
      <c r="N429" s="6" t="s">
        <v>61</v>
      </c>
      <c r="O429" s="6">
        <v>0.0</v>
      </c>
      <c r="P429" s="6">
        <v>0.0</v>
      </c>
      <c r="Q429" s="23"/>
      <c r="R429" s="23"/>
      <c r="S429" s="23"/>
      <c r="T429" s="23"/>
      <c r="U429" s="23"/>
      <c r="V429" s="23"/>
      <c r="W429" s="23"/>
      <c r="X429" s="23"/>
      <c r="Y429" s="23"/>
      <c r="Z429" s="23"/>
      <c r="AA429" s="23"/>
      <c r="AB429" s="23"/>
      <c r="AC429" s="23"/>
      <c r="AD429" s="23"/>
      <c r="AE429" s="23"/>
      <c r="AF429" s="23"/>
      <c r="AG429" s="23"/>
      <c r="AH429" s="23"/>
      <c r="AI429" s="23"/>
      <c r="AJ429" s="23"/>
      <c r="AK429" s="23"/>
      <c r="AL429" s="23"/>
      <c r="AM429" s="23"/>
      <c r="AN429" s="23"/>
      <c r="AO429" s="23"/>
      <c r="AP429" s="23"/>
      <c r="AQ429" s="23"/>
      <c r="AR429" s="6" t="s">
        <v>68</v>
      </c>
      <c r="AS429" s="23"/>
      <c r="AT429" s="23"/>
      <c r="AU429" s="23"/>
      <c r="AV429" s="23"/>
      <c r="AW429" s="23"/>
      <c r="AX429" s="23"/>
      <c r="AY429" s="23"/>
      <c r="AZ429" s="23"/>
      <c r="BA429" s="23"/>
      <c r="BB429" s="23"/>
      <c r="BC429" s="23"/>
      <c r="BD429" s="23"/>
      <c r="BE429" s="23"/>
      <c r="BF429" s="23"/>
    </row>
    <row r="430" hidden="1">
      <c r="A430" s="5">
        <v>38847.0</v>
      </c>
      <c r="B430" s="6" t="s">
        <v>10956</v>
      </c>
      <c r="C430" s="6" t="s">
        <v>14740</v>
      </c>
      <c r="D430" s="23"/>
      <c r="E430" s="23"/>
      <c r="F430" s="23"/>
      <c r="G430" s="6">
        <v>850.0</v>
      </c>
      <c r="H430" s="23"/>
      <c r="I430" s="6">
        <v>0.0</v>
      </c>
      <c r="J430" s="6">
        <v>0.0</v>
      </c>
      <c r="K430" s="6">
        <v>6.0</v>
      </c>
      <c r="L430" s="6">
        <v>0.0</v>
      </c>
      <c r="M430" s="6">
        <v>0.0</v>
      </c>
      <c r="N430" s="6" t="s">
        <v>61</v>
      </c>
      <c r="O430" s="6">
        <v>0.0</v>
      </c>
      <c r="P430" s="6">
        <v>0.0</v>
      </c>
      <c r="Q430" s="23"/>
      <c r="R430" s="23"/>
      <c r="S430" s="23"/>
      <c r="T430" s="23"/>
      <c r="U430" s="23"/>
      <c r="V430" s="23"/>
      <c r="W430" s="23"/>
      <c r="X430" s="23"/>
      <c r="Y430" s="23"/>
      <c r="Z430" s="23"/>
      <c r="AA430" s="23"/>
      <c r="AB430" s="23"/>
      <c r="AC430" s="23"/>
      <c r="AD430" s="23"/>
      <c r="AE430" s="23"/>
      <c r="AF430" s="23"/>
      <c r="AG430" s="23"/>
      <c r="AH430" s="23"/>
      <c r="AI430" s="23"/>
      <c r="AJ430" s="23"/>
      <c r="AK430" s="23"/>
      <c r="AL430" s="23"/>
      <c r="AM430" s="23"/>
      <c r="AN430" s="23"/>
      <c r="AO430" s="23"/>
      <c r="AP430" s="23"/>
      <c r="AQ430" s="23"/>
      <c r="AR430" s="6" t="s">
        <v>68</v>
      </c>
      <c r="AS430" s="23"/>
      <c r="AT430" s="23"/>
      <c r="AU430" s="23"/>
      <c r="AV430" s="22" t="s">
        <v>14741</v>
      </c>
      <c r="AW430" s="22" t="s">
        <v>14741</v>
      </c>
      <c r="AX430" s="23"/>
      <c r="AY430" s="23"/>
      <c r="AZ430" s="23"/>
      <c r="BA430" s="23"/>
      <c r="BB430" s="23"/>
      <c r="BC430" s="23"/>
      <c r="BD430" s="23"/>
      <c r="BE430" s="23"/>
      <c r="BF430" s="23"/>
    </row>
    <row r="431" hidden="1">
      <c r="A431" s="5">
        <v>38712.0</v>
      </c>
      <c r="B431" s="12">
        <v>43225.0</v>
      </c>
      <c r="C431" s="6" t="s">
        <v>14743</v>
      </c>
      <c r="D431" s="23"/>
      <c r="E431" s="23"/>
      <c r="F431" s="23"/>
      <c r="G431" s="6">
        <v>1000.0</v>
      </c>
      <c r="H431" s="23"/>
      <c r="I431" s="6">
        <v>0.0</v>
      </c>
      <c r="J431" s="6">
        <v>0.0</v>
      </c>
      <c r="K431" s="6">
        <v>6.0</v>
      </c>
      <c r="L431" s="6">
        <v>0.0</v>
      </c>
      <c r="M431" s="6">
        <v>0.0</v>
      </c>
      <c r="N431" s="6" t="s">
        <v>61</v>
      </c>
      <c r="O431" s="6">
        <v>0.0</v>
      </c>
      <c r="P431" s="6">
        <v>0.0</v>
      </c>
      <c r="Q431" s="23"/>
      <c r="R431" s="23"/>
      <c r="S431" s="23"/>
      <c r="T431" s="23"/>
      <c r="U431" s="23"/>
      <c r="V431" s="23"/>
      <c r="W431" s="23"/>
      <c r="X431" s="23"/>
      <c r="Y431" s="23"/>
      <c r="Z431" s="23"/>
      <c r="AA431" s="23"/>
      <c r="AB431" s="23"/>
      <c r="AC431" s="23"/>
      <c r="AD431" s="23"/>
      <c r="AE431" s="23"/>
      <c r="AF431" s="23"/>
      <c r="AG431" s="23"/>
      <c r="AH431" s="23"/>
      <c r="AI431" s="23"/>
      <c r="AJ431" s="23"/>
      <c r="AK431" s="23"/>
      <c r="AL431" s="23"/>
      <c r="AM431" s="23"/>
      <c r="AN431" s="23"/>
      <c r="AO431" s="23"/>
      <c r="AP431" s="23"/>
      <c r="AQ431" s="23"/>
      <c r="AR431" s="6" t="s">
        <v>68</v>
      </c>
      <c r="AS431" s="23"/>
      <c r="AT431" s="23"/>
      <c r="AU431" s="23"/>
      <c r="AV431" s="23"/>
      <c r="AW431" s="23"/>
      <c r="AX431" s="23"/>
      <c r="AY431" s="23"/>
      <c r="AZ431" s="23"/>
      <c r="BA431" s="23"/>
      <c r="BB431" s="23"/>
      <c r="BC431" s="23"/>
      <c r="BD431" s="23"/>
      <c r="BE431" s="23"/>
      <c r="BF431" s="23"/>
    </row>
    <row r="432">
      <c r="A432" s="5">
        <v>41849.0</v>
      </c>
      <c r="B432" s="6" t="s">
        <v>14746</v>
      </c>
      <c r="C432" s="6" t="s">
        <v>14747</v>
      </c>
      <c r="D432" s="6" t="s">
        <v>14748</v>
      </c>
      <c r="E432" s="6" t="s">
        <v>14749</v>
      </c>
      <c r="F432" s="22" t="s">
        <v>14750</v>
      </c>
      <c r="G432" s="6">
        <v>4000.0</v>
      </c>
      <c r="H432" s="6">
        <v>32.86</v>
      </c>
      <c r="I432" s="6">
        <v>0.0</v>
      </c>
      <c r="J432" s="6">
        <v>1.9716</v>
      </c>
      <c r="K432" s="6">
        <v>6.0</v>
      </c>
      <c r="L432" s="6">
        <v>4.93</v>
      </c>
      <c r="M432" s="6">
        <v>1.69</v>
      </c>
      <c r="N432" s="6" t="s">
        <v>61</v>
      </c>
      <c r="O432" s="6">
        <v>1.0</v>
      </c>
      <c r="P432" s="6">
        <v>0.0</v>
      </c>
      <c r="Q432" s="6" t="s">
        <v>14746</v>
      </c>
      <c r="R432" s="6" t="s">
        <v>9111</v>
      </c>
      <c r="S432" s="6" t="s">
        <v>5196</v>
      </c>
      <c r="T432" s="22" t="s">
        <v>14752</v>
      </c>
      <c r="U432" s="6" t="s">
        <v>14756</v>
      </c>
      <c r="V432" s="23"/>
      <c r="W432" s="6" t="s">
        <v>9125</v>
      </c>
      <c r="X432" s="23"/>
      <c r="Y432" s="23"/>
      <c r="Z432" s="23"/>
      <c r="AA432" s="23"/>
      <c r="AB432" s="6" t="s">
        <v>185</v>
      </c>
      <c r="AC432" s="6" t="s">
        <v>14758</v>
      </c>
      <c r="AD432" s="6" t="s">
        <v>14759</v>
      </c>
      <c r="AE432" s="6" t="s">
        <v>14762</v>
      </c>
      <c r="AF432" s="6" t="s">
        <v>14764</v>
      </c>
      <c r="AG432" s="23"/>
      <c r="AH432" s="23"/>
      <c r="AI432" s="23"/>
      <c r="AJ432" s="23"/>
      <c r="AK432" s="23"/>
      <c r="AL432" s="6" t="s">
        <v>14765</v>
      </c>
      <c r="AM432" s="23"/>
      <c r="AN432" s="23"/>
      <c r="AO432" s="23"/>
      <c r="AP432" s="23"/>
      <c r="AQ432" s="23"/>
      <c r="AR432" s="6" t="s">
        <v>86</v>
      </c>
      <c r="AS432" s="23"/>
      <c r="AT432" s="6" t="s">
        <v>14766</v>
      </c>
      <c r="AU432" s="23"/>
      <c r="AV432" s="22" t="s">
        <v>14767</v>
      </c>
      <c r="AW432" s="22" t="s">
        <v>14767</v>
      </c>
      <c r="AX432" s="23"/>
      <c r="AY432" s="23"/>
      <c r="AZ432" s="23"/>
      <c r="BA432" s="23"/>
      <c r="BB432" s="23"/>
      <c r="BC432" s="23"/>
      <c r="BD432" s="23"/>
      <c r="BE432" s="23"/>
      <c r="BF432" s="23"/>
    </row>
    <row r="433" hidden="1">
      <c r="A433" s="5">
        <v>41454.0</v>
      </c>
      <c r="B433" s="6" t="s">
        <v>11788</v>
      </c>
      <c r="C433" s="6" t="s">
        <v>14769</v>
      </c>
      <c r="D433" s="23"/>
      <c r="E433" s="23"/>
      <c r="F433" s="23"/>
      <c r="G433" s="6">
        <v>500000.0</v>
      </c>
      <c r="H433" s="23"/>
      <c r="I433" s="6">
        <v>0.0</v>
      </c>
      <c r="J433" s="6">
        <v>0.0</v>
      </c>
      <c r="K433" s="6">
        <v>6.0</v>
      </c>
      <c r="L433" s="6">
        <v>0.0</v>
      </c>
      <c r="M433" s="6">
        <v>0.0</v>
      </c>
      <c r="N433" s="6" t="s">
        <v>61</v>
      </c>
      <c r="O433" s="6">
        <v>0.0</v>
      </c>
      <c r="P433" s="6">
        <v>0.0</v>
      </c>
      <c r="Q433" s="23"/>
      <c r="R433" s="23"/>
      <c r="S433" s="23"/>
      <c r="T433" s="23"/>
      <c r="U433" s="23"/>
      <c r="V433" s="23"/>
      <c r="W433" s="23"/>
      <c r="X433" s="23"/>
      <c r="Y433" s="23"/>
      <c r="Z433" s="23"/>
      <c r="AA433" s="23"/>
      <c r="AB433" s="23"/>
      <c r="AC433" s="23"/>
      <c r="AD433" s="23"/>
      <c r="AE433" s="23"/>
      <c r="AF433" s="23"/>
      <c r="AG433" s="23"/>
      <c r="AH433" s="23"/>
      <c r="AI433" s="23"/>
      <c r="AJ433" s="23"/>
      <c r="AK433" s="23"/>
      <c r="AL433" s="23"/>
      <c r="AM433" s="23"/>
      <c r="AN433" s="23"/>
      <c r="AO433" s="23"/>
      <c r="AP433" s="23"/>
      <c r="AQ433" s="23"/>
      <c r="AR433" s="6" t="s">
        <v>68</v>
      </c>
      <c r="AS433" s="23"/>
      <c r="AT433" s="23"/>
      <c r="AU433" s="23"/>
      <c r="AV433" s="22" t="s">
        <v>14770</v>
      </c>
      <c r="AW433" s="22" t="s">
        <v>14770</v>
      </c>
      <c r="AX433" s="23"/>
      <c r="AY433" s="23"/>
      <c r="AZ433" s="23"/>
      <c r="BA433" s="23"/>
      <c r="BB433" s="23"/>
      <c r="BC433" s="23"/>
      <c r="BD433" s="23"/>
      <c r="BE433" s="23"/>
      <c r="BF433" s="23"/>
    </row>
    <row r="434" hidden="1">
      <c r="A434" s="5">
        <v>40767.0</v>
      </c>
      <c r="B434" s="6" t="s">
        <v>14774</v>
      </c>
      <c r="C434" s="6" t="s">
        <v>14775</v>
      </c>
      <c r="D434" s="23"/>
      <c r="E434" s="23"/>
      <c r="F434" s="23"/>
      <c r="G434" s="6">
        <v>500.0</v>
      </c>
      <c r="H434" s="23"/>
      <c r="I434" s="6">
        <v>0.0</v>
      </c>
      <c r="J434" s="6">
        <v>0.0</v>
      </c>
      <c r="K434" s="6">
        <v>6.0</v>
      </c>
      <c r="L434" s="6">
        <v>0.0</v>
      </c>
      <c r="M434" s="6">
        <v>0.0</v>
      </c>
      <c r="N434" s="6" t="s">
        <v>61</v>
      </c>
      <c r="O434" s="6">
        <v>0.0</v>
      </c>
      <c r="P434" s="6">
        <v>0.0</v>
      </c>
      <c r="Q434" s="23"/>
      <c r="R434" s="23"/>
      <c r="S434" s="23"/>
      <c r="T434" s="23"/>
      <c r="U434" s="23"/>
      <c r="V434" s="23"/>
      <c r="W434" s="23"/>
      <c r="X434" s="23"/>
      <c r="Y434" s="23"/>
      <c r="Z434" s="23"/>
      <c r="AA434" s="23"/>
      <c r="AB434" s="23"/>
      <c r="AC434" s="23"/>
      <c r="AD434" s="23"/>
      <c r="AE434" s="23"/>
      <c r="AF434" s="23"/>
      <c r="AG434" s="23"/>
      <c r="AH434" s="23"/>
      <c r="AI434" s="23"/>
      <c r="AJ434" s="23"/>
      <c r="AK434" s="23"/>
      <c r="AL434" s="23"/>
      <c r="AM434" s="23"/>
      <c r="AN434" s="23"/>
      <c r="AO434" s="23"/>
      <c r="AP434" s="23"/>
      <c r="AQ434" s="23"/>
      <c r="AR434" s="6" t="s">
        <v>68</v>
      </c>
      <c r="AS434" s="23"/>
      <c r="AT434" s="23"/>
      <c r="AU434" s="23"/>
      <c r="AV434" s="23"/>
      <c r="AW434" s="23"/>
      <c r="AX434" s="23"/>
      <c r="AY434" s="23"/>
      <c r="AZ434" s="23"/>
      <c r="BA434" s="23"/>
      <c r="BB434" s="23"/>
      <c r="BC434" s="23"/>
      <c r="BD434" s="23"/>
      <c r="BE434" s="23"/>
      <c r="BF434" s="23"/>
    </row>
    <row r="435" hidden="1">
      <c r="A435" s="5">
        <v>38514.0</v>
      </c>
      <c r="B435" s="6" t="s">
        <v>10959</v>
      </c>
      <c r="C435" s="6" t="s">
        <v>14776</v>
      </c>
      <c r="D435" s="23"/>
      <c r="E435" s="23"/>
      <c r="F435" s="23"/>
      <c r="G435" s="6">
        <v>280000.0</v>
      </c>
      <c r="H435" s="23"/>
      <c r="I435" s="6">
        <v>0.0</v>
      </c>
      <c r="J435" s="6">
        <v>0.0</v>
      </c>
      <c r="K435" s="6">
        <v>6.0</v>
      </c>
      <c r="L435" s="6">
        <v>0.0</v>
      </c>
      <c r="M435" s="6">
        <v>0.0</v>
      </c>
      <c r="N435" s="6" t="s">
        <v>61</v>
      </c>
      <c r="O435" s="6">
        <v>0.0</v>
      </c>
      <c r="P435" s="6">
        <v>0.0</v>
      </c>
      <c r="Q435" s="23"/>
      <c r="R435" s="23"/>
      <c r="S435" s="23"/>
      <c r="T435" s="23"/>
      <c r="U435" s="23"/>
      <c r="V435" s="23"/>
      <c r="W435" s="23"/>
      <c r="X435" s="23"/>
      <c r="Y435" s="23"/>
      <c r="Z435" s="23"/>
      <c r="AA435" s="23"/>
      <c r="AB435" s="23"/>
      <c r="AC435" s="23"/>
      <c r="AD435" s="23"/>
      <c r="AE435" s="23"/>
      <c r="AF435" s="23"/>
      <c r="AG435" s="23"/>
      <c r="AH435" s="23"/>
      <c r="AI435" s="23"/>
      <c r="AJ435" s="23"/>
      <c r="AK435" s="23"/>
      <c r="AL435" s="23"/>
      <c r="AM435" s="23"/>
      <c r="AN435" s="23"/>
      <c r="AO435" s="23"/>
      <c r="AP435" s="23"/>
      <c r="AQ435" s="23"/>
      <c r="AR435" s="6" t="s">
        <v>68</v>
      </c>
      <c r="AS435" s="23"/>
      <c r="AT435" s="23"/>
      <c r="AU435" s="23"/>
      <c r="AV435" s="23"/>
      <c r="AW435" s="23"/>
      <c r="AX435" s="23"/>
      <c r="AY435" s="23"/>
      <c r="AZ435" s="23"/>
      <c r="BA435" s="23"/>
      <c r="BB435" s="23"/>
      <c r="BC435" s="23"/>
      <c r="BD435" s="23"/>
      <c r="BE435" s="23"/>
      <c r="BF435" s="23"/>
    </row>
    <row r="436" hidden="1">
      <c r="A436" s="5">
        <v>37385.0</v>
      </c>
      <c r="B436" s="12">
        <v>43161.0</v>
      </c>
      <c r="C436" s="6" t="s">
        <v>14778</v>
      </c>
      <c r="D436" s="23"/>
      <c r="E436" s="23"/>
      <c r="F436" s="23"/>
      <c r="G436" s="6">
        <v>70.0</v>
      </c>
      <c r="H436" s="23"/>
      <c r="I436" s="6">
        <v>0.0</v>
      </c>
      <c r="J436" s="6">
        <v>0.0</v>
      </c>
      <c r="K436" s="6">
        <v>6.0</v>
      </c>
      <c r="L436" s="6">
        <v>0.0</v>
      </c>
      <c r="M436" s="6">
        <v>0.0</v>
      </c>
      <c r="N436" s="6" t="s">
        <v>61</v>
      </c>
      <c r="O436" s="6">
        <v>0.0</v>
      </c>
      <c r="P436" s="6">
        <v>0.0</v>
      </c>
      <c r="Q436" s="23"/>
      <c r="R436" s="23"/>
      <c r="S436" s="23"/>
      <c r="T436" s="23"/>
      <c r="U436" s="23"/>
      <c r="V436" s="23"/>
      <c r="W436" s="23"/>
      <c r="X436" s="23"/>
      <c r="Y436" s="23"/>
      <c r="Z436" s="23"/>
      <c r="AA436" s="23"/>
      <c r="AB436" s="23"/>
      <c r="AC436" s="23"/>
      <c r="AD436" s="23"/>
      <c r="AE436" s="23"/>
      <c r="AF436" s="23"/>
      <c r="AG436" s="23"/>
      <c r="AH436" s="23"/>
      <c r="AI436" s="23"/>
      <c r="AJ436" s="23"/>
      <c r="AK436" s="23"/>
      <c r="AL436" s="23"/>
      <c r="AM436" s="23"/>
      <c r="AN436" s="23"/>
      <c r="AO436" s="23"/>
      <c r="AP436" s="23"/>
      <c r="AQ436" s="23"/>
      <c r="AR436" s="6" t="s">
        <v>68</v>
      </c>
      <c r="AS436" s="23"/>
      <c r="AT436" s="23"/>
      <c r="AU436" s="23"/>
      <c r="AV436" s="23"/>
      <c r="AW436" s="23"/>
      <c r="AX436" s="23"/>
      <c r="AY436" s="23"/>
      <c r="AZ436" s="23"/>
      <c r="BA436" s="23"/>
      <c r="BB436" s="23"/>
      <c r="BC436" s="23"/>
      <c r="BD436" s="23"/>
      <c r="BE436" s="23"/>
      <c r="BF436" s="23"/>
    </row>
    <row r="437" hidden="1">
      <c r="A437" s="5">
        <v>37650.0</v>
      </c>
      <c r="B437" s="6" t="s">
        <v>10275</v>
      </c>
      <c r="C437" s="6" t="s">
        <v>14781</v>
      </c>
      <c r="D437" s="23"/>
      <c r="E437" s="23"/>
      <c r="F437" s="23"/>
      <c r="G437" s="6">
        <v>900000.0</v>
      </c>
      <c r="H437" s="23"/>
      <c r="I437" s="6">
        <v>0.0</v>
      </c>
      <c r="J437" s="6">
        <v>0.0</v>
      </c>
      <c r="K437" s="6">
        <v>6.0</v>
      </c>
      <c r="L437" s="6">
        <v>0.0</v>
      </c>
      <c r="M437" s="6">
        <v>0.0</v>
      </c>
      <c r="N437" s="6" t="s">
        <v>61</v>
      </c>
      <c r="O437" s="6">
        <v>0.0</v>
      </c>
      <c r="P437" s="6">
        <v>0.0</v>
      </c>
      <c r="Q437" s="23"/>
      <c r="R437" s="23"/>
      <c r="S437" s="23"/>
      <c r="T437" s="23"/>
      <c r="U437" s="23"/>
      <c r="V437" s="23"/>
      <c r="W437" s="23"/>
      <c r="X437" s="23"/>
      <c r="Y437" s="23"/>
      <c r="Z437" s="23"/>
      <c r="AA437" s="23"/>
      <c r="AB437" s="23"/>
      <c r="AC437" s="23"/>
      <c r="AD437" s="23"/>
      <c r="AE437" s="23"/>
      <c r="AF437" s="23"/>
      <c r="AG437" s="23"/>
      <c r="AH437" s="23"/>
      <c r="AI437" s="23"/>
      <c r="AJ437" s="23"/>
      <c r="AK437" s="23"/>
      <c r="AL437" s="23"/>
      <c r="AM437" s="23"/>
      <c r="AN437" s="23"/>
      <c r="AO437" s="23"/>
      <c r="AP437" s="23"/>
      <c r="AQ437" s="23"/>
      <c r="AR437" s="6" t="s">
        <v>68</v>
      </c>
      <c r="AS437" s="23"/>
      <c r="AT437" s="23"/>
      <c r="AU437" s="23"/>
      <c r="AV437" s="23"/>
      <c r="AW437" s="23"/>
      <c r="AX437" s="23"/>
      <c r="AY437" s="23"/>
      <c r="AZ437" s="23"/>
      <c r="BA437" s="23"/>
      <c r="BB437" s="23"/>
      <c r="BC437" s="23"/>
      <c r="BD437" s="23"/>
      <c r="BE437" s="23"/>
      <c r="BF437" s="23"/>
    </row>
    <row r="438" hidden="1">
      <c r="A438" s="5">
        <v>38634.0</v>
      </c>
      <c r="B438" s="6" t="s">
        <v>10010</v>
      </c>
      <c r="C438" s="6" t="s">
        <v>14782</v>
      </c>
      <c r="D438" s="23"/>
      <c r="E438" s="23"/>
      <c r="F438" s="23"/>
      <c r="G438" s="6">
        <v>3000.0</v>
      </c>
      <c r="H438" s="23"/>
      <c r="I438" s="6">
        <v>0.0</v>
      </c>
      <c r="J438" s="6">
        <v>0.0</v>
      </c>
      <c r="K438" s="6">
        <v>6.0</v>
      </c>
      <c r="L438" s="6">
        <v>0.0</v>
      </c>
      <c r="M438" s="6">
        <v>0.0</v>
      </c>
      <c r="N438" s="6" t="s">
        <v>61</v>
      </c>
      <c r="O438" s="6">
        <v>0.0</v>
      </c>
      <c r="P438" s="6">
        <v>0.0</v>
      </c>
      <c r="Q438" s="23"/>
      <c r="R438" s="23"/>
      <c r="S438" s="23"/>
      <c r="T438" s="23"/>
      <c r="U438" s="23"/>
      <c r="V438" s="23"/>
      <c r="W438" s="23"/>
      <c r="X438" s="23"/>
      <c r="Y438" s="23"/>
      <c r="Z438" s="23"/>
      <c r="AA438" s="23"/>
      <c r="AB438" s="23"/>
      <c r="AC438" s="23"/>
      <c r="AD438" s="23"/>
      <c r="AE438" s="23"/>
      <c r="AF438" s="23"/>
      <c r="AG438" s="23"/>
      <c r="AH438" s="23"/>
      <c r="AI438" s="23"/>
      <c r="AJ438" s="23"/>
      <c r="AK438" s="23"/>
      <c r="AL438" s="23"/>
      <c r="AM438" s="23"/>
      <c r="AN438" s="23"/>
      <c r="AO438" s="23"/>
      <c r="AP438" s="23"/>
      <c r="AQ438" s="23"/>
      <c r="AR438" s="6" t="s">
        <v>68</v>
      </c>
      <c r="AS438" s="23"/>
      <c r="AT438" s="23"/>
      <c r="AU438" s="23"/>
      <c r="AV438" s="23"/>
      <c r="AW438" s="23"/>
      <c r="AX438" s="23"/>
      <c r="AY438" s="23"/>
      <c r="AZ438" s="23"/>
      <c r="BA438" s="23"/>
      <c r="BB438" s="23"/>
      <c r="BC438" s="23"/>
      <c r="BD438" s="23"/>
      <c r="BE438" s="23"/>
      <c r="BF438" s="23"/>
    </row>
    <row r="439" hidden="1">
      <c r="A439" s="5">
        <v>37227.0</v>
      </c>
      <c r="B439" s="6" t="s">
        <v>8049</v>
      </c>
      <c r="C439" s="6" t="s">
        <v>14785</v>
      </c>
      <c r="D439" s="23"/>
      <c r="E439" s="23"/>
      <c r="F439" s="23"/>
      <c r="G439" s="6">
        <v>5.0E7</v>
      </c>
      <c r="H439" s="23"/>
      <c r="I439" s="6">
        <v>0.0</v>
      </c>
      <c r="J439" s="6">
        <v>0.0</v>
      </c>
      <c r="K439" s="6">
        <v>6.0</v>
      </c>
      <c r="L439" s="6">
        <v>0.0</v>
      </c>
      <c r="M439" s="6">
        <v>0.0</v>
      </c>
      <c r="N439" s="6" t="s">
        <v>61</v>
      </c>
      <c r="O439" s="6">
        <v>0.0</v>
      </c>
      <c r="P439" s="6">
        <v>0.0</v>
      </c>
      <c r="Q439" s="23"/>
      <c r="R439" s="23"/>
      <c r="S439" s="23"/>
      <c r="T439" s="23"/>
      <c r="U439" s="23"/>
      <c r="V439" s="23"/>
      <c r="W439" s="23"/>
      <c r="X439" s="23"/>
      <c r="Y439" s="23"/>
      <c r="Z439" s="23"/>
      <c r="AA439" s="23"/>
      <c r="AB439" s="23"/>
      <c r="AC439" s="23"/>
      <c r="AD439" s="23"/>
      <c r="AE439" s="23"/>
      <c r="AF439" s="23"/>
      <c r="AG439" s="23"/>
      <c r="AH439" s="23"/>
      <c r="AI439" s="23"/>
      <c r="AJ439" s="23"/>
      <c r="AK439" s="23"/>
      <c r="AL439" s="23"/>
      <c r="AM439" s="23"/>
      <c r="AN439" s="23"/>
      <c r="AO439" s="23"/>
      <c r="AP439" s="23"/>
      <c r="AQ439" s="23"/>
      <c r="AR439" s="6" t="s">
        <v>68</v>
      </c>
      <c r="AS439" s="23"/>
      <c r="AT439" s="23"/>
      <c r="AU439" s="23"/>
      <c r="AV439" s="23"/>
      <c r="AW439" s="23"/>
      <c r="AX439" s="23"/>
      <c r="AY439" s="23"/>
      <c r="AZ439" s="23"/>
      <c r="BA439" s="23"/>
      <c r="BB439" s="23"/>
      <c r="BC439" s="23"/>
      <c r="BD439" s="23"/>
      <c r="BE439" s="23"/>
      <c r="BF439" s="23"/>
    </row>
    <row r="440" hidden="1">
      <c r="A440" s="5">
        <v>36940.0</v>
      </c>
      <c r="B440" s="12">
        <v>43221.0</v>
      </c>
      <c r="C440" s="6" t="s">
        <v>14787</v>
      </c>
      <c r="D440" s="23"/>
      <c r="E440" s="23"/>
      <c r="F440" s="23"/>
      <c r="G440" s="6">
        <v>1200.0</v>
      </c>
      <c r="H440" s="23"/>
      <c r="I440" s="6">
        <v>0.0</v>
      </c>
      <c r="J440" s="6">
        <v>0.0</v>
      </c>
      <c r="K440" s="6">
        <v>6.0</v>
      </c>
      <c r="L440" s="6">
        <v>0.0</v>
      </c>
      <c r="M440" s="6">
        <v>0.0</v>
      </c>
      <c r="N440" s="6" t="s">
        <v>61</v>
      </c>
      <c r="O440" s="6">
        <v>0.0</v>
      </c>
      <c r="P440" s="6">
        <v>0.0</v>
      </c>
      <c r="Q440" s="23"/>
      <c r="R440" s="23"/>
      <c r="S440" s="23"/>
      <c r="T440" s="23"/>
      <c r="U440" s="23"/>
      <c r="V440" s="23"/>
      <c r="W440" s="23"/>
      <c r="X440" s="23"/>
      <c r="Y440" s="23"/>
      <c r="Z440" s="23"/>
      <c r="AA440" s="23"/>
      <c r="AB440" s="23"/>
      <c r="AC440" s="23"/>
      <c r="AD440" s="23"/>
      <c r="AE440" s="23"/>
      <c r="AF440" s="23"/>
      <c r="AG440" s="23"/>
      <c r="AH440" s="23"/>
      <c r="AI440" s="23"/>
      <c r="AJ440" s="23"/>
      <c r="AK440" s="23"/>
      <c r="AL440" s="23"/>
      <c r="AM440" s="23"/>
      <c r="AN440" s="23"/>
      <c r="AO440" s="23"/>
      <c r="AP440" s="23"/>
      <c r="AQ440" s="23"/>
      <c r="AR440" s="6" t="s">
        <v>68</v>
      </c>
      <c r="AS440" s="23"/>
      <c r="AT440" s="23"/>
      <c r="AU440" s="23"/>
      <c r="AV440" s="23"/>
      <c r="AW440" s="23"/>
      <c r="AX440" s="23"/>
      <c r="AY440" s="23"/>
      <c r="AZ440" s="23"/>
      <c r="BA440" s="23"/>
      <c r="BB440" s="23"/>
      <c r="BC440" s="23"/>
      <c r="BD440" s="23"/>
      <c r="BE440" s="23"/>
      <c r="BF440" s="23"/>
    </row>
    <row r="441" hidden="1">
      <c r="A441" s="5">
        <v>39292.0</v>
      </c>
      <c r="B441" s="6" t="s">
        <v>9713</v>
      </c>
      <c r="C441" s="6" t="s">
        <v>14789</v>
      </c>
      <c r="D441" s="6" t="s">
        <v>14790</v>
      </c>
      <c r="E441" s="6" t="s">
        <v>14791</v>
      </c>
      <c r="F441" s="22" t="s">
        <v>14792</v>
      </c>
      <c r="G441" s="6">
        <v>200000.0</v>
      </c>
      <c r="H441" s="23"/>
      <c r="I441" s="6">
        <v>0.0</v>
      </c>
      <c r="J441" s="6">
        <v>0.0</v>
      </c>
      <c r="K441" s="6">
        <v>6.0</v>
      </c>
      <c r="L441" s="6">
        <v>0.0</v>
      </c>
      <c r="M441" s="6">
        <v>0.0</v>
      </c>
      <c r="N441" s="6" t="s">
        <v>61</v>
      </c>
      <c r="O441" s="6">
        <v>0.0</v>
      </c>
      <c r="P441" s="6">
        <v>0.0</v>
      </c>
      <c r="Q441" s="23"/>
      <c r="R441" s="23"/>
      <c r="S441" s="6" t="s">
        <v>14795</v>
      </c>
      <c r="T441" s="22" t="s">
        <v>13585</v>
      </c>
      <c r="U441" s="6" t="s">
        <v>14797</v>
      </c>
      <c r="V441" s="23"/>
      <c r="W441" s="23"/>
      <c r="X441" s="23"/>
      <c r="Y441" s="23"/>
      <c r="Z441" s="23"/>
      <c r="AA441" s="23"/>
      <c r="AB441" s="23"/>
      <c r="AC441" s="23"/>
      <c r="AD441" s="23"/>
      <c r="AE441" s="23"/>
      <c r="AF441" s="23"/>
      <c r="AG441" s="23"/>
      <c r="AH441" s="23"/>
      <c r="AI441" s="23"/>
      <c r="AJ441" s="23"/>
      <c r="AK441" s="23"/>
      <c r="AL441" s="23"/>
      <c r="AM441" s="23"/>
      <c r="AN441" s="23"/>
      <c r="AO441" s="23"/>
      <c r="AP441" s="23"/>
      <c r="AQ441" s="23"/>
      <c r="AR441" s="6" t="s">
        <v>68</v>
      </c>
      <c r="AS441" s="23"/>
      <c r="AT441" s="23"/>
      <c r="AU441" s="23"/>
      <c r="AV441" s="22" t="s">
        <v>13585</v>
      </c>
      <c r="AW441" s="22" t="s">
        <v>13585</v>
      </c>
      <c r="AX441" s="23"/>
      <c r="AY441" s="23"/>
      <c r="AZ441" s="23"/>
      <c r="BA441" s="23"/>
      <c r="BB441" s="23"/>
      <c r="BC441" s="23"/>
      <c r="BD441" s="23"/>
      <c r="BE441" s="23"/>
      <c r="BF441" s="23"/>
    </row>
    <row r="442" hidden="1">
      <c r="A442" s="5">
        <v>40826.0</v>
      </c>
      <c r="B442" s="12">
        <v>43199.0</v>
      </c>
      <c r="C442" s="6" t="s">
        <v>14799</v>
      </c>
      <c r="D442" s="6" t="s">
        <v>14800</v>
      </c>
      <c r="E442" s="6" t="s">
        <v>14801</v>
      </c>
      <c r="F442" s="22" t="s">
        <v>14802</v>
      </c>
      <c r="G442" s="6">
        <v>6000.0</v>
      </c>
      <c r="H442" s="23"/>
      <c r="I442" s="6">
        <v>0.0</v>
      </c>
      <c r="J442" s="6">
        <v>0.0</v>
      </c>
      <c r="K442" s="6">
        <v>6.0</v>
      </c>
      <c r="L442" s="6">
        <v>0.0</v>
      </c>
      <c r="M442" s="6">
        <v>0.0</v>
      </c>
      <c r="N442" s="6" t="s">
        <v>61</v>
      </c>
      <c r="O442" s="6">
        <v>0.0</v>
      </c>
      <c r="P442" s="6">
        <v>0.0</v>
      </c>
      <c r="Q442" s="23"/>
      <c r="R442" s="23"/>
      <c r="S442" s="6" t="s">
        <v>14809</v>
      </c>
      <c r="T442" s="22" t="s">
        <v>14811</v>
      </c>
      <c r="U442" s="6" t="s">
        <v>14815</v>
      </c>
      <c r="V442" s="23"/>
      <c r="W442" s="23"/>
      <c r="X442" s="23"/>
      <c r="Y442" s="23"/>
      <c r="Z442" s="23"/>
      <c r="AA442" s="23"/>
      <c r="AB442" s="23"/>
      <c r="AC442" s="23"/>
      <c r="AD442" s="23"/>
      <c r="AE442" s="23"/>
      <c r="AF442" s="23"/>
      <c r="AG442" s="23"/>
      <c r="AH442" s="23"/>
      <c r="AI442" s="23"/>
      <c r="AJ442" s="23"/>
      <c r="AK442" s="23"/>
      <c r="AL442" s="23"/>
      <c r="AM442" s="23"/>
      <c r="AN442" s="23"/>
      <c r="AO442" s="23"/>
      <c r="AP442" s="23"/>
      <c r="AQ442" s="23"/>
      <c r="AR442" s="6" t="s">
        <v>68</v>
      </c>
      <c r="AS442" s="23"/>
      <c r="AT442" s="23"/>
      <c r="AU442" s="23"/>
      <c r="AV442" s="22" t="s">
        <v>14816</v>
      </c>
      <c r="AW442" s="22" t="s">
        <v>14816</v>
      </c>
      <c r="AX442" s="23"/>
      <c r="AY442" s="23"/>
      <c r="AZ442" s="23"/>
      <c r="BA442" s="23"/>
      <c r="BB442" s="23"/>
      <c r="BC442" s="23"/>
      <c r="BD442" s="23"/>
      <c r="BE442" s="23"/>
      <c r="BF442" s="23"/>
    </row>
    <row r="443" hidden="1">
      <c r="A443" s="5">
        <v>37400.0</v>
      </c>
      <c r="B443" s="12">
        <v>43222.0</v>
      </c>
      <c r="C443" s="6" t="s">
        <v>14823</v>
      </c>
      <c r="D443" s="23"/>
      <c r="E443" s="23"/>
      <c r="F443" s="23"/>
      <c r="G443" s="6">
        <v>2500.0</v>
      </c>
      <c r="H443" s="23"/>
      <c r="I443" s="6">
        <v>0.0</v>
      </c>
      <c r="J443" s="6">
        <v>0.0</v>
      </c>
      <c r="K443" s="6">
        <v>6.0</v>
      </c>
      <c r="L443" s="6">
        <v>0.0</v>
      </c>
      <c r="M443" s="6">
        <v>0.0</v>
      </c>
      <c r="N443" s="6" t="s">
        <v>61</v>
      </c>
      <c r="O443" s="6">
        <v>0.0</v>
      </c>
      <c r="P443" s="6">
        <v>0.0</v>
      </c>
      <c r="Q443" s="23"/>
      <c r="R443" s="23"/>
      <c r="S443" s="23"/>
      <c r="T443" s="23"/>
      <c r="U443" s="23"/>
      <c r="V443" s="23"/>
      <c r="W443" s="23"/>
      <c r="X443" s="23"/>
      <c r="Y443" s="23"/>
      <c r="Z443" s="23"/>
      <c r="AA443" s="23"/>
      <c r="AB443" s="23"/>
      <c r="AC443" s="23"/>
      <c r="AD443" s="23"/>
      <c r="AE443" s="23"/>
      <c r="AF443" s="23"/>
      <c r="AG443" s="23"/>
      <c r="AH443" s="23"/>
      <c r="AI443" s="23"/>
      <c r="AJ443" s="23"/>
      <c r="AK443" s="23"/>
      <c r="AL443" s="23"/>
      <c r="AM443" s="23"/>
      <c r="AN443" s="23"/>
      <c r="AO443" s="23"/>
      <c r="AP443" s="23"/>
      <c r="AQ443" s="23"/>
      <c r="AR443" s="6" t="s">
        <v>68</v>
      </c>
      <c r="AS443" s="23"/>
      <c r="AT443" s="23"/>
      <c r="AU443" s="23"/>
      <c r="AV443" s="23"/>
      <c r="AW443" s="23"/>
      <c r="AX443" s="23"/>
      <c r="AY443" s="23"/>
      <c r="AZ443" s="23"/>
      <c r="BA443" s="23"/>
      <c r="BB443" s="23"/>
      <c r="BC443" s="23"/>
      <c r="BD443" s="23"/>
      <c r="BE443" s="23"/>
      <c r="BF443" s="23"/>
    </row>
    <row r="444" hidden="1">
      <c r="A444" s="5">
        <v>38989.0</v>
      </c>
      <c r="B444" s="6" t="s">
        <v>9700</v>
      </c>
      <c r="C444" s="6" t="s">
        <v>14827</v>
      </c>
      <c r="D444" s="23"/>
      <c r="E444" s="23"/>
      <c r="F444" s="23"/>
      <c r="G444" s="6">
        <v>124323.0</v>
      </c>
      <c r="H444" s="23"/>
      <c r="I444" s="6">
        <v>0.0</v>
      </c>
      <c r="J444" s="6">
        <v>0.0</v>
      </c>
      <c r="K444" s="6">
        <v>6.0</v>
      </c>
      <c r="L444" s="6">
        <v>0.0</v>
      </c>
      <c r="M444" s="6">
        <v>0.0</v>
      </c>
      <c r="N444" s="6" t="s">
        <v>61</v>
      </c>
      <c r="O444" s="6">
        <v>0.0</v>
      </c>
      <c r="P444" s="6">
        <v>0.0</v>
      </c>
      <c r="Q444" s="23"/>
      <c r="R444" s="23"/>
      <c r="S444" s="23"/>
      <c r="T444" s="23"/>
      <c r="U444" s="23"/>
      <c r="V444" s="23"/>
      <c r="W444" s="23"/>
      <c r="X444" s="23"/>
      <c r="Y444" s="23"/>
      <c r="Z444" s="23"/>
      <c r="AA444" s="23"/>
      <c r="AB444" s="23"/>
      <c r="AC444" s="23"/>
      <c r="AD444" s="23"/>
      <c r="AE444" s="23"/>
      <c r="AF444" s="23"/>
      <c r="AG444" s="23"/>
      <c r="AH444" s="23"/>
      <c r="AI444" s="23"/>
      <c r="AJ444" s="23"/>
      <c r="AK444" s="23"/>
      <c r="AL444" s="23"/>
      <c r="AM444" s="23"/>
      <c r="AN444" s="23"/>
      <c r="AO444" s="23"/>
      <c r="AP444" s="23"/>
      <c r="AQ444" s="23"/>
      <c r="AR444" s="6" t="s">
        <v>68</v>
      </c>
      <c r="AS444" s="23"/>
      <c r="AT444" s="23"/>
      <c r="AU444" s="23"/>
      <c r="AV444" s="22" t="s">
        <v>14830</v>
      </c>
      <c r="AW444" s="22" t="s">
        <v>14830</v>
      </c>
      <c r="AX444" s="23"/>
      <c r="AY444" s="23"/>
      <c r="AZ444" s="23"/>
      <c r="BA444" s="23"/>
      <c r="BB444" s="23"/>
      <c r="BC444" s="23"/>
      <c r="BD444" s="23"/>
      <c r="BE444" s="23"/>
      <c r="BF444" s="23"/>
    </row>
    <row r="445" hidden="1">
      <c r="A445" s="5">
        <v>38527.0</v>
      </c>
      <c r="B445" s="6" t="s">
        <v>12725</v>
      </c>
      <c r="C445" s="6" t="s">
        <v>14837</v>
      </c>
      <c r="D445" s="23"/>
      <c r="E445" s="23"/>
      <c r="F445" s="23"/>
      <c r="G445" s="6">
        <v>100000.0</v>
      </c>
      <c r="H445" s="23"/>
      <c r="I445" s="6">
        <v>0.0</v>
      </c>
      <c r="J445" s="6">
        <v>0.0</v>
      </c>
      <c r="K445" s="6">
        <v>6.0</v>
      </c>
      <c r="L445" s="6">
        <v>0.0</v>
      </c>
      <c r="M445" s="6">
        <v>0.0</v>
      </c>
      <c r="N445" s="6" t="s">
        <v>61</v>
      </c>
      <c r="O445" s="6">
        <v>0.0</v>
      </c>
      <c r="P445" s="6">
        <v>0.0</v>
      </c>
      <c r="Q445" s="23"/>
      <c r="R445" s="23"/>
      <c r="S445" s="23"/>
      <c r="T445" s="23"/>
      <c r="U445" s="23"/>
      <c r="V445" s="23"/>
      <c r="W445" s="23"/>
      <c r="X445" s="23"/>
      <c r="Y445" s="23"/>
      <c r="Z445" s="23"/>
      <c r="AA445" s="23"/>
      <c r="AB445" s="23"/>
      <c r="AC445" s="23"/>
      <c r="AD445" s="23"/>
      <c r="AE445" s="23"/>
      <c r="AF445" s="23"/>
      <c r="AG445" s="23"/>
      <c r="AH445" s="23"/>
      <c r="AI445" s="23"/>
      <c r="AJ445" s="23"/>
      <c r="AK445" s="23"/>
      <c r="AL445" s="23"/>
      <c r="AM445" s="23"/>
      <c r="AN445" s="23"/>
      <c r="AO445" s="23"/>
      <c r="AP445" s="23"/>
      <c r="AQ445" s="23"/>
      <c r="AR445" s="6" t="s">
        <v>68</v>
      </c>
      <c r="AS445" s="23"/>
      <c r="AT445" s="23"/>
      <c r="AU445" s="23"/>
      <c r="AV445" s="23"/>
      <c r="AW445" s="23"/>
      <c r="AX445" s="23"/>
      <c r="AY445" s="23"/>
      <c r="AZ445" s="23"/>
      <c r="BA445" s="23"/>
      <c r="BB445" s="23"/>
      <c r="BC445" s="23"/>
      <c r="BD445" s="23"/>
      <c r="BE445" s="23"/>
      <c r="BF445" s="23"/>
    </row>
    <row r="446" hidden="1">
      <c r="A446" s="5">
        <v>38715.0</v>
      </c>
      <c r="B446" s="12">
        <v>43286.0</v>
      </c>
      <c r="C446" s="6" t="s">
        <v>14844</v>
      </c>
      <c r="D446" s="23"/>
      <c r="E446" s="23"/>
      <c r="F446" s="23"/>
      <c r="G446" s="6">
        <v>2000.0</v>
      </c>
      <c r="H446" s="23"/>
      <c r="I446" s="6">
        <v>0.0</v>
      </c>
      <c r="J446" s="6">
        <v>0.0</v>
      </c>
      <c r="K446" s="6">
        <v>6.0</v>
      </c>
      <c r="L446" s="6">
        <v>0.0</v>
      </c>
      <c r="M446" s="6">
        <v>0.0</v>
      </c>
      <c r="N446" s="6" t="s">
        <v>61</v>
      </c>
      <c r="O446" s="6">
        <v>0.0</v>
      </c>
      <c r="P446" s="6">
        <v>0.0</v>
      </c>
      <c r="Q446" s="23"/>
      <c r="R446" s="23"/>
      <c r="S446" s="23"/>
      <c r="T446" s="23"/>
      <c r="U446" s="23"/>
      <c r="V446" s="23"/>
      <c r="W446" s="23"/>
      <c r="X446" s="23"/>
      <c r="Y446" s="23"/>
      <c r="Z446" s="23"/>
      <c r="AA446" s="23"/>
      <c r="AB446" s="23"/>
      <c r="AC446" s="23"/>
      <c r="AD446" s="23"/>
      <c r="AE446" s="23"/>
      <c r="AF446" s="23"/>
      <c r="AG446" s="23"/>
      <c r="AH446" s="23"/>
      <c r="AI446" s="23"/>
      <c r="AJ446" s="23"/>
      <c r="AK446" s="23"/>
      <c r="AL446" s="23"/>
      <c r="AM446" s="23"/>
      <c r="AN446" s="23"/>
      <c r="AO446" s="23"/>
      <c r="AP446" s="23"/>
      <c r="AQ446" s="23"/>
      <c r="AR446" s="6" t="s">
        <v>68</v>
      </c>
      <c r="AS446" s="23"/>
      <c r="AT446" s="23"/>
      <c r="AU446" s="23"/>
      <c r="AV446" s="23"/>
      <c r="AW446" s="23"/>
      <c r="AX446" s="23"/>
      <c r="AY446" s="23"/>
      <c r="AZ446" s="23"/>
      <c r="BA446" s="23"/>
      <c r="BB446" s="23"/>
      <c r="BC446" s="23"/>
      <c r="BD446" s="23"/>
      <c r="BE446" s="23"/>
      <c r="BF446" s="23"/>
    </row>
    <row r="447" hidden="1">
      <c r="A447" s="5">
        <v>38820.0</v>
      </c>
      <c r="B447" s="6" t="s">
        <v>9919</v>
      </c>
      <c r="C447" s="6" t="s">
        <v>14851</v>
      </c>
      <c r="D447" s="6" t="s">
        <v>14852</v>
      </c>
      <c r="E447" s="6">
        <v>324.0</v>
      </c>
      <c r="F447" s="22" t="s">
        <v>14854</v>
      </c>
      <c r="G447" s="6">
        <v>100.0</v>
      </c>
      <c r="H447" s="23"/>
      <c r="I447" s="6">
        <v>0.0</v>
      </c>
      <c r="J447" s="6">
        <v>0.0</v>
      </c>
      <c r="K447" s="6">
        <v>6.0</v>
      </c>
      <c r="L447" s="6">
        <v>0.0</v>
      </c>
      <c r="M447" s="6">
        <v>0.0</v>
      </c>
      <c r="N447" s="6" t="s">
        <v>61</v>
      </c>
      <c r="O447" s="6">
        <v>0.0</v>
      </c>
      <c r="P447" s="6">
        <v>0.0</v>
      </c>
      <c r="Q447" s="6" t="s">
        <v>14859</v>
      </c>
      <c r="R447" s="6" t="s">
        <v>13066</v>
      </c>
      <c r="S447" s="6" t="s">
        <v>3036</v>
      </c>
      <c r="T447" s="22" t="s">
        <v>13782</v>
      </c>
      <c r="U447" s="6" t="s">
        <v>14864</v>
      </c>
      <c r="V447" s="23"/>
      <c r="W447" s="6" t="s">
        <v>14865</v>
      </c>
      <c r="X447" s="23"/>
      <c r="Y447" s="23"/>
      <c r="Z447" s="23"/>
      <c r="AA447" s="23"/>
      <c r="AB447" s="23"/>
      <c r="AC447" s="23"/>
      <c r="AD447" s="6" t="s">
        <v>14866</v>
      </c>
      <c r="AE447" s="23"/>
      <c r="AF447" s="6" t="s">
        <v>191</v>
      </c>
      <c r="AG447" s="23"/>
      <c r="AH447" s="23"/>
      <c r="AI447" s="23"/>
      <c r="AJ447" s="23"/>
      <c r="AK447" s="23"/>
      <c r="AL447" s="6" t="s">
        <v>14867</v>
      </c>
      <c r="AM447" s="23"/>
      <c r="AN447" s="23"/>
      <c r="AO447" s="23"/>
      <c r="AP447" s="23"/>
      <c r="AQ447" s="23"/>
      <c r="AR447" s="6" t="s">
        <v>68</v>
      </c>
      <c r="AS447" s="23"/>
      <c r="AT447" s="6">
        <v>342.0</v>
      </c>
      <c r="AU447" s="23"/>
      <c r="AV447" s="22" t="s">
        <v>3037</v>
      </c>
      <c r="AW447" s="22" t="s">
        <v>3037</v>
      </c>
      <c r="AX447" s="22" t="s">
        <v>10254</v>
      </c>
      <c r="AY447" s="22" t="s">
        <v>10261</v>
      </c>
      <c r="AZ447" s="23"/>
      <c r="BA447" s="22" t="s">
        <v>10262</v>
      </c>
      <c r="BB447" s="22" t="s">
        <v>10263</v>
      </c>
      <c r="BC447" s="22" t="s">
        <v>10267</v>
      </c>
      <c r="BD447" s="6" t="s">
        <v>10273</v>
      </c>
      <c r="BE447" s="6" t="s">
        <v>10274</v>
      </c>
      <c r="BF447" s="23"/>
    </row>
    <row r="448" hidden="1">
      <c r="A448" s="5">
        <v>37537.0</v>
      </c>
      <c r="B448" s="6" t="s">
        <v>9950</v>
      </c>
      <c r="C448" s="6" t="s">
        <v>14900</v>
      </c>
      <c r="D448" s="23"/>
      <c r="E448" s="23"/>
      <c r="F448" s="23"/>
      <c r="G448" s="6">
        <v>300.0</v>
      </c>
      <c r="H448" s="23"/>
      <c r="I448" s="6">
        <v>0.0</v>
      </c>
      <c r="J448" s="6">
        <v>0.0</v>
      </c>
      <c r="K448" s="6">
        <v>6.0</v>
      </c>
      <c r="L448" s="6">
        <v>0.0</v>
      </c>
      <c r="M448" s="6">
        <v>0.0</v>
      </c>
      <c r="N448" s="6" t="s">
        <v>61</v>
      </c>
      <c r="O448" s="6">
        <v>0.0</v>
      </c>
      <c r="P448" s="6">
        <v>0.0</v>
      </c>
      <c r="Q448" s="23"/>
      <c r="R448" s="23"/>
      <c r="S448" s="23"/>
      <c r="T448" s="23"/>
      <c r="U448" s="23"/>
      <c r="V448" s="23"/>
      <c r="W448" s="23"/>
      <c r="X448" s="23"/>
      <c r="Y448" s="23"/>
      <c r="Z448" s="23"/>
      <c r="AA448" s="23"/>
      <c r="AB448" s="23"/>
      <c r="AC448" s="23"/>
      <c r="AD448" s="23"/>
      <c r="AE448" s="23"/>
      <c r="AF448" s="23"/>
      <c r="AG448" s="23"/>
      <c r="AH448" s="23"/>
      <c r="AI448" s="23"/>
      <c r="AJ448" s="23"/>
      <c r="AK448" s="23"/>
      <c r="AL448" s="23"/>
      <c r="AM448" s="23"/>
      <c r="AN448" s="23"/>
      <c r="AO448" s="23"/>
      <c r="AP448" s="23"/>
      <c r="AQ448" s="23"/>
      <c r="AR448" s="6" t="s">
        <v>68</v>
      </c>
      <c r="AS448" s="23"/>
      <c r="AT448" s="23"/>
      <c r="AU448" s="23"/>
      <c r="AV448" s="23"/>
      <c r="AW448" s="23"/>
      <c r="AX448" s="23"/>
      <c r="AY448" s="23"/>
      <c r="AZ448" s="23"/>
      <c r="BA448" s="23"/>
      <c r="BB448" s="23"/>
      <c r="BC448" s="23"/>
      <c r="BD448" s="23"/>
      <c r="BE448" s="23"/>
      <c r="BF448" s="23"/>
    </row>
    <row r="449" hidden="1">
      <c r="A449" s="5">
        <v>40397.0</v>
      </c>
      <c r="B449" s="12">
        <v>43108.0</v>
      </c>
      <c r="C449" s="6" t="s">
        <v>14902</v>
      </c>
      <c r="D449" s="23"/>
      <c r="E449" s="23"/>
      <c r="F449" s="23"/>
      <c r="G449" s="6">
        <v>250.0</v>
      </c>
      <c r="H449" s="23"/>
      <c r="I449" s="6">
        <v>0.0</v>
      </c>
      <c r="J449" s="6">
        <v>0.0</v>
      </c>
      <c r="K449" s="6">
        <v>6.0</v>
      </c>
      <c r="L449" s="6">
        <v>0.0</v>
      </c>
      <c r="M449" s="6">
        <v>0.0</v>
      </c>
      <c r="N449" s="6" t="s">
        <v>61</v>
      </c>
      <c r="O449" s="6">
        <v>0.0</v>
      </c>
      <c r="P449" s="6">
        <v>0.0</v>
      </c>
      <c r="Q449" s="23"/>
      <c r="R449" s="23"/>
      <c r="S449" s="23"/>
      <c r="T449" s="23"/>
      <c r="U449" s="23"/>
      <c r="V449" s="23"/>
      <c r="W449" s="23"/>
      <c r="X449" s="23"/>
      <c r="Y449" s="23"/>
      <c r="Z449" s="23"/>
      <c r="AA449" s="23"/>
      <c r="AB449" s="23"/>
      <c r="AC449" s="23"/>
      <c r="AD449" s="23"/>
      <c r="AE449" s="23"/>
      <c r="AF449" s="23"/>
      <c r="AG449" s="23"/>
      <c r="AH449" s="23"/>
      <c r="AI449" s="23"/>
      <c r="AJ449" s="23"/>
      <c r="AK449" s="23"/>
      <c r="AL449" s="23"/>
      <c r="AM449" s="23"/>
      <c r="AN449" s="23"/>
      <c r="AO449" s="23"/>
      <c r="AP449" s="23"/>
      <c r="AQ449" s="23"/>
      <c r="AR449" s="6" t="s">
        <v>68</v>
      </c>
      <c r="AS449" s="23"/>
      <c r="AT449" s="23"/>
      <c r="AU449" s="23"/>
      <c r="AV449" s="23"/>
      <c r="AW449" s="23"/>
      <c r="AX449" s="23"/>
      <c r="AY449" s="23"/>
      <c r="AZ449" s="23"/>
      <c r="BA449" s="23"/>
      <c r="BB449" s="23"/>
      <c r="BC449" s="23"/>
      <c r="BD449" s="23"/>
      <c r="BE449" s="23"/>
      <c r="BF449" s="23"/>
    </row>
    <row r="450" hidden="1">
      <c r="A450" s="5">
        <v>37361.0</v>
      </c>
      <c r="B450" s="12">
        <v>43102.0</v>
      </c>
      <c r="C450" s="6" t="s">
        <v>14908</v>
      </c>
      <c r="D450" s="23"/>
      <c r="E450" s="23"/>
      <c r="F450" s="23"/>
      <c r="G450" s="6">
        <v>200000.0</v>
      </c>
      <c r="H450" s="23"/>
      <c r="I450" s="6">
        <v>0.0</v>
      </c>
      <c r="J450" s="6">
        <v>0.0</v>
      </c>
      <c r="K450" s="6">
        <v>6.0</v>
      </c>
      <c r="L450" s="6">
        <v>0.0</v>
      </c>
      <c r="M450" s="6">
        <v>0.0</v>
      </c>
      <c r="N450" s="6" t="s">
        <v>61</v>
      </c>
      <c r="O450" s="6">
        <v>0.0</v>
      </c>
      <c r="P450" s="6">
        <v>0.0</v>
      </c>
      <c r="Q450" s="23"/>
      <c r="R450" s="23"/>
      <c r="S450" s="23"/>
      <c r="T450" s="23"/>
      <c r="U450" s="23"/>
      <c r="V450" s="23"/>
      <c r="W450" s="23"/>
      <c r="X450" s="23"/>
      <c r="Y450" s="23"/>
      <c r="Z450" s="23"/>
      <c r="AA450" s="23"/>
      <c r="AB450" s="23"/>
      <c r="AC450" s="23"/>
      <c r="AD450" s="23"/>
      <c r="AE450" s="23"/>
      <c r="AF450" s="23"/>
      <c r="AG450" s="23"/>
      <c r="AH450" s="23"/>
      <c r="AI450" s="23"/>
      <c r="AJ450" s="23"/>
      <c r="AK450" s="23"/>
      <c r="AL450" s="23"/>
      <c r="AM450" s="23"/>
      <c r="AN450" s="23"/>
      <c r="AO450" s="23"/>
      <c r="AP450" s="23"/>
      <c r="AQ450" s="23"/>
      <c r="AR450" s="6" t="s">
        <v>68</v>
      </c>
      <c r="AS450" s="23"/>
      <c r="AT450" s="23"/>
      <c r="AU450" s="23"/>
      <c r="AV450" s="23"/>
      <c r="AW450" s="23"/>
      <c r="AX450" s="23"/>
      <c r="AY450" s="23"/>
      <c r="AZ450" s="23"/>
      <c r="BA450" s="23"/>
      <c r="BB450" s="23"/>
      <c r="BC450" s="23"/>
      <c r="BD450" s="23"/>
      <c r="BE450" s="23"/>
      <c r="BF450" s="23"/>
    </row>
    <row r="451" hidden="1">
      <c r="A451" s="5">
        <v>40926.0</v>
      </c>
      <c r="B451" s="6" t="s">
        <v>14911</v>
      </c>
      <c r="C451" s="6" t="s">
        <v>14912</v>
      </c>
      <c r="D451" s="23"/>
      <c r="E451" s="23"/>
      <c r="F451" s="23"/>
      <c r="G451" s="6">
        <v>20000.0</v>
      </c>
      <c r="H451" s="23"/>
      <c r="I451" s="6">
        <v>0.0</v>
      </c>
      <c r="J451" s="6">
        <v>0.0</v>
      </c>
      <c r="K451" s="6">
        <v>6.0</v>
      </c>
      <c r="L451" s="6">
        <v>0.0</v>
      </c>
      <c r="M451" s="6">
        <v>0.0</v>
      </c>
      <c r="N451" s="6" t="s">
        <v>61</v>
      </c>
      <c r="O451" s="6">
        <v>0.0</v>
      </c>
      <c r="P451" s="6">
        <v>0.0</v>
      </c>
      <c r="Q451" s="23"/>
      <c r="R451" s="23"/>
      <c r="S451" s="23"/>
      <c r="T451" s="23"/>
      <c r="U451" s="23"/>
      <c r="V451" s="23"/>
      <c r="W451" s="23"/>
      <c r="X451" s="23"/>
      <c r="Y451" s="23"/>
      <c r="Z451" s="23"/>
      <c r="AA451" s="23"/>
      <c r="AB451" s="23"/>
      <c r="AC451" s="23"/>
      <c r="AD451" s="23"/>
      <c r="AE451" s="23"/>
      <c r="AF451" s="23"/>
      <c r="AG451" s="23"/>
      <c r="AH451" s="23"/>
      <c r="AI451" s="23"/>
      <c r="AJ451" s="23"/>
      <c r="AK451" s="23"/>
      <c r="AL451" s="23"/>
      <c r="AM451" s="23"/>
      <c r="AN451" s="23"/>
      <c r="AO451" s="23"/>
      <c r="AP451" s="23"/>
      <c r="AQ451" s="23"/>
      <c r="AR451" s="6" t="s">
        <v>68</v>
      </c>
      <c r="AS451" s="23"/>
      <c r="AT451" s="23"/>
      <c r="AU451" s="23"/>
      <c r="AV451" s="23"/>
      <c r="AW451" s="23"/>
      <c r="AX451" s="23"/>
      <c r="AY451" s="23"/>
      <c r="AZ451" s="23"/>
      <c r="BA451" s="23"/>
      <c r="BB451" s="23"/>
      <c r="BC451" s="23"/>
      <c r="BD451" s="23"/>
      <c r="BE451" s="23"/>
      <c r="BF451" s="23"/>
    </row>
    <row r="452" hidden="1">
      <c r="A452" s="5">
        <v>40745.0</v>
      </c>
      <c r="B452" s="6" t="s">
        <v>9840</v>
      </c>
      <c r="C452" s="6" t="s">
        <v>14917</v>
      </c>
      <c r="D452" s="23"/>
      <c r="E452" s="23"/>
      <c r="F452" s="23"/>
      <c r="G452" s="6">
        <v>2000.0</v>
      </c>
      <c r="H452" s="23"/>
      <c r="I452" s="6">
        <v>0.0</v>
      </c>
      <c r="J452" s="6">
        <v>0.0</v>
      </c>
      <c r="K452" s="6">
        <v>6.0</v>
      </c>
      <c r="L452" s="6">
        <v>0.0</v>
      </c>
      <c r="M452" s="6">
        <v>0.0</v>
      </c>
      <c r="N452" s="6" t="s">
        <v>61</v>
      </c>
      <c r="O452" s="6">
        <v>0.0</v>
      </c>
      <c r="P452" s="6">
        <v>0.0</v>
      </c>
      <c r="Q452" s="23"/>
      <c r="R452" s="23"/>
      <c r="S452" s="23"/>
      <c r="T452" s="23"/>
      <c r="U452" s="23"/>
      <c r="V452" s="23"/>
      <c r="W452" s="23"/>
      <c r="X452" s="23"/>
      <c r="Y452" s="23"/>
      <c r="Z452" s="23"/>
      <c r="AA452" s="23"/>
      <c r="AB452" s="23"/>
      <c r="AC452" s="23"/>
      <c r="AD452" s="23"/>
      <c r="AE452" s="23"/>
      <c r="AF452" s="23"/>
      <c r="AG452" s="23"/>
      <c r="AH452" s="23"/>
      <c r="AI452" s="23"/>
      <c r="AJ452" s="23"/>
      <c r="AK452" s="23"/>
      <c r="AL452" s="23"/>
      <c r="AM452" s="23"/>
      <c r="AN452" s="23"/>
      <c r="AO452" s="23"/>
      <c r="AP452" s="23"/>
      <c r="AQ452" s="23"/>
      <c r="AR452" s="6" t="s">
        <v>68</v>
      </c>
      <c r="AS452" s="23"/>
      <c r="AT452" s="23"/>
      <c r="AU452" s="23"/>
      <c r="AV452" s="22" t="s">
        <v>14918</v>
      </c>
      <c r="AW452" s="22" t="s">
        <v>14918</v>
      </c>
      <c r="AX452" s="23"/>
      <c r="AY452" s="23"/>
      <c r="AZ452" s="23"/>
      <c r="BA452" s="23"/>
      <c r="BB452" s="23"/>
      <c r="BC452" s="23"/>
      <c r="BD452" s="23"/>
      <c r="BE452" s="23"/>
      <c r="BF452" s="23"/>
    </row>
    <row r="453" hidden="1">
      <c r="A453" s="5">
        <v>40744.0</v>
      </c>
      <c r="B453" s="6" t="s">
        <v>9840</v>
      </c>
      <c r="C453" s="6" t="s">
        <v>14920</v>
      </c>
      <c r="D453" s="23"/>
      <c r="E453" s="23"/>
      <c r="F453" s="23"/>
      <c r="G453" s="6">
        <v>2000.0</v>
      </c>
      <c r="H453" s="23"/>
      <c r="I453" s="6">
        <v>0.0</v>
      </c>
      <c r="J453" s="6">
        <v>0.0</v>
      </c>
      <c r="K453" s="6">
        <v>6.0</v>
      </c>
      <c r="L453" s="6">
        <v>0.0</v>
      </c>
      <c r="M453" s="6">
        <v>0.0</v>
      </c>
      <c r="N453" s="6" t="s">
        <v>61</v>
      </c>
      <c r="O453" s="6">
        <v>0.0</v>
      </c>
      <c r="P453" s="6">
        <v>0.0</v>
      </c>
      <c r="Q453" s="23"/>
      <c r="R453" s="23"/>
      <c r="S453" s="23"/>
      <c r="T453" s="23"/>
      <c r="U453" s="23"/>
      <c r="V453" s="23"/>
      <c r="W453" s="23"/>
      <c r="X453" s="23"/>
      <c r="Y453" s="23"/>
      <c r="Z453" s="23"/>
      <c r="AA453" s="23"/>
      <c r="AB453" s="23"/>
      <c r="AC453" s="23"/>
      <c r="AD453" s="23"/>
      <c r="AE453" s="23"/>
      <c r="AF453" s="23"/>
      <c r="AG453" s="23"/>
      <c r="AH453" s="23"/>
      <c r="AI453" s="23"/>
      <c r="AJ453" s="23"/>
      <c r="AK453" s="23"/>
      <c r="AL453" s="23"/>
      <c r="AM453" s="23"/>
      <c r="AN453" s="23"/>
      <c r="AO453" s="23"/>
      <c r="AP453" s="23"/>
      <c r="AQ453" s="23"/>
      <c r="AR453" s="6" t="s">
        <v>68</v>
      </c>
      <c r="AS453" s="23"/>
      <c r="AT453" s="23"/>
      <c r="AU453" s="23"/>
      <c r="AV453" s="23"/>
      <c r="AW453" s="23"/>
      <c r="AX453" s="23"/>
      <c r="AY453" s="23"/>
      <c r="AZ453" s="23"/>
      <c r="BA453" s="23"/>
      <c r="BB453" s="23"/>
      <c r="BC453" s="23"/>
      <c r="BD453" s="23"/>
      <c r="BE453" s="23"/>
      <c r="BF453" s="23"/>
    </row>
    <row r="454" hidden="1">
      <c r="A454" s="5">
        <v>44014.0</v>
      </c>
      <c r="B454" s="16">
        <v>43385.0</v>
      </c>
      <c r="C454" s="6" t="s">
        <v>14923</v>
      </c>
      <c r="D454" s="23"/>
      <c r="E454" s="23"/>
      <c r="F454" s="23"/>
      <c r="G454" s="6">
        <v>4000.0</v>
      </c>
      <c r="H454" s="23"/>
      <c r="I454" s="6">
        <v>0.0</v>
      </c>
      <c r="J454" s="6">
        <v>0.0</v>
      </c>
      <c r="K454" s="6">
        <v>6.0</v>
      </c>
      <c r="L454" s="6">
        <v>0.0</v>
      </c>
      <c r="M454" s="6">
        <v>0.0</v>
      </c>
      <c r="N454" s="6" t="s">
        <v>61</v>
      </c>
      <c r="O454" s="6">
        <v>0.0</v>
      </c>
      <c r="P454" s="6">
        <v>0.0</v>
      </c>
      <c r="Q454" s="23"/>
      <c r="R454" s="23"/>
      <c r="S454" s="23"/>
      <c r="T454" s="23"/>
      <c r="U454" s="23"/>
      <c r="V454" s="23"/>
      <c r="W454" s="23"/>
      <c r="X454" s="23"/>
      <c r="Y454" s="23"/>
      <c r="Z454" s="23"/>
      <c r="AA454" s="23"/>
      <c r="AB454" s="23"/>
      <c r="AC454" s="23"/>
      <c r="AD454" s="23"/>
      <c r="AE454" s="23"/>
      <c r="AF454" s="23"/>
      <c r="AG454" s="23"/>
      <c r="AH454" s="23"/>
      <c r="AI454" s="23"/>
      <c r="AJ454" s="23"/>
      <c r="AK454" s="23"/>
      <c r="AL454" s="23"/>
      <c r="AM454" s="23"/>
      <c r="AN454" s="23"/>
      <c r="AO454" s="23"/>
      <c r="AP454" s="23"/>
      <c r="AQ454" s="23"/>
      <c r="AR454" s="6" t="s">
        <v>68</v>
      </c>
      <c r="AS454" s="23"/>
      <c r="AT454" s="23"/>
      <c r="AU454" s="23"/>
      <c r="AV454" s="22" t="s">
        <v>14924</v>
      </c>
      <c r="AW454" s="22" t="s">
        <v>14924</v>
      </c>
      <c r="AX454" s="23"/>
      <c r="AY454" s="23"/>
      <c r="AZ454" s="23"/>
      <c r="BA454" s="23"/>
      <c r="BB454" s="23"/>
      <c r="BC454" s="23"/>
      <c r="BD454" s="23"/>
      <c r="BE454" s="23"/>
      <c r="BF454" s="23"/>
    </row>
    <row r="455" hidden="1">
      <c r="A455" s="5">
        <v>36947.0</v>
      </c>
      <c r="B455" s="12">
        <v>43252.0</v>
      </c>
      <c r="C455" s="6" t="s">
        <v>14926</v>
      </c>
      <c r="D455" s="23"/>
      <c r="E455" s="23"/>
      <c r="F455" s="23"/>
      <c r="G455" s="6">
        <v>1800.0</v>
      </c>
      <c r="H455" s="23"/>
      <c r="I455" s="6">
        <v>0.0</v>
      </c>
      <c r="J455" s="6">
        <v>0.0</v>
      </c>
      <c r="K455" s="6">
        <v>6.0</v>
      </c>
      <c r="L455" s="6">
        <v>0.0</v>
      </c>
      <c r="M455" s="6">
        <v>0.0</v>
      </c>
      <c r="N455" s="6" t="s">
        <v>61</v>
      </c>
      <c r="O455" s="6">
        <v>0.0</v>
      </c>
      <c r="P455" s="6">
        <v>0.0</v>
      </c>
      <c r="Q455" s="12">
        <v>43252.0</v>
      </c>
      <c r="R455" s="6" t="s">
        <v>14927</v>
      </c>
      <c r="S455" s="23"/>
      <c r="T455" s="23"/>
      <c r="U455" s="23"/>
      <c r="V455" s="23"/>
      <c r="W455" s="6" t="s">
        <v>10480</v>
      </c>
      <c r="X455" s="23"/>
      <c r="Y455" s="23"/>
      <c r="Z455" s="23"/>
      <c r="AA455" s="23"/>
      <c r="AB455" s="23"/>
      <c r="AC455" s="6" t="s">
        <v>14928</v>
      </c>
      <c r="AD455" s="6" t="s">
        <v>14929</v>
      </c>
      <c r="AE455" s="6" t="s">
        <v>14930</v>
      </c>
      <c r="AF455" s="6" t="s">
        <v>14931</v>
      </c>
      <c r="AG455" s="23"/>
      <c r="AH455" s="23"/>
      <c r="AI455" s="23"/>
      <c r="AJ455" s="23"/>
      <c r="AK455" s="23"/>
      <c r="AL455" s="23"/>
      <c r="AM455" s="23"/>
      <c r="AN455" s="23"/>
      <c r="AO455" s="23"/>
      <c r="AP455" s="23"/>
      <c r="AQ455" s="23"/>
      <c r="AR455" s="6" t="s">
        <v>68</v>
      </c>
      <c r="AS455" s="23"/>
      <c r="AT455" s="6" t="s">
        <v>14932</v>
      </c>
      <c r="AU455" s="23"/>
      <c r="AV455" s="22" t="s">
        <v>14933</v>
      </c>
      <c r="AW455" s="22" t="s">
        <v>14933</v>
      </c>
      <c r="AX455" s="23"/>
      <c r="AY455" s="23"/>
      <c r="AZ455" s="23"/>
      <c r="BA455" s="23"/>
      <c r="BB455" s="23"/>
      <c r="BC455" s="23"/>
      <c r="BD455" s="23"/>
      <c r="BE455" s="23"/>
      <c r="BF455" s="23"/>
    </row>
    <row r="456" hidden="1">
      <c r="A456" s="5">
        <v>36946.0</v>
      </c>
      <c r="B456" s="12">
        <v>43252.0</v>
      </c>
      <c r="C456" s="6" t="s">
        <v>14936</v>
      </c>
      <c r="D456" s="23"/>
      <c r="E456" s="23"/>
      <c r="F456" s="23"/>
      <c r="G456" s="6">
        <v>1800.0</v>
      </c>
      <c r="H456" s="23"/>
      <c r="I456" s="6">
        <v>0.0</v>
      </c>
      <c r="J456" s="6">
        <v>0.0</v>
      </c>
      <c r="K456" s="6">
        <v>6.0</v>
      </c>
      <c r="L456" s="6">
        <v>0.0</v>
      </c>
      <c r="M456" s="6">
        <v>0.0</v>
      </c>
      <c r="N456" s="6" t="s">
        <v>61</v>
      </c>
      <c r="O456" s="6">
        <v>0.0</v>
      </c>
      <c r="P456" s="6">
        <v>0.0</v>
      </c>
      <c r="Q456" s="23"/>
      <c r="R456" s="23"/>
      <c r="S456" s="23"/>
      <c r="T456" s="23"/>
      <c r="U456" s="23"/>
      <c r="V456" s="23"/>
      <c r="W456" s="23"/>
      <c r="X456" s="23"/>
      <c r="Y456" s="23"/>
      <c r="Z456" s="23"/>
      <c r="AA456" s="23"/>
      <c r="AB456" s="23"/>
      <c r="AC456" s="23"/>
      <c r="AD456" s="23"/>
      <c r="AE456" s="23"/>
      <c r="AF456" s="23"/>
      <c r="AG456" s="23"/>
      <c r="AH456" s="23"/>
      <c r="AI456" s="23"/>
      <c r="AJ456" s="23"/>
      <c r="AK456" s="23"/>
      <c r="AL456" s="23"/>
      <c r="AM456" s="23"/>
      <c r="AN456" s="23"/>
      <c r="AO456" s="23"/>
      <c r="AP456" s="23"/>
      <c r="AQ456" s="23"/>
      <c r="AR456" s="6" t="s">
        <v>68</v>
      </c>
      <c r="AS456" s="23"/>
      <c r="AT456" s="23"/>
      <c r="AU456" s="23"/>
      <c r="AV456" s="23"/>
      <c r="AW456" s="23"/>
      <c r="AX456" s="23"/>
      <c r="AY456" s="23"/>
      <c r="AZ456" s="23"/>
      <c r="BA456" s="23"/>
      <c r="BB456" s="23"/>
      <c r="BC456" s="23"/>
      <c r="BD456" s="23"/>
      <c r="BE456" s="23"/>
      <c r="BF456" s="23"/>
    </row>
    <row r="457">
      <c r="A457" s="5">
        <v>38662.0</v>
      </c>
      <c r="B457" s="6" t="s">
        <v>9178</v>
      </c>
      <c r="C457" s="6" t="s">
        <v>14939</v>
      </c>
      <c r="D457" s="6" t="s">
        <v>14940</v>
      </c>
      <c r="E457" s="6" t="s">
        <v>14941</v>
      </c>
      <c r="F457" s="22" t="s">
        <v>14942</v>
      </c>
      <c r="G457" s="6">
        <v>6169.0</v>
      </c>
      <c r="H457" s="6">
        <v>2.53</v>
      </c>
      <c r="I457" s="6">
        <v>0.0</v>
      </c>
      <c r="J457" s="6">
        <v>0.1518</v>
      </c>
      <c r="K457" s="6">
        <v>6.0</v>
      </c>
      <c r="L457" s="6">
        <v>0.38</v>
      </c>
      <c r="M457" s="6">
        <v>0.38</v>
      </c>
      <c r="N457" s="6" t="s">
        <v>61</v>
      </c>
      <c r="O457" s="6">
        <v>1.0</v>
      </c>
      <c r="P457" s="6">
        <v>0.0</v>
      </c>
      <c r="Q457" s="6" t="s">
        <v>9178</v>
      </c>
      <c r="R457" s="6" t="s">
        <v>12186</v>
      </c>
      <c r="S457" s="6" t="s">
        <v>14943</v>
      </c>
      <c r="T457" s="22" t="s">
        <v>14944</v>
      </c>
      <c r="U457" s="6" t="s">
        <v>14945</v>
      </c>
      <c r="V457" s="23"/>
      <c r="W457" s="6" t="s">
        <v>14946</v>
      </c>
      <c r="X457" s="23"/>
      <c r="Y457" s="23"/>
      <c r="Z457" s="23"/>
      <c r="AA457" s="6" t="s">
        <v>2530</v>
      </c>
      <c r="AB457" s="6" t="s">
        <v>1147</v>
      </c>
      <c r="AC457" s="6" t="s">
        <v>14947</v>
      </c>
      <c r="AD457" s="6" t="s">
        <v>14948</v>
      </c>
      <c r="AE457" s="6" t="s">
        <v>14950</v>
      </c>
      <c r="AF457" s="6" t="s">
        <v>14956</v>
      </c>
      <c r="AG457" s="23"/>
      <c r="AH457" s="23"/>
      <c r="AI457" s="23"/>
      <c r="AJ457" s="23"/>
      <c r="AK457" s="23"/>
      <c r="AL457" s="6" t="s">
        <v>14957</v>
      </c>
      <c r="AM457" s="23"/>
      <c r="AN457" s="23"/>
      <c r="AO457" s="23"/>
      <c r="AP457" s="23"/>
      <c r="AQ457" s="23"/>
      <c r="AR457" s="6" t="s">
        <v>86</v>
      </c>
      <c r="AS457" s="23"/>
      <c r="AT457" s="6" t="s">
        <v>14960</v>
      </c>
      <c r="AU457" s="23"/>
      <c r="AV457" s="22" t="s">
        <v>14944</v>
      </c>
      <c r="AW457" s="22" t="s">
        <v>14944</v>
      </c>
      <c r="AX457" s="23"/>
      <c r="AY457" s="23"/>
      <c r="AZ457" s="23"/>
      <c r="BA457" s="23"/>
      <c r="BB457" s="23"/>
      <c r="BC457" s="23"/>
      <c r="BD457" s="23"/>
      <c r="BE457" s="23"/>
      <c r="BF457" s="23"/>
    </row>
    <row r="458" hidden="1">
      <c r="A458" s="5">
        <v>40163.0</v>
      </c>
      <c r="B458" s="6" t="s">
        <v>10020</v>
      </c>
      <c r="C458" s="6" t="s">
        <v>14978</v>
      </c>
      <c r="D458" s="6" t="s">
        <v>12752</v>
      </c>
      <c r="E458" s="6" t="s">
        <v>12753</v>
      </c>
      <c r="F458" s="22" t="s">
        <v>14979</v>
      </c>
      <c r="G458" s="6">
        <v>10.0</v>
      </c>
      <c r="H458" s="23"/>
      <c r="I458" s="6">
        <v>0.0</v>
      </c>
      <c r="J458" s="6">
        <v>0.0</v>
      </c>
      <c r="K458" s="6">
        <v>6.0</v>
      </c>
      <c r="L458" s="6">
        <v>0.0</v>
      </c>
      <c r="M458" s="6">
        <v>0.0</v>
      </c>
      <c r="N458" s="6" t="s">
        <v>61</v>
      </c>
      <c r="O458" s="6">
        <v>0.0</v>
      </c>
      <c r="P458" s="6">
        <v>0.0</v>
      </c>
      <c r="Q458" s="12">
        <v>43167.0</v>
      </c>
      <c r="R458" s="6" t="s">
        <v>14980</v>
      </c>
      <c r="S458" s="6" t="s">
        <v>2026</v>
      </c>
      <c r="T458" s="22" t="s">
        <v>12757</v>
      </c>
      <c r="U458" s="6" t="s">
        <v>12764</v>
      </c>
      <c r="V458" s="23"/>
      <c r="W458" s="6" t="s">
        <v>12765</v>
      </c>
      <c r="X458" s="23"/>
      <c r="Y458" s="23"/>
      <c r="Z458" s="23"/>
      <c r="AA458" s="23"/>
      <c r="AB458" s="23"/>
      <c r="AC458" s="6" t="s">
        <v>12766</v>
      </c>
      <c r="AD458" s="6" t="s">
        <v>14987</v>
      </c>
      <c r="AE458" s="6" t="s">
        <v>14997</v>
      </c>
      <c r="AF458" s="6" t="s">
        <v>15006</v>
      </c>
      <c r="AG458" s="23"/>
      <c r="AH458" s="23"/>
      <c r="AI458" s="23"/>
      <c r="AJ458" s="23"/>
      <c r="AK458" s="23"/>
      <c r="AL458" s="23"/>
      <c r="AM458" s="23"/>
      <c r="AN458" s="23"/>
      <c r="AO458" s="23"/>
      <c r="AP458" s="23"/>
      <c r="AQ458" s="23"/>
      <c r="AR458" s="6" t="s">
        <v>68</v>
      </c>
      <c r="AS458" s="23"/>
      <c r="AT458" s="6" t="s">
        <v>12788</v>
      </c>
      <c r="AU458" s="23"/>
      <c r="AV458" s="22" t="s">
        <v>12790</v>
      </c>
      <c r="AW458" s="22" t="s">
        <v>12790</v>
      </c>
      <c r="AX458" s="22" t="s">
        <v>12810</v>
      </c>
      <c r="AY458" s="23"/>
      <c r="AZ458" s="23"/>
      <c r="BA458" s="22" t="s">
        <v>12830</v>
      </c>
      <c r="BB458" s="22" t="s">
        <v>12843</v>
      </c>
      <c r="BC458" s="23"/>
      <c r="BD458" s="23"/>
      <c r="BE458" s="23"/>
      <c r="BF458" s="23"/>
    </row>
    <row r="459" hidden="1">
      <c r="A459" s="5">
        <v>40224.0</v>
      </c>
      <c r="B459" s="6" t="s">
        <v>10976</v>
      </c>
      <c r="C459" s="6" t="s">
        <v>15019</v>
      </c>
      <c r="D459" s="23"/>
      <c r="E459" s="23"/>
      <c r="F459" s="23"/>
      <c r="G459" s="6">
        <v>3.0E7</v>
      </c>
      <c r="H459" s="23"/>
      <c r="I459" s="6">
        <v>0.0</v>
      </c>
      <c r="J459" s="6">
        <v>0.0</v>
      </c>
      <c r="K459" s="6">
        <v>6.0</v>
      </c>
      <c r="L459" s="6">
        <v>0.0</v>
      </c>
      <c r="M459" s="6">
        <v>0.0</v>
      </c>
      <c r="N459" s="6" t="s">
        <v>61</v>
      </c>
      <c r="O459" s="6">
        <v>0.0</v>
      </c>
      <c r="P459" s="6">
        <v>0.0</v>
      </c>
      <c r="Q459" s="23"/>
      <c r="R459" s="23"/>
      <c r="S459" s="23"/>
      <c r="T459" s="23"/>
      <c r="U459" s="23"/>
      <c r="V459" s="23"/>
      <c r="W459" s="23"/>
      <c r="X459" s="23"/>
      <c r="Y459" s="23"/>
      <c r="Z459" s="23"/>
      <c r="AA459" s="23"/>
      <c r="AB459" s="23"/>
      <c r="AC459" s="23"/>
      <c r="AD459" s="23"/>
      <c r="AE459" s="23"/>
      <c r="AF459" s="23"/>
      <c r="AG459" s="23"/>
      <c r="AH459" s="23"/>
      <c r="AI459" s="23"/>
      <c r="AJ459" s="23"/>
      <c r="AK459" s="23"/>
      <c r="AL459" s="23"/>
      <c r="AM459" s="23"/>
      <c r="AN459" s="23"/>
      <c r="AO459" s="23"/>
      <c r="AP459" s="23"/>
      <c r="AQ459" s="23"/>
      <c r="AR459" s="6" t="s">
        <v>68</v>
      </c>
      <c r="AS459" s="23"/>
      <c r="AT459" s="23"/>
      <c r="AU459" s="23"/>
      <c r="AV459" s="23"/>
      <c r="AW459" s="23"/>
      <c r="AX459" s="23"/>
      <c r="AY459" s="23"/>
      <c r="AZ459" s="23"/>
      <c r="BA459" s="23"/>
      <c r="BB459" s="23"/>
      <c r="BC459" s="23"/>
      <c r="BD459" s="23"/>
      <c r="BE459" s="23"/>
      <c r="BF459" s="23"/>
    </row>
    <row r="460" hidden="1">
      <c r="A460" s="5">
        <v>37540.0</v>
      </c>
      <c r="B460" s="6" t="s">
        <v>9950</v>
      </c>
      <c r="C460" s="6" t="s">
        <v>15023</v>
      </c>
      <c r="D460" s="23"/>
      <c r="E460" s="23"/>
      <c r="F460" s="23"/>
      <c r="G460" s="6">
        <v>5000.0</v>
      </c>
      <c r="H460" s="23"/>
      <c r="I460" s="6">
        <v>0.0</v>
      </c>
      <c r="J460" s="6">
        <v>0.0</v>
      </c>
      <c r="K460" s="6">
        <v>6.0</v>
      </c>
      <c r="L460" s="6">
        <v>0.0</v>
      </c>
      <c r="M460" s="6">
        <v>0.0</v>
      </c>
      <c r="N460" s="6" t="s">
        <v>61</v>
      </c>
      <c r="O460" s="6">
        <v>0.0</v>
      </c>
      <c r="P460" s="6">
        <v>0.0</v>
      </c>
      <c r="Q460" s="23"/>
      <c r="R460" s="23"/>
      <c r="S460" s="23"/>
      <c r="T460" s="23"/>
      <c r="U460" s="23"/>
      <c r="V460" s="23"/>
      <c r="W460" s="23"/>
      <c r="X460" s="23"/>
      <c r="Y460" s="23"/>
      <c r="Z460" s="23"/>
      <c r="AA460" s="23"/>
      <c r="AB460" s="23"/>
      <c r="AC460" s="23"/>
      <c r="AD460" s="23"/>
      <c r="AE460" s="23"/>
      <c r="AF460" s="23"/>
      <c r="AG460" s="23"/>
      <c r="AH460" s="23"/>
      <c r="AI460" s="23"/>
      <c r="AJ460" s="23"/>
      <c r="AK460" s="23"/>
      <c r="AL460" s="23"/>
      <c r="AM460" s="23"/>
      <c r="AN460" s="23"/>
      <c r="AO460" s="23"/>
      <c r="AP460" s="23"/>
      <c r="AQ460" s="23"/>
      <c r="AR460" s="6" t="s">
        <v>68</v>
      </c>
      <c r="AS460" s="23"/>
      <c r="AT460" s="23"/>
      <c r="AU460" s="23"/>
      <c r="AV460" s="22" t="s">
        <v>15025</v>
      </c>
      <c r="AW460" s="22" t="s">
        <v>15025</v>
      </c>
      <c r="AX460" s="23"/>
      <c r="AY460" s="23"/>
      <c r="AZ460" s="23"/>
      <c r="BA460" s="23"/>
      <c r="BB460" s="23"/>
      <c r="BC460" s="23"/>
      <c r="BD460" s="23"/>
      <c r="BE460" s="23"/>
      <c r="BF460" s="23"/>
    </row>
    <row r="461" hidden="1">
      <c r="A461" s="5">
        <v>37539.0</v>
      </c>
      <c r="B461" s="6" t="s">
        <v>9950</v>
      </c>
      <c r="C461" s="6" t="s">
        <v>15033</v>
      </c>
      <c r="D461" s="23"/>
      <c r="E461" s="23"/>
      <c r="F461" s="23"/>
      <c r="G461" s="6">
        <v>5000.0</v>
      </c>
      <c r="H461" s="23"/>
      <c r="I461" s="6">
        <v>0.0</v>
      </c>
      <c r="J461" s="6">
        <v>0.0</v>
      </c>
      <c r="K461" s="6">
        <v>6.0</v>
      </c>
      <c r="L461" s="6">
        <v>0.0</v>
      </c>
      <c r="M461" s="6">
        <v>0.0</v>
      </c>
      <c r="N461" s="6" t="s">
        <v>61</v>
      </c>
      <c r="O461" s="6">
        <v>0.0</v>
      </c>
      <c r="P461" s="6">
        <v>0.0</v>
      </c>
      <c r="Q461" s="23"/>
      <c r="R461" s="23"/>
      <c r="S461" s="23"/>
      <c r="T461" s="23"/>
      <c r="U461" s="23"/>
      <c r="V461" s="23"/>
      <c r="W461" s="23"/>
      <c r="X461" s="23"/>
      <c r="Y461" s="23"/>
      <c r="Z461" s="23"/>
      <c r="AA461" s="23"/>
      <c r="AB461" s="23"/>
      <c r="AC461" s="23"/>
      <c r="AD461" s="23"/>
      <c r="AE461" s="23"/>
      <c r="AF461" s="23"/>
      <c r="AG461" s="23"/>
      <c r="AH461" s="23"/>
      <c r="AI461" s="23"/>
      <c r="AJ461" s="23"/>
      <c r="AK461" s="23"/>
      <c r="AL461" s="23"/>
      <c r="AM461" s="23"/>
      <c r="AN461" s="23"/>
      <c r="AO461" s="23"/>
      <c r="AP461" s="23"/>
      <c r="AQ461" s="23"/>
      <c r="AR461" s="6" t="s">
        <v>68</v>
      </c>
      <c r="AS461" s="23"/>
      <c r="AT461" s="23"/>
      <c r="AU461" s="23"/>
      <c r="AV461" s="23"/>
      <c r="AW461" s="23"/>
      <c r="AX461" s="23"/>
      <c r="AY461" s="23"/>
      <c r="AZ461" s="23"/>
      <c r="BA461" s="23"/>
      <c r="BB461" s="23"/>
      <c r="BC461" s="23"/>
      <c r="BD461" s="23"/>
      <c r="BE461" s="23"/>
      <c r="BF461" s="23"/>
    </row>
    <row r="462" hidden="1">
      <c r="A462" s="5">
        <v>37999.0</v>
      </c>
      <c r="B462" s="12">
        <v>43315.0</v>
      </c>
      <c r="C462" s="6" t="s">
        <v>15034</v>
      </c>
      <c r="D462" s="23"/>
      <c r="E462" s="23"/>
      <c r="F462" s="23"/>
      <c r="G462" s="6">
        <v>10000.0</v>
      </c>
      <c r="H462" s="23"/>
      <c r="I462" s="6">
        <v>0.0</v>
      </c>
      <c r="J462" s="6">
        <v>0.0</v>
      </c>
      <c r="K462" s="6">
        <v>6.0</v>
      </c>
      <c r="L462" s="6">
        <v>0.0</v>
      </c>
      <c r="M462" s="6">
        <v>0.0</v>
      </c>
      <c r="N462" s="6" t="s">
        <v>61</v>
      </c>
      <c r="O462" s="6">
        <v>0.0</v>
      </c>
      <c r="P462" s="6">
        <v>0.0</v>
      </c>
      <c r="Q462" s="23"/>
      <c r="R462" s="23"/>
      <c r="S462" s="23"/>
      <c r="T462" s="23"/>
      <c r="U462" s="23"/>
      <c r="V462" s="23"/>
      <c r="W462" s="23"/>
      <c r="X462" s="23"/>
      <c r="Y462" s="23"/>
      <c r="Z462" s="23"/>
      <c r="AA462" s="23"/>
      <c r="AB462" s="23"/>
      <c r="AC462" s="23"/>
      <c r="AD462" s="23"/>
      <c r="AE462" s="23"/>
      <c r="AF462" s="23"/>
      <c r="AG462" s="23"/>
      <c r="AH462" s="23"/>
      <c r="AI462" s="23"/>
      <c r="AJ462" s="23"/>
      <c r="AK462" s="23"/>
      <c r="AL462" s="23"/>
      <c r="AM462" s="23"/>
      <c r="AN462" s="23"/>
      <c r="AO462" s="23"/>
      <c r="AP462" s="23"/>
      <c r="AQ462" s="23"/>
      <c r="AR462" s="6" t="s">
        <v>68</v>
      </c>
      <c r="AS462" s="23"/>
      <c r="AT462" s="23"/>
      <c r="AU462" s="23"/>
      <c r="AV462" s="23"/>
      <c r="AW462" s="23"/>
      <c r="AX462" s="23"/>
      <c r="AY462" s="23"/>
      <c r="AZ462" s="23"/>
      <c r="BA462" s="23"/>
      <c r="BB462" s="23"/>
      <c r="BC462" s="23"/>
      <c r="BD462" s="23"/>
      <c r="BE462" s="23"/>
      <c r="BF462" s="23"/>
    </row>
    <row r="463" hidden="1">
      <c r="A463" s="5">
        <v>38502.0</v>
      </c>
      <c r="B463" s="6" t="s">
        <v>10959</v>
      </c>
      <c r="C463" s="6" t="s">
        <v>15037</v>
      </c>
      <c r="D463" s="23"/>
      <c r="E463" s="23"/>
      <c r="F463" s="23"/>
      <c r="G463" s="23"/>
      <c r="H463" s="23"/>
      <c r="I463" s="6">
        <v>0.0</v>
      </c>
      <c r="J463" s="6">
        <v>0.0</v>
      </c>
      <c r="K463" s="6">
        <v>6.0</v>
      </c>
      <c r="L463" s="6">
        <v>0.0</v>
      </c>
      <c r="M463" s="6">
        <v>0.0</v>
      </c>
      <c r="N463" s="6" t="s">
        <v>61</v>
      </c>
      <c r="O463" s="6">
        <v>0.0</v>
      </c>
      <c r="P463" s="6">
        <v>0.0</v>
      </c>
      <c r="Q463" s="23"/>
      <c r="R463" s="23"/>
      <c r="S463" s="23"/>
      <c r="T463" s="23"/>
      <c r="U463" s="23"/>
      <c r="V463" s="23"/>
      <c r="W463" s="23"/>
      <c r="X463" s="23"/>
      <c r="Y463" s="23"/>
      <c r="Z463" s="23"/>
      <c r="AA463" s="23"/>
      <c r="AB463" s="23"/>
      <c r="AC463" s="23"/>
      <c r="AD463" s="23"/>
      <c r="AE463" s="23"/>
      <c r="AF463" s="23"/>
      <c r="AG463" s="23"/>
      <c r="AH463" s="23"/>
      <c r="AI463" s="23"/>
      <c r="AJ463" s="23"/>
      <c r="AK463" s="23"/>
      <c r="AL463" s="23"/>
      <c r="AM463" s="23"/>
      <c r="AN463" s="23"/>
      <c r="AO463" s="23"/>
      <c r="AP463" s="23"/>
      <c r="AQ463" s="23"/>
      <c r="AR463" s="6" t="s">
        <v>68</v>
      </c>
      <c r="AS463" s="23"/>
      <c r="AT463" s="23"/>
      <c r="AU463" s="23"/>
      <c r="AV463" s="22" t="s">
        <v>9895</v>
      </c>
      <c r="AW463" s="22" t="s">
        <v>9895</v>
      </c>
      <c r="AX463" s="22" t="s">
        <v>9900</v>
      </c>
      <c r="AY463" s="23"/>
      <c r="AZ463" s="23"/>
      <c r="BA463" s="22" t="s">
        <v>9901</v>
      </c>
      <c r="BB463" s="22" t="s">
        <v>9904</v>
      </c>
      <c r="BC463" s="22" t="s">
        <v>9908</v>
      </c>
      <c r="BD463" s="6" t="s">
        <v>9911</v>
      </c>
      <c r="BE463" s="6" t="s">
        <v>145</v>
      </c>
      <c r="BF463" s="23"/>
    </row>
    <row r="464" hidden="1">
      <c r="A464" s="5">
        <v>37441.0</v>
      </c>
      <c r="B464" s="12">
        <v>43314.0</v>
      </c>
      <c r="C464" s="6" t="s">
        <v>15044</v>
      </c>
      <c r="D464" s="23"/>
      <c r="E464" s="23"/>
      <c r="F464" s="23"/>
      <c r="G464" s="6">
        <v>2.0E7</v>
      </c>
      <c r="H464" s="23"/>
      <c r="I464" s="6">
        <v>0.0</v>
      </c>
      <c r="J464" s="6">
        <v>0.0</v>
      </c>
      <c r="K464" s="6">
        <v>6.0</v>
      </c>
      <c r="L464" s="6">
        <v>0.0</v>
      </c>
      <c r="M464" s="6">
        <v>0.0</v>
      </c>
      <c r="N464" s="6" t="s">
        <v>61</v>
      </c>
      <c r="O464" s="6">
        <v>0.0</v>
      </c>
      <c r="P464" s="6">
        <v>0.0</v>
      </c>
      <c r="Q464" s="23"/>
      <c r="R464" s="23"/>
      <c r="S464" s="23"/>
      <c r="T464" s="23"/>
      <c r="U464" s="23"/>
      <c r="V464" s="23"/>
      <c r="W464" s="23"/>
      <c r="X464" s="23"/>
      <c r="Y464" s="23"/>
      <c r="Z464" s="23"/>
      <c r="AA464" s="23"/>
      <c r="AB464" s="23"/>
      <c r="AC464" s="23"/>
      <c r="AD464" s="23"/>
      <c r="AE464" s="23"/>
      <c r="AF464" s="23"/>
      <c r="AG464" s="23"/>
      <c r="AH464" s="23"/>
      <c r="AI464" s="23"/>
      <c r="AJ464" s="23"/>
      <c r="AK464" s="23"/>
      <c r="AL464" s="23"/>
      <c r="AM464" s="23"/>
      <c r="AN464" s="23"/>
      <c r="AO464" s="23"/>
      <c r="AP464" s="23"/>
      <c r="AQ464" s="23"/>
      <c r="AR464" s="6" t="s">
        <v>68</v>
      </c>
      <c r="AS464" s="23"/>
      <c r="AT464" s="23"/>
      <c r="AU464" s="23"/>
      <c r="AV464" s="23"/>
      <c r="AW464" s="23"/>
      <c r="AX464" s="23"/>
      <c r="AY464" s="23"/>
      <c r="AZ464" s="23"/>
      <c r="BA464" s="23"/>
      <c r="BB464" s="23"/>
      <c r="BC464" s="23"/>
      <c r="BD464" s="23"/>
      <c r="BE464" s="23"/>
      <c r="BF464" s="23"/>
    </row>
    <row r="465">
      <c r="A465" s="5">
        <v>37491.0</v>
      </c>
      <c r="B465" s="6" t="s">
        <v>14927</v>
      </c>
      <c r="C465" s="6" t="s">
        <v>15045</v>
      </c>
      <c r="D465" s="6" t="s">
        <v>15046</v>
      </c>
      <c r="E465" s="6">
        <v>57271.0</v>
      </c>
      <c r="F465" s="22" t="s">
        <v>15047</v>
      </c>
      <c r="G465" s="6">
        <v>1600.0</v>
      </c>
      <c r="H465" s="23"/>
      <c r="I465" s="6">
        <v>0.0</v>
      </c>
      <c r="J465" s="6">
        <v>0.0</v>
      </c>
      <c r="K465" s="6">
        <v>6.0</v>
      </c>
      <c r="L465" s="6">
        <v>0.0</v>
      </c>
      <c r="M465" s="6">
        <v>0.0</v>
      </c>
      <c r="N465" s="6" t="s">
        <v>61</v>
      </c>
      <c r="O465" s="6">
        <v>0.0</v>
      </c>
      <c r="P465" s="6">
        <v>0.0</v>
      </c>
      <c r="Q465" s="6" t="s">
        <v>10275</v>
      </c>
      <c r="R465" s="12">
        <v>43285.0</v>
      </c>
      <c r="S465" s="6" t="s">
        <v>15051</v>
      </c>
      <c r="T465" s="22" t="s">
        <v>15052</v>
      </c>
      <c r="U465" s="6" t="s">
        <v>15053</v>
      </c>
      <c r="V465" s="23"/>
      <c r="W465" s="6" t="s">
        <v>9125</v>
      </c>
      <c r="X465" s="23"/>
      <c r="Y465" s="23"/>
      <c r="Z465" s="23"/>
      <c r="AA465" s="6" t="s">
        <v>267</v>
      </c>
      <c r="AB465" s="6" t="s">
        <v>185</v>
      </c>
      <c r="AC465" s="23"/>
      <c r="AD465" s="6" t="s">
        <v>15055</v>
      </c>
      <c r="AE465" s="23"/>
      <c r="AF465" s="6" t="s">
        <v>15056</v>
      </c>
      <c r="AG465" s="23"/>
      <c r="AH465" s="23"/>
      <c r="AI465" s="23"/>
      <c r="AJ465" s="23"/>
      <c r="AK465" s="23"/>
      <c r="AL465" s="6" t="s">
        <v>15057</v>
      </c>
      <c r="AM465" s="23"/>
      <c r="AN465" s="23"/>
      <c r="AO465" s="23"/>
      <c r="AP465" s="23"/>
      <c r="AQ465" s="23"/>
      <c r="AR465" s="6" t="s">
        <v>86</v>
      </c>
      <c r="AS465" s="23"/>
      <c r="AT465" s="23"/>
      <c r="AU465" s="23"/>
      <c r="AV465" s="22" t="s">
        <v>15052</v>
      </c>
      <c r="AW465" s="22" t="s">
        <v>15052</v>
      </c>
      <c r="AX465" s="23"/>
      <c r="AY465" s="23"/>
      <c r="AZ465" s="23"/>
      <c r="BA465" s="23"/>
      <c r="BB465" s="23"/>
      <c r="BC465" s="23"/>
      <c r="BD465" s="23"/>
      <c r="BE465" s="23"/>
      <c r="BF465" s="23"/>
    </row>
    <row r="466" hidden="1">
      <c r="A466" s="5">
        <v>38621.0</v>
      </c>
      <c r="B466" s="6" t="s">
        <v>9890</v>
      </c>
      <c r="C466" s="6" t="s">
        <v>15060</v>
      </c>
      <c r="D466" s="23"/>
      <c r="E466" s="23"/>
      <c r="F466" s="23"/>
      <c r="G466" s="6">
        <v>1000000.0</v>
      </c>
      <c r="H466" s="23"/>
      <c r="I466" s="6">
        <v>0.0</v>
      </c>
      <c r="J466" s="6">
        <v>0.0</v>
      </c>
      <c r="K466" s="6">
        <v>6.0</v>
      </c>
      <c r="L466" s="6">
        <v>0.0</v>
      </c>
      <c r="M466" s="6">
        <v>0.0</v>
      </c>
      <c r="N466" s="6" t="s">
        <v>61</v>
      </c>
      <c r="O466" s="6">
        <v>0.0</v>
      </c>
      <c r="P466" s="6">
        <v>0.0</v>
      </c>
      <c r="Q466" s="23"/>
      <c r="R466" s="23"/>
      <c r="S466" s="23"/>
      <c r="T466" s="23"/>
      <c r="U466" s="23"/>
      <c r="V466" s="23"/>
      <c r="W466" s="23"/>
      <c r="X466" s="23"/>
      <c r="Y466" s="23"/>
      <c r="Z466" s="23"/>
      <c r="AA466" s="23"/>
      <c r="AB466" s="23"/>
      <c r="AC466" s="23"/>
      <c r="AD466" s="23"/>
      <c r="AE466" s="23"/>
      <c r="AF466" s="23"/>
      <c r="AG466" s="23"/>
      <c r="AH466" s="23"/>
      <c r="AI466" s="23"/>
      <c r="AJ466" s="23"/>
      <c r="AK466" s="23"/>
      <c r="AL466" s="23"/>
      <c r="AM466" s="23"/>
      <c r="AN466" s="23"/>
      <c r="AO466" s="23"/>
      <c r="AP466" s="23"/>
      <c r="AQ466" s="23"/>
      <c r="AR466" s="6" t="s">
        <v>68</v>
      </c>
      <c r="AS466" s="23"/>
      <c r="AT466" s="23"/>
      <c r="AU466" s="23"/>
      <c r="AV466" s="23"/>
      <c r="AW466" s="23"/>
      <c r="AX466" s="23"/>
      <c r="AY466" s="23"/>
      <c r="AZ466" s="23"/>
      <c r="BA466" s="23"/>
      <c r="BB466" s="23"/>
      <c r="BC466" s="23"/>
      <c r="BD466" s="23"/>
      <c r="BE466" s="23"/>
      <c r="BF466" s="23"/>
    </row>
    <row r="467" hidden="1">
      <c r="A467" s="5">
        <v>38516.0</v>
      </c>
      <c r="B467" s="6" t="s">
        <v>10959</v>
      </c>
      <c r="C467" s="6" t="s">
        <v>15062</v>
      </c>
      <c r="D467" s="23"/>
      <c r="E467" s="23"/>
      <c r="F467" s="23"/>
      <c r="G467" s="6">
        <v>280000.0</v>
      </c>
      <c r="H467" s="23"/>
      <c r="I467" s="6">
        <v>0.0</v>
      </c>
      <c r="J467" s="6">
        <v>0.0</v>
      </c>
      <c r="K467" s="6">
        <v>6.0</v>
      </c>
      <c r="L467" s="6">
        <v>0.0</v>
      </c>
      <c r="M467" s="6">
        <v>0.0</v>
      </c>
      <c r="N467" s="6" t="s">
        <v>61</v>
      </c>
      <c r="O467" s="6">
        <v>0.0</v>
      </c>
      <c r="P467" s="6">
        <v>0.0</v>
      </c>
      <c r="Q467" s="23"/>
      <c r="R467" s="23"/>
      <c r="S467" s="23"/>
      <c r="T467" s="23"/>
      <c r="U467" s="23"/>
      <c r="V467" s="23"/>
      <c r="W467" s="23"/>
      <c r="X467" s="23"/>
      <c r="Y467" s="23"/>
      <c r="Z467" s="23"/>
      <c r="AA467" s="23"/>
      <c r="AB467" s="23"/>
      <c r="AC467" s="23"/>
      <c r="AD467" s="23"/>
      <c r="AE467" s="23"/>
      <c r="AF467" s="23"/>
      <c r="AG467" s="23"/>
      <c r="AH467" s="23"/>
      <c r="AI467" s="23"/>
      <c r="AJ467" s="23"/>
      <c r="AK467" s="23"/>
      <c r="AL467" s="23"/>
      <c r="AM467" s="23"/>
      <c r="AN467" s="23"/>
      <c r="AO467" s="23"/>
      <c r="AP467" s="23"/>
      <c r="AQ467" s="23"/>
      <c r="AR467" s="6" t="s">
        <v>68</v>
      </c>
      <c r="AS467" s="23"/>
      <c r="AT467" s="23"/>
      <c r="AU467" s="23"/>
      <c r="AV467" s="22" t="s">
        <v>15065</v>
      </c>
      <c r="AW467" s="22" t="s">
        <v>15065</v>
      </c>
      <c r="AX467" s="23"/>
      <c r="AY467" s="23"/>
      <c r="AZ467" s="23"/>
      <c r="BA467" s="23"/>
      <c r="BB467" s="23"/>
      <c r="BC467" s="23"/>
      <c r="BD467" s="23"/>
      <c r="BE467" s="23"/>
      <c r="BF467" s="23"/>
    </row>
    <row r="468" hidden="1">
      <c r="A468" s="5">
        <v>41261.0</v>
      </c>
      <c r="B468" s="6" t="s">
        <v>12919</v>
      </c>
      <c r="C468" s="6" t="s">
        <v>15070</v>
      </c>
      <c r="D468" s="23"/>
      <c r="E468" s="23"/>
      <c r="F468" s="23"/>
      <c r="G468" s="6">
        <v>10000.0</v>
      </c>
      <c r="H468" s="23"/>
      <c r="I468" s="6">
        <v>0.0</v>
      </c>
      <c r="J468" s="6">
        <v>0.0</v>
      </c>
      <c r="K468" s="6">
        <v>6.0</v>
      </c>
      <c r="L468" s="6">
        <v>0.0</v>
      </c>
      <c r="M468" s="6">
        <v>0.0</v>
      </c>
      <c r="N468" s="6" t="s">
        <v>61</v>
      </c>
      <c r="O468" s="6">
        <v>0.0</v>
      </c>
      <c r="P468" s="6">
        <v>0.0</v>
      </c>
      <c r="Q468" s="23"/>
      <c r="R468" s="23"/>
      <c r="S468" s="23"/>
      <c r="T468" s="23"/>
      <c r="U468" s="23"/>
      <c r="V468" s="23"/>
      <c r="W468" s="23"/>
      <c r="X468" s="23"/>
      <c r="Y468" s="23"/>
      <c r="Z468" s="23"/>
      <c r="AA468" s="23"/>
      <c r="AB468" s="23"/>
      <c r="AC468" s="23"/>
      <c r="AD468" s="23"/>
      <c r="AE468" s="23"/>
      <c r="AF468" s="23"/>
      <c r="AG468" s="23"/>
      <c r="AH468" s="23"/>
      <c r="AI468" s="23"/>
      <c r="AJ468" s="23"/>
      <c r="AK468" s="23"/>
      <c r="AL468" s="23"/>
      <c r="AM468" s="23"/>
      <c r="AN468" s="23"/>
      <c r="AO468" s="23"/>
      <c r="AP468" s="23"/>
      <c r="AQ468" s="23"/>
      <c r="AR468" s="6" t="s">
        <v>68</v>
      </c>
      <c r="AS468" s="23"/>
      <c r="AT468" s="23"/>
      <c r="AU468" s="23"/>
      <c r="AV468" s="22" t="s">
        <v>12099</v>
      </c>
      <c r="AW468" s="22" t="s">
        <v>12099</v>
      </c>
      <c r="AX468" s="23"/>
      <c r="AY468" s="23"/>
      <c r="AZ468" s="23"/>
      <c r="BA468" s="23"/>
      <c r="BB468" s="23"/>
      <c r="BC468" s="23"/>
      <c r="BD468" s="23"/>
      <c r="BE468" s="23"/>
      <c r="BF468" s="23"/>
    </row>
    <row r="469" hidden="1">
      <c r="A469" s="5">
        <v>40697.0</v>
      </c>
      <c r="B469" s="6" t="s">
        <v>15073</v>
      </c>
      <c r="C469" s="6" t="s">
        <v>15074</v>
      </c>
      <c r="D469" s="23"/>
      <c r="E469" s="23"/>
      <c r="F469" s="23"/>
      <c r="G469" s="6">
        <v>25000.0</v>
      </c>
      <c r="H469" s="23"/>
      <c r="I469" s="6">
        <v>0.0</v>
      </c>
      <c r="J469" s="6">
        <v>0.0</v>
      </c>
      <c r="K469" s="6">
        <v>6.0</v>
      </c>
      <c r="L469" s="6">
        <v>0.0</v>
      </c>
      <c r="M469" s="6">
        <v>0.0</v>
      </c>
      <c r="N469" s="6" t="s">
        <v>61</v>
      </c>
      <c r="O469" s="6">
        <v>0.0</v>
      </c>
      <c r="P469" s="6">
        <v>0.0</v>
      </c>
      <c r="Q469" s="23"/>
      <c r="R469" s="23"/>
      <c r="S469" s="23"/>
      <c r="T469" s="23"/>
      <c r="U469" s="23"/>
      <c r="V469" s="23"/>
      <c r="W469" s="23"/>
      <c r="X469" s="23"/>
      <c r="Y469" s="23"/>
      <c r="Z469" s="23"/>
      <c r="AA469" s="23"/>
      <c r="AB469" s="23"/>
      <c r="AC469" s="23"/>
      <c r="AD469" s="23"/>
      <c r="AE469" s="23"/>
      <c r="AF469" s="23"/>
      <c r="AG469" s="23"/>
      <c r="AH469" s="23"/>
      <c r="AI469" s="23"/>
      <c r="AJ469" s="23"/>
      <c r="AK469" s="23"/>
      <c r="AL469" s="23"/>
      <c r="AM469" s="23"/>
      <c r="AN469" s="23"/>
      <c r="AO469" s="23"/>
      <c r="AP469" s="23"/>
      <c r="AQ469" s="23"/>
      <c r="AR469" s="6" t="s">
        <v>68</v>
      </c>
      <c r="AS469" s="23"/>
      <c r="AT469" s="23"/>
      <c r="AU469" s="23"/>
      <c r="AV469" s="23"/>
      <c r="AW469" s="23"/>
      <c r="AX469" s="23"/>
      <c r="AY469" s="23"/>
      <c r="AZ469" s="23"/>
      <c r="BA469" s="23"/>
      <c r="BB469" s="23"/>
      <c r="BC469" s="23"/>
      <c r="BD469" s="23"/>
      <c r="BE469" s="23"/>
      <c r="BF469" s="23"/>
    </row>
    <row r="470" hidden="1">
      <c r="A470" s="5">
        <v>42415.0</v>
      </c>
      <c r="B470" s="6" t="s">
        <v>9256</v>
      </c>
      <c r="C470" s="6" t="s">
        <v>15076</v>
      </c>
      <c r="D470" s="6" t="s">
        <v>4543</v>
      </c>
      <c r="E470" s="6" t="s">
        <v>8852</v>
      </c>
      <c r="F470" s="22" t="s">
        <v>15077</v>
      </c>
      <c r="G470" s="6">
        <v>10000.0</v>
      </c>
      <c r="H470" s="23"/>
      <c r="I470" s="6">
        <v>0.0</v>
      </c>
      <c r="J470" s="6">
        <v>0.0</v>
      </c>
      <c r="K470" s="6">
        <v>6.0</v>
      </c>
      <c r="L470" s="6">
        <v>0.0</v>
      </c>
      <c r="M470" s="6">
        <v>0.0</v>
      </c>
      <c r="N470" s="6" t="s">
        <v>61</v>
      </c>
      <c r="O470" s="6">
        <v>0.0</v>
      </c>
      <c r="P470" s="6">
        <v>0.0</v>
      </c>
      <c r="Q470" s="23"/>
      <c r="R470" s="23"/>
      <c r="S470" s="6" t="s">
        <v>15082</v>
      </c>
      <c r="T470" s="22" t="s">
        <v>8169</v>
      </c>
      <c r="U470" s="6" t="s">
        <v>4548</v>
      </c>
      <c r="V470" s="23"/>
      <c r="W470" s="23"/>
      <c r="X470" s="6" t="s">
        <v>254</v>
      </c>
      <c r="Y470" s="6" t="s">
        <v>255</v>
      </c>
      <c r="Z470" s="6">
        <v>87194.0</v>
      </c>
      <c r="AA470" s="23"/>
      <c r="AB470" s="23"/>
      <c r="AC470" s="23"/>
      <c r="AD470" s="23"/>
      <c r="AE470" s="23"/>
      <c r="AF470" s="23"/>
      <c r="AG470" s="23"/>
      <c r="AH470" s="23"/>
      <c r="AI470" s="23"/>
      <c r="AJ470" s="23"/>
      <c r="AK470" s="23"/>
      <c r="AL470" s="23"/>
      <c r="AM470" s="23"/>
      <c r="AN470" s="23"/>
      <c r="AO470" s="23"/>
      <c r="AP470" s="23"/>
      <c r="AQ470" s="23"/>
      <c r="AR470" s="6" t="s">
        <v>68</v>
      </c>
      <c r="AS470" s="23"/>
      <c r="AT470" s="23"/>
      <c r="AU470" s="23"/>
      <c r="AV470" s="22" t="s">
        <v>4545</v>
      </c>
      <c r="AW470" s="22" t="s">
        <v>4577</v>
      </c>
      <c r="AX470" s="22" t="s">
        <v>4578</v>
      </c>
      <c r="AY470" s="23"/>
      <c r="AZ470" s="22" t="s">
        <v>4581</v>
      </c>
      <c r="BA470" s="22" t="s">
        <v>4601</v>
      </c>
      <c r="BB470" s="22" t="s">
        <v>4610</v>
      </c>
      <c r="BC470" s="23"/>
      <c r="BD470" s="23"/>
      <c r="BE470" s="23"/>
      <c r="BF470" s="23"/>
    </row>
    <row r="471" hidden="1">
      <c r="A471" s="5">
        <v>41720.0</v>
      </c>
      <c r="B471" s="12">
        <v>43262.0</v>
      </c>
      <c r="C471" s="6" t="s">
        <v>15094</v>
      </c>
      <c r="D471" s="23"/>
      <c r="E471" s="23"/>
      <c r="F471" s="23"/>
      <c r="G471" s="6">
        <v>5000.0</v>
      </c>
      <c r="H471" s="23"/>
      <c r="I471" s="6">
        <v>0.0</v>
      </c>
      <c r="J471" s="6">
        <v>0.0</v>
      </c>
      <c r="K471" s="6">
        <v>6.0</v>
      </c>
      <c r="L471" s="6">
        <v>0.0</v>
      </c>
      <c r="M471" s="6">
        <v>0.0</v>
      </c>
      <c r="N471" s="6" t="s">
        <v>61</v>
      </c>
      <c r="O471" s="6">
        <v>0.0</v>
      </c>
      <c r="P471" s="6">
        <v>0.0</v>
      </c>
      <c r="Q471" s="23"/>
      <c r="R471" s="23"/>
      <c r="S471" s="23"/>
      <c r="T471" s="23"/>
      <c r="U471" s="23"/>
      <c r="V471" s="23"/>
      <c r="W471" s="23"/>
      <c r="X471" s="23"/>
      <c r="Y471" s="23"/>
      <c r="Z471" s="23"/>
      <c r="AA471" s="23"/>
      <c r="AB471" s="23"/>
      <c r="AC471" s="23"/>
      <c r="AD471" s="23"/>
      <c r="AE471" s="23"/>
      <c r="AF471" s="23"/>
      <c r="AG471" s="23"/>
      <c r="AH471" s="23"/>
      <c r="AI471" s="23"/>
      <c r="AJ471" s="23"/>
      <c r="AK471" s="23"/>
      <c r="AL471" s="23"/>
      <c r="AM471" s="23"/>
      <c r="AN471" s="23"/>
      <c r="AO471" s="23"/>
      <c r="AP471" s="23"/>
      <c r="AQ471" s="23"/>
      <c r="AR471" s="6" t="s">
        <v>68</v>
      </c>
      <c r="AS471" s="23"/>
      <c r="AT471" s="23"/>
      <c r="AU471" s="23"/>
      <c r="AV471" s="22" t="s">
        <v>15095</v>
      </c>
      <c r="AW471" s="22" t="s">
        <v>15095</v>
      </c>
      <c r="AX471" s="23"/>
      <c r="AY471" s="23"/>
      <c r="AZ471" s="23"/>
      <c r="BA471" s="23"/>
      <c r="BB471" s="23"/>
      <c r="BC471" s="23"/>
      <c r="BD471" s="23"/>
      <c r="BE471" s="23"/>
      <c r="BF471" s="23"/>
    </row>
    <row r="472" hidden="1">
      <c r="A472" s="5">
        <v>37725.0</v>
      </c>
      <c r="B472" s="6" t="s">
        <v>12413</v>
      </c>
      <c r="C472" s="6" t="s">
        <v>15097</v>
      </c>
      <c r="D472" s="23"/>
      <c r="E472" s="23"/>
      <c r="F472" s="23"/>
      <c r="G472" s="6">
        <v>10000.0</v>
      </c>
      <c r="H472" s="23"/>
      <c r="I472" s="6">
        <v>0.0</v>
      </c>
      <c r="J472" s="6">
        <v>0.0</v>
      </c>
      <c r="K472" s="6">
        <v>6.0</v>
      </c>
      <c r="L472" s="6">
        <v>0.0</v>
      </c>
      <c r="M472" s="6">
        <v>0.0</v>
      </c>
      <c r="N472" s="6" t="s">
        <v>61</v>
      </c>
      <c r="O472" s="6">
        <v>0.0</v>
      </c>
      <c r="P472" s="6">
        <v>0.0</v>
      </c>
      <c r="Q472" s="6" t="s">
        <v>12413</v>
      </c>
      <c r="R472" s="12">
        <v>43407.0</v>
      </c>
      <c r="S472" s="23"/>
      <c r="T472" s="23"/>
      <c r="U472" s="23"/>
      <c r="V472" s="23"/>
      <c r="W472" s="6" t="s">
        <v>15098</v>
      </c>
      <c r="X472" s="23"/>
      <c r="Y472" s="23"/>
      <c r="Z472" s="23"/>
      <c r="AA472" s="23"/>
      <c r="AB472" s="23"/>
      <c r="AC472" s="23"/>
      <c r="AD472" s="6" t="s">
        <v>15099</v>
      </c>
      <c r="AE472" s="23"/>
      <c r="AF472" s="6" t="s">
        <v>191</v>
      </c>
      <c r="AG472" s="23"/>
      <c r="AH472" s="23"/>
      <c r="AI472" s="23"/>
      <c r="AJ472" s="23"/>
      <c r="AK472" s="23"/>
      <c r="AL472" s="6" t="s">
        <v>15100</v>
      </c>
      <c r="AM472" s="23"/>
      <c r="AN472" s="23"/>
      <c r="AO472" s="23"/>
      <c r="AP472" s="23"/>
      <c r="AQ472" s="23"/>
      <c r="AR472" s="6" t="s">
        <v>68</v>
      </c>
      <c r="AS472" s="23"/>
      <c r="AT472" s="6" t="s">
        <v>15101</v>
      </c>
      <c r="AU472" s="23"/>
      <c r="AV472" s="22" t="s">
        <v>15102</v>
      </c>
      <c r="AW472" s="22" t="s">
        <v>15102</v>
      </c>
      <c r="AX472" s="23"/>
      <c r="AY472" s="23"/>
      <c r="AZ472" s="23"/>
      <c r="BA472" s="23"/>
      <c r="BB472" s="23"/>
      <c r="BC472" s="23"/>
      <c r="BD472" s="23"/>
      <c r="BE472" s="23"/>
      <c r="BF472" s="23"/>
    </row>
    <row r="473">
      <c r="A473" s="5">
        <v>42691.0</v>
      </c>
      <c r="B473" s="6" t="s">
        <v>9345</v>
      </c>
      <c r="C473" s="6" t="s">
        <v>15103</v>
      </c>
      <c r="D473" s="6" t="s">
        <v>15104</v>
      </c>
      <c r="E473" s="6" t="s">
        <v>13071</v>
      </c>
      <c r="F473" s="22" t="s">
        <v>15105</v>
      </c>
      <c r="G473" s="6">
        <v>5000.0</v>
      </c>
      <c r="H473" s="6">
        <v>4097.5</v>
      </c>
      <c r="I473" s="6">
        <v>81.0</v>
      </c>
      <c r="J473" s="6">
        <v>245.85</v>
      </c>
      <c r="K473" s="6">
        <v>6.0</v>
      </c>
      <c r="L473" s="6">
        <v>310.25</v>
      </c>
      <c r="M473" s="6">
        <v>136.41</v>
      </c>
      <c r="N473" s="6" t="s">
        <v>61</v>
      </c>
      <c r="O473" s="6">
        <v>1.0</v>
      </c>
      <c r="P473" s="6">
        <v>0.0</v>
      </c>
      <c r="Q473" s="6" t="s">
        <v>9345</v>
      </c>
      <c r="R473" s="16">
        <v>43416.0</v>
      </c>
      <c r="S473" s="6" t="s">
        <v>13080</v>
      </c>
      <c r="T473" s="22" t="s">
        <v>13081</v>
      </c>
      <c r="U473" s="6" t="s">
        <v>13085</v>
      </c>
      <c r="V473" s="23"/>
      <c r="W473" s="6" t="s">
        <v>15106</v>
      </c>
      <c r="X473" s="6" t="s">
        <v>4780</v>
      </c>
      <c r="Y473" s="6" t="s">
        <v>13087</v>
      </c>
      <c r="Z473" s="6">
        <v>32937.0</v>
      </c>
      <c r="AA473" s="6" t="s">
        <v>1136</v>
      </c>
      <c r="AB473" s="6" t="s">
        <v>155</v>
      </c>
      <c r="AC473" s="6" t="s">
        <v>15107</v>
      </c>
      <c r="AD473" s="23"/>
      <c r="AE473" s="6" t="s">
        <v>15108</v>
      </c>
      <c r="AF473" s="23"/>
      <c r="AG473" s="23"/>
      <c r="AH473" s="23"/>
      <c r="AI473" s="23"/>
      <c r="AJ473" s="23"/>
      <c r="AK473" s="23"/>
      <c r="AL473" s="23"/>
      <c r="AM473" s="23"/>
      <c r="AN473" s="23"/>
      <c r="AO473" s="23"/>
      <c r="AP473" s="23"/>
      <c r="AQ473" s="23"/>
      <c r="AR473" s="6" t="s">
        <v>86</v>
      </c>
      <c r="AS473" s="23"/>
      <c r="AT473" s="23"/>
      <c r="AU473" s="23"/>
      <c r="AV473" s="22" t="s">
        <v>13081</v>
      </c>
      <c r="AW473" s="22" t="s">
        <v>13081</v>
      </c>
      <c r="AX473" s="22" t="s">
        <v>13093</v>
      </c>
      <c r="AY473" s="23"/>
      <c r="AZ473" s="23"/>
      <c r="BA473" s="22" t="s">
        <v>13098</v>
      </c>
      <c r="BB473" s="22" t="s">
        <v>13101</v>
      </c>
      <c r="BC473" s="23"/>
      <c r="BD473" s="23"/>
      <c r="BE473" s="23"/>
      <c r="BF473" s="23"/>
    </row>
    <row r="474" hidden="1">
      <c r="A474" s="5">
        <v>40701.0</v>
      </c>
      <c r="B474" s="6" t="s">
        <v>15073</v>
      </c>
      <c r="C474" s="6" t="s">
        <v>15121</v>
      </c>
      <c r="D474" s="23"/>
      <c r="E474" s="23"/>
      <c r="F474" s="23"/>
      <c r="G474" s="6">
        <v>1.2</v>
      </c>
      <c r="H474" s="23"/>
      <c r="I474" s="6">
        <v>0.0</v>
      </c>
      <c r="J474" s="6">
        <v>0.0</v>
      </c>
      <c r="K474" s="6">
        <v>6.0</v>
      </c>
      <c r="L474" s="6">
        <v>0.0</v>
      </c>
      <c r="M474" s="6">
        <v>0.0</v>
      </c>
      <c r="N474" s="6" t="s">
        <v>61</v>
      </c>
      <c r="O474" s="6">
        <v>0.0</v>
      </c>
      <c r="P474" s="6">
        <v>0.0</v>
      </c>
      <c r="Q474" s="23"/>
      <c r="R474" s="23"/>
      <c r="S474" s="23"/>
      <c r="T474" s="23"/>
      <c r="U474" s="23"/>
      <c r="V474" s="23"/>
      <c r="W474" s="23"/>
      <c r="X474" s="23"/>
      <c r="Y474" s="23"/>
      <c r="Z474" s="23"/>
      <c r="AA474" s="23"/>
      <c r="AB474" s="23"/>
      <c r="AC474" s="23"/>
      <c r="AD474" s="23"/>
      <c r="AE474" s="23"/>
      <c r="AF474" s="23"/>
      <c r="AG474" s="23"/>
      <c r="AH474" s="23"/>
      <c r="AI474" s="23"/>
      <c r="AJ474" s="23"/>
      <c r="AK474" s="23"/>
      <c r="AL474" s="23"/>
      <c r="AM474" s="23"/>
      <c r="AN474" s="23"/>
      <c r="AO474" s="23"/>
      <c r="AP474" s="23"/>
      <c r="AQ474" s="23"/>
      <c r="AR474" s="6" t="s">
        <v>68</v>
      </c>
      <c r="AS474" s="23"/>
      <c r="AT474" s="23"/>
      <c r="AU474" s="23"/>
      <c r="AV474" s="23"/>
      <c r="AW474" s="23"/>
      <c r="AX474" s="23"/>
      <c r="AY474" s="23"/>
      <c r="AZ474" s="23"/>
      <c r="BA474" s="23"/>
      <c r="BB474" s="23"/>
      <c r="BC474" s="23"/>
      <c r="BD474" s="23"/>
      <c r="BE474" s="23"/>
      <c r="BF474" s="23"/>
    </row>
    <row r="475" hidden="1">
      <c r="A475" s="5">
        <v>40263.0</v>
      </c>
      <c r="B475" s="6" t="s">
        <v>14473</v>
      </c>
      <c r="C475" s="6" t="s">
        <v>15126</v>
      </c>
      <c r="D475" s="23"/>
      <c r="E475" s="23"/>
      <c r="F475" s="23"/>
      <c r="G475" s="6">
        <v>500000.0</v>
      </c>
      <c r="H475" s="23"/>
      <c r="I475" s="6">
        <v>0.0</v>
      </c>
      <c r="J475" s="6">
        <v>0.0</v>
      </c>
      <c r="K475" s="6">
        <v>6.0</v>
      </c>
      <c r="L475" s="6">
        <v>0.0</v>
      </c>
      <c r="M475" s="6">
        <v>0.0</v>
      </c>
      <c r="N475" s="6" t="s">
        <v>61</v>
      </c>
      <c r="O475" s="6">
        <v>0.0</v>
      </c>
      <c r="P475" s="6">
        <v>0.0</v>
      </c>
      <c r="Q475" s="23"/>
      <c r="R475" s="23"/>
      <c r="S475" s="23"/>
      <c r="T475" s="23"/>
      <c r="U475" s="23"/>
      <c r="V475" s="23"/>
      <c r="W475" s="23"/>
      <c r="X475" s="23"/>
      <c r="Y475" s="23"/>
      <c r="Z475" s="23"/>
      <c r="AA475" s="23"/>
      <c r="AB475" s="23"/>
      <c r="AC475" s="23"/>
      <c r="AD475" s="23"/>
      <c r="AE475" s="23"/>
      <c r="AF475" s="23"/>
      <c r="AG475" s="23"/>
      <c r="AH475" s="23"/>
      <c r="AI475" s="23"/>
      <c r="AJ475" s="23"/>
      <c r="AK475" s="23"/>
      <c r="AL475" s="23"/>
      <c r="AM475" s="23"/>
      <c r="AN475" s="23"/>
      <c r="AO475" s="23"/>
      <c r="AP475" s="23"/>
      <c r="AQ475" s="23"/>
      <c r="AR475" s="6" t="s">
        <v>68</v>
      </c>
      <c r="AS475" s="23"/>
      <c r="AT475" s="23"/>
      <c r="AU475" s="23"/>
      <c r="AV475" s="23"/>
      <c r="AW475" s="23"/>
      <c r="AX475" s="23"/>
      <c r="AY475" s="23"/>
      <c r="AZ475" s="23"/>
      <c r="BA475" s="23"/>
      <c r="BB475" s="23"/>
      <c r="BC475" s="23"/>
      <c r="BD475" s="23"/>
      <c r="BE475" s="23"/>
      <c r="BF475" s="23"/>
    </row>
    <row r="476" hidden="1">
      <c r="A476" s="5">
        <v>38599.0</v>
      </c>
      <c r="B476" s="6" t="s">
        <v>12707</v>
      </c>
      <c r="C476" s="6" t="s">
        <v>15133</v>
      </c>
      <c r="D476" s="23"/>
      <c r="E476" s="23"/>
      <c r="F476" s="23"/>
      <c r="G476" s="6">
        <v>1500.0</v>
      </c>
      <c r="H476" s="23"/>
      <c r="I476" s="6">
        <v>0.0</v>
      </c>
      <c r="J476" s="6">
        <v>0.0</v>
      </c>
      <c r="K476" s="6">
        <v>6.0</v>
      </c>
      <c r="L476" s="6">
        <v>0.0</v>
      </c>
      <c r="M476" s="6">
        <v>0.0</v>
      </c>
      <c r="N476" s="6" t="s">
        <v>61</v>
      </c>
      <c r="O476" s="6">
        <v>0.0</v>
      </c>
      <c r="P476" s="6">
        <v>0.0</v>
      </c>
      <c r="Q476" s="23"/>
      <c r="R476" s="23"/>
      <c r="S476" s="23"/>
      <c r="T476" s="23"/>
      <c r="U476" s="23"/>
      <c r="V476" s="23"/>
      <c r="W476" s="23"/>
      <c r="X476" s="23"/>
      <c r="Y476" s="23"/>
      <c r="Z476" s="23"/>
      <c r="AA476" s="23"/>
      <c r="AB476" s="23"/>
      <c r="AC476" s="23"/>
      <c r="AD476" s="23"/>
      <c r="AE476" s="23"/>
      <c r="AF476" s="23"/>
      <c r="AG476" s="23"/>
      <c r="AH476" s="23"/>
      <c r="AI476" s="23"/>
      <c r="AJ476" s="23"/>
      <c r="AK476" s="23"/>
      <c r="AL476" s="23"/>
      <c r="AM476" s="23"/>
      <c r="AN476" s="23"/>
      <c r="AO476" s="23"/>
      <c r="AP476" s="23"/>
      <c r="AQ476" s="23"/>
      <c r="AR476" s="6" t="s">
        <v>68</v>
      </c>
      <c r="AS476" s="23"/>
      <c r="AT476" s="23"/>
      <c r="AU476" s="23"/>
      <c r="AV476" s="23"/>
      <c r="AW476" s="23"/>
      <c r="AX476" s="23"/>
      <c r="AY476" s="23"/>
      <c r="AZ476" s="23"/>
      <c r="BA476" s="23"/>
      <c r="BB476" s="23"/>
      <c r="BC476" s="23"/>
      <c r="BD476" s="23"/>
      <c r="BE476" s="23"/>
      <c r="BF476" s="23"/>
    </row>
    <row r="477" hidden="1">
      <c r="A477" s="5">
        <v>40807.0</v>
      </c>
      <c r="B477" s="12">
        <v>43168.0</v>
      </c>
      <c r="C477" s="6" t="s">
        <v>15141</v>
      </c>
      <c r="D477" s="23"/>
      <c r="E477" s="23"/>
      <c r="F477" s="23"/>
      <c r="G477" s="6">
        <v>12000.0</v>
      </c>
      <c r="H477" s="23"/>
      <c r="I477" s="6">
        <v>0.0</v>
      </c>
      <c r="J477" s="6">
        <v>0.0</v>
      </c>
      <c r="K477" s="6">
        <v>6.0</v>
      </c>
      <c r="L477" s="6">
        <v>0.0</v>
      </c>
      <c r="M477" s="6">
        <v>0.0</v>
      </c>
      <c r="N477" s="6" t="s">
        <v>61</v>
      </c>
      <c r="O477" s="6">
        <v>0.0</v>
      </c>
      <c r="P477" s="6">
        <v>0.0</v>
      </c>
      <c r="Q477" s="23"/>
      <c r="R477" s="23"/>
      <c r="S477" s="23"/>
      <c r="T477" s="23"/>
      <c r="U477" s="23"/>
      <c r="V477" s="23"/>
      <c r="W477" s="23"/>
      <c r="X477" s="23"/>
      <c r="Y477" s="23"/>
      <c r="Z477" s="23"/>
      <c r="AA477" s="23"/>
      <c r="AB477" s="23"/>
      <c r="AC477" s="23"/>
      <c r="AD477" s="23"/>
      <c r="AE477" s="23"/>
      <c r="AF477" s="23"/>
      <c r="AG477" s="23"/>
      <c r="AH477" s="23"/>
      <c r="AI477" s="23"/>
      <c r="AJ477" s="23"/>
      <c r="AK477" s="23"/>
      <c r="AL477" s="23"/>
      <c r="AM477" s="23"/>
      <c r="AN477" s="23"/>
      <c r="AO477" s="23"/>
      <c r="AP477" s="23"/>
      <c r="AQ477" s="23"/>
      <c r="AR477" s="6" t="s">
        <v>68</v>
      </c>
      <c r="AS477" s="23"/>
      <c r="AT477" s="23"/>
      <c r="AU477" s="23"/>
      <c r="AV477" s="22" t="s">
        <v>15142</v>
      </c>
      <c r="AW477" s="22" t="s">
        <v>15142</v>
      </c>
      <c r="AX477" s="23"/>
      <c r="AY477" s="23"/>
      <c r="AZ477" s="23"/>
      <c r="BA477" s="23"/>
      <c r="BB477" s="23"/>
      <c r="BC477" s="23"/>
      <c r="BD477" s="23"/>
      <c r="BE477" s="23"/>
      <c r="BF477" s="23"/>
    </row>
    <row r="478" hidden="1">
      <c r="A478" s="5">
        <v>40729.0</v>
      </c>
      <c r="B478" s="6" t="s">
        <v>9567</v>
      </c>
      <c r="C478" s="6" t="s">
        <v>15148</v>
      </c>
      <c r="D478" s="23"/>
      <c r="E478" s="23"/>
      <c r="F478" s="23"/>
      <c r="G478" s="6">
        <v>3000.0</v>
      </c>
      <c r="H478" s="23"/>
      <c r="I478" s="6">
        <v>0.0</v>
      </c>
      <c r="J478" s="6">
        <v>0.0</v>
      </c>
      <c r="K478" s="6">
        <v>6.0</v>
      </c>
      <c r="L478" s="6">
        <v>0.0</v>
      </c>
      <c r="M478" s="6">
        <v>0.0</v>
      </c>
      <c r="N478" s="6" t="s">
        <v>61</v>
      </c>
      <c r="O478" s="6">
        <v>0.0</v>
      </c>
      <c r="P478" s="6">
        <v>0.0</v>
      </c>
      <c r="Q478" s="23"/>
      <c r="R478" s="23"/>
      <c r="S478" s="23"/>
      <c r="T478" s="23"/>
      <c r="U478" s="23"/>
      <c r="V478" s="23"/>
      <c r="W478" s="23"/>
      <c r="X478" s="23"/>
      <c r="Y478" s="23"/>
      <c r="Z478" s="23"/>
      <c r="AA478" s="23"/>
      <c r="AB478" s="23"/>
      <c r="AC478" s="23"/>
      <c r="AD478" s="23"/>
      <c r="AE478" s="23"/>
      <c r="AF478" s="23"/>
      <c r="AG478" s="23"/>
      <c r="AH478" s="23"/>
      <c r="AI478" s="23"/>
      <c r="AJ478" s="23"/>
      <c r="AK478" s="23"/>
      <c r="AL478" s="23"/>
      <c r="AM478" s="23"/>
      <c r="AN478" s="23"/>
      <c r="AO478" s="23"/>
      <c r="AP478" s="23"/>
      <c r="AQ478" s="23"/>
      <c r="AR478" s="6" t="s">
        <v>68</v>
      </c>
      <c r="AS478" s="23"/>
      <c r="AT478" s="23"/>
      <c r="AU478" s="23"/>
      <c r="AV478" s="23"/>
      <c r="AW478" s="23"/>
      <c r="AX478" s="23"/>
      <c r="AY478" s="23"/>
      <c r="AZ478" s="23"/>
      <c r="BA478" s="23"/>
      <c r="BB478" s="23"/>
      <c r="BC478" s="23"/>
      <c r="BD478" s="23"/>
      <c r="BE478" s="23"/>
      <c r="BF478" s="23"/>
    </row>
    <row r="479" hidden="1">
      <c r="A479" s="5">
        <v>37287.0</v>
      </c>
      <c r="B479" s="6" t="s">
        <v>12146</v>
      </c>
      <c r="C479" s="6" t="s">
        <v>15157</v>
      </c>
      <c r="D479" s="23"/>
      <c r="E479" s="23"/>
      <c r="F479" s="23"/>
      <c r="G479" s="6">
        <v>2000.0</v>
      </c>
      <c r="H479" s="23"/>
      <c r="I479" s="6">
        <v>0.0</v>
      </c>
      <c r="J479" s="6">
        <v>0.0</v>
      </c>
      <c r="K479" s="6">
        <v>6.0</v>
      </c>
      <c r="L479" s="6">
        <v>0.0</v>
      </c>
      <c r="M479" s="6">
        <v>0.0</v>
      </c>
      <c r="N479" s="6" t="s">
        <v>61</v>
      </c>
      <c r="O479" s="6">
        <v>0.0</v>
      </c>
      <c r="P479" s="6">
        <v>0.0</v>
      </c>
      <c r="Q479" s="6" t="s">
        <v>12146</v>
      </c>
      <c r="R479" s="6" t="s">
        <v>9952</v>
      </c>
      <c r="S479" s="23"/>
      <c r="T479" s="23"/>
      <c r="U479" s="23"/>
      <c r="V479" s="23"/>
      <c r="W479" s="6" t="s">
        <v>6949</v>
      </c>
      <c r="X479" s="23"/>
      <c r="Y479" s="23"/>
      <c r="Z479" s="23"/>
      <c r="AA479" s="23"/>
      <c r="AB479" s="23"/>
      <c r="AC479" s="25" t="s">
        <v>15158</v>
      </c>
      <c r="AD479" s="6" t="s">
        <v>15159</v>
      </c>
      <c r="AE479" s="6" t="s">
        <v>15160</v>
      </c>
      <c r="AF479" s="6" t="s">
        <v>15161</v>
      </c>
      <c r="AG479" s="23"/>
      <c r="AH479" s="23"/>
      <c r="AI479" s="23"/>
      <c r="AJ479" s="23"/>
      <c r="AK479" s="23"/>
      <c r="AL479" s="6" t="s">
        <v>15162</v>
      </c>
      <c r="AM479" s="23"/>
      <c r="AN479" s="23"/>
      <c r="AO479" s="23"/>
      <c r="AP479" s="23"/>
      <c r="AQ479" s="23"/>
      <c r="AR479" s="6" t="s">
        <v>68</v>
      </c>
      <c r="AS479" s="23"/>
      <c r="AT479" s="6" t="s">
        <v>15164</v>
      </c>
      <c r="AU479" s="23"/>
      <c r="AV479" s="22" t="s">
        <v>15165</v>
      </c>
      <c r="AW479" s="22" t="s">
        <v>15165</v>
      </c>
      <c r="AX479" s="23"/>
      <c r="AY479" s="23"/>
      <c r="AZ479" s="23"/>
      <c r="BA479" s="23"/>
      <c r="BB479" s="23"/>
      <c r="BC479" s="23"/>
      <c r="BD479" s="23"/>
      <c r="BE479" s="23"/>
      <c r="BF479" s="23"/>
    </row>
    <row r="480" hidden="1">
      <c r="A480" s="5">
        <v>38717.0</v>
      </c>
      <c r="B480" s="12">
        <v>43286.0</v>
      </c>
      <c r="C480" s="6" t="s">
        <v>15168</v>
      </c>
      <c r="D480" s="23"/>
      <c r="E480" s="23"/>
      <c r="F480" s="23"/>
      <c r="G480" s="6">
        <v>600.0</v>
      </c>
      <c r="H480" s="23"/>
      <c r="I480" s="6">
        <v>0.0</v>
      </c>
      <c r="J480" s="6">
        <v>0.0</v>
      </c>
      <c r="K480" s="6">
        <v>6.0</v>
      </c>
      <c r="L480" s="6">
        <v>0.0</v>
      </c>
      <c r="M480" s="6">
        <v>0.0</v>
      </c>
      <c r="N480" s="6" t="s">
        <v>61</v>
      </c>
      <c r="O480" s="6">
        <v>0.0</v>
      </c>
      <c r="P480" s="6">
        <v>0.0</v>
      </c>
      <c r="Q480" s="23"/>
      <c r="R480" s="23"/>
      <c r="S480" s="23"/>
      <c r="T480" s="23"/>
      <c r="U480" s="23"/>
      <c r="V480" s="23"/>
      <c r="W480" s="23"/>
      <c r="X480" s="23"/>
      <c r="Y480" s="23"/>
      <c r="Z480" s="23"/>
      <c r="AA480" s="23"/>
      <c r="AB480" s="23"/>
      <c r="AC480" s="23"/>
      <c r="AD480" s="23"/>
      <c r="AE480" s="23"/>
      <c r="AF480" s="23"/>
      <c r="AG480" s="23"/>
      <c r="AH480" s="23"/>
      <c r="AI480" s="23"/>
      <c r="AJ480" s="23"/>
      <c r="AK480" s="23"/>
      <c r="AL480" s="23"/>
      <c r="AM480" s="23"/>
      <c r="AN480" s="23"/>
      <c r="AO480" s="23"/>
      <c r="AP480" s="23"/>
      <c r="AQ480" s="23"/>
      <c r="AR480" s="6" t="s">
        <v>68</v>
      </c>
      <c r="AS480" s="23"/>
      <c r="AT480" s="23"/>
      <c r="AU480" s="23"/>
      <c r="AV480" s="23"/>
      <c r="AW480" s="23"/>
      <c r="AX480" s="23"/>
      <c r="AY480" s="23"/>
      <c r="AZ480" s="23"/>
      <c r="BA480" s="23"/>
      <c r="BB480" s="23"/>
      <c r="BC480" s="23"/>
      <c r="BD480" s="23"/>
      <c r="BE480" s="23"/>
      <c r="BF480" s="23"/>
    </row>
    <row r="481" hidden="1">
      <c r="A481" s="5">
        <v>37567.0</v>
      </c>
      <c r="B481" s="6" t="s">
        <v>12154</v>
      </c>
      <c r="C481" s="6" t="s">
        <v>15170</v>
      </c>
      <c r="D481" s="23"/>
      <c r="E481" s="23"/>
      <c r="F481" s="23"/>
      <c r="G481" s="6">
        <v>1000.0</v>
      </c>
      <c r="H481" s="23"/>
      <c r="I481" s="6">
        <v>0.0</v>
      </c>
      <c r="J481" s="6">
        <v>0.0</v>
      </c>
      <c r="K481" s="6">
        <v>6.0</v>
      </c>
      <c r="L481" s="6">
        <v>0.0</v>
      </c>
      <c r="M481" s="6">
        <v>0.0</v>
      </c>
      <c r="N481" s="6" t="s">
        <v>61</v>
      </c>
      <c r="O481" s="6">
        <v>0.0</v>
      </c>
      <c r="P481" s="6">
        <v>0.0</v>
      </c>
      <c r="Q481" s="23"/>
      <c r="R481" s="23"/>
      <c r="S481" s="23"/>
      <c r="T481" s="23"/>
      <c r="U481" s="23"/>
      <c r="V481" s="23"/>
      <c r="W481" s="23"/>
      <c r="X481" s="23"/>
      <c r="Y481" s="23"/>
      <c r="Z481" s="23"/>
      <c r="AA481" s="23"/>
      <c r="AB481" s="23"/>
      <c r="AC481" s="23"/>
      <c r="AD481" s="23"/>
      <c r="AE481" s="23"/>
      <c r="AF481" s="23"/>
      <c r="AG481" s="23"/>
      <c r="AH481" s="23"/>
      <c r="AI481" s="23"/>
      <c r="AJ481" s="23"/>
      <c r="AK481" s="23"/>
      <c r="AL481" s="23"/>
      <c r="AM481" s="23"/>
      <c r="AN481" s="23"/>
      <c r="AO481" s="23"/>
      <c r="AP481" s="23"/>
      <c r="AQ481" s="23"/>
      <c r="AR481" s="6" t="s">
        <v>68</v>
      </c>
      <c r="AS481" s="23"/>
      <c r="AT481" s="23"/>
      <c r="AU481" s="23"/>
      <c r="AV481" s="23"/>
      <c r="AW481" s="23"/>
      <c r="AX481" s="23"/>
      <c r="AY481" s="23"/>
      <c r="AZ481" s="23"/>
      <c r="BA481" s="23"/>
      <c r="BB481" s="23"/>
      <c r="BC481" s="23"/>
      <c r="BD481" s="23"/>
      <c r="BE481" s="23"/>
      <c r="BF481" s="23"/>
    </row>
    <row r="482" hidden="1">
      <c r="A482" s="5">
        <v>42645.0</v>
      </c>
      <c r="B482" s="6" t="s">
        <v>11020</v>
      </c>
      <c r="C482" s="6" t="s">
        <v>15171</v>
      </c>
      <c r="D482" s="23"/>
      <c r="E482" s="23"/>
      <c r="F482" s="23"/>
      <c r="G482" s="6">
        <v>10150.0</v>
      </c>
      <c r="H482" s="23"/>
      <c r="I482" s="6">
        <v>0.0</v>
      </c>
      <c r="J482" s="6">
        <v>0.0</v>
      </c>
      <c r="K482" s="6">
        <v>6.0</v>
      </c>
      <c r="L482" s="6">
        <v>0.0</v>
      </c>
      <c r="M482" s="6">
        <v>0.0</v>
      </c>
      <c r="N482" s="6" t="s">
        <v>61</v>
      </c>
      <c r="O482" s="6">
        <v>0.0</v>
      </c>
      <c r="P482" s="6">
        <v>0.0</v>
      </c>
      <c r="Q482" s="23"/>
      <c r="R482" s="23"/>
      <c r="S482" s="23"/>
      <c r="T482" s="23"/>
      <c r="U482" s="23"/>
      <c r="V482" s="23"/>
      <c r="W482" s="23"/>
      <c r="X482" s="23"/>
      <c r="Y482" s="23"/>
      <c r="Z482" s="23"/>
      <c r="AA482" s="23"/>
      <c r="AB482" s="23"/>
      <c r="AC482" s="23"/>
      <c r="AD482" s="23"/>
      <c r="AE482" s="23"/>
      <c r="AF482" s="23"/>
      <c r="AG482" s="23"/>
      <c r="AH482" s="23"/>
      <c r="AI482" s="23"/>
      <c r="AJ482" s="23"/>
      <c r="AK482" s="23"/>
      <c r="AL482" s="23"/>
      <c r="AM482" s="23"/>
      <c r="AN482" s="23"/>
      <c r="AO482" s="23"/>
      <c r="AP482" s="23"/>
      <c r="AQ482" s="23"/>
      <c r="AR482" s="6" t="s">
        <v>68</v>
      </c>
      <c r="AS482" s="23"/>
      <c r="AT482" s="23"/>
      <c r="AU482" s="23"/>
      <c r="AV482" s="22" t="s">
        <v>15177</v>
      </c>
      <c r="AW482" s="22" t="s">
        <v>15177</v>
      </c>
      <c r="AX482" s="23"/>
      <c r="AY482" s="23"/>
      <c r="AZ482" s="23"/>
      <c r="BA482" s="23"/>
      <c r="BB482" s="23"/>
      <c r="BC482" s="23"/>
      <c r="BD482" s="23"/>
      <c r="BE482" s="23"/>
      <c r="BF482" s="23"/>
    </row>
    <row r="483" hidden="1">
      <c r="A483" s="5">
        <v>42351.0</v>
      </c>
      <c r="B483" s="6" t="s">
        <v>13962</v>
      </c>
      <c r="C483" s="6" t="s">
        <v>15179</v>
      </c>
      <c r="D483" s="23"/>
      <c r="E483" s="23"/>
      <c r="F483" s="23"/>
      <c r="G483" s="6">
        <v>20000.0</v>
      </c>
      <c r="H483" s="23"/>
      <c r="I483" s="6">
        <v>0.0</v>
      </c>
      <c r="J483" s="6">
        <v>0.0</v>
      </c>
      <c r="K483" s="6">
        <v>6.0</v>
      </c>
      <c r="L483" s="6">
        <v>0.0</v>
      </c>
      <c r="M483" s="6">
        <v>0.0</v>
      </c>
      <c r="N483" s="6" t="s">
        <v>61</v>
      </c>
      <c r="O483" s="6">
        <v>0.0</v>
      </c>
      <c r="P483" s="6">
        <v>0.0</v>
      </c>
      <c r="Q483" s="23"/>
      <c r="R483" s="23"/>
      <c r="S483" s="23"/>
      <c r="T483" s="23"/>
      <c r="U483" s="23"/>
      <c r="V483" s="23"/>
      <c r="W483" s="23"/>
      <c r="X483" s="23"/>
      <c r="Y483" s="23"/>
      <c r="Z483" s="23"/>
      <c r="AA483" s="23"/>
      <c r="AB483" s="23"/>
      <c r="AC483" s="23"/>
      <c r="AD483" s="23"/>
      <c r="AE483" s="23"/>
      <c r="AF483" s="23"/>
      <c r="AG483" s="23"/>
      <c r="AH483" s="23"/>
      <c r="AI483" s="23"/>
      <c r="AJ483" s="23"/>
      <c r="AK483" s="23"/>
      <c r="AL483" s="23"/>
      <c r="AM483" s="23"/>
      <c r="AN483" s="23"/>
      <c r="AO483" s="23"/>
      <c r="AP483" s="23"/>
      <c r="AQ483" s="23"/>
      <c r="AR483" s="6" t="s">
        <v>68</v>
      </c>
      <c r="AS483" s="23"/>
      <c r="AT483" s="23"/>
      <c r="AU483" s="23"/>
      <c r="AV483" s="22" t="s">
        <v>10579</v>
      </c>
      <c r="AW483" s="22" t="s">
        <v>10579</v>
      </c>
      <c r="AX483" s="22" t="s">
        <v>10600</v>
      </c>
      <c r="AY483" s="23"/>
      <c r="AZ483" s="23"/>
      <c r="BA483" s="22" t="s">
        <v>10612</v>
      </c>
      <c r="BB483" s="22" t="s">
        <v>10613</v>
      </c>
      <c r="BC483" s="23"/>
      <c r="BD483" s="23"/>
      <c r="BE483" s="23"/>
      <c r="BF483" s="23"/>
    </row>
    <row r="484" hidden="1">
      <c r="A484" s="5">
        <v>40414.0</v>
      </c>
      <c r="B484" s="12">
        <v>43167.0</v>
      </c>
      <c r="C484" s="6" t="s">
        <v>15191</v>
      </c>
      <c r="D484" s="23"/>
      <c r="E484" s="23"/>
      <c r="F484" s="23"/>
      <c r="G484" s="6">
        <v>3000.0</v>
      </c>
      <c r="H484" s="23"/>
      <c r="I484" s="6">
        <v>0.0</v>
      </c>
      <c r="J484" s="6">
        <v>0.0</v>
      </c>
      <c r="K484" s="6">
        <v>6.0</v>
      </c>
      <c r="L484" s="6">
        <v>0.0</v>
      </c>
      <c r="M484" s="6">
        <v>0.0</v>
      </c>
      <c r="N484" s="6" t="s">
        <v>61</v>
      </c>
      <c r="O484" s="6">
        <v>0.0</v>
      </c>
      <c r="P484" s="6">
        <v>0.0</v>
      </c>
      <c r="Q484" s="23"/>
      <c r="R484" s="23"/>
      <c r="S484" s="23"/>
      <c r="T484" s="23"/>
      <c r="U484" s="23"/>
      <c r="V484" s="23"/>
      <c r="W484" s="23"/>
      <c r="X484" s="23"/>
      <c r="Y484" s="23"/>
      <c r="Z484" s="23"/>
      <c r="AA484" s="23"/>
      <c r="AB484" s="23"/>
      <c r="AC484" s="23"/>
      <c r="AD484" s="23"/>
      <c r="AE484" s="23"/>
      <c r="AF484" s="23"/>
      <c r="AG484" s="23"/>
      <c r="AH484" s="23"/>
      <c r="AI484" s="23"/>
      <c r="AJ484" s="23"/>
      <c r="AK484" s="23"/>
      <c r="AL484" s="23"/>
      <c r="AM484" s="23"/>
      <c r="AN484" s="23"/>
      <c r="AO484" s="23"/>
      <c r="AP484" s="23"/>
      <c r="AQ484" s="23"/>
      <c r="AR484" s="6" t="s">
        <v>68</v>
      </c>
      <c r="AS484" s="23"/>
      <c r="AT484" s="23"/>
      <c r="AU484" s="23"/>
      <c r="AV484" s="22" t="s">
        <v>15193</v>
      </c>
      <c r="AW484" s="22" t="s">
        <v>15193</v>
      </c>
      <c r="AX484" s="23"/>
      <c r="AY484" s="23"/>
      <c r="AZ484" s="23"/>
      <c r="BA484" s="23"/>
      <c r="BB484" s="23"/>
      <c r="BC484" s="23"/>
      <c r="BD484" s="23"/>
      <c r="BE484" s="23"/>
      <c r="BF484" s="23"/>
    </row>
    <row r="485" hidden="1">
      <c r="A485" s="5">
        <v>40413.0</v>
      </c>
      <c r="B485" s="12">
        <v>43139.0</v>
      </c>
      <c r="C485" s="6" t="s">
        <v>15197</v>
      </c>
      <c r="D485" s="23"/>
      <c r="E485" s="23"/>
      <c r="F485" s="23"/>
      <c r="G485" s="6">
        <v>3000.0</v>
      </c>
      <c r="H485" s="23"/>
      <c r="I485" s="6">
        <v>0.0</v>
      </c>
      <c r="J485" s="6">
        <v>0.0</v>
      </c>
      <c r="K485" s="6">
        <v>6.0</v>
      </c>
      <c r="L485" s="6">
        <v>0.0</v>
      </c>
      <c r="M485" s="6">
        <v>0.0</v>
      </c>
      <c r="N485" s="6" t="s">
        <v>61</v>
      </c>
      <c r="O485" s="6">
        <v>0.0</v>
      </c>
      <c r="P485" s="6">
        <v>0.0</v>
      </c>
      <c r="Q485" s="23"/>
      <c r="R485" s="23"/>
      <c r="S485" s="23"/>
      <c r="T485" s="23"/>
      <c r="U485" s="23"/>
      <c r="V485" s="23"/>
      <c r="W485" s="23"/>
      <c r="X485" s="23"/>
      <c r="Y485" s="23"/>
      <c r="Z485" s="23"/>
      <c r="AA485" s="23"/>
      <c r="AB485" s="23"/>
      <c r="AC485" s="23"/>
      <c r="AD485" s="23"/>
      <c r="AE485" s="23"/>
      <c r="AF485" s="23"/>
      <c r="AG485" s="23"/>
      <c r="AH485" s="23"/>
      <c r="AI485" s="23"/>
      <c r="AJ485" s="23"/>
      <c r="AK485" s="23"/>
      <c r="AL485" s="23"/>
      <c r="AM485" s="23"/>
      <c r="AN485" s="23"/>
      <c r="AO485" s="23"/>
      <c r="AP485" s="23"/>
      <c r="AQ485" s="23"/>
      <c r="AR485" s="6" t="s">
        <v>68</v>
      </c>
      <c r="AS485" s="23"/>
      <c r="AT485" s="23"/>
      <c r="AU485" s="23"/>
      <c r="AV485" s="22" t="s">
        <v>15193</v>
      </c>
      <c r="AW485" s="22" t="s">
        <v>15193</v>
      </c>
      <c r="AX485" s="23"/>
      <c r="AY485" s="23"/>
      <c r="AZ485" s="23"/>
      <c r="BA485" s="23"/>
      <c r="BB485" s="23"/>
      <c r="BC485" s="23"/>
      <c r="BD485" s="23"/>
      <c r="BE485" s="23"/>
      <c r="BF485" s="23"/>
    </row>
    <row r="486" hidden="1">
      <c r="A486" s="5">
        <v>43962.0</v>
      </c>
      <c r="B486" s="12">
        <v>43232.0</v>
      </c>
      <c r="C486" s="6" t="s">
        <v>15205</v>
      </c>
      <c r="D486" s="23"/>
      <c r="E486" s="23"/>
      <c r="F486" s="23"/>
      <c r="G486" s="6">
        <v>6000.0</v>
      </c>
      <c r="H486" s="23"/>
      <c r="I486" s="6">
        <v>0.0</v>
      </c>
      <c r="J486" s="6">
        <v>0.0</v>
      </c>
      <c r="K486" s="6">
        <v>6.0</v>
      </c>
      <c r="L486" s="6">
        <v>0.0</v>
      </c>
      <c r="M486" s="6">
        <v>0.0</v>
      </c>
      <c r="N486" s="6" t="s">
        <v>61</v>
      </c>
      <c r="O486" s="6">
        <v>0.0</v>
      </c>
      <c r="P486" s="6">
        <v>0.0</v>
      </c>
      <c r="Q486" s="23"/>
      <c r="R486" s="23"/>
      <c r="S486" s="23"/>
      <c r="T486" s="23"/>
      <c r="U486" s="23"/>
      <c r="V486" s="23"/>
      <c r="W486" s="23"/>
      <c r="X486" s="23"/>
      <c r="Y486" s="23"/>
      <c r="Z486" s="23"/>
      <c r="AA486" s="23"/>
      <c r="AB486" s="23"/>
      <c r="AC486" s="23"/>
      <c r="AD486" s="23"/>
      <c r="AE486" s="23"/>
      <c r="AF486" s="23"/>
      <c r="AG486" s="23"/>
      <c r="AH486" s="23"/>
      <c r="AI486" s="23"/>
      <c r="AJ486" s="23"/>
      <c r="AK486" s="23"/>
      <c r="AL486" s="23"/>
      <c r="AM486" s="23"/>
      <c r="AN486" s="23"/>
      <c r="AO486" s="23"/>
      <c r="AP486" s="23"/>
      <c r="AQ486" s="23"/>
      <c r="AR486" s="6" t="s">
        <v>68</v>
      </c>
      <c r="AS486" s="23"/>
      <c r="AT486" s="23"/>
      <c r="AU486" s="23"/>
      <c r="AV486" s="22" t="s">
        <v>11000</v>
      </c>
      <c r="AW486" s="22" t="s">
        <v>11000</v>
      </c>
      <c r="AX486" s="23"/>
      <c r="AY486" s="23"/>
      <c r="AZ486" s="23"/>
      <c r="BA486" s="23"/>
      <c r="BB486" s="23"/>
      <c r="BC486" s="23"/>
      <c r="BD486" s="23"/>
      <c r="BE486" s="23"/>
      <c r="BF486" s="23"/>
    </row>
    <row r="487" hidden="1">
      <c r="A487" s="5">
        <v>43957.0</v>
      </c>
      <c r="B487" s="12">
        <v>43232.0</v>
      </c>
      <c r="C487" s="6" t="s">
        <v>15208</v>
      </c>
      <c r="D487" s="23"/>
      <c r="E487" s="23"/>
      <c r="F487" s="23"/>
      <c r="G487" s="6">
        <v>6000.0</v>
      </c>
      <c r="H487" s="23"/>
      <c r="I487" s="6">
        <v>0.0</v>
      </c>
      <c r="J487" s="6">
        <v>0.0</v>
      </c>
      <c r="K487" s="6">
        <v>6.0</v>
      </c>
      <c r="L487" s="6">
        <v>0.0</v>
      </c>
      <c r="M487" s="6">
        <v>0.0</v>
      </c>
      <c r="N487" s="6" t="s">
        <v>61</v>
      </c>
      <c r="O487" s="6">
        <v>0.0</v>
      </c>
      <c r="P487" s="6">
        <v>0.0</v>
      </c>
      <c r="Q487" s="23"/>
      <c r="R487" s="23"/>
      <c r="S487" s="23"/>
      <c r="T487" s="23"/>
      <c r="U487" s="23"/>
      <c r="V487" s="23"/>
      <c r="W487" s="23"/>
      <c r="X487" s="23"/>
      <c r="Y487" s="23"/>
      <c r="Z487" s="23"/>
      <c r="AA487" s="23"/>
      <c r="AB487" s="23"/>
      <c r="AC487" s="23"/>
      <c r="AD487" s="23"/>
      <c r="AE487" s="23"/>
      <c r="AF487" s="23"/>
      <c r="AG487" s="23"/>
      <c r="AH487" s="23"/>
      <c r="AI487" s="23"/>
      <c r="AJ487" s="23"/>
      <c r="AK487" s="23"/>
      <c r="AL487" s="23"/>
      <c r="AM487" s="23"/>
      <c r="AN487" s="23"/>
      <c r="AO487" s="23"/>
      <c r="AP487" s="23"/>
      <c r="AQ487" s="23"/>
      <c r="AR487" s="6" t="s">
        <v>68</v>
      </c>
      <c r="AS487" s="23"/>
      <c r="AT487" s="23"/>
      <c r="AU487" s="23"/>
      <c r="AV487" s="22" t="s">
        <v>11000</v>
      </c>
      <c r="AW487" s="22" t="s">
        <v>11000</v>
      </c>
      <c r="AX487" s="23"/>
      <c r="AY487" s="23"/>
      <c r="AZ487" s="23"/>
      <c r="BA487" s="23"/>
      <c r="BB487" s="23"/>
      <c r="BC487" s="23"/>
      <c r="BD487" s="23"/>
      <c r="BE487" s="23"/>
      <c r="BF487" s="23"/>
    </row>
    <row r="488" hidden="1">
      <c r="A488" s="5">
        <v>40412.0</v>
      </c>
      <c r="B488" s="12">
        <v>43139.0</v>
      </c>
      <c r="C488" s="6" t="s">
        <v>15213</v>
      </c>
      <c r="D488" s="23"/>
      <c r="E488" s="23"/>
      <c r="F488" s="23"/>
      <c r="G488" s="6">
        <v>3000.0</v>
      </c>
      <c r="H488" s="23"/>
      <c r="I488" s="6">
        <v>0.0</v>
      </c>
      <c r="J488" s="6">
        <v>0.0</v>
      </c>
      <c r="K488" s="6">
        <v>6.0</v>
      </c>
      <c r="L488" s="6">
        <v>0.0</v>
      </c>
      <c r="M488" s="6">
        <v>0.0</v>
      </c>
      <c r="N488" s="6" t="s">
        <v>61</v>
      </c>
      <c r="O488" s="6">
        <v>0.0</v>
      </c>
      <c r="P488" s="6">
        <v>0.0</v>
      </c>
      <c r="Q488" s="23"/>
      <c r="R488" s="23"/>
      <c r="S488" s="23"/>
      <c r="T488" s="23"/>
      <c r="U488" s="23"/>
      <c r="V488" s="23"/>
      <c r="W488" s="23"/>
      <c r="X488" s="23"/>
      <c r="Y488" s="23"/>
      <c r="Z488" s="23"/>
      <c r="AA488" s="23"/>
      <c r="AB488" s="23"/>
      <c r="AC488" s="23"/>
      <c r="AD488" s="23"/>
      <c r="AE488" s="23"/>
      <c r="AF488" s="23"/>
      <c r="AG488" s="23"/>
      <c r="AH488" s="23"/>
      <c r="AI488" s="23"/>
      <c r="AJ488" s="23"/>
      <c r="AK488" s="23"/>
      <c r="AL488" s="23"/>
      <c r="AM488" s="23"/>
      <c r="AN488" s="23"/>
      <c r="AO488" s="23"/>
      <c r="AP488" s="23"/>
      <c r="AQ488" s="23"/>
      <c r="AR488" s="6" t="s">
        <v>68</v>
      </c>
      <c r="AS488" s="23"/>
      <c r="AT488" s="23"/>
      <c r="AU488" s="23"/>
      <c r="AV488" s="23"/>
      <c r="AW488" s="23"/>
      <c r="AX488" s="23"/>
      <c r="AY488" s="23"/>
      <c r="AZ488" s="23"/>
      <c r="BA488" s="23"/>
      <c r="BB488" s="23"/>
      <c r="BC488" s="23"/>
      <c r="BD488" s="23"/>
      <c r="BE488" s="23"/>
      <c r="BF488" s="23"/>
    </row>
    <row r="489" hidden="1">
      <c r="A489" s="5">
        <v>36966.0</v>
      </c>
      <c r="B489" s="12">
        <v>43313.0</v>
      </c>
      <c r="C489" s="6" t="s">
        <v>15218</v>
      </c>
      <c r="D489" s="23"/>
      <c r="E489" s="23"/>
      <c r="F489" s="23"/>
      <c r="G489" s="6">
        <v>1200.0</v>
      </c>
      <c r="H489" s="23"/>
      <c r="I489" s="6">
        <v>0.0</v>
      </c>
      <c r="J489" s="6">
        <v>0.0</v>
      </c>
      <c r="K489" s="6">
        <v>6.0</v>
      </c>
      <c r="L489" s="6">
        <v>0.0</v>
      </c>
      <c r="M489" s="6">
        <v>0.0</v>
      </c>
      <c r="N489" s="6" t="s">
        <v>61</v>
      </c>
      <c r="O489" s="6">
        <v>0.0</v>
      </c>
      <c r="P489" s="6">
        <v>0.0</v>
      </c>
      <c r="Q489" s="23"/>
      <c r="R489" s="23"/>
      <c r="S489" s="23"/>
      <c r="T489" s="23"/>
      <c r="U489" s="23"/>
      <c r="V489" s="23"/>
      <c r="W489" s="23"/>
      <c r="X489" s="23"/>
      <c r="Y489" s="23"/>
      <c r="Z489" s="23"/>
      <c r="AA489" s="23"/>
      <c r="AB489" s="23"/>
      <c r="AC489" s="23"/>
      <c r="AD489" s="23"/>
      <c r="AE489" s="23"/>
      <c r="AF489" s="23"/>
      <c r="AG489" s="23"/>
      <c r="AH489" s="23"/>
      <c r="AI489" s="23"/>
      <c r="AJ489" s="23"/>
      <c r="AK489" s="23"/>
      <c r="AL489" s="23"/>
      <c r="AM489" s="23"/>
      <c r="AN489" s="23"/>
      <c r="AO489" s="23"/>
      <c r="AP489" s="23"/>
      <c r="AQ489" s="23"/>
      <c r="AR489" s="6" t="s">
        <v>68</v>
      </c>
      <c r="AS489" s="23"/>
      <c r="AT489" s="23"/>
      <c r="AU489" s="23"/>
      <c r="AV489" s="23"/>
      <c r="AW489" s="23"/>
      <c r="AX489" s="23"/>
      <c r="AY489" s="23"/>
      <c r="AZ489" s="23"/>
      <c r="BA489" s="23"/>
      <c r="BB489" s="23"/>
      <c r="BC489" s="23"/>
      <c r="BD489" s="23"/>
      <c r="BE489" s="23"/>
      <c r="BF489" s="23"/>
    </row>
    <row r="490" hidden="1">
      <c r="A490" s="5">
        <v>44215.0</v>
      </c>
      <c r="B490" s="6" t="s">
        <v>15224</v>
      </c>
      <c r="C490" s="6" t="s">
        <v>15225</v>
      </c>
      <c r="D490" s="23"/>
      <c r="E490" s="23"/>
      <c r="F490" s="23"/>
      <c r="G490" s="6">
        <v>1.5E8</v>
      </c>
      <c r="H490" s="23"/>
      <c r="I490" s="6">
        <v>0.0</v>
      </c>
      <c r="J490" s="6">
        <v>0.0</v>
      </c>
      <c r="K490" s="6">
        <v>6.0</v>
      </c>
      <c r="L490" s="6">
        <v>0.0</v>
      </c>
      <c r="M490" s="6">
        <v>0.0</v>
      </c>
      <c r="N490" s="6" t="s">
        <v>61</v>
      </c>
      <c r="O490" s="6">
        <v>0.0</v>
      </c>
      <c r="P490" s="6">
        <v>0.0</v>
      </c>
      <c r="Q490" s="23"/>
      <c r="R490" s="23"/>
      <c r="S490" s="23"/>
      <c r="T490" s="23"/>
      <c r="U490" s="23"/>
      <c r="V490" s="23"/>
      <c r="W490" s="23"/>
      <c r="X490" s="23"/>
      <c r="Y490" s="23"/>
      <c r="Z490" s="23"/>
      <c r="AA490" s="23"/>
      <c r="AB490" s="23"/>
      <c r="AC490" s="23"/>
      <c r="AD490" s="23"/>
      <c r="AE490" s="23"/>
      <c r="AF490" s="23"/>
      <c r="AG490" s="23"/>
      <c r="AH490" s="23"/>
      <c r="AI490" s="23"/>
      <c r="AJ490" s="23"/>
      <c r="AK490" s="23"/>
      <c r="AL490" s="23"/>
      <c r="AM490" s="23"/>
      <c r="AN490" s="23"/>
      <c r="AO490" s="23"/>
      <c r="AP490" s="23"/>
      <c r="AQ490" s="23"/>
      <c r="AR490" s="6" t="s">
        <v>68</v>
      </c>
      <c r="AS490" s="23"/>
      <c r="AT490" s="23"/>
      <c r="AU490" s="23"/>
      <c r="AV490" s="22" t="s">
        <v>15229</v>
      </c>
      <c r="AW490" s="22" t="s">
        <v>15229</v>
      </c>
      <c r="AX490" s="23"/>
      <c r="AY490" s="23"/>
      <c r="AZ490" s="23"/>
      <c r="BA490" s="23"/>
      <c r="BB490" s="23"/>
      <c r="BC490" s="23"/>
      <c r="BD490" s="23"/>
      <c r="BE490" s="23"/>
      <c r="BF490" s="23"/>
    </row>
    <row r="491" hidden="1">
      <c r="A491" s="5">
        <v>44214.0</v>
      </c>
      <c r="B491" s="6" t="s">
        <v>15224</v>
      </c>
      <c r="C491" s="6" t="s">
        <v>15237</v>
      </c>
      <c r="D491" s="23"/>
      <c r="E491" s="23"/>
      <c r="F491" s="23"/>
      <c r="G491" s="6">
        <v>1.5E7</v>
      </c>
      <c r="H491" s="23"/>
      <c r="I491" s="6">
        <v>0.0</v>
      </c>
      <c r="J491" s="6">
        <v>0.0</v>
      </c>
      <c r="K491" s="6">
        <v>6.0</v>
      </c>
      <c r="L491" s="6">
        <v>0.0</v>
      </c>
      <c r="M491" s="6">
        <v>0.0</v>
      </c>
      <c r="N491" s="6" t="s">
        <v>61</v>
      </c>
      <c r="O491" s="6">
        <v>0.0</v>
      </c>
      <c r="P491" s="6">
        <v>0.0</v>
      </c>
      <c r="Q491" s="23"/>
      <c r="R491" s="23"/>
      <c r="S491" s="23"/>
      <c r="T491" s="23"/>
      <c r="U491" s="23"/>
      <c r="V491" s="23"/>
      <c r="W491" s="23"/>
      <c r="X491" s="23"/>
      <c r="Y491" s="23"/>
      <c r="Z491" s="23"/>
      <c r="AA491" s="23"/>
      <c r="AB491" s="23"/>
      <c r="AC491" s="23"/>
      <c r="AD491" s="23"/>
      <c r="AE491" s="23"/>
      <c r="AF491" s="23"/>
      <c r="AG491" s="23"/>
      <c r="AH491" s="23"/>
      <c r="AI491" s="23"/>
      <c r="AJ491" s="23"/>
      <c r="AK491" s="23"/>
      <c r="AL491" s="23"/>
      <c r="AM491" s="23"/>
      <c r="AN491" s="23"/>
      <c r="AO491" s="23"/>
      <c r="AP491" s="23"/>
      <c r="AQ491" s="23"/>
      <c r="AR491" s="6" t="s">
        <v>68</v>
      </c>
      <c r="AS491" s="23"/>
      <c r="AT491" s="23"/>
      <c r="AU491" s="23"/>
      <c r="AV491" s="23"/>
      <c r="AW491" s="23"/>
      <c r="AX491" s="23"/>
      <c r="AY491" s="23"/>
      <c r="AZ491" s="23"/>
      <c r="BA491" s="23"/>
      <c r="BB491" s="23"/>
      <c r="BC491" s="23"/>
      <c r="BD491" s="23"/>
      <c r="BE491" s="23"/>
      <c r="BF491" s="23"/>
    </row>
    <row r="492" hidden="1">
      <c r="A492" s="5">
        <v>37993.0</v>
      </c>
      <c r="B492" s="12">
        <v>43315.0</v>
      </c>
      <c r="C492" s="6" t="s">
        <v>15239</v>
      </c>
      <c r="D492" s="23"/>
      <c r="E492" s="23"/>
      <c r="F492" s="23"/>
      <c r="G492" s="6">
        <v>3000000.0</v>
      </c>
      <c r="H492" s="23"/>
      <c r="I492" s="6">
        <v>0.0</v>
      </c>
      <c r="J492" s="6">
        <v>0.0</v>
      </c>
      <c r="K492" s="6">
        <v>6.0</v>
      </c>
      <c r="L492" s="6">
        <v>0.0</v>
      </c>
      <c r="M492" s="6">
        <v>0.0</v>
      </c>
      <c r="N492" s="6" t="s">
        <v>61</v>
      </c>
      <c r="O492" s="6">
        <v>0.0</v>
      </c>
      <c r="P492" s="6">
        <v>0.0</v>
      </c>
      <c r="Q492" s="23"/>
      <c r="R492" s="23"/>
      <c r="S492" s="23"/>
      <c r="T492" s="23"/>
      <c r="U492" s="23"/>
      <c r="V492" s="23"/>
      <c r="W492" s="23"/>
      <c r="X492" s="23"/>
      <c r="Y492" s="23"/>
      <c r="Z492" s="23"/>
      <c r="AA492" s="23"/>
      <c r="AB492" s="23"/>
      <c r="AC492" s="23"/>
      <c r="AD492" s="23"/>
      <c r="AE492" s="23"/>
      <c r="AF492" s="23"/>
      <c r="AG492" s="23"/>
      <c r="AH492" s="23"/>
      <c r="AI492" s="23"/>
      <c r="AJ492" s="23"/>
      <c r="AK492" s="23"/>
      <c r="AL492" s="23"/>
      <c r="AM492" s="23"/>
      <c r="AN492" s="23"/>
      <c r="AO492" s="23"/>
      <c r="AP492" s="23"/>
      <c r="AQ492" s="23"/>
      <c r="AR492" s="6" t="s">
        <v>68</v>
      </c>
      <c r="AS492" s="23"/>
      <c r="AT492" s="23"/>
      <c r="AU492" s="23"/>
      <c r="AV492" s="23"/>
      <c r="AW492" s="23"/>
      <c r="AX492" s="23"/>
      <c r="AY492" s="23"/>
      <c r="AZ492" s="23"/>
      <c r="BA492" s="23"/>
      <c r="BB492" s="23"/>
      <c r="BC492" s="23"/>
      <c r="BD492" s="23"/>
      <c r="BE492" s="23"/>
      <c r="BF492" s="23"/>
    </row>
    <row r="493" hidden="1">
      <c r="A493" s="5">
        <v>40399.0</v>
      </c>
      <c r="B493" s="12">
        <v>43108.0</v>
      </c>
      <c r="C493" s="6" t="s">
        <v>15241</v>
      </c>
      <c r="D493" s="23"/>
      <c r="E493" s="23"/>
      <c r="F493" s="23"/>
      <c r="G493" s="6">
        <v>5000.0</v>
      </c>
      <c r="H493" s="23"/>
      <c r="I493" s="6">
        <v>0.0</v>
      </c>
      <c r="J493" s="6">
        <v>0.0</v>
      </c>
      <c r="K493" s="6">
        <v>6.0</v>
      </c>
      <c r="L493" s="6">
        <v>0.0</v>
      </c>
      <c r="M493" s="6">
        <v>0.0</v>
      </c>
      <c r="N493" s="6" t="s">
        <v>61</v>
      </c>
      <c r="O493" s="6">
        <v>0.0</v>
      </c>
      <c r="P493" s="6">
        <v>0.0</v>
      </c>
      <c r="Q493" s="23"/>
      <c r="R493" s="23"/>
      <c r="S493" s="23"/>
      <c r="T493" s="23"/>
      <c r="U493" s="23"/>
      <c r="V493" s="23"/>
      <c r="W493" s="23"/>
      <c r="X493" s="23"/>
      <c r="Y493" s="23"/>
      <c r="Z493" s="23"/>
      <c r="AA493" s="23"/>
      <c r="AB493" s="23"/>
      <c r="AC493" s="23"/>
      <c r="AD493" s="23"/>
      <c r="AE493" s="23"/>
      <c r="AF493" s="23"/>
      <c r="AG493" s="23"/>
      <c r="AH493" s="23"/>
      <c r="AI493" s="23"/>
      <c r="AJ493" s="23"/>
      <c r="AK493" s="23"/>
      <c r="AL493" s="23"/>
      <c r="AM493" s="23"/>
      <c r="AN493" s="23"/>
      <c r="AO493" s="23"/>
      <c r="AP493" s="23"/>
      <c r="AQ493" s="23"/>
      <c r="AR493" s="6" t="s">
        <v>68</v>
      </c>
      <c r="AS493" s="23"/>
      <c r="AT493" s="23"/>
      <c r="AU493" s="23"/>
      <c r="AV493" s="23"/>
      <c r="AW493" s="23"/>
      <c r="AX493" s="23"/>
      <c r="AY493" s="23"/>
      <c r="AZ493" s="23"/>
      <c r="BA493" s="23"/>
      <c r="BB493" s="23"/>
      <c r="BC493" s="23"/>
      <c r="BD493" s="23"/>
      <c r="BE493" s="23"/>
      <c r="BF493" s="23"/>
    </row>
    <row r="494" hidden="1">
      <c r="A494" s="5">
        <v>38526.0</v>
      </c>
      <c r="B494" s="6" t="s">
        <v>12725</v>
      </c>
      <c r="C494" s="6" t="s">
        <v>15243</v>
      </c>
      <c r="D494" s="23"/>
      <c r="E494" s="23"/>
      <c r="F494" s="23"/>
      <c r="G494" s="6">
        <v>3000.0</v>
      </c>
      <c r="H494" s="23"/>
      <c r="I494" s="6">
        <v>0.0</v>
      </c>
      <c r="J494" s="6">
        <v>0.0</v>
      </c>
      <c r="K494" s="6">
        <v>6.0</v>
      </c>
      <c r="L494" s="6">
        <v>0.0</v>
      </c>
      <c r="M494" s="6">
        <v>0.0</v>
      </c>
      <c r="N494" s="6" t="s">
        <v>61</v>
      </c>
      <c r="O494" s="6">
        <v>0.0</v>
      </c>
      <c r="P494" s="6">
        <v>0.0</v>
      </c>
      <c r="Q494" s="23"/>
      <c r="R494" s="23"/>
      <c r="S494" s="23"/>
      <c r="T494" s="23"/>
      <c r="U494" s="23"/>
      <c r="V494" s="23"/>
      <c r="W494" s="23"/>
      <c r="X494" s="23"/>
      <c r="Y494" s="23"/>
      <c r="Z494" s="23"/>
      <c r="AA494" s="23"/>
      <c r="AB494" s="23"/>
      <c r="AC494" s="23"/>
      <c r="AD494" s="23"/>
      <c r="AE494" s="23"/>
      <c r="AF494" s="23"/>
      <c r="AG494" s="23"/>
      <c r="AH494" s="23"/>
      <c r="AI494" s="23"/>
      <c r="AJ494" s="23"/>
      <c r="AK494" s="23"/>
      <c r="AL494" s="23"/>
      <c r="AM494" s="23"/>
      <c r="AN494" s="23"/>
      <c r="AO494" s="23"/>
      <c r="AP494" s="23"/>
      <c r="AQ494" s="23"/>
      <c r="AR494" s="6" t="s">
        <v>68</v>
      </c>
      <c r="AS494" s="23"/>
      <c r="AT494" s="23"/>
      <c r="AU494" s="23"/>
      <c r="AV494" s="23"/>
      <c r="AW494" s="23"/>
      <c r="AX494" s="23"/>
      <c r="AY494" s="23"/>
      <c r="AZ494" s="23"/>
      <c r="BA494" s="23"/>
      <c r="BB494" s="23"/>
      <c r="BC494" s="23"/>
      <c r="BD494" s="23"/>
      <c r="BE494" s="23"/>
      <c r="BF494" s="23"/>
    </row>
    <row r="495" hidden="1">
      <c r="A495" s="5">
        <v>39782.0</v>
      </c>
      <c r="B495" s="12">
        <v>43227.0</v>
      </c>
      <c r="C495" s="6" t="s">
        <v>15245</v>
      </c>
      <c r="D495" s="23"/>
      <c r="E495" s="23"/>
      <c r="F495" s="23"/>
      <c r="G495" s="6">
        <v>1000.0</v>
      </c>
      <c r="H495" s="23"/>
      <c r="I495" s="6">
        <v>0.0</v>
      </c>
      <c r="J495" s="6">
        <v>0.0</v>
      </c>
      <c r="K495" s="6">
        <v>6.0</v>
      </c>
      <c r="L495" s="6">
        <v>0.0</v>
      </c>
      <c r="M495" s="6">
        <v>0.0</v>
      </c>
      <c r="N495" s="6" t="s">
        <v>61</v>
      </c>
      <c r="O495" s="6">
        <v>0.0</v>
      </c>
      <c r="P495" s="6">
        <v>0.0</v>
      </c>
      <c r="Q495" s="23"/>
      <c r="R495" s="23"/>
      <c r="S495" s="23"/>
      <c r="T495" s="23"/>
      <c r="U495" s="23"/>
      <c r="V495" s="23"/>
      <c r="W495" s="23"/>
      <c r="X495" s="23"/>
      <c r="Y495" s="23"/>
      <c r="Z495" s="23"/>
      <c r="AA495" s="23"/>
      <c r="AB495" s="23"/>
      <c r="AC495" s="23"/>
      <c r="AD495" s="23"/>
      <c r="AE495" s="23"/>
      <c r="AF495" s="23"/>
      <c r="AG495" s="23"/>
      <c r="AH495" s="23"/>
      <c r="AI495" s="23"/>
      <c r="AJ495" s="23"/>
      <c r="AK495" s="23"/>
      <c r="AL495" s="23"/>
      <c r="AM495" s="23"/>
      <c r="AN495" s="23"/>
      <c r="AO495" s="23"/>
      <c r="AP495" s="23"/>
      <c r="AQ495" s="23"/>
      <c r="AR495" s="6" t="s">
        <v>68</v>
      </c>
      <c r="AS495" s="23"/>
      <c r="AT495" s="23"/>
      <c r="AU495" s="23"/>
      <c r="AV495" s="23"/>
      <c r="AW495" s="23"/>
      <c r="AX495" s="23"/>
      <c r="AY495" s="23"/>
      <c r="AZ495" s="23"/>
      <c r="BA495" s="23"/>
      <c r="BB495" s="23"/>
      <c r="BC495" s="23"/>
      <c r="BD495" s="23"/>
      <c r="BE495" s="23"/>
      <c r="BF495" s="23"/>
    </row>
    <row r="496" hidden="1">
      <c r="A496" s="5">
        <v>39312.0</v>
      </c>
      <c r="B496" s="6" t="s">
        <v>10083</v>
      </c>
      <c r="C496" s="6" t="s">
        <v>15246</v>
      </c>
      <c r="D496" s="23"/>
      <c r="E496" s="23"/>
      <c r="F496" s="23"/>
      <c r="G496" s="6">
        <v>1500.0</v>
      </c>
      <c r="H496" s="23"/>
      <c r="I496" s="6">
        <v>0.0</v>
      </c>
      <c r="J496" s="6">
        <v>0.0</v>
      </c>
      <c r="K496" s="6">
        <v>6.0</v>
      </c>
      <c r="L496" s="6">
        <v>0.0</v>
      </c>
      <c r="M496" s="6">
        <v>0.0</v>
      </c>
      <c r="N496" s="6" t="s">
        <v>61</v>
      </c>
      <c r="O496" s="6">
        <v>0.0</v>
      </c>
      <c r="P496" s="6">
        <v>0.0</v>
      </c>
      <c r="Q496" s="23"/>
      <c r="R496" s="23"/>
      <c r="S496" s="23"/>
      <c r="T496" s="23"/>
      <c r="U496" s="23"/>
      <c r="V496" s="23"/>
      <c r="W496" s="23"/>
      <c r="X496" s="23"/>
      <c r="Y496" s="23"/>
      <c r="Z496" s="23"/>
      <c r="AA496" s="23"/>
      <c r="AB496" s="23"/>
      <c r="AC496" s="23"/>
      <c r="AD496" s="23"/>
      <c r="AE496" s="23"/>
      <c r="AF496" s="23"/>
      <c r="AG496" s="23"/>
      <c r="AH496" s="23"/>
      <c r="AI496" s="23"/>
      <c r="AJ496" s="23"/>
      <c r="AK496" s="23"/>
      <c r="AL496" s="23"/>
      <c r="AM496" s="23"/>
      <c r="AN496" s="23"/>
      <c r="AO496" s="23"/>
      <c r="AP496" s="23"/>
      <c r="AQ496" s="23"/>
      <c r="AR496" s="6" t="s">
        <v>68</v>
      </c>
      <c r="AS496" s="23"/>
      <c r="AT496" s="23"/>
      <c r="AU496" s="23"/>
      <c r="AV496" s="23"/>
      <c r="AW496" s="23"/>
      <c r="AX496" s="23"/>
      <c r="AY496" s="23"/>
      <c r="AZ496" s="23"/>
      <c r="BA496" s="23"/>
      <c r="BB496" s="23"/>
      <c r="BC496" s="23"/>
      <c r="BD496" s="23"/>
      <c r="BE496" s="23"/>
      <c r="BF496" s="23"/>
    </row>
    <row r="497" hidden="1">
      <c r="A497" s="5">
        <v>38021.0</v>
      </c>
      <c r="B497" s="12">
        <v>43407.0</v>
      </c>
      <c r="C497" s="6" t="s">
        <v>15249</v>
      </c>
      <c r="D497" s="23"/>
      <c r="E497" s="23"/>
      <c r="F497" s="23"/>
      <c r="G497" s="6">
        <v>30000.0</v>
      </c>
      <c r="H497" s="23"/>
      <c r="I497" s="6">
        <v>0.0</v>
      </c>
      <c r="J497" s="6">
        <v>0.0</v>
      </c>
      <c r="K497" s="6">
        <v>6.0</v>
      </c>
      <c r="L497" s="6">
        <v>0.0</v>
      </c>
      <c r="M497" s="6">
        <v>0.0</v>
      </c>
      <c r="N497" s="6" t="s">
        <v>61</v>
      </c>
      <c r="O497" s="6">
        <v>0.0</v>
      </c>
      <c r="P497" s="6">
        <v>0.0</v>
      </c>
      <c r="Q497" s="23"/>
      <c r="R497" s="23"/>
      <c r="S497" s="23"/>
      <c r="T497" s="23"/>
      <c r="U497" s="23"/>
      <c r="V497" s="23"/>
      <c r="W497" s="23"/>
      <c r="X497" s="23"/>
      <c r="Y497" s="23"/>
      <c r="Z497" s="23"/>
      <c r="AA497" s="23"/>
      <c r="AB497" s="23"/>
      <c r="AC497" s="23"/>
      <c r="AD497" s="23"/>
      <c r="AE497" s="23"/>
      <c r="AF497" s="23"/>
      <c r="AG497" s="23"/>
      <c r="AH497" s="23"/>
      <c r="AI497" s="23"/>
      <c r="AJ497" s="23"/>
      <c r="AK497" s="23"/>
      <c r="AL497" s="23"/>
      <c r="AM497" s="23"/>
      <c r="AN497" s="23"/>
      <c r="AO497" s="23"/>
      <c r="AP497" s="23"/>
      <c r="AQ497" s="23"/>
      <c r="AR497" s="6" t="s">
        <v>68</v>
      </c>
      <c r="AS497" s="23"/>
      <c r="AT497" s="23"/>
      <c r="AU497" s="23"/>
      <c r="AV497" s="23"/>
      <c r="AW497" s="23"/>
      <c r="AX497" s="23"/>
      <c r="AY497" s="23"/>
      <c r="AZ497" s="23"/>
      <c r="BA497" s="23"/>
      <c r="BB497" s="23"/>
      <c r="BC497" s="23"/>
      <c r="BD497" s="23"/>
      <c r="BE497" s="23"/>
      <c r="BF497" s="23"/>
    </row>
    <row r="498" hidden="1">
      <c r="A498" s="5">
        <v>38022.0</v>
      </c>
      <c r="B498" s="12">
        <v>43407.0</v>
      </c>
      <c r="C498" s="6" t="s">
        <v>15250</v>
      </c>
      <c r="D498" s="23"/>
      <c r="E498" s="23"/>
      <c r="F498" s="23"/>
      <c r="G498" s="6">
        <v>30000.0</v>
      </c>
      <c r="H498" s="23"/>
      <c r="I498" s="6">
        <v>0.0</v>
      </c>
      <c r="J498" s="6">
        <v>0.0</v>
      </c>
      <c r="K498" s="6">
        <v>6.0</v>
      </c>
      <c r="L498" s="6">
        <v>0.0</v>
      </c>
      <c r="M498" s="6">
        <v>0.0</v>
      </c>
      <c r="N498" s="6" t="s">
        <v>61</v>
      </c>
      <c r="O498" s="6">
        <v>0.0</v>
      </c>
      <c r="P498" s="6">
        <v>0.0</v>
      </c>
      <c r="Q498" s="23"/>
      <c r="R498" s="23"/>
      <c r="S498" s="23"/>
      <c r="T498" s="23"/>
      <c r="U498" s="23"/>
      <c r="V498" s="23"/>
      <c r="W498" s="23"/>
      <c r="X498" s="23"/>
      <c r="Y498" s="23"/>
      <c r="Z498" s="23"/>
      <c r="AA498" s="23"/>
      <c r="AB498" s="23"/>
      <c r="AC498" s="23"/>
      <c r="AD498" s="23"/>
      <c r="AE498" s="23"/>
      <c r="AF498" s="23"/>
      <c r="AG498" s="23"/>
      <c r="AH498" s="23"/>
      <c r="AI498" s="23"/>
      <c r="AJ498" s="23"/>
      <c r="AK498" s="23"/>
      <c r="AL498" s="23"/>
      <c r="AM498" s="23"/>
      <c r="AN498" s="23"/>
      <c r="AO498" s="23"/>
      <c r="AP498" s="23"/>
      <c r="AQ498" s="23"/>
      <c r="AR498" s="6" t="s">
        <v>68</v>
      </c>
      <c r="AS498" s="23"/>
      <c r="AT498" s="23"/>
      <c r="AU498" s="23"/>
      <c r="AV498" s="22" t="s">
        <v>15251</v>
      </c>
      <c r="AW498" s="22" t="s">
        <v>15251</v>
      </c>
      <c r="AX498" s="23"/>
      <c r="AY498" s="23"/>
      <c r="AZ498" s="23"/>
      <c r="BA498" s="23"/>
      <c r="BB498" s="23"/>
      <c r="BC498" s="23"/>
      <c r="BD498" s="23"/>
      <c r="BE498" s="23"/>
      <c r="BF498" s="23"/>
    </row>
    <row r="499" hidden="1">
      <c r="A499" s="5">
        <v>40835.0</v>
      </c>
      <c r="B499" s="12">
        <v>43229.0</v>
      </c>
      <c r="C499" s="6" t="s">
        <v>15259</v>
      </c>
      <c r="D499" s="23"/>
      <c r="E499" s="23"/>
      <c r="F499" s="23"/>
      <c r="G499" s="6">
        <v>7000.0</v>
      </c>
      <c r="H499" s="23"/>
      <c r="I499" s="6">
        <v>0.0</v>
      </c>
      <c r="J499" s="6">
        <v>0.0</v>
      </c>
      <c r="K499" s="6">
        <v>6.0</v>
      </c>
      <c r="L499" s="6">
        <v>0.0</v>
      </c>
      <c r="M499" s="6">
        <v>0.0</v>
      </c>
      <c r="N499" s="6" t="s">
        <v>61</v>
      </c>
      <c r="O499" s="6">
        <v>0.0</v>
      </c>
      <c r="P499" s="6">
        <v>0.0</v>
      </c>
      <c r="Q499" s="23"/>
      <c r="R499" s="23"/>
      <c r="S499" s="23"/>
      <c r="T499" s="23"/>
      <c r="U499" s="23"/>
      <c r="V499" s="23"/>
      <c r="W499" s="23"/>
      <c r="X499" s="23"/>
      <c r="Y499" s="23"/>
      <c r="Z499" s="23"/>
      <c r="AA499" s="23"/>
      <c r="AB499" s="23"/>
      <c r="AC499" s="23"/>
      <c r="AD499" s="23"/>
      <c r="AE499" s="23"/>
      <c r="AF499" s="23"/>
      <c r="AG499" s="23"/>
      <c r="AH499" s="23"/>
      <c r="AI499" s="23"/>
      <c r="AJ499" s="23"/>
      <c r="AK499" s="23"/>
      <c r="AL499" s="23"/>
      <c r="AM499" s="23"/>
      <c r="AN499" s="23"/>
      <c r="AO499" s="23"/>
      <c r="AP499" s="23"/>
      <c r="AQ499" s="23"/>
      <c r="AR499" s="6" t="s">
        <v>68</v>
      </c>
      <c r="AS499" s="23"/>
      <c r="AT499" s="23"/>
      <c r="AU499" s="23"/>
      <c r="AV499" s="22" t="s">
        <v>15261</v>
      </c>
      <c r="AW499" s="22" t="s">
        <v>15261</v>
      </c>
      <c r="AX499" s="23"/>
      <c r="AY499" s="23"/>
      <c r="AZ499" s="23"/>
      <c r="BA499" s="23"/>
      <c r="BB499" s="23"/>
      <c r="BC499" s="23"/>
      <c r="BD499" s="23"/>
      <c r="BE499" s="23"/>
      <c r="BF499" s="23"/>
    </row>
    <row r="500" hidden="1">
      <c r="A500" s="5">
        <v>39549.0</v>
      </c>
      <c r="B500" s="6" t="s">
        <v>9697</v>
      </c>
      <c r="C500" s="6" t="s">
        <v>15267</v>
      </c>
      <c r="D500" s="23"/>
      <c r="E500" s="23"/>
      <c r="F500" s="23"/>
      <c r="G500" s="6">
        <v>7000.0</v>
      </c>
      <c r="H500" s="23"/>
      <c r="I500" s="6">
        <v>0.0</v>
      </c>
      <c r="J500" s="6">
        <v>0.0</v>
      </c>
      <c r="K500" s="6">
        <v>6.0</v>
      </c>
      <c r="L500" s="6">
        <v>0.0</v>
      </c>
      <c r="M500" s="6">
        <v>0.0</v>
      </c>
      <c r="N500" s="6" t="s">
        <v>61</v>
      </c>
      <c r="O500" s="6">
        <v>0.0</v>
      </c>
      <c r="P500" s="6">
        <v>0.0</v>
      </c>
      <c r="Q500" s="23"/>
      <c r="R500" s="23"/>
      <c r="S500" s="23"/>
      <c r="T500" s="23"/>
      <c r="U500" s="23"/>
      <c r="V500" s="23"/>
      <c r="W500" s="23"/>
      <c r="X500" s="23"/>
      <c r="Y500" s="23"/>
      <c r="Z500" s="23"/>
      <c r="AA500" s="23"/>
      <c r="AB500" s="23"/>
      <c r="AC500" s="23"/>
      <c r="AD500" s="23"/>
      <c r="AE500" s="23"/>
      <c r="AF500" s="23"/>
      <c r="AG500" s="23"/>
      <c r="AH500" s="23"/>
      <c r="AI500" s="23"/>
      <c r="AJ500" s="23"/>
      <c r="AK500" s="23"/>
      <c r="AL500" s="23"/>
      <c r="AM500" s="23"/>
      <c r="AN500" s="23"/>
      <c r="AO500" s="23"/>
      <c r="AP500" s="23"/>
      <c r="AQ500" s="23"/>
      <c r="AR500" s="6" t="s">
        <v>68</v>
      </c>
      <c r="AS500" s="23"/>
      <c r="AT500" s="23"/>
      <c r="AU500" s="23"/>
      <c r="AV500" s="22" t="s">
        <v>15268</v>
      </c>
      <c r="AW500" s="22" t="s">
        <v>15268</v>
      </c>
      <c r="AX500" s="23"/>
      <c r="AY500" s="23"/>
      <c r="AZ500" s="23"/>
      <c r="BA500" s="23"/>
      <c r="BB500" s="23"/>
      <c r="BC500" s="23"/>
      <c r="BD500" s="23"/>
      <c r="BE500" s="23"/>
      <c r="BF500" s="23"/>
    </row>
    <row r="501" hidden="1">
      <c r="A501" s="5">
        <v>38146.0</v>
      </c>
      <c r="B501" s="6" t="s">
        <v>9411</v>
      </c>
      <c r="C501" s="6" t="s">
        <v>15270</v>
      </c>
      <c r="D501" s="23"/>
      <c r="E501" s="23"/>
      <c r="F501" s="23"/>
      <c r="G501" s="6">
        <v>4000.0</v>
      </c>
      <c r="H501" s="23"/>
      <c r="I501" s="6">
        <v>0.0</v>
      </c>
      <c r="J501" s="6">
        <v>0.0</v>
      </c>
      <c r="K501" s="6">
        <v>6.0</v>
      </c>
      <c r="L501" s="6">
        <v>0.0</v>
      </c>
      <c r="M501" s="6">
        <v>0.0</v>
      </c>
      <c r="N501" s="6" t="s">
        <v>61</v>
      </c>
      <c r="O501" s="6">
        <v>0.0</v>
      </c>
      <c r="P501" s="6">
        <v>0.0</v>
      </c>
      <c r="Q501" s="23"/>
      <c r="R501" s="23"/>
      <c r="S501" s="23"/>
      <c r="T501" s="23"/>
      <c r="U501" s="23"/>
      <c r="V501" s="23"/>
      <c r="W501" s="23"/>
      <c r="X501" s="23"/>
      <c r="Y501" s="23"/>
      <c r="Z501" s="23"/>
      <c r="AA501" s="23"/>
      <c r="AB501" s="23"/>
      <c r="AC501" s="23"/>
      <c r="AD501" s="23"/>
      <c r="AE501" s="23"/>
      <c r="AF501" s="23"/>
      <c r="AG501" s="23"/>
      <c r="AH501" s="23"/>
      <c r="AI501" s="23"/>
      <c r="AJ501" s="23"/>
      <c r="AK501" s="23"/>
      <c r="AL501" s="23"/>
      <c r="AM501" s="23"/>
      <c r="AN501" s="23"/>
      <c r="AO501" s="23"/>
      <c r="AP501" s="23"/>
      <c r="AQ501" s="23"/>
      <c r="AR501" s="6" t="s">
        <v>68</v>
      </c>
      <c r="AS501" s="23"/>
      <c r="AT501" s="23"/>
      <c r="AU501" s="23"/>
      <c r="AV501" s="23"/>
      <c r="AW501" s="23"/>
      <c r="AX501" s="23"/>
      <c r="AY501" s="23"/>
      <c r="AZ501" s="23"/>
      <c r="BA501" s="23"/>
      <c r="BB501" s="23"/>
      <c r="BC501" s="23"/>
      <c r="BD501" s="23"/>
      <c r="BE501" s="23"/>
      <c r="BF501" s="23"/>
    </row>
    <row r="502" hidden="1">
      <c r="A502" s="5">
        <v>37745.0</v>
      </c>
      <c r="B502" s="6" t="s">
        <v>9605</v>
      </c>
      <c r="C502" s="6" t="s">
        <v>15271</v>
      </c>
      <c r="D502" s="6" t="s">
        <v>15272</v>
      </c>
      <c r="E502" s="6">
        <v>1.000592576E9</v>
      </c>
      <c r="F502" s="22" t="s">
        <v>15273</v>
      </c>
      <c r="G502" s="6">
        <v>60000.0</v>
      </c>
      <c r="H502" s="23"/>
      <c r="I502" s="6">
        <v>0.0</v>
      </c>
      <c r="J502" s="6">
        <v>0.0</v>
      </c>
      <c r="K502" s="6">
        <v>6.0</v>
      </c>
      <c r="L502" s="6">
        <v>0.0</v>
      </c>
      <c r="M502" s="6">
        <v>0.0</v>
      </c>
      <c r="N502" s="6" t="s">
        <v>61</v>
      </c>
      <c r="O502" s="6">
        <v>0.0</v>
      </c>
      <c r="P502" s="6">
        <v>0.0</v>
      </c>
      <c r="Q502" s="6" t="s">
        <v>9605</v>
      </c>
      <c r="R502" s="12">
        <v>43438.0</v>
      </c>
      <c r="S502" s="6" t="s">
        <v>15274</v>
      </c>
      <c r="T502" s="22" t="s">
        <v>15276</v>
      </c>
      <c r="U502" s="6" t="s">
        <v>15279</v>
      </c>
      <c r="V502" s="23"/>
      <c r="W502" s="6" t="s">
        <v>15280</v>
      </c>
      <c r="X502" s="23"/>
      <c r="Y502" s="23"/>
      <c r="Z502" s="23"/>
      <c r="AA502" s="23"/>
      <c r="AB502" s="23"/>
      <c r="AC502" s="6" t="s">
        <v>15281</v>
      </c>
      <c r="AD502" s="6" t="s">
        <v>15282</v>
      </c>
      <c r="AE502" s="6" t="s">
        <v>15283</v>
      </c>
      <c r="AF502" s="6" t="s">
        <v>15284</v>
      </c>
      <c r="AG502" s="23"/>
      <c r="AH502" s="23"/>
      <c r="AI502" s="23"/>
      <c r="AJ502" s="23"/>
      <c r="AK502" s="23"/>
      <c r="AL502" s="23"/>
      <c r="AM502" s="23"/>
      <c r="AN502" s="23"/>
      <c r="AO502" s="23"/>
      <c r="AP502" s="23"/>
      <c r="AQ502" s="23"/>
      <c r="AR502" s="6" t="s">
        <v>834</v>
      </c>
      <c r="AS502" s="23"/>
      <c r="AT502" s="23"/>
      <c r="AU502" s="23"/>
      <c r="AV502" s="22" t="s">
        <v>15285</v>
      </c>
      <c r="AW502" s="22" t="s">
        <v>15285</v>
      </c>
      <c r="AX502" s="23"/>
      <c r="AY502" s="23"/>
      <c r="AZ502" s="23"/>
      <c r="BA502" s="23"/>
      <c r="BB502" s="23"/>
      <c r="BC502" s="23"/>
      <c r="BD502" s="23"/>
      <c r="BE502" s="23"/>
      <c r="BF502" s="23"/>
    </row>
    <row r="503" hidden="1">
      <c r="A503" s="5">
        <v>37233.0</v>
      </c>
      <c r="B503" s="6" t="s">
        <v>15292</v>
      </c>
      <c r="C503" s="6" t="s">
        <v>15293</v>
      </c>
      <c r="D503" s="23"/>
      <c r="E503" s="23"/>
      <c r="F503" s="23"/>
      <c r="G503" s="6">
        <v>150000.0</v>
      </c>
      <c r="H503" s="23"/>
      <c r="I503" s="6">
        <v>0.0</v>
      </c>
      <c r="J503" s="6">
        <v>0.0</v>
      </c>
      <c r="K503" s="6">
        <v>6.0</v>
      </c>
      <c r="L503" s="6">
        <v>0.0</v>
      </c>
      <c r="M503" s="6">
        <v>0.0</v>
      </c>
      <c r="N503" s="6" t="s">
        <v>61</v>
      </c>
      <c r="O503" s="6">
        <v>0.0</v>
      </c>
      <c r="P503" s="6">
        <v>0.0</v>
      </c>
      <c r="Q503" s="23"/>
      <c r="R503" s="23"/>
      <c r="S503" s="23"/>
      <c r="T503" s="23"/>
      <c r="U503" s="23"/>
      <c r="V503" s="23"/>
      <c r="W503" s="23"/>
      <c r="X503" s="23"/>
      <c r="Y503" s="23"/>
      <c r="Z503" s="23"/>
      <c r="AA503" s="23"/>
      <c r="AB503" s="23"/>
      <c r="AC503" s="23"/>
      <c r="AD503" s="23"/>
      <c r="AE503" s="23"/>
      <c r="AF503" s="23"/>
      <c r="AG503" s="23"/>
      <c r="AH503" s="23"/>
      <c r="AI503" s="23"/>
      <c r="AJ503" s="23"/>
      <c r="AK503" s="23"/>
      <c r="AL503" s="23"/>
      <c r="AM503" s="23"/>
      <c r="AN503" s="23"/>
      <c r="AO503" s="23"/>
      <c r="AP503" s="23"/>
      <c r="AQ503" s="23"/>
      <c r="AR503" s="6" t="s">
        <v>68</v>
      </c>
      <c r="AS503" s="23"/>
      <c r="AT503" s="23"/>
      <c r="AU503" s="23"/>
      <c r="AV503" s="22" t="s">
        <v>10497</v>
      </c>
      <c r="AW503" s="22" t="s">
        <v>10497</v>
      </c>
      <c r="AX503" s="23"/>
      <c r="AY503" s="23"/>
      <c r="AZ503" s="23"/>
      <c r="BA503" s="23"/>
      <c r="BB503" s="23"/>
      <c r="BC503" s="23"/>
      <c r="BD503" s="23"/>
      <c r="BE503" s="23"/>
      <c r="BF503" s="23"/>
    </row>
    <row r="504" hidden="1">
      <c r="A504" s="5">
        <v>38946.0</v>
      </c>
      <c r="B504" s="6" t="s">
        <v>8219</v>
      </c>
      <c r="C504" s="6" t="s">
        <v>15304</v>
      </c>
      <c r="D504" s="23"/>
      <c r="E504" s="23"/>
      <c r="F504" s="23"/>
      <c r="G504" s="6">
        <v>850.0</v>
      </c>
      <c r="H504" s="23"/>
      <c r="I504" s="6">
        <v>0.0</v>
      </c>
      <c r="J504" s="6">
        <v>0.0</v>
      </c>
      <c r="K504" s="6">
        <v>6.0</v>
      </c>
      <c r="L504" s="6">
        <v>0.0</v>
      </c>
      <c r="M504" s="6">
        <v>0.0</v>
      </c>
      <c r="N504" s="6" t="s">
        <v>61</v>
      </c>
      <c r="O504" s="6">
        <v>0.0</v>
      </c>
      <c r="P504" s="6">
        <v>0.0</v>
      </c>
      <c r="Q504" s="6" t="s">
        <v>8219</v>
      </c>
      <c r="R504" s="6" t="s">
        <v>8982</v>
      </c>
      <c r="S504" s="23"/>
      <c r="T504" s="23"/>
      <c r="U504" s="23"/>
      <c r="V504" s="23"/>
      <c r="W504" s="6" t="s">
        <v>5488</v>
      </c>
      <c r="X504" s="23"/>
      <c r="Y504" s="23"/>
      <c r="Z504" s="23"/>
      <c r="AA504" s="23"/>
      <c r="AB504" s="23"/>
      <c r="AC504" s="6" t="s">
        <v>15305</v>
      </c>
      <c r="AD504" s="6" t="s">
        <v>15305</v>
      </c>
      <c r="AE504" s="6" t="s">
        <v>15306</v>
      </c>
      <c r="AF504" s="6" t="s">
        <v>15307</v>
      </c>
      <c r="AG504" s="23"/>
      <c r="AH504" s="23"/>
      <c r="AI504" s="23"/>
      <c r="AJ504" s="23"/>
      <c r="AK504" s="23"/>
      <c r="AL504" s="6" t="s">
        <v>15309</v>
      </c>
      <c r="AM504" s="23"/>
      <c r="AN504" s="23"/>
      <c r="AO504" s="23"/>
      <c r="AP504" s="23"/>
      <c r="AQ504" s="23"/>
      <c r="AR504" s="6" t="s">
        <v>68</v>
      </c>
      <c r="AS504" s="23"/>
      <c r="AT504" s="23"/>
      <c r="AU504" s="23"/>
      <c r="AV504" s="22" t="s">
        <v>15310</v>
      </c>
      <c r="AW504" s="22" t="s">
        <v>15310</v>
      </c>
      <c r="AX504" s="23"/>
      <c r="AY504" s="23"/>
      <c r="AZ504" s="23"/>
      <c r="BA504" s="23"/>
      <c r="BB504" s="23"/>
      <c r="BC504" s="23"/>
      <c r="BD504" s="23"/>
      <c r="BE504" s="23"/>
      <c r="BF504" s="23"/>
    </row>
    <row r="505" hidden="1">
      <c r="A505" s="5">
        <v>37594.0</v>
      </c>
      <c r="B505" s="6" t="s">
        <v>9582</v>
      </c>
      <c r="C505" s="6" t="s">
        <v>15311</v>
      </c>
      <c r="D505" s="23"/>
      <c r="E505" s="23"/>
      <c r="F505" s="23"/>
      <c r="G505" s="6">
        <v>130.0</v>
      </c>
      <c r="H505" s="23"/>
      <c r="I505" s="6">
        <v>0.0</v>
      </c>
      <c r="J505" s="6">
        <v>0.0</v>
      </c>
      <c r="K505" s="6">
        <v>6.0</v>
      </c>
      <c r="L505" s="6">
        <v>0.0</v>
      </c>
      <c r="M505" s="6">
        <v>0.0</v>
      </c>
      <c r="N505" s="6" t="s">
        <v>61</v>
      </c>
      <c r="O505" s="6">
        <v>0.0</v>
      </c>
      <c r="P505" s="6">
        <v>0.0</v>
      </c>
      <c r="Q505" s="23"/>
      <c r="R505" s="23"/>
      <c r="S505" s="23"/>
      <c r="T505" s="23"/>
      <c r="U505" s="23"/>
      <c r="V505" s="23"/>
      <c r="W505" s="23"/>
      <c r="X505" s="23"/>
      <c r="Y505" s="23"/>
      <c r="Z505" s="23"/>
      <c r="AA505" s="23"/>
      <c r="AB505" s="23"/>
      <c r="AC505" s="23"/>
      <c r="AD505" s="23"/>
      <c r="AE505" s="23"/>
      <c r="AF505" s="23"/>
      <c r="AG505" s="23"/>
      <c r="AH505" s="23"/>
      <c r="AI505" s="23"/>
      <c r="AJ505" s="23"/>
      <c r="AK505" s="23"/>
      <c r="AL505" s="23"/>
      <c r="AM505" s="23"/>
      <c r="AN505" s="23"/>
      <c r="AO505" s="23"/>
      <c r="AP505" s="23"/>
      <c r="AQ505" s="23"/>
      <c r="AR505" s="6" t="s">
        <v>68</v>
      </c>
      <c r="AS505" s="23"/>
      <c r="AT505" s="23"/>
      <c r="AU505" s="23"/>
      <c r="AV505" s="23"/>
      <c r="AW505" s="23"/>
      <c r="AX505" s="23"/>
      <c r="AY505" s="23"/>
      <c r="AZ505" s="23"/>
      <c r="BA505" s="23"/>
      <c r="BB505" s="23"/>
      <c r="BC505" s="23"/>
      <c r="BD505" s="23"/>
      <c r="BE505" s="23"/>
      <c r="BF505" s="23"/>
    </row>
    <row r="506" hidden="1">
      <c r="A506" s="5">
        <v>37310.0</v>
      </c>
      <c r="B506" s="6" t="s">
        <v>10634</v>
      </c>
      <c r="C506" s="6" t="s">
        <v>15312</v>
      </c>
      <c r="D506" s="23"/>
      <c r="E506" s="23"/>
      <c r="F506" s="23"/>
      <c r="G506" s="6">
        <v>25000.0</v>
      </c>
      <c r="H506" s="23"/>
      <c r="I506" s="6">
        <v>0.0</v>
      </c>
      <c r="J506" s="6">
        <v>0.0</v>
      </c>
      <c r="K506" s="6">
        <v>6.0</v>
      </c>
      <c r="L506" s="6">
        <v>0.0</v>
      </c>
      <c r="M506" s="6">
        <v>0.0</v>
      </c>
      <c r="N506" s="6" t="s">
        <v>61</v>
      </c>
      <c r="O506" s="6">
        <v>0.0</v>
      </c>
      <c r="P506" s="6">
        <v>0.0</v>
      </c>
      <c r="Q506" s="23"/>
      <c r="R506" s="23"/>
      <c r="S506" s="23"/>
      <c r="T506" s="23"/>
      <c r="U506" s="23"/>
      <c r="V506" s="23"/>
      <c r="W506" s="23"/>
      <c r="X506" s="23"/>
      <c r="Y506" s="23"/>
      <c r="Z506" s="23"/>
      <c r="AA506" s="23"/>
      <c r="AB506" s="23"/>
      <c r="AC506" s="23"/>
      <c r="AD506" s="23"/>
      <c r="AE506" s="23"/>
      <c r="AF506" s="23"/>
      <c r="AG506" s="23"/>
      <c r="AH506" s="23"/>
      <c r="AI506" s="23"/>
      <c r="AJ506" s="23"/>
      <c r="AK506" s="23"/>
      <c r="AL506" s="23"/>
      <c r="AM506" s="23"/>
      <c r="AN506" s="23"/>
      <c r="AO506" s="23"/>
      <c r="AP506" s="23"/>
      <c r="AQ506" s="23"/>
      <c r="AR506" s="6" t="s">
        <v>68</v>
      </c>
      <c r="AS506" s="23"/>
      <c r="AT506" s="23"/>
      <c r="AU506" s="23"/>
      <c r="AV506" s="22" t="s">
        <v>15314</v>
      </c>
      <c r="AW506" s="22" t="s">
        <v>15314</v>
      </c>
      <c r="AX506" s="23"/>
      <c r="AY506" s="23"/>
      <c r="AZ506" s="23"/>
      <c r="BA506" s="23"/>
      <c r="BB506" s="23"/>
      <c r="BC506" s="23"/>
      <c r="BD506" s="23"/>
      <c r="BE506" s="23"/>
      <c r="BF506" s="23"/>
    </row>
    <row r="507" hidden="1">
      <c r="A507" s="5">
        <v>38628.0</v>
      </c>
      <c r="B507" s="6" t="s">
        <v>10010</v>
      </c>
      <c r="C507" s="6" t="s">
        <v>15316</v>
      </c>
      <c r="D507" s="23"/>
      <c r="E507" s="23"/>
      <c r="F507" s="23"/>
      <c r="G507" s="6">
        <v>1.0E7</v>
      </c>
      <c r="H507" s="23"/>
      <c r="I507" s="6">
        <v>0.0</v>
      </c>
      <c r="J507" s="6">
        <v>0.0</v>
      </c>
      <c r="K507" s="6">
        <v>6.0</v>
      </c>
      <c r="L507" s="6">
        <v>0.0</v>
      </c>
      <c r="M507" s="6">
        <v>0.0</v>
      </c>
      <c r="N507" s="6" t="s">
        <v>61</v>
      </c>
      <c r="O507" s="6">
        <v>0.0</v>
      </c>
      <c r="P507" s="6">
        <v>0.0</v>
      </c>
      <c r="Q507" s="23"/>
      <c r="R507" s="23"/>
      <c r="S507" s="23"/>
      <c r="T507" s="23"/>
      <c r="U507" s="23"/>
      <c r="V507" s="23"/>
      <c r="W507" s="23"/>
      <c r="X507" s="23"/>
      <c r="Y507" s="23"/>
      <c r="Z507" s="23"/>
      <c r="AA507" s="23"/>
      <c r="AB507" s="23"/>
      <c r="AC507" s="23"/>
      <c r="AD507" s="23"/>
      <c r="AE507" s="23"/>
      <c r="AF507" s="23"/>
      <c r="AG507" s="23"/>
      <c r="AH507" s="23"/>
      <c r="AI507" s="23"/>
      <c r="AJ507" s="23"/>
      <c r="AK507" s="23"/>
      <c r="AL507" s="23"/>
      <c r="AM507" s="23"/>
      <c r="AN507" s="23"/>
      <c r="AO507" s="23"/>
      <c r="AP507" s="23"/>
      <c r="AQ507" s="23"/>
      <c r="AR507" s="6" t="s">
        <v>68</v>
      </c>
      <c r="AS507" s="23"/>
      <c r="AT507" s="23"/>
      <c r="AU507" s="23"/>
      <c r="AV507" s="23"/>
      <c r="AW507" s="23"/>
      <c r="AX507" s="23"/>
      <c r="AY507" s="23"/>
      <c r="AZ507" s="23"/>
      <c r="BA507" s="23"/>
      <c r="BB507" s="23"/>
      <c r="BC507" s="23"/>
      <c r="BD507" s="23"/>
      <c r="BE507" s="23"/>
      <c r="BF507" s="23"/>
    </row>
    <row r="508" hidden="1">
      <c r="A508" s="5">
        <v>41150.0</v>
      </c>
      <c r="B508" s="6" t="s">
        <v>12025</v>
      </c>
      <c r="C508" s="6" t="s">
        <v>15317</v>
      </c>
      <c r="D508" s="6" t="s">
        <v>15318</v>
      </c>
      <c r="E508" s="6" t="s">
        <v>15319</v>
      </c>
      <c r="F508" s="22" t="s">
        <v>15320</v>
      </c>
      <c r="G508" s="6">
        <v>5000.0</v>
      </c>
      <c r="H508" s="23"/>
      <c r="I508" s="6">
        <v>0.0</v>
      </c>
      <c r="J508" s="6">
        <v>0.0</v>
      </c>
      <c r="K508" s="6">
        <v>6.0</v>
      </c>
      <c r="L508" s="6">
        <v>0.0</v>
      </c>
      <c r="M508" s="6">
        <v>0.0</v>
      </c>
      <c r="N508" s="6" t="s">
        <v>61</v>
      </c>
      <c r="O508" s="6">
        <v>0.0</v>
      </c>
      <c r="P508" s="6">
        <v>0.0</v>
      </c>
      <c r="Q508" s="23"/>
      <c r="R508" s="23"/>
      <c r="S508" s="6" t="s">
        <v>15321</v>
      </c>
      <c r="T508" s="22" t="s">
        <v>15322</v>
      </c>
      <c r="U508" s="6" t="s">
        <v>15328</v>
      </c>
      <c r="V508" s="23"/>
      <c r="W508" s="23"/>
      <c r="X508" s="23"/>
      <c r="Y508" s="23"/>
      <c r="Z508" s="23"/>
      <c r="AA508" s="23"/>
      <c r="AB508" s="23"/>
      <c r="AC508" s="23"/>
      <c r="AD508" s="23"/>
      <c r="AE508" s="23"/>
      <c r="AF508" s="23"/>
      <c r="AG508" s="23"/>
      <c r="AH508" s="23"/>
      <c r="AI508" s="23"/>
      <c r="AJ508" s="23"/>
      <c r="AK508" s="23"/>
      <c r="AL508" s="23"/>
      <c r="AM508" s="23"/>
      <c r="AN508" s="23"/>
      <c r="AO508" s="23"/>
      <c r="AP508" s="23"/>
      <c r="AQ508" s="23"/>
      <c r="AR508" s="6" t="s">
        <v>68</v>
      </c>
      <c r="AS508" s="23"/>
      <c r="AT508" s="23"/>
      <c r="AU508" s="23"/>
      <c r="AV508" s="6" t="s">
        <v>15329</v>
      </c>
      <c r="AW508" s="22" t="s">
        <v>15322</v>
      </c>
      <c r="AX508" s="23"/>
      <c r="AY508" s="23"/>
      <c r="AZ508" s="23"/>
      <c r="BA508" s="23"/>
      <c r="BB508" s="23"/>
      <c r="BC508" s="23"/>
      <c r="BD508" s="23"/>
      <c r="BE508" s="23"/>
      <c r="BF508" s="23"/>
    </row>
    <row r="509" hidden="1">
      <c r="A509" s="5">
        <v>41149.0</v>
      </c>
      <c r="B509" s="6" t="s">
        <v>12025</v>
      </c>
      <c r="C509" s="6" t="s">
        <v>15332</v>
      </c>
      <c r="D509" s="23"/>
      <c r="E509" s="23"/>
      <c r="F509" s="23"/>
      <c r="G509" s="6">
        <v>93600.0</v>
      </c>
      <c r="H509" s="23"/>
      <c r="I509" s="6">
        <v>0.0</v>
      </c>
      <c r="J509" s="6">
        <v>0.0</v>
      </c>
      <c r="K509" s="6">
        <v>6.0</v>
      </c>
      <c r="L509" s="6">
        <v>0.0</v>
      </c>
      <c r="M509" s="6">
        <v>0.0</v>
      </c>
      <c r="N509" s="6" t="s">
        <v>61</v>
      </c>
      <c r="O509" s="6">
        <v>0.0</v>
      </c>
      <c r="P509" s="6">
        <v>0.0</v>
      </c>
      <c r="Q509" s="23"/>
      <c r="R509" s="23"/>
      <c r="S509" s="23"/>
      <c r="T509" s="23"/>
      <c r="U509" s="23"/>
      <c r="V509" s="23"/>
      <c r="W509" s="23"/>
      <c r="X509" s="23"/>
      <c r="Y509" s="23"/>
      <c r="Z509" s="23"/>
      <c r="AA509" s="23"/>
      <c r="AB509" s="23"/>
      <c r="AC509" s="23"/>
      <c r="AD509" s="23"/>
      <c r="AE509" s="23"/>
      <c r="AF509" s="23"/>
      <c r="AG509" s="23"/>
      <c r="AH509" s="23"/>
      <c r="AI509" s="23"/>
      <c r="AJ509" s="23"/>
      <c r="AK509" s="23"/>
      <c r="AL509" s="23"/>
      <c r="AM509" s="23"/>
      <c r="AN509" s="23"/>
      <c r="AO509" s="23"/>
      <c r="AP509" s="23"/>
      <c r="AQ509" s="23"/>
      <c r="AR509" s="6" t="s">
        <v>68</v>
      </c>
      <c r="AS509" s="23"/>
      <c r="AT509" s="23"/>
      <c r="AU509" s="23"/>
      <c r="AV509" s="6" t="s">
        <v>15329</v>
      </c>
      <c r="AW509" s="22" t="s">
        <v>15322</v>
      </c>
      <c r="AX509" s="23"/>
      <c r="AY509" s="23"/>
      <c r="AZ509" s="23"/>
      <c r="BA509" s="23"/>
      <c r="BB509" s="23"/>
      <c r="BC509" s="23"/>
      <c r="BD509" s="23"/>
      <c r="BE509" s="23"/>
      <c r="BF509" s="23"/>
    </row>
    <row r="510" hidden="1">
      <c r="A510" s="5">
        <v>38674.0</v>
      </c>
      <c r="B510" s="12">
        <v>43136.0</v>
      </c>
      <c r="C510" s="6" t="s">
        <v>15344</v>
      </c>
      <c r="D510" s="23"/>
      <c r="E510" s="23"/>
      <c r="F510" s="23"/>
      <c r="G510" s="6">
        <v>3.0</v>
      </c>
      <c r="H510" s="23"/>
      <c r="I510" s="6">
        <v>0.0</v>
      </c>
      <c r="J510" s="6">
        <v>0.0</v>
      </c>
      <c r="K510" s="6">
        <v>6.0</v>
      </c>
      <c r="L510" s="6">
        <v>0.0</v>
      </c>
      <c r="M510" s="6">
        <v>0.0</v>
      </c>
      <c r="N510" s="6" t="s">
        <v>61</v>
      </c>
      <c r="O510" s="6">
        <v>0.0</v>
      </c>
      <c r="P510" s="6">
        <v>0.0</v>
      </c>
      <c r="Q510" s="23"/>
      <c r="R510" s="23"/>
      <c r="S510" s="23"/>
      <c r="T510" s="23"/>
      <c r="U510" s="23"/>
      <c r="V510" s="23"/>
      <c r="W510" s="23"/>
      <c r="X510" s="23"/>
      <c r="Y510" s="23"/>
      <c r="Z510" s="23"/>
      <c r="AA510" s="23"/>
      <c r="AB510" s="23"/>
      <c r="AC510" s="23"/>
      <c r="AD510" s="23"/>
      <c r="AE510" s="23"/>
      <c r="AF510" s="23"/>
      <c r="AG510" s="23"/>
      <c r="AH510" s="23"/>
      <c r="AI510" s="23"/>
      <c r="AJ510" s="23"/>
      <c r="AK510" s="23"/>
      <c r="AL510" s="23"/>
      <c r="AM510" s="23"/>
      <c r="AN510" s="23"/>
      <c r="AO510" s="23"/>
      <c r="AP510" s="23"/>
      <c r="AQ510" s="23"/>
      <c r="AR510" s="6" t="s">
        <v>68</v>
      </c>
      <c r="AS510" s="23"/>
      <c r="AT510" s="23"/>
      <c r="AU510" s="23"/>
      <c r="AV510" s="23"/>
      <c r="AW510" s="23"/>
      <c r="AX510" s="23"/>
      <c r="AY510" s="23"/>
      <c r="AZ510" s="23"/>
      <c r="BA510" s="23"/>
      <c r="BB510" s="23"/>
      <c r="BC510" s="23"/>
      <c r="BD510" s="23"/>
      <c r="BE510" s="23"/>
      <c r="BF510" s="23"/>
    </row>
    <row r="511" hidden="1">
      <c r="A511" s="5">
        <v>37544.0</v>
      </c>
      <c r="B511" s="6" t="s">
        <v>9950</v>
      </c>
      <c r="C511" s="6" t="s">
        <v>15347</v>
      </c>
      <c r="D511" s="23"/>
      <c r="E511" s="23"/>
      <c r="F511" s="23"/>
      <c r="G511" s="6">
        <v>1000.0</v>
      </c>
      <c r="H511" s="23"/>
      <c r="I511" s="6">
        <v>0.0</v>
      </c>
      <c r="J511" s="6">
        <v>0.0</v>
      </c>
      <c r="K511" s="6">
        <v>6.0</v>
      </c>
      <c r="L511" s="6">
        <v>0.0</v>
      </c>
      <c r="M511" s="6">
        <v>0.0</v>
      </c>
      <c r="N511" s="6" t="s">
        <v>61</v>
      </c>
      <c r="O511" s="6">
        <v>0.0</v>
      </c>
      <c r="P511" s="6">
        <v>0.0</v>
      </c>
      <c r="Q511" s="23"/>
      <c r="R511" s="23"/>
      <c r="S511" s="23"/>
      <c r="T511" s="23"/>
      <c r="U511" s="23"/>
      <c r="V511" s="23"/>
      <c r="W511" s="23"/>
      <c r="X511" s="23"/>
      <c r="Y511" s="23"/>
      <c r="Z511" s="23"/>
      <c r="AA511" s="23"/>
      <c r="AB511" s="23"/>
      <c r="AC511" s="23"/>
      <c r="AD511" s="23"/>
      <c r="AE511" s="23"/>
      <c r="AF511" s="23"/>
      <c r="AG511" s="23"/>
      <c r="AH511" s="23"/>
      <c r="AI511" s="23"/>
      <c r="AJ511" s="23"/>
      <c r="AK511" s="23"/>
      <c r="AL511" s="23"/>
      <c r="AM511" s="23"/>
      <c r="AN511" s="23"/>
      <c r="AO511" s="23"/>
      <c r="AP511" s="23"/>
      <c r="AQ511" s="23"/>
      <c r="AR511" s="6" t="s">
        <v>68</v>
      </c>
      <c r="AS511" s="23"/>
      <c r="AT511" s="23"/>
      <c r="AU511" s="23"/>
      <c r="AV511" s="23"/>
      <c r="AW511" s="23"/>
      <c r="AX511" s="23"/>
      <c r="AY511" s="23"/>
      <c r="AZ511" s="23"/>
      <c r="BA511" s="23"/>
      <c r="BB511" s="23"/>
      <c r="BC511" s="23"/>
      <c r="BD511" s="23"/>
      <c r="BE511" s="23"/>
      <c r="BF511" s="23"/>
    </row>
    <row r="512" hidden="1">
      <c r="A512" s="5">
        <v>38018.0</v>
      </c>
      <c r="B512" s="12">
        <v>43376.0</v>
      </c>
      <c r="C512" s="6" t="s">
        <v>15351</v>
      </c>
      <c r="D512" s="23"/>
      <c r="E512" s="23"/>
      <c r="F512" s="23"/>
      <c r="G512" s="6">
        <v>8000.0</v>
      </c>
      <c r="H512" s="23"/>
      <c r="I512" s="6">
        <v>0.0</v>
      </c>
      <c r="J512" s="6">
        <v>0.0</v>
      </c>
      <c r="K512" s="6">
        <v>6.0</v>
      </c>
      <c r="L512" s="6">
        <v>0.0</v>
      </c>
      <c r="M512" s="6">
        <v>0.0</v>
      </c>
      <c r="N512" s="6" t="s">
        <v>61</v>
      </c>
      <c r="O512" s="6">
        <v>0.0</v>
      </c>
      <c r="P512" s="6">
        <v>0.0</v>
      </c>
      <c r="Q512" s="23"/>
      <c r="R512" s="23"/>
      <c r="S512" s="23"/>
      <c r="T512" s="23"/>
      <c r="U512" s="23"/>
      <c r="V512" s="23"/>
      <c r="W512" s="23"/>
      <c r="X512" s="23"/>
      <c r="Y512" s="23"/>
      <c r="Z512" s="23"/>
      <c r="AA512" s="23"/>
      <c r="AB512" s="23"/>
      <c r="AC512" s="23"/>
      <c r="AD512" s="23"/>
      <c r="AE512" s="23"/>
      <c r="AF512" s="23"/>
      <c r="AG512" s="23"/>
      <c r="AH512" s="23"/>
      <c r="AI512" s="23"/>
      <c r="AJ512" s="23"/>
      <c r="AK512" s="23"/>
      <c r="AL512" s="23"/>
      <c r="AM512" s="23"/>
      <c r="AN512" s="23"/>
      <c r="AO512" s="23"/>
      <c r="AP512" s="23"/>
      <c r="AQ512" s="23"/>
      <c r="AR512" s="6" t="s">
        <v>68</v>
      </c>
      <c r="AS512" s="23"/>
      <c r="AT512" s="23"/>
      <c r="AU512" s="23"/>
      <c r="AV512" s="22" t="s">
        <v>15353</v>
      </c>
      <c r="AW512" s="22" t="s">
        <v>15353</v>
      </c>
      <c r="AX512" s="23"/>
      <c r="AY512" s="23"/>
      <c r="AZ512" s="23"/>
      <c r="BA512" s="23"/>
      <c r="BB512" s="23"/>
      <c r="BC512" s="23"/>
      <c r="BD512" s="23"/>
      <c r="BE512" s="23"/>
      <c r="BF512" s="23"/>
    </row>
    <row r="513">
      <c r="A513" s="5">
        <v>42551.0</v>
      </c>
      <c r="B513" s="6" t="s">
        <v>9345</v>
      </c>
      <c r="C513" s="6" t="s">
        <v>15355</v>
      </c>
      <c r="D513" s="6" t="s">
        <v>15356</v>
      </c>
      <c r="E513" s="6">
        <v>7.42419502E8</v>
      </c>
      <c r="F513" s="22" t="s">
        <v>15357</v>
      </c>
      <c r="G513" s="6">
        <v>10000.0</v>
      </c>
      <c r="H513" s="6">
        <v>738.0</v>
      </c>
      <c r="I513" s="6">
        <v>7.0</v>
      </c>
      <c r="J513" s="6">
        <v>44.28</v>
      </c>
      <c r="K513" s="6">
        <v>6.0</v>
      </c>
      <c r="L513" s="6">
        <v>33.7</v>
      </c>
      <c r="M513" s="6">
        <v>25.63</v>
      </c>
      <c r="N513" s="6" t="s">
        <v>61</v>
      </c>
      <c r="O513" s="6">
        <v>2.0</v>
      </c>
      <c r="P513" s="6">
        <v>0.0</v>
      </c>
      <c r="Q513" s="6" t="s">
        <v>9279</v>
      </c>
      <c r="R513" s="16">
        <v>43446.0</v>
      </c>
      <c r="S513" s="6" t="s">
        <v>15359</v>
      </c>
      <c r="T513" s="22" t="s">
        <v>15360</v>
      </c>
      <c r="U513" s="6" t="s">
        <v>15362</v>
      </c>
      <c r="V513" s="23"/>
      <c r="W513" s="6" t="s">
        <v>15363</v>
      </c>
      <c r="X513" s="6" t="s">
        <v>15364</v>
      </c>
      <c r="Y513" s="6" t="s">
        <v>15365</v>
      </c>
      <c r="Z513" s="6">
        <v>78212.0</v>
      </c>
      <c r="AA513" s="23"/>
      <c r="AB513" s="6" t="s">
        <v>634</v>
      </c>
      <c r="AC513" s="6" t="s">
        <v>15366</v>
      </c>
      <c r="AD513" s="6" t="s">
        <v>15367</v>
      </c>
      <c r="AE513" s="6" t="s">
        <v>15369</v>
      </c>
      <c r="AF513" s="6" t="s">
        <v>15375</v>
      </c>
      <c r="AG513" s="23"/>
      <c r="AH513" s="23"/>
      <c r="AI513" s="23"/>
      <c r="AJ513" s="23"/>
      <c r="AK513" s="23"/>
      <c r="AL513" s="6" t="s">
        <v>15377</v>
      </c>
      <c r="AM513" s="23"/>
      <c r="AN513" s="23"/>
      <c r="AO513" s="23"/>
      <c r="AP513" s="23"/>
      <c r="AQ513" s="23"/>
      <c r="AR513" s="6" t="s">
        <v>86</v>
      </c>
      <c r="AS513" s="23"/>
      <c r="AT513" s="23"/>
      <c r="AU513" s="23"/>
      <c r="AV513" s="22" t="s">
        <v>15360</v>
      </c>
      <c r="AW513" s="22" t="s">
        <v>15360</v>
      </c>
      <c r="AX513" s="22" t="s">
        <v>15379</v>
      </c>
      <c r="AY513" s="23"/>
      <c r="AZ513" s="23"/>
      <c r="BA513" s="22" t="s">
        <v>15390</v>
      </c>
      <c r="BB513" s="22" t="s">
        <v>15400</v>
      </c>
      <c r="BC513" s="23"/>
      <c r="BD513" s="23"/>
      <c r="BE513" s="23"/>
      <c r="BF513" s="23"/>
    </row>
    <row r="514" hidden="1">
      <c r="A514" s="5">
        <v>42665.0</v>
      </c>
      <c r="B514" s="6" t="s">
        <v>15412</v>
      </c>
      <c r="C514" s="6" t="s">
        <v>15355</v>
      </c>
      <c r="D514" s="23"/>
      <c r="E514" s="23"/>
      <c r="F514" s="23"/>
      <c r="G514" s="6">
        <v>10000.0</v>
      </c>
      <c r="H514" s="23"/>
      <c r="I514" s="6">
        <v>0.0</v>
      </c>
      <c r="J514" s="6">
        <v>0.0</v>
      </c>
      <c r="K514" s="6">
        <v>6.0</v>
      </c>
      <c r="L514" s="6">
        <v>0.0</v>
      </c>
      <c r="M514" s="6">
        <v>0.0</v>
      </c>
      <c r="N514" s="6" t="s">
        <v>61</v>
      </c>
      <c r="O514" s="6">
        <v>0.0</v>
      </c>
      <c r="P514" s="6">
        <v>0.0</v>
      </c>
      <c r="Q514" s="23"/>
      <c r="R514" s="23"/>
      <c r="S514" s="23"/>
      <c r="T514" s="23"/>
      <c r="U514" s="23"/>
      <c r="V514" s="23"/>
      <c r="W514" s="23"/>
      <c r="X514" s="6" t="s">
        <v>15364</v>
      </c>
      <c r="Y514" s="6" t="s">
        <v>15365</v>
      </c>
      <c r="Z514" s="6">
        <v>78212.0</v>
      </c>
      <c r="AA514" s="23"/>
      <c r="AB514" s="23"/>
      <c r="AC514" s="23"/>
      <c r="AD514" s="23"/>
      <c r="AE514" s="23"/>
      <c r="AF514" s="23"/>
      <c r="AG514" s="23"/>
      <c r="AH514" s="23"/>
      <c r="AI514" s="23"/>
      <c r="AJ514" s="23"/>
      <c r="AK514" s="23"/>
      <c r="AL514" s="23"/>
      <c r="AM514" s="23"/>
      <c r="AN514" s="23"/>
      <c r="AO514" s="23"/>
      <c r="AP514" s="23"/>
      <c r="AQ514" s="23"/>
      <c r="AR514" s="6" t="s">
        <v>68</v>
      </c>
      <c r="AS514" s="23"/>
      <c r="AT514" s="23"/>
      <c r="AU514" s="23"/>
      <c r="AV514" s="22" t="s">
        <v>15360</v>
      </c>
      <c r="AW514" s="22" t="s">
        <v>15360</v>
      </c>
      <c r="AX514" s="22" t="s">
        <v>15379</v>
      </c>
      <c r="AY514" s="23"/>
      <c r="AZ514" s="23"/>
      <c r="BA514" s="22" t="s">
        <v>15390</v>
      </c>
      <c r="BB514" s="22" t="s">
        <v>15400</v>
      </c>
      <c r="BC514" s="23"/>
      <c r="BD514" s="23"/>
      <c r="BE514" s="23"/>
      <c r="BF514" s="23"/>
    </row>
    <row r="515" hidden="1">
      <c r="A515" s="5">
        <v>42016.0</v>
      </c>
      <c r="B515" s="16">
        <v>43445.0</v>
      </c>
      <c r="C515" s="6" t="s">
        <v>15435</v>
      </c>
      <c r="D515" s="23"/>
      <c r="E515" s="23"/>
      <c r="F515" s="23"/>
      <c r="G515" s="6">
        <v>10.0</v>
      </c>
      <c r="H515" s="23"/>
      <c r="I515" s="6">
        <v>0.0</v>
      </c>
      <c r="J515" s="6">
        <v>0.0</v>
      </c>
      <c r="K515" s="6">
        <v>6.0</v>
      </c>
      <c r="L515" s="6">
        <v>0.0</v>
      </c>
      <c r="M515" s="6">
        <v>0.0</v>
      </c>
      <c r="N515" s="6" t="s">
        <v>61</v>
      </c>
      <c r="O515" s="6">
        <v>0.0</v>
      </c>
      <c r="P515" s="6">
        <v>0.0</v>
      </c>
      <c r="Q515" s="23"/>
      <c r="R515" s="23"/>
      <c r="S515" s="23"/>
      <c r="T515" s="23"/>
      <c r="U515" s="23"/>
      <c r="V515" s="23"/>
      <c r="W515" s="23"/>
      <c r="X515" s="23"/>
      <c r="Y515" s="23"/>
      <c r="Z515" s="23"/>
      <c r="AA515" s="23"/>
      <c r="AB515" s="23"/>
      <c r="AC515" s="23"/>
      <c r="AD515" s="23"/>
      <c r="AE515" s="23"/>
      <c r="AF515" s="23"/>
      <c r="AG515" s="23"/>
      <c r="AH515" s="23"/>
      <c r="AI515" s="23"/>
      <c r="AJ515" s="23"/>
      <c r="AK515" s="23"/>
      <c r="AL515" s="23"/>
      <c r="AM515" s="23"/>
      <c r="AN515" s="23"/>
      <c r="AO515" s="23"/>
      <c r="AP515" s="23"/>
      <c r="AQ515" s="23"/>
      <c r="AR515" s="6" t="s">
        <v>68</v>
      </c>
      <c r="AS515" s="23"/>
      <c r="AT515" s="23"/>
      <c r="AU515" s="23"/>
      <c r="AV515" s="23"/>
      <c r="AW515" s="23"/>
      <c r="AX515" s="23"/>
      <c r="AY515" s="23"/>
      <c r="AZ515" s="23"/>
      <c r="BA515" s="23"/>
      <c r="BB515" s="23"/>
      <c r="BC515" s="23"/>
      <c r="BD515" s="23"/>
      <c r="BE515" s="23"/>
      <c r="BF515" s="23"/>
    </row>
    <row r="516" hidden="1">
      <c r="A516" s="5">
        <v>38851.0</v>
      </c>
      <c r="B516" s="6" t="s">
        <v>10956</v>
      </c>
      <c r="C516" s="6" t="s">
        <v>15442</v>
      </c>
      <c r="D516" s="23"/>
      <c r="E516" s="23"/>
      <c r="F516" s="23"/>
      <c r="G516" s="6">
        <v>1000000.0</v>
      </c>
      <c r="H516" s="23"/>
      <c r="I516" s="6">
        <v>0.0</v>
      </c>
      <c r="J516" s="6">
        <v>0.0</v>
      </c>
      <c r="K516" s="6">
        <v>6.0</v>
      </c>
      <c r="L516" s="6">
        <v>0.0</v>
      </c>
      <c r="M516" s="6">
        <v>0.0</v>
      </c>
      <c r="N516" s="6" t="s">
        <v>61</v>
      </c>
      <c r="O516" s="6">
        <v>0.0</v>
      </c>
      <c r="P516" s="6">
        <v>0.0</v>
      </c>
      <c r="Q516" s="23"/>
      <c r="R516" s="23"/>
      <c r="S516" s="23"/>
      <c r="T516" s="23"/>
      <c r="U516" s="23"/>
      <c r="V516" s="23"/>
      <c r="W516" s="23"/>
      <c r="X516" s="23"/>
      <c r="Y516" s="23"/>
      <c r="Z516" s="23"/>
      <c r="AA516" s="23"/>
      <c r="AB516" s="23"/>
      <c r="AC516" s="23"/>
      <c r="AD516" s="23"/>
      <c r="AE516" s="23"/>
      <c r="AF516" s="23"/>
      <c r="AG516" s="23"/>
      <c r="AH516" s="23"/>
      <c r="AI516" s="23"/>
      <c r="AJ516" s="23"/>
      <c r="AK516" s="23"/>
      <c r="AL516" s="23"/>
      <c r="AM516" s="23"/>
      <c r="AN516" s="23"/>
      <c r="AO516" s="23"/>
      <c r="AP516" s="23"/>
      <c r="AQ516" s="23"/>
      <c r="AR516" s="6" t="s">
        <v>68</v>
      </c>
      <c r="AS516" s="23"/>
      <c r="AT516" s="23"/>
      <c r="AU516" s="23"/>
      <c r="AV516" s="22" t="s">
        <v>15444</v>
      </c>
      <c r="AW516" s="22" t="s">
        <v>15444</v>
      </c>
      <c r="AX516" s="23"/>
      <c r="AY516" s="23"/>
      <c r="AZ516" s="23"/>
      <c r="BA516" s="23"/>
      <c r="BB516" s="23"/>
      <c r="BC516" s="23"/>
      <c r="BD516" s="23"/>
      <c r="BE516" s="23"/>
      <c r="BF516" s="23"/>
    </row>
    <row r="517" hidden="1">
      <c r="A517" s="5">
        <v>37852.0</v>
      </c>
      <c r="B517" s="12">
        <v>43103.0</v>
      </c>
      <c r="C517" s="6" t="s">
        <v>15449</v>
      </c>
      <c r="D517" s="23"/>
      <c r="E517" s="23"/>
      <c r="F517" s="23"/>
      <c r="G517" s="6">
        <v>10000.0</v>
      </c>
      <c r="H517" s="23"/>
      <c r="I517" s="6">
        <v>0.0</v>
      </c>
      <c r="J517" s="6">
        <v>0.0</v>
      </c>
      <c r="K517" s="6">
        <v>6.0</v>
      </c>
      <c r="L517" s="6">
        <v>0.0</v>
      </c>
      <c r="M517" s="6">
        <v>0.0</v>
      </c>
      <c r="N517" s="6" t="s">
        <v>61</v>
      </c>
      <c r="O517" s="6">
        <v>0.0</v>
      </c>
      <c r="P517" s="6">
        <v>0.0</v>
      </c>
      <c r="Q517" s="23"/>
      <c r="R517" s="23"/>
      <c r="S517" s="23"/>
      <c r="T517" s="23"/>
      <c r="U517" s="23"/>
      <c r="V517" s="23"/>
      <c r="W517" s="23"/>
      <c r="X517" s="23"/>
      <c r="Y517" s="23"/>
      <c r="Z517" s="23"/>
      <c r="AA517" s="23"/>
      <c r="AB517" s="23"/>
      <c r="AC517" s="23"/>
      <c r="AD517" s="23"/>
      <c r="AE517" s="23"/>
      <c r="AF517" s="23"/>
      <c r="AG517" s="23"/>
      <c r="AH517" s="23"/>
      <c r="AI517" s="23"/>
      <c r="AJ517" s="23"/>
      <c r="AK517" s="23"/>
      <c r="AL517" s="23"/>
      <c r="AM517" s="23"/>
      <c r="AN517" s="23"/>
      <c r="AO517" s="23"/>
      <c r="AP517" s="23"/>
      <c r="AQ517" s="23"/>
      <c r="AR517" s="6" t="s">
        <v>68</v>
      </c>
      <c r="AS517" s="23"/>
      <c r="AT517" s="23"/>
      <c r="AU517" s="23"/>
      <c r="AV517" s="22" t="s">
        <v>8392</v>
      </c>
      <c r="AW517" s="22" t="s">
        <v>8392</v>
      </c>
      <c r="AX517" s="23"/>
      <c r="AY517" s="23"/>
      <c r="AZ517" s="23"/>
      <c r="BA517" s="23"/>
      <c r="BB517" s="23"/>
      <c r="BC517" s="23"/>
      <c r="BD517" s="23"/>
      <c r="BE517" s="23"/>
      <c r="BF517" s="23"/>
    </row>
    <row r="518" hidden="1">
      <c r="A518" s="5">
        <v>37399.0</v>
      </c>
      <c r="B518" s="12">
        <v>43222.0</v>
      </c>
      <c r="C518" s="6" t="s">
        <v>15453</v>
      </c>
      <c r="D518" s="23"/>
      <c r="E518" s="23"/>
      <c r="F518" s="23"/>
      <c r="G518" s="6">
        <v>1.3E8</v>
      </c>
      <c r="H518" s="23"/>
      <c r="I518" s="6">
        <v>0.0</v>
      </c>
      <c r="J518" s="6">
        <v>0.0</v>
      </c>
      <c r="K518" s="6">
        <v>6.0</v>
      </c>
      <c r="L518" s="6">
        <v>0.0</v>
      </c>
      <c r="M518" s="6">
        <v>0.0</v>
      </c>
      <c r="N518" s="6" t="s">
        <v>61</v>
      </c>
      <c r="O518" s="6">
        <v>0.0</v>
      </c>
      <c r="P518" s="6">
        <v>0.0</v>
      </c>
      <c r="Q518" s="23"/>
      <c r="R518" s="23"/>
      <c r="S518" s="23"/>
      <c r="T518" s="23"/>
      <c r="U518" s="23"/>
      <c r="V518" s="23"/>
      <c r="W518" s="23"/>
      <c r="X518" s="23"/>
      <c r="Y518" s="23"/>
      <c r="Z518" s="23"/>
      <c r="AA518" s="23"/>
      <c r="AB518" s="23"/>
      <c r="AC518" s="23"/>
      <c r="AD518" s="23"/>
      <c r="AE518" s="23"/>
      <c r="AF518" s="23"/>
      <c r="AG518" s="23"/>
      <c r="AH518" s="23"/>
      <c r="AI518" s="23"/>
      <c r="AJ518" s="23"/>
      <c r="AK518" s="23"/>
      <c r="AL518" s="23"/>
      <c r="AM518" s="23"/>
      <c r="AN518" s="23"/>
      <c r="AO518" s="23"/>
      <c r="AP518" s="23"/>
      <c r="AQ518" s="23"/>
      <c r="AR518" s="6" t="s">
        <v>68</v>
      </c>
      <c r="AS518" s="23"/>
      <c r="AT518" s="23"/>
      <c r="AU518" s="23"/>
      <c r="AV518" s="23"/>
      <c r="AW518" s="23"/>
      <c r="AX518" s="23"/>
      <c r="AY518" s="23"/>
      <c r="AZ518" s="23"/>
      <c r="BA518" s="23"/>
      <c r="BB518" s="23"/>
      <c r="BC518" s="23"/>
      <c r="BD518" s="23"/>
      <c r="BE518" s="23"/>
      <c r="BF518" s="23"/>
    </row>
    <row r="519" hidden="1">
      <c r="A519" s="5">
        <v>37302.0</v>
      </c>
      <c r="B519" s="6" t="s">
        <v>12146</v>
      </c>
      <c r="C519" s="6" t="s">
        <v>15455</v>
      </c>
      <c r="D519" s="23"/>
      <c r="E519" s="23"/>
      <c r="F519" s="23"/>
      <c r="G519" s="6">
        <v>1000.0</v>
      </c>
      <c r="H519" s="23"/>
      <c r="I519" s="6">
        <v>0.0</v>
      </c>
      <c r="J519" s="6">
        <v>0.0</v>
      </c>
      <c r="K519" s="6">
        <v>6.0</v>
      </c>
      <c r="L519" s="6">
        <v>0.0</v>
      </c>
      <c r="M519" s="6">
        <v>0.0</v>
      </c>
      <c r="N519" s="6" t="s">
        <v>61</v>
      </c>
      <c r="O519" s="6">
        <v>0.0</v>
      </c>
      <c r="P519" s="6">
        <v>0.0</v>
      </c>
      <c r="Q519" s="23"/>
      <c r="R519" s="23"/>
      <c r="S519" s="23"/>
      <c r="T519" s="23"/>
      <c r="U519" s="23"/>
      <c r="V519" s="23"/>
      <c r="W519" s="23"/>
      <c r="X519" s="23"/>
      <c r="Y519" s="23"/>
      <c r="Z519" s="23"/>
      <c r="AA519" s="23"/>
      <c r="AB519" s="23"/>
      <c r="AC519" s="23"/>
      <c r="AD519" s="23"/>
      <c r="AE519" s="23"/>
      <c r="AF519" s="23"/>
      <c r="AG519" s="23"/>
      <c r="AH519" s="23"/>
      <c r="AI519" s="23"/>
      <c r="AJ519" s="23"/>
      <c r="AK519" s="23"/>
      <c r="AL519" s="23"/>
      <c r="AM519" s="23"/>
      <c r="AN519" s="23"/>
      <c r="AO519" s="23"/>
      <c r="AP519" s="23"/>
      <c r="AQ519" s="23"/>
      <c r="AR519" s="6" t="s">
        <v>68</v>
      </c>
      <c r="AS519" s="23"/>
      <c r="AT519" s="23"/>
      <c r="AU519" s="23"/>
      <c r="AV519" s="22" t="s">
        <v>15460</v>
      </c>
      <c r="AW519" s="22" t="s">
        <v>15460</v>
      </c>
      <c r="AX519" s="23"/>
      <c r="AY519" s="23"/>
      <c r="AZ519" s="23"/>
      <c r="BA519" s="23"/>
      <c r="BB519" s="23"/>
      <c r="BC519" s="23"/>
      <c r="BD519" s="23"/>
      <c r="BE519" s="23"/>
      <c r="BF519" s="23"/>
    </row>
    <row r="520" hidden="1">
      <c r="A520" s="5">
        <v>37301.0</v>
      </c>
      <c r="B520" s="6" t="s">
        <v>12146</v>
      </c>
      <c r="C520" s="6" t="s">
        <v>15463</v>
      </c>
      <c r="D520" s="23"/>
      <c r="E520" s="23"/>
      <c r="F520" s="23"/>
      <c r="G520" s="6">
        <v>1000.0</v>
      </c>
      <c r="H520" s="23"/>
      <c r="I520" s="6">
        <v>0.0</v>
      </c>
      <c r="J520" s="6">
        <v>0.0</v>
      </c>
      <c r="K520" s="6">
        <v>6.0</v>
      </c>
      <c r="L520" s="6">
        <v>0.0</v>
      </c>
      <c r="M520" s="6">
        <v>0.0</v>
      </c>
      <c r="N520" s="6" t="s">
        <v>61</v>
      </c>
      <c r="O520" s="6">
        <v>0.0</v>
      </c>
      <c r="P520" s="6">
        <v>0.0</v>
      </c>
      <c r="Q520" s="23"/>
      <c r="R520" s="23"/>
      <c r="S520" s="23"/>
      <c r="T520" s="23"/>
      <c r="U520" s="23"/>
      <c r="V520" s="23"/>
      <c r="W520" s="23"/>
      <c r="X520" s="23"/>
      <c r="Y520" s="23"/>
      <c r="Z520" s="23"/>
      <c r="AA520" s="23"/>
      <c r="AB520" s="23"/>
      <c r="AC520" s="23"/>
      <c r="AD520" s="23"/>
      <c r="AE520" s="23"/>
      <c r="AF520" s="23"/>
      <c r="AG520" s="23"/>
      <c r="AH520" s="23"/>
      <c r="AI520" s="23"/>
      <c r="AJ520" s="23"/>
      <c r="AK520" s="23"/>
      <c r="AL520" s="23"/>
      <c r="AM520" s="23"/>
      <c r="AN520" s="23"/>
      <c r="AO520" s="23"/>
      <c r="AP520" s="23"/>
      <c r="AQ520" s="23"/>
      <c r="AR520" s="6" t="s">
        <v>68</v>
      </c>
      <c r="AS520" s="23"/>
      <c r="AT520" s="23"/>
      <c r="AU520" s="23"/>
      <c r="AV520" s="22" t="s">
        <v>15460</v>
      </c>
      <c r="AW520" s="22" t="s">
        <v>15460</v>
      </c>
      <c r="AX520" s="23"/>
      <c r="AY520" s="23"/>
      <c r="AZ520" s="23"/>
      <c r="BA520" s="23"/>
      <c r="BB520" s="23"/>
      <c r="BC520" s="23"/>
      <c r="BD520" s="23"/>
      <c r="BE520" s="23"/>
      <c r="BF520" s="23"/>
    </row>
    <row r="521" hidden="1">
      <c r="A521" s="5">
        <v>37300.0</v>
      </c>
      <c r="B521" s="6" t="s">
        <v>12146</v>
      </c>
      <c r="C521" s="6" t="s">
        <v>15470</v>
      </c>
      <c r="D521" s="23"/>
      <c r="E521" s="23"/>
      <c r="F521" s="23"/>
      <c r="G521" s="6">
        <v>1000.0</v>
      </c>
      <c r="H521" s="23"/>
      <c r="I521" s="6">
        <v>0.0</v>
      </c>
      <c r="J521" s="6">
        <v>0.0</v>
      </c>
      <c r="K521" s="6">
        <v>6.0</v>
      </c>
      <c r="L521" s="6">
        <v>0.0</v>
      </c>
      <c r="M521" s="6">
        <v>0.0</v>
      </c>
      <c r="N521" s="6" t="s">
        <v>61</v>
      </c>
      <c r="O521" s="6">
        <v>0.0</v>
      </c>
      <c r="P521" s="6">
        <v>0.0</v>
      </c>
      <c r="Q521" s="23"/>
      <c r="R521" s="23"/>
      <c r="S521" s="23"/>
      <c r="T521" s="23"/>
      <c r="U521" s="23"/>
      <c r="V521" s="23"/>
      <c r="W521" s="23"/>
      <c r="X521" s="23"/>
      <c r="Y521" s="23"/>
      <c r="Z521" s="23"/>
      <c r="AA521" s="23"/>
      <c r="AB521" s="23"/>
      <c r="AC521" s="23"/>
      <c r="AD521" s="23"/>
      <c r="AE521" s="23"/>
      <c r="AF521" s="23"/>
      <c r="AG521" s="23"/>
      <c r="AH521" s="23"/>
      <c r="AI521" s="23"/>
      <c r="AJ521" s="23"/>
      <c r="AK521" s="23"/>
      <c r="AL521" s="23"/>
      <c r="AM521" s="23"/>
      <c r="AN521" s="23"/>
      <c r="AO521" s="23"/>
      <c r="AP521" s="23"/>
      <c r="AQ521" s="23"/>
      <c r="AR521" s="6" t="s">
        <v>68</v>
      </c>
      <c r="AS521" s="23"/>
      <c r="AT521" s="23"/>
      <c r="AU521" s="23"/>
      <c r="AV521" s="23"/>
      <c r="AW521" s="23"/>
      <c r="AX521" s="23"/>
      <c r="AY521" s="23"/>
      <c r="AZ521" s="23"/>
      <c r="BA521" s="23"/>
      <c r="BB521" s="23"/>
      <c r="BC521" s="23"/>
      <c r="BD521" s="23"/>
      <c r="BE521" s="23"/>
      <c r="BF521" s="23"/>
    </row>
    <row r="522" hidden="1">
      <c r="A522" s="5">
        <v>36954.0</v>
      </c>
      <c r="B522" s="12">
        <v>43282.0</v>
      </c>
      <c r="C522" s="6" t="s">
        <v>15471</v>
      </c>
      <c r="D522" s="23"/>
      <c r="E522" s="23"/>
      <c r="F522" s="23"/>
      <c r="G522" s="6">
        <v>800.0</v>
      </c>
      <c r="H522" s="23"/>
      <c r="I522" s="6">
        <v>0.0</v>
      </c>
      <c r="J522" s="6">
        <v>0.0</v>
      </c>
      <c r="K522" s="6">
        <v>6.0</v>
      </c>
      <c r="L522" s="6">
        <v>0.0</v>
      </c>
      <c r="M522" s="6">
        <v>0.0</v>
      </c>
      <c r="N522" s="6" t="s">
        <v>61</v>
      </c>
      <c r="O522" s="6">
        <v>0.0</v>
      </c>
      <c r="P522" s="6">
        <v>0.0</v>
      </c>
      <c r="Q522" s="23"/>
      <c r="R522" s="23"/>
      <c r="S522" s="23"/>
      <c r="T522" s="23"/>
      <c r="U522" s="23"/>
      <c r="V522" s="23"/>
      <c r="W522" s="23"/>
      <c r="X522" s="23"/>
      <c r="Y522" s="23"/>
      <c r="Z522" s="23"/>
      <c r="AA522" s="23"/>
      <c r="AB522" s="23"/>
      <c r="AC522" s="23"/>
      <c r="AD522" s="23"/>
      <c r="AE522" s="23"/>
      <c r="AF522" s="23"/>
      <c r="AG522" s="23"/>
      <c r="AH522" s="23"/>
      <c r="AI522" s="23"/>
      <c r="AJ522" s="23"/>
      <c r="AK522" s="23"/>
      <c r="AL522" s="23"/>
      <c r="AM522" s="23"/>
      <c r="AN522" s="23"/>
      <c r="AO522" s="23"/>
      <c r="AP522" s="23"/>
      <c r="AQ522" s="23"/>
      <c r="AR522" s="6" t="s">
        <v>68</v>
      </c>
      <c r="AS522" s="23"/>
      <c r="AT522" s="23"/>
      <c r="AU522" s="23"/>
      <c r="AV522" s="22" t="s">
        <v>15472</v>
      </c>
      <c r="AW522" s="22" t="s">
        <v>15472</v>
      </c>
      <c r="AX522" s="23"/>
      <c r="AY522" s="23"/>
      <c r="AZ522" s="23"/>
      <c r="BA522" s="23"/>
      <c r="BB522" s="23"/>
      <c r="BC522" s="23"/>
      <c r="BD522" s="23"/>
      <c r="BE522" s="23"/>
      <c r="BF522" s="23"/>
    </row>
    <row r="523" hidden="1">
      <c r="A523" s="5">
        <v>36926.0</v>
      </c>
      <c r="B523" s="12">
        <v>43191.0</v>
      </c>
      <c r="C523" s="6" t="s">
        <v>15475</v>
      </c>
      <c r="D523" s="23"/>
      <c r="E523" s="23"/>
      <c r="F523" s="23"/>
      <c r="G523" s="6">
        <v>300000.0</v>
      </c>
      <c r="H523" s="23"/>
      <c r="I523" s="6">
        <v>0.0</v>
      </c>
      <c r="J523" s="6">
        <v>0.0</v>
      </c>
      <c r="K523" s="6">
        <v>6.0</v>
      </c>
      <c r="L523" s="6">
        <v>0.0</v>
      </c>
      <c r="M523" s="6">
        <v>0.0</v>
      </c>
      <c r="N523" s="6" t="s">
        <v>61</v>
      </c>
      <c r="O523" s="6">
        <v>0.0</v>
      </c>
      <c r="P523" s="6">
        <v>0.0</v>
      </c>
      <c r="Q523" s="23"/>
      <c r="R523" s="23"/>
      <c r="S523" s="23"/>
      <c r="T523" s="23"/>
      <c r="U523" s="23"/>
      <c r="V523" s="23"/>
      <c r="W523" s="23"/>
      <c r="X523" s="23"/>
      <c r="Y523" s="23"/>
      <c r="Z523" s="23"/>
      <c r="AA523" s="23"/>
      <c r="AB523" s="23"/>
      <c r="AC523" s="23"/>
      <c r="AD523" s="23"/>
      <c r="AE523" s="23"/>
      <c r="AF523" s="23"/>
      <c r="AG523" s="23"/>
      <c r="AH523" s="23"/>
      <c r="AI523" s="23"/>
      <c r="AJ523" s="23"/>
      <c r="AK523" s="23"/>
      <c r="AL523" s="23"/>
      <c r="AM523" s="23"/>
      <c r="AN523" s="23"/>
      <c r="AO523" s="23"/>
      <c r="AP523" s="23"/>
      <c r="AQ523" s="23"/>
      <c r="AR523" s="6" t="s">
        <v>68</v>
      </c>
      <c r="AS523" s="23"/>
      <c r="AT523" s="23"/>
      <c r="AU523" s="23"/>
      <c r="AV523" s="23"/>
      <c r="AW523" s="23"/>
      <c r="AX523" s="23"/>
      <c r="AY523" s="23"/>
      <c r="AZ523" s="23"/>
      <c r="BA523" s="23"/>
      <c r="BB523" s="23"/>
      <c r="BC523" s="23"/>
      <c r="BD523" s="23"/>
      <c r="BE523" s="23"/>
      <c r="BF523" s="23"/>
    </row>
    <row r="524" hidden="1">
      <c r="A524" s="5">
        <v>36927.0</v>
      </c>
      <c r="B524" s="12">
        <v>43191.0</v>
      </c>
      <c r="C524" s="6" t="s">
        <v>15476</v>
      </c>
      <c r="D524" s="23"/>
      <c r="E524" s="23"/>
      <c r="F524" s="23"/>
      <c r="G524" s="6">
        <v>2500.0</v>
      </c>
      <c r="H524" s="23"/>
      <c r="I524" s="6">
        <v>0.0</v>
      </c>
      <c r="J524" s="6">
        <v>0.0</v>
      </c>
      <c r="K524" s="6">
        <v>6.0</v>
      </c>
      <c r="L524" s="6">
        <v>0.0</v>
      </c>
      <c r="M524" s="6">
        <v>0.0</v>
      </c>
      <c r="N524" s="6" t="s">
        <v>61</v>
      </c>
      <c r="O524" s="6">
        <v>0.0</v>
      </c>
      <c r="P524" s="6">
        <v>0.0</v>
      </c>
      <c r="Q524" s="23"/>
      <c r="R524" s="23"/>
      <c r="S524" s="23"/>
      <c r="T524" s="23"/>
      <c r="U524" s="23"/>
      <c r="V524" s="23"/>
      <c r="W524" s="23"/>
      <c r="X524" s="23"/>
      <c r="Y524" s="23"/>
      <c r="Z524" s="23"/>
      <c r="AA524" s="23"/>
      <c r="AB524" s="23"/>
      <c r="AC524" s="23"/>
      <c r="AD524" s="23"/>
      <c r="AE524" s="23"/>
      <c r="AF524" s="23"/>
      <c r="AG524" s="23"/>
      <c r="AH524" s="23"/>
      <c r="AI524" s="23"/>
      <c r="AJ524" s="23"/>
      <c r="AK524" s="23"/>
      <c r="AL524" s="23"/>
      <c r="AM524" s="23"/>
      <c r="AN524" s="23"/>
      <c r="AO524" s="23"/>
      <c r="AP524" s="23"/>
      <c r="AQ524" s="23"/>
      <c r="AR524" s="6" t="s">
        <v>68</v>
      </c>
      <c r="AS524" s="23"/>
      <c r="AT524" s="23"/>
      <c r="AU524" s="23"/>
      <c r="AV524" s="22" t="s">
        <v>15480</v>
      </c>
      <c r="AW524" s="22" t="s">
        <v>15480</v>
      </c>
      <c r="AX524" s="23"/>
      <c r="AY524" s="23"/>
      <c r="AZ524" s="23"/>
      <c r="BA524" s="23"/>
      <c r="BB524" s="23"/>
      <c r="BC524" s="23"/>
      <c r="BD524" s="23"/>
      <c r="BE524" s="23"/>
      <c r="BF524" s="23"/>
    </row>
    <row r="525" hidden="1">
      <c r="A525" s="5">
        <v>37175.0</v>
      </c>
      <c r="B525" s="6" t="s">
        <v>13022</v>
      </c>
      <c r="C525" s="6" t="s">
        <v>15484</v>
      </c>
      <c r="D525" s="23"/>
      <c r="E525" s="23"/>
      <c r="F525" s="23"/>
      <c r="G525" s="6">
        <v>2.0E7</v>
      </c>
      <c r="H525" s="23"/>
      <c r="I525" s="6">
        <v>0.0</v>
      </c>
      <c r="J525" s="6">
        <v>0.0</v>
      </c>
      <c r="K525" s="6">
        <v>6.0</v>
      </c>
      <c r="L525" s="6">
        <v>0.0</v>
      </c>
      <c r="M525" s="6">
        <v>0.0</v>
      </c>
      <c r="N525" s="6" t="s">
        <v>61</v>
      </c>
      <c r="O525" s="6">
        <v>0.0</v>
      </c>
      <c r="P525" s="6">
        <v>0.0</v>
      </c>
      <c r="Q525" s="23"/>
      <c r="R525" s="23"/>
      <c r="S525" s="23"/>
      <c r="T525" s="23"/>
      <c r="U525" s="23"/>
      <c r="V525" s="23"/>
      <c r="W525" s="23"/>
      <c r="X525" s="23"/>
      <c r="Y525" s="23"/>
      <c r="Z525" s="23"/>
      <c r="AA525" s="23"/>
      <c r="AB525" s="23"/>
      <c r="AC525" s="23"/>
      <c r="AD525" s="23"/>
      <c r="AE525" s="23"/>
      <c r="AF525" s="23"/>
      <c r="AG525" s="23"/>
      <c r="AH525" s="23"/>
      <c r="AI525" s="23"/>
      <c r="AJ525" s="23"/>
      <c r="AK525" s="23"/>
      <c r="AL525" s="23"/>
      <c r="AM525" s="23"/>
      <c r="AN525" s="23"/>
      <c r="AO525" s="23"/>
      <c r="AP525" s="23"/>
      <c r="AQ525" s="23"/>
      <c r="AR525" s="6" t="s">
        <v>68</v>
      </c>
      <c r="AS525" s="23"/>
      <c r="AT525" s="23"/>
      <c r="AU525" s="23"/>
      <c r="AV525" s="23"/>
      <c r="AW525" s="23"/>
      <c r="AX525" s="23"/>
      <c r="AY525" s="23"/>
      <c r="AZ525" s="23"/>
      <c r="BA525" s="23"/>
      <c r="BB525" s="23"/>
      <c r="BC525" s="23"/>
      <c r="BD525" s="23"/>
      <c r="BE525" s="23"/>
      <c r="BF525" s="23"/>
    </row>
    <row r="526" hidden="1">
      <c r="A526" s="5">
        <v>38837.0</v>
      </c>
      <c r="B526" s="6" t="s">
        <v>15485</v>
      </c>
      <c r="C526" s="6" t="s">
        <v>15486</v>
      </c>
      <c r="D526" s="23"/>
      <c r="E526" s="23"/>
      <c r="F526" s="23"/>
      <c r="G526" s="6">
        <v>3000.0</v>
      </c>
      <c r="H526" s="23"/>
      <c r="I526" s="6">
        <v>0.0</v>
      </c>
      <c r="J526" s="6">
        <v>0.0</v>
      </c>
      <c r="K526" s="6">
        <v>6.0</v>
      </c>
      <c r="L526" s="6">
        <v>0.0</v>
      </c>
      <c r="M526" s="6">
        <v>0.0</v>
      </c>
      <c r="N526" s="6" t="s">
        <v>61</v>
      </c>
      <c r="O526" s="6">
        <v>0.0</v>
      </c>
      <c r="P526" s="6">
        <v>0.0</v>
      </c>
      <c r="Q526" s="23"/>
      <c r="R526" s="23"/>
      <c r="S526" s="23"/>
      <c r="T526" s="23"/>
      <c r="U526" s="23"/>
      <c r="V526" s="23"/>
      <c r="W526" s="23"/>
      <c r="X526" s="23"/>
      <c r="Y526" s="23"/>
      <c r="Z526" s="23"/>
      <c r="AA526" s="23"/>
      <c r="AB526" s="23"/>
      <c r="AC526" s="23"/>
      <c r="AD526" s="23"/>
      <c r="AE526" s="23"/>
      <c r="AF526" s="23"/>
      <c r="AG526" s="23"/>
      <c r="AH526" s="23"/>
      <c r="AI526" s="23"/>
      <c r="AJ526" s="23"/>
      <c r="AK526" s="23"/>
      <c r="AL526" s="23"/>
      <c r="AM526" s="23"/>
      <c r="AN526" s="23"/>
      <c r="AO526" s="23"/>
      <c r="AP526" s="23"/>
      <c r="AQ526" s="23"/>
      <c r="AR526" s="6" t="s">
        <v>68</v>
      </c>
      <c r="AS526" s="23"/>
      <c r="AT526" s="23"/>
      <c r="AU526" s="23"/>
      <c r="AV526" s="23"/>
      <c r="AW526" s="23"/>
      <c r="AX526" s="23"/>
      <c r="AY526" s="23"/>
      <c r="AZ526" s="23"/>
      <c r="BA526" s="23"/>
      <c r="BB526" s="23"/>
      <c r="BC526" s="23"/>
      <c r="BD526" s="23"/>
      <c r="BE526" s="23"/>
      <c r="BF526" s="23"/>
    </row>
    <row r="527" hidden="1">
      <c r="A527" s="5">
        <v>44062.0</v>
      </c>
      <c r="B527" s="6" t="s">
        <v>15487</v>
      </c>
      <c r="C527" s="6" t="s">
        <v>15488</v>
      </c>
      <c r="D527" s="23"/>
      <c r="E527" s="23"/>
      <c r="F527" s="23"/>
      <c r="G527" s="6">
        <v>100000.0</v>
      </c>
      <c r="H527" s="23"/>
      <c r="I527" s="6">
        <v>0.0</v>
      </c>
      <c r="J527" s="6">
        <v>0.0</v>
      </c>
      <c r="K527" s="6">
        <v>6.0</v>
      </c>
      <c r="L527" s="6">
        <v>0.0</v>
      </c>
      <c r="M527" s="6">
        <v>0.0</v>
      </c>
      <c r="N527" s="6" t="s">
        <v>61</v>
      </c>
      <c r="O527" s="6">
        <v>0.0</v>
      </c>
      <c r="P527" s="6">
        <v>0.0</v>
      </c>
      <c r="Q527" s="23"/>
      <c r="R527" s="23"/>
      <c r="S527" s="23"/>
      <c r="T527" s="23"/>
      <c r="U527" s="23"/>
      <c r="V527" s="23"/>
      <c r="W527" s="23"/>
      <c r="X527" s="23"/>
      <c r="Y527" s="23"/>
      <c r="Z527" s="23"/>
      <c r="AA527" s="23"/>
      <c r="AB527" s="23"/>
      <c r="AC527" s="23"/>
      <c r="AD527" s="23"/>
      <c r="AE527" s="23"/>
      <c r="AF527" s="23"/>
      <c r="AG527" s="23"/>
      <c r="AH527" s="23"/>
      <c r="AI527" s="23"/>
      <c r="AJ527" s="23"/>
      <c r="AK527" s="23"/>
      <c r="AL527" s="23"/>
      <c r="AM527" s="23"/>
      <c r="AN527" s="23"/>
      <c r="AO527" s="23"/>
      <c r="AP527" s="23"/>
      <c r="AQ527" s="23"/>
      <c r="AR527" s="6" t="s">
        <v>68</v>
      </c>
      <c r="AS527" s="23"/>
      <c r="AT527" s="23"/>
      <c r="AU527" s="23"/>
      <c r="AV527" s="23"/>
      <c r="AW527" s="23"/>
      <c r="AX527" s="23"/>
      <c r="AY527" s="23"/>
      <c r="AZ527" s="23"/>
      <c r="BA527" s="23"/>
      <c r="BB527" s="23"/>
      <c r="BC527" s="23"/>
      <c r="BD527" s="23"/>
      <c r="BE527" s="23"/>
      <c r="BF527" s="23"/>
    </row>
    <row r="528" hidden="1">
      <c r="A528" s="5">
        <v>37196.0</v>
      </c>
      <c r="B528" s="6" t="s">
        <v>10467</v>
      </c>
      <c r="C528" s="6" t="s">
        <v>15489</v>
      </c>
      <c r="D528" s="23"/>
      <c r="E528" s="23"/>
      <c r="F528" s="23"/>
      <c r="G528" s="6">
        <v>15000.0</v>
      </c>
      <c r="H528" s="23"/>
      <c r="I528" s="6">
        <v>0.0</v>
      </c>
      <c r="J528" s="6">
        <v>0.0</v>
      </c>
      <c r="K528" s="6">
        <v>6.0</v>
      </c>
      <c r="L528" s="6">
        <v>0.0</v>
      </c>
      <c r="M528" s="6">
        <v>0.0</v>
      </c>
      <c r="N528" s="6" t="s">
        <v>61</v>
      </c>
      <c r="O528" s="6">
        <v>0.0</v>
      </c>
      <c r="P528" s="6">
        <v>0.0</v>
      </c>
      <c r="Q528" s="23"/>
      <c r="R528" s="23"/>
      <c r="S528" s="23"/>
      <c r="T528" s="23"/>
      <c r="U528" s="23"/>
      <c r="V528" s="23"/>
      <c r="W528" s="23"/>
      <c r="X528" s="23"/>
      <c r="Y528" s="23"/>
      <c r="Z528" s="23"/>
      <c r="AA528" s="23"/>
      <c r="AB528" s="23"/>
      <c r="AC528" s="23"/>
      <c r="AD528" s="23"/>
      <c r="AE528" s="23"/>
      <c r="AF528" s="23"/>
      <c r="AG528" s="23"/>
      <c r="AH528" s="23"/>
      <c r="AI528" s="23"/>
      <c r="AJ528" s="23"/>
      <c r="AK528" s="23"/>
      <c r="AL528" s="23"/>
      <c r="AM528" s="23"/>
      <c r="AN528" s="23"/>
      <c r="AO528" s="23"/>
      <c r="AP528" s="23"/>
      <c r="AQ528" s="23"/>
      <c r="AR528" s="6" t="s">
        <v>68</v>
      </c>
      <c r="AS528" s="23"/>
      <c r="AT528" s="23"/>
      <c r="AU528" s="23"/>
      <c r="AV528" s="23"/>
      <c r="AW528" s="23"/>
      <c r="AX528" s="23"/>
      <c r="AY528" s="23"/>
      <c r="AZ528" s="23"/>
      <c r="BA528" s="23"/>
      <c r="BB528" s="23"/>
      <c r="BC528" s="23"/>
      <c r="BD528" s="23"/>
      <c r="BE528" s="23"/>
      <c r="BF528" s="23"/>
    </row>
    <row r="529" hidden="1">
      <c r="A529" s="5">
        <v>40582.0</v>
      </c>
      <c r="B529" s="6" t="s">
        <v>10395</v>
      </c>
      <c r="C529" s="6" t="s">
        <v>15490</v>
      </c>
      <c r="D529" s="23"/>
      <c r="E529" s="23"/>
      <c r="F529" s="23"/>
      <c r="G529" s="6">
        <v>5000.0</v>
      </c>
      <c r="H529" s="23"/>
      <c r="I529" s="6">
        <v>0.0</v>
      </c>
      <c r="J529" s="6">
        <v>0.0</v>
      </c>
      <c r="K529" s="6">
        <v>6.0</v>
      </c>
      <c r="L529" s="6">
        <v>0.0</v>
      </c>
      <c r="M529" s="6">
        <v>0.0</v>
      </c>
      <c r="N529" s="6" t="s">
        <v>61</v>
      </c>
      <c r="O529" s="6">
        <v>0.0</v>
      </c>
      <c r="P529" s="6">
        <v>0.0</v>
      </c>
      <c r="Q529" s="23"/>
      <c r="R529" s="23"/>
      <c r="S529" s="23"/>
      <c r="T529" s="23"/>
      <c r="U529" s="23"/>
      <c r="V529" s="23"/>
      <c r="W529" s="23"/>
      <c r="X529" s="23"/>
      <c r="Y529" s="23"/>
      <c r="Z529" s="23"/>
      <c r="AA529" s="23"/>
      <c r="AB529" s="23"/>
      <c r="AC529" s="23"/>
      <c r="AD529" s="23"/>
      <c r="AE529" s="23"/>
      <c r="AF529" s="23"/>
      <c r="AG529" s="23"/>
      <c r="AH529" s="23"/>
      <c r="AI529" s="23"/>
      <c r="AJ529" s="23"/>
      <c r="AK529" s="23"/>
      <c r="AL529" s="23"/>
      <c r="AM529" s="23"/>
      <c r="AN529" s="23"/>
      <c r="AO529" s="23"/>
      <c r="AP529" s="23"/>
      <c r="AQ529" s="23"/>
      <c r="AR529" s="6" t="s">
        <v>68</v>
      </c>
      <c r="AS529" s="23"/>
      <c r="AT529" s="23"/>
      <c r="AU529" s="23"/>
      <c r="AV529" s="23"/>
      <c r="AW529" s="23"/>
      <c r="AX529" s="23"/>
      <c r="AY529" s="23"/>
      <c r="AZ529" s="23"/>
      <c r="BA529" s="23"/>
      <c r="BB529" s="23"/>
      <c r="BC529" s="23"/>
      <c r="BD529" s="23"/>
      <c r="BE529" s="23"/>
      <c r="BF529" s="23"/>
    </row>
    <row r="530">
      <c r="A530" s="5">
        <v>40583.0</v>
      </c>
      <c r="B530" s="6" t="s">
        <v>15491</v>
      </c>
      <c r="C530" s="6" t="s">
        <v>15492</v>
      </c>
      <c r="D530" s="6" t="s">
        <v>15493</v>
      </c>
      <c r="E530" s="6">
        <v>2.17125270019E11</v>
      </c>
      <c r="F530" s="22" t="s">
        <v>15494</v>
      </c>
      <c r="G530" s="6">
        <v>5000.0</v>
      </c>
      <c r="H530" s="6">
        <v>70.0</v>
      </c>
      <c r="I530" s="6">
        <v>1.0</v>
      </c>
      <c r="J530" s="6">
        <v>4.2</v>
      </c>
      <c r="K530" s="6">
        <v>6.0</v>
      </c>
      <c r="L530" s="6">
        <v>10.5</v>
      </c>
      <c r="M530" s="6">
        <v>2.92</v>
      </c>
      <c r="N530" s="6" t="s">
        <v>61</v>
      </c>
      <c r="O530" s="6">
        <v>1.0</v>
      </c>
      <c r="P530" s="6">
        <v>0.0</v>
      </c>
      <c r="Q530" s="6" t="s">
        <v>15491</v>
      </c>
      <c r="R530" s="6" t="s">
        <v>15498</v>
      </c>
      <c r="S530" s="6" t="s">
        <v>2653</v>
      </c>
      <c r="T530" s="22" t="s">
        <v>15499</v>
      </c>
      <c r="U530" s="6" t="s">
        <v>15506</v>
      </c>
      <c r="V530" s="23"/>
      <c r="W530" s="6" t="s">
        <v>15507</v>
      </c>
      <c r="X530" s="23"/>
      <c r="Y530" s="23"/>
      <c r="Z530" s="23"/>
      <c r="AA530" s="23"/>
      <c r="AB530" s="23"/>
      <c r="AC530" s="6" t="s">
        <v>15508</v>
      </c>
      <c r="AD530" s="6" t="s">
        <v>15509</v>
      </c>
      <c r="AE530" s="6" t="s">
        <v>15511</v>
      </c>
      <c r="AF530" s="6" t="s">
        <v>15514</v>
      </c>
      <c r="AG530" s="23"/>
      <c r="AH530" s="23"/>
      <c r="AI530" s="23"/>
      <c r="AJ530" s="23"/>
      <c r="AK530" s="23"/>
      <c r="AL530" s="6" t="s">
        <v>15516</v>
      </c>
      <c r="AM530" s="23"/>
      <c r="AN530" s="23"/>
      <c r="AO530" s="23"/>
      <c r="AP530" s="23"/>
      <c r="AQ530" s="23"/>
      <c r="AR530" s="6" t="s">
        <v>86</v>
      </c>
      <c r="AS530" s="23"/>
      <c r="AT530" s="6" t="s">
        <v>15517</v>
      </c>
      <c r="AU530" s="23"/>
      <c r="AV530" s="22" t="s">
        <v>15499</v>
      </c>
      <c r="AW530" s="22" t="s">
        <v>15499</v>
      </c>
      <c r="AX530" s="23"/>
      <c r="AY530" s="23"/>
      <c r="AZ530" s="23"/>
      <c r="BA530" s="23"/>
      <c r="BB530" s="23"/>
      <c r="BC530" s="23"/>
      <c r="BD530" s="23"/>
      <c r="BE530" s="23"/>
      <c r="BF530" s="23"/>
    </row>
    <row r="531" hidden="1">
      <c r="A531" s="5">
        <v>37166.0</v>
      </c>
      <c r="B531" s="6" t="s">
        <v>5175</v>
      </c>
      <c r="C531" s="6" t="s">
        <v>15527</v>
      </c>
      <c r="D531" s="23"/>
      <c r="E531" s="23"/>
      <c r="F531" s="23"/>
      <c r="G531" s="6">
        <v>50000.0</v>
      </c>
      <c r="H531" s="23"/>
      <c r="I531" s="6">
        <v>0.0</v>
      </c>
      <c r="J531" s="6">
        <v>0.0</v>
      </c>
      <c r="K531" s="6">
        <v>6.0</v>
      </c>
      <c r="L531" s="6">
        <v>0.0</v>
      </c>
      <c r="M531" s="6">
        <v>0.0</v>
      </c>
      <c r="N531" s="6" t="s">
        <v>61</v>
      </c>
      <c r="O531" s="6">
        <v>0.0</v>
      </c>
      <c r="P531" s="6">
        <v>0.0</v>
      </c>
      <c r="Q531" s="23"/>
      <c r="R531" s="23"/>
      <c r="S531" s="23"/>
      <c r="T531" s="23"/>
      <c r="U531" s="23"/>
      <c r="V531" s="23"/>
      <c r="W531" s="23"/>
      <c r="X531" s="23"/>
      <c r="Y531" s="23"/>
      <c r="Z531" s="23"/>
      <c r="AA531" s="23"/>
      <c r="AB531" s="23"/>
      <c r="AC531" s="23"/>
      <c r="AD531" s="23"/>
      <c r="AE531" s="23"/>
      <c r="AF531" s="23"/>
      <c r="AG531" s="23"/>
      <c r="AH531" s="23"/>
      <c r="AI531" s="23"/>
      <c r="AJ531" s="23"/>
      <c r="AK531" s="23"/>
      <c r="AL531" s="23"/>
      <c r="AM531" s="23"/>
      <c r="AN531" s="23"/>
      <c r="AO531" s="23"/>
      <c r="AP531" s="23"/>
      <c r="AQ531" s="23"/>
      <c r="AR531" s="6" t="s">
        <v>68</v>
      </c>
      <c r="AS531" s="23"/>
      <c r="AT531" s="23"/>
      <c r="AU531" s="23"/>
      <c r="AV531" s="23"/>
      <c r="AW531" s="23"/>
      <c r="AX531" s="23"/>
      <c r="AY531" s="23"/>
      <c r="AZ531" s="23"/>
      <c r="BA531" s="23"/>
      <c r="BB531" s="23"/>
      <c r="BC531" s="23"/>
      <c r="BD531" s="23"/>
      <c r="BE531" s="23"/>
      <c r="BF531" s="23"/>
    </row>
    <row r="532" hidden="1">
      <c r="A532" s="5">
        <v>42809.0</v>
      </c>
      <c r="B532" s="6" t="s">
        <v>9345</v>
      </c>
      <c r="C532" s="6" t="s">
        <v>15529</v>
      </c>
      <c r="D532" s="23"/>
      <c r="E532" s="23"/>
      <c r="F532" s="23"/>
      <c r="G532" s="6">
        <v>2500.0</v>
      </c>
      <c r="H532" s="23"/>
      <c r="I532" s="6">
        <v>0.0</v>
      </c>
      <c r="J532" s="6">
        <v>0.0</v>
      </c>
      <c r="K532" s="6">
        <v>6.0</v>
      </c>
      <c r="L532" s="6">
        <v>0.0</v>
      </c>
      <c r="M532" s="6">
        <v>0.0</v>
      </c>
      <c r="N532" s="6" t="s">
        <v>61</v>
      </c>
      <c r="O532" s="6">
        <v>0.0</v>
      </c>
      <c r="P532" s="6">
        <v>0.0</v>
      </c>
      <c r="Q532" s="23"/>
      <c r="R532" s="23"/>
      <c r="S532" s="23"/>
      <c r="T532" s="23"/>
      <c r="U532" s="23"/>
      <c r="V532" s="23"/>
      <c r="W532" s="23"/>
      <c r="X532" s="23"/>
      <c r="Y532" s="23"/>
      <c r="Z532" s="23"/>
      <c r="AA532" s="23"/>
      <c r="AB532" s="23"/>
      <c r="AC532" s="23"/>
      <c r="AD532" s="23"/>
      <c r="AE532" s="23"/>
      <c r="AF532" s="23"/>
      <c r="AG532" s="23"/>
      <c r="AH532" s="23"/>
      <c r="AI532" s="23"/>
      <c r="AJ532" s="23"/>
      <c r="AK532" s="23"/>
      <c r="AL532" s="23"/>
      <c r="AM532" s="23"/>
      <c r="AN532" s="23"/>
      <c r="AO532" s="23"/>
      <c r="AP532" s="23"/>
      <c r="AQ532" s="23"/>
      <c r="AR532" s="6" t="s">
        <v>68</v>
      </c>
      <c r="AS532" s="23"/>
      <c r="AT532" s="23"/>
      <c r="AU532" s="23"/>
      <c r="AV532" s="23"/>
      <c r="AW532" s="23"/>
      <c r="AX532" s="23"/>
      <c r="AY532" s="23"/>
      <c r="AZ532" s="23"/>
      <c r="BA532" s="23"/>
      <c r="BB532" s="23"/>
      <c r="BC532" s="23"/>
      <c r="BD532" s="23"/>
      <c r="BE532" s="23"/>
      <c r="BF532" s="23"/>
    </row>
    <row r="533" hidden="1">
      <c r="A533" s="5">
        <v>37547.0</v>
      </c>
      <c r="B533" s="6" t="s">
        <v>10692</v>
      </c>
      <c r="C533" s="6" t="s">
        <v>15533</v>
      </c>
      <c r="D533" s="23"/>
      <c r="E533" s="23"/>
      <c r="F533" s="23"/>
      <c r="G533" s="6">
        <v>2500.0</v>
      </c>
      <c r="H533" s="23"/>
      <c r="I533" s="6">
        <v>0.0</v>
      </c>
      <c r="J533" s="6">
        <v>0.0</v>
      </c>
      <c r="K533" s="6">
        <v>6.0</v>
      </c>
      <c r="L533" s="6">
        <v>0.0</v>
      </c>
      <c r="M533" s="6">
        <v>0.0</v>
      </c>
      <c r="N533" s="6" t="s">
        <v>61</v>
      </c>
      <c r="O533" s="6">
        <v>0.0</v>
      </c>
      <c r="P533" s="6">
        <v>0.0</v>
      </c>
      <c r="Q533" s="23"/>
      <c r="R533" s="23"/>
      <c r="S533" s="23"/>
      <c r="T533" s="23"/>
      <c r="U533" s="23"/>
      <c r="V533" s="23"/>
      <c r="W533" s="23"/>
      <c r="X533" s="23"/>
      <c r="Y533" s="23"/>
      <c r="Z533" s="23"/>
      <c r="AA533" s="23"/>
      <c r="AB533" s="23"/>
      <c r="AC533" s="23"/>
      <c r="AD533" s="23"/>
      <c r="AE533" s="23"/>
      <c r="AF533" s="23"/>
      <c r="AG533" s="23"/>
      <c r="AH533" s="23"/>
      <c r="AI533" s="23"/>
      <c r="AJ533" s="23"/>
      <c r="AK533" s="23"/>
      <c r="AL533" s="23"/>
      <c r="AM533" s="23"/>
      <c r="AN533" s="23"/>
      <c r="AO533" s="23"/>
      <c r="AP533" s="23"/>
      <c r="AQ533" s="23"/>
      <c r="AR533" s="6" t="s">
        <v>68</v>
      </c>
      <c r="AS533" s="23"/>
      <c r="AT533" s="23"/>
      <c r="AU533" s="23"/>
      <c r="AV533" s="22" t="s">
        <v>15536</v>
      </c>
      <c r="AW533" s="22" t="s">
        <v>15536</v>
      </c>
      <c r="AX533" s="23"/>
      <c r="AY533" s="23"/>
      <c r="AZ533" s="23"/>
      <c r="BA533" s="23"/>
      <c r="BB533" s="23"/>
      <c r="BC533" s="23"/>
      <c r="BD533" s="23"/>
      <c r="BE533" s="23"/>
      <c r="BF533" s="23"/>
    </row>
    <row r="534" hidden="1">
      <c r="A534" s="5">
        <v>38939.0</v>
      </c>
      <c r="B534" s="6" t="s">
        <v>9178</v>
      </c>
      <c r="C534" s="6" t="s">
        <v>15544</v>
      </c>
      <c r="D534" s="23"/>
      <c r="E534" s="23"/>
      <c r="F534" s="23"/>
      <c r="G534" s="6">
        <v>78978.0</v>
      </c>
      <c r="H534" s="23"/>
      <c r="I534" s="6">
        <v>0.0</v>
      </c>
      <c r="J534" s="6">
        <v>0.0</v>
      </c>
      <c r="K534" s="6">
        <v>6.0</v>
      </c>
      <c r="L534" s="6">
        <v>0.0</v>
      </c>
      <c r="M534" s="6">
        <v>0.0</v>
      </c>
      <c r="N534" s="6" t="s">
        <v>61</v>
      </c>
      <c r="O534" s="6">
        <v>0.0</v>
      </c>
      <c r="P534" s="6">
        <v>0.0</v>
      </c>
      <c r="Q534" s="23"/>
      <c r="R534" s="23"/>
      <c r="S534" s="23"/>
      <c r="T534" s="23"/>
      <c r="U534" s="23"/>
      <c r="V534" s="23"/>
      <c r="W534" s="23"/>
      <c r="X534" s="23"/>
      <c r="Y534" s="23"/>
      <c r="Z534" s="23"/>
      <c r="AA534" s="23"/>
      <c r="AB534" s="23"/>
      <c r="AC534" s="23"/>
      <c r="AD534" s="23"/>
      <c r="AE534" s="23"/>
      <c r="AF534" s="23"/>
      <c r="AG534" s="23"/>
      <c r="AH534" s="23"/>
      <c r="AI534" s="23"/>
      <c r="AJ534" s="23"/>
      <c r="AK534" s="23"/>
      <c r="AL534" s="23"/>
      <c r="AM534" s="23"/>
      <c r="AN534" s="23"/>
      <c r="AO534" s="23"/>
      <c r="AP534" s="23"/>
      <c r="AQ534" s="23"/>
      <c r="AR534" s="6" t="s">
        <v>68</v>
      </c>
      <c r="AS534" s="23"/>
      <c r="AT534" s="23"/>
      <c r="AU534" s="23"/>
      <c r="AV534" s="22" t="s">
        <v>15550</v>
      </c>
      <c r="AW534" s="22" t="s">
        <v>15550</v>
      </c>
      <c r="AX534" s="23"/>
      <c r="AY534" s="23"/>
      <c r="AZ534" s="23"/>
      <c r="BA534" s="23"/>
      <c r="BB534" s="23"/>
      <c r="BC534" s="23"/>
      <c r="BD534" s="23"/>
      <c r="BE534" s="23"/>
      <c r="BF534" s="23"/>
    </row>
    <row r="535" hidden="1">
      <c r="A535" s="5">
        <v>40484.0</v>
      </c>
      <c r="B535" s="12">
        <v>43381.0</v>
      </c>
      <c r="C535" s="6" t="s">
        <v>15555</v>
      </c>
      <c r="D535" s="23"/>
      <c r="E535" s="23"/>
      <c r="F535" s="23"/>
      <c r="G535" s="6">
        <v>2000.0</v>
      </c>
      <c r="H535" s="23"/>
      <c r="I535" s="6">
        <v>0.0</v>
      </c>
      <c r="J535" s="6">
        <v>0.0</v>
      </c>
      <c r="K535" s="6">
        <v>6.0</v>
      </c>
      <c r="L535" s="6">
        <v>0.0</v>
      </c>
      <c r="M535" s="6">
        <v>0.0</v>
      </c>
      <c r="N535" s="6" t="s">
        <v>61</v>
      </c>
      <c r="O535" s="6">
        <v>0.0</v>
      </c>
      <c r="P535" s="6">
        <v>0.0</v>
      </c>
      <c r="Q535" s="23"/>
      <c r="R535" s="23"/>
      <c r="S535" s="23"/>
      <c r="T535" s="23"/>
      <c r="U535" s="23"/>
      <c r="V535" s="23"/>
      <c r="W535" s="23"/>
      <c r="X535" s="23"/>
      <c r="Y535" s="23"/>
      <c r="Z535" s="23"/>
      <c r="AA535" s="23"/>
      <c r="AB535" s="23"/>
      <c r="AC535" s="23"/>
      <c r="AD535" s="23"/>
      <c r="AE535" s="23"/>
      <c r="AF535" s="23"/>
      <c r="AG535" s="23"/>
      <c r="AH535" s="23"/>
      <c r="AI535" s="23"/>
      <c r="AJ535" s="23"/>
      <c r="AK535" s="23"/>
      <c r="AL535" s="23"/>
      <c r="AM535" s="23"/>
      <c r="AN535" s="23"/>
      <c r="AO535" s="23"/>
      <c r="AP535" s="23"/>
      <c r="AQ535" s="23"/>
      <c r="AR535" s="6" t="s">
        <v>68</v>
      </c>
      <c r="AS535" s="23"/>
      <c r="AT535" s="23"/>
      <c r="AU535" s="23"/>
      <c r="AV535" s="23"/>
      <c r="AW535" s="23"/>
      <c r="AX535" s="23"/>
      <c r="AY535" s="23"/>
      <c r="AZ535" s="23"/>
      <c r="BA535" s="23"/>
      <c r="BB535" s="23"/>
      <c r="BC535" s="23"/>
      <c r="BD535" s="23"/>
      <c r="BE535" s="23"/>
      <c r="BF535" s="23"/>
    </row>
    <row r="536" hidden="1">
      <c r="A536" s="5">
        <v>37818.0</v>
      </c>
      <c r="B536" s="6" t="s">
        <v>11342</v>
      </c>
      <c r="C536" s="6" t="s">
        <v>15558</v>
      </c>
      <c r="D536" s="23"/>
      <c r="E536" s="23"/>
      <c r="F536" s="23"/>
      <c r="G536" s="6">
        <v>500.0</v>
      </c>
      <c r="H536" s="23"/>
      <c r="I536" s="6">
        <v>0.0</v>
      </c>
      <c r="J536" s="6">
        <v>0.0</v>
      </c>
      <c r="K536" s="6">
        <v>6.0</v>
      </c>
      <c r="L536" s="6">
        <v>0.0</v>
      </c>
      <c r="M536" s="6">
        <v>0.0</v>
      </c>
      <c r="N536" s="6" t="s">
        <v>61</v>
      </c>
      <c r="O536" s="6">
        <v>0.0</v>
      </c>
      <c r="P536" s="6">
        <v>0.0</v>
      </c>
      <c r="Q536" s="23"/>
      <c r="R536" s="23"/>
      <c r="S536" s="23"/>
      <c r="T536" s="23"/>
      <c r="U536" s="23"/>
      <c r="V536" s="23"/>
      <c r="W536" s="23"/>
      <c r="X536" s="23"/>
      <c r="Y536" s="23"/>
      <c r="Z536" s="23"/>
      <c r="AA536" s="23"/>
      <c r="AB536" s="23"/>
      <c r="AC536" s="23"/>
      <c r="AD536" s="23"/>
      <c r="AE536" s="23"/>
      <c r="AF536" s="23"/>
      <c r="AG536" s="23"/>
      <c r="AH536" s="23"/>
      <c r="AI536" s="23"/>
      <c r="AJ536" s="23"/>
      <c r="AK536" s="23"/>
      <c r="AL536" s="23"/>
      <c r="AM536" s="23"/>
      <c r="AN536" s="23"/>
      <c r="AO536" s="23"/>
      <c r="AP536" s="23"/>
      <c r="AQ536" s="23"/>
      <c r="AR536" s="6" t="s">
        <v>68</v>
      </c>
      <c r="AS536" s="23"/>
      <c r="AT536" s="23"/>
      <c r="AU536" s="23"/>
      <c r="AV536" s="23"/>
      <c r="AW536" s="23"/>
      <c r="AX536" s="23"/>
      <c r="AY536" s="23"/>
      <c r="AZ536" s="23"/>
      <c r="BA536" s="23"/>
      <c r="BB536" s="23"/>
      <c r="BC536" s="23"/>
      <c r="BD536" s="23"/>
      <c r="BE536" s="23"/>
      <c r="BF536" s="23"/>
    </row>
    <row r="537" hidden="1">
      <c r="A537" s="5">
        <v>40979.0</v>
      </c>
      <c r="B537" s="6" t="s">
        <v>14158</v>
      </c>
      <c r="C537" s="6" t="s">
        <v>15561</v>
      </c>
      <c r="D537" s="23"/>
      <c r="E537" s="23"/>
      <c r="F537" s="23"/>
      <c r="G537" s="6">
        <v>2000.0</v>
      </c>
      <c r="H537" s="23"/>
      <c r="I537" s="6">
        <v>0.0</v>
      </c>
      <c r="J537" s="6">
        <v>0.0</v>
      </c>
      <c r="K537" s="6">
        <v>6.0</v>
      </c>
      <c r="L537" s="6">
        <v>0.0</v>
      </c>
      <c r="M537" s="6">
        <v>0.0</v>
      </c>
      <c r="N537" s="6" t="s">
        <v>61</v>
      </c>
      <c r="O537" s="6">
        <v>0.0</v>
      </c>
      <c r="P537" s="6">
        <v>0.0</v>
      </c>
      <c r="Q537" s="23"/>
      <c r="R537" s="23"/>
      <c r="S537" s="23"/>
      <c r="T537" s="23"/>
      <c r="U537" s="23"/>
      <c r="V537" s="23"/>
      <c r="W537" s="23"/>
      <c r="X537" s="23"/>
      <c r="Y537" s="23"/>
      <c r="Z537" s="23"/>
      <c r="AA537" s="23"/>
      <c r="AB537" s="23"/>
      <c r="AC537" s="23"/>
      <c r="AD537" s="23"/>
      <c r="AE537" s="23"/>
      <c r="AF537" s="23"/>
      <c r="AG537" s="23"/>
      <c r="AH537" s="23"/>
      <c r="AI537" s="23"/>
      <c r="AJ537" s="23"/>
      <c r="AK537" s="23"/>
      <c r="AL537" s="23"/>
      <c r="AM537" s="23"/>
      <c r="AN537" s="23"/>
      <c r="AO537" s="23"/>
      <c r="AP537" s="23"/>
      <c r="AQ537" s="23"/>
      <c r="AR537" s="6" t="s">
        <v>68</v>
      </c>
      <c r="AS537" s="23"/>
      <c r="AT537" s="23"/>
      <c r="AU537" s="23"/>
      <c r="AV537" s="23"/>
      <c r="AW537" s="23"/>
      <c r="AX537" s="23"/>
      <c r="AY537" s="23"/>
      <c r="AZ537" s="23"/>
      <c r="BA537" s="23"/>
      <c r="BB537" s="23"/>
      <c r="BC537" s="23"/>
      <c r="BD537" s="23"/>
      <c r="BE537" s="23"/>
      <c r="BF537" s="23"/>
    </row>
    <row r="538" hidden="1">
      <c r="A538" s="5">
        <v>38595.0</v>
      </c>
      <c r="B538" s="6" t="s">
        <v>12707</v>
      </c>
      <c r="C538" s="6" t="s">
        <v>15566</v>
      </c>
      <c r="D538" s="23"/>
      <c r="E538" s="23"/>
      <c r="F538" s="23"/>
      <c r="G538" s="6">
        <v>150000.0</v>
      </c>
      <c r="H538" s="23"/>
      <c r="I538" s="6">
        <v>0.0</v>
      </c>
      <c r="J538" s="6">
        <v>0.0</v>
      </c>
      <c r="K538" s="6">
        <v>6.0</v>
      </c>
      <c r="L538" s="6">
        <v>0.0</v>
      </c>
      <c r="M538" s="6">
        <v>0.0</v>
      </c>
      <c r="N538" s="6" t="s">
        <v>61</v>
      </c>
      <c r="O538" s="6">
        <v>0.0</v>
      </c>
      <c r="P538" s="6">
        <v>0.0</v>
      </c>
      <c r="Q538" s="23"/>
      <c r="R538" s="23"/>
      <c r="S538" s="23"/>
      <c r="T538" s="23"/>
      <c r="U538" s="23"/>
      <c r="V538" s="23"/>
      <c r="W538" s="23"/>
      <c r="X538" s="23"/>
      <c r="Y538" s="23"/>
      <c r="Z538" s="23"/>
      <c r="AA538" s="23"/>
      <c r="AB538" s="23"/>
      <c r="AC538" s="23"/>
      <c r="AD538" s="23"/>
      <c r="AE538" s="23"/>
      <c r="AF538" s="23"/>
      <c r="AG538" s="23"/>
      <c r="AH538" s="23"/>
      <c r="AI538" s="23"/>
      <c r="AJ538" s="23"/>
      <c r="AK538" s="23"/>
      <c r="AL538" s="23"/>
      <c r="AM538" s="23"/>
      <c r="AN538" s="23"/>
      <c r="AO538" s="23"/>
      <c r="AP538" s="23"/>
      <c r="AQ538" s="23"/>
      <c r="AR538" s="6" t="s">
        <v>68</v>
      </c>
      <c r="AS538" s="23"/>
      <c r="AT538" s="23"/>
      <c r="AU538" s="23"/>
      <c r="AV538" s="23"/>
      <c r="AW538" s="23"/>
      <c r="AX538" s="23"/>
      <c r="AY538" s="23"/>
      <c r="AZ538" s="23"/>
      <c r="BA538" s="23"/>
      <c r="BB538" s="23"/>
      <c r="BC538" s="23"/>
      <c r="BD538" s="23"/>
      <c r="BE538" s="23"/>
      <c r="BF538" s="23"/>
    </row>
    <row r="539" hidden="1">
      <c r="A539" s="5">
        <v>40928.0</v>
      </c>
      <c r="B539" s="6" t="s">
        <v>14911</v>
      </c>
      <c r="C539" s="6" t="s">
        <v>15572</v>
      </c>
      <c r="D539" s="23"/>
      <c r="E539" s="23"/>
      <c r="F539" s="23"/>
      <c r="G539" s="6">
        <v>200000.0</v>
      </c>
      <c r="H539" s="23"/>
      <c r="I539" s="6">
        <v>0.0</v>
      </c>
      <c r="J539" s="6">
        <v>0.0</v>
      </c>
      <c r="K539" s="6">
        <v>6.0</v>
      </c>
      <c r="L539" s="6">
        <v>0.0</v>
      </c>
      <c r="M539" s="6">
        <v>0.0</v>
      </c>
      <c r="N539" s="6" t="s">
        <v>61</v>
      </c>
      <c r="O539" s="6">
        <v>0.0</v>
      </c>
      <c r="P539" s="6">
        <v>0.0</v>
      </c>
      <c r="Q539" s="23"/>
      <c r="R539" s="23"/>
      <c r="S539" s="23"/>
      <c r="T539" s="23"/>
      <c r="U539" s="23"/>
      <c r="V539" s="23"/>
      <c r="W539" s="23"/>
      <c r="X539" s="23"/>
      <c r="Y539" s="23"/>
      <c r="Z539" s="23"/>
      <c r="AA539" s="23"/>
      <c r="AB539" s="23"/>
      <c r="AC539" s="23"/>
      <c r="AD539" s="23"/>
      <c r="AE539" s="23"/>
      <c r="AF539" s="23"/>
      <c r="AG539" s="23"/>
      <c r="AH539" s="23"/>
      <c r="AI539" s="23"/>
      <c r="AJ539" s="23"/>
      <c r="AK539" s="23"/>
      <c r="AL539" s="23"/>
      <c r="AM539" s="23"/>
      <c r="AN539" s="23"/>
      <c r="AO539" s="23"/>
      <c r="AP539" s="23"/>
      <c r="AQ539" s="23"/>
      <c r="AR539" s="6" t="s">
        <v>68</v>
      </c>
      <c r="AS539" s="23"/>
      <c r="AT539" s="23"/>
      <c r="AU539" s="23"/>
      <c r="AV539" s="23"/>
      <c r="AW539" s="23"/>
      <c r="AX539" s="23"/>
      <c r="AY539" s="23"/>
      <c r="AZ539" s="23"/>
      <c r="BA539" s="23"/>
      <c r="BB539" s="23"/>
      <c r="BC539" s="23"/>
      <c r="BD539" s="23"/>
      <c r="BE539" s="23"/>
      <c r="BF539" s="23"/>
    </row>
    <row r="540" hidden="1">
      <c r="A540" s="5">
        <v>42161.0</v>
      </c>
      <c r="B540" s="6" t="s">
        <v>14746</v>
      </c>
      <c r="C540" s="6" t="s">
        <v>15577</v>
      </c>
      <c r="D540" s="23"/>
      <c r="E540" s="23"/>
      <c r="F540" s="23"/>
      <c r="G540" s="6">
        <v>15000.0</v>
      </c>
      <c r="H540" s="23"/>
      <c r="I540" s="6">
        <v>0.0</v>
      </c>
      <c r="J540" s="6">
        <v>0.0</v>
      </c>
      <c r="K540" s="6">
        <v>6.0</v>
      </c>
      <c r="L540" s="6">
        <v>0.0</v>
      </c>
      <c r="M540" s="6">
        <v>0.0</v>
      </c>
      <c r="N540" s="6" t="s">
        <v>61</v>
      </c>
      <c r="O540" s="6">
        <v>0.0</v>
      </c>
      <c r="P540" s="6">
        <v>0.0</v>
      </c>
      <c r="Q540" s="23"/>
      <c r="R540" s="23"/>
      <c r="S540" s="23"/>
      <c r="T540" s="23"/>
      <c r="U540" s="23"/>
      <c r="V540" s="23"/>
      <c r="W540" s="23"/>
      <c r="X540" s="23"/>
      <c r="Y540" s="23"/>
      <c r="Z540" s="23"/>
      <c r="AA540" s="23"/>
      <c r="AB540" s="23"/>
      <c r="AC540" s="23"/>
      <c r="AD540" s="23"/>
      <c r="AE540" s="23"/>
      <c r="AF540" s="23"/>
      <c r="AG540" s="23"/>
      <c r="AH540" s="23"/>
      <c r="AI540" s="23"/>
      <c r="AJ540" s="23"/>
      <c r="AK540" s="23"/>
      <c r="AL540" s="23"/>
      <c r="AM540" s="23"/>
      <c r="AN540" s="23"/>
      <c r="AO540" s="23"/>
      <c r="AP540" s="23"/>
      <c r="AQ540" s="23"/>
      <c r="AR540" s="6" t="s">
        <v>68</v>
      </c>
      <c r="AS540" s="23"/>
      <c r="AT540" s="23"/>
      <c r="AU540" s="23"/>
      <c r="AV540" s="23"/>
      <c r="AW540" s="23"/>
      <c r="AX540" s="23"/>
      <c r="AY540" s="23"/>
      <c r="AZ540" s="23"/>
      <c r="BA540" s="23"/>
      <c r="BB540" s="23"/>
      <c r="BC540" s="23"/>
      <c r="BD540" s="23"/>
      <c r="BE540" s="23"/>
      <c r="BF540" s="23"/>
    </row>
    <row r="541" hidden="1">
      <c r="A541" s="5">
        <v>41493.0</v>
      </c>
      <c r="B541" s="6" t="s">
        <v>9717</v>
      </c>
      <c r="C541" s="6" t="s">
        <v>15580</v>
      </c>
      <c r="D541" s="23"/>
      <c r="E541" s="23"/>
      <c r="F541" s="23"/>
      <c r="G541" s="6">
        <v>1234.0</v>
      </c>
      <c r="H541" s="23"/>
      <c r="I541" s="6">
        <v>0.0</v>
      </c>
      <c r="J541" s="6">
        <v>0.0</v>
      </c>
      <c r="K541" s="6">
        <v>6.0</v>
      </c>
      <c r="L541" s="6">
        <v>0.0</v>
      </c>
      <c r="M541" s="6">
        <v>0.0</v>
      </c>
      <c r="N541" s="6" t="s">
        <v>61</v>
      </c>
      <c r="O541" s="6">
        <v>0.0</v>
      </c>
      <c r="P541" s="6">
        <v>0.0</v>
      </c>
      <c r="Q541" s="23"/>
      <c r="R541" s="23"/>
      <c r="S541" s="23"/>
      <c r="T541" s="23"/>
      <c r="U541" s="23"/>
      <c r="V541" s="23"/>
      <c r="W541" s="23"/>
      <c r="X541" s="23"/>
      <c r="Y541" s="23"/>
      <c r="Z541" s="23"/>
      <c r="AA541" s="23"/>
      <c r="AB541" s="23"/>
      <c r="AC541" s="23"/>
      <c r="AD541" s="23"/>
      <c r="AE541" s="23"/>
      <c r="AF541" s="23"/>
      <c r="AG541" s="23"/>
      <c r="AH541" s="23"/>
      <c r="AI541" s="23"/>
      <c r="AJ541" s="23"/>
      <c r="AK541" s="23"/>
      <c r="AL541" s="23"/>
      <c r="AM541" s="23"/>
      <c r="AN541" s="23"/>
      <c r="AO541" s="23"/>
      <c r="AP541" s="23"/>
      <c r="AQ541" s="23"/>
      <c r="AR541" s="6" t="s">
        <v>68</v>
      </c>
      <c r="AS541" s="23"/>
      <c r="AT541" s="23"/>
      <c r="AU541" s="23"/>
      <c r="AV541" s="22" t="s">
        <v>9895</v>
      </c>
      <c r="AW541" s="22" t="s">
        <v>9895</v>
      </c>
      <c r="AX541" s="22" t="s">
        <v>9900</v>
      </c>
      <c r="AY541" s="23"/>
      <c r="AZ541" s="23"/>
      <c r="BA541" s="22" t="s">
        <v>9901</v>
      </c>
      <c r="BB541" s="22" t="s">
        <v>9904</v>
      </c>
      <c r="BC541" s="22" t="s">
        <v>9908</v>
      </c>
      <c r="BD541" s="6" t="s">
        <v>9911</v>
      </c>
      <c r="BE541" s="6" t="s">
        <v>145</v>
      </c>
      <c r="BF541" s="23"/>
    </row>
    <row r="542" hidden="1">
      <c r="A542" s="5">
        <v>37648.0</v>
      </c>
      <c r="B542" s="6" t="s">
        <v>10275</v>
      </c>
      <c r="C542" s="6" t="s">
        <v>15617</v>
      </c>
      <c r="D542" s="23"/>
      <c r="E542" s="23"/>
      <c r="F542" s="23"/>
      <c r="G542" s="6">
        <v>100.0</v>
      </c>
      <c r="H542" s="23"/>
      <c r="I542" s="6">
        <v>0.0</v>
      </c>
      <c r="J542" s="6">
        <v>0.0</v>
      </c>
      <c r="K542" s="6">
        <v>6.0</v>
      </c>
      <c r="L542" s="6">
        <v>0.0</v>
      </c>
      <c r="M542" s="6">
        <v>0.0</v>
      </c>
      <c r="N542" s="6" t="s">
        <v>61</v>
      </c>
      <c r="O542" s="6">
        <v>0.0</v>
      </c>
      <c r="P542" s="6">
        <v>0.0</v>
      </c>
      <c r="Q542" s="23"/>
      <c r="R542" s="23"/>
      <c r="S542" s="23"/>
      <c r="T542" s="23"/>
      <c r="U542" s="23"/>
      <c r="V542" s="23"/>
      <c r="W542" s="23"/>
      <c r="X542" s="23"/>
      <c r="Y542" s="23"/>
      <c r="Z542" s="23"/>
      <c r="AA542" s="23"/>
      <c r="AB542" s="23"/>
      <c r="AC542" s="23"/>
      <c r="AD542" s="23"/>
      <c r="AE542" s="23"/>
      <c r="AF542" s="23"/>
      <c r="AG542" s="23"/>
      <c r="AH542" s="23"/>
      <c r="AI542" s="23"/>
      <c r="AJ542" s="23"/>
      <c r="AK542" s="23"/>
      <c r="AL542" s="23"/>
      <c r="AM542" s="23"/>
      <c r="AN542" s="23"/>
      <c r="AO542" s="23"/>
      <c r="AP542" s="23"/>
      <c r="AQ542" s="23"/>
      <c r="AR542" s="6" t="s">
        <v>68</v>
      </c>
      <c r="AS542" s="23"/>
      <c r="AT542" s="23"/>
      <c r="AU542" s="23"/>
      <c r="AV542" s="22" t="s">
        <v>15633</v>
      </c>
      <c r="AW542" s="22" t="s">
        <v>15633</v>
      </c>
      <c r="AX542" s="23"/>
      <c r="AY542" s="23"/>
      <c r="AZ542" s="23"/>
      <c r="BA542" s="23"/>
      <c r="BB542" s="23"/>
      <c r="BC542" s="23"/>
      <c r="BD542" s="23"/>
      <c r="BE542" s="23"/>
      <c r="BF542" s="23"/>
    </row>
    <row r="543" hidden="1">
      <c r="A543" s="5">
        <v>41978.0</v>
      </c>
      <c r="B543" s="16">
        <v>43384.0</v>
      </c>
      <c r="C543" s="6" t="s">
        <v>15639</v>
      </c>
      <c r="D543" s="23"/>
      <c r="E543" s="23"/>
      <c r="F543" s="23"/>
      <c r="G543" s="6">
        <v>150000.0</v>
      </c>
      <c r="H543" s="23"/>
      <c r="I543" s="6">
        <v>0.0</v>
      </c>
      <c r="J543" s="6">
        <v>0.0</v>
      </c>
      <c r="K543" s="6">
        <v>6.0</v>
      </c>
      <c r="L543" s="6">
        <v>0.0</v>
      </c>
      <c r="M543" s="6">
        <v>0.0</v>
      </c>
      <c r="N543" s="6" t="s">
        <v>61</v>
      </c>
      <c r="O543" s="6">
        <v>0.0</v>
      </c>
      <c r="P543" s="6">
        <v>0.0</v>
      </c>
      <c r="Q543" s="23"/>
      <c r="R543" s="23"/>
      <c r="S543" s="23"/>
      <c r="T543" s="23"/>
      <c r="U543" s="23"/>
      <c r="V543" s="23"/>
      <c r="W543" s="23"/>
      <c r="X543" s="23"/>
      <c r="Y543" s="23"/>
      <c r="Z543" s="23"/>
      <c r="AA543" s="23"/>
      <c r="AB543" s="23"/>
      <c r="AC543" s="23"/>
      <c r="AD543" s="23"/>
      <c r="AE543" s="23"/>
      <c r="AF543" s="23"/>
      <c r="AG543" s="23"/>
      <c r="AH543" s="23"/>
      <c r="AI543" s="23"/>
      <c r="AJ543" s="23"/>
      <c r="AK543" s="23"/>
      <c r="AL543" s="23"/>
      <c r="AM543" s="23"/>
      <c r="AN543" s="23"/>
      <c r="AO543" s="23"/>
      <c r="AP543" s="23"/>
      <c r="AQ543" s="23"/>
      <c r="AR543" s="6" t="s">
        <v>68</v>
      </c>
      <c r="AS543" s="23"/>
      <c r="AT543" s="23"/>
      <c r="AU543" s="23"/>
      <c r="AV543" s="22" t="s">
        <v>15640</v>
      </c>
      <c r="AW543" s="22" t="s">
        <v>15640</v>
      </c>
      <c r="AX543" s="23"/>
      <c r="AY543" s="23"/>
      <c r="AZ543" s="23"/>
      <c r="BA543" s="23"/>
      <c r="BB543" s="23"/>
      <c r="BC543" s="23"/>
      <c r="BD543" s="23"/>
      <c r="BE543" s="23"/>
      <c r="BF543" s="23"/>
    </row>
    <row r="544" hidden="1">
      <c r="A544" s="5">
        <v>41977.0</v>
      </c>
      <c r="B544" s="16">
        <v>43384.0</v>
      </c>
      <c r="C544" s="6" t="s">
        <v>15644</v>
      </c>
      <c r="D544" s="23"/>
      <c r="E544" s="23"/>
      <c r="F544" s="23"/>
      <c r="G544" s="6">
        <v>100000.0</v>
      </c>
      <c r="H544" s="23"/>
      <c r="I544" s="6">
        <v>0.0</v>
      </c>
      <c r="J544" s="6">
        <v>0.0</v>
      </c>
      <c r="K544" s="6">
        <v>6.0</v>
      </c>
      <c r="L544" s="6">
        <v>0.0</v>
      </c>
      <c r="M544" s="6">
        <v>0.0</v>
      </c>
      <c r="N544" s="6" t="s">
        <v>61</v>
      </c>
      <c r="O544" s="6">
        <v>0.0</v>
      </c>
      <c r="P544" s="6">
        <v>0.0</v>
      </c>
      <c r="Q544" s="23"/>
      <c r="R544" s="23"/>
      <c r="S544" s="23"/>
      <c r="T544" s="23"/>
      <c r="U544" s="23"/>
      <c r="V544" s="23"/>
      <c r="W544" s="23"/>
      <c r="X544" s="23"/>
      <c r="Y544" s="23"/>
      <c r="Z544" s="23"/>
      <c r="AA544" s="23"/>
      <c r="AB544" s="23"/>
      <c r="AC544" s="23"/>
      <c r="AD544" s="23"/>
      <c r="AE544" s="23"/>
      <c r="AF544" s="23"/>
      <c r="AG544" s="23"/>
      <c r="AH544" s="23"/>
      <c r="AI544" s="23"/>
      <c r="AJ544" s="23"/>
      <c r="AK544" s="23"/>
      <c r="AL544" s="23"/>
      <c r="AM544" s="23"/>
      <c r="AN544" s="23"/>
      <c r="AO544" s="23"/>
      <c r="AP544" s="23"/>
      <c r="AQ544" s="23"/>
      <c r="AR544" s="6" t="s">
        <v>68</v>
      </c>
      <c r="AS544" s="23"/>
      <c r="AT544" s="23"/>
      <c r="AU544" s="23"/>
      <c r="AV544" s="23"/>
      <c r="AW544" s="23"/>
      <c r="AX544" s="23"/>
      <c r="AY544" s="23"/>
      <c r="AZ544" s="23"/>
      <c r="BA544" s="23"/>
      <c r="BB544" s="23"/>
      <c r="BC544" s="23"/>
      <c r="BD544" s="23"/>
      <c r="BE544" s="23"/>
      <c r="BF544" s="23"/>
    </row>
    <row r="545" hidden="1">
      <c r="A545" s="5">
        <v>41073.0</v>
      </c>
      <c r="B545" s="6" t="s">
        <v>15651</v>
      </c>
      <c r="C545" s="6" t="s">
        <v>15652</v>
      </c>
      <c r="D545" s="6" t="s">
        <v>15653</v>
      </c>
      <c r="E545" s="6" t="s">
        <v>15654</v>
      </c>
      <c r="F545" s="22" t="s">
        <v>15656</v>
      </c>
      <c r="G545" s="6">
        <v>5000.0</v>
      </c>
      <c r="H545" s="23"/>
      <c r="I545" s="6">
        <v>0.0</v>
      </c>
      <c r="J545" s="6">
        <v>0.0</v>
      </c>
      <c r="K545" s="6">
        <v>6.0</v>
      </c>
      <c r="L545" s="6">
        <v>0.0</v>
      </c>
      <c r="M545" s="6">
        <v>0.0</v>
      </c>
      <c r="N545" s="6" t="s">
        <v>61</v>
      </c>
      <c r="O545" s="6">
        <v>0.0</v>
      </c>
      <c r="P545" s="6">
        <v>0.0</v>
      </c>
      <c r="Q545" s="16">
        <v>43445.0</v>
      </c>
      <c r="R545" s="6" t="s">
        <v>9279</v>
      </c>
      <c r="S545" s="6" t="s">
        <v>15660</v>
      </c>
      <c r="T545" s="22" t="s">
        <v>15661</v>
      </c>
      <c r="U545" s="6" t="s">
        <v>15665</v>
      </c>
      <c r="V545" s="23"/>
      <c r="W545" s="6" t="s">
        <v>15666</v>
      </c>
      <c r="X545" s="23"/>
      <c r="Y545" s="23"/>
      <c r="Z545" s="23"/>
      <c r="AA545" s="23"/>
      <c r="AB545" s="23"/>
      <c r="AC545" s="6" t="s">
        <v>15667</v>
      </c>
      <c r="AD545" s="6" t="s">
        <v>15667</v>
      </c>
      <c r="AE545" s="6" t="s">
        <v>15669</v>
      </c>
      <c r="AF545" s="6" t="s">
        <v>15672</v>
      </c>
      <c r="AG545" s="23"/>
      <c r="AH545" s="23"/>
      <c r="AI545" s="23"/>
      <c r="AJ545" s="23"/>
      <c r="AK545" s="23"/>
      <c r="AL545" s="23"/>
      <c r="AM545" s="23"/>
      <c r="AN545" s="23"/>
      <c r="AO545" s="23"/>
      <c r="AP545" s="23"/>
      <c r="AQ545" s="23"/>
      <c r="AR545" s="6" t="s">
        <v>68</v>
      </c>
      <c r="AS545" s="23"/>
      <c r="AT545" s="6" t="s">
        <v>15673</v>
      </c>
      <c r="AU545" s="23"/>
      <c r="AV545" s="22" t="s">
        <v>15661</v>
      </c>
      <c r="AW545" s="22" t="s">
        <v>15661</v>
      </c>
      <c r="AX545" s="23"/>
      <c r="AY545" s="23"/>
      <c r="AZ545" s="23"/>
      <c r="BA545" s="23"/>
      <c r="BB545" s="23"/>
      <c r="BC545" s="23"/>
      <c r="BD545" s="23"/>
      <c r="BE545" s="23"/>
      <c r="BF545" s="23"/>
    </row>
    <row r="546" hidden="1">
      <c r="A546" s="5">
        <v>38622.0</v>
      </c>
      <c r="B546" s="6" t="s">
        <v>8944</v>
      </c>
      <c r="C546" s="22" t="s">
        <v>15685</v>
      </c>
      <c r="D546" s="23"/>
      <c r="E546" s="23"/>
      <c r="F546" s="23"/>
      <c r="G546" s="6">
        <v>10000.0</v>
      </c>
      <c r="H546" s="23"/>
      <c r="I546" s="6">
        <v>0.0</v>
      </c>
      <c r="J546" s="6">
        <v>0.0</v>
      </c>
      <c r="K546" s="6">
        <v>6.0</v>
      </c>
      <c r="L546" s="6">
        <v>0.0</v>
      </c>
      <c r="M546" s="6">
        <v>0.0</v>
      </c>
      <c r="N546" s="6" t="s">
        <v>61</v>
      </c>
      <c r="O546" s="6">
        <v>0.0</v>
      </c>
      <c r="P546" s="6">
        <v>0.0</v>
      </c>
      <c r="Q546" s="23"/>
      <c r="R546" s="23"/>
      <c r="S546" s="23"/>
      <c r="T546" s="23"/>
      <c r="U546" s="23"/>
      <c r="V546" s="23"/>
      <c r="W546" s="23"/>
      <c r="X546" s="23"/>
      <c r="Y546" s="23"/>
      <c r="Z546" s="23"/>
      <c r="AA546" s="23"/>
      <c r="AB546" s="23"/>
      <c r="AC546" s="23"/>
      <c r="AD546" s="23"/>
      <c r="AE546" s="23"/>
      <c r="AF546" s="23"/>
      <c r="AG546" s="23"/>
      <c r="AH546" s="23"/>
      <c r="AI546" s="23"/>
      <c r="AJ546" s="23"/>
      <c r="AK546" s="23"/>
      <c r="AL546" s="23"/>
      <c r="AM546" s="23"/>
      <c r="AN546" s="23"/>
      <c r="AO546" s="23"/>
      <c r="AP546" s="23"/>
      <c r="AQ546" s="23"/>
      <c r="AR546" s="6" t="s">
        <v>68</v>
      </c>
      <c r="AS546" s="23"/>
      <c r="AT546" s="23"/>
      <c r="AU546" s="23"/>
      <c r="AV546" s="22" t="s">
        <v>15697</v>
      </c>
      <c r="AW546" s="22" t="s">
        <v>15697</v>
      </c>
      <c r="AX546" s="23"/>
      <c r="AY546" s="23"/>
      <c r="AZ546" s="23"/>
      <c r="BA546" s="23"/>
      <c r="BB546" s="23"/>
      <c r="BC546" s="23"/>
      <c r="BD546" s="23"/>
      <c r="BE546" s="23"/>
      <c r="BF546" s="23"/>
    </row>
    <row r="547" hidden="1">
      <c r="A547" s="5">
        <v>40946.0</v>
      </c>
      <c r="B547" s="6" t="s">
        <v>14086</v>
      </c>
      <c r="C547" s="6" t="s">
        <v>15704</v>
      </c>
      <c r="D547" s="23"/>
      <c r="E547" s="23"/>
      <c r="F547" s="23"/>
      <c r="G547" s="6">
        <v>5000.0</v>
      </c>
      <c r="H547" s="23"/>
      <c r="I547" s="6">
        <v>0.0</v>
      </c>
      <c r="J547" s="6">
        <v>0.0</v>
      </c>
      <c r="K547" s="6">
        <v>6.0</v>
      </c>
      <c r="L547" s="6">
        <v>0.0</v>
      </c>
      <c r="M547" s="6">
        <v>0.0</v>
      </c>
      <c r="N547" s="6" t="s">
        <v>61</v>
      </c>
      <c r="O547" s="6">
        <v>0.0</v>
      </c>
      <c r="P547" s="6">
        <v>0.0</v>
      </c>
      <c r="Q547" s="23"/>
      <c r="R547" s="23"/>
      <c r="S547" s="23"/>
      <c r="T547" s="23"/>
      <c r="U547" s="23"/>
      <c r="V547" s="23"/>
      <c r="W547" s="23"/>
      <c r="X547" s="23"/>
      <c r="Y547" s="23"/>
      <c r="Z547" s="23"/>
      <c r="AA547" s="23"/>
      <c r="AB547" s="23"/>
      <c r="AC547" s="23"/>
      <c r="AD547" s="23"/>
      <c r="AE547" s="23"/>
      <c r="AF547" s="23"/>
      <c r="AG547" s="23"/>
      <c r="AH547" s="23"/>
      <c r="AI547" s="23"/>
      <c r="AJ547" s="23"/>
      <c r="AK547" s="23"/>
      <c r="AL547" s="23"/>
      <c r="AM547" s="23"/>
      <c r="AN547" s="23"/>
      <c r="AO547" s="23"/>
      <c r="AP547" s="23"/>
      <c r="AQ547" s="23"/>
      <c r="AR547" s="6" t="s">
        <v>68</v>
      </c>
      <c r="AS547" s="23"/>
      <c r="AT547" s="23"/>
      <c r="AU547" s="23"/>
      <c r="AV547" s="22" t="s">
        <v>15707</v>
      </c>
      <c r="AW547" s="22" t="s">
        <v>15707</v>
      </c>
      <c r="AX547" s="23"/>
      <c r="AY547" s="23"/>
      <c r="AZ547" s="23"/>
      <c r="BA547" s="23"/>
      <c r="BB547" s="23"/>
      <c r="BC547" s="23"/>
      <c r="BD547" s="23"/>
      <c r="BE547" s="23"/>
      <c r="BF547" s="23"/>
    </row>
    <row r="548" hidden="1">
      <c r="A548" s="5">
        <v>38714.0</v>
      </c>
      <c r="B548" s="12">
        <v>43256.0</v>
      </c>
      <c r="C548" s="6" t="s">
        <v>15713</v>
      </c>
      <c r="D548" s="23"/>
      <c r="E548" s="23"/>
      <c r="F548" s="23"/>
      <c r="G548" s="6">
        <v>1150.0</v>
      </c>
      <c r="H548" s="23"/>
      <c r="I548" s="6">
        <v>0.0</v>
      </c>
      <c r="J548" s="6">
        <v>0.0</v>
      </c>
      <c r="K548" s="6">
        <v>6.0</v>
      </c>
      <c r="L548" s="6">
        <v>0.0</v>
      </c>
      <c r="M548" s="6">
        <v>0.0</v>
      </c>
      <c r="N548" s="6" t="s">
        <v>61</v>
      </c>
      <c r="O548" s="6">
        <v>0.0</v>
      </c>
      <c r="P548" s="6">
        <v>0.0</v>
      </c>
      <c r="Q548" s="23"/>
      <c r="R548" s="23"/>
      <c r="S548" s="23"/>
      <c r="T548" s="23"/>
      <c r="U548" s="23"/>
      <c r="V548" s="23"/>
      <c r="W548" s="23"/>
      <c r="X548" s="23"/>
      <c r="Y548" s="23"/>
      <c r="Z548" s="23"/>
      <c r="AA548" s="23"/>
      <c r="AB548" s="23"/>
      <c r="AC548" s="23"/>
      <c r="AD548" s="23"/>
      <c r="AE548" s="23"/>
      <c r="AF548" s="23"/>
      <c r="AG548" s="23"/>
      <c r="AH548" s="23"/>
      <c r="AI548" s="23"/>
      <c r="AJ548" s="23"/>
      <c r="AK548" s="23"/>
      <c r="AL548" s="23"/>
      <c r="AM548" s="23"/>
      <c r="AN548" s="23"/>
      <c r="AO548" s="23"/>
      <c r="AP548" s="23"/>
      <c r="AQ548" s="23"/>
      <c r="AR548" s="6" t="s">
        <v>68</v>
      </c>
      <c r="AS548" s="23"/>
      <c r="AT548" s="23"/>
      <c r="AU548" s="23"/>
      <c r="AV548" s="23"/>
      <c r="AW548" s="23"/>
      <c r="AX548" s="23"/>
      <c r="AY548" s="23"/>
      <c r="AZ548" s="23"/>
      <c r="BA548" s="23"/>
      <c r="BB548" s="23"/>
      <c r="BC548" s="23"/>
      <c r="BD548" s="23"/>
      <c r="BE548" s="23"/>
      <c r="BF548" s="23"/>
    </row>
    <row r="549" hidden="1">
      <c r="A549" s="5">
        <v>37147.0</v>
      </c>
      <c r="B549" s="6" t="s">
        <v>14622</v>
      </c>
      <c r="C549" s="6" t="s">
        <v>15716</v>
      </c>
      <c r="D549" s="23"/>
      <c r="E549" s="23"/>
      <c r="F549" s="23"/>
      <c r="G549" s="6">
        <v>4.0E7</v>
      </c>
      <c r="H549" s="23"/>
      <c r="I549" s="6">
        <v>0.0</v>
      </c>
      <c r="J549" s="6">
        <v>0.0</v>
      </c>
      <c r="K549" s="6">
        <v>6.0</v>
      </c>
      <c r="L549" s="6">
        <v>0.0</v>
      </c>
      <c r="M549" s="6">
        <v>0.0</v>
      </c>
      <c r="N549" s="6" t="s">
        <v>61</v>
      </c>
      <c r="O549" s="6">
        <v>0.0</v>
      </c>
      <c r="P549" s="6">
        <v>0.0</v>
      </c>
      <c r="Q549" s="23"/>
      <c r="R549" s="23"/>
      <c r="S549" s="23"/>
      <c r="T549" s="23"/>
      <c r="U549" s="23"/>
      <c r="V549" s="23"/>
      <c r="W549" s="23"/>
      <c r="X549" s="23"/>
      <c r="Y549" s="23"/>
      <c r="Z549" s="23"/>
      <c r="AA549" s="23"/>
      <c r="AB549" s="23"/>
      <c r="AC549" s="23"/>
      <c r="AD549" s="23"/>
      <c r="AE549" s="23"/>
      <c r="AF549" s="23"/>
      <c r="AG549" s="23"/>
      <c r="AH549" s="23"/>
      <c r="AI549" s="23"/>
      <c r="AJ549" s="23"/>
      <c r="AK549" s="23"/>
      <c r="AL549" s="23"/>
      <c r="AM549" s="23"/>
      <c r="AN549" s="23"/>
      <c r="AO549" s="23"/>
      <c r="AP549" s="23"/>
      <c r="AQ549" s="23"/>
      <c r="AR549" s="6" t="s">
        <v>68</v>
      </c>
      <c r="AS549" s="23"/>
      <c r="AT549" s="23"/>
      <c r="AU549" s="23"/>
      <c r="AV549" s="23"/>
      <c r="AW549" s="23"/>
      <c r="AX549" s="23"/>
      <c r="AY549" s="23"/>
      <c r="AZ549" s="23"/>
      <c r="BA549" s="23"/>
      <c r="BB549" s="23"/>
      <c r="BC549" s="23"/>
      <c r="BD549" s="23"/>
      <c r="BE549" s="23"/>
      <c r="BF549" s="23"/>
    </row>
    <row r="550" hidden="1">
      <c r="A550" s="5">
        <v>38619.0</v>
      </c>
      <c r="B550" s="6" t="s">
        <v>9890</v>
      </c>
      <c r="C550" s="6" t="s">
        <v>15723</v>
      </c>
      <c r="D550" s="23"/>
      <c r="E550" s="23"/>
      <c r="F550" s="23"/>
      <c r="G550" s="6">
        <v>2500.0</v>
      </c>
      <c r="H550" s="23"/>
      <c r="I550" s="6">
        <v>0.0</v>
      </c>
      <c r="J550" s="6">
        <v>0.0</v>
      </c>
      <c r="K550" s="6">
        <v>6.0</v>
      </c>
      <c r="L550" s="6">
        <v>0.0</v>
      </c>
      <c r="M550" s="6">
        <v>0.0</v>
      </c>
      <c r="N550" s="6" t="s">
        <v>61</v>
      </c>
      <c r="O550" s="6">
        <v>0.0</v>
      </c>
      <c r="P550" s="6">
        <v>0.0</v>
      </c>
      <c r="Q550" s="23"/>
      <c r="R550" s="23"/>
      <c r="S550" s="23"/>
      <c r="T550" s="23"/>
      <c r="U550" s="23"/>
      <c r="V550" s="23"/>
      <c r="W550" s="23"/>
      <c r="X550" s="23"/>
      <c r="Y550" s="23"/>
      <c r="Z550" s="23"/>
      <c r="AA550" s="23"/>
      <c r="AB550" s="23"/>
      <c r="AC550" s="23"/>
      <c r="AD550" s="23"/>
      <c r="AE550" s="23"/>
      <c r="AF550" s="23"/>
      <c r="AG550" s="23"/>
      <c r="AH550" s="23"/>
      <c r="AI550" s="23"/>
      <c r="AJ550" s="23"/>
      <c r="AK550" s="23"/>
      <c r="AL550" s="23"/>
      <c r="AM550" s="23"/>
      <c r="AN550" s="23"/>
      <c r="AO550" s="23"/>
      <c r="AP550" s="23"/>
      <c r="AQ550" s="23"/>
      <c r="AR550" s="6" t="s">
        <v>68</v>
      </c>
      <c r="AS550" s="23"/>
      <c r="AT550" s="23"/>
      <c r="AU550" s="23"/>
      <c r="AV550" s="22" t="s">
        <v>15724</v>
      </c>
      <c r="AW550" s="22" t="s">
        <v>15724</v>
      </c>
      <c r="AX550" s="23"/>
      <c r="AY550" s="23"/>
      <c r="AZ550" s="23"/>
      <c r="BA550" s="23"/>
      <c r="BB550" s="23"/>
      <c r="BC550" s="23"/>
      <c r="BD550" s="23"/>
      <c r="BE550" s="23"/>
      <c r="BF550" s="23"/>
    </row>
    <row r="551" hidden="1">
      <c r="A551" s="5">
        <v>36944.0</v>
      </c>
      <c r="B551" s="12">
        <v>43252.0</v>
      </c>
      <c r="C551" s="6" t="s">
        <v>15727</v>
      </c>
      <c r="D551" s="23"/>
      <c r="E551" s="23"/>
      <c r="F551" s="23"/>
      <c r="G551" s="6">
        <v>1000000.0</v>
      </c>
      <c r="H551" s="23"/>
      <c r="I551" s="6">
        <v>0.0</v>
      </c>
      <c r="J551" s="6">
        <v>0.0</v>
      </c>
      <c r="K551" s="6">
        <v>6.0</v>
      </c>
      <c r="L551" s="6">
        <v>0.0</v>
      </c>
      <c r="M551" s="6">
        <v>0.0</v>
      </c>
      <c r="N551" s="6" t="s">
        <v>61</v>
      </c>
      <c r="O551" s="6">
        <v>0.0</v>
      </c>
      <c r="P551" s="6">
        <v>0.0</v>
      </c>
      <c r="Q551" s="23"/>
      <c r="R551" s="23"/>
      <c r="S551" s="23"/>
      <c r="T551" s="23"/>
      <c r="U551" s="23"/>
      <c r="V551" s="23"/>
      <c r="W551" s="23"/>
      <c r="X551" s="23"/>
      <c r="Y551" s="23"/>
      <c r="Z551" s="23"/>
      <c r="AA551" s="23"/>
      <c r="AB551" s="23"/>
      <c r="AC551" s="23"/>
      <c r="AD551" s="23"/>
      <c r="AE551" s="23"/>
      <c r="AF551" s="23"/>
      <c r="AG551" s="23"/>
      <c r="AH551" s="23"/>
      <c r="AI551" s="23"/>
      <c r="AJ551" s="23"/>
      <c r="AK551" s="23"/>
      <c r="AL551" s="23"/>
      <c r="AM551" s="23"/>
      <c r="AN551" s="23"/>
      <c r="AO551" s="23"/>
      <c r="AP551" s="23"/>
      <c r="AQ551" s="23"/>
      <c r="AR551" s="6" t="s">
        <v>68</v>
      </c>
      <c r="AS551" s="23"/>
      <c r="AT551" s="23"/>
      <c r="AU551" s="23"/>
      <c r="AV551" s="23"/>
      <c r="AW551" s="23"/>
      <c r="AX551" s="23"/>
      <c r="AY551" s="23"/>
      <c r="AZ551" s="23"/>
      <c r="BA551" s="23"/>
      <c r="BB551" s="23"/>
      <c r="BC551" s="23"/>
      <c r="BD551" s="23"/>
      <c r="BE551" s="23"/>
      <c r="BF551" s="23"/>
    </row>
    <row r="552" hidden="1">
      <c r="A552" s="5">
        <v>37556.0</v>
      </c>
      <c r="B552" s="6" t="s">
        <v>9706</v>
      </c>
      <c r="C552" s="6" t="s">
        <v>15730</v>
      </c>
      <c r="D552" s="23"/>
      <c r="E552" s="23"/>
      <c r="F552" s="23"/>
      <c r="G552" s="6">
        <v>2.0E7</v>
      </c>
      <c r="H552" s="23"/>
      <c r="I552" s="6">
        <v>0.0</v>
      </c>
      <c r="J552" s="6">
        <v>0.0</v>
      </c>
      <c r="K552" s="6">
        <v>6.0</v>
      </c>
      <c r="L552" s="6">
        <v>0.0</v>
      </c>
      <c r="M552" s="6">
        <v>0.0</v>
      </c>
      <c r="N552" s="6" t="s">
        <v>61</v>
      </c>
      <c r="O552" s="6">
        <v>0.0</v>
      </c>
      <c r="P552" s="6">
        <v>0.0</v>
      </c>
      <c r="Q552" s="23"/>
      <c r="R552" s="23"/>
      <c r="S552" s="23"/>
      <c r="T552" s="23"/>
      <c r="U552" s="23"/>
      <c r="V552" s="23"/>
      <c r="W552" s="23"/>
      <c r="X552" s="23"/>
      <c r="Y552" s="23"/>
      <c r="Z552" s="23"/>
      <c r="AA552" s="23"/>
      <c r="AB552" s="23"/>
      <c r="AC552" s="23"/>
      <c r="AD552" s="23"/>
      <c r="AE552" s="23"/>
      <c r="AF552" s="23"/>
      <c r="AG552" s="23"/>
      <c r="AH552" s="23"/>
      <c r="AI552" s="23"/>
      <c r="AJ552" s="23"/>
      <c r="AK552" s="23"/>
      <c r="AL552" s="23"/>
      <c r="AM552" s="23"/>
      <c r="AN552" s="23"/>
      <c r="AO552" s="23"/>
      <c r="AP552" s="23"/>
      <c r="AQ552" s="23"/>
      <c r="AR552" s="6" t="s">
        <v>68</v>
      </c>
      <c r="AS552" s="23"/>
      <c r="AT552" s="23"/>
      <c r="AU552" s="23"/>
      <c r="AV552" s="22" t="s">
        <v>15731</v>
      </c>
      <c r="AW552" s="22" t="s">
        <v>15731</v>
      </c>
      <c r="AX552" s="23"/>
      <c r="AY552" s="23"/>
      <c r="AZ552" s="23"/>
      <c r="BA552" s="23"/>
      <c r="BB552" s="23"/>
      <c r="BC552" s="23"/>
      <c r="BD552" s="23"/>
      <c r="BE552" s="23"/>
      <c r="BF552" s="23"/>
    </row>
    <row r="553" hidden="1">
      <c r="A553" s="5">
        <v>39485.0</v>
      </c>
      <c r="B553" s="6" t="s">
        <v>11144</v>
      </c>
      <c r="C553" s="6" t="s">
        <v>15737</v>
      </c>
      <c r="D553" s="23"/>
      <c r="E553" s="23"/>
      <c r="F553" s="23"/>
      <c r="G553" s="6">
        <v>199500.0</v>
      </c>
      <c r="H553" s="23"/>
      <c r="I553" s="6">
        <v>0.0</v>
      </c>
      <c r="J553" s="6">
        <v>0.0</v>
      </c>
      <c r="K553" s="6">
        <v>6.0</v>
      </c>
      <c r="L553" s="6">
        <v>0.0</v>
      </c>
      <c r="M553" s="6">
        <v>0.0</v>
      </c>
      <c r="N553" s="6" t="s">
        <v>61</v>
      </c>
      <c r="O553" s="6">
        <v>0.0</v>
      </c>
      <c r="P553" s="6">
        <v>0.0</v>
      </c>
      <c r="Q553" s="23"/>
      <c r="R553" s="23"/>
      <c r="S553" s="23"/>
      <c r="T553" s="23"/>
      <c r="U553" s="23"/>
      <c r="V553" s="23"/>
      <c r="W553" s="23"/>
      <c r="X553" s="23"/>
      <c r="Y553" s="23"/>
      <c r="Z553" s="23"/>
      <c r="AA553" s="23"/>
      <c r="AB553" s="23"/>
      <c r="AC553" s="23"/>
      <c r="AD553" s="23"/>
      <c r="AE553" s="23"/>
      <c r="AF553" s="23"/>
      <c r="AG553" s="23"/>
      <c r="AH553" s="23"/>
      <c r="AI553" s="23"/>
      <c r="AJ553" s="23"/>
      <c r="AK553" s="23"/>
      <c r="AL553" s="23"/>
      <c r="AM553" s="23"/>
      <c r="AN553" s="23"/>
      <c r="AO553" s="23"/>
      <c r="AP553" s="23"/>
      <c r="AQ553" s="23"/>
      <c r="AR553" s="6" t="s">
        <v>68</v>
      </c>
      <c r="AS553" s="23"/>
      <c r="AT553" s="23"/>
      <c r="AU553" s="23"/>
      <c r="AV553" s="23"/>
      <c r="AW553" s="23"/>
      <c r="AX553" s="23"/>
      <c r="AY553" s="23"/>
      <c r="AZ553" s="23"/>
      <c r="BA553" s="23"/>
      <c r="BB553" s="23"/>
      <c r="BC553" s="23"/>
      <c r="BD553" s="23"/>
      <c r="BE553" s="23"/>
      <c r="BF553" s="23"/>
    </row>
    <row r="554" hidden="1">
      <c r="A554" s="5">
        <v>37520.0</v>
      </c>
      <c r="B554" s="6" t="s">
        <v>9950</v>
      </c>
      <c r="C554" s="6" t="s">
        <v>15746</v>
      </c>
      <c r="D554" s="23"/>
      <c r="E554" s="23"/>
      <c r="F554" s="23"/>
      <c r="G554" s="6">
        <v>5000.0</v>
      </c>
      <c r="H554" s="23"/>
      <c r="I554" s="6">
        <v>0.0</v>
      </c>
      <c r="J554" s="6">
        <v>0.0</v>
      </c>
      <c r="K554" s="6">
        <v>6.0</v>
      </c>
      <c r="L554" s="6">
        <v>0.0</v>
      </c>
      <c r="M554" s="6">
        <v>0.0</v>
      </c>
      <c r="N554" s="6" t="s">
        <v>61</v>
      </c>
      <c r="O554" s="6">
        <v>0.0</v>
      </c>
      <c r="P554" s="6">
        <v>0.0</v>
      </c>
      <c r="Q554" s="23"/>
      <c r="R554" s="23"/>
      <c r="S554" s="23"/>
      <c r="T554" s="23"/>
      <c r="U554" s="23"/>
      <c r="V554" s="23"/>
      <c r="W554" s="23"/>
      <c r="X554" s="23"/>
      <c r="Y554" s="23"/>
      <c r="Z554" s="23"/>
      <c r="AA554" s="23"/>
      <c r="AB554" s="23"/>
      <c r="AC554" s="23"/>
      <c r="AD554" s="23"/>
      <c r="AE554" s="23"/>
      <c r="AF554" s="23"/>
      <c r="AG554" s="23"/>
      <c r="AH554" s="23"/>
      <c r="AI554" s="23"/>
      <c r="AJ554" s="23"/>
      <c r="AK554" s="23"/>
      <c r="AL554" s="23"/>
      <c r="AM554" s="23"/>
      <c r="AN554" s="23"/>
      <c r="AO554" s="23"/>
      <c r="AP554" s="23"/>
      <c r="AQ554" s="23"/>
      <c r="AR554" s="6" t="s">
        <v>68</v>
      </c>
      <c r="AS554" s="23"/>
      <c r="AT554" s="23"/>
      <c r="AU554" s="23"/>
      <c r="AV554" s="22" t="s">
        <v>11860</v>
      </c>
      <c r="AW554" s="22" t="s">
        <v>11860</v>
      </c>
      <c r="AX554" s="23"/>
      <c r="AY554" s="23"/>
      <c r="AZ554" s="23"/>
      <c r="BA554" s="23"/>
      <c r="BB554" s="23"/>
      <c r="BC554" s="23"/>
      <c r="BD554" s="23"/>
      <c r="BE554" s="23"/>
      <c r="BF554" s="23"/>
    </row>
    <row r="555" hidden="1">
      <c r="A555" s="5">
        <v>38618.0</v>
      </c>
      <c r="B555" s="6" t="s">
        <v>9890</v>
      </c>
      <c r="C555" s="6" t="s">
        <v>15763</v>
      </c>
      <c r="D555" s="23"/>
      <c r="E555" s="23"/>
      <c r="F555" s="23"/>
      <c r="G555" s="6">
        <v>2500.0</v>
      </c>
      <c r="H555" s="23"/>
      <c r="I555" s="6">
        <v>0.0</v>
      </c>
      <c r="J555" s="6">
        <v>0.0</v>
      </c>
      <c r="K555" s="6">
        <v>6.0</v>
      </c>
      <c r="L555" s="6">
        <v>0.0</v>
      </c>
      <c r="M555" s="6">
        <v>0.0</v>
      </c>
      <c r="N555" s="6" t="s">
        <v>61</v>
      </c>
      <c r="O555" s="6">
        <v>0.0</v>
      </c>
      <c r="P555" s="6">
        <v>0.0</v>
      </c>
      <c r="Q555" s="23"/>
      <c r="R555" s="23"/>
      <c r="S555" s="23"/>
      <c r="T555" s="23"/>
      <c r="U555" s="23"/>
      <c r="V555" s="23"/>
      <c r="W555" s="23"/>
      <c r="X555" s="23"/>
      <c r="Y555" s="23"/>
      <c r="Z555" s="23"/>
      <c r="AA555" s="23"/>
      <c r="AB555" s="23"/>
      <c r="AC555" s="23"/>
      <c r="AD555" s="23"/>
      <c r="AE555" s="23"/>
      <c r="AF555" s="23"/>
      <c r="AG555" s="23"/>
      <c r="AH555" s="23"/>
      <c r="AI555" s="23"/>
      <c r="AJ555" s="23"/>
      <c r="AK555" s="23"/>
      <c r="AL555" s="23"/>
      <c r="AM555" s="23"/>
      <c r="AN555" s="23"/>
      <c r="AO555" s="23"/>
      <c r="AP555" s="23"/>
      <c r="AQ555" s="23"/>
      <c r="AR555" s="6" t="s">
        <v>68</v>
      </c>
      <c r="AS555" s="23"/>
      <c r="AT555" s="23"/>
      <c r="AU555" s="23"/>
      <c r="AV555" s="23"/>
      <c r="AW555" s="23"/>
      <c r="AX555" s="23"/>
      <c r="AY555" s="23"/>
      <c r="AZ555" s="23"/>
      <c r="BA555" s="23"/>
      <c r="BB555" s="23"/>
      <c r="BC555" s="23"/>
      <c r="BD555" s="23"/>
      <c r="BE555" s="23"/>
      <c r="BF555" s="23"/>
    </row>
    <row r="556" hidden="1">
      <c r="A556" s="5">
        <v>37541.0</v>
      </c>
      <c r="B556" s="12">
        <v>43284.0</v>
      </c>
      <c r="C556" s="6" t="s">
        <v>15766</v>
      </c>
      <c r="D556" s="23"/>
      <c r="E556" s="23"/>
      <c r="F556" s="23"/>
      <c r="G556" s="6">
        <v>6000.0</v>
      </c>
      <c r="H556" s="23"/>
      <c r="I556" s="6">
        <v>0.0</v>
      </c>
      <c r="J556" s="6">
        <v>0.0</v>
      </c>
      <c r="K556" s="6">
        <v>6.0</v>
      </c>
      <c r="L556" s="6">
        <v>0.0</v>
      </c>
      <c r="M556" s="6">
        <v>0.0</v>
      </c>
      <c r="N556" s="6" t="s">
        <v>61</v>
      </c>
      <c r="O556" s="6">
        <v>0.0</v>
      </c>
      <c r="P556" s="6">
        <v>0.0</v>
      </c>
      <c r="Q556" s="12">
        <v>43346.0</v>
      </c>
      <c r="R556" s="6" t="s">
        <v>9747</v>
      </c>
      <c r="S556" s="23"/>
      <c r="T556" s="23"/>
      <c r="U556" s="23"/>
      <c r="V556" s="23"/>
      <c r="W556" s="6" t="s">
        <v>11876</v>
      </c>
      <c r="X556" s="23"/>
      <c r="Y556" s="23"/>
      <c r="Z556" s="23"/>
      <c r="AA556" s="23"/>
      <c r="AB556" s="23"/>
      <c r="AC556" s="6" t="s">
        <v>15772</v>
      </c>
      <c r="AD556" s="6" t="s">
        <v>15773</v>
      </c>
      <c r="AE556" s="22" t="s">
        <v>15781</v>
      </c>
      <c r="AF556" s="22" t="s">
        <v>15790</v>
      </c>
      <c r="AG556" s="23"/>
      <c r="AH556" s="23"/>
      <c r="AI556" s="23"/>
      <c r="AJ556" s="23"/>
      <c r="AK556" s="23"/>
      <c r="AL556" s="6" t="s">
        <v>15803</v>
      </c>
      <c r="AM556" s="23"/>
      <c r="AN556" s="23"/>
      <c r="AO556" s="23"/>
      <c r="AP556" s="23"/>
      <c r="AQ556" s="23"/>
      <c r="AR556" s="6" t="s">
        <v>68</v>
      </c>
      <c r="AS556" s="23"/>
      <c r="AT556" s="6" t="s">
        <v>15804</v>
      </c>
      <c r="AU556" s="23"/>
      <c r="AV556" s="22" t="s">
        <v>15805</v>
      </c>
      <c r="AW556" s="22" t="s">
        <v>15805</v>
      </c>
      <c r="AX556" s="23"/>
      <c r="AY556" s="23"/>
      <c r="AZ556" s="23"/>
      <c r="BA556" s="23"/>
      <c r="BB556" s="23"/>
      <c r="BC556" s="23"/>
      <c r="BD556" s="23"/>
      <c r="BE556" s="23"/>
      <c r="BF556" s="23"/>
    </row>
    <row r="557" hidden="1">
      <c r="A557" s="5">
        <v>37554.0</v>
      </c>
      <c r="B557" s="6" t="s">
        <v>9706</v>
      </c>
      <c r="C557" s="6" t="s">
        <v>15813</v>
      </c>
      <c r="D557" s="23"/>
      <c r="E557" s="23"/>
      <c r="F557" s="23"/>
      <c r="G557" s="6">
        <v>2.0E7</v>
      </c>
      <c r="H557" s="23"/>
      <c r="I557" s="6">
        <v>0.0</v>
      </c>
      <c r="J557" s="6">
        <v>0.0</v>
      </c>
      <c r="K557" s="6">
        <v>6.0</v>
      </c>
      <c r="L557" s="6">
        <v>0.0</v>
      </c>
      <c r="M557" s="6">
        <v>0.0</v>
      </c>
      <c r="N557" s="6" t="s">
        <v>61</v>
      </c>
      <c r="O557" s="6">
        <v>0.0</v>
      </c>
      <c r="P557" s="6">
        <v>0.0</v>
      </c>
      <c r="Q557" s="23"/>
      <c r="R557" s="23"/>
      <c r="S557" s="23"/>
      <c r="T557" s="23"/>
      <c r="U557" s="23"/>
      <c r="V557" s="23"/>
      <c r="W557" s="23"/>
      <c r="X557" s="23"/>
      <c r="Y557" s="23"/>
      <c r="Z557" s="23"/>
      <c r="AA557" s="23"/>
      <c r="AB557" s="23"/>
      <c r="AC557" s="23"/>
      <c r="AD557" s="23"/>
      <c r="AE557" s="23"/>
      <c r="AF557" s="23"/>
      <c r="AG557" s="23"/>
      <c r="AH557" s="23"/>
      <c r="AI557" s="23"/>
      <c r="AJ557" s="23"/>
      <c r="AK557" s="23"/>
      <c r="AL557" s="23"/>
      <c r="AM557" s="23"/>
      <c r="AN557" s="23"/>
      <c r="AO557" s="23"/>
      <c r="AP557" s="23"/>
      <c r="AQ557" s="23"/>
      <c r="AR557" s="6" t="s">
        <v>68</v>
      </c>
      <c r="AS557" s="23"/>
      <c r="AT557" s="23"/>
      <c r="AU557" s="23"/>
      <c r="AV557" s="23"/>
      <c r="AW557" s="23"/>
      <c r="AX557" s="23"/>
      <c r="AY557" s="23"/>
      <c r="AZ557" s="23"/>
      <c r="BA557" s="23"/>
      <c r="BB557" s="23"/>
      <c r="BC557" s="23"/>
      <c r="BD557" s="23"/>
      <c r="BE557" s="23"/>
      <c r="BF557" s="23"/>
    </row>
    <row r="558" hidden="1">
      <c r="A558" s="5">
        <v>37723.0</v>
      </c>
      <c r="B558" s="6" t="s">
        <v>10086</v>
      </c>
      <c r="C558" s="6" t="s">
        <v>15828</v>
      </c>
      <c r="D558" s="23"/>
      <c r="E558" s="23"/>
      <c r="F558" s="23"/>
      <c r="G558" s="6">
        <v>63000.0</v>
      </c>
      <c r="H558" s="23"/>
      <c r="I558" s="6">
        <v>0.0</v>
      </c>
      <c r="J558" s="6">
        <v>0.0</v>
      </c>
      <c r="K558" s="6">
        <v>6.0</v>
      </c>
      <c r="L558" s="6">
        <v>0.0</v>
      </c>
      <c r="M558" s="6">
        <v>0.0</v>
      </c>
      <c r="N558" s="6" t="s">
        <v>61</v>
      </c>
      <c r="O558" s="6">
        <v>0.0</v>
      </c>
      <c r="P558" s="6">
        <v>0.0</v>
      </c>
      <c r="Q558" s="23"/>
      <c r="R558" s="23"/>
      <c r="S558" s="23"/>
      <c r="T558" s="23"/>
      <c r="U558" s="23"/>
      <c r="V558" s="23"/>
      <c r="W558" s="23"/>
      <c r="X558" s="23"/>
      <c r="Y558" s="23"/>
      <c r="Z558" s="23"/>
      <c r="AA558" s="23"/>
      <c r="AB558" s="23"/>
      <c r="AC558" s="23"/>
      <c r="AD558" s="23"/>
      <c r="AE558" s="23"/>
      <c r="AF558" s="23"/>
      <c r="AG558" s="23"/>
      <c r="AH558" s="23"/>
      <c r="AI558" s="23"/>
      <c r="AJ558" s="23"/>
      <c r="AK558" s="23"/>
      <c r="AL558" s="23"/>
      <c r="AM558" s="23"/>
      <c r="AN558" s="23"/>
      <c r="AO558" s="23"/>
      <c r="AP558" s="23"/>
      <c r="AQ558" s="23"/>
      <c r="AR558" s="6" t="s">
        <v>68</v>
      </c>
      <c r="AS558" s="23"/>
      <c r="AT558" s="23"/>
      <c r="AU558" s="23"/>
      <c r="AV558" s="23"/>
      <c r="AW558" s="23"/>
      <c r="AX558" s="23"/>
      <c r="AY558" s="23"/>
      <c r="AZ558" s="23"/>
      <c r="BA558" s="23"/>
      <c r="BB558" s="23"/>
      <c r="BC558" s="23"/>
      <c r="BD558" s="23"/>
      <c r="BE558" s="23"/>
      <c r="BF558" s="23"/>
    </row>
    <row r="559" hidden="1">
      <c r="A559" s="5">
        <v>38945.0</v>
      </c>
      <c r="B559" s="6" t="s">
        <v>8219</v>
      </c>
      <c r="C559" s="6" t="s">
        <v>15830</v>
      </c>
      <c r="D559" s="23"/>
      <c r="E559" s="23"/>
      <c r="F559" s="23"/>
      <c r="G559" s="6">
        <v>850.0</v>
      </c>
      <c r="H559" s="23"/>
      <c r="I559" s="6">
        <v>0.0</v>
      </c>
      <c r="J559" s="6">
        <v>0.0</v>
      </c>
      <c r="K559" s="6">
        <v>6.0</v>
      </c>
      <c r="L559" s="6">
        <v>0.0</v>
      </c>
      <c r="M559" s="6">
        <v>0.0</v>
      </c>
      <c r="N559" s="6" t="s">
        <v>61</v>
      </c>
      <c r="O559" s="6">
        <v>0.0</v>
      </c>
      <c r="P559" s="6">
        <v>0.0</v>
      </c>
      <c r="Q559" s="23"/>
      <c r="R559" s="23"/>
      <c r="S559" s="23"/>
      <c r="T559" s="23"/>
      <c r="U559" s="23"/>
      <c r="V559" s="23"/>
      <c r="W559" s="23"/>
      <c r="X559" s="23"/>
      <c r="Y559" s="23"/>
      <c r="Z559" s="23"/>
      <c r="AA559" s="23"/>
      <c r="AB559" s="23"/>
      <c r="AC559" s="23"/>
      <c r="AD559" s="23"/>
      <c r="AE559" s="23"/>
      <c r="AF559" s="23"/>
      <c r="AG559" s="23"/>
      <c r="AH559" s="23"/>
      <c r="AI559" s="23"/>
      <c r="AJ559" s="23"/>
      <c r="AK559" s="23"/>
      <c r="AL559" s="23"/>
      <c r="AM559" s="23"/>
      <c r="AN559" s="23"/>
      <c r="AO559" s="23"/>
      <c r="AP559" s="23"/>
      <c r="AQ559" s="23"/>
      <c r="AR559" s="6" t="s">
        <v>68</v>
      </c>
      <c r="AS559" s="23"/>
      <c r="AT559" s="23"/>
      <c r="AU559" s="23"/>
      <c r="AV559" s="23"/>
      <c r="AW559" s="23"/>
      <c r="AX559" s="23"/>
      <c r="AY559" s="23"/>
      <c r="AZ559" s="23"/>
      <c r="BA559" s="23"/>
      <c r="BB559" s="23"/>
      <c r="BC559" s="23"/>
      <c r="BD559" s="23"/>
      <c r="BE559" s="23"/>
      <c r="BF559" s="23"/>
    </row>
    <row r="560" hidden="1">
      <c r="A560" s="5">
        <v>43961.0</v>
      </c>
      <c r="B560" s="12">
        <v>43232.0</v>
      </c>
      <c r="C560" s="6" t="s">
        <v>15834</v>
      </c>
      <c r="D560" s="23"/>
      <c r="E560" s="23"/>
      <c r="F560" s="23"/>
      <c r="G560" s="6">
        <v>70000.0</v>
      </c>
      <c r="H560" s="23"/>
      <c r="I560" s="6">
        <v>0.0</v>
      </c>
      <c r="J560" s="6">
        <v>0.0</v>
      </c>
      <c r="K560" s="6">
        <v>6.0</v>
      </c>
      <c r="L560" s="6">
        <v>0.0</v>
      </c>
      <c r="M560" s="6">
        <v>0.0</v>
      </c>
      <c r="N560" s="6" t="s">
        <v>61</v>
      </c>
      <c r="O560" s="6">
        <v>0.0</v>
      </c>
      <c r="P560" s="6">
        <v>0.0</v>
      </c>
      <c r="Q560" s="23"/>
      <c r="R560" s="23"/>
      <c r="S560" s="23"/>
      <c r="T560" s="23"/>
      <c r="U560" s="23"/>
      <c r="V560" s="23"/>
      <c r="W560" s="23"/>
      <c r="X560" s="23"/>
      <c r="Y560" s="23"/>
      <c r="Z560" s="23"/>
      <c r="AA560" s="23"/>
      <c r="AB560" s="23"/>
      <c r="AC560" s="23"/>
      <c r="AD560" s="23"/>
      <c r="AE560" s="23"/>
      <c r="AF560" s="23"/>
      <c r="AG560" s="23"/>
      <c r="AH560" s="23"/>
      <c r="AI560" s="23"/>
      <c r="AJ560" s="23"/>
      <c r="AK560" s="23"/>
      <c r="AL560" s="23"/>
      <c r="AM560" s="23"/>
      <c r="AN560" s="23"/>
      <c r="AO560" s="23"/>
      <c r="AP560" s="23"/>
      <c r="AQ560" s="23"/>
      <c r="AR560" s="6" t="s">
        <v>68</v>
      </c>
      <c r="AS560" s="23"/>
      <c r="AT560" s="23"/>
      <c r="AU560" s="23"/>
      <c r="AV560" s="23"/>
      <c r="AW560" s="23"/>
      <c r="AX560" s="23"/>
      <c r="AY560" s="23"/>
      <c r="AZ560" s="23"/>
      <c r="BA560" s="23"/>
      <c r="BB560" s="23"/>
      <c r="BC560" s="23"/>
      <c r="BD560" s="23"/>
      <c r="BE560" s="23"/>
      <c r="BF560" s="23"/>
    </row>
    <row r="561" hidden="1">
      <c r="A561" s="5">
        <v>39099.0</v>
      </c>
      <c r="B561" s="12">
        <v>43287.0</v>
      </c>
      <c r="C561" s="6" t="s">
        <v>15842</v>
      </c>
      <c r="D561" s="23"/>
      <c r="E561" s="23"/>
      <c r="F561" s="23"/>
      <c r="G561" s="6">
        <v>15000.0</v>
      </c>
      <c r="H561" s="23"/>
      <c r="I561" s="6">
        <v>0.0</v>
      </c>
      <c r="J561" s="6">
        <v>0.0</v>
      </c>
      <c r="K561" s="6">
        <v>6.0</v>
      </c>
      <c r="L561" s="6">
        <v>0.0</v>
      </c>
      <c r="M561" s="6">
        <v>0.0</v>
      </c>
      <c r="N561" s="6" t="s">
        <v>61</v>
      </c>
      <c r="O561" s="6">
        <v>0.0</v>
      </c>
      <c r="P561" s="6">
        <v>0.0</v>
      </c>
      <c r="Q561" s="23"/>
      <c r="R561" s="23"/>
      <c r="S561" s="23"/>
      <c r="T561" s="23"/>
      <c r="U561" s="23"/>
      <c r="V561" s="23"/>
      <c r="W561" s="23"/>
      <c r="X561" s="23"/>
      <c r="Y561" s="23"/>
      <c r="Z561" s="23"/>
      <c r="AA561" s="23"/>
      <c r="AB561" s="23"/>
      <c r="AC561" s="23"/>
      <c r="AD561" s="23"/>
      <c r="AE561" s="23"/>
      <c r="AF561" s="23"/>
      <c r="AG561" s="23"/>
      <c r="AH561" s="23"/>
      <c r="AI561" s="23"/>
      <c r="AJ561" s="23"/>
      <c r="AK561" s="23"/>
      <c r="AL561" s="23"/>
      <c r="AM561" s="23"/>
      <c r="AN561" s="23"/>
      <c r="AO561" s="23"/>
      <c r="AP561" s="23"/>
      <c r="AQ561" s="23"/>
      <c r="AR561" s="6" t="s">
        <v>68</v>
      </c>
      <c r="AS561" s="23"/>
      <c r="AT561" s="23"/>
      <c r="AU561" s="23"/>
      <c r="AV561" s="23"/>
      <c r="AW561" s="23"/>
      <c r="AX561" s="23"/>
      <c r="AY561" s="23"/>
      <c r="AZ561" s="23"/>
      <c r="BA561" s="23"/>
      <c r="BB561" s="23"/>
      <c r="BC561" s="23"/>
      <c r="BD561" s="23"/>
      <c r="BE561" s="23"/>
      <c r="BF561" s="23"/>
    </row>
    <row r="562" hidden="1">
      <c r="A562" s="5">
        <v>40929.0</v>
      </c>
      <c r="B562" s="6" t="s">
        <v>14911</v>
      </c>
      <c r="C562" s="6" t="s">
        <v>15843</v>
      </c>
      <c r="D562" s="23"/>
      <c r="E562" s="23"/>
      <c r="F562" s="23"/>
      <c r="G562" s="6">
        <v>200000.0</v>
      </c>
      <c r="H562" s="23"/>
      <c r="I562" s="6">
        <v>0.0</v>
      </c>
      <c r="J562" s="6">
        <v>0.0</v>
      </c>
      <c r="K562" s="6">
        <v>6.0</v>
      </c>
      <c r="L562" s="6">
        <v>0.0</v>
      </c>
      <c r="M562" s="6">
        <v>0.0</v>
      </c>
      <c r="N562" s="6" t="s">
        <v>61</v>
      </c>
      <c r="O562" s="6">
        <v>0.0</v>
      </c>
      <c r="P562" s="6">
        <v>0.0</v>
      </c>
      <c r="Q562" s="23"/>
      <c r="R562" s="23"/>
      <c r="S562" s="23"/>
      <c r="T562" s="23"/>
      <c r="U562" s="23"/>
      <c r="V562" s="23"/>
      <c r="W562" s="23"/>
      <c r="X562" s="23"/>
      <c r="Y562" s="23"/>
      <c r="Z562" s="23"/>
      <c r="AA562" s="23"/>
      <c r="AB562" s="23"/>
      <c r="AC562" s="23"/>
      <c r="AD562" s="23"/>
      <c r="AE562" s="23"/>
      <c r="AF562" s="23"/>
      <c r="AG562" s="23"/>
      <c r="AH562" s="23"/>
      <c r="AI562" s="23"/>
      <c r="AJ562" s="23"/>
      <c r="AK562" s="23"/>
      <c r="AL562" s="23"/>
      <c r="AM562" s="23"/>
      <c r="AN562" s="23"/>
      <c r="AO562" s="23"/>
      <c r="AP562" s="23"/>
      <c r="AQ562" s="23"/>
      <c r="AR562" s="6" t="s">
        <v>68</v>
      </c>
      <c r="AS562" s="23"/>
      <c r="AT562" s="23"/>
      <c r="AU562" s="23"/>
      <c r="AV562" s="22" t="s">
        <v>15846</v>
      </c>
      <c r="AW562" s="22" t="s">
        <v>15846</v>
      </c>
      <c r="AX562" s="23"/>
      <c r="AY562" s="23"/>
      <c r="AZ562" s="23"/>
      <c r="BA562" s="23"/>
      <c r="BB562" s="23"/>
      <c r="BC562" s="23"/>
      <c r="BD562" s="23"/>
      <c r="BE562" s="23"/>
      <c r="BF562" s="23"/>
    </row>
    <row r="563" hidden="1">
      <c r="A563" s="5">
        <v>38874.0</v>
      </c>
      <c r="B563" s="6" t="s">
        <v>14859</v>
      </c>
      <c r="C563" s="6" t="s">
        <v>15855</v>
      </c>
      <c r="D563" s="23"/>
      <c r="E563" s="23"/>
      <c r="F563" s="23"/>
      <c r="G563" s="6">
        <v>600.0</v>
      </c>
      <c r="H563" s="23"/>
      <c r="I563" s="6">
        <v>0.0</v>
      </c>
      <c r="J563" s="6">
        <v>0.0</v>
      </c>
      <c r="K563" s="6">
        <v>6.0</v>
      </c>
      <c r="L563" s="6">
        <v>0.0</v>
      </c>
      <c r="M563" s="6">
        <v>0.0</v>
      </c>
      <c r="N563" s="6" t="s">
        <v>61</v>
      </c>
      <c r="O563" s="6">
        <v>0.0</v>
      </c>
      <c r="P563" s="6">
        <v>0.0</v>
      </c>
      <c r="Q563" s="23"/>
      <c r="R563" s="23"/>
      <c r="S563" s="23"/>
      <c r="T563" s="23"/>
      <c r="U563" s="23"/>
      <c r="V563" s="23"/>
      <c r="W563" s="23"/>
      <c r="X563" s="23"/>
      <c r="Y563" s="23"/>
      <c r="Z563" s="23"/>
      <c r="AA563" s="23"/>
      <c r="AB563" s="23"/>
      <c r="AC563" s="23"/>
      <c r="AD563" s="23"/>
      <c r="AE563" s="23"/>
      <c r="AF563" s="23"/>
      <c r="AG563" s="23"/>
      <c r="AH563" s="23"/>
      <c r="AI563" s="23"/>
      <c r="AJ563" s="23"/>
      <c r="AK563" s="23"/>
      <c r="AL563" s="23"/>
      <c r="AM563" s="23"/>
      <c r="AN563" s="23"/>
      <c r="AO563" s="23"/>
      <c r="AP563" s="23"/>
      <c r="AQ563" s="23"/>
      <c r="AR563" s="6" t="s">
        <v>68</v>
      </c>
      <c r="AS563" s="23"/>
      <c r="AT563" s="23"/>
      <c r="AU563" s="23"/>
      <c r="AV563" s="23"/>
      <c r="AW563" s="23"/>
      <c r="AX563" s="23"/>
      <c r="AY563" s="23"/>
      <c r="AZ563" s="23"/>
      <c r="BA563" s="23"/>
      <c r="BB563" s="23"/>
      <c r="BC563" s="23"/>
      <c r="BD563" s="23"/>
      <c r="BE563" s="23"/>
      <c r="BF563" s="23"/>
    </row>
    <row r="564" hidden="1">
      <c r="A564" s="5">
        <v>39409.0</v>
      </c>
      <c r="B564" s="6" t="s">
        <v>9871</v>
      </c>
      <c r="C564" s="6" t="s">
        <v>15857</v>
      </c>
      <c r="D564" s="23"/>
      <c r="E564" s="23"/>
      <c r="F564" s="23"/>
      <c r="G564" s="6">
        <v>100000.0</v>
      </c>
      <c r="H564" s="23"/>
      <c r="I564" s="6">
        <v>0.0</v>
      </c>
      <c r="J564" s="6">
        <v>0.0</v>
      </c>
      <c r="K564" s="6">
        <v>6.0</v>
      </c>
      <c r="L564" s="6">
        <v>0.0</v>
      </c>
      <c r="M564" s="6">
        <v>0.0</v>
      </c>
      <c r="N564" s="6" t="s">
        <v>61</v>
      </c>
      <c r="O564" s="6">
        <v>0.0</v>
      </c>
      <c r="P564" s="6">
        <v>0.0</v>
      </c>
      <c r="Q564" s="23"/>
      <c r="R564" s="23"/>
      <c r="S564" s="23"/>
      <c r="T564" s="23"/>
      <c r="U564" s="23"/>
      <c r="V564" s="23"/>
      <c r="W564" s="23"/>
      <c r="X564" s="23"/>
      <c r="Y564" s="23"/>
      <c r="Z564" s="23"/>
      <c r="AA564" s="23"/>
      <c r="AB564" s="23"/>
      <c r="AC564" s="23"/>
      <c r="AD564" s="23"/>
      <c r="AE564" s="23"/>
      <c r="AF564" s="23"/>
      <c r="AG564" s="23"/>
      <c r="AH564" s="23"/>
      <c r="AI564" s="23"/>
      <c r="AJ564" s="23"/>
      <c r="AK564" s="23"/>
      <c r="AL564" s="23"/>
      <c r="AM564" s="23"/>
      <c r="AN564" s="23"/>
      <c r="AO564" s="23"/>
      <c r="AP564" s="23"/>
      <c r="AQ564" s="23"/>
      <c r="AR564" s="6" t="s">
        <v>68</v>
      </c>
      <c r="AS564" s="23"/>
      <c r="AT564" s="23"/>
      <c r="AU564" s="23"/>
      <c r="AV564" s="22" t="s">
        <v>11592</v>
      </c>
      <c r="AW564" s="22" t="s">
        <v>11592</v>
      </c>
      <c r="AX564" s="23"/>
      <c r="AY564" s="23"/>
      <c r="AZ564" s="23"/>
      <c r="BA564" s="23"/>
      <c r="BB564" s="23"/>
      <c r="BC564" s="23"/>
      <c r="BD564" s="23"/>
      <c r="BE564" s="23"/>
      <c r="BF564" s="23"/>
    </row>
    <row r="565" hidden="1">
      <c r="A565" s="5">
        <v>39408.0</v>
      </c>
      <c r="B565" s="6" t="s">
        <v>9871</v>
      </c>
      <c r="C565" s="6" t="s">
        <v>15876</v>
      </c>
      <c r="D565" s="23"/>
      <c r="E565" s="23"/>
      <c r="F565" s="23"/>
      <c r="G565" s="6">
        <v>200000.0</v>
      </c>
      <c r="H565" s="23"/>
      <c r="I565" s="6">
        <v>0.0</v>
      </c>
      <c r="J565" s="6">
        <v>0.0</v>
      </c>
      <c r="K565" s="6">
        <v>6.0</v>
      </c>
      <c r="L565" s="6">
        <v>0.0</v>
      </c>
      <c r="M565" s="6">
        <v>0.0</v>
      </c>
      <c r="N565" s="6" t="s">
        <v>61</v>
      </c>
      <c r="O565" s="6">
        <v>0.0</v>
      </c>
      <c r="P565" s="6">
        <v>0.0</v>
      </c>
      <c r="Q565" s="23"/>
      <c r="R565" s="23"/>
      <c r="S565" s="23"/>
      <c r="T565" s="23"/>
      <c r="U565" s="23"/>
      <c r="V565" s="23"/>
      <c r="W565" s="23"/>
      <c r="X565" s="23"/>
      <c r="Y565" s="23"/>
      <c r="Z565" s="23"/>
      <c r="AA565" s="23"/>
      <c r="AB565" s="23"/>
      <c r="AC565" s="23"/>
      <c r="AD565" s="23"/>
      <c r="AE565" s="23"/>
      <c r="AF565" s="23"/>
      <c r="AG565" s="23"/>
      <c r="AH565" s="23"/>
      <c r="AI565" s="23"/>
      <c r="AJ565" s="23"/>
      <c r="AK565" s="23"/>
      <c r="AL565" s="23"/>
      <c r="AM565" s="23"/>
      <c r="AN565" s="23"/>
      <c r="AO565" s="23"/>
      <c r="AP565" s="23"/>
      <c r="AQ565" s="23"/>
      <c r="AR565" s="6" t="s">
        <v>68</v>
      </c>
      <c r="AS565" s="23"/>
      <c r="AT565" s="23"/>
      <c r="AU565" s="23"/>
      <c r="AV565" s="23"/>
      <c r="AW565" s="23"/>
      <c r="AX565" s="23"/>
      <c r="AY565" s="23"/>
      <c r="AZ565" s="23"/>
      <c r="BA565" s="23"/>
      <c r="BB565" s="23"/>
      <c r="BC565" s="23"/>
      <c r="BD565" s="23"/>
      <c r="BE565" s="23"/>
      <c r="BF565" s="23"/>
    </row>
    <row r="566" hidden="1">
      <c r="A566" s="5">
        <v>40283.0</v>
      </c>
      <c r="B566" s="6" t="s">
        <v>14691</v>
      </c>
      <c r="C566" s="6" t="s">
        <v>15887</v>
      </c>
      <c r="D566" s="23"/>
      <c r="E566" s="23"/>
      <c r="F566" s="23"/>
      <c r="G566" s="6">
        <v>2000.0</v>
      </c>
      <c r="H566" s="23"/>
      <c r="I566" s="6">
        <v>0.0</v>
      </c>
      <c r="J566" s="6">
        <v>0.0</v>
      </c>
      <c r="K566" s="6">
        <v>6.0</v>
      </c>
      <c r="L566" s="6">
        <v>0.0</v>
      </c>
      <c r="M566" s="6">
        <v>0.0</v>
      </c>
      <c r="N566" s="6" t="s">
        <v>61</v>
      </c>
      <c r="O566" s="6">
        <v>0.0</v>
      </c>
      <c r="P566" s="6">
        <v>0.0</v>
      </c>
      <c r="Q566" s="23"/>
      <c r="R566" s="23"/>
      <c r="S566" s="23"/>
      <c r="T566" s="23"/>
      <c r="U566" s="23"/>
      <c r="V566" s="23"/>
      <c r="W566" s="23"/>
      <c r="X566" s="23"/>
      <c r="Y566" s="23"/>
      <c r="Z566" s="23"/>
      <c r="AA566" s="23"/>
      <c r="AB566" s="23"/>
      <c r="AC566" s="23"/>
      <c r="AD566" s="23"/>
      <c r="AE566" s="23"/>
      <c r="AF566" s="23"/>
      <c r="AG566" s="23"/>
      <c r="AH566" s="23"/>
      <c r="AI566" s="23"/>
      <c r="AJ566" s="23"/>
      <c r="AK566" s="23"/>
      <c r="AL566" s="23"/>
      <c r="AM566" s="23"/>
      <c r="AN566" s="23"/>
      <c r="AO566" s="23"/>
      <c r="AP566" s="23"/>
      <c r="AQ566" s="23"/>
      <c r="AR566" s="6" t="s">
        <v>68</v>
      </c>
      <c r="AS566" s="23"/>
      <c r="AT566" s="23"/>
      <c r="AU566" s="23"/>
      <c r="AV566" s="23"/>
      <c r="AW566" s="23"/>
      <c r="AX566" s="23"/>
      <c r="AY566" s="23"/>
      <c r="AZ566" s="23"/>
      <c r="BA566" s="23"/>
      <c r="BB566" s="23"/>
      <c r="BC566" s="23"/>
      <c r="BD566" s="23"/>
      <c r="BE566" s="23"/>
      <c r="BF566" s="23"/>
    </row>
    <row r="567" hidden="1">
      <c r="A567" s="5">
        <v>40284.0</v>
      </c>
      <c r="B567" s="6" t="s">
        <v>14691</v>
      </c>
      <c r="C567" s="6" t="s">
        <v>15888</v>
      </c>
      <c r="D567" s="23"/>
      <c r="E567" s="23"/>
      <c r="F567" s="23"/>
      <c r="G567" s="6">
        <v>2000.0</v>
      </c>
      <c r="H567" s="23"/>
      <c r="I567" s="6">
        <v>0.0</v>
      </c>
      <c r="J567" s="6">
        <v>0.0</v>
      </c>
      <c r="K567" s="6">
        <v>6.0</v>
      </c>
      <c r="L567" s="6">
        <v>0.0</v>
      </c>
      <c r="M567" s="6">
        <v>0.0</v>
      </c>
      <c r="N567" s="6" t="s">
        <v>61</v>
      </c>
      <c r="O567" s="6">
        <v>0.0</v>
      </c>
      <c r="P567" s="6">
        <v>0.0</v>
      </c>
      <c r="Q567" s="23"/>
      <c r="R567" s="23"/>
      <c r="S567" s="23"/>
      <c r="T567" s="23"/>
      <c r="U567" s="23"/>
      <c r="V567" s="23"/>
      <c r="W567" s="23"/>
      <c r="X567" s="23"/>
      <c r="Y567" s="23"/>
      <c r="Z567" s="23"/>
      <c r="AA567" s="23"/>
      <c r="AB567" s="23"/>
      <c r="AC567" s="23"/>
      <c r="AD567" s="23"/>
      <c r="AE567" s="23"/>
      <c r="AF567" s="23"/>
      <c r="AG567" s="23"/>
      <c r="AH567" s="23"/>
      <c r="AI567" s="23"/>
      <c r="AJ567" s="23"/>
      <c r="AK567" s="23"/>
      <c r="AL567" s="23"/>
      <c r="AM567" s="23"/>
      <c r="AN567" s="23"/>
      <c r="AO567" s="23"/>
      <c r="AP567" s="23"/>
      <c r="AQ567" s="23"/>
      <c r="AR567" s="6" t="s">
        <v>68</v>
      </c>
      <c r="AS567" s="23"/>
      <c r="AT567" s="23"/>
      <c r="AU567" s="23"/>
      <c r="AV567" s="22" t="s">
        <v>15892</v>
      </c>
      <c r="AW567" s="22" t="s">
        <v>15892</v>
      </c>
      <c r="AX567" s="22" t="s">
        <v>15896</v>
      </c>
      <c r="AY567" s="23"/>
      <c r="AZ567" s="23"/>
      <c r="BA567" s="22" t="s">
        <v>15898</v>
      </c>
      <c r="BB567" s="22" t="s">
        <v>15900</v>
      </c>
      <c r="BC567" s="23"/>
      <c r="BD567" s="23"/>
      <c r="BE567" s="23"/>
      <c r="BF567" s="23"/>
    </row>
    <row r="568" hidden="1">
      <c r="A568" s="5">
        <v>38223.0</v>
      </c>
      <c r="B568" s="6" t="s">
        <v>9659</v>
      </c>
      <c r="C568" s="6" t="s">
        <v>15902</v>
      </c>
      <c r="D568" s="23"/>
      <c r="E568" s="23"/>
      <c r="F568" s="23"/>
      <c r="G568" s="6">
        <v>200000.0</v>
      </c>
      <c r="H568" s="23"/>
      <c r="I568" s="6">
        <v>0.0</v>
      </c>
      <c r="J568" s="6">
        <v>0.0</v>
      </c>
      <c r="K568" s="6">
        <v>6.0</v>
      </c>
      <c r="L568" s="6">
        <v>0.0</v>
      </c>
      <c r="M568" s="6">
        <v>0.0</v>
      </c>
      <c r="N568" s="6" t="s">
        <v>61</v>
      </c>
      <c r="O568" s="6">
        <v>0.0</v>
      </c>
      <c r="P568" s="6">
        <v>0.0</v>
      </c>
      <c r="Q568" s="23"/>
      <c r="R568" s="23"/>
      <c r="S568" s="23"/>
      <c r="T568" s="23"/>
      <c r="U568" s="23"/>
      <c r="V568" s="23"/>
      <c r="W568" s="23"/>
      <c r="X568" s="23"/>
      <c r="Y568" s="23"/>
      <c r="Z568" s="23"/>
      <c r="AA568" s="23"/>
      <c r="AB568" s="23"/>
      <c r="AC568" s="23"/>
      <c r="AD568" s="23"/>
      <c r="AE568" s="23"/>
      <c r="AF568" s="23"/>
      <c r="AG568" s="23"/>
      <c r="AH568" s="23"/>
      <c r="AI568" s="23"/>
      <c r="AJ568" s="23"/>
      <c r="AK568" s="23"/>
      <c r="AL568" s="23"/>
      <c r="AM568" s="23"/>
      <c r="AN568" s="23"/>
      <c r="AO568" s="23"/>
      <c r="AP568" s="23"/>
      <c r="AQ568" s="23"/>
      <c r="AR568" s="6" t="s">
        <v>68</v>
      </c>
      <c r="AS568" s="23"/>
      <c r="AT568" s="23"/>
      <c r="AU568" s="23"/>
      <c r="AV568" s="23"/>
      <c r="AW568" s="23"/>
      <c r="AX568" s="23"/>
      <c r="AY568" s="23"/>
      <c r="AZ568" s="23"/>
      <c r="BA568" s="23"/>
      <c r="BB568" s="23"/>
      <c r="BC568" s="23"/>
      <c r="BD568" s="23"/>
      <c r="BE568" s="23"/>
      <c r="BF568" s="23"/>
    </row>
    <row r="569">
      <c r="A569" s="5">
        <v>39173.0</v>
      </c>
      <c r="B569" s="6" t="s">
        <v>9697</v>
      </c>
      <c r="C569" s="6" t="s">
        <v>15904</v>
      </c>
      <c r="D569" s="6" t="s">
        <v>15905</v>
      </c>
      <c r="E569" s="6" t="s">
        <v>15906</v>
      </c>
      <c r="F569" s="22" t="s">
        <v>15907</v>
      </c>
      <c r="G569" s="6">
        <v>5000.0</v>
      </c>
      <c r="H569" s="6">
        <v>771.0</v>
      </c>
      <c r="I569" s="6">
        <v>15.0</v>
      </c>
      <c r="J569" s="6">
        <v>46.26</v>
      </c>
      <c r="K569" s="6">
        <v>6.0</v>
      </c>
      <c r="L569" s="6">
        <v>73.15</v>
      </c>
      <c r="M569" s="6">
        <v>28.92</v>
      </c>
      <c r="N569" s="6" t="s">
        <v>61</v>
      </c>
      <c r="O569" s="6">
        <v>2.0</v>
      </c>
      <c r="P569" s="6">
        <v>0.0</v>
      </c>
      <c r="Q569" s="6" t="s">
        <v>9697</v>
      </c>
      <c r="R569" s="12">
        <v>43412.0</v>
      </c>
      <c r="S569" s="6" t="s">
        <v>15911</v>
      </c>
      <c r="T569" s="22" t="s">
        <v>15912</v>
      </c>
      <c r="U569" s="6" t="s">
        <v>15913</v>
      </c>
      <c r="V569" s="23"/>
      <c r="W569" s="6" t="s">
        <v>15914</v>
      </c>
      <c r="X569" s="6" t="s">
        <v>293</v>
      </c>
      <c r="Y569" s="6" t="s">
        <v>5308</v>
      </c>
      <c r="Z569" s="6">
        <v>90022.0</v>
      </c>
      <c r="AA569" s="23"/>
      <c r="AB569" s="23"/>
      <c r="AC569" s="6" t="s">
        <v>15915</v>
      </c>
      <c r="AD569" s="6" t="s">
        <v>15916</v>
      </c>
      <c r="AE569" s="6" t="s">
        <v>15918</v>
      </c>
      <c r="AF569" s="6" t="s">
        <v>15926</v>
      </c>
      <c r="AG569" s="23"/>
      <c r="AH569" s="23"/>
      <c r="AI569" s="23"/>
      <c r="AJ569" s="23"/>
      <c r="AK569" s="23"/>
      <c r="AL569" s="23"/>
      <c r="AM569" s="23"/>
      <c r="AN569" s="23"/>
      <c r="AO569" s="23"/>
      <c r="AP569" s="23"/>
      <c r="AQ569" s="23"/>
      <c r="AR569" s="6" t="s">
        <v>86</v>
      </c>
      <c r="AS569" s="23"/>
      <c r="AT569" s="23"/>
      <c r="AU569" s="23"/>
      <c r="AV569" s="22" t="s">
        <v>15912</v>
      </c>
      <c r="AW569" s="22" t="s">
        <v>15912</v>
      </c>
      <c r="AX569" s="22" t="s">
        <v>15936</v>
      </c>
      <c r="AY569" s="23"/>
      <c r="AZ569" s="23"/>
      <c r="BA569" s="22" t="s">
        <v>15947</v>
      </c>
      <c r="BB569" s="22" t="s">
        <v>15957</v>
      </c>
      <c r="BC569" s="23"/>
      <c r="BD569" s="23"/>
      <c r="BE569" s="23"/>
      <c r="BF569" s="23"/>
    </row>
    <row r="570" hidden="1">
      <c r="A570" s="5">
        <v>40829.0</v>
      </c>
      <c r="B570" s="12">
        <v>43229.0</v>
      </c>
      <c r="C570" s="6" t="s">
        <v>15958</v>
      </c>
      <c r="D570" s="23"/>
      <c r="E570" s="23"/>
      <c r="F570" s="23"/>
      <c r="G570" s="6">
        <v>10000.0</v>
      </c>
      <c r="H570" s="23"/>
      <c r="I570" s="6">
        <v>0.0</v>
      </c>
      <c r="J570" s="6">
        <v>0.0</v>
      </c>
      <c r="K570" s="6">
        <v>6.0</v>
      </c>
      <c r="L570" s="6">
        <v>0.0</v>
      </c>
      <c r="M570" s="6">
        <v>0.0</v>
      </c>
      <c r="N570" s="6" t="s">
        <v>61</v>
      </c>
      <c r="O570" s="6">
        <v>0.0</v>
      </c>
      <c r="P570" s="6">
        <v>0.0</v>
      </c>
      <c r="Q570" s="23"/>
      <c r="R570" s="23"/>
      <c r="S570" s="23"/>
      <c r="T570" s="23"/>
      <c r="U570" s="23"/>
      <c r="V570" s="23"/>
      <c r="W570" s="23"/>
      <c r="X570" s="23"/>
      <c r="Y570" s="23"/>
      <c r="Z570" s="23"/>
      <c r="AA570" s="23"/>
      <c r="AB570" s="23"/>
      <c r="AC570" s="23"/>
      <c r="AD570" s="23"/>
      <c r="AE570" s="23"/>
      <c r="AF570" s="23"/>
      <c r="AG570" s="23"/>
      <c r="AH570" s="23"/>
      <c r="AI570" s="23"/>
      <c r="AJ570" s="23"/>
      <c r="AK570" s="23"/>
      <c r="AL570" s="23"/>
      <c r="AM570" s="23"/>
      <c r="AN570" s="23"/>
      <c r="AO570" s="23"/>
      <c r="AP570" s="23"/>
      <c r="AQ570" s="23"/>
      <c r="AR570" s="6" t="s">
        <v>68</v>
      </c>
      <c r="AS570" s="23"/>
      <c r="AT570" s="23"/>
      <c r="AU570" s="23"/>
      <c r="AV570" s="23"/>
      <c r="AW570" s="23"/>
      <c r="AX570" s="23"/>
      <c r="AY570" s="23"/>
      <c r="AZ570" s="23"/>
      <c r="BA570" s="23"/>
      <c r="BB570" s="23"/>
      <c r="BC570" s="23"/>
      <c r="BD570" s="23"/>
      <c r="BE570" s="23"/>
      <c r="BF570" s="23"/>
    </row>
    <row r="571" hidden="1">
      <c r="A571" s="5">
        <v>37536.0</v>
      </c>
      <c r="B571" s="6" t="s">
        <v>9950</v>
      </c>
      <c r="C571" s="6" t="s">
        <v>15959</v>
      </c>
      <c r="D571" s="23"/>
      <c r="E571" s="23"/>
      <c r="F571" s="23"/>
      <c r="G571" s="6">
        <v>2500.0</v>
      </c>
      <c r="H571" s="23"/>
      <c r="I571" s="6">
        <v>0.0</v>
      </c>
      <c r="J571" s="6">
        <v>0.0</v>
      </c>
      <c r="K571" s="6">
        <v>6.0</v>
      </c>
      <c r="L571" s="6">
        <v>0.0</v>
      </c>
      <c r="M571" s="6">
        <v>0.0</v>
      </c>
      <c r="N571" s="6" t="s">
        <v>61</v>
      </c>
      <c r="O571" s="6">
        <v>0.0</v>
      </c>
      <c r="P571" s="6">
        <v>0.0</v>
      </c>
      <c r="Q571" s="23"/>
      <c r="R571" s="23"/>
      <c r="S571" s="23"/>
      <c r="T571" s="23"/>
      <c r="U571" s="23"/>
      <c r="V571" s="23"/>
      <c r="W571" s="23"/>
      <c r="X571" s="23"/>
      <c r="Y571" s="23"/>
      <c r="Z571" s="23"/>
      <c r="AA571" s="23"/>
      <c r="AB571" s="23"/>
      <c r="AC571" s="23"/>
      <c r="AD571" s="23"/>
      <c r="AE571" s="23"/>
      <c r="AF571" s="23"/>
      <c r="AG571" s="23"/>
      <c r="AH571" s="23"/>
      <c r="AI571" s="23"/>
      <c r="AJ571" s="23"/>
      <c r="AK571" s="23"/>
      <c r="AL571" s="23"/>
      <c r="AM571" s="23"/>
      <c r="AN571" s="23"/>
      <c r="AO571" s="23"/>
      <c r="AP571" s="23"/>
      <c r="AQ571" s="23"/>
      <c r="AR571" s="6" t="s">
        <v>68</v>
      </c>
      <c r="AS571" s="23"/>
      <c r="AT571" s="23"/>
      <c r="AU571" s="23"/>
      <c r="AV571" s="22" t="s">
        <v>15960</v>
      </c>
      <c r="AW571" s="22" t="s">
        <v>15960</v>
      </c>
      <c r="AX571" s="23"/>
      <c r="AY571" s="23"/>
      <c r="AZ571" s="23"/>
      <c r="BA571" s="23"/>
      <c r="BB571" s="23"/>
      <c r="BC571" s="23"/>
      <c r="BD571" s="23"/>
      <c r="BE571" s="23"/>
      <c r="BF571" s="23"/>
    </row>
    <row r="572" hidden="1">
      <c r="A572" s="5">
        <v>37176.0</v>
      </c>
      <c r="B572" s="6" t="s">
        <v>13022</v>
      </c>
      <c r="C572" s="6" t="s">
        <v>15961</v>
      </c>
      <c r="D572" s="23"/>
      <c r="E572" s="23"/>
      <c r="F572" s="23"/>
      <c r="G572" s="6">
        <v>120000.0</v>
      </c>
      <c r="H572" s="23"/>
      <c r="I572" s="6">
        <v>0.0</v>
      </c>
      <c r="J572" s="6">
        <v>0.0</v>
      </c>
      <c r="K572" s="6">
        <v>6.0</v>
      </c>
      <c r="L572" s="6">
        <v>0.0</v>
      </c>
      <c r="M572" s="6">
        <v>0.0</v>
      </c>
      <c r="N572" s="6" t="s">
        <v>61</v>
      </c>
      <c r="O572" s="6">
        <v>0.0</v>
      </c>
      <c r="P572" s="6">
        <v>0.0</v>
      </c>
      <c r="Q572" s="23"/>
      <c r="R572" s="23"/>
      <c r="S572" s="23"/>
      <c r="T572" s="23"/>
      <c r="U572" s="23"/>
      <c r="V572" s="23"/>
      <c r="W572" s="23"/>
      <c r="X572" s="23"/>
      <c r="Y572" s="23"/>
      <c r="Z572" s="23"/>
      <c r="AA572" s="23"/>
      <c r="AB572" s="23"/>
      <c r="AC572" s="23"/>
      <c r="AD572" s="23"/>
      <c r="AE572" s="23"/>
      <c r="AF572" s="23"/>
      <c r="AG572" s="23"/>
      <c r="AH572" s="23"/>
      <c r="AI572" s="23"/>
      <c r="AJ572" s="23"/>
      <c r="AK572" s="23"/>
      <c r="AL572" s="23"/>
      <c r="AM572" s="23"/>
      <c r="AN572" s="23"/>
      <c r="AO572" s="23"/>
      <c r="AP572" s="23"/>
      <c r="AQ572" s="23"/>
      <c r="AR572" s="6" t="s">
        <v>68</v>
      </c>
      <c r="AS572" s="23"/>
      <c r="AT572" s="23"/>
      <c r="AU572" s="23"/>
      <c r="AV572" s="23"/>
      <c r="AW572" s="23"/>
      <c r="AX572" s="23"/>
      <c r="AY572" s="23"/>
      <c r="AZ572" s="23"/>
      <c r="BA572" s="23"/>
      <c r="BB572" s="23"/>
      <c r="BC572" s="23"/>
      <c r="BD572" s="23"/>
      <c r="BE572" s="23"/>
      <c r="BF572" s="23"/>
    </row>
    <row r="573" hidden="1">
      <c r="A573" s="5">
        <v>37177.0</v>
      </c>
      <c r="B573" s="6" t="s">
        <v>13022</v>
      </c>
      <c r="C573" s="6" t="s">
        <v>15962</v>
      </c>
      <c r="D573" s="23"/>
      <c r="E573" s="23"/>
      <c r="F573" s="23"/>
      <c r="G573" s="6">
        <v>80000.0</v>
      </c>
      <c r="H573" s="23"/>
      <c r="I573" s="6">
        <v>0.0</v>
      </c>
      <c r="J573" s="6">
        <v>0.0</v>
      </c>
      <c r="K573" s="6">
        <v>6.0</v>
      </c>
      <c r="L573" s="6">
        <v>0.0</v>
      </c>
      <c r="M573" s="6">
        <v>0.0</v>
      </c>
      <c r="N573" s="6" t="s">
        <v>61</v>
      </c>
      <c r="O573" s="6">
        <v>0.0</v>
      </c>
      <c r="P573" s="6">
        <v>0.0</v>
      </c>
      <c r="Q573" s="23"/>
      <c r="R573" s="23"/>
      <c r="S573" s="23"/>
      <c r="T573" s="23"/>
      <c r="U573" s="23"/>
      <c r="V573" s="23"/>
      <c r="W573" s="23"/>
      <c r="X573" s="23"/>
      <c r="Y573" s="23"/>
      <c r="Z573" s="23"/>
      <c r="AA573" s="23"/>
      <c r="AB573" s="23"/>
      <c r="AC573" s="23"/>
      <c r="AD573" s="23"/>
      <c r="AE573" s="23"/>
      <c r="AF573" s="23"/>
      <c r="AG573" s="23"/>
      <c r="AH573" s="23"/>
      <c r="AI573" s="23"/>
      <c r="AJ573" s="23"/>
      <c r="AK573" s="23"/>
      <c r="AL573" s="23"/>
      <c r="AM573" s="23"/>
      <c r="AN573" s="23"/>
      <c r="AO573" s="23"/>
      <c r="AP573" s="23"/>
      <c r="AQ573" s="23"/>
      <c r="AR573" s="6" t="s">
        <v>68</v>
      </c>
      <c r="AS573" s="23"/>
      <c r="AT573" s="23"/>
      <c r="AU573" s="23"/>
      <c r="AV573" s="22" t="s">
        <v>15967</v>
      </c>
      <c r="AW573" s="22" t="s">
        <v>15967</v>
      </c>
      <c r="AX573" s="23"/>
      <c r="AY573" s="23"/>
      <c r="AZ573" s="23"/>
      <c r="BA573" s="23"/>
      <c r="BB573" s="23"/>
      <c r="BC573" s="23"/>
      <c r="BD573" s="23"/>
      <c r="BE573" s="23"/>
      <c r="BF573" s="23"/>
    </row>
    <row r="574" hidden="1">
      <c r="A574" s="5">
        <v>39151.0</v>
      </c>
      <c r="B574" s="12">
        <v>43379.0</v>
      </c>
      <c r="C574" s="6" t="s">
        <v>15970</v>
      </c>
      <c r="D574" s="23"/>
      <c r="E574" s="23"/>
      <c r="F574" s="23"/>
      <c r="G574" s="6">
        <v>300.0</v>
      </c>
      <c r="H574" s="23"/>
      <c r="I574" s="6">
        <v>0.0</v>
      </c>
      <c r="J574" s="6">
        <v>0.0</v>
      </c>
      <c r="K574" s="6">
        <v>6.0</v>
      </c>
      <c r="L574" s="6">
        <v>0.0</v>
      </c>
      <c r="M574" s="6">
        <v>0.0</v>
      </c>
      <c r="N574" s="6" t="s">
        <v>61</v>
      </c>
      <c r="O574" s="6">
        <v>0.0</v>
      </c>
      <c r="P574" s="6">
        <v>0.0</v>
      </c>
      <c r="Q574" s="23"/>
      <c r="R574" s="23"/>
      <c r="S574" s="23"/>
      <c r="T574" s="23"/>
      <c r="U574" s="23"/>
      <c r="V574" s="23"/>
      <c r="W574" s="23"/>
      <c r="X574" s="23"/>
      <c r="Y574" s="23"/>
      <c r="Z574" s="23"/>
      <c r="AA574" s="23"/>
      <c r="AB574" s="23"/>
      <c r="AC574" s="23"/>
      <c r="AD574" s="23"/>
      <c r="AE574" s="23"/>
      <c r="AF574" s="23"/>
      <c r="AG574" s="23"/>
      <c r="AH574" s="23"/>
      <c r="AI574" s="23"/>
      <c r="AJ574" s="23"/>
      <c r="AK574" s="23"/>
      <c r="AL574" s="23"/>
      <c r="AM574" s="23"/>
      <c r="AN574" s="23"/>
      <c r="AO574" s="23"/>
      <c r="AP574" s="23"/>
      <c r="AQ574" s="23"/>
      <c r="AR574" s="6" t="s">
        <v>68</v>
      </c>
      <c r="AS574" s="23"/>
      <c r="AT574" s="23"/>
      <c r="AU574" s="23"/>
      <c r="AV574" s="22" t="s">
        <v>15974</v>
      </c>
      <c r="AW574" s="22" t="s">
        <v>15974</v>
      </c>
      <c r="AX574" s="23"/>
      <c r="AY574" s="23"/>
      <c r="AZ574" s="23"/>
      <c r="BA574" s="23"/>
      <c r="BB574" s="23"/>
      <c r="BC574" s="23"/>
      <c r="BD574" s="23"/>
      <c r="BE574" s="23"/>
      <c r="BF574" s="23"/>
    </row>
    <row r="575" hidden="1">
      <c r="A575" s="5">
        <v>38463.0</v>
      </c>
      <c r="B575" s="6" t="s">
        <v>8218</v>
      </c>
      <c r="C575" s="6" t="s">
        <v>15978</v>
      </c>
      <c r="D575" s="23"/>
      <c r="E575" s="23"/>
      <c r="F575" s="23"/>
      <c r="G575" s="6">
        <v>3000.0</v>
      </c>
      <c r="H575" s="23"/>
      <c r="I575" s="6">
        <v>0.0</v>
      </c>
      <c r="J575" s="6">
        <v>0.0</v>
      </c>
      <c r="K575" s="6">
        <v>6.0</v>
      </c>
      <c r="L575" s="6">
        <v>0.0</v>
      </c>
      <c r="M575" s="6">
        <v>0.0</v>
      </c>
      <c r="N575" s="6" t="s">
        <v>61</v>
      </c>
      <c r="O575" s="6">
        <v>0.0</v>
      </c>
      <c r="P575" s="6">
        <v>0.0</v>
      </c>
      <c r="Q575" s="23"/>
      <c r="R575" s="23"/>
      <c r="S575" s="23"/>
      <c r="T575" s="23"/>
      <c r="U575" s="23"/>
      <c r="V575" s="23"/>
      <c r="W575" s="23"/>
      <c r="X575" s="23"/>
      <c r="Y575" s="23"/>
      <c r="Z575" s="23"/>
      <c r="AA575" s="23"/>
      <c r="AB575" s="23"/>
      <c r="AC575" s="23"/>
      <c r="AD575" s="23"/>
      <c r="AE575" s="23"/>
      <c r="AF575" s="23"/>
      <c r="AG575" s="23"/>
      <c r="AH575" s="23"/>
      <c r="AI575" s="23"/>
      <c r="AJ575" s="23"/>
      <c r="AK575" s="23"/>
      <c r="AL575" s="23"/>
      <c r="AM575" s="23"/>
      <c r="AN575" s="23"/>
      <c r="AO575" s="23"/>
      <c r="AP575" s="23"/>
      <c r="AQ575" s="23"/>
      <c r="AR575" s="6" t="s">
        <v>68</v>
      </c>
      <c r="AS575" s="23"/>
      <c r="AT575" s="23"/>
      <c r="AU575" s="23"/>
      <c r="AV575" s="23"/>
      <c r="AW575" s="23"/>
      <c r="AX575" s="23"/>
      <c r="AY575" s="23"/>
      <c r="AZ575" s="23"/>
      <c r="BA575" s="23"/>
      <c r="BB575" s="23"/>
      <c r="BC575" s="23"/>
      <c r="BD575" s="23"/>
      <c r="BE575" s="23"/>
      <c r="BF575" s="23"/>
    </row>
    <row r="576" hidden="1">
      <c r="A576" s="5">
        <v>38652.0</v>
      </c>
      <c r="B576" s="6" t="s">
        <v>10010</v>
      </c>
      <c r="C576" s="6" t="s">
        <v>15979</v>
      </c>
      <c r="D576" s="23"/>
      <c r="E576" s="23"/>
      <c r="F576" s="23"/>
      <c r="G576" s="6">
        <v>60000.0</v>
      </c>
      <c r="H576" s="23"/>
      <c r="I576" s="6">
        <v>0.0</v>
      </c>
      <c r="J576" s="6">
        <v>0.0</v>
      </c>
      <c r="K576" s="6">
        <v>6.0</v>
      </c>
      <c r="L576" s="6">
        <v>0.0</v>
      </c>
      <c r="M576" s="6">
        <v>0.0</v>
      </c>
      <c r="N576" s="6" t="s">
        <v>61</v>
      </c>
      <c r="O576" s="6">
        <v>0.0</v>
      </c>
      <c r="P576" s="6">
        <v>0.0</v>
      </c>
      <c r="Q576" s="23"/>
      <c r="R576" s="23"/>
      <c r="S576" s="23"/>
      <c r="T576" s="23"/>
      <c r="U576" s="23"/>
      <c r="V576" s="23"/>
      <c r="W576" s="23"/>
      <c r="X576" s="23"/>
      <c r="Y576" s="23"/>
      <c r="Z576" s="23"/>
      <c r="AA576" s="23"/>
      <c r="AB576" s="23"/>
      <c r="AC576" s="23"/>
      <c r="AD576" s="23"/>
      <c r="AE576" s="23"/>
      <c r="AF576" s="23"/>
      <c r="AG576" s="23"/>
      <c r="AH576" s="23"/>
      <c r="AI576" s="23"/>
      <c r="AJ576" s="23"/>
      <c r="AK576" s="23"/>
      <c r="AL576" s="23"/>
      <c r="AM576" s="23"/>
      <c r="AN576" s="23"/>
      <c r="AO576" s="23"/>
      <c r="AP576" s="23"/>
      <c r="AQ576" s="23"/>
      <c r="AR576" s="6" t="s">
        <v>68</v>
      </c>
      <c r="AS576" s="23"/>
      <c r="AT576" s="23"/>
      <c r="AU576" s="23"/>
      <c r="AV576" s="23"/>
      <c r="AW576" s="23"/>
      <c r="AX576" s="23"/>
      <c r="AY576" s="23"/>
      <c r="AZ576" s="23"/>
      <c r="BA576" s="23"/>
      <c r="BB576" s="23"/>
      <c r="BC576" s="23"/>
      <c r="BD576" s="23"/>
      <c r="BE576" s="23"/>
      <c r="BF576" s="23"/>
    </row>
    <row r="577" hidden="1">
      <c r="A577" s="5">
        <v>40393.0</v>
      </c>
      <c r="B577" s="12">
        <v>43108.0</v>
      </c>
      <c r="C577" s="6" t="s">
        <v>15989</v>
      </c>
      <c r="D577" s="23"/>
      <c r="E577" s="23"/>
      <c r="F577" s="23"/>
      <c r="G577" s="6">
        <v>2.0E7</v>
      </c>
      <c r="H577" s="23"/>
      <c r="I577" s="6">
        <v>0.0</v>
      </c>
      <c r="J577" s="6">
        <v>0.0</v>
      </c>
      <c r="K577" s="6">
        <v>6.0</v>
      </c>
      <c r="L577" s="6">
        <v>0.0</v>
      </c>
      <c r="M577" s="6">
        <v>0.0</v>
      </c>
      <c r="N577" s="6" t="s">
        <v>61</v>
      </c>
      <c r="O577" s="6">
        <v>0.0</v>
      </c>
      <c r="P577" s="6">
        <v>0.0</v>
      </c>
      <c r="Q577" s="23"/>
      <c r="R577" s="23"/>
      <c r="S577" s="23"/>
      <c r="T577" s="23"/>
      <c r="U577" s="23"/>
      <c r="V577" s="23"/>
      <c r="W577" s="23"/>
      <c r="X577" s="23"/>
      <c r="Y577" s="23"/>
      <c r="Z577" s="23"/>
      <c r="AA577" s="23"/>
      <c r="AB577" s="23"/>
      <c r="AC577" s="23"/>
      <c r="AD577" s="23"/>
      <c r="AE577" s="23"/>
      <c r="AF577" s="23"/>
      <c r="AG577" s="23"/>
      <c r="AH577" s="23"/>
      <c r="AI577" s="23"/>
      <c r="AJ577" s="23"/>
      <c r="AK577" s="23"/>
      <c r="AL577" s="23"/>
      <c r="AM577" s="23"/>
      <c r="AN577" s="23"/>
      <c r="AO577" s="23"/>
      <c r="AP577" s="23"/>
      <c r="AQ577" s="23"/>
      <c r="AR577" s="6" t="s">
        <v>68</v>
      </c>
      <c r="AS577" s="23"/>
      <c r="AT577" s="23"/>
      <c r="AU577" s="23"/>
      <c r="AV577" s="22" t="s">
        <v>15991</v>
      </c>
      <c r="AW577" s="22" t="s">
        <v>15991</v>
      </c>
      <c r="AX577" s="23"/>
      <c r="AY577" s="23"/>
      <c r="AZ577" s="23"/>
      <c r="BA577" s="23"/>
      <c r="BB577" s="23"/>
      <c r="BC577" s="23"/>
      <c r="BD577" s="23"/>
      <c r="BE577" s="23"/>
      <c r="BF577" s="23"/>
    </row>
    <row r="578" hidden="1">
      <c r="A578" s="5">
        <v>40392.0</v>
      </c>
      <c r="B578" s="12">
        <v>43108.0</v>
      </c>
      <c r="C578" s="6" t="s">
        <v>16007</v>
      </c>
      <c r="D578" s="23"/>
      <c r="E578" s="23"/>
      <c r="F578" s="23"/>
      <c r="G578" s="6">
        <v>1.5E7</v>
      </c>
      <c r="H578" s="23"/>
      <c r="I578" s="6">
        <v>0.0</v>
      </c>
      <c r="J578" s="6">
        <v>0.0</v>
      </c>
      <c r="K578" s="6">
        <v>6.0</v>
      </c>
      <c r="L578" s="6">
        <v>0.0</v>
      </c>
      <c r="M578" s="6">
        <v>0.0</v>
      </c>
      <c r="N578" s="6" t="s">
        <v>61</v>
      </c>
      <c r="O578" s="6">
        <v>0.0</v>
      </c>
      <c r="P578" s="6">
        <v>0.0</v>
      </c>
      <c r="Q578" s="23"/>
      <c r="R578" s="23"/>
      <c r="S578" s="23"/>
      <c r="T578" s="23"/>
      <c r="U578" s="23"/>
      <c r="V578" s="23"/>
      <c r="W578" s="23"/>
      <c r="X578" s="23"/>
      <c r="Y578" s="23"/>
      <c r="Z578" s="23"/>
      <c r="AA578" s="23"/>
      <c r="AB578" s="23"/>
      <c r="AC578" s="23"/>
      <c r="AD578" s="23"/>
      <c r="AE578" s="23"/>
      <c r="AF578" s="23"/>
      <c r="AG578" s="23"/>
      <c r="AH578" s="23"/>
      <c r="AI578" s="23"/>
      <c r="AJ578" s="23"/>
      <c r="AK578" s="23"/>
      <c r="AL578" s="23"/>
      <c r="AM578" s="23"/>
      <c r="AN578" s="23"/>
      <c r="AO578" s="23"/>
      <c r="AP578" s="23"/>
      <c r="AQ578" s="23"/>
      <c r="AR578" s="6" t="s">
        <v>68</v>
      </c>
      <c r="AS578" s="23"/>
      <c r="AT578" s="23"/>
      <c r="AU578" s="23"/>
      <c r="AV578" s="23"/>
      <c r="AW578" s="23"/>
      <c r="AX578" s="23"/>
      <c r="AY578" s="23"/>
      <c r="AZ578" s="23"/>
      <c r="BA578" s="23"/>
      <c r="BB578" s="23"/>
      <c r="BC578" s="23"/>
      <c r="BD578" s="23"/>
      <c r="BE578" s="23"/>
      <c r="BF578" s="23"/>
    </row>
    <row r="579" hidden="1">
      <c r="A579" s="5">
        <v>40654.0</v>
      </c>
      <c r="B579" s="6" t="s">
        <v>9201</v>
      </c>
      <c r="C579" s="6" t="s">
        <v>16010</v>
      </c>
      <c r="D579" s="23"/>
      <c r="E579" s="23"/>
      <c r="F579" s="23"/>
      <c r="G579" s="6">
        <v>4000000.0</v>
      </c>
      <c r="H579" s="23"/>
      <c r="I579" s="6">
        <v>0.0</v>
      </c>
      <c r="J579" s="6">
        <v>0.0</v>
      </c>
      <c r="K579" s="6">
        <v>6.0</v>
      </c>
      <c r="L579" s="6">
        <v>0.0</v>
      </c>
      <c r="M579" s="6">
        <v>0.0</v>
      </c>
      <c r="N579" s="6" t="s">
        <v>61</v>
      </c>
      <c r="O579" s="6">
        <v>0.0</v>
      </c>
      <c r="P579" s="6">
        <v>0.0</v>
      </c>
      <c r="Q579" s="23"/>
      <c r="R579" s="23"/>
      <c r="S579" s="23"/>
      <c r="T579" s="23"/>
      <c r="U579" s="23"/>
      <c r="V579" s="23"/>
      <c r="W579" s="23"/>
      <c r="X579" s="23"/>
      <c r="Y579" s="23"/>
      <c r="Z579" s="23"/>
      <c r="AA579" s="23"/>
      <c r="AB579" s="23"/>
      <c r="AC579" s="23"/>
      <c r="AD579" s="23"/>
      <c r="AE579" s="23"/>
      <c r="AF579" s="23"/>
      <c r="AG579" s="23"/>
      <c r="AH579" s="23"/>
      <c r="AI579" s="23"/>
      <c r="AJ579" s="23"/>
      <c r="AK579" s="23"/>
      <c r="AL579" s="23"/>
      <c r="AM579" s="23"/>
      <c r="AN579" s="23"/>
      <c r="AO579" s="23"/>
      <c r="AP579" s="23"/>
      <c r="AQ579" s="23"/>
      <c r="AR579" s="6" t="s">
        <v>68</v>
      </c>
      <c r="AS579" s="23"/>
      <c r="AT579" s="23"/>
      <c r="AU579" s="23"/>
      <c r="AV579" s="23"/>
      <c r="AW579" s="23"/>
      <c r="AX579" s="23"/>
      <c r="AY579" s="23"/>
      <c r="AZ579" s="23"/>
      <c r="BA579" s="23"/>
      <c r="BB579" s="23"/>
      <c r="BC579" s="23"/>
      <c r="BD579" s="23"/>
      <c r="BE579" s="23"/>
      <c r="BF579" s="23"/>
    </row>
    <row r="580" hidden="1">
      <c r="A580" s="5">
        <v>41319.0</v>
      </c>
      <c r="B580" s="6" t="s">
        <v>15651</v>
      </c>
      <c r="C580" s="6" t="s">
        <v>16017</v>
      </c>
      <c r="D580" s="23"/>
      <c r="E580" s="23"/>
      <c r="F580" s="23"/>
      <c r="G580" s="6">
        <v>10000.0</v>
      </c>
      <c r="H580" s="23"/>
      <c r="I580" s="6">
        <v>0.0</v>
      </c>
      <c r="J580" s="6">
        <v>0.0</v>
      </c>
      <c r="K580" s="6">
        <v>6.0</v>
      </c>
      <c r="L580" s="6">
        <v>0.0</v>
      </c>
      <c r="M580" s="6">
        <v>0.0</v>
      </c>
      <c r="N580" s="6" t="s">
        <v>61</v>
      </c>
      <c r="O580" s="6">
        <v>0.0</v>
      </c>
      <c r="P580" s="6">
        <v>0.0</v>
      </c>
      <c r="Q580" s="23"/>
      <c r="R580" s="23"/>
      <c r="S580" s="23"/>
      <c r="T580" s="23"/>
      <c r="U580" s="23"/>
      <c r="V580" s="23"/>
      <c r="W580" s="23"/>
      <c r="X580" s="23"/>
      <c r="Y580" s="23"/>
      <c r="Z580" s="23"/>
      <c r="AA580" s="23"/>
      <c r="AB580" s="23"/>
      <c r="AC580" s="23"/>
      <c r="AD580" s="23"/>
      <c r="AE580" s="23"/>
      <c r="AF580" s="23"/>
      <c r="AG580" s="23"/>
      <c r="AH580" s="23"/>
      <c r="AI580" s="23"/>
      <c r="AJ580" s="23"/>
      <c r="AK580" s="23"/>
      <c r="AL580" s="23"/>
      <c r="AM580" s="23"/>
      <c r="AN580" s="23"/>
      <c r="AO580" s="23"/>
      <c r="AP580" s="23"/>
      <c r="AQ580" s="23"/>
      <c r="AR580" s="6" t="s">
        <v>68</v>
      </c>
      <c r="AS580" s="23"/>
      <c r="AT580" s="23"/>
      <c r="AU580" s="23"/>
      <c r="AV580" s="22" t="s">
        <v>16018</v>
      </c>
      <c r="AW580" s="22" t="s">
        <v>16018</v>
      </c>
      <c r="AX580" s="23"/>
      <c r="AY580" s="23"/>
      <c r="AZ580" s="23"/>
      <c r="BA580" s="23"/>
      <c r="BB580" s="23"/>
      <c r="BC580" s="23"/>
      <c r="BD580" s="23"/>
      <c r="BE580" s="23"/>
      <c r="BF580" s="23"/>
    </row>
    <row r="581" hidden="1">
      <c r="A581" s="5">
        <v>40461.0</v>
      </c>
      <c r="B581" s="12">
        <v>43351.0</v>
      </c>
      <c r="C581" s="6" t="s">
        <v>16019</v>
      </c>
      <c r="D581" s="23"/>
      <c r="E581" s="23"/>
      <c r="F581" s="23"/>
      <c r="G581" s="6">
        <v>75000.0</v>
      </c>
      <c r="H581" s="23"/>
      <c r="I581" s="6">
        <v>0.0</v>
      </c>
      <c r="J581" s="6">
        <v>0.0</v>
      </c>
      <c r="K581" s="6">
        <v>6.0</v>
      </c>
      <c r="L581" s="6">
        <v>0.0</v>
      </c>
      <c r="M581" s="6">
        <v>0.0</v>
      </c>
      <c r="N581" s="6" t="s">
        <v>61</v>
      </c>
      <c r="O581" s="6">
        <v>0.0</v>
      </c>
      <c r="P581" s="6">
        <v>0.0</v>
      </c>
      <c r="Q581" s="23"/>
      <c r="R581" s="23"/>
      <c r="S581" s="23"/>
      <c r="T581" s="23"/>
      <c r="U581" s="23"/>
      <c r="V581" s="23"/>
      <c r="W581" s="23"/>
      <c r="X581" s="23"/>
      <c r="Y581" s="23"/>
      <c r="Z581" s="23"/>
      <c r="AA581" s="23"/>
      <c r="AB581" s="23"/>
      <c r="AC581" s="23"/>
      <c r="AD581" s="23"/>
      <c r="AE581" s="23"/>
      <c r="AF581" s="23"/>
      <c r="AG581" s="23"/>
      <c r="AH581" s="23"/>
      <c r="AI581" s="23"/>
      <c r="AJ581" s="23"/>
      <c r="AK581" s="23"/>
      <c r="AL581" s="23"/>
      <c r="AM581" s="23"/>
      <c r="AN581" s="23"/>
      <c r="AO581" s="23"/>
      <c r="AP581" s="23"/>
      <c r="AQ581" s="23"/>
      <c r="AR581" s="6" t="s">
        <v>68</v>
      </c>
      <c r="AS581" s="23"/>
      <c r="AT581" s="23"/>
      <c r="AU581" s="23"/>
      <c r="AV581" s="23"/>
      <c r="AW581" s="23"/>
      <c r="AX581" s="23"/>
      <c r="AY581" s="23"/>
      <c r="AZ581" s="23"/>
      <c r="BA581" s="23"/>
      <c r="BB581" s="23"/>
      <c r="BC581" s="23"/>
      <c r="BD581" s="23"/>
      <c r="BE581" s="23"/>
      <c r="BF581" s="23"/>
    </row>
    <row r="582" hidden="1">
      <c r="A582" s="5">
        <v>40462.0</v>
      </c>
      <c r="B582" s="12">
        <v>43351.0</v>
      </c>
      <c r="C582" s="6" t="s">
        <v>16020</v>
      </c>
      <c r="D582" s="6" t="s">
        <v>16021</v>
      </c>
      <c r="E582" s="6" t="s">
        <v>16022</v>
      </c>
      <c r="F582" s="22" t="s">
        <v>16023</v>
      </c>
      <c r="G582" s="6">
        <v>25000.0</v>
      </c>
      <c r="H582" s="23"/>
      <c r="I582" s="6">
        <v>0.0</v>
      </c>
      <c r="J582" s="6">
        <v>0.0</v>
      </c>
      <c r="K582" s="6">
        <v>6.0</v>
      </c>
      <c r="L582" s="6">
        <v>0.0</v>
      </c>
      <c r="M582" s="6">
        <v>0.0</v>
      </c>
      <c r="N582" s="6" t="s">
        <v>61</v>
      </c>
      <c r="O582" s="6">
        <v>0.0</v>
      </c>
      <c r="P582" s="6">
        <v>0.0</v>
      </c>
      <c r="Q582" s="12">
        <v>43351.0</v>
      </c>
      <c r="R582" s="6" t="s">
        <v>13421</v>
      </c>
      <c r="S582" s="6" t="s">
        <v>16024</v>
      </c>
      <c r="T582" s="22" t="s">
        <v>16025</v>
      </c>
      <c r="U582" s="6" t="s">
        <v>16029</v>
      </c>
      <c r="V582" s="23"/>
      <c r="W582" s="6" t="s">
        <v>16031</v>
      </c>
      <c r="X582" s="23"/>
      <c r="Y582" s="23"/>
      <c r="Z582" s="23"/>
      <c r="AA582" s="23"/>
      <c r="AB582" s="23"/>
      <c r="AC582" s="23"/>
      <c r="AD582" s="6" t="s">
        <v>16033</v>
      </c>
      <c r="AE582" s="23"/>
      <c r="AF582" s="6" t="s">
        <v>939</v>
      </c>
      <c r="AG582" s="23"/>
      <c r="AH582" s="23"/>
      <c r="AI582" s="23"/>
      <c r="AJ582" s="23"/>
      <c r="AK582" s="23"/>
      <c r="AL582" s="6" t="s">
        <v>16034</v>
      </c>
      <c r="AM582" s="23"/>
      <c r="AN582" s="23"/>
      <c r="AO582" s="23"/>
      <c r="AP582" s="23"/>
      <c r="AQ582" s="23"/>
      <c r="AR582" s="6" t="s">
        <v>834</v>
      </c>
      <c r="AS582" s="23"/>
      <c r="AT582" s="23"/>
      <c r="AU582" s="23"/>
      <c r="AV582" s="22" t="s">
        <v>16025</v>
      </c>
      <c r="AW582" s="22" t="s">
        <v>16025</v>
      </c>
      <c r="AX582" s="23"/>
      <c r="AY582" s="23"/>
      <c r="AZ582" s="23"/>
      <c r="BA582" s="23"/>
      <c r="BB582" s="23"/>
      <c r="BC582" s="23"/>
      <c r="BD582" s="23"/>
      <c r="BE582" s="23"/>
      <c r="BF582" s="23"/>
    </row>
    <row r="583" hidden="1">
      <c r="A583" s="5">
        <v>40382.0</v>
      </c>
      <c r="B583" s="6" t="s">
        <v>175</v>
      </c>
      <c r="C583" s="6" t="s">
        <v>16039</v>
      </c>
      <c r="D583" s="23"/>
      <c r="E583" s="23"/>
      <c r="F583" s="23"/>
      <c r="G583" s="6">
        <v>10000.0</v>
      </c>
      <c r="H583" s="23"/>
      <c r="I583" s="6">
        <v>0.0</v>
      </c>
      <c r="J583" s="6">
        <v>0.0</v>
      </c>
      <c r="K583" s="6">
        <v>6.0</v>
      </c>
      <c r="L583" s="6">
        <v>0.0</v>
      </c>
      <c r="M583" s="6">
        <v>0.0</v>
      </c>
      <c r="N583" s="6" t="s">
        <v>61</v>
      </c>
      <c r="O583" s="6">
        <v>0.0</v>
      </c>
      <c r="P583" s="6">
        <v>0.0</v>
      </c>
      <c r="Q583" s="23"/>
      <c r="R583" s="23"/>
      <c r="S583" s="23"/>
      <c r="T583" s="23"/>
      <c r="U583" s="23"/>
      <c r="V583" s="23"/>
      <c r="W583" s="23"/>
      <c r="X583" s="23"/>
      <c r="Y583" s="23"/>
      <c r="Z583" s="23"/>
      <c r="AA583" s="23"/>
      <c r="AB583" s="23"/>
      <c r="AC583" s="23"/>
      <c r="AD583" s="23"/>
      <c r="AE583" s="23"/>
      <c r="AF583" s="23"/>
      <c r="AG583" s="23"/>
      <c r="AH583" s="23"/>
      <c r="AI583" s="23"/>
      <c r="AJ583" s="23"/>
      <c r="AK583" s="23"/>
      <c r="AL583" s="23"/>
      <c r="AM583" s="23"/>
      <c r="AN583" s="23"/>
      <c r="AO583" s="23"/>
      <c r="AP583" s="23"/>
      <c r="AQ583" s="23"/>
      <c r="AR583" s="6" t="s">
        <v>68</v>
      </c>
      <c r="AS583" s="23"/>
      <c r="AT583" s="23"/>
      <c r="AU583" s="23"/>
      <c r="AV583" s="23"/>
      <c r="AW583" s="23"/>
      <c r="AX583" s="23"/>
      <c r="AY583" s="23"/>
      <c r="AZ583" s="23"/>
      <c r="BA583" s="23"/>
      <c r="BB583" s="23"/>
      <c r="BC583" s="23"/>
      <c r="BD583" s="23"/>
      <c r="BE583" s="23"/>
      <c r="BF583" s="23"/>
    </row>
    <row r="584" hidden="1">
      <c r="A584" s="5">
        <v>41590.0</v>
      </c>
      <c r="B584" s="12">
        <v>43170.0</v>
      </c>
      <c r="C584" s="6" t="s">
        <v>16044</v>
      </c>
      <c r="D584" s="23"/>
      <c r="E584" s="23"/>
      <c r="F584" s="23"/>
      <c r="G584" s="6">
        <v>2500.0</v>
      </c>
      <c r="H584" s="23"/>
      <c r="I584" s="6">
        <v>0.0</v>
      </c>
      <c r="J584" s="6">
        <v>0.0</v>
      </c>
      <c r="K584" s="6">
        <v>6.0</v>
      </c>
      <c r="L584" s="6">
        <v>0.0</v>
      </c>
      <c r="M584" s="6">
        <v>0.0</v>
      </c>
      <c r="N584" s="6" t="s">
        <v>61</v>
      </c>
      <c r="O584" s="6">
        <v>0.0</v>
      </c>
      <c r="P584" s="6">
        <v>0.0</v>
      </c>
      <c r="Q584" s="23"/>
      <c r="R584" s="23"/>
      <c r="S584" s="23"/>
      <c r="T584" s="23"/>
      <c r="U584" s="23"/>
      <c r="V584" s="23"/>
      <c r="W584" s="23"/>
      <c r="X584" s="23"/>
      <c r="Y584" s="23"/>
      <c r="Z584" s="23"/>
      <c r="AA584" s="23"/>
      <c r="AB584" s="23"/>
      <c r="AC584" s="23"/>
      <c r="AD584" s="23"/>
      <c r="AE584" s="23"/>
      <c r="AF584" s="23"/>
      <c r="AG584" s="23"/>
      <c r="AH584" s="23"/>
      <c r="AI584" s="23"/>
      <c r="AJ584" s="23"/>
      <c r="AK584" s="23"/>
      <c r="AL584" s="23"/>
      <c r="AM584" s="23"/>
      <c r="AN584" s="23"/>
      <c r="AO584" s="23"/>
      <c r="AP584" s="23"/>
      <c r="AQ584" s="23"/>
      <c r="AR584" s="6" t="s">
        <v>68</v>
      </c>
      <c r="AS584" s="23"/>
      <c r="AT584" s="23"/>
      <c r="AU584" s="23"/>
      <c r="AV584" s="23"/>
      <c r="AW584" s="23"/>
      <c r="AX584" s="23"/>
      <c r="AY584" s="23"/>
      <c r="AZ584" s="23"/>
      <c r="BA584" s="23"/>
      <c r="BB584" s="23"/>
      <c r="BC584" s="23"/>
      <c r="BD584" s="23"/>
      <c r="BE584" s="23"/>
      <c r="BF584" s="23"/>
    </row>
    <row r="585" hidden="1">
      <c r="A585" s="5">
        <v>44029.0</v>
      </c>
      <c r="B585" s="16">
        <v>43385.0</v>
      </c>
      <c r="C585" s="6" t="s">
        <v>16045</v>
      </c>
      <c r="D585" s="23"/>
      <c r="E585" s="23"/>
      <c r="F585" s="23"/>
      <c r="G585" s="6">
        <v>50000.0</v>
      </c>
      <c r="H585" s="23"/>
      <c r="I585" s="6">
        <v>0.0</v>
      </c>
      <c r="J585" s="6">
        <v>0.0</v>
      </c>
      <c r="K585" s="6">
        <v>6.0</v>
      </c>
      <c r="L585" s="6">
        <v>0.0</v>
      </c>
      <c r="M585" s="6">
        <v>0.0</v>
      </c>
      <c r="N585" s="6" t="s">
        <v>61</v>
      </c>
      <c r="O585" s="6">
        <v>0.0</v>
      </c>
      <c r="P585" s="6">
        <v>0.0</v>
      </c>
      <c r="Q585" s="23"/>
      <c r="R585" s="23"/>
      <c r="S585" s="23"/>
      <c r="T585" s="23"/>
      <c r="U585" s="23"/>
      <c r="V585" s="23"/>
      <c r="W585" s="23"/>
      <c r="X585" s="23"/>
      <c r="Y585" s="23"/>
      <c r="Z585" s="23"/>
      <c r="AA585" s="23"/>
      <c r="AB585" s="23"/>
      <c r="AC585" s="23"/>
      <c r="AD585" s="23"/>
      <c r="AE585" s="23"/>
      <c r="AF585" s="23"/>
      <c r="AG585" s="23"/>
      <c r="AH585" s="23"/>
      <c r="AI585" s="23"/>
      <c r="AJ585" s="23"/>
      <c r="AK585" s="23"/>
      <c r="AL585" s="23"/>
      <c r="AM585" s="23"/>
      <c r="AN585" s="23"/>
      <c r="AO585" s="23"/>
      <c r="AP585" s="23"/>
      <c r="AQ585" s="23"/>
      <c r="AR585" s="6" t="s">
        <v>68</v>
      </c>
      <c r="AS585" s="23"/>
      <c r="AT585" s="23"/>
      <c r="AU585" s="23"/>
      <c r="AV585" s="23"/>
      <c r="AW585" s="23"/>
      <c r="AX585" s="23"/>
      <c r="AY585" s="23"/>
      <c r="AZ585" s="23"/>
      <c r="BA585" s="23"/>
      <c r="BB585" s="23"/>
      <c r="BC585" s="23"/>
      <c r="BD585" s="23"/>
      <c r="BE585" s="23"/>
      <c r="BF585" s="23"/>
    </row>
    <row r="586" hidden="1">
      <c r="A586" s="5">
        <v>40847.0</v>
      </c>
      <c r="B586" s="12">
        <v>43321.0</v>
      </c>
      <c r="C586" s="6" t="s">
        <v>16048</v>
      </c>
      <c r="D586" s="23"/>
      <c r="E586" s="23"/>
      <c r="F586" s="23"/>
      <c r="G586" s="6">
        <v>5000.0</v>
      </c>
      <c r="H586" s="23"/>
      <c r="I586" s="6">
        <v>0.0</v>
      </c>
      <c r="J586" s="6">
        <v>0.0</v>
      </c>
      <c r="K586" s="6">
        <v>6.0</v>
      </c>
      <c r="L586" s="6">
        <v>0.0</v>
      </c>
      <c r="M586" s="6">
        <v>0.0</v>
      </c>
      <c r="N586" s="6" t="s">
        <v>61</v>
      </c>
      <c r="O586" s="6">
        <v>0.0</v>
      </c>
      <c r="P586" s="6">
        <v>0.0</v>
      </c>
      <c r="Q586" s="23"/>
      <c r="R586" s="23"/>
      <c r="S586" s="23"/>
      <c r="T586" s="23"/>
      <c r="U586" s="23"/>
      <c r="V586" s="23"/>
      <c r="W586" s="23"/>
      <c r="X586" s="23"/>
      <c r="Y586" s="23"/>
      <c r="Z586" s="23"/>
      <c r="AA586" s="23"/>
      <c r="AB586" s="23"/>
      <c r="AC586" s="23"/>
      <c r="AD586" s="23"/>
      <c r="AE586" s="23"/>
      <c r="AF586" s="23"/>
      <c r="AG586" s="23"/>
      <c r="AH586" s="23"/>
      <c r="AI586" s="23"/>
      <c r="AJ586" s="23"/>
      <c r="AK586" s="23"/>
      <c r="AL586" s="23"/>
      <c r="AM586" s="23"/>
      <c r="AN586" s="23"/>
      <c r="AO586" s="23"/>
      <c r="AP586" s="23"/>
      <c r="AQ586" s="23"/>
      <c r="AR586" s="6" t="s">
        <v>68</v>
      </c>
      <c r="AS586" s="23"/>
      <c r="AT586" s="23"/>
      <c r="AU586" s="23"/>
      <c r="AV586" s="23"/>
      <c r="AW586" s="23"/>
      <c r="AX586" s="23"/>
      <c r="AY586" s="23"/>
      <c r="AZ586" s="23"/>
      <c r="BA586" s="23"/>
      <c r="BB586" s="23"/>
      <c r="BC586" s="23"/>
      <c r="BD586" s="23"/>
      <c r="BE586" s="23"/>
      <c r="BF586" s="23"/>
    </row>
    <row r="587" hidden="1">
      <c r="A587" s="5">
        <v>40848.0</v>
      </c>
      <c r="B587" s="12">
        <v>43321.0</v>
      </c>
      <c r="C587" s="6" t="s">
        <v>16050</v>
      </c>
      <c r="D587" s="23"/>
      <c r="E587" s="23"/>
      <c r="F587" s="23"/>
      <c r="G587" s="6">
        <v>5000.0</v>
      </c>
      <c r="H587" s="23"/>
      <c r="I587" s="6">
        <v>0.0</v>
      </c>
      <c r="J587" s="6">
        <v>0.0</v>
      </c>
      <c r="K587" s="6">
        <v>6.0</v>
      </c>
      <c r="L587" s="6">
        <v>0.0</v>
      </c>
      <c r="M587" s="6">
        <v>0.0</v>
      </c>
      <c r="N587" s="6" t="s">
        <v>61</v>
      </c>
      <c r="O587" s="6">
        <v>0.0</v>
      </c>
      <c r="P587" s="6">
        <v>0.0</v>
      </c>
      <c r="Q587" s="23"/>
      <c r="R587" s="23"/>
      <c r="S587" s="23"/>
      <c r="T587" s="23"/>
      <c r="U587" s="23"/>
      <c r="V587" s="23"/>
      <c r="W587" s="23"/>
      <c r="X587" s="23"/>
      <c r="Y587" s="23"/>
      <c r="Z587" s="23"/>
      <c r="AA587" s="23"/>
      <c r="AB587" s="23"/>
      <c r="AC587" s="23"/>
      <c r="AD587" s="23"/>
      <c r="AE587" s="23"/>
      <c r="AF587" s="23"/>
      <c r="AG587" s="23"/>
      <c r="AH587" s="23"/>
      <c r="AI587" s="23"/>
      <c r="AJ587" s="23"/>
      <c r="AK587" s="23"/>
      <c r="AL587" s="23"/>
      <c r="AM587" s="23"/>
      <c r="AN587" s="23"/>
      <c r="AO587" s="23"/>
      <c r="AP587" s="23"/>
      <c r="AQ587" s="23"/>
      <c r="AR587" s="6" t="s">
        <v>68</v>
      </c>
      <c r="AS587" s="23"/>
      <c r="AT587" s="23"/>
      <c r="AU587" s="23"/>
      <c r="AV587" s="22" t="s">
        <v>16051</v>
      </c>
      <c r="AW587" s="22" t="s">
        <v>16051</v>
      </c>
      <c r="AX587" s="23"/>
      <c r="AY587" s="23"/>
      <c r="AZ587" s="23"/>
      <c r="BA587" s="23"/>
      <c r="BB587" s="23"/>
      <c r="BC587" s="23"/>
      <c r="BD587" s="23"/>
      <c r="BE587" s="23"/>
      <c r="BF587" s="23"/>
    </row>
    <row r="588" hidden="1">
      <c r="A588" s="5">
        <v>40849.0</v>
      </c>
      <c r="B588" s="12">
        <v>43352.0</v>
      </c>
      <c r="C588" s="6" t="s">
        <v>16054</v>
      </c>
      <c r="D588" s="23"/>
      <c r="E588" s="23"/>
      <c r="F588" s="23"/>
      <c r="G588" s="6">
        <v>2500.0</v>
      </c>
      <c r="H588" s="23"/>
      <c r="I588" s="6">
        <v>0.0</v>
      </c>
      <c r="J588" s="6">
        <v>0.0</v>
      </c>
      <c r="K588" s="6">
        <v>6.0</v>
      </c>
      <c r="L588" s="6">
        <v>0.0</v>
      </c>
      <c r="M588" s="6">
        <v>0.0</v>
      </c>
      <c r="N588" s="6" t="s">
        <v>61</v>
      </c>
      <c r="O588" s="6">
        <v>0.0</v>
      </c>
      <c r="P588" s="6">
        <v>0.0</v>
      </c>
      <c r="Q588" s="23"/>
      <c r="R588" s="23"/>
      <c r="S588" s="23"/>
      <c r="T588" s="23"/>
      <c r="U588" s="23"/>
      <c r="V588" s="23"/>
      <c r="W588" s="23"/>
      <c r="X588" s="23"/>
      <c r="Y588" s="23"/>
      <c r="Z588" s="23"/>
      <c r="AA588" s="23"/>
      <c r="AB588" s="23"/>
      <c r="AC588" s="23"/>
      <c r="AD588" s="23"/>
      <c r="AE588" s="23"/>
      <c r="AF588" s="23"/>
      <c r="AG588" s="23"/>
      <c r="AH588" s="23"/>
      <c r="AI588" s="23"/>
      <c r="AJ588" s="23"/>
      <c r="AK588" s="23"/>
      <c r="AL588" s="23"/>
      <c r="AM588" s="23"/>
      <c r="AN588" s="23"/>
      <c r="AO588" s="23"/>
      <c r="AP588" s="23"/>
      <c r="AQ588" s="23"/>
      <c r="AR588" s="6" t="s">
        <v>68</v>
      </c>
      <c r="AS588" s="23"/>
      <c r="AT588" s="23"/>
      <c r="AU588" s="23"/>
      <c r="AV588" s="23"/>
      <c r="AW588" s="23"/>
      <c r="AX588" s="23"/>
      <c r="AY588" s="23"/>
      <c r="AZ588" s="23"/>
      <c r="BA588" s="23"/>
      <c r="BB588" s="23"/>
      <c r="BC588" s="23"/>
      <c r="BD588" s="23"/>
      <c r="BE588" s="23"/>
      <c r="BF588" s="23"/>
    </row>
    <row r="589" hidden="1">
      <c r="A589" s="5">
        <v>37690.0</v>
      </c>
      <c r="B589" s="6" t="s">
        <v>9644</v>
      </c>
      <c r="C589" s="6" t="s">
        <v>16057</v>
      </c>
      <c r="D589" s="6" t="s">
        <v>16058</v>
      </c>
      <c r="E589" s="6" t="s">
        <v>16061</v>
      </c>
      <c r="F589" s="22" t="s">
        <v>16062</v>
      </c>
      <c r="G589" s="6">
        <v>5000.0</v>
      </c>
      <c r="H589" s="23"/>
      <c r="I589" s="6">
        <v>0.0</v>
      </c>
      <c r="J589" s="6">
        <v>0.0</v>
      </c>
      <c r="K589" s="6">
        <v>6.0</v>
      </c>
      <c r="L589" s="6">
        <v>0.0</v>
      </c>
      <c r="M589" s="6">
        <v>0.0</v>
      </c>
      <c r="N589" s="6" t="s">
        <v>61</v>
      </c>
      <c r="O589" s="6">
        <v>0.0</v>
      </c>
      <c r="P589" s="6">
        <v>0.0</v>
      </c>
      <c r="Q589" s="6" t="s">
        <v>9644</v>
      </c>
      <c r="R589" s="12">
        <v>43316.0</v>
      </c>
      <c r="S589" s="6" t="s">
        <v>16072</v>
      </c>
      <c r="T589" s="22" t="s">
        <v>16073</v>
      </c>
      <c r="U589" s="6" t="s">
        <v>16077</v>
      </c>
      <c r="V589" s="23"/>
      <c r="W589" s="6" t="s">
        <v>16079</v>
      </c>
      <c r="X589" s="23"/>
      <c r="Y589" s="23"/>
      <c r="Z589" s="23"/>
      <c r="AA589" s="23"/>
      <c r="AB589" s="23"/>
      <c r="AC589" s="6" t="s">
        <v>16081</v>
      </c>
      <c r="AD589" s="6" t="s">
        <v>16082</v>
      </c>
      <c r="AE589" s="6" t="s">
        <v>16083</v>
      </c>
      <c r="AF589" s="6" t="s">
        <v>16085</v>
      </c>
      <c r="AG589" s="23"/>
      <c r="AH589" s="23"/>
      <c r="AI589" s="23"/>
      <c r="AJ589" s="23"/>
      <c r="AK589" s="23"/>
      <c r="AL589" s="23"/>
      <c r="AM589" s="23"/>
      <c r="AN589" s="23"/>
      <c r="AO589" s="23"/>
      <c r="AP589" s="23"/>
      <c r="AQ589" s="23"/>
      <c r="AR589" s="6" t="s">
        <v>834</v>
      </c>
      <c r="AS589" s="23"/>
      <c r="AT589" s="23"/>
      <c r="AU589" s="23"/>
      <c r="AV589" s="22" t="s">
        <v>16086</v>
      </c>
      <c r="AW589" s="22" t="s">
        <v>16086</v>
      </c>
      <c r="AX589" s="23"/>
      <c r="AY589" s="23"/>
      <c r="AZ589" s="23"/>
      <c r="BA589" s="23"/>
      <c r="BB589" s="23"/>
      <c r="BC589" s="23"/>
      <c r="BD589" s="23"/>
      <c r="BE589" s="23"/>
      <c r="BF589" s="23"/>
    </row>
    <row r="590" hidden="1">
      <c r="A590" s="5">
        <v>37684.0</v>
      </c>
      <c r="B590" s="6" t="s">
        <v>9644</v>
      </c>
      <c r="C590" s="6" t="s">
        <v>16091</v>
      </c>
      <c r="D590" s="23"/>
      <c r="E590" s="23"/>
      <c r="F590" s="23"/>
      <c r="G590" s="6">
        <v>2000.0</v>
      </c>
      <c r="H590" s="23"/>
      <c r="I590" s="6">
        <v>0.0</v>
      </c>
      <c r="J590" s="6">
        <v>0.0</v>
      </c>
      <c r="K590" s="6">
        <v>6.0</v>
      </c>
      <c r="L590" s="6">
        <v>0.0</v>
      </c>
      <c r="M590" s="6">
        <v>0.0</v>
      </c>
      <c r="N590" s="6" t="s">
        <v>61</v>
      </c>
      <c r="O590" s="6">
        <v>0.0</v>
      </c>
      <c r="P590" s="6">
        <v>0.0</v>
      </c>
      <c r="Q590" s="6" t="s">
        <v>10086</v>
      </c>
      <c r="R590" s="6" t="s">
        <v>12535</v>
      </c>
      <c r="S590" s="23"/>
      <c r="T590" s="23"/>
      <c r="U590" s="23"/>
      <c r="V590" s="23"/>
      <c r="W590" s="6" t="s">
        <v>11876</v>
      </c>
      <c r="X590" s="23"/>
      <c r="Y590" s="23"/>
      <c r="Z590" s="23"/>
      <c r="AA590" s="23"/>
      <c r="AB590" s="23"/>
      <c r="AC590" s="6" t="s">
        <v>16094</v>
      </c>
      <c r="AD590" s="6" t="s">
        <v>16095</v>
      </c>
      <c r="AE590" s="6" t="s">
        <v>16098</v>
      </c>
      <c r="AF590" s="6" t="s">
        <v>16100</v>
      </c>
      <c r="AG590" s="23"/>
      <c r="AH590" s="23"/>
      <c r="AI590" s="23"/>
      <c r="AJ590" s="23"/>
      <c r="AK590" s="23"/>
      <c r="AL590" s="6" t="s">
        <v>16102</v>
      </c>
      <c r="AM590" s="23"/>
      <c r="AN590" s="23"/>
      <c r="AO590" s="23"/>
      <c r="AP590" s="23"/>
      <c r="AQ590" s="23"/>
      <c r="AR590" s="6" t="s">
        <v>68</v>
      </c>
      <c r="AS590" s="23"/>
      <c r="AT590" s="23"/>
      <c r="AU590" s="23"/>
      <c r="AV590" s="22" t="s">
        <v>16105</v>
      </c>
      <c r="AW590" s="22" t="s">
        <v>16105</v>
      </c>
      <c r="AX590" s="23"/>
      <c r="AY590" s="23"/>
      <c r="AZ590" s="23"/>
      <c r="BA590" s="23"/>
      <c r="BB590" s="23"/>
      <c r="BC590" s="23"/>
      <c r="BD590" s="23"/>
      <c r="BE590" s="23"/>
      <c r="BF590" s="23"/>
    </row>
    <row r="591" hidden="1">
      <c r="A591" s="5">
        <v>40510.0</v>
      </c>
      <c r="B591" s="12">
        <v>43442.0</v>
      </c>
      <c r="C591" s="6" t="s">
        <v>16115</v>
      </c>
      <c r="D591" s="23"/>
      <c r="E591" s="23"/>
      <c r="F591" s="23"/>
      <c r="G591" s="6">
        <v>1300.0</v>
      </c>
      <c r="H591" s="23"/>
      <c r="I591" s="6">
        <v>0.0</v>
      </c>
      <c r="J591" s="6">
        <v>0.0</v>
      </c>
      <c r="K591" s="6">
        <v>6.0</v>
      </c>
      <c r="L591" s="6">
        <v>0.0</v>
      </c>
      <c r="M591" s="6">
        <v>0.0</v>
      </c>
      <c r="N591" s="6" t="s">
        <v>61</v>
      </c>
      <c r="O591" s="6">
        <v>0.0</v>
      </c>
      <c r="P591" s="6">
        <v>0.0</v>
      </c>
      <c r="Q591" s="23"/>
      <c r="R591" s="23"/>
      <c r="S591" s="23"/>
      <c r="T591" s="23"/>
      <c r="U591" s="23"/>
      <c r="V591" s="23"/>
      <c r="W591" s="23"/>
      <c r="X591" s="23"/>
      <c r="Y591" s="23"/>
      <c r="Z591" s="23"/>
      <c r="AA591" s="23"/>
      <c r="AB591" s="23"/>
      <c r="AC591" s="23"/>
      <c r="AD591" s="23"/>
      <c r="AE591" s="23"/>
      <c r="AF591" s="23"/>
      <c r="AG591" s="23"/>
      <c r="AH591" s="23"/>
      <c r="AI591" s="23"/>
      <c r="AJ591" s="23"/>
      <c r="AK591" s="23"/>
      <c r="AL591" s="23"/>
      <c r="AM591" s="23"/>
      <c r="AN591" s="23"/>
      <c r="AO591" s="23"/>
      <c r="AP591" s="23"/>
      <c r="AQ591" s="23"/>
      <c r="AR591" s="6" t="s">
        <v>68</v>
      </c>
      <c r="AS591" s="23"/>
      <c r="AT591" s="23"/>
      <c r="AU591" s="23"/>
      <c r="AV591" s="22" t="s">
        <v>16117</v>
      </c>
      <c r="AW591" s="22" t="s">
        <v>16117</v>
      </c>
      <c r="AX591" s="23"/>
      <c r="AY591" s="23"/>
      <c r="AZ591" s="23"/>
      <c r="BA591" s="23"/>
      <c r="BB591" s="23"/>
      <c r="BC591" s="23"/>
      <c r="BD591" s="23"/>
      <c r="BE591" s="23"/>
      <c r="BF591" s="23"/>
    </row>
    <row r="592" hidden="1">
      <c r="A592" s="5">
        <v>37503.0</v>
      </c>
      <c r="B592" s="12">
        <v>43436.0</v>
      </c>
      <c r="C592" s="6" t="s">
        <v>16121</v>
      </c>
      <c r="D592" s="23"/>
      <c r="E592" s="23"/>
      <c r="F592" s="23"/>
      <c r="G592" s="6">
        <v>1500.0</v>
      </c>
      <c r="H592" s="23"/>
      <c r="I592" s="6">
        <v>0.0</v>
      </c>
      <c r="J592" s="6">
        <v>0.0</v>
      </c>
      <c r="K592" s="6">
        <v>6.0</v>
      </c>
      <c r="L592" s="6">
        <v>0.0</v>
      </c>
      <c r="M592" s="6">
        <v>0.0</v>
      </c>
      <c r="N592" s="6" t="s">
        <v>61</v>
      </c>
      <c r="O592" s="6">
        <v>0.0</v>
      </c>
      <c r="P592" s="6">
        <v>0.0</v>
      </c>
      <c r="Q592" s="12">
        <v>43436.0</v>
      </c>
      <c r="R592" s="6" t="s">
        <v>9477</v>
      </c>
      <c r="S592" s="23"/>
      <c r="T592" s="23"/>
      <c r="U592" s="23"/>
      <c r="V592" s="23"/>
      <c r="W592" s="6" t="s">
        <v>1232</v>
      </c>
      <c r="X592" s="23"/>
      <c r="Y592" s="23"/>
      <c r="Z592" s="23"/>
      <c r="AA592" s="23"/>
      <c r="AB592" s="23"/>
      <c r="AC592" s="6" t="s">
        <v>16124</v>
      </c>
      <c r="AD592" s="6" t="s">
        <v>16125</v>
      </c>
      <c r="AE592" s="6" t="s">
        <v>1054</v>
      </c>
      <c r="AF592" s="6" t="s">
        <v>191</v>
      </c>
      <c r="AG592" s="23"/>
      <c r="AH592" s="23"/>
      <c r="AI592" s="23"/>
      <c r="AJ592" s="23"/>
      <c r="AK592" s="23"/>
      <c r="AL592" s="23"/>
      <c r="AM592" s="23"/>
      <c r="AN592" s="23"/>
      <c r="AO592" s="23"/>
      <c r="AP592" s="23"/>
      <c r="AQ592" s="23"/>
      <c r="AR592" s="6" t="s">
        <v>68</v>
      </c>
      <c r="AS592" s="23"/>
      <c r="AT592" s="23"/>
      <c r="AU592" s="23"/>
      <c r="AV592" s="22" t="s">
        <v>16127</v>
      </c>
      <c r="AW592" s="22" t="s">
        <v>16127</v>
      </c>
      <c r="AX592" s="23"/>
      <c r="AY592" s="23"/>
      <c r="AZ592" s="23"/>
      <c r="BA592" s="23"/>
      <c r="BB592" s="23"/>
      <c r="BC592" s="23"/>
      <c r="BD592" s="23"/>
      <c r="BE592" s="23"/>
      <c r="BF592" s="23"/>
    </row>
    <row r="593" hidden="1">
      <c r="A593" s="5">
        <v>37502.0</v>
      </c>
      <c r="B593" s="12">
        <v>43436.0</v>
      </c>
      <c r="C593" s="6" t="s">
        <v>16129</v>
      </c>
      <c r="D593" s="23"/>
      <c r="E593" s="23"/>
      <c r="F593" s="23"/>
      <c r="G593" s="6">
        <v>1064.0</v>
      </c>
      <c r="H593" s="23"/>
      <c r="I593" s="6">
        <v>0.0</v>
      </c>
      <c r="J593" s="6">
        <v>0.0</v>
      </c>
      <c r="K593" s="6">
        <v>6.0</v>
      </c>
      <c r="L593" s="6">
        <v>0.0</v>
      </c>
      <c r="M593" s="6">
        <v>0.0</v>
      </c>
      <c r="N593" s="6" t="s">
        <v>61</v>
      </c>
      <c r="O593" s="6">
        <v>0.0</v>
      </c>
      <c r="P593" s="6">
        <v>0.0</v>
      </c>
      <c r="Q593" s="23"/>
      <c r="R593" s="23"/>
      <c r="S593" s="23"/>
      <c r="T593" s="23"/>
      <c r="U593" s="23"/>
      <c r="V593" s="23"/>
      <c r="W593" s="23"/>
      <c r="X593" s="23"/>
      <c r="Y593" s="23"/>
      <c r="Z593" s="23"/>
      <c r="AA593" s="23"/>
      <c r="AB593" s="23"/>
      <c r="AC593" s="23"/>
      <c r="AD593" s="23"/>
      <c r="AE593" s="23"/>
      <c r="AF593" s="23"/>
      <c r="AG593" s="23"/>
      <c r="AH593" s="23"/>
      <c r="AI593" s="23"/>
      <c r="AJ593" s="23"/>
      <c r="AK593" s="23"/>
      <c r="AL593" s="23"/>
      <c r="AM593" s="23"/>
      <c r="AN593" s="23"/>
      <c r="AO593" s="23"/>
      <c r="AP593" s="23"/>
      <c r="AQ593" s="23"/>
      <c r="AR593" s="6" t="s">
        <v>68</v>
      </c>
      <c r="AS593" s="23"/>
      <c r="AT593" s="23"/>
      <c r="AU593" s="23"/>
      <c r="AV593" s="23"/>
      <c r="AW593" s="23"/>
      <c r="AX593" s="23"/>
      <c r="AY593" s="23"/>
      <c r="AZ593" s="23"/>
      <c r="BA593" s="23"/>
      <c r="BB593" s="23"/>
      <c r="BC593" s="23"/>
      <c r="BD593" s="23"/>
      <c r="BE593" s="23"/>
      <c r="BF593" s="23"/>
    </row>
    <row r="594" hidden="1">
      <c r="A594" s="5">
        <v>38409.0</v>
      </c>
      <c r="B594" s="12">
        <v>43347.0</v>
      </c>
      <c r="C594" s="6" t="s">
        <v>16130</v>
      </c>
      <c r="D594" s="23"/>
      <c r="E594" s="23"/>
      <c r="F594" s="23"/>
      <c r="G594" s="6">
        <v>23344.0</v>
      </c>
      <c r="H594" s="23"/>
      <c r="I594" s="6">
        <v>0.0</v>
      </c>
      <c r="J594" s="6">
        <v>0.0</v>
      </c>
      <c r="K594" s="6">
        <v>6.0</v>
      </c>
      <c r="L594" s="6">
        <v>0.0</v>
      </c>
      <c r="M594" s="6">
        <v>0.0</v>
      </c>
      <c r="N594" s="6" t="s">
        <v>61</v>
      </c>
      <c r="O594" s="6">
        <v>0.0</v>
      </c>
      <c r="P594" s="6">
        <v>0.0</v>
      </c>
      <c r="Q594" s="23"/>
      <c r="R594" s="23"/>
      <c r="S594" s="23"/>
      <c r="T594" s="23"/>
      <c r="U594" s="23"/>
      <c r="V594" s="23"/>
      <c r="W594" s="23"/>
      <c r="X594" s="23"/>
      <c r="Y594" s="23"/>
      <c r="Z594" s="23"/>
      <c r="AA594" s="23"/>
      <c r="AB594" s="23"/>
      <c r="AC594" s="23"/>
      <c r="AD594" s="23"/>
      <c r="AE594" s="23"/>
      <c r="AF594" s="23"/>
      <c r="AG594" s="23"/>
      <c r="AH594" s="23"/>
      <c r="AI594" s="23"/>
      <c r="AJ594" s="23"/>
      <c r="AK594" s="23"/>
      <c r="AL594" s="23"/>
      <c r="AM594" s="23"/>
      <c r="AN594" s="23"/>
      <c r="AO594" s="23"/>
      <c r="AP594" s="23"/>
      <c r="AQ594" s="23"/>
      <c r="AR594" s="6" t="s">
        <v>68</v>
      </c>
      <c r="AS594" s="23"/>
      <c r="AT594" s="23"/>
      <c r="AU594" s="23"/>
      <c r="AV594" s="22" t="s">
        <v>16131</v>
      </c>
      <c r="AW594" s="22" t="s">
        <v>16131</v>
      </c>
      <c r="AX594" s="23"/>
      <c r="AY594" s="23"/>
      <c r="AZ594" s="23"/>
      <c r="BA594" s="23"/>
      <c r="BB594" s="23"/>
      <c r="BC594" s="23"/>
      <c r="BD594" s="23"/>
      <c r="BE594" s="23"/>
      <c r="BF594" s="23"/>
    </row>
    <row r="595" hidden="1">
      <c r="A595" s="5">
        <v>37234.0</v>
      </c>
      <c r="B595" s="6" t="s">
        <v>15292</v>
      </c>
      <c r="C595" s="6" t="s">
        <v>16134</v>
      </c>
      <c r="D595" s="23"/>
      <c r="E595" s="23"/>
      <c r="F595" s="23"/>
      <c r="G595" s="6">
        <v>2000.0</v>
      </c>
      <c r="H595" s="23"/>
      <c r="I595" s="6">
        <v>0.0</v>
      </c>
      <c r="J595" s="6">
        <v>0.0</v>
      </c>
      <c r="K595" s="6">
        <v>6.0</v>
      </c>
      <c r="L595" s="6">
        <v>0.0</v>
      </c>
      <c r="M595" s="6">
        <v>0.0</v>
      </c>
      <c r="N595" s="6" t="s">
        <v>61</v>
      </c>
      <c r="O595" s="6">
        <v>0.0</v>
      </c>
      <c r="P595" s="6">
        <v>0.0</v>
      </c>
      <c r="Q595" s="23"/>
      <c r="R595" s="23"/>
      <c r="S595" s="23"/>
      <c r="T595" s="23"/>
      <c r="U595" s="23"/>
      <c r="V595" s="23"/>
      <c r="W595" s="23"/>
      <c r="X595" s="23"/>
      <c r="Y595" s="23"/>
      <c r="Z595" s="23"/>
      <c r="AA595" s="23"/>
      <c r="AB595" s="23"/>
      <c r="AC595" s="23"/>
      <c r="AD595" s="23"/>
      <c r="AE595" s="23"/>
      <c r="AF595" s="23"/>
      <c r="AG595" s="23"/>
      <c r="AH595" s="23"/>
      <c r="AI595" s="23"/>
      <c r="AJ595" s="23"/>
      <c r="AK595" s="23"/>
      <c r="AL595" s="23"/>
      <c r="AM595" s="23"/>
      <c r="AN595" s="23"/>
      <c r="AO595" s="23"/>
      <c r="AP595" s="23"/>
      <c r="AQ595" s="23"/>
      <c r="AR595" s="6" t="s">
        <v>68</v>
      </c>
      <c r="AS595" s="23"/>
      <c r="AT595" s="23"/>
      <c r="AU595" s="23"/>
      <c r="AV595" s="23"/>
      <c r="AW595" s="23"/>
      <c r="AX595" s="23"/>
      <c r="AY595" s="23"/>
      <c r="AZ595" s="23"/>
      <c r="BA595" s="23"/>
      <c r="BB595" s="23"/>
      <c r="BC595" s="23"/>
      <c r="BD595" s="23"/>
      <c r="BE595" s="23"/>
      <c r="BF595" s="23"/>
    </row>
    <row r="596" hidden="1">
      <c r="A596" s="5">
        <v>40656.0</v>
      </c>
      <c r="B596" s="6" t="s">
        <v>9201</v>
      </c>
      <c r="C596" s="6" t="s">
        <v>16136</v>
      </c>
      <c r="D596" s="23"/>
      <c r="E596" s="23"/>
      <c r="F596" s="23"/>
      <c r="G596" s="6">
        <v>10000.0</v>
      </c>
      <c r="H596" s="23"/>
      <c r="I596" s="6">
        <v>0.0</v>
      </c>
      <c r="J596" s="6">
        <v>0.0</v>
      </c>
      <c r="K596" s="6">
        <v>6.0</v>
      </c>
      <c r="L596" s="6">
        <v>0.0</v>
      </c>
      <c r="M596" s="6">
        <v>0.0</v>
      </c>
      <c r="N596" s="6" t="s">
        <v>61</v>
      </c>
      <c r="O596" s="6">
        <v>0.0</v>
      </c>
      <c r="P596" s="6">
        <v>0.0</v>
      </c>
      <c r="Q596" s="23"/>
      <c r="R596" s="23"/>
      <c r="S596" s="23"/>
      <c r="T596" s="23"/>
      <c r="U596" s="23"/>
      <c r="V596" s="23"/>
      <c r="W596" s="23"/>
      <c r="X596" s="23"/>
      <c r="Y596" s="23"/>
      <c r="Z596" s="23"/>
      <c r="AA596" s="23"/>
      <c r="AB596" s="23"/>
      <c r="AC596" s="23"/>
      <c r="AD596" s="23"/>
      <c r="AE596" s="23"/>
      <c r="AF596" s="23"/>
      <c r="AG596" s="23"/>
      <c r="AH596" s="23"/>
      <c r="AI596" s="23"/>
      <c r="AJ596" s="23"/>
      <c r="AK596" s="23"/>
      <c r="AL596" s="23"/>
      <c r="AM596" s="23"/>
      <c r="AN596" s="23"/>
      <c r="AO596" s="23"/>
      <c r="AP596" s="23"/>
      <c r="AQ596" s="23"/>
      <c r="AR596" s="6" t="s">
        <v>68</v>
      </c>
      <c r="AS596" s="23"/>
      <c r="AT596" s="23"/>
      <c r="AU596" s="23"/>
      <c r="AV596" s="23"/>
      <c r="AW596" s="23"/>
      <c r="AX596" s="23"/>
      <c r="AY596" s="23"/>
      <c r="AZ596" s="23"/>
      <c r="BA596" s="23"/>
      <c r="BB596" s="23"/>
      <c r="BC596" s="23"/>
      <c r="BD596" s="23"/>
      <c r="BE596" s="23"/>
      <c r="BF596" s="23"/>
    </row>
    <row r="597" hidden="1">
      <c r="A597" s="5">
        <v>37634.0</v>
      </c>
      <c r="B597" s="6" t="s">
        <v>10275</v>
      </c>
      <c r="C597" s="6" t="s">
        <v>16141</v>
      </c>
      <c r="D597" s="23"/>
      <c r="E597" s="23"/>
      <c r="F597" s="23"/>
      <c r="G597" s="6">
        <v>50000.0</v>
      </c>
      <c r="H597" s="23"/>
      <c r="I597" s="6">
        <v>0.0</v>
      </c>
      <c r="J597" s="6">
        <v>0.0</v>
      </c>
      <c r="K597" s="6">
        <v>6.0</v>
      </c>
      <c r="L597" s="6">
        <v>0.0</v>
      </c>
      <c r="M597" s="6">
        <v>0.0</v>
      </c>
      <c r="N597" s="6" t="s">
        <v>61</v>
      </c>
      <c r="O597" s="6">
        <v>0.0</v>
      </c>
      <c r="P597" s="6">
        <v>0.0</v>
      </c>
      <c r="Q597" s="23"/>
      <c r="R597" s="23"/>
      <c r="S597" s="23"/>
      <c r="T597" s="23"/>
      <c r="U597" s="23"/>
      <c r="V597" s="23"/>
      <c r="W597" s="23"/>
      <c r="X597" s="23"/>
      <c r="Y597" s="23"/>
      <c r="Z597" s="23"/>
      <c r="AA597" s="23"/>
      <c r="AB597" s="23"/>
      <c r="AC597" s="23"/>
      <c r="AD597" s="23"/>
      <c r="AE597" s="23"/>
      <c r="AF597" s="23"/>
      <c r="AG597" s="23"/>
      <c r="AH597" s="23"/>
      <c r="AI597" s="23"/>
      <c r="AJ597" s="23"/>
      <c r="AK597" s="23"/>
      <c r="AL597" s="23"/>
      <c r="AM597" s="23"/>
      <c r="AN597" s="23"/>
      <c r="AO597" s="23"/>
      <c r="AP597" s="23"/>
      <c r="AQ597" s="23"/>
      <c r="AR597" s="6" t="s">
        <v>68</v>
      </c>
      <c r="AS597" s="23"/>
      <c r="AT597" s="23"/>
      <c r="AU597" s="23"/>
      <c r="AV597" s="23"/>
      <c r="AW597" s="23"/>
      <c r="AX597" s="23"/>
      <c r="AY597" s="23"/>
      <c r="AZ597" s="23"/>
      <c r="BA597" s="23"/>
      <c r="BB597" s="23"/>
      <c r="BC597" s="23"/>
      <c r="BD597" s="23"/>
      <c r="BE597" s="23"/>
      <c r="BF597" s="23"/>
    </row>
    <row r="598" hidden="1">
      <c r="A598" s="5">
        <v>40959.0</v>
      </c>
      <c r="B598" s="6" t="s">
        <v>16148</v>
      </c>
      <c r="C598" s="6" t="s">
        <v>16149</v>
      </c>
      <c r="D598" s="23"/>
      <c r="E598" s="23"/>
      <c r="F598" s="23"/>
      <c r="G598" s="6">
        <v>7000.0</v>
      </c>
      <c r="H598" s="23"/>
      <c r="I598" s="6">
        <v>0.0</v>
      </c>
      <c r="J598" s="6">
        <v>0.0</v>
      </c>
      <c r="K598" s="6">
        <v>6.0</v>
      </c>
      <c r="L598" s="6">
        <v>0.0</v>
      </c>
      <c r="M598" s="6">
        <v>0.0</v>
      </c>
      <c r="N598" s="6" t="s">
        <v>61</v>
      </c>
      <c r="O598" s="6">
        <v>0.0</v>
      </c>
      <c r="P598" s="6">
        <v>0.0</v>
      </c>
      <c r="Q598" s="23"/>
      <c r="R598" s="23"/>
      <c r="S598" s="23"/>
      <c r="T598" s="23"/>
      <c r="U598" s="23"/>
      <c r="V598" s="23"/>
      <c r="W598" s="23"/>
      <c r="X598" s="23"/>
      <c r="Y598" s="23"/>
      <c r="Z598" s="23"/>
      <c r="AA598" s="23"/>
      <c r="AB598" s="23"/>
      <c r="AC598" s="23"/>
      <c r="AD598" s="23"/>
      <c r="AE598" s="23"/>
      <c r="AF598" s="23"/>
      <c r="AG598" s="23"/>
      <c r="AH598" s="23"/>
      <c r="AI598" s="23"/>
      <c r="AJ598" s="23"/>
      <c r="AK598" s="23"/>
      <c r="AL598" s="23"/>
      <c r="AM598" s="23"/>
      <c r="AN598" s="23"/>
      <c r="AO598" s="23"/>
      <c r="AP598" s="23"/>
      <c r="AQ598" s="23"/>
      <c r="AR598" s="6" t="s">
        <v>68</v>
      </c>
      <c r="AS598" s="23"/>
      <c r="AT598" s="23"/>
      <c r="AU598" s="23"/>
      <c r="AV598" s="23"/>
      <c r="AW598" s="23"/>
      <c r="AX598" s="23"/>
      <c r="AY598" s="23"/>
      <c r="AZ598" s="23"/>
      <c r="BA598" s="23"/>
      <c r="BB598" s="23"/>
      <c r="BC598" s="23"/>
      <c r="BD598" s="23"/>
      <c r="BE598" s="23"/>
      <c r="BF598" s="23"/>
    </row>
    <row r="599" hidden="1">
      <c r="A599" s="5">
        <v>37128.0</v>
      </c>
      <c r="B599" s="6" t="s">
        <v>14144</v>
      </c>
      <c r="C599" s="6" t="s">
        <v>16152</v>
      </c>
      <c r="D599" s="23"/>
      <c r="E599" s="23"/>
      <c r="F599" s="23"/>
      <c r="G599" s="6">
        <v>3000.0</v>
      </c>
      <c r="H599" s="23"/>
      <c r="I599" s="6">
        <v>0.0</v>
      </c>
      <c r="J599" s="6">
        <v>0.0</v>
      </c>
      <c r="K599" s="6">
        <v>6.0</v>
      </c>
      <c r="L599" s="6">
        <v>0.0</v>
      </c>
      <c r="M599" s="6">
        <v>0.0</v>
      </c>
      <c r="N599" s="6" t="s">
        <v>61</v>
      </c>
      <c r="O599" s="6">
        <v>0.0</v>
      </c>
      <c r="P599" s="6">
        <v>0.0</v>
      </c>
      <c r="Q599" s="23"/>
      <c r="R599" s="23"/>
      <c r="S599" s="23"/>
      <c r="T599" s="23"/>
      <c r="U599" s="23"/>
      <c r="V599" s="23"/>
      <c r="W599" s="23"/>
      <c r="X599" s="23"/>
      <c r="Y599" s="23"/>
      <c r="Z599" s="23"/>
      <c r="AA599" s="23"/>
      <c r="AB599" s="23"/>
      <c r="AC599" s="23"/>
      <c r="AD599" s="23"/>
      <c r="AE599" s="23"/>
      <c r="AF599" s="23"/>
      <c r="AG599" s="23"/>
      <c r="AH599" s="23"/>
      <c r="AI599" s="23"/>
      <c r="AJ599" s="23"/>
      <c r="AK599" s="23"/>
      <c r="AL599" s="23"/>
      <c r="AM599" s="23"/>
      <c r="AN599" s="23"/>
      <c r="AO599" s="23"/>
      <c r="AP599" s="23"/>
      <c r="AQ599" s="23"/>
      <c r="AR599" s="6" t="s">
        <v>68</v>
      </c>
      <c r="AS599" s="23"/>
      <c r="AT599" s="23"/>
      <c r="AU599" s="23"/>
      <c r="AV599" s="23"/>
      <c r="AW599" s="23"/>
      <c r="AX599" s="23"/>
      <c r="AY599" s="23"/>
      <c r="AZ599" s="23"/>
      <c r="BA599" s="23"/>
      <c r="BB599" s="23"/>
      <c r="BC599" s="23"/>
      <c r="BD599" s="23"/>
      <c r="BE599" s="23"/>
      <c r="BF599" s="23"/>
    </row>
    <row r="600" hidden="1">
      <c r="A600" s="5">
        <v>41462.0</v>
      </c>
      <c r="B600" s="6" t="s">
        <v>9717</v>
      </c>
      <c r="C600" s="6" t="s">
        <v>16156</v>
      </c>
      <c r="D600" s="6" t="s">
        <v>16157</v>
      </c>
      <c r="E600" s="6">
        <v>2345.0</v>
      </c>
      <c r="F600" s="22" t="s">
        <v>16158</v>
      </c>
      <c r="G600" s="6">
        <v>876.0</v>
      </c>
      <c r="H600" s="23"/>
      <c r="I600" s="6">
        <v>0.0</v>
      </c>
      <c r="J600" s="6">
        <v>0.0</v>
      </c>
      <c r="K600" s="6">
        <v>6.0</v>
      </c>
      <c r="L600" s="6">
        <v>0.0</v>
      </c>
      <c r="M600" s="6">
        <v>0.0</v>
      </c>
      <c r="N600" s="6" t="s">
        <v>61</v>
      </c>
      <c r="O600" s="6">
        <v>0.0</v>
      </c>
      <c r="P600" s="6">
        <v>0.0</v>
      </c>
      <c r="Q600" s="6" t="s">
        <v>9717</v>
      </c>
      <c r="R600" s="6" t="s">
        <v>10812</v>
      </c>
      <c r="S600" s="6" t="s">
        <v>16177</v>
      </c>
      <c r="T600" s="22" t="s">
        <v>9895</v>
      </c>
      <c r="U600" s="6" t="s">
        <v>16181</v>
      </c>
      <c r="V600" s="23"/>
      <c r="W600" s="6" t="s">
        <v>16182</v>
      </c>
      <c r="X600" s="23"/>
      <c r="Y600" s="23"/>
      <c r="Z600" s="23"/>
      <c r="AA600" s="23"/>
      <c r="AB600" s="23"/>
      <c r="AC600" s="6" t="s">
        <v>16183</v>
      </c>
      <c r="AD600" s="6" t="s">
        <v>16183</v>
      </c>
      <c r="AE600" s="6" t="s">
        <v>1054</v>
      </c>
      <c r="AF600" s="6" t="s">
        <v>191</v>
      </c>
      <c r="AG600" s="23"/>
      <c r="AH600" s="23"/>
      <c r="AI600" s="23"/>
      <c r="AJ600" s="23"/>
      <c r="AK600" s="23"/>
      <c r="AL600" s="6" t="s">
        <v>16185</v>
      </c>
      <c r="AM600" s="23"/>
      <c r="AN600" s="23"/>
      <c r="AO600" s="23"/>
      <c r="AP600" s="23"/>
      <c r="AQ600" s="23"/>
      <c r="AR600" s="6" t="s">
        <v>68</v>
      </c>
      <c r="AS600" s="23"/>
      <c r="AT600" s="23"/>
      <c r="AU600" s="23"/>
      <c r="AV600" s="22" t="s">
        <v>9895</v>
      </c>
      <c r="AW600" s="22" t="s">
        <v>9895</v>
      </c>
      <c r="AX600" s="22" t="s">
        <v>9900</v>
      </c>
      <c r="AY600" s="23"/>
      <c r="AZ600" s="23"/>
      <c r="BA600" s="22" t="s">
        <v>9901</v>
      </c>
      <c r="BB600" s="22" t="s">
        <v>9904</v>
      </c>
      <c r="BC600" s="22" t="s">
        <v>9908</v>
      </c>
      <c r="BD600" s="6" t="s">
        <v>9911</v>
      </c>
      <c r="BE600" s="6" t="s">
        <v>145</v>
      </c>
      <c r="BF600" s="23"/>
    </row>
    <row r="601" hidden="1">
      <c r="A601" s="5">
        <v>44059.0</v>
      </c>
      <c r="B601" s="6" t="s">
        <v>15487</v>
      </c>
      <c r="C601" s="6" t="s">
        <v>16226</v>
      </c>
      <c r="D601" s="23"/>
      <c r="E601" s="23"/>
      <c r="F601" s="23"/>
      <c r="G601" s="6">
        <v>56.0</v>
      </c>
      <c r="H601" s="23"/>
      <c r="I601" s="6">
        <v>0.0</v>
      </c>
      <c r="J601" s="6">
        <v>0.0</v>
      </c>
      <c r="K601" s="6">
        <v>6.0</v>
      </c>
      <c r="L601" s="6">
        <v>0.0</v>
      </c>
      <c r="M601" s="6">
        <v>0.0</v>
      </c>
      <c r="N601" s="6" t="s">
        <v>61</v>
      </c>
      <c r="O601" s="6">
        <v>0.0</v>
      </c>
      <c r="P601" s="6">
        <v>0.0</v>
      </c>
      <c r="Q601" s="23"/>
      <c r="R601" s="23"/>
      <c r="S601" s="23"/>
      <c r="T601" s="23"/>
      <c r="U601" s="23"/>
      <c r="V601" s="23"/>
      <c r="W601" s="23"/>
      <c r="X601" s="23"/>
      <c r="Y601" s="23"/>
      <c r="Z601" s="23"/>
      <c r="AA601" s="23"/>
      <c r="AB601" s="23"/>
      <c r="AC601" s="23"/>
      <c r="AD601" s="23"/>
      <c r="AE601" s="23"/>
      <c r="AF601" s="23"/>
      <c r="AG601" s="23"/>
      <c r="AH601" s="23"/>
      <c r="AI601" s="23"/>
      <c r="AJ601" s="23"/>
      <c r="AK601" s="23"/>
      <c r="AL601" s="23"/>
      <c r="AM601" s="23"/>
      <c r="AN601" s="23"/>
      <c r="AO601" s="23"/>
      <c r="AP601" s="23"/>
      <c r="AQ601" s="23"/>
      <c r="AR601" s="6" t="s">
        <v>68</v>
      </c>
      <c r="AS601" s="23"/>
      <c r="AT601" s="23"/>
      <c r="AU601" s="23"/>
      <c r="AV601" s="22" t="s">
        <v>9895</v>
      </c>
      <c r="AW601" s="22" t="s">
        <v>9895</v>
      </c>
      <c r="AX601" s="22" t="s">
        <v>9900</v>
      </c>
      <c r="AY601" s="23"/>
      <c r="AZ601" s="23"/>
      <c r="BA601" s="22" t="s">
        <v>9901</v>
      </c>
      <c r="BB601" s="22" t="s">
        <v>9904</v>
      </c>
      <c r="BC601" s="22" t="s">
        <v>9908</v>
      </c>
      <c r="BD601" s="6" t="s">
        <v>9911</v>
      </c>
      <c r="BE601" s="6" t="s">
        <v>145</v>
      </c>
      <c r="BF601" s="23"/>
    </row>
    <row r="602" hidden="1">
      <c r="A602" s="5">
        <v>38161.0</v>
      </c>
      <c r="B602" s="6" t="s">
        <v>13624</v>
      </c>
      <c r="C602" s="6" t="s">
        <v>16275</v>
      </c>
      <c r="D602" s="23"/>
      <c r="E602" s="23"/>
      <c r="F602" s="23"/>
      <c r="G602" s="6">
        <v>7011.45</v>
      </c>
      <c r="H602" s="23"/>
      <c r="I602" s="6">
        <v>0.0</v>
      </c>
      <c r="J602" s="6">
        <v>0.0</v>
      </c>
      <c r="K602" s="6">
        <v>6.0</v>
      </c>
      <c r="L602" s="6">
        <v>0.0</v>
      </c>
      <c r="M602" s="6">
        <v>0.0</v>
      </c>
      <c r="N602" s="6" t="s">
        <v>61</v>
      </c>
      <c r="O602" s="6">
        <v>0.0</v>
      </c>
      <c r="P602" s="6">
        <v>0.0</v>
      </c>
      <c r="Q602" s="23"/>
      <c r="R602" s="23"/>
      <c r="S602" s="23"/>
      <c r="T602" s="23"/>
      <c r="U602" s="23"/>
      <c r="V602" s="23"/>
      <c r="W602" s="23"/>
      <c r="X602" s="23"/>
      <c r="Y602" s="23"/>
      <c r="Z602" s="23"/>
      <c r="AA602" s="23"/>
      <c r="AB602" s="23"/>
      <c r="AC602" s="23"/>
      <c r="AD602" s="23"/>
      <c r="AE602" s="23"/>
      <c r="AF602" s="23"/>
      <c r="AG602" s="23"/>
      <c r="AH602" s="23"/>
      <c r="AI602" s="23"/>
      <c r="AJ602" s="23"/>
      <c r="AK602" s="23"/>
      <c r="AL602" s="23"/>
      <c r="AM602" s="23"/>
      <c r="AN602" s="23"/>
      <c r="AO602" s="23"/>
      <c r="AP602" s="23"/>
      <c r="AQ602" s="23"/>
      <c r="AR602" s="6" t="s">
        <v>68</v>
      </c>
      <c r="AS602" s="23"/>
      <c r="AT602" s="23"/>
      <c r="AU602" s="23"/>
      <c r="AV602" s="22" t="s">
        <v>16279</v>
      </c>
      <c r="AW602" s="22" t="s">
        <v>16279</v>
      </c>
      <c r="AX602" s="23"/>
      <c r="AY602" s="23"/>
      <c r="AZ602" s="23"/>
      <c r="BA602" s="23"/>
      <c r="BB602" s="23"/>
      <c r="BC602" s="23"/>
      <c r="BD602" s="23"/>
      <c r="BE602" s="23"/>
      <c r="BF602" s="23"/>
    </row>
    <row r="603" hidden="1">
      <c r="A603" s="5">
        <v>38407.0</v>
      </c>
      <c r="B603" s="12">
        <v>43316.0</v>
      </c>
      <c r="C603" s="6" t="s">
        <v>16283</v>
      </c>
      <c r="D603" s="23"/>
      <c r="E603" s="23"/>
      <c r="F603" s="23"/>
      <c r="G603" s="6">
        <v>20000.0</v>
      </c>
      <c r="H603" s="23"/>
      <c r="I603" s="6">
        <v>0.0</v>
      </c>
      <c r="J603" s="6">
        <v>0.0</v>
      </c>
      <c r="K603" s="6">
        <v>6.0</v>
      </c>
      <c r="L603" s="6">
        <v>0.0</v>
      </c>
      <c r="M603" s="6">
        <v>0.0</v>
      </c>
      <c r="N603" s="6" t="s">
        <v>61</v>
      </c>
      <c r="O603" s="6">
        <v>0.0</v>
      </c>
      <c r="P603" s="6">
        <v>0.0</v>
      </c>
      <c r="Q603" s="23"/>
      <c r="R603" s="23"/>
      <c r="S603" s="23"/>
      <c r="T603" s="23"/>
      <c r="U603" s="23"/>
      <c r="V603" s="23"/>
      <c r="W603" s="23"/>
      <c r="X603" s="23"/>
      <c r="Y603" s="23"/>
      <c r="Z603" s="23"/>
      <c r="AA603" s="23"/>
      <c r="AB603" s="23"/>
      <c r="AC603" s="23"/>
      <c r="AD603" s="23"/>
      <c r="AE603" s="23"/>
      <c r="AF603" s="23"/>
      <c r="AG603" s="23"/>
      <c r="AH603" s="23"/>
      <c r="AI603" s="23"/>
      <c r="AJ603" s="23"/>
      <c r="AK603" s="23"/>
      <c r="AL603" s="23"/>
      <c r="AM603" s="23"/>
      <c r="AN603" s="23"/>
      <c r="AO603" s="23"/>
      <c r="AP603" s="23"/>
      <c r="AQ603" s="23"/>
      <c r="AR603" s="6" t="s">
        <v>68</v>
      </c>
      <c r="AS603" s="23"/>
      <c r="AT603" s="23"/>
      <c r="AU603" s="23"/>
      <c r="AV603" s="22" t="s">
        <v>4561</v>
      </c>
      <c r="AW603" s="22" t="s">
        <v>4561</v>
      </c>
      <c r="AX603" s="23"/>
      <c r="AY603" s="23"/>
      <c r="AZ603" s="23"/>
      <c r="BA603" s="23"/>
      <c r="BB603" s="23"/>
      <c r="BC603" s="23"/>
      <c r="BD603" s="23"/>
      <c r="BE603" s="23"/>
      <c r="BF603" s="23"/>
    </row>
    <row r="604" hidden="1">
      <c r="A604" s="5">
        <v>40308.0</v>
      </c>
      <c r="B604" s="6" t="s">
        <v>14315</v>
      </c>
      <c r="C604" s="6" t="s">
        <v>16295</v>
      </c>
      <c r="D604" s="23"/>
      <c r="E604" s="23"/>
      <c r="F604" s="23"/>
      <c r="G604" s="6">
        <v>3000.0</v>
      </c>
      <c r="H604" s="23"/>
      <c r="I604" s="6">
        <v>0.0</v>
      </c>
      <c r="J604" s="6">
        <v>0.0</v>
      </c>
      <c r="K604" s="6">
        <v>6.0</v>
      </c>
      <c r="L604" s="6">
        <v>0.0</v>
      </c>
      <c r="M604" s="6">
        <v>0.0</v>
      </c>
      <c r="N604" s="6" t="s">
        <v>61</v>
      </c>
      <c r="O604" s="6">
        <v>0.0</v>
      </c>
      <c r="P604" s="6">
        <v>0.0</v>
      </c>
      <c r="Q604" s="23"/>
      <c r="R604" s="23"/>
      <c r="S604" s="23"/>
      <c r="T604" s="23"/>
      <c r="U604" s="23"/>
      <c r="V604" s="23"/>
      <c r="W604" s="23"/>
      <c r="X604" s="23"/>
      <c r="Y604" s="23"/>
      <c r="Z604" s="23"/>
      <c r="AA604" s="23"/>
      <c r="AB604" s="23"/>
      <c r="AC604" s="23"/>
      <c r="AD604" s="23"/>
      <c r="AE604" s="23"/>
      <c r="AF604" s="23"/>
      <c r="AG604" s="23"/>
      <c r="AH604" s="23"/>
      <c r="AI604" s="23"/>
      <c r="AJ604" s="23"/>
      <c r="AK604" s="23"/>
      <c r="AL604" s="23"/>
      <c r="AM604" s="23"/>
      <c r="AN604" s="23"/>
      <c r="AO604" s="23"/>
      <c r="AP604" s="23"/>
      <c r="AQ604" s="23"/>
      <c r="AR604" s="6" t="s">
        <v>68</v>
      </c>
      <c r="AS604" s="23"/>
      <c r="AT604" s="23"/>
      <c r="AU604" s="23"/>
      <c r="AV604" s="22" t="s">
        <v>16296</v>
      </c>
      <c r="AW604" s="22" t="s">
        <v>16296</v>
      </c>
      <c r="AX604" s="23"/>
      <c r="AY604" s="23"/>
      <c r="AZ604" s="23"/>
      <c r="BA604" s="23"/>
      <c r="BB604" s="23"/>
      <c r="BC604" s="23"/>
      <c r="BD604" s="23"/>
      <c r="BE604" s="23"/>
      <c r="BF604" s="23"/>
    </row>
    <row r="605" hidden="1">
      <c r="A605" s="5">
        <v>37568.0</v>
      </c>
      <c r="B605" s="6" t="s">
        <v>12154</v>
      </c>
      <c r="C605" s="6" t="s">
        <v>16298</v>
      </c>
      <c r="D605" s="23"/>
      <c r="E605" s="23"/>
      <c r="F605" s="23"/>
      <c r="G605" s="6">
        <v>20.0</v>
      </c>
      <c r="H605" s="23"/>
      <c r="I605" s="6">
        <v>0.0</v>
      </c>
      <c r="J605" s="6">
        <v>0.0</v>
      </c>
      <c r="K605" s="6">
        <v>6.0</v>
      </c>
      <c r="L605" s="6">
        <v>0.0</v>
      </c>
      <c r="M605" s="6">
        <v>0.0</v>
      </c>
      <c r="N605" s="6" t="s">
        <v>61</v>
      </c>
      <c r="O605" s="6">
        <v>0.0</v>
      </c>
      <c r="P605" s="6">
        <v>0.0</v>
      </c>
      <c r="Q605" s="23"/>
      <c r="R605" s="23"/>
      <c r="S605" s="23"/>
      <c r="T605" s="23"/>
      <c r="U605" s="23"/>
      <c r="V605" s="23"/>
      <c r="W605" s="23"/>
      <c r="X605" s="23"/>
      <c r="Y605" s="23"/>
      <c r="Z605" s="23"/>
      <c r="AA605" s="23"/>
      <c r="AB605" s="23"/>
      <c r="AC605" s="23"/>
      <c r="AD605" s="23"/>
      <c r="AE605" s="23"/>
      <c r="AF605" s="23"/>
      <c r="AG605" s="23"/>
      <c r="AH605" s="23"/>
      <c r="AI605" s="23"/>
      <c r="AJ605" s="23"/>
      <c r="AK605" s="23"/>
      <c r="AL605" s="23"/>
      <c r="AM605" s="23"/>
      <c r="AN605" s="23"/>
      <c r="AO605" s="23"/>
      <c r="AP605" s="23"/>
      <c r="AQ605" s="23"/>
      <c r="AR605" s="6" t="s">
        <v>68</v>
      </c>
      <c r="AS605" s="23"/>
      <c r="AT605" s="23"/>
      <c r="AU605" s="23"/>
      <c r="AV605" s="23"/>
      <c r="AW605" s="23"/>
      <c r="AX605" s="23"/>
      <c r="AY605" s="23"/>
      <c r="AZ605" s="23"/>
      <c r="BA605" s="23"/>
      <c r="BB605" s="23"/>
      <c r="BC605" s="23"/>
      <c r="BD605" s="23"/>
      <c r="BE605" s="23"/>
      <c r="BF605" s="23"/>
    </row>
    <row r="606" hidden="1">
      <c r="A606" s="5">
        <v>37032.0</v>
      </c>
      <c r="B606" s="6" t="s">
        <v>5257</v>
      </c>
      <c r="C606" s="6" t="s">
        <v>16300</v>
      </c>
      <c r="D606" s="23"/>
      <c r="E606" s="23"/>
      <c r="F606" s="23"/>
      <c r="G606" s="6">
        <v>10000.0</v>
      </c>
      <c r="H606" s="23"/>
      <c r="I606" s="6">
        <v>0.0</v>
      </c>
      <c r="J606" s="6">
        <v>0.0</v>
      </c>
      <c r="K606" s="6">
        <v>6.0</v>
      </c>
      <c r="L606" s="6">
        <v>0.0</v>
      </c>
      <c r="M606" s="6">
        <v>0.0</v>
      </c>
      <c r="N606" s="6" t="s">
        <v>61</v>
      </c>
      <c r="O606" s="6">
        <v>0.0</v>
      </c>
      <c r="P606" s="6">
        <v>0.0</v>
      </c>
      <c r="Q606" s="23"/>
      <c r="R606" s="23"/>
      <c r="S606" s="23"/>
      <c r="T606" s="23"/>
      <c r="U606" s="23"/>
      <c r="V606" s="23"/>
      <c r="W606" s="23"/>
      <c r="X606" s="23"/>
      <c r="Y606" s="23"/>
      <c r="Z606" s="23"/>
      <c r="AA606" s="23"/>
      <c r="AB606" s="23"/>
      <c r="AC606" s="23"/>
      <c r="AD606" s="23"/>
      <c r="AE606" s="23"/>
      <c r="AF606" s="23"/>
      <c r="AG606" s="23"/>
      <c r="AH606" s="23"/>
      <c r="AI606" s="23"/>
      <c r="AJ606" s="23"/>
      <c r="AK606" s="23"/>
      <c r="AL606" s="23"/>
      <c r="AM606" s="23"/>
      <c r="AN606" s="23"/>
      <c r="AO606" s="23"/>
      <c r="AP606" s="23"/>
      <c r="AQ606" s="23"/>
      <c r="AR606" s="6" t="s">
        <v>68</v>
      </c>
      <c r="AS606" s="23"/>
      <c r="AT606" s="23"/>
      <c r="AU606" s="23"/>
      <c r="AV606" s="23"/>
      <c r="AW606" s="23"/>
      <c r="AX606" s="23"/>
      <c r="AY606" s="23"/>
      <c r="AZ606" s="23"/>
      <c r="BA606" s="23"/>
      <c r="BB606" s="23"/>
      <c r="BC606" s="23"/>
      <c r="BD606" s="23"/>
      <c r="BE606" s="23"/>
      <c r="BF606" s="23"/>
    </row>
    <row r="607" hidden="1">
      <c r="A607" s="5">
        <v>40856.0</v>
      </c>
      <c r="B607" s="12">
        <v>43352.0</v>
      </c>
      <c r="C607" s="6" t="s">
        <v>16305</v>
      </c>
      <c r="D607" s="23"/>
      <c r="E607" s="23"/>
      <c r="F607" s="23"/>
      <c r="G607" s="6">
        <v>77700.0</v>
      </c>
      <c r="H607" s="23"/>
      <c r="I607" s="6">
        <v>0.0</v>
      </c>
      <c r="J607" s="6">
        <v>0.0</v>
      </c>
      <c r="K607" s="6">
        <v>6.0</v>
      </c>
      <c r="L607" s="6">
        <v>0.0</v>
      </c>
      <c r="M607" s="6">
        <v>0.0</v>
      </c>
      <c r="N607" s="6" t="s">
        <v>61</v>
      </c>
      <c r="O607" s="6">
        <v>0.0</v>
      </c>
      <c r="P607" s="6">
        <v>0.0</v>
      </c>
      <c r="Q607" s="23"/>
      <c r="R607" s="23"/>
      <c r="S607" s="23"/>
      <c r="T607" s="23"/>
      <c r="U607" s="23"/>
      <c r="V607" s="23"/>
      <c r="W607" s="23"/>
      <c r="X607" s="23"/>
      <c r="Y607" s="23"/>
      <c r="Z607" s="23"/>
      <c r="AA607" s="23"/>
      <c r="AB607" s="23"/>
      <c r="AC607" s="23"/>
      <c r="AD607" s="23"/>
      <c r="AE607" s="23"/>
      <c r="AF607" s="23"/>
      <c r="AG607" s="23"/>
      <c r="AH607" s="23"/>
      <c r="AI607" s="23"/>
      <c r="AJ607" s="23"/>
      <c r="AK607" s="23"/>
      <c r="AL607" s="23"/>
      <c r="AM607" s="23"/>
      <c r="AN607" s="23"/>
      <c r="AO607" s="23"/>
      <c r="AP607" s="23"/>
      <c r="AQ607" s="23"/>
      <c r="AR607" s="6" t="s">
        <v>68</v>
      </c>
      <c r="AS607" s="23"/>
      <c r="AT607" s="23"/>
      <c r="AU607" s="23"/>
      <c r="AV607" s="23"/>
      <c r="AW607" s="23"/>
      <c r="AX607" s="23"/>
      <c r="AY607" s="23"/>
      <c r="AZ607" s="23"/>
      <c r="BA607" s="23"/>
      <c r="BB607" s="23"/>
      <c r="BC607" s="23"/>
      <c r="BD607" s="23"/>
      <c r="BE607" s="23"/>
      <c r="BF607" s="23"/>
    </row>
    <row r="608" hidden="1">
      <c r="A608" s="5">
        <v>38525.0</v>
      </c>
      <c r="B608" s="6" t="s">
        <v>16311</v>
      </c>
      <c r="C608" s="6" t="s">
        <v>16312</v>
      </c>
      <c r="D608" s="23"/>
      <c r="E608" s="23"/>
      <c r="F608" s="23"/>
      <c r="G608" s="6">
        <v>5000.0</v>
      </c>
      <c r="H608" s="23"/>
      <c r="I608" s="6">
        <v>0.0</v>
      </c>
      <c r="J608" s="6">
        <v>0.0</v>
      </c>
      <c r="K608" s="6">
        <v>6.0</v>
      </c>
      <c r="L608" s="6">
        <v>0.0</v>
      </c>
      <c r="M608" s="6">
        <v>0.0</v>
      </c>
      <c r="N608" s="6" t="s">
        <v>61</v>
      </c>
      <c r="O608" s="6">
        <v>0.0</v>
      </c>
      <c r="P608" s="6">
        <v>0.0</v>
      </c>
      <c r="Q608" s="23"/>
      <c r="R608" s="23"/>
      <c r="S608" s="23"/>
      <c r="T608" s="23"/>
      <c r="U608" s="23"/>
      <c r="V608" s="23"/>
      <c r="W608" s="23"/>
      <c r="X608" s="23"/>
      <c r="Y608" s="23"/>
      <c r="Z608" s="23"/>
      <c r="AA608" s="23"/>
      <c r="AB608" s="23"/>
      <c r="AC608" s="23"/>
      <c r="AD608" s="23"/>
      <c r="AE608" s="23"/>
      <c r="AF608" s="23"/>
      <c r="AG608" s="23"/>
      <c r="AH608" s="23"/>
      <c r="AI608" s="23"/>
      <c r="AJ608" s="23"/>
      <c r="AK608" s="23"/>
      <c r="AL608" s="23"/>
      <c r="AM608" s="23"/>
      <c r="AN608" s="23"/>
      <c r="AO608" s="23"/>
      <c r="AP608" s="23"/>
      <c r="AQ608" s="23"/>
      <c r="AR608" s="6" t="s">
        <v>68</v>
      </c>
      <c r="AS608" s="23"/>
      <c r="AT608" s="23"/>
      <c r="AU608" s="23"/>
      <c r="AV608" s="23"/>
      <c r="AW608" s="23"/>
      <c r="AX608" s="23"/>
      <c r="AY608" s="23"/>
      <c r="AZ608" s="23"/>
      <c r="BA608" s="23"/>
      <c r="BB608" s="23"/>
      <c r="BC608" s="23"/>
      <c r="BD608" s="23"/>
      <c r="BE608" s="23"/>
      <c r="BF608" s="23"/>
    </row>
    <row r="609" hidden="1">
      <c r="A609" s="5">
        <v>40387.0</v>
      </c>
      <c r="B609" s="6" t="s">
        <v>175</v>
      </c>
      <c r="C609" s="6" t="s">
        <v>16321</v>
      </c>
      <c r="D609" s="23"/>
      <c r="E609" s="23"/>
      <c r="F609" s="23"/>
      <c r="G609" s="6">
        <v>10.0</v>
      </c>
      <c r="H609" s="23"/>
      <c r="I609" s="6">
        <v>0.0</v>
      </c>
      <c r="J609" s="6">
        <v>0.0</v>
      </c>
      <c r="K609" s="6">
        <v>6.0</v>
      </c>
      <c r="L609" s="6">
        <v>0.0</v>
      </c>
      <c r="M609" s="6">
        <v>0.0</v>
      </c>
      <c r="N609" s="6" t="s">
        <v>61</v>
      </c>
      <c r="O609" s="6">
        <v>0.0</v>
      </c>
      <c r="P609" s="6">
        <v>0.0</v>
      </c>
      <c r="Q609" s="23"/>
      <c r="R609" s="23"/>
      <c r="S609" s="23"/>
      <c r="T609" s="23"/>
      <c r="U609" s="23"/>
      <c r="V609" s="23"/>
      <c r="W609" s="23"/>
      <c r="X609" s="23"/>
      <c r="Y609" s="23"/>
      <c r="Z609" s="23"/>
      <c r="AA609" s="23"/>
      <c r="AB609" s="23"/>
      <c r="AC609" s="23"/>
      <c r="AD609" s="23"/>
      <c r="AE609" s="23"/>
      <c r="AF609" s="23"/>
      <c r="AG609" s="23"/>
      <c r="AH609" s="23"/>
      <c r="AI609" s="23"/>
      <c r="AJ609" s="23"/>
      <c r="AK609" s="23"/>
      <c r="AL609" s="23"/>
      <c r="AM609" s="23"/>
      <c r="AN609" s="23"/>
      <c r="AO609" s="23"/>
      <c r="AP609" s="23"/>
      <c r="AQ609" s="23"/>
      <c r="AR609" s="6" t="s">
        <v>68</v>
      </c>
      <c r="AS609" s="23"/>
      <c r="AT609" s="23"/>
      <c r="AU609" s="23"/>
      <c r="AV609" s="23"/>
      <c r="AW609" s="23"/>
      <c r="AX609" s="23"/>
      <c r="AY609" s="23"/>
      <c r="AZ609" s="23"/>
      <c r="BA609" s="23"/>
      <c r="BB609" s="23"/>
      <c r="BC609" s="23"/>
      <c r="BD609" s="23"/>
      <c r="BE609" s="23"/>
      <c r="BF609" s="23"/>
    </row>
    <row r="610" hidden="1">
      <c r="A610" s="5">
        <v>40446.0</v>
      </c>
      <c r="B610" s="12">
        <v>43259.0</v>
      </c>
      <c r="C610" s="6" t="s">
        <v>16325</v>
      </c>
      <c r="D610" s="23"/>
      <c r="E610" s="23"/>
      <c r="F610" s="23"/>
      <c r="G610" s="6">
        <v>2500.0</v>
      </c>
      <c r="H610" s="23"/>
      <c r="I610" s="6">
        <v>0.0</v>
      </c>
      <c r="J610" s="6">
        <v>0.0</v>
      </c>
      <c r="K610" s="6">
        <v>6.0</v>
      </c>
      <c r="L610" s="6">
        <v>0.0</v>
      </c>
      <c r="M610" s="6">
        <v>0.0</v>
      </c>
      <c r="N610" s="6" t="s">
        <v>61</v>
      </c>
      <c r="O610" s="6">
        <v>0.0</v>
      </c>
      <c r="P610" s="6">
        <v>0.0</v>
      </c>
      <c r="Q610" s="23"/>
      <c r="R610" s="23"/>
      <c r="S610" s="23"/>
      <c r="T610" s="23"/>
      <c r="U610" s="23"/>
      <c r="V610" s="23"/>
      <c r="W610" s="23"/>
      <c r="X610" s="23"/>
      <c r="Y610" s="23"/>
      <c r="Z610" s="23"/>
      <c r="AA610" s="23"/>
      <c r="AB610" s="23"/>
      <c r="AC610" s="23"/>
      <c r="AD610" s="23"/>
      <c r="AE610" s="23"/>
      <c r="AF610" s="23"/>
      <c r="AG610" s="23"/>
      <c r="AH610" s="23"/>
      <c r="AI610" s="23"/>
      <c r="AJ610" s="23"/>
      <c r="AK610" s="23"/>
      <c r="AL610" s="23"/>
      <c r="AM610" s="23"/>
      <c r="AN610" s="23"/>
      <c r="AO610" s="23"/>
      <c r="AP610" s="23"/>
      <c r="AQ610" s="23"/>
      <c r="AR610" s="6" t="s">
        <v>68</v>
      </c>
      <c r="AS610" s="23"/>
      <c r="AT610" s="23"/>
      <c r="AU610" s="23"/>
      <c r="AV610" s="23"/>
      <c r="AW610" s="23"/>
      <c r="AX610" s="23"/>
      <c r="AY610" s="23"/>
      <c r="AZ610" s="23"/>
      <c r="BA610" s="23"/>
      <c r="BB610" s="23"/>
      <c r="BC610" s="23"/>
      <c r="BD610" s="23"/>
      <c r="BE610" s="23"/>
      <c r="BF610" s="23"/>
    </row>
    <row r="611" hidden="1">
      <c r="A611" s="5">
        <v>40511.0</v>
      </c>
      <c r="B611" s="12">
        <v>43442.0</v>
      </c>
      <c r="C611" s="6" t="s">
        <v>16328</v>
      </c>
      <c r="D611" s="23"/>
      <c r="E611" s="23"/>
      <c r="F611" s="23"/>
      <c r="G611" s="6">
        <v>5000000.0</v>
      </c>
      <c r="H611" s="23"/>
      <c r="I611" s="6">
        <v>0.0</v>
      </c>
      <c r="J611" s="6">
        <v>0.0</v>
      </c>
      <c r="K611" s="6">
        <v>6.0</v>
      </c>
      <c r="L611" s="6">
        <v>0.0</v>
      </c>
      <c r="M611" s="6">
        <v>0.0</v>
      </c>
      <c r="N611" s="6" t="s">
        <v>61</v>
      </c>
      <c r="O611" s="6">
        <v>0.0</v>
      </c>
      <c r="P611" s="6">
        <v>0.0</v>
      </c>
      <c r="Q611" s="23"/>
      <c r="R611" s="23"/>
      <c r="S611" s="23"/>
      <c r="T611" s="23"/>
      <c r="U611" s="23"/>
      <c r="V611" s="23"/>
      <c r="W611" s="23"/>
      <c r="X611" s="23"/>
      <c r="Y611" s="23"/>
      <c r="Z611" s="23"/>
      <c r="AA611" s="23"/>
      <c r="AB611" s="23"/>
      <c r="AC611" s="23"/>
      <c r="AD611" s="23"/>
      <c r="AE611" s="23"/>
      <c r="AF611" s="23"/>
      <c r="AG611" s="23"/>
      <c r="AH611" s="23"/>
      <c r="AI611" s="23"/>
      <c r="AJ611" s="23"/>
      <c r="AK611" s="23"/>
      <c r="AL611" s="23"/>
      <c r="AM611" s="23"/>
      <c r="AN611" s="23"/>
      <c r="AO611" s="23"/>
      <c r="AP611" s="23"/>
      <c r="AQ611" s="23"/>
      <c r="AR611" s="6" t="s">
        <v>68</v>
      </c>
      <c r="AS611" s="23"/>
      <c r="AT611" s="23"/>
      <c r="AU611" s="23"/>
      <c r="AV611" s="23"/>
      <c r="AW611" s="23"/>
      <c r="AX611" s="23"/>
      <c r="AY611" s="23"/>
      <c r="AZ611" s="23"/>
      <c r="BA611" s="23"/>
      <c r="BB611" s="23"/>
      <c r="BC611" s="23"/>
      <c r="BD611" s="23"/>
      <c r="BE611" s="23"/>
      <c r="BF611" s="23"/>
    </row>
    <row r="612" hidden="1">
      <c r="A612" s="5">
        <v>37886.0</v>
      </c>
      <c r="B612" s="12">
        <v>43193.0</v>
      </c>
      <c r="C612" s="6" t="s">
        <v>16337</v>
      </c>
      <c r="D612" s="23"/>
      <c r="E612" s="23"/>
      <c r="F612" s="23"/>
      <c r="G612" s="6">
        <v>10000.0</v>
      </c>
      <c r="H612" s="23"/>
      <c r="I612" s="6">
        <v>0.0</v>
      </c>
      <c r="J612" s="6">
        <v>0.0</v>
      </c>
      <c r="K612" s="6">
        <v>6.0</v>
      </c>
      <c r="L612" s="6">
        <v>0.0</v>
      </c>
      <c r="M612" s="6">
        <v>0.0</v>
      </c>
      <c r="N612" s="6" t="s">
        <v>61</v>
      </c>
      <c r="O612" s="6">
        <v>0.0</v>
      </c>
      <c r="P612" s="6">
        <v>0.0</v>
      </c>
      <c r="Q612" s="23"/>
      <c r="R612" s="23"/>
      <c r="S612" s="23"/>
      <c r="T612" s="23"/>
      <c r="U612" s="23"/>
      <c r="V612" s="23"/>
      <c r="W612" s="23"/>
      <c r="X612" s="23"/>
      <c r="Y612" s="23"/>
      <c r="Z612" s="23"/>
      <c r="AA612" s="23"/>
      <c r="AB612" s="23"/>
      <c r="AC612" s="23"/>
      <c r="AD612" s="23"/>
      <c r="AE612" s="23"/>
      <c r="AF612" s="23"/>
      <c r="AG612" s="23"/>
      <c r="AH612" s="23"/>
      <c r="AI612" s="23"/>
      <c r="AJ612" s="23"/>
      <c r="AK612" s="23"/>
      <c r="AL612" s="23"/>
      <c r="AM612" s="23"/>
      <c r="AN612" s="23"/>
      <c r="AO612" s="23"/>
      <c r="AP612" s="23"/>
      <c r="AQ612" s="23"/>
      <c r="AR612" s="6" t="s">
        <v>68</v>
      </c>
      <c r="AS612" s="23"/>
      <c r="AT612" s="23"/>
      <c r="AU612" s="23"/>
      <c r="AV612" s="22" t="s">
        <v>16344</v>
      </c>
      <c r="AW612" s="22" t="s">
        <v>16344</v>
      </c>
      <c r="AX612" s="23"/>
      <c r="AY612" s="23"/>
      <c r="AZ612" s="23"/>
      <c r="BA612" s="23"/>
      <c r="BB612" s="23"/>
      <c r="BC612" s="23"/>
      <c r="BD612" s="23"/>
      <c r="BE612" s="23"/>
      <c r="BF612" s="23"/>
    </row>
    <row r="613">
      <c r="A613" s="5">
        <v>38094.0</v>
      </c>
      <c r="B613" s="12">
        <v>43226.0</v>
      </c>
      <c r="C613" s="6" t="s">
        <v>16345</v>
      </c>
      <c r="D613" s="6" t="s">
        <v>16346</v>
      </c>
      <c r="E613" s="6" t="s">
        <v>16347</v>
      </c>
      <c r="F613" s="22" t="s">
        <v>16348</v>
      </c>
      <c r="G613" s="6">
        <v>15000.0</v>
      </c>
      <c r="H613" s="6">
        <v>5.05</v>
      </c>
      <c r="I613" s="6">
        <v>0.0</v>
      </c>
      <c r="J613" s="6">
        <v>0.303</v>
      </c>
      <c r="K613" s="6">
        <v>6.0</v>
      </c>
      <c r="L613" s="6">
        <v>0.25</v>
      </c>
      <c r="M613" s="6">
        <v>0.45</v>
      </c>
      <c r="N613" s="6" t="s">
        <v>61</v>
      </c>
      <c r="O613" s="6">
        <v>1.0</v>
      </c>
      <c r="P613" s="6">
        <v>0.0</v>
      </c>
      <c r="Q613" s="12">
        <v>43317.0</v>
      </c>
      <c r="R613" s="6" t="s">
        <v>13066</v>
      </c>
      <c r="S613" s="6" t="s">
        <v>16349</v>
      </c>
      <c r="T613" s="22" t="s">
        <v>16350</v>
      </c>
      <c r="U613" s="6" t="s">
        <v>16351</v>
      </c>
      <c r="V613" s="23"/>
      <c r="W613" s="6" t="s">
        <v>16352</v>
      </c>
      <c r="X613" s="23"/>
      <c r="Y613" s="23"/>
      <c r="Z613" s="23"/>
      <c r="AA613" s="6" t="s">
        <v>510</v>
      </c>
      <c r="AB613" s="6" t="s">
        <v>1147</v>
      </c>
      <c r="AC613" s="6" t="s">
        <v>16355</v>
      </c>
      <c r="AD613" s="6" t="s">
        <v>16356</v>
      </c>
      <c r="AE613" s="6" t="s">
        <v>16358</v>
      </c>
      <c r="AF613" s="6" t="s">
        <v>16362</v>
      </c>
      <c r="AG613" s="23"/>
      <c r="AH613" s="23"/>
      <c r="AI613" s="23"/>
      <c r="AJ613" s="23"/>
      <c r="AK613" s="23"/>
      <c r="AL613" s="6" t="s">
        <v>16364</v>
      </c>
      <c r="AM613" s="23"/>
      <c r="AN613" s="23"/>
      <c r="AO613" s="23"/>
      <c r="AP613" s="23"/>
      <c r="AQ613" s="23"/>
      <c r="AR613" s="6" t="s">
        <v>9132</v>
      </c>
      <c r="AS613" s="23"/>
      <c r="AT613" s="6" t="s">
        <v>16365</v>
      </c>
      <c r="AU613" s="23"/>
      <c r="AV613" s="22" t="s">
        <v>16366</v>
      </c>
      <c r="AW613" s="22" t="s">
        <v>16366</v>
      </c>
      <c r="AX613" s="23"/>
      <c r="AY613" s="23"/>
      <c r="AZ613" s="23"/>
      <c r="BA613" s="23"/>
      <c r="BB613" s="23"/>
      <c r="BC613" s="23"/>
      <c r="BD613" s="23"/>
      <c r="BE613" s="23"/>
      <c r="BF613" s="23"/>
    </row>
    <row r="614" hidden="1">
      <c r="A614" s="5">
        <v>38139.0</v>
      </c>
      <c r="B614" s="6" t="s">
        <v>9411</v>
      </c>
      <c r="C614" s="6" t="s">
        <v>16367</v>
      </c>
      <c r="D614" s="23"/>
      <c r="E614" s="23"/>
      <c r="F614" s="23"/>
      <c r="G614" s="6">
        <v>2000.0</v>
      </c>
      <c r="H614" s="23"/>
      <c r="I614" s="6">
        <v>0.0</v>
      </c>
      <c r="J614" s="6">
        <v>0.0</v>
      </c>
      <c r="K614" s="6">
        <v>6.0</v>
      </c>
      <c r="L614" s="6">
        <v>0.0</v>
      </c>
      <c r="M614" s="6">
        <v>0.0</v>
      </c>
      <c r="N614" s="6" t="s">
        <v>61</v>
      </c>
      <c r="O614" s="6">
        <v>0.0</v>
      </c>
      <c r="P614" s="6">
        <v>0.0</v>
      </c>
      <c r="Q614" s="23"/>
      <c r="R614" s="23"/>
      <c r="S614" s="23"/>
      <c r="T614" s="23"/>
      <c r="U614" s="23"/>
      <c r="V614" s="23"/>
      <c r="W614" s="23"/>
      <c r="X614" s="23"/>
      <c r="Y614" s="23"/>
      <c r="Z614" s="23"/>
      <c r="AA614" s="23"/>
      <c r="AB614" s="23"/>
      <c r="AC614" s="23"/>
      <c r="AD614" s="23"/>
      <c r="AE614" s="23"/>
      <c r="AF614" s="23"/>
      <c r="AG614" s="23"/>
      <c r="AH614" s="23"/>
      <c r="AI614" s="23"/>
      <c r="AJ614" s="23"/>
      <c r="AK614" s="23"/>
      <c r="AL614" s="23"/>
      <c r="AM614" s="23"/>
      <c r="AN614" s="23"/>
      <c r="AO614" s="23"/>
      <c r="AP614" s="23"/>
      <c r="AQ614" s="23"/>
      <c r="AR614" s="6" t="s">
        <v>68</v>
      </c>
      <c r="AS614" s="23"/>
      <c r="AT614" s="23"/>
      <c r="AU614" s="23"/>
      <c r="AV614" s="23"/>
      <c r="AW614" s="23"/>
      <c r="AX614" s="23"/>
      <c r="AY614" s="23"/>
      <c r="AZ614" s="23"/>
      <c r="BA614" s="23"/>
      <c r="BB614" s="23"/>
      <c r="BC614" s="23"/>
      <c r="BD614" s="23"/>
      <c r="BE614" s="23"/>
      <c r="BF614" s="23"/>
    </row>
    <row r="615" hidden="1">
      <c r="A615" s="5">
        <v>40740.0</v>
      </c>
      <c r="B615" s="6" t="s">
        <v>14400</v>
      </c>
      <c r="C615" s="6" t="s">
        <v>16369</v>
      </c>
      <c r="D615" s="23"/>
      <c r="E615" s="23"/>
      <c r="F615" s="23"/>
      <c r="G615" s="6">
        <v>75.0</v>
      </c>
      <c r="H615" s="23"/>
      <c r="I615" s="6">
        <v>0.0</v>
      </c>
      <c r="J615" s="6">
        <v>0.0</v>
      </c>
      <c r="K615" s="6">
        <v>6.0</v>
      </c>
      <c r="L615" s="6">
        <v>0.0</v>
      </c>
      <c r="M615" s="6">
        <v>0.0</v>
      </c>
      <c r="N615" s="6" t="s">
        <v>61</v>
      </c>
      <c r="O615" s="6">
        <v>0.0</v>
      </c>
      <c r="P615" s="6">
        <v>0.0</v>
      </c>
      <c r="Q615" s="23"/>
      <c r="R615" s="23"/>
      <c r="S615" s="23"/>
      <c r="T615" s="23"/>
      <c r="U615" s="23"/>
      <c r="V615" s="23"/>
      <c r="W615" s="23"/>
      <c r="X615" s="23"/>
      <c r="Y615" s="23"/>
      <c r="Z615" s="23"/>
      <c r="AA615" s="23"/>
      <c r="AB615" s="23"/>
      <c r="AC615" s="23"/>
      <c r="AD615" s="23"/>
      <c r="AE615" s="23"/>
      <c r="AF615" s="23"/>
      <c r="AG615" s="23"/>
      <c r="AH615" s="23"/>
      <c r="AI615" s="23"/>
      <c r="AJ615" s="23"/>
      <c r="AK615" s="23"/>
      <c r="AL615" s="23"/>
      <c r="AM615" s="23"/>
      <c r="AN615" s="23"/>
      <c r="AO615" s="23"/>
      <c r="AP615" s="23"/>
      <c r="AQ615" s="23"/>
      <c r="AR615" s="6" t="s">
        <v>68</v>
      </c>
      <c r="AS615" s="23"/>
      <c r="AT615" s="23"/>
      <c r="AU615" s="23"/>
      <c r="AV615" s="23"/>
      <c r="AW615" s="23"/>
      <c r="AX615" s="23"/>
      <c r="AY615" s="23"/>
      <c r="AZ615" s="23"/>
      <c r="BA615" s="23"/>
      <c r="BB615" s="23"/>
      <c r="BC615" s="23"/>
      <c r="BD615" s="23"/>
      <c r="BE615" s="23"/>
      <c r="BF615" s="23"/>
    </row>
    <row r="616" hidden="1">
      <c r="A616" s="5">
        <v>38877.0</v>
      </c>
      <c r="B616" s="6" t="s">
        <v>14859</v>
      </c>
      <c r="C616" s="6" t="s">
        <v>16371</v>
      </c>
      <c r="D616" s="23"/>
      <c r="E616" s="23"/>
      <c r="F616" s="23"/>
      <c r="G616" s="6">
        <v>2500.0</v>
      </c>
      <c r="H616" s="23"/>
      <c r="I616" s="6">
        <v>0.0</v>
      </c>
      <c r="J616" s="6">
        <v>0.0</v>
      </c>
      <c r="K616" s="6">
        <v>6.0</v>
      </c>
      <c r="L616" s="6">
        <v>0.0</v>
      </c>
      <c r="M616" s="6">
        <v>0.0</v>
      </c>
      <c r="N616" s="6" t="s">
        <v>61</v>
      </c>
      <c r="O616" s="6">
        <v>0.0</v>
      </c>
      <c r="P616" s="6">
        <v>0.0</v>
      </c>
      <c r="Q616" s="23"/>
      <c r="R616" s="23"/>
      <c r="S616" s="23"/>
      <c r="T616" s="23"/>
      <c r="U616" s="23"/>
      <c r="V616" s="23"/>
      <c r="W616" s="23"/>
      <c r="X616" s="6" t="s">
        <v>5307</v>
      </c>
      <c r="Y616" s="6" t="s">
        <v>1644</v>
      </c>
      <c r="Z616" s="6">
        <v>94601.0</v>
      </c>
      <c r="AA616" s="23"/>
      <c r="AB616" s="23"/>
      <c r="AC616" s="23"/>
      <c r="AD616" s="23"/>
      <c r="AE616" s="23"/>
      <c r="AF616" s="23"/>
      <c r="AG616" s="23"/>
      <c r="AH616" s="23"/>
      <c r="AI616" s="23"/>
      <c r="AJ616" s="23"/>
      <c r="AK616" s="23"/>
      <c r="AL616" s="23"/>
      <c r="AM616" s="23"/>
      <c r="AN616" s="23"/>
      <c r="AO616" s="23"/>
      <c r="AP616" s="23"/>
      <c r="AQ616" s="23"/>
      <c r="AR616" s="6" t="s">
        <v>68</v>
      </c>
      <c r="AS616" s="23"/>
      <c r="AT616" s="23"/>
      <c r="AU616" s="23"/>
      <c r="AV616" s="22" t="s">
        <v>16375</v>
      </c>
      <c r="AW616" s="22" t="s">
        <v>16375</v>
      </c>
      <c r="AX616" s="22" t="s">
        <v>16378</v>
      </c>
      <c r="AY616" s="23"/>
      <c r="AZ616" s="23"/>
      <c r="BA616" s="22" t="s">
        <v>16381</v>
      </c>
      <c r="BB616" s="22" t="s">
        <v>16383</v>
      </c>
      <c r="BC616" s="23"/>
      <c r="BD616" s="23"/>
      <c r="BE616" s="23"/>
      <c r="BF616" s="23"/>
    </row>
    <row r="617" hidden="1">
      <c r="A617" s="5">
        <v>37292.0</v>
      </c>
      <c r="B617" s="6" t="s">
        <v>12146</v>
      </c>
      <c r="C617" s="6" t="s">
        <v>16385</v>
      </c>
      <c r="D617" s="23"/>
      <c r="E617" s="23"/>
      <c r="F617" s="23"/>
      <c r="G617" s="6">
        <v>15000.0</v>
      </c>
      <c r="H617" s="23"/>
      <c r="I617" s="6">
        <v>0.0</v>
      </c>
      <c r="J617" s="6">
        <v>0.0</v>
      </c>
      <c r="K617" s="6">
        <v>6.0</v>
      </c>
      <c r="L617" s="6">
        <v>0.0</v>
      </c>
      <c r="M617" s="6">
        <v>0.0</v>
      </c>
      <c r="N617" s="6" t="s">
        <v>61</v>
      </c>
      <c r="O617" s="6">
        <v>0.0</v>
      </c>
      <c r="P617" s="6">
        <v>0.0</v>
      </c>
      <c r="Q617" s="23"/>
      <c r="R617" s="23"/>
      <c r="S617" s="23"/>
      <c r="T617" s="23"/>
      <c r="U617" s="23"/>
      <c r="V617" s="23"/>
      <c r="W617" s="23"/>
      <c r="X617" s="23"/>
      <c r="Y617" s="23"/>
      <c r="Z617" s="23"/>
      <c r="AA617" s="23"/>
      <c r="AB617" s="23"/>
      <c r="AC617" s="23"/>
      <c r="AD617" s="23"/>
      <c r="AE617" s="23"/>
      <c r="AF617" s="23"/>
      <c r="AG617" s="23"/>
      <c r="AH617" s="23"/>
      <c r="AI617" s="23"/>
      <c r="AJ617" s="23"/>
      <c r="AK617" s="23"/>
      <c r="AL617" s="23"/>
      <c r="AM617" s="23"/>
      <c r="AN617" s="23"/>
      <c r="AO617" s="23"/>
      <c r="AP617" s="23"/>
      <c r="AQ617" s="23"/>
      <c r="AR617" s="6" t="s">
        <v>68</v>
      </c>
      <c r="AS617" s="23"/>
      <c r="AT617" s="23"/>
      <c r="AU617" s="23"/>
      <c r="AV617" s="23"/>
      <c r="AW617" s="23"/>
      <c r="AX617" s="23"/>
      <c r="AY617" s="23"/>
      <c r="AZ617" s="23"/>
      <c r="BA617" s="23"/>
      <c r="BB617" s="23"/>
      <c r="BC617" s="23"/>
      <c r="BD617" s="23"/>
      <c r="BE617" s="23"/>
      <c r="BF617" s="23"/>
    </row>
    <row r="618">
      <c r="A618" s="5">
        <v>39507.0</v>
      </c>
      <c r="B618" s="6" t="s">
        <v>9697</v>
      </c>
      <c r="C618" s="6" t="s">
        <v>16388</v>
      </c>
      <c r="D618" s="6" t="s">
        <v>10242</v>
      </c>
      <c r="E618" s="6" t="s">
        <v>10243</v>
      </c>
      <c r="F618" s="22" t="s">
        <v>16389</v>
      </c>
      <c r="G618" s="6">
        <v>3000.0</v>
      </c>
      <c r="H618" s="6">
        <v>1275.0</v>
      </c>
      <c r="I618" s="6">
        <v>42.0</v>
      </c>
      <c r="J618" s="6">
        <v>76.5</v>
      </c>
      <c r="K618" s="6">
        <v>6.0</v>
      </c>
      <c r="L618" s="6">
        <v>76.75</v>
      </c>
      <c r="M618" s="6">
        <v>44.36</v>
      </c>
      <c r="N618" s="6" t="s">
        <v>61</v>
      </c>
      <c r="O618" s="6">
        <v>1.0</v>
      </c>
      <c r="P618" s="6">
        <v>0.0</v>
      </c>
      <c r="Q618" s="6" t="s">
        <v>9697</v>
      </c>
      <c r="R618" s="6" t="s">
        <v>175</v>
      </c>
      <c r="S618" s="6" t="s">
        <v>16391</v>
      </c>
      <c r="T618" s="22" t="s">
        <v>16392</v>
      </c>
      <c r="U618" s="6" t="s">
        <v>10264</v>
      </c>
      <c r="V618" s="23"/>
      <c r="W618" s="6" t="s">
        <v>11322</v>
      </c>
      <c r="X618" s="6" t="s">
        <v>5307</v>
      </c>
      <c r="Y618" s="6" t="s">
        <v>5308</v>
      </c>
      <c r="Z618" s="6">
        <v>90017.0</v>
      </c>
      <c r="AA618" s="6" t="s">
        <v>5133</v>
      </c>
      <c r="AB618" s="23"/>
      <c r="AC618" s="6" t="s">
        <v>16394</v>
      </c>
      <c r="AD618" s="6" t="s">
        <v>16395</v>
      </c>
      <c r="AE618" s="22" t="s">
        <v>16396</v>
      </c>
      <c r="AF618" s="22" t="s">
        <v>16399</v>
      </c>
      <c r="AG618" s="23"/>
      <c r="AH618" s="23"/>
      <c r="AI618" s="23"/>
      <c r="AJ618" s="23"/>
      <c r="AK618" s="23"/>
      <c r="AL618" s="23"/>
      <c r="AM618" s="23"/>
      <c r="AN618" s="23"/>
      <c r="AO618" s="23"/>
      <c r="AP618" s="23"/>
      <c r="AQ618" s="23"/>
      <c r="AR618" s="6" t="s">
        <v>86</v>
      </c>
      <c r="AS618" s="23"/>
      <c r="AT618" s="6" t="s">
        <v>16403</v>
      </c>
      <c r="AU618" s="23"/>
      <c r="AV618" s="22" t="s">
        <v>16392</v>
      </c>
      <c r="AW618" s="22" t="s">
        <v>16392</v>
      </c>
      <c r="AX618" s="22" t="s">
        <v>16406</v>
      </c>
      <c r="AY618" s="23"/>
      <c r="AZ618" s="23"/>
      <c r="BA618" s="22" t="s">
        <v>16410</v>
      </c>
      <c r="BB618" s="22" t="s">
        <v>16411</v>
      </c>
      <c r="BC618" s="23"/>
      <c r="BD618" s="23"/>
      <c r="BE618" s="23"/>
      <c r="BF618" s="23"/>
    </row>
    <row r="619" hidden="1">
      <c r="A619" s="5">
        <v>36999.0</v>
      </c>
      <c r="B619" s="12">
        <v>43405.0</v>
      </c>
      <c r="C619" s="6" t="s">
        <v>16412</v>
      </c>
      <c r="D619" s="23"/>
      <c r="E619" s="23"/>
      <c r="F619" s="23"/>
      <c r="G619" s="6">
        <v>15000.0</v>
      </c>
      <c r="H619" s="23"/>
      <c r="I619" s="6">
        <v>0.0</v>
      </c>
      <c r="J619" s="6">
        <v>0.0</v>
      </c>
      <c r="K619" s="6">
        <v>6.0</v>
      </c>
      <c r="L619" s="6">
        <v>0.0</v>
      </c>
      <c r="M619" s="6">
        <v>0.0</v>
      </c>
      <c r="N619" s="6" t="s">
        <v>61</v>
      </c>
      <c r="O619" s="6">
        <v>0.0</v>
      </c>
      <c r="P619" s="6">
        <v>0.0</v>
      </c>
      <c r="Q619" s="12">
        <v>43405.0</v>
      </c>
      <c r="R619" s="12">
        <v>43375.0</v>
      </c>
      <c r="S619" s="23"/>
      <c r="T619" s="23"/>
      <c r="U619" s="23"/>
      <c r="V619" s="23"/>
      <c r="W619" s="6" t="s">
        <v>16413</v>
      </c>
      <c r="X619" s="23"/>
      <c r="Y619" s="23"/>
      <c r="Z619" s="23"/>
      <c r="AA619" s="23"/>
      <c r="AB619" s="23"/>
      <c r="AC619" s="6" t="s">
        <v>16414</v>
      </c>
      <c r="AD619" s="6" t="s">
        <v>16416</v>
      </c>
      <c r="AE619" s="6" t="s">
        <v>16417</v>
      </c>
      <c r="AF619" s="6" t="s">
        <v>16418</v>
      </c>
      <c r="AG619" s="23"/>
      <c r="AH619" s="23"/>
      <c r="AI619" s="23"/>
      <c r="AJ619" s="23"/>
      <c r="AK619" s="23"/>
      <c r="AL619" s="6" t="s">
        <v>16419</v>
      </c>
      <c r="AM619" s="23"/>
      <c r="AN619" s="23"/>
      <c r="AO619" s="23"/>
      <c r="AP619" s="23"/>
      <c r="AQ619" s="23"/>
      <c r="AR619" s="6" t="s">
        <v>68</v>
      </c>
      <c r="AS619" s="23"/>
      <c r="AT619" s="23"/>
      <c r="AU619" s="23"/>
      <c r="AV619" s="22" t="s">
        <v>16420</v>
      </c>
      <c r="AW619" s="22" t="s">
        <v>16420</v>
      </c>
      <c r="AX619" s="23"/>
      <c r="AY619" s="23"/>
      <c r="AZ619" s="23"/>
      <c r="BA619" s="23"/>
      <c r="BB619" s="23"/>
      <c r="BC619" s="23"/>
      <c r="BD619" s="23"/>
      <c r="BE619" s="23"/>
      <c r="BF619" s="23"/>
    </row>
    <row r="620" hidden="1">
      <c r="A620" s="5">
        <v>39471.0</v>
      </c>
      <c r="B620" s="6" t="s">
        <v>11144</v>
      </c>
      <c r="C620" s="6" t="s">
        <v>16422</v>
      </c>
      <c r="D620" s="6" t="s">
        <v>10242</v>
      </c>
      <c r="E620" s="6" t="s">
        <v>10243</v>
      </c>
      <c r="F620" s="22" t="s">
        <v>16423</v>
      </c>
      <c r="G620" s="6">
        <v>5000.0</v>
      </c>
      <c r="H620" s="23"/>
      <c r="I620" s="6">
        <v>0.0</v>
      </c>
      <c r="J620" s="6">
        <v>0.0</v>
      </c>
      <c r="K620" s="6">
        <v>6.0</v>
      </c>
      <c r="L620" s="6">
        <v>0.0</v>
      </c>
      <c r="M620" s="6">
        <v>0.0</v>
      </c>
      <c r="N620" s="6" t="s">
        <v>61</v>
      </c>
      <c r="O620" s="6">
        <v>0.0</v>
      </c>
      <c r="P620" s="6">
        <v>0.0</v>
      </c>
      <c r="Q620" s="23"/>
      <c r="R620" s="23"/>
      <c r="S620" s="6" t="s">
        <v>16391</v>
      </c>
      <c r="T620" s="22" t="s">
        <v>16392</v>
      </c>
      <c r="U620" s="6" t="s">
        <v>16427</v>
      </c>
      <c r="V620" s="23"/>
      <c r="W620" s="23"/>
      <c r="X620" s="6" t="s">
        <v>5307</v>
      </c>
      <c r="Y620" s="6" t="s">
        <v>5308</v>
      </c>
      <c r="Z620" s="6">
        <v>90017.0</v>
      </c>
      <c r="AA620" s="23"/>
      <c r="AB620" s="23"/>
      <c r="AC620" s="23"/>
      <c r="AD620" s="23"/>
      <c r="AE620" s="23"/>
      <c r="AF620" s="23"/>
      <c r="AG620" s="23"/>
      <c r="AH620" s="23"/>
      <c r="AI620" s="23"/>
      <c r="AJ620" s="23"/>
      <c r="AK620" s="23"/>
      <c r="AL620" s="23"/>
      <c r="AM620" s="23"/>
      <c r="AN620" s="23"/>
      <c r="AO620" s="23"/>
      <c r="AP620" s="23"/>
      <c r="AQ620" s="23"/>
      <c r="AR620" s="6" t="s">
        <v>68</v>
      </c>
      <c r="AS620" s="23"/>
      <c r="AT620" s="23"/>
      <c r="AU620" s="23"/>
      <c r="AV620" s="22" t="s">
        <v>16392</v>
      </c>
      <c r="AW620" s="22" t="s">
        <v>16392</v>
      </c>
      <c r="AX620" s="22" t="s">
        <v>16406</v>
      </c>
      <c r="AY620" s="23"/>
      <c r="AZ620" s="23"/>
      <c r="BA620" s="22" t="s">
        <v>16410</v>
      </c>
      <c r="BB620" s="22" t="s">
        <v>16411</v>
      </c>
      <c r="BC620" s="23"/>
      <c r="BD620" s="23"/>
      <c r="BE620" s="23"/>
      <c r="BF620" s="23"/>
    </row>
    <row r="621" hidden="1">
      <c r="A621" s="5">
        <v>39469.0</v>
      </c>
      <c r="B621" s="6" t="s">
        <v>11144</v>
      </c>
      <c r="C621" s="6" t="s">
        <v>16447</v>
      </c>
      <c r="D621" s="23"/>
      <c r="E621" s="23"/>
      <c r="F621" s="23"/>
      <c r="G621" s="6">
        <v>5000.0</v>
      </c>
      <c r="H621" s="23"/>
      <c r="I621" s="6">
        <v>0.0</v>
      </c>
      <c r="J621" s="6">
        <v>0.0</v>
      </c>
      <c r="K621" s="6">
        <v>6.0</v>
      </c>
      <c r="L621" s="6">
        <v>0.0</v>
      </c>
      <c r="M621" s="6">
        <v>0.0</v>
      </c>
      <c r="N621" s="6" t="s">
        <v>61</v>
      </c>
      <c r="O621" s="6">
        <v>0.0</v>
      </c>
      <c r="P621" s="6">
        <v>0.0</v>
      </c>
      <c r="Q621" s="23"/>
      <c r="R621" s="23"/>
      <c r="S621" s="23"/>
      <c r="T621" s="23"/>
      <c r="U621" s="23"/>
      <c r="V621" s="23"/>
      <c r="W621" s="23"/>
      <c r="X621" s="23"/>
      <c r="Y621" s="23"/>
      <c r="Z621" s="23"/>
      <c r="AA621" s="23"/>
      <c r="AB621" s="23"/>
      <c r="AC621" s="23"/>
      <c r="AD621" s="23"/>
      <c r="AE621" s="23"/>
      <c r="AF621" s="23"/>
      <c r="AG621" s="23"/>
      <c r="AH621" s="23"/>
      <c r="AI621" s="23"/>
      <c r="AJ621" s="23"/>
      <c r="AK621" s="23"/>
      <c r="AL621" s="23"/>
      <c r="AM621" s="23"/>
      <c r="AN621" s="23"/>
      <c r="AO621" s="23"/>
      <c r="AP621" s="23"/>
      <c r="AQ621" s="23"/>
      <c r="AR621" s="6" t="s">
        <v>68</v>
      </c>
      <c r="AS621" s="23"/>
      <c r="AT621" s="23"/>
      <c r="AU621" s="23"/>
      <c r="AV621" s="23"/>
      <c r="AW621" s="23"/>
      <c r="AX621" s="23"/>
      <c r="AY621" s="23"/>
      <c r="AZ621" s="23"/>
      <c r="BA621" s="23"/>
      <c r="BB621" s="23"/>
      <c r="BC621" s="23"/>
      <c r="BD621" s="23"/>
      <c r="BE621" s="23"/>
      <c r="BF621" s="23"/>
    </row>
    <row r="622">
      <c r="A622" s="5">
        <v>41847.0</v>
      </c>
      <c r="B622" s="16">
        <v>43445.0</v>
      </c>
      <c r="C622" s="6" t="s">
        <v>16449</v>
      </c>
      <c r="D622" s="6" t="s">
        <v>16450</v>
      </c>
      <c r="E622" s="6" t="s">
        <v>16451</v>
      </c>
      <c r="F622" s="22" t="s">
        <v>16452</v>
      </c>
      <c r="G622" s="6">
        <v>15000.0</v>
      </c>
      <c r="H622" s="6">
        <v>5527.8</v>
      </c>
      <c r="I622" s="6">
        <v>36.0</v>
      </c>
      <c r="J622" s="6">
        <v>331.668</v>
      </c>
      <c r="K622" s="6">
        <v>6.0</v>
      </c>
      <c r="L622" s="6">
        <v>473.11</v>
      </c>
      <c r="M622" s="6">
        <v>196.19</v>
      </c>
      <c r="N622" s="6" t="s">
        <v>61</v>
      </c>
      <c r="O622" s="6">
        <v>1.0</v>
      </c>
      <c r="P622" s="6">
        <v>0.0</v>
      </c>
      <c r="Q622" s="16">
        <v>43445.0</v>
      </c>
      <c r="R622" s="6" t="s">
        <v>16465</v>
      </c>
      <c r="S622" s="6" t="s">
        <v>16466</v>
      </c>
      <c r="T622" s="22" t="s">
        <v>16467</v>
      </c>
      <c r="U622" s="6" t="s">
        <v>16469</v>
      </c>
      <c r="V622" s="23"/>
      <c r="W622" s="6" t="s">
        <v>16470</v>
      </c>
      <c r="X622" s="23"/>
      <c r="Y622" s="23"/>
      <c r="Z622" s="23"/>
      <c r="AA622" s="6" t="s">
        <v>510</v>
      </c>
      <c r="AB622" s="6" t="s">
        <v>155</v>
      </c>
      <c r="AC622" s="6" t="s">
        <v>16471</v>
      </c>
      <c r="AD622" s="6" t="s">
        <v>16472</v>
      </c>
      <c r="AE622" s="6" t="s">
        <v>16474</v>
      </c>
      <c r="AF622" s="6" t="s">
        <v>16477</v>
      </c>
      <c r="AG622" s="23"/>
      <c r="AH622" s="23"/>
      <c r="AI622" s="23"/>
      <c r="AJ622" s="23"/>
      <c r="AK622" s="23"/>
      <c r="AL622" s="23"/>
      <c r="AM622" s="23"/>
      <c r="AN622" s="23"/>
      <c r="AO622" s="23"/>
      <c r="AP622" s="23"/>
      <c r="AQ622" s="23"/>
      <c r="AR622" s="6" t="s">
        <v>86</v>
      </c>
      <c r="AS622" s="23"/>
      <c r="AT622" s="23"/>
      <c r="AU622" s="23"/>
      <c r="AV622" s="22" t="s">
        <v>16467</v>
      </c>
      <c r="AW622" s="22" t="s">
        <v>16467</v>
      </c>
      <c r="AX622" s="22" t="s">
        <v>16481</v>
      </c>
      <c r="AY622" s="23"/>
      <c r="AZ622" s="23"/>
      <c r="BA622" s="22" t="s">
        <v>16483</v>
      </c>
      <c r="BB622" s="22" t="s">
        <v>16492</v>
      </c>
      <c r="BC622" s="23"/>
      <c r="BD622" s="23"/>
      <c r="BE622" s="23"/>
      <c r="BF622" s="23"/>
    </row>
    <row r="623" hidden="1">
      <c r="A623" s="5">
        <v>38827.0</v>
      </c>
      <c r="B623" s="6" t="s">
        <v>9919</v>
      </c>
      <c r="C623" s="6" t="s">
        <v>16500</v>
      </c>
      <c r="D623" s="23"/>
      <c r="E623" s="23"/>
      <c r="F623" s="23"/>
      <c r="G623" s="6">
        <v>10000.0</v>
      </c>
      <c r="H623" s="23"/>
      <c r="I623" s="6">
        <v>0.0</v>
      </c>
      <c r="J623" s="6">
        <v>0.0</v>
      </c>
      <c r="K623" s="6">
        <v>6.0</v>
      </c>
      <c r="L623" s="6">
        <v>0.0</v>
      </c>
      <c r="M623" s="6">
        <v>0.0</v>
      </c>
      <c r="N623" s="6" t="s">
        <v>61</v>
      </c>
      <c r="O623" s="6">
        <v>0.0</v>
      </c>
      <c r="P623" s="6">
        <v>0.0</v>
      </c>
      <c r="Q623" s="23"/>
      <c r="R623" s="23"/>
      <c r="S623" s="23"/>
      <c r="T623" s="23"/>
      <c r="U623" s="23"/>
      <c r="V623" s="23"/>
      <c r="W623" s="23"/>
      <c r="X623" s="23"/>
      <c r="Y623" s="23"/>
      <c r="Z623" s="23"/>
      <c r="AA623" s="23"/>
      <c r="AB623" s="23"/>
      <c r="AC623" s="23"/>
      <c r="AD623" s="23"/>
      <c r="AE623" s="23"/>
      <c r="AF623" s="23"/>
      <c r="AG623" s="23"/>
      <c r="AH623" s="23"/>
      <c r="AI623" s="23"/>
      <c r="AJ623" s="23"/>
      <c r="AK623" s="23"/>
      <c r="AL623" s="23"/>
      <c r="AM623" s="23"/>
      <c r="AN623" s="23"/>
      <c r="AO623" s="23"/>
      <c r="AP623" s="23"/>
      <c r="AQ623" s="23"/>
      <c r="AR623" s="6" t="s">
        <v>68</v>
      </c>
      <c r="AS623" s="23"/>
      <c r="AT623" s="23"/>
      <c r="AU623" s="23"/>
      <c r="AV623" s="23"/>
      <c r="AW623" s="23"/>
      <c r="AX623" s="23"/>
      <c r="AY623" s="23"/>
      <c r="AZ623" s="23"/>
      <c r="BA623" s="23"/>
      <c r="BB623" s="23"/>
      <c r="BC623" s="23"/>
      <c r="BD623" s="23"/>
      <c r="BE623" s="23"/>
      <c r="BF623" s="23"/>
    </row>
    <row r="624">
      <c r="A624" s="5">
        <v>42643.0</v>
      </c>
      <c r="B624" s="6" t="s">
        <v>9345</v>
      </c>
      <c r="C624" s="6" t="s">
        <v>16502</v>
      </c>
      <c r="D624" s="6" t="s">
        <v>16503</v>
      </c>
      <c r="E624" s="6" t="s">
        <v>16504</v>
      </c>
      <c r="F624" s="22" t="s">
        <v>16505</v>
      </c>
      <c r="G624" s="6">
        <v>20000.0</v>
      </c>
      <c r="H624" s="6">
        <v>2822.41</v>
      </c>
      <c r="I624" s="6">
        <v>14.0</v>
      </c>
      <c r="J624" s="6">
        <v>169.3446</v>
      </c>
      <c r="K624" s="6">
        <v>6.0</v>
      </c>
      <c r="L624" s="6">
        <v>315.62</v>
      </c>
      <c r="M624" s="6">
        <v>101.34</v>
      </c>
      <c r="N624" s="6" t="s">
        <v>61</v>
      </c>
      <c r="O624" s="6">
        <v>1.0</v>
      </c>
      <c r="P624" s="6">
        <v>0.0</v>
      </c>
      <c r="Q624" s="6" t="s">
        <v>9345</v>
      </c>
      <c r="R624" s="12">
        <v>43739.0</v>
      </c>
      <c r="S624" s="6" t="s">
        <v>10951</v>
      </c>
      <c r="T624" s="22" t="s">
        <v>16509</v>
      </c>
      <c r="U624" s="6" t="s">
        <v>16518</v>
      </c>
      <c r="V624" s="23"/>
      <c r="W624" s="6" t="s">
        <v>16520</v>
      </c>
      <c r="X624" s="23"/>
      <c r="Y624" s="23"/>
      <c r="Z624" s="23"/>
      <c r="AA624" s="6" t="s">
        <v>129</v>
      </c>
      <c r="AB624" s="6" t="s">
        <v>155</v>
      </c>
      <c r="AC624" s="6" t="s">
        <v>16521</v>
      </c>
      <c r="AD624" s="6" t="s">
        <v>16522</v>
      </c>
      <c r="AE624" s="6" t="s">
        <v>16523</v>
      </c>
      <c r="AF624" s="6" t="s">
        <v>16524</v>
      </c>
      <c r="AG624" s="23"/>
      <c r="AH624" s="23"/>
      <c r="AI624" s="23"/>
      <c r="AJ624" s="23"/>
      <c r="AK624" s="23"/>
      <c r="AL624" s="23"/>
      <c r="AM624" s="23"/>
      <c r="AN624" s="23"/>
      <c r="AO624" s="23"/>
      <c r="AP624" s="23"/>
      <c r="AQ624" s="23"/>
      <c r="AR624" s="6" t="s">
        <v>86</v>
      </c>
      <c r="AS624" s="23"/>
      <c r="AT624" s="6" t="s">
        <v>16527</v>
      </c>
      <c r="AU624" s="22" t="s">
        <v>16528</v>
      </c>
      <c r="AV624" s="22" t="s">
        <v>16509</v>
      </c>
      <c r="AW624" s="22" t="s">
        <v>16509</v>
      </c>
      <c r="AX624" s="22" t="s">
        <v>16545</v>
      </c>
      <c r="AY624" s="23"/>
      <c r="AZ624" s="22" t="s">
        <v>16548</v>
      </c>
      <c r="BA624" s="22" t="s">
        <v>16554</v>
      </c>
      <c r="BB624" s="22" t="s">
        <v>16563</v>
      </c>
      <c r="BC624" s="23"/>
      <c r="BD624" s="6" t="s">
        <v>16568</v>
      </c>
      <c r="BE624" s="6" t="s">
        <v>145</v>
      </c>
      <c r="BF624" s="23"/>
    </row>
    <row r="625" hidden="1">
      <c r="A625" s="5">
        <v>40380.0</v>
      </c>
      <c r="B625" s="6" t="s">
        <v>175</v>
      </c>
      <c r="C625" s="6" t="s">
        <v>16569</v>
      </c>
      <c r="D625" s="23"/>
      <c r="E625" s="23"/>
      <c r="F625" s="23"/>
      <c r="G625" s="6">
        <v>8000.0</v>
      </c>
      <c r="H625" s="23"/>
      <c r="I625" s="6">
        <v>0.0</v>
      </c>
      <c r="J625" s="6">
        <v>0.0</v>
      </c>
      <c r="K625" s="6">
        <v>6.0</v>
      </c>
      <c r="L625" s="6">
        <v>0.0</v>
      </c>
      <c r="M625" s="6">
        <v>0.0</v>
      </c>
      <c r="N625" s="6" t="s">
        <v>61</v>
      </c>
      <c r="O625" s="6">
        <v>0.0</v>
      </c>
      <c r="P625" s="6">
        <v>0.0</v>
      </c>
      <c r="Q625" s="12">
        <v>43108.0</v>
      </c>
      <c r="R625" s="6" t="s">
        <v>14323</v>
      </c>
      <c r="S625" s="23"/>
      <c r="T625" s="23"/>
      <c r="U625" s="23"/>
      <c r="V625" s="23"/>
      <c r="W625" s="6" t="s">
        <v>16570</v>
      </c>
      <c r="X625" s="23"/>
      <c r="Y625" s="23"/>
      <c r="Z625" s="23"/>
      <c r="AA625" s="23"/>
      <c r="AB625" s="23"/>
      <c r="AC625" s="6" t="s">
        <v>16573</v>
      </c>
      <c r="AD625" s="6" t="s">
        <v>16574</v>
      </c>
      <c r="AE625" s="6" t="s">
        <v>16578</v>
      </c>
      <c r="AF625" s="6" t="s">
        <v>16580</v>
      </c>
      <c r="AG625" s="23"/>
      <c r="AH625" s="23"/>
      <c r="AI625" s="23"/>
      <c r="AJ625" s="23"/>
      <c r="AK625" s="23"/>
      <c r="AL625" s="23"/>
      <c r="AM625" s="23"/>
      <c r="AN625" s="23"/>
      <c r="AO625" s="23"/>
      <c r="AP625" s="23"/>
      <c r="AQ625" s="23"/>
      <c r="AR625" s="6" t="s">
        <v>68</v>
      </c>
      <c r="AS625" s="23"/>
      <c r="AT625" s="23"/>
      <c r="AU625" s="23"/>
      <c r="AV625" s="22" t="s">
        <v>16581</v>
      </c>
      <c r="AW625" s="22" t="s">
        <v>16581</v>
      </c>
      <c r="AX625" s="23"/>
      <c r="AY625" s="23"/>
      <c r="AZ625" s="23"/>
      <c r="BA625" s="23"/>
      <c r="BB625" s="23"/>
      <c r="BC625" s="23"/>
      <c r="BD625" s="23"/>
      <c r="BE625" s="23"/>
      <c r="BF625" s="23"/>
    </row>
    <row r="626" hidden="1">
      <c r="A626" s="5">
        <v>37795.0</v>
      </c>
      <c r="B626" s="6" t="s">
        <v>9477</v>
      </c>
      <c r="C626" s="6" t="s">
        <v>16585</v>
      </c>
      <c r="D626" s="23"/>
      <c r="E626" s="23"/>
      <c r="F626" s="23"/>
      <c r="G626" s="6">
        <v>500000.0</v>
      </c>
      <c r="H626" s="23"/>
      <c r="I626" s="6">
        <v>0.0</v>
      </c>
      <c r="J626" s="6">
        <v>0.0</v>
      </c>
      <c r="K626" s="6">
        <v>6.0</v>
      </c>
      <c r="L626" s="6">
        <v>0.0</v>
      </c>
      <c r="M626" s="6">
        <v>0.0</v>
      </c>
      <c r="N626" s="6" t="s">
        <v>61</v>
      </c>
      <c r="O626" s="6">
        <v>0.0</v>
      </c>
      <c r="P626" s="6">
        <v>0.0</v>
      </c>
      <c r="Q626" s="23"/>
      <c r="R626" s="23"/>
      <c r="S626" s="23"/>
      <c r="T626" s="23"/>
      <c r="U626" s="23"/>
      <c r="V626" s="23"/>
      <c r="W626" s="23"/>
      <c r="X626" s="23"/>
      <c r="Y626" s="23"/>
      <c r="Z626" s="23"/>
      <c r="AA626" s="23"/>
      <c r="AB626" s="23"/>
      <c r="AC626" s="23"/>
      <c r="AD626" s="23"/>
      <c r="AE626" s="23"/>
      <c r="AF626" s="23"/>
      <c r="AG626" s="23"/>
      <c r="AH626" s="23"/>
      <c r="AI626" s="23"/>
      <c r="AJ626" s="23"/>
      <c r="AK626" s="23"/>
      <c r="AL626" s="23"/>
      <c r="AM626" s="23"/>
      <c r="AN626" s="23"/>
      <c r="AO626" s="23"/>
      <c r="AP626" s="23"/>
      <c r="AQ626" s="23"/>
      <c r="AR626" s="6" t="s">
        <v>68</v>
      </c>
      <c r="AS626" s="23"/>
      <c r="AT626" s="23"/>
      <c r="AU626" s="23"/>
      <c r="AV626" s="23"/>
      <c r="AW626" s="23"/>
      <c r="AX626" s="23"/>
      <c r="AY626" s="23"/>
      <c r="AZ626" s="23"/>
      <c r="BA626" s="23"/>
      <c r="BB626" s="23"/>
      <c r="BC626" s="23"/>
      <c r="BD626" s="23"/>
      <c r="BE626" s="23"/>
      <c r="BF626" s="23"/>
    </row>
    <row r="627" hidden="1">
      <c r="A627" s="5">
        <v>44143.0</v>
      </c>
      <c r="B627" s="6" t="s">
        <v>16593</v>
      </c>
      <c r="C627" s="6" t="s">
        <v>16594</v>
      </c>
      <c r="D627" s="23"/>
      <c r="E627" s="23"/>
      <c r="F627" s="23"/>
      <c r="G627" s="6">
        <v>25000.0</v>
      </c>
      <c r="H627" s="23"/>
      <c r="I627" s="6">
        <v>0.0</v>
      </c>
      <c r="J627" s="6">
        <v>0.0</v>
      </c>
      <c r="K627" s="6">
        <v>6.0</v>
      </c>
      <c r="L627" s="6">
        <v>0.0</v>
      </c>
      <c r="M627" s="6">
        <v>0.0</v>
      </c>
      <c r="N627" s="6" t="s">
        <v>61</v>
      </c>
      <c r="O627" s="6">
        <v>0.0</v>
      </c>
      <c r="P627" s="6">
        <v>0.0</v>
      </c>
      <c r="Q627" s="23"/>
      <c r="R627" s="23"/>
      <c r="S627" s="23"/>
      <c r="T627" s="23"/>
      <c r="U627" s="23"/>
      <c r="V627" s="23"/>
      <c r="W627" s="23"/>
      <c r="X627" s="23"/>
      <c r="Y627" s="23"/>
      <c r="Z627" s="23"/>
      <c r="AA627" s="23"/>
      <c r="AB627" s="23"/>
      <c r="AC627" s="23"/>
      <c r="AD627" s="23"/>
      <c r="AE627" s="23"/>
      <c r="AF627" s="23"/>
      <c r="AG627" s="23"/>
      <c r="AH627" s="23"/>
      <c r="AI627" s="23"/>
      <c r="AJ627" s="23"/>
      <c r="AK627" s="23"/>
      <c r="AL627" s="23"/>
      <c r="AM627" s="23"/>
      <c r="AN627" s="23"/>
      <c r="AO627" s="23"/>
      <c r="AP627" s="23"/>
      <c r="AQ627" s="23"/>
      <c r="AR627" s="6" t="s">
        <v>68</v>
      </c>
      <c r="AS627" s="23"/>
      <c r="AT627" s="23"/>
      <c r="AU627" s="23"/>
      <c r="AV627" s="23"/>
      <c r="AW627" s="23"/>
      <c r="AX627" s="23"/>
      <c r="AY627" s="23"/>
      <c r="AZ627" s="23"/>
      <c r="BA627" s="23"/>
      <c r="BB627" s="23"/>
      <c r="BC627" s="23"/>
      <c r="BD627" s="23"/>
      <c r="BE627" s="23"/>
      <c r="BF627" s="23"/>
    </row>
    <row r="628" hidden="1">
      <c r="A628" s="5">
        <v>42470.0</v>
      </c>
      <c r="B628" s="6" t="s">
        <v>9256</v>
      </c>
      <c r="C628" s="6" t="s">
        <v>16600</v>
      </c>
      <c r="D628" s="23"/>
      <c r="E628" s="23"/>
      <c r="F628" s="23"/>
      <c r="G628" s="6">
        <v>250000.0</v>
      </c>
      <c r="H628" s="23"/>
      <c r="I628" s="6">
        <v>0.0</v>
      </c>
      <c r="J628" s="6">
        <v>0.0</v>
      </c>
      <c r="K628" s="6">
        <v>6.0</v>
      </c>
      <c r="L628" s="6">
        <v>0.0</v>
      </c>
      <c r="M628" s="6">
        <v>0.0</v>
      </c>
      <c r="N628" s="6" t="s">
        <v>61</v>
      </c>
      <c r="O628" s="6">
        <v>0.0</v>
      </c>
      <c r="P628" s="6">
        <v>0.0</v>
      </c>
      <c r="Q628" s="23"/>
      <c r="R628" s="23"/>
      <c r="S628" s="23"/>
      <c r="T628" s="23"/>
      <c r="U628" s="23"/>
      <c r="V628" s="23"/>
      <c r="W628" s="23"/>
      <c r="X628" s="23"/>
      <c r="Y628" s="23"/>
      <c r="Z628" s="23"/>
      <c r="AA628" s="23"/>
      <c r="AB628" s="23"/>
      <c r="AC628" s="23"/>
      <c r="AD628" s="23"/>
      <c r="AE628" s="23"/>
      <c r="AF628" s="23"/>
      <c r="AG628" s="23"/>
      <c r="AH628" s="23"/>
      <c r="AI628" s="23"/>
      <c r="AJ628" s="23"/>
      <c r="AK628" s="23"/>
      <c r="AL628" s="23"/>
      <c r="AM628" s="23"/>
      <c r="AN628" s="23"/>
      <c r="AO628" s="23"/>
      <c r="AP628" s="23"/>
      <c r="AQ628" s="23"/>
      <c r="AR628" s="6" t="s">
        <v>68</v>
      </c>
      <c r="AS628" s="23"/>
      <c r="AT628" s="23"/>
      <c r="AU628" s="23"/>
      <c r="AV628" s="22" t="s">
        <v>13538</v>
      </c>
      <c r="AW628" s="22" t="s">
        <v>13538</v>
      </c>
      <c r="AX628" s="23"/>
      <c r="AY628" s="23"/>
      <c r="AZ628" s="23"/>
      <c r="BA628" s="23"/>
      <c r="BB628" s="23"/>
      <c r="BC628" s="23"/>
      <c r="BD628" s="23"/>
      <c r="BE628" s="23"/>
      <c r="BF628" s="23"/>
    </row>
    <row r="629" hidden="1">
      <c r="A629" s="5">
        <v>38915.0</v>
      </c>
      <c r="B629" s="6" t="s">
        <v>9178</v>
      </c>
      <c r="C629" s="6" t="s">
        <v>16609</v>
      </c>
      <c r="D629" s="23"/>
      <c r="E629" s="23"/>
      <c r="F629" s="23"/>
      <c r="G629" s="6">
        <v>20.0</v>
      </c>
      <c r="H629" s="23"/>
      <c r="I629" s="6">
        <v>0.0</v>
      </c>
      <c r="J629" s="6">
        <v>0.0</v>
      </c>
      <c r="K629" s="6">
        <v>6.0</v>
      </c>
      <c r="L629" s="6">
        <v>0.0</v>
      </c>
      <c r="M629" s="6">
        <v>0.0</v>
      </c>
      <c r="N629" s="6" t="s">
        <v>61</v>
      </c>
      <c r="O629" s="6">
        <v>0.0</v>
      </c>
      <c r="P629" s="6">
        <v>0.0</v>
      </c>
      <c r="Q629" s="23"/>
      <c r="R629" s="23"/>
      <c r="S629" s="23"/>
      <c r="T629" s="23"/>
      <c r="U629" s="23"/>
      <c r="V629" s="23"/>
      <c r="W629" s="23"/>
      <c r="X629" s="23"/>
      <c r="Y629" s="23"/>
      <c r="Z629" s="23"/>
      <c r="AA629" s="23"/>
      <c r="AB629" s="23"/>
      <c r="AC629" s="23"/>
      <c r="AD629" s="23"/>
      <c r="AE629" s="23"/>
      <c r="AF629" s="23"/>
      <c r="AG629" s="23"/>
      <c r="AH629" s="23"/>
      <c r="AI629" s="23"/>
      <c r="AJ629" s="23"/>
      <c r="AK629" s="23"/>
      <c r="AL629" s="23"/>
      <c r="AM629" s="23"/>
      <c r="AN629" s="23"/>
      <c r="AO629" s="23"/>
      <c r="AP629" s="23"/>
      <c r="AQ629" s="23"/>
      <c r="AR629" s="6" t="s">
        <v>68</v>
      </c>
      <c r="AS629" s="23"/>
      <c r="AT629" s="23"/>
      <c r="AU629" s="23"/>
      <c r="AV629" s="23"/>
      <c r="AW629" s="23"/>
      <c r="AX629" s="23"/>
      <c r="AY629" s="23"/>
      <c r="AZ629" s="23"/>
      <c r="BA629" s="23"/>
      <c r="BB629" s="23"/>
      <c r="BC629" s="23"/>
      <c r="BD629" s="23"/>
      <c r="BE629" s="23"/>
      <c r="BF629" s="23"/>
    </row>
    <row r="630">
      <c r="A630" s="5">
        <v>42094.0</v>
      </c>
      <c r="B630" s="6" t="s">
        <v>11020</v>
      </c>
      <c r="C630" s="6" t="s">
        <v>16611</v>
      </c>
      <c r="D630" s="6" t="s">
        <v>5965</v>
      </c>
      <c r="E630" s="6" t="s">
        <v>5966</v>
      </c>
      <c r="F630" s="22" t="s">
        <v>16612</v>
      </c>
      <c r="G630" s="6">
        <v>5000.0</v>
      </c>
      <c r="H630" s="6">
        <v>136.0</v>
      </c>
      <c r="I630" s="6">
        <v>2.0</v>
      </c>
      <c r="J630" s="6">
        <v>8.16</v>
      </c>
      <c r="K630" s="6">
        <v>6.0</v>
      </c>
      <c r="L630" s="6">
        <v>0.15000000000001</v>
      </c>
      <c r="M630" s="6">
        <v>4.84</v>
      </c>
      <c r="N630" s="6" t="s">
        <v>61</v>
      </c>
      <c r="O630" s="6">
        <v>1.0</v>
      </c>
      <c r="P630" s="6">
        <v>0.0</v>
      </c>
      <c r="Q630" s="6" t="s">
        <v>11020</v>
      </c>
      <c r="R630" s="12">
        <v>43324.0</v>
      </c>
      <c r="S630" s="6" t="s">
        <v>5987</v>
      </c>
      <c r="T630" s="22" t="s">
        <v>5989</v>
      </c>
      <c r="U630" s="6" t="s">
        <v>16615</v>
      </c>
      <c r="V630" s="23"/>
      <c r="W630" s="6" t="s">
        <v>728</v>
      </c>
      <c r="X630" s="23"/>
      <c r="Y630" s="23"/>
      <c r="Z630" s="23"/>
      <c r="AA630" s="6" t="s">
        <v>129</v>
      </c>
      <c r="AB630" s="6" t="s">
        <v>155</v>
      </c>
      <c r="AC630" s="6" t="s">
        <v>16616</v>
      </c>
      <c r="AD630" s="6" t="s">
        <v>16617</v>
      </c>
      <c r="AE630" s="6" t="s">
        <v>16619</v>
      </c>
      <c r="AF630" s="6" t="s">
        <v>16622</v>
      </c>
      <c r="AG630" s="23"/>
      <c r="AH630" s="23"/>
      <c r="AI630" s="23"/>
      <c r="AJ630" s="23"/>
      <c r="AK630" s="23"/>
      <c r="AL630" s="6" t="s">
        <v>16623</v>
      </c>
      <c r="AM630" s="23"/>
      <c r="AN630" s="23"/>
      <c r="AO630" s="23"/>
      <c r="AP630" s="23"/>
      <c r="AQ630" s="23"/>
      <c r="AR630" s="6" t="s">
        <v>86</v>
      </c>
      <c r="AS630" s="23"/>
      <c r="AT630" s="23"/>
      <c r="AU630" s="23"/>
      <c r="AV630" s="22" t="s">
        <v>5989</v>
      </c>
      <c r="AW630" s="22" t="s">
        <v>5989</v>
      </c>
      <c r="AX630" s="22" t="s">
        <v>6022</v>
      </c>
      <c r="AY630" s="22" t="s">
        <v>6042</v>
      </c>
      <c r="AZ630" s="23"/>
      <c r="BA630" s="22" t="s">
        <v>6044</v>
      </c>
      <c r="BB630" s="22" t="s">
        <v>6057</v>
      </c>
      <c r="BC630" s="23"/>
      <c r="BD630" s="6" t="s">
        <v>6065</v>
      </c>
      <c r="BE630" s="6" t="s">
        <v>6066</v>
      </c>
      <c r="BF630" s="23"/>
    </row>
    <row r="631" hidden="1">
      <c r="A631" s="5">
        <v>37035.0</v>
      </c>
      <c r="B631" s="6" t="s">
        <v>8617</v>
      </c>
      <c r="C631" s="6" t="s">
        <v>16644</v>
      </c>
      <c r="D631" s="23"/>
      <c r="E631" s="23"/>
      <c r="F631" s="23"/>
      <c r="G631" s="6">
        <v>2000000.0</v>
      </c>
      <c r="H631" s="23"/>
      <c r="I631" s="6">
        <v>0.0</v>
      </c>
      <c r="J631" s="6">
        <v>0.0</v>
      </c>
      <c r="K631" s="6">
        <v>6.0</v>
      </c>
      <c r="L631" s="6">
        <v>0.0</v>
      </c>
      <c r="M631" s="6">
        <v>0.0</v>
      </c>
      <c r="N631" s="6" t="s">
        <v>61</v>
      </c>
      <c r="O631" s="6">
        <v>0.0</v>
      </c>
      <c r="P631" s="6">
        <v>0.0</v>
      </c>
      <c r="Q631" s="23"/>
      <c r="R631" s="23"/>
      <c r="S631" s="23"/>
      <c r="T631" s="23"/>
      <c r="U631" s="23"/>
      <c r="V631" s="23"/>
      <c r="W631" s="23"/>
      <c r="X631" s="23"/>
      <c r="Y631" s="23"/>
      <c r="Z631" s="23"/>
      <c r="AA631" s="23"/>
      <c r="AB631" s="23"/>
      <c r="AC631" s="23"/>
      <c r="AD631" s="23"/>
      <c r="AE631" s="23"/>
      <c r="AF631" s="23"/>
      <c r="AG631" s="23"/>
      <c r="AH631" s="23"/>
      <c r="AI631" s="23"/>
      <c r="AJ631" s="23"/>
      <c r="AK631" s="23"/>
      <c r="AL631" s="23"/>
      <c r="AM631" s="23"/>
      <c r="AN631" s="23"/>
      <c r="AO631" s="23"/>
      <c r="AP631" s="23"/>
      <c r="AQ631" s="23"/>
      <c r="AR631" s="6" t="s">
        <v>68</v>
      </c>
      <c r="AS631" s="23"/>
      <c r="AT631" s="23"/>
      <c r="AU631" s="23"/>
      <c r="AV631" s="23"/>
      <c r="AW631" s="23"/>
      <c r="AX631" s="23"/>
      <c r="AY631" s="23"/>
      <c r="AZ631" s="23"/>
      <c r="BA631" s="23"/>
      <c r="BB631" s="23"/>
      <c r="BC631" s="23"/>
      <c r="BD631" s="23"/>
      <c r="BE631" s="23"/>
      <c r="BF631" s="23"/>
    </row>
    <row r="632" hidden="1">
      <c r="A632" s="5">
        <v>37129.0</v>
      </c>
      <c r="B632" s="6" t="s">
        <v>14144</v>
      </c>
      <c r="C632" s="6" t="s">
        <v>16646</v>
      </c>
      <c r="D632" s="23"/>
      <c r="E632" s="23"/>
      <c r="F632" s="23"/>
      <c r="G632" s="6">
        <v>4000.0</v>
      </c>
      <c r="H632" s="23"/>
      <c r="I632" s="6">
        <v>0.0</v>
      </c>
      <c r="J632" s="6">
        <v>0.0</v>
      </c>
      <c r="K632" s="6">
        <v>6.0</v>
      </c>
      <c r="L632" s="6">
        <v>0.0</v>
      </c>
      <c r="M632" s="6">
        <v>0.0</v>
      </c>
      <c r="N632" s="6" t="s">
        <v>61</v>
      </c>
      <c r="O632" s="6">
        <v>0.0</v>
      </c>
      <c r="P632" s="6">
        <v>0.0</v>
      </c>
      <c r="Q632" s="23"/>
      <c r="R632" s="23"/>
      <c r="S632" s="23"/>
      <c r="T632" s="23"/>
      <c r="U632" s="23"/>
      <c r="V632" s="23"/>
      <c r="W632" s="23"/>
      <c r="X632" s="23"/>
      <c r="Y632" s="23"/>
      <c r="Z632" s="23"/>
      <c r="AA632" s="23"/>
      <c r="AB632" s="23"/>
      <c r="AC632" s="23"/>
      <c r="AD632" s="23"/>
      <c r="AE632" s="23"/>
      <c r="AF632" s="23"/>
      <c r="AG632" s="23"/>
      <c r="AH632" s="23"/>
      <c r="AI632" s="23"/>
      <c r="AJ632" s="23"/>
      <c r="AK632" s="23"/>
      <c r="AL632" s="23"/>
      <c r="AM632" s="23"/>
      <c r="AN632" s="23"/>
      <c r="AO632" s="23"/>
      <c r="AP632" s="23"/>
      <c r="AQ632" s="23"/>
      <c r="AR632" s="6" t="s">
        <v>68</v>
      </c>
      <c r="AS632" s="23"/>
      <c r="AT632" s="23"/>
      <c r="AU632" s="23"/>
      <c r="AV632" s="22" t="s">
        <v>16649</v>
      </c>
      <c r="AW632" s="22" t="s">
        <v>16649</v>
      </c>
      <c r="AX632" s="23"/>
      <c r="AY632" s="23"/>
      <c r="AZ632" s="23"/>
      <c r="BA632" s="23"/>
      <c r="BB632" s="23"/>
      <c r="BC632" s="23"/>
      <c r="BD632" s="23"/>
      <c r="BE632" s="23"/>
      <c r="BF632" s="23"/>
    </row>
    <row r="633" hidden="1">
      <c r="A633" s="5">
        <v>36903.0</v>
      </c>
      <c r="B633" s="12">
        <v>43132.0</v>
      </c>
      <c r="C633" s="6" t="s">
        <v>16652</v>
      </c>
      <c r="D633" s="23"/>
      <c r="E633" s="23"/>
      <c r="F633" s="23"/>
      <c r="G633" s="6">
        <v>50000.0</v>
      </c>
      <c r="H633" s="23"/>
      <c r="I633" s="6">
        <v>0.0</v>
      </c>
      <c r="J633" s="6">
        <v>0.0</v>
      </c>
      <c r="K633" s="6">
        <v>6.0</v>
      </c>
      <c r="L633" s="6">
        <v>0.0</v>
      </c>
      <c r="M633" s="6">
        <v>0.0</v>
      </c>
      <c r="N633" s="6" t="s">
        <v>61</v>
      </c>
      <c r="O633" s="6">
        <v>0.0</v>
      </c>
      <c r="P633" s="6">
        <v>0.0</v>
      </c>
      <c r="Q633" s="23"/>
      <c r="R633" s="23"/>
      <c r="S633" s="23"/>
      <c r="T633" s="23"/>
      <c r="U633" s="23"/>
      <c r="V633" s="23"/>
      <c r="W633" s="23"/>
      <c r="X633" s="23"/>
      <c r="Y633" s="23"/>
      <c r="Z633" s="23"/>
      <c r="AA633" s="23"/>
      <c r="AB633" s="23"/>
      <c r="AC633" s="23"/>
      <c r="AD633" s="23"/>
      <c r="AE633" s="23"/>
      <c r="AF633" s="23"/>
      <c r="AG633" s="23"/>
      <c r="AH633" s="23"/>
      <c r="AI633" s="23"/>
      <c r="AJ633" s="23"/>
      <c r="AK633" s="23"/>
      <c r="AL633" s="23"/>
      <c r="AM633" s="23"/>
      <c r="AN633" s="23"/>
      <c r="AO633" s="23"/>
      <c r="AP633" s="23"/>
      <c r="AQ633" s="23"/>
      <c r="AR633" s="6" t="s">
        <v>68</v>
      </c>
      <c r="AS633" s="23"/>
      <c r="AT633" s="23"/>
      <c r="AU633" s="23"/>
      <c r="AV633" s="23"/>
      <c r="AW633" s="23"/>
      <c r="AX633" s="23"/>
      <c r="AY633" s="23"/>
      <c r="AZ633" s="23"/>
      <c r="BA633" s="23"/>
      <c r="BB633" s="23"/>
      <c r="BC633" s="23"/>
      <c r="BD633" s="23"/>
      <c r="BE633" s="23"/>
      <c r="BF633" s="23"/>
    </row>
    <row r="634" hidden="1">
      <c r="A634" s="5">
        <v>40864.0</v>
      </c>
      <c r="B634" s="12">
        <v>43443.0</v>
      </c>
      <c r="C634" s="6" t="s">
        <v>16658</v>
      </c>
      <c r="D634" s="23"/>
      <c r="E634" s="23"/>
      <c r="F634" s="23"/>
      <c r="G634" s="6">
        <v>5000.0</v>
      </c>
      <c r="H634" s="23"/>
      <c r="I634" s="6">
        <v>0.0</v>
      </c>
      <c r="J634" s="6">
        <v>0.0</v>
      </c>
      <c r="K634" s="6">
        <v>6.0</v>
      </c>
      <c r="L634" s="6">
        <v>0.0</v>
      </c>
      <c r="M634" s="6">
        <v>0.0</v>
      </c>
      <c r="N634" s="6" t="s">
        <v>61</v>
      </c>
      <c r="O634" s="6">
        <v>0.0</v>
      </c>
      <c r="P634" s="6">
        <v>0.0</v>
      </c>
      <c r="Q634" s="23"/>
      <c r="R634" s="23"/>
      <c r="S634" s="23"/>
      <c r="T634" s="23"/>
      <c r="U634" s="23"/>
      <c r="V634" s="23"/>
      <c r="W634" s="23"/>
      <c r="X634" s="23"/>
      <c r="Y634" s="23"/>
      <c r="Z634" s="23"/>
      <c r="AA634" s="23"/>
      <c r="AB634" s="23"/>
      <c r="AC634" s="23"/>
      <c r="AD634" s="23"/>
      <c r="AE634" s="23"/>
      <c r="AF634" s="23"/>
      <c r="AG634" s="23"/>
      <c r="AH634" s="23"/>
      <c r="AI634" s="23"/>
      <c r="AJ634" s="23"/>
      <c r="AK634" s="23"/>
      <c r="AL634" s="23"/>
      <c r="AM634" s="23"/>
      <c r="AN634" s="23"/>
      <c r="AO634" s="23"/>
      <c r="AP634" s="23"/>
      <c r="AQ634" s="23"/>
      <c r="AR634" s="6" t="s">
        <v>68</v>
      </c>
      <c r="AS634" s="23"/>
      <c r="AT634" s="23"/>
      <c r="AU634" s="23"/>
      <c r="AV634" s="23"/>
      <c r="AW634" s="23"/>
      <c r="AX634" s="23"/>
      <c r="AY634" s="23"/>
      <c r="AZ634" s="23"/>
      <c r="BA634" s="23"/>
      <c r="BB634" s="23"/>
      <c r="BC634" s="23"/>
      <c r="BD634" s="23"/>
      <c r="BE634" s="23"/>
      <c r="BF634" s="23"/>
    </row>
    <row r="635" hidden="1">
      <c r="A635" s="5">
        <v>40386.0</v>
      </c>
      <c r="B635" s="6" t="s">
        <v>175</v>
      </c>
      <c r="C635" s="6" t="s">
        <v>16660</v>
      </c>
      <c r="D635" s="23"/>
      <c r="E635" s="23"/>
      <c r="F635" s="23"/>
      <c r="G635" s="6">
        <v>50000.0</v>
      </c>
      <c r="H635" s="23"/>
      <c r="I635" s="6">
        <v>0.0</v>
      </c>
      <c r="J635" s="6">
        <v>0.0</v>
      </c>
      <c r="K635" s="6">
        <v>6.0</v>
      </c>
      <c r="L635" s="6">
        <v>0.0</v>
      </c>
      <c r="M635" s="6">
        <v>0.0</v>
      </c>
      <c r="N635" s="6" t="s">
        <v>61</v>
      </c>
      <c r="O635" s="6">
        <v>0.0</v>
      </c>
      <c r="P635" s="6">
        <v>0.0</v>
      </c>
      <c r="Q635" s="23"/>
      <c r="R635" s="23"/>
      <c r="S635" s="23"/>
      <c r="T635" s="23"/>
      <c r="U635" s="23"/>
      <c r="V635" s="23"/>
      <c r="W635" s="23"/>
      <c r="X635" s="23"/>
      <c r="Y635" s="23"/>
      <c r="Z635" s="23"/>
      <c r="AA635" s="23"/>
      <c r="AB635" s="23"/>
      <c r="AC635" s="23"/>
      <c r="AD635" s="23"/>
      <c r="AE635" s="23"/>
      <c r="AF635" s="23"/>
      <c r="AG635" s="23"/>
      <c r="AH635" s="23"/>
      <c r="AI635" s="23"/>
      <c r="AJ635" s="23"/>
      <c r="AK635" s="23"/>
      <c r="AL635" s="23"/>
      <c r="AM635" s="23"/>
      <c r="AN635" s="23"/>
      <c r="AO635" s="23"/>
      <c r="AP635" s="23"/>
      <c r="AQ635" s="23"/>
      <c r="AR635" s="6" t="s">
        <v>68</v>
      </c>
      <c r="AS635" s="23"/>
      <c r="AT635" s="23"/>
      <c r="AU635" s="23"/>
      <c r="AV635" s="23"/>
      <c r="AW635" s="23"/>
      <c r="AX635" s="23"/>
      <c r="AY635" s="23"/>
      <c r="AZ635" s="23"/>
      <c r="BA635" s="23"/>
      <c r="BB635" s="23"/>
      <c r="BC635" s="23"/>
      <c r="BD635" s="23"/>
      <c r="BE635" s="23"/>
      <c r="BF635" s="23"/>
    </row>
    <row r="636" hidden="1">
      <c r="A636" s="5">
        <v>41945.0</v>
      </c>
      <c r="B636" s="12">
        <v>43354.0</v>
      </c>
      <c r="C636" s="6" t="s">
        <v>16664</v>
      </c>
      <c r="D636" s="23"/>
      <c r="E636" s="23"/>
      <c r="F636" s="23"/>
      <c r="G636" s="6">
        <v>30000.0</v>
      </c>
      <c r="H636" s="23"/>
      <c r="I636" s="6">
        <v>0.0</v>
      </c>
      <c r="J636" s="6">
        <v>0.0</v>
      </c>
      <c r="K636" s="6">
        <v>6.0</v>
      </c>
      <c r="L636" s="6">
        <v>0.0</v>
      </c>
      <c r="M636" s="6">
        <v>0.0</v>
      </c>
      <c r="N636" s="6" t="s">
        <v>61</v>
      </c>
      <c r="O636" s="6">
        <v>0.0</v>
      </c>
      <c r="P636" s="6">
        <v>0.0</v>
      </c>
      <c r="Q636" s="23"/>
      <c r="R636" s="23"/>
      <c r="S636" s="23"/>
      <c r="T636" s="23"/>
      <c r="U636" s="23"/>
      <c r="V636" s="23"/>
      <c r="W636" s="23"/>
      <c r="X636" s="23"/>
      <c r="Y636" s="23"/>
      <c r="Z636" s="23"/>
      <c r="AA636" s="23"/>
      <c r="AB636" s="23"/>
      <c r="AC636" s="23"/>
      <c r="AD636" s="23"/>
      <c r="AE636" s="23"/>
      <c r="AF636" s="23"/>
      <c r="AG636" s="23"/>
      <c r="AH636" s="23"/>
      <c r="AI636" s="23"/>
      <c r="AJ636" s="23"/>
      <c r="AK636" s="23"/>
      <c r="AL636" s="23"/>
      <c r="AM636" s="23"/>
      <c r="AN636" s="23"/>
      <c r="AO636" s="23"/>
      <c r="AP636" s="23"/>
      <c r="AQ636" s="23"/>
      <c r="AR636" s="6" t="s">
        <v>68</v>
      </c>
      <c r="AS636" s="23"/>
      <c r="AT636" s="23"/>
      <c r="AU636" s="23"/>
      <c r="AV636" s="23"/>
      <c r="AW636" s="23"/>
      <c r="AX636" s="23"/>
      <c r="AY636" s="23"/>
      <c r="AZ636" s="23"/>
      <c r="BA636" s="23"/>
      <c r="BB636" s="23"/>
      <c r="BC636" s="23"/>
      <c r="BD636" s="23"/>
      <c r="BE636" s="23"/>
      <c r="BF636" s="23"/>
    </row>
    <row r="637" hidden="1">
      <c r="A637" s="5">
        <v>38672.0</v>
      </c>
      <c r="B637" s="12">
        <v>43136.0</v>
      </c>
      <c r="C637" s="6" t="s">
        <v>16670</v>
      </c>
      <c r="D637" s="23"/>
      <c r="E637" s="23"/>
      <c r="F637" s="23"/>
      <c r="G637" s="6">
        <v>15000.0</v>
      </c>
      <c r="H637" s="23"/>
      <c r="I637" s="6">
        <v>0.0</v>
      </c>
      <c r="J637" s="6">
        <v>0.0</v>
      </c>
      <c r="K637" s="6">
        <v>6.0</v>
      </c>
      <c r="L637" s="6">
        <v>0.0</v>
      </c>
      <c r="M637" s="6">
        <v>0.0</v>
      </c>
      <c r="N637" s="6" t="s">
        <v>61</v>
      </c>
      <c r="O637" s="6">
        <v>0.0</v>
      </c>
      <c r="P637" s="6">
        <v>0.0</v>
      </c>
      <c r="Q637" s="23"/>
      <c r="R637" s="23"/>
      <c r="S637" s="23"/>
      <c r="T637" s="23"/>
      <c r="U637" s="23"/>
      <c r="V637" s="23"/>
      <c r="W637" s="23"/>
      <c r="X637" s="23"/>
      <c r="Y637" s="23"/>
      <c r="Z637" s="23"/>
      <c r="AA637" s="23"/>
      <c r="AB637" s="23"/>
      <c r="AC637" s="23"/>
      <c r="AD637" s="23"/>
      <c r="AE637" s="23"/>
      <c r="AF637" s="23"/>
      <c r="AG637" s="23"/>
      <c r="AH637" s="23"/>
      <c r="AI637" s="23"/>
      <c r="AJ637" s="23"/>
      <c r="AK637" s="23"/>
      <c r="AL637" s="23"/>
      <c r="AM637" s="23"/>
      <c r="AN637" s="23"/>
      <c r="AO637" s="23"/>
      <c r="AP637" s="23"/>
      <c r="AQ637" s="23"/>
      <c r="AR637" s="6" t="s">
        <v>68</v>
      </c>
      <c r="AS637" s="23"/>
      <c r="AT637" s="23"/>
      <c r="AU637" s="23"/>
      <c r="AV637" s="23"/>
      <c r="AW637" s="23"/>
      <c r="AX637" s="23"/>
      <c r="AY637" s="23"/>
      <c r="AZ637" s="23"/>
      <c r="BA637" s="23"/>
      <c r="BB637" s="23"/>
      <c r="BC637" s="23"/>
      <c r="BD637" s="23"/>
      <c r="BE637" s="23"/>
      <c r="BF637" s="23"/>
    </row>
    <row r="638">
      <c r="A638" s="5">
        <v>38673.0</v>
      </c>
      <c r="B638" s="6" t="s">
        <v>14859</v>
      </c>
      <c r="C638" s="6" t="s">
        <v>16676</v>
      </c>
      <c r="D638" s="6" t="s">
        <v>16678</v>
      </c>
      <c r="E638" s="6">
        <v>8.13818108E8</v>
      </c>
      <c r="F638" s="22" t="s">
        <v>16679</v>
      </c>
      <c r="G638" s="6">
        <v>15000.0</v>
      </c>
      <c r="H638" s="23"/>
      <c r="I638" s="6">
        <v>0.0</v>
      </c>
      <c r="J638" s="6">
        <v>0.0</v>
      </c>
      <c r="K638" s="6">
        <v>6.0</v>
      </c>
      <c r="L638" s="6">
        <v>0.0</v>
      </c>
      <c r="M638" s="6">
        <v>0.0</v>
      </c>
      <c r="N638" s="6" t="s">
        <v>61</v>
      </c>
      <c r="O638" s="6">
        <v>0.0</v>
      </c>
      <c r="P638" s="6">
        <v>0.0</v>
      </c>
      <c r="Q638" s="12">
        <v>43136.0</v>
      </c>
      <c r="R638" s="6" t="s">
        <v>16687</v>
      </c>
      <c r="S638" s="6" t="s">
        <v>16688</v>
      </c>
      <c r="T638" s="22" t="s">
        <v>16689</v>
      </c>
      <c r="U638" s="6" t="s">
        <v>16694</v>
      </c>
      <c r="V638" s="23"/>
      <c r="W638" s="6" t="s">
        <v>16695</v>
      </c>
      <c r="X638" s="23"/>
      <c r="Y638" s="23"/>
      <c r="Z638" s="23"/>
      <c r="AA638" s="6" t="s">
        <v>7964</v>
      </c>
      <c r="AB638" s="23"/>
      <c r="AC638" s="6" t="s">
        <v>16698</v>
      </c>
      <c r="AD638" s="6" t="s">
        <v>16700</v>
      </c>
      <c r="AE638" s="22" t="s">
        <v>16701</v>
      </c>
      <c r="AF638" s="22" t="s">
        <v>16710</v>
      </c>
      <c r="AG638" s="23"/>
      <c r="AH638" s="23"/>
      <c r="AI638" s="23"/>
      <c r="AJ638" s="23"/>
      <c r="AK638" s="23"/>
      <c r="AL638" s="23"/>
      <c r="AM638" s="23"/>
      <c r="AN638" s="23"/>
      <c r="AO638" s="23"/>
      <c r="AP638" s="23"/>
      <c r="AQ638" s="23"/>
      <c r="AR638" s="6" t="s">
        <v>86</v>
      </c>
      <c r="AS638" s="23"/>
      <c r="AT638" s="6" t="s">
        <v>16713</v>
      </c>
      <c r="AU638" s="23"/>
      <c r="AV638" s="22" t="s">
        <v>16689</v>
      </c>
      <c r="AW638" s="22" t="s">
        <v>16689</v>
      </c>
      <c r="AX638" s="23"/>
      <c r="AY638" s="23"/>
      <c r="AZ638" s="23"/>
      <c r="BA638" s="23"/>
      <c r="BB638" s="23"/>
      <c r="BC638" s="23"/>
      <c r="BD638" s="23"/>
      <c r="BE638" s="23"/>
      <c r="BF638" s="23"/>
    </row>
    <row r="639" hidden="1">
      <c r="A639" s="5">
        <v>42404.0</v>
      </c>
      <c r="B639" s="6" t="s">
        <v>9256</v>
      </c>
      <c r="C639" s="6" t="s">
        <v>16720</v>
      </c>
      <c r="D639" s="6" t="s">
        <v>16721</v>
      </c>
      <c r="E639" s="6" t="s">
        <v>16722</v>
      </c>
      <c r="F639" s="22" t="s">
        <v>16724</v>
      </c>
      <c r="G639" s="6">
        <v>2000.0</v>
      </c>
      <c r="H639" s="23"/>
      <c r="I639" s="6">
        <v>0.0</v>
      </c>
      <c r="J639" s="6">
        <v>0.0</v>
      </c>
      <c r="K639" s="6">
        <v>6.0</v>
      </c>
      <c r="L639" s="6">
        <v>0.0</v>
      </c>
      <c r="M639" s="6">
        <v>0.0</v>
      </c>
      <c r="N639" s="6" t="s">
        <v>61</v>
      </c>
      <c r="O639" s="6">
        <v>0.0</v>
      </c>
      <c r="P639" s="6">
        <v>0.0</v>
      </c>
      <c r="Q639" s="23"/>
      <c r="R639" s="23"/>
      <c r="S639" s="6" t="s">
        <v>10951</v>
      </c>
      <c r="T639" s="22" t="s">
        <v>16726</v>
      </c>
      <c r="U639" s="6" t="s">
        <v>16727</v>
      </c>
      <c r="V639" s="23"/>
      <c r="W639" s="23"/>
      <c r="X639" s="23"/>
      <c r="Y639" s="23"/>
      <c r="Z639" s="23"/>
      <c r="AA639" s="23"/>
      <c r="AB639" s="23"/>
      <c r="AC639" s="23"/>
      <c r="AD639" s="23"/>
      <c r="AE639" s="23"/>
      <c r="AF639" s="23"/>
      <c r="AG639" s="23"/>
      <c r="AH639" s="23"/>
      <c r="AI639" s="23"/>
      <c r="AJ639" s="23"/>
      <c r="AK639" s="23"/>
      <c r="AL639" s="23"/>
      <c r="AM639" s="23"/>
      <c r="AN639" s="23"/>
      <c r="AO639" s="23"/>
      <c r="AP639" s="23"/>
      <c r="AQ639" s="23"/>
      <c r="AR639" s="6" t="s">
        <v>68</v>
      </c>
      <c r="AS639" s="23"/>
      <c r="AT639" s="23"/>
      <c r="AU639" s="23"/>
      <c r="AV639" s="6" t="s">
        <v>8300</v>
      </c>
      <c r="AW639" s="22" t="s">
        <v>8301</v>
      </c>
      <c r="AX639" s="23"/>
      <c r="AY639" s="23"/>
      <c r="AZ639" s="23"/>
      <c r="BA639" s="23"/>
      <c r="BB639" s="23"/>
      <c r="BC639" s="23"/>
      <c r="BD639" s="23"/>
      <c r="BE639" s="23"/>
      <c r="BF639" s="23"/>
    </row>
    <row r="640" hidden="1">
      <c r="A640" s="5">
        <v>38819.0</v>
      </c>
      <c r="B640" s="6" t="s">
        <v>9919</v>
      </c>
      <c r="C640" s="6" t="s">
        <v>16733</v>
      </c>
      <c r="D640" s="23"/>
      <c r="E640" s="23"/>
      <c r="F640" s="23"/>
      <c r="G640" s="6">
        <v>20000.0</v>
      </c>
      <c r="H640" s="23"/>
      <c r="I640" s="6">
        <v>0.0</v>
      </c>
      <c r="J640" s="6">
        <v>0.0</v>
      </c>
      <c r="K640" s="6">
        <v>6.0</v>
      </c>
      <c r="L640" s="6">
        <v>0.0</v>
      </c>
      <c r="M640" s="6">
        <v>0.0</v>
      </c>
      <c r="N640" s="6" t="s">
        <v>61</v>
      </c>
      <c r="O640" s="6">
        <v>0.0</v>
      </c>
      <c r="P640" s="6">
        <v>0.0</v>
      </c>
      <c r="Q640" s="23"/>
      <c r="R640" s="23"/>
      <c r="S640" s="23"/>
      <c r="T640" s="23"/>
      <c r="U640" s="23"/>
      <c r="V640" s="23"/>
      <c r="W640" s="23"/>
      <c r="X640" s="23"/>
      <c r="Y640" s="23"/>
      <c r="Z640" s="23"/>
      <c r="AA640" s="23"/>
      <c r="AB640" s="23"/>
      <c r="AC640" s="23"/>
      <c r="AD640" s="23"/>
      <c r="AE640" s="23"/>
      <c r="AF640" s="23"/>
      <c r="AG640" s="23"/>
      <c r="AH640" s="23"/>
      <c r="AI640" s="23"/>
      <c r="AJ640" s="23"/>
      <c r="AK640" s="23"/>
      <c r="AL640" s="23"/>
      <c r="AM640" s="23"/>
      <c r="AN640" s="23"/>
      <c r="AO640" s="23"/>
      <c r="AP640" s="23"/>
      <c r="AQ640" s="23"/>
      <c r="AR640" s="6" t="s">
        <v>68</v>
      </c>
      <c r="AS640" s="23"/>
      <c r="AT640" s="23"/>
      <c r="AU640" s="23"/>
      <c r="AV640" s="22" t="s">
        <v>16734</v>
      </c>
      <c r="AW640" s="22" t="s">
        <v>16734</v>
      </c>
      <c r="AX640" s="23"/>
      <c r="AY640" s="23"/>
      <c r="AZ640" s="23"/>
      <c r="BA640" s="23"/>
      <c r="BB640" s="23"/>
      <c r="BC640" s="23"/>
      <c r="BD640" s="23"/>
      <c r="BE640" s="23"/>
      <c r="BF640" s="23"/>
    </row>
    <row r="641" hidden="1">
      <c r="A641" s="5">
        <v>37883.0</v>
      </c>
      <c r="B641" s="12">
        <v>43162.0</v>
      </c>
      <c r="C641" s="6" t="s">
        <v>16737</v>
      </c>
      <c r="D641" s="23"/>
      <c r="E641" s="23"/>
      <c r="F641" s="23"/>
      <c r="G641" s="6">
        <v>12000.0</v>
      </c>
      <c r="H641" s="23"/>
      <c r="I641" s="6">
        <v>0.0</v>
      </c>
      <c r="J641" s="6">
        <v>0.0</v>
      </c>
      <c r="K641" s="6">
        <v>6.0</v>
      </c>
      <c r="L641" s="6">
        <v>0.0</v>
      </c>
      <c r="M641" s="6">
        <v>0.0</v>
      </c>
      <c r="N641" s="6" t="s">
        <v>61</v>
      </c>
      <c r="O641" s="6">
        <v>0.0</v>
      </c>
      <c r="P641" s="6">
        <v>0.0</v>
      </c>
      <c r="Q641" s="23"/>
      <c r="R641" s="23"/>
      <c r="S641" s="23"/>
      <c r="T641" s="23"/>
      <c r="U641" s="23"/>
      <c r="V641" s="23"/>
      <c r="W641" s="23"/>
      <c r="X641" s="23"/>
      <c r="Y641" s="23"/>
      <c r="Z641" s="23"/>
      <c r="AA641" s="23"/>
      <c r="AB641" s="23"/>
      <c r="AC641" s="23"/>
      <c r="AD641" s="23"/>
      <c r="AE641" s="23"/>
      <c r="AF641" s="23"/>
      <c r="AG641" s="23"/>
      <c r="AH641" s="23"/>
      <c r="AI641" s="23"/>
      <c r="AJ641" s="23"/>
      <c r="AK641" s="23"/>
      <c r="AL641" s="23"/>
      <c r="AM641" s="23"/>
      <c r="AN641" s="23"/>
      <c r="AO641" s="23"/>
      <c r="AP641" s="23"/>
      <c r="AQ641" s="23"/>
      <c r="AR641" s="6" t="s">
        <v>68</v>
      </c>
      <c r="AS641" s="23"/>
      <c r="AT641" s="23"/>
      <c r="AU641" s="23"/>
      <c r="AV641" s="22" t="s">
        <v>16738</v>
      </c>
      <c r="AW641" s="22" t="s">
        <v>16738</v>
      </c>
      <c r="AX641" s="23"/>
      <c r="AY641" s="23"/>
      <c r="AZ641" s="23"/>
      <c r="BA641" s="23"/>
      <c r="BB641" s="23"/>
      <c r="BC641" s="23"/>
      <c r="BD641" s="23"/>
      <c r="BE641" s="23"/>
      <c r="BF641" s="23"/>
    </row>
    <row r="642" hidden="1">
      <c r="A642" s="5">
        <v>38688.0</v>
      </c>
      <c r="B642" s="12">
        <v>43136.0</v>
      </c>
      <c r="C642" s="6" t="s">
        <v>16746</v>
      </c>
      <c r="D642" s="23"/>
      <c r="E642" s="23"/>
      <c r="F642" s="23"/>
      <c r="G642" s="6">
        <v>230000.0</v>
      </c>
      <c r="H642" s="23"/>
      <c r="I642" s="6">
        <v>0.0</v>
      </c>
      <c r="J642" s="6">
        <v>0.0</v>
      </c>
      <c r="K642" s="6">
        <v>6.0</v>
      </c>
      <c r="L642" s="6">
        <v>0.0</v>
      </c>
      <c r="M642" s="6">
        <v>0.0</v>
      </c>
      <c r="N642" s="6" t="s">
        <v>61</v>
      </c>
      <c r="O642" s="6">
        <v>0.0</v>
      </c>
      <c r="P642" s="6">
        <v>0.0</v>
      </c>
      <c r="Q642" s="23"/>
      <c r="R642" s="23"/>
      <c r="S642" s="23"/>
      <c r="T642" s="23"/>
      <c r="U642" s="23"/>
      <c r="V642" s="23"/>
      <c r="W642" s="23"/>
      <c r="X642" s="23"/>
      <c r="Y642" s="23"/>
      <c r="Z642" s="23"/>
      <c r="AA642" s="23"/>
      <c r="AB642" s="23"/>
      <c r="AC642" s="23"/>
      <c r="AD642" s="23"/>
      <c r="AE642" s="23"/>
      <c r="AF642" s="23"/>
      <c r="AG642" s="23"/>
      <c r="AH642" s="23"/>
      <c r="AI642" s="23"/>
      <c r="AJ642" s="23"/>
      <c r="AK642" s="23"/>
      <c r="AL642" s="23"/>
      <c r="AM642" s="23"/>
      <c r="AN642" s="23"/>
      <c r="AO642" s="23"/>
      <c r="AP642" s="23"/>
      <c r="AQ642" s="23"/>
      <c r="AR642" s="6" t="s">
        <v>68</v>
      </c>
      <c r="AS642" s="23"/>
      <c r="AT642" s="23"/>
      <c r="AU642" s="23"/>
      <c r="AV642" s="22" t="s">
        <v>16747</v>
      </c>
      <c r="AW642" s="22" t="s">
        <v>16747</v>
      </c>
      <c r="AX642" s="23"/>
      <c r="AY642" s="23"/>
      <c r="AZ642" s="23"/>
      <c r="BA642" s="23"/>
      <c r="BB642" s="23"/>
      <c r="BC642" s="23"/>
      <c r="BD642" s="23"/>
      <c r="BE642" s="23"/>
      <c r="BF642" s="23"/>
    </row>
    <row r="643" hidden="1">
      <c r="A643" s="5">
        <v>38687.0</v>
      </c>
      <c r="B643" s="12">
        <v>43136.0</v>
      </c>
      <c r="C643" s="6" t="s">
        <v>16755</v>
      </c>
      <c r="D643" s="23"/>
      <c r="E643" s="23"/>
      <c r="F643" s="23"/>
      <c r="G643" s="6">
        <v>250000.0</v>
      </c>
      <c r="H643" s="23"/>
      <c r="I643" s="6">
        <v>0.0</v>
      </c>
      <c r="J643" s="6">
        <v>0.0</v>
      </c>
      <c r="K643" s="6">
        <v>6.0</v>
      </c>
      <c r="L643" s="6">
        <v>0.0</v>
      </c>
      <c r="M643" s="6">
        <v>0.0</v>
      </c>
      <c r="N643" s="6" t="s">
        <v>61</v>
      </c>
      <c r="O643" s="6">
        <v>0.0</v>
      </c>
      <c r="P643" s="6">
        <v>0.0</v>
      </c>
      <c r="Q643" s="6" t="s">
        <v>8937</v>
      </c>
      <c r="R643" s="12">
        <v>43197.0</v>
      </c>
      <c r="S643" s="23"/>
      <c r="T643" s="23"/>
      <c r="U643" s="23"/>
      <c r="V643" s="23"/>
      <c r="W643" s="6" t="s">
        <v>16756</v>
      </c>
      <c r="X643" s="23"/>
      <c r="Y643" s="23"/>
      <c r="Z643" s="23"/>
      <c r="AA643" s="23"/>
      <c r="AB643" s="23"/>
      <c r="AC643" s="23"/>
      <c r="AD643" s="6" t="s">
        <v>16757</v>
      </c>
      <c r="AE643" s="23"/>
      <c r="AF643" s="6" t="s">
        <v>191</v>
      </c>
      <c r="AG643" s="23"/>
      <c r="AH643" s="23"/>
      <c r="AI643" s="23"/>
      <c r="AJ643" s="23"/>
      <c r="AK643" s="23"/>
      <c r="AL643" s="23"/>
      <c r="AM643" s="23"/>
      <c r="AN643" s="23"/>
      <c r="AO643" s="23"/>
      <c r="AP643" s="23"/>
      <c r="AQ643" s="23"/>
      <c r="AR643" s="6" t="s">
        <v>68</v>
      </c>
      <c r="AS643" s="23"/>
      <c r="AT643" s="23"/>
      <c r="AU643" s="23"/>
      <c r="AV643" s="22" t="s">
        <v>16747</v>
      </c>
      <c r="AW643" s="22" t="s">
        <v>16747</v>
      </c>
      <c r="AX643" s="23"/>
      <c r="AY643" s="23"/>
      <c r="AZ643" s="23"/>
      <c r="BA643" s="23"/>
      <c r="BB643" s="23"/>
      <c r="BC643" s="23"/>
      <c r="BD643" s="23"/>
      <c r="BE643" s="23"/>
      <c r="BF643" s="23"/>
    </row>
    <row r="644" hidden="1">
      <c r="A644" s="5">
        <v>38686.0</v>
      </c>
      <c r="B644" s="12">
        <v>43136.0</v>
      </c>
      <c r="C644" s="6" t="s">
        <v>16760</v>
      </c>
      <c r="D644" s="23"/>
      <c r="E644" s="23"/>
      <c r="F644" s="23"/>
      <c r="G644" s="6">
        <v>230000.0</v>
      </c>
      <c r="H644" s="23"/>
      <c r="I644" s="6">
        <v>0.0</v>
      </c>
      <c r="J644" s="6">
        <v>0.0</v>
      </c>
      <c r="K644" s="6">
        <v>6.0</v>
      </c>
      <c r="L644" s="6">
        <v>0.0</v>
      </c>
      <c r="M644" s="6">
        <v>0.0</v>
      </c>
      <c r="N644" s="6" t="s">
        <v>61</v>
      </c>
      <c r="O644" s="6">
        <v>0.0</v>
      </c>
      <c r="P644" s="6">
        <v>0.0</v>
      </c>
      <c r="Q644" s="23"/>
      <c r="R644" s="23"/>
      <c r="S644" s="23"/>
      <c r="T644" s="23"/>
      <c r="U644" s="23"/>
      <c r="V644" s="23"/>
      <c r="W644" s="23"/>
      <c r="X644" s="23"/>
      <c r="Y644" s="23"/>
      <c r="Z644" s="23"/>
      <c r="AA644" s="23"/>
      <c r="AB644" s="23"/>
      <c r="AC644" s="23"/>
      <c r="AD644" s="23"/>
      <c r="AE644" s="23"/>
      <c r="AF644" s="23"/>
      <c r="AG644" s="23"/>
      <c r="AH644" s="23"/>
      <c r="AI644" s="23"/>
      <c r="AJ644" s="23"/>
      <c r="AK644" s="23"/>
      <c r="AL644" s="23"/>
      <c r="AM644" s="23"/>
      <c r="AN644" s="23"/>
      <c r="AO644" s="23"/>
      <c r="AP644" s="23"/>
      <c r="AQ644" s="23"/>
      <c r="AR644" s="6" t="s">
        <v>68</v>
      </c>
      <c r="AS644" s="23"/>
      <c r="AT644" s="23"/>
      <c r="AU644" s="23"/>
      <c r="AV644" s="23"/>
      <c r="AW644" s="23"/>
      <c r="AX644" s="23"/>
      <c r="AY644" s="23"/>
      <c r="AZ644" s="23"/>
      <c r="BA644" s="23"/>
      <c r="BB644" s="23"/>
      <c r="BC644" s="23"/>
      <c r="BD644" s="23"/>
      <c r="BE644" s="23"/>
      <c r="BF644" s="23"/>
    </row>
    <row r="645" hidden="1">
      <c r="A645" s="5">
        <v>38999.0</v>
      </c>
      <c r="B645" s="12">
        <v>43165.0</v>
      </c>
      <c r="C645" s="6" t="s">
        <v>16765</v>
      </c>
      <c r="D645" s="23"/>
      <c r="E645" s="23"/>
      <c r="F645" s="23"/>
      <c r="G645" s="6">
        <v>100.0</v>
      </c>
      <c r="H645" s="23"/>
      <c r="I645" s="6">
        <v>0.0</v>
      </c>
      <c r="J645" s="6">
        <v>0.0</v>
      </c>
      <c r="K645" s="6">
        <v>6.0</v>
      </c>
      <c r="L645" s="6">
        <v>0.0</v>
      </c>
      <c r="M645" s="6">
        <v>0.0</v>
      </c>
      <c r="N645" s="6" t="s">
        <v>61</v>
      </c>
      <c r="O645" s="6">
        <v>0.0</v>
      </c>
      <c r="P645" s="6">
        <v>0.0</v>
      </c>
      <c r="Q645" s="23"/>
      <c r="R645" s="23"/>
      <c r="S645" s="23"/>
      <c r="T645" s="23"/>
      <c r="U645" s="23"/>
      <c r="V645" s="23"/>
      <c r="W645" s="23"/>
      <c r="X645" s="23"/>
      <c r="Y645" s="23"/>
      <c r="Z645" s="23"/>
      <c r="AA645" s="23"/>
      <c r="AB645" s="23"/>
      <c r="AC645" s="23"/>
      <c r="AD645" s="23"/>
      <c r="AE645" s="23"/>
      <c r="AF645" s="23"/>
      <c r="AG645" s="23"/>
      <c r="AH645" s="23"/>
      <c r="AI645" s="23"/>
      <c r="AJ645" s="23"/>
      <c r="AK645" s="23"/>
      <c r="AL645" s="23"/>
      <c r="AM645" s="23"/>
      <c r="AN645" s="23"/>
      <c r="AO645" s="23"/>
      <c r="AP645" s="23"/>
      <c r="AQ645" s="23"/>
      <c r="AR645" s="6" t="s">
        <v>68</v>
      </c>
      <c r="AS645" s="23"/>
      <c r="AT645" s="23"/>
      <c r="AU645" s="23"/>
      <c r="AV645" s="22" t="s">
        <v>16769</v>
      </c>
      <c r="AW645" s="22" t="s">
        <v>16769</v>
      </c>
      <c r="AX645" s="23"/>
      <c r="AY645" s="23"/>
      <c r="AZ645" s="23"/>
      <c r="BA645" s="23"/>
      <c r="BB645" s="23"/>
      <c r="BC645" s="23"/>
      <c r="BD645" s="23"/>
      <c r="BE645" s="23"/>
      <c r="BF645" s="23"/>
    </row>
    <row r="646" hidden="1">
      <c r="A646" s="5">
        <v>37850.0</v>
      </c>
      <c r="B646" s="12">
        <v>43103.0</v>
      </c>
      <c r="C646" s="6" t="s">
        <v>16775</v>
      </c>
      <c r="D646" s="23"/>
      <c r="E646" s="23"/>
      <c r="F646" s="23"/>
      <c r="G646" s="6">
        <v>20464.0</v>
      </c>
      <c r="H646" s="23"/>
      <c r="I646" s="6">
        <v>0.0</v>
      </c>
      <c r="J646" s="6">
        <v>0.0</v>
      </c>
      <c r="K646" s="6">
        <v>6.0</v>
      </c>
      <c r="L646" s="6">
        <v>0.0</v>
      </c>
      <c r="M646" s="6">
        <v>0.0</v>
      </c>
      <c r="N646" s="6" t="s">
        <v>61</v>
      </c>
      <c r="O646" s="6">
        <v>0.0</v>
      </c>
      <c r="P646" s="6">
        <v>0.0</v>
      </c>
      <c r="Q646" s="23"/>
      <c r="R646" s="23"/>
      <c r="S646" s="23"/>
      <c r="T646" s="23"/>
      <c r="U646" s="23"/>
      <c r="V646" s="23"/>
      <c r="W646" s="23"/>
      <c r="X646" s="23"/>
      <c r="Y646" s="23"/>
      <c r="Z646" s="23"/>
      <c r="AA646" s="23"/>
      <c r="AB646" s="23"/>
      <c r="AC646" s="23"/>
      <c r="AD646" s="23"/>
      <c r="AE646" s="23"/>
      <c r="AF646" s="23"/>
      <c r="AG646" s="23"/>
      <c r="AH646" s="23"/>
      <c r="AI646" s="23"/>
      <c r="AJ646" s="23"/>
      <c r="AK646" s="23"/>
      <c r="AL646" s="23"/>
      <c r="AM646" s="23"/>
      <c r="AN646" s="23"/>
      <c r="AO646" s="23"/>
      <c r="AP646" s="23"/>
      <c r="AQ646" s="23"/>
      <c r="AR646" s="6" t="s">
        <v>68</v>
      </c>
      <c r="AS646" s="23"/>
      <c r="AT646" s="23"/>
      <c r="AU646" s="23"/>
      <c r="AV646" s="23"/>
      <c r="AW646" s="23"/>
      <c r="AX646" s="23"/>
      <c r="AY646" s="23"/>
      <c r="AZ646" s="23"/>
      <c r="BA646" s="23"/>
      <c r="BB646" s="23"/>
      <c r="BC646" s="23"/>
      <c r="BD646" s="23"/>
      <c r="BE646" s="23"/>
      <c r="BF646" s="23"/>
    </row>
    <row r="647" hidden="1">
      <c r="A647" s="5">
        <v>38093.0</v>
      </c>
      <c r="B647" s="6" t="s">
        <v>11343</v>
      </c>
      <c r="C647" s="6" t="s">
        <v>16776</v>
      </c>
      <c r="D647" s="23"/>
      <c r="E647" s="23"/>
      <c r="F647" s="23"/>
      <c r="G647" s="6">
        <v>8200000.0</v>
      </c>
      <c r="H647" s="23"/>
      <c r="I647" s="6">
        <v>0.0</v>
      </c>
      <c r="J647" s="6">
        <v>0.0</v>
      </c>
      <c r="K647" s="6">
        <v>6.0</v>
      </c>
      <c r="L647" s="6">
        <v>0.0</v>
      </c>
      <c r="M647" s="6">
        <v>0.0</v>
      </c>
      <c r="N647" s="6" t="s">
        <v>61</v>
      </c>
      <c r="O647" s="6">
        <v>0.0</v>
      </c>
      <c r="P647" s="6">
        <v>0.0</v>
      </c>
      <c r="Q647" s="23"/>
      <c r="R647" s="23"/>
      <c r="S647" s="23"/>
      <c r="T647" s="23"/>
      <c r="U647" s="23"/>
      <c r="V647" s="23"/>
      <c r="W647" s="23"/>
      <c r="X647" s="23"/>
      <c r="Y647" s="23"/>
      <c r="Z647" s="23"/>
      <c r="AA647" s="23"/>
      <c r="AB647" s="23"/>
      <c r="AC647" s="23"/>
      <c r="AD647" s="23"/>
      <c r="AE647" s="23"/>
      <c r="AF647" s="23"/>
      <c r="AG647" s="23"/>
      <c r="AH647" s="23"/>
      <c r="AI647" s="23"/>
      <c r="AJ647" s="23"/>
      <c r="AK647" s="23"/>
      <c r="AL647" s="23"/>
      <c r="AM647" s="23"/>
      <c r="AN647" s="23"/>
      <c r="AO647" s="23"/>
      <c r="AP647" s="23"/>
      <c r="AQ647" s="23"/>
      <c r="AR647" s="6" t="s">
        <v>68</v>
      </c>
      <c r="AS647" s="23"/>
      <c r="AT647" s="23"/>
      <c r="AU647" s="23"/>
      <c r="AV647" s="23"/>
      <c r="AW647" s="23"/>
      <c r="AX647" s="23"/>
      <c r="AY647" s="23"/>
      <c r="AZ647" s="23"/>
      <c r="BA647" s="23"/>
      <c r="BB647" s="23"/>
      <c r="BC647" s="23"/>
      <c r="BD647" s="23"/>
      <c r="BE647" s="23"/>
      <c r="BF647" s="23"/>
    </row>
    <row r="648" hidden="1">
      <c r="A648" s="5">
        <v>38059.0</v>
      </c>
      <c r="B648" s="12">
        <v>43437.0</v>
      </c>
      <c r="C648" s="6" t="s">
        <v>16777</v>
      </c>
      <c r="D648" s="23"/>
      <c r="E648" s="23"/>
      <c r="F648" s="23"/>
      <c r="G648" s="6">
        <v>1200.0</v>
      </c>
      <c r="H648" s="23"/>
      <c r="I648" s="6">
        <v>0.0</v>
      </c>
      <c r="J648" s="6">
        <v>0.0</v>
      </c>
      <c r="K648" s="6">
        <v>6.0</v>
      </c>
      <c r="L648" s="6">
        <v>0.0</v>
      </c>
      <c r="M648" s="6">
        <v>0.0</v>
      </c>
      <c r="N648" s="6" t="s">
        <v>61</v>
      </c>
      <c r="O648" s="6">
        <v>0.0</v>
      </c>
      <c r="P648" s="6">
        <v>0.0</v>
      </c>
      <c r="Q648" s="23"/>
      <c r="R648" s="23"/>
      <c r="S648" s="23"/>
      <c r="T648" s="23"/>
      <c r="U648" s="23"/>
      <c r="V648" s="23"/>
      <c r="W648" s="23"/>
      <c r="X648" s="23"/>
      <c r="Y648" s="23"/>
      <c r="Z648" s="23"/>
      <c r="AA648" s="23"/>
      <c r="AB648" s="23"/>
      <c r="AC648" s="23"/>
      <c r="AD648" s="23"/>
      <c r="AE648" s="23"/>
      <c r="AF648" s="23"/>
      <c r="AG648" s="23"/>
      <c r="AH648" s="23"/>
      <c r="AI648" s="23"/>
      <c r="AJ648" s="23"/>
      <c r="AK648" s="23"/>
      <c r="AL648" s="23"/>
      <c r="AM648" s="23"/>
      <c r="AN648" s="23"/>
      <c r="AO648" s="23"/>
      <c r="AP648" s="23"/>
      <c r="AQ648" s="23"/>
      <c r="AR648" s="6" t="s">
        <v>68</v>
      </c>
      <c r="AS648" s="23"/>
      <c r="AT648" s="23"/>
      <c r="AU648" s="23"/>
      <c r="AV648" s="23"/>
      <c r="AW648" s="23"/>
      <c r="AX648" s="23"/>
      <c r="AY648" s="23"/>
      <c r="AZ648" s="23"/>
      <c r="BA648" s="23"/>
      <c r="BB648" s="23"/>
      <c r="BC648" s="23"/>
      <c r="BD648" s="23"/>
      <c r="BE648" s="23"/>
      <c r="BF648" s="23"/>
    </row>
    <row r="649" hidden="1">
      <c r="A649" s="5">
        <v>44025.0</v>
      </c>
      <c r="B649" s="16">
        <v>43385.0</v>
      </c>
      <c r="C649" s="6" t="s">
        <v>16779</v>
      </c>
      <c r="D649" s="23"/>
      <c r="E649" s="23"/>
      <c r="F649" s="23"/>
      <c r="G649" s="6">
        <v>150000.0</v>
      </c>
      <c r="H649" s="23"/>
      <c r="I649" s="6">
        <v>0.0</v>
      </c>
      <c r="J649" s="6">
        <v>0.0</v>
      </c>
      <c r="K649" s="6">
        <v>6.0</v>
      </c>
      <c r="L649" s="6">
        <v>0.0</v>
      </c>
      <c r="M649" s="6">
        <v>0.0</v>
      </c>
      <c r="N649" s="6" t="s">
        <v>61</v>
      </c>
      <c r="O649" s="6">
        <v>0.0</v>
      </c>
      <c r="P649" s="6">
        <v>0.0</v>
      </c>
      <c r="Q649" s="23"/>
      <c r="R649" s="23"/>
      <c r="S649" s="23"/>
      <c r="T649" s="23"/>
      <c r="U649" s="23"/>
      <c r="V649" s="23"/>
      <c r="W649" s="23"/>
      <c r="X649" s="23"/>
      <c r="Y649" s="23"/>
      <c r="Z649" s="23"/>
      <c r="AA649" s="23"/>
      <c r="AB649" s="23"/>
      <c r="AC649" s="23"/>
      <c r="AD649" s="23"/>
      <c r="AE649" s="23"/>
      <c r="AF649" s="23"/>
      <c r="AG649" s="23"/>
      <c r="AH649" s="23"/>
      <c r="AI649" s="23"/>
      <c r="AJ649" s="23"/>
      <c r="AK649" s="23"/>
      <c r="AL649" s="23"/>
      <c r="AM649" s="23"/>
      <c r="AN649" s="23"/>
      <c r="AO649" s="23"/>
      <c r="AP649" s="23"/>
      <c r="AQ649" s="23"/>
      <c r="AR649" s="6" t="s">
        <v>68</v>
      </c>
      <c r="AS649" s="23"/>
      <c r="AT649" s="23"/>
      <c r="AU649" s="23"/>
      <c r="AV649" s="22" t="s">
        <v>16781</v>
      </c>
      <c r="AW649" s="22" t="s">
        <v>16781</v>
      </c>
      <c r="AX649" s="23"/>
      <c r="AY649" s="23"/>
      <c r="AZ649" s="23"/>
      <c r="BA649" s="23"/>
      <c r="BB649" s="23"/>
      <c r="BC649" s="23"/>
      <c r="BD649" s="23"/>
      <c r="BE649" s="23"/>
      <c r="BF649" s="23"/>
    </row>
    <row r="650" hidden="1">
      <c r="A650" s="5">
        <v>39048.0</v>
      </c>
      <c r="B650" s="12">
        <v>43257.0</v>
      </c>
      <c r="C650" s="6" t="s">
        <v>16782</v>
      </c>
      <c r="D650" s="23"/>
      <c r="E650" s="23"/>
      <c r="F650" s="23"/>
      <c r="G650" s="6">
        <v>40000.0</v>
      </c>
      <c r="H650" s="23"/>
      <c r="I650" s="6">
        <v>0.0</v>
      </c>
      <c r="J650" s="6">
        <v>0.0</v>
      </c>
      <c r="K650" s="6">
        <v>6.0</v>
      </c>
      <c r="L650" s="6">
        <v>0.0</v>
      </c>
      <c r="M650" s="6">
        <v>0.0</v>
      </c>
      <c r="N650" s="6" t="s">
        <v>61</v>
      </c>
      <c r="O650" s="6">
        <v>0.0</v>
      </c>
      <c r="P650" s="6">
        <v>0.0</v>
      </c>
      <c r="Q650" s="23"/>
      <c r="R650" s="23"/>
      <c r="S650" s="23"/>
      <c r="T650" s="23"/>
      <c r="U650" s="23"/>
      <c r="V650" s="23"/>
      <c r="W650" s="23"/>
      <c r="X650" s="23"/>
      <c r="Y650" s="23"/>
      <c r="Z650" s="23"/>
      <c r="AA650" s="23"/>
      <c r="AB650" s="23"/>
      <c r="AC650" s="23"/>
      <c r="AD650" s="23"/>
      <c r="AE650" s="23"/>
      <c r="AF650" s="23"/>
      <c r="AG650" s="23"/>
      <c r="AH650" s="23"/>
      <c r="AI650" s="23"/>
      <c r="AJ650" s="23"/>
      <c r="AK650" s="23"/>
      <c r="AL650" s="23"/>
      <c r="AM650" s="23"/>
      <c r="AN650" s="23"/>
      <c r="AO650" s="23"/>
      <c r="AP650" s="23"/>
      <c r="AQ650" s="23"/>
      <c r="AR650" s="6" t="s">
        <v>68</v>
      </c>
      <c r="AS650" s="23"/>
      <c r="AT650" s="23"/>
      <c r="AU650" s="23"/>
      <c r="AV650" s="23"/>
      <c r="AW650" s="23"/>
      <c r="AX650" s="23"/>
      <c r="AY650" s="23"/>
      <c r="AZ650" s="23"/>
      <c r="BA650" s="23"/>
      <c r="BB650" s="23"/>
      <c r="BC650" s="23"/>
      <c r="BD650" s="23"/>
      <c r="BE650" s="23"/>
      <c r="BF650" s="23"/>
    </row>
    <row r="651" hidden="1">
      <c r="A651" s="5">
        <v>41018.0</v>
      </c>
      <c r="B651" s="12">
        <v>43110.0</v>
      </c>
      <c r="C651" s="6" t="s">
        <v>16786</v>
      </c>
      <c r="D651" s="23"/>
      <c r="E651" s="23"/>
      <c r="F651" s="23"/>
      <c r="G651" s="6">
        <v>2000.0</v>
      </c>
      <c r="H651" s="23"/>
      <c r="I651" s="6">
        <v>0.0</v>
      </c>
      <c r="J651" s="6">
        <v>0.0</v>
      </c>
      <c r="K651" s="6">
        <v>6.0</v>
      </c>
      <c r="L651" s="6">
        <v>0.0</v>
      </c>
      <c r="M651" s="6">
        <v>0.0</v>
      </c>
      <c r="N651" s="6" t="s">
        <v>61</v>
      </c>
      <c r="O651" s="6">
        <v>0.0</v>
      </c>
      <c r="P651" s="6">
        <v>0.0</v>
      </c>
      <c r="Q651" s="23"/>
      <c r="R651" s="23"/>
      <c r="S651" s="23"/>
      <c r="T651" s="23"/>
      <c r="U651" s="23"/>
      <c r="V651" s="23"/>
      <c r="W651" s="23"/>
      <c r="X651" s="23"/>
      <c r="Y651" s="23"/>
      <c r="Z651" s="23"/>
      <c r="AA651" s="23"/>
      <c r="AB651" s="23"/>
      <c r="AC651" s="23"/>
      <c r="AD651" s="23"/>
      <c r="AE651" s="23"/>
      <c r="AF651" s="23"/>
      <c r="AG651" s="23"/>
      <c r="AH651" s="23"/>
      <c r="AI651" s="23"/>
      <c r="AJ651" s="23"/>
      <c r="AK651" s="23"/>
      <c r="AL651" s="23"/>
      <c r="AM651" s="23"/>
      <c r="AN651" s="23"/>
      <c r="AO651" s="23"/>
      <c r="AP651" s="23"/>
      <c r="AQ651" s="23"/>
      <c r="AR651" s="6" t="s">
        <v>68</v>
      </c>
      <c r="AS651" s="23"/>
      <c r="AT651" s="23"/>
      <c r="AU651" s="23"/>
      <c r="AV651" s="22" t="s">
        <v>12282</v>
      </c>
      <c r="AW651" s="22" t="s">
        <v>12282</v>
      </c>
      <c r="AX651" s="23"/>
      <c r="AY651" s="23"/>
      <c r="AZ651" s="23"/>
      <c r="BA651" s="23"/>
      <c r="BB651" s="23"/>
      <c r="BC651" s="23"/>
      <c r="BD651" s="23"/>
      <c r="BE651" s="23"/>
      <c r="BF651" s="23"/>
    </row>
    <row r="652" hidden="1">
      <c r="A652" s="5">
        <v>42676.0</v>
      </c>
      <c r="B652" s="6" t="s">
        <v>15412</v>
      </c>
      <c r="C652" s="6" t="s">
        <v>16788</v>
      </c>
      <c r="D652" s="23"/>
      <c r="E652" s="23"/>
      <c r="F652" s="23"/>
      <c r="G652" s="6">
        <v>30000.0</v>
      </c>
      <c r="H652" s="23"/>
      <c r="I652" s="6">
        <v>0.0</v>
      </c>
      <c r="J652" s="6">
        <v>0.0</v>
      </c>
      <c r="K652" s="6">
        <v>6.0</v>
      </c>
      <c r="L652" s="6">
        <v>0.0</v>
      </c>
      <c r="M652" s="6">
        <v>0.0</v>
      </c>
      <c r="N652" s="6" t="s">
        <v>61</v>
      </c>
      <c r="O652" s="6">
        <v>0.0</v>
      </c>
      <c r="P652" s="6">
        <v>0.0</v>
      </c>
      <c r="Q652" s="23"/>
      <c r="R652" s="23"/>
      <c r="S652" s="23"/>
      <c r="T652" s="23"/>
      <c r="U652" s="23"/>
      <c r="V652" s="23"/>
      <c r="W652" s="23"/>
      <c r="X652" s="23"/>
      <c r="Y652" s="23"/>
      <c r="Z652" s="23"/>
      <c r="AA652" s="23"/>
      <c r="AB652" s="23"/>
      <c r="AC652" s="23"/>
      <c r="AD652" s="23"/>
      <c r="AE652" s="23"/>
      <c r="AF652" s="23"/>
      <c r="AG652" s="23"/>
      <c r="AH652" s="23"/>
      <c r="AI652" s="23"/>
      <c r="AJ652" s="23"/>
      <c r="AK652" s="23"/>
      <c r="AL652" s="23"/>
      <c r="AM652" s="23"/>
      <c r="AN652" s="23"/>
      <c r="AO652" s="23"/>
      <c r="AP652" s="23"/>
      <c r="AQ652" s="23"/>
      <c r="AR652" s="6" t="s">
        <v>68</v>
      </c>
      <c r="AS652" s="23"/>
      <c r="AT652" s="23"/>
      <c r="AU652" s="23"/>
      <c r="AV652" s="22" t="s">
        <v>16792</v>
      </c>
      <c r="AW652" s="22" t="s">
        <v>16792</v>
      </c>
      <c r="AX652" s="23"/>
      <c r="AY652" s="23"/>
      <c r="AZ652" s="23"/>
      <c r="BA652" s="23"/>
      <c r="BB652" s="23"/>
      <c r="BC652" s="23"/>
      <c r="BD652" s="23"/>
      <c r="BE652" s="23"/>
      <c r="BF652" s="23"/>
    </row>
    <row r="653" hidden="1">
      <c r="A653" s="5">
        <v>41724.0</v>
      </c>
      <c r="B653" s="12">
        <v>43262.0</v>
      </c>
      <c r="C653" s="6" t="s">
        <v>16799</v>
      </c>
      <c r="D653" s="23"/>
      <c r="E653" s="23"/>
      <c r="F653" s="23"/>
      <c r="G653" s="6">
        <v>1000.0</v>
      </c>
      <c r="H653" s="23"/>
      <c r="I653" s="6">
        <v>0.0</v>
      </c>
      <c r="J653" s="6">
        <v>0.0</v>
      </c>
      <c r="K653" s="6">
        <v>6.0</v>
      </c>
      <c r="L653" s="6">
        <v>0.0</v>
      </c>
      <c r="M653" s="6">
        <v>0.0</v>
      </c>
      <c r="N653" s="6" t="s">
        <v>61</v>
      </c>
      <c r="O653" s="6">
        <v>0.0</v>
      </c>
      <c r="P653" s="6">
        <v>0.0</v>
      </c>
      <c r="Q653" s="23"/>
      <c r="R653" s="23"/>
      <c r="S653" s="23"/>
      <c r="T653" s="23"/>
      <c r="U653" s="23"/>
      <c r="V653" s="23"/>
      <c r="W653" s="23"/>
      <c r="X653" s="23"/>
      <c r="Y653" s="23"/>
      <c r="Z653" s="23"/>
      <c r="AA653" s="23"/>
      <c r="AB653" s="23"/>
      <c r="AC653" s="23"/>
      <c r="AD653" s="23"/>
      <c r="AE653" s="23"/>
      <c r="AF653" s="23"/>
      <c r="AG653" s="23"/>
      <c r="AH653" s="23"/>
      <c r="AI653" s="23"/>
      <c r="AJ653" s="23"/>
      <c r="AK653" s="23"/>
      <c r="AL653" s="23"/>
      <c r="AM653" s="23"/>
      <c r="AN653" s="23"/>
      <c r="AO653" s="23"/>
      <c r="AP653" s="23"/>
      <c r="AQ653" s="23"/>
      <c r="AR653" s="6" t="s">
        <v>68</v>
      </c>
      <c r="AS653" s="23"/>
      <c r="AT653" s="23"/>
      <c r="AU653" s="23"/>
      <c r="AV653" s="23"/>
      <c r="AW653" s="23"/>
      <c r="AX653" s="23"/>
      <c r="AY653" s="23"/>
      <c r="AZ653" s="23"/>
      <c r="BA653" s="23"/>
      <c r="BB653" s="23"/>
      <c r="BC653" s="23"/>
      <c r="BD653" s="23"/>
      <c r="BE653" s="23"/>
      <c r="BF653" s="23"/>
    </row>
    <row r="654" hidden="1">
      <c r="A654" s="5">
        <v>41648.0</v>
      </c>
      <c r="B654" s="12">
        <v>43231.0</v>
      </c>
      <c r="C654" s="6" t="s">
        <v>16800</v>
      </c>
      <c r="D654" s="23"/>
      <c r="E654" s="23"/>
      <c r="F654" s="23"/>
      <c r="G654" s="6">
        <v>150000.0</v>
      </c>
      <c r="H654" s="23"/>
      <c r="I654" s="6">
        <v>0.0</v>
      </c>
      <c r="J654" s="6">
        <v>0.0</v>
      </c>
      <c r="K654" s="6">
        <v>6.0</v>
      </c>
      <c r="L654" s="6">
        <v>0.0</v>
      </c>
      <c r="M654" s="6">
        <v>0.0</v>
      </c>
      <c r="N654" s="6" t="s">
        <v>61</v>
      </c>
      <c r="O654" s="6">
        <v>0.0</v>
      </c>
      <c r="P654" s="6">
        <v>0.0</v>
      </c>
      <c r="Q654" s="23"/>
      <c r="R654" s="23"/>
      <c r="S654" s="23"/>
      <c r="T654" s="23"/>
      <c r="U654" s="23"/>
      <c r="V654" s="23"/>
      <c r="W654" s="23"/>
      <c r="X654" s="23"/>
      <c r="Y654" s="23"/>
      <c r="Z654" s="23"/>
      <c r="AA654" s="23"/>
      <c r="AB654" s="23"/>
      <c r="AC654" s="23"/>
      <c r="AD654" s="23"/>
      <c r="AE654" s="23"/>
      <c r="AF654" s="23"/>
      <c r="AG654" s="23"/>
      <c r="AH654" s="23"/>
      <c r="AI654" s="23"/>
      <c r="AJ654" s="23"/>
      <c r="AK654" s="23"/>
      <c r="AL654" s="23"/>
      <c r="AM654" s="23"/>
      <c r="AN654" s="23"/>
      <c r="AO654" s="23"/>
      <c r="AP654" s="23"/>
      <c r="AQ654" s="23"/>
      <c r="AR654" s="6" t="s">
        <v>68</v>
      </c>
      <c r="AS654" s="23"/>
      <c r="AT654" s="23"/>
      <c r="AU654" s="23"/>
      <c r="AV654" s="22" t="s">
        <v>16801</v>
      </c>
      <c r="AW654" s="22" t="s">
        <v>16801</v>
      </c>
      <c r="AX654" s="23"/>
      <c r="AY654" s="23"/>
      <c r="AZ654" s="23"/>
      <c r="BA654" s="23"/>
      <c r="BB654" s="23"/>
      <c r="BC654" s="23"/>
      <c r="BD654" s="23"/>
      <c r="BE654" s="23"/>
      <c r="BF654" s="23"/>
    </row>
    <row r="655" hidden="1">
      <c r="A655" s="5">
        <v>42098.0</v>
      </c>
      <c r="B655" s="6" t="s">
        <v>9098</v>
      </c>
      <c r="C655" s="6" t="s">
        <v>16805</v>
      </c>
      <c r="D655" s="6" t="s">
        <v>16806</v>
      </c>
      <c r="E655" s="6">
        <v>501.0</v>
      </c>
      <c r="F655" s="22" t="s">
        <v>16807</v>
      </c>
      <c r="G655" s="6">
        <v>100000.0</v>
      </c>
      <c r="H655" s="23"/>
      <c r="I655" s="6">
        <v>0.0</v>
      </c>
      <c r="J655" s="6">
        <v>0.0</v>
      </c>
      <c r="K655" s="6">
        <v>6.0</v>
      </c>
      <c r="L655" s="6">
        <v>0.0</v>
      </c>
      <c r="M655" s="6">
        <v>0.0</v>
      </c>
      <c r="N655" s="6" t="s">
        <v>61</v>
      </c>
      <c r="O655" s="6">
        <v>0.0</v>
      </c>
      <c r="P655" s="6">
        <v>0.0</v>
      </c>
      <c r="Q655" s="23"/>
      <c r="R655" s="23"/>
      <c r="S655" s="6" t="s">
        <v>13273</v>
      </c>
      <c r="T655" s="22" t="s">
        <v>16815</v>
      </c>
      <c r="U655" s="6" t="s">
        <v>16820</v>
      </c>
      <c r="V655" s="23"/>
      <c r="W655" s="23"/>
      <c r="X655" s="23"/>
      <c r="Y655" s="23"/>
      <c r="Z655" s="23"/>
      <c r="AA655" s="23"/>
      <c r="AB655" s="23"/>
      <c r="AC655" s="23"/>
      <c r="AD655" s="23"/>
      <c r="AE655" s="23"/>
      <c r="AF655" s="23"/>
      <c r="AG655" s="23"/>
      <c r="AH655" s="23"/>
      <c r="AI655" s="23"/>
      <c r="AJ655" s="23"/>
      <c r="AK655" s="23"/>
      <c r="AL655" s="23"/>
      <c r="AM655" s="23"/>
      <c r="AN655" s="23"/>
      <c r="AO655" s="23"/>
      <c r="AP655" s="23"/>
      <c r="AQ655" s="23"/>
      <c r="AR655" s="6" t="s">
        <v>68</v>
      </c>
      <c r="AS655" s="23"/>
      <c r="AT655" s="23"/>
      <c r="AU655" s="23"/>
      <c r="AV655" s="22" t="s">
        <v>16815</v>
      </c>
      <c r="AW655" s="22" t="s">
        <v>16815</v>
      </c>
      <c r="AX655" s="23"/>
      <c r="AY655" s="23"/>
      <c r="AZ655" s="23"/>
      <c r="BA655" s="23"/>
      <c r="BB655" s="23"/>
      <c r="BC655" s="23"/>
      <c r="BD655" s="23"/>
      <c r="BE655" s="23"/>
      <c r="BF655" s="23"/>
    </row>
    <row r="656" hidden="1">
      <c r="A656" s="5">
        <v>41819.0</v>
      </c>
      <c r="B656" s="12">
        <v>43292.0</v>
      </c>
      <c r="C656" s="6" t="s">
        <v>16828</v>
      </c>
      <c r="D656" s="23"/>
      <c r="E656" s="23"/>
      <c r="F656" s="23"/>
      <c r="G656" s="6">
        <v>50.0</v>
      </c>
      <c r="H656" s="23"/>
      <c r="I656" s="6">
        <v>0.0</v>
      </c>
      <c r="J656" s="6">
        <v>0.0</v>
      </c>
      <c r="K656" s="6">
        <v>6.0</v>
      </c>
      <c r="L656" s="6">
        <v>0.0</v>
      </c>
      <c r="M656" s="6">
        <v>0.0</v>
      </c>
      <c r="N656" s="6" t="s">
        <v>61</v>
      </c>
      <c r="O656" s="6">
        <v>0.0</v>
      </c>
      <c r="P656" s="6">
        <v>0.0</v>
      </c>
      <c r="Q656" s="23"/>
      <c r="R656" s="23"/>
      <c r="S656" s="23"/>
      <c r="T656" s="23"/>
      <c r="U656" s="23"/>
      <c r="V656" s="23"/>
      <c r="W656" s="23"/>
      <c r="X656" s="23"/>
      <c r="Y656" s="23"/>
      <c r="Z656" s="23"/>
      <c r="AA656" s="23"/>
      <c r="AB656" s="23"/>
      <c r="AC656" s="23"/>
      <c r="AD656" s="23"/>
      <c r="AE656" s="23"/>
      <c r="AF656" s="23"/>
      <c r="AG656" s="23"/>
      <c r="AH656" s="23"/>
      <c r="AI656" s="23"/>
      <c r="AJ656" s="23"/>
      <c r="AK656" s="23"/>
      <c r="AL656" s="23"/>
      <c r="AM656" s="23"/>
      <c r="AN656" s="23"/>
      <c r="AO656" s="23"/>
      <c r="AP656" s="23"/>
      <c r="AQ656" s="23"/>
      <c r="AR656" s="6" t="s">
        <v>68</v>
      </c>
      <c r="AS656" s="23"/>
      <c r="AT656" s="23"/>
      <c r="AU656" s="23"/>
      <c r="AV656" s="23"/>
      <c r="AW656" s="23"/>
      <c r="AX656" s="23"/>
      <c r="AY656" s="23"/>
      <c r="AZ656" s="23"/>
      <c r="BA656" s="23"/>
      <c r="BB656" s="23"/>
      <c r="BC656" s="23"/>
      <c r="BD656" s="23"/>
      <c r="BE656" s="23"/>
      <c r="BF656" s="23"/>
    </row>
    <row r="657" hidden="1">
      <c r="A657" s="5">
        <v>38997.0</v>
      </c>
      <c r="B657" s="12">
        <v>43165.0</v>
      </c>
      <c r="C657" s="6" t="s">
        <v>16834</v>
      </c>
      <c r="D657" s="23"/>
      <c r="E657" s="23"/>
      <c r="F657" s="23"/>
      <c r="G657" s="6">
        <v>100.0</v>
      </c>
      <c r="H657" s="23"/>
      <c r="I657" s="6">
        <v>0.0</v>
      </c>
      <c r="J657" s="6">
        <v>0.0</v>
      </c>
      <c r="K657" s="6">
        <v>6.0</v>
      </c>
      <c r="L657" s="6">
        <v>0.0</v>
      </c>
      <c r="M657" s="6">
        <v>0.0</v>
      </c>
      <c r="N657" s="6" t="s">
        <v>61</v>
      </c>
      <c r="O657" s="6">
        <v>0.0</v>
      </c>
      <c r="P657" s="6">
        <v>0.0</v>
      </c>
      <c r="Q657" s="23"/>
      <c r="R657" s="23"/>
      <c r="S657" s="23"/>
      <c r="T657" s="23"/>
      <c r="U657" s="23"/>
      <c r="V657" s="23"/>
      <c r="W657" s="23"/>
      <c r="X657" s="23"/>
      <c r="Y657" s="23"/>
      <c r="Z657" s="23"/>
      <c r="AA657" s="23"/>
      <c r="AB657" s="23"/>
      <c r="AC657" s="23"/>
      <c r="AD657" s="23"/>
      <c r="AE657" s="23"/>
      <c r="AF657" s="23"/>
      <c r="AG657" s="23"/>
      <c r="AH657" s="23"/>
      <c r="AI657" s="23"/>
      <c r="AJ657" s="23"/>
      <c r="AK657" s="23"/>
      <c r="AL657" s="23"/>
      <c r="AM657" s="23"/>
      <c r="AN657" s="23"/>
      <c r="AO657" s="23"/>
      <c r="AP657" s="23"/>
      <c r="AQ657" s="23"/>
      <c r="AR657" s="6" t="s">
        <v>68</v>
      </c>
      <c r="AS657" s="23"/>
      <c r="AT657" s="23"/>
      <c r="AU657" s="23"/>
      <c r="AV657" s="23"/>
      <c r="AW657" s="23"/>
      <c r="AX657" s="23"/>
      <c r="AY657" s="23"/>
      <c r="AZ657" s="23"/>
      <c r="BA657" s="23"/>
      <c r="BB657" s="23"/>
      <c r="BC657" s="23"/>
      <c r="BD657" s="23"/>
      <c r="BE657" s="23"/>
      <c r="BF657" s="23"/>
    </row>
    <row r="658" hidden="1">
      <c r="A658" s="5">
        <v>38998.0</v>
      </c>
      <c r="B658" s="12">
        <v>43165.0</v>
      </c>
      <c r="C658" s="6" t="s">
        <v>16837</v>
      </c>
      <c r="D658" s="23"/>
      <c r="E658" s="23"/>
      <c r="F658" s="23"/>
      <c r="G658" s="6">
        <v>100.0</v>
      </c>
      <c r="H658" s="23"/>
      <c r="I658" s="6">
        <v>0.0</v>
      </c>
      <c r="J658" s="6">
        <v>0.0</v>
      </c>
      <c r="K658" s="6">
        <v>6.0</v>
      </c>
      <c r="L658" s="6">
        <v>0.0</v>
      </c>
      <c r="M658" s="6">
        <v>0.0</v>
      </c>
      <c r="N658" s="6" t="s">
        <v>61</v>
      </c>
      <c r="O658" s="6">
        <v>0.0</v>
      </c>
      <c r="P658" s="6">
        <v>0.0</v>
      </c>
      <c r="Q658" s="23"/>
      <c r="R658" s="23"/>
      <c r="S658" s="23"/>
      <c r="T658" s="23"/>
      <c r="U658" s="23"/>
      <c r="V658" s="23"/>
      <c r="W658" s="23"/>
      <c r="X658" s="23"/>
      <c r="Y658" s="23"/>
      <c r="Z658" s="23"/>
      <c r="AA658" s="23"/>
      <c r="AB658" s="23"/>
      <c r="AC658" s="23"/>
      <c r="AD658" s="23"/>
      <c r="AE658" s="23"/>
      <c r="AF658" s="23"/>
      <c r="AG658" s="23"/>
      <c r="AH658" s="23"/>
      <c r="AI658" s="23"/>
      <c r="AJ658" s="23"/>
      <c r="AK658" s="23"/>
      <c r="AL658" s="23"/>
      <c r="AM658" s="23"/>
      <c r="AN658" s="23"/>
      <c r="AO658" s="23"/>
      <c r="AP658" s="23"/>
      <c r="AQ658" s="23"/>
      <c r="AR658" s="6" t="s">
        <v>68</v>
      </c>
      <c r="AS658" s="23"/>
      <c r="AT658" s="23"/>
      <c r="AU658" s="23"/>
      <c r="AV658" s="22" t="s">
        <v>16769</v>
      </c>
      <c r="AW658" s="22" t="s">
        <v>16769</v>
      </c>
      <c r="AX658" s="23"/>
      <c r="AY658" s="23"/>
      <c r="AZ658" s="23"/>
      <c r="BA658" s="23"/>
      <c r="BB658" s="23"/>
      <c r="BC658" s="23"/>
      <c r="BD658" s="23"/>
      <c r="BE658" s="23"/>
      <c r="BF658" s="23"/>
    </row>
    <row r="659" hidden="1">
      <c r="A659" s="5">
        <v>38905.0</v>
      </c>
      <c r="B659" s="6" t="s">
        <v>9343</v>
      </c>
      <c r="C659" s="6" t="s">
        <v>16845</v>
      </c>
      <c r="D659" s="23"/>
      <c r="E659" s="23"/>
      <c r="F659" s="23"/>
      <c r="G659" s="6">
        <v>7662.0</v>
      </c>
      <c r="H659" s="23"/>
      <c r="I659" s="6">
        <v>0.0</v>
      </c>
      <c r="J659" s="6">
        <v>0.0</v>
      </c>
      <c r="K659" s="6">
        <v>6.0</v>
      </c>
      <c r="L659" s="6">
        <v>0.0</v>
      </c>
      <c r="M659" s="6">
        <v>0.0</v>
      </c>
      <c r="N659" s="6" t="s">
        <v>61</v>
      </c>
      <c r="O659" s="6">
        <v>0.0</v>
      </c>
      <c r="P659" s="6">
        <v>0.0</v>
      </c>
      <c r="Q659" s="23"/>
      <c r="R659" s="23"/>
      <c r="S659" s="23"/>
      <c r="T659" s="23"/>
      <c r="U659" s="23"/>
      <c r="V659" s="23"/>
      <c r="W659" s="23"/>
      <c r="X659" s="23"/>
      <c r="Y659" s="23"/>
      <c r="Z659" s="23"/>
      <c r="AA659" s="23"/>
      <c r="AB659" s="23"/>
      <c r="AC659" s="23"/>
      <c r="AD659" s="23"/>
      <c r="AE659" s="23"/>
      <c r="AF659" s="23"/>
      <c r="AG659" s="23"/>
      <c r="AH659" s="23"/>
      <c r="AI659" s="23"/>
      <c r="AJ659" s="23"/>
      <c r="AK659" s="23"/>
      <c r="AL659" s="23"/>
      <c r="AM659" s="23"/>
      <c r="AN659" s="23"/>
      <c r="AO659" s="23"/>
      <c r="AP659" s="23"/>
      <c r="AQ659" s="23"/>
      <c r="AR659" s="6" t="s">
        <v>68</v>
      </c>
      <c r="AS659" s="23"/>
      <c r="AT659" s="23"/>
      <c r="AU659" s="23"/>
      <c r="AV659" s="23"/>
      <c r="AW659" s="23"/>
      <c r="AX659" s="23"/>
      <c r="AY659" s="23"/>
      <c r="AZ659" s="23"/>
      <c r="BA659" s="23"/>
      <c r="BB659" s="23"/>
      <c r="BC659" s="23"/>
      <c r="BD659" s="23"/>
      <c r="BE659" s="23"/>
      <c r="BF659" s="23"/>
    </row>
    <row r="660" hidden="1">
      <c r="A660" s="5">
        <v>40834.0</v>
      </c>
      <c r="B660" s="12">
        <v>43229.0</v>
      </c>
      <c r="C660" s="6" t="s">
        <v>16851</v>
      </c>
      <c r="D660" s="23"/>
      <c r="E660" s="23"/>
      <c r="F660" s="23"/>
      <c r="G660" s="6">
        <v>150000.0</v>
      </c>
      <c r="H660" s="23"/>
      <c r="I660" s="6">
        <v>0.0</v>
      </c>
      <c r="J660" s="6">
        <v>0.0</v>
      </c>
      <c r="K660" s="6">
        <v>6.0</v>
      </c>
      <c r="L660" s="6">
        <v>0.0</v>
      </c>
      <c r="M660" s="6">
        <v>0.0</v>
      </c>
      <c r="N660" s="6" t="s">
        <v>61</v>
      </c>
      <c r="O660" s="6">
        <v>0.0</v>
      </c>
      <c r="P660" s="6">
        <v>0.0</v>
      </c>
      <c r="Q660" s="23"/>
      <c r="R660" s="23"/>
      <c r="S660" s="23"/>
      <c r="T660" s="23"/>
      <c r="U660" s="23"/>
      <c r="V660" s="23"/>
      <c r="W660" s="23"/>
      <c r="X660" s="23"/>
      <c r="Y660" s="23"/>
      <c r="Z660" s="23"/>
      <c r="AA660" s="23"/>
      <c r="AB660" s="23"/>
      <c r="AC660" s="23"/>
      <c r="AD660" s="23"/>
      <c r="AE660" s="23"/>
      <c r="AF660" s="23"/>
      <c r="AG660" s="23"/>
      <c r="AH660" s="23"/>
      <c r="AI660" s="23"/>
      <c r="AJ660" s="23"/>
      <c r="AK660" s="23"/>
      <c r="AL660" s="23"/>
      <c r="AM660" s="23"/>
      <c r="AN660" s="23"/>
      <c r="AO660" s="23"/>
      <c r="AP660" s="23"/>
      <c r="AQ660" s="23"/>
      <c r="AR660" s="6" t="s">
        <v>68</v>
      </c>
      <c r="AS660" s="23"/>
      <c r="AT660" s="23"/>
      <c r="AU660" s="23"/>
      <c r="AV660" s="23"/>
      <c r="AW660" s="23"/>
      <c r="AX660" s="23"/>
      <c r="AY660" s="23"/>
      <c r="AZ660" s="23"/>
      <c r="BA660" s="23"/>
      <c r="BB660" s="23"/>
      <c r="BC660" s="23"/>
      <c r="BD660" s="23"/>
      <c r="BE660" s="23"/>
      <c r="BF660" s="23"/>
    </row>
    <row r="661" hidden="1">
      <c r="A661" s="5">
        <v>38249.0</v>
      </c>
      <c r="B661" s="12">
        <v>43104.0</v>
      </c>
      <c r="C661" s="6" t="s">
        <v>16852</v>
      </c>
      <c r="D661" s="23"/>
      <c r="E661" s="23"/>
      <c r="F661" s="23"/>
      <c r="G661" s="6">
        <v>600000.0</v>
      </c>
      <c r="H661" s="23"/>
      <c r="I661" s="6">
        <v>0.0</v>
      </c>
      <c r="J661" s="6">
        <v>0.0</v>
      </c>
      <c r="K661" s="6">
        <v>6.0</v>
      </c>
      <c r="L661" s="6">
        <v>0.0</v>
      </c>
      <c r="M661" s="6">
        <v>0.0</v>
      </c>
      <c r="N661" s="6" t="s">
        <v>61</v>
      </c>
      <c r="O661" s="6">
        <v>0.0</v>
      </c>
      <c r="P661" s="6">
        <v>0.0</v>
      </c>
      <c r="Q661" s="23"/>
      <c r="R661" s="23"/>
      <c r="S661" s="23"/>
      <c r="T661" s="23"/>
      <c r="U661" s="23"/>
      <c r="V661" s="23"/>
      <c r="W661" s="23"/>
      <c r="X661" s="23"/>
      <c r="Y661" s="23"/>
      <c r="Z661" s="23"/>
      <c r="AA661" s="23"/>
      <c r="AB661" s="23"/>
      <c r="AC661" s="23"/>
      <c r="AD661" s="23"/>
      <c r="AE661" s="23"/>
      <c r="AF661" s="23"/>
      <c r="AG661" s="23"/>
      <c r="AH661" s="23"/>
      <c r="AI661" s="23"/>
      <c r="AJ661" s="23"/>
      <c r="AK661" s="23"/>
      <c r="AL661" s="23"/>
      <c r="AM661" s="23"/>
      <c r="AN661" s="23"/>
      <c r="AO661" s="23"/>
      <c r="AP661" s="23"/>
      <c r="AQ661" s="23"/>
      <c r="AR661" s="6" t="s">
        <v>68</v>
      </c>
      <c r="AS661" s="23"/>
      <c r="AT661" s="23"/>
      <c r="AU661" s="23"/>
      <c r="AV661" s="23"/>
      <c r="AW661" s="23"/>
      <c r="AX661" s="23"/>
      <c r="AY661" s="23"/>
      <c r="AZ661" s="23"/>
      <c r="BA661" s="23"/>
      <c r="BB661" s="23"/>
      <c r="BC661" s="23"/>
      <c r="BD661" s="23"/>
      <c r="BE661" s="23"/>
      <c r="BF661" s="23"/>
    </row>
    <row r="662" hidden="1">
      <c r="A662" s="5">
        <v>37034.0</v>
      </c>
      <c r="B662" s="6" t="s">
        <v>8617</v>
      </c>
      <c r="C662" s="6" t="s">
        <v>16856</v>
      </c>
      <c r="D662" s="23"/>
      <c r="E662" s="23"/>
      <c r="F662" s="23"/>
      <c r="G662" s="6">
        <v>10000.0</v>
      </c>
      <c r="H662" s="23"/>
      <c r="I662" s="6">
        <v>0.0</v>
      </c>
      <c r="J662" s="6">
        <v>0.0</v>
      </c>
      <c r="K662" s="6">
        <v>6.0</v>
      </c>
      <c r="L662" s="6">
        <v>0.0</v>
      </c>
      <c r="M662" s="6">
        <v>0.0</v>
      </c>
      <c r="N662" s="6" t="s">
        <v>61</v>
      </c>
      <c r="O662" s="6">
        <v>0.0</v>
      </c>
      <c r="P662" s="6">
        <v>0.0</v>
      </c>
      <c r="Q662" s="23"/>
      <c r="R662" s="23"/>
      <c r="S662" s="23"/>
      <c r="T662" s="23"/>
      <c r="U662" s="23"/>
      <c r="V662" s="23"/>
      <c r="W662" s="23"/>
      <c r="X662" s="23"/>
      <c r="Y662" s="23"/>
      <c r="Z662" s="23"/>
      <c r="AA662" s="23"/>
      <c r="AB662" s="23"/>
      <c r="AC662" s="23"/>
      <c r="AD662" s="23"/>
      <c r="AE662" s="23"/>
      <c r="AF662" s="23"/>
      <c r="AG662" s="23"/>
      <c r="AH662" s="23"/>
      <c r="AI662" s="23"/>
      <c r="AJ662" s="23"/>
      <c r="AK662" s="23"/>
      <c r="AL662" s="23"/>
      <c r="AM662" s="23"/>
      <c r="AN662" s="23"/>
      <c r="AO662" s="23"/>
      <c r="AP662" s="23"/>
      <c r="AQ662" s="23"/>
      <c r="AR662" s="6" t="s">
        <v>68</v>
      </c>
      <c r="AS662" s="23"/>
      <c r="AT662" s="23"/>
      <c r="AU662" s="23"/>
      <c r="AV662" s="23"/>
      <c r="AW662" s="23"/>
      <c r="AX662" s="23"/>
      <c r="AY662" s="23"/>
      <c r="AZ662" s="23"/>
      <c r="BA662" s="23"/>
      <c r="BB662" s="23"/>
      <c r="BC662" s="23"/>
      <c r="BD662" s="23"/>
      <c r="BE662" s="23"/>
      <c r="BF662" s="23"/>
    </row>
    <row r="663" hidden="1">
      <c r="A663" s="5">
        <v>38691.0</v>
      </c>
      <c r="B663" s="12">
        <v>43164.0</v>
      </c>
      <c r="C663" s="6" t="s">
        <v>16857</v>
      </c>
      <c r="D663" s="23"/>
      <c r="E663" s="23"/>
      <c r="F663" s="23"/>
      <c r="G663" s="6">
        <v>8786.0</v>
      </c>
      <c r="H663" s="23"/>
      <c r="I663" s="6">
        <v>0.0</v>
      </c>
      <c r="J663" s="6">
        <v>0.0</v>
      </c>
      <c r="K663" s="6">
        <v>6.0</v>
      </c>
      <c r="L663" s="6">
        <v>0.0</v>
      </c>
      <c r="M663" s="6">
        <v>0.0</v>
      </c>
      <c r="N663" s="6" t="s">
        <v>61</v>
      </c>
      <c r="O663" s="6">
        <v>0.0</v>
      </c>
      <c r="P663" s="6">
        <v>0.0</v>
      </c>
      <c r="Q663" s="23"/>
      <c r="R663" s="23"/>
      <c r="S663" s="23"/>
      <c r="T663" s="23"/>
      <c r="U663" s="23"/>
      <c r="V663" s="23"/>
      <c r="W663" s="23"/>
      <c r="X663" s="23"/>
      <c r="Y663" s="23"/>
      <c r="Z663" s="23"/>
      <c r="AA663" s="23"/>
      <c r="AB663" s="23"/>
      <c r="AC663" s="23"/>
      <c r="AD663" s="23"/>
      <c r="AE663" s="23"/>
      <c r="AF663" s="23"/>
      <c r="AG663" s="23"/>
      <c r="AH663" s="23"/>
      <c r="AI663" s="23"/>
      <c r="AJ663" s="23"/>
      <c r="AK663" s="23"/>
      <c r="AL663" s="23"/>
      <c r="AM663" s="23"/>
      <c r="AN663" s="23"/>
      <c r="AO663" s="23"/>
      <c r="AP663" s="23"/>
      <c r="AQ663" s="23"/>
      <c r="AR663" s="6" t="s">
        <v>68</v>
      </c>
      <c r="AS663" s="23"/>
      <c r="AT663" s="23"/>
      <c r="AU663" s="23"/>
      <c r="AV663" s="23"/>
      <c r="AW663" s="23"/>
      <c r="AX663" s="23"/>
      <c r="AY663" s="23"/>
      <c r="AZ663" s="23"/>
      <c r="BA663" s="23"/>
      <c r="BB663" s="23"/>
      <c r="BC663" s="23"/>
      <c r="BD663" s="23"/>
      <c r="BE663" s="23"/>
      <c r="BF663" s="23"/>
    </row>
    <row r="664" hidden="1">
      <c r="A664" s="5">
        <v>37139.0</v>
      </c>
      <c r="B664" s="6" t="s">
        <v>14622</v>
      </c>
      <c r="C664" s="6" t="s">
        <v>16860</v>
      </c>
      <c r="D664" s="23"/>
      <c r="E664" s="23"/>
      <c r="F664" s="23"/>
      <c r="G664" s="6">
        <v>3000.0</v>
      </c>
      <c r="H664" s="23"/>
      <c r="I664" s="6">
        <v>0.0</v>
      </c>
      <c r="J664" s="6">
        <v>0.0</v>
      </c>
      <c r="K664" s="6">
        <v>6.0</v>
      </c>
      <c r="L664" s="6">
        <v>0.0</v>
      </c>
      <c r="M664" s="6">
        <v>0.0</v>
      </c>
      <c r="N664" s="6" t="s">
        <v>61</v>
      </c>
      <c r="O664" s="6">
        <v>0.0</v>
      </c>
      <c r="P664" s="6">
        <v>0.0</v>
      </c>
      <c r="Q664" s="6" t="s">
        <v>14622</v>
      </c>
      <c r="R664" s="6" t="s">
        <v>9582</v>
      </c>
      <c r="S664" s="23"/>
      <c r="T664" s="23"/>
      <c r="U664" s="23"/>
      <c r="V664" s="23"/>
      <c r="W664" s="6" t="s">
        <v>16861</v>
      </c>
      <c r="X664" s="23"/>
      <c r="Y664" s="23"/>
      <c r="Z664" s="23"/>
      <c r="AA664" s="23"/>
      <c r="AB664" s="23"/>
      <c r="AC664" s="25" t="s">
        <v>16862</v>
      </c>
      <c r="AD664" s="6" t="s">
        <v>16863</v>
      </c>
      <c r="AE664" s="6" t="s">
        <v>1054</v>
      </c>
      <c r="AF664" s="6" t="s">
        <v>191</v>
      </c>
      <c r="AG664" s="23"/>
      <c r="AH664" s="23"/>
      <c r="AI664" s="23"/>
      <c r="AJ664" s="23"/>
      <c r="AK664" s="23"/>
      <c r="AL664" s="23"/>
      <c r="AM664" s="23"/>
      <c r="AN664" s="23"/>
      <c r="AO664" s="23"/>
      <c r="AP664" s="23"/>
      <c r="AQ664" s="23"/>
      <c r="AR664" s="6" t="s">
        <v>68</v>
      </c>
      <c r="AS664" s="23"/>
      <c r="AT664" s="23"/>
      <c r="AU664" s="23"/>
      <c r="AV664" s="22" t="s">
        <v>16866</v>
      </c>
      <c r="AW664" s="22" t="s">
        <v>16866</v>
      </c>
      <c r="AX664" s="23"/>
      <c r="AY664" s="23"/>
      <c r="AZ664" s="23"/>
      <c r="BA664" s="23"/>
      <c r="BB664" s="23"/>
      <c r="BC664" s="23"/>
      <c r="BD664" s="23"/>
      <c r="BE664" s="23"/>
      <c r="BF664" s="23"/>
    </row>
    <row r="665" hidden="1">
      <c r="A665" s="5">
        <v>38413.0</v>
      </c>
      <c r="B665" s="12">
        <v>43347.0</v>
      </c>
      <c r="C665" s="6" t="s">
        <v>16873</v>
      </c>
      <c r="D665" s="23"/>
      <c r="E665" s="23"/>
      <c r="F665" s="23"/>
      <c r="G665" s="6">
        <v>5.0E9</v>
      </c>
      <c r="H665" s="23"/>
      <c r="I665" s="6">
        <v>0.0</v>
      </c>
      <c r="J665" s="6">
        <v>0.0</v>
      </c>
      <c r="K665" s="6">
        <v>6.0</v>
      </c>
      <c r="L665" s="6">
        <v>0.0</v>
      </c>
      <c r="M665" s="6">
        <v>0.0</v>
      </c>
      <c r="N665" s="6" t="s">
        <v>61</v>
      </c>
      <c r="O665" s="6">
        <v>0.0</v>
      </c>
      <c r="P665" s="6">
        <v>0.0</v>
      </c>
      <c r="Q665" s="23"/>
      <c r="R665" s="23"/>
      <c r="S665" s="23"/>
      <c r="T665" s="23"/>
      <c r="U665" s="23"/>
      <c r="V665" s="23"/>
      <c r="W665" s="23"/>
      <c r="X665" s="23"/>
      <c r="Y665" s="23"/>
      <c r="Z665" s="23"/>
      <c r="AA665" s="23"/>
      <c r="AB665" s="23"/>
      <c r="AC665" s="23"/>
      <c r="AD665" s="23"/>
      <c r="AE665" s="23"/>
      <c r="AF665" s="23"/>
      <c r="AG665" s="23"/>
      <c r="AH665" s="23"/>
      <c r="AI665" s="23"/>
      <c r="AJ665" s="23"/>
      <c r="AK665" s="23"/>
      <c r="AL665" s="23"/>
      <c r="AM665" s="23"/>
      <c r="AN665" s="23"/>
      <c r="AO665" s="23"/>
      <c r="AP665" s="23"/>
      <c r="AQ665" s="23"/>
      <c r="AR665" s="6" t="s">
        <v>68</v>
      </c>
      <c r="AS665" s="23"/>
      <c r="AT665" s="23"/>
      <c r="AU665" s="23"/>
      <c r="AV665" s="22" t="s">
        <v>16878</v>
      </c>
      <c r="AW665" s="22" t="s">
        <v>16878</v>
      </c>
      <c r="AX665" s="23"/>
      <c r="AY665" s="23"/>
      <c r="AZ665" s="23"/>
      <c r="BA665" s="23"/>
      <c r="BB665" s="23"/>
      <c r="BC665" s="23"/>
      <c r="BD665" s="23"/>
      <c r="BE665" s="23"/>
      <c r="BF665" s="23"/>
    </row>
    <row r="666" hidden="1">
      <c r="A666" s="5">
        <v>37649.0</v>
      </c>
      <c r="B666" s="6" t="s">
        <v>10275</v>
      </c>
      <c r="C666" s="6" t="s">
        <v>16885</v>
      </c>
      <c r="D666" s="23"/>
      <c r="E666" s="23"/>
      <c r="F666" s="23"/>
      <c r="G666" s="6">
        <v>20000.0</v>
      </c>
      <c r="H666" s="23"/>
      <c r="I666" s="6">
        <v>0.0</v>
      </c>
      <c r="J666" s="6">
        <v>0.0</v>
      </c>
      <c r="K666" s="6">
        <v>6.0</v>
      </c>
      <c r="L666" s="6">
        <v>0.0</v>
      </c>
      <c r="M666" s="6">
        <v>0.0</v>
      </c>
      <c r="N666" s="6" t="s">
        <v>61</v>
      </c>
      <c r="O666" s="6">
        <v>0.0</v>
      </c>
      <c r="P666" s="6">
        <v>0.0</v>
      </c>
      <c r="Q666" s="23"/>
      <c r="R666" s="23"/>
      <c r="S666" s="23"/>
      <c r="T666" s="23"/>
      <c r="U666" s="23"/>
      <c r="V666" s="23"/>
      <c r="W666" s="23"/>
      <c r="X666" s="23"/>
      <c r="Y666" s="23"/>
      <c r="Z666" s="23"/>
      <c r="AA666" s="23"/>
      <c r="AB666" s="23"/>
      <c r="AC666" s="23"/>
      <c r="AD666" s="23"/>
      <c r="AE666" s="23"/>
      <c r="AF666" s="23"/>
      <c r="AG666" s="23"/>
      <c r="AH666" s="23"/>
      <c r="AI666" s="23"/>
      <c r="AJ666" s="23"/>
      <c r="AK666" s="23"/>
      <c r="AL666" s="23"/>
      <c r="AM666" s="23"/>
      <c r="AN666" s="23"/>
      <c r="AO666" s="23"/>
      <c r="AP666" s="23"/>
      <c r="AQ666" s="23"/>
      <c r="AR666" s="6" t="s">
        <v>68</v>
      </c>
      <c r="AS666" s="23"/>
      <c r="AT666" s="23"/>
      <c r="AU666" s="23"/>
      <c r="AV666" s="23"/>
      <c r="AW666" s="23"/>
      <c r="AX666" s="23"/>
      <c r="AY666" s="23"/>
      <c r="AZ666" s="23"/>
      <c r="BA666" s="23"/>
      <c r="BB666" s="23"/>
      <c r="BC666" s="23"/>
      <c r="BD666" s="23"/>
      <c r="BE666" s="23"/>
      <c r="BF666" s="23"/>
    </row>
    <row r="667" hidden="1">
      <c r="A667" s="5">
        <v>40732.0</v>
      </c>
      <c r="B667" s="6" t="s">
        <v>12113</v>
      </c>
      <c r="C667" s="6" t="s">
        <v>16887</v>
      </c>
      <c r="D667" s="23"/>
      <c r="E667" s="23"/>
      <c r="F667" s="23"/>
      <c r="G667" s="6">
        <v>10000.0</v>
      </c>
      <c r="H667" s="23"/>
      <c r="I667" s="6">
        <v>0.0</v>
      </c>
      <c r="J667" s="6">
        <v>0.0</v>
      </c>
      <c r="K667" s="6">
        <v>6.0</v>
      </c>
      <c r="L667" s="6">
        <v>0.0</v>
      </c>
      <c r="M667" s="6">
        <v>0.0</v>
      </c>
      <c r="N667" s="6" t="s">
        <v>61</v>
      </c>
      <c r="O667" s="6">
        <v>0.0</v>
      </c>
      <c r="P667" s="6">
        <v>0.0</v>
      </c>
      <c r="Q667" s="23"/>
      <c r="R667" s="23"/>
      <c r="S667" s="23"/>
      <c r="T667" s="23"/>
      <c r="U667" s="23"/>
      <c r="V667" s="23"/>
      <c r="W667" s="23"/>
      <c r="X667" s="23"/>
      <c r="Y667" s="23"/>
      <c r="Z667" s="23"/>
      <c r="AA667" s="23"/>
      <c r="AB667" s="23"/>
      <c r="AC667" s="23"/>
      <c r="AD667" s="23"/>
      <c r="AE667" s="23"/>
      <c r="AF667" s="23"/>
      <c r="AG667" s="23"/>
      <c r="AH667" s="23"/>
      <c r="AI667" s="23"/>
      <c r="AJ667" s="23"/>
      <c r="AK667" s="23"/>
      <c r="AL667" s="23"/>
      <c r="AM667" s="23"/>
      <c r="AN667" s="23"/>
      <c r="AO667" s="23"/>
      <c r="AP667" s="23"/>
      <c r="AQ667" s="23"/>
      <c r="AR667" s="6" t="s">
        <v>68</v>
      </c>
      <c r="AS667" s="23"/>
      <c r="AT667" s="23"/>
      <c r="AU667" s="23"/>
      <c r="AV667" s="23"/>
      <c r="AW667" s="23"/>
      <c r="AX667" s="23"/>
      <c r="AY667" s="23"/>
      <c r="AZ667" s="23"/>
      <c r="BA667" s="23"/>
      <c r="BB667" s="23"/>
      <c r="BC667" s="23"/>
      <c r="BD667" s="23"/>
      <c r="BE667" s="23"/>
      <c r="BF667" s="23"/>
    </row>
    <row r="668" hidden="1">
      <c r="A668" s="5">
        <v>38571.0</v>
      </c>
      <c r="B668" s="6" t="s">
        <v>13142</v>
      </c>
      <c r="C668" s="6" t="s">
        <v>16890</v>
      </c>
      <c r="D668" s="23"/>
      <c r="E668" s="23"/>
      <c r="F668" s="23"/>
      <c r="G668" s="6">
        <v>3000000.0</v>
      </c>
      <c r="H668" s="23"/>
      <c r="I668" s="6">
        <v>0.0</v>
      </c>
      <c r="J668" s="6">
        <v>0.0</v>
      </c>
      <c r="K668" s="6">
        <v>6.0</v>
      </c>
      <c r="L668" s="6">
        <v>0.0</v>
      </c>
      <c r="M668" s="6">
        <v>0.0</v>
      </c>
      <c r="N668" s="6" t="s">
        <v>61</v>
      </c>
      <c r="O668" s="6">
        <v>0.0</v>
      </c>
      <c r="P668" s="6">
        <v>0.0</v>
      </c>
      <c r="Q668" s="23"/>
      <c r="R668" s="23"/>
      <c r="S668" s="23"/>
      <c r="T668" s="23"/>
      <c r="U668" s="23"/>
      <c r="V668" s="23"/>
      <c r="W668" s="23"/>
      <c r="X668" s="23"/>
      <c r="Y668" s="23"/>
      <c r="Z668" s="23"/>
      <c r="AA668" s="23"/>
      <c r="AB668" s="23"/>
      <c r="AC668" s="23"/>
      <c r="AD668" s="23"/>
      <c r="AE668" s="23"/>
      <c r="AF668" s="23"/>
      <c r="AG668" s="23"/>
      <c r="AH668" s="23"/>
      <c r="AI668" s="23"/>
      <c r="AJ668" s="23"/>
      <c r="AK668" s="23"/>
      <c r="AL668" s="23"/>
      <c r="AM668" s="23"/>
      <c r="AN668" s="23"/>
      <c r="AO668" s="23"/>
      <c r="AP668" s="23"/>
      <c r="AQ668" s="23"/>
      <c r="AR668" s="6" t="s">
        <v>68</v>
      </c>
      <c r="AS668" s="23"/>
      <c r="AT668" s="23"/>
      <c r="AU668" s="23"/>
      <c r="AV668" s="23"/>
      <c r="AW668" s="23"/>
      <c r="AX668" s="23"/>
      <c r="AY668" s="23"/>
      <c r="AZ668" s="23"/>
      <c r="BA668" s="23"/>
      <c r="BB668" s="23"/>
      <c r="BC668" s="23"/>
      <c r="BD668" s="23"/>
      <c r="BE668" s="23"/>
      <c r="BF668" s="23"/>
    </row>
    <row r="669">
      <c r="A669" s="5">
        <v>42454.0</v>
      </c>
      <c r="B669" s="6" t="s">
        <v>11020</v>
      </c>
      <c r="C669" s="6" t="s">
        <v>16894</v>
      </c>
      <c r="D669" s="6" t="s">
        <v>16895</v>
      </c>
      <c r="E669" s="6" t="s">
        <v>16896</v>
      </c>
      <c r="F669" s="22" t="s">
        <v>16897</v>
      </c>
      <c r="G669" s="6">
        <v>5000.0</v>
      </c>
      <c r="H669" s="6">
        <v>665.0</v>
      </c>
      <c r="I669" s="6">
        <v>13.0</v>
      </c>
      <c r="J669" s="6">
        <v>39.9</v>
      </c>
      <c r="K669" s="6">
        <v>6.0</v>
      </c>
      <c r="L669" s="6">
        <v>43.0</v>
      </c>
      <c r="M669" s="6">
        <v>24.08</v>
      </c>
      <c r="N669" s="6" t="s">
        <v>61</v>
      </c>
      <c r="O669" s="6">
        <v>2.0</v>
      </c>
      <c r="P669" s="6">
        <v>0.0</v>
      </c>
      <c r="Q669" s="6" t="s">
        <v>11020</v>
      </c>
      <c r="R669" s="16">
        <v>43446.0</v>
      </c>
      <c r="S669" s="6" t="s">
        <v>16905</v>
      </c>
      <c r="T669" s="22" t="s">
        <v>14047</v>
      </c>
      <c r="U669" s="6" t="s">
        <v>16908</v>
      </c>
      <c r="V669" s="23"/>
      <c r="W669" s="6" t="s">
        <v>16909</v>
      </c>
      <c r="X669" s="6" t="s">
        <v>14045</v>
      </c>
      <c r="Y669" s="6" t="s">
        <v>14046</v>
      </c>
      <c r="Z669" s="6">
        <v>35210.0</v>
      </c>
      <c r="AA669" s="6" t="s">
        <v>859</v>
      </c>
      <c r="AB669" s="6" t="s">
        <v>113</v>
      </c>
      <c r="AC669" s="6" t="s">
        <v>16910</v>
      </c>
      <c r="AD669" s="6" t="s">
        <v>16911</v>
      </c>
      <c r="AE669" s="6" t="s">
        <v>16914</v>
      </c>
      <c r="AF669" s="6" t="s">
        <v>16918</v>
      </c>
      <c r="AG669" s="23"/>
      <c r="AH669" s="23"/>
      <c r="AI669" s="23"/>
      <c r="AJ669" s="23"/>
      <c r="AK669" s="23"/>
      <c r="AL669" s="6" t="s">
        <v>16919</v>
      </c>
      <c r="AM669" s="23"/>
      <c r="AN669" s="23"/>
      <c r="AO669" s="23"/>
      <c r="AP669" s="23"/>
      <c r="AQ669" s="23"/>
      <c r="AR669" s="6" t="s">
        <v>86</v>
      </c>
      <c r="AS669" s="23"/>
      <c r="AT669" s="6" t="s">
        <v>16920</v>
      </c>
      <c r="AU669" s="23"/>
      <c r="AV669" s="22" t="s">
        <v>14047</v>
      </c>
      <c r="AW669" s="22" t="s">
        <v>14047</v>
      </c>
      <c r="AX669" s="22" t="s">
        <v>14054</v>
      </c>
      <c r="AY669" s="23"/>
      <c r="AZ669" s="23"/>
      <c r="BA669" s="23"/>
      <c r="BB669" s="22" t="s">
        <v>14059</v>
      </c>
      <c r="BC669" s="23"/>
      <c r="BD669" s="23"/>
      <c r="BE669" s="23"/>
      <c r="BF669" s="23"/>
    </row>
    <row r="670" hidden="1">
      <c r="A670" s="5">
        <v>38730.0</v>
      </c>
      <c r="B670" s="12">
        <v>43317.0</v>
      </c>
      <c r="C670" s="6" t="s">
        <v>16939</v>
      </c>
      <c r="D670" s="23"/>
      <c r="E670" s="23"/>
      <c r="F670" s="23"/>
      <c r="G670" s="6">
        <v>2.71572E7</v>
      </c>
      <c r="H670" s="23"/>
      <c r="I670" s="6">
        <v>0.0</v>
      </c>
      <c r="J670" s="6">
        <v>0.0</v>
      </c>
      <c r="K670" s="6">
        <v>6.0</v>
      </c>
      <c r="L670" s="6">
        <v>0.0</v>
      </c>
      <c r="M670" s="6">
        <v>0.0</v>
      </c>
      <c r="N670" s="6" t="s">
        <v>61</v>
      </c>
      <c r="O670" s="6">
        <v>0.0</v>
      </c>
      <c r="P670" s="6">
        <v>0.0</v>
      </c>
      <c r="Q670" s="23"/>
      <c r="R670" s="23"/>
      <c r="S670" s="23"/>
      <c r="T670" s="23"/>
      <c r="U670" s="23"/>
      <c r="V670" s="23"/>
      <c r="W670" s="23"/>
      <c r="X670" s="23"/>
      <c r="Y670" s="23"/>
      <c r="Z670" s="23"/>
      <c r="AA670" s="23"/>
      <c r="AB670" s="23"/>
      <c r="AC670" s="23"/>
      <c r="AD670" s="23"/>
      <c r="AE670" s="23"/>
      <c r="AF670" s="23"/>
      <c r="AG670" s="23"/>
      <c r="AH670" s="23"/>
      <c r="AI670" s="23"/>
      <c r="AJ670" s="23"/>
      <c r="AK670" s="23"/>
      <c r="AL670" s="23"/>
      <c r="AM670" s="23"/>
      <c r="AN670" s="23"/>
      <c r="AO670" s="23"/>
      <c r="AP670" s="23"/>
      <c r="AQ670" s="23"/>
      <c r="AR670" s="6" t="s">
        <v>68</v>
      </c>
      <c r="AS670" s="23"/>
      <c r="AT670" s="23"/>
      <c r="AU670" s="23"/>
      <c r="AV670" s="23"/>
      <c r="AW670" s="23"/>
      <c r="AX670" s="23"/>
      <c r="AY670" s="23"/>
      <c r="AZ670" s="23"/>
      <c r="BA670" s="23"/>
      <c r="BB670" s="23"/>
      <c r="BC670" s="23"/>
      <c r="BD670" s="23"/>
      <c r="BE670" s="23"/>
      <c r="BF670" s="23"/>
    </row>
    <row r="671" hidden="1">
      <c r="A671" s="5">
        <v>40360.0</v>
      </c>
      <c r="B671" s="6" t="s">
        <v>12363</v>
      </c>
      <c r="C671" s="6" t="s">
        <v>16943</v>
      </c>
      <c r="D671" s="23"/>
      <c r="E671" s="23"/>
      <c r="F671" s="23"/>
      <c r="G671" s="6">
        <v>4000.0</v>
      </c>
      <c r="H671" s="23"/>
      <c r="I671" s="6">
        <v>0.0</v>
      </c>
      <c r="J671" s="6">
        <v>0.0</v>
      </c>
      <c r="K671" s="6">
        <v>6.0</v>
      </c>
      <c r="L671" s="6">
        <v>0.0</v>
      </c>
      <c r="M671" s="6">
        <v>0.0</v>
      </c>
      <c r="N671" s="6" t="s">
        <v>61</v>
      </c>
      <c r="O671" s="6">
        <v>0.0</v>
      </c>
      <c r="P671" s="6">
        <v>0.0</v>
      </c>
      <c r="Q671" s="23"/>
      <c r="R671" s="23"/>
      <c r="S671" s="23"/>
      <c r="T671" s="23"/>
      <c r="U671" s="23"/>
      <c r="V671" s="23"/>
      <c r="W671" s="23"/>
      <c r="X671" s="23"/>
      <c r="Y671" s="23"/>
      <c r="Z671" s="23"/>
      <c r="AA671" s="23"/>
      <c r="AB671" s="23"/>
      <c r="AC671" s="23"/>
      <c r="AD671" s="23"/>
      <c r="AE671" s="23"/>
      <c r="AF671" s="23"/>
      <c r="AG671" s="23"/>
      <c r="AH671" s="23"/>
      <c r="AI671" s="23"/>
      <c r="AJ671" s="23"/>
      <c r="AK671" s="23"/>
      <c r="AL671" s="23"/>
      <c r="AM671" s="23"/>
      <c r="AN671" s="23"/>
      <c r="AO671" s="23"/>
      <c r="AP671" s="23"/>
      <c r="AQ671" s="23"/>
      <c r="AR671" s="6" t="s">
        <v>68</v>
      </c>
      <c r="AS671" s="23"/>
      <c r="AT671" s="23"/>
      <c r="AU671" s="23"/>
      <c r="AV671" s="22" t="s">
        <v>12365</v>
      </c>
      <c r="AW671" s="22" t="s">
        <v>12365</v>
      </c>
      <c r="AX671" s="23"/>
      <c r="AY671" s="23"/>
      <c r="AZ671" s="23"/>
      <c r="BA671" s="23"/>
      <c r="BB671" s="23"/>
      <c r="BC671" s="23"/>
      <c r="BD671" s="23"/>
      <c r="BE671" s="23"/>
      <c r="BF671" s="23"/>
    </row>
    <row r="672" hidden="1">
      <c r="A672" s="5">
        <v>37874.0</v>
      </c>
      <c r="B672" s="12">
        <v>43134.0</v>
      </c>
      <c r="C672" s="6" t="s">
        <v>16950</v>
      </c>
      <c r="D672" s="23"/>
      <c r="E672" s="23"/>
      <c r="F672" s="23"/>
      <c r="G672" s="6">
        <v>10000.0</v>
      </c>
      <c r="H672" s="23"/>
      <c r="I672" s="6">
        <v>0.0</v>
      </c>
      <c r="J672" s="6">
        <v>0.0</v>
      </c>
      <c r="K672" s="6">
        <v>6.0</v>
      </c>
      <c r="L672" s="6">
        <v>0.0</v>
      </c>
      <c r="M672" s="6">
        <v>0.0</v>
      </c>
      <c r="N672" s="6" t="s">
        <v>61</v>
      </c>
      <c r="O672" s="6">
        <v>0.0</v>
      </c>
      <c r="P672" s="6">
        <v>0.0</v>
      </c>
      <c r="Q672" s="23"/>
      <c r="R672" s="23"/>
      <c r="S672" s="23"/>
      <c r="T672" s="23"/>
      <c r="U672" s="23"/>
      <c r="V672" s="23"/>
      <c r="W672" s="23"/>
      <c r="X672" s="23"/>
      <c r="Y672" s="23"/>
      <c r="Z672" s="23"/>
      <c r="AA672" s="23"/>
      <c r="AB672" s="23"/>
      <c r="AC672" s="23"/>
      <c r="AD672" s="23"/>
      <c r="AE672" s="23"/>
      <c r="AF672" s="23"/>
      <c r="AG672" s="23"/>
      <c r="AH672" s="23"/>
      <c r="AI672" s="23"/>
      <c r="AJ672" s="23"/>
      <c r="AK672" s="23"/>
      <c r="AL672" s="23"/>
      <c r="AM672" s="23"/>
      <c r="AN672" s="23"/>
      <c r="AO672" s="23"/>
      <c r="AP672" s="23"/>
      <c r="AQ672" s="23"/>
      <c r="AR672" s="6" t="s">
        <v>68</v>
      </c>
      <c r="AS672" s="23"/>
      <c r="AT672" s="23"/>
      <c r="AU672" s="23"/>
      <c r="AV672" s="22" t="s">
        <v>16952</v>
      </c>
      <c r="AW672" s="22" t="s">
        <v>16952</v>
      </c>
      <c r="AX672" s="23"/>
      <c r="AY672" s="23"/>
      <c r="AZ672" s="23"/>
      <c r="BA672" s="23"/>
      <c r="BB672" s="23"/>
      <c r="BC672" s="23"/>
      <c r="BD672" s="23"/>
      <c r="BE672" s="23"/>
      <c r="BF672" s="23"/>
    </row>
    <row r="673" hidden="1">
      <c r="A673" s="5">
        <v>40892.0</v>
      </c>
      <c r="B673" s="6" t="s">
        <v>14980</v>
      </c>
      <c r="C673" s="6" t="s">
        <v>16956</v>
      </c>
      <c r="D673" s="23"/>
      <c r="E673" s="23"/>
      <c r="F673" s="23"/>
      <c r="G673" s="6">
        <v>20000.0</v>
      </c>
      <c r="H673" s="23"/>
      <c r="I673" s="6">
        <v>0.0</v>
      </c>
      <c r="J673" s="6">
        <v>0.0</v>
      </c>
      <c r="K673" s="6">
        <v>6.0</v>
      </c>
      <c r="L673" s="6">
        <v>0.0</v>
      </c>
      <c r="M673" s="6">
        <v>0.0</v>
      </c>
      <c r="N673" s="6" t="s">
        <v>61</v>
      </c>
      <c r="O673" s="6">
        <v>0.0</v>
      </c>
      <c r="P673" s="6">
        <v>0.0</v>
      </c>
      <c r="Q673" s="23"/>
      <c r="R673" s="23"/>
      <c r="S673" s="23"/>
      <c r="T673" s="23"/>
      <c r="U673" s="23"/>
      <c r="V673" s="23"/>
      <c r="W673" s="23"/>
      <c r="X673" s="23"/>
      <c r="Y673" s="23"/>
      <c r="Z673" s="23"/>
      <c r="AA673" s="23"/>
      <c r="AB673" s="23"/>
      <c r="AC673" s="23"/>
      <c r="AD673" s="23"/>
      <c r="AE673" s="23"/>
      <c r="AF673" s="23"/>
      <c r="AG673" s="23"/>
      <c r="AH673" s="23"/>
      <c r="AI673" s="23"/>
      <c r="AJ673" s="23"/>
      <c r="AK673" s="23"/>
      <c r="AL673" s="23"/>
      <c r="AM673" s="23"/>
      <c r="AN673" s="23"/>
      <c r="AO673" s="23"/>
      <c r="AP673" s="23"/>
      <c r="AQ673" s="23"/>
      <c r="AR673" s="6" t="s">
        <v>68</v>
      </c>
      <c r="AS673" s="23"/>
      <c r="AT673" s="23"/>
      <c r="AU673" s="23"/>
      <c r="AV673" s="22" t="s">
        <v>16959</v>
      </c>
      <c r="AW673" s="22" t="s">
        <v>16959</v>
      </c>
      <c r="AX673" s="23"/>
      <c r="AY673" s="23"/>
      <c r="AZ673" s="23"/>
      <c r="BA673" s="23"/>
      <c r="BB673" s="23"/>
      <c r="BC673" s="23"/>
      <c r="BD673" s="23"/>
      <c r="BE673" s="23"/>
      <c r="BF673" s="23"/>
    </row>
    <row r="674" hidden="1">
      <c r="A674" s="5">
        <v>37391.0</v>
      </c>
      <c r="B674" s="12">
        <v>43192.0</v>
      </c>
      <c r="C674" s="6" t="s">
        <v>16964</v>
      </c>
      <c r="D674" s="23"/>
      <c r="E674" s="23"/>
      <c r="F674" s="23"/>
      <c r="G674" s="6">
        <v>30.0</v>
      </c>
      <c r="H674" s="23"/>
      <c r="I674" s="6">
        <v>0.0</v>
      </c>
      <c r="J674" s="6">
        <v>0.0</v>
      </c>
      <c r="K674" s="6">
        <v>6.0</v>
      </c>
      <c r="L674" s="6">
        <v>0.0</v>
      </c>
      <c r="M674" s="6">
        <v>0.0</v>
      </c>
      <c r="N674" s="6" t="s">
        <v>61</v>
      </c>
      <c r="O674" s="6">
        <v>0.0</v>
      </c>
      <c r="P674" s="6">
        <v>0.0</v>
      </c>
      <c r="Q674" s="23"/>
      <c r="R674" s="23"/>
      <c r="S674" s="23"/>
      <c r="T674" s="23"/>
      <c r="U674" s="23"/>
      <c r="V674" s="23"/>
      <c r="W674" s="23"/>
      <c r="X674" s="23"/>
      <c r="Y674" s="23"/>
      <c r="Z674" s="23"/>
      <c r="AA674" s="23"/>
      <c r="AB674" s="23"/>
      <c r="AC674" s="23"/>
      <c r="AD674" s="23"/>
      <c r="AE674" s="23"/>
      <c r="AF674" s="23"/>
      <c r="AG674" s="23"/>
      <c r="AH674" s="23"/>
      <c r="AI674" s="23"/>
      <c r="AJ674" s="23"/>
      <c r="AK674" s="23"/>
      <c r="AL674" s="23"/>
      <c r="AM674" s="23"/>
      <c r="AN674" s="23"/>
      <c r="AO674" s="23"/>
      <c r="AP674" s="23"/>
      <c r="AQ674" s="23"/>
      <c r="AR674" s="6" t="s">
        <v>68</v>
      </c>
      <c r="AS674" s="23"/>
      <c r="AT674" s="23"/>
      <c r="AU674" s="23"/>
      <c r="AV674" s="22" t="s">
        <v>16969</v>
      </c>
      <c r="AW674" s="22" t="s">
        <v>16969</v>
      </c>
      <c r="AX674" s="23"/>
      <c r="AY674" s="23"/>
      <c r="AZ674" s="23"/>
      <c r="BA674" s="23"/>
      <c r="BB674" s="23"/>
      <c r="BC674" s="23"/>
      <c r="BD674" s="23"/>
      <c r="BE674" s="23"/>
      <c r="BF674" s="23"/>
    </row>
    <row r="675" hidden="1">
      <c r="A675" s="5">
        <v>37190.0</v>
      </c>
      <c r="B675" s="6" t="s">
        <v>10467</v>
      </c>
      <c r="C675" s="6" t="s">
        <v>16976</v>
      </c>
      <c r="D675" s="6" t="s">
        <v>16977</v>
      </c>
      <c r="E675" s="6">
        <v>2.3621482E7</v>
      </c>
      <c r="F675" s="22" t="s">
        <v>16979</v>
      </c>
      <c r="G675" s="6">
        <v>10.0</v>
      </c>
      <c r="H675" s="23"/>
      <c r="I675" s="6">
        <v>0.0</v>
      </c>
      <c r="J675" s="6">
        <v>0.0</v>
      </c>
      <c r="K675" s="6">
        <v>6.0</v>
      </c>
      <c r="L675" s="6">
        <v>0.0</v>
      </c>
      <c r="M675" s="6">
        <v>0.0</v>
      </c>
      <c r="N675" s="6" t="s">
        <v>61</v>
      </c>
      <c r="O675" s="6">
        <v>0.0</v>
      </c>
      <c r="P675" s="6">
        <v>0.0</v>
      </c>
      <c r="Q675" s="6" t="s">
        <v>10467</v>
      </c>
      <c r="R675" s="12">
        <v>43283.0</v>
      </c>
      <c r="S675" s="6" t="s">
        <v>16986</v>
      </c>
      <c r="T675" s="22" t="s">
        <v>16987</v>
      </c>
      <c r="U675" s="6" t="s">
        <v>16989</v>
      </c>
      <c r="V675" s="23"/>
      <c r="W675" s="6" t="s">
        <v>2909</v>
      </c>
      <c r="X675" s="23"/>
      <c r="Y675" s="23"/>
      <c r="Z675" s="23"/>
      <c r="AA675" s="23"/>
      <c r="AB675" s="23"/>
      <c r="AC675" s="23"/>
      <c r="AD675" s="6" t="s">
        <v>16990</v>
      </c>
      <c r="AE675" s="23"/>
      <c r="AF675" s="6" t="s">
        <v>939</v>
      </c>
      <c r="AG675" s="23"/>
      <c r="AH675" s="23"/>
      <c r="AI675" s="23"/>
      <c r="AJ675" s="23"/>
      <c r="AK675" s="23"/>
      <c r="AL675" s="23"/>
      <c r="AM675" s="23"/>
      <c r="AN675" s="23"/>
      <c r="AO675" s="23"/>
      <c r="AP675" s="23"/>
      <c r="AQ675" s="23"/>
      <c r="AR675" s="6" t="s">
        <v>834</v>
      </c>
      <c r="AS675" s="23"/>
      <c r="AT675" s="23"/>
      <c r="AU675" s="23"/>
      <c r="AV675" s="22" t="s">
        <v>16987</v>
      </c>
      <c r="AW675" s="22" t="s">
        <v>16987</v>
      </c>
      <c r="AX675" s="23"/>
      <c r="AY675" s="23"/>
      <c r="AZ675" s="23"/>
      <c r="BA675" s="23"/>
      <c r="BB675" s="23"/>
      <c r="BC675" s="23"/>
      <c r="BD675" s="23"/>
      <c r="BE675" s="23"/>
      <c r="BF675" s="23"/>
    </row>
    <row r="676" hidden="1">
      <c r="A676" s="5">
        <v>38897.0</v>
      </c>
      <c r="B676" s="6" t="s">
        <v>10394</v>
      </c>
      <c r="C676" s="6" t="s">
        <v>16997</v>
      </c>
      <c r="D676" s="23"/>
      <c r="E676" s="23"/>
      <c r="F676" s="23"/>
      <c r="G676" s="6">
        <v>30000.0</v>
      </c>
      <c r="H676" s="23"/>
      <c r="I676" s="6">
        <v>0.0</v>
      </c>
      <c r="J676" s="6">
        <v>0.0</v>
      </c>
      <c r="K676" s="6">
        <v>6.0</v>
      </c>
      <c r="L676" s="6">
        <v>0.0</v>
      </c>
      <c r="M676" s="6">
        <v>0.0</v>
      </c>
      <c r="N676" s="6" t="s">
        <v>61</v>
      </c>
      <c r="O676" s="6">
        <v>0.0</v>
      </c>
      <c r="P676" s="6">
        <v>0.0</v>
      </c>
      <c r="Q676" s="23"/>
      <c r="R676" s="23"/>
      <c r="S676" s="23"/>
      <c r="T676" s="23"/>
      <c r="U676" s="23"/>
      <c r="V676" s="23"/>
      <c r="W676" s="23"/>
      <c r="X676" s="23"/>
      <c r="Y676" s="23"/>
      <c r="Z676" s="23"/>
      <c r="AA676" s="23"/>
      <c r="AB676" s="23"/>
      <c r="AC676" s="23"/>
      <c r="AD676" s="23"/>
      <c r="AE676" s="23"/>
      <c r="AF676" s="23"/>
      <c r="AG676" s="23"/>
      <c r="AH676" s="23"/>
      <c r="AI676" s="23"/>
      <c r="AJ676" s="23"/>
      <c r="AK676" s="23"/>
      <c r="AL676" s="23"/>
      <c r="AM676" s="23"/>
      <c r="AN676" s="23"/>
      <c r="AO676" s="23"/>
      <c r="AP676" s="23"/>
      <c r="AQ676" s="23"/>
      <c r="AR676" s="6" t="s">
        <v>68</v>
      </c>
      <c r="AS676" s="23"/>
      <c r="AT676" s="23"/>
      <c r="AU676" s="23"/>
      <c r="AV676" s="22" t="s">
        <v>14371</v>
      </c>
      <c r="AW676" s="22" t="s">
        <v>14371</v>
      </c>
      <c r="AX676" s="23"/>
      <c r="AY676" s="23"/>
      <c r="AZ676" s="23"/>
      <c r="BA676" s="23"/>
      <c r="BB676" s="23"/>
      <c r="BC676" s="23"/>
      <c r="BD676" s="23"/>
      <c r="BE676" s="23"/>
      <c r="BF676" s="23"/>
    </row>
    <row r="677" hidden="1">
      <c r="A677" s="5">
        <v>37297.0</v>
      </c>
      <c r="B677" s="6" t="s">
        <v>12146</v>
      </c>
      <c r="C677" s="6" t="s">
        <v>17004</v>
      </c>
      <c r="D677" s="23"/>
      <c r="E677" s="23"/>
      <c r="F677" s="23"/>
      <c r="G677" s="6">
        <v>230000.0</v>
      </c>
      <c r="H677" s="23"/>
      <c r="I677" s="6">
        <v>0.0</v>
      </c>
      <c r="J677" s="6">
        <v>0.0</v>
      </c>
      <c r="K677" s="6">
        <v>6.0</v>
      </c>
      <c r="L677" s="6">
        <v>0.0</v>
      </c>
      <c r="M677" s="6">
        <v>0.0</v>
      </c>
      <c r="N677" s="6" t="s">
        <v>61</v>
      </c>
      <c r="O677" s="6">
        <v>0.0</v>
      </c>
      <c r="P677" s="6">
        <v>0.0</v>
      </c>
      <c r="Q677" s="23"/>
      <c r="R677" s="23"/>
      <c r="S677" s="23"/>
      <c r="T677" s="23"/>
      <c r="U677" s="23"/>
      <c r="V677" s="23"/>
      <c r="W677" s="23"/>
      <c r="X677" s="23"/>
      <c r="Y677" s="23"/>
      <c r="Z677" s="23"/>
      <c r="AA677" s="23"/>
      <c r="AB677" s="23"/>
      <c r="AC677" s="23"/>
      <c r="AD677" s="23"/>
      <c r="AE677" s="23"/>
      <c r="AF677" s="23"/>
      <c r="AG677" s="23"/>
      <c r="AH677" s="23"/>
      <c r="AI677" s="23"/>
      <c r="AJ677" s="23"/>
      <c r="AK677" s="23"/>
      <c r="AL677" s="23"/>
      <c r="AM677" s="23"/>
      <c r="AN677" s="23"/>
      <c r="AO677" s="23"/>
      <c r="AP677" s="23"/>
      <c r="AQ677" s="23"/>
      <c r="AR677" s="6" t="s">
        <v>68</v>
      </c>
      <c r="AS677" s="23"/>
      <c r="AT677" s="23"/>
      <c r="AU677" s="23"/>
      <c r="AV677" s="22" t="s">
        <v>17005</v>
      </c>
      <c r="AW677" s="22" t="s">
        <v>17005</v>
      </c>
      <c r="AX677" s="23"/>
      <c r="AY677" s="23"/>
      <c r="AZ677" s="23"/>
      <c r="BA677" s="23"/>
      <c r="BB677" s="23"/>
      <c r="BC677" s="23"/>
      <c r="BD677" s="23"/>
      <c r="BE677" s="23"/>
      <c r="BF677" s="23"/>
    </row>
    <row r="678" hidden="1">
      <c r="A678" s="5">
        <v>42457.0</v>
      </c>
      <c r="B678" s="6" t="s">
        <v>9256</v>
      </c>
      <c r="C678" s="6" t="s">
        <v>17012</v>
      </c>
      <c r="D678" s="23"/>
      <c r="E678" s="23"/>
      <c r="F678" s="23"/>
      <c r="G678" s="6">
        <v>10000.0</v>
      </c>
      <c r="H678" s="23"/>
      <c r="I678" s="6">
        <v>0.0</v>
      </c>
      <c r="J678" s="6">
        <v>0.0</v>
      </c>
      <c r="K678" s="6">
        <v>6.0</v>
      </c>
      <c r="L678" s="6">
        <v>0.0</v>
      </c>
      <c r="M678" s="6">
        <v>0.0</v>
      </c>
      <c r="N678" s="6" t="s">
        <v>61</v>
      </c>
      <c r="O678" s="6">
        <v>0.0</v>
      </c>
      <c r="P678" s="6">
        <v>0.0</v>
      </c>
      <c r="Q678" s="23"/>
      <c r="R678" s="23"/>
      <c r="S678" s="23"/>
      <c r="T678" s="23"/>
      <c r="U678" s="23"/>
      <c r="V678" s="23"/>
      <c r="W678" s="23"/>
      <c r="X678" s="23"/>
      <c r="Y678" s="23"/>
      <c r="Z678" s="23"/>
      <c r="AA678" s="23"/>
      <c r="AB678" s="23"/>
      <c r="AC678" s="23"/>
      <c r="AD678" s="23"/>
      <c r="AE678" s="23"/>
      <c r="AF678" s="23"/>
      <c r="AG678" s="23"/>
      <c r="AH678" s="23"/>
      <c r="AI678" s="23"/>
      <c r="AJ678" s="23"/>
      <c r="AK678" s="23"/>
      <c r="AL678" s="23"/>
      <c r="AM678" s="23"/>
      <c r="AN678" s="23"/>
      <c r="AO678" s="23"/>
      <c r="AP678" s="23"/>
      <c r="AQ678" s="23"/>
      <c r="AR678" s="6" t="s">
        <v>68</v>
      </c>
      <c r="AS678" s="23"/>
      <c r="AT678" s="23"/>
      <c r="AU678" s="23"/>
      <c r="AV678" s="23"/>
      <c r="AW678" s="23"/>
      <c r="AX678" s="23"/>
      <c r="AY678" s="23"/>
      <c r="AZ678" s="23"/>
      <c r="BA678" s="23"/>
      <c r="BB678" s="23"/>
      <c r="BC678" s="23"/>
      <c r="BD678" s="23"/>
      <c r="BE678" s="23"/>
      <c r="BF678" s="23"/>
    </row>
    <row r="679" hidden="1">
      <c r="A679" s="5">
        <v>37296.0</v>
      </c>
      <c r="B679" s="6" t="s">
        <v>12146</v>
      </c>
      <c r="C679" s="6" t="s">
        <v>17019</v>
      </c>
      <c r="D679" s="23"/>
      <c r="E679" s="23"/>
      <c r="F679" s="23"/>
      <c r="G679" s="6">
        <v>230000.0</v>
      </c>
      <c r="H679" s="23"/>
      <c r="I679" s="6">
        <v>0.0</v>
      </c>
      <c r="J679" s="6">
        <v>0.0</v>
      </c>
      <c r="K679" s="6">
        <v>6.0</v>
      </c>
      <c r="L679" s="6">
        <v>0.0</v>
      </c>
      <c r="M679" s="6">
        <v>0.0</v>
      </c>
      <c r="N679" s="6" t="s">
        <v>61</v>
      </c>
      <c r="O679" s="6">
        <v>0.0</v>
      </c>
      <c r="P679" s="6">
        <v>0.0</v>
      </c>
      <c r="Q679" s="23"/>
      <c r="R679" s="23"/>
      <c r="S679" s="23"/>
      <c r="T679" s="23"/>
      <c r="U679" s="23"/>
      <c r="V679" s="23"/>
      <c r="W679" s="23"/>
      <c r="X679" s="23"/>
      <c r="Y679" s="23"/>
      <c r="Z679" s="23"/>
      <c r="AA679" s="23"/>
      <c r="AB679" s="23"/>
      <c r="AC679" s="23"/>
      <c r="AD679" s="23"/>
      <c r="AE679" s="23"/>
      <c r="AF679" s="23"/>
      <c r="AG679" s="23"/>
      <c r="AH679" s="23"/>
      <c r="AI679" s="23"/>
      <c r="AJ679" s="23"/>
      <c r="AK679" s="23"/>
      <c r="AL679" s="23"/>
      <c r="AM679" s="23"/>
      <c r="AN679" s="23"/>
      <c r="AO679" s="23"/>
      <c r="AP679" s="23"/>
      <c r="AQ679" s="23"/>
      <c r="AR679" s="6" t="s">
        <v>68</v>
      </c>
      <c r="AS679" s="23"/>
      <c r="AT679" s="23"/>
      <c r="AU679" s="23"/>
      <c r="AV679" s="23"/>
      <c r="AW679" s="23"/>
      <c r="AX679" s="23"/>
      <c r="AY679" s="23"/>
      <c r="AZ679" s="23"/>
      <c r="BA679" s="23"/>
      <c r="BB679" s="23"/>
      <c r="BC679" s="23"/>
      <c r="BD679" s="23"/>
      <c r="BE679" s="23"/>
      <c r="BF679" s="23"/>
    </row>
    <row r="680" hidden="1">
      <c r="A680" s="5">
        <v>38762.0</v>
      </c>
      <c r="B680" s="12">
        <v>43378.0</v>
      </c>
      <c r="C680" s="6" t="s">
        <v>17023</v>
      </c>
      <c r="D680" s="23"/>
      <c r="E680" s="23"/>
      <c r="F680" s="23"/>
      <c r="G680" s="6">
        <v>456.0</v>
      </c>
      <c r="H680" s="23"/>
      <c r="I680" s="6">
        <v>0.0</v>
      </c>
      <c r="J680" s="6">
        <v>0.0</v>
      </c>
      <c r="K680" s="6">
        <v>6.0</v>
      </c>
      <c r="L680" s="6">
        <v>0.0</v>
      </c>
      <c r="M680" s="6">
        <v>0.0</v>
      </c>
      <c r="N680" s="6" t="s">
        <v>61</v>
      </c>
      <c r="O680" s="6">
        <v>0.0</v>
      </c>
      <c r="P680" s="6">
        <v>0.0</v>
      </c>
      <c r="Q680" s="23"/>
      <c r="R680" s="23"/>
      <c r="S680" s="23"/>
      <c r="T680" s="23"/>
      <c r="U680" s="23"/>
      <c r="V680" s="23"/>
      <c r="W680" s="23"/>
      <c r="X680" s="23"/>
      <c r="Y680" s="23"/>
      <c r="Z680" s="23"/>
      <c r="AA680" s="23"/>
      <c r="AB680" s="23"/>
      <c r="AC680" s="23"/>
      <c r="AD680" s="23"/>
      <c r="AE680" s="23"/>
      <c r="AF680" s="23"/>
      <c r="AG680" s="23"/>
      <c r="AH680" s="23"/>
      <c r="AI680" s="23"/>
      <c r="AJ680" s="23"/>
      <c r="AK680" s="23"/>
      <c r="AL680" s="23"/>
      <c r="AM680" s="23"/>
      <c r="AN680" s="23"/>
      <c r="AO680" s="23"/>
      <c r="AP680" s="23"/>
      <c r="AQ680" s="23"/>
      <c r="AR680" s="6" t="s">
        <v>68</v>
      </c>
      <c r="AS680" s="23"/>
      <c r="AT680" s="23"/>
      <c r="AU680" s="23"/>
      <c r="AV680" s="22" t="s">
        <v>6531</v>
      </c>
      <c r="AW680" s="22" t="s">
        <v>6531</v>
      </c>
      <c r="AX680" s="22" t="s">
        <v>6546</v>
      </c>
      <c r="AY680" s="22" t="s">
        <v>6556</v>
      </c>
      <c r="AZ680" s="23"/>
      <c r="BA680" s="22" t="s">
        <v>6564</v>
      </c>
      <c r="BB680" s="22" t="s">
        <v>6583</v>
      </c>
      <c r="BC680" s="23"/>
      <c r="BD680" s="23"/>
      <c r="BE680" s="23"/>
      <c r="BF680" s="23"/>
    </row>
    <row r="681" hidden="1">
      <c r="A681" s="5">
        <v>37252.0</v>
      </c>
      <c r="B681" s="6" t="s">
        <v>1313</v>
      </c>
      <c r="C681" s="6" t="s">
        <v>17051</v>
      </c>
      <c r="D681" s="23"/>
      <c r="E681" s="23"/>
      <c r="F681" s="23"/>
      <c r="G681" s="6">
        <v>2000000.0</v>
      </c>
      <c r="H681" s="23"/>
      <c r="I681" s="6">
        <v>0.0</v>
      </c>
      <c r="J681" s="6">
        <v>0.0</v>
      </c>
      <c r="K681" s="6">
        <v>6.0</v>
      </c>
      <c r="L681" s="6">
        <v>0.0</v>
      </c>
      <c r="M681" s="6">
        <v>0.0</v>
      </c>
      <c r="N681" s="6" t="s">
        <v>61</v>
      </c>
      <c r="O681" s="6">
        <v>0.0</v>
      </c>
      <c r="P681" s="6">
        <v>0.0</v>
      </c>
      <c r="Q681" s="23"/>
      <c r="R681" s="23"/>
      <c r="S681" s="23"/>
      <c r="T681" s="23"/>
      <c r="U681" s="23"/>
      <c r="V681" s="23"/>
      <c r="W681" s="23"/>
      <c r="X681" s="23"/>
      <c r="Y681" s="23"/>
      <c r="Z681" s="23"/>
      <c r="AA681" s="23"/>
      <c r="AB681" s="23"/>
      <c r="AC681" s="23"/>
      <c r="AD681" s="23"/>
      <c r="AE681" s="23"/>
      <c r="AF681" s="23"/>
      <c r="AG681" s="23"/>
      <c r="AH681" s="23"/>
      <c r="AI681" s="23"/>
      <c r="AJ681" s="23"/>
      <c r="AK681" s="23"/>
      <c r="AL681" s="23"/>
      <c r="AM681" s="23"/>
      <c r="AN681" s="23"/>
      <c r="AO681" s="23"/>
      <c r="AP681" s="23"/>
      <c r="AQ681" s="23"/>
      <c r="AR681" s="6" t="s">
        <v>68</v>
      </c>
      <c r="AS681" s="23"/>
      <c r="AT681" s="23"/>
      <c r="AU681" s="23"/>
      <c r="AV681" s="22" t="s">
        <v>17054</v>
      </c>
      <c r="AW681" s="22" t="s">
        <v>17054</v>
      </c>
      <c r="AX681" s="23"/>
      <c r="AY681" s="23"/>
      <c r="AZ681" s="23"/>
      <c r="BA681" s="23"/>
      <c r="BB681" s="23"/>
      <c r="BC681" s="23"/>
      <c r="BD681" s="23"/>
      <c r="BE681" s="23"/>
      <c r="BF681" s="23"/>
    </row>
    <row r="682" hidden="1">
      <c r="A682" s="5">
        <v>41254.0</v>
      </c>
      <c r="B682" s="6" t="s">
        <v>9754</v>
      </c>
      <c r="C682" s="6" t="s">
        <v>17066</v>
      </c>
      <c r="D682" s="23"/>
      <c r="E682" s="23"/>
      <c r="F682" s="23"/>
      <c r="G682" s="6">
        <v>2000.0</v>
      </c>
      <c r="H682" s="23"/>
      <c r="I682" s="6">
        <v>0.0</v>
      </c>
      <c r="J682" s="6">
        <v>0.0</v>
      </c>
      <c r="K682" s="6">
        <v>6.0</v>
      </c>
      <c r="L682" s="6">
        <v>0.0</v>
      </c>
      <c r="M682" s="6">
        <v>0.0</v>
      </c>
      <c r="N682" s="6" t="s">
        <v>61</v>
      </c>
      <c r="O682" s="6">
        <v>0.0</v>
      </c>
      <c r="P682" s="6">
        <v>0.0</v>
      </c>
      <c r="Q682" s="23"/>
      <c r="R682" s="23"/>
      <c r="S682" s="23"/>
      <c r="T682" s="23"/>
      <c r="U682" s="23"/>
      <c r="V682" s="23"/>
      <c r="W682" s="23"/>
      <c r="X682" s="23"/>
      <c r="Y682" s="23"/>
      <c r="Z682" s="23"/>
      <c r="AA682" s="23"/>
      <c r="AB682" s="23"/>
      <c r="AC682" s="23"/>
      <c r="AD682" s="23"/>
      <c r="AE682" s="23"/>
      <c r="AF682" s="23"/>
      <c r="AG682" s="23"/>
      <c r="AH682" s="23"/>
      <c r="AI682" s="23"/>
      <c r="AJ682" s="23"/>
      <c r="AK682" s="23"/>
      <c r="AL682" s="23"/>
      <c r="AM682" s="23"/>
      <c r="AN682" s="23"/>
      <c r="AO682" s="23"/>
      <c r="AP682" s="23"/>
      <c r="AQ682" s="23"/>
      <c r="AR682" s="6" t="s">
        <v>68</v>
      </c>
      <c r="AS682" s="23"/>
      <c r="AT682" s="23"/>
      <c r="AU682" s="23"/>
      <c r="AV682" s="23"/>
      <c r="AW682" s="23"/>
      <c r="AX682" s="23"/>
      <c r="AY682" s="23"/>
      <c r="AZ682" s="23"/>
      <c r="BA682" s="23"/>
      <c r="BB682" s="23"/>
      <c r="BC682" s="23"/>
      <c r="BD682" s="23"/>
      <c r="BE682" s="23"/>
      <c r="BF682" s="23"/>
    </row>
    <row r="683" hidden="1">
      <c r="A683" s="5">
        <v>38061.0</v>
      </c>
      <c r="B683" s="12">
        <v>43437.0</v>
      </c>
      <c r="C683" s="6" t="s">
        <v>17068</v>
      </c>
      <c r="D683" s="23"/>
      <c r="E683" s="23"/>
      <c r="F683" s="23"/>
      <c r="G683" s="6">
        <v>10000.0</v>
      </c>
      <c r="H683" s="23"/>
      <c r="I683" s="6">
        <v>0.0</v>
      </c>
      <c r="J683" s="6">
        <v>0.0</v>
      </c>
      <c r="K683" s="6">
        <v>6.0</v>
      </c>
      <c r="L683" s="6">
        <v>0.0</v>
      </c>
      <c r="M683" s="6">
        <v>0.0</v>
      </c>
      <c r="N683" s="6" t="s">
        <v>61</v>
      </c>
      <c r="O683" s="6">
        <v>0.0</v>
      </c>
      <c r="P683" s="6">
        <v>0.0</v>
      </c>
      <c r="Q683" s="23"/>
      <c r="R683" s="23"/>
      <c r="S683" s="23"/>
      <c r="T683" s="23"/>
      <c r="U683" s="23"/>
      <c r="V683" s="23"/>
      <c r="W683" s="23"/>
      <c r="X683" s="23"/>
      <c r="Y683" s="23"/>
      <c r="Z683" s="23"/>
      <c r="AA683" s="23"/>
      <c r="AB683" s="23"/>
      <c r="AC683" s="23"/>
      <c r="AD683" s="23"/>
      <c r="AE683" s="23"/>
      <c r="AF683" s="23"/>
      <c r="AG683" s="23"/>
      <c r="AH683" s="23"/>
      <c r="AI683" s="23"/>
      <c r="AJ683" s="23"/>
      <c r="AK683" s="23"/>
      <c r="AL683" s="23"/>
      <c r="AM683" s="23"/>
      <c r="AN683" s="23"/>
      <c r="AO683" s="23"/>
      <c r="AP683" s="23"/>
      <c r="AQ683" s="23"/>
      <c r="AR683" s="6" t="s">
        <v>68</v>
      </c>
      <c r="AS683" s="23"/>
      <c r="AT683" s="23"/>
      <c r="AU683" s="23"/>
      <c r="AV683" s="23"/>
      <c r="AW683" s="23"/>
      <c r="AX683" s="23"/>
      <c r="AY683" s="23"/>
      <c r="AZ683" s="23"/>
      <c r="BA683" s="23"/>
      <c r="BB683" s="23"/>
      <c r="BC683" s="23"/>
      <c r="BD683" s="23"/>
      <c r="BE683" s="23"/>
      <c r="BF683" s="23"/>
    </row>
    <row r="684" hidden="1">
      <c r="A684" s="5">
        <v>38135.0</v>
      </c>
      <c r="B684" s="6" t="s">
        <v>9405</v>
      </c>
      <c r="C684" s="6" t="s">
        <v>17073</v>
      </c>
      <c r="D684" s="23"/>
      <c r="E684" s="23"/>
      <c r="F684" s="23"/>
      <c r="G684" s="6">
        <v>350000.0</v>
      </c>
      <c r="H684" s="23"/>
      <c r="I684" s="6">
        <v>0.0</v>
      </c>
      <c r="J684" s="6">
        <v>0.0</v>
      </c>
      <c r="K684" s="6">
        <v>6.0</v>
      </c>
      <c r="L684" s="6">
        <v>0.0</v>
      </c>
      <c r="M684" s="6">
        <v>0.0</v>
      </c>
      <c r="N684" s="6" t="s">
        <v>61</v>
      </c>
      <c r="O684" s="6">
        <v>0.0</v>
      </c>
      <c r="P684" s="6">
        <v>0.0</v>
      </c>
      <c r="Q684" s="23"/>
      <c r="R684" s="23"/>
      <c r="S684" s="23"/>
      <c r="T684" s="23"/>
      <c r="U684" s="23"/>
      <c r="V684" s="23"/>
      <c r="W684" s="23"/>
      <c r="X684" s="23"/>
      <c r="Y684" s="23"/>
      <c r="Z684" s="23"/>
      <c r="AA684" s="23"/>
      <c r="AB684" s="23"/>
      <c r="AC684" s="23"/>
      <c r="AD684" s="23"/>
      <c r="AE684" s="23"/>
      <c r="AF684" s="23"/>
      <c r="AG684" s="23"/>
      <c r="AH684" s="23"/>
      <c r="AI684" s="23"/>
      <c r="AJ684" s="23"/>
      <c r="AK684" s="23"/>
      <c r="AL684" s="23"/>
      <c r="AM684" s="23"/>
      <c r="AN684" s="23"/>
      <c r="AO684" s="23"/>
      <c r="AP684" s="23"/>
      <c r="AQ684" s="23"/>
      <c r="AR684" s="6" t="s">
        <v>68</v>
      </c>
      <c r="AS684" s="23"/>
      <c r="AT684" s="23"/>
      <c r="AU684" s="23"/>
      <c r="AV684" s="22" t="s">
        <v>17076</v>
      </c>
      <c r="AW684" s="22" t="s">
        <v>17076</v>
      </c>
      <c r="AX684" s="23"/>
      <c r="AY684" s="23"/>
      <c r="AZ684" s="23"/>
      <c r="BA684" s="23"/>
      <c r="BB684" s="23"/>
      <c r="BC684" s="23"/>
      <c r="BD684" s="23"/>
      <c r="BE684" s="23"/>
      <c r="BF684" s="23"/>
    </row>
    <row r="685" hidden="1">
      <c r="A685" s="5">
        <v>37587.0</v>
      </c>
      <c r="B685" s="6" t="s">
        <v>9582</v>
      </c>
      <c r="C685" s="6" t="s">
        <v>17077</v>
      </c>
      <c r="D685" s="23"/>
      <c r="E685" s="23"/>
      <c r="F685" s="23"/>
      <c r="G685" s="6">
        <v>2.0E7</v>
      </c>
      <c r="H685" s="23"/>
      <c r="I685" s="6">
        <v>0.0</v>
      </c>
      <c r="J685" s="6">
        <v>0.0</v>
      </c>
      <c r="K685" s="6">
        <v>6.0</v>
      </c>
      <c r="L685" s="6">
        <v>0.0</v>
      </c>
      <c r="M685" s="6">
        <v>0.0</v>
      </c>
      <c r="N685" s="6" t="s">
        <v>61</v>
      </c>
      <c r="O685" s="6">
        <v>0.0</v>
      </c>
      <c r="P685" s="6">
        <v>0.0</v>
      </c>
      <c r="Q685" s="23"/>
      <c r="R685" s="23"/>
      <c r="S685" s="23"/>
      <c r="T685" s="23"/>
      <c r="U685" s="23"/>
      <c r="V685" s="23"/>
      <c r="W685" s="23"/>
      <c r="X685" s="23"/>
      <c r="Y685" s="23"/>
      <c r="Z685" s="23"/>
      <c r="AA685" s="23"/>
      <c r="AB685" s="23"/>
      <c r="AC685" s="23"/>
      <c r="AD685" s="23"/>
      <c r="AE685" s="23"/>
      <c r="AF685" s="23"/>
      <c r="AG685" s="23"/>
      <c r="AH685" s="23"/>
      <c r="AI685" s="23"/>
      <c r="AJ685" s="23"/>
      <c r="AK685" s="23"/>
      <c r="AL685" s="23"/>
      <c r="AM685" s="23"/>
      <c r="AN685" s="23"/>
      <c r="AO685" s="23"/>
      <c r="AP685" s="23"/>
      <c r="AQ685" s="23"/>
      <c r="AR685" s="6" t="s">
        <v>68</v>
      </c>
      <c r="AS685" s="23"/>
      <c r="AT685" s="23"/>
      <c r="AU685" s="23"/>
      <c r="AV685" s="22" t="s">
        <v>17080</v>
      </c>
      <c r="AW685" s="22" t="s">
        <v>17080</v>
      </c>
      <c r="AX685" s="23"/>
      <c r="AY685" s="23"/>
      <c r="AZ685" s="23"/>
      <c r="BA685" s="23"/>
      <c r="BB685" s="23"/>
      <c r="BC685" s="23"/>
      <c r="BD685" s="23"/>
      <c r="BE685" s="23"/>
      <c r="BF685" s="23"/>
    </row>
    <row r="686" hidden="1">
      <c r="A686" s="5">
        <v>37586.0</v>
      </c>
      <c r="B686" s="6" t="s">
        <v>9582</v>
      </c>
      <c r="C686" s="6" t="s">
        <v>17088</v>
      </c>
      <c r="D686" s="23"/>
      <c r="E686" s="23"/>
      <c r="F686" s="23"/>
      <c r="G686" s="6">
        <v>5000000.0</v>
      </c>
      <c r="H686" s="23"/>
      <c r="I686" s="6">
        <v>0.0</v>
      </c>
      <c r="J686" s="6">
        <v>0.0</v>
      </c>
      <c r="K686" s="6">
        <v>6.0</v>
      </c>
      <c r="L686" s="6">
        <v>0.0</v>
      </c>
      <c r="M686" s="6">
        <v>0.0</v>
      </c>
      <c r="N686" s="6" t="s">
        <v>61</v>
      </c>
      <c r="O686" s="6">
        <v>0.0</v>
      </c>
      <c r="P686" s="6">
        <v>0.0</v>
      </c>
      <c r="Q686" s="23"/>
      <c r="R686" s="23"/>
      <c r="S686" s="23"/>
      <c r="T686" s="23"/>
      <c r="U686" s="23"/>
      <c r="V686" s="23"/>
      <c r="W686" s="23"/>
      <c r="X686" s="23"/>
      <c r="Y686" s="23"/>
      <c r="Z686" s="23"/>
      <c r="AA686" s="23"/>
      <c r="AB686" s="23"/>
      <c r="AC686" s="23"/>
      <c r="AD686" s="23"/>
      <c r="AE686" s="23"/>
      <c r="AF686" s="23"/>
      <c r="AG686" s="23"/>
      <c r="AH686" s="23"/>
      <c r="AI686" s="23"/>
      <c r="AJ686" s="23"/>
      <c r="AK686" s="23"/>
      <c r="AL686" s="23"/>
      <c r="AM686" s="23"/>
      <c r="AN686" s="23"/>
      <c r="AO686" s="23"/>
      <c r="AP686" s="23"/>
      <c r="AQ686" s="23"/>
      <c r="AR686" s="6" t="s">
        <v>68</v>
      </c>
      <c r="AS686" s="23"/>
      <c r="AT686" s="23"/>
      <c r="AU686" s="23"/>
      <c r="AV686" s="23"/>
      <c r="AW686" s="23"/>
      <c r="AX686" s="23"/>
      <c r="AY686" s="23"/>
      <c r="AZ686" s="23"/>
      <c r="BA686" s="23"/>
      <c r="BB686" s="23"/>
      <c r="BC686" s="23"/>
      <c r="BD686" s="23"/>
      <c r="BE686" s="23"/>
      <c r="BF686" s="23"/>
    </row>
    <row r="687">
      <c r="A687" s="5">
        <v>42876.0</v>
      </c>
      <c r="B687" s="6" t="s">
        <v>9279</v>
      </c>
      <c r="C687" s="6" t="s">
        <v>17090</v>
      </c>
      <c r="D687" s="6" t="s">
        <v>2711</v>
      </c>
      <c r="E687" s="6" t="s">
        <v>9579</v>
      </c>
      <c r="F687" s="22" t="s">
        <v>17091</v>
      </c>
      <c r="G687" s="6">
        <v>5000.0</v>
      </c>
      <c r="H687" s="23"/>
      <c r="I687" s="6">
        <v>0.0</v>
      </c>
      <c r="J687" s="6">
        <v>0.0</v>
      </c>
      <c r="K687" s="6">
        <v>6.0</v>
      </c>
      <c r="L687" s="6">
        <v>0.0</v>
      </c>
      <c r="M687" s="6">
        <v>0.0</v>
      </c>
      <c r="N687" s="6" t="s">
        <v>61</v>
      </c>
      <c r="O687" s="6">
        <v>0.0</v>
      </c>
      <c r="P687" s="6">
        <v>0.0</v>
      </c>
      <c r="Q687" s="6" t="s">
        <v>9279</v>
      </c>
      <c r="R687" s="16">
        <v>43446.0</v>
      </c>
      <c r="S687" s="6" t="s">
        <v>3372</v>
      </c>
      <c r="T687" s="22" t="s">
        <v>9589</v>
      </c>
      <c r="U687" s="6" t="s">
        <v>17093</v>
      </c>
      <c r="V687" s="23"/>
      <c r="W687" s="6" t="s">
        <v>17094</v>
      </c>
      <c r="X687" s="23"/>
      <c r="Y687" s="23"/>
      <c r="Z687" s="23"/>
      <c r="AA687" s="23"/>
      <c r="AB687" s="23"/>
      <c r="AC687" s="6" t="s">
        <v>17095</v>
      </c>
      <c r="AD687" s="23"/>
      <c r="AE687" s="6" t="s">
        <v>17096</v>
      </c>
      <c r="AF687" s="23"/>
      <c r="AG687" s="23"/>
      <c r="AH687" s="23"/>
      <c r="AI687" s="23"/>
      <c r="AJ687" s="23"/>
      <c r="AK687" s="23"/>
      <c r="AL687" s="23"/>
      <c r="AM687" s="23"/>
      <c r="AN687" s="23"/>
      <c r="AO687" s="23"/>
      <c r="AP687" s="23"/>
      <c r="AQ687" s="23"/>
      <c r="AR687" s="6" t="s">
        <v>86</v>
      </c>
      <c r="AS687" s="23"/>
      <c r="AT687" s="6" t="s">
        <v>2724</v>
      </c>
      <c r="AU687" s="23"/>
      <c r="AV687" s="22" t="s">
        <v>9589</v>
      </c>
      <c r="AW687" s="22" t="s">
        <v>9589</v>
      </c>
      <c r="AX687" s="23"/>
      <c r="AY687" s="23"/>
      <c r="AZ687" s="23"/>
      <c r="BA687" s="23"/>
      <c r="BB687" s="23"/>
      <c r="BC687" s="23"/>
      <c r="BD687" s="23"/>
      <c r="BE687" s="23"/>
      <c r="BF687" s="23"/>
    </row>
    <row r="688" hidden="1">
      <c r="A688" s="5">
        <v>40186.0</v>
      </c>
      <c r="B688" s="6" t="s">
        <v>9723</v>
      </c>
      <c r="C688" s="6" t="s">
        <v>17099</v>
      </c>
      <c r="D688" s="23"/>
      <c r="E688" s="23"/>
      <c r="F688" s="23"/>
      <c r="G688" s="6">
        <v>6000.0</v>
      </c>
      <c r="H688" s="23"/>
      <c r="I688" s="6">
        <v>0.0</v>
      </c>
      <c r="J688" s="6">
        <v>0.0</v>
      </c>
      <c r="K688" s="6">
        <v>6.0</v>
      </c>
      <c r="L688" s="6">
        <v>0.0</v>
      </c>
      <c r="M688" s="6">
        <v>0.0</v>
      </c>
      <c r="N688" s="6" t="s">
        <v>61</v>
      </c>
      <c r="O688" s="6">
        <v>0.0</v>
      </c>
      <c r="P688" s="6">
        <v>0.0</v>
      </c>
      <c r="Q688" s="23"/>
      <c r="R688" s="23"/>
      <c r="S688" s="23"/>
      <c r="T688" s="23"/>
      <c r="U688" s="23"/>
      <c r="V688" s="23"/>
      <c r="W688" s="23"/>
      <c r="X688" s="23"/>
      <c r="Y688" s="23"/>
      <c r="Z688" s="23"/>
      <c r="AA688" s="23"/>
      <c r="AB688" s="23"/>
      <c r="AC688" s="23"/>
      <c r="AD688" s="23"/>
      <c r="AE688" s="23"/>
      <c r="AF688" s="23"/>
      <c r="AG688" s="23"/>
      <c r="AH688" s="23"/>
      <c r="AI688" s="23"/>
      <c r="AJ688" s="23"/>
      <c r="AK688" s="23"/>
      <c r="AL688" s="23"/>
      <c r="AM688" s="23"/>
      <c r="AN688" s="23"/>
      <c r="AO688" s="23"/>
      <c r="AP688" s="23"/>
      <c r="AQ688" s="23"/>
      <c r="AR688" s="6" t="s">
        <v>68</v>
      </c>
      <c r="AS688" s="23"/>
      <c r="AT688" s="23"/>
      <c r="AU688" s="23"/>
      <c r="AV688" s="23"/>
      <c r="AW688" s="23"/>
      <c r="AX688" s="23"/>
      <c r="AY688" s="23"/>
      <c r="AZ688" s="23"/>
      <c r="BA688" s="23"/>
      <c r="BB688" s="23"/>
      <c r="BC688" s="23"/>
      <c r="BD688" s="23"/>
      <c r="BE688" s="23"/>
      <c r="BF688" s="23"/>
    </row>
    <row r="689" hidden="1">
      <c r="A689" s="5">
        <v>36951.0</v>
      </c>
      <c r="B689" s="12">
        <v>43252.0</v>
      </c>
      <c r="C689" s="6" t="s">
        <v>17101</v>
      </c>
      <c r="D689" s="23"/>
      <c r="E689" s="23"/>
      <c r="F689" s="23"/>
      <c r="G689" s="6">
        <v>5.0</v>
      </c>
      <c r="H689" s="23"/>
      <c r="I689" s="6">
        <v>0.0</v>
      </c>
      <c r="J689" s="6">
        <v>0.0</v>
      </c>
      <c r="K689" s="6">
        <v>6.0</v>
      </c>
      <c r="L689" s="6">
        <v>0.0</v>
      </c>
      <c r="M689" s="6">
        <v>0.0</v>
      </c>
      <c r="N689" s="6" t="s">
        <v>61</v>
      </c>
      <c r="O689" s="6">
        <v>0.0</v>
      </c>
      <c r="P689" s="6">
        <v>0.0</v>
      </c>
      <c r="Q689" s="23"/>
      <c r="R689" s="23"/>
      <c r="S689" s="23"/>
      <c r="T689" s="23"/>
      <c r="U689" s="23"/>
      <c r="V689" s="23"/>
      <c r="W689" s="23"/>
      <c r="X689" s="23"/>
      <c r="Y689" s="23"/>
      <c r="Z689" s="23"/>
      <c r="AA689" s="23"/>
      <c r="AB689" s="23"/>
      <c r="AC689" s="23"/>
      <c r="AD689" s="23"/>
      <c r="AE689" s="23"/>
      <c r="AF689" s="23"/>
      <c r="AG689" s="23"/>
      <c r="AH689" s="23"/>
      <c r="AI689" s="23"/>
      <c r="AJ689" s="23"/>
      <c r="AK689" s="23"/>
      <c r="AL689" s="23"/>
      <c r="AM689" s="23"/>
      <c r="AN689" s="23"/>
      <c r="AO689" s="23"/>
      <c r="AP689" s="23"/>
      <c r="AQ689" s="23"/>
      <c r="AR689" s="6" t="s">
        <v>68</v>
      </c>
      <c r="AS689" s="23"/>
      <c r="AT689" s="23"/>
      <c r="AU689" s="23"/>
      <c r="AV689" s="22" t="s">
        <v>17107</v>
      </c>
      <c r="AW689" s="22" t="s">
        <v>17107</v>
      </c>
      <c r="AX689" s="23"/>
      <c r="AY689" s="23"/>
      <c r="AZ689" s="23"/>
      <c r="BA689" s="23"/>
      <c r="BB689" s="23"/>
      <c r="BC689" s="23"/>
      <c r="BD689" s="23"/>
      <c r="BE689" s="23"/>
      <c r="BF689" s="23"/>
    </row>
    <row r="690" hidden="1">
      <c r="A690" s="5">
        <v>37449.0</v>
      </c>
      <c r="B690" s="12">
        <v>43314.0</v>
      </c>
      <c r="C690" s="6" t="s">
        <v>17110</v>
      </c>
      <c r="D690" s="23"/>
      <c r="E690" s="23"/>
      <c r="F690" s="23"/>
      <c r="G690" s="6">
        <v>60000.0</v>
      </c>
      <c r="H690" s="23"/>
      <c r="I690" s="6">
        <v>0.0</v>
      </c>
      <c r="J690" s="6">
        <v>0.0</v>
      </c>
      <c r="K690" s="6">
        <v>6.0</v>
      </c>
      <c r="L690" s="6">
        <v>0.0</v>
      </c>
      <c r="M690" s="6">
        <v>0.0</v>
      </c>
      <c r="N690" s="6" t="s">
        <v>61</v>
      </c>
      <c r="O690" s="6">
        <v>0.0</v>
      </c>
      <c r="P690" s="6">
        <v>0.0</v>
      </c>
      <c r="Q690" s="23"/>
      <c r="R690" s="23"/>
      <c r="S690" s="23"/>
      <c r="T690" s="23"/>
      <c r="U690" s="23"/>
      <c r="V690" s="23"/>
      <c r="W690" s="23"/>
      <c r="X690" s="23"/>
      <c r="Y690" s="23"/>
      <c r="Z690" s="23"/>
      <c r="AA690" s="23"/>
      <c r="AB690" s="23"/>
      <c r="AC690" s="23"/>
      <c r="AD690" s="23"/>
      <c r="AE690" s="23"/>
      <c r="AF690" s="23"/>
      <c r="AG690" s="23"/>
      <c r="AH690" s="23"/>
      <c r="AI690" s="23"/>
      <c r="AJ690" s="23"/>
      <c r="AK690" s="23"/>
      <c r="AL690" s="23"/>
      <c r="AM690" s="23"/>
      <c r="AN690" s="23"/>
      <c r="AO690" s="23"/>
      <c r="AP690" s="23"/>
      <c r="AQ690" s="23"/>
      <c r="AR690" s="6" t="s">
        <v>68</v>
      </c>
      <c r="AS690" s="23"/>
      <c r="AT690" s="23"/>
      <c r="AU690" s="23"/>
      <c r="AV690" s="23"/>
      <c r="AW690" s="23"/>
      <c r="AX690" s="23"/>
      <c r="AY690" s="23"/>
      <c r="AZ690" s="23"/>
      <c r="BA690" s="23"/>
      <c r="BB690" s="23"/>
      <c r="BC690" s="23"/>
      <c r="BD690" s="23"/>
      <c r="BE690" s="23"/>
      <c r="BF690" s="23"/>
    </row>
    <row r="691" hidden="1">
      <c r="A691" s="5">
        <v>37450.0</v>
      </c>
      <c r="B691" s="12">
        <v>43314.0</v>
      </c>
      <c r="C691" s="6" t="s">
        <v>17111</v>
      </c>
      <c r="D691" s="23"/>
      <c r="E691" s="23"/>
      <c r="F691" s="23"/>
      <c r="G691" s="6">
        <v>60000.0</v>
      </c>
      <c r="H691" s="23"/>
      <c r="I691" s="6">
        <v>0.0</v>
      </c>
      <c r="J691" s="6">
        <v>0.0</v>
      </c>
      <c r="K691" s="6">
        <v>6.0</v>
      </c>
      <c r="L691" s="6">
        <v>0.0</v>
      </c>
      <c r="M691" s="6">
        <v>0.0</v>
      </c>
      <c r="N691" s="6" t="s">
        <v>61</v>
      </c>
      <c r="O691" s="6">
        <v>0.0</v>
      </c>
      <c r="P691" s="6">
        <v>0.0</v>
      </c>
      <c r="Q691" s="23"/>
      <c r="R691" s="23"/>
      <c r="S691" s="23"/>
      <c r="T691" s="23"/>
      <c r="U691" s="23"/>
      <c r="V691" s="23"/>
      <c r="W691" s="23"/>
      <c r="X691" s="23"/>
      <c r="Y691" s="23"/>
      <c r="Z691" s="23"/>
      <c r="AA691" s="23"/>
      <c r="AB691" s="23"/>
      <c r="AC691" s="23"/>
      <c r="AD691" s="23"/>
      <c r="AE691" s="23"/>
      <c r="AF691" s="23"/>
      <c r="AG691" s="23"/>
      <c r="AH691" s="23"/>
      <c r="AI691" s="23"/>
      <c r="AJ691" s="23"/>
      <c r="AK691" s="23"/>
      <c r="AL691" s="23"/>
      <c r="AM691" s="23"/>
      <c r="AN691" s="23"/>
      <c r="AO691" s="23"/>
      <c r="AP691" s="23"/>
      <c r="AQ691" s="23"/>
      <c r="AR691" s="6" t="s">
        <v>68</v>
      </c>
      <c r="AS691" s="23"/>
      <c r="AT691" s="23"/>
      <c r="AU691" s="23"/>
      <c r="AV691" s="22" t="s">
        <v>17115</v>
      </c>
      <c r="AW691" s="22" t="s">
        <v>17115</v>
      </c>
      <c r="AX691" s="23"/>
      <c r="AY691" s="23"/>
      <c r="AZ691" s="23"/>
      <c r="BA691" s="23"/>
      <c r="BB691" s="23"/>
      <c r="BC691" s="23"/>
      <c r="BD691" s="23"/>
      <c r="BE691" s="23"/>
      <c r="BF691" s="23"/>
    </row>
    <row r="692" hidden="1">
      <c r="A692" s="5">
        <v>40703.0</v>
      </c>
      <c r="B692" s="6" t="s">
        <v>15073</v>
      </c>
      <c r="C692" s="6" t="s">
        <v>17123</v>
      </c>
      <c r="D692" s="23"/>
      <c r="E692" s="23"/>
      <c r="F692" s="23"/>
      <c r="G692" s="6">
        <v>6720.0</v>
      </c>
      <c r="H692" s="23"/>
      <c r="I692" s="6">
        <v>0.0</v>
      </c>
      <c r="J692" s="6">
        <v>0.0</v>
      </c>
      <c r="K692" s="6">
        <v>6.0</v>
      </c>
      <c r="L692" s="6">
        <v>0.0</v>
      </c>
      <c r="M692" s="6">
        <v>0.0</v>
      </c>
      <c r="N692" s="6" t="s">
        <v>61</v>
      </c>
      <c r="O692" s="6">
        <v>0.0</v>
      </c>
      <c r="P692" s="6">
        <v>0.0</v>
      </c>
      <c r="Q692" s="23"/>
      <c r="R692" s="23"/>
      <c r="S692" s="23"/>
      <c r="T692" s="23"/>
      <c r="U692" s="23"/>
      <c r="V692" s="23"/>
      <c r="W692" s="23"/>
      <c r="X692" s="23"/>
      <c r="Y692" s="23"/>
      <c r="Z692" s="23"/>
      <c r="AA692" s="23"/>
      <c r="AB692" s="23"/>
      <c r="AC692" s="23"/>
      <c r="AD692" s="23"/>
      <c r="AE692" s="23"/>
      <c r="AF692" s="23"/>
      <c r="AG692" s="23"/>
      <c r="AH692" s="23"/>
      <c r="AI692" s="23"/>
      <c r="AJ692" s="23"/>
      <c r="AK692" s="23"/>
      <c r="AL692" s="23"/>
      <c r="AM692" s="23"/>
      <c r="AN692" s="23"/>
      <c r="AO692" s="23"/>
      <c r="AP692" s="23"/>
      <c r="AQ692" s="23"/>
      <c r="AR692" s="6" t="s">
        <v>68</v>
      </c>
      <c r="AS692" s="23"/>
      <c r="AT692" s="23"/>
      <c r="AU692" s="23"/>
      <c r="AV692" s="23"/>
      <c r="AW692" s="23"/>
      <c r="AX692" s="23"/>
      <c r="AY692" s="23"/>
      <c r="AZ692" s="23"/>
      <c r="BA692" s="23"/>
      <c r="BB692" s="23"/>
      <c r="BC692" s="23"/>
      <c r="BD692" s="23"/>
      <c r="BE692" s="23"/>
      <c r="BF692" s="23"/>
    </row>
    <row r="693" hidden="1">
      <c r="A693" s="5">
        <v>38735.0</v>
      </c>
      <c r="B693" s="12">
        <v>43317.0</v>
      </c>
      <c r="C693" s="6" t="s">
        <v>17125</v>
      </c>
      <c r="D693" s="23"/>
      <c r="E693" s="23"/>
      <c r="F693" s="23"/>
      <c r="G693" s="6">
        <v>300000.0</v>
      </c>
      <c r="H693" s="23"/>
      <c r="I693" s="6">
        <v>0.0</v>
      </c>
      <c r="J693" s="6">
        <v>0.0</v>
      </c>
      <c r="K693" s="6">
        <v>6.0</v>
      </c>
      <c r="L693" s="6">
        <v>0.0</v>
      </c>
      <c r="M693" s="6">
        <v>0.0</v>
      </c>
      <c r="N693" s="6" t="s">
        <v>61</v>
      </c>
      <c r="O693" s="6">
        <v>0.0</v>
      </c>
      <c r="P693" s="6">
        <v>0.0</v>
      </c>
      <c r="Q693" s="23"/>
      <c r="R693" s="23"/>
      <c r="S693" s="23"/>
      <c r="T693" s="23"/>
      <c r="U693" s="23"/>
      <c r="V693" s="23"/>
      <c r="W693" s="23"/>
      <c r="X693" s="23"/>
      <c r="Y693" s="23"/>
      <c r="Z693" s="23"/>
      <c r="AA693" s="23"/>
      <c r="AB693" s="23"/>
      <c r="AC693" s="23"/>
      <c r="AD693" s="23"/>
      <c r="AE693" s="23"/>
      <c r="AF693" s="23"/>
      <c r="AG693" s="23"/>
      <c r="AH693" s="23"/>
      <c r="AI693" s="23"/>
      <c r="AJ693" s="23"/>
      <c r="AK693" s="23"/>
      <c r="AL693" s="23"/>
      <c r="AM693" s="23"/>
      <c r="AN693" s="23"/>
      <c r="AO693" s="23"/>
      <c r="AP693" s="23"/>
      <c r="AQ693" s="23"/>
      <c r="AR693" s="6" t="s">
        <v>68</v>
      </c>
      <c r="AS693" s="23"/>
      <c r="AT693" s="23"/>
      <c r="AU693" s="23"/>
      <c r="AV693" s="23"/>
      <c r="AW693" s="23"/>
      <c r="AX693" s="23"/>
      <c r="AY693" s="23"/>
      <c r="AZ693" s="23"/>
      <c r="BA693" s="23"/>
      <c r="BB693" s="23"/>
      <c r="BC693" s="23"/>
      <c r="BD693" s="23"/>
      <c r="BE693" s="23"/>
      <c r="BF693" s="23"/>
    </row>
    <row r="694" hidden="1">
      <c r="A694" s="5">
        <v>36965.0</v>
      </c>
      <c r="B694" s="12">
        <v>43313.0</v>
      </c>
      <c r="C694" s="6" t="s">
        <v>17131</v>
      </c>
      <c r="D694" s="23"/>
      <c r="E694" s="23"/>
      <c r="F694" s="23"/>
      <c r="G694" s="6">
        <v>1.0E7</v>
      </c>
      <c r="H694" s="23"/>
      <c r="I694" s="6">
        <v>0.0</v>
      </c>
      <c r="J694" s="6">
        <v>0.0</v>
      </c>
      <c r="K694" s="6">
        <v>6.0</v>
      </c>
      <c r="L694" s="6">
        <v>0.0</v>
      </c>
      <c r="M694" s="6">
        <v>0.0</v>
      </c>
      <c r="N694" s="6" t="s">
        <v>61</v>
      </c>
      <c r="O694" s="6">
        <v>0.0</v>
      </c>
      <c r="P694" s="6">
        <v>0.0</v>
      </c>
      <c r="Q694" s="23"/>
      <c r="R694" s="23"/>
      <c r="S694" s="23"/>
      <c r="T694" s="23"/>
      <c r="U694" s="23"/>
      <c r="V694" s="23"/>
      <c r="W694" s="23"/>
      <c r="X694" s="23"/>
      <c r="Y694" s="23"/>
      <c r="Z694" s="23"/>
      <c r="AA694" s="23"/>
      <c r="AB694" s="23"/>
      <c r="AC694" s="23"/>
      <c r="AD694" s="23"/>
      <c r="AE694" s="23"/>
      <c r="AF694" s="23"/>
      <c r="AG694" s="23"/>
      <c r="AH694" s="23"/>
      <c r="AI694" s="23"/>
      <c r="AJ694" s="23"/>
      <c r="AK694" s="23"/>
      <c r="AL694" s="23"/>
      <c r="AM694" s="23"/>
      <c r="AN694" s="23"/>
      <c r="AO694" s="23"/>
      <c r="AP694" s="23"/>
      <c r="AQ694" s="23"/>
      <c r="AR694" s="6" t="s">
        <v>68</v>
      </c>
      <c r="AS694" s="23"/>
      <c r="AT694" s="23"/>
      <c r="AU694" s="23"/>
      <c r="AV694" s="23"/>
      <c r="AW694" s="23"/>
      <c r="AX694" s="23"/>
      <c r="AY694" s="23"/>
      <c r="AZ694" s="23"/>
      <c r="BA694" s="23"/>
      <c r="BB694" s="23"/>
      <c r="BC694" s="23"/>
      <c r="BD694" s="23"/>
      <c r="BE694" s="23"/>
      <c r="BF694" s="23"/>
    </row>
    <row r="695">
      <c r="A695" s="5">
        <v>39272.0</v>
      </c>
      <c r="B695" s="12">
        <v>43138.0</v>
      </c>
      <c r="C695" s="6" t="s">
        <v>17135</v>
      </c>
      <c r="D695" s="6" t="s">
        <v>17136</v>
      </c>
      <c r="E695" s="6">
        <v>1.033686036E9</v>
      </c>
      <c r="F695" s="22" t="s">
        <v>17137</v>
      </c>
      <c r="G695" s="6">
        <v>1380.0</v>
      </c>
      <c r="H695" s="23"/>
      <c r="I695" s="6">
        <v>0.0</v>
      </c>
      <c r="J695" s="6">
        <v>0.0</v>
      </c>
      <c r="K695" s="6">
        <v>6.0</v>
      </c>
      <c r="L695" s="6">
        <v>0.0</v>
      </c>
      <c r="M695" s="6">
        <v>0.0</v>
      </c>
      <c r="N695" s="6" t="s">
        <v>61</v>
      </c>
      <c r="O695" s="6">
        <v>0.0</v>
      </c>
      <c r="P695" s="6">
        <v>0.0</v>
      </c>
      <c r="Q695" s="12">
        <v>43166.0</v>
      </c>
      <c r="R695" s="6" t="s">
        <v>10976</v>
      </c>
      <c r="S695" s="6" t="s">
        <v>17145</v>
      </c>
      <c r="T695" s="22" t="s">
        <v>17146</v>
      </c>
      <c r="U695" s="6" t="s">
        <v>17147</v>
      </c>
      <c r="V695" s="23"/>
      <c r="W695" s="6" t="s">
        <v>5488</v>
      </c>
      <c r="X695" s="23"/>
      <c r="Y695" s="23"/>
      <c r="Z695" s="23"/>
      <c r="AA695" s="23"/>
      <c r="AB695" s="23"/>
      <c r="AC695" s="6" t="s">
        <v>17148</v>
      </c>
      <c r="AD695" s="6" t="s">
        <v>17149</v>
      </c>
      <c r="AE695" s="6" t="s">
        <v>17150</v>
      </c>
      <c r="AF695" s="6" t="s">
        <v>17151</v>
      </c>
      <c r="AG695" s="23"/>
      <c r="AH695" s="23"/>
      <c r="AI695" s="23"/>
      <c r="AJ695" s="23"/>
      <c r="AK695" s="23"/>
      <c r="AL695" s="23"/>
      <c r="AM695" s="23"/>
      <c r="AN695" s="23"/>
      <c r="AO695" s="23"/>
      <c r="AP695" s="23"/>
      <c r="AQ695" s="23"/>
      <c r="AR695" s="6" t="s">
        <v>86</v>
      </c>
      <c r="AS695" s="23"/>
      <c r="AT695" s="23"/>
      <c r="AU695" s="23"/>
      <c r="AV695" s="22" t="s">
        <v>17146</v>
      </c>
      <c r="AW695" s="22" t="s">
        <v>17146</v>
      </c>
      <c r="AX695" s="23"/>
      <c r="AY695" s="23"/>
      <c r="AZ695" s="23"/>
      <c r="BA695" s="23"/>
      <c r="BB695" s="23"/>
      <c r="BC695" s="23"/>
      <c r="BD695" s="23"/>
      <c r="BE695" s="23"/>
      <c r="BF695" s="23"/>
    </row>
    <row r="696" hidden="1">
      <c r="A696" s="5">
        <v>38663.0</v>
      </c>
      <c r="B696" s="12">
        <v>43105.0</v>
      </c>
      <c r="C696" s="6" t="s">
        <v>17158</v>
      </c>
      <c r="D696" s="23"/>
      <c r="E696" s="23"/>
      <c r="F696" s="23"/>
      <c r="G696" s="6">
        <v>14000.0</v>
      </c>
      <c r="H696" s="23"/>
      <c r="I696" s="6">
        <v>0.0</v>
      </c>
      <c r="J696" s="6">
        <v>0.0</v>
      </c>
      <c r="K696" s="6">
        <v>6.0</v>
      </c>
      <c r="L696" s="6">
        <v>0.0</v>
      </c>
      <c r="M696" s="6">
        <v>0.0</v>
      </c>
      <c r="N696" s="6" t="s">
        <v>61</v>
      </c>
      <c r="O696" s="6">
        <v>0.0</v>
      </c>
      <c r="P696" s="6">
        <v>0.0</v>
      </c>
      <c r="Q696" s="23"/>
      <c r="R696" s="23"/>
      <c r="S696" s="23"/>
      <c r="T696" s="23"/>
      <c r="U696" s="23"/>
      <c r="V696" s="23"/>
      <c r="W696" s="23"/>
      <c r="X696" s="23"/>
      <c r="Y696" s="23"/>
      <c r="Z696" s="23"/>
      <c r="AA696" s="23"/>
      <c r="AB696" s="23"/>
      <c r="AC696" s="23"/>
      <c r="AD696" s="23"/>
      <c r="AE696" s="23"/>
      <c r="AF696" s="23"/>
      <c r="AG696" s="23"/>
      <c r="AH696" s="23"/>
      <c r="AI696" s="23"/>
      <c r="AJ696" s="23"/>
      <c r="AK696" s="23"/>
      <c r="AL696" s="23"/>
      <c r="AM696" s="23"/>
      <c r="AN696" s="23"/>
      <c r="AO696" s="23"/>
      <c r="AP696" s="23"/>
      <c r="AQ696" s="23"/>
      <c r="AR696" s="6" t="s">
        <v>68</v>
      </c>
      <c r="AS696" s="23"/>
      <c r="AT696" s="23"/>
      <c r="AU696" s="23"/>
      <c r="AV696" s="23"/>
      <c r="AW696" s="23"/>
      <c r="AX696" s="23"/>
      <c r="AY696" s="23"/>
      <c r="AZ696" s="23"/>
      <c r="BA696" s="23"/>
      <c r="BB696" s="23"/>
      <c r="BC696" s="23"/>
      <c r="BD696" s="23"/>
      <c r="BE696" s="23"/>
      <c r="BF696" s="23"/>
    </row>
    <row r="697" hidden="1">
      <c r="A697" s="5">
        <v>43225.0</v>
      </c>
      <c r="B697" s="6" t="s">
        <v>9279</v>
      </c>
      <c r="C697" s="6" t="s">
        <v>17165</v>
      </c>
      <c r="D697" s="23"/>
      <c r="E697" s="23"/>
      <c r="F697" s="23"/>
      <c r="G697" s="6">
        <v>5000.0</v>
      </c>
      <c r="H697" s="23"/>
      <c r="I697" s="6">
        <v>0.0</v>
      </c>
      <c r="J697" s="6">
        <v>0.0</v>
      </c>
      <c r="K697" s="6">
        <v>6.0</v>
      </c>
      <c r="L697" s="6">
        <v>0.0</v>
      </c>
      <c r="M697" s="6">
        <v>0.0</v>
      </c>
      <c r="N697" s="6" t="s">
        <v>61</v>
      </c>
      <c r="O697" s="6">
        <v>0.0</v>
      </c>
      <c r="P697" s="6">
        <v>0.0</v>
      </c>
      <c r="Q697" s="23"/>
      <c r="R697" s="23"/>
      <c r="S697" s="23"/>
      <c r="T697" s="23"/>
      <c r="U697" s="23"/>
      <c r="V697" s="23"/>
      <c r="W697" s="23"/>
      <c r="X697" s="23"/>
      <c r="Y697" s="23"/>
      <c r="Z697" s="23"/>
      <c r="AA697" s="23"/>
      <c r="AB697" s="23"/>
      <c r="AC697" s="23"/>
      <c r="AD697" s="23"/>
      <c r="AE697" s="23"/>
      <c r="AF697" s="23"/>
      <c r="AG697" s="23"/>
      <c r="AH697" s="23"/>
      <c r="AI697" s="23"/>
      <c r="AJ697" s="23"/>
      <c r="AK697" s="23"/>
      <c r="AL697" s="23"/>
      <c r="AM697" s="23"/>
      <c r="AN697" s="23"/>
      <c r="AO697" s="23"/>
      <c r="AP697" s="23"/>
      <c r="AQ697" s="23"/>
      <c r="AR697" s="6" t="s">
        <v>68</v>
      </c>
      <c r="AS697" s="23"/>
      <c r="AT697" s="23"/>
      <c r="AU697" s="23"/>
      <c r="AV697" s="23"/>
      <c r="AW697" s="23"/>
      <c r="AX697" s="23"/>
      <c r="AY697" s="23"/>
      <c r="AZ697" s="23"/>
      <c r="BA697" s="23"/>
      <c r="BB697" s="23"/>
      <c r="BC697" s="23"/>
      <c r="BD697" s="23"/>
      <c r="BE697" s="23"/>
      <c r="BF697" s="23"/>
    </row>
    <row r="698" hidden="1">
      <c r="A698" s="5">
        <v>40294.0</v>
      </c>
      <c r="B698" s="6" t="s">
        <v>17166</v>
      </c>
      <c r="C698" s="6" t="s">
        <v>17167</v>
      </c>
      <c r="D698" s="23"/>
      <c r="E698" s="23"/>
      <c r="F698" s="23"/>
      <c r="G698" s="6">
        <v>15.0</v>
      </c>
      <c r="H698" s="23"/>
      <c r="I698" s="6">
        <v>0.0</v>
      </c>
      <c r="J698" s="6">
        <v>0.0</v>
      </c>
      <c r="K698" s="6">
        <v>6.0</v>
      </c>
      <c r="L698" s="6">
        <v>0.0</v>
      </c>
      <c r="M698" s="6">
        <v>0.0</v>
      </c>
      <c r="N698" s="6" t="s">
        <v>61</v>
      </c>
      <c r="O698" s="6">
        <v>0.0</v>
      </c>
      <c r="P698" s="6">
        <v>0.0</v>
      </c>
      <c r="Q698" s="23"/>
      <c r="R698" s="23"/>
      <c r="S698" s="23"/>
      <c r="T698" s="23"/>
      <c r="U698" s="23"/>
      <c r="V698" s="23"/>
      <c r="W698" s="23"/>
      <c r="X698" s="23"/>
      <c r="Y698" s="23"/>
      <c r="Z698" s="23"/>
      <c r="AA698" s="23"/>
      <c r="AB698" s="23"/>
      <c r="AC698" s="23"/>
      <c r="AD698" s="23"/>
      <c r="AE698" s="23"/>
      <c r="AF698" s="23"/>
      <c r="AG698" s="23"/>
      <c r="AH698" s="23"/>
      <c r="AI698" s="23"/>
      <c r="AJ698" s="23"/>
      <c r="AK698" s="23"/>
      <c r="AL698" s="23"/>
      <c r="AM698" s="23"/>
      <c r="AN698" s="23"/>
      <c r="AO698" s="23"/>
      <c r="AP698" s="23"/>
      <c r="AQ698" s="23"/>
      <c r="AR698" s="6" t="s">
        <v>68</v>
      </c>
      <c r="AS698" s="23"/>
      <c r="AT698" s="23"/>
      <c r="AU698" s="23"/>
      <c r="AV698" s="23"/>
      <c r="AW698" s="23"/>
      <c r="AX698" s="23"/>
      <c r="AY698" s="23"/>
      <c r="AZ698" s="23"/>
      <c r="BA698" s="23"/>
      <c r="BB698" s="23"/>
      <c r="BC698" s="23"/>
      <c r="BD698" s="23"/>
      <c r="BE698" s="23"/>
      <c r="BF698" s="23"/>
    </row>
    <row r="699" hidden="1">
      <c r="A699" s="5">
        <v>37072.0</v>
      </c>
      <c r="B699" s="6" t="s">
        <v>13206</v>
      </c>
      <c r="C699" s="6" t="s">
        <v>17168</v>
      </c>
      <c r="D699" s="23"/>
      <c r="E699" s="23"/>
      <c r="F699" s="23"/>
      <c r="G699" s="6">
        <v>250.0</v>
      </c>
      <c r="H699" s="23"/>
      <c r="I699" s="6">
        <v>0.0</v>
      </c>
      <c r="J699" s="6">
        <v>0.0</v>
      </c>
      <c r="K699" s="6">
        <v>6.0</v>
      </c>
      <c r="L699" s="6">
        <v>0.0</v>
      </c>
      <c r="M699" s="6">
        <v>0.0</v>
      </c>
      <c r="N699" s="6" t="s">
        <v>61</v>
      </c>
      <c r="O699" s="6">
        <v>0.0</v>
      </c>
      <c r="P699" s="6">
        <v>0.0</v>
      </c>
      <c r="Q699" s="23"/>
      <c r="R699" s="23"/>
      <c r="S699" s="23"/>
      <c r="T699" s="23"/>
      <c r="U699" s="23"/>
      <c r="V699" s="23"/>
      <c r="W699" s="23"/>
      <c r="X699" s="23"/>
      <c r="Y699" s="23"/>
      <c r="Z699" s="23"/>
      <c r="AA699" s="23"/>
      <c r="AB699" s="23"/>
      <c r="AC699" s="23"/>
      <c r="AD699" s="23"/>
      <c r="AE699" s="23"/>
      <c r="AF699" s="23"/>
      <c r="AG699" s="23"/>
      <c r="AH699" s="23"/>
      <c r="AI699" s="23"/>
      <c r="AJ699" s="23"/>
      <c r="AK699" s="23"/>
      <c r="AL699" s="23"/>
      <c r="AM699" s="23"/>
      <c r="AN699" s="23"/>
      <c r="AO699" s="23"/>
      <c r="AP699" s="23"/>
      <c r="AQ699" s="23"/>
      <c r="AR699" s="6" t="s">
        <v>68</v>
      </c>
      <c r="AS699" s="23"/>
      <c r="AT699" s="23"/>
      <c r="AU699" s="23"/>
      <c r="AV699" s="23"/>
      <c r="AW699" s="23"/>
      <c r="AX699" s="23"/>
      <c r="AY699" s="23"/>
      <c r="AZ699" s="23"/>
      <c r="BA699" s="23"/>
      <c r="BB699" s="23"/>
      <c r="BC699" s="23"/>
      <c r="BD699" s="23"/>
      <c r="BE699" s="23"/>
      <c r="BF699" s="23"/>
    </row>
    <row r="700" hidden="1">
      <c r="A700" s="5">
        <v>41861.0</v>
      </c>
      <c r="B700" s="12">
        <v>43292.0</v>
      </c>
      <c r="C700" s="6" t="s">
        <v>17172</v>
      </c>
      <c r="D700" s="23"/>
      <c r="E700" s="23"/>
      <c r="F700" s="23"/>
      <c r="G700" s="6">
        <v>600000.0</v>
      </c>
      <c r="H700" s="23"/>
      <c r="I700" s="6">
        <v>0.0</v>
      </c>
      <c r="J700" s="6">
        <v>0.0</v>
      </c>
      <c r="K700" s="6">
        <v>6.0</v>
      </c>
      <c r="L700" s="6">
        <v>0.0</v>
      </c>
      <c r="M700" s="6">
        <v>0.0</v>
      </c>
      <c r="N700" s="6" t="s">
        <v>61</v>
      </c>
      <c r="O700" s="6">
        <v>0.0</v>
      </c>
      <c r="P700" s="6">
        <v>0.0</v>
      </c>
      <c r="Q700" s="23"/>
      <c r="R700" s="23"/>
      <c r="S700" s="23"/>
      <c r="T700" s="23"/>
      <c r="U700" s="23"/>
      <c r="V700" s="23"/>
      <c r="W700" s="23"/>
      <c r="X700" s="23"/>
      <c r="Y700" s="23"/>
      <c r="Z700" s="23"/>
      <c r="AA700" s="23"/>
      <c r="AB700" s="23"/>
      <c r="AC700" s="23"/>
      <c r="AD700" s="23"/>
      <c r="AE700" s="23"/>
      <c r="AF700" s="23"/>
      <c r="AG700" s="23"/>
      <c r="AH700" s="23"/>
      <c r="AI700" s="23"/>
      <c r="AJ700" s="23"/>
      <c r="AK700" s="23"/>
      <c r="AL700" s="23"/>
      <c r="AM700" s="23"/>
      <c r="AN700" s="23"/>
      <c r="AO700" s="23"/>
      <c r="AP700" s="23"/>
      <c r="AQ700" s="23"/>
      <c r="AR700" s="6" t="s">
        <v>68</v>
      </c>
      <c r="AS700" s="23"/>
      <c r="AT700" s="23"/>
      <c r="AU700" s="23"/>
      <c r="AV700" s="23"/>
      <c r="AW700" s="23"/>
      <c r="AX700" s="23"/>
      <c r="AY700" s="23"/>
      <c r="AZ700" s="23"/>
      <c r="BA700" s="23"/>
      <c r="BB700" s="23"/>
      <c r="BC700" s="23"/>
      <c r="BD700" s="23"/>
      <c r="BE700" s="23"/>
      <c r="BF700" s="23"/>
    </row>
    <row r="701">
      <c r="A701" s="5">
        <v>42343.0</v>
      </c>
      <c r="B701" s="6" t="s">
        <v>9256</v>
      </c>
      <c r="C701" s="6" t="s">
        <v>11631</v>
      </c>
      <c r="D701" s="6" t="s">
        <v>17176</v>
      </c>
      <c r="E701" s="6" t="s">
        <v>11633</v>
      </c>
      <c r="F701" s="22" t="s">
        <v>17177</v>
      </c>
      <c r="G701" s="6">
        <v>5000.0</v>
      </c>
      <c r="H701" s="6">
        <v>900.0</v>
      </c>
      <c r="I701" s="6">
        <v>18.0</v>
      </c>
      <c r="J701" s="6">
        <v>54.0</v>
      </c>
      <c r="K701" s="6">
        <v>6.0</v>
      </c>
      <c r="L701" s="6">
        <v>100.0</v>
      </c>
      <c r="M701" s="6">
        <v>30.2</v>
      </c>
      <c r="N701" s="6" t="s">
        <v>61</v>
      </c>
      <c r="O701" s="6">
        <v>2.0</v>
      </c>
      <c r="P701" s="6">
        <v>0.0</v>
      </c>
      <c r="Q701" s="6" t="s">
        <v>9256</v>
      </c>
      <c r="R701" s="6" t="s">
        <v>16549</v>
      </c>
      <c r="S701" s="6" t="s">
        <v>11648</v>
      </c>
      <c r="T701" s="22" t="s">
        <v>11650</v>
      </c>
      <c r="U701" s="6" t="s">
        <v>17179</v>
      </c>
      <c r="V701" s="23"/>
      <c r="W701" s="6" t="s">
        <v>17180</v>
      </c>
      <c r="X701" s="6" t="s">
        <v>11656</v>
      </c>
      <c r="Y701" s="6" t="s">
        <v>11657</v>
      </c>
      <c r="Z701" s="6">
        <v>1720.0</v>
      </c>
      <c r="AA701" s="23"/>
      <c r="AB701" s="6" t="s">
        <v>155</v>
      </c>
      <c r="AC701" s="6" t="s">
        <v>17181</v>
      </c>
      <c r="AD701" s="6" t="s">
        <v>17182</v>
      </c>
      <c r="AE701" s="6" t="s">
        <v>17183</v>
      </c>
      <c r="AF701" s="6" t="s">
        <v>17186</v>
      </c>
      <c r="AG701" s="23"/>
      <c r="AH701" s="23"/>
      <c r="AI701" s="23"/>
      <c r="AJ701" s="23"/>
      <c r="AK701" s="23"/>
      <c r="AL701" s="6" t="s">
        <v>17189</v>
      </c>
      <c r="AM701" s="23"/>
      <c r="AN701" s="23"/>
      <c r="AO701" s="23"/>
      <c r="AP701" s="23"/>
      <c r="AQ701" s="23"/>
      <c r="AR701" s="6" t="s">
        <v>86</v>
      </c>
      <c r="AS701" s="23"/>
      <c r="AT701" s="6" t="s">
        <v>17190</v>
      </c>
      <c r="AU701" s="23"/>
      <c r="AV701" s="22" t="s">
        <v>11684</v>
      </c>
      <c r="AW701" s="22" t="s">
        <v>11684</v>
      </c>
      <c r="AX701" s="22" t="s">
        <v>11688</v>
      </c>
      <c r="AY701" s="23"/>
      <c r="AZ701" s="23"/>
      <c r="BA701" s="22" t="s">
        <v>11696</v>
      </c>
      <c r="BB701" s="22" t="s">
        <v>11712</v>
      </c>
      <c r="BC701" s="23"/>
      <c r="BD701" s="23"/>
      <c r="BE701" s="23"/>
      <c r="BF701" s="23"/>
    </row>
    <row r="702">
      <c r="A702" s="5">
        <v>42618.0</v>
      </c>
      <c r="B702" s="6" t="s">
        <v>9279</v>
      </c>
      <c r="C702" s="6" t="s">
        <v>17212</v>
      </c>
      <c r="D702" s="6" t="s">
        <v>17213</v>
      </c>
      <c r="E702" s="6" t="s">
        <v>17214</v>
      </c>
      <c r="F702" s="22" t="s">
        <v>17216</v>
      </c>
      <c r="G702" s="6">
        <v>15425.0</v>
      </c>
      <c r="H702" s="6">
        <v>645.0</v>
      </c>
      <c r="I702" s="6">
        <v>4.0</v>
      </c>
      <c r="J702" s="6">
        <v>38.7</v>
      </c>
      <c r="K702" s="6">
        <v>6.0</v>
      </c>
      <c r="L702" s="6">
        <v>45.51</v>
      </c>
      <c r="M702" s="6">
        <v>23.29</v>
      </c>
      <c r="N702" s="6" t="s">
        <v>61</v>
      </c>
      <c r="O702" s="6">
        <v>1.0</v>
      </c>
      <c r="P702" s="6">
        <v>0.0</v>
      </c>
      <c r="Q702" s="6" t="s">
        <v>9279</v>
      </c>
      <c r="R702" s="6" t="s">
        <v>17220</v>
      </c>
      <c r="S702" s="6" t="s">
        <v>17221</v>
      </c>
      <c r="T702" s="22" t="s">
        <v>17222</v>
      </c>
      <c r="U702" s="6" t="s">
        <v>17224</v>
      </c>
      <c r="V702" s="23"/>
      <c r="W702" s="6" t="s">
        <v>11322</v>
      </c>
      <c r="X702" s="23"/>
      <c r="Y702" s="23"/>
      <c r="Z702" s="23"/>
      <c r="AA702" s="6" t="s">
        <v>1186</v>
      </c>
      <c r="AB702" s="6" t="s">
        <v>333</v>
      </c>
      <c r="AC702" s="6" t="s">
        <v>17225</v>
      </c>
      <c r="AD702" s="6" t="s">
        <v>17226</v>
      </c>
      <c r="AE702" s="6" t="s">
        <v>17228</v>
      </c>
      <c r="AF702" s="23"/>
      <c r="AG702" s="23"/>
      <c r="AH702" s="23"/>
      <c r="AI702" s="23"/>
      <c r="AJ702" s="23"/>
      <c r="AK702" s="23"/>
      <c r="AL702" s="6" t="s">
        <v>17229</v>
      </c>
      <c r="AM702" s="23"/>
      <c r="AN702" s="23"/>
      <c r="AO702" s="23"/>
      <c r="AP702" s="23"/>
      <c r="AQ702" s="23"/>
      <c r="AR702" s="6" t="s">
        <v>86</v>
      </c>
      <c r="AS702" s="23"/>
      <c r="AT702" s="6" t="s">
        <v>17230</v>
      </c>
      <c r="AU702" s="23"/>
      <c r="AV702" s="22" t="s">
        <v>17231</v>
      </c>
      <c r="AW702" s="22" t="s">
        <v>17231</v>
      </c>
      <c r="AX702" s="23"/>
      <c r="AY702" s="23"/>
      <c r="AZ702" s="23"/>
      <c r="BA702" s="23"/>
      <c r="BB702" s="23"/>
      <c r="BC702" s="23"/>
      <c r="BD702" s="23"/>
      <c r="BE702" s="23"/>
      <c r="BF702" s="23"/>
    </row>
    <row r="703" hidden="1">
      <c r="A703" s="5">
        <v>41760.0</v>
      </c>
      <c r="B703" s="12">
        <v>43262.0</v>
      </c>
      <c r="C703" s="6" t="s">
        <v>17236</v>
      </c>
      <c r="D703" s="23"/>
      <c r="E703" s="23"/>
      <c r="F703" s="23"/>
      <c r="G703" s="6">
        <v>150000.0</v>
      </c>
      <c r="H703" s="23"/>
      <c r="I703" s="6">
        <v>0.0</v>
      </c>
      <c r="J703" s="6">
        <v>0.0</v>
      </c>
      <c r="K703" s="6">
        <v>6.0</v>
      </c>
      <c r="L703" s="6">
        <v>0.0</v>
      </c>
      <c r="M703" s="6">
        <v>0.0</v>
      </c>
      <c r="N703" s="6" t="s">
        <v>61</v>
      </c>
      <c r="O703" s="6">
        <v>0.0</v>
      </c>
      <c r="P703" s="6">
        <v>0.0</v>
      </c>
      <c r="Q703" s="23"/>
      <c r="R703" s="23"/>
      <c r="S703" s="23"/>
      <c r="T703" s="23"/>
      <c r="U703" s="23"/>
      <c r="V703" s="23"/>
      <c r="W703" s="23"/>
      <c r="X703" s="23"/>
      <c r="Y703" s="23"/>
      <c r="Z703" s="23"/>
      <c r="AA703" s="23"/>
      <c r="AB703" s="23"/>
      <c r="AC703" s="23"/>
      <c r="AD703" s="23"/>
      <c r="AE703" s="23"/>
      <c r="AF703" s="23"/>
      <c r="AG703" s="23"/>
      <c r="AH703" s="23"/>
      <c r="AI703" s="23"/>
      <c r="AJ703" s="23"/>
      <c r="AK703" s="23"/>
      <c r="AL703" s="23"/>
      <c r="AM703" s="23"/>
      <c r="AN703" s="23"/>
      <c r="AO703" s="23"/>
      <c r="AP703" s="23"/>
      <c r="AQ703" s="23"/>
      <c r="AR703" s="6" t="s">
        <v>68</v>
      </c>
      <c r="AS703" s="23"/>
      <c r="AT703" s="23"/>
      <c r="AU703" s="23"/>
      <c r="AV703" s="23"/>
      <c r="AW703" s="23"/>
      <c r="AX703" s="23"/>
      <c r="AY703" s="23"/>
      <c r="AZ703" s="23"/>
      <c r="BA703" s="23"/>
      <c r="BB703" s="23"/>
      <c r="BC703" s="23"/>
      <c r="BD703" s="23"/>
      <c r="BE703" s="23"/>
      <c r="BF703" s="23"/>
    </row>
    <row r="704" hidden="1">
      <c r="A704" s="5">
        <v>38975.0</v>
      </c>
      <c r="B704" s="6" t="s">
        <v>9700</v>
      </c>
      <c r="C704" s="6" t="s">
        <v>17237</v>
      </c>
      <c r="D704" s="23"/>
      <c r="E704" s="23"/>
      <c r="F704" s="23"/>
      <c r="G704" s="6">
        <v>25000.0</v>
      </c>
      <c r="H704" s="23"/>
      <c r="I704" s="6">
        <v>0.0</v>
      </c>
      <c r="J704" s="6">
        <v>0.0</v>
      </c>
      <c r="K704" s="6">
        <v>6.0</v>
      </c>
      <c r="L704" s="6">
        <v>0.0</v>
      </c>
      <c r="M704" s="6">
        <v>0.0</v>
      </c>
      <c r="N704" s="6" t="s">
        <v>61</v>
      </c>
      <c r="O704" s="6">
        <v>0.0</v>
      </c>
      <c r="P704" s="6">
        <v>0.0</v>
      </c>
      <c r="Q704" s="23"/>
      <c r="R704" s="23"/>
      <c r="S704" s="23"/>
      <c r="T704" s="23"/>
      <c r="U704" s="23"/>
      <c r="V704" s="23"/>
      <c r="W704" s="23"/>
      <c r="X704" s="23"/>
      <c r="Y704" s="23"/>
      <c r="Z704" s="23"/>
      <c r="AA704" s="23"/>
      <c r="AB704" s="23"/>
      <c r="AC704" s="23"/>
      <c r="AD704" s="23"/>
      <c r="AE704" s="23"/>
      <c r="AF704" s="23"/>
      <c r="AG704" s="23"/>
      <c r="AH704" s="23"/>
      <c r="AI704" s="23"/>
      <c r="AJ704" s="23"/>
      <c r="AK704" s="23"/>
      <c r="AL704" s="23"/>
      <c r="AM704" s="23"/>
      <c r="AN704" s="23"/>
      <c r="AO704" s="23"/>
      <c r="AP704" s="23"/>
      <c r="AQ704" s="23"/>
      <c r="AR704" s="6" t="s">
        <v>68</v>
      </c>
      <c r="AS704" s="23"/>
      <c r="AT704" s="23"/>
      <c r="AU704" s="23"/>
      <c r="AV704" s="23"/>
      <c r="AW704" s="23"/>
      <c r="AX704" s="23"/>
      <c r="AY704" s="23"/>
      <c r="AZ704" s="23"/>
      <c r="BA704" s="23"/>
      <c r="BB704" s="23"/>
      <c r="BC704" s="23"/>
      <c r="BD704" s="23"/>
      <c r="BE704" s="23"/>
      <c r="BF704" s="23"/>
    </row>
    <row r="705" hidden="1">
      <c r="A705" s="5">
        <v>38974.0</v>
      </c>
      <c r="B705" s="6" t="s">
        <v>9700</v>
      </c>
      <c r="C705" s="6" t="s">
        <v>17238</v>
      </c>
      <c r="D705" s="23"/>
      <c r="E705" s="23"/>
      <c r="F705" s="23"/>
      <c r="G705" s="6">
        <v>24998.0</v>
      </c>
      <c r="H705" s="23"/>
      <c r="I705" s="6">
        <v>0.0</v>
      </c>
      <c r="J705" s="6">
        <v>0.0</v>
      </c>
      <c r="K705" s="6">
        <v>6.0</v>
      </c>
      <c r="L705" s="6">
        <v>0.0</v>
      </c>
      <c r="M705" s="6">
        <v>0.0</v>
      </c>
      <c r="N705" s="6" t="s">
        <v>61</v>
      </c>
      <c r="O705" s="6">
        <v>0.0</v>
      </c>
      <c r="P705" s="6">
        <v>0.0</v>
      </c>
      <c r="Q705" s="23"/>
      <c r="R705" s="23"/>
      <c r="S705" s="23"/>
      <c r="T705" s="23"/>
      <c r="U705" s="23"/>
      <c r="V705" s="23"/>
      <c r="W705" s="23"/>
      <c r="X705" s="23"/>
      <c r="Y705" s="23"/>
      <c r="Z705" s="23"/>
      <c r="AA705" s="23"/>
      <c r="AB705" s="23"/>
      <c r="AC705" s="23"/>
      <c r="AD705" s="23"/>
      <c r="AE705" s="23"/>
      <c r="AF705" s="23"/>
      <c r="AG705" s="23"/>
      <c r="AH705" s="23"/>
      <c r="AI705" s="23"/>
      <c r="AJ705" s="23"/>
      <c r="AK705" s="23"/>
      <c r="AL705" s="23"/>
      <c r="AM705" s="23"/>
      <c r="AN705" s="23"/>
      <c r="AO705" s="23"/>
      <c r="AP705" s="23"/>
      <c r="AQ705" s="23"/>
      <c r="AR705" s="6" t="s">
        <v>68</v>
      </c>
      <c r="AS705" s="23"/>
      <c r="AT705" s="23"/>
      <c r="AU705" s="23"/>
      <c r="AV705" s="23"/>
      <c r="AW705" s="23"/>
      <c r="AX705" s="23"/>
      <c r="AY705" s="23"/>
      <c r="AZ705" s="23"/>
      <c r="BA705" s="23"/>
      <c r="BB705" s="23"/>
      <c r="BC705" s="23"/>
      <c r="BD705" s="23"/>
      <c r="BE705" s="23"/>
      <c r="BF705" s="23"/>
    </row>
    <row r="706" hidden="1">
      <c r="A706" s="5">
        <v>38143.0</v>
      </c>
      <c r="B706" s="6" t="s">
        <v>9411</v>
      </c>
      <c r="C706" s="6" t="s">
        <v>17239</v>
      </c>
      <c r="D706" s="23"/>
      <c r="E706" s="23"/>
      <c r="F706" s="23"/>
      <c r="G706" s="6">
        <v>2.0E7</v>
      </c>
      <c r="H706" s="23"/>
      <c r="I706" s="6">
        <v>0.0</v>
      </c>
      <c r="J706" s="6">
        <v>0.0</v>
      </c>
      <c r="K706" s="6">
        <v>6.0</v>
      </c>
      <c r="L706" s="6">
        <v>0.0</v>
      </c>
      <c r="M706" s="6">
        <v>0.0</v>
      </c>
      <c r="N706" s="6" t="s">
        <v>61</v>
      </c>
      <c r="O706" s="6">
        <v>0.0</v>
      </c>
      <c r="P706" s="6">
        <v>0.0</v>
      </c>
      <c r="Q706" s="23"/>
      <c r="R706" s="23"/>
      <c r="S706" s="23"/>
      <c r="T706" s="23"/>
      <c r="U706" s="23"/>
      <c r="V706" s="23"/>
      <c r="W706" s="23"/>
      <c r="X706" s="23"/>
      <c r="Y706" s="23"/>
      <c r="Z706" s="23"/>
      <c r="AA706" s="23"/>
      <c r="AB706" s="23"/>
      <c r="AC706" s="23"/>
      <c r="AD706" s="23"/>
      <c r="AE706" s="23"/>
      <c r="AF706" s="23"/>
      <c r="AG706" s="23"/>
      <c r="AH706" s="23"/>
      <c r="AI706" s="23"/>
      <c r="AJ706" s="23"/>
      <c r="AK706" s="23"/>
      <c r="AL706" s="23"/>
      <c r="AM706" s="23"/>
      <c r="AN706" s="23"/>
      <c r="AO706" s="23"/>
      <c r="AP706" s="23"/>
      <c r="AQ706" s="23"/>
      <c r="AR706" s="6" t="s">
        <v>68</v>
      </c>
      <c r="AS706" s="23"/>
      <c r="AT706" s="23"/>
      <c r="AU706" s="23"/>
      <c r="AV706" s="23"/>
      <c r="AW706" s="23"/>
      <c r="AX706" s="23"/>
      <c r="AY706" s="23"/>
      <c r="AZ706" s="23"/>
      <c r="BA706" s="23"/>
      <c r="BB706" s="23"/>
      <c r="BC706" s="23"/>
      <c r="BD706" s="23"/>
      <c r="BE706" s="23"/>
      <c r="BF706" s="23"/>
    </row>
    <row r="707">
      <c r="A707" s="5">
        <v>41669.0</v>
      </c>
      <c r="B707" s="6" t="s">
        <v>9098</v>
      </c>
      <c r="C707" s="6" t="s">
        <v>17241</v>
      </c>
      <c r="D707" s="6" t="s">
        <v>17242</v>
      </c>
      <c r="E707" s="6" t="s">
        <v>17243</v>
      </c>
      <c r="F707" s="22" t="s">
        <v>17244</v>
      </c>
      <c r="G707" s="6">
        <v>5000.0</v>
      </c>
      <c r="H707" s="23"/>
      <c r="I707" s="6">
        <v>0.0</v>
      </c>
      <c r="J707" s="6">
        <v>0.0</v>
      </c>
      <c r="K707" s="6">
        <v>6.0</v>
      </c>
      <c r="L707" s="6">
        <v>0.0</v>
      </c>
      <c r="M707" s="6">
        <v>0.0</v>
      </c>
      <c r="N707" s="6" t="s">
        <v>61</v>
      </c>
      <c r="O707" s="6">
        <v>0.0</v>
      </c>
      <c r="P707" s="6">
        <v>0.0</v>
      </c>
      <c r="Q707" s="6" t="s">
        <v>9098</v>
      </c>
      <c r="R707" s="6" t="s">
        <v>16465</v>
      </c>
      <c r="S707" s="6" t="s">
        <v>17252</v>
      </c>
      <c r="T707" s="22" t="s">
        <v>17253</v>
      </c>
      <c r="U707" s="6" t="s">
        <v>17257</v>
      </c>
      <c r="V707" s="23"/>
      <c r="W707" s="6" t="s">
        <v>17258</v>
      </c>
      <c r="X707" s="23"/>
      <c r="Y707" s="23"/>
      <c r="Z707" s="23"/>
      <c r="AA707" s="23"/>
      <c r="AB707" s="6" t="s">
        <v>185</v>
      </c>
      <c r="AC707" s="6" t="s">
        <v>17259</v>
      </c>
      <c r="AD707" s="6" t="s">
        <v>17260</v>
      </c>
      <c r="AE707" s="6" t="s">
        <v>17261</v>
      </c>
      <c r="AF707" s="6" t="s">
        <v>17262</v>
      </c>
      <c r="AG707" s="23"/>
      <c r="AH707" s="23"/>
      <c r="AI707" s="23"/>
      <c r="AJ707" s="23"/>
      <c r="AK707" s="23"/>
      <c r="AL707" s="6" t="s">
        <v>17264</v>
      </c>
      <c r="AM707" s="23"/>
      <c r="AN707" s="23"/>
      <c r="AO707" s="23"/>
      <c r="AP707" s="23"/>
      <c r="AQ707" s="23"/>
      <c r="AR707" s="6" t="s">
        <v>86</v>
      </c>
      <c r="AS707" s="23"/>
      <c r="AT707" s="6" t="s">
        <v>17265</v>
      </c>
      <c r="AU707" s="23"/>
      <c r="AV707" s="22" t="s">
        <v>17253</v>
      </c>
      <c r="AW707" s="22" t="s">
        <v>17253</v>
      </c>
      <c r="AX707" s="23"/>
      <c r="AY707" s="23"/>
      <c r="AZ707" s="23"/>
      <c r="BA707" s="23"/>
      <c r="BB707" s="23"/>
      <c r="BC707" s="23"/>
      <c r="BD707" s="23"/>
      <c r="BE707" s="23"/>
      <c r="BF707" s="23"/>
    </row>
    <row r="708" hidden="1">
      <c r="A708" s="5">
        <v>38254.0</v>
      </c>
      <c r="B708" s="12">
        <v>43135.0</v>
      </c>
      <c r="C708" s="6" t="s">
        <v>17273</v>
      </c>
      <c r="D708" s="23"/>
      <c r="E708" s="23"/>
      <c r="F708" s="23"/>
      <c r="G708" s="6">
        <v>15000.0</v>
      </c>
      <c r="H708" s="23"/>
      <c r="I708" s="6">
        <v>0.0</v>
      </c>
      <c r="J708" s="6">
        <v>0.0</v>
      </c>
      <c r="K708" s="6">
        <v>6.0</v>
      </c>
      <c r="L708" s="6">
        <v>0.0</v>
      </c>
      <c r="M708" s="6">
        <v>0.0</v>
      </c>
      <c r="N708" s="6" t="s">
        <v>61</v>
      </c>
      <c r="O708" s="6">
        <v>0.0</v>
      </c>
      <c r="P708" s="6">
        <v>0.0</v>
      </c>
      <c r="Q708" s="23"/>
      <c r="R708" s="23"/>
      <c r="S708" s="23"/>
      <c r="T708" s="23"/>
      <c r="U708" s="23"/>
      <c r="V708" s="23"/>
      <c r="W708" s="23"/>
      <c r="X708" s="23"/>
      <c r="Y708" s="23"/>
      <c r="Z708" s="23"/>
      <c r="AA708" s="23"/>
      <c r="AB708" s="23"/>
      <c r="AC708" s="23"/>
      <c r="AD708" s="23"/>
      <c r="AE708" s="23"/>
      <c r="AF708" s="23"/>
      <c r="AG708" s="23"/>
      <c r="AH708" s="23"/>
      <c r="AI708" s="23"/>
      <c r="AJ708" s="23"/>
      <c r="AK708" s="23"/>
      <c r="AL708" s="23"/>
      <c r="AM708" s="23"/>
      <c r="AN708" s="23"/>
      <c r="AO708" s="23"/>
      <c r="AP708" s="23"/>
      <c r="AQ708" s="23"/>
      <c r="AR708" s="6" t="s">
        <v>68</v>
      </c>
      <c r="AS708" s="23"/>
      <c r="AT708" s="23"/>
      <c r="AU708" s="23"/>
      <c r="AV708" s="23"/>
      <c r="AW708" s="23"/>
      <c r="AX708" s="23"/>
      <c r="AY708" s="23"/>
      <c r="AZ708" s="23"/>
      <c r="BA708" s="23"/>
      <c r="BB708" s="23"/>
      <c r="BC708" s="23"/>
      <c r="BD708" s="23"/>
      <c r="BE708" s="23"/>
      <c r="BF708" s="23"/>
    </row>
    <row r="709" hidden="1">
      <c r="A709" s="5">
        <v>38029.0</v>
      </c>
      <c r="B709" s="12">
        <v>43407.0</v>
      </c>
      <c r="C709" s="6" t="s">
        <v>17277</v>
      </c>
      <c r="D709" s="23"/>
      <c r="E709" s="23"/>
      <c r="F709" s="23"/>
      <c r="G709" s="6">
        <v>800000.0</v>
      </c>
      <c r="H709" s="23"/>
      <c r="I709" s="6">
        <v>0.0</v>
      </c>
      <c r="J709" s="6">
        <v>0.0</v>
      </c>
      <c r="K709" s="6">
        <v>6.0</v>
      </c>
      <c r="L709" s="6">
        <v>0.0</v>
      </c>
      <c r="M709" s="6">
        <v>0.0</v>
      </c>
      <c r="N709" s="6" t="s">
        <v>61</v>
      </c>
      <c r="O709" s="6">
        <v>0.0</v>
      </c>
      <c r="P709" s="6">
        <v>0.0</v>
      </c>
      <c r="Q709" s="23"/>
      <c r="R709" s="23"/>
      <c r="S709" s="23"/>
      <c r="T709" s="23"/>
      <c r="U709" s="23"/>
      <c r="V709" s="23"/>
      <c r="W709" s="23"/>
      <c r="X709" s="23"/>
      <c r="Y709" s="23"/>
      <c r="Z709" s="23"/>
      <c r="AA709" s="23"/>
      <c r="AB709" s="23"/>
      <c r="AC709" s="23"/>
      <c r="AD709" s="23"/>
      <c r="AE709" s="23"/>
      <c r="AF709" s="23"/>
      <c r="AG709" s="23"/>
      <c r="AH709" s="23"/>
      <c r="AI709" s="23"/>
      <c r="AJ709" s="23"/>
      <c r="AK709" s="23"/>
      <c r="AL709" s="23"/>
      <c r="AM709" s="23"/>
      <c r="AN709" s="23"/>
      <c r="AO709" s="23"/>
      <c r="AP709" s="23"/>
      <c r="AQ709" s="23"/>
      <c r="AR709" s="6" t="s">
        <v>68</v>
      </c>
      <c r="AS709" s="23"/>
      <c r="AT709" s="23"/>
      <c r="AU709" s="23"/>
      <c r="AV709" s="23"/>
      <c r="AW709" s="23"/>
      <c r="AX709" s="23"/>
      <c r="AY709" s="23"/>
      <c r="AZ709" s="23"/>
      <c r="BA709" s="23"/>
      <c r="BB709" s="23"/>
      <c r="BC709" s="23"/>
      <c r="BD709" s="23"/>
      <c r="BE709" s="23"/>
      <c r="BF709" s="23"/>
    </row>
    <row r="710" hidden="1">
      <c r="A710" s="5">
        <v>39448.0</v>
      </c>
      <c r="B710" s="6" t="s">
        <v>17281</v>
      </c>
      <c r="C710" s="6" t="s">
        <v>17282</v>
      </c>
      <c r="D710" s="23"/>
      <c r="E710" s="23"/>
      <c r="F710" s="23"/>
      <c r="G710" s="6">
        <v>25.0</v>
      </c>
      <c r="H710" s="23"/>
      <c r="I710" s="6">
        <v>0.0</v>
      </c>
      <c r="J710" s="6">
        <v>0.0</v>
      </c>
      <c r="K710" s="6">
        <v>6.0</v>
      </c>
      <c r="L710" s="6">
        <v>0.0</v>
      </c>
      <c r="M710" s="6">
        <v>0.0</v>
      </c>
      <c r="N710" s="6" t="s">
        <v>61</v>
      </c>
      <c r="O710" s="6">
        <v>0.0</v>
      </c>
      <c r="P710" s="6">
        <v>0.0</v>
      </c>
      <c r="Q710" s="23"/>
      <c r="R710" s="23"/>
      <c r="S710" s="23"/>
      <c r="T710" s="23"/>
      <c r="U710" s="23"/>
      <c r="V710" s="23"/>
      <c r="W710" s="23"/>
      <c r="X710" s="23"/>
      <c r="Y710" s="23"/>
      <c r="Z710" s="23"/>
      <c r="AA710" s="23"/>
      <c r="AB710" s="23"/>
      <c r="AC710" s="23"/>
      <c r="AD710" s="23"/>
      <c r="AE710" s="23"/>
      <c r="AF710" s="23"/>
      <c r="AG710" s="23"/>
      <c r="AH710" s="23"/>
      <c r="AI710" s="23"/>
      <c r="AJ710" s="23"/>
      <c r="AK710" s="23"/>
      <c r="AL710" s="23"/>
      <c r="AM710" s="23"/>
      <c r="AN710" s="23"/>
      <c r="AO710" s="23"/>
      <c r="AP710" s="23"/>
      <c r="AQ710" s="23"/>
      <c r="AR710" s="6" t="s">
        <v>68</v>
      </c>
      <c r="AS710" s="23"/>
      <c r="AT710" s="23"/>
      <c r="AU710" s="23"/>
      <c r="AV710" s="23"/>
      <c r="AW710" s="23"/>
      <c r="AX710" s="23"/>
      <c r="AY710" s="23"/>
      <c r="AZ710" s="23"/>
      <c r="BA710" s="23"/>
      <c r="BB710" s="23"/>
      <c r="BC710" s="23"/>
      <c r="BD710" s="23"/>
      <c r="BE710" s="23"/>
      <c r="BF710" s="23"/>
    </row>
    <row r="711" hidden="1">
      <c r="A711" s="5">
        <v>37420.0</v>
      </c>
      <c r="B711" s="12">
        <v>43283.0</v>
      </c>
      <c r="C711" s="6" t="s">
        <v>17284</v>
      </c>
      <c r="D711" s="23"/>
      <c r="E711" s="23"/>
      <c r="F711" s="23"/>
      <c r="G711" s="6">
        <v>200.0</v>
      </c>
      <c r="H711" s="23"/>
      <c r="I711" s="6">
        <v>0.0</v>
      </c>
      <c r="J711" s="6">
        <v>0.0</v>
      </c>
      <c r="K711" s="6">
        <v>6.0</v>
      </c>
      <c r="L711" s="6">
        <v>0.0</v>
      </c>
      <c r="M711" s="6">
        <v>0.0</v>
      </c>
      <c r="N711" s="6" t="s">
        <v>61</v>
      </c>
      <c r="O711" s="6">
        <v>0.0</v>
      </c>
      <c r="P711" s="6">
        <v>0.0</v>
      </c>
      <c r="Q711" s="23"/>
      <c r="R711" s="23"/>
      <c r="S711" s="23"/>
      <c r="T711" s="23"/>
      <c r="U711" s="23"/>
      <c r="V711" s="23"/>
      <c r="W711" s="23"/>
      <c r="X711" s="23"/>
      <c r="Y711" s="23"/>
      <c r="Z711" s="23"/>
      <c r="AA711" s="23"/>
      <c r="AB711" s="23"/>
      <c r="AC711" s="23"/>
      <c r="AD711" s="23"/>
      <c r="AE711" s="23"/>
      <c r="AF711" s="23"/>
      <c r="AG711" s="23"/>
      <c r="AH711" s="23"/>
      <c r="AI711" s="23"/>
      <c r="AJ711" s="23"/>
      <c r="AK711" s="23"/>
      <c r="AL711" s="23"/>
      <c r="AM711" s="23"/>
      <c r="AN711" s="23"/>
      <c r="AO711" s="23"/>
      <c r="AP711" s="23"/>
      <c r="AQ711" s="23"/>
      <c r="AR711" s="6" t="s">
        <v>68</v>
      </c>
      <c r="AS711" s="23"/>
      <c r="AT711" s="23"/>
      <c r="AU711" s="23"/>
      <c r="AV711" s="23"/>
      <c r="AW711" s="23"/>
      <c r="AX711" s="23"/>
      <c r="AY711" s="23"/>
      <c r="AZ711" s="23"/>
      <c r="BA711" s="23"/>
      <c r="BB711" s="23"/>
      <c r="BC711" s="23"/>
      <c r="BD711" s="23"/>
      <c r="BE711" s="23"/>
      <c r="BF711" s="23"/>
    </row>
    <row r="712" hidden="1">
      <c r="A712" s="5">
        <v>37421.0</v>
      </c>
      <c r="B712" s="12">
        <v>43283.0</v>
      </c>
      <c r="C712" s="6" t="s">
        <v>17286</v>
      </c>
      <c r="D712" s="23"/>
      <c r="E712" s="23"/>
      <c r="F712" s="23"/>
      <c r="G712" s="6">
        <v>800.0</v>
      </c>
      <c r="H712" s="23"/>
      <c r="I712" s="6">
        <v>0.0</v>
      </c>
      <c r="J712" s="6">
        <v>0.0</v>
      </c>
      <c r="K712" s="6">
        <v>6.0</v>
      </c>
      <c r="L712" s="6">
        <v>0.0</v>
      </c>
      <c r="M712" s="6">
        <v>0.0</v>
      </c>
      <c r="N712" s="6" t="s">
        <v>61</v>
      </c>
      <c r="O712" s="6">
        <v>0.0</v>
      </c>
      <c r="P712" s="6">
        <v>0.0</v>
      </c>
      <c r="Q712" s="23"/>
      <c r="R712" s="23"/>
      <c r="S712" s="23"/>
      <c r="T712" s="23"/>
      <c r="U712" s="23"/>
      <c r="V712" s="23"/>
      <c r="W712" s="23"/>
      <c r="X712" s="23"/>
      <c r="Y712" s="23"/>
      <c r="Z712" s="23"/>
      <c r="AA712" s="23"/>
      <c r="AB712" s="23"/>
      <c r="AC712" s="23"/>
      <c r="AD712" s="23"/>
      <c r="AE712" s="23"/>
      <c r="AF712" s="23"/>
      <c r="AG712" s="23"/>
      <c r="AH712" s="23"/>
      <c r="AI712" s="23"/>
      <c r="AJ712" s="23"/>
      <c r="AK712" s="23"/>
      <c r="AL712" s="23"/>
      <c r="AM712" s="23"/>
      <c r="AN712" s="23"/>
      <c r="AO712" s="23"/>
      <c r="AP712" s="23"/>
      <c r="AQ712" s="23"/>
      <c r="AR712" s="6" t="s">
        <v>68</v>
      </c>
      <c r="AS712" s="23"/>
      <c r="AT712" s="23"/>
      <c r="AU712" s="23"/>
      <c r="AV712" s="22" t="s">
        <v>17288</v>
      </c>
      <c r="AW712" s="22" t="s">
        <v>17288</v>
      </c>
      <c r="AX712" s="23"/>
      <c r="AY712" s="23"/>
      <c r="AZ712" s="23"/>
      <c r="BA712" s="23"/>
      <c r="BB712" s="23"/>
      <c r="BC712" s="23"/>
      <c r="BD712" s="23"/>
      <c r="BE712" s="23"/>
      <c r="BF712" s="23"/>
    </row>
    <row r="713" hidden="1">
      <c r="A713" s="5">
        <v>41625.0</v>
      </c>
      <c r="B713" s="12">
        <v>43231.0</v>
      </c>
      <c r="C713" s="6" t="s">
        <v>17292</v>
      </c>
      <c r="D713" s="23"/>
      <c r="E713" s="23"/>
      <c r="F713" s="23"/>
      <c r="G713" s="6">
        <v>10500.0</v>
      </c>
      <c r="H713" s="23"/>
      <c r="I713" s="6">
        <v>0.0</v>
      </c>
      <c r="J713" s="6">
        <v>0.0</v>
      </c>
      <c r="K713" s="6">
        <v>6.0</v>
      </c>
      <c r="L713" s="6">
        <v>0.0</v>
      </c>
      <c r="M713" s="6">
        <v>0.0</v>
      </c>
      <c r="N713" s="6" t="s">
        <v>61</v>
      </c>
      <c r="O713" s="6">
        <v>0.0</v>
      </c>
      <c r="P713" s="6">
        <v>0.0</v>
      </c>
      <c r="Q713" s="23"/>
      <c r="R713" s="23"/>
      <c r="S713" s="23"/>
      <c r="T713" s="23"/>
      <c r="U713" s="23"/>
      <c r="V713" s="23"/>
      <c r="W713" s="23"/>
      <c r="X713" s="23"/>
      <c r="Y713" s="23"/>
      <c r="Z713" s="23"/>
      <c r="AA713" s="23"/>
      <c r="AB713" s="23"/>
      <c r="AC713" s="23"/>
      <c r="AD713" s="23"/>
      <c r="AE713" s="23"/>
      <c r="AF713" s="23"/>
      <c r="AG713" s="23"/>
      <c r="AH713" s="23"/>
      <c r="AI713" s="23"/>
      <c r="AJ713" s="23"/>
      <c r="AK713" s="23"/>
      <c r="AL713" s="23"/>
      <c r="AM713" s="23"/>
      <c r="AN713" s="23"/>
      <c r="AO713" s="23"/>
      <c r="AP713" s="23"/>
      <c r="AQ713" s="23"/>
      <c r="AR713" s="6" t="s">
        <v>68</v>
      </c>
      <c r="AS713" s="23"/>
      <c r="AT713" s="23"/>
      <c r="AU713" s="23"/>
      <c r="AV713" s="23"/>
      <c r="AW713" s="23"/>
      <c r="AX713" s="23"/>
      <c r="AY713" s="23"/>
      <c r="AZ713" s="23"/>
      <c r="BA713" s="23"/>
      <c r="BB713" s="23"/>
      <c r="BC713" s="23"/>
      <c r="BD713" s="23"/>
      <c r="BE713" s="23"/>
      <c r="BF713" s="23"/>
    </row>
    <row r="714">
      <c r="A714" s="5">
        <v>41626.0</v>
      </c>
      <c r="B714" s="6" t="s">
        <v>9098</v>
      </c>
      <c r="C714" s="6" t="s">
        <v>17294</v>
      </c>
      <c r="D714" s="6" t="s">
        <v>17295</v>
      </c>
      <c r="E714" s="6" t="s">
        <v>17297</v>
      </c>
      <c r="F714" s="22" t="s">
        <v>17298</v>
      </c>
      <c r="G714" s="6">
        <v>10500.0</v>
      </c>
      <c r="H714" s="6">
        <v>5434.31</v>
      </c>
      <c r="I714" s="6">
        <v>51.0</v>
      </c>
      <c r="J714" s="6">
        <v>326.0586</v>
      </c>
      <c r="K714" s="6">
        <v>6.0</v>
      </c>
      <c r="L714" s="6">
        <v>188.08</v>
      </c>
      <c r="M714" s="6">
        <v>172.54</v>
      </c>
      <c r="N714" s="6" t="s">
        <v>61</v>
      </c>
      <c r="O714" s="6">
        <v>2.0</v>
      </c>
      <c r="P714" s="6">
        <v>0.0</v>
      </c>
      <c r="Q714" s="6" t="s">
        <v>9098</v>
      </c>
      <c r="R714" s="6" t="s">
        <v>9111</v>
      </c>
      <c r="S714" s="6" t="s">
        <v>17301</v>
      </c>
      <c r="T714" s="22" t="s">
        <v>17302</v>
      </c>
      <c r="U714" s="6" t="s">
        <v>17306</v>
      </c>
      <c r="V714" s="23"/>
      <c r="W714" s="6" t="s">
        <v>266</v>
      </c>
      <c r="X714" s="23"/>
      <c r="Y714" s="23"/>
      <c r="Z714" s="23"/>
      <c r="AA714" s="23"/>
      <c r="AB714" s="6" t="s">
        <v>155</v>
      </c>
      <c r="AC714" s="6" t="s">
        <v>17308</v>
      </c>
      <c r="AD714" s="6" t="s">
        <v>17309</v>
      </c>
      <c r="AE714" s="6" t="s">
        <v>17312</v>
      </c>
      <c r="AF714" s="6" t="s">
        <v>17314</v>
      </c>
      <c r="AG714" s="23"/>
      <c r="AH714" s="23"/>
      <c r="AI714" s="23"/>
      <c r="AJ714" s="23"/>
      <c r="AK714" s="23"/>
      <c r="AL714" s="6" t="s">
        <v>17316</v>
      </c>
      <c r="AM714" s="23"/>
      <c r="AN714" s="23"/>
      <c r="AO714" s="23"/>
      <c r="AP714" s="23"/>
      <c r="AQ714" s="23"/>
      <c r="AR714" s="6" t="s">
        <v>86</v>
      </c>
      <c r="AS714" s="23"/>
      <c r="AT714" s="23"/>
      <c r="AU714" s="23"/>
      <c r="AV714" s="22" t="s">
        <v>17302</v>
      </c>
      <c r="AW714" s="22" t="s">
        <v>17302</v>
      </c>
      <c r="AX714" s="22" t="s">
        <v>17319</v>
      </c>
      <c r="AY714" s="23"/>
      <c r="AZ714" s="23"/>
      <c r="BA714" s="22" t="s">
        <v>17325</v>
      </c>
      <c r="BB714" s="22" t="s">
        <v>17329</v>
      </c>
      <c r="BC714" s="23"/>
      <c r="BD714" s="6" t="s">
        <v>17336</v>
      </c>
      <c r="BE714" s="6" t="s">
        <v>17337</v>
      </c>
      <c r="BF714" s="23"/>
    </row>
    <row r="715" hidden="1">
      <c r="A715" s="5">
        <v>40845.0</v>
      </c>
      <c r="B715" s="12">
        <v>43321.0</v>
      </c>
      <c r="C715" s="6" t="s">
        <v>17338</v>
      </c>
      <c r="D715" s="23"/>
      <c r="E715" s="23"/>
      <c r="F715" s="23"/>
      <c r="G715" s="6">
        <v>3000.0</v>
      </c>
      <c r="H715" s="23"/>
      <c r="I715" s="6">
        <v>0.0</v>
      </c>
      <c r="J715" s="6">
        <v>0.0</v>
      </c>
      <c r="K715" s="6">
        <v>6.0</v>
      </c>
      <c r="L715" s="6">
        <v>0.0</v>
      </c>
      <c r="M715" s="6">
        <v>0.0</v>
      </c>
      <c r="N715" s="6" t="s">
        <v>61</v>
      </c>
      <c r="O715" s="6">
        <v>0.0</v>
      </c>
      <c r="P715" s="6">
        <v>0.0</v>
      </c>
      <c r="Q715" s="23"/>
      <c r="R715" s="23"/>
      <c r="S715" s="23"/>
      <c r="T715" s="23"/>
      <c r="U715" s="23"/>
      <c r="V715" s="23"/>
      <c r="W715" s="23"/>
      <c r="X715" s="23"/>
      <c r="Y715" s="23"/>
      <c r="Z715" s="23"/>
      <c r="AA715" s="23"/>
      <c r="AB715" s="23"/>
      <c r="AC715" s="23"/>
      <c r="AD715" s="23"/>
      <c r="AE715" s="23"/>
      <c r="AF715" s="23"/>
      <c r="AG715" s="23"/>
      <c r="AH715" s="23"/>
      <c r="AI715" s="23"/>
      <c r="AJ715" s="23"/>
      <c r="AK715" s="23"/>
      <c r="AL715" s="23"/>
      <c r="AM715" s="23"/>
      <c r="AN715" s="23"/>
      <c r="AO715" s="23"/>
      <c r="AP715" s="23"/>
      <c r="AQ715" s="23"/>
      <c r="AR715" s="6" t="s">
        <v>68</v>
      </c>
      <c r="AS715" s="23"/>
      <c r="AT715" s="23"/>
      <c r="AU715" s="23"/>
      <c r="AV715" s="23"/>
      <c r="AW715" s="23"/>
      <c r="AX715" s="23"/>
      <c r="AY715" s="23"/>
      <c r="AZ715" s="23"/>
      <c r="BA715" s="23"/>
      <c r="BB715" s="23"/>
      <c r="BC715" s="23"/>
      <c r="BD715" s="23"/>
      <c r="BE715" s="23"/>
      <c r="BF715" s="23"/>
    </row>
    <row r="716" hidden="1">
      <c r="A716" s="5">
        <v>40846.0</v>
      </c>
      <c r="B716" s="12">
        <v>43321.0</v>
      </c>
      <c r="C716" s="6" t="s">
        <v>17341</v>
      </c>
      <c r="D716" s="23"/>
      <c r="E716" s="23"/>
      <c r="F716" s="23"/>
      <c r="G716" s="6">
        <v>3000.0</v>
      </c>
      <c r="H716" s="23"/>
      <c r="I716" s="6">
        <v>0.0</v>
      </c>
      <c r="J716" s="6">
        <v>0.0</v>
      </c>
      <c r="K716" s="6">
        <v>6.0</v>
      </c>
      <c r="L716" s="6">
        <v>0.0</v>
      </c>
      <c r="M716" s="6">
        <v>0.0</v>
      </c>
      <c r="N716" s="6" t="s">
        <v>61</v>
      </c>
      <c r="O716" s="6">
        <v>0.0</v>
      </c>
      <c r="P716" s="6">
        <v>0.0</v>
      </c>
      <c r="Q716" s="23"/>
      <c r="R716" s="23"/>
      <c r="S716" s="23"/>
      <c r="T716" s="23"/>
      <c r="U716" s="23"/>
      <c r="V716" s="23"/>
      <c r="W716" s="23"/>
      <c r="X716" s="23"/>
      <c r="Y716" s="23"/>
      <c r="Z716" s="23"/>
      <c r="AA716" s="23"/>
      <c r="AB716" s="23"/>
      <c r="AC716" s="23"/>
      <c r="AD716" s="23"/>
      <c r="AE716" s="23"/>
      <c r="AF716" s="23"/>
      <c r="AG716" s="23"/>
      <c r="AH716" s="23"/>
      <c r="AI716" s="23"/>
      <c r="AJ716" s="23"/>
      <c r="AK716" s="23"/>
      <c r="AL716" s="23"/>
      <c r="AM716" s="23"/>
      <c r="AN716" s="23"/>
      <c r="AO716" s="23"/>
      <c r="AP716" s="23"/>
      <c r="AQ716" s="23"/>
      <c r="AR716" s="6" t="s">
        <v>68</v>
      </c>
      <c r="AS716" s="23"/>
      <c r="AT716" s="23"/>
      <c r="AU716" s="23"/>
      <c r="AV716" s="22" t="s">
        <v>17344</v>
      </c>
      <c r="AW716" s="22" t="s">
        <v>17344</v>
      </c>
      <c r="AX716" s="23"/>
      <c r="AY716" s="23"/>
      <c r="AZ716" s="23"/>
      <c r="BA716" s="23"/>
      <c r="BB716" s="23"/>
      <c r="BC716" s="23"/>
      <c r="BD716" s="23"/>
      <c r="BE716" s="23"/>
      <c r="BF716" s="23"/>
    </row>
    <row r="717" hidden="1">
      <c r="A717" s="5">
        <v>38604.0</v>
      </c>
      <c r="B717" s="6" t="s">
        <v>12707</v>
      </c>
      <c r="C717" s="6" t="s">
        <v>17346</v>
      </c>
      <c r="D717" s="23"/>
      <c r="E717" s="23"/>
      <c r="F717" s="23"/>
      <c r="G717" s="6">
        <v>5000000.0</v>
      </c>
      <c r="H717" s="23"/>
      <c r="I717" s="6">
        <v>0.0</v>
      </c>
      <c r="J717" s="6">
        <v>0.0</v>
      </c>
      <c r="K717" s="6">
        <v>6.0</v>
      </c>
      <c r="L717" s="6">
        <v>0.0</v>
      </c>
      <c r="M717" s="6">
        <v>0.0</v>
      </c>
      <c r="N717" s="6" t="s">
        <v>61</v>
      </c>
      <c r="O717" s="6">
        <v>0.0</v>
      </c>
      <c r="P717" s="6">
        <v>0.0</v>
      </c>
      <c r="Q717" s="23"/>
      <c r="R717" s="23"/>
      <c r="S717" s="23"/>
      <c r="T717" s="23"/>
      <c r="U717" s="23"/>
      <c r="V717" s="23"/>
      <c r="W717" s="23"/>
      <c r="X717" s="23"/>
      <c r="Y717" s="23"/>
      <c r="Z717" s="23"/>
      <c r="AA717" s="23"/>
      <c r="AB717" s="23"/>
      <c r="AC717" s="23"/>
      <c r="AD717" s="23"/>
      <c r="AE717" s="23"/>
      <c r="AF717" s="23"/>
      <c r="AG717" s="23"/>
      <c r="AH717" s="23"/>
      <c r="AI717" s="23"/>
      <c r="AJ717" s="23"/>
      <c r="AK717" s="23"/>
      <c r="AL717" s="23"/>
      <c r="AM717" s="23"/>
      <c r="AN717" s="23"/>
      <c r="AO717" s="23"/>
      <c r="AP717" s="23"/>
      <c r="AQ717" s="23"/>
      <c r="AR717" s="6" t="s">
        <v>68</v>
      </c>
      <c r="AS717" s="23"/>
      <c r="AT717" s="23"/>
      <c r="AU717" s="23"/>
      <c r="AV717" s="23"/>
      <c r="AW717" s="23"/>
      <c r="AX717" s="23"/>
      <c r="AY717" s="23"/>
      <c r="AZ717" s="23"/>
      <c r="BA717" s="23"/>
      <c r="BB717" s="23"/>
      <c r="BC717" s="23"/>
      <c r="BD717" s="23"/>
      <c r="BE717" s="23"/>
      <c r="BF717" s="23"/>
    </row>
    <row r="718" hidden="1">
      <c r="A718" s="5">
        <v>38713.0</v>
      </c>
      <c r="B718" s="12">
        <v>43225.0</v>
      </c>
      <c r="C718" s="6" t="s">
        <v>17347</v>
      </c>
      <c r="D718" s="23"/>
      <c r="E718" s="23"/>
      <c r="F718" s="23"/>
      <c r="G718" s="6">
        <v>100000.0</v>
      </c>
      <c r="H718" s="23"/>
      <c r="I718" s="6">
        <v>0.0</v>
      </c>
      <c r="J718" s="6">
        <v>0.0</v>
      </c>
      <c r="K718" s="6">
        <v>6.0</v>
      </c>
      <c r="L718" s="6">
        <v>0.0</v>
      </c>
      <c r="M718" s="6">
        <v>0.0</v>
      </c>
      <c r="N718" s="6" t="s">
        <v>61</v>
      </c>
      <c r="O718" s="6">
        <v>0.0</v>
      </c>
      <c r="P718" s="6">
        <v>0.0</v>
      </c>
      <c r="Q718" s="23"/>
      <c r="R718" s="23"/>
      <c r="S718" s="23"/>
      <c r="T718" s="23"/>
      <c r="U718" s="23"/>
      <c r="V718" s="23"/>
      <c r="W718" s="23"/>
      <c r="X718" s="23"/>
      <c r="Y718" s="23"/>
      <c r="Z718" s="23"/>
      <c r="AA718" s="23"/>
      <c r="AB718" s="23"/>
      <c r="AC718" s="23"/>
      <c r="AD718" s="23"/>
      <c r="AE718" s="23"/>
      <c r="AF718" s="23"/>
      <c r="AG718" s="23"/>
      <c r="AH718" s="23"/>
      <c r="AI718" s="23"/>
      <c r="AJ718" s="23"/>
      <c r="AK718" s="23"/>
      <c r="AL718" s="23"/>
      <c r="AM718" s="23"/>
      <c r="AN718" s="23"/>
      <c r="AO718" s="23"/>
      <c r="AP718" s="23"/>
      <c r="AQ718" s="23"/>
      <c r="AR718" s="6" t="s">
        <v>68</v>
      </c>
      <c r="AS718" s="23"/>
      <c r="AT718" s="23"/>
      <c r="AU718" s="23"/>
      <c r="AV718" s="23"/>
      <c r="AW718" s="23"/>
      <c r="AX718" s="23"/>
      <c r="AY718" s="23"/>
      <c r="AZ718" s="23"/>
      <c r="BA718" s="23"/>
      <c r="BB718" s="23"/>
      <c r="BC718" s="23"/>
      <c r="BD718" s="23"/>
      <c r="BE718" s="23"/>
      <c r="BF718" s="23"/>
    </row>
    <row r="719" hidden="1">
      <c r="A719" s="5">
        <v>37464.0</v>
      </c>
      <c r="B719" s="12">
        <v>43345.0</v>
      </c>
      <c r="C719" s="6" t="s">
        <v>17352</v>
      </c>
      <c r="D719" s="23"/>
      <c r="E719" s="23"/>
      <c r="F719" s="23"/>
      <c r="G719" s="6">
        <v>65.0</v>
      </c>
      <c r="H719" s="23"/>
      <c r="I719" s="6">
        <v>0.0</v>
      </c>
      <c r="J719" s="6">
        <v>0.0</v>
      </c>
      <c r="K719" s="6">
        <v>6.0</v>
      </c>
      <c r="L719" s="6">
        <v>0.0</v>
      </c>
      <c r="M719" s="6">
        <v>0.0</v>
      </c>
      <c r="N719" s="6" t="s">
        <v>61</v>
      </c>
      <c r="O719" s="6">
        <v>0.0</v>
      </c>
      <c r="P719" s="6">
        <v>0.0</v>
      </c>
      <c r="Q719" s="23"/>
      <c r="R719" s="23"/>
      <c r="S719" s="23"/>
      <c r="T719" s="23"/>
      <c r="U719" s="23"/>
      <c r="V719" s="23"/>
      <c r="W719" s="23"/>
      <c r="X719" s="23"/>
      <c r="Y719" s="23"/>
      <c r="Z719" s="23"/>
      <c r="AA719" s="23"/>
      <c r="AB719" s="23"/>
      <c r="AC719" s="23"/>
      <c r="AD719" s="23"/>
      <c r="AE719" s="23"/>
      <c r="AF719" s="23"/>
      <c r="AG719" s="23"/>
      <c r="AH719" s="23"/>
      <c r="AI719" s="23"/>
      <c r="AJ719" s="23"/>
      <c r="AK719" s="23"/>
      <c r="AL719" s="23"/>
      <c r="AM719" s="23"/>
      <c r="AN719" s="23"/>
      <c r="AO719" s="23"/>
      <c r="AP719" s="23"/>
      <c r="AQ719" s="23"/>
      <c r="AR719" s="6" t="s">
        <v>68</v>
      </c>
      <c r="AS719" s="23"/>
      <c r="AT719" s="23"/>
      <c r="AU719" s="23"/>
      <c r="AV719" s="22" t="s">
        <v>17353</v>
      </c>
      <c r="AW719" s="22" t="s">
        <v>17353</v>
      </c>
      <c r="AX719" s="23"/>
      <c r="AY719" s="23"/>
      <c r="AZ719" s="23"/>
      <c r="BA719" s="23"/>
      <c r="BB719" s="23"/>
      <c r="BC719" s="23"/>
      <c r="BD719" s="23"/>
      <c r="BE719" s="23"/>
      <c r="BF719" s="23"/>
    </row>
    <row r="720" hidden="1">
      <c r="A720" s="5">
        <v>41370.0</v>
      </c>
      <c r="B720" s="6" t="s">
        <v>17356</v>
      </c>
      <c r="C720" s="6" t="s">
        <v>17357</v>
      </c>
      <c r="D720" s="23"/>
      <c r="E720" s="23"/>
      <c r="F720" s="23"/>
      <c r="G720" s="6">
        <v>100000.0</v>
      </c>
      <c r="H720" s="23"/>
      <c r="I720" s="6">
        <v>0.0</v>
      </c>
      <c r="J720" s="6">
        <v>0.0</v>
      </c>
      <c r="K720" s="6">
        <v>6.0</v>
      </c>
      <c r="L720" s="6">
        <v>0.0</v>
      </c>
      <c r="M720" s="6">
        <v>0.0</v>
      </c>
      <c r="N720" s="6" t="s">
        <v>61</v>
      </c>
      <c r="O720" s="6">
        <v>0.0</v>
      </c>
      <c r="P720" s="6">
        <v>0.0</v>
      </c>
      <c r="Q720" s="23"/>
      <c r="R720" s="23"/>
      <c r="S720" s="23"/>
      <c r="T720" s="23"/>
      <c r="U720" s="23"/>
      <c r="V720" s="23"/>
      <c r="W720" s="23"/>
      <c r="X720" s="23"/>
      <c r="Y720" s="23"/>
      <c r="Z720" s="23"/>
      <c r="AA720" s="23"/>
      <c r="AB720" s="23"/>
      <c r="AC720" s="23"/>
      <c r="AD720" s="23"/>
      <c r="AE720" s="23"/>
      <c r="AF720" s="23"/>
      <c r="AG720" s="23"/>
      <c r="AH720" s="23"/>
      <c r="AI720" s="23"/>
      <c r="AJ720" s="23"/>
      <c r="AK720" s="23"/>
      <c r="AL720" s="23"/>
      <c r="AM720" s="23"/>
      <c r="AN720" s="23"/>
      <c r="AO720" s="23"/>
      <c r="AP720" s="23"/>
      <c r="AQ720" s="23"/>
      <c r="AR720" s="6" t="s">
        <v>68</v>
      </c>
      <c r="AS720" s="23"/>
      <c r="AT720" s="23"/>
      <c r="AU720" s="23"/>
      <c r="AV720" s="22" t="s">
        <v>17360</v>
      </c>
      <c r="AW720" s="22" t="s">
        <v>17360</v>
      </c>
      <c r="AX720" s="23"/>
      <c r="AY720" s="23"/>
      <c r="AZ720" s="23"/>
      <c r="BA720" s="23"/>
      <c r="BB720" s="23"/>
      <c r="BC720" s="23"/>
      <c r="BD720" s="23"/>
      <c r="BE720" s="23"/>
      <c r="BF720" s="23"/>
    </row>
    <row r="721" hidden="1">
      <c r="A721" s="5">
        <v>37599.0</v>
      </c>
      <c r="B721" s="6" t="s">
        <v>12407</v>
      </c>
      <c r="C721" s="6" t="s">
        <v>17366</v>
      </c>
      <c r="D721" s="23"/>
      <c r="E721" s="23"/>
      <c r="F721" s="23"/>
      <c r="G721" s="6">
        <v>3546258.46</v>
      </c>
      <c r="H721" s="23"/>
      <c r="I721" s="6">
        <v>0.0</v>
      </c>
      <c r="J721" s="6">
        <v>0.0</v>
      </c>
      <c r="K721" s="6">
        <v>6.0</v>
      </c>
      <c r="L721" s="6">
        <v>0.0</v>
      </c>
      <c r="M721" s="6">
        <v>0.0</v>
      </c>
      <c r="N721" s="6" t="s">
        <v>61</v>
      </c>
      <c r="O721" s="6">
        <v>0.0</v>
      </c>
      <c r="P721" s="6">
        <v>0.0</v>
      </c>
      <c r="Q721" s="23"/>
      <c r="R721" s="23"/>
      <c r="S721" s="23"/>
      <c r="T721" s="23"/>
      <c r="U721" s="23"/>
      <c r="V721" s="23"/>
      <c r="W721" s="23"/>
      <c r="X721" s="23"/>
      <c r="Y721" s="23"/>
      <c r="Z721" s="23"/>
      <c r="AA721" s="23"/>
      <c r="AB721" s="23"/>
      <c r="AC721" s="23"/>
      <c r="AD721" s="23"/>
      <c r="AE721" s="23"/>
      <c r="AF721" s="23"/>
      <c r="AG721" s="23"/>
      <c r="AH721" s="23"/>
      <c r="AI721" s="23"/>
      <c r="AJ721" s="23"/>
      <c r="AK721" s="23"/>
      <c r="AL721" s="23"/>
      <c r="AM721" s="23"/>
      <c r="AN721" s="23"/>
      <c r="AO721" s="23"/>
      <c r="AP721" s="23"/>
      <c r="AQ721" s="23"/>
      <c r="AR721" s="6" t="s">
        <v>68</v>
      </c>
      <c r="AS721" s="23"/>
      <c r="AT721" s="23"/>
      <c r="AU721" s="23"/>
      <c r="AV721" s="23"/>
      <c r="AW721" s="23"/>
      <c r="AX721" s="23"/>
      <c r="AY721" s="23"/>
      <c r="AZ721" s="23"/>
      <c r="BA721" s="23"/>
      <c r="BB721" s="23"/>
      <c r="BC721" s="23"/>
      <c r="BD721" s="23"/>
      <c r="BE721" s="23"/>
      <c r="BF721" s="23"/>
    </row>
    <row r="722" hidden="1">
      <c r="A722" s="5">
        <v>41368.0</v>
      </c>
      <c r="B722" s="6" t="s">
        <v>17367</v>
      </c>
      <c r="C722" s="6" t="s">
        <v>12080</v>
      </c>
      <c r="D722" s="6" t="s">
        <v>17368</v>
      </c>
      <c r="E722" s="6">
        <v>7.4480227E7</v>
      </c>
      <c r="F722" s="22" t="s">
        <v>17369</v>
      </c>
      <c r="G722" s="6">
        <v>3000.0</v>
      </c>
      <c r="H722" s="23"/>
      <c r="I722" s="6">
        <v>0.0</v>
      </c>
      <c r="J722" s="6">
        <v>0.0</v>
      </c>
      <c r="K722" s="6">
        <v>6.0</v>
      </c>
      <c r="L722" s="6">
        <v>0.0</v>
      </c>
      <c r="M722" s="6">
        <v>0.0</v>
      </c>
      <c r="N722" s="6" t="s">
        <v>61</v>
      </c>
      <c r="O722" s="6">
        <v>0.0</v>
      </c>
      <c r="P722" s="6">
        <v>0.0</v>
      </c>
      <c r="Q722" s="6" t="s">
        <v>11788</v>
      </c>
      <c r="R722" s="6" t="s">
        <v>9972</v>
      </c>
      <c r="S722" s="6" t="s">
        <v>11390</v>
      </c>
      <c r="T722" s="22" t="s">
        <v>17372</v>
      </c>
      <c r="U722" s="6" t="s">
        <v>17375</v>
      </c>
      <c r="V722" s="23"/>
      <c r="W722" s="6" t="s">
        <v>266</v>
      </c>
      <c r="X722" s="23"/>
      <c r="Y722" s="23"/>
      <c r="Z722" s="23"/>
      <c r="AA722" s="23"/>
      <c r="AB722" s="23"/>
      <c r="AC722" s="6" t="s">
        <v>17376</v>
      </c>
      <c r="AD722" s="6" t="s">
        <v>17377</v>
      </c>
      <c r="AE722" s="6" t="s">
        <v>1054</v>
      </c>
      <c r="AF722" s="6" t="s">
        <v>191</v>
      </c>
      <c r="AG722" s="23"/>
      <c r="AH722" s="23"/>
      <c r="AI722" s="23"/>
      <c r="AJ722" s="23"/>
      <c r="AK722" s="23"/>
      <c r="AL722" s="23"/>
      <c r="AM722" s="23"/>
      <c r="AN722" s="23"/>
      <c r="AO722" s="23"/>
      <c r="AP722" s="23"/>
      <c r="AQ722" s="23"/>
      <c r="AR722" s="6" t="s">
        <v>68</v>
      </c>
      <c r="AS722" s="23"/>
      <c r="AT722" s="23"/>
      <c r="AU722" s="23"/>
      <c r="AV722" s="22" t="s">
        <v>17372</v>
      </c>
      <c r="AW722" s="22" t="s">
        <v>17372</v>
      </c>
      <c r="AX722" s="23"/>
      <c r="AY722" s="23"/>
      <c r="AZ722" s="23"/>
      <c r="BA722" s="23"/>
      <c r="BB722" s="23"/>
      <c r="BC722" s="23"/>
      <c r="BD722" s="23"/>
      <c r="BE722" s="23"/>
      <c r="BF722" s="23"/>
    </row>
    <row r="723" hidden="1">
      <c r="A723" s="5">
        <v>37743.0</v>
      </c>
      <c r="B723" s="6" t="s">
        <v>9605</v>
      </c>
      <c r="C723" s="6" t="s">
        <v>17386</v>
      </c>
      <c r="D723" s="23"/>
      <c r="E723" s="23"/>
      <c r="F723" s="23"/>
      <c r="G723" s="6">
        <v>60000.0</v>
      </c>
      <c r="H723" s="23"/>
      <c r="I723" s="6">
        <v>0.0</v>
      </c>
      <c r="J723" s="6">
        <v>0.0</v>
      </c>
      <c r="K723" s="6">
        <v>6.0</v>
      </c>
      <c r="L723" s="6">
        <v>0.0</v>
      </c>
      <c r="M723" s="6">
        <v>0.0</v>
      </c>
      <c r="N723" s="6" t="s">
        <v>61</v>
      </c>
      <c r="O723" s="6">
        <v>0.0</v>
      </c>
      <c r="P723" s="6">
        <v>0.0</v>
      </c>
      <c r="Q723" s="23"/>
      <c r="R723" s="23"/>
      <c r="S723" s="23"/>
      <c r="T723" s="23"/>
      <c r="U723" s="23"/>
      <c r="V723" s="23"/>
      <c r="W723" s="23"/>
      <c r="X723" s="23"/>
      <c r="Y723" s="23"/>
      <c r="Z723" s="23"/>
      <c r="AA723" s="23"/>
      <c r="AB723" s="23"/>
      <c r="AC723" s="23"/>
      <c r="AD723" s="23"/>
      <c r="AE723" s="23"/>
      <c r="AF723" s="23"/>
      <c r="AG723" s="23"/>
      <c r="AH723" s="23"/>
      <c r="AI723" s="23"/>
      <c r="AJ723" s="23"/>
      <c r="AK723" s="23"/>
      <c r="AL723" s="23"/>
      <c r="AM723" s="23"/>
      <c r="AN723" s="23"/>
      <c r="AO723" s="23"/>
      <c r="AP723" s="23"/>
      <c r="AQ723" s="23"/>
      <c r="AR723" s="6" t="s">
        <v>68</v>
      </c>
      <c r="AS723" s="23"/>
      <c r="AT723" s="23"/>
      <c r="AU723" s="23"/>
      <c r="AV723" s="22" t="s">
        <v>15285</v>
      </c>
      <c r="AW723" s="22" t="s">
        <v>15285</v>
      </c>
      <c r="AX723" s="23"/>
      <c r="AY723" s="23"/>
      <c r="AZ723" s="23"/>
      <c r="BA723" s="23"/>
      <c r="BB723" s="23"/>
      <c r="BC723" s="23"/>
      <c r="BD723" s="23"/>
      <c r="BE723" s="23"/>
      <c r="BF723" s="23"/>
    </row>
    <row r="724" hidden="1">
      <c r="A724" s="5">
        <v>37742.0</v>
      </c>
      <c r="B724" s="6" t="s">
        <v>9605</v>
      </c>
      <c r="C724" s="6" t="s">
        <v>17392</v>
      </c>
      <c r="D724" s="23"/>
      <c r="E724" s="23"/>
      <c r="F724" s="23"/>
      <c r="G724" s="6">
        <v>60000.0</v>
      </c>
      <c r="H724" s="23"/>
      <c r="I724" s="6">
        <v>0.0</v>
      </c>
      <c r="J724" s="6">
        <v>0.0</v>
      </c>
      <c r="K724" s="6">
        <v>6.0</v>
      </c>
      <c r="L724" s="6">
        <v>0.0</v>
      </c>
      <c r="M724" s="6">
        <v>0.0</v>
      </c>
      <c r="N724" s="6" t="s">
        <v>61</v>
      </c>
      <c r="O724" s="6">
        <v>0.0</v>
      </c>
      <c r="P724" s="6">
        <v>0.0</v>
      </c>
      <c r="Q724" s="23"/>
      <c r="R724" s="23"/>
      <c r="S724" s="23"/>
      <c r="T724" s="23"/>
      <c r="U724" s="23"/>
      <c r="V724" s="23"/>
      <c r="W724" s="23"/>
      <c r="X724" s="23"/>
      <c r="Y724" s="23"/>
      <c r="Z724" s="23"/>
      <c r="AA724" s="23"/>
      <c r="AB724" s="23"/>
      <c r="AC724" s="23"/>
      <c r="AD724" s="23"/>
      <c r="AE724" s="23"/>
      <c r="AF724" s="23"/>
      <c r="AG724" s="23"/>
      <c r="AH724" s="23"/>
      <c r="AI724" s="23"/>
      <c r="AJ724" s="23"/>
      <c r="AK724" s="23"/>
      <c r="AL724" s="23"/>
      <c r="AM724" s="23"/>
      <c r="AN724" s="23"/>
      <c r="AO724" s="23"/>
      <c r="AP724" s="23"/>
      <c r="AQ724" s="23"/>
      <c r="AR724" s="6" t="s">
        <v>68</v>
      </c>
      <c r="AS724" s="23"/>
      <c r="AT724" s="23"/>
      <c r="AU724" s="23"/>
      <c r="AV724" s="23"/>
      <c r="AW724" s="23"/>
      <c r="AX724" s="23"/>
      <c r="AY724" s="23"/>
      <c r="AZ724" s="23"/>
      <c r="BA724" s="23"/>
      <c r="BB724" s="23"/>
      <c r="BC724" s="23"/>
      <c r="BD724" s="23"/>
      <c r="BE724" s="23"/>
      <c r="BF724" s="23"/>
    </row>
    <row r="725" hidden="1">
      <c r="A725" s="5">
        <v>37682.0</v>
      </c>
      <c r="B725" s="6" t="s">
        <v>9644</v>
      </c>
      <c r="C725" s="6" t="s">
        <v>17396</v>
      </c>
      <c r="D725" s="23"/>
      <c r="E725" s="23"/>
      <c r="F725" s="23"/>
      <c r="G725" s="6">
        <v>5000.0</v>
      </c>
      <c r="H725" s="23"/>
      <c r="I725" s="6">
        <v>0.0</v>
      </c>
      <c r="J725" s="6">
        <v>0.0</v>
      </c>
      <c r="K725" s="6">
        <v>6.0</v>
      </c>
      <c r="L725" s="6">
        <v>0.0</v>
      </c>
      <c r="M725" s="6">
        <v>0.0</v>
      </c>
      <c r="N725" s="6" t="s">
        <v>61</v>
      </c>
      <c r="O725" s="6">
        <v>0.0</v>
      </c>
      <c r="P725" s="6">
        <v>0.0</v>
      </c>
      <c r="Q725" s="23"/>
      <c r="R725" s="23"/>
      <c r="S725" s="23"/>
      <c r="T725" s="23"/>
      <c r="U725" s="23"/>
      <c r="V725" s="23"/>
      <c r="W725" s="23"/>
      <c r="X725" s="23"/>
      <c r="Y725" s="23"/>
      <c r="Z725" s="23"/>
      <c r="AA725" s="23"/>
      <c r="AB725" s="23"/>
      <c r="AC725" s="23"/>
      <c r="AD725" s="23"/>
      <c r="AE725" s="23"/>
      <c r="AF725" s="23"/>
      <c r="AG725" s="23"/>
      <c r="AH725" s="23"/>
      <c r="AI725" s="23"/>
      <c r="AJ725" s="23"/>
      <c r="AK725" s="23"/>
      <c r="AL725" s="23"/>
      <c r="AM725" s="23"/>
      <c r="AN725" s="23"/>
      <c r="AO725" s="23"/>
      <c r="AP725" s="23"/>
      <c r="AQ725" s="23"/>
      <c r="AR725" s="6" t="s">
        <v>68</v>
      </c>
      <c r="AS725" s="23"/>
      <c r="AT725" s="23"/>
      <c r="AU725" s="23"/>
      <c r="AV725" s="22" t="s">
        <v>17398</v>
      </c>
      <c r="AW725" s="22" t="s">
        <v>17398</v>
      </c>
      <c r="AX725" s="23"/>
      <c r="AY725" s="23"/>
      <c r="AZ725" s="23"/>
      <c r="BA725" s="23"/>
      <c r="BB725" s="23"/>
      <c r="BC725" s="23"/>
      <c r="BD725" s="23"/>
      <c r="BE725" s="23"/>
      <c r="BF725" s="23"/>
    </row>
    <row r="726" hidden="1">
      <c r="A726" s="5">
        <v>37681.0</v>
      </c>
      <c r="B726" s="6" t="s">
        <v>9644</v>
      </c>
      <c r="C726" s="6" t="s">
        <v>17400</v>
      </c>
      <c r="D726" s="23"/>
      <c r="E726" s="23"/>
      <c r="F726" s="23"/>
      <c r="G726" s="6">
        <v>5000.0</v>
      </c>
      <c r="H726" s="23"/>
      <c r="I726" s="6">
        <v>0.0</v>
      </c>
      <c r="J726" s="6">
        <v>0.0</v>
      </c>
      <c r="K726" s="6">
        <v>6.0</v>
      </c>
      <c r="L726" s="6">
        <v>0.0</v>
      </c>
      <c r="M726" s="6">
        <v>0.0</v>
      </c>
      <c r="N726" s="6" t="s">
        <v>61</v>
      </c>
      <c r="O726" s="6">
        <v>0.0</v>
      </c>
      <c r="P726" s="6">
        <v>0.0</v>
      </c>
      <c r="Q726" s="23"/>
      <c r="R726" s="23"/>
      <c r="S726" s="23"/>
      <c r="T726" s="23"/>
      <c r="U726" s="23"/>
      <c r="V726" s="23"/>
      <c r="W726" s="23"/>
      <c r="X726" s="23"/>
      <c r="Y726" s="23"/>
      <c r="Z726" s="23"/>
      <c r="AA726" s="23"/>
      <c r="AB726" s="23"/>
      <c r="AC726" s="23"/>
      <c r="AD726" s="23"/>
      <c r="AE726" s="23"/>
      <c r="AF726" s="23"/>
      <c r="AG726" s="23"/>
      <c r="AH726" s="23"/>
      <c r="AI726" s="23"/>
      <c r="AJ726" s="23"/>
      <c r="AK726" s="23"/>
      <c r="AL726" s="23"/>
      <c r="AM726" s="23"/>
      <c r="AN726" s="23"/>
      <c r="AO726" s="23"/>
      <c r="AP726" s="23"/>
      <c r="AQ726" s="23"/>
      <c r="AR726" s="6" t="s">
        <v>68</v>
      </c>
      <c r="AS726" s="23"/>
      <c r="AT726" s="23"/>
      <c r="AU726" s="23"/>
      <c r="AV726" s="23"/>
      <c r="AW726" s="23"/>
      <c r="AX726" s="23"/>
      <c r="AY726" s="23"/>
      <c r="AZ726" s="23"/>
      <c r="BA726" s="23"/>
      <c r="BB726" s="23"/>
      <c r="BC726" s="23"/>
      <c r="BD726" s="23"/>
      <c r="BE726" s="23"/>
      <c r="BF726" s="23"/>
    </row>
    <row r="727" hidden="1">
      <c r="A727" s="5">
        <v>37744.0</v>
      </c>
      <c r="B727" s="6" t="s">
        <v>9605</v>
      </c>
      <c r="C727" s="6" t="s">
        <v>17405</v>
      </c>
      <c r="D727" s="23"/>
      <c r="E727" s="23"/>
      <c r="F727" s="23"/>
      <c r="G727" s="6">
        <v>60000.0</v>
      </c>
      <c r="H727" s="23"/>
      <c r="I727" s="6">
        <v>0.0</v>
      </c>
      <c r="J727" s="6">
        <v>0.0</v>
      </c>
      <c r="K727" s="6">
        <v>6.0</v>
      </c>
      <c r="L727" s="6">
        <v>0.0</v>
      </c>
      <c r="M727" s="6">
        <v>0.0</v>
      </c>
      <c r="N727" s="6" t="s">
        <v>61</v>
      </c>
      <c r="O727" s="6">
        <v>0.0</v>
      </c>
      <c r="P727" s="6">
        <v>0.0</v>
      </c>
      <c r="Q727" s="23"/>
      <c r="R727" s="23"/>
      <c r="S727" s="23"/>
      <c r="T727" s="23"/>
      <c r="U727" s="23"/>
      <c r="V727" s="23"/>
      <c r="W727" s="23"/>
      <c r="X727" s="23"/>
      <c r="Y727" s="23"/>
      <c r="Z727" s="23"/>
      <c r="AA727" s="23"/>
      <c r="AB727" s="23"/>
      <c r="AC727" s="23"/>
      <c r="AD727" s="23"/>
      <c r="AE727" s="23"/>
      <c r="AF727" s="23"/>
      <c r="AG727" s="23"/>
      <c r="AH727" s="23"/>
      <c r="AI727" s="23"/>
      <c r="AJ727" s="23"/>
      <c r="AK727" s="23"/>
      <c r="AL727" s="23"/>
      <c r="AM727" s="23"/>
      <c r="AN727" s="23"/>
      <c r="AO727" s="23"/>
      <c r="AP727" s="23"/>
      <c r="AQ727" s="23"/>
      <c r="AR727" s="6" t="s">
        <v>68</v>
      </c>
      <c r="AS727" s="23"/>
      <c r="AT727" s="23"/>
      <c r="AU727" s="23"/>
      <c r="AV727" s="22" t="s">
        <v>15285</v>
      </c>
      <c r="AW727" s="22" t="s">
        <v>15285</v>
      </c>
      <c r="AX727" s="23"/>
      <c r="AY727" s="23"/>
      <c r="AZ727" s="23"/>
      <c r="BA727" s="23"/>
      <c r="BB727" s="23"/>
      <c r="BC727" s="23"/>
      <c r="BD727" s="23"/>
      <c r="BE727" s="23"/>
      <c r="BF727" s="23"/>
    </row>
    <row r="728" hidden="1">
      <c r="A728" s="5">
        <v>40721.0</v>
      </c>
      <c r="B728" s="6" t="s">
        <v>17414</v>
      </c>
      <c r="C728" s="6" t="s">
        <v>17415</v>
      </c>
      <c r="D728" s="23"/>
      <c r="E728" s="23"/>
      <c r="F728" s="23"/>
      <c r="G728" s="6">
        <v>31000.0</v>
      </c>
      <c r="H728" s="23"/>
      <c r="I728" s="6">
        <v>0.0</v>
      </c>
      <c r="J728" s="6">
        <v>0.0</v>
      </c>
      <c r="K728" s="6">
        <v>6.0</v>
      </c>
      <c r="L728" s="6">
        <v>0.0</v>
      </c>
      <c r="M728" s="6">
        <v>0.0</v>
      </c>
      <c r="N728" s="6" t="s">
        <v>61</v>
      </c>
      <c r="O728" s="6">
        <v>0.0</v>
      </c>
      <c r="P728" s="6">
        <v>0.0</v>
      </c>
      <c r="Q728" s="23"/>
      <c r="R728" s="23"/>
      <c r="S728" s="23"/>
      <c r="T728" s="23"/>
      <c r="U728" s="23"/>
      <c r="V728" s="23"/>
      <c r="W728" s="23"/>
      <c r="X728" s="23"/>
      <c r="Y728" s="23"/>
      <c r="Z728" s="23"/>
      <c r="AA728" s="23"/>
      <c r="AB728" s="23"/>
      <c r="AC728" s="23"/>
      <c r="AD728" s="23"/>
      <c r="AE728" s="23"/>
      <c r="AF728" s="23"/>
      <c r="AG728" s="23"/>
      <c r="AH728" s="23"/>
      <c r="AI728" s="23"/>
      <c r="AJ728" s="23"/>
      <c r="AK728" s="23"/>
      <c r="AL728" s="23"/>
      <c r="AM728" s="23"/>
      <c r="AN728" s="23"/>
      <c r="AO728" s="23"/>
      <c r="AP728" s="23"/>
      <c r="AQ728" s="23"/>
      <c r="AR728" s="6" t="s">
        <v>68</v>
      </c>
      <c r="AS728" s="23"/>
      <c r="AT728" s="23"/>
      <c r="AU728" s="23"/>
      <c r="AV728" s="22" t="s">
        <v>17417</v>
      </c>
      <c r="AW728" s="22" t="s">
        <v>17417</v>
      </c>
      <c r="AX728" s="23"/>
      <c r="AY728" s="23"/>
      <c r="AZ728" s="23"/>
      <c r="BA728" s="23"/>
      <c r="BB728" s="23"/>
      <c r="BC728" s="23"/>
      <c r="BD728" s="23"/>
      <c r="BE728" s="23"/>
      <c r="BF728" s="23"/>
    </row>
    <row r="729" hidden="1">
      <c r="A729" s="5">
        <v>43872.0</v>
      </c>
      <c r="B729" s="12">
        <v>43112.0</v>
      </c>
      <c r="C729" s="6" t="s">
        <v>17420</v>
      </c>
      <c r="D729" s="23"/>
      <c r="E729" s="23"/>
      <c r="F729" s="23"/>
      <c r="G729" s="6">
        <v>30.0</v>
      </c>
      <c r="H729" s="23"/>
      <c r="I729" s="6">
        <v>0.0</v>
      </c>
      <c r="J729" s="6">
        <v>0.0</v>
      </c>
      <c r="K729" s="6">
        <v>6.0</v>
      </c>
      <c r="L729" s="6">
        <v>0.0</v>
      </c>
      <c r="M729" s="6">
        <v>0.0</v>
      </c>
      <c r="N729" s="6" t="s">
        <v>61</v>
      </c>
      <c r="O729" s="6">
        <v>0.0</v>
      </c>
      <c r="P729" s="6">
        <v>0.0</v>
      </c>
      <c r="Q729" s="23"/>
      <c r="R729" s="23"/>
      <c r="S729" s="23"/>
      <c r="T729" s="23"/>
      <c r="U729" s="23"/>
      <c r="V729" s="23"/>
      <c r="W729" s="23"/>
      <c r="X729" s="23"/>
      <c r="Y729" s="23"/>
      <c r="Z729" s="23"/>
      <c r="AA729" s="23"/>
      <c r="AB729" s="23"/>
      <c r="AC729" s="23"/>
      <c r="AD729" s="23"/>
      <c r="AE729" s="23"/>
      <c r="AF729" s="23"/>
      <c r="AG729" s="23"/>
      <c r="AH729" s="23"/>
      <c r="AI729" s="23"/>
      <c r="AJ729" s="23"/>
      <c r="AK729" s="23"/>
      <c r="AL729" s="23"/>
      <c r="AM729" s="23"/>
      <c r="AN729" s="23"/>
      <c r="AO729" s="23"/>
      <c r="AP729" s="23"/>
      <c r="AQ729" s="23"/>
      <c r="AR729" s="6" t="s">
        <v>68</v>
      </c>
      <c r="AS729" s="23"/>
      <c r="AT729" s="23"/>
      <c r="AU729" s="23"/>
      <c r="AV729" s="22" t="s">
        <v>17423</v>
      </c>
      <c r="AW729" s="22" t="s">
        <v>17423</v>
      </c>
      <c r="AX729" s="23"/>
      <c r="AY729" s="23"/>
      <c r="AZ729" s="23"/>
      <c r="BA729" s="23"/>
      <c r="BB729" s="23"/>
      <c r="BC729" s="23"/>
      <c r="BD729" s="23"/>
      <c r="BE729" s="23"/>
      <c r="BF729" s="23"/>
    </row>
    <row r="730" hidden="1">
      <c r="A730" s="5">
        <v>38079.0</v>
      </c>
      <c r="B730" s="6" t="s">
        <v>17427</v>
      </c>
      <c r="C730" s="6" t="s">
        <v>17428</v>
      </c>
      <c r="D730" s="23"/>
      <c r="E730" s="23"/>
      <c r="F730" s="23"/>
      <c r="G730" s="6">
        <v>1000.0</v>
      </c>
      <c r="H730" s="23"/>
      <c r="I730" s="6">
        <v>0.0</v>
      </c>
      <c r="J730" s="6">
        <v>0.0</v>
      </c>
      <c r="K730" s="6">
        <v>6.0</v>
      </c>
      <c r="L730" s="6">
        <v>0.0</v>
      </c>
      <c r="M730" s="6">
        <v>0.0</v>
      </c>
      <c r="N730" s="6" t="s">
        <v>61</v>
      </c>
      <c r="O730" s="6">
        <v>0.0</v>
      </c>
      <c r="P730" s="6">
        <v>0.0</v>
      </c>
      <c r="Q730" s="23"/>
      <c r="R730" s="23"/>
      <c r="S730" s="23"/>
      <c r="T730" s="23"/>
      <c r="U730" s="23"/>
      <c r="V730" s="23"/>
      <c r="W730" s="23"/>
      <c r="X730" s="23"/>
      <c r="Y730" s="23"/>
      <c r="Z730" s="23"/>
      <c r="AA730" s="23"/>
      <c r="AB730" s="23"/>
      <c r="AC730" s="23"/>
      <c r="AD730" s="23"/>
      <c r="AE730" s="23"/>
      <c r="AF730" s="23"/>
      <c r="AG730" s="23"/>
      <c r="AH730" s="23"/>
      <c r="AI730" s="23"/>
      <c r="AJ730" s="23"/>
      <c r="AK730" s="23"/>
      <c r="AL730" s="23"/>
      <c r="AM730" s="23"/>
      <c r="AN730" s="23"/>
      <c r="AO730" s="23"/>
      <c r="AP730" s="23"/>
      <c r="AQ730" s="23"/>
      <c r="AR730" s="6" t="s">
        <v>68</v>
      </c>
      <c r="AS730" s="23"/>
      <c r="AT730" s="23"/>
      <c r="AU730" s="23"/>
      <c r="AV730" s="23"/>
      <c r="AW730" s="23"/>
      <c r="AX730" s="23"/>
      <c r="AY730" s="23"/>
      <c r="AZ730" s="23"/>
      <c r="BA730" s="23"/>
      <c r="BB730" s="23"/>
      <c r="BC730" s="23"/>
      <c r="BD730" s="23"/>
      <c r="BE730" s="23"/>
      <c r="BF730" s="23"/>
    </row>
    <row r="731" hidden="1">
      <c r="A731" s="5">
        <v>38832.0</v>
      </c>
      <c r="B731" s="6" t="s">
        <v>15485</v>
      </c>
      <c r="C731" s="6" t="s">
        <v>17430</v>
      </c>
      <c r="D731" s="23"/>
      <c r="E731" s="23"/>
      <c r="F731" s="23"/>
      <c r="G731" s="6">
        <v>1000.0</v>
      </c>
      <c r="H731" s="23"/>
      <c r="I731" s="6">
        <v>0.0</v>
      </c>
      <c r="J731" s="6">
        <v>0.0</v>
      </c>
      <c r="K731" s="6">
        <v>6.0</v>
      </c>
      <c r="L731" s="6">
        <v>0.0</v>
      </c>
      <c r="M731" s="6">
        <v>0.0</v>
      </c>
      <c r="N731" s="6" t="s">
        <v>61</v>
      </c>
      <c r="O731" s="6">
        <v>0.0</v>
      </c>
      <c r="P731" s="6">
        <v>0.0</v>
      </c>
      <c r="Q731" s="23"/>
      <c r="R731" s="23"/>
      <c r="S731" s="23"/>
      <c r="T731" s="23"/>
      <c r="U731" s="23"/>
      <c r="V731" s="23"/>
      <c r="W731" s="23"/>
      <c r="X731" s="23"/>
      <c r="Y731" s="23"/>
      <c r="Z731" s="23"/>
      <c r="AA731" s="23"/>
      <c r="AB731" s="23"/>
      <c r="AC731" s="23"/>
      <c r="AD731" s="23"/>
      <c r="AE731" s="23"/>
      <c r="AF731" s="23"/>
      <c r="AG731" s="23"/>
      <c r="AH731" s="23"/>
      <c r="AI731" s="23"/>
      <c r="AJ731" s="23"/>
      <c r="AK731" s="23"/>
      <c r="AL731" s="23"/>
      <c r="AM731" s="23"/>
      <c r="AN731" s="23"/>
      <c r="AO731" s="23"/>
      <c r="AP731" s="23"/>
      <c r="AQ731" s="23"/>
      <c r="AR731" s="6" t="s">
        <v>68</v>
      </c>
      <c r="AS731" s="23"/>
      <c r="AT731" s="23"/>
      <c r="AU731" s="23"/>
      <c r="AV731" s="23"/>
      <c r="AW731" s="23"/>
      <c r="AX731" s="23"/>
      <c r="AY731" s="23"/>
      <c r="AZ731" s="23"/>
      <c r="BA731" s="23"/>
      <c r="BB731" s="23"/>
      <c r="BC731" s="23"/>
      <c r="BD731" s="23"/>
      <c r="BE731" s="23"/>
      <c r="BF731" s="23"/>
    </row>
    <row r="732" hidden="1">
      <c r="A732" s="5">
        <v>37061.0</v>
      </c>
      <c r="B732" s="6" t="s">
        <v>13206</v>
      </c>
      <c r="C732" s="6" t="s">
        <v>17435</v>
      </c>
      <c r="D732" s="23"/>
      <c r="E732" s="23"/>
      <c r="F732" s="23"/>
      <c r="G732" s="6">
        <v>10000.0</v>
      </c>
      <c r="H732" s="23"/>
      <c r="I732" s="6">
        <v>0.0</v>
      </c>
      <c r="J732" s="6">
        <v>0.0</v>
      </c>
      <c r="K732" s="6">
        <v>6.0</v>
      </c>
      <c r="L732" s="6">
        <v>0.0</v>
      </c>
      <c r="M732" s="6">
        <v>0.0</v>
      </c>
      <c r="N732" s="6" t="s">
        <v>61</v>
      </c>
      <c r="O732" s="6">
        <v>0.0</v>
      </c>
      <c r="P732" s="6">
        <v>0.0</v>
      </c>
      <c r="Q732" s="23"/>
      <c r="R732" s="23"/>
      <c r="S732" s="23"/>
      <c r="T732" s="23"/>
      <c r="U732" s="23"/>
      <c r="V732" s="23"/>
      <c r="W732" s="23"/>
      <c r="X732" s="23"/>
      <c r="Y732" s="23"/>
      <c r="Z732" s="23"/>
      <c r="AA732" s="23"/>
      <c r="AB732" s="23"/>
      <c r="AC732" s="23"/>
      <c r="AD732" s="23"/>
      <c r="AE732" s="23"/>
      <c r="AF732" s="23"/>
      <c r="AG732" s="23"/>
      <c r="AH732" s="23"/>
      <c r="AI732" s="23"/>
      <c r="AJ732" s="23"/>
      <c r="AK732" s="23"/>
      <c r="AL732" s="23"/>
      <c r="AM732" s="23"/>
      <c r="AN732" s="23"/>
      <c r="AO732" s="23"/>
      <c r="AP732" s="23"/>
      <c r="AQ732" s="23"/>
      <c r="AR732" s="6" t="s">
        <v>68</v>
      </c>
      <c r="AS732" s="23"/>
      <c r="AT732" s="23"/>
      <c r="AU732" s="23"/>
      <c r="AV732" s="23"/>
      <c r="AW732" s="23"/>
      <c r="AX732" s="23"/>
      <c r="AY732" s="23"/>
      <c r="AZ732" s="23"/>
      <c r="BA732" s="23"/>
      <c r="BB732" s="23"/>
      <c r="BC732" s="23"/>
      <c r="BD732" s="23"/>
      <c r="BE732" s="23"/>
      <c r="BF732" s="23"/>
    </row>
    <row r="733" hidden="1">
      <c r="A733" s="5">
        <v>37173.0</v>
      </c>
      <c r="B733" s="6" t="s">
        <v>17438</v>
      </c>
      <c r="C733" s="6" t="s">
        <v>17439</v>
      </c>
      <c r="D733" s="23"/>
      <c r="E733" s="23"/>
      <c r="F733" s="23"/>
      <c r="G733" s="6">
        <v>15000.0</v>
      </c>
      <c r="H733" s="23"/>
      <c r="I733" s="6">
        <v>0.0</v>
      </c>
      <c r="J733" s="6">
        <v>0.0</v>
      </c>
      <c r="K733" s="6">
        <v>6.0</v>
      </c>
      <c r="L733" s="6">
        <v>0.0</v>
      </c>
      <c r="M733" s="6">
        <v>0.0</v>
      </c>
      <c r="N733" s="6" t="s">
        <v>61</v>
      </c>
      <c r="O733" s="6">
        <v>0.0</v>
      </c>
      <c r="P733" s="6">
        <v>0.0</v>
      </c>
      <c r="Q733" s="6" t="s">
        <v>17438</v>
      </c>
      <c r="R733" s="12">
        <v>43284.0</v>
      </c>
      <c r="S733" s="23"/>
      <c r="T733" s="23"/>
      <c r="U733" s="23"/>
      <c r="V733" s="23"/>
      <c r="W733" s="6" t="s">
        <v>12065</v>
      </c>
      <c r="X733" s="23"/>
      <c r="Y733" s="23"/>
      <c r="Z733" s="23"/>
      <c r="AA733" s="23"/>
      <c r="AB733" s="23"/>
      <c r="AC733" s="6" t="s">
        <v>17441</v>
      </c>
      <c r="AD733" s="6" t="s">
        <v>17442</v>
      </c>
      <c r="AE733" s="6" t="s">
        <v>17444</v>
      </c>
      <c r="AF733" s="6" t="s">
        <v>17446</v>
      </c>
      <c r="AG733" s="23"/>
      <c r="AH733" s="23"/>
      <c r="AI733" s="23"/>
      <c r="AJ733" s="23"/>
      <c r="AK733" s="23"/>
      <c r="AL733" s="23"/>
      <c r="AM733" s="23"/>
      <c r="AN733" s="23"/>
      <c r="AO733" s="23"/>
      <c r="AP733" s="23"/>
      <c r="AQ733" s="23"/>
      <c r="AR733" s="6" t="s">
        <v>68</v>
      </c>
      <c r="AS733" s="23"/>
      <c r="AT733" s="23"/>
      <c r="AU733" s="23"/>
      <c r="AV733" s="22" t="s">
        <v>17450</v>
      </c>
      <c r="AW733" s="22" t="s">
        <v>17450</v>
      </c>
      <c r="AX733" s="23"/>
      <c r="AY733" s="23"/>
      <c r="AZ733" s="23"/>
      <c r="BA733" s="23"/>
      <c r="BB733" s="23"/>
      <c r="BC733" s="23"/>
      <c r="BD733" s="23"/>
      <c r="BE733" s="23"/>
      <c r="BF733" s="23"/>
    </row>
    <row r="734" hidden="1">
      <c r="A734" s="5">
        <v>40259.0</v>
      </c>
      <c r="B734" s="6" t="s">
        <v>14473</v>
      </c>
      <c r="C734" s="6" t="s">
        <v>17456</v>
      </c>
      <c r="D734" s="23"/>
      <c r="E734" s="23"/>
      <c r="F734" s="23"/>
      <c r="G734" s="6">
        <v>5000.0</v>
      </c>
      <c r="H734" s="23"/>
      <c r="I734" s="6">
        <v>0.0</v>
      </c>
      <c r="J734" s="6">
        <v>0.0</v>
      </c>
      <c r="K734" s="6">
        <v>6.0</v>
      </c>
      <c r="L734" s="6">
        <v>0.0</v>
      </c>
      <c r="M734" s="6">
        <v>0.0</v>
      </c>
      <c r="N734" s="6" t="s">
        <v>61</v>
      </c>
      <c r="O734" s="6">
        <v>0.0</v>
      </c>
      <c r="P734" s="6">
        <v>0.0</v>
      </c>
      <c r="Q734" s="23"/>
      <c r="R734" s="23"/>
      <c r="S734" s="23"/>
      <c r="T734" s="23"/>
      <c r="U734" s="23"/>
      <c r="V734" s="23"/>
      <c r="W734" s="23"/>
      <c r="X734" s="23"/>
      <c r="Y734" s="23"/>
      <c r="Z734" s="23"/>
      <c r="AA734" s="23"/>
      <c r="AB734" s="23"/>
      <c r="AC734" s="23"/>
      <c r="AD734" s="23"/>
      <c r="AE734" s="23"/>
      <c r="AF734" s="23"/>
      <c r="AG734" s="23"/>
      <c r="AH734" s="23"/>
      <c r="AI734" s="23"/>
      <c r="AJ734" s="23"/>
      <c r="AK734" s="23"/>
      <c r="AL734" s="23"/>
      <c r="AM734" s="23"/>
      <c r="AN734" s="23"/>
      <c r="AO734" s="23"/>
      <c r="AP734" s="23"/>
      <c r="AQ734" s="23"/>
      <c r="AR734" s="6" t="s">
        <v>68</v>
      </c>
      <c r="AS734" s="23"/>
      <c r="AT734" s="23"/>
      <c r="AU734" s="23"/>
      <c r="AV734" s="23"/>
      <c r="AW734" s="23"/>
      <c r="AX734" s="23"/>
      <c r="AY734" s="23"/>
      <c r="AZ734" s="23"/>
      <c r="BA734" s="23"/>
      <c r="BB734" s="23"/>
      <c r="BC734" s="23"/>
      <c r="BD734" s="23"/>
      <c r="BE734" s="23"/>
      <c r="BF734" s="23"/>
    </row>
    <row r="735" hidden="1">
      <c r="A735" s="5">
        <v>40324.0</v>
      </c>
      <c r="B735" s="6" t="s">
        <v>9510</v>
      </c>
      <c r="C735" s="6" t="s">
        <v>17462</v>
      </c>
      <c r="D735" s="23"/>
      <c r="E735" s="23"/>
      <c r="F735" s="23"/>
      <c r="G735" s="6">
        <v>100000.0</v>
      </c>
      <c r="H735" s="23"/>
      <c r="I735" s="6">
        <v>0.0</v>
      </c>
      <c r="J735" s="6">
        <v>0.0</v>
      </c>
      <c r="K735" s="6">
        <v>6.0</v>
      </c>
      <c r="L735" s="6">
        <v>0.0</v>
      </c>
      <c r="M735" s="6">
        <v>0.0</v>
      </c>
      <c r="N735" s="6" t="s">
        <v>61</v>
      </c>
      <c r="O735" s="6">
        <v>0.0</v>
      </c>
      <c r="P735" s="6">
        <v>0.0</v>
      </c>
      <c r="Q735" s="23"/>
      <c r="R735" s="23"/>
      <c r="S735" s="23"/>
      <c r="T735" s="23"/>
      <c r="U735" s="23"/>
      <c r="V735" s="23"/>
      <c r="W735" s="23"/>
      <c r="X735" s="23"/>
      <c r="Y735" s="23"/>
      <c r="Z735" s="23"/>
      <c r="AA735" s="23"/>
      <c r="AB735" s="23"/>
      <c r="AC735" s="23"/>
      <c r="AD735" s="23"/>
      <c r="AE735" s="23"/>
      <c r="AF735" s="23"/>
      <c r="AG735" s="23"/>
      <c r="AH735" s="23"/>
      <c r="AI735" s="23"/>
      <c r="AJ735" s="23"/>
      <c r="AK735" s="23"/>
      <c r="AL735" s="23"/>
      <c r="AM735" s="23"/>
      <c r="AN735" s="23"/>
      <c r="AO735" s="23"/>
      <c r="AP735" s="23"/>
      <c r="AQ735" s="23"/>
      <c r="AR735" s="6" t="s">
        <v>68</v>
      </c>
      <c r="AS735" s="23"/>
      <c r="AT735" s="23"/>
      <c r="AU735" s="23"/>
      <c r="AV735" s="22" t="s">
        <v>17464</v>
      </c>
      <c r="AW735" s="22" t="s">
        <v>17464</v>
      </c>
      <c r="AX735" s="23"/>
      <c r="AY735" s="23"/>
      <c r="AZ735" s="23"/>
      <c r="BA735" s="23"/>
      <c r="BB735" s="23"/>
      <c r="BC735" s="23"/>
      <c r="BD735" s="23"/>
      <c r="BE735" s="23"/>
      <c r="BF735" s="23"/>
    </row>
    <row r="736" hidden="1">
      <c r="A736" s="5">
        <v>40323.0</v>
      </c>
      <c r="B736" s="6" t="s">
        <v>9510</v>
      </c>
      <c r="C736" s="6" t="s">
        <v>17472</v>
      </c>
      <c r="D736" s="23"/>
      <c r="E736" s="23"/>
      <c r="F736" s="23"/>
      <c r="G736" s="6">
        <v>100000.0</v>
      </c>
      <c r="H736" s="23"/>
      <c r="I736" s="6">
        <v>0.0</v>
      </c>
      <c r="J736" s="6">
        <v>0.0</v>
      </c>
      <c r="K736" s="6">
        <v>6.0</v>
      </c>
      <c r="L736" s="6">
        <v>0.0</v>
      </c>
      <c r="M736" s="6">
        <v>0.0</v>
      </c>
      <c r="N736" s="6" t="s">
        <v>61</v>
      </c>
      <c r="O736" s="6">
        <v>0.0</v>
      </c>
      <c r="P736" s="6">
        <v>0.0</v>
      </c>
      <c r="Q736" s="23"/>
      <c r="R736" s="23"/>
      <c r="S736" s="23"/>
      <c r="T736" s="23"/>
      <c r="U736" s="23"/>
      <c r="V736" s="23"/>
      <c r="W736" s="23"/>
      <c r="X736" s="23"/>
      <c r="Y736" s="23"/>
      <c r="Z736" s="23"/>
      <c r="AA736" s="23"/>
      <c r="AB736" s="23"/>
      <c r="AC736" s="23"/>
      <c r="AD736" s="23"/>
      <c r="AE736" s="23"/>
      <c r="AF736" s="23"/>
      <c r="AG736" s="23"/>
      <c r="AH736" s="23"/>
      <c r="AI736" s="23"/>
      <c r="AJ736" s="23"/>
      <c r="AK736" s="23"/>
      <c r="AL736" s="23"/>
      <c r="AM736" s="23"/>
      <c r="AN736" s="23"/>
      <c r="AO736" s="23"/>
      <c r="AP736" s="23"/>
      <c r="AQ736" s="23"/>
      <c r="AR736" s="6" t="s">
        <v>68</v>
      </c>
      <c r="AS736" s="23"/>
      <c r="AT736" s="23"/>
      <c r="AU736" s="23"/>
      <c r="AV736" s="23"/>
      <c r="AW736" s="23"/>
      <c r="AX736" s="23"/>
      <c r="AY736" s="23"/>
      <c r="AZ736" s="23"/>
      <c r="BA736" s="23"/>
      <c r="BB736" s="23"/>
      <c r="BC736" s="23"/>
      <c r="BD736" s="23"/>
      <c r="BE736" s="23"/>
      <c r="BF736" s="23"/>
    </row>
    <row r="737" hidden="1">
      <c r="A737" s="5">
        <v>39034.0</v>
      </c>
      <c r="B737" s="12">
        <v>43257.0</v>
      </c>
      <c r="C737" s="6" t="s">
        <v>17477</v>
      </c>
      <c r="D737" s="23"/>
      <c r="E737" s="23"/>
      <c r="F737" s="23"/>
      <c r="G737" s="6">
        <v>200.0</v>
      </c>
      <c r="H737" s="23"/>
      <c r="I737" s="6">
        <v>0.0</v>
      </c>
      <c r="J737" s="6">
        <v>0.0</v>
      </c>
      <c r="K737" s="6">
        <v>6.0</v>
      </c>
      <c r="L737" s="6">
        <v>0.0</v>
      </c>
      <c r="M737" s="6">
        <v>0.0</v>
      </c>
      <c r="N737" s="6" t="s">
        <v>61</v>
      </c>
      <c r="O737" s="6">
        <v>0.0</v>
      </c>
      <c r="P737" s="6">
        <v>0.0</v>
      </c>
      <c r="Q737" s="23"/>
      <c r="R737" s="23"/>
      <c r="S737" s="23"/>
      <c r="T737" s="23"/>
      <c r="U737" s="23"/>
      <c r="V737" s="23"/>
      <c r="W737" s="23"/>
      <c r="X737" s="23"/>
      <c r="Y737" s="23"/>
      <c r="Z737" s="23"/>
      <c r="AA737" s="23"/>
      <c r="AB737" s="23"/>
      <c r="AC737" s="23"/>
      <c r="AD737" s="23"/>
      <c r="AE737" s="23"/>
      <c r="AF737" s="23"/>
      <c r="AG737" s="23"/>
      <c r="AH737" s="23"/>
      <c r="AI737" s="23"/>
      <c r="AJ737" s="23"/>
      <c r="AK737" s="23"/>
      <c r="AL737" s="23"/>
      <c r="AM737" s="23"/>
      <c r="AN737" s="23"/>
      <c r="AO737" s="23"/>
      <c r="AP737" s="23"/>
      <c r="AQ737" s="23"/>
      <c r="AR737" s="6" t="s">
        <v>68</v>
      </c>
      <c r="AS737" s="23"/>
      <c r="AT737" s="23"/>
      <c r="AU737" s="23"/>
      <c r="AV737" s="22" t="s">
        <v>17480</v>
      </c>
      <c r="AW737" s="22" t="s">
        <v>17480</v>
      </c>
      <c r="AX737" s="23"/>
      <c r="AY737" s="23"/>
      <c r="AZ737" s="23"/>
      <c r="BA737" s="23"/>
      <c r="BB737" s="23"/>
      <c r="BC737" s="23"/>
      <c r="BD737" s="23"/>
      <c r="BE737" s="23"/>
      <c r="BF737" s="23"/>
    </row>
    <row r="738" hidden="1">
      <c r="A738" s="5">
        <v>36925.0</v>
      </c>
      <c r="B738" s="12">
        <v>43191.0</v>
      </c>
      <c r="C738" s="6" t="s">
        <v>17484</v>
      </c>
      <c r="D738" s="23"/>
      <c r="E738" s="23"/>
      <c r="F738" s="23"/>
      <c r="G738" s="6">
        <v>15000.0</v>
      </c>
      <c r="H738" s="23"/>
      <c r="I738" s="6">
        <v>0.0</v>
      </c>
      <c r="J738" s="6">
        <v>0.0</v>
      </c>
      <c r="K738" s="6">
        <v>6.0</v>
      </c>
      <c r="L738" s="6">
        <v>0.0</v>
      </c>
      <c r="M738" s="6">
        <v>0.0</v>
      </c>
      <c r="N738" s="6" t="s">
        <v>61</v>
      </c>
      <c r="O738" s="6">
        <v>0.0</v>
      </c>
      <c r="P738" s="6">
        <v>0.0</v>
      </c>
      <c r="Q738" s="23"/>
      <c r="R738" s="23"/>
      <c r="S738" s="23"/>
      <c r="T738" s="23"/>
      <c r="U738" s="23"/>
      <c r="V738" s="23"/>
      <c r="W738" s="23"/>
      <c r="X738" s="23"/>
      <c r="Y738" s="23"/>
      <c r="Z738" s="23"/>
      <c r="AA738" s="23"/>
      <c r="AB738" s="23"/>
      <c r="AC738" s="23"/>
      <c r="AD738" s="23"/>
      <c r="AE738" s="23"/>
      <c r="AF738" s="23"/>
      <c r="AG738" s="23"/>
      <c r="AH738" s="23"/>
      <c r="AI738" s="23"/>
      <c r="AJ738" s="23"/>
      <c r="AK738" s="23"/>
      <c r="AL738" s="23"/>
      <c r="AM738" s="23"/>
      <c r="AN738" s="23"/>
      <c r="AO738" s="23"/>
      <c r="AP738" s="23"/>
      <c r="AQ738" s="23"/>
      <c r="AR738" s="6" t="s">
        <v>68</v>
      </c>
      <c r="AS738" s="23"/>
      <c r="AT738" s="23"/>
      <c r="AU738" s="23"/>
      <c r="AV738" s="22" t="s">
        <v>17486</v>
      </c>
      <c r="AW738" s="22" t="s">
        <v>17486</v>
      </c>
      <c r="AX738" s="23"/>
      <c r="AY738" s="23"/>
      <c r="AZ738" s="23"/>
      <c r="BA738" s="23"/>
      <c r="BB738" s="23"/>
      <c r="BC738" s="23"/>
      <c r="BD738" s="23"/>
      <c r="BE738" s="23"/>
      <c r="BF738" s="23"/>
    </row>
    <row r="739">
      <c r="A739" s="5">
        <v>38912.0</v>
      </c>
      <c r="B739" s="6" t="s">
        <v>14013</v>
      </c>
      <c r="C739" s="6" t="s">
        <v>17487</v>
      </c>
      <c r="D739" s="6" t="s">
        <v>15653</v>
      </c>
      <c r="E739" s="6" t="s">
        <v>15654</v>
      </c>
      <c r="F739" s="22" t="s">
        <v>17488</v>
      </c>
      <c r="G739" s="6">
        <v>20000.0</v>
      </c>
      <c r="H739" s="6">
        <v>20092.31</v>
      </c>
      <c r="I739" s="6">
        <v>100.0</v>
      </c>
      <c r="J739" s="6">
        <v>622.86161</v>
      </c>
      <c r="K739" s="6">
        <v>3.1</v>
      </c>
      <c r="L739" s="6">
        <v>2101.95</v>
      </c>
      <c r="M739" s="6">
        <v>681.76</v>
      </c>
      <c r="N739" s="6" t="s">
        <v>61</v>
      </c>
      <c r="O739" s="6">
        <v>2.0</v>
      </c>
      <c r="P739" s="6">
        <v>0.0</v>
      </c>
      <c r="Q739" s="6" t="s">
        <v>14013</v>
      </c>
      <c r="R739" s="6" t="s">
        <v>175</v>
      </c>
      <c r="S739" s="6" t="s">
        <v>17489</v>
      </c>
      <c r="T739" s="22" t="s">
        <v>17490</v>
      </c>
      <c r="U739" s="6" t="s">
        <v>17491</v>
      </c>
      <c r="V739" s="23"/>
      <c r="W739" s="6" t="s">
        <v>17493</v>
      </c>
      <c r="X739" s="23"/>
      <c r="Y739" s="23"/>
      <c r="Z739" s="23"/>
      <c r="AA739" s="6" t="s">
        <v>5133</v>
      </c>
      <c r="AB739" s="23"/>
      <c r="AC739" s="6" t="s">
        <v>17494</v>
      </c>
      <c r="AD739" s="6" t="s">
        <v>17495</v>
      </c>
      <c r="AE739" s="6" t="s">
        <v>17502</v>
      </c>
      <c r="AF739" s="6" t="s">
        <v>17509</v>
      </c>
      <c r="AG739" s="23"/>
      <c r="AH739" s="23"/>
      <c r="AI739" s="23"/>
      <c r="AJ739" s="23"/>
      <c r="AK739" s="23"/>
      <c r="AL739" s="6" t="s">
        <v>17510</v>
      </c>
      <c r="AM739" s="23"/>
      <c r="AN739" s="23"/>
      <c r="AO739" s="23"/>
      <c r="AP739" s="23"/>
      <c r="AQ739" s="23"/>
      <c r="AR739" s="6" t="s">
        <v>86</v>
      </c>
      <c r="AS739" s="23"/>
      <c r="AT739" s="23"/>
      <c r="AU739" s="23"/>
      <c r="AV739" s="22" t="s">
        <v>17511</v>
      </c>
      <c r="AW739" s="22" t="s">
        <v>17511</v>
      </c>
      <c r="AX739" s="23"/>
      <c r="AY739" s="23"/>
      <c r="AZ739" s="23"/>
      <c r="BA739" s="23"/>
      <c r="BB739" s="23"/>
      <c r="BC739" s="23"/>
      <c r="BD739" s="23"/>
      <c r="BE739" s="23"/>
      <c r="BF739" s="23"/>
    </row>
    <row r="740" hidden="1">
      <c r="A740" s="5">
        <v>37379.0</v>
      </c>
      <c r="B740" s="12">
        <v>43161.0</v>
      </c>
      <c r="C740" s="6" t="s">
        <v>17519</v>
      </c>
      <c r="D740" s="23"/>
      <c r="E740" s="23"/>
      <c r="F740" s="23"/>
      <c r="G740" s="6">
        <v>7000.0</v>
      </c>
      <c r="H740" s="23"/>
      <c r="I740" s="6">
        <v>0.0</v>
      </c>
      <c r="J740" s="6">
        <v>0.0</v>
      </c>
      <c r="K740" s="6">
        <v>6.0</v>
      </c>
      <c r="L740" s="6">
        <v>0.0</v>
      </c>
      <c r="M740" s="6">
        <v>0.0</v>
      </c>
      <c r="N740" s="6" t="s">
        <v>61</v>
      </c>
      <c r="O740" s="6">
        <v>0.0</v>
      </c>
      <c r="P740" s="6">
        <v>0.0</v>
      </c>
      <c r="Q740" s="23"/>
      <c r="R740" s="23"/>
      <c r="S740" s="23"/>
      <c r="T740" s="23"/>
      <c r="U740" s="23"/>
      <c r="V740" s="23"/>
      <c r="W740" s="23"/>
      <c r="X740" s="23"/>
      <c r="Y740" s="23"/>
      <c r="Z740" s="23"/>
      <c r="AA740" s="23"/>
      <c r="AB740" s="23"/>
      <c r="AC740" s="23"/>
      <c r="AD740" s="23"/>
      <c r="AE740" s="23"/>
      <c r="AF740" s="23"/>
      <c r="AG740" s="23"/>
      <c r="AH740" s="23"/>
      <c r="AI740" s="23"/>
      <c r="AJ740" s="23"/>
      <c r="AK740" s="23"/>
      <c r="AL740" s="23"/>
      <c r="AM740" s="23"/>
      <c r="AN740" s="23"/>
      <c r="AO740" s="23"/>
      <c r="AP740" s="23"/>
      <c r="AQ740" s="23"/>
      <c r="AR740" s="6" t="s">
        <v>68</v>
      </c>
      <c r="AS740" s="23"/>
      <c r="AT740" s="23"/>
      <c r="AU740" s="23"/>
      <c r="AV740" s="22" t="s">
        <v>17522</v>
      </c>
      <c r="AW740" s="22" t="s">
        <v>17522</v>
      </c>
      <c r="AX740" s="23"/>
      <c r="AY740" s="23"/>
      <c r="AZ740" s="23"/>
      <c r="BA740" s="23"/>
      <c r="BB740" s="23"/>
      <c r="BC740" s="23"/>
      <c r="BD740" s="23"/>
      <c r="BE740" s="23"/>
      <c r="BF740" s="23"/>
    </row>
    <row r="741" hidden="1">
      <c r="A741" s="5">
        <v>37378.0</v>
      </c>
      <c r="B741" s="12">
        <v>43161.0</v>
      </c>
      <c r="C741" s="6" t="s">
        <v>17535</v>
      </c>
      <c r="D741" s="23"/>
      <c r="E741" s="23"/>
      <c r="F741" s="23"/>
      <c r="G741" s="6">
        <v>5000.0</v>
      </c>
      <c r="H741" s="23"/>
      <c r="I741" s="6">
        <v>0.0</v>
      </c>
      <c r="J741" s="6">
        <v>0.0</v>
      </c>
      <c r="K741" s="6">
        <v>6.0</v>
      </c>
      <c r="L741" s="6">
        <v>0.0</v>
      </c>
      <c r="M741" s="6">
        <v>0.0</v>
      </c>
      <c r="N741" s="6" t="s">
        <v>61</v>
      </c>
      <c r="O741" s="6">
        <v>0.0</v>
      </c>
      <c r="P741" s="6">
        <v>0.0</v>
      </c>
      <c r="Q741" s="23"/>
      <c r="R741" s="23"/>
      <c r="S741" s="23"/>
      <c r="T741" s="23"/>
      <c r="U741" s="23"/>
      <c r="V741" s="23"/>
      <c r="W741" s="23"/>
      <c r="X741" s="23"/>
      <c r="Y741" s="23"/>
      <c r="Z741" s="23"/>
      <c r="AA741" s="23"/>
      <c r="AB741" s="23"/>
      <c r="AC741" s="23"/>
      <c r="AD741" s="23"/>
      <c r="AE741" s="23"/>
      <c r="AF741" s="23"/>
      <c r="AG741" s="23"/>
      <c r="AH741" s="23"/>
      <c r="AI741" s="23"/>
      <c r="AJ741" s="23"/>
      <c r="AK741" s="23"/>
      <c r="AL741" s="23"/>
      <c r="AM741" s="23"/>
      <c r="AN741" s="23"/>
      <c r="AO741" s="23"/>
      <c r="AP741" s="23"/>
      <c r="AQ741" s="23"/>
      <c r="AR741" s="6" t="s">
        <v>68</v>
      </c>
      <c r="AS741" s="23"/>
      <c r="AT741" s="23"/>
      <c r="AU741" s="23"/>
      <c r="AV741" s="23"/>
      <c r="AW741" s="23"/>
      <c r="AX741" s="23"/>
      <c r="AY741" s="23"/>
      <c r="AZ741" s="23"/>
      <c r="BA741" s="23"/>
      <c r="BB741" s="23"/>
      <c r="BC741" s="23"/>
      <c r="BD741" s="23"/>
      <c r="BE741" s="23"/>
      <c r="BF741" s="23"/>
    </row>
    <row r="742" hidden="1">
      <c r="A742" s="5">
        <v>37595.0</v>
      </c>
      <c r="B742" s="6" t="s">
        <v>9582</v>
      </c>
      <c r="C742" s="6" t="s">
        <v>17538</v>
      </c>
      <c r="D742" s="23"/>
      <c r="E742" s="23"/>
      <c r="F742" s="23"/>
      <c r="G742" s="6">
        <v>500000.0</v>
      </c>
      <c r="H742" s="23"/>
      <c r="I742" s="6">
        <v>0.0</v>
      </c>
      <c r="J742" s="6">
        <v>0.0</v>
      </c>
      <c r="K742" s="6">
        <v>6.0</v>
      </c>
      <c r="L742" s="6">
        <v>0.0</v>
      </c>
      <c r="M742" s="6">
        <v>0.0</v>
      </c>
      <c r="N742" s="6" t="s">
        <v>61</v>
      </c>
      <c r="O742" s="6">
        <v>0.0</v>
      </c>
      <c r="P742" s="6">
        <v>0.0</v>
      </c>
      <c r="Q742" s="23"/>
      <c r="R742" s="23"/>
      <c r="S742" s="23"/>
      <c r="T742" s="23"/>
      <c r="U742" s="23"/>
      <c r="V742" s="23"/>
      <c r="W742" s="23"/>
      <c r="X742" s="23"/>
      <c r="Y742" s="23"/>
      <c r="Z742" s="23"/>
      <c r="AA742" s="23"/>
      <c r="AB742" s="23"/>
      <c r="AC742" s="23"/>
      <c r="AD742" s="23"/>
      <c r="AE742" s="23"/>
      <c r="AF742" s="23"/>
      <c r="AG742" s="23"/>
      <c r="AH742" s="23"/>
      <c r="AI742" s="23"/>
      <c r="AJ742" s="23"/>
      <c r="AK742" s="23"/>
      <c r="AL742" s="23"/>
      <c r="AM742" s="23"/>
      <c r="AN742" s="23"/>
      <c r="AO742" s="23"/>
      <c r="AP742" s="23"/>
      <c r="AQ742" s="23"/>
      <c r="AR742" s="6" t="s">
        <v>68</v>
      </c>
      <c r="AS742" s="23"/>
      <c r="AT742" s="23"/>
      <c r="AU742" s="23"/>
      <c r="AV742" s="23"/>
      <c r="AW742" s="23"/>
      <c r="AX742" s="23"/>
      <c r="AY742" s="23"/>
      <c r="AZ742" s="23"/>
      <c r="BA742" s="23"/>
      <c r="BB742" s="23"/>
      <c r="BC742" s="23"/>
      <c r="BD742" s="23"/>
      <c r="BE742" s="23"/>
      <c r="BF742" s="23"/>
    </row>
    <row r="743" hidden="1">
      <c r="A743" s="5">
        <v>37228.0</v>
      </c>
      <c r="B743" s="6" t="s">
        <v>8049</v>
      </c>
      <c r="C743" s="6" t="s">
        <v>17541</v>
      </c>
      <c r="D743" s="23"/>
      <c r="E743" s="23"/>
      <c r="F743" s="23"/>
      <c r="G743" s="6">
        <v>200000.0</v>
      </c>
      <c r="H743" s="23"/>
      <c r="I743" s="6">
        <v>0.0</v>
      </c>
      <c r="J743" s="6">
        <v>0.0</v>
      </c>
      <c r="K743" s="6">
        <v>6.0</v>
      </c>
      <c r="L743" s="6">
        <v>0.0</v>
      </c>
      <c r="M743" s="6">
        <v>0.0</v>
      </c>
      <c r="N743" s="6" t="s">
        <v>61</v>
      </c>
      <c r="O743" s="6">
        <v>0.0</v>
      </c>
      <c r="P743" s="6">
        <v>0.0</v>
      </c>
      <c r="Q743" s="23"/>
      <c r="R743" s="23"/>
      <c r="S743" s="23"/>
      <c r="T743" s="23"/>
      <c r="U743" s="23"/>
      <c r="V743" s="23"/>
      <c r="W743" s="23"/>
      <c r="X743" s="23"/>
      <c r="Y743" s="23"/>
      <c r="Z743" s="23"/>
      <c r="AA743" s="23"/>
      <c r="AB743" s="23"/>
      <c r="AC743" s="23"/>
      <c r="AD743" s="23"/>
      <c r="AE743" s="23"/>
      <c r="AF743" s="23"/>
      <c r="AG743" s="23"/>
      <c r="AH743" s="23"/>
      <c r="AI743" s="23"/>
      <c r="AJ743" s="23"/>
      <c r="AK743" s="23"/>
      <c r="AL743" s="23"/>
      <c r="AM743" s="23"/>
      <c r="AN743" s="23"/>
      <c r="AO743" s="23"/>
      <c r="AP743" s="23"/>
      <c r="AQ743" s="23"/>
      <c r="AR743" s="6" t="s">
        <v>68</v>
      </c>
      <c r="AS743" s="23"/>
      <c r="AT743" s="23"/>
      <c r="AU743" s="23"/>
      <c r="AV743" s="23"/>
      <c r="AW743" s="23"/>
      <c r="AX743" s="23"/>
      <c r="AY743" s="23"/>
      <c r="AZ743" s="23"/>
      <c r="BA743" s="23"/>
      <c r="BB743" s="23"/>
      <c r="BC743" s="23"/>
      <c r="BD743" s="23"/>
      <c r="BE743" s="23"/>
      <c r="BF743" s="23"/>
    </row>
    <row r="744" hidden="1">
      <c r="A744" s="5">
        <v>38149.0</v>
      </c>
      <c r="B744" s="6" t="s">
        <v>9411</v>
      </c>
      <c r="C744" s="6" t="s">
        <v>17544</v>
      </c>
      <c r="D744" s="23"/>
      <c r="E744" s="23"/>
      <c r="F744" s="23"/>
      <c r="G744" s="6">
        <v>200000.0</v>
      </c>
      <c r="H744" s="23"/>
      <c r="I744" s="6">
        <v>0.0</v>
      </c>
      <c r="J744" s="6">
        <v>0.0</v>
      </c>
      <c r="K744" s="6">
        <v>6.0</v>
      </c>
      <c r="L744" s="6">
        <v>0.0</v>
      </c>
      <c r="M744" s="6">
        <v>0.0</v>
      </c>
      <c r="N744" s="6" t="s">
        <v>61</v>
      </c>
      <c r="O744" s="6">
        <v>0.0</v>
      </c>
      <c r="P744" s="6">
        <v>0.0</v>
      </c>
      <c r="Q744" s="23"/>
      <c r="R744" s="23"/>
      <c r="S744" s="23"/>
      <c r="T744" s="23"/>
      <c r="U744" s="23"/>
      <c r="V744" s="23"/>
      <c r="W744" s="23"/>
      <c r="X744" s="23"/>
      <c r="Y744" s="23"/>
      <c r="Z744" s="23"/>
      <c r="AA744" s="23"/>
      <c r="AB744" s="23"/>
      <c r="AC744" s="23"/>
      <c r="AD744" s="23"/>
      <c r="AE744" s="23"/>
      <c r="AF744" s="23"/>
      <c r="AG744" s="23"/>
      <c r="AH744" s="23"/>
      <c r="AI744" s="23"/>
      <c r="AJ744" s="23"/>
      <c r="AK744" s="23"/>
      <c r="AL744" s="23"/>
      <c r="AM744" s="23"/>
      <c r="AN744" s="23"/>
      <c r="AO744" s="23"/>
      <c r="AP744" s="23"/>
      <c r="AQ744" s="23"/>
      <c r="AR744" s="6" t="s">
        <v>68</v>
      </c>
      <c r="AS744" s="23"/>
      <c r="AT744" s="23"/>
      <c r="AU744" s="23"/>
      <c r="AV744" s="23"/>
      <c r="AW744" s="23"/>
      <c r="AX744" s="23"/>
      <c r="AY744" s="23"/>
      <c r="AZ744" s="23"/>
      <c r="BA744" s="23"/>
      <c r="BB744" s="23"/>
      <c r="BC744" s="23"/>
      <c r="BD744" s="23"/>
      <c r="BE744" s="23"/>
      <c r="BF744" s="23"/>
    </row>
    <row r="745" hidden="1">
      <c r="A745" s="5">
        <v>38697.0</v>
      </c>
      <c r="B745" s="12">
        <v>43164.0</v>
      </c>
      <c r="C745" s="6" t="s">
        <v>17547</v>
      </c>
      <c r="D745" s="23"/>
      <c r="E745" s="23"/>
      <c r="F745" s="23"/>
      <c r="G745" s="6">
        <v>100000.0</v>
      </c>
      <c r="H745" s="23"/>
      <c r="I745" s="6">
        <v>0.0</v>
      </c>
      <c r="J745" s="6">
        <v>0.0</v>
      </c>
      <c r="K745" s="6">
        <v>6.0</v>
      </c>
      <c r="L745" s="6">
        <v>0.0</v>
      </c>
      <c r="M745" s="6">
        <v>0.0</v>
      </c>
      <c r="N745" s="6" t="s">
        <v>61</v>
      </c>
      <c r="O745" s="6">
        <v>0.0</v>
      </c>
      <c r="P745" s="6">
        <v>0.0</v>
      </c>
      <c r="Q745" s="23"/>
      <c r="R745" s="23"/>
      <c r="S745" s="23"/>
      <c r="T745" s="23"/>
      <c r="U745" s="23"/>
      <c r="V745" s="23"/>
      <c r="W745" s="23"/>
      <c r="X745" s="23"/>
      <c r="Y745" s="23"/>
      <c r="Z745" s="23"/>
      <c r="AA745" s="23"/>
      <c r="AB745" s="23"/>
      <c r="AC745" s="23"/>
      <c r="AD745" s="23"/>
      <c r="AE745" s="23"/>
      <c r="AF745" s="23"/>
      <c r="AG745" s="23"/>
      <c r="AH745" s="23"/>
      <c r="AI745" s="23"/>
      <c r="AJ745" s="23"/>
      <c r="AK745" s="23"/>
      <c r="AL745" s="23"/>
      <c r="AM745" s="23"/>
      <c r="AN745" s="23"/>
      <c r="AO745" s="23"/>
      <c r="AP745" s="23"/>
      <c r="AQ745" s="23"/>
      <c r="AR745" s="6" t="s">
        <v>68</v>
      </c>
      <c r="AS745" s="23"/>
      <c r="AT745" s="23"/>
      <c r="AU745" s="23"/>
      <c r="AV745" s="23"/>
      <c r="AW745" s="23"/>
      <c r="AX745" s="23"/>
      <c r="AY745" s="23"/>
      <c r="AZ745" s="23"/>
      <c r="BA745" s="23"/>
      <c r="BB745" s="23"/>
      <c r="BC745" s="23"/>
      <c r="BD745" s="23"/>
      <c r="BE745" s="23"/>
      <c r="BF745" s="23"/>
    </row>
    <row r="746" hidden="1">
      <c r="A746" s="5">
        <v>42008.0</v>
      </c>
      <c r="B746" s="16">
        <v>43445.0</v>
      </c>
      <c r="C746" s="6" t="s">
        <v>17548</v>
      </c>
      <c r="D746" s="23"/>
      <c r="E746" s="23"/>
      <c r="F746" s="23"/>
      <c r="G746" s="6">
        <v>500000.0</v>
      </c>
      <c r="H746" s="23"/>
      <c r="I746" s="6">
        <v>0.0</v>
      </c>
      <c r="J746" s="6">
        <v>0.0</v>
      </c>
      <c r="K746" s="6">
        <v>6.0</v>
      </c>
      <c r="L746" s="6">
        <v>0.0</v>
      </c>
      <c r="M746" s="6">
        <v>0.0</v>
      </c>
      <c r="N746" s="6" t="s">
        <v>61</v>
      </c>
      <c r="O746" s="6">
        <v>0.0</v>
      </c>
      <c r="P746" s="6">
        <v>0.0</v>
      </c>
      <c r="Q746" s="23"/>
      <c r="R746" s="23"/>
      <c r="S746" s="23"/>
      <c r="T746" s="23"/>
      <c r="U746" s="23"/>
      <c r="V746" s="23"/>
      <c r="W746" s="23"/>
      <c r="X746" s="23"/>
      <c r="Y746" s="23"/>
      <c r="Z746" s="23"/>
      <c r="AA746" s="23"/>
      <c r="AB746" s="23"/>
      <c r="AC746" s="23"/>
      <c r="AD746" s="23"/>
      <c r="AE746" s="23"/>
      <c r="AF746" s="23"/>
      <c r="AG746" s="23"/>
      <c r="AH746" s="23"/>
      <c r="AI746" s="23"/>
      <c r="AJ746" s="23"/>
      <c r="AK746" s="23"/>
      <c r="AL746" s="23"/>
      <c r="AM746" s="23"/>
      <c r="AN746" s="23"/>
      <c r="AO746" s="23"/>
      <c r="AP746" s="23"/>
      <c r="AQ746" s="23"/>
      <c r="AR746" s="6" t="s">
        <v>68</v>
      </c>
      <c r="AS746" s="23"/>
      <c r="AT746" s="23"/>
      <c r="AU746" s="23"/>
      <c r="AV746" s="23"/>
      <c r="AW746" s="23"/>
      <c r="AX746" s="23"/>
      <c r="AY746" s="23"/>
      <c r="AZ746" s="23"/>
      <c r="BA746" s="23"/>
      <c r="BB746" s="23"/>
      <c r="BC746" s="23"/>
      <c r="BD746" s="23"/>
      <c r="BE746" s="23"/>
      <c r="BF746" s="23"/>
    </row>
    <row r="747" hidden="1">
      <c r="A747" s="5">
        <v>42010.0</v>
      </c>
      <c r="B747" s="16">
        <v>43445.0</v>
      </c>
      <c r="C747" s="6" t="s">
        <v>17553</v>
      </c>
      <c r="D747" s="6" t="s">
        <v>17554</v>
      </c>
      <c r="E747" s="6" t="s">
        <v>17555</v>
      </c>
      <c r="F747" s="22" t="s">
        <v>17556</v>
      </c>
      <c r="G747" s="6">
        <v>500000.0</v>
      </c>
      <c r="H747" s="23"/>
      <c r="I747" s="6">
        <v>0.0</v>
      </c>
      <c r="J747" s="6">
        <v>0.0</v>
      </c>
      <c r="K747" s="6">
        <v>6.0</v>
      </c>
      <c r="L747" s="6">
        <v>0.0</v>
      </c>
      <c r="M747" s="6">
        <v>0.0</v>
      </c>
      <c r="N747" s="6" t="s">
        <v>61</v>
      </c>
      <c r="O747" s="6">
        <v>0.0</v>
      </c>
      <c r="P747" s="6">
        <v>0.0</v>
      </c>
      <c r="Q747" s="23"/>
      <c r="R747" s="23"/>
      <c r="S747" s="6" t="s">
        <v>17558</v>
      </c>
      <c r="T747" s="22" t="s">
        <v>17559</v>
      </c>
      <c r="U747" s="6" t="s">
        <v>17563</v>
      </c>
      <c r="V747" s="23"/>
      <c r="W747" s="23"/>
      <c r="X747" s="23"/>
      <c r="Y747" s="23"/>
      <c r="Z747" s="23"/>
      <c r="AA747" s="23"/>
      <c r="AB747" s="23"/>
      <c r="AC747" s="23"/>
      <c r="AD747" s="23"/>
      <c r="AE747" s="23"/>
      <c r="AF747" s="23"/>
      <c r="AG747" s="23"/>
      <c r="AH747" s="23"/>
      <c r="AI747" s="23"/>
      <c r="AJ747" s="23"/>
      <c r="AK747" s="23"/>
      <c r="AL747" s="23"/>
      <c r="AM747" s="23"/>
      <c r="AN747" s="23"/>
      <c r="AO747" s="23"/>
      <c r="AP747" s="23"/>
      <c r="AQ747" s="23"/>
      <c r="AR747" s="6" t="s">
        <v>68</v>
      </c>
      <c r="AS747" s="23"/>
      <c r="AT747" s="23"/>
      <c r="AU747" s="23"/>
      <c r="AV747" s="22" t="s">
        <v>17559</v>
      </c>
      <c r="AW747" s="22" t="s">
        <v>17559</v>
      </c>
      <c r="AX747" s="23"/>
      <c r="AY747" s="23"/>
      <c r="AZ747" s="23"/>
      <c r="BA747" s="23"/>
      <c r="BB747" s="23"/>
      <c r="BC747" s="23"/>
      <c r="BD747" s="23"/>
      <c r="BE747" s="23"/>
      <c r="BF747" s="23"/>
    </row>
    <row r="748" hidden="1">
      <c r="A748" s="5">
        <v>40689.0</v>
      </c>
      <c r="B748" s="6" t="s">
        <v>9279</v>
      </c>
      <c r="C748" s="6" t="s">
        <v>17567</v>
      </c>
      <c r="D748" s="6" t="s">
        <v>17568</v>
      </c>
      <c r="E748" s="6" t="s">
        <v>17569</v>
      </c>
      <c r="F748" s="22" t="s">
        <v>17570</v>
      </c>
      <c r="G748" s="6">
        <v>50000.0</v>
      </c>
      <c r="H748" s="23"/>
      <c r="I748" s="6">
        <v>0.0</v>
      </c>
      <c r="J748" s="6">
        <v>0.0</v>
      </c>
      <c r="K748" s="6">
        <v>6.0</v>
      </c>
      <c r="L748" s="6">
        <v>0.0</v>
      </c>
      <c r="M748" s="6">
        <v>0.0</v>
      </c>
      <c r="N748" s="6" t="s">
        <v>61</v>
      </c>
      <c r="O748" s="6">
        <v>0.0</v>
      </c>
      <c r="P748" s="6">
        <v>0.0</v>
      </c>
      <c r="Q748" s="6" t="s">
        <v>9717</v>
      </c>
      <c r="R748" s="6" t="s">
        <v>10812</v>
      </c>
      <c r="S748" s="6" t="s">
        <v>17573</v>
      </c>
      <c r="T748" s="22" t="s">
        <v>17574</v>
      </c>
      <c r="U748" s="6" t="s">
        <v>17575</v>
      </c>
      <c r="V748" s="23"/>
      <c r="W748" s="6" t="s">
        <v>16666</v>
      </c>
      <c r="X748" s="23"/>
      <c r="Y748" s="23"/>
      <c r="Z748" s="23"/>
      <c r="AA748" s="23"/>
      <c r="AB748" s="23"/>
      <c r="AC748" s="6" t="s">
        <v>17576</v>
      </c>
      <c r="AD748" s="6" t="s">
        <v>17577</v>
      </c>
      <c r="AE748" s="6" t="s">
        <v>17579</v>
      </c>
      <c r="AF748" s="6" t="s">
        <v>191</v>
      </c>
      <c r="AG748" s="23"/>
      <c r="AH748" s="23"/>
      <c r="AI748" s="23"/>
      <c r="AJ748" s="23"/>
      <c r="AK748" s="23"/>
      <c r="AL748" s="23"/>
      <c r="AM748" s="23"/>
      <c r="AN748" s="23"/>
      <c r="AO748" s="23"/>
      <c r="AP748" s="23"/>
      <c r="AQ748" s="23"/>
      <c r="AR748" s="6" t="s">
        <v>68</v>
      </c>
      <c r="AS748" s="23"/>
      <c r="AT748" s="6" t="s">
        <v>17581</v>
      </c>
      <c r="AU748" s="23"/>
      <c r="AV748" s="22" t="s">
        <v>17574</v>
      </c>
      <c r="AW748" s="22" t="s">
        <v>17574</v>
      </c>
      <c r="AX748" s="23"/>
      <c r="AY748" s="23"/>
      <c r="AZ748" s="23"/>
      <c r="BA748" s="23"/>
      <c r="BB748" s="23"/>
      <c r="BC748" s="23"/>
      <c r="BD748" s="23"/>
      <c r="BE748" s="23"/>
      <c r="BF748" s="23"/>
    </row>
    <row r="749" hidden="1">
      <c r="A749" s="5">
        <v>38524.0</v>
      </c>
      <c r="B749" s="6" t="s">
        <v>16311</v>
      </c>
      <c r="C749" s="6" t="s">
        <v>17584</v>
      </c>
      <c r="D749" s="23"/>
      <c r="E749" s="23"/>
      <c r="F749" s="23"/>
      <c r="G749" s="6">
        <v>200.0</v>
      </c>
      <c r="H749" s="23"/>
      <c r="I749" s="6">
        <v>0.0</v>
      </c>
      <c r="J749" s="6">
        <v>0.0</v>
      </c>
      <c r="K749" s="6">
        <v>6.0</v>
      </c>
      <c r="L749" s="6">
        <v>0.0</v>
      </c>
      <c r="M749" s="6">
        <v>0.0</v>
      </c>
      <c r="N749" s="6" t="s">
        <v>61</v>
      </c>
      <c r="O749" s="6">
        <v>0.0</v>
      </c>
      <c r="P749" s="6">
        <v>0.0</v>
      </c>
      <c r="Q749" s="23"/>
      <c r="R749" s="23"/>
      <c r="S749" s="23"/>
      <c r="T749" s="23"/>
      <c r="U749" s="23"/>
      <c r="V749" s="23"/>
      <c r="W749" s="23"/>
      <c r="X749" s="23"/>
      <c r="Y749" s="23"/>
      <c r="Z749" s="23"/>
      <c r="AA749" s="23"/>
      <c r="AB749" s="23"/>
      <c r="AC749" s="23"/>
      <c r="AD749" s="23"/>
      <c r="AE749" s="23"/>
      <c r="AF749" s="23"/>
      <c r="AG749" s="23"/>
      <c r="AH749" s="23"/>
      <c r="AI749" s="23"/>
      <c r="AJ749" s="23"/>
      <c r="AK749" s="23"/>
      <c r="AL749" s="23"/>
      <c r="AM749" s="23"/>
      <c r="AN749" s="23"/>
      <c r="AO749" s="23"/>
      <c r="AP749" s="23"/>
      <c r="AQ749" s="23"/>
      <c r="AR749" s="6" t="s">
        <v>68</v>
      </c>
      <c r="AS749" s="23"/>
      <c r="AT749" s="23"/>
      <c r="AU749" s="23"/>
      <c r="AV749" s="23"/>
      <c r="AW749" s="23"/>
      <c r="AX749" s="23"/>
      <c r="AY749" s="23"/>
      <c r="AZ749" s="23"/>
      <c r="BA749" s="23"/>
      <c r="BB749" s="23"/>
      <c r="BC749" s="23"/>
      <c r="BD749" s="23"/>
      <c r="BE749" s="23"/>
      <c r="BF749" s="23"/>
    </row>
    <row r="750" hidden="1">
      <c r="A750" s="5">
        <v>37386.0</v>
      </c>
      <c r="B750" s="12">
        <v>43192.0</v>
      </c>
      <c r="C750" s="6" t="s">
        <v>17587</v>
      </c>
      <c r="D750" s="23"/>
      <c r="E750" s="23"/>
      <c r="F750" s="23"/>
      <c r="G750" s="6">
        <v>100.0</v>
      </c>
      <c r="H750" s="23"/>
      <c r="I750" s="6">
        <v>0.0</v>
      </c>
      <c r="J750" s="6">
        <v>0.0</v>
      </c>
      <c r="K750" s="6">
        <v>6.0</v>
      </c>
      <c r="L750" s="6">
        <v>0.0</v>
      </c>
      <c r="M750" s="6">
        <v>0.0</v>
      </c>
      <c r="N750" s="6" t="s">
        <v>61</v>
      </c>
      <c r="O750" s="6">
        <v>0.0</v>
      </c>
      <c r="P750" s="6">
        <v>0.0</v>
      </c>
      <c r="Q750" s="23"/>
      <c r="R750" s="23"/>
      <c r="S750" s="23"/>
      <c r="T750" s="23"/>
      <c r="U750" s="23"/>
      <c r="V750" s="23"/>
      <c r="W750" s="23"/>
      <c r="X750" s="23"/>
      <c r="Y750" s="23"/>
      <c r="Z750" s="23"/>
      <c r="AA750" s="23"/>
      <c r="AB750" s="23"/>
      <c r="AC750" s="23"/>
      <c r="AD750" s="23"/>
      <c r="AE750" s="23"/>
      <c r="AF750" s="23"/>
      <c r="AG750" s="23"/>
      <c r="AH750" s="23"/>
      <c r="AI750" s="23"/>
      <c r="AJ750" s="23"/>
      <c r="AK750" s="23"/>
      <c r="AL750" s="23"/>
      <c r="AM750" s="23"/>
      <c r="AN750" s="23"/>
      <c r="AO750" s="23"/>
      <c r="AP750" s="23"/>
      <c r="AQ750" s="23"/>
      <c r="AR750" s="6" t="s">
        <v>68</v>
      </c>
      <c r="AS750" s="23"/>
      <c r="AT750" s="23"/>
      <c r="AU750" s="23"/>
      <c r="AV750" s="23"/>
      <c r="AW750" s="23"/>
      <c r="AX750" s="23"/>
      <c r="AY750" s="23"/>
      <c r="AZ750" s="23"/>
      <c r="BA750" s="23"/>
      <c r="BB750" s="23"/>
      <c r="BC750" s="23"/>
      <c r="BD750" s="23"/>
      <c r="BE750" s="23"/>
      <c r="BF750" s="23"/>
    </row>
    <row r="751" hidden="1">
      <c r="A751" s="5">
        <v>37325.0</v>
      </c>
      <c r="B751" s="6" t="s">
        <v>10634</v>
      </c>
      <c r="C751" s="6" t="s">
        <v>17593</v>
      </c>
      <c r="D751" s="23"/>
      <c r="E751" s="23"/>
      <c r="F751" s="23"/>
      <c r="G751" s="6">
        <v>15000.0</v>
      </c>
      <c r="H751" s="23"/>
      <c r="I751" s="6">
        <v>0.0</v>
      </c>
      <c r="J751" s="6">
        <v>0.0</v>
      </c>
      <c r="K751" s="6">
        <v>6.0</v>
      </c>
      <c r="L751" s="6">
        <v>0.0</v>
      </c>
      <c r="M751" s="6">
        <v>0.0</v>
      </c>
      <c r="N751" s="6" t="s">
        <v>61</v>
      </c>
      <c r="O751" s="6">
        <v>0.0</v>
      </c>
      <c r="P751" s="6">
        <v>0.0</v>
      </c>
      <c r="Q751" s="23"/>
      <c r="R751" s="23"/>
      <c r="S751" s="23"/>
      <c r="T751" s="23"/>
      <c r="U751" s="23"/>
      <c r="V751" s="23"/>
      <c r="W751" s="23"/>
      <c r="X751" s="23"/>
      <c r="Y751" s="23"/>
      <c r="Z751" s="23"/>
      <c r="AA751" s="23"/>
      <c r="AB751" s="23"/>
      <c r="AC751" s="23"/>
      <c r="AD751" s="23"/>
      <c r="AE751" s="23"/>
      <c r="AF751" s="23"/>
      <c r="AG751" s="23"/>
      <c r="AH751" s="23"/>
      <c r="AI751" s="23"/>
      <c r="AJ751" s="23"/>
      <c r="AK751" s="23"/>
      <c r="AL751" s="23"/>
      <c r="AM751" s="23"/>
      <c r="AN751" s="23"/>
      <c r="AO751" s="23"/>
      <c r="AP751" s="23"/>
      <c r="AQ751" s="23"/>
      <c r="AR751" s="6" t="s">
        <v>68</v>
      </c>
      <c r="AS751" s="23"/>
      <c r="AT751" s="23"/>
      <c r="AU751" s="23"/>
      <c r="AV751" s="23"/>
      <c r="AW751" s="23"/>
      <c r="AX751" s="23"/>
      <c r="AY751" s="23"/>
      <c r="AZ751" s="23"/>
      <c r="BA751" s="23"/>
      <c r="BB751" s="23"/>
      <c r="BC751" s="23"/>
      <c r="BD751" s="23"/>
      <c r="BE751" s="23"/>
      <c r="BF751" s="23"/>
    </row>
    <row r="752" hidden="1">
      <c r="A752" s="5">
        <v>41461.0</v>
      </c>
      <c r="B752" s="6" t="s">
        <v>9717</v>
      </c>
      <c r="C752" s="6" t="s">
        <v>17595</v>
      </c>
      <c r="D752" s="23"/>
      <c r="E752" s="23"/>
      <c r="F752" s="23"/>
      <c r="G752" s="6">
        <v>678.0</v>
      </c>
      <c r="H752" s="23"/>
      <c r="I752" s="6">
        <v>0.0</v>
      </c>
      <c r="J752" s="6">
        <v>0.0</v>
      </c>
      <c r="K752" s="6">
        <v>6.0</v>
      </c>
      <c r="L752" s="6">
        <v>0.0</v>
      </c>
      <c r="M752" s="6">
        <v>0.0</v>
      </c>
      <c r="N752" s="6" t="s">
        <v>61</v>
      </c>
      <c r="O752" s="6">
        <v>0.0</v>
      </c>
      <c r="P752" s="6">
        <v>0.0</v>
      </c>
      <c r="Q752" s="23"/>
      <c r="R752" s="23"/>
      <c r="S752" s="23"/>
      <c r="T752" s="23"/>
      <c r="U752" s="23"/>
      <c r="V752" s="23"/>
      <c r="W752" s="23"/>
      <c r="X752" s="23"/>
      <c r="Y752" s="23"/>
      <c r="Z752" s="23"/>
      <c r="AA752" s="23"/>
      <c r="AB752" s="23"/>
      <c r="AC752" s="23"/>
      <c r="AD752" s="23"/>
      <c r="AE752" s="23"/>
      <c r="AF752" s="23"/>
      <c r="AG752" s="23"/>
      <c r="AH752" s="23"/>
      <c r="AI752" s="23"/>
      <c r="AJ752" s="23"/>
      <c r="AK752" s="23"/>
      <c r="AL752" s="23"/>
      <c r="AM752" s="23"/>
      <c r="AN752" s="23"/>
      <c r="AO752" s="23"/>
      <c r="AP752" s="23"/>
      <c r="AQ752" s="23"/>
      <c r="AR752" s="6" t="s">
        <v>68</v>
      </c>
      <c r="AS752" s="23"/>
      <c r="AT752" s="23"/>
      <c r="AU752" s="23"/>
      <c r="AV752" s="22" t="s">
        <v>9895</v>
      </c>
      <c r="AW752" s="22" t="s">
        <v>9895</v>
      </c>
      <c r="AX752" s="22" t="s">
        <v>9900</v>
      </c>
      <c r="AY752" s="23"/>
      <c r="AZ752" s="23"/>
      <c r="BA752" s="22" t="s">
        <v>9901</v>
      </c>
      <c r="BB752" s="22" t="s">
        <v>9904</v>
      </c>
      <c r="BC752" s="22" t="s">
        <v>9908</v>
      </c>
      <c r="BD752" s="6" t="s">
        <v>9911</v>
      </c>
      <c r="BE752" s="6" t="s">
        <v>145</v>
      </c>
      <c r="BF752" s="23"/>
    </row>
    <row r="753" hidden="1">
      <c r="A753" s="5">
        <v>40483.0</v>
      </c>
      <c r="B753" s="12">
        <v>43381.0</v>
      </c>
      <c r="C753" s="6" t="s">
        <v>17609</v>
      </c>
      <c r="D753" s="23"/>
      <c r="E753" s="23"/>
      <c r="F753" s="23"/>
      <c r="G753" s="6">
        <v>5000000.0</v>
      </c>
      <c r="H753" s="23"/>
      <c r="I753" s="6">
        <v>0.0</v>
      </c>
      <c r="J753" s="6">
        <v>0.0</v>
      </c>
      <c r="K753" s="6">
        <v>6.0</v>
      </c>
      <c r="L753" s="6">
        <v>0.0</v>
      </c>
      <c r="M753" s="6">
        <v>0.0</v>
      </c>
      <c r="N753" s="6" t="s">
        <v>61</v>
      </c>
      <c r="O753" s="6">
        <v>0.0</v>
      </c>
      <c r="P753" s="6">
        <v>0.0</v>
      </c>
      <c r="Q753" s="23"/>
      <c r="R753" s="23"/>
      <c r="S753" s="23"/>
      <c r="T753" s="23"/>
      <c r="U753" s="23"/>
      <c r="V753" s="23"/>
      <c r="W753" s="23"/>
      <c r="X753" s="23"/>
      <c r="Y753" s="23"/>
      <c r="Z753" s="23"/>
      <c r="AA753" s="23"/>
      <c r="AB753" s="23"/>
      <c r="AC753" s="23"/>
      <c r="AD753" s="23"/>
      <c r="AE753" s="23"/>
      <c r="AF753" s="23"/>
      <c r="AG753" s="23"/>
      <c r="AH753" s="23"/>
      <c r="AI753" s="23"/>
      <c r="AJ753" s="23"/>
      <c r="AK753" s="23"/>
      <c r="AL753" s="23"/>
      <c r="AM753" s="23"/>
      <c r="AN753" s="23"/>
      <c r="AO753" s="23"/>
      <c r="AP753" s="23"/>
      <c r="AQ753" s="23"/>
      <c r="AR753" s="6" t="s">
        <v>68</v>
      </c>
      <c r="AS753" s="23"/>
      <c r="AT753" s="23"/>
      <c r="AU753" s="23"/>
      <c r="AV753" s="22" t="s">
        <v>17610</v>
      </c>
      <c r="AW753" s="22" t="s">
        <v>17610</v>
      </c>
      <c r="AX753" s="23"/>
      <c r="AY753" s="23"/>
      <c r="AZ753" s="23"/>
      <c r="BA753" s="23"/>
      <c r="BB753" s="23"/>
      <c r="BC753" s="23"/>
      <c r="BD753" s="23"/>
      <c r="BE753" s="23"/>
      <c r="BF753" s="23"/>
    </row>
    <row r="754" hidden="1">
      <c r="A754" s="5">
        <v>38248.0</v>
      </c>
      <c r="B754" s="6" t="s">
        <v>9918</v>
      </c>
      <c r="C754" s="6" t="s">
        <v>17611</v>
      </c>
      <c r="D754" s="23"/>
      <c r="E754" s="23"/>
      <c r="F754" s="23"/>
      <c r="G754" s="6">
        <v>1.0E8</v>
      </c>
      <c r="H754" s="23"/>
      <c r="I754" s="6">
        <v>0.0</v>
      </c>
      <c r="J754" s="6">
        <v>0.0</v>
      </c>
      <c r="K754" s="6">
        <v>6.0</v>
      </c>
      <c r="L754" s="6">
        <v>0.0</v>
      </c>
      <c r="M754" s="6">
        <v>0.0</v>
      </c>
      <c r="N754" s="6" t="s">
        <v>61</v>
      </c>
      <c r="O754" s="6">
        <v>0.0</v>
      </c>
      <c r="P754" s="6">
        <v>0.0</v>
      </c>
      <c r="Q754" s="23"/>
      <c r="R754" s="23"/>
      <c r="S754" s="23"/>
      <c r="T754" s="23"/>
      <c r="U754" s="23"/>
      <c r="V754" s="23"/>
      <c r="W754" s="23"/>
      <c r="X754" s="23"/>
      <c r="Y754" s="23"/>
      <c r="Z754" s="23"/>
      <c r="AA754" s="23"/>
      <c r="AB754" s="23"/>
      <c r="AC754" s="23"/>
      <c r="AD754" s="23"/>
      <c r="AE754" s="23"/>
      <c r="AF754" s="23"/>
      <c r="AG754" s="23"/>
      <c r="AH754" s="23"/>
      <c r="AI754" s="23"/>
      <c r="AJ754" s="23"/>
      <c r="AK754" s="23"/>
      <c r="AL754" s="23"/>
      <c r="AM754" s="23"/>
      <c r="AN754" s="23"/>
      <c r="AO754" s="23"/>
      <c r="AP754" s="23"/>
      <c r="AQ754" s="23"/>
      <c r="AR754" s="6" t="s">
        <v>68</v>
      </c>
      <c r="AS754" s="23"/>
      <c r="AT754" s="23"/>
      <c r="AU754" s="23"/>
      <c r="AV754" s="23"/>
      <c r="AW754" s="23"/>
      <c r="AX754" s="23"/>
      <c r="AY754" s="23"/>
      <c r="AZ754" s="23"/>
      <c r="BA754" s="23"/>
      <c r="BB754" s="23"/>
      <c r="BC754" s="23"/>
      <c r="BD754" s="23"/>
      <c r="BE754" s="23"/>
      <c r="BF754" s="23"/>
    </row>
    <row r="755" hidden="1">
      <c r="A755" s="5">
        <v>38464.0</v>
      </c>
      <c r="B755" s="6" t="s">
        <v>8218</v>
      </c>
      <c r="C755" s="6" t="s">
        <v>17613</v>
      </c>
      <c r="D755" s="6" t="s">
        <v>11265</v>
      </c>
      <c r="E755" s="6" t="s">
        <v>266</v>
      </c>
      <c r="F755" s="22" t="s">
        <v>17614</v>
      </c>
      <c r="G755" s="6">
        <v>3000.0</v>
      </c>
      <c r="H755" s="23"/>
      <c r="I755" s="6">
        <v>0.0</v>
      </c>
      <c r="J755" s="6">
        <v>0.0</v>
      </c>
      <c r="K755" s="6">
        <v>6.0</v>
      </c>
      <c r="L755" s="6">
        <v>0.0</v>
      </c>
      <c r="M755" s="6">
        <v>0.0</v>
      </c>
      <c r="N755" s="6" t="s">
        <v>61</v>
      </c>
      <c r="O755" s="6">
        <v>0.0</v>
      </c>
      <c r="P755" s="6">
        <v>0.0</v>
      </c>
      <c r="Q755" s="6" t="s">
        <v>10010</v>
      </c>
      <c r="R755" s="6" t="s">
        <v>9919</v>
      </c>
      <c r="S755" s="6" t="s">
        <v>14192</v>
      </c>
      <c r="T755" s="22" t="s">
        <v>17623</v>
      </c>
      <c r="U755" s="6" t="s">
        <v>17629</v>
      </c>
      <c r="V755" s="23"/>
      <c r="W755" s="6" t="s">
        <v>266</v>
      </c>
      <c r="X755" s="23"/>
      <c r="Y755" s="23"/>
      <c r="Z755" s="23"/>
      <c r="AA755" s="23"/>
      <c r="AB755" s="23"/>
      <c r="AC755" s="6" t="s">
        <v>17630</v>
      </c>
      <c r="AD755" s="6" t="s">
        <v>17631</v>
      </c>
      <c r="AE755" s="6" t="s">
        <v>1054</v>
      </c>
      <c r="AF755" s="6" t="s">
        <v>191</v>
      </c>
      <c r="AG755" s="23"/>
      <c r="AH755" s="23"/>
      <c r="AI755" s="23"/>
      <c r="AJ755" s="23"/>
      <c r="AK755" s="23"/>
      <c r="AL755" s="23"/>
      <c r="AM755" s="23"/>
      <c r="AN755" s="23"/>
      <c r="AO755" s="23"/>
      <c r="AP755" s="23"/>
      <c r="AQ755" s="23"/>
      <c r="AR755" s="6" t="s">
        <v>68</v>
      </c>
      <c r="AS755" s="23"/>
      <c r="AT755" s="23"/>
      <c r="AU755" s="23"/>
      <c r="AV755" s="22" t="s">
        <v>17623</v>
      </c>
      <c r="AW755" s="22" t="s">
        <v>17623</v>
      </c>
      <c r="AX755" s="23"/>
      <c r="AY755" s="23"/>
      <c r="AZ755" s="23"/>
      <c r="BA755" s="23"/>
      <c r="BB755" s="23"/>
      <c r="BC755" s="23"/>
      <c r="BD755" s="23"/>
      <c r="BE755" s="23"/>
      <c r="BF755" s="23"/>
    </row>
    <row r="756" hidden="1">
      <c r="A756" s="5">
        <v>38016.0</v>
      </c>
      <c r="B756" s="12">
        <v>43376.0</v>
      </c>
      <c r="C756" s="6" t="s">
        <v>17645</v>
      </c>
      <c r="D756" s="23"/>
      <c r="E756" s="23"/>
      <c r="F756" s="23"/>
      <c r="G756" s="6">
        <v>25000.0</v>
      </c>
      <c r="H756" s="23"/>
      <c r="I756" s="6">
        <v>0.0</v>
      </c>
      <c r="J756" s="6">
        <v>0.0</v>
      </c>
      <c r="K756" s="6">
        <v>6.0</v>
      </c>
      <c r="L756" s="6">
        <v>0.0</v>
      </c>
      <c r="M756" s="6">
        <v>0.0</v>
      </c>
      <c r="N756" s="6" t="s">
        <v>61</v>
      </c>
      <c r="O756" s="6">
        <v>0.0</v>
      </c>
      <c r="P756" s="6">
        <v>0.0</v>
      </c>
      <c r="Q756" s="23"/>
      <c r="R756" s="23"/>
      <c r="S756" s="23"/>
      <c r="T756" s="23"/>
      <c r="U756" s="23"/>
      <c r="V756" s="23"/>
      <c r="W756" s="23"/>
      <c r="X756" s="23"/>
      <c r="Y756" s="23"/>
      <c r="Z756" s="23"/>
      <c r="AA756" s="23"/>
      <c r="AB756" s="23"/>
      <c r="AC756" s="23"/>
      <c r="AD756" s="23"/>
      <c r="AE756" s="23"/>
      <c r="AF756" s="23"/>
      <c r="AG756" s="23"/>
      <c r="AH756" s="23"/>
      <c r="AI756" s="23"/>
      <c r="AJ756" s="23"/>
      <c r="AK756" s="23"/>
      <c r="AL756" s="23"/>
      <c r="AM756" s="23"/>
      <c r="AN756" s="23"/>
      <c r="AO756" s="23"/>
      <c r="AP756" s="23"/>
      <c r="AQ756" s="23"/>
      <c r="AR756" s="6" t="s">
        <v>68</v>
      </c>
      <c r="AS756" s="23"/>
      <c r="AT756" s="23"/>
      <c r="AU756" s="23"/>
      <c r="AV756" s="23"/>
      <c r="AW756" s="23"/>
      <c r="AX756" s="23"/>
      <c r="AY756" s="23"/>
      <c r="AZ756" s="23"/>
      <c r="BA756" s="23"/>
      <c r="BB756" s="23"/>
      <c r="BC756" s="23"/>
      <c r="BD756" s="23"/>
      <c r="BE756" s="23"/>
      <c r="BF756" s="23"/>
    </row>
    <row r="757" hidden="1">
      <c r="A757" s="5">
        <v>38732.0</v>
      </c>
      <c r="B757" s="12">
        <v>43317.0</v>
      </c>
      <c r="C757" s="6" t="s">
        <v>17647</v>
      </c>
      <c r="D757" s="23"/>
      <c r="E757" s="23"/>
      <c r="F757" s="23"/>
      <c r="G757" s="6">
        <v>500.0</v>
      </c>
      <c r="H757" s="23"/>
      <c r="I757" s="6">
        <v>0.0</v>
      </c>
      <c r="J757" s="6">
        <v>0.0</v>
      </c>
      <c r="K757" s="6">
        <v>6.0</v>
      </c>
      <c r="L757" s="6">
        <v>0.0</v>
      </c>
      <c r="M757" s="6">
        <v>0.0</v>
      </c>
      <c r="N757" s="6" t="s">
        <v>61</v>
      </c>
      <c r="O757" s="6">
        <v>0.0</v>
      </c>
      <c r="P757" s="6">
        <v>0.0</v>
      </c>
      <c r="Q757" s="23"/>
      <c r="R757" s="23"/>
      <c r="S757" s="23"/>
      <c r="T757" s="23"/>
      <c r="U757" s="23"/>
      <c r="V757" s="23"/>
      <c r="W757" s="23"/>
      <c r="X757" s="23"/>
      <c r="Y757" s="23"/>
      <c r="Z757" s="23"/>
      <c r="AA757" s="23"/>
      <c r="AB757" s="23"/>
      <c r="AC757" s="23"/>
      <c r="AD757" s="23"/>
      <c r="AE757" s="23"/>
      <c r="AF757" s="23"/>
      <c r="AG757" s="23"/>
      <c r="AH757" s="23"/>
      <c r="AI757" s="23"/>
      <c r="AJ757" s="23"/>
      <c r="AK757" s="23"/>
      <c r="AL757" s="23"/>
      <c r="AM757" s="23"/>
      <c r="AN757" s="23"/>
      <c r="AO757" s="23"/>
      <c r="AP757" s="23"/>
      <c r="AQ757" s="23"/>
      <c r="AR757" s="6" t="s">
        <v>68</v>
      </c>
      <c r="AS757" s="23"/>
      <c r="AT757" s="23"/>
      <c r="AU757" s="23"/>
      <c r="AV757" s="22" t="s">
        <v>17654</v>
      </c>
      <c r="AW757" s="22" t="s">
        <v>17654</v>
      </c>
      <c r="AX757" s="23"/>
      <c r="AY757" s="23"/>
      <c r="AZ757" s="23"/>
      <c r="BA757" s="23"/>
      <c r="BB757" s="23"/>
      <c r="BC757" s="23"/>
      <c r="BD757" s="23"/>
      <c r="BE757" s="23"/>
      <c r="BF757" s="23"/>
    </row>
    <row r="758" hidden="1">
      <c r="A758" s="5">
        <v>38420.0</v>
      </c>
      <c r="B758" s="12">
        <v>43408.0</v>
      </c>
      <c r="C758" s="6" t="s">
        <v>17656</v>
      </c>
      <c r="D758" s="23"/>
      <c r="E758" s="23"/>
      <c r="F758" s="23"/>
      <c r="G758" s="6">
        <v>60000.0</v>
      </c>
      <c r="H758" s="23"/>
      <c r="I758" s="6">
        <v>0.0</v>
      </c>
      <c r="J758" s="6">
        <v>0.0</v>
      </c>
      <c r="K758" s="6">
        <v>6.0</v>
      </c>
      <c r="L758" s="6">
        <v>0.0</v>
      </c>
      <c r="M758" s="6">
        <v>0.0</v>
      </c>
      <c r="N758" s="6" t="s">
        <v>61</v>
      </c>
      <c r="O758" s="6">
        <v>0.0</v>
      </c>
      <c r="P758" s="6">
        <v>0.0</v>
      </c>
      <c r="Q758" s="23"/>
      <c r="R758" s="23"/>
      <c r="S758" s="23"/>
      <c r="T758" s="23"/>
      <c r="U758" s="23"/>
      <c r="V758" s="23"/>
      <c r="W758" s="23"/>
      <c r="X758" s="23"/>
      <c r="Y758" s="23"/>
      <c r="Z758" s="23"/>
      <c r="AA758" s="23"/>
      <c r="AB758" s="23"/>
      <c r="AC758" s="23"/>
      <c r="AD758" s="23"/>
      <c r="AE758" s="23"/>
      <c r="AF758" s="23"/>
      <c r="AG758" s="23"/>
      <c r="AH758" s="23"/>
      <c r="AI758" s="23"/>
      <c r="AJ758" s="23"/>
      <c r="AK758" s="23"/>
      <c r="AL758" s="23"/>
      <c r="AM758" s="23"/>
      <c r="AN758" s="23"/>
      <c r="AO758" s="23"/>
      <c r="AP758" s="23"/>
      <c r="AQ758" s="23"/>
      <c r="AR758" s="6" t="s">
        <v>68</v>
      </c>
      <c r="AS758" s="23"/>
      <c r="AT758" s="23"/>
      <c r="AU758" s="23"/>
      <c r="AV758" s="23"/>
      <c r="AW758" s="23"/>
      <c r="AX758" s="23"/>
      <c r="AY758" s="23"/>
      <c r="AZ758" s="23"/>
      <c r="BA758" s="23"/>
      <c r="BB758" s="23"/>
      <c r="BC758" s="23"/>
      <c r="BD758" s="23"/>
      <c r="BE758" s="23"/>
      <c r="BF758" s="23"/>
    </row>
    <row r="759" hidden="1">
      <c r="A759" s="5">
        <v>39007.0</v>
      </c>
      <c r="B759" s="12">
        <v>43196.0</v>
      </c>
      <c r="C759" s="6" t="s">
        <v>17660</v>
      </c>
      <c r="D759" s="23"/>
      <c r="E759" s="23"/>
      <c r="F759" s="23"/>
      <c r="G759" s="6">
        <v>8000.0</v>
      </c>
      <c r="H759" s="23"/>
      <c r="I759" s="6">
        <v>0.0</v>
      </c>
      <c r="J759" s="6">
        <v>0.0</v>
      </c>
      <c r="K759" s="6">
        <v>6.0</v>
      </c>
      <c r="L759" s="6">
        <v>0.0</v>
      </c>
      <c r="M759" s="6">
        <v>0.0</v>
      </c>
      <c r="N759" s="6" t="s">
        <v>61</v>
      </c>
      <c r="O759" s="6">
        <v>0.0</v>
      </c>
      <c r="P759" s="6">
        <v>0.0</v>
      </c>
      <c r="Q759" s="23"/>
      <c r="R759" s="23"/>
      <c r="S759" s="23"/>
      <c r="T759" s="23"/>
      <c r="U759" s="23"/>
      <c r="V759" s="23"/>
      <c r="W759" s="23"/>
      <c r="X759" s="23"/>
      <c r="Y759" s="23"/>
      <c r="Z759" s="23"/>
      <c r="AA759" s="23"/>
      <c r="AB759" s="23"/>
      <c r="AC759" s="23"/>
      <c r="AD759" s="23"/>
      <c r="AE759" s="23"/>
      <c r="AF759" s="23"/>
      <c r="AG759" s="23"/>
      <c r="AH759" s="23"/>
      <c r="AI759" s="23"/>
      <c r="AJ759" s="23"/>
      <c r="AK759" s="23"/>
      <c r="AL759" s="23"/>
      <c r="AM759" s="23"/>
      <c r="AN759" s="23"/>
      <c r="AO759" s="23"/>
      <c r="AP759" s="23"/>
      <c r="AQ759" s="23"/>
      <c r="AR759" s="6" t="s">
        <v>68</v>
      </c>
      <c r="AS759" s="23"/>
      <c r="AT759" s="23"/>
      <c r="AU759" s="23"/>
      <c r="AV759" s="22" t="s">
        <v>17667</v>
      </c>
      <c r="AW759" s="22" t="s">
        <v>17667</v>
      </c>
      <c r="AX759" s="23"/>
      <c r="AY759" s="23"/>
      <c r="AZ759" s="23"/>
      <c r="BA759" s="23"/>
      <c r="BB759" s="23"/>
      <c r="BC759" s="23"/>
      <c r="BD759" s="23"/>
      <c r="BE759" s="23"/>
      <c r="BF759" s="23"/>
    </row>
    <row r="760" hidden="1">
      <c r="A760" s="5">
        <v>39006.0</v>
      </c>
      <c r="B760" s="12">
        <v>43196.0</v>
      </c>
      <c r="C760" s="6" t="s">
        <v>17675</v>
      </c>
      <c r="D760" s="23"/>
      <c r="E760" s="23"/>
      <c r="F760" s="23"/>
      <c r="G760" s="6">
        <v>8000.0</v>
      </c>
      <c r="H760" s="23"/>
      <c r="I760" s="6">
        <v>0.0</v>
      </c>
      <c r="J760" s="6">
        <v>0.0</v>
      </c>
      <c r="K760" s="6">
        <v>6.0</v>
      </c>
      <c r="L760" s="6">
        <v>0.0</v>
      </c>
      <c r="M760" s="6">
        <v>0.0</v>
      </c>
      <c r="N760" s="6" t="s">
        <v>61</v>
      </c>
      <c r="O760" s="6">
        <v>0.0</v>
      </c>
      <c r="P760" s="6">
        <v>0.0</v>
      </c>
      <c r="Q760" s="23"/>
      <c r="R760" s="23"/>
      <c r="S760" s="23"/>
      <c r="T760" s="23"/>
      <c r="U760" s="23"/>
      <c r="V760" s="23"/>
      <c r="W760" s="23"/>
      <c r="X760" s="23"/>
      <c r="Y760" s="23"/>
      <c r="Z760" s="23"/>
      <c r="AA760" s="23"/>
      <c r="AB760" s="23"/>
      <c r="AC760" s="23"/>
      <c r="AD760" s="23"/>
      <c r="AE760" s="23"/>
      <c r="AF760" s="23"/>
      <c r="AG760" s="23"/>
      <c r="AH760" s="23"/>
      <c r="AI760" s="23"/>
      <c r="AJ760" s="23"/>
      <c r="AK760" s="23"/>
      <c r="AL760" s="23"/>
      <c r="AM760" s="23"/>
      <c r="AN760" s="23"/>
      <c r="AO760" s="23"/>
      <c r="AP760" s="23"/>
      <c r="AQ760" s="23"/>
      <c r="AR760" s="6" t="s">
        <v>68</v>
      </c>
      <c r="AS760" s="23"/>
      <c r="AT760" s="23"/>
      <c r="AU760" s="23"/>
      <c r="AV760" s="23"/>
      <c r="AW760" s="23"/>
      <c r="AX760" s="23"/>
      <c r="AY760" s="23"/>
      <c r="AZ760" s="23"/>
      <c r="BA760" s="23"/>
      <c r="BB760" s="23"/>
      <c r="BC760" s="23"/>
      <c r="BD760" s="23"/>
      <c r="BE760" s="23"/>
      <c r="BF760" s="23"/>
    </row>
    <row r="761" hidden="1">
      <c r="A761" s="5">
        <v>37734.0</v>
      </c>
      <c r="B761" s="6" t="s">
        <v>9605</v>
      </c>
      <c r="C761" s="6" t="s">
        <v>17679</v>
      </c>
      <c r="D761" s="23"/>
      <c r="E761" s="23"/>
      <c r="F761" s="23"/>
      <c r="G761" s="6">
        <v>10000.0</v>
      </c>
      <c r="H761" s="23"/>
      <c r="I761" s="6">
        <v>0.0</v>
      </c>
      <c r="J761" s="6">
        <v>0.0</v>
      </c>
      <c r="K761" s="6">
        <v>6.0</v>
      </c>
      <c r="L761" s="6">
        <v>0.0</v>
      </c>
      <c r="M761" s="6">
        <v>0.0</v>
      </c>
      <c r="N761" s="6" t="s">
        <v>61</v>
      </c>
      <c r="O761" s="6">
        <v>0.0</v>
      </c>
      <c r="P761" s="6">
        <v>0.0</v>
      </c>
      <c r="Q761" s="23"/>
      <c r="R761" s="23"/>
      <c r="S761" s="23"/>
      <c r="T761" s="23"/>
      <c r="U761" s="23"/>
      <c r="V761" s="23"/>
      <c r="W761" s="23"/>
      <c r="X761" s="23"/>
      <c r="Y761" s="23"/>
      <c r="Z761" s="23"/>
      <c r="AA761" s="23"/>
      <c r="AB761" s="23"/>
      <c r="AC761" s="23"/>
      <c r="AD761" s="23"/>
      <c r="AE761" s="23"/>
      <c r="AF761" s="23"/>
      <c r="AG761" s="23"/>
      <c r="AH761" s="23"/>
      <c r="AI761" s="23"/>
      <c r="AJ761" s="23"/>
      <c r="AK761" s="23"/>
      <c r="AL761" s="23"/>
      <c r="AM761" s="23"/>
      <c r="AN761" s="23"/>
      <c r="AO761" s="23"/>
      <c r="AP761" s="23"/>
      <c r="AQ761" s="23"/>
      <c r="AR761" s="6" t="s">
        <v>68</v>
      </c>
      <c r="AS761" s="23"/>
      <c r="AT761" s="23"/>
      <c r="AU761" s="23"/>
      <c r="AV761" s="22" t="s">
        <v>17680</v>
      </c>
      <c r="AW761" s="22" t="s">
        <v>17680</v>
      </c>
      <c r="AX761" s="23"/>
      <c r="AY761" s="23"/>
      <c r="AZ761" s="23"/>
      <c r="BA761" s="23"/>
      <c r="BB761" s="23"/>
      <c r="BC761" s="23"/>
      <c r="BD761" s="23"/>
      <c r="BE761" s="23"/>
      <c r="BF761" s="23"/>
    </row>
    <row r="762" hidden="1">
      <c r="A762" s="5">
        <v>38112.0</v>
      </c>
      <c r="B762" s="6" t="s">
        <v>9952</v>
      </c>
      <c r="C762" s="6" t="s">
        <v>17684</v>
      </c>
      <c r="D762" s="23"/>
      <c r="E762" s="23"/>
      <c r="F762" s="23"/>
      <c r="G762" s="6">
        <v>3500.0</v>
      </c>
      <c r="H762" s="23"/>
      <c r="I762" s="6">
        <v>0.0</v>
      </c>
      <c r="J762" s="6">
        <v>0.0</v>
      </c>
      <c r="K762" s="6">
        <v>6.0</v>
      </c>
      <c r="L762" s="6">
        <v>0.0</v>
      </c>
      <c r="M762" s="6">
        <v>0.0</v>
      </c>
      <c r="N762" s="6" t="s">
        <v>61</v>
      </c>
      <c r="O762" s="6">
        <v>0.0</v>
      </c>
      <c r="P762" s="6">
        <v>0.0</v>
      </c>
      <c r="Q762" s="6" t="s">
        <v>9952</v>
      </c>
      <c r="R762" s="6" t="s">
        <v>9918</v>
      </c>
      <c r="S762" s="23"/>
      <c r="T762" s="23"/>
      <c r="U762" s="23"/>
      <c r="V762" s="23"/>
      <c r="W762" s="6" t="s">
        <v>17685</v>
      </c>
      <c r="X762" s="23"/>
      <c r="Y762" s="23"/>
      <c r="Z762" s="23"/>
      <c r="AA762" s="23"/>
      <c r="AB762" s="23"/>
      <c r="AC762" s="6" t="s">
        <v>17687</v>
      </c>
      <c r="AD762" s="6" t="s">
        <v>17688</v>
      </c>
      <c r="AE762" s="6" t="s">
        <v>1054</v>
      </c>
      <c r="AF762" s="6" t="s">
        <v>191</v>
      </c>
      <c r="AG762" s="23"/>
      <c r="AH762" s="23"/>
      <c r="AI762" s="23"/>
      <c r="AJ762" s="23"/>
      <c r="AK762" s="23"/>
      <c r="AL762" s="6" t="s">
        <v>17691</v>
      </c>
      <c r="AM762" s="23"/>
      <c r="AN762" s="23"/>
      <c r="AO762" s="23"/>
      <c r="AP762" s="23"/>
      <c r="AQ762" s="23"/>
      <c r="AR762" s="6" t="s">
        <v>68</v>
      </c>
      <c r="AS762" s="23"/>
      <c r="AT762" s="23"/>
      <c r="AU762" s="23"/>
      <c r="AV762" s="22" t="s">
        <v>17692</v>
      </c>
      <c r="AW762" s="22" t="s">
        <v>17692</v>
      </c>
      <c r="AX762" s="23"/>
      <c r="AY762" s="23"/>
      <c r="AZ762" s="23"/>
      <c r="BA762" s="23"/>
      <c r="BB762" s="23"/>
      <c r="BC762" s="23"/>
      <c r="BD762" s="23"/>
      <c r="BE762" s="23"/>
      <c r="BF762" s="23"/>
    </row>
    <row r="763" hidden="1">
      <c r="A763" s="5">
        <v>42459.0</v>
      </c>
      <c r="B763" s="6" t="s">
        <v>9256</v>
      </c>
      <c r="C763" s="6" t="s">
        <v>17701</v>
      </c>
      <c r="D763" s="6" t="s">
        <v>17702</v>
      </c>
      <c r="E763" s="6">
        <v>9.80120837E8</v>
      </c>
      <c r="F763" s="22" t="s">
        <v>17703</v>
      </c>
      <c r="G763" s="6">
        <v>50000.0</v>
      </c>
      <c r="H763" s="23"/>
      <c r="I763" s="6">
        <v>0.0</v>
      </c>
      <c r="J763" s="6">
        <v>0.0</v>
      </c>
      <c r="K763" s="6">
        <v>6.0</v>
      </c>
      <c r="L763" s="6">
        <v>0.0</v>
      </c>
      <c r="M763" s="6">
        <v>0.0</v>
      </c>
      <c r="N763" s="6" t="s">
        <v>61</v>
      </c>
      <c r="O763" s="6">
        <v>0.0</v>
      </c>
      <c r="P763" s="6">
        <v>0.0</v>
      </c>
      <c r="Q763" s="23"/>
      <c r="R763" s="23"/>
      <c r="S763" s="6" t="s">
        <v>17709</v>
      </c>
      <c r="T763" s="22" t="s">
        <v>17710</v>
      </c>
      <c r="U763" s="6" t="s">
        <v>17711</v>
      </c>
      <c r="V763" s="23"/>
      <c r="W763" s="23"/>
      <c r="X763" s="23"/>
      <c r="Y763" s="23"/>
      <c r="Z763" s="23"/>
      <c r="AA763" s="23"/>
      <c r="AB763" s="23"/>
      <c r="AC763" s="23"/>
      <c r="AD763" s="23"/>
      <c r="AE763" s="23"/>
      <c r="AF763" s="23"/>
      <c r="AG763" s="23"/>
      <c r="AH763" s="23"/>
      <c r="AI763" s="23"/>
      <c r="AJ763" s="23"/>
      <c r="AK763" s="23"/>
      <c r="AL763" s="23"/>
      <c r="AM763" s="23"/>
      <c r="AN763" s="23"/>
      <c r="AO763" s="23"/>
      <c r="AP763" s="23"/>
      <c r="AQ763" s="23"/>
      <c r="AR763" s="6" t="s">
        <v>68</v>
      </c>
      <c r="AS763" s="23"/>
      <c r="AT763" s="23"/>
      <c r="AU763" s="23"/>
      <c r="AV763" s="22" t="s">
        <v>17710</v>
      </c>
      <c r="AW763" s="22" t="s">
        <v>17710</v>
      </c>
      <c r="AX763" s="23"/>
      <c r="AY763" s="23"/>
      <c r="AZ763" s="23"/>
      <c r="BA763" s="23"/>
      <c r="BB763" s="23"/>
      <c r="BC763" s="23"/>
      <c r="BD763" s="23"/>
      <c r="BE763" s="23"/>
      <c r="BF763" s="23"/>
    </row>
    <row r="764" hidden="1">
      <c r="A764" s="5">
        <v>40894.0</v>
      </c>
      <c r="B764" s="6" t="s">
        <v>14980</v>
      </c>
      <c r="C764" s="6" t="s">
        <v>17712</v>
      </c>
      <c r="D764" s="6" t="s">
        <v>2019</v>
      </c>
      <c r="E764" s="6">
        <v>1234456.0</v>
      </c>
      <c r="F764" s="22" t="s">
        <v>17713</v>
      </c>
      <c r="G764" s="6">
        <v>5000.0</v>
      </c>
      <c r="H764" s="23"/>
      <c r="I764" s="6">
        <v>0.0</v>
      </c>
      <c r="J764" s="6">
        <v>0.0</v>
      </c>
      <c r="K764" s="6">
        <v>6.0</v>
      </c>
      <c r="L764" s="6">
        <v>0.0</v>
      </c>
      <c r="M764" s="6">
        <v>0.0</v>
      </c>
      <c r="N764" s="6" t="s">
        <v>61</v>
      </c>
      <c r="O764" s="6">
        <v>0.0</v>
      </c>
      <c r="P764" s="6">
        <v>0.0</v>
      </c>
      <c r="Q764" s="23"/>
      <c r="R764" s="23"/>
      <c r="S764" s="6" t="s">
        <v>4643</v>
      </c>
      <c r="T764" s="22" t="s">
        <v>17716</v>
      </c>
      <c r="U764" s="6" t="s">
        <v>14219</v>
      </c>
      <c r="V764" s="23"/>
      <c r="W764" s="23"/>
      <c r="X764" s="23"/>
      <c r="Y764" s="23"/>
      <c r="Z764" s="23"/>
      <c r="AA764" s="23"/>
      <c r="AB764" s="23"/>
      <c r="AC764" s="23"/>
      <c r="AD764" s="23"/>
      <c r="AE764" s="23"/>
      <c r="AF764" s="23"/>
      <c r="AG764" s="23"/>
      <c r="AH764" s="23"/>
      <c r="AI764" s="23"/>
      <c r="AJ764" s="23"/>
      <c r="AK764" s="23"/>
      <c r="AL764" s="23"/>
      <c r="AM764" s="23"/>
      <c r="AN764" s="23"/>
      <c r="AO764" s="23"/>
      <c r="AP764" s="23"/>
      <c r="AQ764" s="23"/>
      <c r="AR764" s="6" t="s">
        <v>68</v>
      </c>
      <c r="AS764" s="23"/>
      <c r="AT764" s="23"/>
      <c r="AU764" s="23"/>
      <c r="AV764" s="22" t="s">
        <v>4655</v>
      </c>
      <c r="AW764" s="22" t="s">
        <v>4655</v>
      </c>
      <c r="AX764" s="23"/>
      <c r="AY764" s="23"/>
      <c r="AZ764" s="23"/>
      <c r="BA764" s="23"/>
      <c r="BB764" s="23"/>
      <c r="BC764" s="23"/>
      <c r="BD764" s="23"/>
      <c r="BE764" s="23"/>
      <c r="BF764" s="23"/>
    </row>
    <row r="765" hidden="1">
      <c r="A765" s="5">
        <v>38633.0</v>
      </c>
      <c r="B765" s="6" t="s">
        <v>10010</v>
      </c>
      <c r="C765" s="6" t="s">
        <v>17727</v>
      </c>
      <c r="D765" s="23"/>
      <c r="E765" s="23"/>
      <c r="F765" s="23"/>
      <c r="G765" s="6">
        <v>5000.0</v>
      </c>
      <c r="H765" s="23"/>
      <c r="I765" s="6">
        <v>0.0</v>
      </c>
      <c r="J765" s="6">
        <v>0.0</v>
      </c>
      <c r="K765" s="6">
        <v>6.0</v>
      </c>
      <c r="L765" s="6">
        <v>0.0</v>
      </c>
      <c r="M765" s="6">
        <v>0.0</v>
      </c>
      <c r="N765" s="6" t="s">
        <v>61</v>
      </c>
      <c r="O765" s="6">
        <v>0.0</v>
      </c>
      <c r="P765" s="6">
        <v>0.0</v>
      </c>
      <c r="Q765" s="6" t="s">
        <v>10010</v>
      </c>
      <c r="R765" s="6" t="s">
        <v>8219</v>
      </c>
      <c r="S765" s="23"/>
      <c r="T765" s="23"/>
      <c r="U765" s="23"/>
      <c r="V765" s="23"/>
      <c r="W765" s="6" t="s">
        <v>17730</v>
      </c>
      <c r="X765" s="23"/>
      <c r="Y765" s="23"/>
      <c r="Z765" s="23"/>
      <c r="AA765" s="23"/>
      <c r="AB765" s="23"/>
      <c r="AC765" s="6" t="s">
        <v>17731</v>
      </c>
      <c r="AD765" s="25" t="s">
        <v>17732</v>
      </c>
      <c r="AE765" s="6" t="s">
        <v>1054</v>
      </c>
      <c r="AF765" s="6" t="s">
        <v>191</v>
      </c>
      <c r="AG765" s="23"/>
      <c r="AH765" s="23"/>
      <c r="AI765" s="23"/>
      <c r="AJ765" s="23"/>
      <c r="AK765" s="23"/>
      <c r="AL765" s="23"/>
      <c r="AM765" s="23"/>
      <c r="AN765" s="23"/>
      <c r="AO765" s="23"/>
      <c r="AP765" s="23"/>
      <c r="AQ765" s="23"/>
      <c r="AR765" s="6" t="s">
        <v>68</v>
      </c>
      <c r="AS765" s="23"/>
      <c r="AT765" s="23"/>
      <c r="AU765" s="23"/>
      <c r="AV765" s="22" t="s">
        <v>17736</v>
      </c>
      <c r="AW765" s="22" t="s">
        <v>17736</v>
      </c>
      <c r="AX765" s="23"/>
      <c r="AY765" s="23"/>
      <c r="AZ765" s="23"/>
      <c r="BA765" s="23"/>
      <c r="BB765" s="23"/>
      <c r="BC765" s="23"/>
      <c r="BD765" s="23"/>
      <c r="BE765" s="23"/>
      <c r="BF765" s="23"/>
    </row>
    <row r="766">
      <c r="A766" s="5">
        <v>40769.0</v>
      </c>
      <c r="B766" s="6" t="s">
        <v>14746</v>
      </c>
      <c r="C766" s="6" t="s">
        <v>17742</v>
      </c>
      <c r="D766" s="6" t="s">
        <v>17743</v>
      </c>
      <c r="E766" s="6" t="s">
        <v>17744</v>
      </c>
      <c r="F766" s="22" t="s">
        <v>17745</v>
      </c>
      <c r="G766" s="6">
        <v>6000.0</v>
      </c>
      <c r="H766" s="6">
        <v>204.59</v>
      </c>
      <c r="I766" s="6">
        <v>3.0</v>
      </c>
      <c r="J766" s="6">
        <v>12.2754</v>
      </c>
      <c r="K766" s="6">
        <v>6.0</v>
      </c>
      <c r="L766" s="6">
        <v>9.22</v>
      </c>
      <c r="M766" s="6">
        <v>8.26</v>
      </c>
      <c r="N766" s="6" t="s">
        <v>61</v>
      </c>
      <c r="O766" s="6">
        <v>2.0</v>
      </c>
      <c r="P766" s="6">
        <v>0.0</v>
      </c>
      <c r="Q766" s="6" t="s">
        <v>14746</v>
      </c>
      <c r="R766" s="6" t="s">
        <v>9600</v>
      </c>
      <c r="S766" s="6" t="s">
        <v>17749</v>
      </c>
      <c r="T766" s="22" t="s">
        <v>17751</v>
      </c>
      <c r="U766" s="6" t="s">
        <v>17752</v>
      </c>
      <c r="V766" s="23"/>
      <c r="W766" s="6" t="s">
        <v>17753</v>
      </c>
      <c r="X766" s="23"/>
      <c r="Y766" s="23"/>
      <c r="Z766" s="23"/>
      <c r="AA766" s="6" t="s">
        <v>3491</v>
      </c>
      <c r="AB766" s="6" t="s">
        <v>1147</v>
      </c>
      <c r="AC766" s="6" t="s">
        <v>17755</v>
      </c>
      <c r="AD766" s="6" t="s">
        <v>17756</v>
      </c>
      <c r="AE766" s="6" t="s">
        <v>17757</v>
      </c>
      <c r="AF766" s="22" t="s">
        <v>17765</v>
      </c>
      <c r="AG766" s="23"/>
      <c r="AH766" s="23"/>
      <c r="AI766" s="23"/>
      <c r="AJ766" s="23"/>
      <c r="AK766" s="23"/>
      <c r="AL766" s="6" t="s">
        <v>17773</v>
      </c>
      <c r="AM766" s="23"/>
      <c r="AN766" s="23"/>
      <c r="AO766" s="23"/>
      <c r="AP766" s="23"/>
      <c r="AQ766" s="23"/>
      <c r="AR766" s="6" t="s">
        <v>86</v>
      </c>
      <c r="AS766" s="23"/>
      <c r="AT766" s="23"/>
      <c r="AU766" s="23"/>
      <c r="AV766" s="22" t="s">
        <v>17775</v>
      </c>
      <c r="AW766" s="22" t="s">
        <v>17775</v>
      </c>
      <c r="AX766" s="22" t="s">
        <v>17779</v>
      </c>
      <c r="AY766" s="23"/>
      <c r="AZ766" s="23"/>
      <c r="BA766" s="22" t="s">
        <v>17782</v>
      </c>
      <c r="BB766" s="22" t="s">
        <v>17784</v>
      </c>
      <c r="BC766" s="23"/>
      <c r="BD766" s="6" t="s">
        <v>17791</v>
      </c>
      <c r="BE766" s="6" t="s">
        <v>145</v>
      </c>
      <c r="BF766" s="23"/>
    </row>
    <row r="767" hidden="1">
      <c r="A767" s="5">
        <v>38739.0</v>
      </c>
      <c r="B767" s="12">
        <v>43348.0</v>
      </c>
      <c r="C767" s="6" t="s">
        <v>17792</v>
      </c>
      <c r="D767" s="23"/>
      <c r="E767" s="23"/>
      <c r="F767" s="23"/>
      <c r="G767" s="6">
        <v>500.0</v>
      </c>
      <c r="H767" s="23"/>
      <c r="I767" s="6">
        <v>0.0</v>
      </c>
      <c r="J767" s="6">
        <v>0.0</v>
      </c>
      <c r="K767" s="6">
        <v>6.0</v>
      </c>
      <c r="L767" s="6">
        <v>0.0</v>
      </c>
      <c r="M767" s="6">
        <v>0.0</v>
      </c>
      <c r="N767" s="6" t="s">
        <v>61</v>
      </c>
      <c r="O767" s="6">
        <v>0.0</v>
      </c>
      <c r="P767" s="6">
        <v>0.0</v>
      </c>
      <c r="Q767" s="23"/>
      <c r="R767" s="23"/>
      <c r="S767" s="23"/>
      <c r="T767" s="23"/>
      <c r="U767" s="23"/>
      <c r="V767" s="23"/>
      <c r="W767" s="23"/>
      <c r="X767" s="23"/>
      <c r="Y767" s="23"/>
      <c r="Z767" s="23"/>
      <c r="AA767" s="23"/>
      <c r="AB767" s="23"/>
      <c r="AC767" s="23"/>
      <c r="AD767" s="23"/>
      <c r="AE767" s="23"/>
      <c r="AF767" s="23"/>
      <c r="AG767" s="23"/>
      <c r="AH767" s="23"/>
      <c r="AI767" s="23"/>
      <c r="AJ767" s="23"/>
      <c r="AK767" s="23"/>
      <c r="AL767" s="23"/>
      <c r="AM767" s="23"/>
      <c r="AN767" s="23"/>
      <c r="AO767" s="23"/>
      <c r="AP767" s="23"/>
      <c r="AQ767" s="23"/>
      <c r="AR767" s="6" t="s">
        <v>68</v>
      </c>
      <c r="AS767" s="23"/>
      <c r="AT767" s="23"/>
      <c r="AU767" s="23"/>
      <c r="AV767" s="23"/>
      <c r="AW767" s="23"/>
      <c r="AX767" s="23"/>
      <c r="AY767" s="23"/>
      <c r="AZ767" s="23"/>
      <c r="BA767" s="23"/>
      <c r="BB767" s="23"/>
      <c r="BC767" s="23"/>
      <c r="BD767" s="23"/>
      <c r="BE767" s="23"/>
      <c r="BF767" s="23"/>
    </row>
    <row r="768" hidden="1">
      <c r="A768" s="5">
        <v>38740.0</v>
      </c>
      <c r="B768" s="12">
        <v>43348.0</v>
      </c>
      <c r="C768" s="6" t="s">
        <v>17796</v>
      </c>
      <c r="D768" s="23"/>
      <c r="E768" s="23"/>
      <c r="F768" s="23"/>
      <c r="G768" s="6">
        <v>500.0</v>
      </c>
      <c r="H768" s="23"/>
      <c r="I768" s="6">
        <v>0.0</v>
      </c>
      <c r="J768" s="6">
        <v>0.0</v>
      </c>
      <c r="K768" s="6">
        <v>6.0</v>
      </c>
      <c r="L768" s="6">
        <v>0.0</v>
      </c>
      <c r="M768" s="6">
        <v>0.0</v>
      </c>
      <c r="N768" s="6" t="s">
        <v>61</v>
      </c>
      <c r="O768" s="6">
        <v>0.0</v>
      </c>
      <c r="P768" s="6">
        <v>0.0</v>
      </c>
      <c r="Q768" s="23"/>
      <c r="R768" s="23"/>
      <c r="S768" s="23"/>
      <c r="T768" s="23"/>
      <c r="U768" s="23"/>
      <c r="V768" s="23"/>
      <c r="W768" s="23"/>
      <c r="X768" s="23"/>
      <c r="Y768" s="23"/>
      <c r="Z768" s="23"/>
      <c r="AA768" s="23"/>
      <c r="AB768" s="23"/>
      <c r="AC768" s="23"/>
      <c r="AD768" s="23"/>
      <c r="AE768" s="23"/>
      <c r="AF768" s="23"/>
      <c r="AG768" s="23"/>
      <c r="AH768" s="23"/>
      <c r="AI768" s="23"/>
      <c r="AJ768" s="23"/>
      <c r="AK768" s="23"/>
      <c r="AL768" s="23"/>
      <c r="AM768" s="23"/>
      <c r="AN768" s="23"/>
      <c r="AO768" s="23"/>
      <c r="AP768" s="23"/>
      <c r="AQ768" s="23"/>
      <c r="AR768" s="6" t="s">
        <v>68</v>
      </c>
      <c r="AS768" s="23"/>
      <c r="AT768" s="23"/>
      <c r="AU768" s="23"/>
      <c r="AV768" s="22" t="s">
        <v>17802</v>
      </c>
      <c r="AW768" s="22" t="s">
        <v>17802</v>
      </c>
      <c r="AX768" s="23"/>
      <c r="AY768" s="23"/>
      <c r="AZ768" s="23"/>
      <c r="BA768" s="23"/>
      <c r="BB768" s="23"/>
      <c r="BC768" s="23"/>
      <c r="BD768" s="23"/>
      <c r="BE768" s="23"/>
      <c r="BF768" s="23"/>
    </row>
    <row r="769" hidden="1">
      <c r="A769" s="5">
        <v>38496.0</v>
      </c>
      <c r="B769" s="6" t="s">
        <v>11715</v>
      </c>
      <c r="C769" s="6" t="s">
        <v>17805</v>
      </c>
      <c r="D769" s="23"/>
      <c r="E769" s="23"/>
      <c r="F769" s="23"/>
      <c r="G769" s="6">
        <v>500.0</v>
      </c>
      <c r="H769" s="23"/>
      <c r="I769" s="6">
        <v>0.0</v>
      </c>
      <c r="J769" s="6">
        <v>0.0</v>
      </c>
      <c r="K769" s="6">
        <v>6.0</v>
      </c>
      <c r="L769" s="6">
        <v>0.0</v>
      </c>
      <c r="M769" s="6">
        <v>0.0</v>
      </c>
      <c r="N769" s="6" t="s">
        <v>61</v>
      </c>
      <c r="O769" s="6">
        <v>0.0</v>
      </c>
      <c r="P769" s="6">
        <v>0.0</v>
      </c>
      <c r="Q769" s="23"/>
      <c r="R769" s="23"/>
      <c r="S769" s="23"/>
      <c r="T769" s="23"/>
      <c r="U769" s="23"/>
      <c r="V769" s="23"/>
      <c r="W769" s="23"/>
      <c r="X769" s="23"/>
      <c r="Y769" s="23"/>
      <c r="Z769" s="23"/>
      <c r="AA769" s="23"/>
      <c r="AB769" s="23"/>
      <c r="AC769" s="23"/>
      <c r="AD769" s="23"/>
      <c r="AE769" s="23"/>
      <c r="AF769" s="23"/>
      <c r="AG769" s="23"/>
      <c r="AH769" s="23"/>
      <c r="AI769" s="23"/>
      <c r="AJ769" s="23"/>
      <c r="AK769" s="23"/>
      <c r="AL769" s="23"/>
      <c r="AM769" s="23"/>
      <c r="AN769" s="23"/>
      <c r="AO769" s="23"/>
      <c r="AP769" s="23"/>
      <c r="AQ769" s="23"/>
      <c r="AR769" s="6" t="s">
        <v>68</v>
      </c>
      <c r="AS769" s="23"/>
      <c r="AT769" s="23"/>
      <c r="AU769" s="23"/>
      <c r="AV769" s="23"/>
      <c r="AW769" s="23"/>
      <c r="AX769" s="23"/>
      <c r="AY769" s="23"/>
      <c r="AZ769" s="23"/>
      <c r="BA769" s="23"/>
      <c r="BB769" s="23"/>
      <c r="BC769" s="23"/>
      <c r="BD769" s="23"/>
      <c r="BE769" s="23"/>
      <c r="BF769" s="23"/>
    </row>
    <row r="770" hidden="1">
      <c r="A770" s="5">
        <v>37180.0</v>
      </c>
      <c r="B770" s="6" t="s">
        <v>13022</v>
      </c>
      <c r="C770" s="6" t="s">
        <v>17808</v>
      </c>
      <c r="D770" s="6" t="s">
        <v>17809</v>
      </c>
      <c r="E770" s="6" t="s">
        <v>17810</v>
      </c>
      <c r="F770" s="22" t="s">
        <v>17811</v>
      </c>
      <c r="G770" s="6">
        <v>3000.0</v>
      </c>
      <c r="H770" s="23"/>
      <c r="I770" s="6">
        <v>0.0</v>
      </c>
      <c r="J770" s="6">
        <v>0.0</v>
      </c>
      <c r="K770" s="6">
        <v>6.0</v>
      </c>
      <c r="L770" s="6">
        <v>0.0</v>
      </c>
      <c r="M770" s="6">
        <v>0.0</v>
      </c>
      <c r="N770" s="6" t="s">
        <v>61</v>
      </c>
      <c r="O770" s="6">
        <v>0.0</v>
      </c>
      <c r="P770" s="6">
        <v>0.0</v>
      </c>
      <c r="Q770" s="6" t="s">
        <v>10467</v>
      </c>
      <c r="R770" s="12">
        <v>43346.0</v>
      </c>
      <c r="S770" s="6" t="s">
        <v>17820</v>
      </c>
      <c r="T770" s="22" t="s">
        <v>17821</v>
      </c>
      <c r="U770" s="6" t="s">
        <v>17823</v>
      </c>
      <c r="V770" s="23"/>
      <c r="W770" s="6" t="s">
        <v>9680</v>
      </c>
      <c r="X770" s="23"/>
      <c r="Y770" s="23"/>
      <c r="Z770" s="23"/>
      <c r="AA770" s="23"/>
      <c r="AB770" s="23"/>
      <c r="AC770" s="6" t="s">
        <v>17824</v>
      </c>
      <c r="AD770" s="6" t="s">
        <v>17825</v>
      </c>
      <c r="AE770" s="6" t="s">
        <v>1054</v>
      </c>
      <c r="AF770" s="6" t="s">
        <v>191</v>
      </c>
      <c r="AG770" s="23"/>
      <c r="AH770" s="23"/>
      <c r="AI770" s="23"/>
      <c r="AJ770" s="23"/>
      <c r="AK770" s="23"/>
      <c r="AL770" s="23"/>
      <c r="AM770" s="23"/>
      <c r="AN770" s="23"/>
      <c r="AO770" s="23"/>
      <c r="AP770" s="23"/>
      <c r="AQ770" s="23"/>
      <c r="AR770" s="6" t="s">
        <v>68</v>
      </c>
      <c r="AS770" s="23"/>
      <c r="AT770" s="23"/>
      <c r="AU770" s="23"/>
      <c r="AV770" s="22" t="s">
        <v>17821</v>
      </c>
      <c r="AW770" s="22" t="s">
        <v>17821</v>
      </c>
      <c r="AX770" s="23"/>
      <c r="AY770" s="23"/>
      <c r="AZ770" s="23"/>
      <c r="BA770" s="23"/>
      <c r="BB770" s="23"/>
      <c r="BC770" s="23"/>
      <c r="BD770" s="23"/>
      <c r="BE770" s="23"/>
      <c r="BF770" s="23"/>
    </row>
    <row r="771">
      <c r="A771" s="5">
        <v>37037.0</v>
      </c>
      <c r="B771" s="6" t="s">
        <v>12407</v>
      </c>
      <c r="C771" s="6" t="s">
        <v>17831</v>
      </c>
      <c r="D771" s="6" t="s">
        <v>17832</v>
      </c>
      <c r="E771" s="6" t="s">
        <v>17833</v>
      </c>
      <c r="F771" s="22" t="s">
        <v>17834</v>
      </c>
      <c r="G771" s="6">
        <v>50000.0</v>
      </c>
      <c r="H771" s="23"/>
      <c r="I771" s="6">
        <v>0.0</v>
      </c>
      <c r="J771" s="6">
        <v>0.0</v>
      </c>
      <c r="K771" s="6">
        <v>6.0</v>
      </c>
      <c r="L771" s="6">
        <v>0.0</v>
      </c>
      <c r="M771" s="6">
        <v>0.0</v>
      </c>
      <c r="N771" s="6" t="s">
        <v>61</v>
      </c>
      <c r="O771" s="6">
        <v>0.0</v>
      </c>
      <c r="P771" s="6">
        <v>0.0</v>
      </c>
      <c r="Q771" s="6" t="s">
        <v>14927</v>
      </c>
      <c r="R771" s="12">
        <v>43224.0</v>
      </c>
      <c r="S771" s="6" t="s">
        <v>9583</v>
      </c>
      <c r="T771" s="22" t="s">
        <v>17841</v>
      </c>
      <c r="U771" s="6" t="s">
        <v>17845</v>
      </c>
      <c r="V771" s="23"/>
      <c r="W771" s="6" t="s">
        <v>17846</v>
      </c>
      <c r="X771" s="23"/>
      <c r="Y771" s="23"/>
      <c r="Z771" s="23"/>
      <c r="AA771" s="23"/>
      <c r="AB771" s="23"/>
      <c r="AC771" s="6" t="s">
        <v>17847</v>
      </c>
      <c r="AD771" s="6" t="s">
        <v>17848</v>
      </c>
      <c r="AE771" s="6" t="s">
        <v>17853</v>
      </c>
      <c r="AF771" s="6" t="s">
        <v>17854</v>
      </c>
      <c r="AG771" s="23"/>
      <c r="AH771" s="23"/>
      <c r="AI771" s="23"/>
      <c r="AJ771" s="23"/>
      <c r="AK771" s="23"/>
      <c r="AL771" s="23"/>
      <c r="AM771" s="23"/>
      <c r="AN771" s="23"/>
      <c r="AO771" s="23"/>
      <c r="AP771" s="23"/>
      <c r="AQ771" s="23"/>
      <c r="AR771" s="6" t="s">
        <v>86</v>
      </c>
      <c r="AS771" s="23"/>
      <c r="AT771" s="23"/>
      <c r="AU771" s="23"/>
      <c r="AV771" s="22" t="s">
        <v>17841</v>
      </c>
      <c r="AW771" s="22" t="s">
        <v>17841</v>
      </c>
      <c r="AX771" s="23"/>
      <c r="AY771" s="23"/>
      <c r="AZ771" s="23"/>
      <c r="BA771" s="23"/>
      <c r="BB771" s="23"/>
      <c r="BC771" s="23"/>
      <c r="BD771" s="23"/>
      <c r="BE771" s="23"/>
      <c r="BF771" s="23"/>
    </row>
    <row r="772">
      <c r="A772" s="5">
        <v>41320.0</v>
      </c>
      <c r="B772" s="16">
        <v>43445.0</v>
      </c>
      <c r="C772" s="6" t="s">
        <v>17856</v>
      </c>
      <c r="D772" s="6" t="s">
        <v>17857</v>
      </c>
      <c r="E772" s="6" t="s">
        <v>17858</v>
      </c>
      <c r="F772" s="22" t="s">
        <v>17859</v>
      </c>
      <c r="G772" s="6">
        <v>5000.0</v>
      </c>
      <c r="H772" s="6">
        <v>179.31</v>
      </c>
      <c r="I772" s="6">
        <v>3.0</v>
      </c>
      <c r="J772" s="6">
        <v>10.7586</v>
      </c>
      <c r="K772" s="6">
        <v>6.0</v>
      </c>
      <c r="L772" s="6">
        <v>22.84</v>
      </c>
      <c r="M772" s="6">
        <v>7.63</v>
      </c>
      <c r="N772" s="6" t="s">
        <v>61</v>
      </c>
      <c r="O772" s="6">
        <v>1.0</v>
      </c>
      <c r="P772" s="6">
        <v>0.0</v>
      </c>
      <c r="Q772" s="16">
        <v>43445.0</v>
      </c>
      <c r="R772" s="6" t="s">
        <v>17220</v>
      </c>
      <c r="S772" s="6" t="s">
        <v>17864</v>
      </c>
      <c r="T772" s="22" t="s">
        <v>17865</v>
      </c>
      <c r="U772" s="6" t="s">
        <v>17867</v>
      </c>
      <c r="V772" s="23"/>
      <c r="W772" s="6" t="s">
        <v>17014</v>
      </c>
      <c r="X772" s="23"/>
      <c r="Y772" s="23"/>
      <c r="Z772" s="23"/>
      <c r="AA772" s="6" t="s">
        <v>510</v>
      </c>
      <c r="AB772" s="6" t="s">
        <v>155</v>
      </c>
      <c r="AC772" s="6" t="s">
        <v>17869</v>
      </c>
      <c r="AD772" s="6" t="s">
        <v>17870</v>
      </c>
      <c r="AE772" s="6" t="s">
        <v>17871</v>
      </c>
      <c r="AF772" s="6" t="s">
        <v>17872</v>
      </c>
      <c r="AG772" s="23"/>
      <c r="AH772" s="23"/>
      <c r="AI772" s="23"/>
      <c r="AJ772" s="23"/>
      <c r="AK772" s="23"/>
      <c r="AL772" s="6" t="s">
        <v>17875</v>
      </c>
      <c r="AM772" s="23"/>
      <c r="AN772" s="23"/>
      <c r="AO772" s="23"/>
      <c r="AP772" s="23"/>
      <c r="AQ772" s="23"/>
      <c r="AR772" s="6" t="s">
        <v>9132</v>
      </c>
      <c r="AS772" s="23"/>
      <c r="AT772" s="23"/>
      <c r="AU772" s="23"/>
      <c r="AV772" s="22" t="s">
        <v>16018</v>
      </c>
      <c r="AW772" s="22" t="s">
        <v>16018</v>
      </c>
      <c r="AX772" s="23"/>
      <c r="AY772" s="23"/>
      <c r="AZ772" s="23"/>
      <c r="BA772" s="23"/>
      <c r="BB772" s="23"/>
      <c r="BC772" s="23"/>
      <c r="BD772" s="23"/>
      <c r="BE772" s="23"/>
      <c r="BF772" s="23"/>
    </row>
    <row r="773" hidden="1">
      <c r="A773" s="5">
        <v>38035.0</v>
      </c>
      <c r="B773" s="12">
        <v>43437.0</v>
      </c>
      <c r="C773" s="6" t="s">
        <v>17877</v>
      </c>
      <c r="D773" s="23"/>
      <c r="E773" s="23"/>
      <c r="F773" s="23"/>
      <c r="G773" s="6">
        <v>3000.0</v>
      </c>
      <c r="H773" s="23"/>
      <c r="I773" s="6">
        <v>0.0</v>
      </c>
      <c r="J773" s="6">
        <v>0.0</v>
      </c>
      <c r="K773" s="6">
        <v>6.0</v>
      </c>
      <c r="L773" s="6">
        <v>0.0</v>
      </c>
      <c r="M773" s="6">
        <v>0.0</v>
      </c>
      <c r="N773" s="6" t="s">
        <v>61</v>
      </c>
      <c r="O773" s="6">
        <v>0.0</v>
      </c>
      <c r="P773" s="6">
        <v>0.0</v>
      </c>
      <c r="Q773" s="23"/>
      <c r="R773" s="23"/>
      <c r="S773" s="23"/>
      <c r="T773" s="23"/>
      <c r="U773" s="23"/>
      <c r="V773" s="23"/>
      <c r="W773" s="23"/>
      <c r="X773" s="23"/>
      <c r="Y773" s="23"/>
      <c r="Z773" s="23"/>
      <c r="AA773" s="23"/>
      <c r="AB773" s="23"/>
      <c r="AC773" s="23"/>
      <c r="AD773" s="23"/>
      <c r="AE773" s="23"/>
      <c r="AF773" s="23"/>
      <c r="AG773" s="23"/>
      <c r="AH773" s="23"/>
      <c r="AI773" s="23"/>
      <c r="AJ773" s="23"/>
      <c r="AK773" s="23"/>
      <c r="AL773" s="23"/>
      <c r="AM773" s="23"/>
      <c r="AN773" s="23"/>
      <c r="AO773" s="23"/>
      <c r="AP773" s="23"/>
      <c r="AQ773" s="23"/>
      <c r="AR773" s="6" t="s">
        <v>68</v>
      </c>
      <c r="AS773" s="23"/>
      <c r="AT773" s="23"/>
      <c r="AU773" s="23"/>
      <c r="AV773" s="23"/>
      <c r="AW773" s="23"/>
      <c r="AX773" s="23"/>
      <c r="AY773" s="23"/>
      <c r="AZ773" s="23"/>
      <c r="BA773" s="23"/>
      <c r="BB773" s="23"/>
      <c r="BC773" s="23"/>
      <c r="BD773" s="23"/>
      <c r="BE773" s="23"/>
      <c r="BF773" s="23"/>
    </row>
    <row r="774" hidden="1">
      <c r="A774" s="5">
        <v>38036.0</v>
      </c>
      <c r="B774" s="12">
        <v>43437.0</v>
      </c>
      <c r="C774" s="6" t="s">
        <v>17880</v>
      </c>
      <c r="D774" s="23"/>
      <c r="E774" s="23"/>
      <c r="F774" s="23"/>
      <c r="G774" s="6">
        <v>3000.0</v>
      </c>
      <c r="H774" s="23"/>
      <c r="I774" s="6">
        <v>0.0</v>
      </c>
      <c r="J774" s="6">
        <v>0.0</v>
      </c>
      <c r="K774" s="6">
        <v>6.0</v>
      </c>
      <c r="L774" s="6">
        <v>0.0</v>
      </c>
      <c r="M774" s="6">
        <v>0.0</v>
      </c>
      <c r="N774" s="6" t="s">
        <v>61</v>
      </c>
      <c r="O774" s="6">
        <v>0.0</v>
      </c>
      <c r="P774" s="6">
        <v>0.0</v>
      </c>
      <c r="Q774" s="23"/>
      <c r="R774" s="23"/>
      <c r="S774" s="23"/>
      <c r="T774" s="23"/>
      <c r="U774" s="23"/>
      <c r="V774" s="23"/>
      <c r="W774" s="23"/>
      <c r="X774" s="23"/>
      <c r="Y774" s="23"/>
      <c r="Z774" s="23"/>
      <c r="AA774" s="23"/>
      <c r="AB774" s="23"/>
      <c r="AC774" s="23"/>
      <c r="AD774" s="23"/>
      <c r="AE774" s="23"/>
      <c r="AF774" s="23"/>
      <c r="AG774" s="23"/>
      <c r="AH774" s="23"/>
      <c r="AI774" s="23"/>
      <c r="AJ774" s="23"/>
      <c r="AK774" s="23"/>
      <c r="AL774" s="23"/>
      <c r="AM774" s="23"/>
      <c r="AN774" s="23"/>
      <c r="AO774" s="23"/>
      <c r="AP774" s="23"/>
      <c r="AQ774" s="23"/>
      <c r="AR774" s="6" t="s">
        <v>68</v>
      </c>
      <c r="AS774" s="23"/>
      <c r="AT774" s="23"/>
      <c r="AU774" s="23"/>
      <c r="AV774" s="22" t="s">
        <v>17885</v>
      </c>
      <c r="AW774" s="22" t="s">
        <v>17885</v>
      </c>
      <c r="AX774" s="23"/>
      <c r="AY774" s="23"/>
      <c r="AZ774" s="23"/>
      <c r="BA774" s="23"/>
      <c r="BB774" s="23"/>
      <c r="BC774" s="23"/>
      <c r="BD774" s="23"/>
      <c r="BE774" s="23"/>
      <c r="BF774" s="23"/>
    </row>
    <row r="775" hidden="1">
      <c r="A775" s="5">
        <v>39269.0</v>
      </c>
      <c r="B775" s="6" t="s">
        <v>16687</v>
      </c>
      <c r="C775" s="6" t="s">
        <v>17890</v>
      </c>
      <c r="D775" s="23"/>
      <c r="E775" s="23"/>
      <c r="F775" s="23"/>
      <c r="G775" s="6">
        <v>5000.0</v>
      </c>
      <c r="H775" s="23"/>
      <c r="I775" s="6">
        <v>0.0</v>
      </c>
      <c r="J775" s="6">
        <v>0.0</v>
      </c>
      <c r="K775" s="6">
        <v>6.0</v>
      </c>
      <c r="L775" s="6">
        <v>0.0</v>
      </c>
      <c r="M775" s="6">
        <v>0.0</v>
      </c>
      <c r="N775" s="6" t="s">
        <v>61</v>
      </c>
      <c r="O775" s="6">
        <v>0.0</v>
      </c>
      <c r="P775" s="6">
        <v>0.0</v>
      </c>
      <c r="Q775" s="23"/>
      <c r="R775" s="23"/>
      <c r="S775" s="23"/>
      <c r="T775" s="23"/>
      <c r="U775" s="23"/>
      <c r="V775" s="23"/>
      <c r="W775" s="23"/>
      <c r="X775" s="23"/>
      <c r="Y775" s="23"/>
      <c r="Z775" s="23"/>
      <c r="AA775" s="23"/>
      <c r="AB775" s="23"/>
      <c r="AC775" s="23"/>
      <c r="AD775" s="23"/>
      <c r="AE775" s="23"/>
      <c r="AF775" s="23"/>
      <c r="AG775" s="23"/>
      <c r="AH775" s="23"/>
      <c r="AI775" s="23"/>
      <c r="AJ775" s="23"/>
      <c r="AK775" s="23"/>
      <c r="AL775" s="23"/>
      <c r="AM775" s="23"/>
      <c r="AN775" s="23"/>
      <c r="AO775" s="23"/>
      <c r="AP775" s="23"/>
      <c r="AQ775" s="23"/>
      <c r="AR775" s="6" t="s">
        <v>68</v>
      </c>
      <c r="AS775" s="23"/>
      <c r="AT775" s="23"/>
      <c r="AU775" s="23"/>
      <c r="AV775" s="23"/>
      <c r="AW775" s="23"/>
      <c r="AX775" s="23"/>
      <c r="AY775" s="23"/>
      <c r="AZ775" s="23"/>
      <c r="BA775" s="23"/>
      <c r="BB775" s="23"/>
      <c r="BC775" s="23"/>
      <c r="BD775" s="23"/>
      <c r="BE775" s="23"/>
      <c r="BF775" s="23"/>
    </row>
    <row r="776" hidden="1">
      <c r="A776" s="5">
        <v>39251.0</v>
      </c>
      <c r="B776" s="6" t="s">
        <v>8982</v>
      </c>
      <c r="C776" s="6" t="s">
        <v>17892</v>
      </c>
      <c r="D776" s="23"/>
      <c r="E776" s="23"/>
      <c r="F776" s="23"/>
      <c r="G776" s="6">
        <v>15000.0</v>
      </c>
      <c r="H776" s="23"/>
      <c r="I776" s="6">
        <v>0.0</v>
      </c>
      <c r="J776" s="6">
        <v>0.0</v>
      </c>
      <c r="K776" s="6">
        <v>6.0</v>
      </c>
      <c r="L776" s="6">
        <v>0.0</v>
      </c>
      <c r="M776" s="6">
        <v>0.0</v>
      </c>
      <c r="N776" s="6" t="s">
        <v>61</v>
      </c>
      <c r="O776" s="6">
        <v>0.0</v>
      </c>
      <c r="P776" s="6">
        <v>0.0</v>
      </c>
      <c r="Q776" s="23"/>
      <c r="R776" s="23"/>
      <c r="S776" s="23"/>
      <c r="T776" s="23"/>
      <c r="U776" s="23"/>
      <c r="V776" s="23"/>
      <c r="W776" s="23"/>
      <c r="X776" s="23"/>
      <c r="Y776" s="23"/>
      <c r="Z776" s="23"/>
      <c r="AA776" s="23"/>
      <c r="AB776" s="23"/>
      <c r="AC776" s="23"/>
      <c r="AD776" s="23"/>
      <c r="AE776" s="23"/>
      <c r="AF776" s="23"/>
      <c r="AG776" s="23"/>
      <c r="AH776" s="23"/>
      <c r="AI776" s="23"/>
      <c r="AJ776" s="23"/>
      <c r="AK776" s="23"/>
      <c r="AL776" s="23"/>
      <c r="AM776" s="23"/>
      <c r="AN776" s="23"/>
      <c r="AO776" s="23"/>
      <c r="AP776" s="23"/>
      <c r="AQ776" s="23"/>
      <c r="AR776" s="6" t="s">
        <v>68</v>
      </c>
      <c r="AS776" s="23"/>
      <c r="AT776" s="23"/>
      <c r="AU776" s="23"/>
      <c r="AV776" s="23"/>
      <c r="AW776" s="23"/>
      <c r="AX776" s="23"/>
      <c r="AY776" s="23"/>
      <c r="AZ776" s="23"/>
      <c r="BA776" s="23"/>
      <c r="BB776" s="23"/>
      <c r="BC776" s="23"/>
      <c r="BD776" s="23"/>
      <c r="BE776" s="23"/>
      <c r="BF776" s="23"/>
    </row>
    <row r="777" hidden="1">
      <c r="A777" s="5">
        <v>39252.0</v>
      </c>
      <c r="B777" s="6" t="s">
        <v>8982</v>
      </c>
      <c r="C777" s="6" t="s">
        <v>17892</v>
      </c>
      <c r="D777" s="23"/>
      <c r="E777" s="23"/>
      <c r="F777" s="23"/>
      <c r="G777" s="6">
        <v>15000.0</v>
      </c>
      <c r="H777" s="23"/>
      <c r="I777" s="6">
        <v>0.0</v>
      </c>
      <c r="J777" s="6">
        <v>0.0</v>
      </c>
      <c r="K777" s="6">
        <v>6.0</v>
      </c>
      <c r="L777" s="6">
        <v>0.0</v>
      </c>
      <c r="M777" s="6">
        <v>0.0</v>
      </c>
      <c r="N777" s="6" t="s">
        <v>61</v>
      </c>
      <c r="O777" s="6">
        <v>0.0</v>
      </c>
      <c r="P777" s="6">
        <v>0.0</v>
      </c>
      <c r="Q777" s="23"/>
      <c r="R777" s="23"/>
      <c r="S777" s="23"/>
      <c r="T777" s="23"/>
      <c r="U777" s="23"/>
      <c r="V777" s="23"/>
      <c r="W777" s="23"/>
      <c r="X777" s="23"/>
      <c r="Y777" s="23"/>
      <c r="Z777" s="23"/>
      <c r="AA777" s="23"/>
      <c r="AB777" s="23"/>
      <c r="AC777" s="23"/>
      <c r="AD777" s="23"/>
      <c r="AE777" s="23"/>
      <c r="AF777" s="23"/>
      <c r="AG777" s="23"/>
      <c r="AH777" s="23"/>
      <c r="AI777" s="23"/>
      <c r="AJ777" s="23"/>
      <c r="AK777" s="23"/>
      <c r="AL777" s="23"/>
      <c r="AM777" s="23"/>
      <c r="AN777" s="23"/>
      <c r="AO777" s="23"/>
      <c r="AP777" s="23"/>
      <c r="AQ777" s="23"/>
      <c r="AR777" s="6" t="s">
        <v>68</v>
      </c>
      <c r="AS777" s="23"/>
      <c r="AT777" s="23"/>
      <c r="AU777" s="23"/>
      <c r="AV777" s="22" t="s">
        <v>17898</v>
      </c>
      <c r="AW777" s="22" t="s">
        <v>17898</v>
      </c>
      <c r="AX777" s="22" t="s">
        <v>17904</v>
      </c>
      <c r="AY777" s="23"/>
      <c r="AZ777" s="23"/>
      <c r="BA777" s="23"/>
      <c r="BB777" s="23"/>
      <c r="BC777" s="23"/>
      <c r="BD777" s="23"/>
      <c r="BE777" s="23"/>
      <c r="BF777" s="23"/>
    </row>
    <row r="778" hidden="1">
      <c r="A778" s="5">
        <v>39254.0</v>
      </c>
      <c r="B778" s="6" t="s">
        <v>8982</v>
      </c>
      <c r="C778" s="6" t="s">
        <v>17892</v>
      </c>
      <c r="D778" s="23"/>
      <c r="E778" s="23"/>
      <c r="F778" s="23"/>
      <c r="G778" s="6">
        <v>15000.0</v>
      </c>
      <c r="H778" s="23"/>
      <c r="I778" s="6">
        <v>0.0</v>
      </c>
      <c r="J778" s="6">
        <v>0.0</v>
      </c>
      <c r="K778" s="6">
        <v>6.0</v>
      </c>
      <c r="L778" s="6">
        <v>0.0</v>
      </c>
      <c r="M778" s="6">
        <v>0.0</v>
      </c>
      <c r="N778" s="6" t="s">
        <v>61</v>
      </c>
      <c r="O778" s="6">
        <v>0.0</v>
      </c>
      <c r="P778" s="6">
        <v>0.0</v>
      </c>
      <c r="Q778" s="23"/>
      <c r="R778" s="23"/>
      <c r="S778" s="23"/>
      <c r="T778" s="23"/>
      <c r="U778" s="23"/>
      <c r="V778" s="23"/>
      <c r="W778" s="23"/>
      <c r="X778" s="23"/>
      <c r="Y778" s="23"/>
      <c r="Z778" s="23"/>
      <c r="AA778" s="23"/>
      <c r="AB778" s="23"/>
      <c r="AC778" s="23"/>
      <c r="AD778" s="23"/>
      <c r="AE778" s="23"/>
      <c r="AF778" s="23"/>
      <c r="AG778" s="23"/>
      <c r="AH778" s="23"/>
      <c r="AI778" s="23"/>
      <c r="AJ778" s="23"/>
      <c r="AK778" s="23"/>
      <c r="AL778" s="23"/>
      <c r="AM778" s="23"/>
      <c r="AN778" s="23"/>
      <c r="AO778" s="23"/>
      <c r="AP778" s="23"/>
      <c r="AQ778" s="23"/>
      <c r="AR778" s="6" t="s">
        <v>68</v>
      </c>
      <c r="AS778" s="23"/>
      <c r="AT778" s="23"/>
      <c r="AU778" s="23"/>
      <c r="AV778" s="22" t="s">
        <v>17898</v>
      </c>
      <c r="AW778" s="22" t="s">
        <v>17898</v>
      </c>
      <c r="AX778" s="22" t="s">
        <v>17904</v>
      </c>
      <c r="AY778" s="23"/>
      <c r="AZ778" s="23"/>
      <c r="BA778" s="23"/>
      <c r="BB778" s="23"/>
      <c r="BC778" s="23"/>
      <c r="BD778" s="23"/>
      <c r="BE778" s="23"/>
      <c r="BF778" s="23"/>
    </row>
    <row r="779" hidden="1">
      <c r="A779" s="5">
        <v>39018.0</v>
      </c>
      <c r="B779" s="12">
        <v>43196.0</v>
      </c>
      <c r="C779" s="6" t="s">
        <v>17923</v>
      </c>
      <c r="D779" s="23"/>
      <c r="E779" s="23"/>
      <c r="F779" s="23"/>
      <c r="G779" s="6">
        <v>8000.0</v>
      </c>
      <c r="H779" s="23"/>
      <c r="I779" s="6">
        <v>0.0</v>
      </c>
      <c r="J779" s="6">
        <v>0.0</v>
      </c>
      <c r="K779" s="6">
        <v>6.0</v>
      </c>
      <c r="L779" s="6">
        <v>0.0</v>
      </c>
      <c r="M779" s="6">
        <v>0.0</v>
      </c>
      <c r="N779" s="6" t="s">
        <v>61</v>
      </c>
      <c r="O779" s="6">
        <v>0.0</v>
      </c>
      <c r="P779" s="6">
        <v>0.0</v>
      </c>
      <c r="Q779" s="23"/>
      <c r="R779" s="23"/>
      <c r="S779" s="23"/>
      <c r="T779" s="23"/>
      <c r="U779" s="23"/>
      <c r="V779" s="23"/>
      <c r="W779" s="23"/>
      <c r="X779" s="23"/>
      <c r="Y779" s="23"/>
      <c r="Z779" s="23"/>
      <c r="AA779" s="23"/>
      <c r="AB779" s="23"/>
      <c r="AC779" s="23"/>
      <c r="AD779" s="23"/>
      <c r="AE779" s="23"/>
      <c r="AF779" s="23"/>
      <c r="AG779" s="23"/>
      <c r="AH779" s="23"/>
      <c r="AI779" s="23"/>
      <c r="AJ779" s="23"/>
      <c r="AK779" s="23"/>
      <c r="AL779" s="23"/>
      <c r="AM779" s="23"/>
      <c r="AN779" s="23"/>
      <c r="AO779" s="23"/>
      <c r="AP779" s="23"/>
      <c r="AQ779" s="23"/>
      <c r="AR779" s="6" t="s">
        <v>68</v>
      </c>
      <c r="AS779" s="23"/>
      <c r="AT779" s="23"/>
      <c r="AU779" s="23"/>
      <c r="AV779" s="22" t="s">
        <v>17667</v>
      </c>
      <c r="AW779" s="22" t="s">
        <v>17667</v>
      </c>
      <c r="AX779" s="23"/>
      <c r="AY779" s="23"/>
      <c r="AZ779" s="23"/>
      <c r="BA779" s="23"/>
      <c r="BB779" s="23"/>
      <c r="BC779" s="23"/>
      <c r="BD779" s="23"/>
      <c r="BE779" s="23"/>
      <c r="BF779" s="23"/>
    </row>
    <row r="780" hidden="1">
      <c r="A780" s="5">
        <v>37659.0</v>
      </c>
      <c r="B780" s="6" t="s">
        <v>9644</v>
      </c>
      <c r="C780" s="6" t="s">
        <v>17928</v>
      </c>
      <c r="D780" s="23"/>
      <c r="E780" s="23"/>
      <c r="F780" s="23"/>
      <c r="G780" s="6">
        <v>2000.0</v>
      </c>
      <c r="H780" s="23"/>
      <c r="I780" s="6">
        <v>0.0</v>
      </c>
      <c r="J780" s="6">
        <v>0.0</v>
      </c>
      <c r="K780" s="6">
        <v>6.0</v>
      </c>
      <c r="L780" s="6">
        <v>0.0</v>
      </c>
      <c r="M780" s="6">
        <v>0.0</v>
      </c>
      <c r="N780" s="6" t="s">
        <v>61</v>
      </c>
      <c r="O780" s="6">
        <v>0.0</v>
      </c>
      <c r="P780" s="6">
        <v>0.0</v>
      </c>
      <c r="Q780" s="23"/>
      <c r="R780" s="23"/>
      <c r="S780" s="23"/>
      <c r="T780" s="23"/>
      <c r="U780" s="23"/>
      <c r="V780" s="23"/>
      <c r="W780" s="23"/>
      <c r="X780" s="23"/>
      <c r="Y780" s="23"/>
      <c r="Z780" s="23"/>
      <c r="AA780" s="23"/>
      <c r="AB780" s="23"/>
      <c r="AC780" s="23"/>
      <c r="AD780" s="23"/>
      <c r="AE780" s="23"/>
      <c r="AF780" s="23"/>
      <c r="AG780" s="23"/>
      <c r="AH780" s="23"/>
      <c r="AI780" s="23"/>
      <c r="AJ780" s="23"/>
      <c r="AK780" s="23"/>
      <c r="AL780" s="23"/>
      <c r="AM780" s="23"/>
      <c r="AN780" s="23"/>
      <c r="AO780" s="23"/>
      <c r="AP780" s="23"/>
      <c r="AQ780" s="23"/>
      <c r="AR780" s="6" t="s">
        <v>68</v>
      </c>
      <c r="AS780" s="23"/>
      <c r="AT780" s="23"/>
      <c r="AU780" s="23"/>
      <c r="AV780" s="23"/>
      <c r="AW780" s="23"/>
      <c r="AX780" s="23"/>
      <c r="AY780" s="23"/>
      <c r="AZ780" s="23"/>
      <c r="BA780" s="23"/>
      <c r="BB780" s="23"/>
      <c r="BC780" s="23"/>
      <c r="BD780" s="23"/>
      <c r="BE780" s="23"/>
      <c r="BF780" s="23"/>
    </row>
    <row r="781" hidden="1">
      <c r="A781" s="5">
        <v>38904.0</v>
      </c>
      <c r="B781" s="6" t="s">
        <v>9343</v>
      </c>
      <c r="C781" s="6" t="s">
        <v>17936</v>
      </c>
      <c r="D781" s="23"/>
      <c r="E781" s="23"/>
      <c r="F781" s="23"/>
      <c r="G781" s="6">
        <v>12000.0</v>
      </c>
      <c r="H781" s="23"/>
      <c r="I781" s="6">
        <v>0.0</v>
      </c>
      <c r="J781" s="6">
        <v>0.0</v>
      </c>
      <c r="K781" s="6">
        <v>6.0</v>
      </c>
      <c r="L781" s="6">
        <v>0.0</v>
      </c>
      <c r="M781" s="6">
        <v>0.0</v>
      </c>
      <c r="N781" s="6" t="s">
        <v>61</v>
      </c>
      <c r="O781" s="6">
        <v>0.0</v>
      </c>
      <c r="P781" s="6">
        <v>0.0</v>
      </c>
      <c r="Q781" s="23"/>
      <c r="R781" s="23"/>
      <c r="S781" s="23"/>
      <c r="T781" s="23"/>
      <c r="U781" s="23"/>
      <c r="V781" s="23"/>
      <c r="W781" s="23"/>
      <c r="X781" s="23"/>
      <c r="Y781" s="23"/>
      <c r="Z781" s="23"/>
      <c r="AA781" s="23"/>
      <c r="AB781" s="23"/>
      <c r="AC781" s="23"/>
      <c r="AD781" s="23"/>
      <c r="AE781" s="23"/>
      <c r="AF781" s="23"/>
      <c r="AG781" s="23"/>
      <c r="AH781" s="23"/>
      <c r="AI781" s="23"/>
      <c r="AJ781" s="23"/>
      <c r="AK781" s="23"/>
      <c r="AL781" s="23"/>
      <c r="AM781" s="23"/>
      <c r="AN781" s="23"/>
      <c r="AO781" s="23"/>
      <c r="AP781" s="23"/>
      <c r="AQ781" s="23"/>
      <c r="AR781" s="6" t="s">
        <v>68</v>
      </c>
      <c r="AS781" s="23"/>
      <c r="AT781" s="23"/>
      <c r="AU781" s="23"/>
      <c r="AV781" s="22" t="s">
        <v>17938</v>
      </c>
      <c r="AW781" s="22" t="s">
        <v>17938</v>
      </c>
      <c r="AX781" s="23"/>
      <c r="AY781" s="23"/>
      <c r="AZ781" s="23"/>
      <c r="BA781" s="23"/>
      <c r="BB781" s="23"/>
      <c r="BC781" s="23"/>
      <c r="BD781" s="23"/>
      <c r="BE781" s="23"/>
      <c r="BF781" s="23"/>
    </row>
    <row r="782" hidden="1">
      <c r="A782" s="5">
        <v>37728.0</v>
      </c>
      <c r="B782" s="6" t="s">
        <v>12413</v>
      </c>
      <c r="C782" s="6" t="s">
        <v>17947</v>
      </c>
      <c r="D782" s="23"/>
      <c r="E782" s="23"/>
      <c r="F782" s="23"/>
      <c r="G782" s="6">
        <v>19998.0</v>
      </c>
      <c r="H782" s="23"/>
      <c r="I782" s="6">
        <v>0.0</v>
      </c>
      <c r="J782" s="6">
        <v>0.0</v>
      </c>
      <c r="K782" s="6">
        <v>6.0</v>
      </c>
      <c r="L782" s="6">
        <v>0.0</v>
      </c>
      <c r="M782" s="6">
        <v>0.0</v>
      </c>
      <c r="N782" s="6" t="s">
        <v>61</v>
      </c>
      <c r="O782" s="6">
        <v>0.0</v>
      </c>
      <c r="P782" s="6">
        <v>0.0</v>
      </c>
      <c r="Q782" s="23"/>
      <c r="R782" s="23"/>
      <c r="S782" s="23"/>
      <c r="T782" s="23"/>
      <c r="U782" s="23"/>
      <c r="V782" s="23"/>
      <c r="W782" s="23"/>
      <c r="X782" s="23"/>
      <c r="Y782" s="23"/>
      <c r="Z782" s="23"/>
      <c r="AA782" s="23"/>
      <c r="AB782" s="23"/>
      <c r="AC782" s="23"/>
      <c r="AD782" s="23"/>
      <c r="AE782" s="23"/>
      <c r="AF782" s="23"/>
      <c r="AG782" s="23"/>
      <c r="AH782" s="23"/>
      <c r="AI782" s="23"/>
      <c r="AJ782" s="23"/>
      <c r="AK782" s="23"/>
      <c r="AL782" s="23"/>
      <c r="AM782" s="23"/>
      <c r="AN782" s="23"/>
      <c r="AO782" s="23"/>
      <c r="AP782" s="23"/>
      <c r="AQ782" s="23"/>
      <c r="AR782" s="6" t="s">
        <v>68</v>
      </c>
      <c r="AS782" s="23"/>
      <c r="AT782" s="23"/>
      <c r="AU782" s="23"/>
      <c r="AV782" s="22" t="s">
        <v>17949</v>
      </c>
      <c r="AW782" s="22" t="s">
        <v>17949</v>
      </c>
      <c r="AX782" s="23"/>
      <c r="AY782" s="23"/>
      <c r="AZ782" s="23"/>
      <c r="BA782" s="23"/>
      <c r="BB782" s="23"/>
      <c r="BC782" s="23"/>
      <c r="BD782" s="23"/>
      <c r="BE782" s="23"/>
      <c r="BF782" s="23"/>
    </row>
    <row r="783" hidden="1">
      <c r="A783" s="5">
        <v>37727.0</v>
      </c>
      <c r="B783" s="6" t="s">
        <v>12413</v>
      </c>
      <c r="C783" s="6" t="s">
        <v>17950</v>
      </c>
      <c r="D783" s="23"/>
      <c r="E783" s="23"/>
      <c r="F783" s="23"/>
      <c r="G783" s="6">
        <v>20000.0</v>
      </c>
      <c r="H783" s="23"/>
      <c r="I783" s="6">
        <v>0.0</v>
      </c>
      <c r="J783" s="6">
        <v>0.0</v>
      </c>
      <c r="K783" s="6">
        <v>6.0</v>
      </c>
      <c r="L783" s="6">
        <v>0.0</v>
      </c>
      <c r="M783" s="6">
        <v>0.0</v>
      </c>
      <c r="N783" s="6" t="s">
        <v>61</v>
      </c>
      <c r="O783" s="6">
        <v>0.0</v>
      </c>
      <c r="P783" s="6">
        <v>0.0</v>
      </c>
      <c r="Q783" s="23"/>
      <c r="R783" s="23"/>
      <c r="S783" s="23"/>
      <c r="T783" s="23"/>
      <c r="U783" s="23"/>
      <c r="V783" s="23"/>
      <c r="W783" s="23"/>
      <c r="X783" s="23"/>
      <c r="Y783" s="23"/>
      <c r="Z783" s="23"/>
      <c r="AA783" s="23"/>
      <c r="AB783" s="23"/>
      <c r="AC783" s="23"/>
      <c r="AD783" s="23"/>
      <c r="AE783" s="23"/>
      <c r="AF783" s="23"/>
      <c r="AG783" s="23"/>
      <c r="AH783" s="23"/>
      <c r="AI783" s="23"/>
      <c r="AJ783" s="23"/>
      <c r="AK783" s="23"/>
      <c r="AL783" s="23"/>
      <c r="AM783" s="23"/>
      <c r="AN783" s="23"/>
      <c r="AO783" s="23"/>
      <c r="AP783" s="23"/>
      <c r="AQ783" s="23"/>
      <c r="AR783" s="6" t="s">
        <v>68</v>
      </c>
      <c r="AS783" s="23"/>
      <c r="AT783" s="23"/>
      <c r="AU783" s="23"/>
      <c r="AV783" s="22" t="s">
        <v>17949</v>
      </c>
      <c r="AW783" s="22" t="s">
        <v>17949</v>
      </c>
      <c r="AX783" s="23"/>
      <c r="AY783" s="23"/>
      <c r="AZ783" s="23"/>
      <c r="BA783" s="23"/>
      <c r="BB783" s="23"/>
      <c r="BC783" s="23"/>
      <c r="BD783" s="23"/>
      <c r="BE783" s="23"/>
      <c r="BF783" s="23"/>
    </row>
    <row r="784" hidden="1">
      <c r="A784" s="5">
        <v>37726.0</v>
      </c>
      <c r="B784" s="6" t="s">
        <v>12413</v>
      </c>
      <c r="C784" s="6" t="s">
        <v>17952</v>
      </c>
      <c r="D784" s="23"/>
      <c r="E784" s="23"/>
      <c r="F784" s="23"/>
      <c r="G784" s="6">
        <v>19997.0</v>
      </c>
      <c r="H784" s="23"/>
      <c r="I784" s="6">
        <v>0.0</v>
      </c>
      <c r="J784" s="6">
        <v>0.0</v>
      </c>
      <c r="K784" s="6">
        <v>6.0</v>
      </c>
      <c r="L784" s="6">
        <v>0.0</v>
      </c>
      <c r="M784" s="6">
        <v>0.0</v>
      </c>
      <c r="N784" s="6" t="s">
        <v>61</v>
      </c>
      <c r="O784" s="6">
        <v>0.0</v>
      </c>
      <c r="P784" s="6">
        <v>0.0</v>
      </c>
      <c r="Q784" s="23"/>
      <c r="R784" s="23"/>
      <c r="S784" s="23"/>
      <c r="T784" s="23"/>
      <c r="U784" s="23"/>
      <c r="V784" s="23"/>
      <c r="W784" s="23"/>
      <c r="X784" s="23"/>
      <c r="Y784" s="23"/>
      <c r="Z784" s="23"/>
      <c r="AA784" s="23"/>
      <c r="AB784" s="23"/>
      <c r="AC784" s="23"/>
      <c r="AD784" s="23"/>
      <c r="AE784" s="23"/>
      <c r="AF784" s="23"/>
      <c r="AG784" s="23"/>
      <c r="AH784" s="23"/>
      <c r="AI784" s="23"/>
      <c r="AJ784" s="23"/>
      <c r="AK784" s="23"/>
      <c r="AL784" s="23"/>
      <c r="AM784" s="23"/>
      <c r="AN784" s="23"/>
      <c r="AO784" s="23"/>
      <c r="AP784" s="23"/>
      <c r="AQ784" s="23"/>
      <c r="AR784" s="6" t="s">
        <v>68</v>
      </c>
      <c r="AS784" s="23"/>
      <c r="AT784" s="23"/>
      <c r="AU784" s="23"/>
      <c r="AV784" s="23"/>
      <c r="AW784" s="23"/>
      <c r="AX784" s="23"/>
      <c r="AY784" s="23"/>
      <c r="AZ784" s="23"/>
      <c r="BA784" s="23"/>
      <c r="BB784" s="23"/>
      <c r="BC784" s="23"/>
      <c r="BD784" s="23"/>
      <c r="BE784" s="23"/>
      <c r="BF784" s="23"/>
    </row>
    <row r="785">
      <c r="A785" s="5">
        <v>42279.0</v>
      </c>
      <c r="B785" s="6" t="s">
        <v>9345</v>
      </c>
      <c r="C785" s="6" t="s">
        <v>17955</v>
      </c>
      <c r="D785" s="6" t="s">
        <v>215</v>
      </c>
      <c r="E785" s="6" t="s">
        <v>5080</v>
      </c>
      <c r="F785" s="22" t="s">
        <v>17956</v>
      </c>
      <c r="G785" s="6">
        <v>5000.0</v>
      </c>
      <c r="H785" s="6">
        <v>465.0</v>
      </c>
      <c r="I785" s="6">
        <v>9.0</v>
      </c>
      <c r="J785" s="6">
        <v>27.9</v>
      </c>
      <c r="K785" s="6">
        <v>6.0</v>
      </c>
      <c r="L785" s="6">
        <v>34.75</v>
      </c>
      <c r="M785" s="6">
        <v>15.97</v>
      </c>
      <c r="N785" s="6" t="s">
        <v>61</v>
      </c>
      <c r="O785" s="6">
        <v>1.0</v>
      </c>
      <c r="P785" s="6">
        <v>0.0</v>
      </c>
      <c r="Q785" s="6" t="s">
        <v>9345</v>
      </c>
      <c r="R785" s="16">
        <v>43416.0</v>
      </c>
      <c r="S785" s="6" t="s">
        <v>17957</v>
      </c>
      <c r="T785" s="22" t="s">
        <v>17959</v>
      </c>
      <c r="U785" s="6" t="s">
        <v>218</v>
      </c>
      <c r="V785" s="23"/>
      <c r="W785" s="6" t="s">
        <v>13187</v>
      </c>
      <c r="X785" s="6" t="s">
        <v>254</v>
      </c>
      <c r="Y785" s="6" t="s">
        <v>255</v>
      </c>
      <c r="Z785" s="6">
        <v>87102.0</v>
      </c>
      <c r="AA785" s="23"/>
      <c r="AB785" s="23"/>
      <c r="AC785" s="6" t="s">
        <v>17963</v>
      </c>
      <c r="AD785" s="6" t="s">
        <v>17964</v>
      </c>
      <c r="AE785" s="6" t="s">
        <v>17965</v>
      </c>
      <c r="AF785" s="6" t="s">
        <v>17967</v>
      </c>
      <c r="AG785" s="23"/>
      <c r="AH785" s="23"/>
      <c r="AI785" s="23"/>
      <c r="AJ785" s="23"/>
      <c r="AK785" s="23"/>
      <c r="AL785" s="6" t="s">
        <v>17969</v>
      </c>
      <c r="AM785" s="23"/>
      <c r="AN785" s="23"/>
      <c r="AO785" s="23"/>
      <c r="AP785" s="23"/>
      <c r="AQ785" s="23"/>
      <c r="AR785" s="6" t="s">
        <v>86</v>
      </c>
      <c r="AS785" s="23"/>
      <c r="AT785" s="6" t="s">
        <v>17970</v>
      </c>
      <c r="AU785" s="23"/>
      <c r="AV785" s="22" t="s">
        <v>17959</v>
      </c>
      <c r="AW785" s="22" t="s">
        <v>17959</v>
      </c>
      <c r="AX785" s="22" t="s">
        <v>17972</v>
      </c>
      <c r="AY785" s="23"/>
      <c r="AZ785" s="23"/>
      <c r="BA785" s="22" t="s">
        <v>17978</v>
      </c>
      <c r="BB785" s="22" t="s">
        <v>17981</v>
      </c>
      <c r="BC785" s="23"/>
      <c r="BD785" s="23"/>
      <c r="BE785" s="23"/>
      <c r="BF785" s="23"/>
    </row>
    <row r="786" hidden="1">
      <c r="A786" s="5">
        <v>40752.0</v>
      </c>
      <c r="B786" s="6" t="s">
        <v>17983</v>
      </c>
      <c r="C786" s="6" t="s">
        <v>17984</v>
      </c>
      <c r="D786" s="23"/>
      <c r="E786" s="23"/>
      <c r="F786" s="23"/>
      <c r="G786" s="6">
        <v>500000.0</v>
      </c>
      <c r="H786" s="23"/>
      <c r="I786" s="6">
        <v>0.0</v>
      </c>
      <c r="J786" s="6">
        <v>0.0</v>
      </c>
      <c r="K786" s="6">
        <v>6.0</v>
      </c>
      <c r="L786" s="6">
        <v>0.0</v>
      </c>
      <c r="M786" s="6">
        <v>0.0</v>
      </c>
      <c r="N786" s="6" t="s">
        <v>61</v>
      </c>
      <c r="O786" s="6">
        <v>0.0</v>
      </c>
      <c r="P786" s="6">
        <v>0.0</v>
      </c>
      <c r="Q786" s="23"/>
      <c r="R786" s="23"/>
      <c r="S786" s="23"/>
      <c r="T786" s="23"/>
      <c r="U786" s="23"/>
      <c r="V786" s="23"/>
      <c r="W786" s="23"/>
      <c r="X786" s="23"/>
      <c r="Y786" s="23"/>
      <c r="Z786" s="23"/>
      <c r="AA786" s="23"/>
      <c r="AB786" s="23"/>
      <c r="AC786" s="23"/>
      <c r="AD786" s="23"/>
      <c r="AE786" s="23"/>
      <c r="AF786" s="23"/>
      <c r="AG786" s="23"/>
      <c r="AH786" s="23"/>
      <c r="AI786" s="23"/>
      <c r="AJ786" s="23"/>
      <c r="AK786" s="23"/>
      <c r="AL786" s="23"/>
      <c r="AM786" s="23"/>
      <c r="AN786" s="23"/>
      <c r="AO786" s="23"/>
      <c r="AP786" s="23"/>
      <c r="AQ786" s="23"/>
      <c r="AR786" s="6" t="s">
        <v>68</v>
      </c>
      <c r="AS786" s="23"/>
      <c r="AT786" s="23"/>
      <c r="AU786" s="23"/>
      <c r="AV786" s="23"/>
      <c r="AW786" s="23"/>
      <c r="AX786" s="23"/>
      <c r="AY786" s="23"/>
      <c r="AZ786" s="23"/>
      <c r="BA786" s="23"/>
      <c r="BB786" s="23"/>
      <c r="BC786" s="23"/>
      <c r="BD786" s="23"/>
      <c r="BE786" s="23"/>
      <c r="BF786" s="23"/>
    </row>
    <row r="787" hidden="1">
      <c r="A787" s="5">
        <v>37459.0</v>
      </c>
      <c r="B787" s="12">
        <v>43345.0</v>
      </c>
      <c r="C787" s="6" t="s">
        <v>17986</v>
      </c>
      <c r="D787" s="6" t="s">
        <v>17987</v>
      </c>
      <c r="E787" s="6">
        <v>4.3481629E7</v>
      </c>
      <c r="F787" s="22" t="s">
        <v>17988</v>
      </c>
      <c r="G787" s="6">
        <v>20000.0</v>
      </c>
      <c r="H787" s="23"/>
      <c r="I787" s="6">
        <v>0.0</v>
      </c>
      <c r="J787" s="6">
        <v>0.0</v>
      </c>
      <c r="K787" s="6">
        <v>6.0</v>
      </c>
      <c r="L787" s="6">
        <v>0.0</v>
      </c>
      <c r="M787" s="6">
        <v>0.0</v>
      </c>
      <c r="N787" s="6" t="s">
        <v>61</v>
      </c>
      <c r="O787" s="6">
        <v>0.0</v>
      </c>
      <c r="P787" s="6">
        <v>0.0</v>
      </c>
      <c r="Q787" s="12">
        <v>43345.0</v>
      </c>
      <c r="R787" s="6" t="s">
        <v>12413</v>
      </c>
      <c r="S787" s="6" t="s">
        <v>17989</v>
      </c>
      <c r="T787" s="22" t="s">
        <v>11842</v>
      </c>
      <c r="U787" s="6" t="s">
        <v>17992</v>
      </c>
      <c r="V787" s="23"/>
      <c r="W787" s="6" t="s">
        <v>5179</v>
      </c>
      <c r="X787" s="23"/>
      <c r="Y787" s="23"/>
      <c r="Z787" s="23"/>
      <c r="AA787" s="23"/>
      <c r="AB787" s="23"/>
      <c r="AC787" s="6" t="s">
        <v>17993</v>
      </c>
      <c r="AD787" s="6" t="s">
        <v>17994</v>
      </c>
      <c r="AE787" s="6" t="s">
        <v>17996</v>
      </c>
      <c r="AF787" s="6" t="s">
        <v>17997</v>
      </c>
      <c r="AG787" s="23"/>
      <c r="AH787" s="23"/>
      <c r="AI787" s="23"/>
      <c r="AJ787" s="23"/>
      <c r="AK787" s="23"/>
      <c r="AL787" s="23"/>
      <c r="AM787" s="23"/>
      <c r="AN787" s="23"/>
      <c r="AO787" s="23"/>
      <c r="AP787" s="23"/>
      <c r="AQ787" s="23"/>
      <c r="AR787" s="6" t="s">
        <v>834</v>
      </c>
      <c r="AS787" s="23"/>
      <c r="AT787" s="23"/>
      <c r="AU787" s="23"/>
      <c r="AV787" s="22" t="s">
        <v>18002</v>
      </c>
      <c r="AW787" s="22" t="s">
        <v>18002</v>
      </c>
      <c r="AX787" s="23"/>
      <c r="AY787" s="23"/>
      <c r="AZ787" s="23"/>
      <c r="BA787" s="23"/>
      <c r="BB787" s="23"/>
      <c r="BC787" s="23"/>
      <c r="BD787" s="23"/>
      <c r="BE787" s="23"/>
      <c r="BF787" s="23"/>
    </row>
    <row r="788" hidden="1">
      <c r="A788" s="5">
        <v>40359.0</v>
      </c>
      <c r="B788" s="6" t="s">
        <v>12363</v>
      </c>
      <c r="C788" s="6" t="s">
        <v>18011</v>
      </c>
      <c r="D788" s="23"/>
      <c r="E788" s="23"/>
      <c r="F788" s="23"/>
      <c r="G788" s="6">
        <v>4000.0</v>
      </c>
      <c r="H788" s="23"/>
      <c r="I788" s="6">
        <v>0.0</v>
      </c>
      <c r="J788" s="6">
        <v>0.0</v>
      </c>
      <c r="K788" s="6">
        <v>6.0</v>
      </c>
      <c r="L788" s="6">
        <v>0.0</v>
      </c>
      <c r="M788" s="6">
        <v>0.0</v>
      </c>
      <c r="N788" s="6" t="s">
        <v>61</v>
      </c>
      <c r="O788" s="6">
        <v>0.0</v>
      </c>
      <c r="P788" s="6">
        <v>0.0</v>
      </c>
      <c r="Q788" s="23"/>
      <c r="R788" s="23"/>
      <c r="S788" s="23"/>
      <c r="T788" s="23"/>
      <c r="U788" s="23"/>
      <c r="V788" s="23"/>
      <c r="W788" s="23"/>
      <c r="X788" s="23"/>
      <c r="Y788" s="23"/>
      <c r="Z788" s="23"/>
      <c r="AA788" s="23"/>
      <c r="AB788" s="23"/>
      <c r="AC788" s="23"/>
      <c r="AD788" s="23"/>
      <c r="AE788" s="23"/>
      <c r="AF788" s="23"/>
      <c r="AG788" s="23"/>
      <c r="AH788" s="23"/>
      <c r="AI788" s="23"/>
      <c r="AJ788" s="23"/>
      <c r="AK788" s="23"/>
      <c r="AL788" s="23"/>
      <c r="AM788" s="23"/>
      <c r="AN788" s="23"/>
      <c r="AO788" s="23"/>
      <c r="AP788" s="23"/>
      <c r="AQ788" s="23"/>
      <c r="AR788" s="6" t="s">
        <v>68</v>
      </c>
      <c r="AS788" s="23"/>
      <c r="AT788" s="23"/>
      <c r="AU788" s="23"/>
      <c r="AV788" s="23"/>
      <c r="AW788" s="23"/>
      <c r="AX788" s="23"/>
      <c r="AY788" s="23"/>
      <c r="AZ788" s="23"/>
      <c r="BA788" s="23"/>
      <c r="BB788" s="23"/>
      <c r="BC788" s="23"/>
      <c r="BD788" s="23"/>
      <c r="BE788" s="23"/>
      <c r="BF788" s="23"/>
    </row>
    <row r="789" hidden="1">
      <c r="A789" s="5">
        <v>38037.0</v>
      </c>
      <c r="B789" s="12">
        <v>43437.0</v>
      </c>
      <c r="C789" s="6" t="s">
        <v>18015</v>
      </c>
      <c r="D789" s="23"/>
      <c r="E789" s="23"/>
      <c r="F789" s="23"/>
      <c r="G789" s="6">
        <v>3000.0</v>
      </c>
      <c r="H789" s="23"/>
      <c r="I789" s="6">
        <v>0.0</v>
      </c>
      <c r="J789" s="6">
        <v>0.0</v>
      </c>
      <c r="K789" s="6">
        <v>6.0</v>
      </c>
      <c r="L789" s="6">
        <v>0.0</v>
      </c>
      <c r="M789" s="6">
        <v>0.0</v>
      </c>
      <c r="N789" s="6" t="s">
        <v>61</v>
      </c>
      <c r="O789" s="6">
        <v>0.0</v>
      </c>
      <c r="P789" s="6">
        <v>0.0</v>
      </c>
      <c r="Q789" s="12">
        <v>43437.0</v>
      </c>
      <c r="R789" s="6" t="s">
        <v>12707</v>
      </c>
      <c r="S789" s="23"/>
      <c r="T789" s="23"/>
      <c r="U789" s="23"/>
      <c r="V789" s="23"/>
      <c r="W789" s="6" t="s">
        <v>9587</v>
      </c>
      <c r="X789" s="23"/>
      <c r="Y789" s="23"/>
      <c r="Z789" s="23"/>
      <c r="AA789" s="23"/>
      <c r="AB789" s="23"/>
      <c r="AC789" s="6" t="s">
        <v>18017</v>
      </c>
      <c r="AD789" s="6" t="s">
        <v>18019</v>
      </c>
      <c r="AE789" s="6" t="s">
        <v>18020</v>
      </c>
      <c r="AF789" s="6" t="s">
        <v>18021</v>
      </c>
      <c r="AG789" s="23"/>
      <c r="AH789" s="23"/>
      <c r="AI789" s="23"/>
      <c r="AJ789" s="23"/>
      <c r="AK789" s="23"/>
      <c r="AL789" s="23"/>
      <c r="AM789" s="23"/>
      <c r="AN789" s="23"/>
      <c r="AO789" s="23"/>
      <c r="AP789" s="23"/>
      <c r="AQ789" s="23"/>
      <c r="AR789" s="6" t="s">
        <v>68</v>
      </c>
      <c r="AS789" s="23"/>
      <c r="AT789" s="23"/>
      <c r="AU789" s="23"/>
      <c r="AV789" s="22" t="s">
        <v>17885</v>
      </c>
      <c r="AW789" s="22" t="s">
        <v>17885</v>
      </c>
      <c r="AX789" s="23"/>
      <c r="AY789" s="23"/>
      <c r="AZ789" s="23"/>
      <c r="BA789" s="23"/>
      <c r="BB789" s="23"/>
      <c r="BC789" s="23"/>
      <c r="BD789" s="23"/>
      <c r="BE789" s="23"/>
      <c r="BF789" s="23"/>
    </row>
    <row r="790" hidden="1">
      <c r="A790" s="5">
        <v>37412.0</v>
      </c>
      <c r="B790" s="12">
        <v>43253.0</v>
      </c>
      <c r="C790" s="6" t="s">
        <v>18026</v>
      </c>
      <c r="D790" s="23"/>
      <c r="E790" s="23"/>
      <c r="F790" s="23"/>
      <c r="G790" s="6">
        <v>1500.0</v>
      </c>
      <c r="H790" s="23"/>
      <c r="I790" s="6">
        <v>0.0</v>
      </c>
      <c r="J790" s="6">
        <v>0.0</v>
      </c>
      <c r="K790" s="6">
        <v>6.0</v>
      </c>
      <c r="L790" s="6">
        <v>0.0</v>
      </c>
      <c r="M790" s="6">
        <v>0.0</v>
      </c>
      <c r="N790" s="6" t="s">
        <v>61</v>
      </c>
      <c r="O790" s="6">
        <v>0.0</v>
      </c>
      <c r="P790" s="6">
        <v>0.0</v>
      </c>
      <c r="Q790" s="12">
        <v>43253.0</v>
      </c>
      <c r="R790" s="6" t="s">
        <v>9711</v>
      </c>
      <c r="S790" s="23"/>
      <c r="T790" s="23"/>
      <c r="U790" s="23"/>
      <c r="V790" s="23"/>
      <c r="W790" s="6" t="s">
        <v>18027</v>
      </c>
      <c r="X790" s="23"/>
      <c r="Y790" s="23"/>
      <c r="Z790" s="23"/>
      <c r="AA790" s="23"/>
      <c r="AB790" s="23"/>
      <c r="AC790" s="6" t="s">
        <v>18028</v>
      </c>
      <c r="AD790" s="6" t="s">
        <v>18029</v>
      </c>
      <c r="AE790" s="6" t="s">
        <v>18030</v>
      </c>
      <c r="AF790" s="6" t="s">
        <v>18032</v>
      </c>
      <c r="AG790" s="23"/>
      <c r="AH790" s="23"/>
      <c r="AI790" s="23"/>
      <c r="AJ790" s="23"/>
      <c r="AK790" s="23"/>
      <c r="AL790" s="23"/>
      <c r="AM790" s="23"/>
      <c r="AN790" s="23"/>
      <c r="AO790" s="23"/>
      <c r="AP790" s="23"/>
      <c r="AQ790" s="23"/>
      <c r="AR790" s="6" t="s">
        <v>68</v>
      </c>
      <c r="AS790" s="23"/>
      <c r="AT790" s="23"/>
      <c r="AU790" s="23"/>
      <c r="AV790" s="22" t="s">
        <v>18033</v>
      </c>
      <c r="AW790" s="22" t="s">
        <v>18033</v>
      </c>
      <c r="AX790" s="23"/>
      <c r="AY790" s="23"/>
      <c r="AZ790" s="23"/>
      <c r="BA790" s="23"/>
      <c r="BB790" s="23"/>
      <c r="BC790" s="23"/>
      <c r="BD790" s="23"/>
      <c r="BE790" s="23"/>
      <c r="BF790" s="23"/>
    </row>
    <row r="791" hidden="1">
      <c r="A791" s="5">
        <v>39310.0</v>
      </c>
      <c r="B791" s="6" t="s">
        <v>10083</v>
      </c>
      <c r="C791" s="6" t="s">
        <v>18040</v>
      </c>
      <c r="D791" s="23"/>
      <c r="E791" s="23"/>
      <c r="F791" s="23"/>
      <c r="G791" s="6">
        <v>500.0</v>
      </c>
      <c r="H791" s="23"/>
      <c r="I791" s="6">
        <v>0.0</v>
      </c>
      <c r="J791" s="6">
        <v>0.0</v>
      </c>
      <c r="K791" s="6">
        <v>6.0</v>
      </c>
      <c r="L791" s="6">
        <v>0.0</v>
      </c>
      <c r="M791" s="6">
        <v>0.0</v>
      </c>
      <c r="N791" s="6" t="s">
        <v>61</v>
      </c>
      <c r="O791" s="6">
        <v>0.0</v>
      </c>
      <c r="P791" s="6">
        <v>0.0</v>
      </c>
      <c r="Q791" s="23"/>
      <c r="R791" s="23"/>
      <c r="S791" s="23"/>
      <c r="T791" s="23"/>
      <c r="U791" s="23"/>
      <c r="V791" s="23"/>
      <c r="W791" s="23"/>
      <c r="X791" s="23"/>
      <c r="Y791" s="23"/>
      <c r="Z791" s="23"/>
      <c r="AA791" s="23"/>
      <c r="AB791" s="23"/>
      <c r="AC791" s="23"/>
      <c r="AD791" s="23"/>
      <c r="AE791" s="23"/>
      <c r="AF791" s="23"/>
      <c r="AG791" s="23"/>
      <c r="AH791" s="23"/>
      <c r="AI791" s="23"/>
      <c r="AJ791" s="23"/>
      <c r="AK791" s="23"/>
      <c r="AL791" s="23"/>
      <c r="AM791" s="23"/>
      <c r="AN791" s="23"/>
      <c r="AO791" s="23"/>
      <c r="AP791" s="23"/>
      <c r="AQ791" s="23"/>
      <c r="AR791" s="6" t="s">
        <v>68</v>
      </c>
      <c r="AS791" s="23"/>
      <c r="AT791" s="23"/>
      <c r="AU791" s="23"/>
      <c r="AV791" s="23"/>
      <c r="AW791" s="23"/>
      <c r="AX791" s="23"/>
      <c r="AY791" s="23"/>
      <c r="AZ791" s="23"/>
      <c r="BA791" s="23"/>
      <c r="BB791" s="23"/>
      <c r="BC791" s="23"/>
      <c r="BD791" s="23"/>
      <c r="BE791" s="23"/>
      <c r="BF791" s="23"/>
    </row>
    <row r="792" hidden="1">
      <c r="A792" s="5">
        <v>37410.0</v>
      </c>
      <c r="B792" s="12">
        <v>43253.0</v>
      </c>
      <c r="C792" s="6" t="s">
        <v>18044</v>
      </c>
      <c r="D792" s="23"/>
      <c r="E792" s="23"/>
      <c r="F792" s="23"/>
      <c r="G792" s="6">
        <v>2000.0</v>
      </c>
      <c r="H792" s="23"/>
      <c r="I792" s="6">
        <v>0.0</v>
      </c>
      <c r="J792" s="6">
        <v>0.0</v>
      </c>
      <c r="K792" s="6">
        <v>6.0</v>
      </c>
      <c r="L792" s="6">
        <v>0.0</v>
      </c>
      <c r="M792" s="6">
        <v>0.0</v>
      </c>
      <c r="N792" s="6" t="s">
        <v>61</v>
      </c>
      <c r="O792" s="6">
        <v>0.0</v>
      </c>
      <c r="P792" s="6">
        <v>0.0</v>
      </c>
      <c r="Q792" s="23"/>
      <c r="R792" s="23"/>
      <c r="S792" s="23"/>
      <c r="T792" s="23"/>
      <c r="U792" s="23"/>
      <c r="V792" s="23"/>
      <c r="W792" s="23"/>
      <c r="X792" s="23"/>
      <c r="Y792" s="23"/>
      <c r="Z792" s="23"/>
      <c r="AA792" s="23"/>
      <c r="AB792" s="23"/>
      <c r="AC792" s="23"/>
      <c r="AD792" s="23"/>
      <c r="AE792" s="23"/>
      <c r="AF792" s="23"/>
      <c r="AG792" s="23"/>
      <c r="AH792" s="23"/>
      <c r="AI792" s="23"/>
      <c r="AJ792" s="23"/>
      <c r="AK792" s="23"/>
      <c r="AL792" s="23"/>
      <c r="AM792" s="23"/>
      <c r="AN792" s="23"/>
      <c r="AO792" s="23"/>
      <c r="AP792" s="23"/>
      <c r="AQ792" s="23"/>
      <c r="AR792" s="6" t="s">
        <v>68</v>
      </c>
      <c r="AS792" s="23"/>
      <c r="AT792" s="23"/>
      <c r="AU792" s="23"/>
      <c r="AV792" s="23"/>
      <c r="AW792" s="23"/>
      <c r="AX792" s="23"/>
      <c r="AY792" s="23"/>
      <c r="AZ792" s="23"/>
      <c r="BA792" s="23"/>
      <c r="BB792" s="23"/>
      <c r="BC792" s="23"/>
      <c r="BD792" s="23"/>
      <c r="BE792" s="23"/>
      <c r="BF792" s="23"/>
    </row>
    <row r="793" hidden="1">
      <c r="A793" s="5">
        <v>38657.0</v>
      </c>
      <c r="B793" s="12">
        <v>43105.0</v>
      </c>
      <c r="C793" s="6" t="s">
        <v>18046</v>
      </c>
      <c r="D793" s="6" t="s">
        <v>11265</v>
      </c>
      <c r="E793" s="6" t="s">
        <v>18047</v>
      </c>
      <c r="F793" s="22" t="s">
        <v>18048</v>
      </c>
      <c r="G793" s="6">
        <v>1200.0</v>
      </c>
      <c r="H793" s="23"/>
      <c r="I793" s="6">
        <v>0.0</v>
      </c>
      <c r="J793" s="6">
        <v>0.0</v>
      </c>
      <c r="K793" s="6">
        <v>6.0</v>
      </c>
      <c r="L793" s="6">
        <v>0.0</v>
      </c>
      <c r="M793" s="6">
        <v>0.0</v>
      </c>
      <c r="N793" s="6" t="s">
        <v>61</v>
      </c>
      <c r="O793" s="6">
        <v>0.0</v>
      </c>
      <c r="P793" s="6">
        <v>0.0</v>
      </c>
      <c r="Q793" s="12">
        <v>43136.0</v>
      </c>
      <c r="R793" s="6" t="s">
        <v>16687</v>
      </c>
      <c r="S793" s="6" t="s">
        <v>18056</v>
      </c>
      <c r="T793" s="22" t="s">
        <v>18057</v>
      </c>
      <c r="U793" s="6" t="s">
        <v>18060</v>
      </c>
      <c r="V793" s="23"/>
      <c r="W793" s="6" t="s">
        <v>6949</v>
      </c>
      <c r="X793" s="23"/>
      <c r="Y793" s="23"/>
      <c r="Z793" s="23"/>
      <c r="AA793" s="23"/>
      <c r="AB793" s="23"/>
      <c r="AC793" s="6" t="s">
        <v>18061</v>
      </c>
      <c r="AD793" s="6" t="s">
        <v>18062</v>
      </c>
      <c r="AE793" s="6" t="s">
        <v>18063</v>
      </c>
      <c r="AF793" s="6" t="s">
        <v>18065</v>
      </c>
      <c r="AG793" s="23"/>
      <c r="AH793" s="23"/>
      <c r="AI793" s="23"/>
      <c r="AJ793" s="23"/>
      <c r="AK793" s="23"/>
      <c r="AL793" s="6" t="s">
        <v>18066</v>
      </c>
      <c r="AM793" s="23"/>
      <c r="AN793" s="23"/>
      <c r="AO793" s="23"/>
      <c r="AP793" s="23"/>
      <c r="AQ793" s="23"/>
      <c r="AR793" s="6" t="s">
        <v>834</v>
      </c>
      <c r="AS793" s="23"/>
      <c r="AT793" s="23"/>
      <c r="AU793" s="23"/>
      <c r="AV793" s="22" t="s">
        <v>18057</v>
      </c>
      <c r="AW793" s="22" t="s">
        <v>18057</v>
      </c>
      <c r="AX793" s="23"/>
      <c r="AY793" s="23"/>
      <c r="AZ793" s="23"/>
      <c r="BA793" s="23"/>
      <c r="BB793" s="23"/>
      <c r="BC793" s="23"/>
      <c r="BD793" s="23"/>
      <c r="BE793" s="23"/>
      <c r="BF793" s="23"/>
    </row>
    <row r="794" hidden="1">
      <c r="A794" s="5">
        <v>37172.0</v>
      </c>
      <c r="B794" s="6" t="s">
        <v>17438</v>
      </c>
      <c r="C794" s="6" t="s">
        <v>18071</v>
      </c>
      <c r="D794" s="23"/>
      <c r="E794" s="23"/>
      <c r="F794" s="23"/>
      <c r="G794" s="6">
        <v>30000.0</v>
      </c>
      <c r="H794" s="23"/>
      <c r="I794" s="6">
        <v>0.0</v>
      </c>
      <c r="J794" s="6">
        <v>0.0</v>
      </c>
      <c r="K794" s="6">
        <v>6.0</v>
      </c>
      <c r="L794" s="6">
        <v>0.0</v>
      </c>
      <c r="M794" s="6">
        <v>0.0</v>
      </c>
      <c r="N794" s="6" t="s">
        <v>61</v>
      </c>
      <c r="O794" s="6">
        <v>0.0</v>
      </c>
      <c r="P794" s="6">
        <v>0.0</v>
      </c>
      <c r="Q794" s="23"/>
      <c r="R794" s="23"/>
      <c r="S794" s="23"/>
      <c r="T794" s="23"/>
      <c r="U794" s="23"/>
      <c r="V794" s="23"/>
      <c r="W794" s="23"/>
      <c r="X794" s="23"/>
      <c r="Y794" s="23"/>
      <c r="Z794" s="23"/>
      <c r="AA794" s="23"/>
      <c r="AB794" s="23"/>
      <c r="AC794" s="23"/>
      <c r="AD794" s="23"/>
      <c r="AE794" s="23"/>
      <c r="AF794" s="23"/>
      <c r="AG794" s="23"/>
      <c r="AH794" s="23"/>
      <c r="AI794" s="23"/>
      <c r="AJ794" s="23"/>
      <c r="AK794" s="23"/>
      <c r="AL794" s="23"/>
      <c r="AM794" s="23"/>
      <c r="AN794" s="23"/>
      <c r="AO794" s="23"/>
      <c r="AP794" s="23"/>
      <c r="AQ794" s="23"/>
      <c r="AR794" s="6" t="s">
        <v>68</v>
      </c>
      <c r="AS794" s="23"/>
      <c r="AT794" s="23"/>
      <c r="AU794" s="23"/>
      <c r="AV794" s="23"/>
      <c r="AW794" s="23"/>
      <c r="AX794" s="23"/>
      <c r="AY794" s="23"/>
      <c r="AZ794" s="23"/>
      <c r="BA794" s="23"/>
      <c r="BB794" s="23"/>
      <c r="BC794" s="23"/>
      <c r="BD794" s="23"/>
      <c r="BE794" s="23"/>
      <c r="BF794" s="23"/>
    </row>
    <row r="795" hidden="1">
      <c r="A795" s="5">
        <v>36982.0</v>
      </c>
      <c r="B795" s="12">
        <v>43344.0</v>
      </c>
      <c r="C795" s="6" t="s">
        <v>18072</v>
      </c>
      <c r="D795" s="23"/>
      <c r="E795" s="23"/>
      <c r="F795" s="23"/>
      <c r="G795" s="6">
        <v>2100.0</v>
      </c>
      <c r="H795" s="23"/>
      <c r="I795" s="6">
        <v>0.0</v>
      </c>
      <c r="J795" s="6">
        <v>0.0</v>
      </c>
      <c r="K795" s="6">
        <v>6.0</v>
      </c>
      <c r="L795" s="6">
        <v>0.0</v>
      </c>
      <c r="M795" s="6">
        <v>0.0</v>
      </c>
      <c r="N795" s="6" t="s">
        <v>61</v>
      </c>
      <c r="O795" s="6">
        <v>0.0</v>
      </c>
      <c r="P795" s="6">
        <v>0.0</v>
      </c>
      <c r="Q795" s="23"/>
      <c r="R795" s="23"/>
      <c r="S795" s="23"/>
      <c r="T795" s="23"/>
      <c r="U795" s="23"/>
      <c r="V795" s="23"/>
      <c r="W795" s="23"/>
      <c r="X795" s="23"/>
      <c r="Y795" s="23"/>
      <c r="Z795" s="23"/>
      <c r="AA795" s="23"/>
      <c r="AB795" s="23"/>
      <c r="AC795" s="23"/>
      <c r="AD795" s="23"/>
      <c r="AE795" s="23"/>
      <c r="AF795" s="23"/>
      <c r="AG795" s="23"/>
      <c r="AH795" s="23"/>
      <c r="AI795" s="23"/>
      <c r="AJ795" s="23"/>
      <c r="AK795" s="23"/>
      <c r="AL795" s="23"/>
      <c r="AM795" s="23"/>
      <c r="AN795" s="23"/>
      <c r="AO795" s="23"/>
      <c r="AP795" s="23"/>
      <c r="AQ795" s="23"/>
      <c r="AR795" s="6" t="s">
        <v>68</v>
      </c>
      <c r="AS795" s="23"/>
      <c r="AT795" s="23"/>
      <c r="AU795" s="23"/>
      <c r="AV795" s="23"/>
      <c r="AW795" s="23"/>
      <c r="AX795" s="23"/>
      <c r="AY795" s="23"/>
      <c r="AZ795" s="23"/>
      <c r="BA795" s="23"/>
      <c r="BB795" s="23"/>
      <c r="BC795" s="23"/>
      <c r="BD795" s="23"/>
      <c r="BE795" s="23"/>
      <c r="BF795" s="23"/>
    </row>
    <row r="796" hidden="1">
      <c r="A796" s="5">
        <v>38082.0</v>
      </c>
      <c r="B796" s="6" t="s">
        <v>17427</v>
      </c>
      <c r="C796" s="6" t="s">
        <v>18082</v>
      </c>
      <c r="D796" s="23"/>
      <c r="E796" s="23"/>
      <c r="F796" s="23"/>
      <c r="G796" s="6">
        <v>15000.0</v>
      </c>
      <c r="H796" s="23"/>
      <c r="I796" s="6">
        <v>0.0</v>
      </c>
      <c r="J796" s="6">
        <v>0.0</v>
      </c>
      <c r="K796" s="6">
        <v>6.0</v>
      </c>
      <c r="L796" s="6">
        <v>0.0</v>
      </c>
      <c r="M796" s="6">
        <v>0.0</v>
      </c>
      <c r="N796" s="6" t="s">
        <v>61</v>
      </c>
      <c r="O796" s="6">
        <v>0.0</v>
      </c>
      <c r="P796" s="6">
        <v>0.0</v>
      </c>
      <c r="Q796" s="23"/>
      <c r="R796" s="23"/>
      <c r="S796" s="23"/>
      <c r="T796" s="23"/>
      <c r="U796" s="23"/>
      <c r="V796" s="23"/>
      <c r="W796" s="23"/>
      <c r="X796" s="23"/>
      <c r="Y796" s="23"/>
      <c r="Z796" s="23"/>
      <c r="AA796" s="23"/>
      <c r="AB796" s="23"/>
      <c r="AC796" s="23"/>
      <c r="AD796" s="23"/>
      <c r="AE796" s="23"/>
      <c r="AF796" s="23"/>
      <c r="AG796" s="23"/>
      <c r="AH796" s="23"/>
      <c r="AI796" s="23"/>
      <c r="AJ796" s="23"/>
      <c r="AK796" s="23"/>
      <c r="AL796" s="23"/>
      <c r="AM796" s="23"/>
      <c r="AN796" s="23"/>
      <c r="AO796" s="23"/>
      <c r="AP796" s="23"/>
      <c r="AQ796" s="23"/>
      <c r="AR796" s="6" t="s">
        <v>68</v>
      </c>
      <c r="AS796" s="23"/>
      <c r="AT796" s="23"/>
      <c r="AU796" s="23"/>
      <c r="AV796" s="23"/>
      <c r="AW796" s="23"/>
      <c r="AX796" s="23"/>
      <c r="AY796" s="23"/>
      <c r="AZ796" s="23"/>
      <c r="BA796" s="23"/>
      <c r="BB796" s="23"/>
      <c r="BC796" s="23"/>
      <c r="BD796" s="23"/>
      <c r="BE796" s="23"/>
      <c r="BF796" s="23"/>
    </row>
    <row r="797" hidden="1">
      <c r="A797" s="5">
        <v>38081.0</v>
      </c>
      <c r="B797" s="6" t="s">
        <v>17427</v>
      </c>
      <c r="C797" s="6" t="s">
        <v>18084</v>
      </c>
      <c r="D797" s="23"/>
      <c r="E797" s="23"/>
      <c r="F797" s="23"/>
      <c r="G797" s="6">
        <v>10000.0</v>
      </c>
      <c r="H797" s="23"/>
      <c r="I797" s="6">
        <v>0.0</v>
      </c>
      <c r="J797" s="6">
        <v>0.0</v>
      </c>
      <c r="K797" s="6">
        <v>6.0</v>
      </c>
      <c r="L797" s="6">
        <v>0.0</v>
      </c>
      <c r="M797" s="6">
        <v>0.0</v>
      </c>
      <c r="N797" s="6" t="s">
        <v>61</v>
      </c>
      <c r="O797" s="6">
        <v>0.0</v>
      </c>
      <c r="P797" s="6">
        <v>0.0</v>
      </c>
      <c r="Q797" s="23"/>
      <c r="R797" s="23"/>
      <c r="S797" s="23"/>
      <c r="T797" s="23"/>
      <c r="U797" s="23"/>
      <c r="V797" s="23"/>
      <c r="W797" s="23"/>
      <c r="X797" s="23"/>
      <c r="Y797" s="23"/>
      <c r="Z797" s="23"/>
      <c r="AA797" s="23"/>
      <c r="AB797" s="23"/>
      <c r="AC797" s="23"/>
      <c r="AD797" s="23"/>
      <c r="AE797" s="23"/>
      <c r="AF797" s="23"/>
      <c r="AG797" s="23"/>
      <c r="AH797" s="23"/>
      <c r="AI797" s="23"/>
      <c r="AJ797" s="23"/>
      <c r="AK797" s="23"/>
      <c r="AL797" s="23"/>
      <c r="AM797" s="23"/>
      <c r="AN797" s="23"/>
      <c r="AO797" s="23"/>
      <c r="AP797" s="23"/>
      <c r="AQ797" s="23"/>
      <c r="AR797" s="6" t="s">
        <v>68</v>
      </c>
      <c r="AS797" s="23"/>
      <c r="AT797" s="23"/>
      <c r="AU797" s="23"/>
      <c r="AV797" s="23"/>
      <c r="AW797" s="23"/>
      <c r="AX797" s="23"/>
      <c r="AY797" s="23"/>
      <c r="AZ797" s="23"/>
      <c r="BA797" s="23"/>
      <c r="BB797" s="23"/>
      <c r="BC797" s="23"/>
      <c r="BD797" s="23"/>
      <c r="BE797" s="23"/>
      <c r="BF797" s="23"/>
    </row>
    <row r="798" hidden="1">
      <c r="A798" s="5">
        <v>37468.0</v>
      </c>
      <c r="B798" s="12">
        <v>43375.0</v>
      </c>
      <c r="C798" s="6" t="s">
        <v>18085</v>
      </c>
      <c r="D798" s="23"/>
      <c r="E798" s="23"/>
      <c r="F798" s="23"/>
      <c r="G798" s="6">
        <v>1000.0</v>
      </c>
      <c r="H798" s="23"/>
      <c r="I798" s="6">
        <v>0.0</v>
      </c>
      <c r="J798" s="6">
        <v>0.0</v>
      </c>
      <c r="K798" s="6">
        <v>6.0</v>
      </c>
      <c r="L798" s="6">
        <v>0.0</v>
      </c>
      <c r="M798" s="6">
        <v>0.0</v>
      </c>
      <c r="N798" s="6" t="s">
        <v>61</v>
      </c>
      <c r="O798" s="6">
        <v>0.0</v>
      </c>
      <c r="P798" s="6">
        <v>0.0</v>
      </c>
      <c r="Q798" s="23"/>
      <c r="R798" s="23"/>
      <c r="S798" s="23"/>
      <c r="T798" s="23"/>
      <c r="U798" s="23"/>
      <c r="V798" s="23"/>
      <c r="W798" s="23"/>
      <c r="X798" s="23"/>
      <c r="Y798" s="23"/>
      <c r="Z798" s="23"/>
      <c r="AA798" s="23"/>
      <c r="AB798" s="23"/>
      <c r="AC798" s="23"/>
      <c r="AD798" s="23"/>
      <c r="AE798" s="23"/>
      <c r="AF798" s="23"/>
      <c r="AG798" s="23"/>
      <c r="AH798" s="23"/>
      <c r="AI798" s="23"/>
      <c r="AJ798" s="23"/>
      <c r="AK798" s="23"/>
      <c r="AL798" s="23"/>
      <c r="AM798" s="23"/>
      <c r="AN798" s="23"/>
      <c r="AO798" s="23"/>
      <c r="AP798" s="23"/>
      <c r="AQ798" s="23"/>
      <c r="AR798" s="6" t="s">
        <v>68</v>
      </c>
      <c r="AS798" s="23"/>
      <c r="AT798" s="23"/>
      <c r="AU798" s="23"/>
      <c r="AV798" s="23"/>
      <c r="AW798" s="23"/>
      <c r="AX798" s="23"/>
      <c r="AY798" s="23"/>
      <c r="AZ798" s="23"/>
      <c r="BA798" s="23"/>
      <c r="BB798" s="23"/>
      <c r="BC798" s="23"/>
      <c r="BD798" s="23"/>
      <c r="BE798" s="23"/>
      <c r="BF798" s="23"/>
    </row>
    <row r="799" hidden="1">
      <c r="A799" s="5">
        <v>38491.0</v>
      </c>
      <c r="B799" s="6" t="s">
        <v>18090</v>
      </c>
      <c r="C799" s="6" t="s">
        <v>18091</v>
      </c>
      <c r="D799" s="6" t="s">
        <v>18092</v>
      </c>
      <c r="E799" s="6" t="s">
        <v>18094</v>
      </c>
      <c r="F799" s="22" t="s">
        <v>18096</v>
      </c>
      <c r="G799" s="6">
        <v>1000.0</v>
      </c>
      <c r="H799" s="23"/>
      <c r="I799" s="6">
        <v>0.0</v>
      </c>
      <c r="J799" s="6">
        <v>0.0</v>
      </c>
      <c r="K799" s="6">
        <v>6.0</v>
      </c>
      <c r="L799" s="6">
        <v>0.0</v>
      </c>
      <c r="M799" s="6">
        <v>0.0</v>
      </c>
      <c r="N799" s="6" t="s">
        <v>61</v>
      </c>
      <c r="O799" s="6">
        <v>0.0</v>
      </c>
      <c r="P799" s="6">
        <v>0.0</v>
      </c>
      <c r="Q799" s="6" t="s">
        <v>18090</v>
      </c>
      <c r="R799" s="6" t="s">
        <v>8937</v>
      </c>
      <c r="S799" s="6" t="s">
        <v>18100</v>
      </c>
      <c r="T799" s="22" t="s">
        <v>18101</v>
      </c>
      <c r="U799" s="6" t="s">
        <v>18103</v>
      </c>
      <c r="V799" s="23"/>
      <c r="W799" s="6" t="s">
        <v>9645</v>
      </c>
      <c r="X799" s="23"/>
      <c r="Y799" s="23"/>
      <c r="Z799" s="23"/>
      <c r="AA799" s="23"/>
      <c r="AB799" s="23"/>
      <c r="AC799" s="6" t="s">
        <v>18104</v>
      </c>
      <c r="AD799" s="6" t="s">
        <v>18105</v>
      </c>
      <c r="AE799" s="22" t="s">
        <v>18106</v>
      </c>
      <c r="AF799" s="22" t="s">
        <v>18109</v>
      </c>
      <c r="AG799" s="23"/>
      <c r="AH799" s="23"/>
      <c r="AI799" s="23"/>
      <c r="AJ799" s="23"/>
      <c r="AK799" s="23"/>
      <c r="AL799" s="6" t="s">
        <v>18115</v>
      </c>
      <c r="AM799" s="23"/>
      <c r="AN799" s="23"/>
      <c r="AO799" s="23"/>
      <c r="AP799" s="23"/>
      <c r="AQ799" s="23"/>
      <c r="AR799" s="6" t="s">
        <v>834</v>
      </c>
      <c r="AS799" s="23"/>
      <c r="AT799" s="6" t="s">
        <v>18116</v>
      </c>
      <c r="AU799" s="23"/>
      <c r="AV799" s="22" t="s">
        <v>18101</v>
      </c>
      <c r="AW799" s="22" t="s">
        <v>18101</v>
      </c>
      <c r="AX799" s="23"/>
      <c r="AY799" s="23"/>
      <c r="AZ799" s="23"/>
      <c r="BA799" s="23"/>
      <c r="BB799" s="23"/>
      <c r="BC799" s="23"/>
      <c r="BD799" s="23"/>
      <c r="BE799" s="23"/>
      <c r="BF799" s="23"/>
    </row>
    <row r="800" hidden="1">
      <c r="A800" s="5">
        <v>37481.0</v>
      </c>
      <c r="B800" s="12">
        <v>43375.0</v>
      </c>
      <c r="C800" s="6" t="s">
        <v>18127</v>
      </c>
      <c r="D800" s="23"/>
      <c r="E800" s="23"/>
      <c r="F800" s="23"/>
      <c r="G800" s="6">
        <v>1702.0</v>
      </c>
      <c r="H800" s="23"/>
      <c r="I800" s="6">
        <v>0.0</v>
      </c>
      <c r="J800" s="6">
        <v>0.0</v>
      </c>
      <c r="K800" s="6">
        <v>6.0</v>
      </c>
      <c r="L800" s="6">
        <v>0.0</v>
      </c>
      <c r="M800" s="6">
        <v>0.0</v>
      </c>
      <c r="N800" s="6" t="s">
        <v>61</v>
      </c>
      <c r="O800" s="6">
        <v>0.0</v>
      </c>
      <c r="P800" s="6">
        <v>0.0</v>
      </c>
      <c r="Q800" s="23"/>
      <c r="R800" s="23"/>
      <c r="S800" s="23"/>
      <c r="T800" s="23"/>
      <c r="U800" s="23"/>
      <c r="V800" s="23"/>
      <c r="W800" s="23"/>
      <c r="X800" s="23"/>
      <c r="Y800" s="23"/>
      <c r="Z800" s="23"/>
      <c r="AA800" s="23"/>
      <c r="AB800" s="23"/>
      <c r="AC800" s="23"/>
      <c r="AD800" s="23"/>
      <c r="AE800" s="23"/>
      <c r="AF800" s="23"/>
      <c r="AG800" s="23"/>
      <c r="AH800" s="23"/>
      <c r="AI800" s="23"/>
      <c r="AJ800" s="23"/>
      <c r="AK800" s="23"/>
      <c r="AL800" s="23"/>
      <c r="AM800" s="23"/>
      <c r="AN800" s="23"/>
      <c r="AO800" s="23"/>
      <c r="AP800" s="23"/>
      <c r="AQ800" s="23"/>
      <c r="AR800" s="6" t="s">
        <v>68</v>
      </c>
      <c r="AS800" s="23"/>
      <c r="AT800" s="23"/>
      <c r="AU800" s="23"/>
      <c r="AV800" s="23"/>
      <c r="AW800" s="23"/>
      <c r="AX800" s="23"/>
      <c r="AY800" s="23"/>
      <c r="AZ800" s="23"/>
      <c r="BA800" s="23"/>
      <c r="BB800" s="23"/>
      <c r="BC800" s="23"/>
      <c r="BD800" s="23"/>
      <c r="BE800" s="23"/>
      <c r="BF800" s="23"/>
    </row>
    <row r="801" hidden="1">
      <c r="A801" s="5">
        <v>37482.0</v>
      </c>
      <c r="B801" s="12">
        <v>43375.0</v>
      </c>
      <c r="C801" s="6" t="s">
        <v>18130</v>
      </c>
      <c r="D801" s="23"/>
      <c r="E801" s="23"/>
      <c r="F801" s="23"/>
      <c r="G801" s="6">
        <v>1702.0</v>
      </c>
      <c r="H801" s="23"/>
      <c r="I801" s="6">
        <v>0.0</v>
      </c>
      <c r="J801" s="6">
        <v>0.0</v>
      </c>
      <c r="K801" s="6">
        <v>6.0</v>
      </c>
      <c r="L801" s="6">
        <v>0.0</v>
      </c>
      <c r="M801" s="6">
        <v>0.0</v>
      </c>
      <c r="N801" s="6" t="s">
        <v>61</v>
      </c>
      <c r="O801" s="6">
        <v>0.0</v>
      </c>
      <c r="P801" s="6">
        <v>0.0</v>
      </c>
      <c r="Q801" s="12">
        <v>43406.0</v>
      </c>
      <c r="R801" s="6" t="s">
        <v>9659</v>
      </c>
      <c r="S801" s="23"/>
      <c r="T801" s="23"/>
      <c r="U801" s="23"/>
      <c r="V801" s="23"/>
      <c r="W801" s="6" t="s">
        <v>9587</v>
      </c>
      <c r="X801" s="23"/>
      <c r="Y801" s="23"/>
      <c r="Z801" s="23"/>
      <c r="AA801" s="23"/>
      <c r="AB801" s="23"/>
      <c r="AC801" s="6" t="s">
        <v>18131</v>
      </c>
      <c r="AD801" s="6" t="s">
        <v>18132</v>
      </c>
      <c r="AE801" s="6" t="s">
        <v>18134</v>
      </c>
      <c r="AF801" s="22" t="s">
        <v>18138</v>
      </c>
      <c r="AG801" s="23"/>
      <c r="AH801" s="23"/>
      <c r="AI801" s="23"/>
      <c r="AJ801" s="23"/>
      <c r="AK801" s="23"/>
      <c r="AL801" s="6" t="s">
        <v>18145</v>
      </c>
      <c r="AM801" s="23"/>
      <c r="AN801" s="23"/>
      <c r="AO801" s="23"/>
      <c r="AP801" s="23"/>
      <c r="AQ801" s="23"/>
      <c r="AR801" s="6" t="s">
        <v>68</v>
      </c>
      <c r="AS801" s="23"/>
      <c r="AT801" s="23"/>
      <c r="AU801" s="23"/>
      <c r="AV801" s="22" t="s">
        <v>18147</v>
      </c>
      <c r="AW801" s="22" t="s">
        <v>18147</v>
      </c>
      <c r="AX801" s="23"/>
      <c r="AY801" s="23"/>
      <c r="AZ801" s="23"/>
      <c r="BA801" s="23"/>
      <c r="BB801" s="23"/>
      <c r="BC801" s="23"/>
      <c r="BD801" s="23"/>
      <c r="BE801" s="23"/>
      <c r="BF801" s="23"/>
    </row>
    <row r="802" hidden="1">
      <c r="A802" s="5">
        <v>36983.0</v>
      </c>
      <c r="B802" s="12">
        <v>43344.0</v>
      </c>
      <c r="C802" s="6" t="s">
        <v>18151</v>
      </c>
      <c r="D802" s="6" t="s">
        <v>18152</v>
      </c>
      <c r="E802" s="6" t="s">
        <v>18154</v>
      </c>
      <c r="F802" s="22" t="s">
        <v>18156</v>
      </c>
      <c r="G802" s="6">
        <v>2100.0</v>
      </c>
      <c r="H802" s="23"/>
      <c r="I802" s="6">
        <v>0.0</v>
      </c>
      <c r="J802" s="6">
        <v>0.0</v>
      </c>
      <c r="K802" s="6">
        <v>6.0</v>
      </c>
      <c r="L802" s="6">
        <v>0.0</v>
      </c>
      <c r="M802" s="6">
        <v>0.0</v>
      </c>
      <c r="N802" s="6" t="s">
        <v>61</v>
      </c>
      <c r="O802" s="6">
        <v>0.0</v>
      </c>
      <c r="P802" s="6">
        <v>0.0</v>
      </c>
      <c r="Q802" s="12">
        <v>43344.0</v>
      </c>
      <c r="R802" s="6" t="s">
        <v>10086</v>
      </c>
      <c r="S802" s="6" t="s">
        <v>18158</v>
      </c>
      <c r="T802" s="22" t="s">
        <v>18159</v>
      </c>
      <c r="U802" s="6" t="s">
        <v>18162</v>
      </c>
      <c r="V802" s="23"/>
      <c r="W802" s="6" t="s">
        <v>18164</v>
      </c>
      <c r="X802" s="23"/>
      <c r="Y802" s="23"/>
      <c r="Z802" s="23"/>
      <c r="AA802" s="23"/>
      <c r="AB802" s="23"/>
      <c r="AC802" s="6" t="s">
        <v>18165</v>
      </c>
      <c r="AD802" s="6" t="s">
        <v>18166</v>
      </c>
      <c r="AE802" s="6" t="s">
        <v>18169</v>
      </c>
      <c r="AF802" s="6" t="s">
        <v>18171</v>
      </c>
      <c r="AG802" s="23"/>
      <c r="AH802" s="23"/>
      <c r="AI802" s="23"/>
      <c r="AJ802" s="23"/>
      <c r="AK802" s="23"/>
      <c r="AL802" s="6" t="s">
        <v>18173</v>
      </c>
      <c r="AM802" s="23"/>
      <c r="AN802" s="23"/>
      <c r="AO802" s="23"/>
      <c r="AP802" s="23"/>
      <c r="AQ802" s="23"/>
      <c r="AR802" s="6" t="s">
        <v>834</v>
      </c>
      <c r="AS802" s="23"/>
      <c r="AT802" s="23"/>
      <c r="AU802" s="23"/>
      <c r="AV802" s="22" t="s">
        <v>18159</v>
      </c>
      <c r="AW802" s="22" t="s">
        <v>18159</v>
      </c>
      <c r="AX802" s="23"/>
      <c r="AY802" s="23"/>
      <c r="AZ802" s="23"/>
      <c r="BA802" s="23"/>
      <c r="BB802" s="23"/>
      <c r="BC802" s="23"/>
      <c r="BD802" s="23"/>
      <c r="BE802" s="23"/>
      <c r="BF802" s="23"/>
    </row>
    <row r="803" hidden="1">
      <c r="A803" s="5">
        <v>36892.0</v>
      </c>
      <c r="B803" s="12">
        <v>43101.0</v>
      </c>
      <c r="C803" s="6" t="s">
        <v>18175</v>
      </c>
      <c r="D803" s="23"/>
      <c r="E803" s="23"/>
      <c r="F803" s="23"/>
      <c r="G803" s="6">
        <v>15000.0</v>
      </c>
      <c r="H803" s="23"/>
      <c r="I803" s="6">
        <v>0.0</v>
      </c>
      <c r="J803" s="6">
        <v>0.0</v>
      </c>
      <c r="K803" s="6">
        <v>6.0</v>
      </c>
      <c r="L803" s="6">
        <v>0.0</v>
      </c>
      <c r="M803" s="6">
        <v>0.0</v>
      </c>
      <c r="N803" s="6" t="s">
        <v>61</v>
      </c>
      <c r="O803" s="6">
        <v>0.0</v>
      </c>
      <c r="P803" s="6">
        <v>0.0</v>
      </c>
      <c r="Q803" s="23"/>
      <c r="R803" s="23"/>
      <c r="S803" s="23"/>
      <c r="T803" s="23"/>
      <c r="U803" s="23"/>
      <c r="V803" s="23"/>
      <c r="W803" s="23"/>
      <c r="X803" s="23"/>
      <c r="Y803" s="23"/>
      <c r="Z803" s="23"/>
      <c r="AA803" s="23"/>
      <c r="AB803" s="23"/>
      <c r="AC803" s="23"/>
      <c r="AD803" s="23"/>
      <c r="AE803" s="23"/>
      <c r="AF803" s="23"/>
      <c r="AG803" s="23"/>
      <c r="AH803" s="23"/>
      <c r="AI803" s="23"/>
      <c r="AJ803" s="23"/>
      <c r="AK803" s="23"/>
      <c r="AL803" s="23"/>
      <c r="AM803" s="23"/>
      <c r="AN803" s="23"/>
      <c r="AO803" s="23"/>
      <c r="AP803" s="23"/>
      <c r="AQ803" s="23"/>
      <c r="AR803" s="6" t="s">
        <v>68</v>
      </c>
      <c r="AS803" s="23"/>
      <c r="AT803" s="23"/>
      <c r="AU803" s="23"/>
      <c r="AV803" s="23"/>
      <c r="AW803" s="23"/>
      <c r="AX803" s="23"/>
      <c r="AY803" s="23"/>
      <c r="AZ803" s="23"/>
      <c r="BA803" s="23"/>
      <c r="BB803" s="23"/>
      <c r="BC803" s="23"/>
      <c r="BD803" s="23"/>
      <c r="BE803" s="23"/>
      <c r="BF803" s="23"/>
    </row>
    <row r="804" hidden="1">
      <c r="A804" s="5">
        <v>36893.0</v>
      </c>
      <c r="B804" s="12">
        <v>43101.0</v>
      </c>
      <c r="C804" s="6" t="s">
        <v>18178</v>
      </c>
      <c r="D804" s="23"/>
      <c r="E804" s="23"/>
      <c r="F804" s="23"/>
      <c r="G804" s="6">
        <v>15000.0</v>
      </c>
      <c r="H804" s="23"/>
      <c r="I804" s="6">
        <v>0.0</v>
      </c>
      <c r="J804" s="6">
        <v>0.0</v>
      </c>
      <c r="K804" s="6">
        <v>6.0</v>
      </c>
      <c r="L804" s="6">
        <v>0.0</v>
      </c>
      <c r="M804" s="6">
        <v>0.0</v>
      </c>
      <c r="N804" s="6" t="s">
        <v>61</v>
      </c>
      <c r="O804" s="6">
        <v>0.0</v>
      </c>
      <c r="P804" s="6">
        <v>0.0</v>
      </c>
      <c r="Q804" s="23"/>
      <c r="R804" s="23"/>
      <c r="S804" s="23"/>
      <c r="T804" s="23"/>
      <c r="U804" s="23"/>
      <c r="V804" s="23"/>
      <c r="W804" s="23"/>
      <c r="X804" s="23"/>
      <c r="Y804" s="23"/>
      <c r="Z804" s="23"/>
      <c r="AA804" s="23"/>
      <c r="AB804" s="23"/>
      <c r="AC804" s="23"/>
      <c r="AD804" s="23"/>
      <c r="AE804" s="23"/>
      <c r="AF804" s="23"/>
      <c r="AG804" s="23"/>
      <c r="AH804" s="23"/>
      <c r="AI804" s="23"/>
      <c r="AJ804" s="23"/>
      <c r="AK804" s="23"/>
      <c r="AL804" s="23"/>
      <c r="AM804" s="23"/>
      <c r="AN804" s="23"/>
      <c r="AO804" s="23"/>
      <c r="AP804" s="23"/>
      <c r="AQ804" s="23"/>
      <c r="AR804" s="6" t="s">
        <v>68</v>
      </c>
      <c r="AS804" s="23"/>
      <c r="AT804" s="23"/>
      <c r="AU804" s="23"/>
      <c r="AV804" s="22" t="s">
        <v>18179</v>
      </c>
      <c r="AW804" s="22" t="s">
        <v>18179</v>
      </c>
      <c r="AX804" s="23"/>
      <c r="AY804" s="23"/>
      <c r="AZ804" s="23"/>
      <c r="BA804" s="23"/>
      <c r="BB804" s="23"/>
      <c r="BC804" s="23"/>
      <c r="BD804" s="23"/>
      <c r="BE804" s="23"/>
      <c r="BF804" s="23"/>
    </row>
    <row r="805">
      <c r="A805" s="5">
        <v>40489.0</v>
      </c>
      <c r="B805" s="6" t="s">
        <v>12025</v>
      </c>
      <c r="C805" s="6" t="s">
        <v>18184</v>
      </c>
      <c r="D805" s="6" t="s">
        <v>18185</v>
      </c>
      <c r="E805" s="6" t="s">
        <v>18186</v>
      </c>
      <c r="F805" s="22" t="s">
        <v>18187</v>
      </c>
      <c r="G805" s="6">
        <v>20000.0</v>
      </c>
      <c r="H805" s="6">
        <v>926.05</v>
      </c>
      <c r="I805" s="6">
        <v>4.0</v>
      </c>
      <c r="J805" s="6">
        <v>55.563</v>
      </c>
      <c r="K805" s="6">
        <v>6.0</v>
      </c>
      <c r="L805" s="6">
        <v>53.95</v>
      </c>
      <c r="M805" s="6">
        <v>32.84</v>
      </c>
      <c r="N805" s="6" t="s">
        <v>61</v>
      </c>
      <c r="O805" s="6">
        <v>1.0</v>
      </c>
      <c r="P805" s="6">
        <v>0.0</v>
      </c>
      <c r="Q805" s="6" t="s">
        <v>12025</v>
      </c>
      <c r="R805" s="6" t="s">
        <v>14746</v>
      </c>
      <c r="S805" s="6" t="s">
        <v>18191</v>
      </c>
      <c r="T805" s="22" t="s">
        <v>18192</v>
      </c>
      <c r="U805" s="6" t="s">
        <v>18194</v>
      </c>
      <c r="V805" s="23"/>
      <c r="W805" s="6" t="s">
        <v>18195</v>
      </c>
      <c r="X805" s="23"/>
      <c r="Y805" s="23"/>
      <c r="Z805" s="23"/>
      <c r="AA805" s="6" t="s">
        <v>2744</v>
      </c>
      <c r="AB805" s="23"/>
      <c r="AC805" s="6" t="s">
        <v>18196</v>
      </c>
      <c r="AD805" s="6" t="s">
        <v>18197</v>
      </c>
      <c r="AE805" s="6" t="s">
        <v>18199</v>
      </c>
      <c r="AF805" s="6" t="s">
        <v>18200</v>
      </c>
      <c r="AG805" s="23"/>
      <c r="AH805" s="23"/>
      <c r="AI805" s="23"/>
      <c r="AJ805" s="23"/>
      <c r="AK805" s="23"/>
      <c r="AL805" s="23"/>
      <c r="AM805" s="23"/>
      <c r="AN805" s="23"/>
      <c r="AO805" s="23"/>
      <c r="AP805" s="23"/>
      <c r="AQ805" s="23"/>
      <c r="AR805" s="6" t="s">
        <v>86</v>
      </c>
      <c r="AS805" s="23"/>
      <c r="AT805" s="6" t="s">
        <v>18201</v>
      </c>
      <c r="AU805" s="23"/>
      <c r="AV805" s="22" t="s">
        <v>13347</v>
      </c>
      <c r="AW805" s="22" t="s">
        <v>13347</v>
      </c>
      <c r="AX805" s="22" t="s">
        <v>13350</v>
      </c>
      <c r="AY805" s="23"/>
      <c r="AZ805" s="23"/>
      <c r="BA805" s="22" t="s">
        <v>13356</v>
      </c>
      <c r="BB805" s="22" t="s">
        <v>13364</v>
      </c>
      <c r="BC805" s="23"/>
      <c r="BD805" s="23"/>
      <c r="BE805" s="23"/>
      <c r="BF805" s="23"/>
    </row>
    <row r="806" hidden="1">
      <c r="A806" s="5">
        <v>37929.0</v>
      </c>
      <c r="B806" s="12">
        <v>43254.0</v>
      </c>
      <c r="C806" s="6" t="s">
        <v>18216</v>
      </c>
      <c r="D806" s="23"/>
      <c r="E806" s="23"/>
      <c r="F806" s="23"/>
      <c r="G806" s="6">
        <v>150000.0</v>
      </c>
      <c r="H806" s="23"/>
      <c r="I806" s="6">
        <v>0.0</v>
      </c>
      <c r="J806" s="6">
        <v>0.0</v>
      </c>
      <c r="K806" s="6">
        <v>6.0</v>
      </c>
      <c r="L806" s="6">
        <v>0.0</v>
      </c>
      <c r="M806" s="6">
        <v>0.0</v>
      </c>
      <c r="N806" s="6" t="s">
        <v>61</v>
      </c>
      <c r="O806" s="6">
        <v>0.0</v>
      </c>
      <c r="P806" s="6">
        <v>0.0</v>
      </c>
      <c r="Q806" s="23"/>
      <c r="R806" s="23"/>
      <c r="S806" s="23"/>
      <c r="T806" s="23"/>
      <c r="U806" s="23"/>
      <c r="V806" s="23"/>
      <c r="W806" s="23"/>
      <c r="X806" s="23"/>
      <c r="Y806" s="23"/>
      <c r="Z806" s="23"/>
      <c r="AA806" s="23"/>
      <c r="AB806" s="23"/>
      <c r="AC806" s="23"/>
      <c r="AD806" s="23"/>
      <c r="AE806" s="23"/>
      <c r="AF806" s="23"/>
      <c r="AG806" s="23"/>
      <c r="AH806" s="23"/>
      <c r="AI806" s="23"/>
      <c r="AJ806" s="23"/>
      <c r="AK806" s="23"/>
      <c r="AL806" s="23"/>
      <c r="AM806" s="23"/>
      <c r="AN806" s="23"/>
      <c r="AO806" s="23"/>
      <c r="AP806" s="23"/>
      <c r="AQ806" s="23"/>
      <c r="AR806" s="6" t="s">
        <v>68</v>
      </c>
      <c r="AS806" s="23"/>
      <c r="AT806" s="23"/>
      <c r="AU806" s="23"/>
      <c r="AV806" s="23"/>
      <c r="AW806" s="23"/>
      <c r="AX806" s="23"/>
      <c r="AY806" s="23"/>
      <c r="AZ806" s="23"/>
      <c r="BA806" s="23"/>
      <c r="BB806" s="23"/>
      <c r="BC806" s="23"/>
      <c r="BD806" s="23"/>
      <c r="BE806" s="23"/>
      <c r="BF806" s="23"/>
    </row>
    <row r="807">
      <c r="A807" s="5">
        <v>42173.0</v>
      </c>
      <c r="B807" s="6" t="s">
        <v>10639</v>
      </c>
      <c r="C807" s="6" t="s">
        <v>18223</v>
      </c>
      <c r="D807" s="6" t="s">
        <v>689</v>
      </c>
      <c r="E807" s="6" t="s">
        <v>842</v>
      </c>
      <c r="F807" s="22" t="s">
        <v>18224</v>
      </c>
      <c r="G807" s="6">
        <v>20000.0</v>
      </c>
      <c r="H807" s="6">
        <v>1384.97</v>
      </c>
      <c r="I807" s="6">
        <v>6.0</v>
      </c>
      <c r="J807" s="6">
        <v>83.0982</v>
      </c>
      <c r="K807" s="6">
        <v>6.0</v>
      </c>
      <c r="L807" s="6">
        <v>93.1</v>
      </c>
      <c r="M807" s="6">
        <v>47.61</v>
      </c>
      <c r="N807" s="6" t="s">
        <v>61</v>
      </c>
      <c r="O807" s="6">
        <v>1.0</v>
      </c>
      <c r="P807" s="6">
        <v>0.0</v>
      </c>
      <c r="Q807" s="6" t="s">
        <v>10639</v>
      </c>
      <c r="R807" s="6" t="s">
        <v>17220</v>
      </c>
      <c r="S807" s="6" t="s">
        <v>17473</v>
      </c>
      <c r="T807" s="22" t="s">
        <v>17474</v>
      </c>
      <c r="U807" s="6" t="s">
        <v>18227</v>
      </c>
      <c r="V807" s="23"/>
      <c r="W807" s="6" t="s">
        <v>4006</v>
      </c>
      <c r="X807" s="6" t="s">
        <v>293</v>
      </c>
      <c r="Y807" s="6" t="s">
        <v>696</v>
      </c>
      <c r="Z807" s="6">
        <v>94704.0</v>
      </c>
      <c r="AA807" s="23"/>
      <c r="AB807" s="23"/>
      <c r="AC807" s="6" t="s">
        <v>18228</v>
      </c>
      <c r="AD807" s="6" t="s">
        <v>18229</v>
      </c>
      <c r="AE807" s="6" t="s">
        <v>18230</v>
      </c>
      <c r="AF807" s="6" t="s">
        <v>18234</v>
      </c>
      <c r="AG807" s="23"/>
      <c r="AH807" s="23"/>
      <c r="AI807" s="23"/>
      <c r="AJ807" s="23"/>
      <c r="AK807" s="23"/>
      <c r="AL807" s="6" t="s">
        <v>18235</v>
      </c>
      <c r="AM807" s="23"/>
      <c r="AN807" s="23"/>
      <c r="AO807" s="23"/>
      <c r="AP807" s="23"/>
      <c r="AQ807" s="23"/>
      <c r="AR807" s="6" t="s">
        <v>86</v>
      </c>
      <c r="AS807" s="23"/>
      <c r="AT807" s="6" t="s">
        <v>18236</v>
      </c>
      <c r="AU807" s="23"/>
      <c r="AV807" s="6" t="s">
        <v>781</v>
      </c>
      <c r="AW807" s="22" t="s">
        <v>782</v>
      </c>
      <c r="AX807" s="22" t="s">
        <v>787</v>
      </c>
      <c r="AY807" s="23"/>
      <c r="AZ807" s="22" t="s">
        <v>812</v>
      </c>
      <c r="BA807" s="22" t="s">
        <v>819</v>
      </c>
      <c r="BB807" s="22" t="s">
        <v>826</v>
      </c>
      <c r="BC807" s="23"/>
      <c r="BD807" s="23"/>
      <c r="BE807" s="23"/>
      <c r="BF807" s="23"/>
    </row>
    <row r="808" hidden="1">
      <c r="A808" s="5">
        <v>40329.0</v>
      </c>
      <c r="B808" s="6" t="s">
        <v>8967</v>
      </c>
      <c r="C808" s="6" t="s">
        <v>18252</v>
      </c>
      <c r="D808" s="23"/>
      <c r="E808" s="23"/>
      <c r="F808" s="23"/>
      <c r="G808" s="6">
        <v>10000.0</v>
      </c>
      <c r="H808" s="23"/>
      <c r="I808" s="6">
        <v>0.0</v>
      </c>
      <c r="J808" s="6">
        <v>0.0</v>
      </c>
      <c r="K808" s="6">
        <v>6.0</v>
      </c>
      <c r="L808" s="6">
        <v>0.0</v>
      </c>
      <c r="M808" s="6">
        <v>0.0</v>
      </c>
      <c r="N808" s="6" t="s">
        <v>61</v>
      </c>
      <c r="O808" s="6">
        <v>0.0</v>
      </c>
      <c r="P808" s="6">
        <v>0.0</v>
      </c>
      <c r="Q808" s="23"/>
      <c r="R808" s="23"/>
      <c r="S808" s="23"/>
      <c r="T808" s="23"/>
      <c r="U808" s="23"/>
      <c r="V808" s="23"/>
      <c r="W808" s="23"/>
      <c r="X808" s="23"/>
      <c r="Y808" s="23"/>
      <c r="Z808" s="23"/>
      <c r="AA808" s="23"/>
      <c r="AB808" s="23"/>
      <c r="AC808" s="23"/>
      <c r="AD808" s="23"/>
      <c r="AE808" s="23"/>
      <c r="AF808" s="23"/>
      <c r="AG808" s="23"/>
      <c r="AH808" s="23"/>
      <c r="AI808" s="23"/>
      <c r="AJ808" s="23"/>
      <c r="AK808" s="23"/>
      <c r="AL808" s="23"/>
      <c r="AM808" s="23"/>
      <c r="AN808" s="23"/>
      <c r="AO808" s="23"/>
      <c r="AP808" s="23"/>
      <c r="AQ808" s="23"/>
      <c r="AR808" s="6" t="s">
        <v>68</v>
      </c>
      <c r="AS808" s="23"/>
      <c r="AT808" s="23"/>
      <c r="AU808" s="23"/>
      <c r="AV808" s="23"/>
      <c r="AW808" s="23"/>
      <c r="AX808" s="23"/>
      <c r="AY808" s="23"/>
      <c r="AZ808" s="23"/>
      <c r="BA808" s="23"/>
      <c r="BB808" s="23"/>
      <c r="BC808" s="23"/>
      <c r="BD808" s="23"/>
      <c r="BE808" s="23"/>
      <c r="BF808" s="23"/>
    </row>
    <row r="809" hidden="1">
      <c r="A809" s="5">
        <v>38903.0</v>
      </c>
      <c r="B809" s="6" t="s">
        <v>9343</v>
      </c>
      <c r="C809" s="6" t="s">
        <v>18255</v>
      </c>
      <c r="D809" s="23"/>
      <c r="E809" s="23"/>
      <c r="F809" s="23"/>
      <c r="G809" s="6">
        <v>7000.0</v>
      </c>
      <c r="H809" s="23"/>
      <c r="I809" s="6">
        <v>0.0</v>
      </c>
      <c r="J809" s="6">
        <v>0.0</v>
      </c>
      <c r="K809" s="6">
        <v>6.0</v>
      </c>
      <c r="L809" s="6">
        <v>0.0</v>
      </c>
      <c r="M809" s="6">
        <v>0.0</v>
      </c>
      <c r="N809" s="6" t="s">
        <v>61</v>
      </c>
      <c r="O809" s="6">
        <v>0.0</v>
      </c>
      <c r="P809" s="6">
        <v>0.0</v>
      </c>
      <c r="Q809" s="23"/>
      <c r="R809" s="23"/>
      <c r="S809" s="23"/>
      <c r="T809" s="23"/>
      <c r="U809" s="23"/>
      <c r="V809" s="23"/>
      <c r="W809" s="23"/>
      <c r="X809" s="23"/>
      <c r="Y809" s="23"/>
      <c r="Z809" s="23"/>
      <c r="AA809" s="23"/>
      <c r="AB809" s="23"/>
      <c r="AC809" s="23"/>
      <c r="AD809" s="23"/>
      <c r="AE809" s="23"/>
      <c r="AF809" s="23"/>
      <c r="AG809" s="23"/>
      <c r="AH809" s="23"/>
      <c r="AI809" s="23"/>
      <c r="AJ809" s="23"/>
      <c r="AK809" s="23"/>
      <c r="AL809" s="23"/>
      <c r="AM809" s="23"/>
      <c r="AN809" s="23"/>
      <c r="AO809" s="23"/>
      <c r="AP809" s="23"/>
      <c r="AQ809" s="23"/>
      <c r="AR809" s="6" t="s">
        <v>68</v>
      </c>
      <c r="AS809" s="23"/>
      <c r="AT809" s="23"/>
      <c r="AU809" s="23"/>
      <c r="AV809" s="23"/>
      <c r="AW809" s="23"/>
      <c r="AX809" s="23"/>
      <c r="AY809" s="23"/>
      <c r="AZ809" s="23"/>
      <c r="BA809" s="23"/>
      <c r="BB809" s="23"/>
      <c r="BC809" s="23"/>
      <c r="BD809" s="23"/>
      <c r="BE809" s="23"/>
      <c r="BF809" s="23"/>
    </row>
    <row r="810" hidden="1">
      <c r="A810" s="5">
        <v>41516.0</v>
      </c>
      <c r="B810" s="12">
        <v>43111.0</v>
      </c>
      <c r="C810" s="6" t="s">
        <v>18260</v>
      </c>
      <c r="D810" s="23"/>
      <c r="E810" s="23"/>
      <c r="F810" s="23"/>
      <c r="G810" s="6">
        <v>20000.0</v>
      </c>
      <c r="H810" s="23"/>
      <c r="I810" s="6">
        <v>0.0</v>
      </c>
      <c r="J810" s="6">
        <v>0.0</v>
      </c>
      <c r="K810" s="6">
        <v>6.0</v>
      </c>
      <c r="L810" s="6">
        <v>0.0</v>
      </c>
      <c r="M810" s="6">
        <v>0.0</v>
      </c>
      <c r="N810" s="6" t="s">
        <v>61</v>
      </c>
      <c r="O810" s="6">
        <v>0.0</v>
      </c>
      <c r="P810" s="6">
        <v>0.0</v>
      </c>
      <c r="Q810" s="23"/>
      <c r="R810" s="23"/>
      <c r="S810" s="23"/>
      <c r="T810" s="23"/>
      <c r="U810" s="23"/>
      <c r="V810" s="23"/>
      <c r="W810" s="23"/>
      <c r="X810" s="23"/>
      <c r="Y810" s="23"/>
      <c r="Z810" s="23"/>
      <c r="AA810" s="23"/>
      <c r="AB810" s="23"/>
      <c r="AC810" s="23"/>
      <c r="AD810" s="23"/>
      <c r="AE810" s="23"/>
      <c r="AF810" s="23"/>
      <c r="AG810" s="23"/>
      <c r="AH810" s="23"/>
      <c r="AI810" s="23"/>
      <c r="AJ810" s="23"/>
      <c r="AK810" s="23"/>
      <c r="AL810" s="23"/>
      <c r="AM810" s="23"/>
      <c r="AN810" s="23"/>
      <c r="AO810" s="23"/>
      <c r="AP810" s="23"/>
      <c r="AQ810" s="23"/>
      <c r="AR810" s="6" t="s">
        <v>68</v>
      </c>
      <c r="AS810" s="23"/>
      <c r="AT810" s="23"/>
      <c r="AU810" s="23"/>
      <c r="AV810" s="23"/>
      <c r="AW810" s="23"/>
      <c r="AX810" s="23"/>
      <c r="AY810" s="23"/>
      <c r="AZ810" s="23"/>
      <c r="BA810" s="23"/>
      <c r="BB810" s="23"/>
      <c r="BC810" s="23"/>
      <c r="BD810" s="23"/>
      <c r="BE810" s="23"/>
      <c r="BF810" s="23"/>
    </row>
    <row r="811" hidden="1">
      <c r="A811" s="5">
        <v>38459.0</v>
      </c>
      <c r="B811" s="6" t="s">
        <v>8218</v>
      </c>
      <c r="C811" s="6" t="s">
        <v>18262</v>
      </c>
      <c r="D811" s="6" t="s">
        <v>18263</v>
      </c>
      <c r="E811" s="6" t="s">
        <v>18264</v>
      </c>
      <c r="F811" s="22" t="s">
        <v>18265</v>
      </c>
      <c r="G811" s="6">
        <v>30000.0</v>
      </c>
      <c r="H811" s="23"/>
      <c r="I811" s="6">
        <v>0.0</v>
      </c>
      <c r="J811" s="6">
        <v>0.0</v>
      </c>
      <c r="K811" s="6">
        <v>6.0</v>
      </c>
      <c r="L811" s="6">
        <v>0.0</v>
      </c>
      <c r="M811" s="6">
        <v>0.0</v>
      </c>
      <c r="N811" s="6" t="s">
        <v>61</v>
      </c>
      <c r="O811" s="6">
        <v>0.0</v>
      </c>
      <c r="P811" s="6">
        <v>0.0</v>
      </c>
      <c r="Q811" s="6" t="s">
        <v>8218</v>
      </c>
      <c r="R811" s="6" t="s">
        <v>8219</v>
      </c>
      <c r="S811" s="6" t="s">
        <v>18271</v>
      </c>
      <c r="T811" s="22" t="s">
        <v>18272</v>
      </c>
      <c r="U811" s="6" t="s">
        <v>18274</v>
      </c>
      <c r="V811" s="23"/>
      <c r="W811" s="6" t="s">
        <v>18275</v>
      </c>
      <c r="X811" s="23"/>
      <c r="Y811" s="23"/>
      <c r="Z811" s="23"/>
      <c r="AA811" s="23"/>
      <c r="AB811" s="23"/>
      <c r="AC811" s="6" t="s">
        <v>18276</v>
      </c>
      <c r="AD811" s="6" t="s">
        <v>18277</v>
      </c>
      <c r="AE811" s="6" t="s">
        <v>18278</v>
      </c>
      <c r="AF811" s="6" t="s">
        <v>18279</v>
      </c>
      <c r="AG811" s="23"/>
      <c r="AH811" s="23"/>
      <c r="AI811" s="23"/>
      <c r="AJ811" s="23"/>
      <c r="AK811" s="23"/>
      <c r="AL811" s="23"/>
      <c r="AM811" s="23"/>
      <c r="AN811" s="23"/>
      <c r="AO811" s="23"/>
      <c r="AP811" s="23"/>
      <c r="AQ811" s="23"/>
      <c r="AR811" s="6" t="s">
        <v>834</v>
      </c>
      <c r="AS811" s="23"/>
      <c r="AT811" s="23"/>
      <c r="AU811" s="23"/>
      <c r="AV811" s="22" t="s">
        <v>18281</v>
      </c>
      <c r="AW811" s="22" t="s">
        <v>18281</v>
      </c>
      <c r="AX811" s="23"/>
      <c r="AY811" s="23"/>
      <c r="AZ811" s="23"/>
      <c r="BA811" s="23"/>
      <c r="BB811" s="23"/>
      <c r="BC811" s="23"/>
      <c r="BD811" s="23"/>
      <c r="BE811" s="23"/>
      <c r="BF811" s="23"/>
    </row>
    <row r="812" hidden="1">
      <c r="A812" s="5">
        <v>37447.0</v>
      </c>
      <c r="B812" s="12">
        <v>43436.0</v>
      </c>
      <c r="C812" s="6" t="s">
        <v>18287</v>
      </c>
      <c r="D812" s="23"/>
      <c r="E812" s="23"/>
      <c r="F812" s="23"/>
      <c r="G812" s="6">
        <v>7000.0</v>
      </c>
      <c r="H812" s="23"/>
      <c r="I812" s="6">
        <v>0.0</v>
      </c>
      <c r="J812" s="6">
        <v>0.0</v>
      </c>
      <c r="K812" s="6">
        <v>6.0</v>
      </c>
      <c r="L812" s="6">
        <v>0.0</v>
      </c>
      <c r="M812" s="6">
        <v>0.0</v>
      </c>
      <c r="N812" s="6" t="s">
        <v>61</v>
      </c>
      <c r="O812" s="6">
        <v>0.0</v>
      </c>
      <c r="P812" s="6">
        <v>0.0</v>
      </c>
      <c r="Q812" s="12">
        <v>43375.0</v>
      </c>
      <c r="R812" s="6" t="s">
        <v>13408</v>
      </c>
      <c r="S812" s="23"/>
      <c r="T812" s="23"/>
      <c r="U812" s="23"/>
      <c r="V812" s="23"/>
      <c r="W812" s="6" t="s">
        <v>2909</v>
      </c>
      <c r="X812" s="23"/>
      <c r="Y812" s="23"/>
      <c r="Z812" s="23"/>
      <c r="AA812" s="23"/>
      <c r="AB812" s="23"/>
      <c r="AC812" s="6" t="s">
        <v>18289</v>
      </c>
      <c r="AD812" s="6" t="s">
        <v>18290</v>
      </c>
      <c r="AE812" s="6" t="s">
        <v>18291</v>
      </c>
      <c r="AF812" s="6" t="s">
        <v>18292</v>
      </c>
      <c r="AG812" s="23"/>
      <c r="AH812" s="23"/>
      <c r="AI812" s="23"/>
      <c r="AJ812" s="23"/>
      <c r="AK812" s="23"/>
      <c r="AL812" s="23"/>
      <c r="AM812" s="23"/>
      <c r="AN812" s="23"/>
      <c r="AO812" s="23"/>
      <c r="AP812" s="23"/>
      <c r="AQ812" s="23"/>
      <c r="AR812" s="6" t="s">
        <v>68</v>
      </c>
      <c r="AS812" s="23"/>
      <c r="AT812" s="23"/>
      <c r="AU812" s="23"/>
      <c r="AV812" s="22" t="s">
        <v>18293</v>
      </c>
      <c r="AW812" s="22" t="s">
        <v>18293</v>
      </c>
      <c r="AX812" s="23"/>
      <c r="AY812" s="23"/>
      <c r="AZ812" s="23"/>
      <c r="BA812" s="23"/>
      <c r="BB812" s="23"/>
      <c r="BC812" s="23"/>
      <c r="BD812" s="23"/>
      <c r="BE812" s="23"/>
      <c r="BF812" s="23"/>
    </row>
    <row r="813" hidden="1">
      <c r="A813" s="5">
        <v>37507.0</v>
      </c>
      <c r="B813" s="6" t="s">
        <v>9694</v>
      </c>
      <c r="C813" s="6" t="s">
        <v>18298</v>
      </c>
      <c r="D813" s="23"/>
      <c r="E813" s="23"/>
      <c r="F813" s="23"/>
      <c r="G813" s="6">
        <v>2000.0</v>
      </c>
      <c r="H813" s="23"/>
      <c r="I813" s="6">
        <v>0.0</v>
      </c>
      <c r="J813" s="6">
        <v>0.0</v>
      </c>
      <c r="K813" s="6">
        <v>6.0</v>
      </c>
      <c r="L813" s="6">
        <v>0.0</v>
      </c>
      <c r="M813" s="6">
        <v>0.0</v>
      </c>
      <c r="N813" s="6" t="s">
        <v>61</v>
      </c>
      <c r="O813" s="6">
        <v>0.0</v>
      </c>
      <c r="P813" s="6">
        <v>0.0</v>
      </c>
      <c r="Q813" s="23"/>
      <c r="R813" s="23"/>
      <c r="S813" s="23"/>
      <c r="T813" s="23"/>
      <c r="U813" s="23"/>
      <c r="V813" s="23"/>
      <c r="W813" s="23"/>
      <c r="X813" s="23"/>
      <c r="Y813" s="23"/>
      <c r="Z813" s="23"/>
      <c r="AA813" s="23"/>
      <c r="AB813" s="23"/>
      <c r="AC813" s="23"/>
      <c r="AD813" s="23"/>
      <c r="AE813" s="23"/>
      <c r="AF813" s="23"/>
      <c r="AG813" s="23"/>
      <c r="AH813" s="23"/>
      <c r="AI813" s="23"/>
      <c r="AJ813" s="23"/>
      <c r="AK813" s="23"/>
      <c r="AL813" s="23"/>
      <c r="AM813" s="23"/>
      <c r="AN813" s="23"/>
      <c r="AO813" s="23"/>
      <c r="AP813" s="23"/>
      <c r="AQ813" s="23"/>
      <c r="AR813" s="6" t="s">
        <v>68</v>
      </c>
      <c r="AS813" s="23"/>
      <c r="AT813" s="23"/>
      <c r="AU813" s="23"/>
      <c r="AV813" s="23"/>
      <c r="AW813" s="23"/>
      <c r="AX813" s="23"/>
      <c r="AY813" s="23"/>
      <c r="AZ813" s="23"/>
      <c r="BA813" s="23"/>
      <c r="BB813" s="23"/>
      <c r="BC813" s="23"/>
      <c r="BD813" s="23"/>
      <c r="BE813" s="23"/>
      <c r="BF813" s="23"/>
    </row>
    <row r="814" hidden="1">
      <c r="A814" s="5">
        <v>40840.0</v>
      </c>
      <c r="B814" s="12">
        <v>43290.0</v>
      </c>
      <c r="C814" s="6" t="s">
        <v>18299</v>
      </c>
      <c r="D814" s="23"/>
      <c r="E814" s="23"/>
      <c r="F814" s="23"/>
      <c r="G814" s="6">
        <v>5000.0</v>
      </c>
      <c r="H814" s="23"/>
      <c r="I814" s="6">
        <v>0.0</v>
      </c>
      <c r="J814" s="6">
        <v>0.0</v>
      </c>
      <c r="K814" s="6">
        <v>6.0</v>
      </c>
      <c r="L814" s="6">
        <v>0.0</v>
      </c>
      <c r="M814" s="6">
        <v>0.0</v>
      </c>
      <c r="N814" s="6" t="s">
        <v>61</v>
      </c>
      <c r="O814" s="6">
        <v>0.0</v>
      </c>
      <c r="P814" s="6">
        <v>0.0</v>
      </c>
      <c r="Q814" s="23"/>
      <c r="R814" s="23"/>
      <c r="S814" s="23"/>
      <c r="T814" s="23"/>
      <c r="U814" s="23"/>
      <c r="V814" s="23"/>
      <c r="W814" s="23"/>
      <c r="X814" s="23"/>
      <c r="Y814" s="23"/>
      <c r="Z814" s="23"/>
      <c r="AA814" s="23"/>
      <c r="AB814" s="23"/>
      <c r="AC814" s="23"/>
      <c r="AD814" s="23"/>
      <c r="AE814" s="23"/>
      <c r="AF814" s="23"/>
      <c r="AG814" s="23"/>
      <c r="AH814" s="23"/>
      <c r="AI814" s="23"/>
      <c r="AJ814" s="23"/>
      <c r="AK814" s="23"/>
      <c r="AL814" s="23"/>
      <c r="AM814" s="23"/>
      <c r="AN814" s="23"/>
      <c r="AO814" s="23"/>
      <c r="AP814" s="23"/>
      <c r="AQ814" s="23"/>
      <c r="AR814" s="6" t="s">
        <v>68</v>
      </c>
      <c r="AS814" s="23"/>
      <c r="AT814" s="23"/>
      <c r="AU814" s="23"/>
      <c r="AV814" s="23"/>
      <c r="AW814" s="23"/>
      <c r="AX814" s="23"/>
      <c r="AY814" s="23"/>
      <c r="AZ814" s="23"/>
      <c r="BA814" s="23"/>
      <c r="BB814" s="23"/>
      <c r="BC814" s="23"/>
      <c r="BD814" s="23"/>
      <c r="BE814" s="23"/>
      <c r="BF814" s="23"/>
    </row>
    <row r="815" hidden="1">
      <c r="A815" s="5">
        <v>40841.0</v>
      </c>
      <c r="B815" s="12">
        <v>43290.0</v>
      </c>
      <c r="C815" s="6" t="s">
        <v>18302</v>
      </c>
      <c r="D815" s="23"/>
      <c r="E815" s="23"/>
      <c r="F815" s="23"/>
      <c r="G815" s="6">
        <v>5000.0</v>
      </c>
      <c r="H815" s="23"/>
      <c r="I815" s="6">
        <v>0.0</v>
      </c>
      <c r="J815" s="6">
        <v>0.0</v>
      </c>
      <c r="K815" s="6">
        <v>6.0</v>
      </c>
      <c r="L815" s="6">
        <v>0.0</v>
      </c>
      <c r="M815" s="6">
        <v>0.0</v>
      </c>
      <c r="N815" s="6" t="s">
        <v>61</v>
      </c>
      <c r="O815" s="6">
        <v>0.0</v>
      </c>
      <c r="P815" s="6">
        <v>0.0</v>
      </c>
      <c r="Q815" s="23"/>
      <c r="R815" s="23"/>
      <c r="S815" s="23"/>
      <c r="T815" s="23"/>
      <c r="U815" s="23"/>
      <c r="V815" s="23"/>
      <c r="W815" s="23"/>
      <c r="X815" s="23"/>
      <c r="Y815" s="23"/>
      <c r="Z815" s="23"/>
      <c r="AA815" s="23"/>
      <c r="AB815" s="23"/>
      <c r="AC815" s="23"/>
      <c r="AD815" s="23"/>
      <c r="AE815" s="23"/>
      <c r="AF815" s="23"/>
      <c r="AG815" s="23"/>
      <c r="AH815" s="23"/>
      <c r="AI815" s="23"/>
      <c r="AJ815" s="23"/>
      <c r="AK815" s="23"/>
      <c r="AL815" s="23"/>
      <c r="AM815" s="23"/>
      <c r="AN815" s="23"/>
      <c r="AO815" s="23"/>
      <c r="AP815" s="23"/>
      <c r="AQ815" s="23"/>
      <c r="AR815" s="6" t="s">
        <v>68</v>
      </c>
      <c r="AS815" s="23"/>
      <c r="AT815" s="23"/>
      <c r="AU815" s="23"/>
      <c r="AV815" s="22" t="s">
        <v>18303</v>
      </c>
      <c r="AW815" s="22" t="s">
        <v>18303</v>
      </c>
      <c r="AX815" s="23"/>
      <c r="AY815" s="23"/>
      <c r="AZ815" s="23"/>
      <c r="BA815" s="23"/>
      <c r="BB815" s="23"/>
      <c r="BC815" s="23"/>
      <c r="BD815" s="23"/>
      <c r="BE815" s="23"/>
      <c r="BF815" s="23"/>
    </row>
    <row r="816" hidden="1">
      <c r="A816" s="5">
        <v>38614.0</v>
      </c>
      <c r="B816" s="6" t="s">
        <v>9890</v>
      </c>
      <c r="C816" s="6" t="s">
        <v>18309</v>
      </c>
      <c r="D816" s="23"/>
      <c r="E816" s="23"/>
      <c r="F816" s="23"/>
      <c r="G816" s="6">
        <v>3500.0</v>
      </c>
      <c r="H816" s="23"/>
      <c r="I816" s="6">
        <v>0.0</v>
      </c>
      <c r="J816" s="6">
        <v>0.0</v>
      </c>
      <c r="K816" s="6">
        <v>6.0</v>
      </c>
      <c r="L816" s="6">
        <v>0.0</v>
      </c>
      <c r="M816" s="6">
        <v>0.0</v>
      </c>
      <c r="N816" s="6" t="s">
        <v>61</v>
      </c>
      <c r="O816" s="6">
        <v>0.0</v>
      </c>
      <c r="P816" s="6">
        <v>0.0</v>
      </c>
      <c r="Q816" s="6" t="s">
        <v>9890</v>
      </c>
      <c r="R816" s="6" t="s">
        <v>9343</v>
      </c>
      <c r="S816" s="23"/>
      <c r="T816" s="23"/>
      <c r="U816" s="23"/>
      <c r="V816" s="23"/>
      <c r="W816" s="6" t="s">
        <v>18310</v>
      </c>
      <c r="X816" s="23"/>
      <c r="Y816" s="23"/>
      <c r="Z816" s="23"/>
      <c r="AA816" s="23"/>
      <c r="AB816" s="23"/>
      <c r="AC816" s="6" t="s">
        <v>18312</v>
      </c>
      <c r="AD816" s="6" t="s">
        <v>18313</v>
      </c>
      <c r="AE816" s="6" t="s">
        <v>18314</v>
      </c>
      <c r="AF816" s="6" t="s">
        <v>18315</v>
      </c>
      <c r="AG816" s="23"/>
      <c r="AH816" s="23"/>
      <c r="AI816" s="23"/>
      <c r="AJ816" s="23"/>
      <c r="AK816" s="23"/>
      <c r="AL816" s="6" t="s">
        <v>18316</v>
      </c>
      <c r="AM816" s="23"/>
      <c r="AN816" s="23"/>
      <c r="AO816" s="23"/>
      <c r="AP816" s="23"/>
      <c r="AQ816" s="23"/>
      <c r="AR816" s="6" t="s">
        <v>68</v>
      </c>
      <c r="AS816" s="23"/>
      <c r="AT816" s="6" t="s">
        <v>18317</v>
      </c>
      <c r="AU816" s="23"/>
      <c r="AV816" s="22" t="s">
        <v>18319</v>
      </c>
      <c r="AW816" s="22" t="s">
        <v>18319</v>
      </c>
      <c r="AX816" s="23"/>
      <c r="AY816" s="23"/>
      <c r="AZ816" s="23"/>
      <c r="BA816" s="23"/>
      <c r="BB816" s="23"/>
      <c r="BC816" s="23"/>
      <c r="BD816" s="23"/>
      <c r="BE816" s="23"/>
      <c r="BF816" s="23"/>
    </row>
    <row r="817" hidden="1">
      <c r="A817" s="5">
        <v>38111.0</v>
      </c>
      <c r="B817" s="6" t="s">
        <v>9952</v>
      </c>
      <c r="C817" s="6" t="s">
        <v>18328</v>
      </c>
      <c r="D817" s="23"/>
      <c r="E817" s="23"/>
      <c r="F817" s="23"/>
      <c r="G817" s="6">
        <v>10000.0</v>
      </c>
      <c r="H817" s="23"/>
      <c r="I817" s="6">
        <v>0.0</v>
      </c>
      <c r="J817" s="6">
        <v>0.0</v>
      </c>
      <c r="K817" s="6">
        <v>6.0</v>
      </c>
      <c r="L817" s="6">
        <v>0.0</v>
      </c>
      <c r="M817" s="6">
        <v>0.0</v>
      </c>
      <c r="N817" s="6" t="s">
        <v>61</v>
      </c>
      <c r="O817" s="6">
        <v>0.0</v>
      </c>
      <c r="P817" s="6">
        <v>0.0</v>
      </c>
      <c r="Q817" s="23"/>
      <c r="R817" s="23"/>
      <c r="S817" s="23"/>
      <c r="T817" s="23"/>
      <c r="U817" s="23"/>
      <c r="V817" s="23"/>
      <c r="W817" s="23"/>
      <c r="X817" s="23"/>
      <c r="Y817" s="23"/>
      <c r="Z817" s="23"/>
      <c r="AA817" s="23"/>
      <c r="AB817" s="23"/>
      <c r="AC817" s="23"/>
      <c r="AD817" s="23"/>
      <c r="AE817" s="23"/>
      <c r="AF817" s="23"/>
      <c r="AG817" s="23"/>
      <c r="AH817" s="23"/>
      <c r="AI817" s="23"/>
      <c r="AJ817" s="23"/>
      <c r="AK817" s="23"/>
      <c r="AL817" s="23"/>
      <c r="AM817" s="23"/>
      <c r="AN817" s="23"/>
      <c r="AO817" s="23"/>
      <c r="AP817" s="23"/>
      <c r="AQ817" s="23"/>
      <c r="AR817" s="6" t="s">
        <v>68</v>
      </c>
      <c r="AS817" s="23"/>
      <c r="AT817" s="23"/>
      <c r="AU817" s="23"/>
      <c r="AV817" s="22" t="s">
        <v>18332</v>
      </c>
      <c r="AW817" s="22" t="s">
        <v>18332</v>
      </c>
      <c r="AX817" s="23"/>
      <c r="AY817" s="23"/>
      <c r="AZ817" s="23"/>
      <c r="BA817" s="22" t="s">
        <v>18338</v>
      </c>
      <c r="BB817" s="23"/>
      <c r="BC817" s="23"/>
      <c r="BD817" s="23"/>
      <c r="BE817" s="23"/>
      <c r="BF817" s="23"/>
    </row>
    <row r="818" hidden="1">
      <c r="A818" s="5">
        <v>38109.0</v>
      </c>
      <c r="B818" s="6" t="s">
        <v>9952</v>
      </c>
      <c r="C818" s="6" t="s">
        <v>18344</v>
      </c>
      <c r="D818" s="23"/>
      <c r="E818" s="23"/>
      <c r="F818" s="23"/>
      <c r="G818" s="6">
        <v>10000.0</v>
      </c>
      <c r="H818" s="23"/>
      <c r="I818" s="6">
        <v>0.0</v>
      </c>
      <c r="J818" s="6">
        <v>0.0</v>
      </c>
      <c r="K818" s="6">
        <v>6.0</v>
      </c>
      <c r="L818" s="6">
        <v>0.0</v>
      </c>
      <c r="M818" s="6">
        <v>0.0</v>
      </c>
      <c r="N818" s="6" t="s">
        <v>61</v>
      </c>
      <c r="O818" s="6">
        <v>0.0</v>
      </c>
      <c r="P818" s="6">
        <v>0.0</v>
      </c>
      <c r="Q818" s="23"/>
      <c r="R818" s="23"/>
      <c r="S818" s="23"/>
      <c r="T818" s="23"/>
      <c r="U818" s="23"/>
      <c r="V818" s="23"/>
      <c r="W818" s="23"/>
      <c r="X818" s="23"/>
      <c r="Y818" s="23"/>
      <c r="Z818" s="23"/>
      <c r="AA818" s="23"/>
      <c r="AB818" s="23"/>
      <c r="AC818" s="23"/>
      <c r="AD818" s="23"/>
      <c r="AE818" s="23"/>
      <c r="AF818" s="23"/>
      <c r="AG818" s="23"/>
      <c r="AH818" s="23"/>
      <c r="AI818" s="23"/>
      <c r="AJ818" s="23"/>
      <c r="AK818" s="23"/>
      <c r="AL818" s="23"/>
      <c r="AM818" s="23"/>
      <c r="AN818" s="23"/>
      <c r="AO818" s="23"/>
      <c r="AP818" s="23"/>
      <c r="AQ818" s="23"/>
      <c r="AR818" s="6" t="s">
        <v>68</v>
      </c>
      <c r="AS818" s="23"/>
      <c r="AT818" s="23"/>
      <c r="AU818" s="23"/>
      <c r="AV818" s="23"/>
      <c r="AW818" s="23"/>
      <c r="AX818" s="23"/>
      <c r="AY818" s="23"/>
      <c r="AZ818" s="23"/>
      <c r="BA818" s="23"/>
      <c r="BB818" s="23"/>
      <c r="BC818" s="23"/>
      <c r="BD818" s="23"/>
      <c r="BE818" s="23"/>
      <c r="BF818" s="23"/>
    </row>
    <row r="819" hidden="1">
      <c r="A819" s="5">
        <v>41627.0</v>
      </c>
      <c r="B819" s="16">
        <v>43446.0</v>
      </c>
      <c r="C819" s="6" t="s">
        <v>18348</v>
      </c>
      <c r="D819" s="6" t="s">
        <v>18349</v>
      </c>
      <c r="E819" s="6" t="s">
        <v>18350</v>
      </c>
      <c r="F819" s="22" t="s">
        <v>18351</v>
      </c>
      <c r="G819" s="6">
        <v>20000.0</v>
      </c>
      <c r="H819" s="23"/>
      <c r="I819" s="6">
        <v>0.0</v>
      </c>
      <c r="J819" s="6">
        <v>0.0</v>
      </c>
      <c r="K819" s="6">
        <v>6.0</v>
      </c>
      <c r="L819" s="6">
        <v>0.0</v>
      </c>
      <c r="M819" s="6">
        <v>0.0</v>
      </c>
      <c r="N819" s="6" t="s">
        <v>61</v>
      </c>
      <c r="O819" s="6">
        <v>0.0</v>
      </c>
      <c r="P819" s="6">
        <v>0.0</v>
      </c>
      <c r="Q819" s="6" t="s">
        <v>16593</v>
      </c>
      <c r="R819" s="12">
        <v>43467.0</v>
      </c>
      <c r="S819" s="6" t="s">
        <v>18357</v>
      </c>
      <c r="T819" s="22" t="s">
        <v>18358</v>
      </c>
      <c r="U819" s="6" t="s">
        <v>18360</v>
      </c>
      <c r="V819" s="23"/>
      <c r="W819" s="6" t="s">
        <v>18361</v>
      </c>
      <c r="X819" s="23"/>
      <c r="Y819" s="23"/>
      <c r="Z819" s="23"/>
      <c r="AA819" s="23"/>
      <c r="AB819" s="23"/>
      <c r="AC819" s="6" t="s">
        <v>18363</v>
      </c>
      <c r="AD819" s="6" t="s">
        <v>18364</v>
      </c>
      <c r="AE819" s="22" t="s">
        <v>18368</v>
      </c>
      <c r="AF819" s="6" t="s">
        <v>191</v>
      </c>
      <c r="AG819" s="23"/>
      <c r="AH819" s="23"/>
      <c r="AI819" s="23"/>
      <c r="AJ819" s="23"/>
      <c r="AK819" s="23"/>
      <c r="AL819" s="23"/>
      <c r="AM819" s="23"/>
      <c r="AN819" s="23"/>
      <c r="AO819" s="23"/>
      <c r="AP819" s="23"/>
      <c r="AQ819" s="23"/>
      <c r="AR819" s="6" t="s">
        <v>68</v>
      </c>
      <c r="AS819" s="23"/>
      <c r="AT819" s="6" t="s">
        <v>18378</v>
      </c>
      <c r="AU819" s="23"/>
      <c r="AV819" s="22" t="s">
        <v>18358</v>
      </c>
      <c r="AW819" s="22" t="s">
        <v>18358</v>
      </c>
      <c r="AX819" s="23"/>
      <c r="AY819" s="23"/>
      <c r="AZ819" s="23"/>
      <c r="BA819" s="23"/>
      <c r="BB819" s="23"/>
      <c r="BC819" s="23"/>
      <c r="BD819" s="23"/>
      <c r="BE819" s="23"/>
      <c r="BF819" s="23"/>
    </row>
    <row r="820" hidden="1">
      <c r="A820" s="5">
        <v>41930.0</v>
      </c>
      <c r="B820" s="12">
        <v>43354.0</v>
      </c>
      <c r="C820" s="6" t="s">
        <v>18385</v>
      </c>
      <c r="D820" s="23"/>
      <c r="E820" s="23"/>
      <c r="F820" s="23"/>
      <c r="G820" s="6">
        <v>7000.0</v>
      </c>
      <c r="H820" s="23"/>
      <c r="I820" s="6">
        <v>0.0</v>
      </c>
      <c r="J820" s="6">
        <v>0.0</v>
      </c>
      <c r="K820" s="6">
        <v>6.0</v>
      </c>
      <c r="L820" s="6">
        <v>0.0</v>
      </c>
      <c r="M820" s="6">
        <v>0.0</v>
      </c>
      <c r="N820" s="6" t="s">
        <v>61</v>
      </c>
      <c r="O820" s="6">
        <v>0.0</v>
      </c>
      <c r="P820" s="6">
        <v>0.0</v>
      </c>
      <c r="Q820" s="23"/>
      <c r="R820" s="23"/>
      <c r="S820" s="23"/>
      <c r="T820" s="23"/>
      <c r="U820" s="23"/>
      <c r="V820" s="23"/>
      <c r="W820" s="23"/>
      <c r="X820" s="23"/>
      <c r="Y820" s="23"/>
      <c r="Z820" s="23"/>
      <c r="AA820" s="23"/>
      <c r="AB820" s="23"/>
      <c r="AC820" s="23"/>
      <c r="AD820" s="23"/>
      <c r="AE820" s="23"/>
      <c r="AF820" s="23"/>
      <c r="AG820" s="23"/>
      <c r="AH820" s="23"/>
      <c r="AI820" s="23"/>
      <c r="AJ820" s="23"/>
      <c r="AK820" s="23"/>
      <c r="AL820" s="23"/>
      <c r="AM820" s="23"/>
      <c r="AN820" s="23"/>
      <c r="AO820" s="23"/>
      <c r="AP820" s="23"/>
      <c r="AQ820" s="23"/>
      <c r="AR820" s="6" t="s">
        <v>68</v>
      </c>
      <c r="AS820" s="23"/>
      <c r="AT820" s="23"/>
      <c r="AU820" s="23"/>
      <c r="AV820" s="23"/>
      <c r="AW820" s="23"/>
      <c r="AX820" s="23"/>
      <c r="AY820" s="23"/>
      <c r="AZ820" s="23"/>
      <c r="BA820" s="23"/>
      <c r="BB820" s="23"/>
      <c r="BC820" s="23"/>
      <c r="BD820" s="23"/>
      <c r="BE820" s="23"/>
      <c r="BF820" s="23"/>
    </row>
    <row r="821" hidden="1">
      <c r="A821" s="5">
        <v>38472.0</v>
      </c>
      <c r="B821" s="6" t="s">
        <v>13019</v>
      </c>
      <c r="C821" s="6" t="s">
        <v>18388</v>
      </c>
      <c r="D821" s="23"/>
      <c r="E821" s="23"/>
      <c r="F821" s="23"/>
      <c r="G821" s="6">
        <v>25000.0</v>
      </c>
      <c r="H821" s="23"/>
      <c r="I821" s="6">
        <v>0.0</v>
      </c>
      <c r="J821" s="6">
        <v>0.0</v>
      </c>
      <c r="K821" s="6">
        <v>6.0</v>
      </c>
      <c r="L821" s="6">
        <v>0.0</v>
      </c>
      <c r="M821" s="6">
        <v>0.0</v>
      </c>
      <c r="N821" s="6" t="s">
        <v>61</v>
      </c>
      <c r="O821" s="6">
        <v>0.0</v>
      </c>
      <c r="P821" s="6">
        <v>0.0</v>
      </c>
      <c r="Q821" s="23"/>
      <c r="R821" s="23"/>
      <c r="S821" s="23"/>
      <c r="T821" s="23"/>
      <c r="U821" s="23"/>
      <c r="V821" s="23"/>
      <c r="W821" s="23"/>
      <c r="X821" s="23"/>
      <c r="Y821" s="23"/>
      <c r="Z821" s="23"/>
      <c r="AA821" s="23"/>
      <c r="AB821" s="23"/>
      <c r="AC821" s="23"/>
      <c r="AD821" s="23"/>
      <c r="AE821" s="23"/>
      <c r="AF821" s="23"/>
      <c r="AG821" s="23"/>
      <c r="AH821" s="23"/>
      <c r="AI821" s="23"/>
      <c r="AJ821" s="23"/>
      <c r="AK821" s="23"/>
      <c r="AL821" s="23"/>
      <c r="AM821" s="23"/>
      <c r="AN821" s="23"/>
      <c r="AO821" s="23"/>
      <c r="AP821" s="23"/>
      <c r="AQ821" s="23"/>
      <c r="AR821" s="6" t="s">
        <v>68</v>
      </c>
      <c r="AS821" s="23"/>
      <c r="AT821" s="23"/>
      <c r="AU821" s="23"/>
      <c r="AV821" s="23"/>
      <c r="AW821" s="23"/>
      <c r="AX821" s="23"/>
      <c r="AY821" s="23"/>
      <c r="AZ821" s="23"/>
      <c r="BA821" s="23"/>
      <c r="BB821" s="23"/>
      <c r="BC821" s="23"/>
      <c r="BD821" s="23"/>
      <c r="BE821" s="23"/>
      <c r="BF821" s="23"/>
    </row>
    <row r="822" hidden="1">
      <c r="A822" s="5">
        <v>37469.0</v>
      </c>
      <c r="B822" s="12">
        <v>43375.0</v>
      </c>
      <c r="C822" s="6" t="s">
        <v>18393</v>
      </c>
      <c r="D822" s="23"/>
      <c r="E822" s="23"/>
      <c r="F822" s="23"/>
      <c r="G822" s="6">
        <v>1000.0</v>
      </c>
      <c r="H822" s="23"/>
      <c r="I822" s="6">
        <v>0.0</v>
      </c>
      <c r="J822" s="6">
        <v>0.0</v>
      </c>
      <c r="K822" s="6">
        <v>6.0</v>
      </c>
      <c r="L822" s="6">
        <v>0.0</v>
      </c>
      <c r="M822" s="6">
        <v>0.0</v>
      </c>
      <c r="N822" s="6" t="s">
        <v>61</v>
      </c>
      <c r="O822" s="6">
        <v>0.0</v>
      </c>
      <c r="P822" s="6">
        <v>0.0</v>
      </c>
      <c r="Q822" s="23"/>
      <c r="R822" s="23"/>
      <c r="S822" s="23"/>
      <c r="T822" s="23"/>
      <c r="U822" s="23"/>
      <c r="V822" s="23"/>
      <c r="W822" s="23"/>
      <c r="X822" s="23"/>
      <c r="Y822" s="23"/>
      <c r="Z822" s="23"/>
      <c r="AA822" s="23"/>
      <c r="AB822" s="23"/>
      <c r="AC822" s="23"/>
      <c r="AD822" s="23"/>
      <c r="AE822" s="23"/>
      <c r="AF822" s="23"/>
      <c r="AG822" s="23"/>
      <c r="AH822" s="23"/>
      <c r="AI822" s="23"/>
      <c r="AJ822" s="23"/>
      <c r="AK822" s="23"/>
      <c r="AL822" s="23"/>
      <c r="AM822" s="23"/>
      <c r="AN822" s="23"/>
      <c r="AO822" s="23"/>
      <c r="AP822" s="23"/>
      <c r="AQ822" s="23"/>
      <c r="AR822" s="6" t="s">
        <v>68</v>
      </c>
      <c r="AS822" s="23"/>
      <c r="AT822" s="23"/>
      <c r="AU822" s="23"/>
      <c r="AV822" s="22" t="s">
        <v>18395</v>
      </c>
      <c r="AW822" s="22" t="s">
        <v>18395</v>
      </c>
      <c r="AX822" s="23"/>
      <c r="AY822" s="23"/>
      <c r="AZ822" s="23"/>
      <c r="BA822" s="23"/>
      <c r="BB822" s="23"/>
      <c r="BC822" s="23"/>
      <c r="BD822" s="23"/>
      <c r="BE822" s="23"/>
      <c r="BF822" s="23"/>
    </row>
    <row r="823" hidden="1">
      <c r="A823" s="5">
        <v>38864.0</v>
      </c>
      <c r="B823" s="6" t="s">
        <v>11862</v>
      </c>
      <c r="C823" s="6" t="s">
        <v>18398</v>
      </c>
      <c r="D823" s="23"/>
      <c r="E823" s="23"/>
      <c r="F823" s="23"/>
      <c r="G823" s="6">
        <v>2950.0</v>
      </c>
      <c r="H823" s="23"/>
      <c r="I823" s="6">
        <v>0.0</v>
      </c>
      <c r="J823" s="6">
        <v>0.0</v>
      </c>
      <c r="K823" s="6">
        <v>6.0</v>
      </c>
      <c r="L823" s="6">
        <v>0.0</v>
      </c>
      <c r="M823" s="6">
        <v>0.0</v>
      </c>
      <c r="N823" s="6" t="s">
        <v>61</v>
      </c>
      <c r="O823" s="6">
        <v>0.0</v>
      </c>
      <c r="P823" s="6">
        <v>0.0</v>
      </c>
      <c r="Q823" s="23"/>
      <c r="R823" s="23"/>
      <c r="S823" s="23"/>
      <c r="T823" s="23"/>
      <c r="U823" s="23"/>
      <c r="V823" s="23"/>
      <c r="W823" s="23"/>
      <c r="X823" s="23"/>
      <c r="Y823" s="23"/>
      <c r="Z823" s="23"/>
      <c r="AA823" s="23"/>
      <c r="AB823" s="23"/>
      <c r="AC823" s="23"/>
      <c r="AD823" s="23"/>
      <c r="AE823" s="23"/>
      <c r="AF823" s="23"/>
      <c r="AG823" s="23"/>
      <c r="AH823" s="23"/>
      <c r="AI823" s="23"/>
      <c r="AJ823" s="23"/>
      <c r="AK823" s="23"/>
      <c r="AL823" s="23"/>
      <c r="AM823" s="23"/>
      <c r="AN823" s="23"/>
      <c r="AO823" s="23"/>
      <c r="AP823" s="23"/>
      <c r="AQ823" s="23"/>
      <c r="AR823" s="6" t="s">
        <v>68</v>
      </c>
      <c r="AS823" s="23"/>
      <c r="AT823" s="23"/>
      <c r="AU823" s="23"/>
      <c r="AV823" s="23"/>
      <c r="AW823" s="23"/>
      <c r="AX823" s="23"/>
      <c r="AY823" s="23"/>
      <c r="AZ823" s="23"/>
      <c r="BA823" s="23"/>
      <c r="BB823" s="23"/>
      <c r="BC823" s="23"/>
      <c r="BD823" s="23"/>
      <c r="BE823" s="23"/>
      <c r="BF823" s="23"/>
    </row>
    <row r="824" hidden="1">
      <c r="A824" s="5">
        <v>40269.0</v>
      </c>
      <c r="B824" s="6" t="s">
        <v>14473</v>
      </c>
      <c r="C824" s="6" t="s">
        <v>18400</v>
      </c>
      <c r="D824" s="6" t="s">
        <v>18401</v>
      </c>
      <c r="E824" s="6" t="s">
        <v>18402</v>
      </c>
      <c r="F824" s="22" t="s">
        <v>18403</v>
      </c>
      <c r="G824" s="6">
        <v>33000.0</v>
      </c>
      <c r="H824" s="23"/>
      <c r="I824" s="6">
        <v>0.0</v>
      </c>
      <c r="J824" s="6">
        <v>0.0</v>
      </c>
      <c r="K824" s="6">
        <v>6.0</v>
      </c>
      <c r="L824" s="6">
        <v>0.0</v>
      </c>
      <c r="M824" s="6">
        <v>0.0</v>
      </c>
      <c r="N824" s="6" t="s">
        <v>61</v>
      </c>
      <c r="O824" s="6">
        <v>0.0</v>
      </c>
      <c r="P824" s="6">
        <v>0.0</v>
      </c>
      <c r="Q824" s="23"/>
      <c r="R824" s="23"/>
      <c r="S824" s="6" t="s">
        <v>18408</v>
      </c>
      <c r="T824" s="22" t="s">
        <v>18409</v>
      </c>
      <c r="U824" s="6" t="s">
        <v>18410</v>
      </c>
      <c r="V824" s="23"/>
      <c r="W824" s="23"/>
      <c r="X824" s="23"/>
      <c r="Y824" s="23"/>
      <c r="Z824" s="23"/>
      <c r="AA824" s="23"/>
      <c r="AB824" s="23"/>
      <c r="AC824" s="23"/>
      <c r="AD824" s="23"/>
      <c r="AE824" s="23"/>
      <c r="AF824" s="23"/>
      <c r="AG824" s="23"/>
      <c r="AH824" s="23"/>
      <c r="AI824" s="23"/>
      <c r="AJ824" s="23"/>
      <c r="AK824" s="23"/>
      <c r="AL824" s="23"/>
      <c r="AM824" s="23"/>
      <c r="AN824" s="23"/>
      <c r="AO824" s="23"/>
      <c r="AP824" s="23"/>
      <c r="AQ824" s="23"/>
      <c r="AR824" s="6" t="s">
        <v>68</v>
      </c>
      <c r="AS824" s="23"/>
      <c r="AT824" s="23"/>
      <c r="AU824" s="23"/>
      <c r="AV824" s="22" t="s">
        <v>18409</v>
      </c>
      <c r="AW824" s="22" t="s">
        <v>18413</v>
      </c>
      <c r="AX824" s="23"/>
      <c r="AY824" s="23"/>
      <c r="AZ824" s="23"/>
      <c r="BA824" s="23"/>
      <c r="BB824" s="23"/>
      <c r="BC824" s="23"/>
      <c r="BD824" s="23"/>
      <c r="BE824" s="23"/>
      <c r="BF824" s="23"/>
    </row>
    <row r="825">
      <c r="A825" s="5">
        <v>37085.0</v>
      </c>
      <c r="B825" s="6" t="s">
        <v>10729</v>
      </c>
      <c r="C825" s="6" t="s">
        <v>18418</v>
      </c>
      <c r="D825" s="6" t="s">
        <v>1189</v>
      </c>
      <c r="E825" s="6" t="s">
        <v>1189</v>
      </c>
      <c r="F825" s="22" t="s">
        <v>18419</v>
      </c>
      <c r="G825" s="6">
        <v>500.0</v>
      </c>
      <c r="H825" s="23"/>
      <c r="I825" s="6">
        <v>0.0</v>
      </c>
      <c r="J825" s="6">
        <v>0.0</v>
      </c>
      <c r="K825" s="6">
        <v>6.0</v>
      </c>
      <c r="L825" s="6">
        <v>0.0</v>
      </c>
      <c r="M825" s="6">
        <v>0.0</v>
      </c>
      <c r="N825" s="6" t="s">
        <v>61</v>
      </c>
      <c r="O825" s="6">
        <v>0.0</v>
      </c>
      <c r="P825" s="6">
        <v>0.0</v>
      </c>
      <c r="Q825" s="6" t="s">
        <v>14622</v>
      </c>
      <c r="R825" s="12">
        <v>43161.0</v>
      </c>
      <c r="S825" s="6" t="s">
        <v>18424</v>
      </c>
      <c r="T825" s="22" t="s">
        <v>295</v>
      </c>
      <c r="U825" s="6" t="s">
        <v>5330</v>
      </c>
      <c r="V825" s="23"/>
      <c r="W825" s="6" t="s">
        <v>5031</v>
      </c>
      <c r="X825" s="6" t="s">
        <v>293</v>
      </c>
      <c r="Y825" s="6" t="s">
        <v>294</v>
      </c>
      <c r="Z825" s="6">
        <v>94118.0</v>
      </c>
      <c r="AA825" s="23"/>
      <c r="AB825" s="23"/>
      <c r="AC825" s="6" t="s">
        <v>18431</v>
      </c>
      <c r="AD825" s="6" t="s">
        <v>18432</v>
      </c>
      <c r="AE825" s="6" t="s">
        <v>18433</v>
      </c>
      <c r="AF825" s="6" t="s">
        <v>18434</v>
      </c>
      <c r="AG825" s="23"/>
      <c r="AH825" s="23"/>
      <c r="AI825" s="23"/>
      <c r="AJ825" s="23"/>
      <c r="AK825" s="23"/>
      <c r="AL825" s="6" t="s">
        <v>1189</v>
      </c>
      <c r="AM825" s="23"/>
      <c r="AN825" s="23"/>
      <c r="AO825" s="23"/>
      <c r="AP825" s="23"/>
      <c r="AQ825" s="23"/>
      <c r="AR825" s="6" t="s">
        <v>86</v>
      </c>
      <c r="AS825" s="23"/>
      <c r="AT825" s="6" t="s">
        <v>1189</v>
      </c>
      <c r="AU825" s="23"/>
      <c r="AV825" s="22" t="s">
        <v>295</v>
      </c>
      <c r="AW825" s="22" t="s">
        <v>295</v>
      </c>
      <c r="AX825" s="22" t="s">
        <v>298</v>
      </c>
      <c r="AY825" s="23"/>
      <c r="AZ825" s="22" t="s">
        <v>299</v>
      </c>
      <c r="BA825" s="22" t="s">
        <v>302</v>
      </c>
      <c r="BB825" s="22" t="s">
        <v>305</v>
      </c>
      <c r="BC825" s="23"/>
      <c r="BD825" s="23"/>
      <c r="BE825" s="23"/>
      <c r="BF825" s="23"/>
    </row>
    <row r="826" hidden="1">
      <c r="A826" s="5">
        <v>37995.0</v>
      </c>
      <c r="B826" s="12">
        <v>43315.0</v>
      </c>
      <c r="C826" s="6" t="s">
        <v>18459</v>
      </c>
      <c r="D826" s="23"/>
      <c r="E826" s="23"/>
      <c r="F826" s="23"/>
      <c r="G826" s="6">
        <v>1000.0</v>
      </c>
      <c r="H826" s="23"/>
      <c r="I826" s="6">
        <v>0.0</v>
      </c>
      <c r="J826" s="6">
        <v>0.0</v>
      </c>
      <c r="K826" s="6">
        <v>6.0</v>
      </c>
      <c r="L826" s="6">
        <v>0.0</v>
      </c>
      <c r="M826" s="6">
        <v>0.0</v>
      </c>
      <c r="N826" s="6" t="s">
        <v>61</v>
      </c>
      <c r="O826" s="6">
        <v>0.0</v>
      </c>
      <c r="P826" s="6">
        <v>0.0</v>
      </c>
      <c r="Q826" s="23"/>
      <c r="R826" s="23"/>
      <c r="S826" s="23"/>
      <c r="T826" s="23"/>
      <c r="U826" s="23"/>
      <c r="V826" s="23"/>
      <c r="W826" s="23"/>
      <c r="X826" s="23"/>
      <c r="Y826" s="23"/>
      <c r="Z826" s="23"/>
      <c r="AA826" s="23"/>
      <c r="AB826" s="23"/>
      <c r="AC826" s="23"/>
      <c r="AD826" s="23"/>
      <c r="AE826" s="23"/>
      <c r="AF826" s="23"/>
      <c r="AG826" s="23"/>
      <c r="AH826" s="23"/>
      <c r="AI826" s="23"/>
      <c r="AJ826" s="23"/>
      <c r="AK826" s="23"/>
      <c r="AL826" s="23"/>
      <c r="AM826" s="23"/>
      <c r="AN826" s="23"/>
      <c r="AO826" s="23"/>
      <c r="AP826" s="23"/>
      <c r="AQ826" s="23"/>
      <c r="AR826" s="6" t="s">
        <v>68</v>
      </c>
      <c r="AS826" s="23"/>
      <c r="AT826" s="23"/>
      <c r="AU826" s="23"/>
      <c r="AV826" s="23"/>
      <c r="AW826" s="23"/>
      <c r="AX826" s="23"/>
      <c r="AY826" s="23"/>
      <c r="AZ826" s="23"/>
      <c r="BA826" s="23"/>
      <c r="BB826" s="23"/>
      <c r="BC826" s="23"/>
      <c r="BD826" s="23"/>
      <c r="BE826" s="23"/>
      <c r="BF826" s="23"/>
    </row>
    <row r="827">
      <c r="A827" s="5">
        <v>41385.0</v>
      </c>
      <c r="B827" s="6" t="s">
        <v>10639</v>
      </c>
      <c r="C827" s="6" t="s">
        <v>11457</v>
      </c>
      <c r="D827" s="6" t="s">
        <v>4676</v>
      </c>
      <c r="E827" s="6" t="s">
        <v>4677</v>
      </c>
      <c r="F827" s="22" t="s">
        <v>18462</v>
      </c>
      <c r="G827" s="6">
        <v>20000.0</v>
      </c>
      <c r="H827" s="6">
        <v>5181.25</v>
      </c>
      <c r="I827" s="6">
        <v>25.0</v>
      </c>
      <c r="J827" s="6">
        <v>310.875</v>
      </c>
      <c r="K827" s="6">
        <v>6.0</v>
      </c>
      <c r="L827" s="6">
        <v>539.75</v>
      </c>
      <c r="M827" s="6">
        <v>185.69</v>
      </c>
      <c r="N827" s="6" t="s">
        <v>61</v>
      </c>
      <c r="O827" s="6">
        <v>4.0</v>
      </c>
      <c r="P827" s="6">
        <v>0.0</v>
      </c>
      <c r="Q827" s="6" t="s">
        <v>10639</v>
      </c>
      <c r="R827" s="12">
        <v>43466.0</v>
      </c>
      <c r="S827" s="6" t="s">
        <v>11459</v>
      </c>
      <c r="T827" s="22" t="s">
        <v>11460</v>
      </c>
      <c r="U827" s="6" t="s">
        <v>11461</v>
      </c>
      <c r="V827" s="23"/>
      <c r="W827" s="6" t="s">
        <v>11462</v>
      </c>
      <c r="X827" s="6" t="s">
        <v>3214</v>
      </c>
      <c r="Y827" s="6" t="s">
        <v>3215</v>
      </c>
      <c r="Z827" s="6">
        <v>60623.0</v>
      </c>
      <c r="AA827" s="6" t="s">
        <v>1186</v>
      </c>
      <c r="AB827" s="23"/>
      <c r="AC827" s="6" t="s">
        <v>11463</v>
      </c>
      <c r="AD827" s="6" t="s">
        <v>11464</v>
      </c>
      <c r="AE827" s="6" t="s">
        <v>18478</v>
      </c>
      <c r="AF827" s="6" t="s">
        <v>18482</v>
      </c>
      <c r="AG827" s="23"/>
      <c r="AH827" s="23"/>
      <c r="AI827" s="23"/>
      <c r="AJ827" s="23"/>
      <c r="AK827" s="23"/>
      <c r="AL827" s="23"/>
      <c r="AM827" s="23"/>
      <c r="AN827" s="23"/>
      <c r="AO827" s="23"/>
      <c r="AP827" s="23"/>
      <c r="AQ827" s="23"/>
      <c r="AR827" s="6" t="s">
        <v>86</v>
      </c>
      <c r="AS827" s="23"/>
      <c r="AT827" s="6" t="s">
        <v>4706</v>
      </c>
      <c r="AU827" s="23"/>
      <c r="AV827" s="22" t="s">
        <v>4694</v>
      </c>
      <c r="AW827" s="22" t="s">
        <v>4720</v>
      </c>
      <c r="AX827" s="22" t="s">
        <v>4723</v>
      </c>
      <c r="AY827" s="23"/>
      <c r="AZ827" s="23"/>
      <c r="BA827" s="22" t="s">
        <v>4727</v>
      </c>
      <c r="BB827" s="22" t="s">
        <v>4729</v>
      </c>
      <c r="BC827" s="23"/>
      <c r="BD827" s="23"/>
      <c r="BE827" s="23"/>
      <c r="BF827" s="23"/>
    </row>
    <row r="828">
      <c r="A828" s="5">
        <v>39308.0</v>
      </c>
      <c r="B828" s="6" t="s">
        <v>11144</v>
      </c>
      <c r="C828" s="6" t="s">
        <v>18492</v>
      </c>
      <c r="D828" s="6" t="s">
        <v>18493</v>
      </c>
      <c r="E828" s="6">
        <v>9.4162822E7</v>
      </c>
      <c r="F828" s="22" t="s">
        <v>18494</v>
      </c>
      <c r="G828" s="6">
        <v>2500.0</v>
      </c>
      <c r="H828" s="6">
        <v>1427.26</v>
      </c>
      <c r="I828" s="6">
        <v>57.0</v>
      </c>
      <c r="J828" s="6">
        <v>85.6356</v>
      </c>
      <c r="K828" s="6">
        <v>6.0</v>
      </c>
      <c r="L828" s="6">
        <v>164.15</v>
      </c>
      <c r="M828" s="6">
        <v>49.7</v>
      </c>
      <c r="N828" s="6" t="s">
        <v>61</v>
      </c>
      <c r="O828" s="6">
        <v>1.0</v>
      </c>
      <c r="P828" s="6">
        <v>0.0</v>
      </c>
      <c r="Q828" s="6" t="s">
        <v>11144</v>
      </c>
      <c r="R828" s="12">
        <v>43351.0</v>
      </c>
      <c r="S828" s="6" t="s">
        <v>14842</v>
      </c>
      <c r="T828" s="22" t="s">
        <v>16375</v>
      </c>
      <c r="U828" s="6" t="s">
        <v>18500</v>
      </c>
      <c r="V828" s="23"/>
      <c r="W828" s="6" t="s">
        <v>18501</v>
      </c>
      <c r="X828" s="6" t="s">
        <v>5307</v>
      </c>
      <c r="Y828" s="6" t="s">
        <v>1644</v>
      </c>
      <c r="Z828" s="6">
        <v>94601.0</v>
      </c>
      <c r="AA828" s="6" t="s">
        <v>510</v>
      </c>
      <c r="AB828" s="23"/>
      <c r="AC828" s="6" t="s">
        <v>18502</v>
      </c>
      <c r="AD828" s="6" t="s">
        <v>18504</v>
      </c>
      <c r="AE828" s="6" t="s">
        <v>18506</v>
      </c>
      <c r="AF828" s="6" t="s">
        <v>18508</v>
      </c>
      <c r="AG828" s="23"/>
      <c r="AH828" s="23"/>
      <c r="AI828" s="23"/>
      <c r="AJ828" s="23"/>
      <c r="AK828" s="23"/>
      <c r="AL828" s="6" t="s">
        <v>18509</v>
      </c>
      <c r="AM828" s="23"/>
      <c r="AN828" s="23"/>
      <c r="AO828" s="23"/>
      <c r="AP828" s="23"/>
      <c r="AQ828" s="23"/>
      <c r="AR828" s="6" t="s">
        <v>86</v>
      </c>
      <c r="AS828" s="23"/>
      <c r="AT828" s="6" t="s">
        <v>18510</v>
      </c>
      <c r="AU828" s="23"/>
      <c r="AV828" s="22" t="s">
        <v>16375</v>
      </c>
      <c r="AW828" s="22" t="s">
        <v>16375</v>
      </c>
      <c r="AX828" s="22" t="s">
        <v>16378</v>
      </c>
      <c r="AY828" s="23"/>
      <c r="AZ828" s="23"/>
      <c r="BA828" s="22" t="s">
        <v>16381</v>
      </c>
      <c r="BB828" s="22" t="s">
        <v>16383</v>
      </c>
      <c r="BC828" s="23"/>
      <c r="BD828" s="23"/>
      <c r="BE828" s="23"/>
      <c r="BF828" s="23"/>
    </row>
    <row r="829" hidden="1">
      <c r="A829" s="5">
        <v>39352.0</v>
      </c>
      <c r="B829" s="6" t="s">
        <v>11479</v>
      </c>
      <c r="C829" s="6" t="s">
        <v>18525</v>
      </c>
      <c r="D829" s="23"/>
      <c r="E829" s="23"/>
      <c r="F829" s="23"/>
      <c r="G829" s="6">
        <v>10000.0</v>
      </c>
      <c r="H829" s="23"/>
      <c r="I829" s="6">
        <v>0.0</v>
      </c>
      <c r="J829" s="6">
        <v>0.0</v>
      </c>
      <c r="K829" s="6">
        <v>6.0</v>
      </c>
      <c r="L829" s="6">
        <v>0.0</v>
      </c>
      <c r="M829" s="6">
        <v>0.0</v>
      </c>
      <c r="N829" s="6" t="s">
        <v>61</v>
      </c>
      <c r="O829" s="6">
        <v>0.0</v>
      </c>
      <c r="P829" s="6">
        <v>0.0</v>
      </c>
      <c r="Q829" s="23"/>
      <c r="R829" s="23"/>
      <c r="S829" s="23"/>
      <c r="T829" s="23"/>
      <c r="U829" s="23"/>
      <c r="V829" s="23"/>
      <c r="W829" s="23"/>
      <c r="X829" s="23"/>
      <c r="Y829" s="23"/>
      <c r="Z829" s="23"/>
      <c r="AA829" s="23"/>
      <c r="AB829" s="23"/>
      <c r="AC829" s="23"/>
      <c r="AD829" s="23"/>
      <c r="AE829" s="23"/>
      <c r="AF829" s="23"/>
      <c r="AG829" s="23"/>
      <c r="AH829" s="23"/>
      <c r="AI829" s="23"/>
      <c r="AJ829" s="23"/>
      <c r="AK829" s="23"/>
      <c r="AL829" s="23"/>
      <c r="AM829" s="23"/>
      <c r="AN829" s="23"/>
      <c r="AO829" s="23"/>
      <c r="AP829" s="23"/>
      <c r="AQ829" s="23"/>
      <c r="AR829" s="6" t="s">
        <v>68</v>
      </c>
      <c r="AS829" s="23"/>
      <c r="AT829" s="23"/>
      <c r="AU829" s="23"/>
      <c r="AV829" s="23"/>
      <c r="AW829" s="23"/>
      <c r="AX829" s="23"/>
      <c r="AY829" s="23"/>
      <c r="AZ829" s="23"/>
      <c r="BA829" s="23"/>
      <c r="BB829" s="23"/>
      <c r="BC829" s="23"/>
      <c r="BD829" s="23"/>
      <c r="BE829" s="23"/>
      <c r="BF829" s="23"/>
    </row>
    <row r="830" hidden="1">
      <c r="A830" s="5">
        <v>39313.0</v>
      </c>
      <c r="B830" s="6" t="s">
        <v>10083</v>
      </c>
      <c r="C830" s="6" t="s">
        <v>18527</v>
      </c>
      <c r="D830" s="23"/>
      <c r="E830" s="23"/>
      <c r="F830" s="23"/>
      <c r="G830" s="6">
        <v>10000.0</v>
      </c>
      <c r="H830" s="23"/>
      <c r="I830" s="6">
        <v>0.0</v>
      </c>
      <c r="J830" s="6">
        <v>0.0</v>
      </c>
      <c r="K830" s="6">
        <v>6.0</v>
      </c>
      <c r="L830" s="6">
        <v>0.0</v>
      </c>
      <c r="M830" s="6">
        <v>0.0</v>
      </c>
      <c r="N830" s="6" t="s">
        <v>61</v>
      </c>
      <c r="O830" s="6">
        <v>0.0</v>
      </c>
      <c r="P830" s="6">
        <v>0.0</v>
      </c>
      <c r="Q830" s="23"/>
      <c r="R830" s="23"/>
      <c r="S830" s="23"/>
      <c r="T830" s="23"/>
      <c r="U830" s="23"/>
      <c r="V830" s="23"/>
      <c r="W830" s="23"/>
      <c r="X830" s="23"/>
      <c r="Y830" s="23"/>
      <c r="Z830" s="23"/>
      <c r="AA830" s="23"/>
      <c r="AB830" s="23"/>
      <c r="AC830" s="23"/>
      <c r="AD830" s="23"/>
      <c r="AE830" s="23"/>
      <c r="AF830" s="23"/>
      <c r="AG830" s="23"/>
      <c r="AH830" s="23"/>
      <c r="AI830" s="23"/>
      <c r="AJ830" s="23"/>
      <c r="AK830" s="23"/>
      <c r="AL830" s="23"/>
      <c r="AM830" s="23"/>
      <c r="AN830" s="23"/>
      <c r="AO830" s="23"/>
      <c r="AP830" s="23"/>
      <c r="AQ830" s="23"/>
      <c r="AR830" s="6" t="s">
        <v>68</v>
      </c>
      <c r="AS830" s="23"/>
      <c r="AT830" s="23"/>
      <c r="AU830" s="23"/>
      <c r="AV830" s="22" t="s">
        <v>18528</v>
      </c>
      <c r="AW830" s="22" t="s">
        <v>18531</v>
      </c>
      <c r="AX830" s="23"/>
      <c r="AY830" s="23"/>
      <c r="AZ830" s="23"/>
      <c r="BA830" s="23"/>
      <c r="BB830" s="23"/>
      <c r="BC830" s="23"/>
      <c r="BD830" s="23"/>
      <c r="BE830" s="23"/>
      <c r="BF830" s="23"/>
    </row>
    <row r="831" hidden="1">
      <c r="A831" s="5">
        <v>38986.0</v>
      </c>
      <c r="B831" s="6" t="s">
        <v>9700</v>
      </c>
      <c r="C831" s="6" t="s">
        <v>18534</v>
      </c>
      <c r="D831" s="23"/>
      <c r="E831" s="23"/>
      <c r="F831" s="23"/>
      <c r="G831" s="6">
        <v>600.0</v>
      </c>
      <c r="H831" s="23"/>
      <c r="I831" s="6">
        <v>0.0</v>
      </c>
      <c r="J831" s="6">
        <v>0.0</v>
      </c>
      <c r="K831" s="6">
        <v>6.0</v>
      </c>
      <c r="L831" s="6">
        <v>0.0</v>
      </c>
      <c r="M831" s="6">
        <v>0.0</v>
      </c>
      <c r="N831" s="6" t="s">
        <v>61</v>
      </c>
      <c r="O831" s="6">
        <v>0.0</v>
      </c>
      <c r="P831" s="6">
        <v>0.0</v>
      </c>
      <c r="Q831" s="23"/>
      <c r="R831" s="23"/>
      <c r="S831" s="23"/>
      <c r="T831" s="23"/>
      <c r="U831" s="23"/>
      <c r="V831" s="23"/>
      <c r="W831" s="23"/>
      <c r="X831" s="23"/>
      <c r="Y831" s="23"/>
      <c r="Z831" s="23"/>
      <c r="AA831" s="23"/>
      <c r="AB831" s="23"/>
      <c r="AC831" s="23"/>
      <c r="AD831" s="23"/>
      <c r="AE831" s="23"/>
      <c r="AF831" s="23"/>
      <c r="AG831" s="23"/>
      <c r="AH831" s="23"/>
      <c r="AI831" s="23"/>
      <c r="AJ831" s="23"/>
      <c r="AK831" s="23"/>
      <c r="AL831" s="23"/>
      <c r="AM831" s="23"/>
      <c r="AN831" s="23"/>
      <c r="AO831" s="23"/>
      <c r="AP831" s="23"/>
      <c r="AQ831" s="23"/>
      <c r="AR831" s="6" t="s">
        <v>68</v>
      </c>
      <c r="AS831" s="23"/>
      <c r="AT831" s="23"/>
      <c r="AU831" s="23"/>
      <c r="AV831" s="23"/>
      <c r="AW831" s="23"/>
      <c r="AX831" s="23"/>
      <c r="AY831" s="23"/>
      <c r="AZ831" s="23"/>
      <c r="BA831" s="23"/>
      <c r="BB831" s="23"/>
      <c r="BC831" s="23"/>
      <c r="BD831" s="23"/>
      <c r="BE831" s="23"/>
      <c r="BF831" s="23"/>
    </row>
    <row r="832">
      <c r="A832" s="5">
        <v>42019.0</v>
      </c>
      <c r="B832" s="6" t="s">
        <v>10812</v>
      </c>
      <c r="C832" s="6" t="s">
        <v>18537</v>
      </c>
      <c r="D832" s="6" t="s">
        <v>18538</v>
      </c>
      <c r="E832" s="6">
        <v>3.03986021E8</v>
      </c>
      <c r="F832" s="22" t="s">
        <v>18539</v>
      </c>
      <c r="G832" s="6">
        <v>10000.0</v>
      </c>
      <c r="H832" s="6">
        <v>50.0</v>
      </c>
      <c r="I832" s="6">
        <v>0.0</v>
      </c>
      <c r="J832" s="6">
        <v>3.0</v>
      </c>
      <c r="K832" s="6">
        <v>6.0</v>
      </c>
      <c r="L832" s="6">
        <v>2.0</v>
      </c>
      <c r="M832" s="6">
        <v>1.8</v>
      </c>
      <c r="N832" s="6" t="s">
        <v>61</v>
      </c>
      <c r="O832" s="6">
        <v>1.0</v>
      </c>
      <c r="P832" s="6">
        <v>0.0</v>
      </c>
      <c r="Q832" s="6" t="s">
        <v>10812</v>
      </c>
      <c r="R832" s="6" t="s">
        <v>11232</v>
      </c>
      <c r="S832" s="6" t="s">
        <v>11171</v>
      </c>
      <c r="T832" s="22" t="s">
        <v>18542</v>
      </c>
      <c r="U832" s="6" t="s">
        <v>18547</v>
      </c>
      <c r="V832" s="23"/>
      <c r="W832" s="6" t="s">
        <v>18548</v>
      </c>
      <c r="X832" s="23"/>
      <c r="Y832" s="23"/>
      <c r="Z832" s="23"/>
      <c r="AA832" s="23"/>
      <c r="AB832" s="23"/>
      <c r="AC832" s="23"/>
      <c r="AD832" s="6" t="s">
        <v>18549</v>
      </c>
      <c r="AE832" s="23"/>
      <c r="AF832" s="6" t="s">
        <v>18551</v>
      </c>
      <c r="AG832" s="23"/>
      <c r="AH832" s="23"/>
      <c r="AI832" s="23"/>
      <c r="AJ832" s="23"/>
      <c r="AK832" s="23"/>
      <c r="AL832" s="23"/>
      <c r="AM832" s="23"/>
      <c r="AN832" s="23"/>
      <c r="AO832" s="23"/>
      <c r="AP832" s="23"/>
      <c r="AQ832" s="23"/>
      <c r="AR832" s="6" t="s">
        <v>86</v>
      </c>
      <c r="AS832" s="23"/>
      <c r="AT832" s="6" t="s">
        <v>18552</v>
      </c>
      <c r="AU832" s="23"/>
      <c r="AV832" s="22" t="s">
        <v>18542</v>
      </c>
      <c r="AW832" s="22" t="s">
        <v>18542</v>
      </c>
      <c r="AX832" s="23"/>
      <c r="AY832" s="23"/>
      <c r="AZ832" s="23"/>
      <c r="BA832" s="23"/>
      <c r="BB832" s="23"/>
      <c r="BC832" s="23"/>
      <c r="BD832" s="23"/>
      <c r="BE832" s="23"/>
      <c r="BF832" s="23"/>
    </row>
    <row r="833" hidden="1">
      <c r="A833" s="5">
        <v>40321.0</v>
      </c>
      <c r="B833" s="6" t="s">
        <v>9510</v>
      </c>
      <c r="C833" s="6" t="s">
        <v>18556</v>
      </c>
      <c r="D833" s="23"/>
      <c r="E833" s="23"/>
      <c r="F833" s="23"/>
      <c r="G833" s="6">
        <v>3000.0</v>
      </c>
      <c r="H833" s="23"/>
      <c r="I833" s="6">
        <v>0.0</v>
      </c>
      <c r="J833" s="6">
        <v>0.0</v>
      </c>
      <c r="K833" s="6">
        <v>6.0</v>
      </c>
      <c r="L833" s="6">
        <v>0.0</v>
      </c>
      <c r="M833" s="6">
        <v>0.0</v>
      </c>
      <c r="N833" s="6" t="s">
        <v>61</v>
      </c>
      <c r="O833" s="6">
        <v>0.0</v>
      </c>
      <c r="P833" s="6">
        <v>0.0</v>
      </c>
      <c r="Q833" s="23"/>
      <c r="R833" s="23"/>
      <c r="S833" s="23"/>
      <c r="T833" s="23"/>
      <c r="U833" s="23"/>
      <c r="V833" s="23"/>
      <c r="W833" s="23"/>
      <c r="X833" s="23"/>
      <c r="Y833" s="23"/>
      <c r="Z833" s="23"/>
      <c r="AA833" s="23"/>
      <c r="AB833" s="23"/>
      <c r="AC833" s="23"/>
      <c r="AD833" s="23"/>
      <c r="AE833" s="23"/>
      <c r="AF833" s="23"/>
      <c r="AG833" s="23"/>
      <c r="AH833" s="23"/>
      <c r="AI833" s="23"/>
      <c r="AJ833" s="23"/>
      <c r="AK833" s="23"/>
      <c r="AL833" s="23"/>
      <c r="AM833" s="23"/>
      <c r="AN833" s="23"/>
      <c r="AO833" s="23"/>
      <c r="AP833" s="23"/>
      <c r="AQ833" s="23"/>
      <c r="AR833" s="6" t="s">
        <v>68</v>
      </c>
      <c r="AS833" s="23"/>
      <c r="AT833" s="23"/>
      <c r="AU833" s="23"/>
      <c r="AV833" s="23"/>
      <c r="AW833" s="23"/>
      <c r="AX833" s="23"/>
      <c r="AY833" s="23"/>
      <c r="AZ833" s="23"/>
      <c r="BA833" s="23"/>
      <c r="BB833" s="23"/>
      <c r="BC833" s="23"/>
      <c r="BD833" s="23"/>
      <c r="BE833" s="23"/>
      <c r="BF833" s="23"/>
    </row>
    <row r="834" hidden="1">
      <c r="A834" s="5">
        <v>37073.0</v>
      </c>
      <c r="B834" s="6" t="s">
        <v>13206</v>
      </c>
      <c r="C834" s="6" t="s">
        <v>18558</v>
      </c>
      <c r="D834" s="23"/>
      <c r="E834" s="23"/>
      <c r="F834" s="23"/>
      <c r="G834" s="6">
        <v>20000.0</v>
      </c>
      <c r="H834" s="23"/>
      <c r="I834" s="6">
        <v>0.0</v>
      </c>
      <c r="J834" s="6">
        <v>0.0</v>
      </c>
      <c r="K834" s="6">
        <v>6.0</v>
      </c>
      <c r="L834" s="6">
        <v>0.0</v>
      </c>
      <c r="M834" s="6">
        <v>0.0</v>
      </c>
      <c r="N834" s="6" t="s">
        <v>61</v>
      </c>
      <c r="O834" s="6">
        <v>0.0</v>
      </c>
      <c r="P834" s="6">
        <v>0.0</v>
      </c>
      <c r="Q834" s="23"/>
      <c r="R834" s="23"/>
      <c r="S834" s="23"/>
      <c r="T834" s="23"/>
      <c r="U834" s="23"/>
      <c r="V834" s="23"/>
      <c r="W834" s="23"/>
      <c r="X834" s="23"/>
      <c r="Y834" s="23"/>
      <c r="Z834" s="23"/>
      <c r="AA834" s="23"/>
      <c r="AB834" s="23"/>
      <c r="AC834" s="23"/>
      <c r="AD834" s="23"/>
      <c r="AE834" s="23"/>
      <c r="AF834" s="23"/>
      <c r="AG834" s="23"/>
      <c r="AH834" s="23"/>
      <c r="AI834" s="23"/>
      <c r="AJ834" s="23"/>
      <c r="AK834" s="23"/>
      <c r="AL834" s="23"/>
      <c r="AM834" s="23"/>
      <c r="AN834" s="23"/>
      <c r="AO834" s="23"/>
      <c r="AP834" s="23"/>
      <c r="AQ834" s="23"/>
      <c r="AR834" s="6" t="s">
        <v>68</v>
      </c>
      <c r="AS834" s="23"/>
      <c r="AT834" s="23"/>
      <c r="AU834" s="23"/>
      <c r="AV834" s="23"/>
      <c r="AW834" s="23"/>
      <c r="AX834" s="23"/>
      <c r="AY834" s="23"/>
      <c r="AZ834" s="23"/>
      <c r="BA834" s="23"/>
      <c r="BB834" s="23"/>
      <c r="BC834" s="23"/>
      <c r="BD834" s="23"/>
      <c r="BE834" s="23"/>
      <c r="BF834" s="23"/>
    </row>
    <row r="835" hidden="1">
      <c r="A835" s="5">
        <v>38412.0</v>
      </c>
      <c r="B835" s="12">
        <v>43347.0</v>
      </c>
      <c r="C835" s="6" t="s">
        <v>18559</v>
      </c>
      <c r="D835" s="23"/>
      <c r="E835" s="23"/>
      <c r="F835" s="23"/>
      <c r="G835" s="6">
        <v>10000.0</v>
      </c>
      <c r="H835" s="23"/>
      <c r="I835" s="6">
        <v>0.0</v>
      </c>
      <c r="J835" s="6">
        <v>0.0</v>
      </c>
      <c r="K835" s="6">
        <v>6.0</v>
      </c>
      <c r="L835" s="6">
        <v>0.0</v>
      </c>
      <c r="M835" s="6">
        <v>0.0</v>
      </c>
      <c r="N835" s="6" t="s">
        <v>61</v>
      </c>
      <c r="O835" s="6">
        <v>0.0</v>
      </c>
      <c r="P835" s="6">
        <v>0.0</v>
      </c>
      <c r="Q835" s="23"/>
      <c r="R835" s="23"/>
      <c r="S835" s="23"/>
      <c r="T835" s="23"/>
      <c r="U835" s="23"/>
      <c r="V835" s="23"/>
      <c r="W835" s="23"/>
      <c r="X835" s="23"/>
      <c r="Y835" s="23"/>
      <c r="Z835" s="23"/>
      <c r="AA835" s="23"/>
      <c r="AB835" s="23"/>
      <c r="AC835" s="23"/>
      <c r="AD835" s="23"/>
      <c r="AE835" s="23"/>
      <c r="AF835" s="23"/>
      <c r="AG835" s="23"/>
      <c r="AH835" s="23"/>
      <c r="AI835" s="23"/>
      <c r="AJ835" s="23"/>
      <c r="AK835" s="23"/>
      <c r="AL835" s="23"/>
      <c r="AM835" s="23"/>
      <c r="AN835" s="23"/>
      <c r="AO835" s="23"/>
      <c r="AP835" s="23"/>
      <c r="AQ835" s="23"/>
      <c r="AR835" s="6" t="s">
        <v>68</v>
      </c>
      <c r="AS835" s="23"/>
      <c r="AT835" s="23"/>
      <c r="AU835" s="23"/>
      <c r="AV835" s="23"/>
      <c r="AW835" s="23"/>
      <c r="AX835" s="23"/>
      <c r="AY835" s="23"/>
      <c r="AZ835" s="23"/>
      <c r="BA835" s="23"/>
      <c r="BB835" s="23"/>
      <c r="BC835" s="23"/>
      <c r="BD835" s="23"/>
      <c r="BE835" s="23"/>
      <c r="BF835" s="23"/>
    </row>
    <row r="836" hidden="1">
      <c r="A836" s="5">
        <v>38920.0</v>
      </c>
      <c r="B836" s="6" t="s">
        <v>9178</v>
      </c>
      <c r="C836" s="6" t="s">
        <v>18561</v>
      </c>
      <c r="D836" s="23"/>
      <c r="E836" s="23"/>
      <c r="F836" s="23"/>
      <c r="G836" s="6">
        <v>3500.0</v>
      </c>
      <c r="H836" s="23"/>
      <c r="I836" s="6">
        <v>0.0</v>
      </c>
      <c r="J836" s="6">
        <v>0.0</v>
      </c>
      <c r="K836" s="6">
        <v>6.0</v>
      </c>
      <c r="L836" s="6">
        <v>0.0</v>
      </c>
      <c r="M836" s="6">
        <v>0.0</v>
      </c>
      <c r="N836" s="6" t="s">
        <v>61</v>
      </c>
      <c r="O836" s="6">
        <v>0.0</v>
      </c>
      <c r="P836" s="6">
        <v>0.0</v>
      </c>
      <c r="Q836" s="23"/>
      <c r="R836" s="23"/>
      <c r="S836" s="23"/>
      <c r="T836" s="23"/>
      <c r="U836" s="23"/>
      <c r="V836" s="23"/>
      <c r="W836" s="23"/>
      <c r="X836" s="23"/>
      <c r="Y836" s="23"/>
      <c r="Z836" s="23"/>
      <c r="AA836" s="23"/>
      <c r="AB836" s="23"/>
      <c r="AC836" s="23"/>
      <c r="AD836" s="23"/>
      <c r="AE836" s="23"/>
      <c r="AF836" s="23"/>
      <c r="AG836" s="23"/>
      <c r="AH836" s="23"/>
      <c r="AI836" s="23"/>
      <c r="AJ836" s="23"/>
      <c r="AK836" s="23"/>
      <c r="AL836" s="23"/>
      <c r="AM836" s="23"/>
      <c r="AN836" s="23"/>
      <c r="AO836" s="23"/>
      <c r="AP836" s="23"/>
      <c r="AQ836" s="23"/>
      <c r="AR836" s="6" t="s">
        <v>68</v>
      </c>
      <c r="AS836" s="23"/>
      <c r="AT836" s="23"/>
      <c r="AU836" s="23"/>
      <c r="AV836" s="22" t="s">
        <v>10625</v>
      </c>
      <c r="AW836" s="22" t="s">
        <v>10625</v>
      </c>
      <c r="AX836" s="23"/>
      <c r="AY836" s="23"/>
      <c r="AZ836" s="23"/>
      <c r="BA836" s="23"/>
      <c r="BB836" s="23"/>
      <c r="BC836" s="23"/>
      <c r="BD836" s="23"/>
      <c r="BE836" s="23"/>
      <c r="BF836" s="23"/>
    </row>
    <row r="837" hidden="1">
      <c r="A837" s="5">
        <v>37871.0</v>
      </c>
      <c r="B837" s="12">
        <v>43134.0</v>
      </c>
      <c r="C837" s="6" t="s">
        <v>18563</v>
      </c>
      <c r="D837" s="23"/>
      <c r="E837" s="23"/>
      <c r="F837" s="23"/>
      <c r="G837" s="6">
        <v>20000.0</v>
      </c>
      <c r="H837" s="23"/>
      <c r="I837" s="6">
        <v>0.0</v>
      </c>
      <c r="J837" s="6">
        <v>0.0</v>
      </c>
      <c r="K837" s="6">
        <v>6.0</v>
      </c>
      <c r="L837" s="6">
        <v>0.0</v>
      </c>
      <c r="M837" s="6">
        <v>0.0</v>
      </c>
      <c r="N837" s="6" t="s">
        <v>61</v>
      </c>
      <c r="O837" s="6">
        <v>0.0</v>
      </c>
      <c r="P837" s="6">
        <v>0.0</v>
      </c>
      <c r="Q837" s="23"/>
      <c r="R837" s="23"/>
      <c r="S837" s="23"/>
      <c r="T837" s="23"/>
      <c r="U837" s="23"/>
      <c r="V837" s="23"/>
      <c r="W837" s="23"/>
      <c r="X837" s="23"/>
      <c r="Y837" s="23"/>
      <c r="Z837" s="23"/>
      <c r="AA837" s="23"/>
      <c r="AB837" s="23"/>
      <c r="AC837" s="23"/>
      <c r="AD837" s="23"/>
      <c r="AE837" s="23"/>
      <c r="AF837" s="23"/>
      <c r="AG837" s="23"/>
      <c r="AH837" s="23"/>
      <c r="AI837" s="23"/>
      <c r="AJ837" s="23"/>
      <c r="AK837" s="23"/>
      <c r="AL837" s="23"/>
      <c r="AM837" s="23"/>
      <c r="AN837" s="23"/>
      <c r="AO837" s="23"/>
      <c r="AP837" s="23"/>
      <c r="AQ837" s="23"/>
      <c r="AR837" s="6" t="s">
        <v>68</v>
      </c>
      <c r="AS837" s="23"/>
      <c r="AT837" s="23"/>
      <c r="AU837" s="23"/>
      <c r="AV837" s="23"/>
      <c r="AW837" s="23"/>
      <c r="AX837" s="23"/>
      <c r="AY837" s="23"/>
      <c r="AZ837" s="23"/>
      <c r="BA837" s="23"/>
      <c r="BB837" s="23"/>
      <c r="BC837" s="23"/>
      <c r="BD837" s="23"/>
      <c r="BE837" s="23"/>
      <c r="BF837" s="23"/>
    </row>
    <row r="838" hidden="1">
      <c r="A838" s="5">
        <v>38597.0</v>
      </c>
      <c r="B838" s="6" t="s">
        <v>12707</v>
      </c>
      <c r="C838" s="6" t="s">
        <v>18565</v>
      </c>
      <c r="D838" s="23"/>
      <c r="E838" s="23"/>
      <c r="F838" s="23"/>
      <c r="G838" s="6">
        <v>50000.0</v>
      </c>
      <c r="H838" s="23"/>
      <c r="I838" s="6">
        <v>0.0</v>
      </c>
      <c r="J838" s="6">
        <v>0.0</v>
      </c>
      <c r="K838" s="6">
        <v>6.0</v>
      </c>
      <c r="L838" s="6">
        <v>0.0</v>
      </c>
      <c r="M838" s="6">
        <v>0.0</v>
      </c>
      <c r="N838" s="6" t="s">
        <v>61</v>
      </c>
      <c r="O838" s="6">
        <v>0.0</v>
      </c>
      <c r="P838" s="6">
        <v>0.0</v>
      </c>
      <c r="Q838" s="23"/>
      <c r="R838" s="23"/>
      <c r="S838" s="23"/>
      <c r="T838" s="23"/>
      <c r="U838" s="23"/>
      <c r="V838" s="23"/>
      <c r="W838" s="23"/>
      <c r="X838" s="23"/>
      <c r="Y838" s="23"/>
      <c r="Z838" s="23"/>
      <c r="AA838" s="23"/>
      <c r="AB838" s="23"/>
      <c r="AC838" s="23"/>
      <c r="AD838" s="23"/>
      <c r="AE838" s="23"/>
      <c r="AF838" s="23"/>
      <c r="AG838" s="23"/>
      <c r="AH838" s="23"/>
      <c r="AI838" s="23"/>
      <c r="AJ838" s="23"/>
      <c r="AK838" s="23"/>
      <c r="AL838" s="23"/>
      <c r="AM838" s="23"/>
      <c r="AN838" s="23"/>
      <c r="AO838" s="23"/>
      <c r="AP838" s="23"/>
      <c r="AQ838" s="23"/>
      <c r="AR838" s="6" t="s">
        <v>68</v>
      </c>
      <c r="AS838" s="23"/>
      <c r="AT838" s="23"/>
      <c r="AU838" s="23"/>
      <c r="AV838" s="23"/>
      <c r="AW838" s="23"/>
      <c r="AX838" s="23"/>
      <c r="AY838" s="23"/>
      <c r="AZ838" s="23"/>
      <c r="BA838" s="23"/>
      <c r="BB838" s="23"/>
      <c r="BC838" s="23"/>
      <c r="BD838" s="23"/>
      <c r="BE838" s="23"/>
      <c r="BF838" s="23"/>
    </row>
    <row r="839">
      <c r="A839" s="5">
        <v>41728.0</v>
      </c>
      <c r="B839" s="6" t="s">
        <v>11020</v>
      </c>
      <c r="C839" s="6" t="s">
        <v>18566</v>
      </c>
      <c r="D839" s="6" t="s">
        <v>18567</v>
      </c>
      <c r="E839" s="6" t="s">
        <v>18568</v>
      </c>
      <c r="F839" s="22" t="s">
        <v>18569</v>
      </c>
      <c r="G839" s="6">
        <v>3000.0</v>
      </c>
      <c r="H839" s="6">
        <v>40.63</v>
      </c>
      <c r="I839" s="6">
        <v>1.0</v>
      </c>
      <c r="J839" s="6">
        <v>2.4378</v>
      </c>
      <c r="K839" s="6">
        <v>6.0</v>
      </c>
      <c r="L839" s="6">
        <v>0.0</v>
      </c>
      <c r="M839" s="6">
        <v>1.47</v>
      </c>
      <c r="N839" s="6" t="s">
        <v>61</v>
      </c>
      <c r="O839" s="6">
        <v>1.0</v>
      </c>
      <c r="P839" s="6">
        <v>0.0</v>
      </c>
      <c r="Q839" s="6" t="s">
        <v>11020</v>
      </c>
      <c r="R839" s="12">
        <v>43647.0</v>
      </c>
      <c r="S839" s="6" t="s">
        <v>18571</v>
      </c>
      <c r="T839" s="22" t="s">
        <v>18572</v>
      </c>
      <c r="U839" s="6" t="s">
        <v>18574</v>
      </c>
      <c r="V839" s="23"/>
      <c r="W839" s="6" t="s">
        <v>266</v>
      </c>
      <c r="X839" s="23"/>
      <c r="Y839" s="23"/>
      <c r="Z839" s="23"/>
      <c r="AA839" s="6" t="s">
        <v>2530</v>
      </c>
      <c r="AB839" s="6" t="s">
        <v>155</v>
      </c>
      <c r="AC839" s="6" t="s">
        <v>18575</v>
      </c>
      <c r="AD839" s="6" t="s">
        <v>18576</v>
      </c>
      <c r="AE839" s="6" t="s">
        <v>18578</v>
      </c>
      <c r="AF839" s="6" t="s">
        <v>18579</v>
      </c>
      <c r="AG839" s="23"/>
      <c r="AH839" s="23"/>
      <c r="AI839" s="23"/>
      <c r="AJ839" s="23"/>
      <c r="AK839" s="23"/>
      <c r="AL839" s="6" t="s">
        <v>18580</v>
      </c>
      <c r="AM839" s="23"/>
      <c r="AN839" s="23"/>
      <c r="AO839" s="23"/>
      <c r="AP839" s="23"/>
      <c r="AQ839" s="23"/>
      <c r="AR839" s="6" t="s">
        <v>86</v>
      </c>
      <c r="AS839" s="23"/>
      <c r="AT839" s="6" t="s">
        <v>18581</v>
      </c>
      <c r="AU839" s="23"/>
      <c r="AV839" s="22" t="s">
        <v>18572</v>
      </c>
      <c r="AW839" s="22" t="s">
        <v>18572</v>
      </c>
      <c r="AX839" s="22" t="s">
        <v>18582</v>
      </c>
      <c r="AY839" s="23"/>
      <c r="AZ839" s="23"/>
      <c r="BA839" s="22" t="s">
        <v>18589</v>
      </c>
      <c r="BB839" s="22" t="s">
        <v>18590</v>
      </c>
      <c r="BC839" s="23"/>
      <c r="BD839" s="23"/>
      <c r="BE839" s="23"/>
      <c r="BF839" s="23"/>
    </row>
    <row r="840" hidden="1">
      <c r="A840" s="5">
        <v>41426.0</v>
      </c>
      <c r="B840" s="6" t="s">
        <v>17367</v>
      </c>
      <c r="C840" s="6" t="s">
        <v>18566</v>
      </c>
      <c r="D840" s="23"/>
      <c r="E840" s="23"/>
      <c r="F840" s="23"/>
      <c r="G840" s="6">
        <v>3000.0</v>
      </c>
      <c r="H840" s="23"/>
      <c r="I840" s="6">
        <v>0.0</v>
      </c>
      <c r="J840" s="6">
        <v>0.0</v>
      </c>
      <c r="K840" s="6">
        <v>6.0</v>
      </c>
      <c r="L840" s="6">
        <v>0.0</v>
      </c>
      <c r="M840" s="6">
        <v>0.0</v>
      </c>
      <c r="N840" s="6" t="s">
        <v>61</v>
      </c>
      <c r="O840" s="6">
        <v>0.0</v>
      </c>
      <c r="P840" s="6">
        <v>0.0</v>
      </c>
      <c r="Q840" s="23"/>
      <c r="R840" s="23"/>
      <c r="S840" s="23"/>
      <c r="T840" s="23"/>
      <c r="U840" s="23"/>
      <c r="V840" s="23"/>
      <c r="W840" s="23"/>
      <c r="X840" s="23"/>
      <c r="Y840" s="23"/>
      <c r="Z840" s="23"/>
      <c r="AA840" s="23"/>
      <c r="AB840" s="23"/>
      <c r="AC840" s="23"/>
      <c r="AD840" s="23"/>
      <c r="AE840" s="23"/>
      <c r="AF840" s="23"/>
      <c r="AG840" s="23"/>
      <c r="AH840" s="23"/>
      <c r="AI840" s="23"/>
      <c r="AJ840" s="23"/>
      <c r="AK840" s="23"/>
      <c r="AL840" s="23"/>
      <c r="AM840" s="23"/>
      <c r="AN840" s="23"/>
      <c r="AO840" s="23"/>
      <c r="AP840" s="23"/>
      <c r="AQ840" s="23"/>
      <c r="AR840" s="6" t="s">
        <v>68</v>
      </c>
      <c r="AS840" s="23"/>
      <c r="AT840" s="23"/>
      <c r="AU840" s="23"/>
      <c r="AV840" s="23"/>
      <c r="AW840" s="23"/>
      <c r="AX840" s="23"/>
      <c r="AY840" s="23"/>
      <c r="AZ840" s="23"/>
      <c r="BA840" s="23"/>
      <c r="BB840" s="23"/>
      <c r="BC840" s="23"/>
      <c r="BD840" s="23"/>
      <c r="BE840" s="23"/>
      <c r="BF840" s="23"/>
    </row>
    <row r="841" hidden="1">
      <c r="A841" s="5">
        <v>37731.0</v>
      </c>
      <c r="B841" s="6" t="s">
        <v>9605</v>
      </c>
      <c r="C841" s="6" t="s">
        <v>18597</v>
      </c>
      <c r="D841" s="23"/>
      <c r="E841" s="23"/>
      <c r="F841" s="23"/>
      <c r="G841" s="6">
        <v>3.0E7</v>
      </c>
      <c r="H841" s="23"/>
      <c r="I841" s="6">
        <v>0.0</v>
      </c>
      <c r="J841" s="6">
        <v>0.0</v>
      </c>
      <c r="K841" s="6">
        <v>6.0</v>
      </c>
      <c r="L841" s="6">
        <v>0.0</v>
      </c>
      <c r="M841" s="6">
        <v>0.0</v>
      </c>
      <c r="N841" s="6" t="s">
        <v>61</v>
      </c>
      <c r="O841" s="6">
        <v>0.0</v>
      </c>
      <c r="P841" s="6">
        <v>0.0</v>
      </c>
      <c r="Q841" s="23"/>
      <c r="R841" s="23"/>
      <c r="S841" s="23"/>
      <c r="T841" s="23"/>
      <c r="U841" s="23"/>
      <c r="V841" s="23"/>
      <c r="W841" s="23"/>
      <c r="X841" s="23"/>
      <c r="Y841" s="23"/>
      <c r="Z841" s="23"/>
      <c r="AA841" s="23"/>
      <c r="AB841" s="23"/>
      <c r="AC841" s="23"/>
      <c r="AD841" s="23"/>
      <c r="AE841" s="23"/>
      <c r="AF841" s="23"/>
      <c r="AG841" s="23"/>
      <c r="AH841" s="23"/>
      <c r="AI841" s="23"/>
      <c r="AJ841" s="23"/>
      <c r="AK841" s="23"/>
      <c r="AL841" s="23"/>
      <c r="AM841" s="23"/>
      <c r="AN841" s="23"/>
      <c r="AO841" s="23"/>
      <c r="AP841" s="23"/>
      <c r="AQ841" s="23"/>
      <c r="AR841" s="6" t="s">
        <v>68</v>
      </c>
      <c r="AS841" s="23"/>
      <c r="AT841" s="23"/>
      <c r="AU841" s="23"/>
      <c r="AV841" s="23"/>
      <c r="AW841" s="23"/>
      <c r="AX841" s="23"/>
      <c r="AY841" s="23"/>
      <c r="AZ841" s="23"/>
      <c r="BA841" s="23"/>
      <c r="BB841" s="23"/>
      <c r="BC841" s="23"/>
      <c r="BD841" s="23"/>
      <c r="BE841" s="23"/>
      <c r="BF841" s="23"/>
    </row>
    <row r="842" hidden="1">
      <c r="A842" s="5">
        <v>38631.0</v>
      </c>
      <c r="B842" s="6" t="s">
        <v>10010</v>
      </c>
      <c r="C842" s="6" t="s">
        <v>18598</v>
      </c>
      <c r="D842" s="23"/>
      <c r="E842" s="23"/>
      <c r="F842" s="23"/>
      <c r="G842" s="6">
        <v>1000000.0</v>
      </c>
      <c r="H842" s="23"/>
      <c r="I842" s="6">
        <v>0.0</v>
      </c>
      <c r="J842" s="6">
        <v>0.0</v>
      </c>
      <c r="K842" s="6">
        <v>6.0</v>
      </c>
      <c r="L842" s="6">
        <v>0.0</v>
      </c>
      <c r="M842" s="6">
        <v>0.0</v>
      </c>
      <c r="N842" s="6" t="s">
        <v>61</v>
      </c>
      <c r="O842" s="6">
        <v>0.0</v>
      </c>
      <c r="P842" s="6">
        <v>0.0</v>
      </c>
      <c r="Q842" s="23"/>
      <c r="R842" s="23"/>
      <c r="S842" s="23"/>
      <c r="T842" s="23"/>
      <c r="U842" s="23"/>
      <c r="V842" s="23"/>
      <c r="W842" s="23"/>
      <c r="X842" s="23"/>
      <c r="Y842" s="23"/>
      <c r="Z842" s="23"/>
      <c r="AA842" s="23"/>
      <c r="AB842" s="23"/>
      <c r="AC842" s="23"/>
      <c r="AD842" s="23"/>
      <c r="AE842" s="23"/>
      <c r="AF842" s="23"/>
      <c r="AG842" s="23"/>
      <c r="AH842" s="23"/>
      <c r="AI842" s="23"/>
      <c r="AJ842" s="23"/>
      <c r="AK842" s="23"/>
      <c r="AL842" s="23"/>
      <c r="AM842" s="23"/>
      <c r="AN842" s="23"/>
      <c r="AO842" s="23"/>
      <c r="AP842" s="23"/>
      <c r="AQ842" s="23"/>
      <c r="AR842" s="6" t="s">
        <v>68</v>
      </c>
      <c r="AS842" s="23"/>
      <c r="AT842" s="23"/>
      <c r="AU842" s="23"/>
      <c r="AV842" s="23"/>
      <c r="AW842" s="23"/>
      <c r="AX842" s="23"/>
      <c r="AY842" s="23"/>
      <c r="AZ842" s="23"/>
      <c r="BA842" s="23"/>
      <c r="BB842" s="23"/>
      <c r="BC842" s="23"/>
      <c r="BD842" s="23"/>
      <c r="BE842" s="23"/>
      <c r="BF842" s="23"/>
    </row>
    <row r="843" hidden="1">
      <c r="A843" s="5">
        <v>36899.0</v>
      </c>
      <c r="B843" s="12">
        <v>43101.0</v>
      </c>
      <c r="C843" s="6" t="s">
        <v>18600</v>
      </c>
      <c r="D843" s="23"/>
      <c r="E843" s="23"/>
      <c r="F843" s="23"/>
      <c r="G843" s="6">
        <v>5000.0</v>
      </c>
      <c r="H843" s="23"/>
      <c r="I843" s="6">
        <v>0.0</v>
      </c>
      <c r="J843" s="6">
        <v>0.0</v>
      </c>
      <c r="K843" s="6">
        <v>6.0</v>
      </c>
      <c r="L843" s="6">
        <v>0.0</v>
      </c>
      <c r="M843" s="6">
        <v>0.0</v>
      </c>
      <c r="N843" s="6" t="s">
        <v>61</v>
      </c>
      <c r="O843" s="6">
        <v>0.0</v>
      </c>
      <c r="P843" s="6">
        <v>0.0</v>
      </c>
      <c r="Q843" s="23"/>
      <c r="R843" s="23"/>
      <c r="S843" s="23"/>
      <c r="T843" s="23"/>
      <c r="U843" s="23"/>
      <c r="V843" s="23"/>
      <c r="W843" s="23"/>
      <c r="X843" s="23"/>
      <c r="Y843" s="23"/>
      <c r="Z843" s="23"/>
      <c r="AA843" s="23"/>
      <c r="AB843" s="23"/>
      <c r="AC843" s="23"/>
      <c r="AD843" s="23"/>
      <c r="AE843" s="23"/>
      <c r="AF843" s="23"/>
      <c r="AG843" s="23"/>
      <c r="AH843" s="23"/>
      <c r="AI843" s="23"/>
      <c r="AJ843" s="23"/>
      <c r="AK843" s="23"/>
      <c r="AL843" s="23"/>
      <c r="AM843" s="23"/>
      <c r="AN843" s="23"/>
      <c r="AO843" s="23"/>
      <c r="AP843" s="23"/>
      <c r="AQ843" s="23"/>
      <c r="AR843" s="6" t="s">
        <v>68</v>
      </c>
      <c r="AS843" s="23"/>
      <c r="AT843" s="23"/>
      <c r="AU843" s="23"/>
      <c r="AV843" s="23"/>
      <c r="AW843" s="23"/>
      <c r="AX843" s="23"/>
      <c r="AY843" s="23"/>
      <c r="AZ843" s="23"/>
      <c r="BA843" s="23"/>
      <c r="BB843" s="23"/>
      <c r="BC843" s="23"/>
      <c r="BD843" s="23"/>
      <c r="BE843" s="23"/>
      <c r="BF843" s="23"/>
    </row>
    <row r="844" hidden="1">
      <c r="A844" s="5">
        <v>39788.0</v>
      </c>
      <c r="B844" s="12">
        <v>43227.0</v>
      </c>
      <c r="C844" s="6" t="s">
        <v>18603</v>
      </c>
      <c r="D844" s="23"/>
      <c r="E844" s="23"/>
      <c r="F844" s="23"/>
      <c r="G844" s="6">
        <v>3800.0</v>
      </c>
      <c r="H844" s="23"/>
      <c r="I844" s="6">
        <v>0.0</v>
      </c>
      <c r="J844" s="6">
        <v>0.0</v>
      </c>
      <c r="K844" s="6">
        <v>6.0</v>
      </c>
      <c r="L844" s="6">
        <v>0.0</v>
      </c>
      <c r="M844" s="6">
        <v>0.0</v>
      </c>
      <c r="N844" s="6" t="s">
        <v>61</v>
      </c>
      <c r="O844" s="6">
        <v>0.0</v>
      </c>
      <c r="P844" s="6">
        <v>0.0</v>
      </c>
      <c r="Q844" s="23"/>
      <c r="R844" s="23"/>
      <c r="S844" s="23"/>
      <c r="T844" s="23"/>
      <c r="U844" s="23"/>
      <c r="V844" s="23"/>
      <c r="W844" s="23"/>
      <c r="X844" s="23"/>
      <c r="Y844" s="23"/>
      <c r="Z844" s="23"/>
      <c r="AA844" s="23"/>
      <c r="AB844" s="23"/>
      <c r="AC844" s="23"/>
      <c r="AD844" s="23"/>
      <c r="AE844" s="23"/>
      <c r="AF844" s="23"/>
      <c r="AG844" s="23"/>
      <c r="AH844" s="23"/>
      <c r="AI844" s="23"/>
      <c r="AJ844" s="23"/>
      <c r="AK844" s="23"/>
      <c r="AL844" s="23"/>
      <c r="AM844" s="23"/>
      <c r="AN844" s="23"/>
      <c r="AO844" s="23"/>
      <c r="AP844" s="23"/>
      <c r="AQ844" s="23"/>
      <c r="AR844" s="6" t="s">
        <v>68</v>
      </c>
      <c r="AS844" s="23"/>
      <c r="AT844" s="23"/>
      <c r="AU844" s="23"/>
      <c r="AV844" s="23"/>
      <c r="AW844" s="23"/>
      <c r="AX844" s="23"/>
      <c r="AY844" s="23"/>
      <c r="AZ844" s="23"/>
      <c r="BA844" s="23"/>
      <c r="BB844" s="23"/>
      <c r="BC844" s="23"/>
      <c r="BD844" s="23"/>
      <c r="BE844" s="23"/>
      <c r="BF844" s="23"/>
    </row>
    <row r="845" hidden="1">
      <c r="A845" s="5">
        <v>38807.0</v>
      </c>
      <c r="B845" s="6" t="s">
        <v>8219</v>
      </c>
      <c r="C845" s="6" t="s">
        <v>18606</v>
      </c>
      <c r="D845" s="23"/>
      <c r="E845" s="23"/>
      <c r="F845" s="23"/>
      <c r="G845" s="6">
        <v>9000.0</v>
      </c>
      <c r="H845" s="23"/>
      <c r="I845" s="6">
        <v>0.0</v>
      </c>
      <c r="J845" s="6">
        <v>0.0</v>
      </c>
      <c r="K845" s="6">
        <v>6.0</v>
      </c>
      <c r="L845" s="6">
        <v>0.0</v>
      </c>
      <c r="M845" s="6">
        <v>0.0</v>
      </c>
      <c r="N845" s="6" t="s">
        <v>61</v>
      </c>
      <c r="O845" s="6">
        <v>0.0</v>
      </c>
      <c r="P845" s="6">
        <v>0.0</v>
      </c>
      <c r="Q845" s="6" t="s">
        <v>9919</v>
      </c>
      <c r="R845" s="6" t="s">
        <v>13971</v>
      </c>
      <c r="S845" s="23"/>
      <c r="T845" s="23"/>
      <c r="U845" s="23"/>
      <c r="V845" s="23"/>
      <c r="W845" s="6" t="s">
        <v>18607</v>
      </c>
      <c r="X845" s="23"/>
      <c r="Y845" s="23"/>
      <c r="Z845" s="23"/>
      <c r="AA845" s="23"/>
      <c r="AB845" s="23"/>
      <c r="AC845" s="6" t="s">
        <v>18608</v>
      </c>
      <c r="AD845" s="6" t="s">
        <v>18609</v>
      </c>
      <c r="AE845" s="6" t="s">
        <v>1054</v>
      </c>
      <c r="AF845" s="6" t="s">
        <v>191</v>
      </c>
      <c r="AG845" s="23"/>
      <c r="AH845" s="23"/>
      <c r="AI845" s="23"/>
      <c r="AJ845" s="23"/>
      <c r="AK845" s="23"/>
      <c r="AL845" s="6" t="s">
        <v>18612</v>
      </c>
      <c r="AM845" s="23"/>
      <c r="AN845" s="23"/>
      <c r="AO845" s="23"/>
      <c r="AP845" s="23"/>
      <c r="AQ845" s="23"/>
      <c r="AR845" s="6" t="s">
        <v>68</v>
      </c>
      <c r="AS845" s="23"/>
      <c r="AT845" s="23"/>
      <c r="AU845" s="23"/>
      <c r="AV845" s="22" t="s">
        <v>18613</v>
      </c>
      <c r="AW845" s="22" t="s">
        <v>18613</v>
      </c>
      <c r="AX845" s="23"/>
      <c r="AY845" s="23"/>
      <c r="AZ845" s="23"/>
      <c r="BA845" s="23"/>
      <c r="BB845" s="23"/>
      <c r="BC845" s="23"/>
      <c r="BD845" s="23"/>
      <c r="BE845" s="23"/>
      <c r="BF845" s="23"/>
    </row>
    <row r="846">
      <c r="A846" s="5">
        <v>40078.0</v>
      </c>
      <c r="B846" s="12">
        <v>43259.0</v>
      </c>
      <c r="C846" s="6" t="s">
        <v>18617</v>
      </c>
      <c r="D846" s="6" t="s">
        <v>18618</v>
      </c>
      <c r="E846" s="6" t="s">
        <v>18619</v>
      </c>
      <c r="F846" s="22" t="s">
        <v>18620</v>
      </c>
      <c r="G846" s="6">
        <v>14000.0</v>
      </c>
      <c r="H846" s="23"/>
      <c r="I846" s="6">
        <v>0.0</v>
      </c>
      <c r="J846" s="6">
        <v>0.0</v>
      </c>
      <c r="K846" s="6">
        <v>6.0</v>
      </c>
      <c r="L846" s="6">
        <v>0.0</v>
      </c>
      <c r="M846" s="6">
        <v>0.0</v>
      </c>
      <c r="N846" s="6" t="s">
        <v>61</v>
      </c>
      <c r="O846" s="6">
        <v>0.0</v>
      </c>
      <c r="P846" s="6">
        <v>0.0</v>
      </c>
      <c r="Q846" s="12">
        <v>43259.0</v>
      </c>
      <c r="R846" s="6" t="s">
        <v>12229</v>
      </c>
      <c r="S846" s="6" t="s">
        <v>18623</v>
      </c>
      <c r="T846" s="22" t="s">
        <v>18624</v>
      </c>
      <c r="U846" s="6" t="s">
        <v>18626</v>
      </c>
      <c r="V846" s="23"/>
      <c r="W846" s="6" t="s">
        <v>18627</v>
      </c>
      <c r="X846" s="23"/>
      <c r="Y846" s="23"/>
      <c r="Z846" s="23"/>
      <c r="AA846" s="6" t="s">
        <v>12193</v>
      </c>
      <c r="AB846" s="6" t="s">
        <v>1147</v>
      </c>
      <c r="AC846" s="6" t="s">
        <v>18629</v>
      </c>
      <c r="AD846" s="6" t="s">
        <v>18630</v>
      </c>
      <c r="AE846" s="6" t="s">
        <v>18632</v>
      </c>
      <c r="AF846" s="6" t="s">
        <v>18635</v>
      </c>
      <c r="AG846" s="23"/>
      <c r="AH846" s="23"/>
      <c r="AI846" s="23"/>
      <c r="AJ846" s="23"/>
      <c r="AK846" s="23"/>
      <c r="AL846" s="23"/>
      <c r="AM846" s="23"/>
      <c r="AN846" s="23"/>
      <c r="AO846" s="23"/>
      <c r="AP846" s="23"/>
      <c r="AQ846" s="23"/>
      <c r="AR846" s="6" t="s">
        <v>86</v>
      </c>
      <c r="AS846" s="23"/>
      <c r="AT846" s="23"/>
      <c r="AU846" s="23"/>
      <c r="AV846" s="22" t="s">
        <v>18636</v>
      </c>
      <c r="AW846" s="22" t="s">
        <v>18636</v>
      </c>
      <c r="AX846" s="23"/>
      <c r="AY846" s="23"/>
      <c r="AZ846" s="23"/>
      <c r="BA846" s="23"/>
      <c r="BB846" s="23"/>
      <c r="BC846" s="23"/>
      <c r="BD846" s="23"/>
      <c r="BE846" s="23"/>
      <c r="BF846" s="23"/>
    </row>
    <row r="847" hidden="1">
      <c r="A847" s="5">
        <v>40441.0</v>
      </c>
      <c r="B847" s="12">
        <v>43259.0</v>
      </c>
      <c r="C847" s="6" t="s">
        <v>18639</v>
      </c>
      <c r="D847" s="23"/>
      <c r="E847" s="23"/>
      <c r="F847" s="23"/>
      <c r="G847" s="6">
        <v>2.0E7</v>
      </c>
      <c r="H847" s="23"/>
      <c r="I847" s="6">
        <v>0.0</v>
      </c>
      <c r="J847" s="6">
        <v>0.0</v>
      </c>
      <c r="K847" s="6">
        <v>6.0</v>
      </c>
      <c r="L847" s="6">
        <v>0.0</v>
      </c>
      <c r="M847" s="6">
        <v>0.0</v>
      </c>
      <c r="N847" s="6" t="s">
        <v>61</v>
      </c>
      <c r="O847" s="6">
        <v>0.0</v>
      </c>
      <c r="P847" s="6">
        <v>0.0</v>
      </c>
      <c r="Q847" s="23"/>
      <c r="R847" s="23"/>
      <c r="S847" s="23"/>
      <c r="T847" s="23"/>
      <c r="U847" s="23"/>
      <c r="V847" s="23"/>
      <c r="W847" s="23"/>
      <c r="X847" s="23"/>
      <c r="Y847" s="23"/>
      <c r="Z847" s="23"/>
      <c r="AA847" s="23"/>
      <c r="AB847" s="23"/>
      <c r="AC847" s="23"/>
      <c r="AD847" s="23"/>
      <c r="AE847" s="23"/>
      <c r="AF847" s="23"/>
      <c r="AG847" s="23"/>
      <c r="AH847" s="23"/>
      <c r="AI847" s="23"/>
      <c r="AJ847" s="23"/>
      <c r="AK847" s="23"/>
      <c r="AL847" s="23"/>
      <c r="AM847" s="23"/>
      <c r="AN847" s="23"/>
      <c r="AO847" s="23"/>
      <c r="AP847" s="23"/>
      <c r="AQ847" s="23"/>
      <c r="AR847" s="6" t="s">
        <v>68</v>
      </c>
      <c r="AS847" s="23"/>
      <c r="AT847" s="23"/>
      <c r="AU847" s="23"/>
      <c r="AV847" s="23"/>
      <c r="AW847" s="23"/>
      <c r="AX847" s="23"/>
      <c r="AY847" s="23"/>
      <c r="AZ847" s="23"/>
      <c r="BA847" s="23"/>
      <c r="BB847" s="23"/>
      <c r="BC847" s="23"/>
      <c r="BD847" s="23"/>
      <c r="BE847" s="23"/>
      <c r="BF847" s="23"/>
    </row>
    <row r="848" hidden="1">
      <c r="A848" s="5">
        <v>37039.0</v>
      </c>
      <c r="B848" s="6" t="s">
        <v>12487</v>
      </c>
      <c r="C848" s="6" t="s">
        <v>18644</v>
      </c>
      <c r="D848" s="23"/>
      <c r="E848" s="23"/>
      <c r="F848" s="23"/>
      <c r="G848" s="6">
        <v>1.2E10</v>
      </c>
      <c r="H848" s="23"/>
      <c r="I848" s="6">
        <v>0.0</v>
      </c>
      <c r="J848" s="6">
        <v>0.0</v>
      </c>
      <c r="K848" s="6">
        <v>6.0</v>
      </c>
      <c r="L848" s="6">
        <v>0.0</v>
      </c>
      <c r="M848" s="6">
        <v>0.0</v>
      </c>
      <c r="N848" s="6" t="s">
        <v>61</v>
      </c>
      <c r="O848" s="6">
        <v>0.0</v>
      </c>
      <c r="P848" s="6">
        <v>0.0</v>
      </c>
      <c r="Q848" s="23"/>
      <c r="R848" s="23"/>
      <c r="S848" s="23"/>
      <c r="T848" s="23"/>
      <c r="U848" s="23"/>
      <c r="V848" s="23"/>
      <c r="W848" s="23"/>
      <c r="X848" s="23"/>
      <c r="Y848" s="23"/>
      <c r="Z848" s="23"/>
      <c r="AA848" s="23"/>
      <c r="AB848" s="23"/>
      <c r="AC848" s="23"/>
      <c r="AD848" s="23"/>
      <c r="AE848" s="23"/>
      <c r="AF848" s="23"/>
      <c r="AG848" s="23"/>
      <c r="AH848" s="23"/>
      <c r="AI848" s="23"/>
      <c r="AJ848" s="23"/>
      <c r="AK848" s="23"/>
      <c r="AL848" s="23"/>
      <c r="AM848" s="23"/>
      <c r="AN848" s="23"/>
      <c r="AO848" s="23"/>
      <c r="AP848" s="23"/>
      <c r="AQ848" s="23"/>
      <c r="AR848" s="6" t="s">
        <v>68</v>
      </c>
      <c r="AS848" s="23"/>
      <c r="AT848" s="23"/>
      <c r="AU848" s="23"/>
      <c r="AV848" s="23"/>
      <c r="AW848" s="23"/>
      <c r="AX848" s="23"/>
      <c r="AY848" s="23"/>
      <c r="AZ848" s="23"/>
      <c r="BA848" s="23"/>
      <c r="BB848" s="23"/>
      <c r="BC848" s="23"/>
      <c r="BD848" s="23"/>
      <c r="BE848" s="23"/>
      <c r="BF848" s="23"/>
    </row>
    <row r="849" hidden="1">
      <c r="A849" s="5">
        <v>37040.0</v>
      </c>
      <c r="B849" s="6" t="s">
        <v>12487</v>
      </c>
      <c r="C849" s="6" t="s">
        <v>18652</v>
      </c>
      <c r="D849" s="23"/>
      <c r="E849" s="23"/>
      <c r="F849" s="23"/>
      <c r="G849" s="6">
        <v>1.2E10</v>
      </c>
      <c r="H849" s="23"/>
      <c r="I849" s="6">
        <v>0.0</v>
      </c>
      <c r="J849" s="6">
        <v>0.0</v>
      </c>
      <c r="K849" s="6">
        <v>6.0</v>
      </c>
      <c r="L849" s="6">
        <v>0.0</v>
      </c>
      <c r="M849" s="6">
        <v>0.0</v>
      </c>
      <c r="N849" s="6" t="s">
        <v>61</v>
      </c>
      <c r="O849" s="6">
        <v>0.0</v>
      </c>
      <c r="P849" s="6">
        <v>0.0</v>
      </c>
      <c r="Q849" s="23"/>
      <c r="R849" s="23"/>
      <c r="S849" s="23"/>
      <c r="T849" s="23"/>
      <c r="U849" s="23"/>
      <c r="V849" s="23"/>
      <c r="W849" s="23"/>
      <c r="X849" s="23"/>
      <c r="Y849" s="23"/>
      <c r="Z849" s="23"/>
      <c r="AA849" s="23"/>
      <c r="AB849" s="23"/>
      <c r="AC849" s="23"/>
      <c r="AD849" s="23"/>
      <c r="AE849" s="23"/>
      <c r="AF849" s="23"/>
      <c r="AG849" s="23"/>
      <c r="AH849" s="23"/>
      <c r="AI849" s="23"/>
      <c r="AJ849" s="23"/>
      <c r="AK849" s="23"/>
      <c r="AL849" s="23"/>
      <c r="AM849" s="23"/>
      <c r="AN849" s="23"/>
      <c r="AO849" s="23"/>
      <c r="AP849" s="23"/>
      <c r="AQ849" s="23"/>
      <c r="AR849" s="6" t="s">
        <v>68</v>
      </c>
      <c r="AS849" s="23"/>
      <c r="AT849" s="23"/>
      <c r="AU849" s="23"/>
      <c r="AV849" s="22" t="s">
        <v>18657</v>
      </c>
      <c r="AW849" s="22" t="s">
        <v>18657</v>
      </c>
      <c r="AX849" s="23"/>
      <c r="AY849" s="23"/>
      <c r="AZ849" s="23"/>
      <c r="BA849" s="23"/>
      <c r="BB849" s="23"/>
      <c r="BC849" s="23"/>
      <c r="BD849" s="23"/>
      <c r="BE849" s="23"/>
      <c r="BF849" s="23"/>
    </row>
    <row r="850" hidden="1">
      <c r="A850" s="5">
        <v>40653.0</v>
      </c>
      <c r="B850" s="6" t="s">
        <v>9201</v>
      </c>
      <c r="C850" s="6" t="s">
        <v>18662</v>
      </c>
      <c r="D850" s="23"/>
      <c r="E850" s="23"/>
      <c r="F850" s="23"/>
      <c r="G850" s="6">
        <v>3700.0</v>
      </c>
      <c r="H850" s="23"/>
      <c r="I850" s="6">
        <v>0.0</v>
      </c>
      <c r="J850" s="6">
        <v>0.0</v>
      </c>
      <c r="K850" s="6">
        <v>6.0</v>
      </c>
      <c r="L850" s="6">
        <v>0.0</v>
      </c>
      <c r="M850" s="6">
        <v>0.0</v>
      </c>
      <c r="N850" s="6" t="s">
        <v>61</v>
      </c>
      <c r="O850" s="6">
        <v>0.0</v>
      </c>
      <c r="P850" s="6">
        <v>0.0</v>
      </c>
      <c r="Q850" s="23"/>
      <c r="R850" s="23"/>
      <c r="S850" s="23"/>
      <c r="T850" s="23"/>
      <c r="U850" s="23"/>
      <c r="V850" s="23"/>
      <c r="W850" s="23"/>
      <c r="X850" s="23"/>
      <c r="Y850" s="23"/>
      <c r="Z850" s="23"/>
      <c r="AA850" s="23"/>
      <c r="AB850" s="23"/>
      <c r="AC850" s="23"/>
      <c r="AD850" s="23"/>
      <c r="AE850" s="23"/>
      <c r="AF850" s="23"/>
      <c r="AG850" s="23"/>
      <c r="AH850" s="23"/>
      <c r="AI850" s="23"/>
      <c r="AJ850" s="23"/>
      <c r="AK850" s="23"/>
      <c r="AL850" s="23"/>
      <c r="AM850" s="23"/>
      <c r="AN850" s="23"/>
      <c r="AO850" s="23"/>
      <c r="AP850" s="23"/>
      <c r="AQ850" s="23"/>
      <c r="AR850" s="6" t="s">
        <v>68</v>
      </c>
      <c r="AS850" s="23"/>
      <c r="AT850" s="23"/>
      <c r="AU850" s="23"/>
      <c r="AV850" s="22" t="s">
        <v>18663</v>
      </c>
      <c r="AW850" s="22" t="s">
        <v>18663</v>
      </c>
      <c r="AX850" s="23"/>
      <c r="AY850" s="23"/>
      <c r="AZ850" s="23"/>
      <c r="BA850" s="23"/>
      <c r="BB850" s="23"/>
      <c r="BC850" s="23"/>
      <c r="BD850" s="23"/>
      <c r="BE850" s="23"/>
      <c r="BF850" s="23"/>
    </row>
    <row r="851" hidden="1">
      <c r="A851" s="5">
        <v>40652.0</v>
      </c>
      <c r="B851" s="6" t="s">
        <v>9201</v>
      </c>
      <c r="C851" s="6" t="s">
        <v>18669</v>
      </c>
      <c r="D851" s="23"/>
      <c r="E851" s="23"/>
      <c r="F851" s="23"/>
      <c r="G851" s="6">
        <v>3700.0</v>
      </c>
      <c r="H851" s="23"/>
      <c r="I851" s="6">
        <v>0.0</v>
      </c>
      <c r="J851" s="6">
        <v>0.0</v>
      </c>
      <c r="K851" s="6">
        <v>6.0</v>
      </c>
      <c r="L851" s="6">
        <v>0.0</v>
      </c>
      <c r="M851" s="6">
        <v>0.0</v>
      </c>
      <c r="N851" s="6" t="s">
        <v>61</v>
      </c>
      <c r="O851" s="6">
        <v>0.0</v>
      </c>
      <c r="P851" s="6">
        <v>0.0</v>
      </c>
      <c r="Q851" s="23"/>
      <c r="R851" s="23"/>
      <c r="S851" s="23"/>
      <c r="T851" s="23"/>
      <c r="U851" s="23"/>
      <c r="V851" s="23"/>
      <c r="W851" s="23"/>
      <c r="X851" s="23"/>
      <c r="Y851" s="23"/>
      <c r="Z851" s="23"/>
      <c r="AA851" s="23"/>
      <c r="AB851" s="23"/>
      <c r="AC851" s="23"/>
      <c r="AD851" s="23"/>
      <c r="AE851" s="23"/>
      <c r="AF851" s="23"/>
      <c r="AG851" s="23"/>
      <c r="AH851" s="23"/>
      <c r="AI851" s="23"/>
      <c r="AJ851" s="23"/>
      <c r="AK851" s="23"/>
      <c r="AL851" s="23"/>
      <c r="AM851" s="23"/>
      <c r="AN851" s="23"/>
      <c r="AO851" s="23"/>
      <c r="AP851" s="23"/>
      <c r="AQ851" s="23"/>
      <c r="AR851" s="6" t="s">
        <v>68</v>
      </c>
      <c r="AS851" s="23"/>
      <c r="AT851" s="23"/>
      <c r="AU851" s="23"/>
      <c r="AV851" s="23"/>
      <c r="AW851" s="23"/>
      <c r="AX851" s="23"/>
      <c r="AY851" s="23"/>
      <c r="AZ851" s="23"/>
      <c r="BA851" s="23"/>
      <c r="BB851" s="23"/>
      <c r="BC851" s="23"/>
      <c r="BD851" s="23"/>
      <c r="BE851" s="23"/>
      <c r="BF851" s="23"/>
    </row>
    <row r="852" hidden="1">
      <c r="A852" s="5">
        <v>38733.0</v>
      </c>
      <c r="B852" s="12">
        <v>43317.0</v>
      </c>
      <c r="C852" s="6" t="s">
        <v>18673</v>
      </c>
      <c r="D852" s="23"/>
      <c r="E852" s="23"/>
      <c r="F852" s="23"/>
      <c r="G852" s="6">
        <v>12000.0</v>
      </c>
      <c r="H852" s="23"/>
      <c r="I852" s="6">
        <v>0.0</v>
      </c>
      <c r="J852" s="6">
        <v>0.0</v>
      </c>
      <c r="K852" s="6">
        <v>6.0</v>
      </c>
      <c r="L852" s="6">
        <v>0.0</v>
      </c>
      <c r="M852" s="6">
        <v>0.0</v>
      </c>
      <c r="N852" s="6" t="s">
        <v>61</v>
      </c>
      <c r="O852" s="6">
        <v>0.0</v>
      </c>
      <c r="P852" s="6">
        <v>0.0</v>
      </c>
      <c r="Q852" s="23"/>
      <c r="R852" s="23"/>
      <c r="S852" s="23"/>
      <c r="T852" s="23"/>
      <c r="U852" s="23"/>
      <c r="V852" s="23"/>
      <c r="W852" s="23"/>
      <c r="X852" s="23"/>
      <c r="Y852" s="23"/>
      <c r="Z852" s="23"/>
      <c r="AA852" s="23"/>
      <c r="AB852" s="23"/>
      <c r="AC852" s="23"/>
      <c r="AD852" s="23"/>
      <c r="AE852" s="23"/>
      <c r="AF852" s="23"/>
      <c r="AG852" s="23"/>
      <c r="AH852" s="23"/>
      <c r="AI852" s="23"/>
      <c r="AJ852" s="23"/>
      <c r="AK852" s="23"/>
      <c r="AL852" s="23"/>
      <c r="AM852" s="23"/>
      <c r="AN852" s="23"/>
      <c r="AO852" s="23"/>
      <c r="AP852" s="23"/>
      <c r="AQ852" s="23"/>
      <c r="AR852" s="6" t="s">
        <v>68</v>
      </c>
      <c r="AS852" s="23"/>
      <c r="AT852" s="23"/>
      <c r="AU852" s="23"/>
      <c r="AV852" s="22" t="s">
        <v>18677</v>
      </c>
      <c r="AW852" s="22" t="s">
        <v>18677</v>
      </c>
      <c r="AX852" s="23"/>
      <c r="AY852" s="23"/>
      <c r="AZ852" s="23"/>
      <c r="BA852" s="23"/>
      <c r="BB852" s="23"/>
      <c r="BC852" s="23"/>
      <c r="BD852" s="23"/>
      <c r="BE852" s="23"/>
      <c r="BF852" s="23"/>
    </row>
    <row r="853">
      <c r="A853" s="5">
        <v>42777.0</v>
      </c>
      <c r="B853" s="6" t="s">
        <v>9345</v>
      </c>
      <c r="C853" s="6" t="s">
        <v>18679</v>
      </c>
      <c r="D853" s="6" t="s">
        <v>4543</v>
      </c>
      <c r="E853" s="6" t="s">
        <v>8852</v>
      </c>
      <c r="F853" s="22" t="s">
        <v>18680</v>
      </c>
      <c r="G853" s="6">
        <v>5000.0</v>
      </c>
      <c r="H853" s="6">
        <v>1500.0</v>
      </c>
      <c r="I853" s="6">
        <v>30.0</v>
      </c>
      <c r="J853" s="6">
        <v>90.0</v>
      </c>
      <c r="K853" s="6">
        <v>6.0</v>
      </c>
      <c r="L853" s="6">
        <v>60.0</v>
      </c>
      <c r="M853" s="6">
        <v>47.64</v>
      </c>
      <c r="N853" s="6" t="s">
        <v>61</v>
      </c>
      <c r="O853" s="6">
        <v>2.0</v>
      </c>
      <c r="P853" s="6">
        <v>0.0</v>
      </c>
      <c r="Q853" s="6" t="s">
        <v>9345</v>
      </c>
      <c r="R853" s="16">
        <v>43416.0</v>
      </c>
      <c r="S853" s="6" t="s">
        <v>18694</v>
      </c>
      <c r="T853" s="22" t="s">
        <v>18695</v>
      </c>
      <c r="U853" s="6" t="s">
        <v>4548</v>
      </c>
      <c r="V853" s="23"/>
      <c r="W853" s="6" t="s">
        <v>13187</v>
      </c>
      <c r="X853" s="6" t="s">
        <v>254</v>
      </c>
      <c r="Y853" s="6" t="s">
        <v>255</v>
      </c>
      <c r="Z853" s="6">
        <v>87194.0</v>
      </c>
      <c r="AA853" s="6" t="s">
        <v>1186</v>
      </c>
      <c r="AB853" s="6" t="s">
        <v>333</v>
      </c>
      <c r="AC853" s="6" t="s">
        <v>18698</v>
      </c>
      <c r="AD853" s="23"/>
      <c r="AE853" s="6" t="s">
        <v>18699</v>
      </c>
      <c r="AF853" s="23"/>
      <c r="AG853" s="23"/>
      <c r="AH853" s="23"/>
      <c r="AI853" s="23"/>
      <c r="AJ853" s="23"/>
      <c r="AK853" s="23"/>
      <c r="AL853" s="23"/>
      <c r="AM853" s="23"/>
      <c r="AN853" s="23"/>
      <c r="AO853" s="23"/>
      <c r="AP853" s="23"/>
      <c r="AQ853" s="23"/>
      <c r="AR853" s="6" t="s">
        <v>86</v>
      </c>
      <c r="AS853" s="23"/>
      <c r="AT853" s="6" t="s">
        <v>4567</v>
      </c>
      <c r="AU853" s="23"/>
      <c r="AV853" s="22" t="s">
        <v>4545</v>
      </c>
      <c r="AW853" s="22" t="s">
        <v>4577</v>
      </c>
      <c r="AX853" s="22" t="s">
        <v>4578</v>
      </c>
      <c r="AY853" s="23"/>
      <c r="AZ853" s="22" t="s">
        <v>4581</v>
      </c>
      <c r="BA853" s="22" t="s">
        <v>4601</v>
      </c>
      <c r="BB853" s="22" t="s">
        <v>4610</v>
      </c>
      <c r="BC853" s="23"/>
      <c r="BD853" s="23"/>
      <c r="BE853" s="23"/>
      <c r="BF853" s="23"/>
    </row>
    <row r="854" hidden="1">
      <c r="A854" s="5">
        <v>41663.0</v>
      </c>
      <c r="B854" s="12">
        <v>43231.0</v>
      </c>
      <c r="C854" s="6" t="s">
        <v>18715</v>
      </c>
      <c r="D854" s="23"/>
      <c r="E854" s="23"/>
      <c r="F854" s="23"/>
      <c r="G854" s="6">
        <v>30000.0</v>
      </c>
      <c r="H854" s="23"/>
      <c r="I854" s="6">
        <v>0.0</v>
      </c>
      <c r="J854" s="6">
        <v>0.0</v>
      </c>
      <c r="K854" s="6">
        <v>6.0</v>
      </c>
      <c r="L854" s="6">
        <v>0.0</v>
      </c>
      <c r="M854" s="6">
        <v>0.0</v>
      </c>
      <c r="N854" s="6" t="s">
        <v>61</v>
      </c>
      <c r="O854" s="6">
        <v>0.0</v>
      </c>
      <c r="P854" s="6">
        <v>0.0</v>
      </c>
      <c r="Q854" s="23"/>
      <c r="R854" s="23"/>
      <c r="S854" s="23"/>
      <c r="T854" s="23"/>
      <c r="U854" s="23"/>
      <c r="V854" s="23"/>
      <c r="W854" s="23"/>
      <c r="X854" s="23"/>
      <c r="Y854" s="23"/>
      <c r="Z854" s="23"/>
      <c r="AA854" s="23"/>
      <c r="AB854" s="23"/>
      <c r="AC854" s="23"/>
      <c r="AD854" s="23"/>
      <c r="AE854" s="23"/>
      <c r="AF854" s="23"/>
      <c r="AG854" s="23"/>
      <c r="AH854" s="23"/>
      <c r="AI854" s="23"/>
      <c r="AJ854" s="23"/>
      <c r="AK854" s="23"/>
      <c r="AL854" s="23"/>
      <c r="AM854" s="23"/>
      <c r="AN854" s="23"/>
      <c r="AO854" s="23"/>
      <c r="AP854" s="23"/>
      <c r="AQ854" s="23"/>
      <c r="AR854" s="6" t="s">
        <v>68</v>
      </c>
      <c r="AS854" s="23"/>
      <c r="AT854" s="23"/>
      <c r="AU854" s="23"/>
      <c r="AV854" s="23"/>
      <c r="AW854" s="23"/>
      <c r="AX854" s="23"/>
      <c r="AY854" s="23"/>
      <c r="AZ854" s="23"/>
      <c r="BA854" s="23"/>
      <c r="BB854" s="23"/>
      <c r="BC854" s="23"/>
      <c r="BD854" s="23"/>
      <c r="BE854" s="23"/>
      <c r="BF854" s="23"/>
    </row>
    <row r="855">
      <c r="A855" s="5">
        <v>41638.0</v>
      </c>
      <c r="B855" s="6" t="s">
        <v>10812</v>
      </c>
      <c r="C855" s="6" t="s">
        <v>18720</v>
      </c>
      <c r="D855" s="6" t="s">
        <v>18721</v>
      </c>
      <c r="E855" s="6" t="s">
        <v>18722</v>
      </c>
      <c r="F855" s="22" t="s">
        <v>12930</v>
      </c>
      <c r="G855" s="6">
        <v>3500.0</v>
      </c>
      <c r="H855" s="6">
        <v>392.72</v>
      </c>
      <c r="I855" s="6">
        <v>11.0</v>
      </c>
      <c r="J855" s="6">
        <v>23.5632</v>
      </c>
      <c r="K855" s="6">
        <v>6.0</v>
      </c>
      <c r="L855" s="6">
        <v>33.31</v>
      </c>
      <c r="M855" s="6">
        <v>15.61</v>
      </c>
      <c r="N855" s="6" t="s">
        <v>61</v>
      </c>
      <c r="O855" s="6">
        <v>2.0</v>
      </c>
      <c r="P855" s="6">
        <v>0.0</v>
      </c>
      <c r="Q855" s="6" t="s">
        <v>10812</v>
      </c>
      <c r="R855" s="6" t="s">
        <v>11232</v>
      </c>
      <c r="S855" s="6" t="s">
        <v>18727</v>
      </c>
      <c r="T855" s="22" t="s">
        <v>12921</v>
      </c>
      <c r="U855" s="6" t="s">
        <v>18731</v>
      </c>
      <c r="V855" s="23"/>
      <c r="W855" s="6" t="s">
        <v>10973</v>
      </c>
      <c r="X855" s="23"/>
      <c r="Y855" s="23"/>
      <c r="Z855" s="23"/>
      <c r="AA855" s="23"/>
      <c r="AB855" s="6" t="s">
        <v>155</v>
      </c>
      <c r="AC855" s="6" t="s">
        <v>18733</v>
      </c>
      <c r="AD855" s="6" t="s">
        <v>18734</v>
      </c>
      <c r="AE855" s="6" t="s">
        <v>18735</v>
      </c>
      <c r="AF855" s="6" t="s">
        <v>18736</v>
      </c>
      <c r="AG855" s="23"/>
      <c r="AH855" s="23"/>
      <c r="AI855" s="23"/>
      <c r="AJ855" s="23"/>
      <c r="AK855" s="23"/>
      <c r="AL855" s="23"/>
      <c r="AM855" s="23"/>
      <c r="AN855" s="23"/>
      <c r="AO855" s="23"/>
      <c r="AP855" s="23"/>
      <c r="AQ855" s="23"/>
      <c r="AR855" s="6" t="s">
        <v>86</v>
      </c>
      <c r="AS855" s="23"/>
      <c r="AT855" s="23"/>
      <c r="AU855" s="23"/>
      <c r="AV855" s="22" t="s">
        <v>12921</v>
      </c>
      <c r="AW855" s="22" t="s">
        <v>12921</v>
      </c>
      <c r="AX855" s="22" t="s">
        <v>12928</v>
      </c>
      <c r="AY855" s="22" t="s">
        <v>12930</v>
      </c>
      <c r="AZ855" s="23"/>
      <c r="BA855" s="23"/>
      <c r="BB855" s="22" t="s">
        <v>12934</v>
      </c>
      <c r="BC855" s="23"/>
      <c r="BD855" s="23"/>
      <c r="BE855" s="23"/>
      <c r="BF855" s="23"/>
    </row>
    <row r="856">
      <c r="A856" s="5">
        <v>42153.0</v>
      </c>
      <c r="B856" s="6" t="s">
        <v>9256</v>
      </c>
      <c r="C856" s="6" t="s">
        <v>18760</v>
      </c>
      <c r="D856" s="6" t="s">
        <v>13677</v>
      </c>
      <c r="E856" s="6" t="s">
        <v>18762</v>
      </c>
      <c r="F856" s="22" t="s">
        <v>18763</v>
      </c>
      <c r="G856" s="6">
        <v>5000.0</v>
      </c>
      <c r="H856" s="6">
        <v>5115.0</v>
      </c>
      <c r="I856" s="6">
        <v>102.0</v>
      </c>
      <c r="J856" s="6">
        <v>158.565</v>
      </c>
      <c r="K856" s="6">
        <v>3.1</v>
      </c>
      <c r="L856" s="6">
        <v>394.5</v>
      </c>
      <c r="M856" s="6">
        <v>168.95</v>
      </c>
      <c r="N856" s="6" t="s">
        <v>61</v>
      </c>
      <c r="O856" s="6">
        <v>1.0</v>
      </c>
      <c r="P856" s="6">
        <v>0.0</v>
      </c>
      <c r="Q856" s="6" t="s">
        <v>9256</v>
      </c>
      <c r="R856" s="12">
        <v>43293.0</v>
      </c>
      <c r="S856" s="6" t="s">
        <v>13681</v>
      </c>
      <c r="T856" s="22" t="s">
        <v>13682</v>
      </c>
      <c r="U856" s="6" t="s">
        <v>13684</v>
      </c>
      <c r="V856" s="23"/>
      <c r="W856" s="6" t="s">
        <v>650</v>
      </c>
      <c r="X856" s="6" t="s">
        <v>293</v>
      </c>
      <c r="Y856" s="6" t="s">
        <v>1644</v>
      </c>
      <c r="Z856" s="6">
        <v>94612.0</v>
      </c>
      <c r="AA856" s="6" t="s">
        <v>267</v>
      </c>
      <c r="AB856" s="6" t="s">
        <v>333</v>
      </c>
      <c r="AC856" s="6" t="s">
        <v>18767</v>
      </c>
      <c r="AD856" s="6" t="s">
        <v>18768</v>
      </c>
      <c r="AE856" s="6" t="s">
        <v>18770</v>
      </c>
      <c r="AF856" s="6" t="s">
        <v>18774</v>
      </c>
      <c r="AG856" s="23"/>
      <c r="AH856" s="23"/>
      <c r="AI856" s="23"/>
      <c r="AJ856" s="23"/>
      <c r="AK856" s="23"/>
      <c r="AL856" s="23"/>
      <c r="AM856" s="23"/>
      <c r="AN856" s="23"/>
      <c r="AO856" s="23"/>
      <c r="AP856" s="23"/>
      <c r="AQ856" s="23"/>
      <c r="AR856" s="6" t="s">
        <v>86</v>
      </c>
      <c r="AS856" s="23"/>
      <c r="AT856" s="23"/>
      <c r="AU856" s="22" t="s">
        <v>18775</v>
      </c>
      <c r="AV856" s="22" t="s">
        <v>13682</v>
      </c>
      <c r="AW856" s="22" t="s">
        <v>13682</v>
      </c>
      <c r="AX856" s="22" t="s">
        <v>13703</v>
      </c>
      <c r="AY856" s="23"/>
      <c r="AZ856" s="23"/>
      <c r="BA856" s="22" t="s">
        <v>13706</v>
      </c>
      <c r="BB856" s="22" t="s">
        <v>13715</v>
      </c>
      <c r="BC856" s="23"/>
      <c r="BD856" s="23"/>
      <c r="BE856" s="23"/>
      <c r="BF856" s="23"/>
    </row>
    <row r="857" hidden="1">
      <c r="A857" s="5">
        <v>38734.0</v>
      </c>
      <c r="B857" s="12">
        <v>43317.0</v>
      </c>
      <c r="C857" s="6" t="s">
        <v>18798</v>
      </c>
      <c r="D857" s="23"/>
      <c r="E857" s="23"/>
      <c r="F857" s="23"/>
      <c r="G857" s="6">
        <v>25000.0</v>
      </c>
      <c r="H857" s="23"/>
      <c r="I857" s="6">
        <v>0.0</v>
      </c>
      <c r="J857" s="6">
        <v>0.0</v>
      </c>
      <c r="K857" s="6">
        <v>6.0</v>
      </c>
      <c r="L857" s="6">
        <v>0.0</v>
      </c>
      <c r="M857" s="6">
        <v>0.0</v>
      </c>
      <c r="N857" s="6" t="s">
        <v>61</v>
      </c>
      <c r="O857" s="6">
        <v>0.0</v>
      </c>
      <c r="P857" s="6">
        <v>0.0</v>
      </c>
      <c r="Q857" s="23"/>
      <c r="R857" s="23"/>
      <c r="S857" s="23"/>
      <c r="T857" s="23"/>
      <c r="U857" s="23"/>
      <c r="V857" s="23"/>
      <c r="W857" s="23"/>
      <c r="X857" s="23"/>
      <c r="Y857" s="23"/>
      <c r="Z857" s="23"/>
      <c r="AA857" s="23"/>
      <c r="AB857" s="23"/>
      <c r="AC857" s="23"/>
      <c r="AD857" s="23"/>
      <c r="AE857" s="23"/>
      <c r="AF857" s="23"/>
      <c r="AG857" s="23"/>
      <c r="AH857" s="23"/>
      <c r="AI857" s="23"/>
      <c r="AJ857" s="23"/>
      <c r="AK857" s="23"/>
      <c r="AL857" s="23"/>
      <c r="AM857" s="23"/>
      <c r="AN857" s="23"/>
      <c r="AO857" s="23"/>
      <c r="AP857" s="23"/>
      <c r="AQ857" s="23"/>
      <c r="AR857" s="6" t="s">
        <v>68</v>
      </c>
      <c r="AS857" s="23"/>
      <c r="AT857" s="23"/>
      <c r="AU857" s="23"/>
      <c r="AV857" s="22" t="s">
        <v>5770</v>
      </c>
      <c r="AW857" s="22" t="s">
        <v>5770</v>
      </c>
      <c r="AX857" s="23"/>
      <c r="AY857" s="23"/>
      <c r="AZ857" s="23"/>
      <c r="BA857" s="23"/>
      <c r="BB857" s="23"/>
      <c r="BC857" s="23"/>
      <c r="BD857" s="23"/>
      <c r="BE857" s="23"/>
      <c r="BF857" s="23"/>
    </row>
    <row r="858" hidden="1">
      <c r="A858" s="5">
        <v>39270.0</v>
      </c>
      <c r="B858" s="6" t="s">
        <v>16687</v>
      </c>
      <c r="C858" s="6" t="s">
        <v>18805</v>
      </c>
      <c r="D858" s="23"/>
      <c r="E858" s="23"/>
      <c r="F858" s="23"/>
      <c r="G858" s="6">
        <v>4000000.0</v>
      </c>
      <c r="H858" s="23"/>
      <c r="I858" s="6">
        <v>0.0</v>
      </c>
      <c r="J858" s="6">
        <v>0.0</v>
      </c>
      <c r="K858" s="6">
        <v>6.0</v>
      </c>
      <c r="L858" s="6">
        <v>0.0</v>
      </c>
      <c r="M858" s="6">
        <v>0.0</v>
      </c>
      <c r="N858" s="6" t="s">
        <v>61</v>
      </c>
      <c r="O858" s="6">
        <v>0.0</v>
      </c>
      <c r="P858" s="6">
        <v>0.0</v>
      </c>
      <c r="Q858" s="23"/>
      <c r="R858" s="23"/>
      <c r="S858" s="23"/>
      <c r="T858" s="23"/>
      <c r="U858" s="23"/>
      <c r="V858" s="23"/>
      <c r="W858" s="23"/>
      <c r="X858" s="23"/>
      <c r="Y858" s="23"/>
      <c r="Z858" s="23"/>
      <c r="AA858" s="23"/>
      <c r="AB858" s="23"/>
      <c r="AC858" s="23"/>
      <c r="AD858" s="23"/>
      <c r="AE858" s="23"/>
      <c r="AF858" s="23"/>
      <c r="AG858" s="23"/>
      <c r="AH858" s="23"/>
      <c r="AI858" s="23"/>
      <c r="AJ858" s="23"/>
      <c r="AK858" s="23"/>
      <c r="AL858" s="23"/>
      <c r="AM858" s="23"/>
      <c r="AN858" s="23"/>
      <c r="AO858" s="23"/>
      <c r="AP858" s="23"/>
      <c r="AQ858" s="23"/>
      <c r="AR858" s="6" t="s">
        <v>68</v>
      </c>
      <c r="AS858" s="23"/>
      <c r="AT858" s="23"/>
      <c r="AU858" s="23"/>
      <c r="AV858" s="23"/>
      <c r="AW858" s="23"/>
      <c r="AX858" s="23"/>
      <c r="AY858" s="23"/>
      <c r="AZ858" s="23"/>
      <c r="BA858" s="23"/>
      <c r="BB858" s="23"/>
      <c r="BC858" s="23"/>
      <c r="BD858" s="23"/>
      <c r="BE858" s="23"/>
      <c r="BF858" s="23"/>
    </row>
    <row r="859" hidden="1">
      <c r="A859" s="5">
        <v>39271.0</v>
      </c>
      <c r="B859" s="6" t="s">
        <v>16687</v>
      </c>
      <c r="C859" s="6" t="s">
        <v>18806</v>
      </c>
      <c r="D859" s="23"/>
      <c r="E859" s="23"/>
      <c r="F859" s="23"/>
      <c r="G859" s="6">
        <v>4000000.0</v>
      </c>
      <c r="H859" s="23"/>
      <c r="I859" s="6">
        <v>0.0</v>
      </c>
      <c r="J859" s="6">
        <v>0.0</v>
      </c>
      <c r="K859" s="6">
        <v>6.0</v>
      </c>
      <c r="L859" s="6">
        <v>0.0</v>
      </c>
      <c r="M859" s="6">
        <v>0.0</v>
      </c>
      <c r="N859" s="6" t="s">
        <v>61</v>
      </c>
      <c r="O859" s="6">
        <v>0.0</v>
      </c>
      <c r="P859" s="6">
        <v>0.0</v>
      </c>
      <c r="Q859" s="23"/>
      <c r="R859" s="23"/>
      <c r="S859" s="23"/>
      <c r="T859" s="23"/>
      <c r="U859" s="23"/>
      <c r="V859" s="23"/>
      <c r="W859" s="23"/>
      <c r="X859" s="23"/>
      <c r="Y859" s="23"/>
      <c r="Z859" s="23"/>
      <c r="AA859" s="23"/>
      <c r="AB859" s="23"/>
      <c r="AC859" s="23"/>
      <c r="AD859" s="23"/>
      <c r="AE859" s="23"/>
      <c r="AF859" s="23"/>
      <c r="AG859" s="23"/>
      <c r="AH859" s="23"/>
      <c r="AI859" s="23"/>
      <c r="AJ859" s="23"/>
      <c r="AK859" s="23"/>
      <c r="AL859" s="23"/>
      <c r="AM859" s="23"/>
      <c r="AN859" s="23"/>
      <c r="AO859" s="23"/>
      <c r="AP859" s="23"/>
      <c r="AQ859" s="23"/>
      <c r="AR859" s="6" t="s">
        <v>68</v>
      </c>
      <c r="AS859" s="23"/>
      <c r="AT859" s="23"/>
      <c r="AU859" s="23"/>
      <c r="AV859" s="22" t="s">
        <v>17146</v>
      </c>
      <c r="AW859" s="22" t="s">
        <v>17146</v>
      </c>
      <c r="AX859" s="23"/>
      <c r="AY859" s="23"/>
      <c r="AZ859" s="23"/>
      <c r="BA859" s="23"/>
      <c r="BB859" s="23"/>
      <c r="BC859" s="23"/>
      <c r="BD859" s="23"/>
      <c r="BE859" s="23"/>
      <c r="BF859" s="23"/>
    </row>
    <row r="860" hidden="1">
      <c r="A860" s="5">
        <v>42419.0</v>
      </c>
      <c r="B860" s="6" t="s">
        <v>9256</v>
      </c>
      <c r="C860" s="6" t="s">
        <v>18810</v>
      </c>
      <c r="D860" s="23"/>
      <c r="E860" s="23"/>
      <c r="F860" s="23"/>
      <c r="G860" s="6">
        <v>5000.0</v>
      </c>
      <c r="H860" s="23"/>
      <c r="I860" s="6">
        <v>0.0</v>
      </c>
      <c r="J860" s="6">
        <v>0.0</v>
      </c>
      <c r="K860" s="6">
        <v>6.0</v>
      </c>
      <c r="L860" s="6">
        <v>0.0</v>
      </c>
      <c r="M860" s="6">
        <v>0.0</v>
      </c>
      <c r="N860" s="6" t="s">
        <v>61</v>
      </c>
      <c r="O860" s="6">
        <v>0.0</v>
      </c>
      <c r="P860" s="6">
        <v>0.0</v>
      </c>
      <c r="Q860" s="6" t="s">
        <v>9256</v>
      </c>
      <c r="R860" s="12">
        <v>43556.0</v>
      </c>
      <c r="S860" s="23"/>
      <c r="T860" s="23"/>
      <c r="U860" s="23"/>
      <c r="V860" s="23"/>
      <c r="W860" s="6" t="s">
        <v>9125</v>
      </c>
      <c r="X860" s="23"/>
      <c r="Y860" s="23"/>
      <c r="Z860" s="23"/>
      <c r="AA860" s="23"/>
      <c r="AB860" s="23"/>
      <c r="AC860" s="6" t="s">
        <v>18811</v>
      </c>
      <c r="AD860" s="6" t="s">
        <v>18812</v>
      </c>
      <c r="AE860" s="6" t="s">
        <v>18813</v>
      </c>
      <c r="AF860" s="6" t="s">
        <v>18814</v>
      </c>
      <c r="AG860" s="23"/>
      <c r="AH860" s="23"/>
      <c r="AI860" s="23"/>
      <c r="AJ860" s="23"/>
      <c r="AK860" s="23"/>
      <c r="AL860" s="6" t="s">
        <v>18815</v>
      </c>
      <c r="AM860" s="23"/>
      <c r="AN860" s="23"/>
      <c r="AO860" s="23"/>
      <c r="AP860" s="23"/>
      <c r="AQ860" s="23"/>
      <c r="AR860" s="6" t="s">
        <v>68</v>
      </c>
      <c r="AS860" s="23"/>
      <c r="AT860" s="6" t="s">
        <v>18817</v>
      </c>
      <c r="AU860" s="23"/>
      <c r="AV860" s="22" t="s">
        <v>18819</v>
      </c>
      <c r="AW860" s="22" t="s">
        <v>18819</v>
      </c>
      <c r="AX860" s="23"/>
      <c r="AY860" s="23"/>
      <c r="AZ860" s="23"/>
      <c r="BA860" s="23"/>
      <c r="BB860" s="23"/>
      <c r="BC860" s="23"/>
      <c r="BD860" s="23"/>
      <c r="BE860" s="23"/>
      <c r="BF860" s="23"/>
    </row>
    <row r="861" hidden="1">
      <c r="A861" s="5">
        <v>42418.0</v>
      </c>
      <c r="B861" s="6" t="s">
        <v>9256</v>
      </c>
      <c r="C861" s="6" t="s">
        <v>18822</v>
      </c>
      <c r="D861" s="23"/>
      <c r="E861" s="23"/>
      <c r="F861" s="23"/>
      <c r="G861" s="6">
        <v>5000.0</v>
      </c>
      <c r="H861" s="23"/>
      <c r="I861" s="6">
        <v>0.0</v>
      </c>
      <c r="J861" s="6">
        <v>0.0</v>
      </c>
      <c r="K861" s="6">
        <v>6.0</v>
      </c>
      <c r="L861" s="6">
        <v>0.0</v>
      </c>
      <c r="M861" s="6">
        <v>0.0</v>
      </c>
      <c r="N861" s="6" t="s">
        <v>61</v>
      </c>
      <c r="O861" s="6">
        <v>0.0</v>
      </c>
      <c r="P861" s="6">
        <v>0.0</v>
      </c>
      <c r="Q861" s="23"/>
      <c r="R861" s="23"/>
      <c r="S861" s="23"/>
      <c r="T861" s="23"/>
      <c r="U861" s="23"/>
      <c r="V861" s="23"/>
      <c r="W861" s="23"/>
      <c r="X861" s="23"/>
      <c r="Y861" s="23"/>
      <c r="Z861" s="23"/>
      <c r="AA861" s="23"/>
      <c r="AB861" s="23"/>
      <c r="AC861" s="23"/>
      <c r="AD861" s="23"/>
      <c r="AE861" s="23"/>
      <c r="AF861" s="23"/>
      <c r="AG861" s="23"/>
      <c r="AH861" s="23"/>
      <c r="AI861" s="23"/>
      <c r="AJ861" s="23"/>
      <c r="AK861" s="23"/>
      <c r="AL861" s="23"/>
      <c r="AM861" s="23"/>
      <c r="AN861" s="23"/>
      <c r="AO861" s="23"/>
      <c r="AP861" s="23"/>
      <c r="AQ861" s="23"/>
      <c r="AR861" s="6" t="s">
        <v>68</v>
      </c>
      <c r="AS861" s="23"/>
      <c r="AT861" s="23"/>
      <c r="AU861" s="23"/>
      <c r="AV861" s="23"/>
      <c r="AW861" s="23"/>
      <c r="AX861" s="23"/>
      <c r="AY861" s="23"/>
      <c r="AZ861" s="23"/>
      <c r="BA861" s="23"/>
      <c r="BB861" s="23"/>
      <c r="BC861" s="23"/>
      <c r="BD861" s="23"/>
      <c r="BE861" s="23"/>
      <c r="BF861" s="23"/>
    </row>
    <row r="862" hidden="1">
      <c r="A862" s="5">
        <v>38857.0</v>
      </c>
      <c r="B862" s="6" t="s">
        <v>8937</v>
      </c>
      <c r="C862" s="6" t="s">
        <v>18825</v>
      </c>
      <c r="D862" s="23"/>
      <c r="E862" s="23"/>
      <c r="F862" s="23"/>
      <c r="G862" s="6">
        <v>4000.0</v>
      </c>
      <c r="H862" s="23"/>
      <c r="I862" s="6">
        <v>0.0</v>
      </c>
      <c r="J862" s="6">
        <v>0.0</v>
      </c>
      <c r="K862" s="6">
        <v>6.0</v>
      </c>
      <c r="L862" s="6">
        <v>0.0</v>
      </c>
      <c r="M862" s="6">
        <v>0.0</v>
      </c>
      <c r="N862" s="6" t="s">
        <v>61</v>
      </c>
      <c r="O862" s="6">
        <v>0.0</v>
      </c>
      <c r="P862" s="6">
        <v>0.0</v>
      </c>
      <c r="Q862" s="23"/>
      <c r="R862" s="23"/>
      <c r="S862" s="23"/>
      <c r="T862" s="23"/>
      <c r="U862" s="23"/>
      <c r="V862" s="23"/>
      <c r="W862" s="23"/>
      <c r="X862" s="23"/>
      <c r="Y862" s="23"/>
      <c r="Z862" s="23"/>
      <c r="AA862" s="23"/>
      <c r="AB862" s="23"/>
      <c r="AC862" s="23"/>
      <c r="AD862" s="23"/>
      <c r="AE862" s="23"/>
      <c r="AF862" s="23"/>
      <c r="AG862" s="23"/>
      <c r="AH862" s="23"/>
      <c r="AI862" s="23"/>
      <c r="AJ862" s="23"/>
      <c r="AK862" s="23"/>
      <c r="AL862" s="23"/>
      <c r="AM862" s="23"/>
      <c r="AN862" s="23"/>
      <c r="AO862" s="23"/>
      <c r="AP862" s="23"/>
      <c r="AQ862" s="23"/>
      <c r="AR862" s="6" t="s">
        <v>68</v>
      </c>
      <c r="AS862" s="23"/>
      <c r="AT862" s="23"/>
      <c r="AU862" s="23"/>
      <c r="AV862" s="23"/>
      <c r="AW862" s="23"/>
      <c r="AX862" s="23"/>
      <c r="AY862" s="23"/>
      <c r="AZ862" s="23"/>
      <c r="BA862" s="23"/>
      <c r="BB862" s="23"/>
      <c r="BC862" s="23"/>
      <c r="BD862" s="23"/>
      <c r="BE862" s="23"/>
      <c r="BF862" s="23"/>
    </row>
    <row r="863" hidden="1">
      <c r="A863" s="5">
        <v>37817.0</v>
      </c>
      <c r="B863" s="6" t="s">
        <v>11342</v>
      </c>
      <c r="C863" s="6" t="s">
        <v>18828</v>
      </c>
      <c r="D863" s="23"/>
      <c r="E863" s="23"/>
      <c r="F863" s="23"/>
      <c r="G863" s="6">
        <v>50.0</v>
      </c>
      <c r="H863" s="23"/>
      <c r="I863" s="6">
        <v>0.0</v>
      </c>
      <c r="J863" s="6">
        <v>0.0</v>
      </c>
      <c r="K863" s="6">
        <v>6.0</v>
      </c>
      <c r="L863" s="6">
        <v>0.0</v>
      </c>
      <c r="M863" s="6">
        <v>0.0</v>
      </c>
      <c r="N863" s="6" t="s">
        <v>61</v>
      </c>
      <c r="O863" s="6">
        <v>0.0</v>
      </c>
      <c r="P863" s="6">
        <v>0.0</v>
      </c>
      <c r="Q863" s="23"/>
      <c r="R863" s="23"/>
      <c r="S863" s="23"/>
      <c r="T863" s="23"/>
      <c r="U863" s="23"/>
      <c r="V863" s="23"/>
      <c r="W863" s="23"/>
      <c r="X863" s="23"/>
      <c r="Y863" s="23"/>
      <c r="Z863" s="23"/>
      <c r="AA863" s="23"/>
      <c r="AB863" s="23"/>
      <c r="AC863" s="23"/>
      <c r="AD863" s="23"/>
      <c r="AE863" s="23"/>
      <c r="AF863" s="23"/>
      <c r="AG863" s="23"/>
      <c r="AH863" s="23"/>
      <c r="AI863" s="23"/>
      <c r="AJ863" s="23"/>
      <c r="AK863" s="23"/>
      <c r="AL863" s="23"/>
      <c r="AM863" s="23"/>
      <c r="AN863" s="23"/>
      <c r="AO863" s="23"/>
      <c r="AP863" s="23"/>
      <c r="AQ863" s="23"/>
      <c r="AR863" s="6" t="s">
        <v>68</v>
      </c>
      <c r="AS863" s="23"/>
      <c r="AT863" s="23"/>
      <c r="AU863" s="23"/>
      <c r="AV863" s="23"/>
      <c r="AW863" s="23"/>
      <c r="AX863" s="23"/>
      <c r="AY863" s="23"/>
      <c r="AZ863" s="23"/>
      <c r="BA863" s="23"/>
      <c r="BB863" s="23"/>
      <c r="BC863" s="23"/>
      <c r="BD863" s="23"/>
      <c r="BE863" s="23"/>
      <c r="BF863" s="23"/>
    </row>
    <row r="864" hidden="1">
      <c r="A864" s="5">
        <v>37908.0</v>
      </c>
      <c r="B864" s="12">
        <v>43254.0</v>
      </c>
      <c r="C864" s="6" t="s">
        <v>18830</v>
      </c>
      <c r="D864" s="23"/>
      <c r="E864" s="23"/>
      <c r="F864" s="23"/>
      <c r="G864" s="6">
        <v>500.0</v>
      </c>
      <c r="H864" s="23"/>
      <c r="I864" s="6">
        <v>0.0</v>
      </c>
      <c r="J864" s="6">
        <v>0.0</v>
      </c>
      <c r="K864" s="6">
        <v>6.0</v>
      </c>
      <c r="L864" s="6">
        <v>0.0</v>
      </c>
      <c r="M864" s="6">
        <v>0.0</v>
      </c>
      <c r="N864" s="6" t="s">
        <v>61</v>
      </c>
      <c r="O864" s="6">
        <v>0.0</v>
      </c>
      <c r="P864" s="6">
        <v>0.0</v>
      </c>
      <c r="Q864" s="12">
        <v>43254.0</v>
      </c>
      <c r="R864" s="12">
        <v>43224.0</v>
      </c>
      <c r="S864" s="23"/>
      <c r="T864" s="23"/>
      <c r="U864" s="23"/>
      <c r="V864" s="23"/>
      <c r="W864" s="6" t="s">
        <v>18832</v>
      </c>
      <c r="X864" s="23"/>
      <c r="Y864" s="23"/>
      <c r="Z864" s="23"/>
      <c r="AA864" s="23"/>
      <c r="AB864" s="23"/>
      <c r="AC864" s="6" t="s">
        <v>18834</v>
      </c>
      <c r="AD864" s="6" t="s">
        <v>18835</v>
      </c>
      <c r="AE864" s="6" t="s">
        <v>1054</v>
      </c>
      <c r="AF864" s="6" t="s">
        <v>191</v>
      </c>
      <c r="AG864" s="23"/>
      <c r="AH864" s="23"/>
      <c r="AI864" s="23"/>
      <c r="AJ864" s="23"/>
      <c r="AK864" s="23"/>
      <c r="AL864" s="6" t="s">
        <v>18836</v>
      </c>
      <c r="AM864" s="23"/>
      <c r="AN864" s="23"/>
      <c r="AO864" s="23"/>
      <c r="AP864" s="23"/>
      <c r="AQ864" s="23"/>
      <c r="AR864" s="6" t="s">
        <v>68</v>
      </c>
      <c r="AS864" s="23"/>
      <c r="AT864" s="23"/>
      <c r="AU864" s="23"/>
      <c r="AV864" s="22" t="s">
        <v>18841</v>
      </c>
      <c r="AW864" s="22" t="s">
        <v>18841</v>
      </c>
      <c r="AX864" s="23"/>
      <c r="AY864" s="23"/>
      <c r="AZ864" s="23"/>
      <c r="BA864" s="23"/>
      <c r="BB864" s="23"/>
      <c r="BC864" s="23"/>
      <c r="BD864" s="23"/>
      <c r="BE864" s="23"/>
      <c r="BF864" s="23"/>
    </row>
    <row r="865" hidden="1">
      <c r="A865" s="5">
        <v>38653.0</v>
      </c>
      <c r="B865" s="6" t="s">
        <v>10010</v>
      </c>
      <c r="C865" s="6" t="s">
        <v>18846</v>
      </c>
      <c r="D865" s="23"/>
      <c r="E865" s="23"/>
      <c r="F865" s="23"/>
      <c r="G865" s="6">
        <v>60000.0</v>
      </c>
      <c r="H865" s="23"/>
      <c r="I865" s="6">
        <v>0.0</v>
      </c>
      <c r="J865" s="6">
        <v>0.0</v>
      </c>
      <c r="K865" s="6">
        <v>6.0</v>
      </c>
      <c r="L865" s="6">
        <v>0.0</v>
      </c>
      <c r="M865" s="6">
        <v>0.0</v>
      </c>
      <c r="N865" s="6" t="s">
        <v>61</v>
      </c>
      <c r="O865" s="6">
        <v>0.0</v>
      </c>
      <c r="P865" s="6">
        <v>0.0</v>
      </c>
      <c r="Q865" s="23"/>
      <c r="R865" s="23"/>
      <c r="S865" s="23"/>
      <c r="T865" s="23"/>
      <c r="U865" s="23"/>
      <c r="V865" s="23"/>
      <c r="W865" s="23"/>
      <c r="X865" s="23"/>
      <c r="Y865" s="23"/>
      <c r="Z865" s="23"/>
      <c r="AA865" s="23"/>
      <c r="AB865" s="23"/>
      <c r="AC865" s="23"/>
      <c r="AD865" s="23"/>
      <c r="AE865" s="23"/>
      <c r="AF865" s="23"/>
      <c r="AG865" s="23"/>
      <c r="AH865" s="23"/>
      <c r="AI865" s="23"/>
      <c r="AJ865" s="23"/>
      <c r="AK865" s="23"/>
      <c r="AL865" s="23"/>
      <c r="AM865" s="23"/>
      <c r="AN865" s="23"/>
      <c r="AO865" s="23"/>
      <c r="AP865" s="23"/>
      <c r="AQ865" s="23"/>
      <c r="AR865" s="6" t="s">
        <v>68</v>
      </c>
      <c r="AS865" s="23"/>
      <c r="AT865" s="23"/>
      <c r="AU865" s="23"/>
      <c r="AV865" s="22" t="s">
        <v>18849</v>
      </c>
      <c r="AW865" s="22" t="s">
        <v>18849</v>
      </c>
      <c r="AX865" s="23"/>
      <c r="AY865" s="23"/>
      <c r="AZ865" s="23"/>
      <c r="BA865" s="23"/>
      <c r="BB865" s="23"/>
      <c r="BC865" s="23"/>
      <c r="BD865" s="23"/>
      <c r="BE865" s="23"/>
      <c r="BF865" s="23"/>
    </row>
    <row r="866" hidden="1">
      <c r="A866" s="5">
        <v>38141.0</v>
      </c>
      <c r="B866" s="6" t="s">
        <v>9411</v>
      </c>
      <c r="C866" s="6" t="s">
        <v>18854</v>
      </c>
      <c r="D866" s="23"/>
      <c r="E866" s="23"/>
      <c r="F866" s="23"/>
      <c r="G866" s="6">
        <v>150.0</v>
      </c>
      <c r="H866" s="23"/>
      <c r="I866" s="6">
        <v>0.0</v>
      </c>
      <c r="J866" s="6">
        <v>0.0</v>
      </c>
      <c r="K866" s="6">
        <v>6.0</v>
      </c>
      <c r="L866" s="6">
        <v>0.0</v>
      </c>
      <c r="M866" s="6">
        <v>0.0</v>
      </c>
      <c r="N866" s="6" t="s">
        <v>61</v>
      </c>
      <c r="O866" s="6">
        <v>0.0</v>
      </c>
      <c r="P866" s="6">
        <v>0.0</v>
      </c>
      <c r="Q866" s="23"/>
      <c r="R866" s="23"/>
      <c r="S866" s="23"/>
      <c r="T866" s="23"/>
      <c r="U866" s="23"/>
      <c r="V866" s="23"/>
      <c r="W866" s="23"/>
      <c r="X866" s="23"/>
      <c r="Y866" s="23"/>
      <c r="Z866" s="23"/>
      <c r="AA866" s="23"/>
      <c r="AB866" s="23"/>
      <c r="AC866" s="23"/>
      <c r="AD866" s="23"/>
      <c r="AE866" s="23"/>
      <c r="AF866" s="23"/>
      <c r="AG866" s="23"/>
      <c r="AH866" s="23"/>
      <c r="AI866" s="23"/>
      <c r="AJ866" s="23"/>
      <c r="AK866" s="23"/>
      <c r="AL866" s="23"/>
      <c r="AM866" s="23"/>
      <c r="AN866" s="23"/>
      <c r="AO866" s="23"/>
      <c r="AP866" s="23"/>
      <c r="AQ866" s="23"/>
      <c r="AR866" s="6" t="s">
        <v>68</v>
      </c>
      <c r="AS866" s="23"/>
      <c r="AT866" s="23"/>
      <c r="AU866" s="23"/>
      <c r="AV866" s="23"/>
      <c r="AW866" s="23"/>
      <c r="AX866" s="23"/>
      <c r="AY866" s="23"/>
      <c r="AZ866" s="23"/>
      <c r="BA866" s="23"/>
      <c r="BB866" s="23"/>
      <c r="BC866" s="23"/>
      <c r="BD866" s="23"/>
      <c r="BE866" s="23"/>
      <c r="BF866" s="23"/>
    </row>
    <row r="867" hidden="1">
      <c r="A867" s="5">
        <v>38142.0</v>
      </c>
      <c r="B867" s="6" t="s">
        <v>9411</v>
      </c>
      <c r="C867" s="6" t="s">
        <v>18858</v>
      </c>
      <c r="D867" s="23"/>
      <c r="E867" s="23"/>
      <c r="F867" s="23"/>
      <c r="G867" s="6">
        <v>150.0</v>
      </c>
      <c r="H867" s="23"/>
      <c r="I867" s="6">
        <v>0.0</v>
      </c>
      <c r="J867" s="6">
        <v>0.0</v>
      </c>
      <c r="K867" s="6">
        <v>6.0</v>
      </c>
      <c r="L867" s="6">
        <v>0.0</v>
      </c>
      <c r="M867" s="6">
        <v>0.0</v>
      </c>
      <c r="N867" s="6" t="s">
        <v>61</v>
      </c>
      <c r="O867" s="6">
        <v>0.0</v>
      </c>
      <c r="P867" s="6">
        <v>0.0</v>
      </c>
      <c r="Q867" s="23"/>
      <c r="R867" s="23"/>
      <c r="S867" s="23"/>
      <c r="T867" s="23"/>
      <c r="U867" s="23"/>
      <c r="V867" s="23"/>
      <c r="W867" s="23"/>
      <c r="X867" s="23"/>
      <c r="Y867" s="23"/>
      <c r="Z867" s="23"/>
      <c r="AA867" s="23"/>
      <c r="AB867" s="23"/>
      <c r="AC867" s="23"/>
      <c r="AD867" s="23"/>
      <c r="AE867" s="23"/>
      <c r="AF867" s="23"/>
      <c r="AG867" s="23"/>
      <c r="AH867" s="23"/>
      <c r="AI867" s="23"/>
      <c r="AJ867" s="23"/>
      <c r="AK867" s="23"/>
      <c r="AL867" s="23"/>
      <c r="AM867" s="23"/>
      <c r="AN867" s="23"/>
      <c r="AO867" s="23"/>
      <c r="AP867" s="23"/>
      <c r="AQ867" s="23"/>
      <c r="AR867" s="6" t="s">
        <v>68</v>
      </c>
      <c r="AS867" s="23"/>
      <c r="AT867" s="23"/>
      <c r="AU867" s="23"/>
      <c r="AV867" s="22" t="s">
        <v>18859</v>
      </c>
      <c r="AW867" s="22" t="s">
        <v>18859</v>
      </c>
      <c r="AX867" s="23"/>
      <c r="AY867" s="23"/>
      <c r="AZ867" s="23"/>
      <c r="BA867" s="23"/>
      <c r="BB867" s="23"/>
      <c r="BC867" s="23"/>
      <c r="BD867" s="23"/>
      <c r="BE867" s="23"/>
      <c r="BF867" s="23"/>
    </row>
    <row r="868" hidden="1">
      <c r="A868" s="5">
        <v>36936.0</v>
      </c>
      <c r="B868" s="12">
        <v>43221.0</v>
      </c>
      <c r="C868" s="6" t="s">
        <v>18865</v>
      </c>
      <c r="D868" s="23"/>
      <c r="E868" s="23"/>
      <c r="F868" s="23"/>
      <c r="G868" s="6">
        <v>15000.0</v>
      </c>
      <c r="H868" s="23"/>
      <c r="I868" s="6">
        <v>0.0</v>
      </c>
      <c r="J868" s="6">
        <v>0.0</v>
      </c>
      <c r="K868" s="6">
        <v>6.0</v>
      </c>
      <c r="L868" s="6">
        <v>0.0</v>
      </c>
      <c r="M868" s="6">
        <v>0.0</v>
      </c>
      <c r="N868" s="6" t="s">
        <v>61</v>
      </c>
      <c r="O868" s="6">
        <v>0.0</v>
      </c>
      <c r="P868" s="6">
        <v>0.0</v>
      </c>
      <c r="Q868" s="23"/>
      <c r="R868" s="23"/>
      <c r="S868" s="23"/>
      <c r="T868" s="23"/>
      <c r="U868" s="23"/>
      <c r="V868" s="23"/>
      <c r="W868" s="23"/>
      <c r="X868" s="23"/>
      <c r="Y868" s="23"/>
      <c r="Z868" s="23"/>
      <c r="AA868" s="23"/>
      <c r="AB868" s="23"/>
      <c r="AC868" s="23"/>
      <c r="AD868" s="23"/>
      <c r="AE868" s="23"/>
      <c r="AF868" s="23"/>
      <c r="AG868" s="23"/>
      <c r="AH868" s="23"/>
      <c r="AI868" s="23"/>
      <c r="AJ868" s="23"/>
      <c r="AK868" s="23"/>
      <c r="AL868" s="23"/>
      <c r="AM868" s="23"/>
      <c r="AN868" s="23"/>
      <c r="AO868" s="23"/>
      <c r="AP868" s="23"/>
      <c r="AQ868" s="23"/>
      <c r="AR868" s="6" t="s">
        <v>68</v>
      </c>
      <c r="AS868" s="23"/>
      <c r="AT868" s="23"/>
      <c r="AU868" s="23"/>
      <c r="AV868" s="23"/>
      <c r="AW868" s="23"/>
      <c r="AX868" s="23"/>
      <c r="AY868" s="23"/>
      <c r="AZ868" s="23"/>
      <c r="BA868" s="23"/>
      <c r="BB868" s="23"/>
      <c r="BC868" s="23"/>
      <c r="BD868" s="23"/>
      <c r="BE868" s="23"/>
      <c r="BF868" s="23"/>
    </row>
    <row r="869" hidden="1">
      <c r="A869" s="5">
        <v>39787.0</v>
      </c>
      <c r="B869" s="12">
        <v>43227.0</v>
      </c>
      <c r="C869" s="6" t="s">
        <v>18867</v>
      </c>
      <c r="D869" s="23"/>
      <c r="E869" s="23"/>
      <c r="F869" s="23"/>
      <c r="G869" s="6">
        <v>50.0</v>
      </c>
      <c r="H869" s="23"/>
      <c r="I869" s="6">
        <v>0.0</v>
      </c>
      <c r="J869" s="6">
        <v>0.0</v>
      </c>
      <c r="K869" s="6">
        <v>6.0</v>
      </c>
      <c r="L869" s="6">
        <v>0.0</v>
      </c>
      <c r="M869" s="6">
        <v>0.0</v>
      </c>
      <c r="N869" s="6" t="s">
        <v>61</v>
      </c>
      <c r="O869" s="6">
        <v>0.0</v>
      </c>
      <c r="P869" s="6">
        <v>0.0</v>
      </c>
      <c r="Q869" s="23"/>
      <c r="R869" s="23"/>
      <c r="S869" s="23"/>
      <c r="T869" s="23"/>
      <c r="U869" s="23"/>
      <c r="V869" s="23"/>
      <c r="W869" s="23"/>
      <c r="X869" s="23"/>
      <c r="Y869" s="23"/>
      <c r="Z869" s="23"/>
      <c r="AA869" s="23"/>
      <c r="AB869" s="23"/>
      <c r="AC869" s="23"/>
      <c r="AD869" s="23"/>
      <c r="AE869" s="23"/>
      <c r="AF869" s="23"/>
      <c r="AG869" s="23"/>
      <c r="AH869" s="23"/>
      <c r="AI869" s="23"/>
      <c r="AJ869" s="23"/>
      <c r="AK869" s="23"/>
      <c r="AL869" s="23"/>
      <c r="AM869" s="23"/>
      <c r="AN869" s="23"/>
      <c r="AO869" s="23"/>
      <c r="AP869" s="23"/>
      <c r="AQ869" s="23"/>
      <c r="AR869" s="6" t="s">
        <v>68</v>
      </c>
      <c r="AS869" s="23"/>
      <c r="AT869" s="23"/>
      <c r="AU869" s="23"/>
      <c r="AV869" s="22" t="s">
        <v>18870</v>
      </c>
      <c r="AW869" s="22" t="s">
        <v>18870</v>
      </c>
      <c r="AX869" s="23"/>
      <c r="AY869" s="23"/>
      <c r="AZ869" s="23"/>
      <c r="BA869" s="23"/>
      <c r="BB869" s="23"/>
      <c r="BC869" s="23"/>
      <c r="BD869" s="23"/>
      <c r="BE869" s="23"/>
      <c r="BF869" s="23"/>
    </row>
    <row r="870">
      <c r="A870" s="5">
        <v>42305.0</v>
      </c>
      <c r="B870" s="6" t="s">
        <v>9256</v>
      </c>
      <c r="C870" s="6" t="s">
        <v>18881</v>
      </c>
      <c r="D870" s="6" t="s">
        <v>18882</v>
      </c>
      <c r="E870" s="6" t="s">
        <v>18883</v>
      </c>
      <c r="F870" s="22" t="s">
        <v>18884</v>
      </c>
      <c r="G870" s="6">
        <v>10000.0</v>
      </c>
      <c r="H870" s="6">
        <v>1925.0</v>
      </c>
      <c r="I870" s="6">
        <v>19.0</v>
      </c>
      <c r="J870" s="6">
        <v>115.5</v>
      </c>
      <c r="K870" s="6">
        <v>6.0</v>
      </c>
      <c r="L870" s="6">
        <v>89.5</v>
      </c>
      <c r="M870" s="6">
        <v>61.68</v>
      </c>
      <c r="N870" s="6" t="s">
        <v>61</v>
      </c>
      <c r="O870" s="6">
        <v>1.0</v>
      </c>
      <c r="P870" s="6">
        <v>0.0</v>
      </c>
      <c r="Q870" s="6" t="s">
        <v>9256</v>
      </c>
      <c r="R870" s="12">
        <v>43556.0</v>
      </c>
      <c r="S870" s="6" t="s">
        <v>8385</v>
      </c>
      <c r="T870" s="22" t="s">
        <v>18889</v>
      </c>
      <c r="U870" s="6" t="s">
        <v>18891</v>
      </c>
      <c r="V870" s="23"/>
      <c r="W870" s="6" t="s">
        <v>13187</v>
      </c>
      <c r="X870" s="6" t="s">
        <v>4797</v>
      </c>
      <c r="Y870" s="6" t="s">
        <v>4798</v>
      </c>
      <c r="Z870" s="6">
        <v>87501.0</v>
      </c>
      <c r="AA870" s="23"/>
      <c r="AB870" s="23"/>
      <c r="AC870" s="6" t="s">
        <v>18892</v>
      </c>
      <c r="AD870" s="6" t="s">
        <v>18893</v>
      </c>
      <c r="AE870" s="22" t="s">
        <v>18895</v>
      </c>
      <c r="AF870" s="22" t="s">
        <v>18898</v>
      </c>
      <c r="AG870" s="23"/>
      <c r="AH870" s="23"/>
      <c r="AI870" s="23"/>
      <c r="AJ870" s="23"/>
      <c r="AK870" s="23"/>
      <c r="AL870" s="23"/>
      <c r="AM870" s="23"/>
      <c r="AN870" s="23"/>
      <c r="AO870" s="23"/>
      <c r="AP870" s="23"/>
      <c r="AQ870" s="23"/>
      <c r="AR870" s="6" t="s">
        <v>86</v>
      </c>
      <c r="AS870" s="23"/>
      <c r="AT870" s="6" t="s">
        <v>18903</v>
      </c>
      <c r="AU870" s="23"/>
      <c r="AV870" s="22" t="s">
        <v>18889</v>
      </c>
      <c r="AW870" s="22" t="s">
        <v>18889</v>
      </c>
      <c r="AX870" s="22" t="s">
        <v>18910</v>
      </c>
      <c r="AY870" s="23"/>
      <c r="AZ870" s="23"/>
      <c r="BA870" s="22" t="s">
        <v>18921</v>
      </c>
      <c r="BB870" s="22" t="s">
        <v>18924</v>
      </c>
      <c r="BC870" s="23"/>
      <c r="BD870" s="23"/>
      <c r="BE870" s="23"/>
      <c r="BF870" s="23"/>
    </row>
    <row r="871" hidden="1">
      <c r="A871" s="5">
        <v>39198.0</v>
      </c>
      <c r="B871" s="12">
        <v>43440.0</v>
      </c>
      <c r="C871" s="6" t="s">
        <v>18928</v>
      </c>
      <c r="D871" s="23"/>
      <c r="E871" s="23"/>
      <c r="F871" s="23"/>
      <c r="G871" s="6">
        <v>3000.0</v>
      </c>
      <c r="H871" s="23"/>
      <c r="I871" s="6">
        <v>0.0</v>
      </c>
      <c r="J871" s="6">
        <v>0.0</v>
      </c>
      <c r="K871" s="6">
        <v>6.0</v>
      </c>
      <c r="L871" s="6">
        <v>0.0</v>
      </c>
      <c r="M871" s="6">
        <v>0.0</v>
      </c>
      <c r="N871" s="6" t="s">
        <v>61</v>
      </c>
      <c r="O871" s="6">
        <v>0.0</v>
      </c>
      <c r="P871" s="6">
        <v>0.0</v>
      </c>
      <c r="Q871" s="23"/>
      <c r="R871" s="23"/>
      <c r="S871" s="23"/>
      <c r="T871" s="23"/>
      <c r="U871" s="23"/>
      <c r="V871" s="23"/>
      <c r="W871" s="23"/>
      <c r="X871" s="23"/>
      <c r="Y871" s="23"/>
      <c r="Z871" s="23"/>
      <c r="AA871" s="23"/>
      <c r="AB871" s="23"/>
      <c r="AC871" s="23"/>
      <c r="AD871" s="23"/>
      <c r="AE871" s="23"/>
      <c r="AF871" s="23"/>
      <c r="AG871" s="23"/>
      <c r="AH871" s="23"/>
      <c r="AI871" s="23"/>
      <c r="AJ871" s="23"/>
      <c r="AK871" s="23"/>
      <c r="AL871" s="23"/>
      <c r="AM871" s="23"/>
      <c r="AN871" s="23"/>
      <c r="AO871" s="23"/>
      <c r="AP871" s="23"/>
      <c r="AQ871" s="23"/>
      <c r="AR871" s="6" t="s">
        <v>68</v>
      </c>
      <c r="AS871" s="23"/>
      <c r="AT871" s="23"/>
      <c r="AU871" s="23"/>
      <c r="AV871" s="22" t="s">
        <v>18528</v>
      </c>
      <c r="AW871" s="22" t="s">
        <v>18531</v>
      </c>
      <c r="AX871" s="23"/>
      <c r="AY871" s="23"/>
      <c r="AZ871" s="23"/>
      <c r="BA871" s="23"/>
      <c r="BB871" s="23"/>
      <c r="BC871" s="23"/>
      <c r="BD871" s="23"/>
      <c r="BE871" s="23"/>
      <c r="BF871" s="23"/>
    </row>
    <row r="872">
      <c r="A872" s="5">
        <v>37259.0</v>
      </c>
      <c r="B872" s="12">
        <v>43133.0</v>
      </c>
      <c r="C872" s="6" t="s">
        <v>18930</v>
      </c>
      <c r="D872" s="6" t="s">
        <v>18931</v>
      </c>
      <c r="E872" s="6" t="s">
        <v>18932</v>
      </c>
      <c r="F872" s="22" t="s">
        <v>18934</v>
      </c>
      <c r="G872" s="6">
        <v>25000.0</v>
      </c>
      <c r="H872" s="23"/>
      <c r="I872" s="6">
        <v>0.0</v>
      </c>
      <c r="J872" s="6">
        <v>0.0</v>
      </c>
      <c r="K872" s="6">
        <v>6.0</v>
      </c>
      <c r="L872" s="6">
        <v>0.0</v>
      </c>
      <c r="M872" s="6">
        <v>0.0</v>
      </c>
      <c r="N872" s="6" t="s">
        <v>61</v>
      </c>
      <c r="O872" s="6">
        <v>0.0</v>
      </c>
      <c r="P872" s="6">
        <v>0.0</v>
      </c>
      <c r="Q872" s="12">
        <v>43132.0</v>
      </c>
      <c r="R872" s="12">
        <v>43134.0</v>
      </c>
      <c r="S872" s="6" t="s">
        <v>18939</v>
      </c>
      <c r="T872" s="22" t="s">
        <v>18940</v>
      </c>
      <c r="U872" s="6" t="s">
        <v>18941</v>
      </c>
      <c r="V872" s="23"/>
      <c r="W872" s="6" t="s">
        <v>18942</v>
      </c>
      <c r="X872" s="23"/>
      <c r="Y872" s="23"/>
      <c r="Z872" s="23"/>
      <c r="AA872" s="23"/>
      <c r="AB872" s="23"/>
      <c r="AC872" s="6" t="s">
        <v>18943</v>
      </c>
      <c r="AD872" s="23"/>
      <c r="AE872" s="6" t="s">
        <v>18944</v>
      </c>
      <c r="AF872" s="23"/>
      <c r="AG872" s="23"/>
      <c r="AH872" s="23"/>
      <c r="AI872" s="23"/>
      <c r="AJ872" s="23"/>
      <c r="AK872" s="23"/>
      <c r="AL872" s="23"/>
      <c r="AM872" s="23"/>
      <c r="AN872" s="23"/>
      <c r="AO872" s="23"/>
      <c r="AP872" s="23"/>
      <c r="AQ872" s="23"/>
      <c r="AR872" s="6" t="s">
        <v>86</v>
      </c>
      <c r="AS872" s="23"/>
      <c r="AT872" s="23"/>
      <c r="AU872" s="23"/>
      <c r="AV872" s="22" t="s">
        <v>18940</v>
      </c>
      <c r="AW872" s="22" t="s">
        <v>18940</v>
      </c>
      <c r="AX872" s="23"/>
      <c r="AY872" s="23"/>
      <c r="AZ872" s="23"/>
      <c r="BA872" s="23"/>
      <c r="BB872" s="23"/>
      <c r="BC872" s="23"/>
      <c r="BD872" s="23"/>
      <c r="BE872" s="23"/>
      <c r="BF872" s="23"/>
    </row>
    <row r="873" hidden="1">
      <c r="A873" s="5">
        <v>38217.0</v>
      </c>
      <c r="B873" s="6" t="s">
        <v>11848</v>
      </c>
      <c r="C873" s="6" t="s">
        <v>18948</v>
      </c>
      <c r="D873" s="23"/>
      <c r="E873" s="23"/>
      <c r="F873" s="23"/>
      <c r="G873" s="6">
        <v>15000.0</v>
      </c>
      <c r="H873" s="23"/>
      <c r="I873" s="6">
        <v>0.0</v>
      </c>
      <c r="J873" s="6">
        <v>0.0</v>
      </c>
      <c r="K873" s="6">
        <v>6.0</v>
      </c>
      <c r="L873" s="6">
        <v>0.0</v>
      </c>
      <c r="M873" s="6">
        <v>0.0</v>
      </c>
      <c r="N873" s="6" t="s">
        <v>61</v>
      </c>
      <c r="O873" s="6">
        <v>0.0</v>
      </c>
      <c r="P873" s="6">
        <v>0.0</v>
      </c>
      <c r="Q873" s="23"/>
      <c r="R873" s="23"/>
      <c r="S873" s="23"/>
      <c r="T873" s="23"/>
      <c r="U873" s="23"/>
      <c r="V873" s="23"/>
      <c r="W873" s="23"/>
      <c r="X873" s="23"/>
      <c r="Y873" s="23"/>
      <c r="Z873" s="23"/>
      <c r="AA873" s="23"/>
      <c r="AB873" s="23"/>
      <c r="AC873" s="23"/>
      <c r="AD873" s="23"/>
      <c r="AE873" s="23"/>
      <c r="AF873" s="23"/>
      <c r="AG873" s="23"/>
      <c r="AH873" s="23"/>
      <c r="AI873" s="23"/>
      <c r="AJ873" s="23"/>
      <c r="AK873" s="23"/>
      <c r="AL873" s="23"/>
      <c r="AM873" s="23"/>
      <c r="AN873" s="23"/>
      <c r="AO873" s="23"/>
      <c r="AP873" s="23"/>
      <c r="AQ873" s="23"/>
      <c r="AR873" s="6" t="s">
        <v>68</v>
      </c>
      <c r="AS873" s="23"/>
      <c r="AT873" s="23"/>
      <c r="AU873" s="23"/>
      <c r="AV873" s="23"/>
      <c r="AW873" s="23"/>
      <c r="AX873" s="23"/>
      <c r="AY873" s="23"/>
      <c r="AZ873" s="23"/>
      <c r="BA873" s="23"/>
      <c r="BB873" s="23"/>
      <c r="BC873" s="23"/>
      <c r="BD873" s="23"/>
      <c r="BE873" s="23"/>
      <c r="BF873" s="23"/>
    </row>
    <row r="874" hidden="1">
      <c r="A874" s="5">
        <v>40986.0</v>
      </c>
      <c r="B874" s="6" t="s">
        <v>14158</v>
      </c>
      <c r="C874" s="6" t="s">
        <v>18954</v>
      </c>
      <c r="D874" s="23"/>
      <c r="E874" s="23"/>
      <c r="F874" s="23"/>
      <c r="G874" s="6">
        <v>1.5E8</v>
      </c>
      <c r="H874" s="23"/>
      <c r="I874" s="6">
        <v>0.0</v>
      </c>
      <c r="J874" s="6">
        <v>0.0</v>
      </c>
      <c r="K874" s="6">
        <v>6.0</v>
      </c>
      <c r="L874" s="6">
        <v>0.0</v>
      </c>
      <c r="M874" s="6">
        <v>0.0</v>
      </c>
      <c r="N874" s="6" t="s">
        <v>61</v>
      </c>
      <c r="O874" s="6">
        <v>0.0</v>
      </c>
      <c r="P874" s="6">
        <v>0.0</v>
      </c>
      <c r="Q874" s="23"/>
      <c r="R874" s="23"/>
      <c r="S874" s="23"/>
      <c r="T874" s="23"/>
      <c r="U874" s="23"/>
      <c r="V874" s="23"/>
      <c r="W874" s="23"/>
      <c r="X874" s="23"/>
      <c r="Y874" s="23"/>
      <c r="Z874" s="23"/>
      <c r="AA874" s="23"/>
      <c r="AB874" s="23"/>
      <c r="AC874" s="23"/>
      <c r="AD874" s="23"/>
      <c r="AE874" s="23"/>
      <c r="AF874" s="23"/>
      <c r="AG874" s="23"/>
      <c r="AH874" s="23"/>
      <c r="AI874" s="23"/>
      <c r="AJ874" s="23"/>
      <c r="AK874" s="23"/>
      <c r="AL874" s="23"/>
      <c r="AM874" s="23"/>
      <c r="AN874" s="23"/>
      <c r="AO874" s="23"/>
      <c r="AP874" s="23"/>
      <c r="AQ874" s="23"/>
      <c r="AR874" s="6" t="s">
        <v>68</v>
      </c>
      <c r="AS874" s="23"/>
      <c r="AT874" s="23"/>
      <c r="AU874" s="23"/>
      <c r="AV874" s="23"/>
      <c r="AW874" s="23"/>
      <c r="AX874" s="23"/>
      <c r="AY874" s="23"/>
      <c r="AZ874" s="23"/>
      <c r="BA874" s="23"/>
      <c r="BB874" s="23"/>
      <c r="BC874" s="23"/>
      <c r="BD874" s="23"/>
      <c r="BE874" s="23"/>
      <c r="BF874" s="23"/>
    </row>
    <row r="875" hidden="1">
      <c r="A875" s="5">
        <v>37304.0</v>
      </c>
      <c r="B875" s="6" t="s">
        <v>10634</v>
      </c>
      <c r="C875" s="6" t="s">
        <v>18955</v>
      </c>
      <c r="D875" s="6" t="s">
        <v>18956</v>
      </c>
      <c r="E875" s="6">
        <v>3.44383729E8</v>
      </c>
      <c r="F875" s="22" t="s">
        <v>18958</v>
      </c>
      <c r="G875" s="6">
        <v>15000.0</v>
      </c>
      <c r="H875" s="23"/>
      <c r="I875" s="6">
        <v>0.0</v>
      </c>
      <c r="J875" s="6">
        <v>0.0</v>
      </c>
      <c r="K875" s="6">
        <v>6.0</v>
      </c>
      <c r="L875" s="6">
        <v>0.0</v>
      </c>
      <c r="M875" s="6">
        <v>0.0</v>
      </c>
      <c r="N875" s="6" t="s">
        <v>61</v>
      </c>
      <c r="O875" s="6">
        <v>0.0</v>
      </c>
      <c r="P875" s="6">
        <v>0.0</v>
      </c>
      <c r="Q875" s="6" t="s">
        <v>10634</v>
      </c>
      <c r="R875" s="6" t="s">
        <v>9140</v>
      </c>
      <c r="S875" s="6" t="s">
        <v>18963</v>
      </c>
      <c r="T875" s="22" t="s">
        <v>18964</v>
      </c>
      <c r="U875" s="6" t="s">
        <v>18967</v>
      </c>
      <c r="V875" s="23"/>
      <c r="W875" s="6" t="s">
        <v>18968</v>
      </c>
      <c r="X875" s="23"/>
      <c r="Y875" s="23"/>
      <c r="Z875" s="23"/>
      <c r="AA875" s="23"/>
      <c r="AB875" s="23"/>
      <c r="AC875" s="23"/>
      <c r="AD875" s="6" t="s">
        <v>18969</v>
      </c>
      <c r="AE875" s="23"/>
      <c r="AF875" s="22" t="s">
        <v>18971</v>
      </c>
      <c r="AG875" s="23"/>
      <c r="AH875" s="23"/>
      <c r="AI875" s="23"/>
      <c r="AJ875" s="23"/>
      <c r="AK875" s="23"/>
      <c r="AL875" s="23"/>
      <c r="AM875" s="23"/>
      <c r="AN875" s="23"/>
      <c r="AO875" s="23"/>
      <c r="AP875" s="23"/>
      <c r="AQ875" s="23"/>
      <c r="AR875" s="6" t="s">
        <v>68</v>
      </c>
      <c r="AS875" s="23"/>
      <c r="AT875" s="23"/>
      <c r="AU875" s="23"/>
      <c r="AV875" s="22" t="s">
        <v>18964</v>
      </c>
      <c r="AW875" s="22" t="s">
        <v>18964</v>
      </c>
      <c r="AX875" s="23"/>
      <c r="AY875" s="23"/>
      <c r="AZ875" s="23"/>
      <c r="BA875" s="23"/>
      <c r="BB875" s="23"/>
      <c r="BC875" s="23"/>
      <c r="BD875" s="23"/>
      <c r="BE875" s="23"/>
      <c r="BF875" s="23"/>
    </row>
    <row r="876" hidden="1">
      <c r="A876" s="5">
        <v>37615.0</v>
      </c>
      <c r="B876" s="6" t="s">
        <v>14927</v>
      </c>
      <c r="C876" s="6" t="s">
        <v>18978</v>
      </c>
      <c r="D876" s="6" t="s">
        <v>18979</v>
      </c>
      <c r="E876" s="6">
        <v>9.00324908E8</v>
      </c>
      <c r="F876" s="22" t="s">
        <v>18980</v>
      </c>
      <c r="G876" s="6">
        <v>350000.0</v>
      </c>
      <c r="H876" s="23"/>
      <c r="I876" s="6">
        <v>0.0</v>
      </c>
      <c r="J876" s="6">
        <v>0.0</v>
      </c>
      <c r="K876" s="6">
        <v>6.0</v>
      </c>
      <c r="L876" s="6">
        <v>0.0</v>
      </c>
      <c r="M876" s="6">
        <v>0.0</v>
      </c>
      <c r="N876" s="6" t="s">
        <v>61</v>
      </c>
      <c r="O876" s="6">
        <v>0.0</v>
      </c>
      <c r="P876" s="6">
        <v>0.0</v>
      </c>
      <c r="Q876" s="6" t="s">
        <v>9644</v>
      </c>
      <c r="R876" s="6" t="s">
        <v>18988</v>
      </c>
      <c r="S876" s="6" t="s">
        <v>18989</v>
      </c>
      <c r="T876" s="22" t="s">
        <v>18990</v>
      </c>
      <c r="U876" s="6" t="s">
        <v>18992</v>
      </c>
      <c r="V876" s="23"/>
      <c r="W876" s="6" t="s">
        <v>12884</v>
      </c>
      <c r="X876" s="23"/>
      <c r="Y876" s="23"/>
      <c r="Z876" s="23"/>
      <c r="AA876" s="23"/>
      <c r="AB876" s="23"/>
      <c r="AC876" s="6" t="s">
        <v>18993</v>
      </c>
      <c r="AD876" s="6" t="s">
        <v>18994</v>
      </c>
      <c r="AE876" s="22" t="s">
        <v>18996</v>
      </c>
      <c r="AF876" s="22" t="s">
        <v>18998</v>
      </c>
      <c r="AG876" s="23"/>
      <c r="AH876" s="23"/>
      <c r="AI876" s="23"/>
      <c r="AJ876" s="23"/>
      <c r="AK876" s="23"/>
      <c r="AL876" s="6" t="s">
        <v>19002</v>
      </c>
      <c r="AM876" s="23"/>
      <c r="AN876" s="23"/>
      <c r="AO876" s="23"/>
      <c r="AP876" s="23"/>
      <c r="AQ876" s="23"/>
      <c r="AR876" s="6" t="s">
        <v>68</v>
      </c>
      <c r="AS876" s="23"/>
      <c r="AT876" s="6" t="s">
        <v>19003</v>
      </c>
      <c r="AU876" s="23"/>
      <c r="AV876" s="22" t="s">
        <v>18990</v>
      </c>
      <c r="AW876" s="22" t="s">
        <v>18990</v>
      </c>
      <c r="AX876" s="23"/>
      <c r="AY876" s="23"/>
      <c r="AZ876" s="23"/>
      <c r="BA876" s="23"/>
      <c r="BB876" s="23"/>
      <c r="BC876" s="23"/>
      <c r="BD876" s="23"/>
      <c r="BE876" s="23"/>
      <c r="BF876" s="23"/>
    </row>
    <row r="877" hidden="1">
      <c r="A877" s="5">
        <v>37603.0</v>
      </c>
      <c r="B877" s="6" t="s">
        <v>14927</v>
      </c>
      <c r="C877" s="6" t="s">
        <v>19006</v>
      </c>
      <c r="D877" s="6" t="s">
        <v>18979</v>
      </c>
      <c r="E877" s="6">
        <v>9.00324908E8</v>
      </c>
      <c r="F877" s="22" t="s">
        <v>19008</v>
      </c>
      <c r="G877" s="6">
        <v>100.0</v>
      </c>
      <c r="H877" s="23"/>
      <c r="I877" s="6">
        <v>0.0</v>
      </c>
      <c r="J877" s="6">
        <v>0.0</v>
      </c>
      <c r="K877" s="6">
        <v>6.0</v>
      </c>
      <c r="L877" s="6">
        <v>0.0</v>
      </c>
      <c r="M877" s="6">
        <v>0.0</v>
      </c>
      <c r="N877" s="6" t="s">
        <v>61</v>
      </c>
      <c r="O877" s="6">
        <v>0.0</v>
      </c>
      <c r="P877" s="6">
        <v>0.0</v>
      </c>
      <c r="Q877" s="23"/>
      <c r="R877" s="6" t="s">
        <v>6305</v>
      </c>
      <c r="S877" s="6" t="s">
        <v>18989</v>
      </c>
      <c r="T877" s="22" t="s">
        <v>18990</v>
      </c>
      <c r="U877" s="6" t="s">
        <v>19016</v>
      </c>
      <c r="V877" s="23"/>
      <c r="W877" s="6" t="s">
        <v>12884</v>
      </c>
      <c r="X877" s="23"/>
      <c r="Y877" s="23"/>
      <c r="Z877" s="23"/>
      <c r="AA877" s="23"/>
      <c r="AB877" s="23"/>
      <c r="AC877" s="6" t="s">
        <v>19017</v>
      </c>
      <c r="AD877" s="6" t="s">
        <v>19018</v>
      </c>
      <c r="AE877" s="22" t="s">
        <v>19021</v>
      </c>
      <c r="AF877" s="22" t="s">
        <v>19027</v>
      </c>
      <c r="AG877" s="23"/>
      <c r="AH877" s="23"/>
      <c r="AI877" s="23"/>
      <c r="AJ877" s="23"/>
      <c r="AK877" s="23"/>
      <c r="AL877" s="6" t="s">
        <v>19032</v>
      </c>
      <c r="AM877" s="23"/>
      <c r="AN877" s="23"/>
      <c r="AO877" s="23"/>
      <c r="AP877" s="23"/>
      <c r="AQ877" s="23"/>
      <c r="AR877" s="6" t="s">
        <v>68</v>
      </c>
      <c r="AS877" s="23"/>
      <c r="AT877" s="6" t="s">
        <v>19034</v>
      </c>
      <c r="AU877" s="23"/>
      <c r="AV877" s="22" t="s">
        <v>18990</v>
      </c>
      <c r="AW877" s="22" t="s">
        <v>18990</v>
      </c>
      <c r="AX877" s="23"/>
      <c r="AY877" s="23"/>
      <c r="AZ877" s="23"/>
      <c r="BA877" s="23"/>
      <c r="BB877" s="23"/>
      <c r="BC877" s="23"/>
      <c r="BD877" s="23"/>
      <c r="BE877" s="23"/>
      <c r="BF877" s="23"/>
    </row>
    <row r="878" hidden="1">
      <c r="A878" s="5">
        <v>37602.0</v>
      </c>
      <c r="B878" s="6" t="s">
        <v>12407</v>
      </c>
      <c r="C878" s="6" t="s">
        <v>19039</v>
      </c>
      <c r="D878" s="23"/>
      <c r="E878" s="23"/>
      <c r="F878" s="23"/>
      <c r="G878" s="6">
        <v>1.2E9</v>
      </c>
      <c r="H878" s="23"/>
      <c r="I878" s="6">
        <v>0.0</v>
      </c>
      <c r="J878" s="6">
        <v>0.0</v>
      </c>
      <c r="K878" s="6">
        <v>6.0</v>
      </c>
      <c r="L878" s="6">
        <v>0.0</v>
      </c>
      <c r="M878" s="6">
        <v>0.0</v>
      </c>
      <c r="N878" s="6" t="s">
        <v>61</v>
      </c>
      <c r="O878" s="6">
        <v>0.0</v>
      </c>
      <c r="P878" s="6">
        <v>0.0</v>
      </c>
      <c r="Q878" s="23"/>
      <c r="R878" s="23"/>
      <c r="S878" s="23"/>
      <c r="T878" s="23"/>
      <c r="U878" s="23"/>
      <c r="V878" s="23"/>
      <c r="W878" s="23"/>
      <c r="X878" s="23"/>
      <c r="Y878" s="23"/>
      <c r="Z878" s="23"/>
      <c r="AA878" s="23"/>
      <c r="AB878" s="23"/>
      <c r="AC878" s="23"/>
      <c r="AD878" s="23"/>
      <c r="AE878" s="23"/>
      <c r="AF878" s="23"/>
      <c r="AG878" s="23"/>
      <c r="AH878" s="23"/>
      <c r="AI878" s="23"/>
      <c r="AJ878" s="23"/>
      <c r="AK878" s="23"/>
      <c r="AL878" s="23"/>
      <c r="AM878" s="23"/>
      <c r="AN878" s="23"/>
      <c r="AO878" s="23"/>
      <c r="AP878" s="23"/>
      <c r="AQ878" s="23"/>
      <c r="AR878" s="6" t="s">
        <v>68</v>
      </c>
      <c r="AS878" s="23"/>
      <c r="AT878" s="23"/>
      <c r="AU878" s="23"/>
      <c r="AV878" s="23"/>
      <c r="AW878" s="23"/>
      <c r="AX878" s="23"/>
      <c r="AY878" s="23"/>
      <c r="AZ878" s="23"/>
      <c r="BA878" s="23"/>
      <c r="BB878" s="23"/>
      <c r="BC878" s="23"/>
      <c r="BD878" s="23"/>
      <c r="BE878" s="23"/>
      <c r="BF878" s="23"/>
    </row>
    <row r="879" hidden="1">
      <c r="A879" s="5">
        <v>37303.0</v>
      </c>
      <c r="B879" s="6" t="s">
        <v>10634</v>
      </c>
      <c r="C879" s="6" t="s">
        <v>19044</v>
      </c>
      <c r="D879" s="23"/>
      <c r="E879" s="23"/>
      <c r="F879" s="23"/>
      <c r="G879" s="6">
        <v>15000.0</v>
      </c>
      <c r="H879" s="23"/>
      <c r="I879" s="6">
        <v>0.0</v>
      </c>
      <c r="J879" s="6">
        <v>0.0</v>
      </c>
      <c r="K879" s="6">
        <v>6.0</v>
      </c>
      <c r="L879" s="6">
        <v>0.0</v>
      </c>
      <c r="M879" s="6">
        <v>0.0</v>
      </c>
      <c r="N879" s="6" t="s">
        <v>61</v>
      </c>
      <c r="O879" s="6">
        <v>0.0</v>
      </c>
      <c r="P879" s="6">
        <v>0.0</v>
      </c>
      <c r="Q879" s="23"/>
      <c r="R879" s="23"/>
      <c r="S879" s="23"/>
      <c r="T879" s="23"/>
      <c r="U879" s="23"/>
      <c r="V879" s="23"/>
      <c r="W879" s="23"/>
      <c r="X879" s="23"/>
      <c r="Y879" s="23"/>
      <c r="Z879" s="23"/>
      <c r="AA879" s="23"/>
      <c r="AB879" s="23"/>
      <c r="AC879" s="23"/>
      <c r="AD879" s="23"/>
      <c r="AE879" s="23"/>
      <c r="AF879" s="23"/>
      <c r="AG879" s="23"/>
      <c r="AH879" s="23"/>
      <c r="AI879" s="23"/>
      <c r="AJ879" s="23"/>
      <c r="AK879" s="23"/>
      <c r="AL879" s="23"/>
      <c r="AM879" s="23"/>
      <c r="AN879" s="23"/>
      <c r="AO879" s="23"/>
      <c r="AP879" s="23"/>
      <c r="AQ879" s="23"/>
      <c r="AR879" s="6" t="s">
        <v>68</v>
      </c>
      <c r="AS879" s="23"/>
      <c r="AT879" s="23"/>
      <c r="AU879" s="23"/>
      <c r="AV879" s="23"/>
      <c r="AW879" s="23"/>
      <c r="AX879" s="23"/>
      <c r="AY879" s="23"/>
      <c r="AZ879" s="23"/>
      <c r="BA879" s="23"/>
      <c r="BB879" s="23"/>
      <c r="BC879" s="23"/>
      <c r="BD879" s="23"/>
      <c r="BE879" s="23"/>
      <c r="BF879" s="23"/>
    </row>
    <row r="880">
      <c r="A880" s="5">
        <v>42379.0</v>
      </c>
      <c r="B880" s="6" t="s">
        <v>9256</v>
      </c>
      <c r="C880" s="6" t="s">
        <v>19045</v>
      </c>
      <c r="D880" s="6" t="s">
        <v>19047</v>
      </c>
      <c r="E880" s="6">
        <v>1.13369566E8</v>
      </c>
      <c r="F880" s="22" t="s">
        <v>19048</v>
      </c>
      <c r="G880" s="6">
        <v>10000.0</v>
      </c>
      <c r="H880" s="6">
        <v>20.0</v>
      </c>
      <c r="I880" s="6">
        <v>0.0</v>
      </c>
      <c r="J880" s="6">
        <v>1.2</v>
      </c>
      <c r="K880" s="6">
        <v>6.0</v>
      </c>
      <c r="L880" s="6">
        <v>3.0</v>
      </c>
      <c r="M880" s="6">
        <v>0.96</v>
      </c>
      <c r="N880" s="6" t="s">
        <v>61</v>
      </c>
      <c r="O880" s="6">
        <v>1.0</v>
      </c>
      <c r="P880" s="6">
        <v>0.0</v>
      </c>
      <c r="Q880" s="6" t="s">
        <v>10639</v>
      </c>
      <c r="R880" s="6" t="s">
        <v>15224</v>
      </c>
      <c r="S880" s="6" t="s">
        <v>150</v>
      </c>
      <c r="T880" s="22" t="s">
        <v>19050</v>
      </c>
      <c r="U880" s="6" t="s">
        <v>19051</v>
      </c>
      <c r="V880" s="23"/>
      <c r="W880" s="6" t="s">
        <v>19052</v>
      </c>
      <c r="X880" s="6" t="s">
        <v>2852</v>
      </c>
      <c r="Y880" s="6" t="s">
        <v>19053</v>
      </c>
      <c r="Z880" s="6">
        <v>11940.0</v>
      </c>
      <c r="AA880" s="23"/>
      <c r="AB880" s="23"/>
      <c r="AC880" s="6" t="s">
        <v>19054</v>
      </c>
      <c r="AD880" s="6" t="s">
        <v>19055</v>
      </c>
      <c r="AE880" s="6" t="s">
        <v>19057</v>
      </c>
      <c r="AF880" s="6" t="s">
        <v>19058</v>
      </c>
      <c r="AG880" s="23"/>
      <c r="AH880" s="23"/>
      <c r="AI880" s="23"/>
      <c r="AJ880" s="23"/>
      <c r="AK880" s="23"/>
      <c r="AL880" s="23"/>
      <c r="AM880" s="23"/>
      <c r="AN880" s="23"/>
      <c r="AO880" s="23"/>
      <c r="AP880" s="23"/>
      <c r="AQ880" s="23"/>
      <c r="AR880" s="6" t="s">
        <v>86</v>
      </c>
      <c r="AS880" s="23"/>
      <c r="AT880" s="23"/>
      <c r="AU880" s="23"/>
      <c r="AV880" s="6" t="s">
        <v>19059</v>
      </c>
      <c r="AW880" s="22" t="s">
        <v>19060</v>
      </c>
      <c r="AX880" s="22" t="s">
        <v>19062</v>
      </c>
      <c r="AY880" s="22" t="s">
        <v>19068</v>
      </c>
      <c r="AZ880" s="22" t="s">
        <v>19073</v>
      </c>
      <c r="BA880" s="22" t="s">
        <v>19075</v>
      </c>
      <c r="BB880" s="22" t="s">
        <v>19080</v>
      </c>
      <c r="BC880" s="23"/>
      <c r="BD880" s="23"/>
      <c r="BE880" s="23"/>
      <c r="BF880" s="23"/>
    </row>
    <row r="881" hidden="1">
      <c r="A881" s="5">
        <v>37431.0</v>
      </c>
      <c r="B881" s="12">
        <v>43314.0</v>
      </c>
      <c r="C881" s="6" t="s">
        <v>19082</v>
      </c>
      <c r="D881" s="23"/>
      <c r="E881" s="23"/>
      <c r="F881" s="23"/>
      <c r="G881" s="6">
        <v>40.0</v>
      </c>
      <c r="H881" s="23"/>
      <c r="I881" s="6">
        <v>0.0</v>
      </c>
      <c r="J881" s="6">
        <v>0.0</v>
      </c>
      <c r="K881" s="6">
        <v>6.0</v>
      </c>
      <c r="L881" s="6">
        <v>0.0</v>
      </c>
      <c r="M881" s="6">
        <v>0.0</v>
      </c>
      <c r="N881" s="6" t="s">
        <v>61</v>
      </c>
      <c r="O881" s="6">
        <v>0.0</v>
      </c>
      <c r="P881" s="6">
        <v>0.0</v>
      </c>
      <c r="Q881" s="12">
        <v>43314.0</v>
      </c>
      <c r="R881" s="6" t="s">
        <v>12535</v>
      </c>
      <c r="S881" s="23"/>
      <c r="T881" s="23"/>
      <c r="U881" s="23"/>
      <c r="V881" s="23"/>
      <c r="W881" s="6" t="s">
        <v>15280</v>
      </c>
      <c r="X881" s="23"/>
      <c r="Y881" s="23"/>
      <c r="Z881" s="23"/>
      <c r="AA881" s="23"/>
      <c r="AB881" s="23"/>
      <c r="AC881" s="6" t="s">
        <v>19088</v>
      </c>
      <c r="AD881" s="6" t="s">
        <v>19089</v>
      </c>
      <c r="AE881" s="6" t="s">
        <v>19090</v>
      </c>
      <c r="AF881" s="6" t="s">
        <v>19091</v>
      </c>
      <c r="AG881" s="23"/>
      <c r="AH881" s="23"/>
      <c r="AI881" s="23"/>
      <c r="AJ881" s="23"/>
      <c r="AK881" s="23"/>
      <c r="AL881" s="6" t="s">
        <v>19092</v>
      </c>
      <c r="AM881" s="23"/>
      <c r="AN881" s="23"/>
      <c r="AO881" s="23"/>
      <c r="AP881" s="23"/>
      <c r="AQ881" s="23"/>
      <c r="AR881" s="6" t="s">
        <v>68</v>
      </c>
      <c r="AS881" s="23"/>
      <c r="AT881" s="23"/>
      <c r="AU881" s="23"/>
      <c r="AV881" s="22" t="s">
        <v>19093</v>
      </c>
      <c r="AW881" s="22" t="s">
        <v>19093</v>
      </c>
      <c r="AX881" s="23"/>
      <c r="AY881" s="23"/>
      <c r="AZ881" s="23"/>
      <c r="BA881" s="23"/>
      <c r="BB881" s="23"/>
      <c r="BC881" s="23"/>
      <c r="BD881" s="23"/>
      <c r="BE881" s="23"/>
      <c r="BF881" s="23"/>
    </row>
    <row r="882" hidden="1">
      <c r="A882" s="5">
        <v>37733.0</v>
      </c>
      <c r="B882" s="6" t="s">
        <v>9605</v>
      </c>
      <c r="C882" s="6" t="s">
        <v>19103</v>
      </c>
      <c r="D882" s="23"/>
      <c r="E882" s="23"/>
      <c r="F882" s="23"/>
      <c r="G882" s="6">
        <v>1000.0</v>
      </c>
      <c r="H882" s="23"/>
      <c r="I882" s="6">
        <v>0.0</v>
      </c>
      <c r="J882" s="6">
        <v>0.0</v>
      </c>
      <c r="K882" s="6">
        <v>6.0</v>
      </c>
      <c r="L882" s="6">
        <v>0.0</v>
      </c>
      <c r="M882" s="6">
        <v>0.0</v>
      </c>
      <c r="N882" s="6" t="s">
        <v>61</v>
      </c>
      <c r="O882" s="6">
        <v>0.0</v>
      </c>
      <c r="P882" s="6">
        <v>0.0</v>
      </c>
      <c r="Q882" s="23"/>
      <c r="R882" s="23"/>
      <c r="S882" s="23"/>
      <c r="T882" s="23"/>
      <c r="U882" s="23"/>
      <c r="V882" s="23"/>
      <c r="W882" s="23"/>
      <c r="X882" s="23"/>
      <c r="Y882" s="23"/>
      <c r="Z882" s="23"/>
      <c r="AA882" s="23"/>
      <c r="AB882" s="23"/>
      <c r="AC882" s="23"/>
      <c r="AD882" s="23"/>
      <c r="AE882" s="23"/>
      <c r="AF882" s="23"/>
      <c r="AG882" s="23"/>
      <c r="AH882" s="23"/>
      <c r="AI882" s="23"/>
      <c r="AJ882" s="23"/>
      <c r="AK882" s="23"/>
      <c r="AL882" s="23"/>
      <c r="AM882" s="23"/>
      <c r="AN882" s="23"/>
      <c r="AO882" s="23"/>
      <c r="AP882" s="23"/>
      <c r="AQ882" s="23"/>
      <c r="AR882" s="6" t="s">
        <v>68</v>
      </c>
      <c r="AS882" s="23"/>
      <c r="AT882" s="23"/>
      <c r="AU882" s="23"/>
      <c r="AV882" s="23"/>
      <c r="AW882" s="23"/>
      <c r="AX882" s="23"/>
      <c r="AY882" s="23"/>
      <c r="AZ882" s="23"/>
      <c r="BA882" s="23"/>
      <c r="BB882" s="23"/>
      <c r="BC882" s="23"/>
      <c r="BD882" s="23"/>
      <c r="BE882" s="23"/>
      <c r="BF882" s="23"/>
    </row>
    <row r="883" hidden="1">
      <c r="A883" s="5">
        <v>37249.0</v>
      </c>
      <c r="B883" s="6" t="s">
        <v>1313</v>
      </c>
      <c r="C883" s="6" t="s">
        <v>19108</v>
      </c>
      <c r="D883" s="23"/>
      <c r="E883" s="23"/>
      <c r="F883" s="23"/>
      <c r="G883" s="6">
        <v>5000.0</v>
      </c>
      <c r="H883" s="23"/>
      <c r="I883" s="6">
        <v>0.0</v>
      </c>
      <c r="J883" s="6">
        <v>0.0</v>
      </c>
      <c r="K883" s="6">
        <v>6.0</v>
      </c>
      <c r="L883" s="6">
        <v>0.0</v>
      </c>
      <c r="M883" s="6">
        <v>0.0</v>
      </c>
      <c r="N883" s="6" t="s">
        <v>61</v>
      </c>
      <c r="O883" s="6">
        <v>0.0</v>
      </c>
      <c r="P883" s="6">
        <v>0.0</v>
      </c>
      <c r="Q883" s="23"/>
      <c r="R883" s="23"/>
      <c r="S883" s="23"/>
      <c r="T883" s="23"/>
      <c r="U883" s="23"/>
      <c r="V883" s="23"/>
      <c r="W883" s="23"/>
      <c r="X883" s="23"/>
      <c r="Y883" s="23"/>
      <c r="Z883" s="23"/>
      <c r="AA883" s="23"/>
      <c r="AB883" s="23"/>
      <c r="AC883" s="23"/>
      <c r="AD883" s="23"/>
      <c r="AE883" s="23"/>
      <c r="AF883" s="23"/>
      <c r="AG883" s="23"/>
      <c r="AH883" s="23"/>
      <c r="AI883" s="23"/>
      <c r="AJ883" s="23"/>
      <c r="AK883" s="23"/>
      <c r="AL883" s="23"/>
      <c r="AM883" s="23"/>
      <c r="AN883" s="23"/>
      <c r="AO883" s="23"/>
      <c r="AP883" s="23"/>
      <c r="AQ883" s="23"/>
      <c r="AR883" s="6" t="s">
        <v>68</v>
      </c>
      <c r="AS883" s="23"/>
      <c r="AT883" s="23"/>
      <c r="AU883" s="23"/>
      <c r="AV883" s="22" t="s">
        <v>19110</v>
      </c>
      <c r="AW883" s="22" t="s">
        <v>19110</v>
      </c>
      <c r="AX883" s="23"/>
      <c r="AY883" s="23"/>
      <c r="AZ883" s="23"/>
      <c r="BA883" s="23"/>
      <c r="BB883" s="23"/>
      <c r="BC883" s="23"/>
      <c r="BD883" s="23"/>
      <c r="BE883" s="23"/>
      <c r="BF883" s="23"/>
    </row>
    <row r="884" hidden="1">
      <c r="A884" s="5">
        <v>37248.0</v>
      </c>
      <c r="B884" s="6" t="s">
        <v>1313</v>
      </c>
      <c r="C884" s="6" t="s">
        <v>19115</v>
      </c>
      <c r="D884" s="23"/>
      <c r="E884" s="23"/>
      <c r="F884" s="23"/>
      <c r="G884" s="6">
        <v>5000.0</v>
      </c>
      <c r="H884" s="23"/>
      <c r="I884" s="6">
        <v>0.0</v>
      </c>
      <c r="J884" s="6">
        <v>0.0</v>
      </c>
      <c r="K884" s="6">
        <v>6.0</v>
      </c>
      <c r="L884" s="6">
        <v>0.0</v>
      </c>
      <c r="M884" s="6">
        <v>0.0</v>
      </c>
      <c r="N884" s="6" t="s">
        <v>61</v>
      </c>
      <c r="O884" s="6">
        <v>0.0</v>
      </c>
      <c r="P884" s="6">
        <v>0.0</v>
      </c>
      <c r="Q884" s="23"/>
      <c r="R884" s="23"/>
      <c r="S884" s="23"/>
      <c r="T884" s="23"/>
      <c r="U884" s="23"/>
      <c r="V884" s="23"/>
      <c r="W884" s="23"/>
      <c r="X884" s="23"/>
      <c r="Y884" s="23"/>
      <c r="Z884" s="23"/>
      <c r="AA884" s="23"/>
      <c r="AB884" s="23"/>
      <c r="AC884" s="23"/>
      <c r="AD884" s="23"/>
      <c r="AE884" s="23"/>
      <c r="AF884" s="23"/>
      <c r="AG884" s="23"/>
      <c r="AH884" s="23"/>
      <c r="AI884" s="23"/>
      <c r="AJ884" s="23"/>
      <c r="AK884" s="23"/>
      <c r="AL884" s="23"/>
      <c r="AM884" s="23"/>
      <c r="AN884" s="23"/>
      <c r="AO884" s="23"/>
      <c r="AP884" s="23"/>
      <c r="AQ884" s="23"/>
      <c r="AR884" s="6" t="s">
        <v>68</v>
      </c>
      <c r="AS884" s="23"/>
      <c r="AT884" s="23"/>
      <c r="AU884" s="23"/>
      <c r="AV884" s="23"/>
      <c r="AW884" s="23"/>
      <c r="AX884" s="23"/>
      <c r="AY884" s="23"/>
      <c r="AZ884" s="23"/>
      <c r="BA884" s="23"/>
      <c r="BB884" s="23"/>
      <c r="BC884" s="23"/>
      <c r="BD884" s="23"/>
      <c r="BE884" s="23"/>
      <c r="BF884" s="23"/>
    </row>
    <row r="885" hidden="1">
      <c r="A885" s="5">
        <v>38620.0</v>
      </c>
      <c r="B885" s="6" t="s">
        <v>9890</v>
      </c>
      <c r="C885" s="6" t="s">
        <v>19116</v>
      </c>
      <c r="D885" s="23"/>
      <c r="E885" s="23"/>
      <c r="F885" s="23"/>
      <c r="G885" s="6">
        <v>160559.39</v>
      </c>
      <c r="H885" s="23"/>
      <c r="I885" s="6">
        <v>0.0</v>
      </c>
      <c r="J885" s="6">
        <v>0.0</v>
      </c>
      <c r="K885" s="6">
        <v>6.0</v>
      </c>
      <c r="L885" s="6">
        <v>0.0</v>
      </c>
      <c r="M885" s="6">
        <v>0.0</v>
      </c>
      <c r="N885" s="6" t="s">
        <v>61</v>
      </c>
      <c r="O885" s="6">
        <v>0.0</v>
      </c>
      <c r="P885" s="6">
        <v>0.0</v>
      </c>
      <c r="Q885" s="23"/>
      <c r="R885" s="23"/>
      <c r="S885" s="23"/>
      <c r="T885" s="23"/>
      <c r="U885" s="23"/>
      <c r="V885" s="23"/>
      <c r="W885" s="23"/>
      <c r="X885" s="23"/>
      <c r="Y885" s="23"/>
      <c r="Z885" s="23"/>
      <c r="AA885" s="23"/>
      <c r="AB885" s="23"/>
      <c r="AC885" s="23"/>
      <c r="AD885" s="23"/>
      <c r="AE885" s="23"/>
      <c r="AF885" s="23"/>
      <c r="AG885" s="23"/>
      <c r="AH885" s="23"/>
      <c r="AI885" s="23"/>
      <c r="AJ885" s="23"/>
      <c r="AK885" s="23"/>
      <c r="AL885" s="23"/>
      <c r="AM885" s="23"/>
      <c r="AN885" s="23"/>
      <c r="AO885" s="23"/>
      <c r="AP885" s="23"/>
      <c r="AQ885" s="23"/>
      <c r="AR885" s="6" t="s">
        <v>68</v>
      </c>
      <c r="AS885" s="23"/>
      <c r="AT885" s="23"/>
      <c r="AU885" s="23"/>
      <c r="AV885" s="23"/>
      <c r="AW885" s="23"/>
      <c r="AX885" s="23"/>
      <c r="AY885" s="23"/>
      <c r="AZ885" s="23"/>
      <c r="BA885" s="23"/>
      <c r="BB885" s="23"/>
      <c r="BC885" s="23"/>
      <c r="BD885" s="23"/>
      <c r="BE885" s="23"/>
      <c r="BF885" s="23"/>
    </row>
    <row r="886" hidden="1">
      <c r="A886" s="5">
        <v>37759.0</v>
      </c>
      <c r="B886" s="6" t="s">
        <v>9477</v>
      </c>
      <c r="C886" s="6" t="s">
        <v>19120</v>
      </c>
      <c r="D886" s="23"/>
      <c r="E886" s="23"/>
      <c r="F886" s="23"/>
      <c r="G886" s="6">
        <v>8000.0</v>
      </c>
      <c r="H886" s="23"/>
      <c r="I886" s="6">
        <v>0.0</v>
      </c>
      <c r="J886" s="6">
        <v>0.0</v>
      </c>
      <c r="K886" s="6">
        <v>6.0</v>
      </c>
      <c r="L886" s="6">
        <v>0.0</v>
      </c>
      <c r="M886" s="6">
        <v>0.0</v>
      </c>
      <c r="N886" s="6" t="s">
        <v>61</v>
      </c>
      <c r="O886" s="6">
        <v>0.0</v>
      </c>
      <c r="P886" s="6">
        <v>0.0</v>
      </c>
      <c r="Q886" s="23"/>
      <c r="R886" s="23"/>
      <c r="S886" s="23"/>
      <c r="T886" s="23"/>
      <c r="U886" s="23"/>
      <c r="V886" s="23"/>
      <c r="W886" s="23"/>
      <c r="X886" s="23"/>
      <c r="Y886" s="23"/>
      <c r="Z886" s="23"/>
      <c r="AA886" s="23"/>
      <c r="AB886" s="23"/>
      <c r="AC886" s="23"/>
      <c r="AD886" s="23"/>
      <c r="AE886" s="23"/>
      <c r="AF886" s="23"/>
      <c r="AG886" s="23"/>
      <c r="AH886" s="23"/>
      <c r="AI886" s="23"/>
      <c r="AJ886" s="23"/>
      <c r="AK886" s="23"/>
      <c r="AL886" s="23"/>
      <c r="AM886" s="23"/>
      <c r="AN886" s="23"/>
      <c r="AO886" s="23"/>
      <c r="AP886" s="23"/>
      <c r="AQ886" s="23"/>
      <c r="AR886" s="6" t="s">
        <v>68</v>
      </c>
      <c r="AS886" s="23"/>
      <c r="AT886" s="23"/>
      <c r="AU886" s="23"/>
      <c r="AV886" s="23"/>
      <c r="AW886" s="23"/>
      <c r="AX886" s="23"/>
      <c r="AY886" s="23"/>
      <c r="AZ886" s="23"/>
      <c r="BA886" s="23"/>
      <c r="BB886" s="23"/>
      <c r="BC886" s="23"/>
      <c r="BD886" s="23"/>
      <c r="BE886" s="23"/>
      <c r="BF886" s="23"/>
    </row>
    <row r="887" hidden="1">
      <c r="A887" s="5">
        <v>38709.0</v>
      </c>
      <c r="B887" s="12">
        <v>43225.0</v>
      </c>
      <c r="C887" s="6" t="s">
        <v>19127</v>
      </c>
      <c r="D887" s="23"/>
      <c r="E887" s="23"/>
      <c r="F887" s="23"/>
      <c r="G887" s="6">
        <v>1000.0</v>
      </c>
      <c r="H887" s="23"/>
      <c r="I887" s="6">
        <v>0.0</v>
      </c>
      <c r="J887" s="6">
        <v>0.0</v>
      </c>
      <c r="K887" s="6">
        <v>6.0</v>
      </c>
      <c r="L887" s="6">
        <v>0.0</v>
      </c>
      <c r="M887" s="6">
        <v>0.0</v>
      </c>
      <c r="N887" s="6" t="s">
        <v>61</v>
      </c>
      <c r="O887" s="6">
        <v>0.0</v>
      </c>
      <c r="P887" s="6">
        <v>0.0</v>
      </c>
      <c r="Q887" s="23"/>
      <c r="R887" s="23"/>
      <c r="S887" s="23"/>
      <c r="T887" s="23"/>
      <c r="U887" s="23"/>
      <c r="V887" s="23"/>
      <c r="W887" s="23"/>
      <c r="X887" s="23"/>
      <c r="Y887" s="23"/>
      <c r="Z887" s="23"/>
      <c r="AA887" s="23"/>
      <c r="AB887" s="23"/>
      <c r="AC887" s="23"/>
      <c r="AD887" s="23"/>
      <c r="AE887" s="23"/>
      <c r="AF887" s="23"/>
      <c r="AG887" s="23"/>
      <c r="AH887" s="23"/>
      <c r="AI887" s="23"/>
      <c r="AJ887" s="23"/>
      <c r="AK887" s="23"/>
      <c r="AL887" s="23"/>
      <c r="AM887" s="23"/>
      <c r="AN887" s="23"/>
      <c r="AO887" s="23"/>
      <c r="AP887" s="23"/>
      <c r="AQ887" s="23"/>
      <c r="AR887" s="6" t="s">
        <v>68</v>
      </c>
      <c r="AS887" s="23"/>
      <c r="AT887" s="23"/>
      <c r="AU887" s="23"/>
      <c r="AV887" s="23"/>
      <c r="AW887" s="23"/>
      <c r="AX887" s="23"/>
      <c r="AY887" s="23"/>
      <c r="AZ887" s="23"/>
      <c r="BA887" s="23"/>
      <c r="BB887" s="23"/>
      <c r="BC887" s="23"/>
      <c r="BD887" s="23"/>
      <c r="BE887" s="23"/>
      <c r="BF887" s="23"/>
    </row>
    <row r="888" hidden="1">
      <c r="A888" s="5">
        <v>38440.0</v>
      </c>
      <c r="B888" s="12">
        <v>43438.0</v>
      </c>
      <c r="C888" s="6" t="s">
        <v>19133</v>
      </c>
      <c r="D888" s="23"/>
      <c r="E888" s="23"/>
      <c r="F888" s="23"/>
      <c r="G888" s="6">
        <v>99.999</v>
      </c>
      <c r="H888" s="23"/>
      <c r="I888" s="6">
        <v>0.0</v>
      </c>
      <c r="J888" s="6">
        <v>0.0</v>
      </c>
      <c r="K888" s="6">
        <v>6.0</v>
      </c>
      <c r="L888" s="6">
        <v>0.0</v>
      </c>
      <c r="M888" s="6">
        <v>0.0</v>
      </c>
      <c r="N888" s="6" t="s">
        <v>61</v>
      </c>
      <c r="O888" s="6">
        <v>0.0</v>
      </c>
      <c r="P888" s="6">
        <v>0.0</v>
      </c>
      <c r="Q888" s="23"/>
      <c r="R888" s="23"/>
      <c r="S888" s="23"/>
      <c r="T888" s="23"/>
      <c r="U888" s="23"/>
      <c r="V888" s="23"/>
      <c r="W888" s="23"/>
      <c r="X888" s="23"/>
      <c r="Y888" s="23"/>
      <c r="Z888" s="23"/>
      <c r="AA888" s="23"/>
      <c r="AB888" s="23"/>
      <c r="AC888" s="23"/>
      <c r="AD888" s="23"/>
      <c r="AE888" s="23"/>
      <c r="AF888" s="23"/>
      <c r="AG888" s="23"/>
      <c r="AH888" s="23"/>
      <c r="AI888" s="23"/>
      <c r="AJ888" s="23"/>
      <c r="AK888" s="23"/>
      <c r="AL888" s="23"/>
      <c r="AM888" s="23"/>
      <c r="AN888" s="23"/>
      <c r="AO888" s="23"/>
      <c r="AP888" s="23"/>
      <c r="AQ888" s="23"/>
      <c r="AR888" s="6" t="s">
        <v>68</v>
      </c>
      <c r="AS888" s="23"/>
      <c r="AT888" s="23"/>
      <c r="AU888" s="23"/>
      <c r="AV888" s="23"/>
      <c r="AW888" s="23"/>
      <c r="AX888" s="23"/>
      <c r="AY888" s="23"/>
      <c r="AZ888" s="23"/>
      <c r="BA888" s="23"/>
      <c r="BB888" s="23"/>
      <c r="BC888" s="23"/>
      <c r="BD888" s="23"/>
      <c r="BE888" s="23"/>
      <c r="BF888" s="23"/>
    </row>
    <row r="889" hidden="1">
      <c r="A889" s="5">
        <v>39161.0</v>
      </c>
      <c r="B889" s="12">
        <v>43440.0</v>
      </c>
      <c r="C889" s="6" t="s">
        <v>19134</v>
      </c>
      <c r="D889" s="23"/>
      <c r="E889" s="23"/>
      <c r="F889" s="23"/>
      <c r="G889" s="6">
        <v>150000.0</v>
      </c>
      <c r="H889" s="23"/>
      <c r="I889" s="6">
        <v>0.0</v>
      </c>
      <c r="J889" s="6">
        <v>0.0</v>
      </c>
      <c r="K889" s="6">
        <v>6.0</v>
      </c>
      <c r="L889" s="6">
        <v>0.0</v>
      </c>
      <c r="M889" s="6">
        <v>0.0</v>
      </c>
      <c r="N889" s="6" t="s">
        <v>61</v>
      </c>
      <c r="O889" s="6">
        <v>0.0</v>
      </c>
      <c r="P889" s="6">
        <v>0.0</v>
      </c>
      <c r="Q889" s="23"/>
      <c r="R889" s="23"/>
      <c r="S889" s="23"/>
      <c r="T889" s="23"/>
      <c r="U889" s="23"/>
      <c r="V889" s="23"/>
      <c r="W889" s="23"/>
      <c r="X889" s="23"/>
      <c r="Y889" s="23"/>
      <c r="Z889" s="23"/>
      <c r="AA889" s="23"/>
      <c r="AB889" s="23"/>
      <c r="AC889" s="23"/>
      <c r="AD889" s="23"/>
      <c r="AE889" s="23"/>
      <c r="AF889" s="23"/>
      <c r="AG889" s="23"/>
      <c r="AH889" s="23"/>
      <c r="AI889" s="23"/>
      <c r="AJ889" s="23"/>
      <c r="AK889" s="23"/>
      <c r="AL889" s="23"/>
      <c r="AM889" s="23"/>
      <c r="AN889" s="23"/>
      <c r="AO889" s="23"/>
      <c r="AP889" s="23"/>
      <c r="AQ889" s="23"/>
      <c r="AR889" s="6" t="s">
        <v>68</v>
      </c>
      <c r="AS889" s="23"/>
      <c r="AT889" s="23"/>
      <c r="AU889" s="23"/>
      <c r="AV889" s="23"/>
      <c r="AW889" s="23"/>
      <c r="AX889" s="23"/>
      <c r="AY889" s="23"/>
      <c r="AZ889" s="23"/>
      <c r="BA889" s="23"/>
      <c r="BB889" s="23"/>
      <c r="BC889" s="23"/>
      <c r="BD889" s="23"/>
      <c r="BE889" s="23"/>
      <c r="BF889" s="23"/>
    </row>
    <row r="890" hidden="1">
      <c r="A890" s="5">
        <v>38188.0</v>
      </c>
      <c r="B890" s="6" t="s">
        <v>14082</v>
      </c>
      <c r="C890" s="6" t="s">
        <v>19137</v>
      </c>
      <c r="D890" s="23"/>
      <c r="E890" s="23"/>
      <c r="F890" s="23"/>
      <c r="G890" s="6">
        <v>5000.0</v>
      </c>
      <c r="H890" s="23"/>
      <c r="I890" s="6">
        <v>0.0</v>
      </c>
      <c r="J890" s="6">
        <v>0.0</v>
      </c>
      <c r="K890" s="6">
        <v>6.0</v>
      </c>
      <c r="L890" s="6">
        <v>0.0</v>
      </c>
      <c r="M890" s="6">
        <v>0.0</v>
      </c>
      <c r="N890" s="6" t="s">
        <v>61</v>
      </c>
      <c r="O890" s="6">
        <v>0.0</v>
      </c>
      <c r="P890" s="6">
        <v>0.0</v>
      </c>
      <c r="Q890" s="23"/>
      <c r="R890" s="23"/>
      <c r="S890" s="23"/>
      <c r="T890" s="23"/>
      <c r="U890" s="23"/>
      <c r="V890" s="23"/>
      <c r="W890" s="23"/>
      <c r="X890" s="23"/>
      <c r="Y890" s="23"/>
      <c r="Z890" s="23"/>
      <c r="AA890" s="23"/>
      <c r="AB890" s="23"/>
      <c r="AC890" s="23"/>
      <c r="AD890" s="23"/>
      <c r="AE890" s="23"/>
      <c r="AF890" s="23"/>
      <c r="AG890" s="23"/>
      <c r="AH890" s="23"/>
      <c r="AI890" s="23"/>
      <c r="AJ890" s="23"/>
      <c r="AK890" s="23"/>
      <c r="AL890" s="23"/>
      <c r="AM890" s="23"/>
      <c r="AN890" s="23"/>
      <c r="AO890" s="23"/>
      <c r="AP890" s="23"/>
      <c r="AQ890" s="23"/>
      <c r="AR890" s="6" t="s">
        <v>68</v>
      </c>
      <c r="AS890" s="23"/>
      <c r="AT890" s="23"/>
      <c r="AU890" s="23"/>
      <c r="AV890" s="22" t="s">
        <v>19139</v>
      </c>
      <c r="AW890" s="22" t="s">
        <v>19139</v>
      </c>
      <c r="AX890" s="23"/>
      <c r="AY890" s="23"/>
      <c r="AZ890" s="23"/>
      <c r="BA890" s="23"/>
      <c r="BB890" s="23"/>
      <c r="BC890" s="23"/>
      <c r="BD890" s="23"/>
      <c r="BE890" s="23"/>
      <c r="BF890" s="23"/>
    </row>
    <row r="891" hidden="1">
      <c r="A891" s="5">
        <v>42541.0</v>
      </c>
      <c r="B891" s="16">
        <v>43416.0</v>
      </c>
      <c r="C891" s="6" t="s">
        <v>19144</v>
      </c>
      <c r="D891" s="6" t="s">
        <v>19145</v>
      </c>
      <c r="E891" s="6" t="s">
        <v>19146</v>
      </c>
      <c r="F891" s="22" t="s">
        <v>19147</v>
      </c>
      <c r="G891" s="6">
        <v>8000.0</v>
      </c>
      <c r="H891" s="23"/>
      <c r="I891" s="6">
        <v>0.0</v>
      </c>
      <c r="J891" s="6">
        <v>0.0</v>
      </c>
      <c r="K891" s="6">
        <v>6.0</v>
      </c>
      <c r="L891" s="6">
        <v>0.0</v>
      </c>
      <c r="M891" s="6">
        <v>0.0</v>
      </c>
      <c r="N891" s="6" t="s">
        <v>61</v>
      </c>
      <c r="O891" s="6">
        <v>0.0</v>
      </c>
      <c r="P891" s="6">
        <v>0.0</v>
      </c>
      <c r="Q891" s="6" t="s">
        <v>13660</v>
      </c>
      <c r="R891" s="12">
        <v>43617.0</v>
      </c>
      <c r="S891" s="6" t="s">
        <v>19154</v>
      </c>
      <c r="T891" s="22" t="s">
        <v>19155</v>
      </c>
      <c r="U891" s="6" t="s">
        <v>19160</v>
      </c>
      <c r="V891" s="23"/>
      <c r="W891" s="6" t="s">
        <v>19161</v>
      </c>
      <c r="X891" s="23"/>
      <c r="Y891" s="23"/>
      <c r="Z891" s="23"/>
      <c r="AA891" s="23"/>
      <c r="AB891" s="23"/>
      <c r="AC891" s="6" t="s">
        <v>19162</v>
      </c>
      <c r="AD891" s="6" t="s">
        <v>19163</v>
      </c>
      <c r="AE891" s="6" t="s">
        <v>19164</v>
      </c>
      <c r="AF891" s="6" t="s">
        <v>19168</v>
      </c>
      <c r="AG891" s="23"/>
      <c r="AH891" s="23"/>
      <c r="AI891" s="23"/>
      <c r="AJ891" s="23"/>
      <c r="AK891" s="23"/>
      <c r="AL891" s="23"/>
      <c r="AM891" s="23"/>
      <c r="AN891" s="23"/>
      <c r="AO891" s="23"/>
      <c r="AP891" s="23"/>
      <c r="AQ891" s="23"/>
      <c r="AR891" s="6" t="s">
        <v>68</v>
      </c>
      <c r="AS891" s="23"/>
      <c r="AT891" s="6" t="s">
        <v>19169</v>
      </c>
      <c r="AU891" s="23"/>
      <c r="AV891" s="22" t="s">
        <v>19155</v>
      </c>
      <c r="AW891" s="22" t="s">
        <v>19155</v>
      </c>
      <c r="AX891" s="22" t="s">
        <v>19179</v>
      </c>
      <c r="AY891" s="23"/>
      <c r="AZ891" s="23"/>
      <c r="BA891" s="22" t="s">
        <v>19184</v>
      </c>
      <c r="BB891" s="22" t="s">
        <v>19189</v>
      </c>
      <c r="BC891" s="23"/>
      <c r="BD891" s="23"/>
      <c r="BE891" s="23"/>
      <c r="BF891" s="23"/>
    </row>
    <row r="892" hidden="1">
      <c r="A892" s="5">
        <v>37508.0</v>
      </c>
      <c r="B892" s="6" t="s">
        <v>9694</v>
      </c>
      <c r="C892" s="6" t="s">
        <v>19195</v>
      </c>
      <c r="D892" s="23"/>
      <c r="E892" s="23"/>
      <c r="F892" s="23"/>
      <c r="G892" s="6">
        <v>5000.0</v>
      </c>
      <c r="H892" s="23"/>
      <c r="I892" s="6">
        <v>0.0</v>
      </c>
      <c r="J892" s="6">
        <v>0.0</v>
      </c>
      <c r="K892" s="6">
        <v>6.0</v>
      </c>
      <c r="L892" s="6">
        <v>0.0</v>
      </c>
      <c r="M892" s="6">
        <v>0.0</v>
      </c>
      <c r="N892" s="6" t="s">
        <v>61</v>
      </c>
      <c r="O892" s="6">
        <v>0.0</v>
      </c>
      <c r="P892" s="6">
        <v>0.0</v>
      </c>
      <c r="Q892" s="6" t="s">
        <v>9694</v>
      </c>
      <c r="R892" s="6" t="s">
        <v>10798</v>
      </c>
      <c r="S892" s="23"/>
      <c r="T892" s="23"/>
      <c r="U892" s="23"/>
      <c r="V892" s="23"/>
      <c r="W892" s="6" t="s">
        <v>19196</v>
      </c>
      <c r="X892" s="23"/>
      <c r="Y892" s="23"/>
      <c r="Z892" s="23"/>
      <c r="AA892" s="23"/>
      <c r="AB892" s="23"/>
      <c r="AC892" s="6" t="s">
        <v>19197</v>
      </c>
      <c r="AD892" s="6" t="s">
        <v>19198</v>
      </c>
      <c r="AE892" s="6" t="s">
        <v>1054</v>
      </c>
      <c r="AF892" s="6" t="s">
        <v>191</v>
      </c>
      <c r="AG892" s="23"/>
      <c r="AH892" s="23"/>
      <c r="AI892" s="23"/>
      <c r="AJ892" s="23"/>
      <c r="AK892" s="23"/>
      <c r="AL892" s="23"/>
      <c r="AM892" s="23"/>
      <c r="AN892" s="23"/>
      <c r="AO892" s="23"/>
      <c r="AP892" s="23"/>
      <c r="AQ892" s="23"/>
      <c r="AR892" s="6" t="s">
        <v>68</v>
      </c>
      <c r="AS892" s="23"/>
      <c r="AT892" s="23"/>
      <c r="AU892" s="23"/>
      <c r="AV892" s="22" t="s">
        <v>19200</v>
      </c>
      <c r="AW892" s="22" t="s">
        <v>19200</v>
      </c>
      <c r="AX892" s="23"/>
      <c r="AY892" s="23"/>
      <c r="AZ892" s="23"/>
      <c r="BA892" s="23"/>
      <c r="BB892" s="23"/>
      <c r="BC892" s="23"/>
      <c r="BD892" s="23"/>
      <c r="BE892" s="23"/>
      <c r="BF892" s="23"/>
    </row>
    <row r="893" hidden="1">
      <c r="A893" s="5">
        <v>37253.0</v>
      </c>
      <c r="B893" s="6" t="s">
        <v>1313</v>
      </c>
      <c r="C893" s="6" t="s">
        <v>19203</v>
      </c>
      <c r="D893" s="23"/>
      <c r="E893" s="23"/>
      <c r="F893" s="23"/>
      <c r="G893" s="6">
        <v>35000.0</v>
      </c>
      <c r="H893" s="23"/>
      <c r="I893" s="6">
        <v>0.0</v>
      </c>
      <c r="J893" s="6">
        <v>0.0</v>
      </c>
      <c r="K893" s="6">
        <v>6.0</v>
      </c>
      <c r="L893" s="6">
        <v>0.0</v>
      </c>
      <c r="M893" s="6">
        <v>0.0</v>
      </c>
      <c r="N893" s="6" t="s">
        <v>61</v>
      </c>
      <c r="O893" s="6">
        <v>0.0</v>
      </c>
      <c r="P893" s="6">
        <v>0.0</v>
      </c>
      <c r="Q893" s="23"/>
      <c r="R893" s="23"/>
      <c r="S893" s="23"/>
      <c r="T893" s="23"/>
      <c r="U893" s="23"/>
      <c r="V893" s="23"/>
      <c r="W893" s="23"/>
      <c r="X893" s="23"/>
      <c r="Y893" s="23"/>
      <c r="Z893" s="23"/>
      <c r="AA893" s="23"/>
      <c r="AB893" s="23"/>
      <c r="AC893" s="23"/>
      <c r="AD893" s="23"/>
      <c r="AE893" s="23"/>
      <c r="AF893" s="23"/>
      <c r="AG893" s="23"/>
      <c r="AH893" s="23"/>
      <c r="AI893" s="23"/>
      <c r="AJ893" s="23"/>
      <c r="AK893" s="23"/>
      <c r="AL893" s="23"/>
      <c r="AM893" s="23"/>
      <c r="AN893" s="23"/>
      <c r="AO893" s="23"/>
      <c r="AP893" s="23"/>
      <c r="AQ893" s="23"/>
      <c r="AR893" s="6" t="s">
        <v>68</v>
      </c>
      <c r="AS893" s="23"/>
      <c r="AT893" s="23"/>
      <c r="AU893" s="23"/>
      <c r="AV893" s="23"/>
      <c r="AW893" s="23"/>
      <c r="AX893" s="23"/>
      <c r="AY893" s="23"/>
      <c r="AZ893" s="23"/>
      <c r="BA893" s="23"/>
      <c r="BB893" s="23"/>
      <c r="BC893" s="23"/>
      <c r="BD893" s="23"/>
      <c r="BE893" s="23"/>
      <c r="BF893" s="23"/>
    </row>
    <row r="894" hidden="1">
      <c r="A894" s="5">
        <v>41450.0</v>
      </c>
      <c r="B894" s="6" t="s">
        <v>11788</v>
      </c>
      <c r="C894" s="6" t="s">
        <v>19206</v>
      </c>
      <c r="D894" s="23"/>
      <c r="E894" s="23"/>
      <c r="F894" s="23"/>
      <c r="G894" s="6">
        <v>25000.0</v>
      </c>
      <c r="H894" s="23"/>
      <c r="I894" s="6">
        <v>0.0</v>
      </c>
      <c r="J894" s="6">
        <v>0.0</v>
      </c>
      <c r="K894" s="6">
        <v>6.0</v>
      </c>
      <c r="L894" s="6">
        <v>0.0</v>
      </c>
      <c r="M894" s="6">
        <v>0.0</v>
      </c>
      <c r="N894" s="6" t="s">
        <v>61</v>
      </c>
      <c r="O894" s="6">
        <v>0.0</v>
      </c>
      <c r="P894" s="6">
        <v>0.0</v>
      </c>
      <c r="Q894" s="23"/>
      <c r="R894" s="23"/>
      <c r="S894" s="23"/>
      <c r="T894" s="23"/>
      <c r="U894" s="23"/>
      <c r="V894" s="23"/>
      <c r="W894" s="23"/>
      <c r="X894" s="23"/>
      <c r="Y894" s="23"/>
      <c r="Z894" s="23"/>
      <c r="AA894" s="23"/>
      <c r="AB894" s="23"/>
      <c r="AC894" s="23"/>
      <c r="AD894" s="23"/>
      <c r="AE894" s="23"/>
      <c r="AF894" s="23"/>
      <c r="AG894" s="23"/>
      <c r="AH894" s="23"/>
      <c r="AI894" s="23"/>
      <c r="AJ894" s="23"/>
      <c r="AK894" s="23"/>
      <c r="AL894" s="23"/>
      <c r="AM894" s="23"/>
      <c r="AN894" s="23"/>
      <c r="AO894" s="23"/>
      <c r="AP894" s="23"/>
      <c r="AQ894" s="23"/>
      <c r="AR894" s="6" t="s">
        <v>68</v>
      </c>
      <c r="AS894" s="23"/>
      <c r="AT894" s="23"/>
      <c r="AU894" s="23"/>
      <c r="AV894" s="22" t="s">
        <v>19208</v>
      </c>
      <c r="AW894" s="22" t="s">
        <v>19208</v>
      </c>
      <c r="AX894" s="23"/>
      <c r="AY894" s="23"/>
      <c r="AZ894" s="23"/>
      <c r="BA894" s="23"/>
      <c r="BB894" s="23"/>
      <c r="BC894" s="23"/>
      <c r="BD894" s="23"/>
      <c r="BE894" s="23"/>
      <c r="BF894" s="23"/>
    </row>
    <row r="895" hidden="1">
      <c r="A895" s="5">
        <v>37880.0</v>
      </c>
      <c r="B895" s="12">
        <v>43162.0</v>
      </c>
      <c r="C895" s="6" t="s">
        <v>19213</v>
      </c>
      <c r="D895" s="23"/>
      <c r="E895" s="23"/>
      <c r="F895" s="23"/>
      <c r="G895" s="6">
        <v>2000000.0</v>
      </c>
      <c r="H895" s="23"/>
      <c r="I895" s="6">
        <v>0.0</v>
      </c>
      <c r="J895" s="6">
        <v>0.0</v>
      </c>
      <c r="K895" s="6">
        <v>6.0</v>
      </c>
      <c r="L895" s="6">
        <v>0.0</v>
      </c>
      <c r="M895" s="6">
        <v>0.0</v>
      </c>
      <c r="N895" s="6" t="s">
        <v>61</v>
      </c>
      <c r="O895" s="6">
        <v>0.0</v>
      </c>
      <c r="P895" s="6">
        <v>0.0</v>
      </c>
      <c r="Q895" s="23"/>
      <c r="R895" s="23"/>
      <c r="S895" s="23"/>
      <c r="T895" s="23"/>
      <c r="U895" s="23"/>
      <c r="V895" s="23"/>
      <c r="W895" s="23"/>
      <c r="X895" s="23"/>
      <c r="Y895" s="23"/>
      <c r="Z895" s="23"/>
      <c r="AA895" s="23"/>
      <c r="AB895" s="23"/>
      <c r="AC895" s="23"/>
      <c r="AD895" s="23"/>
      <c r="AE895" s="23"/>
      <c r="AF895" s="23"/>
      <c r="AG895" s="23"/>
      <c r="AH895" s="23"/>
      <c r="AI895" s="23"/>
      <c r="AJ895" s="23"/>
      <c r="AK895" s="23"/>
      <c r="AL895" s="23"/>
      <c r="AM895" s="23"/>
      <c r="AN895" s="23"/>
      <c r="AO895" s="23"/>
      <c r="AP895" s="23"/>
      <c r="AQ895" s="23"/>
      <c r="AR895" s="6" t="s">
        <v>68</v>
      </c>
      <c r="AS895" s="23"/>
      <c r="AT895" s="23"/>
      <c r="AU895" s="23"/>
      <c r="AV895" s="23"/>
      <c r="AW895" s="23"/>
      <c r="AX895" s="23"/>
      <c r="AY895" s="23"/>
      <c r="AZ895" s="23"/>
      <c r="BA895" s="23"/>
      <c r="BB895" s="23"/>
      <c r="BC895" s="23"/>
      <c r="BD895" s="23"/>
      <c r="BE895" s="23"/>
      <c r="BF895" s="23"/>
    </row>
    <row r="896" hidden="1">
      <c r="A896" s="5">
        <v>40723.0</v>
      </c>
      <c r="B896" s="6" t="s">
        <v>9567</v>
      </c>
      <c r="C896" s="6" t="s">
        <v>19217</v>
      </c>
      <c r="D896" s="23"/>
      <c r="E896" s="23"/>
      <c r="F896" s="23"/>
      <c r="G896" s="6">
        <v>3.5</v>
      </c>
      <c r="H896" s="23"/>
      <c r="I896" s="6">
        <v>0.0</v>
      </c>
      <c r="J896" s="6">
        <v>0.0</v>
      </c>
      <c r="K896" s="6">
        <v>6.0</v>
      </c>
      <c r="L896" s="6">
        <v>0.0</v>
      </c>
      <c r="M896" s="6">
        <v>0.0</v>
      </c>
      <c r="N896" s="6" t="s">
        <v>61</v>
      </c>
      <c r="O896" s="6">
        <v>0.0</v>
      </c>
      <c r="P896" s="6">
        <v>0.0</v>
      </c>
      <c r="Q896" s="23"/>
      <c r="R896" s="23"/>
      <c r="S896" s="23"/>
      <c r="T896" s="23"/>
      <c r="U896" s="23"/>
      <c r="V896" s="23"/>
      <c r="W896" s="23"/>
      <c r="X896" s="23"/>
      <c r="Y896" s="23"/>
      <c r="Z896" s="23"/>
      <c r="AA896" s="23"/>
      <c r="AB896" s="23"/>
      <c r="AC896" s="23"/>
      <c r="AD896" s="23"/>
      <c r="AE896" s="23"/>
      <c r="AF896" s="23"/>
      <c r="AG896" s="23"/>
      <c r="AH896" s="23"/>
      <c r="AI896" s="23"/>
      <c r="AJ896" s="23"/>
      <c r="AK896" s="23"/>
      <c r="AL896" s="23"/>
      <c r="AM896" s="23"/>
      <c r="AN896" s="23"/>
      <c r="AO896" s="23"/>
      <c r="AP896" s="23"/>
      <c r="AQ896" s="23"/>
      <c r="AR896" s="6" t="s">
        <v>68</v>
      </c>
      <c r="AS896" s="23"/>
      <c r="AT896" s="23"/>
      <c r="AU896" s="23"/>
      <c r="AV896" s="23"/>
      <c r="AW896" s="23"/>
      <c r="AX896" s="23"/>
      <c r="AY896" s="23"/>
      <c r="AZ896" s="23"/>
      <c r="BA896" s="23"/>
      <c r="BB896" s="23"/>
      <c r="BC896" s="23"/>
      <c r="BD896" s="23"/>
      <c r="BE896" s="23"/>
      <c r="BF896" s="23"/>
    </row>
    <row r="897" hidden="1">
      <c r="A897" s="5">
        <v>37077.0</v>
      </c>
      <c r="B897" s="6" t="s">
        <v>10729</v>
      </c>
      <c r="C897" s="6" t="s">
        <v>19224</v>
      </c>
      <c r="D897" s="23"/>
      <c r="E897" s="23"/>
      <c r="F897" s="23"/>
      <c r="G897" s="6">
        <v>250.0</v>
      </c>
      <c r="H897" s="23"/>
      <c r="I897" s="6">
        <v>0.0</v>
      </c>
      <c r="J897" s="6">
        <v>0.0</v>
      </c>
      <c r="K897" s="6">
        <v>6.0</v>
      </c>
      <c r="L897" s="6">
        <v>0.0</v>
      </c>
      <c r="M897" s="6">
        <v>0.0</v>
      </c>
      <c r="N897" s="6" t="s">
        <v>61</v>
      </c>
      <c r="O897" s="6">
        <v>0.0</v>
      </c>
      <c r="P897" s="6">
        <v>0.0</v>
      </c>
      <c r="Q897" s="6" t="s">
        <v>10729</v>
      </c>
      <c r="R897" s="12">
        <v>43162.0</v>
      </c>
      <c r="S897" s="23"/>
      <c r="T897" s="23"/>
      <c r="U897" s="23"/>
      <c r="V897" s="23"/>
      <c r="W897" s="6" t="s">
        <v>19229</v>
      </c>
      <c r="X897" s="23"/>
      <c r="Y897" s="23"/>
      <c r="Z897" s="23"/>
      <c r="AA897" s="23"/>
      <c r="AB897" s="23"/>
      <c r="AC897" s="23"/>
      <c r="AD897" s="6" t="s">
        <v>19230</v>
      </c>
      <c r="AE897" s="23"/>
      <c r="AF897" s="6" t="s">
        <v>19231</v>
      </c>
      <c r="AG897" s="23"/>
      <c r="AH897" s="23"/>
      <c r="AI897" s="23"/>
      <c r="AJ897" s="23"/>
      <c r="AK897" s="23"/>
      <c r="AL897" s="23"/>
      <c r="AM897" s="23"/>
      <c r="AN897" s="23"/>
      <c r="AO897" s="23"/>
      <c r="AP897" s="23"/>
      <c r="AQ897" s="23"/>
      <c r="AR897" s="6" t="s">
        <v>68</v>
      </c>
      <c r="AS897" s="23"/>
      <c r="AT897" s="23"/>
      <c r="AU897" s="23"/>
      <c r="AV897" s="22" t="s">
        <v>19233</v>
      </c>
      <c r="AW897" s="22" t="s">
        <v>19233</v>
      </c>
      <c r="AX897" s="23"/>
      <c r="AY897" s="23"/>
      <c r="AZ897" s="23"/>
      <c r="BA897" s="23"/>
      <c r="BB897" s="23"/>
      <c r="BC897" s="23"/>
      <c r="BD897" s="23"/>
      <c r="BE897" s="23"/>
      <c r="BF897" s="23"/>
    </row>
    <row r="898" hidden="1">
      <c r="A898" s="5">
        <v>37076.0</v>
      </c>
      <c r="B898" s="6" t="s">
        <v>10729</v>
      </c>
      <c r="C898" s="6" t="s">
        <v>19236</v>
      </c>
      <c r="D898" s="23"/>
      <c r="E898" s="23"/>
      <c r="F898" s="23"/>
      <c r="G898" s="6">
        <v>250.0</v>
      </c>
      <c r="H898" s="23"/>
      <c r="I898" s="6">
        <v>0.0</v>
      </c>
      <c r="J898" s="6">
        <v>0.0</v>
      </c>
      <c r="K898" s="6">
        <v>6.0</v>
      </c>
      <c r="L898" s="6">
        <v>0.0</v>
      </c>
      <c r="M898" s="6">
        <v>0.0</v>
      </c>
      <c r="N898" s="6" t="s">
        <v>61</v>
      </c>
      <c r="O898" s="6">
        <v>0.0</v>
      </c>
      <c r="P898" s="6">
        <v>0.0</v>
      </c>
      <c r="Q898" s="23"/>
      <c r="R898" s="23"/>
      <c r="S898" s="23"/>
      <c r="T898" s="23"/>
      <c r="U898" s="23"/>
      <c r="V898" s="23"/>
      <c r="W898" s="23"/>
      <c r="X898" s="23"/>
      <c r="Y898" s="23"/>
      <c r="Z898" s="23"/>
      <c r="AA898" s="23"/>
      <c r="AB898" s="23"/>
      <c r="AC898" s="23"/>
      <c r="AD898" s="23"/>
      <c r="AE898" s="23"/>
      <c r="AF898" s="23"/>
      <c r="AG898" s="23"/>
      <c r="AH898" s="23"/>
      <c r="AI898" s="23"/>
      <c r="AJ898" s="23"/>
      <c r="AK898" s="23"/>
      <c r="AL898" s="23"/>
      <c r="AM898" s="23"/>
      <c r="AN898" s="23"/>
      <c r="AO898" s="23"/>
      <c r="AP898" s="23"/>
      <c r="AQ898" s="23"/>
      <c r="AR898" s="6" t="s">
        <v>68</v>
      </c>
      <c r="AS898" s="23"/>
      <c r="AT898" s="23"/>
      <c r="AU898" s="23"/>
      <c r="AV898" s="23"/>
      <c r="AW898" s="23"/>
      <c r="AX898" s="23"/>
      <c r="AY898" s="23"/>
      <c r="AZ898" s="23"/>
      <c r="BA898" s="23"/>
      <c r="BB898" s="23"/>
      <c r="BC898" s="23"/>
      <c r="BD898" s="23"/>
      <c r="BE898" s="23"/>
      <c r="BF898" s="23"/>
    </row>
    <row r="899" hidden="1">
      <c r="A899" s="5">
        <v>38883.0</v>
      </c>
      <c r="B899" s="6" t="s">
        <v>10394</v>
      </c>
      <c r="C899" s="6" t="s">
        <v>19243</v>
      </c>
      <c r="D899" s="23"/>
      <c r="E899" s="23"/>
      <c r="F899" s="23"/>
      <c r="G899" s="6">
        <v>1.0E7</v>
      </c>
      <c r="H899" s="23"/>
      <c r="I899" s="6">
        <v>0.0</v>
      </c>
      <c r="J899" s="6">
        <v>0.0</v>
      </c>
      <c r="K899" s="6">
        <v>6.0</v>
      </c>
      <c r="L899" s="6">
        <v>0.0</v>
      </c>
      <c r="M899" s="6">
        <v>0.0</v>
      </c>
      <c r="N899" s="6" t="s">
        <v>61</v>
      </c>
      <c r="O899" s="6">
        <v>0.0</v>
      </c>
      <c r="P899" s="6">
        <v>0.0</v>
      </c>
      <c r="Q899" s="23"/>
      <c r="R899" s="23"/>
      <c r="S899" s="23"/>
      <c r="T899" s="23"/>
      <c r="U899" s="23"/>
      <c r="V899" s="23"/>
      <c r="W899" s="23"/>
      <c r="X899" s="23"/>
      <c r="Y899" s="23"/>
      <c r="Z899" s="23"/>
      <c r="AA899" s="23"/>
      <c r="AB899" s="23"/>
      <c r="AC899" s="23"/>
      <c r="AD899" s="23"/>
      <c r="AE899" s="23"/>
      <c r="AF899" s="23"/>
      <c r="AG899" s="23"/>
      <c r="AH899" s="23"/>
      <c r="AI899" s="23"/>
      <c r="AJ899" s="23"/>
      <c r="AK899" s="23"/>
      <c r="AL899" s="23"/>
      <c r="AM899" s="23"/>
      <c r="AN899" s="23"/>
      <c r="AO899" s="23"/>
      <c r="AP899" s="23"/>
      <c r="AQ899" s="23"/>
      <c r="AR899" s="6" t="s">
        <v>68</v>
      </c>
      <c r="AS899" s="23"/>
      <c r="AT899" s="23"/>
      <c r="AU899" s="23"/>
      <c r="AV899" s="23"/>
      <c r="AW899" s="23"/>
      <c r="AX899" s="23"/>
      <c r="AY899" s="23"/>
      <c r="AZ899" s="23"/>
      <c r="BA899" s="23"/>
      <c r="BB899" s="23"/>
      <c r="BC899" s="23"/>
      <c r="BD899" s="23"/>
      <c r="BE899" s="23"/>
      <c r="BF899" s="23"/>
    </row>
    <row r="900" hidden="1">
      <c r="A900" s="5">
        <v>40933.0</v>
      </c>
      <c r="B900" s="6" t="s">
        <v>19245</v>
      </c>
      <c r="C900" s="6" t="s">
        <v>19246</v>
      </c>
      <c r="D900" s="23"/>
      <c r="E900" s="23"/>
      <c r="F900" s="23"/>
      <c r="G900" s="6">
        <v>3000.0</v>
      </c>
      <c r="H900" s="23"/>
      <c r="I900" s="6">
        <v>0.0</v>
      </c>
      <c r="J900" s="6">
        <v>0.0</v>
      </c>
      <c r="K900" s="6">
        <v>6.0</v>
      </c>
      <c r="L900" s="6">
        <v>0.0</v>
      </c>
      <c r="M900" s="6">
        <v>0.0</v>
      </c>
      <c r="N900" s="6" t="s">
        <v>61</v>
      </c>
      <c r="O900" s="6">
        <v>0.0</v>
      </c>
      <c r="P900" s="6">
        <v>0.0</v>
      </c>
      <c r="Q900" s="23"/>
      <c r="R900" s="23"/>
      <c r="S900" s="23"/>
      <c r="T900" s="23"/>
      <c r="U900" s="23"/>
      <c r="V900" s="23"/>
      <c r="W900" s="23"/>
      <c r="X900" s="23"/>
      <c r="Y900" s="23"/>
      <c r="Z900" s="23"/>
      <c r="AA900" s="23"/>
      <c r="AB900" s="23"/>
      <c r="AC900" s="23"/>
      <c r="AD900" s="23"/>
      <c r="AE900" s="23"/>
      <c r="AF900" s="23"/>
      <c r="AG900" s="23"/>
      <c r="AH900" s="23"/>
      <c r="AI900" s="23"/>
      <c r="AJ900" s="23"/>
      <c r="AK900" s="23"/>
      <c r="AL900" s="23"/>
      <c r="AM900" s="23"/>
      <c r="AN900" s="23"/>
      <c r="AO900" s="23"/>
      <c r="AP900" s="23"/>
      <c r="AQ900" s="23"/>
      <c r="AR900" s="6" t="s">
        <v>68</v>
      </c>
      <c r="AS900" s="23"/>
      <c r="AT900" s="23"/>
      <c r="AU900" s="23"/>
      <c r="AV900" s="6" t="s">
        <v>12483</v>
      </c>
      <c r="AW900" s="22" t="s">
        <v>12485</v>
      </c>
      <c r="AX900" s="22" t="s">
        <v>10726</v>
      </c>
      <c r="AY900" s="22" t="s">
        <v>10732</v>
      </c>
      <c r="AZ900" s="23"/>
      <c r="BA900" s="22" t="s">
        <v>10737</v>
      </c>
      <c r="BB900" s="22" t="s">
        <v>10738</v>
      </c>
      <c r="BC900" s="23"/>
      <c r="BD900" s="6" t="s">
        <v>10739</v>
      </c>
      <c r="BE900" s="6" t="s">
        <v>10740</v>
      </c>
      <c r="BF900" s="23"/>
    </row>
    <row r="901">
      <c r="A901" s="5">
        <v>41845.0</v>
      </c>
      <c r="B901" s="6" t="s">
        <v>14746</v>
      </c>
      <c r="C901" s="6" t="s">
        <v>19268</v>
      </c>
      <c r="D901" s="6" t="s">
        <v>19269</v>
      </c>
      <c r="E901" s="6">
        <v>6.000405201E10</v>
      </c>
      <c r="F901" s="22" t="s">
        <v>19270</v>
      </c>
      <c r="G901" s="6">
        <v>2000.0</v>
      </c>
      <c r="H901" s="6">
        <v>504.1</v>
      </c>
      <c r="I901" s="6">
        <v>25.0</v>
      </c>
      <c r="J901" s="6">
        <v>30.246</v>
      </c>
      <c r="K901" s="6">
        <v>6.0</v>
      </c>
      <c r="L901" s="6">
        <v>52.12</v>
      </c>
      <c r="M901" s="6">
        <v>23.21</v>
      </c>
      <c r="N901" s="6" t="s">
        <v>61</v>
      </c>
      <c r="O901" s="6">
        <v>3.0</v>
      </c>
      <c r="P901" s="6">
        <v>0.0</v>
      </c>
      <c r="Q901" s="6" t="s">
        <v>14746</v>
      </c>
      <c r="R901" s="6" t="s">
        <v>11232</v>
      </c>
      <c r="S901" s="6" t="s">
        <v>19277</v>
      </c>
      <c r="T901" s="22" t="s">
        <v>19278</v>
      </c>
      <c r="U901" s="6" t="s">
        <v>19281</v>
      </c>
      <c r="V901" s="23"/>
      <c r="W901" s="6" t="s">
        <v>18627</v>
      </c>
      <c r="X901" s="23"/>
      <c r="Y901" s="23"/>
      <c r="Z901" s="23"/>
      <c r="AA901" s="6" t="s">
        <v>2530</v>
      </c>
      <c r="AB901" s="6" t="s">
        <v>185</v>
      </c>
      <c r="AC901" s="23"/>
      <c r="AD901" s="6" t="s">
        <v>19282</v>
      </c>
      <c r="AE901" s="23"/>
      <c r="AF901" s="22" t="s">
        <v>19283</v>
      </c>
      <c r="AG901" s="23"/>
      <c r="AH901" s="23"/>
      <c r="AI901" s="23"/>
      <c r="AJ901" s="23"/>
      <c r="AK901" s="23"/>
      <c r="AL901" s="23"/>
      <c r="AM901" s="23"/>
      <c r="AN901" s="23"/>
      <c r="AO901" s="23"/>
      <c r="AP901" s="23"/>
      <c r="AQ901" s="23"/>
      <c r="AR901" s="6" t="s">
        <v>86</v>
      </c>
      <c r="AS901" s="23"/>
      <c r="AT901" s="6" t="s">
        <v>19284</v>
      </c>
      <c r="AU901" s="23"/>
      <c r="AV901" s="22" t="s">
        <v>14454</v>
      </c>
      <c r="AW901" s="22" t="s">
        <v>14454</v>
      </c>
      <c r="AX901" s="22" t="s">
        <v>14462</v>
      </c>
      <c r="AY901" s="23"/>
      <c r="AZ901" s="23"/>
      <c r="BA901" s="22" t="s">
        <v>14463</v>
      </c>
      <c r="BB901" s="22" t="s">
        <v>14466</v>
      </c>
      <c r="BC901" s="22" t="s">
        <v>14469</v>
      </c>
      <c r="BD901" s="6" t="s">
        <v>14472</v>
      </c>
      <c r="BE901" s="6" t="s">
        <v>145</v>
      </c>
      <c r="BF901" s="23"/>
    </row>
    <row r="902" hidden="1">
      <c r="A902" s="5">
        <v>41983.0</v>
      </c>
      <c r="B902" s="16">
        <v>43415.0</v>
      </c>
      <c r="C902" s="6" t="s">
        <v>19312</v>
      </c>
      <c r="D902" s="23"/>
      <c r="E902" s="23"/>
      <c r="F902" s="23"/>
      <c r="G902" s="6">
        <v>12000.0</v>
      </c>
      <c r="H902" s="23"/>
      <c r="I902" s="6">
        <v>0.0</v>
      </c>
      <c r="J902" s="6">
        <v>0.0</v>
      </c>
      <c r="K902" s="6">
        <v>6.0</v>
      </c>
      <c r="L902" s="6">
        <v>0.0</v>
      </c>
      <c r="M902" s="6">
        <v>0.0</v>
      </c>
      <c r="N902" s="6" t="s">
        <v>61</v>
      </c>
      <c r="O902" s="6">
        <v>0.0</v>
      </c>
      <c r="P902" s="6">
        <v>0.0</v>
      </c>
      <c r="Q902" s="23"/>
      <c r="R902" s="23"/>
      <c r="S902" s="23"/>
      <c r="T902" s="23"/>
      <c r="U902" s="23"/>
      <c r="V902" s="23"/>
      <c r="W902" s="23"/>
      <c r="X902" s="23"/>
      <c r="Y902" s="23"/>
      <c r="Z902" s="23"/>
      <c r="AA902" s="23"/>
      <c r="AB902" s="23"/>
      <c r="AC902" s="23"/>
      <c r="AD902" s="23"/>
      <c r="AE902" s="23"/>
      <c r="AF902" s="23"/>
      <c r="AG902" s="23"/>
      <c r="AH902" s="23"/>
      <c r="AI902" s="23"/>
      <c r="AJ902" s="23"/>
      <c r="AK902" s="23"/>
      <c r="AL902" s="23"/>
      <c r="AM902" s="23"/>
      <c r="AN902" s="23"/>
      <c r="AO902" s="23"/>
      <c r="AP902" s="23"/>
      <c r="AQ902" s="23"/>
      <c r="AR902" s="6" t="s">
        <v>68</v>
      </c>
      <c r="AS902" s="23"/>
      <c r="AT902" s="23"/>
      <c r="AU902" s="23"/>
      <c r="AV902" s="23"/>
      <c r="AW902" s="23"/>
      <c r="AX902" s="23"/>
      <c r="AY902" s="23"/>
      <c r="AZ902" s="23"/>
      <c r="BA902" s="23"/>
      <c r="BB902" s="23"/>
      <c r="BC902" s="23"/>
      <c r="BD902" s="23"/>
      <c r="BE902" s="23"/>
      <c r="BF902" s="23"/>
    </row>
    <row r="903" hidden="1">
      <c r="A903" s="5">
        <v>40479.0</v>
      </c>
      <c r="B903" s="12">
        <v>43351.0</v>
      </c>
      <c r="C903" s="6" t="s">
        <v>19313</v>
      </c>
      <c r="D903" s="23"/>
      <c r="E903" s="23"/>
      <c r="F903" s="23"/>
      <c r="G903" s="6">
        <v>2500.0</v>
      </c>
      <c r="H903" s="23"/>
      <c r="I903" s="6">
        <v>0.0</v>
      </c>
      <c r="J903" s="6">
        <v>0.0</v>
      </c>
      <c r="K903" s="6">
        <v>6.0</v>
      </c>
      <c r="L903" s="6">
        <v>0.0</v>
      </c>
      <c r="M903" s="6">
        <v>0.0</v>
      </c>
      <c r="N903" s="6" t="s">
        <v>61</v>
      </c>
      <c r="O903" s="6">
        <v>0.0</v>
      </c>
      <c r="P903" s="6">
        <v>0.0</v>
      </c>
      <c r="Q903" s="23"/>
      <c r="R903" s="23"/>
      <c r="S903" s="23"/>
      <c r="T903" s="23"/>
      <c r="U903" s="23"/>
      <c r="V903" s="23"/>
      <c r="W903" s="23"/>
      <c r="X903" s="23"/>
      <c r="Y903" s="23"/>
      <c r="Z903" s="23"/>
      <c r="AA903" s="23"/>
      <c r="AB903" s="23"/>
      <c r="AC903" s="23"/>
      <c r="AD903" s="23"/>
      <c r="AE903" s="23"/>
      <c r="AF903" s="23"/>
      <c r="AG903" s="23"/>
      <c r="AH903" s="23"/>
      <c r="AI903" s="23"/>
      <c r="AJ903" s="23"/>
      <c r="AK903" s="23"/>
      <c r="AL903" s="23"/>
      <c r="AM903" s="23"/>
      <c r="AN903" s="23"/>
      <c r="AO903" s="23"/>
      <c r="AP903" s="23"/>
      <c r="AQ903" s="23"/>
      <c r="AR903" s="6" t="s">
        <v>68</v>
      </c>
      <c r="AS903" s="23"/>
      <c r="AT903" s="23"/>
      <c r="AU903" s="23"/>
      <c r="AV903" s="23"/>
      <c r="AW903" s="23"/>
      <c r="AX903" s="23"/>
      <c r="AY903" s="23"/>
      <c r="AZ903" s="23"/>
      <c r="BA903" s="23"/>
      <c r="BB903" s="23"/>
      <c r="BC903" s="23"/>
      <c r="BD903" s="23"/>
      <c r="BE903" s="23"/>
      <c r="BF903" s="23"/>
    </row>
    <row r="904" hidden="1">
      <c r="A904" s="5">
        <v>42358.0</v>
      </c>
      <c r="B904" s="6" t="s">
        <v>13245</v>
      </c>
      <c r="C904" s="6" t="s">
        <v>19316</v>
      </c>
      <c r="D904" s="23"/>
      <c r="E904" s="23"/>
      <c r="F904" s="23"/>
      <c r="G904" s="6">
        <v>3000.0</v>
      </c>
      <c r="H904" s="23"/>
      <c r="I904" s="6">
        <v>0.0</v>
      </c>
      <c r="J904" s="6">
        <v>0.0</v>
      </c>
      <c r="K904" s="6">
        <v>6.0</v>
      </c>
      <c r="L904" s="6">
        <v>0.0</v>
      </c>
      <c r="M904" s="6">
        <v>0.0</v>
      </c>
      <c r="N904" s="6" t="s">
        <v>61</v>
      </c>
      <c r="O904" s="6">
        <v>0.0</v>
      </c>
      <c r="P904" s="6">
        <v>0.0</v>
      </c>
      <c r="Q904" s="23"/>
      <c r="R904" s="23"/>
      <c r="S904" s="23"/>
      <c r="T904" s="23"/>
      <c r="U904" s="23"/>
      <c r="V904" s="23"/>
      <c r="W904" s="23"/>
      <c r="X904" s="23"/>
      <c r="Y904" s="23"/>
      <c r="Z904" s="23"/>
      <c r="AA904" s="23"/>
      <c r="AB904" s="23"/>
      <c r="AC904" s="23"/>
      <c r="AD904" s="23"/>
      <c r="AE904" s="23"/>
      <c r="AF904" s="23"/>
      <c r="AG904" s="23"/>
      <c r="AH904" s="23"/>
      <c r="AI904" s="23"/>
      <c r="AJ904" s="23"/>
      <c r="AK904" s="23"/>
      <c r="AL904" s="23"/>
      <c r="AM904" s="23"/>
      <c r="AN904" s="23"/>
      <c r="AO904" s="23"/>
      <c r="AP904" s="23"/>
      <c r="AQ904" s="23"/>
      <c r="AR904" s="6" t="s">
        <v>68</v>
      </c>
      <c r="AS904" s="23"/>
      <c r="AT904" s="23"/>
      <c r="AU904" s="23"/>
      <c r="AV904" s="23"/>
      <c r="AW904" s="23"/>
      <c r="AX904" s="23"/>
      <c r="AY904" s="23"/>
      <c r="AZ904" s="23"/>
      <c r="BA904" s="23"/>
      <c r="BB904" s="23"/>
      <c r="BC904" s="23"/>
      <c r="BD904" s="23"/>
      <c r="BE904" s="23"/>
      <c r="BF904" s="23"/>
    </row>
    <row r="905" hidden="1">
      <c r="A905" s="5">
        <v>40733.0</v>
      </c>
      <c r="B905" s="6" t="s">
        <v>12113</v>
      </c>
      <c r="C905" s="6" t="s">
        <v>19320</v>
      </c>
      <c r="D905" s="23"/>
      <c r="E905" s="23"/>
      <c r="F905" s="23"/>
      <c r="G905" s="6">
        <v>300000.0</v>
      </c>
      <c r="H905" s="23"/>
      <c r="I905" s="6">
        <v>0.0</v>
      </c>
      <c r="J905" s="6">
        <v>0.0</v>
      </c>
      <c r="K905" s="6">
        <v>6.0</v>
      </c>
      <c r="L905" s="6">
        <v>0.0</v>
      </c>
      <c r="M905" s="6">
        <v>0.0</v>
      </c>
      <c r="N905" s="6" t="s">
        <v>61</v>
      </c>
      <c r="O905" s="6">
        <v>0.0</v>
      </c>
      <c r="P905" s="6">
        <v>0.0</v>
      </c>
      <c r="Q905" s="23"/>
      <c r="R905" s="23"/>
      <c r="S905" s="23"/>
      <c r="T905" s="23"/>
      <c r="U905" s="23"/>
      <c r="V905" s="23"/>
      <c r="W905" s="23"/>
      <c r="X905" s="23"/>
      <c r="Y905" s="23"/>
      <c r="Z905" s="23"/>
      <c r="AA905" s="23"/>
      <c r="AB905" s="23"/>
      <c r="AC905" s="23"/>
      <c r="AD905" s="23"/>
      <c r="AE905" s="23"/>
      <c r="AF905" s="23"/>
      <c r="AG905" s="23"/>
      <c r="AH905" s="23"/>
      <c r="AI905" s="23"/>
      <c r="AJ905" s="23"/>
      <c r="AK905" s="23"/>
      <c r="AL905" s="23"/>
      <c r="AM905" s="23"/>
      <c r="AN905" s="23"/>
      <c r="AO905" s="23"/>
      <c r="AP905" s="23"/>
      <c r="AQ905" s="23"/>
      <c r="AR905" s="6" t="s">
        <v>68</v>
      </c>
      <c r="AS905" s="23"/>
      <c r="AT905" s="23"/>
      <c r="AU905" s="23"/>
      <c r="AV905" s="23"/>
      <c r="AW905" s="23"/>
      <c r="AX905" s="23"/>
      <c r="AY905" s="23"/>
      <c r="AZ905" s="23"/>
      <c r="BA905" s="23"/>
      <c r="BB905" s="23"/>
      <c r="BC905" s="23"/>
      <c r="BD905" s="23"/>
      <c r="BE905" s="23"/>
      <c r="BF905" s="23"/>
    </row>
    <row r="906" hidden="1">
      <c r="A906" s="5">
        <v>37530.0</v>
      </c>
      <c r="B906" s="6" t="s">
        <v>9950</v>
      </c>
      <c r="C906" s="6" t="s">
        <v>19322</v>
      </c>
      <c r="D906" s="23"/>
      <c r="E906" s="23"/>
      <c r="F906" s="23"/>
      <c r="G906" s="6">
        <v>30.0</v>
      </c>
      <c r="H906" s="23"/>
      <c r="I906" s="6">
        <v>0.0</v>
      </c>
      <c r="J906" s="6">
        <v>0.0</v>
      </c>
      <c r="K906" s="6">
        <v>6.0</v>
      </c>
      <c r="L906" s="6">
        <v>0.0</v>
      </c>
      <c r="M906" s="6">
        <v>0.0</v>
      </c>
      <c r="N906" s="6" t="s">
        <v>61</v>
      </c>
      <c r="O906" s="6">
        <v>0.0</v>
      </c>
      <c r="P906" s="6">
        <v>0.0</v>
      </c>
      <c r="Q906" s="23"/>
      <c r="R906" s="23"/>
      <c r="S906" s="23"/>
      <c r="T906" s="23"/>
      <c r="U906" s="23"/>
      <c r="V906" s="23"/>
      <c r="W906" s="23"/>
      <c r="X906" s="23"/>
      <c r="Y906" s="23"/>
      <c r="Z906" s="23"/>
      <c r="AA906" s="23"/>
      <c r="AB906" s="23"/>
      <c r="AC906" s="23"/>
      <c r="AD906" s="23"/>
      <c r="AE906" s="23"/>
      <c r="AF906" s="23"/>
      <c r="AG906" s="23"/>
      <c r="AH906" s="23"/>
      <c r="AI906" s="23"/>
      <c r="AJ906" s="23"/>
      <c r="AK906" s="23"/>
      <c r="AL906" s="23"/>
      <c r="AM906" s="23"/>
      <c r="AN906" s="23"/>
      <c r="AO906" s="23"/>
      <c r="AP906" s="23"/>
      <c r="AQ906" s="23"/>
      <c r="AR906" s="6" t="s">
        <v>68</v>
      </c>
      <c r="AS906" s="23"/>
      <c r="AT906" s="23"/>
      <c r="AU906" s="23"/>
      <c r="AV906" s="23"/>
      <c r="AW906" s="23"/>
      <c r="AX906" s="23"/>
      <c r="AY906" s="23"/>
      <c r="AZ906" s="23"/>
      <c r="BA906" s="23"/>
      <c r="BB906" s="23"/>
      <c r="BC906" s="23"/>
      <c r="BD906" s="23"/>
      <c r="BE906" s="23"/>
      <c r="BF906" s="23"/>
    </row>
    <row r="907" hidden="1">
      <c r="A907" s="5">
        <v>38611.0</v>
      </c>
      <c r="B907" s="6" t="s">
        <v>13567</v>
      </c>
      <c r="C907" s="6" t="s">
        <v>19325</v>
      </c>
      <c r="D907" s="23"/>
      <c r="E907" s="23"/>
      <c r="F907" s="23"/>
      <c r="G907" s="6">
        <v>15000.0</v>
      </c>
      <c r="H907" s="23"/>
      <c r="I907" s="6">
        <v>0.0</v>
      </c>
      <c r="J907" s="6">
        <v>0.0</v>
      </c>
      <c r="K907" s="6">
        <v>6.0</v>
      </c>
      <c r="L907" s="6">
        <v>0.0</v>
      </c>
      <c r="M907" s="6">
        <v>0.0</v>
      </c>
      <c r="N907" s="6" t="s">
        <v>61</v>
      </c>
      <c r="O907" s="6">
        <v>0.0</v>
      </c>
      <c r="P907" s="6">
        <v>0.0</v>
      </c>
      <c r="Q907" s="6" t="s">
        <v>9890</v>
      </c>
      <c r="R907" s="12">
        <v>43440.0</v>
      </c>
      <c r="S907" s="23"/>
      <c r="T907" s="23"/>
      <c r="U907" s="23"/>
      <c r="V907" s="23"/>
      <c r="W907" s="6" t="s">
        <v>3418</v>
      </c>
      <c r="X907" s="23"/>
      <c r="Y907" s="23"/>
      <c r="Z907" s="23"/>
      <c r="AA907" s="23"/>
      <c r="AB907" s="23"/>
      <c r="AC907" s="6" t="s">
        <v>19326</v>
      </c>
      <c r="AD907" s="6" t="s">
        <v>19327</v>
      </c>
      <c r="AE907" s="22" t="s">
        <v>19329</v>
      </c>
      <c r="AF907" s="22" t="s">
        <v>19331</v>
      </c>
      <c r="AG907" s="23"/>
      <c r="AH907" s="23"/>
      <c r="AI907" s="23"/>
      <c r="AJ907" s="23"/>
      <c r="AK907" s="23"/>
      <c r="AL907" s="23"/>
      <c r="AM907" s="23"/>
      <c r="AN907" s="23"/>
      <c r="AO907" s="23"/>
      <c r="AP907" s="23"/>
      <c r="AQ907" s="23"/>
      <c r="AR907" s="6" t="s">
        <v>68</v>
      </c>
      <c r="AS907" s="23"/>
      <c r="AT907" s="6" t="s">
        <v>19337</v>
      </c>
      <c r="AU907" s="23"/>
      <c r="AV907" s="22" t="s">
        <v>19338</v>
      </c>
      <c r="AW907" s="22" t="s">
        <v>19338</v>
      </c>
      <c r="AX907" s="23"/>
      <c r="AY907" s="23"/>
      <c r="AZ907" s="23"/>
      <c r="BA907" s="23"/>
      <c r="BB907" s="23"/>
      <c r="BC907" s="23"/>
      <c r="BD907" s="23"/>
      <c r="BE907" s="23"/>
      <c r="BF907" s="23"/>
    </row>
    <row r="908" hidden="1">
      <c r="A908" s="5">
        <v>38607.0</v>
      </c>
      <c r="B908" s="6" t="s">
        <v>13567</v>
      </c>
      <c r="C908" s="6" t="s">
        <v>19344</v>
      </c>
      <c r="D908" s="23"/>
      <c r="E908" s="23"/>
      <c r="F908" s="23"/>
      <c r="G908" s="6">
        <v>30000.0</v>
      </c>
      <c r="H908" s="23"/>
      <c r="I908" s="6">
        <v>0.0</v>
      </c>
      <c r="J908" s="6">
        <v>0.0</v>
      </c>
      <c r="K908" s="6">
        <v>6.0</v>
      </c>
      <c r="L908" s="6">
        <v>0.0</v>
      </c>
      <c r="M908" s="6">
        <v>0.0</v>
      </c>
      <c r="N908" s="6" t="s">
        <v>61</v>
      </c>
      <c r="O908" s="6">
        <v>0.0</v>
      </c>
      <c r="P908" s="6">
        <v>0.0</v>
      </c>
      <c r="Q908" s="23"/>
      <c r="R908" s="23"/>
      <c r="S908" s="23"/>
      <c r="T908" s="23"/>
      <c r="U908" s="23"/>
      <c r="V908" s="23"/>
      <c r="W908" s="23"/>
      <c r="X908" s="23"/>
      <c r="Y908" s="23"/>
      <c r="Z908" s="23"/>
      <c r="AA908" s="23"/>
      <c r="AB908" s="23"/>
      <c r="AC908" s="23"/>
      <c r="AD908" s="23"/>
      <c r="AE908" s="23"/>
      <c r="AF908" s="23"/>
      <c r="AG908" s="23"/>
      <c r="AH908" s="23"/>
      <c r="AI908" s="23"/>
      <c r="AJ908" s="23"/>
      <c r="AK908" s="23"/>
      <c r="AL908" s="23"/>
      <c r="AM908" s="23"/>
      <c r="AN908" s="23"/>
      <c r="AO908" s="23"/>
      <c r="AP908" s="23"/>
      <c r="AQ908" s="23"/>
      <c r="AR908" s="6" t="s">
        <v>68</v>
      </c>
      <c r="AS908" s="23"/>
      <c r="AT908" s="23"/>
      <c r="AU908" s="23"/>
      <c r="AV908" s="22" t="s">
        <v>19346</v>
      </c>
      <c r="AW908" s="22" t="s">
        <v>19346</v>
      </c>
      <c r="AX908" s="23"/>
      <c r="AY908" s="23"/>
      <c r="AZ908" s="23"/>
      <c r="BA908" s="23"/>
      <c r="BB908" s="23"/>
      <c r="BC908" s="23"/>
      <c r="BD908" s="23"/>
      <c r="BE908" s="23"/>
      <c r="BF908" s="23"/>
    </row>
    <row r="909" hidden="1">
      <c r="A909" s="5">
        <v>37398.0</v>
      </c>
      <c r="B909" s="12">
        <v>43222.0</v>
      </c>
      <c r="C909" s="6" t="s">
        <v>19355</v>
      </c>
      <c r="D909" s="23"/>
      <c r="E909" s="23"/>
      <c r="F909" s="23"/>
      <c r="G909" s="6">
        <v>2.0E8</v>
      </c>
      <c r="H909" s="23"/>
      <c r="I909" s="6">
        <v>0.0</v>
      </c>
      <c r="J909" s="6">
        <v>0.0</v>
      </c>
      <c r="K909" s="6">
        <v>6.0</v>
      </c>
      <c r="L909" s="6">
        <v>0.0</v>
      </c>
      <c r="M909" s="6">
        <v>0.0</v>
      </c>
      <c r="N909" s="6" t="s">
        <v>61</v>
      </c>
      <c r="O909" s="6">
        <v>0.0</v>
      </c>
      <c r="P909" s="6">
        <v>0.0</v>
      </c>
      <c r="Q909" s="23"/>
      <c r="R909" s="23"/>
      <c r="S909" s="23"/>
      <c r="T909" s="23"/>
      <c r="U909" s="23"/>
      <c r="V909" s="23"/>
      <c r="W909" s="23"/>
      <c r="X909" s="23"/>
      <c r="Y909" s="23"/>
      <c r="Z909" s="23"/>
      <c r="AA909" s="23"/>
      <c r="AB909" s="23"/>
      <c r="AC909" s="23"/>
      <c r="AD909" s="23"/>
      <c r="AE909" s="23"/>
      <c r="AF909" s="23"/>
      <c r="AG909" s="23"/>
      <c r="AH909" s="23"/>
      <c r="AI909" s="23"/>
      <c r="AJ909" s="23"/>
      <c r="AK909" s="23"/>
      <c r="AL909" s="23"/>
      <c r="AM909" s="23"/>
      <c r="AN909" s="23"/>
      <c r="AO909" s="23"/>
      <c r="AP909" s="23"/>
      <c r="AQ909" s="23"/>
      <c r="AR909" s="6" t="s">
        <v>68</v>
      </c>
      <c r="AS909" s="23"/>
      <c r="AT909" s="23"/>
      <c r="AU909" s="23"/>
      <c r="AV909" s="23"/>
      <c r="AW909" s="23"/>
      <c r="AX909" s="23"/>
      <c r="AY909" s="23"/>
      <c r="AZ909" s="23"/>
      <c r="BA909" s="23"/>
      <c r="BB909" s="23"/>
      <c r="BC909" s="23"/>
      <c r="BD909" s="23"/>
      <c r="BE909" s="23"/>
      <c r="BF909" s="23"/>
    </row>
    <row r="910" hidden="1">
      <c r="A910" s="5">
        <v>40586.0</v>
      </c>
      <c r="B910" s="6" t="s">
        <v>10395</v>
      </c>
      <c r="C910" s="6" t="s">
        <v>19359</v>
      </c>
      <c r="D910" s="23"/>
      <c r="E910" s="23"/>
      <c r="F910" s="23"/>
      <c r="G910" s="6">
        <v>50000.0</v>
      </c>
      <c r="H910" s="23"/>
      <c r="I910" s="6">
        <v>0.0</v>
      </c>
      <c r="J910" s="6">
        <v>0.0</v>
      </c>
      <c r="K910" s="6">
        <v>6.0</v>
      </c>
      <c r="L910" s="6">
        <v>0.0</v>
      </c>
      <c r="M910" s="6">
        <v>0.0</v>
      </c>
      <c r="N910" s="6" t="s">
        <v>61</v>
      </c>
      <c r="O910" s="6">
        <v>0.0</v>
      </c>
      <c r="P910" s="6">
        <v>0.0</v>
      </c>
      <c r="Q910" s="23"/>
      <c r="R910" s="23"/>
      <c r="S910" s="23"/>
      <c r="T910" s="23"/>
      <c r="U910" s="23"/>
      <c r="V910" s="23"/>
      <c r="W910" s="23"/>
      <c r="X910" s="23"/>
      <c r="Y910" s="23"/>
      <c r="Z910" s="23"/>
      <c r="AA910" s="23"/>
      <c r="AB910" s="23"/>
      <c r="AC910" s="23"/>
      <c r="AD910" s="23"/>
      <c r="AE910" s="23"/>
      <c r="AF910" s="23"/>
      <c r="AG910" s="23"/>
      <c r="AH910" s="23"/>
      <c r="AI910" s="23"/>
      <c r="AJ910" s="23"/>
      <c r="AK910" s="23"/>
      <c r="AL910" s="23"/>
      <c r="AM910" s="23"/>
      <c r="AN910" s="23"/>
      <c r="AO910" s="23"/>
      <c r="AP910" s="23"/>
      <c r="AQ910" s="23"/>
      <c r="AR910" s="6" t="s">
        <v>68</v>
      </c>
      <c r="AS910" s="23"/>
      <c r="AT910" s="23"/>
      <c r="AU910" s="23"/>
      <c r="AV910" s="23"/>
      <c r="AW910" s="23"/>
      <c r="AX910" s="23"/>
      <c r="AY910" s="23"/>
      <c r="AZ910" s="23"/>
      <c r="BA910" s="23"/>
      <c r="BB910" s="23"/>
      <c r="BC910" s="23"/>
      <c r="BD910" s="23"/>
      <c r="BE910" s="23"/>
      <c r="BF910" s="23"/>
    </row>
    <row r="911" hidden="1">
      <c r="A911" s="5">
        <v>39235.0</v>
      </c>
      <c r="B911" s="6" t="s">
        <v>9697</v>
      </c>
      <c r="C911" s="6" t="s">
        <v>19362</v>
      </c>
      <c r="D911" s="6" t="s">
        <v>19363</v>
      </c>
      <c r="E911" s="6" t="s">
        <v>19364</v>
      </c>
      <c r="F911" s="22" t="s">
        <v>19365</v>
      </c>
      <c r="G911" s="6">
        <v>10000.0</v>
      </c>
      <c r="H911" s="23"/>
      <c r="I911" s="6">
        <v>0.0</v>
      </c>
      <c r="J911" s="6">
        <v>0.0</v>
      </c>
      <c r="K911" s="6">
        <v>6.0</v>
      </c>
      <c r="L911" s="6">
        <v>0.0</v>
      </c>
      <c r="M911" s="6">
        <v>0.0</v>
      </c>
      <c r="N911" s="6" t="s">
        <v>61</v>
      </c>
      <c r="O911" s="6">
        <v>0.0</v>
      </c>
      <c r="P911" s="6">
        <v>0.0</v>
      </c>
      <c r="Q911" s="6" t="s">
        <v>9871</v>
      </c>
      <c r="R911" s="12">
        <v>43228.0</v>
      </c>
      <c r="S911" s="6" t="s">
        <v>19374</v>
      </c>
      <c r="T911" s="22" t="s">
        <v>19375</v>
      </c>
      <c r="U911" s="6" t="s">
        <v>19379</v>
      </c>
      <c r="V911" s="23"/>
      <c r="W911" s="6" t="s">
        <v>11322</v>
      </c>
      <c r="X911" s="23"/>
      <c r="Y911" s="23"/>
      <c r="Z911" s="23"/>
      <c r="AA911" s="6" t="s">
        <v>510</v>
      </c>
      <c r="AB911" s="23"/>
      <c r="AC911" s="6" t="s">
        <v>19380</v>
      </c>
      <c r="AD911" s="6" t="s">
        <v>19381</v>
      </c>
      <c r="AE911" s="6" t="s">
        <v>19382</v>
      </c>
      <c r="AF911" s="6" t="s">
        <v>19383</v>
      </c>
      <c r="AG911" s="23"/>
      <c r="AH911" s="23"/>
      <c r="AI911" s="23"/>
      <c r="AJ911" s="23"/>
      <c r="AK911" s="23"/>
      <c r="AL911" s="6" t="s">
        <v>19384</v>
      </c>
      <c r="AM911" s="23"/>
      <c r="AN911" s="23"/>
      <c r="AO911" s="23"/>
      <c r="AP911" s="23"/>
      <c r="AQ911" s="23"/>
      <c r="AR911" s="6" t="s">
        <v>68</v>
      </c>
      <c r="AS911" s="23"/>
      <c r="AT911" s="6" t="s">
        <v>19386</v>
      </c>
      <c r="AU911" s="23"/>
      <c r="AV911" s="22" t="s">
        <v>19375</v>
      </c>
      <c r="AW911" s="22" t="s">
        <v>19375</v>
      </c>
      <c r="AX911" s="23"/>
      <c r="AY911" s="23"/>
      <c r="AZ911" s="23"/>
      <c r="BA911" s="23"/>
      <c r="BB911" s="23"/>
      <c r="BC911" s="23"/>
      <c r="BD911" s="23"/>
      <c r="BE911" s="23"/>
      <c r="BF911" s="23"/>
    </row>
    <row r="912" hidden="1">
      <c r="A912" s="5">
        <v>42675.0</v>
      </c>
      <c r="B912" s="6" t="s">
        <v>15412</v>
      </c>
      <c r="C912" s="6" t="s">
        <v>19394</v>
      </c>
      <c r="D912" s="23"/>
      <c r="E912" s="23"/>
      <c r="F912" s="23"/>
      <c r="G912" s="6">
        <v>30000.0</v>
      </c>
      <c r="H912" s="23"/>
      <c r="I912" s="6">
        <v>0.0</v>
      </c>
      <c r="J912" s="6">
        <v>0.0</v>
      </c>
      <c r="K912" s="6">
        <v>6.0</v>
      </c>
      <c r="L912" s="6">
        <v>0.0</v>
      </c>
      <c r="M912" s="6">
        <v>0.0</v>
      </c>
      <c r="N912" s="6" t="s">
        <v>61</v>
      </c>
      <c r="O912" s="6">
        <v>0.0</v>
      </c>
      <c r="P912" s="6">
        <v>0.0</v>
      </c>
      <c r="Q912" s="23"/>
      <c r="R912" s="23"/>
      <c r="S912" s="23"/>
      <c r="T912" s="23"/>
      <c r="U912" s="23"/>
      <c r="V912" s="23"/>
      <c r="W912" s="23"/>
      <c r="X912" s="23"/>
      <c r="Y912" s="23"/>
      <c r="Z912" s="23"/>
      <c r="AA912" s="23"/>
      <c r="AB912" s="23"/>
      <c r="AC912" s="23"/>
      <c r="AD912" s="23"/>
      <c r="AE912" s="23"/>
      <c r="AF912" s="23"/>
      <c r="AG912" s="23"/>
      <c r="AH912" s="23"/>
      <c r="AI912" s="23"/>
      <c r="AJ912" s="23"/>
      <c r="AK912" s="23"/>
      <c r="AL912" s="23"/>
      <c r="AM912" s="23"/>
      <c r="AN912" s="23"/>
      <c r="AO912" s="23"/>
      <c r="AP912" s="23"/>
      <c r="AQ912" s="23"/>
      <c r="AR912" s="6" t="s">
        <v>68</v>
      </c>
      <c r="AS912" s="23"/>
      <c r="AT912" s="23"/>
      <c r="AU912" s="23"/>
      <c r="AV912" s="23"/>
      <c r="AW912" s="23"/>
      <c r="AX912" s="23"/>
      <c r="AY912" s="23"/>
      <c r="AZ912" s="23"/>
      <c r="BA912" s="23"/>
      <c r="BB912" s="23"/>
      <c r="BC912" s="23"/>
      <c r="BD912" s="23"/>
      <c r="BE912" s="23"/>
      <c r="BF912" s="23"/>
    </row>
    <row r="913" hidden="1">
      <c r="A913" s="5">
        <v>39305.0</v>
      </c>
      <c r="B913" s="6" t="s">
        <v>9713</v>
      </c>
      <c r="C913" s="6" t="s">
        <v>19397</v>
      </c>
      <c r="D913" s="6" t="s">
        <v>19398</v>
      </c>
      <c r="E913" s="6" t="s">
        <v>19399</v>
      </c>
      <c r="F913" s="22" t="s">
        <v>19400</v>
      </c>
      <c r="G913" s="6">
        <v>1000.0</v>
      </c>
      <c r="H913" s="23"/>
      <c r="I913" s="6">
        <v>0.0</v>
      </c>
      <c r="J913" s="6">
        <v>0.0</v>
      </c>
      <c r="K913" s="6">
        <v>6.0</v>
      </c>
      <c r="L913" s="6">
        <v>0.0</v>
      </c>
      <c r="M913" s="6">
        <v>0.0</v>
      </c>
      <c r="N913" s="6" t="s">
        <v>61</v>
      </c>
      <c r="O913" s="6">
        <v>0.0</v>
      </c>
      <c r="P913" s="6">
        <v>0.0</v>
      </c>
      <c r="Q913" s="23"/>
      <c r="R913" s="23"/>
      <c r="S913" s="6" t="s">
        <v>150</v>
      </c>
      <c r="T913" s="22" t="s">
        <v>19402</v>
      </c>
      <c r="U913" s="6" t="s">
        <v>19404</v>
      </c>
      <c r="V913" s="23"/>
      <c r="W913" s="23"/>
      <c r="X913" s="23"/>
      <c r="Y913" s="23"/>
      <c r="Z913" s="23"/>
      <c r="AA913" s="23"/>
      <c r="AB913" s="23"/>
      <c r="AC913" s="23"/>
      <c r="AD913" s="23"/>
      <c r="AE913" s="23"/>
      <c r="AF913" s="23"/>
      <c r="AG913" s="23"/>
      <c r="AH913" s="23"/>
      <c r="AI913" s="23"/>
      <c r="AJ913" s="23"/>
      <c r="AK913" s="23"/>
      <c r="AL913" s="23"/>
      <c r="AM913" s="23"/>
      <c r="AN913" s="23"/>
      <c r="AO913" s="23"/>
      <c r="AP913" s="23"/>
      <c r="AQ913" s="23"/>
      <c r="AR913" s="6" t="s">
        <v>68</v>
      </c>
      <c r="AS913" s="23"/>
      <c r="AT913" s="23"/>
      <c r="AU913" s="23"/>
      <c r="AV913" s="22" t="s">
        <v>19402</v>
      </c>
      <c r="AW913" s="22" t="s">
        <v>19402</v>
      </c>
      <c r="AX913" s="23"/>
      <c r="AY913" s="23"/>
      <c r="AZ913" s="23"/>
      <c r="BA913" s="23"/>
      <c r="BB913" s="23"/>
      <c r="BC913" s="23"/>
      <c r="BD913" s="23"/>
      <c r="BE913" s="23"/>
      <c r="BF913" s="23"/>
    </row>
    <row r="914" hidden="1">
      <c r="A914" s="5">
        <v>38564.0</v>
      </c>
      <c r="B914" s="6" t="s">
        <v>9747</v>
      </c>
      <c r="C914" s="6" t="s">
        <v>19407</v>
      </c>
      <c r="D914" s="23"/>
      <c r="E914" s="23"/>
      <c r="F914" s="23"/>
      <c r="G914" s="6">
        <v>50000.0</v>
      </c>
      <c r="H914" s="23"/>
      <c r="I914" s="6">
        <v>0.0</v>
      </c>
      <c r="J914" s="6">
        <v>0.0</v>
      </c>
      <c r="K914" s="6">
        <v>6.0</v>
      </c>
      <c r="L914" s="6">
        <v>0.0</v>
      </c>
      <c r="M914" s="6">
        <v>0.0</v>
      </c>
      <c r="N914" s="6" t="s">
        <v>61</v>
      </c>
      <c r="O914" s="6">
        <v>0.0</v>
      </c>
      <c r="P914" s="6">
        <v>0.0</v>
      </c>
      <c r="Q914" s="23"/>
      <c r="R914" s="23"/>
      <c r="S914" s="23"/>
      <c r="T914" s="23"/>
      <c r="U914" s="23"/>
      <c r="V914" s="23"/>
      <c r="W914" s="23"/>
      <c r="X914" s="23"/>
      <c r="Y914" s="23"/>
      <c r="Z914" s="23"/>
      <c r="AA914" s="23"/>
      <c r="AB914" s="23"/>
      <c r="AC914" s="23"/>
      <c r="AD914" s="23"/>
      <c r="AE914" s="23"/>
      <c r="AF914" s="23"/>
      <c r="AG914" s="23"/>
      <c r="AH914" s="23"/>
      <c r="AI914" s="23"/>
      <c r="AJ914" s="23"/>
      <c r="AK914" s="23"/>
      <c r="AL914" s="23"/>
      <c r="AM914" s="23"/>
      <c r="AN914" s="23"/>
      <c r="AO914" s="23"/>
      <c r="AP914" s="23"/>
      <c r="AQ914" s="23"/>
      <c r="AR914" s="6" t="s">
        <v>68</v>
      </c>
      <c r="AS914" s="23"/>
      <c r="AT914" s="23"/>
      <c r="AU914" s="23"/>
      <c r="AV914" s="23"/>
      <c r="AW914" s="23"/>
      <c r="AX914" s="23"/>
      <c r="AY914" s="23"/>
      <c r="AZ914" s="23"/>
      <c r="BA914" s="23"/>
      <c r="BB914" s="23"/>
      <c r="BC914" s="23"/>
      <c r="BD914" s="23"/>
      <c r="BE914" s="23"/>
      <c r="BF914" s="23"/>
    </row>
    <row r="915" hidden="1">
      <c r="A915" s="5">
        <v>39141.0</v>
      </c>
      <c r="B915" s="12">
        <v>43318.0</v>
      </c>
      <c r="C915" s="6" t="s">
        <v>19409</v>
      </c>
      <c r="D915" s="23"/>
      <c r="E915" s="23"/>
      <c r="F915" s="23"/>
      <c r="G915" s="6">
        <v>100000.0</v>
      </c>
      <c r="H915" s="23"/>
      <c r="I915" s="6">
        <v>0.0</v>
      </c>
      <c r="J915" s="6">
        <v>0.0</v>
      </c>
      <c r="K915" s="6">
        <v>6.0</v>
      </c>
      <c r="L915" s="6">
        <v>0.0</v>
      </c>
      <c r="M915" s="6">
        <v>0.0</v>
      </c>
      <c r="N915" s="6" t="s">
        <v>61</v>
      </c>
      <c r="O915" s="6">
        <v>0.0</v>
      </c>
      <c r="P915" s="6">
        <v>0.0</v>
      </c>
      <c r="Q915" s="23"/>
      <c r="R915" s="23"/>
      <c r="S915" s="23"/>
      <c r="T915" s="23"/>
      <c r="U915" s="23"/>
      <c r="V915" s="23"/>
      <c r="W915" s="23"/>
      <c r="X915" s="23"/>
      <c r="Y915" s="23"/>
      <c r="Z915" s="23"/>
      <c r="AA915" s="23"/>
      <c r="AB915" s="23"/>
      <c r="AC915" s="23"/>
      <c r="AD915" s="23"/>
      <c r="AE915" s="23"/>
      <c r="AF915" s="23"/>
      <c r="AG915" s="23"/>
      <c r="AH915" s="23"/>
      <c r="AI915" s="23"/>
      <c r="AJ915" s="23"/>
      <c r="AK915" s="23"/>
      <c r="AL915" s="23"/>
      <c r="AM915" s="23"/>
      <c r="AN915" s="23"/>
      <c r="AO915" s="23"/>
      <c r="AP915" s="23"/>
      <c r="AQ915" s="23"/>
      <c r="AR915" s="6" t="s">
        <v>68</v>
      </c>
      <c r="AS915" s="23"/>
      <c r="AT915" s="23"/>
      <c r="AU915" s="23"/>
      <c r="AV915" s="23"/>
      <c r="AW915" s="23"/>
      <c r="AX915" s="23"/>
      <c r="AY915" s="23"/>
      <c r="AZ915" s="23"/>
      <c r="BA915" s="23"/>
      <c r="BB915" s="23"/>
      <c r="BC915" s="23"/>
      <c r="BD915" s="23"/>
      <c r="BE915" s="23"/>
      <c r="BF915" s="23"/>
    </row>
    <row r="916" hidden="1">
      <c r="A916" s="5">
        <v>36894.0</v>
      </c>
      <c r="B916" s="12">
        <v>43101.0</v>
      </c>
      <c r="C916" s="6" t="s">
        <v>19412</v>
      </c>
      <c r="D916" s="23"/>
      <c r="E916" s="23"/>
      <c r="F916" s="23"/>
      <c r="G916" s="6">
        <v>2000.0</v>
      </c>
      <c r="H916" s="23"/>
      <c r="I916" s="6">
        <v>0.0</v>
      </c>
      <c r="J916" s="6">
        <v>0.0</v>
      </c>
      <c r="K916" s="6">
        <v>6.0</v>
      </c>
      <c r="L916" s="6">
        <v>0.0</v>
      </c>
      <c r="M916" s="6">
        <v>0.0</v>
      </c>
      <c r="N916" s="6" t="s">
        <v>61</v>
      </c>
      <c r="O916" s="6">
        <v>0.0</v>
      </c>
      <c r="P916" s="6">
        <v>0.0</v>
      </c>
      <c r="Q916" s="23"/>
      <c r="R916" s="23"/>
      <c r="S916" s="23"/>
      <c r="T916" s="23"/>
      <c r="U916" s="23"/>
      <c r="V916" s="23"/>
      <c r="W916" s="23"/>
      <c r="X916" s="23"/>
      <c r="Y916" s="23"/>
      <c r="Z916" s="23"/>
      <c r="AA916" s="23"/>
      <c r="AB916" s="23"/>
      <c r="AC916" s="23"/>
      <c r="AD916" s="23"/>
      <c r="AE916" s="23"/>
      <c r="AF916" s="23"/>
      <c r="AG916" s="23"/>
      <c r="AH916" s="23"/>
      <c r="AI916" s="23"/>
      <c r="AJ916" s="23"/>
      <c r="AK916" s="23"/>
      <c r="AL916" s="23"/>
      <c r="AM916" s="23"/>
      <c r="AN916" s="23"/>
      <c r="AO916" s="23"/>
      <c r="AP916" s="23"/>
      <c r="AQ916" s="23"/>
      <c r="AR916" s="6" t="s">
        <v>68</v>
      </c>
      <c r="AS916" s="23"/>
      <c r="AT916" s="23"/>
      <c r="AU916" s="23"/>
      <c r="AV916" s="23"/>
      <c r="AW916" s="23"/>
      <c r="AX916" s="23"/>
      <c r="AY916" s="23"/>
      <c r="AZ916" s="23"/>
      <c r="BA916" s="23"/>
      <c r="BB916" s="23"/>
      <c r="BC916" s="23"/>
      <c r="BD916" s="23"/>
      <c r="BE916" s="23"/>
      <c r="BF916" s="23"/>
    </row>
    <row r="917" hidden="1">
      <c r="A917" s="5">
        <v>38582.0</v>
      </c>
      <c r="B917" s="6" t="s">
        <v>12935</v>
      </c>
      <c r="C917" s="6" t="s">
        <v>19414</v>
      </c>
      <c r="D917" s="23"/>
      <c r="E917" s="23"/>
      <c r="F917" s="23"/>
      <c r="G917" s="6">
        <v>1000.0</v>
      </c>
      <c r="H917" s="23"/>
      <c r="I917" s="6">
        <v>0.0</v>
      </c>
      <c r="J917" s="6">
        <v>0.0</v>
      </c>
      <c r="K917" s="6">
        <v>6.0</v>
      </c>
      <c r="L917" s="6">
        <v>0.0</v>
      </c>
      <c r="M917" s="6">
        <v>0.0</v>
      </c>
      <c r="N917" s="6" t="s">
        <v>61</v>
      </c>
      <c r="O917" s="6">
        <v>0.0</v>
      </c>
      <c r="P917" s="6">
        <v>0.0</v>
      </c>
      <c r="Q917" s="23"/>
      <c r="R917" s="23"/>
      <c r="S917" s="23"/>
      <c r="T917" s="23"/>
      <c r="U917" s="23"/>
      <c r="V917" s="23"/>
      <c r="W917" s="23"/>
      <c r="X917" s="23"/>
      <c r="Y917" s="23"/>
      <c r="Z917" s="23"/>
      <c r="AA917" s="23"/>
      <c r="AB917" s="23"/>
      <c r="AC917" s="23"/>
      <c r="AD917" s="23"/>
      <c r="AE917" s="23"/>
      <c r="AF917" s="23"/>
      <c r="AG917" s="23"/>
      <c r="AH917" s="23"/>
      <c r="AI917" s="23"/>
      <c r="AJ917" s="23"/>
      <c r="AK917" s="23"/>
      <c r="AL917" s="23"/>
      <c r="AM917" s="23"/>
      <c r="AN917" s="23"/>
      <c r="AO917" s="23"/>
      <c r="AP917" s="23"/>
      <c r="AQ917" s="23"/>
      <c r="AR917" s="6" t="s">
        <v>68</v>
      </c>
      <c r="AS917" s="23"/>
      <c r="AT917" s="23"/>
      <c r="AU917" s="23"/>
      <c r="AV917" s="22" t="s">
        <v>19415</v>
      </c>
      <c r="AW917" s="22" t="s">
        <v>19415</v>
      </c>
      <c r="AX917" s="23"/>
      <c r="AY917" s="23"/>
      <c r="AZ917" s="23"/>
      <c r="BA917" s="23"/>
      <c r="BB917" s="23"/>
      <c r="BC917" s="23"/>
      <c r="BD917" s="23"/>
      <c r="BE917" s="23"/>
      <c r="BF917" s="23"/>
    </row>
    <row r="918" hidden="1">
      <c r="A918" s="5">
        <v>38580.0</v>
      </c>
      <c r="B918" s="6" t="s">
        <v>12935</v>
      </c>
      <c r="C918" s="6" t="s">
        <v>19421</v>
      </c>
      <c r="D918" s="23"/>
      <c r="E918" s="23"/>
      <c r="F918" s="23"/>
      <c r="G918" s="6">
        <v>1000.0</v>
      </c>
      <c r="H918" s="23"/>
      <c r="I918" s="6">
        <v>0.0</v>
      </c>
      <c r="J918" s="6">
        <v>0.0</v>
      </c>
      <c r="K918" s="6">
        <v>6.0</v>
      </c>
      <c r="L918" s="6">
        <v>0.0</v>
      </c>
      <c r="M918" s="6">
        <v>0.0</v>
      </c>
      <c r="N918" s="6" t="s">
        <v>61</v>
      </c>
      <c r="O918" s="6">
        <v>0.0</v>
      </c>
      <c r="P918" s="6">
        <v>0.0</v>
      </c>
      <c r="Q918" s="23"/>
      <c r="R918" s="23"/>
      <c r="S918" s="23"/>
      <c r="T918" s="23"/>
      <c r="U918" s="23"/>
      <c r="V918" s="23"/>
      <c r="W918" s="23"/>
      <c r="X918" s="23"/>
      <c r="Y918" s="23"/>
      <c r="Z918" s="23"/>
      <c r="AA918" s="23"/>
      <c r="AB918" s="23"/>
      <c r="AC918" s="23"/>
      <c r="AD918" s="23"/>
      <c r="AE918" s="23"/>
      <c r="AF918" s="23"/>
      <c r="AG918" s="23"/>
      <c r="AH918" s="23"/>
      <c r="AI918" s="23"/>
      <c r="AJ918" s="23"/>
      <c r="AK918" s="23"/>
      <c r="AL918" s="23"/>
      <c r="AM918" s="23"/>
      <c r="AN918" s="23"/>
      <c r="AO918" s="23"/>
      <c r="AP918" s="23"/>
      <c r="AQ918" s="23"/>
      <c r="AR918" s="6" t="s">
        <v>68</v>
      </c>
      <c r="AS918" s="23"/>
      <c r="AT918" s="23"/>
      <c r="AU918" s="23"/>
      <c r="AV918" s="22" t="s">
        <v>19415</v>
      </c>
      <c r="AW918" s="22" t="s">
        <v>19415</v>
      </c>
      <c r="AX918" s="23"/>
      <c r="AY918" s="23"/>
      <c r="AZ918" s="23"/>
      <c r="BA918" s="23"/>
      <c r="BB918" s="23"/>
      <c r="BC918" s="23"/>
      <c r="BD918" s="23"/>
      <c r="BE918" s="23"/>
      <c r="BF918" s="23"/>
    </row>
    <row r="919" hidden="1">
      <c r="A919" s="5">
        <v>38579.0</v>
      </c>
      <c r="B919" s="6" t="s">
        <v>12935</v>
      </c>
      <c r="C919" s="6" t="s">
        <v>19428</v>
      </c>
      <c r="D919" s="23"/>
      <c r="E919" s="23"/>
      <c r="F919" s="23"/>
      <c r="G919" s="6">
        <v>1000.0</v>
      </c>
      <c r="H919" s="23"/>
      <c r="I919" s="6">
        <v>0.0</v>
      </c>
      <c r="J919" s="6">
        <v>0.0</v>
      </c>
      <c r="K919" s="6">
        <v>6.0</v>
      </c>
      <c r="L919" s="6">
        <v>0.0</v>
      </c>
      <c r="M919" s="6">
        <v>0.0</v>
      </c>
      <c r="N919" s="6" t="s">
        <v>61</v>
      </c>
      <c r="O919" s="6">
        <v>0.0</v>
      </c>
      <c r="P919" s="6">
        <v>0.0</v>
      </c>
      <c r="Q919" s="23"/>
      <c r="R919" s="23"/>
      <c r="S919" s="23"/>
      <c r="T919" s="23"/>
      <c r="U919" s="23"/>
      <c r="V919" s="23"/>
      <c r="W919" s="23"/>
      <c r="X919" s="23"/>
      <c r="Y919" s="23"/>
      <c r="Z919" s="23"/>
      <c r="AA919" s="23"/>
      <c r="AB919" s="23"/>
      <c r="AC919" s="23"/>
      <c r="AD919" s="23"/>
      <c r="AE919" s="23"/>
      <c r="AF919" s="23"/>
      <c r="AG919" s="23"/>
      <c r="AH919" s="23"/>
      <c r="AI919" s="23"/>
      <c r="AJ919" s="23"/>
      <c r="AK919" s="23"/>
      <c r="AL919" s="23"/>
      <c r="AM919" s="23"/>
      <c r="AN919" s="23"/>
      <c r="AO919" s="23"/>
      <c r="AP919" s="23"/>
      <c r="AQ919" s="23"/>
      <c r="AR919" s="6" t="s">
        <v>68</v>
      </c>
      <c r="AS919" s="23"/>
      <c r="AT919" s="23"/>
      <c r="AU919" s="23"/>
      <c r="AV919" s="23"/>
      <c r="AW919" s="23"/>
      <c r="AX919" s="23"/>
      <c r="AY919" s="23"/>
      <c r="AZ919" s="23"/>
      <c r="BA919" s="23"/>
      <c r="BB919" s="23"/>
      <c r="BC919" s="23"/>
      <c r="BD919" s="23"/>
      <c r="BE919" s="23"/>
      <c r="BF919" s="23"/>
    </row>
    <row r="920" hidden="1">
      <c r="A920" s="5">
        <v>41435.0</v>
      </c>
      <c r="B920" s="6" t="s">
        <v>17367</v>
      </c>
      <c r="C920" s="6" t="s">
        <v>19433</v>
      </c>
      <c r="D920" s="23"/>
      <c r="E920" s="23"/>
      <c r="F920" s="23"/>
      <c r="G920" s="6">
        <v>500.0</v>
      </c>
      <c r="H920" s="23"/>
      <c r="I920" s="6">
        <v>0.0</v>
      </c>
      <c r="J920" s="6">
        <v>0.0</v>
      </c>
      <c r="K920" s="6">
        <v>6.0</v>
      </c>
      <c r="L920" s="6">
        <v>0.0</v>
      </c>
      <c r="M920" s="6">
        <v>0.0</v>
      </c>
      <c r="N920" s="6" t="s">
        <v>61</v>
      </c>
      <c r="O920" s="6">
        <v>0.0</v>
      </c>
      <c r="P920" s="6">
        <v>0.0</v>
      </c>
      <c r="Q920" s="23"/>
      <c r="R920" s="23"/>
      <c r="S920" s="23"/>
      <c r="T920" s="23"/>
      <c r="U920" s="23"/>
      <c r="V920" s="23"/>
      <c r="W920" s="23"/>
      <c r="X920" s="23"/>
      <c r="Y920" s="23"/>
      <c r="Z920" s="23"/>
      <c r="AA920" s="23"/>
      <c r="AB920" s="23"/>
      <c r="AC920" s="23"/>
      <c r="AD920" s="23"/>
      <c r="AE920" s="23"/>
      <c r="AF920" s="23"/>
      <c r="AG920" s="23"/>
      <c r="AH920" s="23"/>
      <c r="AI920" s="23"/>
      <c r="AJ920" s="23"/>
      <c r="AK920" s="23"/>
      <c r="AL920" s="23"/>
      <c r="AM920" s="23"/>
      <c r="AN920" s="23"/>
      <c r="AO920" s="23"/>
      <c r="AP920" s="23"/>
      <c r="AQ920" s="23"/>
      <c r="AR920" s="6" t="s">
        <v>68</v>
      </c>
      <c r="AS920" s="23"/>
      <c r="AT920" s="23"/>
      <c r="AU920" s="23"/>
      <c r="AV920" s="22" t="s">
        <v>19434</v>
      </c>
      <c r="AW920" s="22" t="s">
        <v>19434</v>
      </c>
      <c r="AX920" s="23"/>
      <c r="AY920" s="23"/>
      <c r="AZ920" s="23"/>
      <c r="BA920" s="23"/>
      <c r="BB920" s="23"/>
      <c r="BC920" s="23"/>
      <c r="BD920" s="23"/>
      <c r="BE920" s="23"/>
      <c r="BF920" s="23"/>
    </row>
    <row r="921" hidden="1">
      <c r="A921" s="5">
        <v>28926.0</v>
      </c>
      <c r="B921" s="6" t="s">
        <v>10395</v>
      </c>
      <c r="C921" s="6" t="s">
        <v>19440</v>
      </c>
      <c r="D921" s="6" t="s">
        <v>19441</v>
      </c>
      <c r="E921" s="6" t="s">
        <v>19443</v>
      </c>
      <c r="F921" s="22" t="s">
        <v>19445</v>
      </c>
      <c r="G921" s="6">
        <v>20000.0</v>
      </c>
      <c r="H921" s="23"/>
      <c r="I921" s="6">
        <v>0.0</v>
      </c>
      <c r="J921" s="6">
        <v>0.0</v>
      </c>
      <c r="K921" s="6">
        <v>6.0</v>
      </c>
      <c r="L921" s="6">
        <v>0.0</v>
      </c>
      <c r="M921" s="6">
        <v>0.0</v>
      </c>
      <c r="N921" s="6" t="s">
        <v>61</v>
      </c>
      <c r="O921" s="6">
        <v>0.0</v>
      </c>
      <c r="P921" s="6">
        <v>0.0</v>
      </c>
      <c r="Q921" s="12">
        <v>43289.0</v>
      </c>
      <c r="R921" s="12">
        <v>43260.0</v>
      </c>
      <c r="S921" s="6" t="s">
        <v>11390</v>
      </c>
      <c r="T921" s="22" t="s">
        <v>19449</v>
      </c>
      <c r="U921" s="6" t="s">
        <v>19452</v>
      </c>
      <c r="V921" s="23"/>
      <c r="W921" s="6" t="s">
        <v>17038</v>
      </c>
      <c r="X921" s="6" t="s">
        <v>293</v>
      </c>
      <c r="Y921" s="6" t="s">
        <v>11186</v>
      </c>
      <c r="Z921" s="6">
        <v>95816.0</v>
      </c>
      <c r="AA921" s="23"/>
      <c r="AB921" s="23"/>
      <c r="AC921" s="6" t="s">
        <v>19453</v>
      </c>
      <c r="AD921" s="6" t="s">
        <v>19454</v>
      </c>
      <c r="AE921" s="6" t="s">
        <v>19462</v>
      </c>
      <c r="AF921" s="6" t="s">
        <v>19468</v>
      </c>
      <c r="AG921" s="23"/>
      <c r="AH921" s="23"/>
      <c r="AI921" s="23"/>
      <c r="AJ921" s="23"/>
      <c r="AK921" s="23"/>
      <c r="AL921" s="6" t="s">
        <v>19469</v>
      </c>
      <c r="AM921" s="23"/>
      <c r="AN921" s="23"/>
      <c r="AO921" s="23"/>
      <c r="AP921" s="23"/>
      <c r="AQ921" s="23"/>
      <c r="AR921" s="6" t="s">
        <v>68</v>
      </c>
      <c r="AS921" s="23"/>
      <c r="AT921" s="23"/>
      <c r="AU921" s="23"/>
      <c r="AV921" s="22" t="s">
        <v>14845</v>
      </c>
      <c r="AW921" s="22" t="s">
        <v>14845</v>
      </c>
      <c r="AX921" s="22" t="s">
        <v>14855</v>
      </c>
      <c r="AY921" s="23"/>
      <c r="AZ921" s="23"/>
      <c r="BA921" s="22" t="s">
        <v>14857</v>
      </c>
      <c r="BB921" s="22" t="s">
        <v>14858</v>
      </c>
      <c r="BC921" s="23"/>
      <c r="BD921" s="23"/>
      <c r="BE921" s="23"/>
      <c r="BF921" s="23"/>
    </row>
    <row r="922" hidden="1">
      <c r="A922" s="5">
        <v>37873.0</v>
      </c>
      <c r="B922" s="12">
        <v>43134.0</v>
      </c>
      <c r="C922" s="6" t="s">
        <v>19482</v>
      </c>
      <c r="D922" s="23"/>
      <c r="E922" s="23"/>
      <c r="F922" s="23"/>
      <c r="G922" s="6">
        <v>10000.0</v>
      </c>
      <c r="H922" s="23"/>
      <c r="I922" s="6">
        <v>0.0</v>
      </c>
      <c r="J922" s="6">
        <v>0.0</v>
      </c>
      <c r="K922" s="6">
        <v>6.0</v>
      </c>
      <c r="L922" s="6">
        <v>0.0</v>
      </c>
      <c r="M922" s="6">
        <v>0.0</v>
      </c>
      <c r="N922" s="6" t="s">
        <v>61</v>
      </c>
      <c r="O922" s="6">
        <v>0.0</v>
      </c>
      <c r="P922" s="6">
        <v>0.0</v>
      </c>
      <c r="Q922" s="23"/>
      <c r="R922" s="23"/>
      <c r="S922" s="23"/>
      <c r="T922" s="23"/>
      <c r="U922" s="23"/>
      <c r="V922" s="23"/>
      <c r="W922" s="23"/>
      <c r="X922" s="23"/>
      <c r="Y922" s="23"/>
      <c r="Z922" s="23"/>
      <c r="AA922" s="23"/>
      <c r="AB922" s="23"/>
      <c r="AC922" s="23"/>
      <c r="AD922" s="23"/>
      <c r="AE922" s="23"/>
      <c r="AF922" s="23"/>
      <c r="AG922" s="23"/>
      <c r="AH922" s="23"/>
      <c r="AI922" s="23"/>
      <c r="AJ922" s="23"/>
      <c r="AK922" s="23"/>
      <c r="AL922" s="23"/>
      <c r="AM922" s="23"/>
      <c r="AN922" s="23"/>
      <c r="AO922" s="23"/>
      <c r="AP922" s="23"/>
      <c r="AQ922" s="23"/>
      <c r="AR922" s="6" t="s">
        <v>68</v>
      </c>
      <c r="AS922" s="23"/>
      <c r="AT922" s="23"/>
      <c r="AU922" s="23"/>
      <c r="AV922" s="23"/>
      <c r="AW922" s="23"/>
      <c r="AX922" s="23"/>
      <c r="AY922" s="23"/>
      <c r="AZ922" s="23"/>
      <c r="BA922" s="23"/>
      <c r="BB922" s="23"/>
      <c r="BC922" s="23"/>
      <c r="BD922" s="23"/>
      <c r="BE922" s="23"/>
      <c r="BF922" s="23"/>
    </row>
    <row r="923" hidden="1">
      <c r="A923" s="5">
        <v>42289.0</v>
      </c>
      <c r="B923" s="6" t="s">
        <v>13090</v>
      </c>
      <c r="C923" s="6" t="s">
        <v>19483</v>
      </c>
      <c r="D923" s="23"/>
      <c r="E923" s="23"/>
      <c r="F923" s="23"/>
      <c r="G923" s="6">
        <v>20000.0</v>
      </c>
      <c r="H923" s="23"/>
      <c r="I923" s="6">
        <v>0.0</v>
      </c>
      <c r="J923" s="6">
        <v>0.0</v>
      </c>
      <c r="K923" s="6">
        <v>6.0</v>
      </c>
      <c r="L923" s="6">
        <v>0.0</v>
      </c>
      <c r="M923" s="6">
        <v>0.0</v>
      </c>
      <c r="N923" s="6" t="s">
        <v>61</v>
      </c>
      <c r="O923" s="6">
        <v>0.0</v>
      </c>
      <c r="P923" s="6">
        <v>0.0</v>
      </c>
      <c r="Q923" s="23"/>
      <c r="R923" s="23"/>
      <c r="S923" s="23"/>
      <c r="T923" s="23"/>
      <c r="U923" s="23"/>
      <c r="V923" s="23"/>
      <c r="W923" s="23"/>
      <c r="X923" s="23"/>
      <c r="Y923" s="23"/>
      <c r="Z923" s="23"/>
      <c r="AA923" s="23"/>
      <c r="AB923" s="23"/>
      <c r="AC923" s="23"/>
      <c r="AD923" s="23"/>
      <c r="AE923" s="23"/>
      <c r="AF923" s="23"/>
      <c r="AG923" s="23"/>
      <c r="AH923" s="23"/>
      <c r="AI923" s="23"/>
      <c r="AJ923" s="23"/>
      <c r="AK923" s="23"/>
      <c r="AL923" s="23"/>
      <c r="AM923" s="23"/>
      <c r="AN923" s="23"/>
      <c r="AO923" s="23"/>
      <c r="AP923" s="23"/>
      <c r="AQ923" s="23"/>
      <c r="AR923" s="6" t="s">
        <v>68</v>
      </c>
      <c r="AS923" s="23"/>
      <c r="AT923" s="23"/>
      <c r="AU923" s="23"/>
      <c r="AV923" s="22" t="s">
        <v>19484</v>
      </c>
      <c r="AW923" s="22" t="s">
        <v>19484</v>
      </c>
      <c r="AX923" s="23"/>
      <c r="AY923" s="23"/>
      <c r="AZ923" s="23"/>
      <c r="BA923" s="23"/>
      <c r="BB923" s="23"/>
      <c r="BC923" s="23"/>
      <c r="BD923" s="23"/>
      <c r="BE923" s="23"/>
      <c r="BF923" s="23"/>
    </row>
    <row r="924" hidden="1">
      <c r="A924" s="5">
        <v>38981.0</v>
      </c>
      <c r="B924" s="6" t="s">
        <v>9700</v>
      </c>
      <c r="C924" s="6" t="s">
        <v>13139</v>
      </c>
      <c r="D924" s="23"/>
      <c r="E924" s="23"/>
      <c r="F924" s="23"/>
      <c r="G924" s="6">
        <v>1000.0</v>
      </c>
      <c r="H924" s="23"/>
      <c r="I924" s="6">
        <v>0.0</v>
      </c>
      <c r="J924" s="6">
        <v>0.0</v>
      </c>
      <c r="K924" s="6">
        <v>6.0</v>
      </c>
      <c r="L924" s="6">
        <v>0.0</v>
      </c>
      <c r="M924" s="6">
        <v>0.0</v>
      </c>
      <c r="N924" s="6" t="s">
        <v>61</v>
      </c>
      <c r="O924" s="6">
        <v>0.0</v>
      </c>
      <c r="P924" s="6">
        <v>0.0</v>
      </c>
      <c r="Q924" s="23"/>
      <c r="R924" s="23"/>
      <c r="S924" s="23"/>
      <c r="T924" s="23"/>
      <c r="U924" s="23"/>
      <c r="V924" s="23"/>
      <c r="W924" s="23"/>
      <c r="X924" s="23"/>
      <c r="Y924" s="23"/>
      <c r="Z924" s="23"/>
      <c r="AA924" s="23"/>
      <c r="AB924" s="23"/>
      <c r="AC924" s="23"/>
      <c r="AD924" s="23"/>
      <c r="AE924" s="23"/>
      <c r="AF924" s="23"/>
      <c r="AG924" s="23"/>
      <c r="AH924" s="23"/>
      <c r="AI924" s="23"/>
      <c r="AJ924" s="23"/>
      <c r="AK924" s="23"/>
      <c r="AL924" s="23"/>
      <c r="AM924" s="23"/>
      <c r="AN924" s="23"/>
      <c r="AO924" s="23"/>
      <c r="AP924" s="23"/>
      <c r="AQ924" s="23"/>
      <c r="AR924" s="6" t="s">
        <v>68</v>
      </c>
      <c r="AS924" s="23"/>
      <c r="AT924" s="23"/>
      <c r="AU924" s="23"/>
      <c r="AV924" s="23"/>
      <c r="AW924" s="23"/>
      <c r="AX924" s="23"/>
      <c r="AY924" s="23"/>
      <c r="AZ924" s="23"/>
      <c r="BA924" s="23"/>
      <c r="BB924" s="23"/>
      <c r="BC924" s="23"/>
      <c r="BD924" s="23"/>
      <c r="BE924" s="23"/>
      <c r="BF924" s="23"/>
    </row>
    <row r="925" hidden="1">
      <c r="A925" s="5">
        <v>38515.0</v>
      </c>
      <c r="B925" s="6" t="s">
        <v>10959</v>
      </c>
      <c r="C925" s="6" t="s">
        <v>19488</v>
      </c>
      <c r="D925" s="23"/>
      <c r="E925" s="23"/>
      <c r="F925" s="23"/>
      <c r="G925" s="6">
        <v>280000.0</v>
      </c>
      <c r="H925" s="23"/>
      <c r="I925" s="6">
        <v>0.0</v>
      </c>
      <c r="J925" s="6">
        <v>0.0</v>
      </c>
      <c r="K925" s="6">
        <v>6.0</v>
      </c>
      <c r="L925" s="6">
        <v>0.0</v>
      </c>
      <c r="M925" s="6">
        <v>0.0</v>
      </c>
      <c r="N925" s="6" t="s">
        <v>61</v>
      </c>
      <c r="O925" s="6">
        <v>0.0</v>
      </c>
      <c r="P925" s="6">
        <v>0.0</v>
      </c>
      <c r="Q925" s="23"/>
      <c r="R925" s="23"/>
      <c r="S925" s="23"/>
      <c r="T925" s="23"/>
      <c r="U925" s="23"/>
      <c r="V925" s="23"/>
      <c r="W925" s="23"/>
      <c r="X925" s="23"/>
      <c r="Y925" s="23"/>
      <c r="Z925" s="23"/>
      <c r="AA925" s="23"/>
      <c r="AB925" s="23"/>
      <c r="AC925" s="23"/>
      <c r="AD925" s="23"/>
      <c r="AE925" s="23"/>
      <c r="AF925" s="23"/>
      <c r="AG925" s="23"/>
      <c r="AH925" s="23"/>
      <c r="AI925" s="23"/>
      <c r="AJ925" s="23"/>
      <c r="AK925" s="23"/>
      <c r="AL925" s="23"/>
      <c r="AM925" s="23"/>
      <c r="AN925" s="23"/>
      <c r="AO925" s="23"/>
      <c r="AP925" s="23"/>
      <c r="AQ925" s="23"/>
      <c r="AR925" s="6" t="s">
        <v>68</v>
      </c>
      <c r="AS925" s="23"/>
      <c r="AT925" s="23"/>
      <c r="AU925" s="23"/>
      <c r="AV925" s="22" t="s">
        <v>15065</v>
      </c>
      <c r="AW925" s="22" t="s">
        <v>15065</v>
      </c>
      <c r="AX925" s="23"/>
      <c r="AY925" s="23"/>
      <c r="AZ925" s="23"/>
      <c r="BA925" s="23"/>
      <c r="BB925" s="23"/>
      <c r="BC925" s="23"/>
      <c r="BD925" s="23"/>
      <c r="BE925" s="23"/>
      <c r="BF925" s="23"/>
    </row>
    <row r="926" hidden="1">
      <c r="A926" s="5">
        <v>37242.0</v>
      </c>
      <c r="B926" s="6" t="s">
        <v>14078</v>
      </c>
      <c r="C926" s="6" t="s">
        <v>19493</v>
      </c>
      <c r="D926" s="23"/>
      <c r="E926" s="23"/>
      <c r="F926" s="23"/>
      <c r="G926" s="6">
        <v>500.0</v>
      </c>
      <c r="H926" s="23"/>
      <c r="I926" s="6">
        <v>0.0</v>
      </c>
      <c r="J926" s="6">
        <v>0.0</v>
      </c>
      <c r="K926" s="6">
        <v>6.0</v>
      </c>
      <c r="L926" s="6">
        <v>0.0</v>
      </c>
      <c r="M926" s="6">
        <v>0.0</v>
      </c>
      <c r="N926" s="6" t="s">
        <v>61</v>
      </c>
      <c r="O926" s="6">
        <v>0.0</v>
      </c>
      <c r="P926" s="6">
        <v>0.0</v>
      </c>
      <c r="Q926" s="23"/>
      <c r="R926" s="23"/>
      <c r="S926" s="23"/>
      <c r="T926" s="23"/>
      <c r="U926" s="23"/>
      <c r="V926" s="23"/>
      <c r="W926" s="23"/>
      <c r="X926" s="23"/>
      <c r="Y926" s="23"/>
      <c r="Z926" s="23"/>
      <c r="AA926" s="23"/>
      <c r="AB926" s="23"/>
      <c r="AC926" s="23"/>
      <c r="AD926" s="23"/>
      <c r="AE926" s="23"/>
      <c r="AF926" s="23"/>
      <c r="AG926" s="23"/>
      <c r="AH926" s="23"/>
      <c r="AI926" s="23"/>
      <c r="AJ926" s="23"/>
      <c r="AK926" s="23"/>
      <c r="AL926" s="23"/>
      <c r="AM926" s="23"/>
      <c r="AN926" s="23"/>
      <c r="AO926" s="23"/>
      <c r="AP926" s="23"/>
      <c r="AQ926" s="23"/>
      <c r="AR926" s="6" t="s">
        <v>68</v>
      </c>
      <c r="AS926" s="23"/>
      <c r="AT926" s="23"/>
      <c r="AU926" s="23"/>
      <c r="AV926" s="23"/>
      <c r="AW926" s="23"/>
      <c r="AX926" s="23"/>
      <c r="AY926" s="23"/>
      <c r="AZ926" s="23"/>
      <c r="BA926" s="23"/>
      <c r="BB926" s="23"/>
      <c r="BC926" s="23"/>
      <c r="BD926" s="23"/>
      <c r="BE926" s="23"/>
      <c r="BF926" s="23"/>
    </row>
    <row r="927" hidden="1">
      <c r="A927" s="5">
        <v>37600.0</v>
      </c>
      <c r="B927" s="6" t="s">
        <v>12407</v>
      </c>
      <c r="C927" s="6" t="s">
        <v>19495</v>
      </c>
      <c r="D927" s="23"/>
      <c r="E927" s="23"/>
      <c r="F927" s="23"/>
      <c r="G927" s="6">
        <v>3000.0</v>
      </c>
      <c r="H927" s="23"/>
      <c r="I927" s="6">
        <v>0.0</v>
      </c>
      <c r="J927" s="6">
        <v>0.0</v>
      </c>
      <c r="K927" s="6">
        <v>6.0</v>
      </c>
      <c r="L927" s="6">
        <v>0.0</v>
      </c>
      <c r="M927" s="6">
        <v>0.0</v>
      </c>
      <c r="N927" s="6" t="s">
        <v>61</v>
      </c>
      <c r="O927" s="6">
        <v>0.0</v>
      </c>
      <c r="P927" s="6">
        <v>0.0</v>
      </c>
      <c r="Q927" s="23"/>
      <c r="R927" s="23"/>
      <c r="S927" s="23"/>
      <c r="T927" s="23"/>
      <c r="U927" s="23"/>
      <c r="V927" s="23"/>
      <c r="W927" s="23"/>
      <c r="X927" s="23"/>
      <c r="Y927" s="23"/>
      <c r="Z927" s="23"/>
      <c r="AA927" s="23"/>
      <c r="AB927" s="23"/>
      <c r="AC927" s="23"/>
      <c r="AD927" s="23"/>
      <c r="AE927" s="23"/>
      <c r="AF927" s="23"/>
      <c r="AG927" s="23"/>
      <c r="AH927" s="23"/>
      <c r="AI927" s="23"/>
      <c r="AJ927" s="23"/>
      <c r="AK927" s="23"/>
      <c r="AL927" s="23"/>
      <c r="AM927" s="23"/>
      <c r="AN927" s="23"/>
      <c r="AO927" s="23"/>
      <c r="AP927" s="23"/>
      <c r="AQ927" s="23"/>
      <c r="AR927" s="6" t="s">
        <v>68</v>
      </c>
      <c r="AS927" s="23"/>
      <c r="AT927" s="23"/>
      <c r="AU927" s="23"/>
      <c r="AV927" s="23"/>
      <c r="AW927" s="23"/>
      <c r="AX927" s="23"/>
      <c r="AY927" s="23"/>
      <c r="AZ927" s="23"/>
      <c r="BA927" s="23"/>
      <c r="BB927" s="23"/>
      <c r="BC927" s="23"/>
      <c r="BD927" s="23"/>
      <c r="BE927" s="23"/>
      <c r="BF927" s="23"/>
    </row>
    <row r="928">
      <c r="A928" s="5">
        <v>41496.0</v>
      </c>
      <c r="B928" s="6" t="s">
        <v>9098</v>
      </c>
      <c r="C928" s="6" t="s">
        <v>19497</v>
      </c>
      <c r="D928" s="6" t="s">
        <v>8935</v>
      </c>
      <c r="E928" s="6">
        <v>3.161574E7</v>
      </c>
      <c r="F928" s="22" t="s">
        <v>19499</v>
      </c>
      <c r="G928" s="6">
        <v>7000.0</v>
      </c>
      <c r="H928" s="6">
        <v>7022.0</v>
      </c>
      <c r="I928" s="6">
        <v>100.0</v>
      </c>
      <c r="J928" s="6">
        <v>217.682</v>
      </c>
      <c r="K928" s="6">
        <v>3.1</v>
      </c>
      <c r="L928" s="6">
        <v>323.55</v>
      </c>
      <c r="M928" s="6">
        <v>223.69</v>
      </c>
      <c r="N928" s="6" t="s">
        <v>61</v>
      </c>
      <c r="O928" s="6">
        <v>2.0</v>
      </c>
      <c r="P928" s="6">
        <v>0.0</v>
      </c>
      <c r="Q928" s="6" t="s">
        <v>9098</v>
      </c>
      <c r="R928" s="12">
        <v>43617.0</v>
      </c>
      <c r="S928" s="6" t="s">
        <v>11390</v>
      </c>
      <c r="T928" s="22" t="s">
        <v>11391</v>
      </c>
      <c r="U928" s="6" t="s">
        <v>19503</v>
      </c>
      <c r="V928" s="23"/>
      <c r="W928" s="6" t="s">
        <v>10901</v>
      </c>
      <c r="X928" s="23"/>
      <c r="Y928" s="23"/>
      <c r="Z928" s="23"/>
      <c r="AA928" s="6" t="s">
        <v>1136</v>
      </c>
      <c r="AB928" s="6" t="s">
        <v>155</v>
      </c>
      <c r="AC928" s="6" t="s">
        <v>19506</v>
      </c>
      <c r="AD928" s="6" t="s">
        <v>19508</v>
      </c>
      <c r="AE928" s="6" t="s">
        <v>19509</v>
      </c>
      <c r="AF928" s="6" t="s">
        <v>19510</v>
      </c>
      <c r="AG928" s="23"/>
      <c r="AH928" s="23"/>
      <c r="AI928" s="23"/>
      <c r="AJ928" s="23"/>
      <c r="AK928" s="23"/>
      <c r="AL928" s="6" t="s">
        <v>19511</v>
      </c>
      <c r="AM928" s="23"/>
      <c r="AN928" s="23"/>
      <c r="AO928" s="23"/>
      <c r="AP928" s="23"/>
      <c r="AQ928" s="23"/>
      <c r="AR928" s="6" t="s">
        <v>86</v>
      </c>
      <c r="AS928" s="23"/>
      <c r="AT928" s="6" t="s">
        <v>19512</v>
      </c>
      <c r="AU928" s="23"/>
      <c r="AV928" s="22" t="s">
        <v>8951</v>
      </c>
      <c r="AW928" s="22" t="s">
        <v>8951</v>
      </c>
      <c r="AX928" s="22" t="s">
        <v>8953</v>
      </c>
      <c r="AY928" s="22" t="s">
        <v>8961</v>
      </c>
      <c r="AZ928" s="23"/>
      <c r="BA928" s="22" t="s">
        <v>8964</v>
      </c>
      <c r="BB928" s="22" t="s">
        <v>8971</v>
      </c>
      <c r="BC928" s="23"/>
      <c r="BD928" s="6" t="s">
        <v>8978</v>
      </c>
      <c r="BE928" s="6" t="s">
        <v>145</v>
      </c>
      <c r="BF928" s="23"/>
    </row>
    <row r="929" hidden="1">
      <c r="A929" s="5">
        <v>37305.0</v>
      </c>
      <c r="B929" s="6" t="s">
        <v>10634</v>
      </c>
      <c r="C929" s="6" t="s">
        <v>19530</v>
      </c>
      <c r="D929" s="23"/>
      <c r="E929" s="23"/>
      <c r="F929" s="23"/>
      <c r="G929" s="6">
        <v>1000.0</v>
      </c>
      <c r="H929" s="23"/>
      <c r="I929" s="6">
        <v>0.0</v>
      </c>
      <c r="J929" s="6">
        <v>0.0</v>
      </c>
      <c r="K929" s="6">
        <v>6.0</v>
      </c>
      <c r="L929" s="6">
        <v>0.0</v>
      </c>
      <c r="M929" s="6">
        <v>0.0</v>
      </c>
      <c r="N929" s="6" t="s">
        <v>61</v>
      </c>
      <c r="O929" s="6">
        <v>0.0</v>
      </c>
      <c r="P929" s="6">
        <v>0.0</v>
      </c>
      <c r="Q929" s="23"/>
      <c r="R929" s="23"/>
      <c r="S929" s="23"/>
      <c r="T929" s="23"/>
      <c r="U929" s="23"/>
      <c r="V929" s="23"/>
      <c r="W929" s="23"/>
      <c r="X929" s="23"/>
      <c r="Y929" s="23"/>
      <c r="Z929" s="23"/>
      <c r="AA929" s="23"/>
      <c r="AB929" s="23"/>
      <c r="AC929" s="23"/>
      <c r="AD929" s="23"/>
      <c r="AE929" s="23"/>
      <c r="AF929" s="23"/>
      <c r="AG929" s="23"/>
      <c r="AH929" s="23"/>
      <c r="AI929" s="23"/>
      <c r="AJ929" s="23"/>
      <c r="AK929" s="23"/>
      <c r="AL929" s="23"/>
      <c r="AM929" s="23"/>
      <c r="AN929" s="23"/>
      <c r="AO929" s="23"/>
      <c r="AP929" s="23"/>
      <c r="AQ929" s="23"/>
      <c r="AR929" s="6" t="s">
        <v>68</v>
      </c>
      <c r="AS929" s="23"/>
      <c r="AT929" s="23"/>
      <c r="AU929" s="23"/>
      <c r="AV929" s="23"/>
      <c r="AW929" s="23"/>
      <c r="AX929" s="23"/>
      <c r="AY929" s="23"/>
      <c r="AZ929" s="23"/>
      <c r="BA929" s="23"/>
      <c r="BB929" s="23"/>
      <c r="BC929" s="23"/>
      <c r="BD929" s="23"/>
      <c r="BE929" s="23"/>
      <c r="BF929" s="23"/>
    </row>
    <row r="930" hidden="1">
      <c r="A930" s="5">
        <v>37689.0</v>
      </c>
      <c r="B930" s="6" t="s">
        <v>9644</v>
      </c>
      <c r="C930" s="6" t="s">
        <v>19533</v>
      </c>
      <c r="D930" s="23"/>
      <c r="E930" s="23"/>
      <c r="F930" s="23"/>
      <c r="G930" s="6">
        <v>5000.0</v>
      </c>
      <c r="H930" s="23"/>
      <c r="I930" s="6">
        <v>0.0</v>
      </c>
      <c r="J930" s="6">
        <v>0.0</v>
      </c>
      <c r="K930" s="6">
        <v>6.0</v>
      </c>
      <c r="L930" s="6">
        <v>0.0</v>
      </c>
      <c r="M930" s="6">
        <v>0.0</v>
      </c>
      <c r="N930" s="6" t="s">
        <v>61</v>
      </c>
      <c r="O930" s="6">
        <v>0.0</v>
      </c>
      <c r="P930" s="6">
        <v>0.0</v>
      </c>
      <c r="Q930" s="23"/>
      <c r="R930" s="23"/>
      <c r="S930" s="23"/>
      <c r="T930" s="23"/>
      <c r="U930" s="23"/>
      <c r="V930" s="23"/>
      <c r="W930" s="23"/>
      <c r="X930" s="23"/>
      <c r="Y930" s="23"/>
      <c r="Z930" s="23"/>
      <c r="AA930" s="23"/>
      <c r="AB930" s="23"/>
      <c r="AC930" s="23"/>
      <c r="AD930" s="23"/>
      <c r="AE930" s="23"/>
      <c r="AF930" s="23"/>
      <c r="AG930" s="23"/>
      <c r="AH930" s="23"/>
      <c r="AI930" s="23"/>
      <c r="AJ930" s="23"/>
      <c r="AK930" s="23"/>
      <c r="AL930" s="23"/>
      <c r="AM930" s="23"/>
      <c r="AN930" s="23"/>
      <c r="AO930" s="23"/>
      <c r="AP930" s="23"/>
      <c r="AQ930" s="23"/>
      <c r="AR930" s="6" t="s">
        <v>68</v>
      </c>
      <c r="AS930" s="23"/>
      <c r="AT930" s="23"/>
      <c r="AU930" s="23"/>
      <c r="AV930" s="23"/>
      <c r="AW930" s="23"/>
      <c r="AX930" s="23"/>
      <c r="AY930" s="23"/>
      <c r="AZ930" s="23"/>
      <c r="BA930" s="23"/>
      <c r="BB930" s="23"/>
      <c r="BC930" s="23"/>
      <c r="BD930" s="23"/>
      <c r="BE930" s="23"/>
      <c r="BF930" s="23"/>
    </row>
    <row r="931" hidden="1">
      <c r="A931" s="5">
        <v>36945.0</v>
      </c>
      <c r="B931" s="12">
        <v>43252.0</v>
      </c>
      <c r="C931" s="6" t="s">
        <v>19534</v>
      </c>
      <c r="D931" s="23"/>
      <c r="E931" s="23"/>
      <c r="F931" s="23"/>
      <c r="G931" s="6">
        <v>4.0E7</v>
      </c>
      <c r="H931" s="23"/>
      <c r="I931" s="6">
        <v>0.0</v>
      </c>
      <c r="J931" s="6">
        <v>0.0</v>
      </c>
      <c r="K931" s="6">
        <v>6.0</v>
      </c>
      <c r="L931" s="6">
        <v>0.0</v>
      </c>
      <c r="M931" s="6">
        <v>0.0</v>
      </c>
      <c r="N931" s="6" t="s">
        <v>61</v>
      </c>
      <c r="O931" s="6">
        <v>0.0</v>
      </c>
      <c r="P931" s="6">
        <v>0.0</v>
      </c>
      <c r="Q931" s="23"/>
      <c r="R931" s="23"/>
      <c r="S931" s="23"/>
      <c r="T931" s="23"/>
      <c r="U931" s="23"/>
      <c r="V931" s="23"/>
      <c r="W931" s="23"/>
      <c r="X931" s="23"/>
      <c r="Y931" s="23"/>
      <c r="Z931" s="23"/>
      <c r="AA931" s="23"/>
      <c r="AB931" s="23"/>
      <c r="AC931" s="23"/>
      <c r="AD931" s="23"/>
      <c r="AE931" s="23"/>
      <c r="AF931" s="23"/>
      <c r="AG931" s="23"/>
      <c r="AH931" s="23"/>
      <c r="AI931" s="23"/>
      <c r="AJ931" s="23"/>
      <c r="AK931" s="23"/>
      <c r="AL931" s="23"/>
      <c r="AM931" s="23"/>
      <c r="AN931" s="23"/>
      <c r="AO931" s="23"/>
      <c r="AP931" s="23"/>
      <c r="AQ931" s="23"/>
      <c r="AR931" s="6" t="s">
        <v>68</v>
      </c>
      <c r="AS931" s="23"/>
      <c r="AT931" s="23"/>
      <c r="AU931" s="23"/>
      <c r="AV931" s="23"/>
      <c r="AW931" s="23"/>
      <c r="AX931" s="23"/>
      <c r="AY931" s="23"/>
      <c r="AZ931" s="23"/>
      <c r="BA931" s="23"/>
      <c r="BB931" s="23"/>
      <c r="BC931" s="23"/>
      <c r="BD931" s="23"/>
      <c r="BE931" s="23"/>
      <c r="BF931" s="23"/>
    </row>
    <row r="932" hidden="1">
      <c r="A932" s="5">
        <v>41065.0</v>
      </c>
      <c r="B932" s="12">
        <v>43291.0</v>
      </c>
      <c r="C932" s="6" t="s">
        <v>19538</v>
      </c>
      <c r="D932" s="23"/>
      <c r="E932" s="23"/>
      <c r="F932" s="23"/>
      <c r="G932" s="6">
        <v>10000.0</v>
      </c>
      <c r="H932" s="23"/>
      <c r="I932" s="6">
        <v>0.0</v>
      </c>
      <c r="J932" s="6">
        <v>0.0</v>
      </c>
      <c r="K932" s="6">
        <v>6.0</v>
      </c>
      <c r="L932" s="6">
        <v>0.0</v>
      </c>
      <c r="M932" s="6">
        <v>0.0</v>
      </c>
      <c r="N932" s="6" t="s">
        <v>61</v>
      </c>
      <c r="O932" s="6">
        <v>0.0</v>
      </c>
      <c r="P932" s="6">
        <v>0.0</v>
      </c>
      <c r="Q932" s="23"/>
      <c r="R932" s="23"/>
      <c r="S932" s="23"/>
      <c r="T932" s="23"/>
      <c r="U932" s="23"/>
      <c r="V932" s="23"/>
      <c r="W932" s="23"/>
      <c r="X932" s="23"/>
      <c r="Y932" s="23"/>
      <c r="Z932" s="23"/>
      <c r="AA932" s="23"/>
      <c r="AB932" s="23"/>
      <c r="AC932" s="23"/>
      <c r="AD932" s="23"/>
      <c r="AE932" s="23"/>
      <c r="AF932" s="23"/>
      <c r="AG932" s="23"/>
      <c r="AH932" s="23"/>
      <c r="AI932" s="23"/>
      <c r="AJ932" s="23"/>
      <c r="AK932" s="23"/>
      <c r="AL932" s="23"/>
      <c r="AM932" s="23"/>
      <c r="AN932" s="23"/>
      <c r="AO932" s="23"/>
      <c r="AP932" s="23"/>
      <c r="AQ932" s="23"/>
      <c r="AR932" s="6" t="s">
        <v>68</v>
      </c>
      <c r="AS932" s="23"/>
      <c r="AT932" s="23"/>
      <c r="AU932" s="23"/>
      <c r="AV932" s="22" t="s">
        <v>19540</v>
      </c>
      <c r="AW932" s="22" t="s">
        <v>19540</v>
      </c>
      <c r="AX932" s="23"/>
      <c r="AY932" s="23"/>
      <c r="AZ932" s="23"/>
      <c r="BA932" s="23"/>
      <c r="BB932" s="23"/>
      <c r="BC932" s="23"/>
      <c r="BD932" s="23"/>
      <c r="BE932" s="23"/>
      <c r="BF932" s="23"/>
    </row>
    <row r="933" hidden="1">
      <c r="A933" s="5">
        <v>40891.0</v>
      </c>
      <c r="B933" s="6" t="s">
        <v>14980</v>
      </c>
      <c r="C933" s="6" t="s">
        <v>19543</v>
      </c>
      <c r="D933" s="23"/>
      <c r="E933" s="23"/>
      <c r="F933" s="23"/>
      <c r="G933" s="6">
        <v>20000.0</v>
      </c>
      <c r="H933" s="23"/>
      <c r="I933" s="6">
        <v>0.0</v>
      </c>
      <c r="J933" s="6">
        <v>0.0</v>
      </c>
      <c r="K933" s="6">
        <v>6.0</v>
      </c>
      <c r="L933" s="6">
        <v>0.0</v>
      </c>
      <c r="M933" s="6">
        <v>0.0</v>
      </c>
      <c r="N933" s="6" t="s">
        <v>61</v>
      </c>
      <c r="O933" s="6">
        <v>0.0</v>
      </c>
      <c r="P933" s="6">
        <v>0.0</v>
      </c>
      <c r="Q933" s="23"/>
      <c r="R933" s="23"/>
      <c r="S933" s="23"/>
      <c r="T933" s="23"/>
      <c r="U933" s="23"/>
      <c r="V933" s="23"/>
      <c r="W933" s="23"/>
      <c r="X933" s="23"/>
      <c r="Y933" s="23"/>
      <c r="Z933" s="23"/>
      <c r="AA933" s="23"/>
      <c r="AB933" s="23"/>
      <c r="AC933" s="23"/>
      <c r="AD933" s="23"/>
      <c r="AE933" s="23"/>
      <c r="AF933" s="23"/>
      <c r="AG933" s="23"/>
      <c r="AH933" s="23"/>
      <c r="AI933" s="23"/>
      <c r="AJ933" s="23"/>
      <c r="AK933" s="23"/>
      <c r="AL933" s="23"/>
      <c r="AM933" s="23"/>
      <c r="AN933" s="23"/>
      <c r="AO933" s="23"/>
      <c r="AP933" s="23"/>
      <c r="AQ933" s="23"/>
      <c r="AR933" s="6" t="s">
        <v>68</v>
      </c>
      <c r="AS933" s="23"/>
      <c r="AT933" s="23"/>
      <c r="AU933" s="23"/>
      <c r="AV933" s="23"/>
      <c r="AW933" s="23"/>
      <c r="AX933" s="23"/>
      <c r="AY933" s="23"/>
      <c r="AZ933" s="23"/>
      <c r="BA933" s="23"/>
      <c r="BB933" s="23"/>
      <c r="BC933" s="23"/>
      <c r="BD933" s="23"/>
      <c r="BE933" s="23"/>
      <c r="BF933" s="23"/>
    </row>
    <row r="934" hidden="1">
      <c r="A934" s="5">
        <v>37318.0</v>
      </c>
      <c r="B934" s="6" t="s">
        <v>10634</v>
      </c>
      <c r="C934" s="6" t="s">
        <v>19545</v>
      </c>
      <c r="D934" s="23"/>
      <c r="E934" s="23"/>
      <c r="F934" s="23"/>
      <c r="G934" s="6">
        <v>3000.0</v>
      </c>
      <c r="H934" s="23"/>
      <c r="I934" s="6">
        <v>0.0</v>
      </c>
      <c r="J934" s="6">
        <v>0.0</v>
      </c>
      <c r="K934" s="6">
        <v>6.0</v>
      </c>
      <c r="L934" s="6">
        <v>0.0</v>
      </c>
      <c r="M934" s="6">
        <v>0.0</v>
      </c>
      <c r="N934" s="6" t="s">
        <v>61</v>
      </c>
      <c r="O934" s="6">
        <v>0.0</v>
      </c>
      <c r="P934" s="6">
        <v>0.0</v>
      </c>
      <c r="Q934" s="23"/>
      <c r="R934" s="23"/>
      <c r="S934" s="23"/>
      <c r="T934" s="23"/>
      <c r="U934" s="23"/>
      <c r="V934" s="23"/>
      <c r="W934" s="23"/>
      <c r="X934" s="23"/>
      <c r="Y934" s="23"/>
      <c r="Z934" s="23"/>
      <c r="AA934" s="23"/>
      <c r="AB934" s="23"/>
      <c r="AC934" s="23"/>
      <c r="AD934" s="23"/>
      <c r="AE934" s="23"/>
      <c r="AF934" s="23"/>
      <c r="AG934" s="23"/>
      <c r="AH934" s="23"/>
      <c r="AI934" s="23"/>
      <c r="AJ934" s="23"/>
      <c r="AK934" s="23"/>
      <c r="AL934" s="23"/>
      <c r="AM934" s="23"/>
      <c r="AN934" s="23"/>
      <c r="AO934" s="23"/>
      <c r="AP934" s="23"/>
      <c r="AQ934" s="23"/>
      <c r="AR934" s="6" t="s">
        <v>68</v>
      </c>
      <c r="AS934" s="23"/>
      <c r="AT934" s="23"/>
      <c r="AU934" s="23"/>
      <c r="AV934" s="23"/>
      <c r="AW934" s="23"/>
      <c r="AX934" s="23"/>
      <c r="AY934" s="23"/>
      <c r="AZ934" s="23"/>
      <c r="BA934" s="23"/>
      <c r="BB934" s="23"/>
      <c r="BC934" s="23"/>
      <c r="BD934" s="23"/>
      <c r="BE934" s="23"/>
      <c r="BF934" s="23"/>
    </row>
    <row r="935" hidden="1">
      <c r="A935" s="5">
        <v>40844.0</v>
      </c>
      <c r="B935" s="12">
        <v>43321.0</v>
      </c>
      <c r="C935" s="6" t="s">
        <v>19547</v>
      </c>
      <c r="D935" s="23"/>
      <c r="E935" s="23"/>
      <c r="F935" s="23"/>
      <c r="G935" s="6">
        <v>2.0E8</v>
      </c>
      <c r="H935" s="23"/>
      <c r="I935" s="6">
        <v>0.0</v>
      </c>
      <c r="J935" s="6">
        <v>0.0</v>
      </c>
      <c r="K935" s="6">
        <v>6.0</v>
      </c>
      <c r="L935" s="6">
        <v>0.0</v>
      </c>
      <c r="M935" s="6">
        <v>0.0</v>
      </c>
      <c r="N935" s="6" t="s">
        <v>61</v>
      </c>
      <c r="O935" s="6">
        <v>0.0</v>
      </c>
      <c r="P935" s="6">
        <v>0.0</v>
      </c>
      <c r="Q935" s="23"/>
      <c r="R935" s="23"/>
      <c r="S935" s="23"/>
      <c r="T935" s="23"/>
      <c r="U935" s="23"/>
      <c r="V935" s="23"/>
      <c r="W935" s="23"/>
      <c r="X935" s="23"/>
      <c r="Y935" s="23"/>
      <c r="Z935" s="23"/>
      <c r="AA935" s="23"/>
      <c r="AB935" s="23"/>
      <c r="AC935" s="23"/>
      <c r="AD935" s="23"/>
      <c r="AE935" s="23"/>
      <c r="AF935" s="23"/>
      <c r="AG935" s="23"/>
      <c r="AH935" s="23"/>
      <c r="AI935" s="23"/>
      <c r="AJ935" s="23"/>
      <c r="AK935" s="23"/>
      <c r="AL935" s="23"/>
      <c r="AM935" s="23"/>
      <c r="AN935" s="23"/>
      <c r="AO935" s="23"/>
      <c r="AP935" s="23"/>
      <c r="AQ935" s="23"/>
      <c r="AR935" s="6" t="s">
        <v>68</v>
      </c>
      <c r="AS935" s="23"/>
      <c r="AT935" s="23"/>
      <c r="AU935" s="23"/>
      <c r="AV935" s="23"/>
      <c r="AW935" s="23"/>
      <c r="AX935" s="23"/>
      <c r="AY935" s="23"/>
      <c r="AZ935" s="23"/>
      <c r="BA935" s="23"/>
      <c r="BB935" s="23"/>
      <c r="BC935" s="23"/>
      <c r="BD935" s="23"/>
      <c r="BE935" s="23"/>
      <c r="BF935" s="23"/>
    </row>
    <row r="936">
      <c r="A936" s="5">
        <v>41440.0</v>
      </c>
      <c r="B936" s="16">
        <v>43445.0</v>
      </c>
      <c r="C936" s="6" t="s">
        <v>19552</v>
      </c>
      <c r="D936" s="25" t="s">
        <v>17368</v>
      </c>
      <c r="E936" s="6" t="s">
        <v>19554</v>
      </c>
      <c r="F936" s="22" t="s">
        <v>19556</v>
      </c>
      <c r="G936" s="6">
        <v>3000.0</v>
      </c>
      <c r="H936" s="6">
        <v>2246.03</v>
      </c>
      <c r="I936" s="6">
        <v>74.0</v>
      </c>
      <c r="J936" s="6">
        <v>134.7618</v>
      </c>
      <c r="K936" s="6">
        <v>6.0</v>
      </c>
      <c r="L936" s="6">
        <v>122.6</v>
      </c>
      <c r="M936" s="6">
        <v>77.24</v>
      </c>
      <c r="N936" s="6" t="s">
        <v>61</v>
      </c>
      <c r="O936" s="6">
        <v>2.0</v>
      </c>
      <c r="P936" s="6">
        <v>0.0</v>
      </c>
      <c r="Q936" s="16">
        <v>43445.0</v>
      </c>
      <c r="R936" s="6" t="s">
        <v>19560</v>
      </c>
      <c r="S936" s="6" t="s">
        <v>11390</v>
      </c>
      <c r="T936" s="22" t="s">
        <v>17372</v>
      </c>
      <c r="U936" s="6" t="s">
        <v>12103</v>
      </c>
      <c r="V936" s="23"/>
      <c r="W936" s="6" t="s">
        <v>10973</v>
      </c>
      <c r="X936" s="23"/>
      <c r="Y936" s="23"/>
      <c r="Z936" s="23"/>
      <c r="AA936" s="23"/>
      <c r="AB936" s="6" t="s">
        <v>155</v>
      </c>
      <c r="AC936" s="6" t="s">
        <v>19565</v>
      </c>
      <c r="AD936" s="6" t="s">
        <v>19566</v>
      </c>
      <c r="AE936" s="6" t="s">
        <v>19567</v>
      </c>
      <c r="AF936" s="6" t="s">
        <v>19568</v>
      </c>
      <c r="AG936" s="23"/>
      <c r="AH936" s="23"/>
      <c r="AI936" s="23"/>
      <c r="AJ936" s="23"/>
      <c r="AK936" s="23"/>
      <c r="AL936" s="23"/>
      <c r="AM936" s="23"/>
      <c r="AN936" s="23"/>
      <c r="AO936" s="23"/>
      <c r="AP936" s="23"/>
      <c r="AQ936" s="23"/>
      <c r="AR936" s="6" t="s">
        <v>86</v>
      </c>
      <c r="AS936" s="23"/>
      <c r="AT936" s="23"/>
      <c r="AU936" s="23"/>
      <c r="AV936" s="6" t="s">
        <v>12111</v>
      </c>
      <c r="AW936" s="22" t="s">
        <v>12112</v>
      </c>
      <c r="AX936" s="22" t="s">
        <v>12122</v>
      </c>
      <c r="AY936" s="22" t="s">
        <v>12137</v>
      </c>
      <c r="AZ936" s="23"/>
      <c r="BA936" s="22" t="s">
        <v>12141</v>
      </c>
      <c r="BB936" s="22" t="s">
        <v>12153</v>
      </c>
      <c r="BC936" s="23"/>
      <c r="BD936" s="6" t="s">
        <v>12157</v>
      </c>
      <c r="BE936" s="6" t="s">
        <v>12158</v>
      </c>
      <c r="BF936" s="23"/>
    </row>
    <row r="937" hidden="1">
      <c r="A937" s="5">
        <v>38863.0</v>
      </c>
      <c r="B937" s="6" t="s">
        <v>11862</v>
      </c>
      <c r="C937" s="6" t="s">
        <v>19580</v>
      </c>
      <c r="D937" s="23"/>
      <c r="E937" s="23"/>
      <c r="F937" s="23"/>
      <c r="G937" s="6">
        <v>2500.0</v>
      </c>
      <c r="H937" s="23"/>
      <c r="I937" s="6">
        <v>0.0</v>
      </c>
      <c r="J937" s="6">
        <v>0.0</v>
      </c>
      <c r="K937" s="6">
        <v>6.0</v>
      </c>
      <c r="L937" s="6">
        <v>0.0</v>
      </c>
      <c r="M937" s="6">
        <v>0.0</v>
      </c>
      <c r="N937" s="6" t="s">
        <v>61</v>
      </c>
      <c r="O937" s="6">
        <v>0.0</v>
      </c>
      <c r="P937" s="6">
        <v>0.0</v>
      </c>
      <c r="Q937" s="23"/>
      <c r="R937" s="23"/>
      <c r="S937" s="23"/>
      <c r="T937" s="23"/>
      <c r="U937" s="23"/>
      <c r="V937" s="23"/>
      <c r="W937" s="23"/>
      <c r="X937" s="23"/>
      <c r="Y937" s="23"/>
      <c r="Z937" s="23"/>
      <c r="AA937" s="23"/>
      <c r="AB937" s="23"/>
      <c r="AC937" s="23"/>
      <c r="AD937" s="23"/>
      <c r="AE937" s="23"/>
      <c r="AF937" s="23"/>
      <c r="AG937" s="23"/>
      <c r="AH937" s="23"/>
      <c r="AI937" s="23"/>
      <c r="AJ937" s="23"/>
      <c r="AK937" s="23"/>
      <c r="AL937" s="23"/>
      <c r="AM937" s="23"/>
      <c r="AN937" s="23"/>
      <c r="AO937" s="23"/>
      <c r="AP937" s="23"/>
      <c r="AQ937" s="23"/>
      <c r="AR937" s="6" t="s">
        <v>68</v>
      </c>
      <c r="AS937" s="23"/>
      <c r="AT937" s="23"/>
      <c r="AU937" s="23"/>
      <c r="AV937" s="23"/>
      <c r="AW937" s="23"/>
      <c r="AX937" s="23"/>
      <c r="AY937" s="23"/>
      <c r="AZ937" s="23"/>
      <c r="BA937" s="23"/>
      <c r="BB937" s="23"/>
      <c r="BC937" s="23"/>
      <c r="BD937" s="23"/>
      <c r="BE937" s="23"/>
      <c r="BF937" s="23"/>
    </row>
    <row r="938" hidden="1">
      <c r="A938" s="5">
        <v>39638.0</v>
      </c>
      <c r="B938" s="6" t="s">
        <v>12186</v>
      </c>
      <c r="C938" s="6" t="s">
        <v>19582</v>
      </c>
      <c r="D938" s="23"/>
      <c r="E938" s="23"/>
      <c r="F938" s="23"/>
      <c r="G938" s="6">
        <v>10000.0</v>
      </c>
      <c r="H938" s="23"/>
      <c r="I938" s="6">
        <v>0.0</v>
      </c>
      <c r="J938" s="6">
        <v>0.0</v>
      </c>
      <c r="K938" s="6">
        <v>6.0</v>
      </c>
      <c r="L938" s="6">
        <v>0.0</v>
      </c>
      <c r="M938" s="6">
        <v>0.0</v>
      </c>
      <c r="N938" s="6" t="s">
        <v>61</v>
      </c>
      <c r="O938" s="6">
        <v>0.0</v>
      </c>
      <c r="P938" s="6">
        <v>0.0</v>
      </c>
      <c r="Q938" s="23"/>
      <c r="R938" s="23"/>
      <c r="S938" s="23"/>
      <c r="T938" s="23"/>
      <c r="U938" s="23"/>
      <c r="V938" s="23"/>
      <c r="W938" s="23"/>
      <c r="X938" s="23"/>
      <c r="Y938" s="23"/>
      <c r="Z938" s="23"/>
      <c r="AA938" s="23"/>
      <c r="AB938" s="23"/>
      <c r="AC938" s="23"/>
      <c r="AD938" s="23"/>
      <c r="AE938" s="23"/>
      <c r="AF938" s="23"/>
      <c r="AG938" s="23"/>
      <c r="AH938" s="23"/>
      <c r="AI938" s="23"/>
      <c r="AJ938" s="23"/>
      <c r="AK938" s="23"/>
      <c r="AL938" s="23"/>
      <c r="AM938" s="23"/>
      <c r="AN938" s="23"/>
      <c r="AO938" s="23"/>
      <c r="AP938" s="23"/>
      <c r="AQ938" s="23"/>
      <c r="AR938" s="6" t="s">
        <v>68</v>
      </c>
      <c r="AS938" s="23"/>
      <c r="AT938" s="23"/>
      <c r="AU938" s="23"/>
      <c r="AV938" s="22" t="s">
        <v>19586</v>
      </c>
      <c r="AW938" s="22" t="s">
        <v>19586</v>
      </c>
      <c r="AX938" s="23"/>
      <c r="AY938" s="23"/>
      <c r="AZ938" s="23"/>
      <c r="BA938" s="23"/>
      <c r="BB938" s="23"/>
      <c r="BC938" s="23"/>
      <c r="BD938" s="23"/>
      <c r="BE938" s="23"/>
      <c r="BF938" s="23"/>
    </row>
    <row r="939" hidden="1">
      <c r="A939" s="5">
        <v>37208.0</v>
      </c>
      <c r="B939" s="6" t="s">
        <v>10467</v>
      </c>
      <c r="C939" s="6" t="s">
        <v>19587</v>
      </c>
      <c r="D939" s="23"/>
      <c r="E939" s="23"/>
      <c r="F939" s="23"/>
      <c r="G939" s="6">
        <v>50000.0</v>
      </c>
      <c r="H939" s="23"/>
      <c r="I939" s="6">
        <v>0.0</v>
      </c>
      <c r="J939" s="6">
        <v>0.0</v>
      </c>
      <c r="K939" s="6">
        <v>6.0</v>
      </c>
      <c r="L939" s="6">
        <v>0.0</v>
      </c>
      <c r="M939" s="6">
        <v>0.0</v>
      </c>
      <c r="N939" s="6" t="s">
        <v>61</v>
      </c>
      <c r="O939" s="6">
        <v>0.0</v>
      </c>
      <c r="P939" s="6">
        <v>0.0</v>
      </c>
      <c r="Q939" s="23"/>
      <c r="R939" s="23"/>
      <c r="S939" s="23"/>
      <c r="T939" s="23"/>
      <c r="U939" s="23"/>
      <c r="V939" s="23"/>
      <c r="W939" s="23"/>
      <c r="X939" s="23"/>
      <c r="Y939" s="23"/>
      <c r="Z939" s="23"/>
      <c r="AA939" s="23"/>
      <c r="AB939" s="23"/>
      <c r="AC939" s="23"/>
      <c r="AD939" s="23"/>
      <c r="AE939" s="23"/>
      <c r="AF939" s="23"/>
      <c r="AG939" s="23"/>
      <c r="AH939" s="23"/>
      <c r="AI939" s="23"/>
      <c r="AJ939" s="23"/>
      <c r="AK939" s="23"/>
      <c r="AL939" s="23"/>
      <c r="AM939" s="23"/>
      <c r="AN939" s="23"/>
      <c r="AO939" s="23"/>
      <c r="AP939" s="23"/>
      <c r="AQ939" s="23"/>
      <c r="AR939" s="6" t="s">
        <v>68</v>
      </c>
      <c r="AS939" s="23"/>
      <c r="AT939" s="23"/>
      <c r="AU939" s="23"/>
      <c r="AV939" s="23"/>
      <c r="AW939" s="23"/>
      <c r="AX939" s="23"/>
      <c r="AY939" s="23"/>
      <c r="AZ939" s="23"/>
      <c r="BA939" s="23"/>
      <c r="BB939" s="23"/>
      <c r="BC939" s="23"/>
      <c r="BD939" s="23"/>
      <c r="BE939" s="23"/>
      <c r="BF939" s="23"/>
    </row>
    <row r="940" hidden="1">
      <c r="A940" s="5">
        <v>37209.0</v>
      </c>
      <c r="B940" s="6" t="s">
        <v>10467</v>
      </c>
      <c r="C940" s="6" t="s">
        <v>19588</v>
      </c>
      <c r="D940" s="23"/>
      <c r="E940" s="23"/>
      <c r="F940" s="23"/>
      <c r="G940" s="6">
        <v>10000.0</v>
      </c>
      <c r="H940" s="23"/>
      <c r="I940" s="6">
        <v>0.0</v>
      </c>
      <c r="J940" s="6">
        <v>0.0</v>
      </c>
      <c r="K940" s="6">
        <v>6.0</v>
      </c>
      <c r="L940" s="6">
        <v>0.0</v>
      </c>
      <c r="M940" s="6">
        <v>0.0</v>
      </c>
      <c r="N940" s="6" t="s">
        <v>61</v>
      </c>
      <c r="O940" s="6">
        <v>0.0</v>
      </c>
      <c r="P940" s="6">
        <v>0.0</v>
      </c>
      <c r="Q940" s="23"/>
      <c r="R940" s="23"/>
      <c r="S940" s="23"/>
      <c r="T940" s="23"/>
      <c r="U940" s="23"/>
      <c r="V940" s="23"/>
      <c r="W940" s="23"/>
      <c r="X940" s="23"/>
      <c r="Y940" s="23"/>
      <c r="Z940" s="23"/>
      <c r="AA940" s="23"/>
      <c r="AB940" s="23"/>
      <c r="AC940" s="23"/>
      <c r="AD940" s="23"/>
      <c r="AE940" s="23"/>
      <c r="AF940" s="23"/>
      <c r="AG940" s="23"/>
      <c r="AH940" s="23"/>
      <c r="AI940" s="23"/>
      <c r="AJ940" s="23"/>
      <c r="AK940" s="23"/>
      <c r="AL940" s="23"/>
      <c r="AM940" s="23"/>
      <c r="AN940" s="23"/>
      <c r="AO940" s="23"/>
      <c r="AP940" s="23"/>
      <c r="AQ940" s="23"/>
      <c r="AR940" s="6" t="s">
        <v>68</v>
      </c>
      <c r="AS940" s="23"/>
      <c r="AT940" s="23"/>
      <c r="AU940" s="23"/>
      <c r="AV940" s="22" t="s">
        <v>19589</v>
      </c>
      <c r="AW940" s="22" t="s">
        <v>19589</v>
      </c>
      <c r="AX940" s="23"/>
      <c r="AY940" s="23"/>
      <c r="AZ940" s="23"/>
      <c r="BA940" s="23"/>
      <c r="BB940" s="23"/>
      <c r="BC940" s="23"/>
      <c r="BD940" s="23"/>
      <c r="BE940" s="23"/>
      <c r="BF940" s="23"/>
    </row>
    <row r="941" hidden="1">
      <c r="A941" s="5">
        <v>37557.0</v>
      </c>
      <c r="B941" s="6" t="s">
        <v>9706</v>
      </c>
      <c r="C941" s="6" t="s">
        <v>19590</v>
      </c>
      <c r="D941" s="23"/>
      <c r="E941" s="23"/>
      <c r="F941" s="23"/>
      <c r="G941" s="6">
        <v>8.0</v>
      </c>
      <c r="H941" s="23"/>
      <c r="I941" s="6">
        <v>0.0</v>
      </c>
      <c r="J941" s="6">
        <v>0.0</v>
      </c>
      <c r="K941" s="6">
        <v>6.0</v>
      </c>
      <c r="L941" s="6">
        <v>0.0</v>
      </c>
      <c r="M941" s="6">
        <v>0.0</v>
      </c>
      <c r="N941" s="6" t="s">
        <v>61</v>
      </c>
      <c r="O941" s="6">
        <v>0.0</v>
      </c>
      <c r="P941" s="6">
        <v>0.0</v>
      </c>
      <c r="Q941" s="23"/>
      <c r="R941" s="23"/>
      <c r="S941" s="23"/>
      <c r="T941" s="23"/>
      <c r="U941" s="23"/>
      <c r="V941" s="23"/>
      <c r="W941" s="23"/>
      <c r="X941" s="23"/>
      <c r="Y941" s="23"/>
      <c r="Z941" s="23"/>
      <c r="AA941" s="23"/>
      <c r="AB941" s="23"/>
      <c r="AC941" s="23"/>
      <c r="AD941" s="23"/>
      <c r="AE941" s="23"/>
      <c r="AF941" s="23"/>
      <c r="AG941" s="23"/>
      <c r="AH941" s="23"/>
      <c r="AI941" s="23"/>
      <c r="AJ941" s="23"/>
      <c r="AK941" s="23"/>
      <c r="AL941" s="23"/>
      <c r="AM941" s="23"/>
      <c r="AN941" s="23"/>
      <c r="AO941" s="23"/>
      <c r="AP941" s="23"/>
      <c r="AQ941" s="23"/>
      <c r="AR941" s="6" t="s">
        <v>68</v>
      </c>
      <c r="AS941" s="23"/>
      <c r="AT941" s="23"/>
      <c r="AU941" s="23"/>
      <c r="AV941" s="23"/>
      <c r="AW941" s="23"/>
      <c r="AX941" s="23"/>
      <c r="AY941" s="23"/>
      <c r="AZ941" s="23"/>
      <c r="BA941" s="23"/>
      <c r="BB941" s="23"/>
      <c r="BC941" s="23"/>
      <c r="BD941" s="23"/>
      <c r="BE941" s="23"/>
      <c r="BF941" s="23"/>
    </row>
    <row r="942" hidden="1">
      <c r="A942" s="5">
        <v>37558.0</v>
      </c>
      <c r="B942" s="6" t="s">
        <v>9706</v>
      </c>
      <c r="C942" s="6" t="s">
        <v>19592</v>
      </c>
      <c r="D942" s="6" t="s">
        <v>19593</v>
      </c>
      <c r="E942" s="6">
        <v>1.01722388E9</v>
      </c>
      <c r="F942" s="22" t="s">
        <v>19594</v>
      </c>
      <c r="G942" s="6">
        <v>7000.0</v>
      </c>
      <c r="H942" s="23"/>
      <c r="I942" s="6">
        <v>0.0</v>
      </c>
      <c r="J942" s="6">
        <v>0.0</v>
      </c>
      <c r="K942" s="6">
        <v>6.0</v>
      </c>
      <c r="L942" s="6">
        <v>0.0</v>
      </c>
      <c r="M942" s="6">
        <v>0.0</v>
      </c>
      <c r="N942" s="6" t="s">
        <v>61</v>
      </c>
      <c r="O942" s="6">
        <v>0.0</v>
      </c>
      <c r="P942" s="6">
        <v>0.0</v>
      </c>
      <c r="Q942" s="6" t="s">
        <v>4775</v>
      </c>
      <c r="R942" s="12">
        <v>43375.0</v>
      </c>
      <c r="S942" s="6" t="s">
        <v>19597</v>
      </c>
      <c r="T942" s="22" t="s">
        <v>19598</v>
      </c>
      <c r="U942" s="6" t="s">
        <v>19599</v>
      </c>
      <c r="V942" s="23"/>
      <c r="W942" s="6" t="s">
        <v>19600</v>
      </c>
      <c r="X942" s="23"/>
      <c r="Y942" s="23"/>
      <c r="Z942" s="23"/>
      <c r="AA942" s="23"/>
      <c r="AB942" s="23"/>
      <c r="AC942" s="23"/>
      <c r="AD942" s="6" t="s">
        <v>19601</v>
      </c>
      <c r="AE942" s="23"/>
      <c r="AF942" s="6" t="s">
        <v>19603</v>
      </c>
      <c r="AG942" s="23"/>
      <c r="AH942" s="23"/>
      <c r="AI942" s="23"/>
      <c r="AJ942" s="23"/>
      <c r="AK942" s="23"/>
      <c r="AL942" s="6" t="s">
        <v>19604</v>
      </c>
      <c r="AM942" s="23"/>
      <c r="AN942" s="23"/>
      <c r="AO942" s="23"/>
      <c r="AP942" s="23"/>
      <c r="AQ942" s="23"/>
      <c r="AR942" s="6" t="s">
        <v>834</v>
      </c>
      <c r="AS942" s="23"/>
      <c r="AT942" s="23"/>
      <c r="AU942" s="23"/>
      <c r="AV942" s="22" t="s">
        <v>19605</v>
      </c>
      <c r="AW942" s="22" t="s">
        <v>19605</v>
      </c>
      <c r="AX942" s="23"/>
      <c r="AY942" s="23"/>
      <c r="AZ942" s="23"/>
      <c r="BA942" s="23"/>
      <c r="BB942" s="23"/>
      <c r="BC942" s="23"/>
      <c r="BD942" s="23"/>
      <c r="BE942" s="23"/>
      <c r="BF942" s="23"/>
    </row>
    <row r="943" hidden="1">
      <c r="A943" s="5">
        <v>38086.0</v>
      </c>
      <c r="B943" s="6" t="s">
        <v>11343</v>
      </c>
      <c r="C943" s="6" t="s">
        <v>19607</v>
      </c>
      <c r="D943" s="23"/>
      <c r="E943" s="23"/>
      <c r="F943" s="23"/>
      <c r="G943" s="6">
        <v>1000.0</v>
      </c>
      <c r="H943" s="23"/>
      <c r="I943" s="6">
        <v>0.0</v>
      </c>
      <c r="J943" s="6">
        <v>0.0</v>
      </c>
      <c r="K943" s="6">
        <v>6.0</v>
      </c>
      <c r="L943" s="6">
        <v>0.0</v>
      </c>
      <c r="M943" s="6">
        <v>0.0</v>
      </c>
      <c r="N943" s="6" t="s">
        <v>61</v>
      </c>
      <c r="O943" s="6">
        <v>0.0</v>
      </c>
      <c r="P943" s="6">
        <v>0.0</v>
      </c>
      <c r="Q943" s="23"/>
      <c r="R943" s="23"/>
      <c r="S943" s="23"/>
      <c r="T943" s="23"/>
      <c r="U943" s="23"/>
      <c r="V943" s="23"/>
      <c r="W943" s="23"/>
      <c r="X943" s="23"/>
      <c r="Y943" s="23"/>
      <c r="Z943" s="23"/>
      <c r="AA943" s="23"/>
      <c r="AB943" s="23"/>
      <c r="AC943" s="23"/>
      <c r="AD943" s="23"/>
      <c r="AE943" s="23"/>
      <c r="AF943" s="23"/>
      <c r="AG943" s="23"/>
      <c r="AH943" s="23"/>
      <c r="AI943" s="23"/>
      <c r="AJ943" s="23"/>
      <c r="AK943" s="23"/>
      <c r="AL943" s="23"/>
      <c r="AM943" s="23"/>
      <c r="AN943" s="23"/>
      <c r="AO943" s="23"/>
      <c r="AP943" s="23"/>
      <c r="AQ943" s="23"/>
      <c r="AR943" s="6" t="s">
        <v>68</v>
      </c>
      <c r="AS943" s="23"/>
      <c r="AT943" s="23"/>
      <c r="AU943" s="23"/>
      <c r="AV943" s="23"/>
      <c r="AW943" s="23"/>
      <c r="AX943" s="23"/>
      <c r="AY943" s="23"/>
      <c r="AZ943" s="23"/>
      <c r="BA943" s="23"/>
      <c r="BB943" s="23"/>
      <c r="BC943" s="23"/>
      <c r="BD943" s="23"/>
      <c r="BE943" s="23"/>
      <c r="BF943" s="23"/>
    </row>
    <row r="944" hidden="1">
      <c r="A944" s="5">
        <v>37178.0</v>
      </c>
      <c r="B944" s="6" t="s">
        <v>13022</v>
      </c>
      <c r="C944" s="6" t="s">
        <v>19609</v>
      </c>
      <c r="D944" s="23"/>
      <c r="E944" s="23"/>
      <c r="F944" s="23"/>
      <c r="G944" s="6">
        <v>10.0</v>
      </c>
      <c r="H944" s="23"/>
      <c r="I944" s="6">
        <v>0.0</v>
      </c>
      <c r="J944" s="6">
        <v>0.0</v>
      </c>
      <c r="K944" s="6">
        <v>6.0</v>
      </c>
      <c r="L944" s="6">
        <v>0.0</v>
      </c>
      <c r="M944" s="6">
        <v>0.0</v>
      </c>
      <c r="N944" s="6" t="s">
        <v>61</v>
      </c>
      <c r="O944" s="6">
        <v>0.0</v>
      </c>
      <c r="P944" s="6">
        <v>0.0</v>
      </c>
      <c r="Q944" s="23"/>
      <c r="R944" s="23"/>
      <c r="S944" s="23"/>
      <c r="T944" s="23"/>
      <c r="U944" s="23"/>
      <c r="V944" s="23"/>
      <c r="W944" s="23"/>
      <c r="X944" s="23"/>
      <c r="Y944" s="23"/>
      <c r="Z944" s="23"/>
      <c r="AA944" s="23"/>
      <c r="AB944" s="23"/>
      <c r="AC944" s="23"/>
      <c r="AD944" s="23"/>
      <c r="AE944" s="23"/>
      <c r="AF944" s="23"/>
      <c r="AG944" s="23"/>
      <c r="AH944" s="23"/>
      <c r="AI944" s="23"/>
      <c r="AJ944" s="23"/>
      <c r="AK944" s="23"/>
      <c r="AL944" s="23"/>
      <c r="AM944" s="23"/>
      <c r="AN944" s="23"/>
      <c r="AO944" s="23"/>
      <c r="AP944" s="23"/>
      <c r="AQ944" s="23"/>
      <c r="AR944" s="6" t="s">
        <v>68</v>
      </c>
      <c r="AS944" s="23"/>
      <c r="AT944" s="23"/>
      <c r="AU944" s="23"/>
      <c r="AV944" s="23"/>
      <c r="AW944" s="23"/>
      <c r="AX944" s="23"/>
      <c r="AY944" s="23"/>
      <c r="AZ944" s="23"/>
      <c r="BA944" s="23"/>
      <c r="BB944" s="23"/>
      <c r="BC944" s="23"/>
      <c r="BD944" s="23"/>
      <c r="BE944" s="23"/>
      <c r="BF944" s="23"/>
    </row>
    <row r="945" hidden="1">
      <c r="A945" s="5">
        <v>40457.0</v>
      </c>
      <c r="B945" s="12">
        <v>43289.0</v>
      </c>
      <c r="C945" s="6" t="s">
        <v>19611</v>
      </c>
      <c r="D945" s="23"/>
      <c r="E945" s="23"/>
      <c r="F945" s="23"/>
      <c r="G945" s="6">
        <v>100000.0</v>
      </c>
      <c r="H945" s="23"/>
      <c r="I945" s="6">
        <v>0.0</v>
      </c>
      <c r="J945" s="6">
        <v>0.0</v>
      </c>
      <c r="K945" s="6">
        <v>6.0</v>
      </c>
      <c r="L945" s="6">
        <v>0.0</v>
      </c>
      <c r="M945" s="6">
        <v>0.0</v>
      </c>
      <c r="N945" s="6" t="s">
        <v>61</v>
      </c>
      <c r="O945" s="6">
        <v>0.0</v>
      </c>
      <c r="P945" s="6">
        <v>0.0</v>
      </c>
      <c r="Q945" s="23"/>
      <c r="R945" s="23"/>
      <c r="S945" s="23"/>
      <c r="T945" s="23"/>
      <c r="U945" s="23"/>
      <c r="V945" s="23"/>
      <c r="W945" s="23"/>
      <c r="X945" s="23"/>
      <c r="Y945" s="23"/>
      <c r="Z945" s="23"/>
      <c r="AA945" s="23"/>
      <c r="AB945" s="23"/>
      <c r="AC945" s="23"/>
      <c r="AD945" s="23"/>
      <c r="AE945" s="23"/>
      <c r="AF945" s="23"/>
      <c r="AG945" s="23"/>
      <c r="AH945" s="23"/>
      <c r="AI945" s="23"/>
      <c r="AJ945" s="23"/>
      <c r="AK945" s="23"/>
      <c r="AL945" s="23"/>
      <c r="AM945" s="23"/>
      <c r="AN945" s="23"/>
      <c r="AO945" s="23"/>
      <c r="AP945" s="23"/>
      <c r="AQ945" s="23"/>
      <c r="AR945" s="6" t="s">
        <v>68</v>
      </c>
      <c r="AS945" s="23"/>
      <c r="AT945" s="23"/>
      <c r="AU945" s="23"/>
      <c r="AV945" s="23"/>
      <c r="AW945" s="23"/>
      <c r="AX945" s="23"/>
      <c r="AY945" s="23"/>
      <c r="AZ945" s="23"/>
      <c r="BA945" s="23"/>
      <c r="BB945" s="23"/>
      <c r="BC945" s="23"/>
      <c r="BD945" s="23"/>
      <c r="BE945" s="23"/>
      <c r="BF945" s="23"/>
    </row>
    <row r="946" hidden="1">
      <c r="A946" s="5">
        <v>38699.0</v>
      </c>
      <c r="B946" s="12">
        <v>43195.0</v>
      </c>
      <c r="C946" s="6" t="s">
        <v>19618</v>
      </c>
      <c r="D946" s="23"/>
      <c r="E946" s="23"/>
      <c r="F946" s="23"/>
      <c r="G946" s="6">
        <v>100000.0</v>
      </c>
      <c r="H946" s="23"/>
      <c r="I946" s="6">
        <v>0.0</v>
      </c>
      <c r="J946" s="6">
        <v>0.0</v>
      </c>
      <c r="K946" s="6">
        <v>6.0</v>
      </c>
      <c r="L946" s="6">
        <v>0.0</v>
      </c>
      <c r="M946" s="6">
        <v>0.0</v>
      </c>
      <c r="N946" s="6" t="s">
        <v>61</v>
      </c>
      <c r="O946" s="6">
        <v>0.0</v>
      </c>
      <c r="P946" s="6">
        <v>0.0</v>
      </c>
      <c r="Q946" s="23"/>
      <c r="R946" s="23"/>
      <c r="S946" s="23"/>
      <c r="T946" s="23"/>
      <c r="U946" s="23"/>
      <c r="V946" s="23"/>
      <c r="W946" s="23"/>
      <c r="X946" s="23"/>
      <c r="Y946" s="23"/>
      <c r="Z946" s="23"/>
      <c r="AA946" s="23"/>
      <c r="AB946" s="23"/>
      <c r="AC946" s="23"/>
      <c r="AD946" s="23"/>
      <c r="AE946" s="23"/>
      <c r="AF946" s="23"/>
      <c r="AG946" s="23"/>
      <c r="AH946" s="23"/>
      <c r="AI946" s="23"/>
      <c r="AJ946" s="23"/>
      <c r="AK946" s="23"/>
      <c r="AL946" s="23"/>
      <c r="AM946" s="23"/>
      <c r="AN946" s="23"/>
      <c r="AO946" s="23"/>
      <c r="AP946" s="23"/>
      <c r="AQ946" s="23"/>
      <c r="AR946" s="6" t="s">
        <v>68</v>
      </c>
      <c r="AS946" s="23"/>
      <c r="AT946" s="23"/>
      <c r="AU946" s="23"/>
      <c r="AV946" s="22" t="s">
        <v>19620</v>
      </c>
      <c r="AW946" s="22" t="s">
        <v>19620</v>
      </c>
      <c r="AX946" s="22" t="s">
        <v>19626</v>
      </c>
      <c r="AY946" s="23"/>
      <c r="AZ946" s="23"/>
      <c r="BA946" s="22" t="s">
        <v>19630</v>
      </c>
      <c r="BB946" s="22" t="s">
        <v>19633</v>
      </c>
      <c r="BC946" s="23"/>
      <c r="BD946" s="23"/>
      <c r="BE946" s="23"/>
      <c r="BF946" s="23"/>
    </row>
    <row r="947">
      <c r="A947" s="5">
        <v>30105.0</v>
      </c>
      <c r="B947" s="12">
        <v>43315.0</v>
      </c>
      <c r="C947" s="6" t="s">
        <v>19634</v>
      </c>
      <c r="D947" s="6" t="s">
        <v>19635</v>
      </c>
      <c r="E947" s="6" t="s">
        <v>19636</v>
      </c>
      <c r="F947" s="22" t="s">
        <v>19637</v>
      </c>
      <c r="G947" s="6">
        <v>4000.0</v>
      </c>
      <c r="H947" s="6">
        <v>30.67</v>
      </c>
      <c r="I947" s="6">
        <v>0.0</v>
      </c>
      <c r="J947" s="6">
        <v>1.8402</v>
      </c>
      <c r="K947" s="6">
        <v>6.0</v>
      </c>
      <c r="L947" s="6">
        <v>1.85</v>
      </c>
      <c r="M947" s="6">
        <v>1.53</v>
      </c>
      <c r="N947" s="6" t="s">
        <v>61</v>
      </c>
      <c r="O947" s="6">
        <v>1.0</v>
      </c>
      <c r="P947" s="6">
        <v>0.0</v>
      </c>
      <c r="Q947" s="6" t="s">
        <v>11343</v>
      </c>
      <c r="R947" s="23"/>
      <c r="S947" s="6" t="s">
        <v>5987</v>
      </c>
      <c r="T947" s="22" t="s">
        <v>12654</v>
      </c>
      <c r="U947" s="6" t="s">
        <v>19638</v>
      </c>
      <c r="V947" s="23"/>
      <c r="W947" s="6" t="s">
        <v>17798</v>
      </c>
      <c r="X947" s="23"/>
      <c r="Y947" s="23"/>
      <c r="Z947" s="23"/>
      <c r="AA947" s="23"/>
      <c r="AB947" s="23"/>
      <c r="AC947" s="6" t="s">
        <v>19639</v>
      </c>
      <c r="AD947" s="6" t="s">
        <v>19640</v>
      </c>
      <c r="AE947" s="22" t="s">
        <v>19641</v>
      </c>
      <c r="AF947" s="6" t="s">
        <v>19642</v>
      </c>
      <c r="AG947" s="23"/>
      <c r="AH947" s="23"/>
      <c r="AI947" s="23"/>
      <c r="AJ947" s="23"/>
      <c r="AK947" s="23"/>
      <c r="AL947" s="23"/>
      <c r="AM947" s="23"/>
      <c r="AN947" s="23"/>
      <c r="AO947" s="23"/>
      <c r="AP947" s="23"/>
      <c r="AQ947" s="23"/>
      <c r="AR947" s="6" t="s">
        <v>86</v>
      </c>
      <c r="AS947" s="23"/>
      <c r="AT947" s="23"/>
      <c r="AU947" s="23"/>
      <c r="AV947" s="22" t="s">
        <v>12654</v>
      </c>
      <c r="AW947" s="22" t="s">
        <v>12654</v>
      </c>
      <c r="AX947" s="23"/>
      <c r="AY947" s="23"/>
      <c r="AZ947" s="23"/>
      <c r="BA947" s="23"/>
      <c r="BB947" s="23"/>
      <c r="BC947" s="23"/>
      <c r="BD947" s="23"/>
      <c r="BE947" s="23"/>
      <c r="BF947" s="23"/>
    </row>
    <row r="948" hidden="1">
      <c r="A948" s="5">
        <v>37171.0</v>
      </c>
      <c r="B948" s="6" t="s">
        <v>17438</v>
      </c>
      <c r="C948" s="6" t="s">
        <v>19643</v>
      </c>
      <c r="D948" s="23"/>
      <c r="E948" s="23"/>
      <c r="F948" s="23"/>
      <c r="G948" s="6">
        <v>200000.0</v>
      </c>
      <c r="H948" s="23"/>
      <c r="I948" s="6">
        <v>0.0</v>
      </c>
      <c r="J948" s="6">
        <v>0.0</v>
      </c>
      <c r="K948" s="6">
        <v>6.0</v>
      </c>
      <c r="L948" s="6">
        <v>0.0</v>
      </c>
      <c r="M948" s="6">
        <v>0.0</v>
      </c>
      <c r="N948" s="6" t="s">
        <v>61</v>
      </c>
      <c r="O948" s="6">
        <v>0.0</v>
      </c>
      <c r="P948" s="6">
        <v>0.0</v>
      </c>
      <c r="Q948" s="23"/>
      <c r="R948" s="23"/>
      <c r="S948" s="23"/>
      <c r="T948" s="23"/>
      <c r="U948" s="23"/>
      <c r="V948" s="23"/>
      <c r="W948" s="23"/>
      <c r="X948" s="23"/>
      <c r="Y948" s="23"/>
      <c r="Z948" s="23"/>
      <c r="AA948" s="23"/>
      <c r="AB948" s="23"/>
      <c r="AC948" s="23"/>
      <c r="AD948" s="23"/>
      <c r="AE948" s="23"/>
      <c r="AF948" s="23"/>
      <c r="AG948" s="23"/>
      <c r="AH948" s="23"/>
      <c r="AI948" s="23"/>
      <c r="AJ948" s="23"/>
      <c r="AK948" s="23"/>
      <c r="AL948" s="23"/>
      <c r="AM948" s="23"/>
      <c r="AN948" s="23"/>
      <c r="AO948" s="23"/>
      <c r="AP948" s="23"/>
      <c r="AQ948" s="23"/>
      <c r="AR948" s="6" t="s">
        <v>68</v>
      </c>
      <c r="AS948" s="23"/>
      <c r="AT948" s="23"/>
      <c r="AU948" s="23"/>
      <c r="AV948" s="23"/>
      <c r="AW948" s="23"/>
      <c r="AX948" s="23"/>
      <c r="AY948" s="23"/>
      <c r="AZ948" s="23"/>
      <c r="BA948" s="23"/>
      <c r="BB948" s="23"/>
      <c r="BC948" s="23"/>
      <c r="BD948" s="23"/>
      <c r="BE948" s="23"/>
      <c r="BF948" s="23"/>
    </row>
    <row r="949" hidden="1">
      <c r="A949" s="5">
        <v>37336.0</v>
      </c>
      <c r="B949" s="6" t="s">
        <v>10634</v>
      </c>
      <c r="C949" s="6" t="s">
        <v>19644</v>
      </c>
      <c r="D949" s="23"/>
      <c r="E949" s="23"/>
      <c r="F949" s="23"/>
      <c r="G949" s="6">
        <v>19200.0</v>
      </c>
      <c r="H949" s="23"/>
      <c r="I949" s="6">
        <v>0.0</v>
      </c>
      <c r="J949" s="6">
        <v>0.0</v>
      </c>
      <c r="K949" s="6">
        <v>6.0</v>
      </c>
      <c r="L949" s="6">
        <v>0.0</v>
      </c>
      <c r="M949" s="6">
        <v>0.0</v>
      </c>
      <c r="N949" s="6" t="s">
        <v>61</v>
      </c>
      <c r="O949" s="6">
        <v>0.0</v>
      </c>
      <c r="P949" s="6">
        <v>0.0</v>
      </c>
      <c r="Q949" s="23"/>
      <c r="R949" s="23"/>
      <c r="S949" s="23"/>
      <c r="T949" s="23"/>
      <c r="U949" s="23"/>
      <c r="V949" s="23"/>
      <c r="W949" s="23"/>
      <c r="X949" s="23"/>
      <c r="Y949" s="23"/>
      <c r="Z949" s="23"/>
      <c r="AA949" s="23"/>
      <c r="AB949" s="23"/>
      <c r="AC949" s="23"/>
      <c r="AD949" s="23"/>
      <c r="AE949" s="23"/>
      <c r="AF949" s="23"/>
      <c r="AG949" s="23"/>
      <c r="AH949" s="23"/>
      <c r="AI949" s="23"/>
      <c r="AJ949" s="23"/>
      <c r="AK949" s="23"/>
      <c r="AL949" s="23"/>
      <c r="AM949" s="23"/>
      <c r="AN949" s="23"/>
      <c r="AO949" s="23"/>
      <c r="AP949" s="23"/>
      <c r="AQ949" s="23"/>
      <c r="AR949" s="6" t="s">
        <v>68</v>
      </c>
      <c r="AS949" s="23"/>
      <c r="AT949" s="23"/>
      <c r="AU949" s="23"/>
      <c r="AV949" s="23"/>
      <c r="AW949" s="23"/>
      <c r="AX949" s="23"/>
      <c r="AY949" s="23"/>
      <c r="AZ949" s="23"/>
      <c r="BA949" s="23"/>
      <c r="BB949" s="23"/>
      <c r="BC949" s="23"/>
      <c r="BD949" s="23"/>
      <c r="BE949" s="23"/>
      <c r="BF949" s="23"/>
    </row>
    <row r="950" hidden="1">
      <c r="A950" s="5">
        <v>41045.0</v>
      </c>
      <c r="B950" s="12">
        <v>43230.0</v>
      </c>
      <c r="C950" s="6" t="s">
        <v>19645</v>
      </c>
      <c r="D950" s="23"/>
      <c r="E950" s="23"/>
      <c r="F950" s="23"/>
      <c r="G950" s="6">
        <v>100000.0</v>
      </c>
      <c r="H950" s="23"/>
      <c r="I950" s="6">
        <v>0.0</v>
      </c>
      <c r="J950" s="6">
        <v>0.0</v>
      </c>
      <c r="K950" s="6">
        <v>6.0</v>
      </c>
      <c r="L950" s="6">
        <v>0.0</v>
      </c>
      <c r="M950" s="6">
        <v>0.0</v>
      </c>
      <c r="N950" s="6" t="s">
        <v>61</v>
      </c>
      <c r="O950" s="6">
        <v>0.0</v>
      </c>
      <c r="P950" s="6">
        <v>0.0</v>
      </c>
      <c r="Q950" s="23"/>
      <c r="R950" s="23"/>
      <c r="S950" s="23"/>
      <c r="T950" s="23"/>
      <c r="U950" s="23"/>
      <c r="V950" s="23"/>
      <c r="W950" s="23"/>
      <c r="X950" s="23"/>
      <c r="Y950" s="23"/>
      <c r="Z950" s="23"/>
      <c r="AA950" s="23"/>
      <c r="AB950" s="23"/>
      <c r="AC950" s="23"/>
      <c r="AD950" s="23"/>
      <c r="AE950" s="23"/>
      <c r="AF950" s="23"/>
      <c r="AG950" s="23"/>
      <c r="AH950" s="23"/>
      <c r="AI950" s="23"/>
      <c r="AJ950" s="23"/>
      <c r="AK950" s="23"/>
      <c r="AL950" s="23"/>
      <c r="AM950" s="23"/>
      <c r="AN950" s="23"/>
      <c r="AO950" s="23"/>
      <c r="AP950" s="23"/>
      <c r="AQ950" s="23"/>
      <c r="AR950" s="6" t="s">
        <v>68</v>
      </c>
      <c r="AS950" s="23"/>
      <c r="AT950" s="23"/>
      <c r="AU950" s="23"/>
      <c r="AV950" s="22" t="s">
        <v>19646</v>
      </c>
      <c r="AW950" s="22" t="s">
        <v>19646</v>
      </c>
      <c r="AX950" s="23"/>
      <c r="AY950" s="23"/>
      <c r="AZ950" s="23"/>
      <c r="BA950" s="23"/>
      <c r="BB950" s="23"/>
      <c r="BC950" s="23"/>
      <c r="BD950" s="23"/>
      <c r="BE950" s="23"/>
      <c r="BF950" s="23"/>
    </row>
    <row r="951" hidden="1">
      <c r="A951" s="5">
        <v>40746.0</v>
      </c>
      <c r="B951" s="6" t="s">
        <v>9840</v>
      </c>
      <c r="C951" s="6" t="s">
        <v>19647</v>
      </c>
      <c r="D951" s="23"/>
      <c r="E951" s="23"/>
      <c r="F951" s="23"/>
      <c r="G951" s="6">
        <v>25000.0</v>
      </c>
      <c r="H951" s="23"/>
      <c r="I951" s="6">
        <v>0.0</v>
      </c>
      <c r="J951" s="6">
        <v>0.0</v>
      </c>
      <c r="K951" s="6">
        <v>6.0</v>
      </c>
      <c r="L951" s="6">
        <v>0.0</v>
      </c>
      <c r="M951" s="6">
        <v>0.0</v>
      </c>
      <c r="N951" s="6" t="s">
        <v>61</v>
      </c>
      <c r="O951" s="6">
        <v>0.0</v>
      </c>
      <c r="P951" s="6">
        <v>0.0</v>
      </c>
      <c r="Q951" s="23"/>
      <c r="R951" s="23"/>
      <c r="S951" s="23"/>
      <c r="T951" s="23"/>
      <c r="U951" s="23"/>
      <c r="V951" s="23"/>
      <c r="W951" s="23"/>
      <c r="X951" s="23"/>
      <c r="Y951" s="23"/>
      <c r="Z951" s="23"/>
      <c r="AA951" s="23"/>
      <c r="AB951" s="23"/>
      <c r="AC951" s="23"/>
      <c r="AD951" s="23"/>
      <c r="AE951" s="23"/>
      <c r="AF951" s="23"/>
      <c r="AG951" s="23"/>
      <c r="AH951" s="23"/>
      <c r="AI951" s="23"/>
      <c r="AJ951" s="23"/>
      <c r="AK951" s="23"/>
      <c r="AL951" s="23"/>
      <c r="AM951" s="23"/>
      <c r="AN951" s="23"/>
      <c r="AO951" s="23"/>
      <c r="AP951" s="23"/>
      <c r="AQ951" s="23"/>
      <c r="AR951" s="6" t="s">
        <v>68</v>
      </c>
      <c r="AS951" s="23"/>
      <c r="AT951" s="23"/>
      <c r="AU951" s="23"/>
      <c r="AV951" s="23"/>
      <c r="AW951" s="23"/>
      <c r="AX951" s="23"/>
      <c r="AY951" s="23"/>
      <c r="AZ951" s="23"/>
      <c r="BA951" s="23"/>
      <c r="BB951" s="23"/>
      <c r="BC951" s="23"/>
      <c r="BD951" s="23"/>
      <c r="BE951" s="23"/>
      <c r="BF951" s="23"/>
    </row>
    <row r="952" hidden="1">
      <c r="A952" s="5">
        <v>38899.0</v>
      </c>
      <c r="B952" s="6" t="s">
        <v>19648</v>
      </c>
      <c r="C952" s="6" t="s">
        <v>19649</v>
      </c>
      <c r="D952" s="23"/>
      <c r="E952" s="23"/>
      <c r="F952" s="23"/>
      <c r="G952" s="6">
        <v>1000000.0</v>
      </c>
      <c r="H952" s="23"/>
      <c r="I952" s="6">
        <v>0.0</v>
      </c>
      <c r="J952" s="6">
        <v>0.0</v>
      </c>
      <c r="K952" s="6">
        <v>6.0</v>
      </c>
      <c r="L952" s="6">
        <v>0.0</v>
      </c>
      <c r="M952" s="6">
        <v>0.0</v>
      </c>
      <c r="N952" s="6" t="s">
        <v>61</v>
      </c>
      <c r="O952" s="6">
        <v>0.0</v>
      </c>
      <c r="P952" s="6">
        <v>0.0</v>
      </c>
      <c r="Q952" s="23"/>
      <c r="R952" s="23"/>
      <c r="S952" s="23"/>
      <c r="T952" s="23"/>
      <c r="U952" s="23"/>
      <c r="V952" s="23"/>
      <c r="W952" s="23"/>
      <c r="X952" s="23"/>
      <c r="Y952" s="23"/>
      <c r="Z952" s="23"/>
      <c r="AA952" s="23"/>
      <c r="AB952" s="23"/>
      <c r="AC952" s="23"/>
      <c r="AD952" s="23"/>
      <c r="AE952" s="23"/>
      <c r="AF952" s="23"/>
      <c r="AG952" s="23"/>
      <c r="AH952" s="23"/>
      <c r="AI952" s="23"/>
      <c r="AJ952" s="23"/>
      <c r="AK952" s="23"/>
      <c r="AL952" s="23"/>
      <c r="AM952" s="23"/>
      <c r="AN952" s="23"/>
      <c r="AO952" s="23"/>
      <c r="AP952" s="23"/>
      <c r="AQ952" s="23"/>
      <c r="AR952" s="6" t="s">
        <v>68</v>
      </c>
      <c r="AS952" s="23"/>
      <c r="AT952" s="23"/>
      <c r="AU952" s="23"/>
      <c r="AV952" s="23"/>
      <c r="AW952" s="23"/>
      <c r="AX952" s="23"/>
      <c r="AY952" s="23"/>
      <c r="AZ952" s="23"/>
      <c r="BA952" s="23"/>
      <c r="BB952" s="23"/>
      <c r="BC952" s="23"/>
      <c r="BD952" s="23"/>
      <c r="BE952" s="23"/>
      <c r="BF952" s="23"/>
    </row>
    <row r="953" hidden="1">
      <c r="A953" s="5">
        <v>40222.0</v>
      </c>
      <c r="B953" s="6" t="s">
        <v>10976</v>
      </c>
      <c r="C953" s="6" t="s">
        <v>19651</v>
      </c>
      <c r="D953" s="23"/>
      <c r="E953" s="23"/>
      <c r="F953" s="23"/>
      <c r="G953" s="6">
        <v>10000.0</v>
      </c>
      <c r="H953" s="23"/>
      <c r="I953" s="6">
        <v>0.0</v>
      </c>
      <c r="J953" s="6">
        <v>0.0</v>
      </c>
      <c r="K953" s="6">
        <v>6.0</v>
      </c>
      <c r="L953" s="6">
        <v>0.0</v>
      </c>
      <c r="M953" s="6">
        <v>0.0</v>
      </c>
      <c r="N953" s="6" t="s">
        <v>61</v>
      </c>
      <c r="O953" s="6">
        <v>0.0</v>
      </c>
      <c r="P953" s="6">
        <v>0.0</v>
      </c>
      <c r="Q953" s="23"/>
      <c r="R953" s="23"/>
      <c r="S953" s="23"/>
      <c r="T953" s="23"/>
      <c r="U953" s="23"/>
      <c r="V953" s="23"/>
      <c r="W953" s="23"/>
      <c r="X953" s="23"/>
      <c r="Y953" s="23"/>
      <c r="Z953" s="23"/>
      <c r="AA953" s="23"/>
      <c r="AB953" s="23"/>
      <c r="AC953" s="23"/>
      <c r="AD953" s="23"/>
      <c r="AE953" s="23"/>
      <c r="AF953" s="23"/>
      <c r="AG953" s="23"/>
      <c r="AH953" s="23"/>
      <c r="AI953" s="23"/>
      <c r="AJ953" s="23"/>
      <c r="AK953" s="23"/>
      <c r="AL953" s="23"/>
      <c r="AM953" s="23"/>
      <c r="AN953" s="23"/>
      <c r="AO953" s="23"/>
      <c r="AP953" s="23"/>
      <c r="AQ953" s="23"/>
      <c r="AR953" s="6" t="s">
        <v>68</v>
      </c>
      <c r="AS953" s="23"/>
      <c r="AT953" s="23"/>
      <c r="AU953" s="23"/>
      <c r="AV953" s="23"/>
      <c r="AW953" s="23"/>
      <c r="AX953" s="23"/>
      <c r="AY953" s="23"/>
      <c r="AZ953" s="23"/>
      <c r="BA953" s="23"/>
      <c r="BB953" s="23"/>
      <c r="BC953" s="23"/>
      <c r="BD953" s="23"/>
      <c r="BE953" s="23"/>
      <c r="BF953" s="23"/>
    </row>
    <row r="954" hidden="1">
      <c r="A954" s="5">
        <v>38812.0</v>
      </c>
      <c r="B954" s="6" t="s">
        <v>10724</v>
      </c>
      <c r="C954" s="6" t="s">
        <v>19653</v>
      </c>
      <c r="D954" s="23"/>
      <c r="E954" s="23"/>
      <c r="F954" s="23"/>
      <c r="G954" s="6">
        <v>5000000.0</v>
      </c>
      <c r="H954" s="23"/>
      <c r="I954" s="6">
        <v>0.0</v>
      </c>
      <c r="J954" s="6">
        <v>0.0</v>
      </c>
      <c r="K954" s="6">
        <v>6.0</v>
      </c>
      <c r="L954" s="6">
        <v>0.0</v>
      </c>
      <c r="M954" s="6">
        <v>0.0</v>
      </c>
      <c r="N954" s="6" t="s">
        <v>61</v>
      </c>
      <c r="O954" s="6">
        <v>0.0</v>
      </c>
      <c r="P954" s="6">
        <v>0.0</v>
      </c>
      <c r="Q954" s="23"/>
      <c r="R954" s="23"/>
      <c r="S954" s="23"/>
      <c r="T954" s="23"/>
      <c r="U954" s="23"/>
      <c r="V954" s="23"/>
      <c r="W954" s="23"/>
      <c r="X954" s="23"/>
      <c r="Y954" s="23"/>
      <c r="Z954" s="23"/>
      <c r="AA954" s="23"/>
      <c r="AB954" s="23"/>
      <c r="AC954" s="23"/>
      <c r="AD954" s="23"/>
      <c r="AE954" s="23"/>
      <c r="AF954" s="23"/>
      <c r="AG954" s="23"/>
      <c r="AH954" s="23"/>
      <c r="AI954" s="23"/>
      <c r="AJ954" s="23"/>
      <c r="AK954" s="23"/>
      <c r="AL954" s="23"/>
      <c r="AM954" s="23"/>
      <c r="AN954" s="23"/>
      <c r="AO954" s="23"/>
      <c r="AP954" s="23"/>
      <c r="AQ954" s="23"/>
      <c r="AR954" s="6" t="s">
        <v>68</v>
      </c>
      <c r="AS954" s="23"/>
      <c r="AT954" s="23"/>
      <c r="AU954" s="23"/>
      <c r="AV954" s="23"/>
      <c r="AW954" s="23"/>
      <c r="AX954" s="23"/>
      <c r="AY954" s="23"/>
      <c r="AZ954" s="23"/>
      <c r="BA954" s="23"/>
      <c r="BB954" s="23"/>
      <c r="BC954" s="23"/>
      <c r="BD954" s="23"/>
      <c r="BE954" s="23"/>
      <c r="BF954" s="23"/>
    </row>
    <row r="955" hidden="1">
      <c r="A955" s="5">
        <v>40696.0</v>
      </c>
      <c r="B955" s="6" t="s">
        <v>15491</v>
      </c>
      <c r="C955" s="6" t="s">
        <v>19654</v>
      </c>
      <c r="D955" s="23"/>
      <c r="E955" s="23"/>
      <c r="F955" s="23"/>
      <c r="G955" s="6">
        <v>1000000.0</v>
      </c>
      <c r="H955" s="23"/>
      <c r="I955" s="6">
        <v>0.0</v>
      </c>
      <c r="J955" s="6">
        <v>0.0</v>
      </c>
      <c r="K955" s="6">
        <v>6.0</v>
      </c>
      <c r="L955" s="6">
        <v>0.0</v>
      </c>
      <c r="M955" s="6">
        <v>0.0</v>
      </c>
      <c r="N955" s="6" t="s">
        <v>61</v>
      </c>
      <c r="O955" s="6">
        <v>0.0</v>
      </c>
      <c r="P955" s="6">
        <v>0.0</v>
      </c>
      <c r="Q955" s="23"/>
      <c r="R955" s="23"/>
      <c r="S955" s="23"/>
      <c r="T955" s="23"/>
      <c r="U955" s="23"/>
      <c r="V955" s="23"/>
      <c r="W955" s="23"/>
      <c r="X955" s="23"/>
      <c r="Y955" s="23"/>
      <c r="Z955" s="23"/>
      <c r="AA955" s="23"/>
      <c r="AB955" s="23"/>
      <c r="AC955" s="23"/>
      <c r="AD955" s="23"/>
      <c r="AE955" s="23"/>
      <c r="AF955" s="23"/>
      <c r="AG955" s="23"/>
      <c r="AH955" s="23"/>
      <c r="AI955" s="23"/>
      <c r="AJ955" s="23"/>
      <c r="AK955" s="23"/>
      <c r="AL955" s="23"/>
      <c r="AM955" s="23"/>
      <c r="AN955" s="23"/>
      <c r="AO955" s="23"/>
      <c r="AP955" s="23"/>
      <c r="AQ955" s="23"/>
      <c r="AR955" s="6" t="s">
        <v>68</v>
      </c>
      <c r="AS955" s="23"/>
      <c r="AT955" s="23"/>
      <c r="AU955" s="23"/>
      <c r="AV955" s="23"/>
      <c r="AW955" s="23"/>
      <c r="AX955" s="23"/>
      <c r="AY955" s="23"/>
      <c r="AZ955" s="23"/>
      <c r="BA955" s="23"/>
      <c r="BB955" s="23"/>
      <c r="BC955" s="23"/>
      <c r="BD955" s="23"/>
      <c r="BE955" s="23"/>
      <c r="BF955" s="23"/>
    </row>
    <row r="956" hidden="1">
      <c r="A956" s="5">
        <v>37080.0</v>
      </c>
      <c r="B956" s="6" t="s">
        <v>10729</v>
      </c>
      <c r="C956" s="6" t="s">
        <v>19655</v>
      </c>
      <c r="D956" s="6" t="s">
        <v>19656</v>
      </c>
      <c r="E956" s="6" t="s">
        <v>19657</v>
      </c>
      <c r="F956" s="22" t="s">
        <v>19658</v>
      </c>
      <c r="G956" s="6">
        <v>7500.0</v>
      </c>
      <c r="H956" s="23"/>
      <c r="I956" s="6">
        <v>0.0</v>
      </c>
      <c r="J956" s="6">
        <v>0.0</v>
      </c>
      <c r="K956" s="6">
        <v>6.0</v>
      </c>
      <c r="L956" s="6">
        <v>0.0</v>
      </c>
      <c r="M956" s="6">
        <v>0.0</v>
      </c>
      <c r="N956" s="6" t="s">
        <v>61</v>
      </c>
      <c r="O956" s="6">
        <v>0.0</v>
      </c>
      <c r="P956" s="6">
        <v>0.0</v>
      </c>
      <c r="Q956" s="6" t="s">
        <v>13022</v>
      </c>
      <c r="R956" s="12">
        <v>43315.0</v>
      </c>
      <c r="S956" s="6" t="s">
        <v>19660</v>
      </c>
      <c r="T956" s="22" t="s">
        <v>19662</v>
      </c>
      <c r="U956" s="6" t="s">
        <v>19663</v>
      </c>
      <c r="V956" s="23"/>
      <c r="W956" s="6" t="s">
        <v>19664</v>
      </c>
      <c r="X956" s="23"/>
      <c r="Y956" s="23"/>
      <c r="Z956" s="23"/>
      <c r="AA956" s="23"/>
      <c r="AB956" s="23"/>
      <c r="AC956" s="6" t="s">
        <v>19665</v>
      </c>
      <c r="AD956" s="6" t="s">
        <v>19666</v>
      </c>
      <c r="AE956" s="6" t="s">
        <v>19667</v>
      </c>
      <c r="AF956" s="6" t="s">
        <v>19668</v>
      </c>
      <c r="AG956" s="23"/>
      <c r="AH956" s="23"/>
      <c r="AI956" s="23"/>
      <c r="AJ956" s="23"/>
      <c r="AK956" s="23"/>
      <c r="AL956" s="6" t="s">
        <v>19669</v>
      </c>
      <c r="AM956" s="23"/>
      <c r="AN956" s="23"/>
      <c r="AO956" s="23"/>
      <c r="AP956" s="23"/>
      <c r="AQ956" s="23"/>
      <c r="AR956" s="6" t="s">
        <v>834</v>
      </c>
      <c r="AS956" s="23"/>
      <c r="AT956" s="23"/>
      <c r="AU956" s="23"/>
      <c r="AV956" s="22" t="s">
        <v>19662</v>
      </c>
      <c r="AW956" s="22" t="s">
        <v>19662</v>
      </c>
      <c r="AX956" s="23"/>
      <c r="AY956" s="23"/>
      <c r="AZ956" s="23"/>
      <c r="BA956" s="23"/>
      <c r="BB956" s="23"/>
      <c r="BC956" s="23"/>
      <c r="BD956" s="23"/>
      <c r="BE956" s="23"/>
      <c r="BF956" s="23"/>
    </row>
    <row r="957" hidden="1">
      <c r="A957" s="5">
        <v>40068.0</v>
      </c>
      <c r="B957" s="12">
        <v>43411.0</v>
      </c>
      <c r="C957" s="6" t="s">
        <v>19674</v>
      </c>
      <c r="D957" s="6" t="s">
        <v>19675</v>
      </c>
      <c r="E957" s="6" t="s">
        <v>8852</v>
      </c>
      <c r="F957" s="22" t="s">
        <v>19676</v>
      </c>
      <c r="G957" s="6">
        <v>10000.0</v>
      </c>
      <c r="H957" s="23"/>
      <c r="I957" s="6">
        <v>0.0</v>
      </c>
      <c r="J957" s="6">
        <v>0.0</v>
      </c>
      <c r="K957" s="6">
        <v>6.0</v>
      </c>
      <c r="L957" s="6">
        <v>0.0</v>
      </c>
      <c r="M957" s="6">
        <v>0.0</v>
      </c>
      <c r="N957" s="6" t="s">
        <v>61</v>
      </c>
      <c r="O957" s="6">
        <v>0.0</v>
      </c>
      <c r="P957" s="6">
        <v>0.0</v>
      </c>
      <c r="Q957" s="23"/>
      <c r="R957" s="23"/>
      <c r="S957" s="6" t="s">
        <v>19680</v>
      </c>
      <c r="T957" s="22" t="s">
        <v>4577</v>
      </c>
      <c r="U957" s="6" t="s">
        <v>4548</v>
      </c>
      <c r="V957" s="23"/>
      <c r="W957" s="23"/>
      <c r="X957" s="6" t="s">
        <v>254</v>
      </c>
      <c r="Y957" s="6" t="s">
        <v>255</v>
      </c>
      <c r="Z957" s="6">
        <v>87194.0</v>
      </c>
      <c r="AA957" s="23"/>
      <c r="AB957" s="23"/>
      <c r="AC957" s="23"/>
      <c r="AD957" s="23"/>
      <c r="AE957" s="23"/>
      <c r="AF957" s="23"/>
      <c r="AG957" s="23"/>
      <c r="AH957" s="23"/>
      <c r="AI957" s="23"/>
      <c r="AJ957" s="23"/>
      <c r="AK957" s="23"/>
      <c r="AL957" s="23"/>
      <c r="AM957" s="23"/>
      <c r="AN957" s="23"/>
      <c r="AO957" s="23"/>
      <c r="AP957" s="23"/>
      <c r="AQ957" s="23"/>
      <c r="AR957" s="6" t="s">
        <v>68</v>
      </c>
      <c r="AS957" s="23"/>
      <c r="AT957" s="23"/>
      <c r="AU957" s="23"/>
      <c r="AV957" s="22" t="s">
        <v>4545</v>
      </c>
      <c r="AW957" s="22" t="s">
        <v>4577</v>
      </c>
      <c r="AX957" s="22" t="s">
        <v>4578</v>
      </c>
      <c r="AY957" s="23"/>
      <c r="AZ957" s="22" t="s">
        <v>4581</v>
      </c>
      <c r="BA957" s="22" t="s">
        <v>4601</v>
      </c>
      <c r="BB957" s="22" t="s">
        <v>4610</v>
      </c>
      <c r="BC957" s="23"/>
      <c r="BD957" s="23"/>
      <c r="BE957" s="23"/>
      <c r="BF957" s="23"/>
    </row>
    <row r="958" hidden="1">
      <c r="A958" s="5">
        <v>37907.0</v>
      </c>
      <c r="B958" s="12">
        <v>43254.0</v>
      </c>
      <c r="C958" s="6" t="s">
        <v>19694</v>
      </c>
      <c r="D958" s="23"/>
      <c r="E958" s="23"/>
      <c r="F958" s="23"/>
      <c r="G958" s="6">
        <v>500.0</v>
      </c>
      <c r="H958" s="23"/>
      <c r="I958" s="6">
        <v>0.0</v>
      </c>
      <c r="J958" s="6">
        <v>0.0</v>
      </c>
      <c r="K958" s="6">
        <v>6.0</v>
      </c>
      <c r="L958" s="6">
        <v>0.0</v>
      </c>
      <c r="M958" s="6">
        <v>0.0</v>
      </c>
      <c r="N958" s="6" t="s">
        <v>61</v>
      </c>
      <c r="O958" s="6">
        <v>0.0</v>
      </c>
      <c r="P958" s="6">
        <v>0.0</v>
      </c>
      <c r="Q958" s="23"/>
      <c r="R958" s="23"/>
      <c r="S958" s="23"/>
      <c r="T958" s="23"/>
      <c r="U958" s="23"/>
      <c r="V958" s="23"/>
      <c r="W958" s="23"/>
      <c r="X958" s="23"/>
      <c r="Y958" s="23"/>
      <c r="Z958" s="23"/>
      <c r="AA958" s="23"/>
      <c r="AB958" s="23"/>
      <c r="AC958" s="23"/>
      <c r="AD958" s="23"/>
      <c r="AE958" s="23"/>
      <c r="AF958" s="23"/>
      <c r="AG958" s="23"/>
      <c r="AH958" s="23"/>
      <c r="AI958" s="23"/>
      <c r="AJ958" s="23"/>
      <c r="AK958" s="23"/>
      <c r="AL958" s="23"/>
      <c r="AM958" s="23"/>
      <c r="AN958" s="23"/>
      <c r="AO958" s="23"/>
      <c r="AP958" s="23"/>
      <c r="AQ958" s="23"/>
      <c r="AR958" s="6" t="s">
        <v>68</v>
      </c>
      <c r="AS958" s="23"/>
      <c r="AT958" s="23"/>
      <c r="AU958" s="23"/>
      <c r="AV958" s="23"/>
      <c r="AW958" s="23"/>
      <c r="AX958" s="23"/>
      <c r="AY958" s="23"/>
      <c r="AZ958" s="23"/>
      <c r="BA958" s="23"/>
      <c r="BB958" s="23"/>
      <c r="BC958" s="23"/>
      <c r="BD958" s="23"/>
      <c r="BE958" s="23"/>
      <c r="BF958" s="23"/>
    </row>
    <row r="959" hidden="1">
      <c r="A959" s="5">
        <v>37555.0</v>
      </c>
      <c r="B959" s="6" t="s">
        <v>9706</v>
      </c>
      <c r="C959" s="6" t="s">
        <v>19695</v>
      </c>
      <c r="D959" s="23"/>
      <c r="E959" s="23"/>
      <c r="F959" s="23"/>
      <c r="G959" s="6">
        <v>2.0E7</v>
      </c>
      <c r="H959" s="23"/>
      <c r="I959" s="6">
        <v>0.0</v>
      </c>
      <c r="J959" s="6">
        <v>0.0</v>
      </c>
      <c r="K959" s="6">
        <v>6.0</v>
      </c>
      <c r="L959" s="6">
        <v>0.0</v>
      </c>
      <c r="M959" s="6">
        <v>0.0</v>
      </c>
      <c r="N959" s="6" t="s">
        <v>61</v>
      </c>
      <c r="O959" s="6">
        <v>0.0</v>
      </c>
      <c r="P959" s="6">
        <v>0.0</v>
      </c>
      <c r="Q959" s="23"/>
      <c r="R959" s="23"/>
      <c r="S959" s="23"/>
      <c r="T959" s="23"/>
      <c r="U959" s="23"/>
      <c r="V959" s="23"/>
      <c r="W959" s="23"/>
      <c r="X959" s="23"/>
      <c r="Y959" s="23"/>
      <c r="Z959" s="23"/>
      <c r="AA959" s="23"/>
      <c r="AB959" s="23"/>
      <c r="AC959" s="23"/>
      <c r="AD959" s="23"/>
      <c r="AE959" s="23"/>
      <c r="AF959" s="23"/>
      <c r="AG959" s="23"/>
      <c r="AH959" s="23"/>
      <c r="AI959" s="23"/>
      <c r="AJ959" s="23"/>
      <c r="AK959" s="23"/>
      <c r="AL959" s="23"/>
      <c r="AM959" s="23"/>
      <c r="AN959" s="23"/>
      <c r="AO959" s="23"/>
      <c r="AP959" s="23"/>
      <c r="AQ959" s="23"/>
      <c r="AR959" s="6" t="s">
        <v>68</v>
      </c>
      <c r="AS959" s="23"/>
      <c r="AT959" s="23"/>
      <c r="AU959" s="23"/>
      <c r="AV959" s="22" t="s">
        <v>15731</v>
      </c>
      <c r="AW959" s="22" t="s">
        <v>15731</v>
      </c>
      <c r="AX959" s="23"/>
      <c r="AY959" s="23"/>
      <c r="AZ959" s="23"/>
      <c r="BA959" s="23"/>
      <c r="BB959" s="23"/>
      <c r="BC959" s="23"/>
      <c r="BD959" s="23"/>
      <c r="BE959" s="23"/>
      <c r="BF959" s="23"/>
    </row>
    <row r="960" hidden="1">
      <c r="A960" s="5">
        <v>39713.0</v>
      </c>
      <c r="B960" s="6" t="s">
        <v>9145</v>
      </c>
      <c r="C960" s="6" t="s">
        <v>19701</v>
      </c>
      <c r="D960" s="23"/>
      <c r="E960" s="23"/>
      <c r="F960" s="23"/>
      <c r="G960" s="6">
        <v>800.0</v>
      </c>
      <c r="H960" s="23"/>
      <c r="I960" s="6">
        <v>0.0</v>
      </c>
      <c r="J960" s="6">
        <v>0.0</v>
      </c>
      <c r="K960" s="6">
        <v>6.0</v>
      </c>
      <c r="L960" s="6">
        <v>0.0</v>
      </c>
      <c r="M960" s="6">
        <v>0.0</v>
      </c>
      <c r="N960" s="6" t="s">
        <v>61</v>
      </c>
      <c r="O960" s="6">
        <v>0.0</v>
      </c>
      <c r="P960" s="6">
        <v>0.0</v>
      </c>
      <c r="Q960" s="23"/>
      <c r="R960" s="23"/>
      <c r="S960" s="23"/>
      <c r="T960" s="23"/>
      <c r="U960" s="23"/>
      <c r="V960" s="23"/>
      <c r="W960" s="23"/>
      <c r="X960" s="23"/>
      <c r="Y960" s="23"/>
      <c r="Z960" s="23"/>
      <c r="AA960" s="23"/>
      <c r="AB960" s="23"/>
      <c r="AC960" s="23"/>
      <c r="AD960" s="23"/>
      <c r="AE960" s="23"/>
      <c r="AF960" s="23"/>
      <c r="AG960" s="23"/>
      <c r="AH960" s="23"/>
      <c r="AI960" s="23"/>
      <c r="AJ960" s="23"/>
      <c r="AK960" s="23"/>
      <c r="AL960" s="23"/>
      <c r="AM960" s="23"/>
      <c r="AN960" s="23"/>
      <c r="AO960" s="23"/>
      <c r="AP960" s="23"/>
      <c r="AQ960" s="23"/>
      <c r="AR960" s="6" t="s">
        <v>68</v>
      </c>
      <c r="AS960" s="23"/>
      <c r="AT960" s="23"/>
      <c r="AU960" s="23"/>
      <c r="AV960" s="23"/>
      <c r="AW960" s="23"/>
      <c r="AX960" s="23"/>
      <c r="AY960" s="23"/>
      <c r="AZ960" s="23"/>
      <c r="BA960" s="23"/>
      <c r="BB960" s="23"/>
      <c r="BC960" s="23"/>
      <c r="BD960" s="23"/>
      <c r="BE960" s="23"/>
      <c r="BF960" s="23"/>
    </row>
    <row r="961" hidden="1">
      <c r="A961" s="5">
        <v>37239.0</v>
      </c>
      <c r="B961" s="6" t="s">
        <v>15292</v>
      </c>
      <c r="C961" s="6" t="s">
        <v>19705</v>
      </c>
      <c r="D961" s="23"/>
      <c r="E961" s="23"/>
      <c r="F961" s="23"/>
      <c r="G961" s="6">
        <v>10000.0</v>
      </c>
      <c r="H961" s="23"/>
      <c r="I961" s="6">
        <v>0.0</v>
      </c>
      <c r="J961" s="6">
        <v>0.0</v>
      </c>
      <c r="K961" s="6">
        <v>6.0</v>
      </c>
      <c r="L961" s="6">
        <v>0.0</v>
      </c>
      <c r="M961" s="6">
        <v>0.0</v>
      </c>
      <c r="N961" s="6" t="s">
        <v>61</v>
      </c>
      <c r="O961" s="6">
        <v>0.0</v>
      </c>
      <c r="P961" s="6">
        <v>0.0</v>
      </c>
      <c r="Q961" s="23"/>
      <c r="R961" s="23"/>
      <c r="S961" s="23"/>
      <c r="T961" s="23"/>
      <c r="U961" s="23"/>
      <c r="V961" s="23"/>
      <c r="W961" s="23"/>
      <c r="X961" s="23"/>
      <c r="Y961" s="23"/>
      <c r="Z961" s="23"/>
      <c r="AA961" s="23"/>
      <c r="AB961" s="23"/>
      <c r="AC961" s="23"/>
      <c r="AD961" s="23"/>
      <c r="AE961" s="23"/>
      <c r="AF961" s="23"/>
      <c r="AG961" s="23"/>
      <c r="AH961" s="23"/>
      <c r="AI961" s="23"/>
      <c r="AJ961" s="23"/>
      <c r="AK961" s="23"/>
      <c r="AL961" s="23"/>
      <c r="AM961" s="23"/>
      <c r="AN961" s="23"/>
      <c r="AO961" s="23"/>
      <c r="AP961" s="23"/>
      <c r="AQ961" s="23"/>
      <c r="AR961" s="6" t="s">
        <v>68</v>
      </c>
      <c r="AS961" s="23"/>
      <c r="AT961" s="23"/>
      <c r="AU961" s="23"/>
      <c r="AV961" s="23"/>
      <c r="AW961" s="23"/>
      <c r="AX961" s="23"/>
      <c r="AY961" s="23"/>
      <c r="AZ961" s="23"/>
      <c r="BA961" s="23"/>
      <c r="BB961" s="23"/>
      <c r="BC961" s="23"/>
      <c r="BD961" s="23"/>
      <c r="BE961" s="23"/>
      <c r="BF961" s="23"/>
    </row>
    <row r="962" hidden="1">
      <c r="A962" s="5">
        <v>39468.0</v>
      </c>
      <c r="B962" s="6" t="s">
        <v>11144</v>
      </c>
      <c r="C962" s="6" t="s">
        <v>19706</v>
      </c>
      <c r="D962" s="23"/>
      <c r="E962" s="23"/>
      <c r="F962" s="23"/>
      <c r="G962" s="6">
        <v>50000.0</v>
      </c>
      <c r="H962" s="23"/>
      <c r="I962" s="6">
        <v>0.0</v>
      </c>
      <c r="J962" s="6">
        <v>0.0</v>
      </c>
      <c r="K962" s="6">
        <v>6.0</v>
      </c>
      <c r="L962" s="6">
        <v>0.0</v>
      </c>
      <c r="M962" s="6">
        <v>0.0</v>
      </c>
      <c r="N962" s="6" t="s">
        <v>61</v>
      </c>
      <c r="O962" s="6">
        <v>0.0</v>
      </c>
      <c r="P962" s="6">
        <v>0.0</v>
      </c>
      <c r="Q962" s="23"/>
      <c r="R962" s="23"/>
      <c r="S962" s="23"/>
      <c r="T962" s="23"/>
      <c r="U962" s="23"/>
      <c r="V962" s="23"/>
      <c r="W962" s="23"/>
      <c r="X962" s="23"/>
      <c r="Y962" s="23"/>
      <c r="Z962" s="23"/>
      <c r="AA962" s="23"/>
      <c r="AB962" s="23"/>
      <c r="AC962" s="23"/>
      <c r="AD962" s="23"/>
      <c r="AE962" s="23"/>
      <c r="AF962" s="23"/>
      <c r="AG962" s="23"/>
      <c r="AH962" s="23"/>
      <c r="AI962" s="23"/>
      <c r="AJ962" s="23"/>
      <c r="AK962" s="23"/>
      <c r="AL962" s="23"/>
      <c r="AM962" s="23"/>
      <c r="AN962" s="23"/>
      <c r="AO962" s="23"/>
      <c r="AP962" s="23"/>
      <c r="AQ962" s="23"/>
      <c r="AR962" s="6" t="s">
        <v>68</v>
      </c>
      <c r="AS962" s="23"/>
      <c r="AT962" s="23"/>
      <c r="AU962" s="23"/>
      <c r="AV962" s="22" t="s">
        <v>19711</v>
      </c>
      <c r="AW962" s="22" t="s">
        <v>19711</v>
      </c>
      <c r="AX962" s="23"/>
      <c r="AY962" s="23"/>
      <c r="AZ962" s="23"/>
      <c r="BA962" s="23"/>
      <c r="BB962" s="23"/>
      <c r="BC962" s="23"/>
      <c r="BD962" s="23"/>
      <c r="BE962" s="23"/>
      <c r="BF962" s="23"/>
    </row>
    <row r="963" hidden="1">
      <c r="A963" s="5">
        <v>39486.0</v>
      </c>
      <c r="B963" s="6" t="s">
        <v>11144</v>
      </c>
      <c r="C963" s="6" t="s">
        <v>19714</v>
      </c>
      <c r="D963" s="23"/>
      <c r="E963" s="23"/>
      <c r="F963" s="23"/>
      <c r="G963" s="6">
        <v>50000.0</v>
      </c>
      <c r="H963" s="23"/>
      <c r="I963" s="6">
        <v>0.0</v>
      </c>
      <c r="J963" s="6">
        <v>0.0</v>
      </c>
      <c r="K963" s="6">
        <v>6.0</v>
      </c>
      <c r="L963" s="6">
        <v>0.0</v>
      </c>
      <c r="M963" s="6">
        <v>0.0</v>
      </c>
      <c r="N963" s="6" t="s">
        <v>61</v>
      </c>
      <c r="O963" s="6">
        <v>0.0</v>
      </c>
      <c r="P963" s="6">
        <v>0.0</v>
      </c>
      <c r="Q963" s="23"/>
      <c r="R963" s="23"/>
      <c r="S963" s="23"/>
      <c r="T963" s="23"/>
      <c r="U963" s="23"/>
      <c r="V963" s="23"/>
      <c r="W963" s="23"/>
      <c r="X963" s="23"/>
      <c r="Y963" s="23"/>
      <c r="Z963" s="23"/>
      <c r="AA963" s="23"/>
      <c r="AB963" s="23"/>
      <c r="AC963" s="23"/>
      <c r="AD963" s="23"/>
      <c r="AE963" s="23"/>
      <c r="AF963" s="23"/>
      <c r="AG963" s="23"/>
      <c r="AH963" s="23"/>
      <c r="AI963" s="23"/>
      <c r="AJ963" s="23"/>
      <c r="AK963" s="23"/>
      <c r="AL963" s="23"/>
      <c r="AM963" s="23"/>
      <c r="AN963" s="23"/>
      <c r="AO963" s="23"/>
      <c r="AP963" s="23"/>
      <c r="AQ963" s="23"/>
      <c r="AR963" s="6" t="s">
        <v>68</v>
      </c>
      <c r="AS963" s="23"/>
      <c r="AT963" s="23"/>
      <c r="AU963" s="23"/>
      <c r="AV963" s="22" t="s">
        <v>19711</v>
      </c>
      <c r="AW963" s="22" t="s">
        <v>19711</v>
      </c>
      <c r="AX963" s="23"/>
      <c r="AY963" s="23"/>
      <c r="AZ963" s="23"/>
      <c r="BA963" s="23"/>
      <c r="BB963" s="23"/>
      <c r="BC963" s="23"/>
      <c r="BD963" s="23"/>
      <c r="BE963" s="23"/>
      <c r="BF963" s="23"/>
    </row>
    <row r="964">
      <c r="A964" s="5">
        <v>41298.0</v>
      </c>
      <c r="B964" s="16">
        <v>43445.0</v>
      </c>
      <c r="C964" s="6" t="s">
        <v>19721</v>
      </c>
      <c r="D964" s="6" t="s">
        <v>19722</v>
      </c>
      <c r="E964" s="6" t="s">
        <v>19723</v>
      </c>
      <c r="F964" s="22" t="s">
        <v>19724</v>
      </c>
      <c r="G964" s="6">
        <v>3000.0</v>
      </c>
      <c r="H964" s="6">
        <v>1607.55</v>
      </c>
      <c r="I964" s="6">
        <v>53.0</v>
      </c>
      <c r="J964" s="6">
        <v>96.453</v>
      </c>
      <c r="K964" s="6">
        <v>6.0</v>
      </c>
      <c r="L964" s="6">
        <v>138.95</v>
      </c>
      <c r="M964" s="6">
        <v>56.25</v>
      </c>
      <c r="N964" s="6" t="s">
        <v>61</v>
      </c>
      <c r="O964" s="6">
        <v>1.0</v>
      </c>
      <c r="P964" s="6">
        <v>0.0</v>
      </c>
      <c r="Q964" s="6" t="s">
        <v>9098</v>
      </c>
      <c r="R964" s="12">
        <v>43497.0</v>
      </c>
      <c r="S964" s="6" t="s">
        <v>5258</v>
      </c>
      <c r="T964" s="22" t="s">
        <v>17533</v>
      </c>
      <c r="U964" s="6" t="s">
        <v>19729</v>
      </c>
      <c r="V964" s="23"/>
      <c r="W964" s="6" t="s">
        <v>19731</v>
      </c>
      <c r="X964" s="23"/>
      <c r="Y964" s="23"/>
      <c r="Z964" s="23"/>
      <c r="AA964" s="6" t="s">
        <v>729</v>
      </c>
      <c r="AB964" s="6" t="s">
        <v>155</v>
      </c>
      <c r="AC964" s="6" t="s">
        <v>19732</v>
      </c>
      <c r="AD964" s="6" t="s">
        <v>19733</v>
      </c>
      <c r="AE964" s="6" t="s">
        <v>19734</v>
      </c>
      <c r="AF964" s="6" t="s">
        <v>19735</v>
      </c>
      <c r="AG964" s="23"/>
      <c r="AH964" s="23"/>
      <c r="AI964" s="23"/>
      <c r="AJ964" s="23"/>
      <c r="AK964" s="23"/>
      <c r="AL964" s="6" t="s">
        <v>19737</v>
      </c>
      <c r="AM964" s="23"/>
      <c r="AN964" s="23"/>
      <c r="AO964" s="23"/>
      <c r="AP964" s="23"/>
      <c r="AQ964" s="23"/>
      <c r="AR964" s="6" t="s">
        <v>86</v>
      </c>
      <c r="AS964" s="23"/>
      <c r="AT964" s="23"/>
      <c r="AU964" s="23"/>
      <c r="AV964" s="22" t="s">
        <v>17533</v>
      </c>
      <c r="AW964" s="22" t="s">
        <v>17533</v>
      </c>
      <c r="AX964" s="22" t="s">
        <v>17537</v>
      </c>
      <c r="AY964" s="23"/>
      <c r="AZ964" s="23"/>
      <c r="BA964" s="22" t="s">
        <v>17540</v>
      </c>
      <c r="BB964" s="22" t="s">
        <v>17543</v>
      </c>
      <c r="BC964" s="23"/>
      <c r="BD964" s="23"/>
      <c r="BE964" s="23"/>
      <c r="BF964" s="23"/>
    </row>
    <row r="965" hidden="1">
      <c r="A965" s="5">
        <v>38612.0</v>
      </c>
      <c r="B965" s="6" t="s">
        <v>13567</v>
      </c>
      <c r="C965" s="6" t="s">
        <v>19745</v>
      </c>
      <c r="D965" s="23"/>
      <c r="E965" s="23"/>
      <c r="F965" s="23"/>
      <c r="G965" s="6">
        <v>200000.0</v>
      </c>
      <c r="H965" s="23"/>
      <c r="I965" s="6">
        <v>0.0</v>
      </c>
      <c r="J965" s="6">
        <v>0.0</v>
      </c>
      <c r="K965" s="6">
        <v>6.0</v>
      </c>
      <c r="L965" s="6">
        <v>0.0</v>
      </c>
      <c r="M965" s="6">
        <v>0.0</v>
      </c>
      <c r="N965" s="6" t="s">
        <v>61</v>
      </c>
      <c r="O965" s="6">
        <v>0.0</v>
      </c>
      <c r="P965" s="6">
        <v>0.0</v>
      </c>
      <c r="Q965" s="23"/>
      <c r="R965" s="23"/>
      <c r="S965" s="23"/>
      <c r="T965" s="23"/>
      <c r="U965" s="23"/>
      <c r="V965" s="23"/>
      <c r="W965" s="23"/>
      <c r="X965" s="23"/>
      <c r="Y965" s="23"/>
      <c r="Z965" s="23"/>
      <c r="AA965" s="23"/>
      <c r="AB965" s="23"/>
      <c r="AC965" s="23"/>
      <c r="AD965" s="23"/>
      <c r="AE965" s="23"/>
      <c r="AF965" s="23"/>
      <c r="AG965" s="23"/>
      <c r="AH965" s="23"/>
      <c r="AI965" s="23"/>
      <c r="AJ965" s="23"/>
      <c r="AK965" s="23"/>
      <c r="AL965" s="23"/>
      <c r="AM965" s="23"/>
      <c r="AN965" s="23"/>
      <c r="AO965" s="23"/>
      <c r="AP965" s="23"/>
      <c r="AQ965" s="23"/>
      <c r="AR965" s="6" t="s">
        <v>68</v>
      </c>
      <c r="AS965" s="23"/>
      <c r="AT965" s="23"/>
      <c r="AU965" s="23"/>
      <c r="AV965" s="23"/>
      <c r="AW965" s="23"/>
      <c r="AX965" s="23"/>
      <c r="AY965" s="23"/>
      <c r="AZ965" s="23"/>
      <c r="BA965" s="23"/>
      <c r="BB965" s="23"/>
      <c r="BC965" s="23"/>
      <c r="BD965" s="23"/>
      <c r="BE965" s="23"/>
      <c r="BF965" s="23"/>
    </row>
    <row r="966" hidden="1">
      <c r="A966" s="5">
        <v>44236.0</v>
      </c>
      <c r="B966" s="6" t="s">
        <v>9357</v>
      </c>
      <c r="C966" s="6" t="s">
        <v>19746</v>
      </c>
      <c r="D966" s="23"/>
      <c r="E966" s="23"/>
      <c r="F966" s="23"/>
      <c r="G966" s="6">
        <v>20000.0</v>
      </c>
      <c r="H966" s="23"/>
      <c r="I966" s="6">
        <v>0.0</v>
      </c>
      <c r="J966" s="6">
        <v>0.0</v>
      </c>
      <c r="K966" s="6">
        <v>6.0</v>
      </c>
      <c r="L966" s="6">
        <v>0.0</v>
      </c>
      <c r="M966" s="6">
        <v>0.0</v>
      </c>
      <c r="N966" s="6" t="s">
        <v>61</v>
      </c>
      <c r="O966" s="6">
        <v>0.0</v>
      </c>
      <c r="P966" s="6">
        <v>0.0</v>
      </c>
      <c r="Q966" s="23"/>
      <c r="R966" s="23"/>
      <c r="S966" s="23"/>
      <c r="T966" s="23"/>
      <c r="U966" s="23"/>
      <c r="V966" s="23"/>
      <c r="W966" s="23"/>
      <c r="X966" s="23"/>
      <c r="Y966" s="23"/>
      <c r="Z966" s="23"/>
      <c r="AA966" s="23"/>
      <c r="AB966" s="23"/>
      <c r="AC966" s="23"/>
      <c r="AD966" s="23"/>
      <c r="AE966" s="23"/>
      <c r="AF966" s="23"/>
      <c r="AG966" s="23"/>
      <c r="AH966" s="23"/>
      <c r="AI966" s="23"/>
      <c r="AJ966" s="23"/>
      <c r="AK966" s="23"/>
      <c r="AL966" s="23"/>
      <c r="AM966" s="23"/>
      <c r="AN966" s="23"/>
      <c r="AO966" s="23"/>
      <c r="AP966" s="23"/>
      <c r="AQ966" s="23"/>
      <c r="AR966" s="6" t="s">
        <v>68</v>
      </c>
      <c r="AS966" s="23"/>
      <c r="AT966" s="23"/>
      <c r="AU966" s="23"/>
      <c r="AV966" s="23"/>
      <c r="AW966" s="23"/>
      <c r="AX966" s="23"/>
      <c r="AY966" s="23"/>
      <c r="AZ966" s="23"/>
      <c r="BA966" s="23"/>
      <c r="BB966" s="23"/>
      <c r="BC966" s="23"/>
      <c r="BD966" s="23"/>
      <c r="BE966" s="23"/>
      <c r="BF966" s="23"/>
    </row>
    <row r="967" hidden="1">
      <c r="A967" s="5">
        <v>34111.0</v>
      </c>
      <c r="B967" s="6" t="s">
        <v>10275</v>
      </c>
      <c r="C967" s="6" t="s">
        <v>19747</v>
      </c>
      <c r="D967" s="6" t="s">
        <v>19748</v>
      </c>
      <c r="E967" s="6" t="s">
        <v>19749</v>
      </c>
      <c r="F967" s="22" t="s">
        <v>19750</v>
      </c>
      <c r="G967" s="6">
        <v>3000.0</v>
      </c>
      <c r="H967" s="23"/>
      <c r="I967" s="6">
        <v>0.0</v>
      </c>
      <c r="J967" s="6">
        <v>0.0</v>
      </c>
      <c r="K967" s="6">
        <v>6.0</v>
      </c>
      <c r="L967" s="6">
        <v>0.0</v>
      </c>
      <c r="M967" s="6">
        <v>0.0</v>
      </c>
      <c r="N967" s="6" t="s">
        <v>61</v>
      </c>
      <c r="O967" s="6">
        <v>0.0</v>
      </c>
      <c r="P967" s="6">
        <v>0.0</v>
      </c>
      <c r="Q967" s="6" t="s">
        <v>9605</v>
      </c>
      <c r="R967" s="12">
        <v>43438.0</v>
      </c>
      <c r="S967" s="6" t="s">
        <v>12467</v>
      </c>
      <c r="T967" s="22" t="s">
        <v>19753</v>
      </c>
      <c r="U967" s="6" t="s">
        <v>19755</v>
      </c>
      <c r="V967" s="23"/>
      <c r="W967" s="6" t="s">
        <v>17275</v>
      </c>
      <c r="X967" s="23"/>
      <c r="Y967" s="23"/>
      <c r="Z967" s="23"/>
      <c r="AA967" s="6" t="s">
        <v>129</v>
      </c>
      <c r="AB967" s="6" t="s">
        <v>185</v>
      </c>
      <c r="AC967" s="6" t="s">
        <v>19756</v>
      </c>
      <c r="AD967" s="6" t="s">
        <v>19757</v>
      </c>
      <c r="AE967" s="6" t="s">
        <v>19761</v>
      </c>
      <c r="AF967" s="6" t="s">
        <v>19762</v>
      </c>
      <c r="AG967" s="23"/>
      <c r="AH967" s="23"/>
      <c r="AI967" s="23"/>
      <c r="AJ967" s="23"/>
      <c r="AK967" s="23"/>
      <c r="AL967" s="23"/>
      <c r="AM967" s="23"/>
      <c r="AN967" s="23"/>
      <c r="AO967" s="23"/>
      <c r="AP967" s="23"/>
      <c r="AQ967" s="23"/>
      <c r="AR967" s="6" t="s">
        <v>68</v>
      </c>
      <c r="AS967" s="23"/>
      <c r="AT967" s="6" t="s">
        <v>19763</v>
      </c>
      <c r="AU967" s="23"/>
      <c r="AV967" s="22" t="s">
        <v>19753</v>
      </c>
      <c r="AW967" s="22" t="s">
        <v>19753</v>
      </c>
      <c r="AX967" s="23"/>
      <c r="AY967" s="23"/>
      <c r="AZ967" s="23"/>
      <c r="BA967" s="23"/>
      <c r="BB967" s="23"/>
      <c r="BC967" s="23"/>
      <c r="BD967" s="23"/>
      <c r="BE967" s="23"/>
      <c r="BF967" s="23"/>
    </row>
    <row r="968" hidden="1">
      <c r="A968" s="5">
        <v>37922.0</v>
      </c>
      <c r="B968" s="12">
        <v>43254.0</v>
      </c>
      <c r="C968" s="6" t="s">
        <v>19769</v>
      </c>
      <c r="D968" s="23"/>
      <c r="E968" s="23"/>
      <c r="F968" s="23"/>
      <c r="G968" s="6">
        <v>3000.0</v>
      </c>
      <c r="H968" s="23"/>
      <c r="I968" s="6">
        <v>0.0</v>
      </c>
      <c r="J968" s="6">
        <v>0.0</v>
      </c>
      <c r="K968" s="6">
        <v>6.0</v>
      </c>
      <c r="L968" s="6">
        <v>0.0</v>
      </c>
      <c r="M968" s="6">
        <v>0.0</v>
      </c>
      <c r="N968" s="6" t="s">
        <v>61</v>
      </c>
      <c r="O968" s="6">
        <v>0.0</v>
      </c>
      <c r="P968" s="6">
        <v>0.0</v>
      </c>
      <c r="Q968" s="23"/>
      <c r="R968" s="23"/>
      <c r="S968" s="23"/>
      <c r="T968" s="23"/>
      <c r="U968" s="23"/>
      <c r="V968" s="23"/>
      <c r="W968" s="23"/>
      <c r="X968" s="23"/>
      <c r="Y968" s="23"/>
      <c r="Z968" s="23"/>
      <c r="AA968" s="23"/>
      <c r="AB968" s="23"/>
      <c r="AC968" s="23"/>
      <c r="AD968" s="23"/>
      <c r="AE968" s="23"/>
      <c r="AF968" s="23"/>
      <c r="AG968" s="23"/>
      <c r="AH968" s="23"/>
      <c r="AI968" s="23"/>
      <c r="AJ968" s="23"/>
      <c r="AK968" s="23"/>
      <c r="AL968" s="23"/>
      <c r="AM968" s="23"/>
      <c r="AN968" s="23"/>
      <c r="AO968" s="23"/>
      <c r="AP968" s="23"/>
      <c r="AQ968" s="23"/>
      <c r="AR968" s="6" t="s">
        <v>68</v>
      </c>
      <c r="AS968" s="23"/>
      <c r="AT968" s="23"/>
      <c r="AU968" s="23"/>
      <c r="AV968" s="23"/>
      <c r="AW968" s="23"/>
      <c r="AX968" s="23"/>
      <c r="AY968" s="23"/>
      <c r="AZ968" s="23"/>
      <c r="BA968" s="23"/>
      <c r="BB968" s="23"/>
      <c r="BC968" s="23"/>
      <c r="BD968" s="23"/>
      <c r="BE968" s="23"/>
      <c r="BF968" s="23"/>
    </row>
    <row r="969" hidden="1">
      <c r="A969" s="5">
        <v>38201.0</v>
      </c>
      <c r="B969" s="6" t="s">
        <v>12535</v>
      </c>
      <c r="C969" s="6" t="s">
        <v>19771</v>
      </c>
      <c r="D969" s="23"/>
      <c r="E969" s="23"/>
      <c r="F969" s="23"/>
      <c r="G969" s="6">
        <v>10000.0</v>
      </c>
      <c r="H969" s="23"/>
      <c r="I969" s="6">
        <v>0.0</v>
      </c>
      <c r="J969" s="6">
        <v>0.0</v>
      </c>
      <c r="K969" s="6">
        <v>6.0</v>
      </c>
      <c r="L969" s="6">
        <v>0.0</v>
      </c>
      <c r="M969" s="6">
        <v>0.0</v>
      </c>
      <c r="N969" s="6" t="s">
        <v>61</v>
      </c>
      <c r="O969" s="6">
        <v>0.0</v>
      </c>
      <c r="P969" s="6">
        <v>0.0</v>
      </c>
      <c r="Q969" s="23"/>
      <c r="R969" s="23"/>
      <c r="S969" s="23"/>
      <c r="T969" s="23"/>
      <c r="U969" s="23"/>
      <c r="V969" s="23"/>
      <c r="W969" s="23"/>
      <c r="X969" s="23"/>
      <c r="Y969" s="23"/>
      <c r="Z969" s="23"/>
      <c r="AA969" s="23"/>
      <c r="AB969" s="23"/>
      <c r="AC969" s="23"/>
      <c r="AD969" s="23"/>
      <c r="AE969" s="23"/>
      <c r="AF969" s="23"/>
      <c r="AG969" s="23"/>
      <c r="AH969" s="23"/>
      <c r="AI969" s="23"/>
      <c r="AJ969" s="23"/>
      <c r="AK969" s="23"/>
      <c r="AL969" s="23"/>
      <c r="AM969" s="23"/>
      <c r="AN969" s="23"/>
      <c r="AO969" s="23"/>
      <c r="AP969" s="23"/>
      <c r="AQ969" s="23"/>
      <c r="AR969" s="6" t="s">
        <v>68</v>
      </c>
      <c r="AS969" s="23"/>
      <c r="AT969" s="23"/>
      <c r="AU969" s="23"/>
      <c r="AV969" s="22" t="s">
        <v>19772</v>
      </c>
      <c r="AW969" s="22" t="s">
        <v>19772</v>
      </c>
      <c r="AX969" s="23"/>
      <c r="AY969" s="23"/>
      <c r="AZ969" s="23"/>
      <c r="BA969" s="23"/>
      <c r="BB969" s="23"/>
      <c r="BC969" s="23"/>
      <c r="BD969" s="23"/>
      <c r="BE969" s="23"/>
      <c r="BF969" s="23"/>
    </row>
    <row r="970" hidden="1">
      <c r="A970" s="5">
        <v>37380.0</v>
      </c>
      <c r="B970" s="12">
        <v>43161.0</v>
      </c>
      <c r="C970" s="6" t="s">
        <v>19773</v>
      </c>
      <c r="D970" s="23"/>
      <c r="E970" s="23"/>
      <c r="F970" s="23"/>
      <c r="G970" s="6">
        <v>200.0</v>
      </c>
      <c r="H970" s="23"/>
      <c r="I970" s="6">
        <v>0.0</v>
      </c>
      <c r="J970" s="6">
        <v>0.0</v>
      </c>
      <c r="K970" s="6">
        <v>6.0</v>
      </c>
      <c r="L970" s="6">
        <v>0.0</v>
      </c>
      <c r="M970" s="6">
        <v>0.0</v>
      </c>
      <c r="N970" s="6" t="s">
        <v>61</v>
      </c>
      <c r="O970" s="6">
        <v>0.0</v>
      </c>
      <c r="P970" s="6">
        <v>0.0</v>
      </c>
      <c r="Q970" s="23"/>
      <c r="R970" s="23"/>
      <c r="S970" s="23"/>
      <c r="T970" s="23"/>
      <c r="U970" s="23"/>
      <c r="V970" s="23"/>
      <c r="W970" s="23"/>
      <c r="X970" s="23"/>
      <c r="Y970" s="23"/>
      <c r="Z970" s="23"/>
      <c r="AA970" s="23"/>
      <c r="AB970" s="23"/>
      <c r="AC970" s="23"/>
      <c r="AD970" s="23"/>
      <c r="AE970" s="23"/>
      <c r="AF970" s="23"/>
      <c r="AG970" s="23"/>
      <c r="AH970" s="23"/>
      <c r="AI970" s="23"/>
      <c r="AJ970" s="23"/>
      <c r="AK970" s="23"/>
      <c r="AL970" s="23"/>
      <c r="AM970" s="23"/>
      <c r="AN970" s="23"/>
      <c r="AO970" s="23"/>
      <c r="AP970" s="23"/>
      <c r="AQ970" s="23"/>
      <c r="AR970" s="6" t="s">
        <v>68</v>
      </c>
      <c r="AS970" s="23"/>
      <c r="AT970" s="23"/>
      <c r="AU970" s="23"/>
      <c r="AV970" s="23"/>
      <c r="AW970" s="23"/>
      <c r="AX970" s="23"/>
      <c r="AY970" s="23"/>
      <c r="AZ970" s="23"/>
      <c r="BA970" s="23"/>
      <c r="BB970" s="23"/>
      <c r="BC970" s="23"/>
      <c r="BD970" s="23"/>
      <c r="BE970" s="23"/>
      <c r="BF970" s="23"/>
    </row>
    <row r="971" hidden="1">
      <c r="A971" s="5">
        <v>40134.0</v>
      </c>
      <c r="B971" s="6" t="s">
        <v>19774</v>
      </c>
      <c r="C971" s="6" t="s">
        <v>19775</v>
      </c>
      <c r="D971" s="23"/>
      <c r="E971" s="23"/>
      <c r="F971" s="23"/>
      <c r="G971" s="6">
        <v>18500.0</v>
      </c>
      <c r="H971" s="23"/>
      <c r="I971" s="6">
        <v>0.0</v>
      </c>
      <c r="J971" s="6">
        <v>0.0</v>
      </c>
      <c r="K971" s="6">
        <v>6.0</v>
      </c>
      <c r="L971" s="6">
        <v>0.0</v>
      </c>
      <c r="M971" s="6">
        <v>0.0</v>
      </c>
      <c r="N971" s="6" t="s">
        <v>61</v>
      </c>
      <c r="O971" s="6">
        <v>0.0</v>
      </c>
      <c r="P971" s="6">
        <v>0.0</v>
      </c>
      <c r="Q971" s="23"/>
      <c r="R971" s="23"/>
      <c r="S971" s="23"/>
      <c r="T971" s="23"/>
      <c r="U971" s="23"/>
      <c r="V971" s="23"/>
      <c r="W971" s="23"/>
      <c r="X971" s="23"/>
      <c r="Y971" s="23"/>
      <c r="Z971" s="23"/>
      <c r="AA971" s="23"/>
      <c r="AB971" s="23"/>
      <c r="AC971" s="23"/>
      <c r="AD971" s="23"/>
      <c r="AE971" s="23"/>
      <c r="AF971" s="23"/>
      <c r="AG971" s="23"/>
      <c r="AH971" s="23"/>
      <c r="AI971" s="23"/>
      <c r="AJ971" s="23"/>
      <c r="AK971" s="23"/>
      <c r="AL971" s="23"/>
      <c r="AM971" s="23"/>
      <c r="AN971" s="23"/>
      <c r="AO971" s="23"/>
      <c r="AP971" s="23"/>
      <c r="AQ971" s="23"/>
      <c r="AR971" s="6" t="s">
        <v>68</v>
      </c>
      <c r="AS971" s="23"/>
      <c r="AT971" s="23"/>
      <c r="AU971" s="23"/>
      <c r="AV971" s="22" t="s">
        <v>19776</v>
      </c>
      <c r="AW971" s="22" t="s">
        <v>19776</v>
      </c>
      <c r="AX971" s="23"/>
      <c r="AY971" s="23"/>
      <c r="AZ971" s="23"/>
      <c r="BA971" s="23"/>
      <c r="BB971" s="23"/>
      <c r="BC971" s="23"/>
      <c r="BD971" s="23"/>
      <c r="BE971" s="23"/>
      <c r="BF971" s="23"/>
    </row>
    <row r="972" hidden="1">
      <c r="A972" s="5">
        <v>38230.0</v>
      </c>
      <c r="B972" s="6" t="s">
        <v>9659</v>
      </c>
      <c r="C972" s="6" t="s">
        <v>19777</v>
      </c>
      <c r="D972" s="23"/>
      <c r="E972" s="23"/>
      <c r="F972" s="23"/>
      <c r="G972" s="6">
        <v>2.2E7</v>
      </c>
      <c r="H972" s="23"/>
      <c r="I972" s="6">
        <v>0.0</v>
      </c>
      <c r="J972" s="6">
        <v>0.0</v>
      </c>
      <c r="K972" s="6">
        <v>6.0</v>
      </c>
      <c r="L972" s="6">
        <v>0.0</v>
      </c>
      <c r="M972" s="6">
        <v>0.0</v>
      </c>
      <c r="N972" s="6" t="s">
        <v>61</v>
      </c>
      <c r="O972" s="6">
        <v>0.0</v>
      </c>
      <c r="P972" s="6">
        <v>0.0</v>
      </c>
      <c r="Q972" s="23"/>
      <c r="R972" s="23"/>
      <c r="S972" s="23"/>
      <c r="T972" s="23"/>
      <c r="U972" s="23"/>
      <c r="V972" s="23"/>
      <c r="W972" s="23"/>
      <c r="X972" s="23"/>
      <c r="Y972" s="23"/>
      <c r="Z972" s="23"/>
      <c r="AA972" s="23"/>
      <c r="AB972" s="23"/>
      <c r="AC972" s="23"/>
      <c r="AD972" s="23"/>
      <c r="AE972" s="23"/>
      <c r="AF972" s="23"/>
      <c r="AG972" s="23"/>
      <c r="AH972" s="23"/>
      <c r="AI972" s="23"/>
      <c r="AJ972" s="23"/>
      <c r="AK972" s="23"/>
      <c r="AL972" s="23"/>
      <c r="AM972" s="23"/>
      <c r="AN972" s="23"/>
      <c r="AO972" s="23"/>
      <c r="AP972" s="23"/>
      <c r="AQ972" s="23"/>
      <c r="AR972" s="6" t="s">
        <v>68</v>
      </c>
      <c r="AS972" s="23"/>
      <c r="AT972" s="23"/>
      <c r="AU972" s="23"/>
      <c r="AV972" s="23"/>
      <c r="AW972" s="23"/>
      <c r="AX972" s="23"/>
      <c r="AY972" s="23"/>
      <c r="AZ972" s="23"/>
      <c r="BA972" s="23"/>
      <c r="BB972" s="23"/>
      <c r="BC972" s="23"/>
      <c r="BD972" s="23"/>
      <c r="BE972" s="23"/>
      <c r="BF972" s="23"/>
    </row>
    <row r="973" hidden="1">
      <c r="A973" s="5">
        <v>36929.0</v>
      </c>
      <c r="B973" s="12">
        <v>43191.0</v>
      </c>
      <c r="C973" s="6" t="s">
        <v>19781</v>
      </c>
      <c r="D973" s="23"/>
      <c r="E973" s="23"/>
      <c r="F973" s="23"/>
      <c r="G973" s="6">
        <v>6000.0</v>
      </c>
      <c r="H973" s="23"/>
      <c r="I973" s="6">
        <v>0.0</v>
      </c>
      <c r="J973" s="6">
        <v>0.0</v>
      </c>
      <c r="K973" s="6">
        <v>6.0</v>
      </c>
      <c r="L973" s="6">
        <v>0.0</v>
      </c>
      <c r="M973" s="6">
        <v>0.0</v>
      </c>
      <c r="N973" s="6" t="s">
        <v>61</v>
      </c>
      <c r="O973" s="6">
        <v>0.0</v>
      </c>
      <c r="P973" s="6">
        <v>0.0</v>
      </c>
      <c r="Q973" s="23"/>
      <c r="R973" s="23"/>
      <c r="S973" s="23"/>
      <c r="T973" s="23"/>
      <c r="U973" s="23"/>
      <c r="V973" s="23"/>
      <c r="W973" s="23"/>
      <c r="X973" s="23"/>
      <c r="Y973" s="23"/>
      <c r="Z973" s="23"/>
      <c r="AA973" s="23"/>
      <c r="AB973" s="23"/>
      <c r="AC973" s="23"/>
      <c r="AD973" s="23"/>
      <c r="AE973" s="23"/>
      <c r="AF973" s="23"/>
      <c r="AG973" s="23"/>
      <c r="AH973" s="23"/>
      <c r="AI973" s="23"/>
      <c r="AJ973" s="23"/>
      <c r="AK973" s="23"/>
      <c r="AL973" s="23"/>
      <c r="AM973" s="23"/>
      <c r="AN973" s="23"/>
      <c r="AO973" s="23"/>
      <c r="AP973" s="23"/>
      <c r="AQ973" s="23"/>
      <c r="AR973" s="6" t="s">
        <v>68</v>
      </c>
      <c r="AS973" s="23"/>
      <c r="AT973" s="23"/>
      <c r="AU973" s="23"/>
      <c r="AV973" s="23"/>
      <c r="AW973" s="23"/>
      <c r="AX973" s="23"/>
      <c r="AY973" s="23"/>
      <c r="AZ973" s="23"/>
      <c r="BA973" s="23"/>
      <c r="BB973" s="23"/>
      <c r="BC973" s="23"/>
      <c r="BD973" s="23"/>
      <c r="BE973" s="23"/>
      <c r="BF973" s="23"/>
    </row>
    <row r="974" hidden="1">
      <c r="A974" s="5">
        <v>41645.0</v>
      </c>
      <c r="B974" s="12">
        <v>43231.0</v>
      </c>
      <c r="C974" s="6" t="s">
        <v>19782</v>
      </c>
      <c r="D974" s="23"/>
      <c r="E974" s="23"/>
      <c r="F974" s="23"/>
      <c r="G974" s="6">
        <v>150000.0</v>
      </c>
      <c r="H974" s="23"/>
      <c r="I974" s="6">
        <v>0.0</v>
      </c>
      <c r="J974" s="6">
        <v>0.0</v>
      </c>
      <c r="K974" s="6">
        <v>6.0</v>
      </c>
      <c r="L974" s="6">
        <v>0.0</v>
      </c>
      <c r="M974" s="6">
        <v>0.0</v>
      </c>
      <c r="N974" s="6" t="s">
        <v>61</v>
      </c>
      <c r="O974" s="6">
        <v>0.0</v>
      </c>
      <c r="P974" s="6">
        <v>0.0</v>
      </c>
      <c r="Q974" s="23"/>
      <c r="R974" s="23"/>
      <c r="S974" s="23"/>
      <c r="T974" s="23"/>
      <c r="U974" s="23"/>
      <c r="V974" s="23"/>
      <c r="W974" s="23"/>
      <c r="X974" s="23"/>
      <c r="Y974" s="23"/>
      <c r="Z974" s="23"/>
      <c r="AA974" s="23"/>
      <c r="AB974" s="23"/>
      <c r="AC974" s="23"/>
      <c r="AD974" s="23"/>
      <c r="AE974" s="23"/>
      <c r="AF974" s="23"/>
      <c r="AG974" s="23"/>
      <c r="AH974" s="23"/>
      <c r="AI974" s="23"/>
      <c r="AJ974" s="23"/>
      <c r="AK974" s="23"/>
      <c r="AL974" s="23"/>
      <c r="AM974" s="23"/>
      <c r="AN974" s="23"/>
      <c r="AO974" s="23"/>
      <c r="AP974" s="23"/>
      <c r="AQ974" s="23"/>
      <c r="AR974" s="6" t="s">
        <v>68</v>
      </c>
      <c r="AS974" s="23"/>
      <c r="AT974" s="23"/>
      <c r="AU974" s="23"/>
      <c r="AV974" s="23"/>
      <c r="AW974" s="23"/>
      <c r="AX974" s="23"/>
      <c r="AY974" s="23"/>
      <c r="AZ974" s="23"/>
      <c r="BA974" s="23"/>
      <c r="BB974" s="23"/>
      <c r="BC974" s="23"/>
      <c r="BD974" s="23"/>
      <c r="BE974" s="23"/>
      <c r="BF974" s="23"/>
    </row>
    <row r="975" hidden="1">
      <c r="A975" s="5">
        <v>40774.0</v>
      </c>
      <c r="B975" s="12">
        <v>43109.0</v>
      </c>
      <c r="C975" s="6" t="s">
        <v>19786</v>
      </c>
      <c r="D975" s="23"/>
      <c r="E975" s="23"/>
      <c r="F975" s="23"/>
      <c r="G975" s="6">
        <v>10000.0</v>
      </c>
      <c r="H975" s="23"/>
      <c r="I975" s="6">
        <v>0.0</v>
      </c>
      <c r="J975" s="6">
        <v>0.0</v>
      </c>
      <c r="K975" s="6">
        <v>6.0</v>
      </c>
      <c r="L975" s="6">
        <v>0.0</v>
      </c>
      <c r="M975" s="6">
        <v>0.0</v>
      </c>
      <c r="N975" s="6" t="s">
        <v>61</v>
      </c>
      <c r="O975" s="6">
        <v>0.0</v>
      </c>
      <c r="P975" s="6">
        <v>0.0</v>
      </c>
      <c r="Q975" s="23"/>
      <c r="R975" s="23"/>
      <c r="S975" s="23"/>
      <c r="T975" s="23"/>
      <c r="U975" s="23"/>
      <c r="V975" s="23"/>
      <c r="W975" s="23"/>
      <c r="X975" s="23"/>
      <c r="Y975" s="23"/>
      <c r="Z975" s="23"/>
      <c r="AA975" s="23"/>
      <c r="AB975" s="23"/>
      <c r="AC975" s="23"/>
      <c r="AD975" s="23"/>
      <c r="AE975" s="23"/>
      <c r="AF975" s="23"/>
      <c r="AG975" s="23"/>
      <c r="AH975" s="23"/>
      <c r="AI975" s="23"/>
      <c r="AJ975" s="23"/>
      <c r="AK975" s="23"/>
      <c r="AL975" s="23"/>
      <c r="AM975" s="23"/>
      <c r="AN975" s="23"/>
      <c r="AO975" s="23"/>
      <c r="AP975" s="23"/>
      <c r="AQ975" s="23"/>
      <c r="AR975" s="6" t="s">
        <v>68</v>
      </c>
      <c r="AS975" s="23"/>
      <c r="AT975" s="23"/>
      <c r="AU975" s="23"/>
      <c r="AV975" s="23"/>
      <c r="AW975" s="23"/>
      <c r="AX975" s="23"/>
      <c r="AY975" s="23"/>
      <c r="AZ975" s="23"/>
      <c r="BA975" s="23"/>
      <c r="BB975" s="23"/>
      <c r="BC975" s="23"/>
      <c r="BD975" s="23"/>
      <c r="BE975" s="23"/>
      <c r="BF975" s="23"/>
    </row>
    <row r="976" hidden="1">
      <c r="A976" s="5">
        <v>40775.0</v>
      </c>
      <c r="B976" s="12">
        <v>43109.0</v>
      </c>
      <c r="C976" s="6" t="s">
        <v>19788</v>
      </c>
      <c r="D976" s="23"/>
      <c r="E976" s="23"/>
      <c r="F976" s="23"/>
      <c r="G976" s="6">
        <v>10000.0</v>
      </c>
      <c r="H976" s="23"/>
      <c r="I976" s="6">
        <v>0.0</v>
      </c>
      <c r="J976" s="6">
        <v>0.0</v>
      </c>
      <c r="K976" s="6">
        <v>6.0</v>
      </c>
      <c r="L976" s="6">
        <v>0.0</v>
      </c>
      <c r="M976" s="6">
        <v>0.0</v>
      </c>
      <c r="N976" s="6" t="s">
        <v>61</v>
      </c>
      <c r="O976" s="6">
        <v>0.0</v>
      </c>
      <c r="P976" s="6">
        <v>0.0</v>
      </c>
      <c r="Q976" s="23"/>
      <c r="R976" s="23"/>
      <c r="S976" s="23"/>
      <c r="T976" s="23"/>
      <c r="U976" s="23"/>
      <c r="V976" s="23"/>
      <c r="W976" s="23"/>
      <c r="X976" s="23"/>
      <c r="Y976" s="23"/>
      <c r="Z976" s="23"/>
      <c r="AA976" s="23"/>
      <c r="AB976" s="23"/>
      <c r="AC976" s="23"/>
      <c r="AD976" s="23"/>
      <c r="AE976" s="23"/>
      <c r="AF976" s="23"/>
      <c r="AG976" s="23"/>
      <c r="AH976" s="23"/>
      <c r="AI976" s="23"/>
      <c r="AJ976" s="23"/>
      <c r="AK976" s="23"/>
      <c r="AL976" s="23"/>
      <c r="AM976" s="23"/>
      <c r="AN976" s="23"/>
      <c r="AO976" s="23"/>
      <c r="AP976" s="23"/>
      <c r="AQ976" s="23"/>
      <c r="AR976" s="6" t="s">
        <v>68</v>
      </c>
      <c r="AS976" s="23"/>
      <c r="AT976" s="23"/>
      <c r="AU976" s="23"/>
      <c r="AV976" s="22" t="s">
        <v>19791</v>
      </c>
      <c r="AW976" s="22" t="s">
        <v>19791</v>
      </c>
      <c r="AX976" s="23"/>
      <c r="AY976" s="23"/>
      <c r="AZ976" s="23"/>
      <c r="BA976" s="23"/>
      <c r="BB976" s="23"/>
      <c r="BC976" s="23"/>
      <c r="BD976" s="23"/>
      <c r="BE976" s="23"/>
      <c r="BF976" s="23"/>
    </row>
    <row r="977" hidden="1">
      <c r="A977" s="5">
        <v>42572.0</v>
      </c>
      <c r="B977" s="6" t="s">
        <v>10639</v>
      </c>
      <c r="C977" s="6" t="s">
        <v>19792</v>
      </c>
      <c r="D977" s="23"/>
      <c r="E977" s="23"/>
      <c r="F977" s="23"/>
      <c r="G977" s="6">
        <v>20000.0</v>
      </c>
      <c r="H977" s="23"/>
      <c r="I977" s="6">
        <v>0.0</v>
      </c>
      <c r="J977" s="6">
        <v>0.0</v>
      </c>
      <c r="K977" s="6">
        <v>6.0</v>
      </c>
      <c r="L977" s="6">
        <v>0.0</v>
      </c>
      <c r="M977" s="6">
        <v>0.0</v>
      </c>
      <c r="N977" s="6" t="s">
        <v>61</v>
      </c>
      <c r="O977" s="6">
        <v>0.0</v>
      </c>
      <c r="P977" s="6">
        <v>0.0</v>
      </c>
      <c r="Q977" s="23"/>
      <c r="R977" s="23"/>
      <c r="S977" s="23"/>
      <c r="T977" s="23"/>
      <c r="U977" s="23"/>
      <c r="V977" s="23"/>
      <c r="W977" s="23"/>
      <c r="X977" s="23"/>
      <c r="Y977" s="23"/>
      <c r="Z977" s="23"/>
      <c r="AA977" s="23"/>
      <c r="AB977" s="23"/>
      <c r="AC977" s="23"/>
      <c r="AD977" s="23"/>
      <c r="AE977" s="23"/>
      <c r="AF977" s="23"/>
      <c r="AG977" s="23"/>
      <c r="AH977" s="23"/>
      <c r="AI977" s="23"/>
      <c r="AJ977" s="23"/>
      <c r="AK977" s="23"/>
      <c r="AL977" s="23"/>
      <c r="AM977" s="23"/>
      <c r="AN977" s="23"/>
      <c r="AO977" s="23"/>
      <c r="AP977" s="23"/>
      <c r="AQ977" s="23"/>
      <c r="AR977" s="6" t="s">
        <v>68</v>
      </c>
      <c r="AS977" s="23"/>
      <c r="AT977" s="23"/>
      <c r="AU977" s="23"/>
      <c r="AV977" s="23"/>
      <c r="AW977" s="23"/>
      <c r="AX977" s="23"/>
      <c r="AY977" s="23"/>
      <c r="AZ977" s="23"/>
      <c r="BA977" s="23"/>
      <c r="BB977" s="23"/>
      <c r="BC977" s="23"/>
      <c r="BD977" s="23"/>
      <c r="BE977" s="23"/>
      <c r="BF977" s="23"/>
    </row>
    <row r="978" hidden="1">
      <c r="A978" s="5">
        <v>41855.0</v>
      </c>
      <c r="B978" s="12">
        <v>43292.0</v>
      </c>
      <c r="C978" s="6" t="s">
        <v>19797</v>
      </c>
      <c r="D978" s="23"/>
      <c r="E978" s="23"/>
      <c r="F978" s="23"/>
      <c r="G978" s="6">
        <v>25000.0</v>
      </c>
      <c r="H978" s="23"/>
      <c r="I978" s="6">
        <v>0.0</v>
      </c>
      <c r="J978" s="6">
        <v>0.0</v>
      </c>
      <c r="K978" s="6">
        <v>6.0</v>
      </c>
      <c r="L978" s="6">
        <v>0.0</v>
      </c>
      <c r="M978" s="6">
        <v>0.0</v>
      </c>
      <c r="N978" s="6" t="s">
        <v>61</v>
      </c>
      <c r="O978" s="6">
        <v>0.0</v>
      </c>
      <c r="P978" s="6">
        <v>0.0</v>
      </c>
      <c r="Q978" s="23"/>
      <c r="R978" s="23"/>
      <c r="S978" s="23"/>
      <c r="T978" s="23"/>
      <c r="U978" s="23"/>
      <c r="V978" s="23"/>
      <c r="W978" s="23"/>
      <c r="X978" s="23"/>
      <c r="Y978" s="23"/>
      <c r="Z978" s="23"/>
      <c r="AA978" s="23"/>
      <c r="AB978" s="23"/>
      <c r="AC978" s="23"/>
      <c r="AD978" s="23"/>
      <c r="AE978" s="23"/>
      <c r="AF978" s="23"/>
      <c r="AG978" s="23"/>
      <c r="AH978" s="23"/>
      <c r="AI978" s="23"/>
      <c r="AJ978" s="23"/>
      <c r="AK978" s="23"/>
      <c r="AL978" s="23"/>
      <c r="AM978" s="23"/>
      <c r="AN978" s="23"/>
      <c r="AO978" s="23"/>
      <c r="AP978" s="23"/>
      <c r="AQ978" s="23"/>
      <c r="AR978" s="6" t="s">
        <v>68</v>
      </c>
      <c r="AS978" s="23"/>
      <c r="AT978" s="23"/>
      <c r="AU978" s="23"/>
      <c r="AV978" s="23"/>
      <c r="AW978" s="23"/>
      <c r="AX978" s="23"/>
      <c r="AY978" s="23"/>
      <c r="AZ978" s="23"/>
      <c r="BA978" s="23"/>
      <c r="BB978" s="23"/>
      <c r="BC978" s="23"/>
      <c r="BD978" s="23"/>
      <c r="BE978" s="23"/>
      <c r="BF978" s="23"/>
    </row>
    <row r="979" hidden="1">
      <c r="A979" s="5">
        <v>37910.0</v>
      </c>
      <c r="B979" s="12">
        <v>43254.0</v>
      </c>
      <c r="C979" s="6" t="s">
        <v>19798</v>
      </c>
      <c r="D979" s="23"/>
      <c r="E979" s="23"/>
      <c r="F979" s="23"/>
      <c r="G979" s="6">
        <v>100000.0</v>
      </c>
      <c r="H979" s="23"/>
      <c r="I979" s="6">
        <v>0.0</v>
      </c>
      <c r="J979" s="6">
        <v>0.0</v>
      </c>
      <c r="K979" s="6">
        <v>6.0</v>
      </c>
      <c r="L979" s="6">
        <v>0.0</v>
      </c>
      <c r="M979" s="6">
        <v>0.0</v>
      </c>
      <c r="N979" s="6" t="s">
        <v>61</v>
      </c>
      <c r="O979" s="6">
        <v>0.0</v>
      </c>
      <c r="P979" s="6">
        <v>0.0</v>
      </c>
      <c r="Q979" s="23"/>
      <c r="R979" s="23"/>
      <c r="S979" s="23"/>
      <c r="T979" s="23"/>
      <c r="U979" s="23"/>
      <c r="V979" s="23"/>
      <c r="W979" s="23"/>
      <c r="X979" s="23"/>
      <c r="Y979" s="23"/>
      <c r="Z979" s="23"/>
      <c r="AA979" s="23"/>
      <c r="AB979" s="23"/>
      <c r="AC979" s="23"/>
      <c r="AD979" s="23"/>
      <c r="AE979" s="23"/>
      <c r="AF979" s="23"/>
      <c r="AG979" s="23"/>
      <c r="AH979" s="23"/>
      <c r="AI979" s="23"/>
      <c r="AJ979" s="23"/>
      <c r="AK979" s="23"/>
      <c r="AL979" s="23"/>
      <c r="AM979" s="23"/>
      <c r="AN979" s="23"/>
      <c r="AO979" s="23"/>
      <c r="AP979" s="23"/>
      <c r="AQ979" s="23"/>
      <c r="AR979" s="6" t="s">
        <v>68</v>
      </c>
      <c r="AS979" s="23"/>
      <c r="AT979" s="23"/>
      <c r="AU979" s="23"/>
      <c r="AV979" s="23"/>
      <c r="AW979" s="23"/>
      <c r="AX979" s="23"/>
      <c r="AY979" s="23"/>
      <c r="AZ979" s="23"/>
      <c r="BA979" s="23"/>
      <c r="BB979" s="23"/>
      <c r="BC979" s="23"/>
      <c r="BD979" s="23"/>
      <c r="BE979" s="23"/>
      <c r="BF979" s="23"/>
    </row>
    <row r="980" hidden="1">
      <c r="A980" s="5">
        <v>37079.0</v>
      </c>
      <c r="B980" s="6" t="s">
        <v>10729</v>
      </c>
      <c r="C980" s="6" t="s">
        <v>19802</v>
      </c>
      <c r="D980" s="23"/>
      <c r="E980" s="23"/>
      <c r="F980" s="23"/>
      <c r="G980" s="6">
        <v>7500.0</v>
      </c>
      <c r="H980" s="23"/>
      <c r="I980" s="6">
        <v>0.0</v>
      </c>
      <c r="J980" s="6">
        <v>0.0</v>
      </c>
      <c r="K980" s="6">
        <v>6.0</v>
      </c>
      <c r="L980" s="6">
        <v>0.0</v>
      </c>
      <c r="M980" s="6">
        <v>0.0</v>
      </c>
      <c r="N980" s="6" t="s">
        <v>61</v>
      </c>
      <c r="O980" s="6">
        <v>0.0</v>
      </c>
      <c r="P980" s="6">
        <v>0.0</v>
      </c>
      <c r="Q980" s="23"/>
      <c r="R980" s="23"/>
      <c r="S980" s="23"/>
      <c r="T980" s="23"/>
      <c r="U980" s="23"/>
      <c r="V980" s="23"/>
      <c r="W980" s="23"/>
      <c r="X980" s="23"/>
      <c r="Y980" s="23"/>
      <c r="Z980" s="23"/>
      <c r="AA980" s="23"/>
      <c r="AB980" s="23"/>
      <c r="AC980" s="23"/>
      <c r="AD980" s="23"/>
      <c r="AE980" s="23"/>
      <c r="AF980" s="23"/>
      <c r="AG980" s="23"/>
      <c r="AH980" s="23"/>
      <c r="AI980" s="23"/>
      <c r="AJ980" s="23"/>
      <c r="AK980" s="23"/>
      <c r="AL980" s="23"/>
      <c r="AM980" s="23"/>
      <c r="AN980" s="23"/>
      <c r="AO980" s="23"/>
      <c r="AP980" s="23"/>
      <c r="AQ980" s="23"/>
      <c r="AR980" s="6" t="s">
        <v>68</v>
      </c>
      <c r="AS980" s="23"/>
      <c r="AT980" s="23"/>
      <c r="AU980" s="23"/>
      <c r="AV980" s="23"/>
      <c r="AW980" s="23"/>
      <c r="AX980" s="23"/>
      <c r="AY980" s="23"/>
      <c r="AZ980" s="23"/>
      <c r="BA980" s="23"/>
      <c r="BB980" s="23"/>
      <c r="BC980" s="23"/>
      <c r="BD980" s="23"/>
      <c r="BE980" s="23"/>
      <c r="BF980" s="23"/>
    </row>
    <row r="981" hidden="1">
      <c r="A981" s="5">
        <v>44024.0</v>
      </c>
      <c r="B981" s="16">
        <v>43385.0</v>
      </c>
      <c r="C981" s="6" t="s">
        <v>19805</v>
      </c>
      <c r="D981" s="23"/>
      <c r="E981" s="23"/>
      <c r="F981" s="23"/>
      <c r="G981" s="6">
        <v>100000.0</v>
      </c>
      <c r="H981" s="23"/>
      <c r="I981" s="6">
        <v>0.0</v>
      </c>
      <c r="J981" s="6">
        <v>0.0</v>
      </c>
      <c r="K981" s="6">
        <v>6.0</v>
      </c>
      <c r="L981" s="6">
        <v>0.0</v>
      </c>
      <c r="M981" s="6">
        <v>0.0</v>
      </c>
      <c r="N981" s="6" t="s">
        <v>61</v>
      </c>
      <c r="O981" s="6">
        <v>0.0</v>
      </c>
      <c r="P981" s="6">
        <v>0.0</v>
      </c>
      <c r="Q981" s="23"/>
      <c r="R981" s="23"/>
      <c r="S981" s="23"/>
      <c r="T981" s="23"/>
      <c r="U981" s="23"/>
      <c r="V981" s="23"/>
      <c r="W981" s="23"/>
      <c r="X981" s="23"/>
      <c r="Y981" s="23"/>
      <c r="Z981" s="23"/>
      <c r="AA981" s="23"/>
      <c r="AB981" s="23"/>
      <c r="AC981" s="23"/>
      <c r="AD981" s="23"/>
      <c r="AE981" s="23"/>
      <c r="AF981" s="23"/>
      <c r="AG981" s="23"/>
      <c r="AH981" s="23"/>
      <c r="AI981" s="23"/>
      <c r="AJ981" s="23"/>
      <c r="AK981" s="23"/>
      <c r="AL981" s="23"/>
      <c r="AM981" s="23"/>
      <c r="AN981" s="23"/>
      <c r="AO981" s="23"/>
      <c r="AP981" s="23"/>
      <c r="AQ981" s="23"/>
      <c r="AR981" s="6" t="s">
        <v>68</v>
      </c>
      <c r="AS981" s="23"/>
      <c r="AT981" s="23"/>
      <c r="AU981" s="23"/>
      <c r="AV981" s="23"/>
      <c r="AW981" s="23"/>
      <c r="AX981" s="23"/>
      <c r="AY981" s="23"/>
      <c r="AZ981" s="23"/>
      <c r="BA981" s="23"/>
      <c r="BB981" s="23"/>
      <c r="BC981" s="23"/>
      <c r="BD981" s="23"/>
      <c r="BE981" s="23"/>
      <c r="BF981" s="23"/>
    </row>
    <row r="982" hidden="1">
      <c r="A982" s="5">
        <v>44188.0</v>
      </c>
      <c r="B982" s="6" t="s">
        <v>11774</v>
      </c>
      <c r="C982" s="6" t="s">
        <v>19807</v>
      </c>
      <c r="D982" s="23"/>
      <c r="E982" s="23"/>
      <c r="F982" s="23"/>
      <c r="G982" s="6">
        <v>1500.0</v>
      </c>
      <c r="H982" s="23"/>
      <c r="I982" s="6">
        <v>0.0</v>
      </c>
      <c r="J982" s="6">
        <v>0.0</v>
      </c>
      <c r="K982" s="6">
        <v>6.0</v>
      </c>
      <c r="L982" s="6">
        <v>0.0</v>
      </c>
      <c r="M982" s="6">
        <v>0.0</v>
      </c>
      <c r="N982" s="6" t="s">
        <v>61</v>
      </c>
      <c r="O982" s="6">
        <v>0.0</v>
      </c>
      <c r="P982" s="6">
        <v>0.0</v>
      </c>
      <c r="Q982" s="23"/>
      <c r="R982" s="23"/>
      <c r="S982" s="23"/>
      <c r="T982" s="23"/>
      <c r="U982" s="23"/>
      <c r="V982" s="23"/>
      <c r="W982" s="23"/>
      <c r="X982" s="23"/>
      <c r="Y982" s="23"/>
      <c r="Z982" s="23"/>
      <c r="AA982" s="23"/>
      <c r="AB982" s="23"/>
      <c r="AC982" s="23"/>
      <c r="AD982" s="23"/>
      <c r="AE982" s="23"/>
      <c r="AF982" s="23"/>
      <c r="AG982" s="23"/>
      <c r="AH982" s="23"/>
      <c r="AI982" s="23"/>
      <c r="AJ982" s="23"/>
      <c r="AK982" s="23"/>
      <c r="AL982" s="23"/>
      <c r="AM982" s="23"/>
      <c r="AN982" s="23"/>
      <c r="AO982" s="23"/>
      <c r="AP982" s="23"/>
      <c r="AQ982" s="23"/>
      <c r="AR982" s="6" t="s">
        <v>68</v>
      </c>
      <c r="AS982" s="23"/>
      <c r="AT982" s="23"/>
      <c r="AU982" s="23"/>
      <c r="AV982" s="23"/>
      <c r="AW982" s="23"/>
      <c r="AX982" s="23"/>
      <c r="AY982" s="23"/>
      <c r="AZ982" s="23"/>
      <c r="BA982" s="23"/>
      <c r="BB982" s="23"/>
      <c r="BC982" s="23"/>
      <c r="BD982" s="23"/>
      <c r="BE982" s="23"/>
      <c r="BF982" s="23"/>
    </row>
    <row r="983" hidden="1">
      <c r="A983" s="5">
        <v>40405.0</v>
      </c>
      <c r="B983" s="12">
        <v>43139.0</v>
      </c>
      <c r="C983" s="6" t="s">
        <v>19810</v>
      </c>
      <c r="D983" s="23"/>
      <c r="E983" s="23"/>
      <c r="F983" s="23"/>
      <c r="G983" s="6">
        <v>2.0E7</v>
      </c>
      <c r="H983" s="23"/>
      <c r="I983" s="6">
        <v>0.0</v>
      </c>
      <c r="J983" s="6">
        <v>0.0</v>
      </c>
      <c r="K983" s="6">
        <v>6.0</v>
      </c>
      <c r="L983" s="6">
        <v>0.0</v>
      </c>
      <c r="M983" s="6">
        <v>0.0</v>
      </c>
      <c r="N983" s="6" t="s">
        <v>61</v>
      </c>
      <c r="O983" s="6">
        <v>0.0</v>
      </c>
      <c r="P983" s="6">
        <v>0.0</v>
      </c>
      <c r="Q983" s="23"/>
      <c r="R983" s="23"/>
      <c r="S983" s="23"/>
      <c r="T983" s="23"/>
      <c r="U983" s="23"/>
      <c r="V983" s="23"/>
      <c r="W983" s="23"/>
      <c r="X983" s="23"/>
      <c r="Y983" s="23"/>
      <c r="Z983" s="23"/>
      <c r="AA983" s="23"/>
      <c r="AB983" s="23"/>
      <c r="AC983" s="23"/>
      <c r="AD983" s="23"/>
      <c r="AE983" s="23"/>
      <c r="AF983" s="23"/>
      <c r="AG983" s="23"/>
      <c r="AH983" s="23"/>
      <c r="AI983" s="23"/>
      <c r="AJ983" s="23"/>
      <c r="AK983" s="23"/>
      <c r="AL983" s="23"/>
      <c r="AM983" s="23"/>
      <c r="AN983" s="23"/>
      <c r="AO983" s="23"/>
      <c r="AP983" s="23"/>
      <c r="AQ983" s="23"/>
      <c r="AR983" s="6" t="s">
        <v>68</v>
      </c>
      <c r="AS983" s="23"/>
      <c r="AT983" s="23"/>
      <c r="AU983" s="23"/>
      <c r="AV983" s="22" t="s">
        <v>19812</v>
      </c>
      <c r="AW983" s="22" t="s">
        <v>19812</v>
      </c>
      <c r="AX983" s="23"/>
      <c r="AY983" s="23"/>
      <c r="AZ983" s="23"/>
      <c r="BA983" s="23"/>
      <c r="BB983" s="23"/>
      <c r="BC983" s="23"/>
      <c r="BD983" s="23"/>
      <c r="BE983" s="23"/>
      <c r="BF983" s="23"/>
    </row>
    <row r="984" hidden="1">
      <c r="A984" s="5">
        <v>39709.0</v>
      </c>
      <c r="B984" s="6" t="s">
        <v>9145</v>
      </c>
      <c r="C984" s="6" t="s">
        <v>19813</v>
      </c>
      <c r="D984" s="23"/>
      <c r="E984" s="23"/>
      <c r="F984" s="23"/>
      <c r="G984" s="6">
        <v>1000.0</v>
      </c>
      <c r="H984" s="23"/>
      <c r="I984" s="6">
        <v>0.0</v>
      </c>
      <c r="J984" s="6">
        <v>0.0</v>
      </c>
      <c r="K984" s="6">
        <v>6.0</v>
      </c>
      <c r="L984" s="6">
        <v>0.0</v>
      </c>
      <c r="M984" s="6">
        <v>0.0</v>
      </c>
      <c r="N984" s="6" t="s">
        <v>61</v>
      </c>
      <c r="O984" s="6">
        <v>0.0</v>
      </c>
      <c r="P984" s="6">
        <v>0.0</v>
      </c>
      <c r="Q984" s="23"/>
      <c r="R984" s="23"/>
      <c r="S984" s="23"/>
      <c r="T984" s="23"/>
      <c r="U984" s="23"/>
      <c r="V984" s="23"/>
      <c r="W984" s="23"/>
      <c r="X984" s="23"/>
      <c r="Y984" s="23"/>
      <c r="Z984" s="23"/>
      <c r="AA984" s="23"/>
      <c r="AB984" s="23"/>
      <c r="AC984" s="23"/>
      <c r="AD984" s="23"/>
      <c r="AE984" s="23"/>
      <c r="AF984" s="23"/>
      <c r="AG984" s="23"/>
      <c r="AH984" s="23"/>
      <c r="AI984" s="23"/>
      <c r="AJ984" s="23"/>
      <c r="AK984" s="23"/>
      <c r="AL984" s="23"/>
      <c r="AM984" s="23"/>
      <c r="AN984" s="23"/>
      <c r="AO984" s="23"/>
      <c r="AP984" s="23"/>
      <c r="AQ984" s="23"/>
      <c r="AR984" s="6" t="s">
        <v>68</v>
      </c>
      <c r="AS984" s="23"/>
      <c r="AT984" s="23"/>
      <c r="AU984" s="23"/>
      <c r="AV984" s="23"/>
      <c r="AW984" s="23"/>
      <c r="AX984" s="23"/>
      <c r="AY984" s="23"/>
      <c r="AZ984" s="23"/>
      <c r="BA984" s="23"/>
      <c r="BB984" s="23"/>
      <c r="BC984" s="23"/>
      <c r="BD984" s="23"/>
      <c r="BE984" s="23"/>
      <c r="BF984" s="23"/>
    </row>
    <row r="985" hidden="1">
      <c r="A985" s="5">
        <v>37466.0</v>
      </c>
      <c r="B985" s="12">
        <v>43345.0</v>
      </c>
      <c r="C985" s="6" t="s">
        <v>19814</v>
      </c>
      <c r="D985" s="23"/>
      <c r="E985" s="23"/>
      <c r="F985" s="23"/>
      <c r="G985" s="6">
        <v>80.0</v>
      </c>
      <c r="H985" s="23"/>
      <c r="I985" s="6">
        <v>0.0</v>
      </c>
      <c r="J985" s="6">
        <v>0.0</v>
      </c>
      <c r="K985" s="6">
        <v>6.0</v>
      </c>
      <c r="L985" s="6">
        <v>0.0</v>
      </c>
      <c r="M985" s="6">
        <v>0.0</v>
      </c>
      <c r="N985" s="6" t="s">
        <v>61</v>
      </c>
      <c r="O985" s="6">
        <v>0.0</v>
      </c>
      <c r="P985" s="6">
        <v>0.0</v>
      </c>
      <c r="Q985" s="23"/>
      <c r="R985" s="23"/>
      <c r="S985" s="23"/>
      <c r="T985" s="23"/>
      <c r="U985" s="23"/>
      <c r="V985" s="23"/>
      <c r="W985" s="23"/>
      <c r="X985" s="23"/>
      <c r="Y985" s="23"/>
      <c r="Z985" s="23"/>
      <c r="AA985" s="23"/>
      <c r="AB985" s="23"/>
      <c r="AC985" s="23"/>
      <c r="AD985" s="23"/>
      <c r="AE985" s="23"/>
      <c r="AF985" s="23"/>
      <c r="AG985" s="23"/>
      <c r="AH985" s="23"/>
      <c r="AI985" s="23"/>
      <c r="AJ985" s="23"/>
      <c r="AK985" s="23"/>
      <c r="AL985" s="23"/>
      <c r="AM985" s="23"/>
      <c r="AN985" s="23"/>
      <c r="AO985" s="23"/>
      <c r="AP985" s="23"/>
      <c r="AQ985" s="23"/>
      <c r="AR985" s="6" t="s">
        <v>68</v>
      </c>
      <c r="AS985" s="23"/>
      <c r="AT985" s="23"/>
      <c r="AU985" s="23"/>
      <c r="AV985" s="23"/>
      <c r="AW985" s="23"/>
      <c r="AX985" s="23"/>
      <c r="AY985" s="23"/>
      <c r="AZ985" s="23"/>
      <c r="BA985" s="23"/>
      <c r="BB985" s="23"/>
      <c r="BC985" s="23"/>
      <c r="BD985" s="23"/>
      <c r="BE985" s="23"/>
      <c r="BF985" s="23"/>
    </row>
    <row r="986" hidden="1">
      <c r="A986" s="5">
        <v>38523.0</v>
      </c>
      <c r="B986" s="6" t="s">
        <v>16311</v>
      </c>
      <c r="C986" s="6" t="s">
        <v>19815</v>
      </c>
      <c r="D986" s="23"/>
      <c r="E986" s="23"/>
      <c r="F986" s="23"/>
      <c r="G986" s="6">
        <v>5000.0</v>
      </c>
      <c r="H986" s="23"/>
      <c r="I986" s="6">
        <v>0.0</v>
      </c>
      <c r="J986" s="6">
        <v>0.0</v>
      </c>
      <c r="K986" s="6">
        <v>6.0</v>
      </c>
      <c r="L986" s="6">
        <v>0.0</v>
      </c>
      <c r="M986" s="6">
        <v>0.0</v>
      </c>
      <c r="N986" s="6" t="s">
        <v>61</v>
      </c>
      <c r="O986" s="6">
        <v>0.0</v>
      </c>
      <c r="P986" s="6">
        <v>0.0</v>
      </c>
      <c r="Q986" s="23"/>
      <c r="R986" s="23"/>
      <c r="S986" s="23"/>
      <c r="T986" s="23"/>
      <c r="U986" s="23"/>
      <c r="V986" s="23"/>
      <c r="W986" s="23"/>
      <c r="X986" s="23"/>
      <c r="Y986" s="23"/>
      <c r="Z986" s="23"/>
      <c r="AA986" s="23"/>
      <c r="AB986" s="23"/>
      <c r="AC986" s="23"/>
      <c r="AD986" s="23"/>
      <c r="AE986" s="23"/>
      <c r="AF986" s="23"/>
      <c r="AG986" s="23"/>
      <c r="AH986" s="23"/>
      <c r="AI986" s="23"/>
      <c r="AJ986" s="23"/>
      <c r="AK986" s="23"/>
      <c r="AL986" s="23"/>
      <c r="AM986" s="23"/>
      <c r="AN986" s="23"/>
      <c r="AO986" s="23"/>
      <c r="AP986" s="23"/>
      <c r="AQ986" s="23"/>
      <c r="AR986" s="6" t="s">
        <v>68</v>
      </c>
      <c r="AS986" s="23"/>
      <c r="AT986" s="23"/>
      <c r="AU986" s="23"/>
      <c r="AV986" s="23"/>
      <c r="AW986" s="23"/>
      <c r="AX986" s="23"/>
      <c r="AY986" s="23"/>
      <c r="AZ986" s="23"/>
      <c r="BA986" s="23"/>
      <c r="BB986" s="23"/>
      <c r="BC986" s="23"/>
      <c r="BD986" s="23"/>
      <c r="BE986" s="23"/>
      <c r="BF986" s="23"/>
    </row>
    <row r="987" hidden="1">
      <c r="A987" s="5">
        <v>41046.0</v>
      </c>
      <c r="B987" s="12">
        <v>43230.0</v>
      </c>
      <c r="C987" s="6" t="s">
        <v>19816</v>
      </c>
      <c r="D987" s="23"/>
      <c r="E987" s="23"/>
      <c r="F987" s="23"/>
      <c r="G987" s="6">
        <v>5000.0</v>
      </c>
      <c r="H987" s="23"/>
      <c r="I987" s="6">
        <v>0.0</v>
      </c>
      <c r="J987" s="6">
        <v>0.0</v>
      </c>
      <c r="K987" s="6">
        <v>6.0</v>
      </c>
      <c r="L987" s="6">
        <v>0.0</v>
      </c>
      <c r="M987" s="6">
        <v>0.0</v>
      </c>
      <c r="N987" s="6" t="s">
        <v>61</v>
      </c>
      <c r="O987" s="6">
        <v>0.0</v>
      </c>
      <c r="P987" s="6">
        <v>0.0</v>
      </c>
      <c r="Q987" s="23"/>
      <c r="R987" s="23"/>
      <c r="S987" s="23"/>
      <c r="T987" s="23"/>
      <c r="U987" s="23"/>
      <c r="V987" s="23"/>
      <c r="W987" s="23"/>
      <c r="X987" s="23"/>
      <c r="Y987" s="23"/>
      <c r="Z987" s="23"/>
      <c r="AA987" s="23"/>
      <c r="AB987" s="23"/>
      <c r="AC987" s="23"/>
      <c r="AD987" s="23"/>
      <c r="AE987" s="23"/>
      <c r="AF987" s="23"/>
      <c r="AG987" s="23"/>
      <c r="AH987" s="23"/>
      <c r="AI987" s="23"/>
      <c r="AJ987" s="23"/>
      <c r="AK987" s="23"/>
      <c r="AL987" s="23"/>
      <c r="AM987" s="23"/>
      <c r="AN987" s="23"/>
      <c r="AO987" s="23"/>
      <c r="AP987" s="23"/>
      <c r="AQ987" s="23"/>
      <c r="AR987" s="6" t="s">
        <v>68</v>
      </c>
      <c r="AS987" s="23"/>
      <c r="AT987" s="23"/>
      <c r="AU987" s="23"/>
      <c r="AV987" s="22" t="s">
        <v>4822</v>
      </c>
      <c r="AW987" s="22" t="s">
        <v>4822</v>
      </c>
      <c r="AX987" s="22" t="s">
        <v>4846</v>
      </c>
      <c r="AY987" s="23"/>
      <c r="AZ987" s="23"/>
      <c r="BA987" s="22" t="s">
        <v>4852</v>
      </c>
      <c r="BB987" s="22" t="s">
        <v>4856</v>
      </c>
      <c r="BC987" s="23"/>
      <c r="BD987" s="23"/>
      <c r="BE987" s="23"/>
      <c r="BF987" s="23"/>
    </row>
    <row r="988">
      <c r="A988" s="5">
        <v>37404.0</v>
      </c>
      <c r="B988" s="6" t="s">
        <v>14082</v>
      </c>
      <c r="C988" s="6" t="s">
        <v>19829</v>
      </c>
      <c r="D988" s="6" t="s">
        <v>19830</v>
      </c>
      <c r="E988" s="6" t="s">
        <v>19831</v>
      </c>
      <c r="F988" s="22" t="s">
        <v>19832</v>
      </c>
      <c r="G988" s="6">
        <v>3000.0</v>
      </c>
      <c r="H988" s="6">
        <v>299.0</v>
      </c>
      <c r="I988" s="6">
        <v>9.0</v>
      </c>
      <c r="J988" s="6">
        <v>17.94</v>
      </c>
      <c r="K988" s="6">
        <v>6.0</v>
      </c>
      <c r="L988" s="6">
        <v>12.5</v>
      </c>
      <c r="M988" s="6">
        <v>10.51</v>
      </c>
      <c r="N988" s="6" t="s">
        <v>61</v>
      </c>
      <c r="O988" s="6">
        <v>1.0</v>
      </c>
      <c r="P988" s="6">
        <v>0.0</v>
      </c>
      <c r="Q988" s="6" t="s">
        <v>14082</v>
      </c>
      <c r="R988" s="12">
        <v>43195.0</v>
      </c>
      <c r="S988" s="6" t="s">
        <v>15436</v>
      </c>
      <c r="T988" s="22" t="s">
        <v>19835</v>
      </c>
      <c r="U988" s="6" t="s">
        <v>19836</v>
      </c>
      <c r="V988" s="23"/>
      <c r="W988" s="6" t="s">
        <v>19837</v>
      </c>
      <c r="X988" s="23"/>
      <c r="Y988" s="23"/>
      <c r="Z988" s="23"/>
      <c r="AA988" s="6" t="s">
        <v>4968</v>
      </c>
      <c r="AB988" s="6" t="s">
        <v>155</v>
      </c>
      <c r="AC988" s="6" t="s">
        <v>19839</v>
      </c>
      <c r="AD988" s="6" t="s">
        <v>19840</v>
      </c>
      <c r="AE988" s="6" t="s">
        <v>19842</v>
      </c>
      <c r="AF988" s="6" t="s">
        <v>19843</v>
      </c>
      <c r="AG988" s="6" t="s">
        <v>19844</v>
      </c>
      <c r="AH988" s="23"/>
      <c r="AI988" s="6" t="s">
        <v>19845</v>
      </c>
      <c r="AJ988" s="23"/>
      <c r="AK988" s="6" t="s">
        <v>19846</v>
      </c>
      <c r="AL988" s="6" t="s">
        <v>19847</v>
      </c>
      <c r="AM988" s="23"/>
      <c r="AN988" s="23"/>
      <c r="AO988" s="23"/>
      <c r="AP988" s="23"/>
      <c r="AQ988" s="23"/>
      <c r="AR988" s="6" t="s">
        <v>86</v>
      </c>
      <c r="AS988" s="23"/>
      <c r="AT988" s="6" t="s">
        <v>19848</v>
      </c>
      <c r="AU988" s="22" t="s">
        <v>19849</v>
      </c>
      <c r="AV988" s="22" t="s">
        <v>4106</v>
      </c>
      <c r="AW988" s="22" t="s">
        <v>4142</v>
      </c>
      <c r="AX988" s="22" t="s">
        <v>4148</v>
      </c>
      <c r="AY988" s="22" t="s">
        <v>4158</v>
      </c>
      <c r="AZ988" s="23"/>
      <c r="BA988" s="22" t="s">
        <v>4159</v>
      </c>
      <c r="BB988" s="22" t="s">
        <v>4160</v>
      </c>
      <c r="BC988" s="23"/>
      <c r="BD988" s="23"/>
      <c r="BE988" s="23"/>
      <c r="BF988" s="23"/>
    </row>
    <row r="989" hidden="1">
      <c r="A989" s="5">
        <v>41952.0</v>
      </c>
      <c r="B989" s="12">
        <v>43354.0</v>
      </c>
      <c r="C989" s="6" t="s">
        <v>19855</v>
      </c>
      <c r="D989" s="23"/>
      <c r="E989" s="23"/>
      <c r="F989" s="23"/>
      <c r="G989" s="6">
        <v>30000.0</v>
      </c>
      <c r="H989" s="23"/>
      <c r="I989" s="6">
        <v>0.0</v>
      </c>
      <c r="J989" s="6">
        <v>0.0</v>
      </c>
      <c r="K989" s="6">
        <v>6.0</v>
      </c>
      <c r="L989" s="6">
        <v>0.0</v>
      </c>
      <c r="M989" s="6">
        <v>0.0</v>
      </c>
      <c r="N989" s="6" t="s">
        <v>61</v>
      </c>
      <c r="O989" s="6">
        <v>0.0</v>
      </c>
      <c r="P989" s="6">
        <v>0.0</v>
      </c>
      <c r="Q989" s="23"/>
      <c r="R989" s="23"/>
      <c r="S989" s="23"/>
      <c r="T989" s="23"/>
      <c r="U989" s="23"/>
      <c r="V989" s="23"/>
      <c r="W989" s="23"/>
      <c r="X989" s="23"/>
      <c r="Y989" s="23"/>
      <c r="Z989" s="23"/>
      <c r="AA989" s="23"/>
      <c r="AB989" s="23"/>
      <c r="AC989" s="23"/>
      <c r="AD989" s="23"/>
      <c r="AE989" s="23"/>
      <c r="AF989" s="23"/>
      <c r="AG989" s="23"/>
      <c r="AH989" s="23"/>
      <c r="AI989" s="23"/>
      <c r="AJ989" s="23"/>
      <c r="AK989" s="23"/>
      <c r="AL989" s="23"/>
      <c r="AM989" s="23"/>
      <c r="AN989" s="23"/>
      <c r="AO989" s="23"/>
      <c r="AP989" s="23"/>
      <c r="AQ989" s="23"/>
      <c r="AR989" s="6" t="s">
        <v>68</v>
      </c>
      <c r="AS989" s="23"/>
      <c r="AT989" s="23"/>
      <c r="AU989" s="23"/>
      <c r="AV989" s="23"/>
      <c r="AW989" s="23"/>
      <c r="AX989" s="23"/>
      <c r="AY989" s="23"/>
      <c r="AZ989" s="23"/>
      <c r="BA989" s="23"/>
      <c r="BB989" s="23"/>
      <c r="BC989" s="23"/>
      <c r="BD989" s="23"/>
      <c r="BE989" s="23"/>
      <c r="BF989" s="23"/>
    </row>
    <row r="990" hidden="1">
      <c r="A990" s="5">
        <v>37030.0</v>
      </c>
      <c r="B990" s="6" t="s">
        <v>5257</v>
      </c>
      <c r="C990" s="6" t="s">
        <v>19858</v>
      </c>
      <c r="D990" s="23"/>
      <c r="E990" s="23"/>
      <c r="F990" s="23"/>
      <c r="G990" s="6">
        <v>5000.0</v>
      </c>
      <c r="H990" s="23"/>
      <c r="I990" s="6">
        <v>0.0</v>
      </c>
      <c r="J990" s="6">
        <v>0.0</v>
      </c>
      <c r="K990" s="6">
        <v>6.0</v>
      </c>
      <c r="L990" s="6">
        <v>0.0</v>
      </c>
      <c r="M990" s="6">
        <v>0.0</v>
      </c>
      <c r="N990" s="6" t="s">
        <v>61</v>
      </c>
      <c r="O990" s="6">
        <v>0.0</v>
      </c>
      <c r="P990" s="6">
        <v>0.0</v>
      </c>
      <c r="Q990" s="23"/>
      <c r="R990" s="23"/>
      <c r="S990" s="23"/>
      <c r="T990" s="23"/>
      <c r="U990" s="23"/>
      <c r="V990" s="23"/>
      <c r="W990" s="23"/>
      <c r="X990" s="23"/>
      <c r="Y990" s="23"/>
      <c r="Z990" s="23"/>
      <c r="AA990" s="23"/>
      <c r="AB990" s="23"/>
      <c r="AC990" s="23"/>
      <c r="AD990" s="23"/>
      <c r="AE990" s="23"/>
      <c r="AF990" s="23"/>
      <c r="AG990" s="23"/>
      <c r="AH990" s="23"/>
      <c r="AI990" s="23"/>
      <c r="AJ990" s="23"/>
      <c r="AK990" s="23"/>
      <c r="AL990" s="23"/>
      <c r="AM990" s="23"/>
      <c r="AN990" s="23"/>
      <c r="AO990" s="23"/>
      <c r="AP990" s="23"/>
      <c r="AQ990" s="23"/>
      <c r="AR990" s="6" t="s">
        <v>68</v>
      </c>
      <c r="AS990" s="23"/>
      <c r="AT990" s="23"/>
      <c r="AU990" s="23"/>
      <c r="AV990" s="23"/>
      <c r="AW990" s="23"/>
      <c r="AX990" s="23"/>
      <c r="AY990" s="23"/>
      <c r="AZ990" s="23"/>
      <c r="BA990" s="23"/>
      <c r="BB990" s="23"/>
      <c r="BC990" s="23"/>
      <c r="BD990" s="23"/>
      <c r="BE990" s="23"/>
      <c r="BF990" s="23"/>
    </row>
    <row r="991" hidden="1">
      <c r="A991" s="5">
        <v>38563.0</v>
      </c>
      <c r="B991" s="6" t="s">
        <v>9747</v>
      </c>
      <c r="C991" s="6" t="s">
        <v>19860</v>
      </c>
      <c r="D991" s="23"/>
      <c r="E991" s="23"/>
      <c r="F991" s="23"/>
      <c r="G991" s="6">
        <v>2.665E10</v>
      </c>
      <c r="H991" s="23"/>
      <c r="I991" s="6">
        <v>0.0</v>
      </c>
      <c r="J991" s="6">
        <v>0.0</v>
      </c>
      <c r="K991" s="6">
        <v>6.0</v>
      </c>
      <c r="L991" s="6">
        <v>0.0</v>
      </c>
      <c r="M991" s="6">
        <v>0.0</v>
      </c>
      <c r="N991" s="6" t="s">
        <v>61</v>
      </c>
      <c r="O991" s="6">
        <v>0.0</v>
      </c>
      <c r="P991" s="6">
        <v>0.0</v>
      </c>
      <c r="Q991" s="23"/>
      <c r="R991" s="23"/>
      <c r="S991" s="23"/>
      <c r="T991" s="23"/>
      <c r="U991" s="23"/>
      <c r="V991" s="23"/>
      <c r="W991" s="23"/>
      <c r="X991" s="23"/>
      <c r="Y991" s="23"/>
      <c r="Z991" s="23"/>
      <c r="AA991" s="23"/>
      <c r="AB991" s="23"/>
      <c r="AC991" s="23"/>
      <c r="AD991" s="23"/>
      <c r="AE991" s="23"/>
      <c r="AF991" s="23"/>
      <c r="AG991" s="23"/>
      <c r="AH991" s="23"/>
      <c r="AI991" s="23"/>
      <c r="AJ991" s="23"/>
      <c r="AK991" s="23"/>
      <c r="AL991" s="23"/>
      <c r="AM991" s="23"/>
      <c r="AN991" s="23"/>
      <c r="AO991" s="23"/>
      <c r="AP991" s="23"/>
      <c r="AQ991" s="23"/>
      <c r="AR991" s="6" t="s">
        <v>68</v>
      </c>
      <c r="AS991" s="23"/>
      <c r="AT991" s="23"/>
      <c r="AU991" s="23"/>
      <c r="AV991" s="23"/>
      <c r="AW991" s="23"/>
      <c r="AX991" s="23"/>
      <c r="AY991" s="23"/>
      <c r="AZ991" s="23"/>
      <c r="BA991" s="23"/>
      <c r="BB991" s="23"/>
      <c r="BC991" s="23"/>
      <c r="BD991" s="23"/>
      <c r="BE991" s="23"/>
      <c r="BF991" s="23"/>
    </row>
    <row r="992" hidden="1">
      <c r="A992" s="5">
        <v>38144.0</v>
      </c>
      <c r="B992" s="6" t="s">
        <v>9411</v>
      </c>
      <c r="C992" s="6" t="s">
        <v>19861</v>
      </c>
      <c r="D992" s="23"/>
      <c r="E992" s="23"/>
      <c r="F992" s="23"/>
      <c r="G992" s="6">
        <v>100000.0</v>
      </c>
      <c r="H992" s="23"/>
      <c r="I992" s="6">
        <v>0.0</v>
      </c>
      <c r="J992" s="6">
        <v>0.0</v>
      </c>
      <c r="K992" s="6">
        <v>6.0</v>
      </c>
      <c r="L992" s="6">
        <v>0.0</v>
      </c>
      <c r="M992" s="6">
        <v>0.0</v>
      </c>
      <c r="N992" s="6" t="s">
        <v>61</v>
      </c>
      <c r="O992" s="6">
        <v>0.0</v>
      </c>
      <c r="P992" s="6">
        <v>0.0</v>
      </c>
      <c r="Q992" s="23"/>
      <c r="R992" s="23"/>
      <c r="S992" s="23"/>
      <c r="T992" s="23"/>
      <c r="U992" s="23"/>
      <c r="V992" s="23"/>
      <c r="W992" s="23"/>
      <c r="X992" s="23"/>
      <c r="Y992" s="23"/>
      <c r="Z992" s="23"/>
      <c r="AA992" s="23"/>
      <c r="AB992" s="23"/>
      <c r="AC992" s="23"/>
      <c r="AD992" s="23"/>
      <c r="AE992" s="23"/>
      <c r="AF992" s="23"/>
      <c r="AG992" s="23"/>
      <c r="AH992" s="23"/>
      <c r="AI992" s="23"/>
      <c r="AJ992" s="23"/>
      <c r="AK992" s="23"/>
      <c r="AL992" s="23"/>
      <c r="AM992" s="23"/>
      <c r="AN992" s="23"/>
      <c r="AO992" s="23"/>
      <c r="AP992" s="23"/>
      <c r="AQ992" s="23"/>
      <c r="AR992" s="6" t="s">
        <v>68</v>
      </c>
      <c r="AS992" s="23"/>
      <c r="AT992" s="23"/>
      <c r="AU992" s="23"/>
      <c r="AV992" s="23"/>
      <c r="AW992" s="23"/>
      <c r="AX992" s="23"/>
      <c r="AY992" s="23"/>
      <c r="AZ992" s="23"/>
      <c r="BA992" s="23"/>
      <c r="BB992" s="23"/>
      <c r="BC992" s="23"/>
      <c r="BD992" s="23"/>
      <c r="BE992" s="23"/>
      <c r="BF992" s="23"/>
    </row>
    <row r="993">
      <c r="A993" s="5">
        <v>42129.0</v>
      </c>
      <c r="B993" s="6" t="s">
        <v>9256</v>
      </c>
      <c r="C993" s="6" t="s">
        <v>19863</v>
      </c>
      <c r="D993" s="6" t="s">
        <v>19864</v>
      </c>
      <c r="E993" s="6" t="s">
        <v>773</v>
      </c>
      <c r="F993" s="22" t="s">
        <v>19865</v>
      </c>
      <c r="G993" s="6">
        <v>6752.0</v>
      </c>
      <c r="H993" s="23"/>
      <c r="I993" s="6">
        <v>0.0</v>
      </c>
      <c r="J993" s="6">
        <v>0.0</v>
      </c>
      <c r="K993" s="6">
        <v>6.0</v>
      </c>
      <c r="L993" s="6">
        <v>0.0</v>
      </c>
      <c r="M993" s="6">
        <v>0.0</v>
      </c>
      <c r="N993" s="6" t="s">
        <v>61</v>
      </c>
      <c r="O993" s="6">
        <v>0.0</v>
      </c>
      <c r="P993" s="6">
        <v>0.0</v>
      </c>
      <c r="Q993" s="6" t="s">
        <v>10639</v>
      </c>
      <c r="R993" s="12">
        <v>43586.0</v>
      </c>
      <c r="S993" s="6" t="s">
        <v>19868</v>
      </c>
      <c r="T993" s="22" t="s">
        <v>16949</v>
      </c>
      <c r="U993" s="6" t="s">
        <v>788</v>
      </c>
      <c r="V993" s="23"/>
      <c r="W993" s="6" t="s">
        <v>8581</v>
      </c>
      <c r="X993" s="23"/>
      <c r="Y993" s="23"/>
      <c r="Z993" s="23"/>
      <c r="AA993" s="23"/>
      <c r="AB993" s="6" t="s">
        <v>155</v>
      </c>
      <c r="AC993" s="6" t="s">
        <v>19869</v>
      </c>
      <c r="AD993" s="6" t="s">
        <v>19870</v>
      </c>
      <c r="AE993" s="6" t="s">
        <v>19871</v>
      </c>
      <c r="AF993" s="6" t="s">
        <v>19872</v>
      </c>
      <c r="AG993" s="23"/>
      <c r="AH993" s="23"/>
      <c r="AI993" s="23"/>
      <c r="AJ993" s="23"/>
      <c r="AK993" s="23"/>
      <c r="AL993" s="6" t="s">
        <v>19873</v>
      </c>
      <c r="AM993" s="23"/>
      <c r="AN993" s="23"/>
      <c r="AO993" s="23"/>
      <c r="AP993" s="23"/>
      <c r="AQ993" s="23"/>
      <c r="AR993" s="6" t="s">
        <v>86</v>
      </c>
      <c r="AS993" s="23"/>
      <c r="AT993" s="6" t="s">
        <v>8591</v>
      </c>
      <c r="AU993" s="23"/>
      <c r="AV993" s="22" t="s">
        <v>813</v>
      </c>
      <c r="AW993" s="22" t="s">
        <v>813</v>
      </c>
      <c r="AX993" s="22" t="s">
        <v>820</v>
      </c>
      <c r="AY993" s="22" t="s">
        <v>830</v>
      </c>
      <c r="AZ993" s="23"/>
      <c r="BA993" s="23"/>
      <c r="BB993" s="23"/>
      <c r="BC993" s="23"/>
      <c r="BD993" s="23"/>
      <c r="BE993" s="23"/>
      <c r="BF993" s="23"/>
    </row>
    <row r="994" hidden="1">
      <c r="A994" s="5">
        <v>37501.0</v>
      </c>
      <c r="B994" s="12">
        <v>43436.0</v>
      </c>
      <c r="C994" s="6" t="s">
        <v>19881</v>
      </c>
      <c r="D994" s="23"/>
      <c r="E994" s="23"/>
      <c r="F994" s="23"/>
      <c r="G994" s="6">
        <v>2000.0</v>
      </c>
      <c r="H994" s="23"/>
      <c r="I994" s="6">
        <v>0.0</v>
      </c>
      <c r="J994" s="6">
        <v>0.0</v>
      </c>
      <c r="K994" s="6">
        <v>6.0</v>
      </c>
      <c r="L994" s="6">
        <v>0.0</v>
      </c>
      <c r="M994" s="6">
        <v>0.0</v>
      </c>
      <c r="N994" s="6" t="s">
        <v>61</v>
      </c>
      <c r="O994" s="6">
        <v>0.0</v>
      </c>
      <c r="P994" s="6">
        <v>0.0</v>
      </c>
      <c r="Q994" s="23"/>
      <c r="R994" s="23"/>
      <c r="S994" s="23"/>
      <c r="T994" s="23"/>
      <c r="U994" s="23"/>
      <c r="V994" s="23"/>
      <c r="W994" s="23"/>
      <c r="X994" s="23"/>
      <c r="Y994" s="23"/>
      <c r="Z994" s="23"/>
      <c r="AA994" s="23"/>
      <c r="AB994" s="23"/>
      <c r="AC994" s="23"/>
      <c r="AD994" s="23"/>
      <c r="AE994" s="23"/>
      <c r="AF994" s="23"/>
      <c r="AG994" s="23"/>
      <c r="AH994" s="23"/>
      <c r="AI994" s="23"/>
      <c r="AJ994" s="23"/>
      <c r="AK994" s="23"/>
      <c r="AL994" s="23"/>
      <c r="AM994" s="23"/>
      <c r="AN994" s="23"/>
      <c r="AO994" s="23"/>
      <c r="AP994" s="23"/>
      <c r="AQ994" s="23"/>
      <c r="AR994" s="6" t="s">
        <v>68</v>
      </c>
      <c r="AS994" s="23"/>
      <c r="AT994" s="23"/>
      <c r="AU994" s="23"/>
      <c r="AV994" s="22" t="s">
        <v>19883</v>
      </c>
      <c r="AW994" s="22" t="s">
        <v>19883</v>
      </c>
      <c r="AX994" s="23"/>
      <c r="AY994" s="23"/>
      <c r="AZ994" s="23"/>
      <c r="BA994" s="23"/>
      <c r="BB994" s="23"/>
      <c r="BC994" s="23"/>
      <c r="BD994" s="23"/>
      <c r="BE994" s="23"/>
      <c r="BF994" s="23"/>
    </row>
    <row r="995" hidden="1">
      <c r="A995" s="5">
        <v>37500.0</v>
      </c>
      <c r="B995" s="12">
        <v>43436.0</v>
      </c>
      <c r="C995" s="6" t="s">
        <v>19885</v>
      </c>
      <c r="D995" s="23"/>
      <c r="E995" s="23"/>
      <c r="F995" s="23"/>
      <c r="G995" s="6">
        <v>2000.0</v>
      </c>
      <c r="H995" s="23"/>
      <c r="I995" s="6">
        <v>0.0</v>
      </c>
      <c r="J995" s="6">
        <v>0.0</v>
      </c>
      <c r="K995" s="6">
        <v>6.0</v>
      </c>
      <c r="L995" s="6">
        <v>0.0</v>
      </c>
      <c r="M995" s="6">
        <v>0.0</v>
      </c>
      <c r="N995" s="6" t="s">
        <v>61</v>
      </c>
      <c r="O995" s="6">
        <v>0.0</v>
      </c>
      <c r="P995" s="6">
        <v>0.0</v>
      </c>
      <c r="Q995" s="23"/>
      <c r="R995" s="23"/>
      <c r="S995" s="23"/>
      <c r="T995" s="23"/>
      <c r="U995" s="23"/>
      <c r="V995" s="23"/>
      <c r="W995" s="23"/>
      <c r="X995" s="23"/>
      <c r="Y995" s="23"/>
      <c r="Z995" s="23"/>
      <c r="AA995" s="23"/>
      <c r="AB995" s="23"/>
      <c r="AC995" s="23"/>
      <c r="AD995" s="23"/>
      <c r="AE995" s="23"/>
      <c r="AF995" s="23"/>
      <c r="AG995" s="23"/>
      <c r="AH995" s="23"/>
      <c r="AI995" s="23"/>
      <c r="AJ995" s="23"/>
      <c r="AK995" s="23"/>
      <c r="AL995" s="23"/>
      <c r="AM995" s="23"/>
      <c r="AN995" s="23"/>
      <c r="AO995" s="23"/>
      <c r="AP995" s="23"/>
      <c r="AQ995" s="23"/>
      <c r="AR995" s="6" t="s">
        <v>68</v>
      </c>
      <c r="AS995" s="23"/>
      <c r="AT995" s="23"/>
      <c r="AU995" s="23"/>
      <c r="AV995" s="23"/>
      <c r="AW995" s="23"/>
      <c r="AX995" s="23"/>
      <c r="AY995" s="23"/>
      <c r="AZ995" s="23"/>
      <c r="BA995" s="23"/>
      <c r="BB995" s="23"/>
      <c r="BC995" s="23"/>
      <c r="BD995" s="23"/>
      <c r="BE995" s="23"/>
      <c r="BF995" s="23"/>
    </row>
    <row r="996" hidden="1">
      <c r="A996" s="5">
        <v>36996.0</v>
      </c>
      <c r="B996" s="12">
        <v>43374.0</v>
      </c>
      <c r="C996" s="6" t="s">
        <v>19886</v>
      </c>
      <c r="D996" s="23"/>
      <c r="E996" s="23"/>
      <c r="F996" s="23"/>
      <c r="G996" s="6">
        <v>6700.0</v>
      </c>
      <c r="H996" s="23"/>
      <c r="I996" s="6">
        <v>0.0</v>
      </c>
      <c r="J996" s="6">
        <v>0.0</v>
      </c>
      <c r="K996" s="6">
        <v>6.0</v>
      </c>
      <c r="L996" s="6">
        <v>0.0</v>
      </c>
      <c r="M996" s="6">
        <v>0.0</v>
      </c>
      <c r="N996" s="6" t="s">
        <v>61</v>
      </c>
      <c r="O996" s="6">
        <v>0.0</v>
      </c>
      <c r="P996" s="6">
        <v>0.0</v>
      </c>
      <c r="Q996" s="23"/>
      <c r="R996" s="23"/>
      <c r="S996" s="23"/>
      <c r="T996" s="23"/>
      <c r="U996" s="23"/>
      <c r="V996" s="23"/>
      <c r="W996" s="23"/>
      <c r="X996" s="23"/>
      <c r="Y996" s="23"/>
      <c r="Z996" s="23"/>
      <c r="AA996" s="23"/>
      <c r="AB996" s="23"/>
      <c r="AC996" s="23"/>
      <c r="AD996" s="23"/>
      <c r="AE996" s="23"/>
      <c r="AF996" s="23"/>
      <c r="AG996" s="23"/>
      <c r="AH996" s="23"/>
      <c r="AI996" s="23"/>
      <c r="AJ996" s="23"/>
      <c r="AK996" s="23"/>
      <c r="AL996" s="23"/>
      <c r="AM996" s="23"/>
      <c r="AN996" s="23"/>
      <c r="AO996" s="23"/>
      <c r="AP996" s="23"/>
      <c r="AQ996" s="23"/>
      <c r="AR996" s="6" t="s">
        <v>68</v>
      </c>
      <c r="AS996" s="23"/>
      <c r="AT996" s="23"/>
      <c r="AU996" s="23"/>
      <c r="AV996" s="22" t="s">
        <v>19887</v>
      </c>
      <c r="AW996" s="22" t="s">
        <v>19887</v>
      </c>
      <c r="AX996" s="23"/>
      <c r="AY996" s="23"/>
      <c r="AZ996" s="23"/>
      <c r="BA996" s="23"/>
      <c r="BB996" s="23"/>
      <c r="BC996" s="23"/>
      <c r="BD996" s="23"/>
      <c r="BE996" s="23"/>
      <c r="BF996" s="23"/>
    </row>
    <row r="997" hidden="1">
      <c r="A997" s="5">
        <v>36943.0</v>
      </c>
      <c r="B997" s="12">
        <v>43252.0</v>
      </c>
      <c r="C997" s="6" t="s">
        <v>19889</v>
      </c>
      <c r="D997" s="23"/>
      <c r="E997" s="23"/>
      <c r="F997" s="23"/>
      <c r="G997" s="6">
        <v>3000000.0</v>
      </c>
      <c r="H997" s="23"/>
      <c r="I997" s="6">
        <v>0.0</v>
      </c>
      <c r="J997" s="6">
        <v>0.0</v>
      </c>
      <c r="K997" s="6">
        <v>6.0</v>
      </c>
      <c r="L997" s="6">
        <v>0.0</v>
      </c>
      <c r="M997" s="6">
        <v>0.0</v>
      </c>
      <c r="N997" s="6" t="s">
        <v>61</v>
      </c>
      <c r="O997" s="6">
        <v>0.0</v>
      </c>
      <c r="P997" s="6">
        <v>0.0</v>
      </c>
      <c r="Q997" s="23"/>
      <c r="R997" s="23"/>
      <c r="S997" s="23"/>
      <c r="T997" s="23"/>
      <c r="U997" s="23"/>
      <c r="V997" s="23"/>
      <c r="W997" s="23"/>
      <c r="X997" s="23"/>
      <c r="Y997" s="23"/>
      <c r="Z997" s="23"/>
      <c r="AA997" s="23"/>
      <c r="AB997" s="23"/>
      <c r="AC997" s="23"/>
      <c r="AD997" s="23"/>
      <c r="AE997" s="23"/>
      <c r="AF997" s="23"/>
      <c r="AG997" s="23"/>
      <c r="AH997" s="23"/>
      <c r="AI997" s="23"/>
      <c r="AJ997" s="23"/>
      <c r="AK997" s="23"/>
      <c r="AL997" s="23"/>
      <c r="AM997" s="23"/>
      <c r="AN997" s="23"/>
      <c r="AO997" s="23"/>
      <c r="AP997" s="23"/>
      <c r="AQ997" s="23"/>
      <c r="AR997" s="6" t="s">
        <v>68</v>
      </c>
      <c r="AS997" s="23"/>
      <c r="AT997" s="23"/>
      <c r="AU997" s="23"/>
      <c r="AV997" s="23"/>
      <c r="AW997" s="23"/>
      <c r="AX997" s="23"/>
      <c r="AY997" s="23"/>
      <c r="AZ997" s="23"/>
      <c r="BA997" s="23"/>
      <c r="BB997" s="23"/>
      <c r="BC997" s="23"/>
      <c r="BD997" s="23"/>
      <c r="BE997" s="23"/>
      <c r="BF997" s="23"/>
    </row>
    <row r="998">
      <c r="A998" s="5">
        <v>42342.0</v>
      </c>
      <c r="B998" s="6" t="s">
        <v>9345</v>
      </c>
      <c r="C998" s="6" t="s">
        <v>19890</v>
      </c>
      <c r="D998" s="6" t="s">
        <v>6698</v>
      </c>
      <c r="E998" s="6" t="s">
        <v>19891</v>
      </c>
      <c r="F998" s="22" t="s">
        <v>19892</v>
      </c>
      <c r="G998" s="6">
        <v>3500.0</v>
      </c>
      <c r="H998" s="6">
        <v>300.0</v>
      </c>
      <c r="I998" s="6">
        <v>8.0</v>
      </c>
      <c r="J998" s="6">
        <v>18.0</v>
      </c>
      <c r="K998" s="6">
        <v>6.0</v>
      </c>
      <c r="L998" s="6">
        <v>41.25</v>
      </c>
      <c r="M998" s="6">
        <v>11.36</v>
      </c>
      <c r="N998" s="6" t="s">
        <v>61</v>
      </c>
      <c r="O998" s="6">
        <v>2.0</v>
      </c>
      <c r="P998" s="6">
        <v>0.0</v>
      </c>
      <c r="Q998" s="6" t="s">
        <v>9345</v>
      </c>
      <c r="R998" s="6" t="s">
        <v>17220</v>
      </c>
      <c r="S998" s="6" t="s">
        <v>19894</v>
      </c>
      <c r="T998" s="22" t="s">
        <v>6700</v>
      </c>
      <c r="U998" s="6" t="s">
        <v>19895</v>
      </c>
      <c r="V998" s="23"/>
      <c r="W998" s="6" t="s">
        <v>19896</v>
      </c>
      <c r="X998" s="6" t="s">
        <v>2852</v>
      </c>
      <c r="Y998" s="6" t="s">
        <v>6702</v>
      </c>
      <c r="Z998" s="6">
        <v>10583.0</v>
      </c>
      <c r="AA998" s="6" t="s">
        <v>129</v>
      </c>
      <c r="AB998" s="6" t="s">
        <v>155</v>
      </c>
      <c r="AC998" s="6" t="s">
        <v>19898</v>
      </c>
      <c r="AD998" s="6" t="s">
        <v>19899</v>
      </c>
      <c r="AE998" s="22" t="s">
        <v>19900</v>
      </c>
      <c r="AF998" s="22" t="s">
        <v>19904</v>
      </c>
      <c r="AG998" s="23"/>
      <c r="AH998" s="23"/>
      <c r="AI998" s="23"/>
      <c r="AJ998" s="23"/>
      <c r="AK998" s="23"/>
      <c r="AL998" s="23"/>
      <c r="AM998" s="23"/>
      <c r="AN998" s="23"/>
      <c r="AO998" s="23"/>
      <c r="AP998" s="23"/>
      <c r="AQ998" s="23"/>
      <c r="AR998" s="6" t="s">
        <v>86</v>
      </c>
      <c r="AS998" s="23"/>
      <c r="AT998" s="23"/>
      <c r="AU998" s="22" t="s">
        <v>19905</v>
      </c>
      <c r="AV998" s="6" t="s">
        <v>6715</v>
      </c>
      <c r="AW998" s="22" t="s">
        <v>6716</v>
      </c>
      <c r="AX998" s="23"/>
      <c r="AY998" s="23"/>
      <c r="AZ998" s="23"/>
      <c r="BA998" s="23"/>
      <c r="BB998" s="22" t="s">
        <v>6717</v>
      </c>
      <c r="BC998" s="23"/>
      <c r="BD998" s="23"/>
      <c r="BE998" s="23"/>
      <c r="BF998" s="23"/>
    </row>
    <row r="999" hidden="1">
      <c r="A999" s="5">
        <v>40950.0</v>
      </c>
      <c r="B999" s="6" t="s">
        <v>19913</v>
      </c>
      <c r="C999" s="6" t="s">
        <v>19914</v>
      </c>
      <c r="D999" s="23"/>
      <c r="E999" s="23"/>
      <c r="F999" s="23"/>
      <c r="G999" s="6">
        <v>25000.0</v>
      </c>
      <c r="H999" s="23"/>
      <c r="I999" s="6">
        <v>0.0</v>
      </c>
      <c r="J999" s="6">
        <v>0.0</v>
      </c>
      <c r="K999" s="6">
        <v>6.0</v>
      </c>
      <c r="L999" s="6">
        <v>0.0</v>
      </c>
      <c r="M999" s="6">
        <v>0.0</v>
      </c>
      <c r="N999" s="6" t="s">
        <v>61</v>
      </c>
      <c r="O999" s="6">
        <v>0.0</v>
      </c>
      <c r="P999" s="6">
        <v>0.0</v>
      </c>
      <c r="Q999" s="23"/>
      <c r="R999" s="23"/>
      <c r="S999" s="23"/>
      <c r="T999" s="23"/>
      <c r="U999" s="23"/>
      <c r="V999" s="23"/>
      <c r="W999" s="23"/>
      <c r="X999" s="23"/>
      <c r="Y999" s="23"/>
      <c r="Z999" s="23"/>
      <c r="AA999" s="23"/>
      <c r="AB999" s="23"/>
      <c r="AC999" s="23"/>
      <c r="AD999" s="23"/>
      <c r="AE999" s="23"/>
      <c r="AF999" s="23"/>
      <c r="AG999" s="23"/>
      <c r="AH999" s="23"/>
      <c r="AI999" s="23"/>
      <c r="AJ999" s="23"/>
      <c r="AK999" s="23"/>
      <c r="AL999" s="23"/>
      <c r="AM999" s="23"/>
      <c r="AN999" s="23"/>
      <c r="AO999" s="23"/>
      <c r="AP999" s="23"/>
      <c r="AQ999" s="23"/>
      <c r="AR999" s="6" t="s">
        <v>68</v>
      </c>
      <c r="AS999" s="23"/>
      <c r="AT999" s="23"/>
      <c r="AU999" s="23"/>
      <c r="AV999" s="22" t="s">
        <v>19915</v>
      </c>
      <c r="AW999" s="22" t="s">
        <v>19915</v>
      </c>
      <c r="AX999" s="23"/>
      <c r="AY999" s="23"/>
      <c r="AZ999" s="23"/>
      <c r="BA999" s="23"/>
      <c r="BB999" s="23"/>
      <c r="BC999" s="23"/>
      <c r="BD999" s="23"/>
      <c r="BE999" s="23"/>
      <c r="BF999" s="23"/>
    </row>
    <row r="1000" hidden="1">
      <c r="A1000" s="5">
        <v>43891.0</v>
      </c>
      <c r="B1000" s="12">
        <v>43171.0</v>
      </c>
      <c r="C1000" s="6" t="s">
        <v>19916</v>
      </c>
      <c r="D1000" s="23"/>
      <c r="E1000" s="23"/>
      <c r="F1000" s="23"/>
      <c r="G1000" s="6">
        <v>1000.0</v>
      </c>
      <c r="H1000" s="23"/>
      <c r="I1000" s="6">
        <v>0.0</v>
      </c>
      <c r="J1000" s="6">
        <v>0.0</v>
      </c>
      <c r="K1000" s="6">
        <v>6.0</v>
      </c>
      <c r="L1000" s="6">
        <v>0.0</v>
      </c>
      <c r="M1000" s="6">
        <v>0.0</v>
      </c>
      <c r="N1000" s="6" t="s">
        <v>61</v>
      </c>
      <c r="O1000" s="6">
        <v>0.0</v>
      </c>
      <c r="P1000" s="6">
        <v>0.0</v>
      </c>
      <c r="Q1000" s="23"/>
      <c r="R1000" s="23"/>
      <c r="S1000" s="23"/>
      <c r="T1000" s="23"/>
      <c r="U1000" s="23"/>
      <c r="V1000" s="23"/>
      <c r="W1000" s="23"/>
      <c r="X1000" s="23"/>
      <c r="Y1000" s="23"/>
      <c r="Z1000" s="23"/>
      <c r="AA1000" s="23"/>
      <c r="AB1000" s="23"/>
      <c r="AC1000" s="23"/>
      <c r="AD1000" s="23"/>
      <c r="AE1000" s="23"/>
      <c r="AF1000" s="23"/>
      <c r="AG1000" s="23"/>
      <c r="AH1000" s="23"/>
      <c r="AI1000" s="23"/>
      <c r="AJ1000" s="23"/>
      <c r="AK1000" s="23"/>
      <c r="AL1000" s="23"/>
      <c r="AM1000" s="23"/>
      <c r="AN1000" s="23"/>
      <c r="AO1000" s="23"/>
      <c r="AP1000" s="23"/>
      <c r="AQ1000" s="23"/>
      <c r="AR1000" s="6" t="s">
        <v>68</v>
      </c>
      <c r="AS1000" s="23"/>
      <c r="AT1000" s="23"/>
      <c r="AU1000" s="23"/>
      <c r="AV1000" s="22" t="s">
        <v>19919</v>
      </c>
      <c r="AW1000" s="22" t="s">
        <v>19919</v>
      </c>
      <c r="AX1000" s="23"/>
      <c r="AY1000" s="23"/>
      <c r="AZ1000" s="23"/>
      <c r="BA1000" s="23"/>
      <c r="BB1000" s="23"/>
      <c r="BC1000" s="23"/>
      <c r="BD1000" s="23"/>
      <c r="BE1000" s="23"/>
      <c r="BF1000" s="23"/>
    </row>
    <row r="1001" hidden="1">
      <c r="A1001" s="5">
        <v>37165.0</v>
      </c>
      <c r="B1001" s="6" t="s">
        <v>14622</v>
      </c>
      <c r="C1001" s="6" t="s">
        <v>19922</v>
      </c>
      <c r="D1001" s="23"/>
      <c r="E1001" s="23"/>
      <c r="F1001" s="23"/>
      <c r="G1001" s="6">
        <v>200.0</v>
      </c>
      <c r="H1001" s="23"/>
      <c r="I1001" s="6">
        <v>0.0</v>
      </c>
      <c r="J1001" s="6">
        <v>0.0</v>
      </c>
      <c r="K1001" s="6">
        <v>6.0</v>
      </c>
      <c r="L1001" s="6">
        <v>0.0</v>
      </c>
      <c r="M1001" s="6">
        <v>0.0</v>
      </c>
      <c r="N1001" s="6" t="s">
        <v>61</v>
      </c>
      <c r="O1001" s="6">
        <v>0.0</v>
      </c>
      <c r="P1001" s="6">
        <v>0.0</v>
      </c>
      <c r="Q1001" s="23"/>
      <c r="R1001" s="23"/>
      <c r="S1001" s="23"/>
      <c r="T1001" s="23"/>
      <c r="U1001" s="23"/>
      <c r="V1001" s="23"/>
      <c r="W1001" s="23"/>
      <c r="X1001" s="23"/>
      <c r="Y1001" s="23"/>
      <c r="Z1001" s="23"/>
      <c r="AA1001" s="23"/>
      <c r="AB1001" s="23"/>
      <c r="AC1001" s="23"/>
      <c r="AD1001" s="23"/>
      <c r="AE1001" s="23"/>
      <c r="AF1001" s="23"/>
      <c r="AG1001" s="23"/>
      <c r="AH1001" s="23"/>
      <c r="AI1001" s="23"/>
      <c r="AJ1001" s="23"/>
      <c r="AK1001" s="23"/>
      <c r="AL1001" s="23"/>
      <c r="AM1001" s="23"/>
      <c r="AN1001" s="23"/>
      <c r="AO1001" s="23"/>
      <c r="AP1001" s="23"/>
      <c r="AQ1001" s="23"/>
      <c r="AR1001" s="6" t="s">
        <v>68</v>
      </c>
      <c r="AS1001" s="23"/>
      <c r="AT1001" s="23"/>
      <c r="AU1001" s="23"/>
      <c r="AV1001" s="23"/>
      <c r="AW1001" s="23"/>
      <c r="AX1001" s="23"/>
      <c r="AY1001" s="23"/>
      <c r="AZ1001" s="23"/>
      <c r="BA1001" s="23"/>
      <c r="BB1001" s="23"/>
      <c r="BC1001" s="23"/>
      <c r="BD1001" s="23"/>
      <c r="BE1001" s="23"/>
      <c r="BF1001" s="23"/>
    </row>
    <row r="1002" hidden="1">
      <c r="A1002" s="5">
        <v>40731.0</v>
      </c>
      <c r="B1002" s="6" t="s">
        <v>12113</v>
      </c>
      <c r="C1002" s="6" t="s">
        <v>19924</v>
      </c>
      <c r="D1002" s="23"/>
      <c r="E1002" s="23"/>
      <c r="F1002" s="23"/>
      <c r="G1002" s="6">
        <v>10000.0</v>
      </c>
      <c r="H1002" s="23"/>
      <c r="I1002" s="6">
        <v>0.0</v>
      </c>
      <c r="J1002" s="6">
        <v>0.0</v>
      </c>
      <c r="K1002" s="6">
        <v>6.0</v>
      </c>
      <c r="L1002" s="6">
        <v>0.0</v>
      </c>
      <c r="M1002" s="6">
        <v>0.0</v>
      </c>
      <c r="N1002" s="6" t="s">
        <v>61</v>
      </c>
      <c r="O1002" s="6">
        <v>0.0</v>
      </c>
      <c r="P1002" s="6">
        <v>0.0</v>
      </c>
      <c r="Q1002" s="23"/>
      <c r="R1002" s="23"/>
      <c r="S1002" s="23"/>
      <c r="T1002" s="23"/>
      <c r="U1002" s="23"/>
      <c r="V1002" s="23"/>
      <c r="W1002" s="23"/>
      <c r="X1002" s="23"/>
      <c r="Y1002" s="23"/>
      <c r="Z1002" s="23"/>
      <c r="AA1002" s="23"/>
      <c r="AB1002" s="23"/>
      <c r="AC1002" s="23"/>
      <c r="AD1002" s="23"/>
      <c r="AE1002" s="23"/>
      <c r="AF1002" s="23"/>
      <c r="AG1002" s="23"/>
      <c r="AH1002" s="23"/>
      <c r="AI1002" s="23"/>
      <c r="AJ1002" s="23"/>
      <c r="AK1002" s="23"/>
      <c r="AL1002" s="23"/>
      <c r="AM1002" s="23"/>
      <c r="AN1002" s="23"/>
      <c r="AO1002" s="23"/>
      <c r="AP1002" s="23"/>
      <c r="AQ1002" s="23"/>
      <c r="AR1002" s="6" t="s">
        <v>68</v>
      </c>
      <c r="AS1002" s="23"/>
      <c r="AT1002" s="23"/>
      <c r="AU1002" s="23"/>
      <c r="AV1002" s="23"/>
      <c r="AW1002" s="23"/>
      <c r="AX1002" s="23"/>
      <c r="AY1002" s="23"/>
      <c r="AZ1002" s="23"/>
      <c r="BA1002" s="23"/>
      <c r="BB1002" s="23"/>
      <c r="BC1002" s="23"/>
      <c r="BD1002" s="23"/>
      <c r="BE1002" s="23"/>
      <c r="BF1002" s="23"/>
    </row>
    <row r="1003" hidden="1">
      <c r="A1003" s="5">
        <v>37326.0</v>
      </c>
      <c r="B1003" s="6" t="s">
        <v>10634</v>
      </c>
      <c r="C1003" s="6" t="s">
        <v>19926</v>
      </c>
      <c r="D1003" s="23"/>
      <c r="E1003" s="23"/>
      <c r="F1003" s="23"/>
      <c r="G1003" s="6">
        <v>50000.0</v>
      </c>
      <c r="H1003" s="23"/>
      <c r="I1003" s="6">
        <v>0.0</v>
      </c>
      <c r="J1003" s="6">
        <v>0.0</v>
      </c>
      <c r="K1003" s="6">
        <v>6.0</v>
      </c>
      <c r="L1003" s="6">
        <v>0.0</v>
      </c>
      <c r="M1003" s="6">
        <v>0.0</v>
      </c>
      <c r="N1003" s="6" t="s">
        <v>61</v>
      </c>
      <c r="O1003" s="6">
        <v>0.0</v>
      </c>
      <c r="P1003" s="6">
        <v>0.0</v>
      </c>
      <c r="Q1003" s="6" t="s">
        <v>10634</v>
      </c>
      <c r="R1003" s="12">
        <v>43134.0</v>
      </c>
      <c r="S1003" s="23"/>
      <c r="T1003" s="23"/>
      <c r="U1003" s="23"/>
      <c r="V1003" s="23"/>
      <c r="W1003" s="6" t="s">
        <v>177</v>
      </c>
      <c r="X1003" s="23"/>
      <c r="Y1003" s="23"/>
      <c r="Z1003" s="23"/>
      <c r="AA1003" s="23"/>
      <c r="AB1003" s="23"/>
      <c r="AC1003" s="6" t="s">
        <v>19929</v>
      </c>
      <c r="AD1003" s="6" t="s">
        <v>19931</v>
      </c>
      <c r="AE1003" s="6" t="s">
        <v>19932</v>
      </c>
      <c r="AF1003" s="6" t="s">
        <v>19933</v>
      </c>
      <c r="AG1003" s="23"/>
      <c r="AH1003" s="23"/>
      <c r="AI1003" s="23"/>
      <c r="AJ1003" s="23"/>
      <c r="AK1003" s="23"/>
      <c r="AL1003" s="23"/>
      <c r="AM1003" s="23"/>
      <c r="AN1003" s="23"/>
      <c r="AO1003" s="23"/>
      <c r="AP1003" s="23"/>
      <c r="AQ1003" s="23"/>
      <c r="AR1003" s="6" t="s">
        <v>68</v>
      </c>
      <c r="AS1003" s="23"/>
      <c r="AT1003" s="23"/>
      <c r="AU1003" s="23"/>
      <c r="AV1003" s="22" t="s">
        <v>19934</v>
      </c>
      <c r="AW1003" s="22" t="s">
        <v>19934</v>
      </c>
      <c r="AX1003" s="23"/>
      <c r="AY1003" s="23"/>
      <c r="AZ1003" s="23"/>
      <c r="BA1003" s="23"/>
      <c r="BB1003" s="23"/>
      <c r="BC1003" s="23"/>
      <c r="BD1003" s="23"/>
      <c r="BE1003" s="23"/>
      <c r="BF1003" s="23"/>
    </row>
    <row r="1004" hidden="1">
      <c r="A1004" s="5">
        <v>39828.0</v>
      </c>
      <c r="B1004" s="12">
        <v>43319.0</v>
      </c>
      <c r="C1004" s="6" t="s">
        <v>19942</v>
      </c>
      <c r="D1004" s="23"/>
      <c r="E1004" s="23"/>
      <c r="F1004" s="23"/>
      <c r="G1004" s="6">
        <v>1900.0</v>
      </c>
      <c r="H1004" s="23"/>
      <c r="I1004" s="6">
        <v>0.0</v>
      </c>
      <c r="J1004" s="6">
        <v>0.0</v>
      </c>
      <c r="K1004" s="6">
        <v>6.0</v>
      </c>
      <c r="L1004" s="6">
        <v>0.0</v>
      </c>
      <c r="M1004" s="6">
        <v>0.0</v>
      </c>
      <c r="N1004" s="6" t="s">
        <v>61</v>
      </c>
      <c r="O1004" s="6">
        <v>0.0</v>
      </c>
      <c r="P1004" s="6">
        <v>0.0</v>
      </c>
      <c r="Q1004" s="23"/>
      <c r="R1004" s="23"/>
      <c r="S1004" s="23"/>
      <c r="T1004" s="23"/>
      <c r="U1004" s="23"/>
      <c r="V1004" s="23"/>
      <c r="W1004" s="23"/>
      <c r="X1004" s="23"/>
      <c r="Y1004" s="23"/>
      <c r="Z1004" s="23"/>
      <c r="AA1004" s="23"/>
      <c r="AB1004" s="23"/>
      <c r="AC1004" s="23"/>
      <c r="AD1004" s="23"/>
      <c r="AE1004" s="23"/>
      <c r="AF1004" s="23"/>
      <c r="AG1004" s="23"/>
      <c r="AH1004" s="23"/>
      <c r="AI1004" s="23"/>
      <c r="AJ1004" s="23"/>
      <c r="AK1004" s="23"/>
      <c r="AL1004" s="23"/>
      <c r="AM1004" s="23"/>
      <c r="AN1004" s="23"/>
      <c r="AO1004" s="23"/>
      <c r="AP1004" s="23"/>
      <c r="AQ1004" s="23"/>
      <c r="AR1004" s="6" t="s">
        <v>68</v>
      </c>
      <c r="AS1004" s="23"/>
      <c r="AT1004" s="23"/>
      <c r="AU1004" s="23"/>
      <c r="AV1004" s="23"/>
      <c r="AW1004" s="23"/>
      <c r="AX1004" s="23"/>
      <c r="AY1004" s="23"/>
      <c r="AZ1004" s="23"/>
      <c r="BA1004" s="23"/>
      <c r="BB1004" s="23"/>
      <c r="BC1004" s="23"/>
      <c r="BD1004" s="23"/>
      <c r="BE1004" s="23"/>
      <c r="BF1004" s="23"/>
    </row>
    <row r="1005" hidden="1">
      <c r="A1005" s="5">
        <v>37564.0</v>
      </c>
      <c r="B1005" s="6" t="s">
        <v>9706</v>
      </c>
      <c r="C1005" s="6" t="s">
        <v>19943</v>
      </c>
      <c r="D1005" s="23"/>
      <c r="E1005" s="23"/>
      <c r="F1005" s="23"/>
      <c r="G1005" s="6">
        <v>70000.0</v>
      </c>
      <c r="H1005" s="23"/>
      <c r="I1005" s="6">
        <v>0.0</v>
      </c>
      <c r="J1005" s="6">
        <v>0.0</v>
      </c>
      <c r="K1005" s="6">
        <v>6.0</v>
      </c>
      <c r="L1005" s="6">
        <v>0.0</v>
      </c>
      <c r="M1005" s="6">
        <v>0.0</v>
      </c>
      <c r="N1005" s="6" t="s">
        <v>61</v>
      </c>
      <c r="O1005" s="6">
        <v>0.0</v>
      </c>
      <c r="P1005" s="6">
        <v>0.0</v>
      </c>
      <c r="Q1005" s="23"/>
      <c r="R1005" s="23"/>
      <c r="S1005" s="23"/>
      <c r="T1005" s="23"/>
      <c r="U1005" s="23"/>
      <c r="V1005" s="23"/>
      <c r="W1005" s="23"/>
      <c r="X1005" s="23"/>
      <c r="Y1005" s="23"/>
      <c r="Z1005" s="23"/>
      <c r="AA1005" s="23"/>
      <c r="AB1005" s="23"/>
      <c r="AC1005" s="23"/>
      <c r="AD1005" s="23"/>
      <c r="AE1005" s="23"/>
      <c r="AF1005" s="23"/>
      <c r="AG1005" s="23"/>
      <c r="AH1005" s="23"/>
      <c r="AI1005" s="23"/>
      <c r="AJ1005" s="23"/>
      <c r="AK1005" s="23"/>
      <c r="AL1005" s="23"/>
      <c r="AM1005" s="23"/>
      <c r="AN1005" s="23"/>
      <c r="AO1005" s="23"/>
      <c r="AP1005" s="23"/>
      <c r="AQ1005" s="23"/>
      <c r="AR1005" s="6" t="s">
        <v>68</v>
      </c>
      <c r="AS1005" s="23"/>
      <c r="AT1005" s="23"/>
      <c r="AU1005" s="23"/>
      <c r="AV1005" s="23"/>
      <c r="AW1005" s="23"/>
      <c r="AX1005" s="23"/>
      <c r="AY1005" s="23"/>
      <c r="AZ1005" s="23"/>
      <c r="BA1005" s="23"/>
      <c r="BB1005" s="23"/>
      <c r="BC1005" s="23"/>
      <c r="BD1005" s="23"/>
      <c r="BE1005" s="23"/>
      <c r="BF1005" s="23"/>
    </row>
    <row r="1006" hidden="1">
      <c r="A1006" s="5">
        <v>43916.0</v>
      </c>
      <c r="B1006" s="12">
        <v>43171.0</v>
      </c>
      <c r="C1006" s="6" t="s">
        <v>19945</v>
      </c>
      <c r="D1006" s="23"/>
      <c r="E1006" s="23"/>
      <c r="F1006" s="23"/>
      <c r="G1006" s="6">
        <v>60000.0</v>
      </c>
      <c r="H1006" s="23"/>
      <c r="I1006" s="6">
        <v>0.0</v>
      </c>
      <c r="J1006" s="6">
        <v>0.0</v>
      </c>
      <c r="K1006" s="6">
        <v>6.0</v>
      </c>
      <c r="L1006" s="6">
        <v>0.0</v>
      </c>
      <c r="M1006" s="6">
        <v>0.0</v>
      </c>
      <c r="N1006" s="6" t="s">
        <v>61</v>
      </c>
      <c r="O1006" s="6">
        <v>0.0</v>
      </c>
      <c r="P1006" s="6">
        <v>0.0</v>
      </c>
      <c r="Q1006" s="23"/>
      <c r="R1006" s="23"/>
      <c r="S1006" s="23"/>
      <c r="T1006" s="23"/>
      <c r="U1006" s="23"/>
      <c r="V1006" s="23"/>
      <c r="W1006" s="23"/>
      <c r="X1006" s="23"/>
      <c r="Y1006" s="23"/>
      <c r="Z1006" s="23"/>
      <c r="AA1006" s="23"/>
      <c r="AB1006" s="23"/>
      <c r="AC1006" s="23"/>
      <c r="AD1006" s="23"/>
      <c r="AE1006" s="23"/>
      <c r="AF1006" s="23"/>
      <c r="AG1006" s="23"/>
      <c r="AH1006" s="23"/>
      <c r="AI1006" s="23"/>
      <c r="AJ1006" s="23"/>
      <c r="AK1006" s="23"/>
      <c r="AL1006" s="23"/>
      <c r="AM1006" s="23"/>
      <c r="AN1006" s="23"/>
      <c r="AO1006" s="23"/>
      <c r="AP1006" s="23"/>
      <c r="AQ1006" s="23"/>
      <c r="AR1006" s="6" t="s">
        <v>68</v>
      </c>
      <c r="AS1006" s="23"/>
      <c r="AT1006" s="23"/>
      <c r="AU1006" s="23"/>
      <c r="AV1006" s="22" t="s">
        <v>19947</v>
      </c>
      <c r="AW1006" s="22" t="s">
        <v>19947</v>
      </c>
      <c r="AX1006" s="23"/>
      <c r="AY1006" s="23"/>
      <c r="AZ1006" s="23"/>
      <c r="BA1006" s="23"/>
      <c r="BB1006" s="23"/>
      <c r="BC1006" s="23"/>
      <c r="BD1006" s="23"/>
      <c r="BE1006" s="23"/>
      <c r="BF1006" s="23"/>
    </row>
    <row r="1007" hidden="1">
      <c r="A1007" s="5">
        <v>41043.0</v>
      </c>
      <c r="B1007" s="12">
        <v>43200.0</v>
      </c>
      <c r="C1007" s="6" t="s">
        <v>19950</v>
      </c>
      <c r="D1007" s="6" t="s">
        <v>19951</v>
      </c>
      <c r="E1007" s="6" t="s">
        <v>19952</v>
      </c>
      <c r="F1007" s="22" t="s">
        <v>19953</v>
      </c>
      <c r="G1007" s="6">
        <v>2500.0</v>
      </c>
      <c r="H1007" s="23"/>
      <c r="I1007" s="6">
        <v>0.0</v>
      </c>
      <c r="J1007" s="6">
        <v>0.0</v>
      </c>
      <c r="K1007" s="6">
        <v>6.0</v>
      </c>
      <c r="L1007" s="6">
        <v>0.0</v>
      </c>
      <c r="M1007" s="6">
        <v>0.0</v>
      </c>
      <c r="N1007" s="6" t="s">
        <v>61</v>
      </c>
      <c r="O1007" s="6">
        <v>0.0</v>
      </c>
      <c r="P1007" s="6">
        <v>0.0</v>
      </c>
      <c r="Q1007" s="23"/>
      <c r="R1007" s="23"/>
      <c r="S1007" s="6" t="s">
        <v>16838</v>
      </c>
      <c r="T1007" s="22" t="s">
        <v>19959</v>
      </c>
      <c r="U1007" s="6" t="s">
        <v>19960</v>
      </c>
      <c r="V1007" s="23"/>
      <c r="W1007" s="23"/>
      <c r="X1007" s="23"/>
      <c r="Y1007" s="23"/>
      <c r="Z1007" s="23"/>
      <c r="AA1007" s="23"/>
      <c r="AB1007" s="23"/>
      <c r="AC1007" s="23"/>
      <c r="AD1007" s="23"/>
      <c r="AE1007" s="23"/>
      <c r="AF1007" s="23"/>
      <c r="AG1007" s="23"/>
      <c r="AH1007" s="23"/>
      <c r="AI1007" s="23"/>
      <c r="AJ1007" s="23"/>
      <c r="AK1007" s="23"/>
      <c r="AL1007" s="23"/>
      <c r="AM1007" s="23"/>
      <c r="AN1007" s="23"/>
      <c r="AO1007" s="23"/>
      <c r="AP1007" s="23"/>
      <c r="AQ1007" s="23"/>
      <c r="AR1007" s="6" t="s">
        <v>68</v>
      </c>
      <c r="AS1007" s="23"/>
      <c r="AT1007" s="23"/>
      <c r="AU1007" s="23"/>
      <c r="AV1007" s="22" t="s">
        <v>19961</v>
      </c>
      <c r="AW1007" s="22" t="s">
        <v>19961</v>
      </c>
      <c r="AX1007" s="23"/>
      <c r="AY1007" s="23"/>
      <c r="AZ1007" s="23"/>
      <c r="BA1007" s="23"/>
      <c r="BB1007" s="23"/>
      <c r="BC1007" s="23"/>
      <c r="BD1007" s="23"/>
      <c r="BE1007" s="23"/>
      <c r="BF1007" s="23"/>
    </row>
    <row r="1008" hidden="1">
      <c r="A1008" s="5">
        <v>40836.0</v>
      </c>
      <c r="B1008" s="12">
        <v>43260.0</v>
      </c>
      <c r="C1008" s="6" t="s">
        <v>19964</v>
      </c>
      <c r="D1008" s="23"/>
      <c r="E1008" s="23"/>
      <c r="F1008" s="23"/>
      <c r="G1008" s="6">
        <v>3500.0</v>
      </c>
      <c r="H1008" s="23"/>
      <c r="I1008" s="6">
        <v>0.0</v>
      </c>
      <c r="J1008" s="6">
        <v>0.0</v>
      </c>
      <c r="K1008" s="6">
        <v>6.0</v>
      </c>
      <c r="L1008" s="6">
        <v>0.0</v>
      </c>
      <c r="M1008" s="6">
        <v>0.0</v>
      </c>
      <c r="N1008" s="6" t="s">
        <v>61</v>
      </c>
      <c r="O1008" s="6">
        <v>0.0</v>
      </c>
      <c r="P1008" s="6">
        <v>0.0</v>
      </c>
      <c r="Q1008" s="23"/>
      <c r="R1008" s="23"/>
      <c r="S1008" s="23"/>
      <c r="T1008" s="23"/>
      <c r="U1008" s="23"/>
      <c r="V1008" s="23"/>
      <c r="W1008" s="23"/>
      <c r="X1008" s="23"/>
      <c r="Y1008" s="23"/>
      <c r="Z1008" s="23"/>
      <c r="AA1008" s="23"/>
      <c r="AB1008" s="23"/>
      <c r="AC1008" s="23"/>
      <c r="AD1008" s="23"/>
      <c r="AE1008" s="23"/>
      <c r="AF1008" s="23"/>
      <c r="AG1008" s="23"/>
      <c r="AH1008" s="23"/>
      <c r="AI1008" s="23"/>
      <c r="AJ1008" s="23"/>
      <c r="AK1008" s="23"/>
      <c r="AL1008" s="23"/>
      <c r="AM1008" s="23"/>
      <c r="AN1008" s="23"/>
      <c r="AO1008" s="23"/>
      <c r="AP1008" s="23"/>
      <c r="AQ1008" s="23"/>
      <c r="AR1008" s="6" t="s">
        <v>68</v>
      </c>
      <c r="AS1008" s="23"/>
      <c r="AT1008" s="23"/>
      <c r="AU1008" s="23"/>
      <c r="AV1008" s="23"/>
      <c r="AW1008" s="23"/>
      <c r="AX1008" s="23"/>
      <c r="AY1008" s="23"/>
      <c r="AZ1008" s="23"/>
      <c r="BA1008" s="23"/>
      <c r="BB1008" s="23"/>
      <c r="BC1008" s="23"/>
      <c r="BD1008" s="23"/>
      <c r="BE1008" s="23"/>
      <c r="BF1008" s="23"/>
    </row>
    <row r="1009" hidden="1">
      <c r="A1009" s="5">
        <v>40837.0</v>
      </c>
      <c r="B1009" s="12">
        <v>43260.0</v>
      </c>
      <c r="C1009" s="6" t="s">
        <v>19966</v>
      </c>
      <c r="D1009" s="23"/>
      <c r="E1009" s="23"/>
      <c r="F1009" s="23"/>
      <c r="G1009" s="6">
        <v>3500.0</v>
      </c>
      <c r="H1009" s="23"/>
      <c r="I1009" s="6">
        <v>0.0</v>
      </c>
      <c r="J1009" s="6">
        <v>0.0</v>
      </c>
      <c r="K1009" s="6">
        <v>6.0</v>
      </c>
      <c r="L1009" s="6">
        <v>0.0</v>
      </c>
      <c r="M1009" s="6">
        <v>0.0</v>
      </c>
      <c r="N1009" s="6" t="s">
        <v>61</v>
      </c>
      <c r="O1009" s="6">
        <v>0.0</v>
      </c>
      <c r="P1009" s="6">
        <v>0.0</v>
      </c>
      <c r="Q1009" s="23"/>
      <c r="R1009" s="23"/>
      <c r="S1009" s="23"/>
      <c r="T1009" s="23"/>
      <c r="U1009" s="23"/>
      <c r="V1009" s="23"/>
      <c r="W1009" s="23"/>
      <c r="X1009" s="23"/>
      <c r="Y1009" s="23"/>
      <c r="Z1009" s="23"/>
      <c r="AA1009" s="23"/>
      <c r="AB1009" s="23"/>
      <c r="AC1009" s="23"/>
      <c r="AD1009" s="23"/>
      <c r="AE1009" s="23"/>
      <c r="AF1009" s="23"/>
      <c r="AG1009" s="23"/>
      <c r="AH1009" s="23"/>
      <c r="AI1009" s="23"/>
      <c r="AJ1009" s="23"/>
      <c r="AK1009" s="23"/>
      <c r="AL1009" s="23"/>
      <c r="AM1009" s="23"/>
      <c r="AN1009" s="23"/>
      <c r="AO1009" s="23"/>
      <c r="AP1009" s="23"/>
      <c r="AQ1009" s="23"/>
      <c r="AR1009" s="6" t="s">
        <v>68</v>
      </c>
      <c r="AS1009" s="23"/>
      <c r="AT1009" s="23"/>
      <c r="AU1009" s="23"/>
      <c r="AV1009" s="22" t="s">
        <v>19967</v>
      </c>
      <c r="AW1009" s="22" t="s">
        <v>19967</v>
      </c>
      <c r="AX1009" s="23"/>
      <c r="AY1009" s="23"/>
      <c r="AZ1009" s="23"/>
      <c r="BA1009" s="23"/>
      <c r="BB1009" s="23"/>
      <c r="BC1009" s="23"/>
      <c r="BD1009" s="23"/>
      <c r="BE1009" s="23"/>
      <c r="BF1009" s="23"/>
    </row>
    <row r="1010" hidden="1">
      <c r="A1010" s="5">
        <v>40713.0</v>
      </c>
      <c r="B1010" s="6" t="s">
        <v>19968</v>
      </c>
      <c r="C1010" s="6" t="s">
        <v>19969</v>
      </c>
      <c r="D1010" s="23"/>
      <c r="E1010" s="23"/>
      <c r="F1010" s="23"/>
      <c r="G1010" s="6">
        <v>2000.0</v>
      </c>
      <c r="H1010" s="23"/>
      <c r="I1010" s="6">
        <v>0.0</v>
      </c>
      <c r="J1010" s="6">
        <v>0.0</v>
      </c>
      <c r="K1010" s="6">
        <v>6.0</v>
      </c>
      <c r="L1010" s="6">
        <v>0.0</v>
      </c>
      <c r="M1010" s="6">
        <v>0.0</v>
      </c>
      <c r="N1010" s="6" t="s">
        <v>61</v>
      </c>
      <c r="O1010" s="6">
        <v>0.0</v>
      </c>
      <c r="P1010" s="6">
        <v>0.0</v>
      </c>
      <c r="Q1010" s="23"/>
      <c r="R1010" s="23"/>
      <c r="S1010" s="23"/>
      <c r="T1010" s="23"/>
      <c r="U1010" s="23"/>
      <c r="V1010" s="23"/>
      <c r="W1010" s="23"/>
      <c r="X1010" s="23"/>
      <c r="Y1010" s="23"/>
      <c r="Z1010" s="23"/>
      <c r="AA1010" s="23"/>
      <c r="AB1010" s="23"/>
      <c r="AC1010" s="23"/>
      <c r="AD1010" s="23"/>
      <c r="AE1010" s="23"/>
      <c r="AF1010" s="23"/>
      <c r="AG1010" s="23"/>
      <c r="AH1010" s="23"/>
      <c r="AI1010" s="23"/>
      <c r="AJ1010" s="23"/>
      <c r="AK1010" s="23"/>
      <c r="AL1010" s="23"/>
      <c r="AM1010" s="23"/>
      <c r="AN1010" s="23"/>
      <c r="AO1010" s="23"/>
      <c r="AP1010" s="23"/>
      <c r="AQ1010" s="23"/>
      <c r="AR1010" s="6" t="s">
        <v>68</v>
      </c>
      <c r="AS1010" s="23"/>
      <c r="AT1010" s="23"/>
      <c r="AU1010" s="23"/>
      <c r="AV1010" s="23"/>
      <c r="AW1010" s="23"/>
      <c r="AX1010" s="23"/>
      <c r="AY1010" s="23"/>
      <c r="AZ1010" s="23"/>
      <c r="BA1010" s="23"/>
      <c r="BB1010" s="23"/>
      <c r="BC1010" s="23"/>
      <c r="BD1010" s="23"/>
      <c r="BE1010" s="23"/>
      <c r="BF1010" s="23"/>
    </row>
    <row r="1011" hidden="1">
      <c r="A1011" s="5">
        <v>38626.0</v>
      </c>
      <c r="B1011" s="6" t="s">
        <v>8944</v>
      </c>
      <c r="C1011" s="6" t="s">
        <v>19970</v>
      </c>
      <c r="D1011" s="23"/>
      <c r="E1011" s="23"/>
      <c r="F1011" s="23"/>
      <c r="G1011" s="6">
        <v>7000.0</v>
      </c>
      <c r="H1011" s="23"/>
      <c r="I1011" s="6">
        <v>0.0</v>
      </c>
      <c r="J1011" s="6">
        <v>0.0</v>
      </c>
      <c r="K1011" s="6">
        <v>6.0</v>
      </c>
      <c r="L1011" s="6">
        <v>0.0</v>
      </c>
      <c r="M1011" s="6">
        <v>0.0</v>
      </c>
      <c r="N1011" s="6" t="s">
        <v>61</v>
      </c>
      <c r="O1011" s="6">
        <v>0.0</v>
      </c>
      <c r="P1011" s="6">
        <v>0.0</v>
      </c>
      <c r="Q1011" s="23"/>
      <c r="R1011" s="23"/>
      <c r="S1011" s="23"/>
      <c r="T1011" s="23"/>
      <c r="U1011" s="23"/>
      <c r="V1011" s="23"/>
      <c r="W1011" s="23"/>
      <c r="X1011" s="23"/>
      <c r="Y1011" s="23"/>
      <c r="Z1011" s="23"/>
      <c r="AA1011" s="23"/>
      <c r="AB1011" s="23"/>
      <c r="AC1011" s="23"/>
      <c r="AD1011" s="23"/>
      <c r="AE1011" s="23"/>
      <c r="AF1011" s="23"/>
      <c r="AG1011" s="23"/>
      <c r="AH1011" s="23"/>
      <c r="AI1011" s="23"/>
      <c r="AJ1011" s="23"/>
      <c r="AK1011" s="23"/>
      <c r="AL1011" s="23"/>
      <c r="AM1011" s="23"/>
      <c r="AN1011" s="23"/>
      <c r="AO1011" s="23"/>
      <c r="AP1011" s="23"/>
      <c r="AQ1011" s="23"/>
      <c r="AR1011" s="6" t="s">
        <v>68</v>
      </c>
      <c r="AS1011" s="23"/>
      <c r="AT1011" s="23"/>
      <c r="AU1011" s="23"/>
      <c r="AV1011" s="23"/>
      <c r="AW1011" s="23"/>
      <c r="AX1011" s="23"/>
      <c r="AY1011" s="23"/>
      <c r="AZ1011" s="23"/>
      <c r="BA1011" s="23"/>
      <c r="BB1011" s="23"/>
      <c r="BC1011" s="23"/>
      <c r="BD1011" s="23"/>
      <c r="BE1011" s="23"/>
      <c r="BF1011" s="23"/>
    </row>
    <row r="1012" hidden="1">
      <c r="A1012" s="5">
        <v>37317.0</v>
      </c>
      <c r="B1012" s="6" t="s">
        <v>10634</v>
      </c>
      <c r="C1012" s="6" t="s">
        <v>19971</v>
      </c>
      <c r="D1012" s="23"/>
      <c r="E1012" s="23"/>
      <c r="F1012" s="23"/>
      <c r="G1012" s="6">
        <v>7.0</v>
      </c>
      <c r="H1012" s="23"/>
      <c r="I1012" s="6">
        <v>0.0</v>
      </c>
      <c r="J1012" s="6">
        <v>0.0</v>
      </c>
      <c r="K1012" s="6">
        <v>6.0</v>
      </c>
      <c r="L1012" s="6">
        <v>0.0</v>
      </c>
      <c r="M1012" s="6">
        <v>0.0</v>
      </c>
      <c r="N1012" s="6" t="s">
        <v>61</v>
      </c>
      <c r="O1012" s="6">
        <v>0.0</v>
      </c>
      <c r="P1012" s="6">
        <v>0.0</v>
      </c>
      <c r="Q1012" s="23"/>
      <c r="R1012" s="23"/>
      <c r="S1012" s="23"/>
      <c r="T1012" s="23"/>
      <c r="U1012" s="23"/>
      <c r="V1012" s="23"/>
      <c r="W1012" s="23"/>
      <c r="X1012" s="23"/>
      <c r="Y1012" s="23"/>
      <c r="Z1012" s="23"/>
      <c r="AA1012" s="23"/>
      <c r="AB1012" s="23"/>
      <c r="AC1012" s="23"/>
      <c r="AD1012" s="23"/>
      <c r="AE1012" s="23"/>
      <c r="AF1012" s="23"/>
      <c r="AG1012" s="23"/>
      <c r="AH1012" s="23"/>
      <c r="AI1012" s="23"/>
      <c r="AJ1012" s="23"/>
      <c r="AK1012" s="23"/>
      <c r="AL1012" s="23"/>
      <c r="AM1012" s="23"/>
      <c r="AN1012" s="23"/>
      <c r="AO1012" s="23"/>
      <c r="AP1012" s="23"/>
      <c r="AQ1012" s="23"/>
      <c r="AR1012" s="6" t="s">
        <v>68</v>
      </c>
      <c r="AS1012" s="23"/>
      <c r="AT1012" s="23"/>
      <c r="AU1012" s="23"/>
      <c r="AV1012" s="23"/>
      <c r="AW1012" s="23"/>
      <c r="AX1012" s="23"/>
      <c r="AY1012" s="23"/>
      <c r="AZ1012" s="23"/>
      <c r="BA1012" s="23"/>
      <c r="BB1012" s="23"/>
      <c r="BC1012" s="23"/>
      <c r="BD1012" s="23"/>
      <c r="BE1012" s="23"/>
      <c r="BF1012" s="23"/>
    </row>
    <row r="1013" hidden="1">
      <c r="A1013" s="5">
        <v>40735.0</v>
      </c>
      <c r="B1013" s="6" t="s">
        <v>12113</v>
      </c>
      <c r="C1013" s="6" t="s">
        <v>19972</v>
      </c>
      <c r="D1013" s="23"/>
      <c r="E1013" s="23"/>
      <c r="F1013" s="23"/>
      <c r="G1013" s="6">
        <v>200000.0</v>
      </c>
      <c r="H1013" s="23"/>
      <c r="I1013" s="6">
        <v>0.0</v>
      </c>
      <c r="J1013" s="6">
        <v>0.0</v>
      </c>
      <c r="K1013" s="6">
        <v>6.0</v>
      </c>
      <c r="L1013" s="6">
        <v>0.0</v>
      </c>
      <c r="M1013" s="6">
        <v>0.0</v>
      </c>
      <c r="N1013" s="6" t="s">
        <v>61</v>
      </c>
      <c r="O1013" s="6">
        <v>0.0</v>
      </c>
      <c r="P1013" s="6">
        <v>0.0</v>
      </c>
      <c r="Q1013" s="23"/>
      <c r="R1013" s="23"/>
      <c r="S1013" s="23"/>
      <c r="T1013" s="23"/>
      <c r="U1013" s="23"/>
      <c r="V1013" s="23"/>
      <c r="W1013" s="23"/>
      <c r="X1013" s="23"/>
      <c r="Y1013" s="23"/>
      <c r="Z1013" s="23"/>
      <c r="AA1013" s="23"/>
      <c r="AB1013" s="23"/>
      <c r="AC1013" s="23"/>
      <c r="AD1013" s="23"/>
      <c r="AE1013" s="23"/>
      <c r="AF1013" s="23"/>
      <c r="AG1013" s="23"/>
      <c r="AH1013" s="23"/>
      <c r="AI1013" s="23"/>
      <c r="AJ1013" s="23"/>
      <c r="AK1013" s="23"/>
      <c r="AL1013" s="23"/>
      <c r="AM1013" s="23"/>
      <c r="AN1013" s="23"/>
      <c r="AO1013" s="23"/>
      <c r="AP1013" s="23"/>
      <c r="AQ1013" s="23"/>
      <c r="AR1013" s="6" t="s">
        <v>68</v>
      </c>
      <c r="AS1013" s="23"/>
      <c r="AT1013" s="23"/>
      <c r="AU1013" s="23"/>
      <c r="AV1013" s="23"/>
      <c r="AW1013" s="23"/>
      <c r="AX1013" s="23"/>
      <c r="AY1013" s="23"/>
      <c r="AZ1013" s="23"/>
      <c r="BA1013" s="23"/>
      <c r="BB1013" s="23"/>
      <c r="BC1013" s="23"/>
      <c r="BD1013" s="23"/>
      <c r="BE1013" s="23"/>
      <c r="BF1013" s="23"/>
    </row>
    <row r="1014" hidden="1">
      <c r="A1014" s="5">
        <v>38671.0</v>
      </c>
      <c r="B1014" s="12">
        <v>43136.0</v>
      </c>
      <c r="C1014" s="6" t="s">
        <v>19973</v>
      </c>
      <c r="D1014" s="23"/>
      <c r="E1014" s="23"/>
      <c r="F1014" s="23"/>
      <c r="G1014" s="6">
        <v>500.0</v>
      </c>
      <c r="H1014" s="23"/>
      <c r="I1014" s="6">
        <v>0.0</v>
      </c>
      <c r="J1014" s="6">
        <v>0.0</v>
      </c>
      <c r="K1014" s="6">
        <v>6.0</v>
      </c>
      <c r="L1014" s="6">
        <v>0.0</v>
      </c>
      <c r="M1014" s="6">
        <v>0.0</v>
      </c>
      <c r="N1014" s="6" t="s">
        <v>61</v>
      </c>
      <c r="O1014" s="6">
        <v>0.0</v>
      </c>
      <c r="P1014" s="6">
        <v>0.0</v>
      </c>
      <c r="Q1014" s="23"/>
      <c r="R1014" s="23"/>
      <c r="S1014" s="23"/>
      <c r="T1014" s="23"/>
      <c r="U1014" s="23"/>
      <c r="V1014" s="23"/>
      <c r="W1014" s="23"/>
      <c r="X1014" s="23"/>
      <c r="Y1014" s="23"/>
      <c r="Z1014" s="23"/>
      <c r="AA1014" s="23"/>
      <c r="AB1014" s="23"/>
      <c r="AC1014" s="23"/>
      <c r="AD1014" s="23"/>
      <c r="AE1014" s="23"/>
      <c r="AF1014" s="23"/>
      <c r="AG1014" s="23"/>
      <c r="AH1014" s="23"/>
      <c r="AI1014" s="23"/>
      <c r="AJ1014" s="23"/>
      <c r="AK1014" s="23"/>
      <c r="AL1014" s="23"/>
      <c r="AM1014" s="23"/>
      <c r="AN1014" s="23"/>
      <c r="AO1014" s="23"/>
      <c r="AP1014" s="23"/>
      <c r="AQ1014" s="23"/>
      <c r="AR1014" s="6" t="s">
        <v>68</v>
      </c>
      <c r="AS1014" s="23"/>
      <c r="AT1014" s="23"/>
      <c r="AU1014" s="23"/>
      <c r="AV1014" s="23"/>
      <c r="AW1014" s="23"/>
      <c r="AX1014" s="23"/>
      <c r="AY1014" s="23"/>
      <c r="AZ1014" s="23"/>
      <c r="BA1014" s="23"/>
      <c r="BB1014" s="23"/>
      <c r="BC1014" s="23"/>
      <c r="BD1014" s="23"/>
      <c r="BE1014" s="23"/>
      <c r="BF1014" s="23"/>
    </row>
    <row r="1015" hidden="1">
      <c r="A1015" s="5">
        <v>36964.0</v>
      </c>
      <c r="B1015" s="12">
        <v>43282.0</v>
      </c>
      <c r="C1015" s="6" t="s">
        <v>19974</v>
      </c>
      <c r="D1015" s="23"/>
      <c r="E1015" s="23"/>
      <c r="F1015" s="23"/>
      <c r="G1015" s="6">
        <v>800.0</v>
      </c>
      <c r="H1015" s="23"/>
      <c r="I1015" s="6">
        <v>0.0</v>
      </c>
      <c r="J1015" s="6">
        <v>0.0</v>
      </c>
      <c r="K1015" s="6">
        <v>6.0</v>
      </c>
      <c r="L1015" s="6">
        <v>0.0</v>
      </c>
      <c r="M1015" s="6">
        <v>0.0</v>
      </c>
      <c r="N1015" s="6" t="s">
        <v>61</v>
      </c>
      <c r="O1015" s="6">
        <v>0.0</v>
      </c>
      <c r="P1015" s="6">
        <v>0.0</v>
      </c>
      <c r="Q1015" s="23"/>
      <c r="R1015" s="23"/>
      <c r="S1015" s="23"/>
      <c r="T1015" s="23"/>
      <c r="U1015" s="23"/>
      <c r="V1015" s="23"/>
      <c r="W1015" s="23"/>
      <c r="X1015" s="23"/>
      <c r="Y1015" s="23"/>
      <c r="Z1015" s="23"/>
      <c r="AA1015" s="23"/>
      <c r="AB1015" s="23"/>
      <c r="AC1015" s="23"/>
      <c r="AD1015" s="23"/>
      <c r="AE1015" s="23"/>
      <c r="AF1015" s="23"/>
      <c r="AG1015" s="23"/>
      <c r="AH1015" s="23"/>
      <c r="AI1015" s="23"/>
      <c r="AJ1015" s="23"/>
      <c r="AK1015" s="23"/>
      <c r="AL1015" s="23"/>
      <c r="AM1015" s="23"/>
      <c r="AN1015" s="23"/>
      <c r="AO1015" s="23"/>
      <c r="AP1015" s="23"/>
      <c r="AQ1015" s="23"/>
      <c r="AR1015" s="6" t="s">
        <v>68</v>
      </c>
      <c r="AS1015" s="23"/>
      <c r="AT1015" s="23"/>
      <c r="AU1015" s="23"/>
      <c r="AV1015" s="22" t="s">
        <v>15472</v>
      </c>
      <c r="AW1015" s="22" t="s">
        <v>15472</v>
      </c>
      <c r="AX1015" s="23"/>
      <c r="AY1015" s="23"/>
      <c r="AZ1015" s="23"/>
      <c r="BA1015" s="23"/>
      <c r="BB1015" s="23"/>
      <c r="BC1015" s="23"/>
      <c r="BD1015" s="23"/>
      <c r="BE1015" s="23"/>
      <c r="BF1015" s="23"/>
    </row>
    <row r="1016" hidden="1">
      <c r="A1016" s="5">
        <v>36953.0</v>
      </c>
      <c r="B1016" s="12">
        <v>43282.0</v>
      </c>
      <c r="C1016" s="6" t="s">
        <v>19978</v>
      </c>
      <c r="D1016" s="23"/>
      <c r="E1016" s="23"/>
      <c r="F1016" s="23"/>
      <c r="G1016" s="6">
        <v>800.0</v>
      </c>
      <c r="H1016" s="23"/>
      <c r="I1016" s="6">
        <v>0.0</v>
      </c>
      <c r="J1016" s="6">
        <v>0.0</v>
      </c>
      <c r="K1016" s="6">
        <v>6.0</v>
      </c>
      <c r="L1016" s="6">
        <v>0.0</v>
      </c>
      <c r="M1016" s="6">
        <v>0.0</v>
      </c>
      <c r="N1016" s="6" t="s">
        <v>61</v>
      </c>
      <c r="O1016" s="6">
        <v>0.0</v>
      </c>
      <c r="P1016" s="6">
        <v>0.0</v>
      </c>
      <c r="Q1016" s="23"/>
      <c r="R1016" s="23"/>
      <c r="S1016" s="23"/>
      <c r="T1016" s="23"/>
      <c r="U1016" s="23"/>
      <c r="V1016" s="23"/>
      <c r="W1016" s="23"/>
      <c r="X1016" s="23"/>
      <c r="Y1016" s="23"/>
      <c r="Z1016" s="23"/>
      <c r="AA1016" s="23"/>
      <c r="AB1016" s="23"/>
      <c r="AC1016" s="23"/>
      <c r="AD1016" s="23"/>
      <c r="AE1016" s="23"/>
      <c r="AF1016" s="23"/>
      <c r="AG1016" s="23"/>
      <c r="AH1016" s="23"/>
      <c r="AI1016" s="23"/>
      <c r="AJ1016" s="23"/>
      <c r="AK1016" s="23"/>
      <c r="AL1016" s="23"/>
      <c r="AM1016" s="23"/>
      <c r="AN1016" s="23"/>
      <c r="AO1016" s="23"/>
      <c r="AP1016" s="23"/>
      <c r="AQ1016" s="23"/>
      <c r="AR1016" s="6" t="s">
        <v>68</v>
      </c>
      <c r="AS1016" s="23"/>
      <c r="AT1016" s="23"/>
      <c r="AU1016" s="23"/>
      <c r="AV1016" s="23"/>
      <c r="AW1016" s="23"/>
      <c r="AX1016" s="23"/>
      <c r="AY1016" s="23"/>
      <c r="AZ1016" s="23"/>
      <c r="BA1016" s="23"/>
      <c r="BB1016" s="23"/>
      <c r="BC1016" s="23"/>
      <c r="BD1016" s="23"/>
      <c r="BE1016" s="23"/>
      <c r="BF1016" s="23"/>
    </row>
    <row r="1017">
      <c r="A1017" s="5">
        <v>41646.0</v>
      </c>
      <c r="B1017" s="6" t="s">
        <v>9098</v>
      </c>
      <c r="C1017" s="6" t="s">
        <v>19979</v>
      </c>
      <c r="D1017" s="6" t="s">
        <v>19980</v>
      </c>
      <c r="E1017" s="6" t="s">
        <v>19981</v>
      </c>
      <c r="F1017" s="22" t="s">
        <v>19982</v>
      </c>
      <c r="G1017" s="6">
        <v>3500.0</v>
      </c>
      <c r="H1017" s="23"/>
      <c r="I1017" s="6">
        <v>0.0</v>
      </c>
      <c r="J1017" s="6">
        <v>0.0</v>
      </c>
      <c r="K1017" s="6">
        <v>6.0</v>
      </c>
      <c r="L1017" s="6">
        <v>0.0</v>
      </c>
      <c r="M1017" s="6">
        <v>0.0</v>
      </c>
      <c r="N1017" s="6" t="s">
        <v>61</v>
      </c>
      <c r="O1017" s="6">
        <v>0.0</v>
      </c>
      <c r="P1017" s="6">
        <v>0.0</v>
      </c>
      <c r="Q1017" s="6" t="s">
        <v>9098</v>
      </c>
      <c r="R1017" s="6" t="s">
        <v>15487</v>
      </c>
      <c r="S1017" s="6" t="s">
        <v>5323</v>
      </c>
      <c r="T1017" s="22" t="s">
        <v>16801</v>
      </c>
      <c r="U1017" s="6" t="s">
        <v>19987</v>
      </c>
      <c r="V1017" s="23"/>
      <c r="W1017" s="6" t="s">
        <v>9125</v>
      </c>
      <c r="X1017" s="23"/>
      <c r="Y1017" s="23"/>
      <c r="Z1017" s="23"/>
      <c r="AA1017" s="6" t="s">
        <v>510</v>
      </c>
      <c r="AB1017" s="6" t="s">
        <v>185</v>
      </c>
      <c r="AC1017" s="6" t="s">
        <v>19988</v>
      </c>
      <c r="AD1017" s="6" t="s">
        <v>19989</v>
      </c>
      <c r="AE1017" s="6" t="s">
        <v>19991</v>
      </c>
      <c r="AF1017" s="6" t="s">
        <v>19994</v>
      </c>
      <c r="AG1017" s="23"/>
      <c r="AH1017" s="23"/>
      <c r="AI1017" s="23"/>
      <c r="AJ1017" s="23"/>
      <c r="AK1017" s="23"/>
      <c r="AL1017" s="23"/>
      <c r="AM1017" s="23"/>
      <c r="AN1017" s="23"/>
      <c r="AO1017" s="23"/>
      <c r="AP1017" s="23"/>
      <c r="AQ1017" s="23"/>
      <c r="AR1017" s="6" t="s">
        <v>86</v>
      </c>
      <c r="AS1017" s="23"/>
      <c r="AT1017" s="23"/>
      <c r="AU1017" s="23"/>
      <c r="AV1017" s="22" t="s">
        <v>16801</v>
      </c>
      <c r="AW1017" s="22" t="s">
        <v>16801</v>
      </c>
      <c r="AX1017" s="23"/>
      <c r="AY1017" s="23"/>
      <c r="AZ1017" s="23"/>
      <c r="BA1017" s="23"/>
      <c r="BB1017" s="23"/>
      <c r="BC1017" s="23"/>
      <c r="BD1017" s="23"/>
      <c r="BE1017" s="23"/>
      <c r="BF1017" s="23"/>
    </row>
    <row r="1018">
      <c r="A1018" s="5">
        <v>44120.0</v>
      </c>
      <c r="B1018" s="6" t="s">
        <v>16593</v>
      </c>
      <c r="C1018" s="6" t="s">
        <v>19995</v>
      </c>
      <c r="D1018" s="23"/>
      <c r="E1018" s="23"/>
      <c r="F1018" s="22" t="s">
        <v>19996</v>
      </c>
      <c r="G1018" s="6">
        <v>50000.0</v>
      </c>
      <c r="H1018" s="6">
        <v>2381.41</v>
      </c>
      <c r="I1018" s="6">
        <v>4.0</v>
      </c>
      <c r="J1018" s="6">
        <v>142.8846</v>
      </c>
      <c r="K1018" s="6">
        <v>6.0</v>
      </c>
      <c r="L1018" s="6">
        <v>353.67</v>
      </c>
      <c r="M1018" s="6">
        <v>81.68</v>
      </c>
      <c r="N1018" s="6" t="s">
        <v>61</v>
      </c>
      <c r="O1018" s="6">
        <v>1.0</v>
      </c>
      <c r="P1018" s="6">
        <v>0.0</v>
      </c>
      <c r="Q1018" s="6" t="s">
        <v>12756</v>
      </c>
      <c r="R1018" s="6" t="s">
        <v>18488</v>
      </c>
      <c r="S1018" s="23"/>
      <c r="T1018" s="23"/>
      <c r="U1018" s="23"/>
      <c r="V1018" s="23"/>
      <c r="W1018" s="23"/>
      <c r="X1018" s="23"/>
      <c r="Y1018" s="23"/>
      <c r="Z1018" s="23"/>
      <c r="AA1018" s="6" t="s">
        <v>267</v>
      </c>
      <c r="AB1018" s="6" t="s">
        <v>185</v>
      </c>
      <c r="AC1018" s="6" t="s">
        <v>19997</v>
      </c>
      <c r="AD1018" s="6" t="s">
        <v>19998</v>
      </c>
      <c r="AE1018" s="6" t="s">
        <v>19999</v>
      </c>
      <c r="AF1018" s="6" t="s">
        <v>20000</v>
      </c>
      <c r="AG1018" s="23"/>
      <c r="AH1018" s="23"/>
      <c r="AI1018" s="23"/>
      <c r="AJ1018" s="23"/>
      <c r="AK1018" s="23"/>
      <c r="AL1018" s="23"/>
      <c r="AM1018" s="23"/>
      <c r="AN1018" s="23"/>
      <c r="AO1018" s="23"/>
      <c r="AP1018" s="23"/>
      <c r="AQ1018" s="23"/>
      <c r="AR1018" s="6" t="s">
        <v>86</v>
      </c>
      <c r="AS1018" s="23"/>
      <c r="AT1018" s="23"/>
      <c r="AU1018" s="23"/>
      <c r="AV1018" s="22" t="s">
        <v>9895</v>
      </c>
      <c r="AW1018" s="22" t="s">
        <v>9895</v>
      </c>
      <c r="AX1018" s="22" t="s">
        <v>9900</v>
      </c>
      <c r="AY1018" s="23"/>
      <c r="AZ1018" s="23"/>
      <c r="BA1018" s="22" t="s">
        <v>9901</v>
      </c>
      <c r="BB1018" s="22" t="s">
        <v>9904</v>
      </c>
      <c r="BC1018" s="22" t="s">
        <v>9908</v>
      </c>
      <c r="BD1018" s="6" t="s">
        <v>9911</v>
      </c>
      <c r="BE1018" s="6" t="s">
        <v>145</v>
      </c>
      <c r="BF1018" s="23"/>
    </row>
    <row r="1019" hidden="1">
      <c r="A1019" s="5">
        <v>41312.0</v>
      </c>
      <c r="B1019" s="16">
        <v>43415.0</v>
      </c>
      <c r="C1019" s="6" t="s">
        <v>20010</v>
      </c>
      <c r="D1019" s="6" t="s">
        <v>20011</v>
      </c>
      <c r="E1019" s="6" t="s">
        <v>20012</v>
      </c>
      <c r="F1019" s="22" t="s">
        <v>20013</v>
      </c>
      <c r="G1019" s="6">
        <v>6000.0</v>
      </c>
      <c r="H1019" s="23"/>
      <c r="I1019" s="6">
        <v>0.0</v>
      </c>
      <c r="J1019" s="6">
        <v>0.0</v>
      </c>
      <c r="K1019" s="6">
        <v>6.0</v>
      </c>
      <c r="L1019" s="6">
        <v>0.0</v>
      </c>
      <c r="M1019" s="6">
        <v>0.0</v>
      </c>
      <c r="N1019" s="6" t="s">
        <v>61</v>
      </c>
      <c r="O1019" s="6">
        <v>0.0</v>
      </c>
      <c r="P1019" s="6">
        <v>0.0</v>
      </c>
      <c r="Q1019" s="6" t="s">
        <v>9256</v>
      </c>
      <c r="R1019" s="12">
        <v>43556.0</v>
      </c>
      <c r="S1019" s="6" t="s">
        <v>2180</v>
      </c>
      <c r="T1019" s="22" t="s">
        <v>20016</v>
      </c>
      <c r="U1019" s="6" t="s">
        <v>20017</v>
      </c>
      <c r="V1019" s="23"/>
      <c r="W1019" s="6" t="s">
        <v>20019</v>
      </c>
      <c r="X1019" s="23"/>
      <c r="Y1019" s="23"/>
      <c r="Z1019" s="23"/>
      <c r="AA1019" s="23"/>
      <c r="AB1019" s="23"/>
      <c r="AC1019" s="6" t="s">
        <v>20022</v>
      </c>
      <c r="AD1019" s="6" t="s">
        <v>20023</v>
      </c>
      <c r="AE1019" s="6" t="s">
        <v>20024</v>
      </c>
      <c r="AF1019" s="6" t="s">
        <v>20027</v>
      </c>
      <c r="AG1019" s="23"/>
      <c r="AH1019" s="23"/>
      <c r="AI1019" s="23"/>
      <c r="AJ1019" s="23"/>
      <c r="AK1019" s="23"/>
      <c r="AL1019" s="6" t="s">
        <v>20028</v>
      </c>
      <c r="AM1019" s="23"/>
      <c r="AN1019" s="23"/>
      <c r="AO1019" s="23"/>
      <c r="AP1019" s="23"/>
      <c r="AQ1019" s="23"/>
      <c r="AR1019" s="6" t="s">
        <v>68</v>
      </c>
      <c r="AS1019" s="23"/>
      <c r="AT1019" s="6" t="s">
        <v>20029</v>
      </c>
      <c r="AU1019" s="23"/>
      <c r="AV1019" s="22" t="s">
        <v>20031</v>
      </c>
      <c r="AW1019" s="22" t="s">
        <v>20031</v>
      </c>
      <c r="AX1019" s="23"/>
      <c r="AY1019" s="23"/>
      <c r="AZ1019" s="23"/>
      <c r="BA1019" s="23"/>
      <c r="BB1019" s="23"/>
      <c r="BC1019" s="23"/>
      <c r="BD1019" s="23"/>
      <c r="BE1019" s="23"/>
      <c r="BF1019" s="23"/>
    </row>
    <row r="1020" hidden="1">
      <c r="A1020" s="5">
        <v>36997.0</v>
      </c>
      <c r="B1020" s="12">
        <v>43405.0</v>
      </c>
      <c r="C1020" s="6" t="s">
        <v>20032</v>
      </c>
      <c r="D1020" s="23"/>
      <c r="E1020" s="23"/>
      <c r="F1020" s="23"/>
      <c r="G1020" s="6">
        <v>15000.0</v>
      </c>
      <c r="H1020" s="23"/>
      <c r="I1020" s="6">
        <v>0.0</v>
      </c>
      <c r="J1020" s="6">
        <v>0.0</v>
      </c>
      <c r="K1020" s="6">
        <v>6.0</v>
      </c>
      <c r="L1020" s="6">
        <v>0.0</v>
      </c>
      <c r="M1020" s="6">
        <v>0.0</v>
      </c>
      <c r="N1020" s="6" t="s">
        <v>61</v>
      </c>
      <c r="O1020" s="6">
        <v>0.0</v>
      </c>
      <c r="P1020" s="6">
        <v>0.0</v>
      </c>
      <c r="Q1020" s="23"/>
      <c r="R1020" s="23"/>
      <c r="S1020" s="23"/>
      <c r="T1020" s="23"/>
      <c r="U1020" s="23"/>
      <c r="V1020" s="23"/>
      <c r="W1020" s="23"/>
      <c r="X1020" s="23"/>
      <c r="Y1020" s="23"/>
      <c r="Z1020" s="23"/>
      <c r="AA1020" s="23"/>
      <c r="AB1020" s="23"/>
      <c r="AC1020" s="23"/>
      <c r="AD1020" s="23"/>
      <c r="AE1020" s="23"/>
      <c r="AF1020" s="23"/>
      <c r="AG1020" s="23"/>
      <c r="AH1020" s="23"/>
      <c r="AI1020" s="23"/>
      <c r="AJ1020" s="23"/>
      <c r="AK1020" s="23"/>
      <c r="AL1020" s="23"/>
      <c r="AM1020" s="23"/>
      <c r="AN1020" s="23"/>
      <c r="AO1020" s="23"/>
      <c r="AP1020" s="23"/>
      <c r="AQ1020" s="23"/>
      <c r="AR1020" s="6" t="s">
        <v>68</v>
      </c>
      <c r="AS1020" s="23"/>
      <c r="AT1020" s="23"/>
      <c r="AU1020" s="23"/>
      <c r="AV1020" s="23"/>
      <c r="AW1020" s="23"/>
      <c r="AX1020" s="23"/>
      <c r="AY1020" s="23"/>
      <c r="AZ1020" s="23"/>
      <c r="BA1020" s="23"/>
      <c r="BB1020" s="23"/>
      <c r="BC1020" s="23"/>
      <c r="BD1020" s="23"/>
      <c r="BE1020" s="23"/>
      <c r="BF1020" s="23"/>
    </row>
    <row r="1021" hidden="1">
      <c r="A1021" s="5">
        <v>36998.0</v>
      </c>
      <c r="B1021" s="12">
        <v>43405.0</v>
      </c>
      <c r="C1021" s="6" t="s">
        <v>20034</v>
      </c>
      <c r="D1021" s="23"/>
      <c r="E1021" s="23"/>
      <c r="F1021" s="23"/>
      <c r="G1021" s="6">
        <v>15000.0</v>
      </c>
      <c r="H1021" s="23"/>
      <c r="I1021" s="6">
        <v>0.0</v>
      </c>
      <c r="J1021" s="6">
        <v>0.0</v>
      </c>
      <c r="K1021" s="6">
        <v>6.0</v>
      </c>
      <c r="L1021" s="6">
        <v>0.0</v>
      </c>
      <c r="M1021" s="6">
        <v>0.0</v>
      </c>
      <c r="N1021" s="6" t="s">
        <v>61</v>
      </c>
      <c r="O1021" s="6">
        <v>0.0</v>
      </c>
      <c r="P1021" s="6">
        <v>0.0</v>
      </c>
      <c r="Q1021" s="23"/>
      <c r="R1021" s="23"/>
      <c r="S1021" s="23"/>
      <c r="T1021" s="23"/>
      <c r="U1021" s="23"/>
      <c r="V1021" s="23"/>
      <c r="W1021" s="23"/>
      <c r="X1021" s="23"/>
      <c r="Y1021" s="23"/>
      <c r="Z1021" s="23"/>
      <c r="AA1021" s="23"/>
      <c r="AB1021" s="23"/>
      <c r="AC1021" s="23"/>
      <c r="AD1021" s="23"/>
      <c r="AE1021" s="23"/>
      <c r="AF1021" s="23"/>
      <c r="AG1021" s="23"/>
      <c r="AH1021" s="23"/>
      <c r="AI1021" s="23"/>
      <c r="AJ1021" s="23"/>
      <c r="AK1021" s="23"/>
      <c r="AL1021" s="23"/>
      <c r="AM1021" s="23"/>
      <c r="AN1021" s="23"/>
      <c r="AO1021" s="23"/>
      <c r="AP1021" s="23"/>
      <c r="AQ1021" s="23"/>
      <c r="AR1021" s="6" t="s">
        <v>68</v>
      </c>
      <c r="AS1021" s="23"/>
      <c r="AT1021" s="23"/>
      <c r="AU1021" s="23"/>
      <c r="AV1021" s="22" t="s">
        <v>16420</v>
      </c>
      <c r="AW1021" s="22" t="s">
        <v>16420</v>
      </c>
      <c r="AX1021" s="23"/>
      <c r="AY1021" s="23"/>
      <c r="AZ1021" s="23"/>
      <c r="BA1021" s="23"/>
      <c r="BB1021" s="23"/>
      <c r="BC1021" s="23"/>
      <c r="BD1021" s="23"/>
      <c r="BE1021" s="23"/>
      <c r="BF1021" s="23"/>
    </row>
    <row r="1022" hidden="1">
      <c r="A1022" s="5">
        <v>41822.0</v>
      </c>
      <c r="B1022" s="12">
        <v>43292.0</v>
      </c>
      <c r="C1022" s="6" t="s">
        <v>20035</v>
      </c>
      <c r="D1022" s="23"/>
      <c r="E1022" s="23"/>
      <c r="F1022" s="23"/>
      <c r="G1022" s="6">
        <v>100.0</v>
      </c>
      <c r="H1022" s="23"/>
      <c r="I1022" s="6">
        <v>0.0</v>
      </c>
      <c r="J1022" s="6">
        <v>0.0</v>
      </c>
      <c r="K1022" s="6">
        <v>6.0</v>
      </c>
      <c r="L1022" s="6">
        <v>0.0</v>
      </c>
      <c r="M1022" s="6">
        <v>0.0</v>
      </c>
      <c r="N1022" s="6" t="s">
        <v>61</v>
      </c>
      <c r="O1022" s="6">
        <v>0.0</v>
      </c>
      <c r="P1022" s="6">
        <v>0.0</v>
      </c>
      <c r="Q1022" s="23"/>
      <c r="R1022" s="23"/>
      <c r="S1022" s="23"/>
      <c r="T1022" s="23"/>
      <c r="U1022" s="23"/>
      <c r="V1022" s="23"/>
      <c r="W1022" s="23"/>
      <c r="X1022" s="23"/>
      <c r="Y1022" s="23"/>
      <c r="Z1022" s="23"/>
      <c r="AA1022" s="23"/>
      <c r="AB1022" s="23"/>
      <c r="AC1022" s="23"/>
      <c r="AD1022" s="23"/>
      <c r="AE1022" s="23"/>
      <c r="AF1022" s="23"/>
      <c r="AG1022" s="23"/>
      <c r="AH1022" s="23"/>
      <c r="AI1022" s="23"/>
      <c r="AJ1022" s="23"/>
      <c r="AK1022" s="23"/>
      <c r="AL1022" s="23"/>
      <c r="AM1022" s="23"/>
      <c r="AN1022" s="23"/>
      <c r="AO1022" s="23"/>
      <c r="AP1022" s="23"/>
      <c r="AQ1022" s="23"/>
      <c r="AR1022" s="6" t="s">
        <v>68</v>
      </c>
      <c r="AS1022" s="23"/>
      <c r="AT1022" s="23"/>
      <c r="AU1022" s="23"/>
      <c r="AV1022" s="22" t="s">
        <v>16815</v>
      </c>
      <c r="AW1022" s="22" t="s">
        <v>16815</v>
      </c>
      <c r="AX1022" s="23"/>
      <c r="AY1022" s="23"/>
      <c r="AZ1022" s="23"/>
      <c r="BA1022" s="23"/>
      <c r="BB1022" s="23"/>
      <c r="BC1022" s="23"/>
      <c r="BD1022" s="23"/>
      <c r="BE1022" s="23"/>
      <c r="BF1022" s="23"/>
    </row>
    <row r="1023" hidden="1">
      <c r="A1023" s="5">
        <v>38940.0</v>
      </c>
      <c r="B1023" s="6" t="s">
        <v>8219</v>
      </c>
      <c r="C1023" s="6" t="s">
        <v>20037</v>
      </c>
      <c r="D1023" s="23"/>
      <c r="E1023" s="23"/>
      <c r="F1023" s="23"/>
      <c r="G1023" s="6">
        <v>650.0</v>
      </c>
      <c r="H1023" s="23"/>
      <c r="I1023" s="6">
        <v>0.0</v>
      </c>
      <c r="J1023" s="6">
        <v>0.0</v>
      </c>
      <c r="K1023" s="6">
        <v>6.0</v>
      </c>
      <c r="L1023" s="6">
        <v>0.0</v>
      </c>
      <c r="M1023" s="6">
        <v>0.0</v>
      </c>
      <c r="N1023" s="6" t="s">
        <v>61</v>
      </c>
      <c r="O1023" s="6">
        <v>0.0</v>
      </c>
      <c r="P1023" s="6">
        <v>0.0</v>
      </c>
      <c r="Q1023" s="23"/>
      <c r="R1023" s="23"/>
      <c r="S1023" s="23"/>
      <c r="T1023" s="23"/>
      <c r="U1023" s="23"/>
      <c r="V1023" s="23"/>
      <c r="W1023" s="23"/>
      <c r="X1023" s="23"/>
      <c r="Y1023" s="23"/>
      <c r="Z1023" s="23"/>
      <c r="AA1023" s="23"/>
      <c r="AB1023" s="23"/>
      <c r="AC1023" s="23"/>
      <c r="AD1023" s="23"/>
      <c r="AE1023" s="23"/>
      <c r="AF1023" s="23"/>
      <c r="AG1023" s="23"/>
      <c r="AH1023" s="23"/>
      <c r="AI1023" s="23"/>
      <c r="AJ1023" s="23"/>
      <c r="AK1023" s="23"/>
      <c r="AL1023" s="23"/>
      <c r="AM1023" s="23"/>
      <c r="AN1023" s="23"/>
      <c r="AO1023" s="23"/>
      <c r="AP1023" s="23"/>
      <c r="AQ1023" s="23"/>
      <c r="AR1023" s="6" t="s">
        <v>68</v>
      </c>
      <c r="AS1023" s="23"/>
      <c r="AT1023" s="23"/>
      <c r="AU1023" s="23"/>
      <c r="AV1023" s="23"/>
      <c r="AW1023" s="23"/>
      <c r="AX1023" s="23"/>
      <c r="AY1023" s="23"/>
      <c r="AZ1023" s="23"/>
      <c r="BA1023" s="23"/>
      <c r="BB1023" s="23"/>
      <c r="BC1023" s="23"/>
      <c r="BD1023" s="23"/>
      <c r="BE1023" s="23"/>
      <c r="BF1023" s="23"/>
    </row>
    <row r="1024" hidden="1">
      <c r="A1024" s="5">
        <v>38706.0</v>
      </c>
      <c r="B1024" s="12">
        <v>43195.0</v>
      </c>
      <c r="C1024" s="6" t="s">
        <v>20039</v>
      </c>
      <c r="D1024" s="23"/>
      <c r="E1024" s="23"/>
      <c r="F1024" s="23"/>
      <c r="G1024" s="6">
        <v>1000.0</v>
      </c>
      <c r="H1024" s="23"/>
      <c r="I1024" s="6">
        <v>0.0</v>
      </c>
      <c r="J1024" s="6">
        <v>0.0</v>
      </c>
      <c r="K1024" s="6">
        <v>6.0</v>
      </c>
      <c r="L1024" s="6">
        <v>0.0</v>
      </c>
      <c r="M1024" s="6">
        <v>0.0</v>
      </c>
      <c r="N1024" s="6" t="s">
        <v>61</v>
      </c>
      <c r="O1024" s="6">
        <v>0.0</v>
      </c>
      <c r="P1024" s="6">
        <v>0.0</v>
      </c>
      <c r="Q1024" s="23"/>
      <c r="R1024" s="23"/>
      <c r="S1024" s="23"/>
      <c r="T1024" s="23"/>
      <c r="U1024" s="23"/>
      <c r="V1024" s="23"/>
      <c r="W1024" s="23"/>
      <c r="X1024" s="23"/>
      <c r="Y1024" s="23"/>
      <c r="Z1024" s="23"/>
      <c r="AA1024" s="23"/>
      <c r="AB1024" s="23"/>
      <c r="AC1024" s="23"/>
      <c r="AD1024" s="23"/>
      <c r="AE1024" s="23"/>
      <c r="AF1024" s="23"/>
      <c r="AG1024" s="23"/>
      <c r="AH1024" s="23"/>
      <c r="AI1024" s="23"/>
      <c r="AJ1024" s="23"/>
      <c r="AK1024" s="23"/>
      <c r="AL1024" s="23"/>
      <c r="AM1024" s="23"/>
      <c r="AN1024" s="23"/>
      <c r="AO1024" s="23"/>
      <c r="AP1024" s="23"/>
      <c r="AQ1024" s="23"/>
      <c r="AR1024" s="6" t="s">
        <v>68</v>
      </c>
      <c r="AS1024" s="23"/>
      <c r="AT1024" s="23"/>
      <c r="AU1024" s="23"/>
      <c r="AV1024" s="22" t="s">
        <v>20040</v>
      </c>
      <c r="AW1024" s="22" t="s">
        <v>20040</v>
      </c>
      <c r="AX1024" s="23"/>
      <c r="AY1024" s="23"/>
      <c r="AZ1024" s="23"/>
      <c r="BA1024" s="23"/>
      <c r="BB1024" s="23"/>
      <c r="BC1024" s="23"/>
      <c r="BD1024" s="23"/>
      <c r="BE1024" s="23"/>
      <c r="BF1024" s="23"/>
    </row>
    <row r="1025" hidden="1">
      <c r="A1025" s="5">
        <v>41349.0</v>
      </c>
      <c r="B1025" s="6" t="s">
        <v>20042</v>
      </c>
      <c r="C1025" s="6" t="s">
        <v>20043</v>
      </c>
      <c r="D1025" s="23"/>
      <c r="E1025" s="23"/>
      <c r="F1025" s="23"/>
      <c r="G1025" s="6">
        <v>40000.0</v>
      </c>
      <c r="H1025" s="23"/>
      <c r="I1025" s="6">
        <v>0.0</v>
      </c>
      <c r="J1025" s="6">
        <v>0.0</v>
      </c>
      <c r="K1025" s="6">
        <v>6.0</v>
      </c>
      <c r="L1025" s="6">
        <v>0.0</v>
      </c>
      <c r="M1025" s="6">
        <v>0.0</v>
      </c>
      <c r="N1025" s="6" t="s">
        <v>61</v>
      </c>
      <c r="O1025" s="6">
        <v>0.0</v>
      </c>
      <c r="P1025" s="6">
        <v>0.0</v>
      </c>
      <c r="Q1025" s="6" t="s">
        <v>20042</v>
      </c>
      <c r="R1025" s="12">
        <v>43354.0</v>
      </c>
      <c r="S1025" s="23"/>
      <c r="T1025" s="23"/>
      <c r="U1025" s="23"/>
      <c r="V1025" s="23"/>
      <c r="W1025" s="6" t="s">
        <v>266</v>
      </c>
      <c r="X1025" s="23"/>
      <c r="Y1025" s="23"/>
      <c r="Z1025" s="23"/>
      <c r="AA1025" s="23"/>
      <c r="AB1025" s="23"/>
      <c r="AC1025" s="6" t="s">
        <v>20045</v>
      </c>
      <c r="AD1025" s="6" t="s">
        <v>20046</v>
      </c>
      <c r="AE1025" s="6" t="s">
        <v>20047</v>
      </c>
      <c r="AF1025" s="6" t="s">
        <v>20048</v>
      </c>
      <c r="AG1025" s="23"/>
      <c r="AH1025" s="23"/>
      <c r="AI1025" s="23"/>
      <c r="AJ1025" s="23"/>
      <c r="AK1025" s="23"/>
      <c r="AL1025" s="23"/>
      <c r="AM1025" s="23"/>
      <c r="AN1025" s="23"/>
      <c r="AO1025" s="23"/>
      <c r="AP1025" s="23"/>
      <c r="AQ1025" s="23"/>
      <c r="AR1025" s="6" t="s">
        <v>68</v>
      </c>
      <c r="AS1025" s="23"/>
      <c r="AT1025" s="6" t="s">
        <v>20049</v>
      </c>
      <c r="AU1025" s="23"/>
      <c r="AV1025" s="22" t="s">
        <v>20050</v>
      </c>
      <c r="AW1025" s="22" t="s">
        <v>20050</v>
      </c>
      <c r="AX1025" s="23"/>
      <c r="AY1025" s="23"/>
      <c r="AZ1025" s="23"/>
      <c r="BA1025" s="23"/>
      <c r="BB1025" s="23"/>
      <c r="BC1025" s="23"/>
      <c r="BD1025" s="23"/>
      <c r="BE1025" s="23"/>
      <c r="BF1025" s="23"/>
    </row>
    <row r="1026" hidden="1">
      <c r="A1026" s="5">
        <v>37241.0</v>
      </c>
      <c r="B1026" s="6" t="s">
        <v>14078</v>
      </c>
      <c r="C1026" s="6" t="s">
        <v>20054</v>
      </c>
      <c r="D1026" s="23"/>
      <c r="E1026" s="23"/>
      <c r="F1026" s="23"/>
      <c r="G1026" s="6">
        <v>1000000.0</v>
      </c>
      <c r="H1026" s="23"/>
      <c r="I1026" s="6">
        <v>0.0</v>
      </c>
      <c r="J1026" s="6">
        <v>0.0</v>
      </c>
      <c r="K1026" s="6">
        <v>6.0</v>
      </c>
      <c r="L1026" s="6">
        <v>0.0</v>
      </c>
      <c r="M1026" s="6">
        <v>0.0</v>
      </c>
      <c r="N1026" s="6" t="s">
        <v>61</v>
      </c>
      <c r="O1026" s="6">
        <v>0.0</v>
      </c>
      <c r="P1026" s="6">
        <v>0.0</v>
      </c>
      <c r="Q1026" s="23"/>
      <c r="R1026" s="23"/>
      <c r="S1026" s="23"/>
      <c r="T1026" s="23"/>
      <c r="U1026" s="23"/>
      <c r="V1026" s="23"/>
      <c r="W1026" s="23"/>
      <c r="X1026" s="23"/>
      <c r="Y1026" s="23"/>
      <c r="Z1026" s="23"/>
      <c r="AA1026" s="23"/>
      <c r="AB1026" s="23"/>
      <c r="AC1026" s="23"/>
      <c r="AD1026" s="23"/>
      <c r="AE1026" s="23"/>
      <c r="AF1026" s="23"/>
      <c r="AG1026" s="23"/>
      <c r="AH1026" s="23"/>
      <c r="AI1026" s="23"/>
      <c r="AJ1026" s="23"/>
      <c r="AK1026" s="23"/>
      <c r="AL1026" s="23"/>
      <c r="AM1026" s="23"/>
      <c r="AN1026" s="23"/>
      <c r="AO1026" s="23"/>
      <c r="AP1026" s="23"/>
      <c r="AQ1026" s="23"/>
      <c r="AR1026" s="6" t="s">
        <v>68</v>
      </c>
      <c r="AS1026" s="23"/>
      <c r="AT1026" s="23"/>
      <c r="AU1026" s="23"/>
      <c r="AV1026" s="23"/>
      <c r="AW1026" s="23"/>
      <c r="AX1026" s="23"/>
      <c r="AY1026" s="23"/>
      <c r="AZ1026" s="23"/>
      <c r="BA1026" s="23"/>
      <c r="BB1026" s="23"/>
      <c r="BC1026" s="23"/>
      <c r="BD1026" s="23"/>
      <c r="BE1026" s="23"/>
      <c r="BF1026" s="23"/>
    </row>
    <row r="1027" hidden="1">
      <c r="A1027" s="5">
        <v>37706.0</v>
      </c>
      <c r="B1027" s="6" t="s">
        <v>10086</v>
      </c>
      <c r="C1027" s="6" t="s">
        <v>20056</v>
      </c>
      <c r="D1027" s="23"/>
      <c r="E1027" s="23"/>
      <c r="F1027" s="23"/>
      <c r="G1027" s="6">
        <v>4500.0</v>
      </c>
      <c r="H1027" s="23"/>
      <c r="I1027" s="6">
        <v>0.0</v>
      </c>
      <c r="J1027" s="6">
        <v>0.0</v>
      </c>
      <c r="K1027" s="6">
        <v>6.0</v>
      </c>
      <c r="L1027" s="6">
        <v>0.0</v>
      </c>
      <c r="M1027" s="6">
        <v>0.0</v>
      </c>
      <c r="N1027" s="6" t="s">
        <v>61</v>
      </c>
      <c r="O1027" s="6">
        <v>0.0</v>
      </c>
      <c r="P1027" s="6">
        <v>0.0</v>
      </c>
      <c r="Q1027" s="23"/>
      <c r="R1027" s="23"/>
      <c r="S1027" s="23"/>
      <c r="T1027" s="23"/>
      <c r="U1027" s="23"/>
      <c r="V1027" s="23"/>
      <c r="W1027" s="23"/>
      <c r="X1027" s="23"/>
      <c r="Y1027" s="23"/>
      <c r="Z1027" s="23"/>
      <c r="AA1027" s="23"/>
      <c r="AB1027" s="23"/>
      <c r="AC1027" s="23"/>
      <c r="AD1027" s="23"/>
      <c r="AE1027" s="23"/>
      <c r="AF1027" s="23"/>
      <c r="AG1027" s="23"/>
      <c r="AH1027" s="23"/>
      <c r="AI1027" s="23"/>
      <c r="AJ1027" s="23"/>
      <c r="AK1027" s="23"/>
      <c r="AL1027" s="23"/>
      <c r="AM1027" s="23"/>
      <c r="AN1027" s="23"/>
      <c r="AO1027" s="23"/>
      <c r="AP1027" s="23"/>
      <c r="AQ1027" s="23"/>
      <c r="AR1027" s="6" t="s">
        <v>68</v>
      </c>
      <c r="AS1027" s="23"/>
      <c r="AT1027" s="23"/>
      <c r="AU1027" s="23"/>
      <c r="AV1027" s="23"/>
      <c r="AW1027" s="23"/>
      <c r="AX1027" s="23"/>
      <c r="AY1027" s="23"/>
      <c r="AZ1027" s="23"/>
      <c r="BA1027" s="23"/>
      <c r="BB1027" s="23"/>
      <c r="BC1027" s="23"/>
      <c r="BD1027" s="23"/>
      <c r="BE1027" s="23"/>
      <c r="BF1027" s="23"/>
    </row>
    <row r="1028" hidden="1">
      <c r="A1028" s="5">
        <v>40694.0</v>
      </c>
      <c r="B1028" s="6" t="s">
        <v>15491</v>
      </c>
      <c r="C1028" s="6" t="s">
        <v>20058</v>
      </c>
      <c r="D1028" s="23"/>
      <c r="E1028" s="23"/>
      <c r="F1028" s="23"/>
      <c r="G1028" s="6">
        <v>1000.0</v>
      </c>
      <c r="H1028" s="23"/>
      <c r="I1028" s="6">
        <v>0.0</v>
      </c>
      <c r="J1028" s="6">
        <v>0.0</v>
      </c>
      <c r="K1028" s="6">
        <v>6.0</v>
      </c>
      <c r="L1028" s="6">
        <v>0.0</v>
      </c>
      <c r="M1028" s="6">
        <v>0.0</v>
      </c>
      <c r="N1028" s="6" t="s">
        <v>61</v>
      </c>
      <c r="O1028" s="6">
        <v>0.0</v>
      </c>
      <c r="P1028" s="6">
        <v>0.0</v>
      </c>
      <c r="Q1028" s="23"/>
      <c r="R1028" s="23"/>
      <c r="S1028" s="23"/>
      <c r="T1028" s="23"/>
      <c r="U1028" s="23"/>
      <c r="V1028" s="23"/>
      <c r="W1028" s="23"/>
      <c r="X1028" s="23"/>
      <c r="Y1028" s="23"/>
      <c r="Z1028" s="23"/>
      <c r="AA1028" s="23"/>
      <c r="AB1028" s="23"/>
      <c r="AC1028" s="23"/>
      <c r="AD1028" s="23"/>
      <c r="AE1028" s="23"/>
      <c r="AF1028" s="23"/>
      <c r="AG1028" s="23"/>
      <c r="AH1028" s="23"/>
      <c r="AI1028" s="23"/>
      <c r="AJ1028" s="23"/>
      <c r="AK1028" s="23"/>
      <c r="AL1028" s="23"/>
      <c r="AM1028" s="23"/>
      <c r="AN1028" s="23"/>
      <c r="AO1028" s="23"/>
      <c r="AP1028" s="23"/>
      <c r="AQ1028" s="23"/>
      <c r="AR1028" s="6" t="s">
        <v>68</v>
      </c>
      <c r="AS1028" s="23"/>
      <c r="AT1028" s="23"/>
      <c r="AU1028" s="23"/>
      <c r="AV1028" s="22" t="s">
        <v>20059</v>
      </c>
      <c r="AW1028" s="22" t="s">
        <v>20059</v>
      </c>
      <c r="AX1028" s="23"/>
      <c r="AY1028" s="23"/>
      <c r="AZ1028" s="23"/>
      <c r="BA1028" s="23"/>
      <c r="BB1028" s="23"/>
      <c r="BC1028" s="23"/>
      <c r="BD1028" s="23"/>
      <c r="BE1028" s="23"/>
      <c r="BF1028" s="23"/>
    </row>
    <row r="1029" hidden="1">
      <c r="A1029" s="5">
        <v>39795.0</v>
      </c>
      <c r="B1029" s="12">
        <v>43227.0</v>
      </c>
      <c r="C1029" s="6" t="s">
        <v>20063</v>
      </c>
      <c r="D1029" s="23"/>
      <c r="E1029" s="23"/>
      <c r="F1029" s="23"/>
      <c r="G1029" s="6">
        <v>3.0E7</v>
      </c>
      <c r="H1029" s="23"/>
      <c r="I1029" s="6">
        <v>0.0</v>
      </c>
      <c r="J1029" s="6">
        <v>0.0</v>
      </c>
      <c r="K1029" s="6">
        <v>6.0</v>
      </c>
      <c r="L1029" s="6">
        <v>0.0</v>
      </c>
      <c r="M1029" s="6">
        <v>0.0</v>
      </c>
      <c r="N1029" s="6" t="s">
        <v>61</v>
      </c>
      <c r="O1029" s="6">
        <v>0.0</v>
      </c>
      <c r="P1029" s="6">
        <v>0.0</v>
      </c>
      <c r="Q1029" s="23"/>
      <c r="R1029" s="23"/>
      <c r="S1029" s="23"/>
      <c r="T1029" s="23"/>
      <c r="U1029" s="23"/>
      <c r="V1029" s="23"/>
      <c r="W1029" s="23"/>
      <c r="X1029" s="23"/>
      <c r="Y1029" s="23"/>
      <c r="Z1029" s="23"/>
      <c r="AA1029" s="23"/>
      <c r="AB1029" s="23"/>
      <c r="AC1029" s="23"/>
      <c r="AD1029" s="23"/>
      <c r="AE1029" s="23"/>
      <c r="AF1029" s="23"/>
      <c r="AG1029" s="23"/>
      <c r="AH1029" s="23"/>
      <c r="AI1029" s="23"/>
      <c r="AJ1029" s="23"/>
      <c r="AK1029" s="23"/>
      <c r="AL1029" s="23"/>
      <c r="AM1029" s="23"/>
      <c r="AN1029" s="23"/>
      <c r="AO1029" s="23"/>
      <c r="AP1029" s="23"/>
      <c r="AQ1029" s="23"/>
      <c r="AR1029" s="6" t="s">
        <v>68</v>
      </c>
      <c r="AS1029" s="23"/>
      <c r="AT1029" s="23"/>
      <c r="AU1029" s="23"/>
      <c r="AV1029" s="22" t="s">
        <v>20064</v>
      </c>
      <c r="AW1029" s="22" t="s">
        <v>20064</v>
      </c>
      <c r="AX1029" s="23"/>
      <c r="AY1029" s="23"/>
      <c r="AZ1029" s="23"/>
      <c r="BA1029" s="23"/>
      <c r="BB1029" s="23"/>
      <c r="BC1029" s="23"/>
      <c r="BD1029" s="23"/>
      <c r="BE1029" s="23"/>
      <c r="BF1029" s="23"/>
    </row>
    <row r="1030" hidden="1">
      <c r="A1030" s="5">
        <v>42979.0</v>
      </c>
      <c r="B1030" s="6" t="s">
        <v>9279</v>
      </c>
      <c r="C1030" s="6" t="s">
        <v>20065</v>
      </c>
      <c r="D1030" s="23"/>
      <c r="E1030" s="23"/>
      <c r="F1030" s="23"/>
      <c r="G1030" s="6">
        <v>25000.0</v>
      </c>
      <c r="H1030" s="23"/>
      <c r="I1030" s="6">
        <v>0.0</v>
      </c>
      <c r="J1030" s="6">
        <v>0.0</v>
      </c>
      <c r="K1030" s="6">
        <v>6.0</v>
      </c>
      <c r="L1030" s="6">
        <v>0.0</v>
      </c>
      <c r="M1030" s="6">
        <v>0.0</v>
      </c>
      <c r="N1030" s="6" t="s">
        <v>61</v>
      </c>
      <c r="O1030" s="6">
        <v>0.0</v>
      </c>
      <c r="P1030" s="6">
        <v>0.0</v>
      </c>
      <c r="Q1030" s="23"/>
      <c r="R1030" s="23"/>
      <c r="S1030" s="23"/>
      <c r="T1030" s="23"/>
      <c r="U1030" s="23"/>
      <c r="V1030" s="23"/>
      <c r="W1030" s="23"/>
      <c r="X1030" s="23"/>
      <c r="Y1030" s="23"/>
      <c r="Z1030" s="23"/>
      <c r="AA1030" s="23"/>
      <c r="AB1030" s="23"/>
      <c r="AC1030" s="23"/>
      <c r="AD1030" s="23"/>
      <c r="AE1030" s="23"/>
      <c r="AF1030" s="23"/>
      <c r="AG1030" s="23"/>
      <c r="AH1030" s="23"/>
      <c r="AI1030" s="23"/>
      <c r="AJ1030" s="23"/>
      <c r="AK1030" s="23"/>
      <c r="AL1030" s="23"/>
      <c r="AM1030" s="23"/>
      <c r="AN1030" s="23"/>
      <c r="AO1030" s="23"/>
      <c r="AP1030" s="23"/>
      <c r="AQ1030" s="23"/>
      <c r="AR1030" s="6" t="s">
        <v>68</v>
      </c>
      <c r="AS1030" s="23"/>
      <c r="AT1030" s="23"/>
      <c r="AU1030" s="23"/>
      <c r="AV1030" s="22" t="s">
        <v>20066</v>
      </c>
      <c r="AW1030" s="22" t="s">
        <v>20066</v>
      </c>
      <c r="AX1030" s="23"/>
      <c r="AY1030" s="23"/>
      <c r="AZ1030" s="23"/>
      <c r="BA1030" s="23"/>
      <c r="BB1030" s="23"/>
      <c r="BC1030" s="23"/>
      <c r="BD1030" s="23"/>
      <c r="BE1030" s="23"/>
      <c r="BF1030" s="23"/>
    </row>
    <row r="1031">
      <c r="A1031" s="5">
        <v>43004.0</v>
      </c>
      <c r="B1031" s="6" t="s">
        <v>9279</v>
      </c>
      <c r="C1031" s="6" t="s">
        <v>20071</v>
      </c>
      <c r="D1031" s="6" t="s">
        <v>20072</v>
      </c>
      <c r="E1031" s="6" t="s">
        <v>20073</v>
      </c>
      <c r="F1031" s="22" t="s">
        <v>20074</v>
      </c>
      <c r="G1031" s="6">
        <v>1300.0</v>
      </c>
      <c r="H1031" s="6">
        <v>265.37</v>
      </c>
      <c r="I1031" s="6">
        <v>20.0</v>
      </c>
      <c r="J1031" s="6">
        <v>15.9222</v>
      </c>
      <c r="K1031" s="6">
        <v>6.0</v>
      </c>
      <c r="L1031" s="6">
        <v>80.23</v>
      </c>
      <c r="M1031" s="6">
        <v>12.38</v>
      </c>
      <c r="N1031" s="6" t="s">
        <v>61</v>
      </c>
      <c r="O1031" s="6">
        <v>1.0</v>
      </c>
      <c r="P1031" s="6">
        <v>0.0</v>
      </c>
      <c r="Q1031" s="6" t="s">
        <v>9279</v>
      </c>
      <c r="R1031" s="6" t="s">
        <v>17220</v>
      </c>
      <c r="S1031" s="6" t="s">
        <v>15051</v>
      </c>
      <c r="T1031" s="22" t="s">
        <v>20077</v>
      </c>
      <c r="U1031" s="6" t="s">
        <v>20078</v>
      </c>
      <c r="V1031" s="23"/>
      <c r="W1031" s="6" t="s">
        <v>16470</v>
      </c>
      <c r="X1031" s="23"/>
      <c r="Y1031" s="23"/>
      <c r="Z1031" s="23"/>
      <c r="AA1031" s="23"/>
      <c r="AB1031" s="23"/>
      <c r="AC1031" s="6" t="s">
        <v>20079</v>
      </c>
      <c r="AD1031" s="6" t="s">
        <v>20080</v>
      </c>
      <c r="AE1031" s="22" t="s">
        <v>20081</v>
      </c>
      <c r="AF1031" s="22" t="s">
        <v>20082</v>
      </c>
      <c r="AG1031" s="23"/>
      <c r="AH1031" s="23"/>
      <c r="AI1031" s="23"/>
      <c r="AJ1031" s="23"/>
      <c r="AK1031" s="23"/>
      <c r="AL1031" s="23"/>
      <c r="AM1031" s="23"/>
      <c r="AN1031" s="23"/>
      <c r="AO1031" s="23"/>
      <c r="AP1031" s="23"/>
      <c r="AQ1031" s="23"/>
      <c r="AR1031" s="6" t="s">
        <v>86</v>
      </c>
      <c r="AS1031" s="23"/>
      <c r="AT1031" s="6" t="s">
        <v>20083</v>
      </c>
      <c r="AU1031" s="23"/>
      <c r="AV1031" s="22" t="s">
        <v>20077</v>
      </c>
      <c r="AW1031" s="22" t="s">
        <v>20077</v>
      </c>
      <c r="AX1031" s="22" t="s">
        <v>20084</v>
      </c>
      <c r="AY1031" s="23"/>
      <c r="AZ1031" s="23"/>
      <c r="BA1031" s="22" t="s">
        <v>20085</v>
      </c>
      <c r="BB1031" s="22" t="s">
        <v>20086</v>
      </c>
      <c r="BC1031" s="23"/>
      <c r="BD1031" s="23"/>
      <c r="BE1031" s="23"/>
      <c r="BF1031" s="23"/>
    </row>
    <row r="1032" hidden="1">
      <c r="A1032" s="5">
        <v>38906.0</v>
      </c>
      <c r="B1032" s="6" t="s">
        <v>9343</v>
      </c>
      <c r="C1032" s="6" t="s">
        <v>20090</v>
      </c>
      <c r="D1032" s="23"/>
      <c r="E1032" s="23"/>
      <c r="F1032" s="23"/>
      <c r="G1032" s="6">
        <v>4000.0</v>
      </c>
      <c r="H1032" s="23"/>
      <c r="I1032" s="6">
        <v>0.0</v>
      </c>
      <c r="J1032" s="6">
        <v>0.0</v>
      </c>
      <c r="K1032" s="6">
        <v>6.0</v>
      </c>
      <c r="L1032" s="6">
        <v>0.0</v>
      </c>
      <c r="M1032" s="6">
        <v>0.0</v>
      </c>
      <c r="N1032" s="6" t="s">
        <v>61</v>
      </c>
      <c r="O1032" s="6">
        <v>0.0</v>
      </c>
      <c r="P1032" s="6">
        <v>0.0</v>
      </c>
      <c r="Q1032" s="23"/>
      <c r="R1032" s="23"/>
      <c r="S1032" s="23"/>
      <c r="T1032" s="23"/>
      <c r="U1032" s="23"/>
      <c r="V1032" s="23"/>
      <c r="W1032" s="23"/>
      <c r="X1032" s="23"/>
      <c r="Y1032" s="23"/>
      <c r="Z1032" s="23"/>
      <c r="AA1032" s="23"/>
      <c r="AB1032" s="23"/>
      <c r="AC1032" s="23"/>
      <c r="AD1032" s="23"/>
      <c r="AE1032" s="23"/>
      <c r="AF1032" s="23"/>
      <c r="AG1032" s="23"/>
      <c r="AH1032" s="23"/>
      <c r="AI1032" s="23"/>
      <c r="AJ1032" s="23"/>
      <c r="AK1032" s="23"/>
      <c r="AL1032" s="23"/>
      <c r="AM1032" s="23"/>
      <c r="AN1032" s="23"/>
      <c r="AO1032" s="23"/>
      <c r="AP1032" s="23"/>
      <c r="AQ1032" s="23"/>
      <c r="AR1032" s="6" t="s">
        <v>68</v>
      </c>
      <c r="AS1032" s="23"/>
      <c r="AT1032" s="23"/>
      <c r="AU1032" s="23"/>
      <c r="AV1032" s="23"/>
      <c r="AW1032" s="23"/>
      <c r="AX1032" s="23"/>
      <c r="AY1032" s="23"/>
      <c r="AZ1032" s="23"/>
      <c r="BA1032" s="23"/>
      <c r="BB1032" s="23"/>
      <c r="BC1032" s="23"/>
      <c r="BD1032" s="23"/>
      <c r="BE1032" s="23"/>
      <c r="BF1032" s="23"/>
    </row>
    <row r="1033" hidden="1">
      <c r="A1033" s="5">
        <v>39217.0</v>
      </c>
      <c r="B1033" s="6" t="s">
        <v>20091</v>
      </c>
      <c r="C1033" s="6" t="s">
        <v>20092</v>
      </c>
      <c r="D1033" s="23"/>
      <c r="E1033" s="23"/>
      <c r="F1033" s="23"/>
      <c r="G1033" s="6">
        <v>1000.0</v>
      </c>
      <c r="H1033" s="23"/>
      <c r="I1033" s="6">
        <v>0.0</v>
      </c>
      <c r="J1033" s="6">
        <v>0.0</v>
      </c>
      <c r="K1033" s="6">
        <v>6.0</v>
      </c>
      <c r="L1033" s="6">
        <v>0.0</v>
      </c>
      <c r="M1033" s="6">
        <v>0.0</v>
      </c>
      <c r="N1033" s="6" t="s">
        <v>61</v>
      </c>
      <c r="O1033" s="6">
        <v>0.0</v>
      </c>
      <c r="P1033" s="6">
        <v>0.0</v>
      </c>
      <c r="Q1033" s="23"/>
      <c r="R1033" s="23"/>
      <c r="S1033" s="23"/>
      <c r="T1033" s="23"/>
      <c r="U1033" s="23"/>
      <c r="V1033" s="23"/>
      <c r="W1033" s="23"/>
      <c r="X1033" s="23"/>
      <c r="Y1033" s="23"/>
      <c r="Z1033" s="23"/>
      <c r="AA1033" s="23"/>
      <c r="AB1033" s="23"/>
      <c r="AC1033" s="23"/>
      <c r="AD1033" s="23"/>
      <c r="AE1033" s="23"/>
      <c r="AF1033" s="23"/>
      <c r="AG1033" s="23"/>
      <c r="AH1033" s="23"/>
      <c r="AI1033" s="23"/>
      <c r="AJ1033" s="23"/>
      <c r="AK1033" s="23"/>
      <c r="AL1033" s="23"/>
      <c r="AM1033" s="23"/>
      <c r="AN1033" s="23"/>
      <c r="AO1033" s="23"/>
      <c r="AP1033" s="23"/>
      <c r="AQ1033" s="23"/>
      <c r="AR1033" s="6" t="s">
        <v>68</v>
      </c>
      <c r="AS1033" s="23"/>
      <c r="AT1033" s="23"/>
      <c r="AU1033" s="23"/>
      <c r="AV1033" s="23"/>
      <c r="AW1033" s="23"/>
      <c r="AX1033" s="23"/>
      <c r="AY1033" s="23"/>
      <c r="AZ1033" s="23"/>
      <c r="BA1033" s="23"/>
      <c r="BB1033" s="23"/>
      <c r="BC1033" s="23"/>
      <c r="BD1033" s="23"/>
      <c r="BE1033" s="23"/>
      <c r="BF1033" s="23"/>
    </row>
    <row r="1034" hidden="1">
      <c r="A1034" s="5">
        <v>39220.0</v>
      </c>
      <c r="B1034" s="6" t="s">
        <v>20091</v>
      </c>
      <c r="C1034" s="6" t="s">
        <v>20093</v>
      </c>
      <c r="D1034" s="23"/>
      <c r="E1034" s="23"/>
      <c r="F1034" s="23"/>
      <c r="G1034" s="6">
        <v>1000.0</v>
      </c>
      <c r="H1034" s="23"/>
      <c r="I1034" s="6">
        <v>0.0</v>
      </c>
      <c r="J1034" s="6">
        <v>0.0</v>
      </c>
      <c r="K1034" s="6">
        <v>6.0</v>
      </c>
      <c r="L1034" s="6">
        <v>0.0</v>
      </c>
      <c r="M1034" s="6">
        <v>0.0</v>
      </c>
      <c r="N1034" s="6" t="s">
        <v>61</v>
      </c>
      <c r="O1034" s="6">
        <v>0.0</v>
      </c>
      <c r="P1034" s="6">
        <v>0.0</v>
      </c>
      <c r="Q1034" s="23"/>
      <c r="R1034" s="23"/>
      <c r="S1034" s="23"/>
      <c r="T1034" s="23"/>
      <c r="U1034" s="23"/>
      <c r="V1034" s="23"/>
      <c r="W1034" s="23"/>
      <c r="X1034" s="23"/>
      <c r="Y1034" s="23"/>
      <c r="Z1034" s="23"/>
      <c r="AA1034" s="23"/>
      <c r="AB1034" s="23"/>
      <c r="AC1034" s="23"/>
      <c r="AD1034" s="23"/>
      <c r="AE1034" s="23"/>
      <c r="AF1034" s="23"/>
      <c r="AG1034" s="23"/>
      <c r="AH1034" s="23"/>
      <c r="AI1034" s="23"/>
      <c r="AJ1034" s="23"/>
      <c r="AK1034" s="23"/>
      <c r="AL1034" s="23"/>
      <c r="AM1034" s="23"/>
      <c r="AN1034" s="23"/>
      <c r="AO1034" s="23"/>
      <c r="AP1034" s="23"/>
      <c r="AQ1034" s="23"/>
      <c r="AR1034" s="6" t="s">
        <v>68</v>
      </c>
      <c r="AS1034" s="23"/>
      <c r="AT1034" s="23"/>
      <c r="AU1034" s="23"/>
      <c r="AV1034" s="22" t="s">
        <v>20094</v>
      </c>
      <c r="AW1034" s="22" t="s">
        <v>20094</v>
      </c>
      <c r="AX1034" s="23"/>
      <c r="AY1034" s="23"/>
      <c r="AZ1034" s="23"/>
      <c r="BA1034" s="23"/>
      <c r="BB1034" s="23"/>
      <c r="BC1034" s="23"/>
      <c r="BD1034" s="23"/>
      <c r="BE1034" s="23"/>
      <c r="BF1034" s="23"/>
    </row>
    <row r="1035" hidden="1">
      <c r="A1035" s="5">
        <v>40458.0</v>
      </c>
      <c r="B1035" s="12">
        <v>43320.0</v>
      </c>
      <c r="C1035" s="6" t="s">
        <v>20098</v>
      </c>
      <c r="D1035" s="23"/>
      <c r="E1035" s="23"/>
      <c r="F1035" s="23"/>
      <c r="G1035" s="6">
        <v>50000.0</v>
      </c>
      <c r="H1035" s="23"/>
      <c r="I1035" s="6">
        <v>0.0</v>
      </c>
      <c r="J1035" s="6">
        <v>0.0</v>
      </c>
      <c r="K1035" s="6">
        <v>6.0</v>
      </c>
      <c r="L1035" s="6">
        <v>0.0</v>
      </c>
      <c r="M1035" s="6">
        <v>0.0</v>
      </c>
      <c r="N1035" s="6" t="s">
        <v>61</v>
      </c>
      <c r="O1035" s="6">
        <v>0.0</v>
      </c>
      <c r="P1035" s="6">
        <v>0.0</v>
      </c>
      <c r="Q1035" s="23"/>
      <c r="R1035" s="23"/>
      <c r="S1035" s="23"/>
      <c r="T1035" s="23"/>
      <c r="U1035" s="23"/>
      <c r="V1035" s="23"/>
      <c r="W1035" s="23"/>
      <c r="X1035" s="23"/>
      <c r="Y1035" s="23"/>
      <c r="Z1035" s="23"/>
      <c r="AA1035" s="23"/>
      <c r="AB1035" s="23"/>
      <c r="AC1035" s="23"/>
      <c r="AD1035" s="23"/>
      <c r="AE1035" s="23"/>
      <c r="AF1035" s="23"/>
      <c r="AG1035" s="23"/>
      <c r="AH1035" s="23"/>
      <c r="AI1035" s="23"/>
      <c r="AJ1035" s="23"/>
      <c r="AK1035" s="23"/>
      <c r="AL1035" s="23"/>
      <c r="AM1035" s="23"/>
      <c r="AN1035" s="23"/>
      <c r="AO1035" s="23"/>
      <c r="AP1035" s="23"/>
      <c r="AQ1035" s="23"/>
      <c r="AR1035" s="6" t="s">
        <v>68</v>
      </c>
      <c r="AS1035" s="23"/>
      <c r="AT1035" s="23"/>
      <c r="AU1035" s="23"/>
      <c r="AV1035" s="23"/>
      <c r="AW1035" s="23"/>
      <c r="AX1035" s="23"/>
      <c r="AY1035" s="23"/>
      <c r="AZ1035" s="23"/>
      <c r="BA1035" s="23"/>
      <c r="BB1035" s="23"/>
      <c r="BC1035" s="23"/>
      <c r="BD1035" s="23"/>
      <c r="BE1035" s="23"/>
      <c r="BF1035" s="23"/>
    </row>
    <row r="1036" hidden="1">
      <c r="A1036" s="5">
        <v>37604.0</v>
      </c>
      <c r="B1036" s="6" t="s">
        <v>12407</v>
      </c>
      <c r="C1036" s="6" t="s">
        <v>20104</v>
      </c>
      <c r="D1036" s="23"/>
      <c r="E1036" s="23"/>
      <c r="F1036" s="23"/>
      <c r="G1036" s="6">
        <v>1000.0</v>
      </c>
      <c r="H1036" s="23"/>
      <c r="I1036" s="6">
        <v>0.0</v>
      </c>
      <c r="J1036" s="6">
        <v>0.0</v>
      </c>
      <c r="K1036" s="6">
        <v>6.0</v>
      </c>
      <c r="L1036" s="6">
        <v>0.0</v>
      </c>
      <c r="M1036" s="6">
        <v>0.0</v>
      </c>
      <c r="N1036" s="6" t="s">
        <v>61</v>
      </c>
      <c r="O1036" s="6">
        <v>0.0</v>
      </c>
      <c r="P1036" s="6">
        <v>0.0</v>
      </c>
      <c r="Q1036" s="23"/>
      <c r="R1036" s="23"/>
      <c r="S1036" s="23"/>
      <c r="T1036" s="23"/>
      <c r="U1036" s="23"/>
      <c r="V1036" s="23"/>
      <c r="W1036" s="23"/>
      <c r="X1036" s="23"/>
      <c r="Y1036" s="23"/>
      <c r="Z1036" s="23"/>
      <c r="AA1036" s="23"/>
      <c r="AB1036" s="23"/>
      <c r="AC1036" s="23"/>
      <c r="AD1036" s="23"/>
      <c r="AE1036" s="23"/>
      <c r="AF1036" s="23"/>
      <c r="AG1036" s="23"/>
      <c r="AH1036" s="23"/>
      <c r="AI1036" s="23"/>
      <c r="AJ1036" s="23"/>
      <c r="AK1036" s="23"/>
      <c r="AL1036" s="23"/>
      <c r="AM1036" s="23"/>
      <c r="AN1036" s="23"/>
      <c r="AO1036" s="23"/>
      <c r="AP1036" s="23"/>
      <c r="AQ1036" s="23"/>
      <c r="AR1036" s="6" t="s">
        <v>68</v>
      </c>
      <c r="AS1036" s="23"/>
      <c r="AT1036" s="23"/>
      <c r="AU1036" s="23"/>
      <c r="AV1036" s="23"/>
      <c r="AW1036" s="23"/>
      <c r="AX1036" s="23"/>
      <c r="AY1036" s="23"/>
      <c r="AZ1036" s="23"/>
      <c r="BA1036" s="23"/>
      <c r="BB1036" s="23"/>
      <c r="BC1036" s="23"/>
      <c r="BD1036" s="23"/>
      <c r="BE1036" s="23"/>
      <c r="BF1036" s="23"/>
    </row>
    <row r="1037" hidden="1">
      <c r="A1037" s="5">
        <v>40451.0</v>
      </c>
      <c r="B1037" s="12">
        <v>43289.0</v>
      </c>
      <c r="C1037" s="6" t="s">
        <v>7518</v>
      </c>
      <c r="D1037" s="6" t="s">
        <v>3070</v>
      </c>
      <c r="E1037" s="6" t="s">
        <v>14337</v>
      </c>
      <c r="F1037" s="22" t="s">
        <v>20105</v>
      </c>
      <c r="G1037" s="6">
        <v>1.0</v>
      </c>
      <c r="H1037" s="23"/>
      <c r="I1037" s="6">
        <v>0.0</v>
      </c>
      <c r="J1037" s="6">
        <v>0.0</v>
      </c>
      <c r="K1037" s="6">
        <v>6.0</v>
      </c>
      <c r="L1037" s="6">
        <v>0.0</v>
      </c>
      <c r="M1037" s="6">
        <v>0.0</v>
      </c>
      <c r="N1037" s="6" t="s">
        <v>61</v>
      </c>
      <c r="O1037" s="6">
        <v>0.0</v>
      </c>
      <c r="P1037" s="6">
        <v>0.0</v>
      </c>
      <c r="Q1037" s="23"/>
      <c r="R1037" s="23"/>
      <c r="S1037" s="6" t="s">
        <v>7518</v>
      </c>
      <c r="T1037" s="6" t="s">
        <v>20110</v>
      </c>
      <c r="U1037" s="6" t="s">
        <v>20111</v>
      </c>
      <c r="V1037" s="23"/>
      <c r="W1037" s="23"/>
      <c r="X1037" s="23"/>
      <c r="Y1037" s="23"/>
      <c r="Z1037" s="23"/>
      <c r="AA1037" s="23"/>
      <c r="AB1037" s="23"/>
      <c r="AC1037" s="23"/>
      <c r="AD1037" s="23"/>
      <c r="AE1037" s="23"/>
      <c r="AF1037" s="23"/>
      <c r="AG1037" s="23"/>
      <c r="AH1037" s="23"/>
      <c r="AI1037" s="23"/>
      <c r="AJ1037" s="23"/>
      <c r="AK1037" s="23"/>
      <c r="AL1037" s="23"/>
      <c r="AM1037" s="23"/>
      <c r="AN1037" s="23"/>
      <c r="AO1037" s="23"/>
      <c r="AP1037" s="23"/>
      <c r="AQ1037" s="23"/>
      <c r="AR1037" s="6" t="s">
        <v>68</v>
      </c>
      <c r="AS1037" s="23"/>
      <c r="AT1037" s="23"/>
      <c r="AU1037" s="23"/>
      <c r="AV1037" s="22" t="s">
        <v>2990</v>
      </c>
      <c r="AW1037" s="22" t="s">
        <v>2990</v>
      </c>
      <c r="AX1037" s="23"/>
      <c r="AY1037" s="23"/>
      <c r="AZ1037" s="23"/>
      <c r="BA1037" s="23"/>
      <c r="BB1037" s="23"/>
      <c r="BC1037" s="23"/>
      <c r="BD1037" s="23"/>
      <c r="BE1037" s="23"/>
      <c r="BF1037" s="23"/>
    </row>
    <row r="1038" hidden="1">
      <c r="A1038" s="5">
        <v>37427.0</v>
      </c>
      <c r="B1038" s="12">
        <v>43283.0</v>
      </c>
      <c r="C1038" s="6" t="s">
        <v>20112</v>
      </c>
      <c r="D1038" s="23"/>
      <c r="E1038" s="23"/>
      <c r="F1038" s="23"/>
      <c r="G1038" s="6">
        <v>50.0</v>
      </c>
      <c r="H1038" s="23"/>
      <c r="I1038" s="6">
        <v>0.0</v>
      </c>
      <c r="J1038" s="6">
        <v>0.0</v>
      </c>
      <c r="K1038" s="6">
        <v>6.0</v>
      </c>
      <c r="L1038" s="6">
        <v>0.0</v>
      </c>
      <c r="M1038" s="6">
        <v>0.0</v>
      </c>
      <c r="N1038" s="6" t="s">
        <v>61</v>
      </c>
      <c r="O1038" s="6">
        <v>0.0</v>
      </c>
      <c r="P1038" s="6">
        <v>0.0</v>
      </c>
      <c r="Q1038" s="23"/>
      <c r="R1038" s="23"/>
      <c r="S1038" s="23"/>
      <c r="T1038" s="23"/>
      <c r="U1038" s="23"/>
      <c r="V1038" s="23"/>
      <c r="W1038" s="23"/>
      <c r="X1038" s="23"/>
      <c r="Y1038" s="23"/>
      <c r="Z1038" s="23"/>
      <c r="AA1038" s="23"/>
      <c r="AB1038" s="23"/>
      <c r="AC1038" s="23"/>
      <c r="AD1038" s="23"/>
      <c r="AE1038" s="23"/>
      <c r="AF1038" s="23"/>
      <c r="AG1038" s="23"/>
      <c r="AH1038" s="23"/>
      <c r="AI1038" s="23"/>
      <c r="AJ1038" s="23"/>
      <c r="AK1038" s="23"/>
      <c r="AL1038" s="23"/>
      <c r="AM1038" s="23"/>
      <c r="AN1038" s="23"/>
      <c r="AO1038" s="23"/>
      <c r="AP1038" s="23"/>
      <c r="AQ1038" s="23"/>
      <c r="AR1038" s="6" t="s">
        <v>68</v>
      </c>
      <c r="AS1038" s="23"/>
      <c r="AT1038" s="23"/>
      <c r="AU1038" s="23"/>
      <c r="AV1038" s="22" t="s">
        <v>19093</v>
      </c>
      <c r="AW1038" s="22" t="s">
        <v>19093</v>
      </c>
      <c r="AX1038" s="23"/>
      <c r="AY1038" s="23"/>
      <c r="AZ1038" s="23"/>
      <c r="BA1038" s="23"/>
      <c r="BB1038" s="23"/>
      <c r="BC1038" s="23"/>
      <c r="BD1038" s="23"/>
      <c r="BE1038" s="23"/>
      <c r="BF1038" s="23"/>
    </row>
    <row r="1039" hidden="1">
      <c r="A1039" s="5">
        <v>37426.0</v>
      </c>
      <c r="B1039" s="12">
        <v>43283.0</v>
      </c>
      <c r="C1039" s="6" t="s">
        <v>20114</v>
      </c>
      <c r="D1039" s="23"/>
      <c r="E1039" s="23"/>
      <c r="F1039" s="23"/>
      <c r="G1039" s="6">
        <v>50.0</v>
      </c>
      <c r="H1039" s="23"/>
      <c r="I1039" s="6">
        <v>0.0</v>
      </c>
      <c r="J1039" s="6">
        <v>0.0</v>
      </c>
      <c r="K1039" s="6">
        <v>6.0</v>
      </c>
      <c r="L1039" s="6">
        <v>0.0</v>
      </c>
      <c r="M1039" s="6">
        <v>0.0</v>
      </c>
      <c r="N1039" s="6" t="s">
        <v>61</v>
      </c>
      <c r="O1039" s="6">
        <v>0.0</v>
      </c>
      <c r="P1039" s="6">
        <v>0.0</v>
      </c>
      <c r="Q1039" s="23"/>
      <c r="R1039" s="23"/>
      <c r="S1039" s="23"/>
      <c r="T1039" s="23"/>
      <c r="U1039" s="23"/>
      <c r="V1039" s="23"/>
      <c r="W1039" s="23"/>
      <c r="X1039" s="23"/>
      <c r="Y1039" s="23"/>
      <c r="Z1039" s="23"/>
      <c r="AA1039" s="23"/>
      <c r="AB1039" s="23"/>
      <c r="AC1039" s="23"/>
      <c r="AD1039" s="23"/>
      <c r="AE1039" s="23"/>
      <c r="AF1039" s="23"/>
      <c r="AG1039" s="23"/>
      <c r="AH1039" s="23"/>
      <c r="AI1039" s="23"/>
      <c r="AJ1039" s="23"/>
      <c r="AK1039" s="23"/>
      <c r="AL1039" s="23"/>
      <c r="AM1039" s="23"/>
      <c r="AN1039" s="23"/>
      <c r="AO1039" s="23"/>
      <c r="AP1039" s="23"/>
      <c r="AQ1039" s="23"/>
      <c r="AR1039" s="6" t="s">
        <v>68</v>
      </c>
      <c r="AS1039" s="23"/>
      <c r="AT1039" s="23"/>
      <c r="AU1039" s="23"/>
      <c r="AV1039" s="23"/>
      <c r="AW1039" s="23"/>
      <c r="AX1039" s="23"/>
      <c r="AY1039" s="23"/>
      <c r="AZ1039" s="23"/>
      <c r="BA1039" s="23"/>
      <c r="BB1039" s="23"/>
      <c r="BC1039" s="23"/>
      <c r="BD1039" s="23"/>
      <c r="BE1039" s="23"/>
      <c r="BF1039" s="23"/>
    </row>
    <row r="1040" hidden="1">
      <c r="A1040" s="5">
        <v>41436.0</v>
      </c>
      <c r="B1040" s="6" t="s">
        <v>17367</v>
      </c>
      <c r="C1040" s="6" t="s">
        <v>20118</v>
      </c>
      <c r="D1040" s="23"/>
      <c r="E1040" s="23"/>
      <c r="F1040" s="23"/>
      <c r="G1040" s="6">
        <v>500.0</v>
      </c>
      <c r="H1040" s="23"/>
      <c r="I1040" s="6">
        <v>0.0</v>
      </c>
      <c r="J1040" s="6">
        <v>0.0</v>
      </c>
      <c r="K1040" s="6">
        <v>6.0</v>
      </c>
      <c r="L1040" s="6">
        <v>0.0</v>
      </c>
      <c r="M1040" s="6">
        <v>0.0</v>
      </c>
      <c r="N1040" s="6" t="s">
        <v>61</v>
      </c>
      <c r="O1040" s="6">
        <v>0.0</v>
      </c>
      <c r="P1040" s="6">
        <v>0.0</v>
      </c>
      <c r="Q1040" s="23"/>
      <c r="R1040" s="23"/>
      <c r="S1040" s="23"/>
      <c r="T1040" s="23"/>
      <c r="U1040" s="23"/>
      <c r="V1040" s="23"/>
      <c r="W1040" s="23"/>
      <c r="X1040" s="23"/>
      <c r="Y1040" s="23"/>
      <c r="Z1040" s="23"/>
      <c r="AA1040" s="23"/>
      <c r="AB1040" s="23"/>
      <c r="AC1040" s="23"/>
      <c r="AD1040" s="23"/>
      <c r="AE1040" s="23"/>
      <c r="AF1040" s="23"/>
      <c r="AG1040" s="23"/>
      <c r="AH1040" s="23"/>
      <c r="AI1040" s="23"/>
      <c r="AJ1040" s="23"/>
      <c r="AK1040" s="23"/>
      <c r="AL1040" s="23"/>
      <c r="AM1040" s="23"/>
      <c r="AN1040" s="23"/>
      <c r="AO1040" s="23"/>
      <c r="AP1040" s="23"/>
      <c r="AQ1040" s="23"/>
      <c r="AR1040" s="6" t="s">
        <v>68</v>
      </c>
      <c r="AS1040" s="23"/>
      <c r="AT1040" s="23"/>
      <c r="AU1040" s="23"/>
      <c r="AV1040" s="22" t="s">
        <v>19434</v>
      </c>
      <c r="AW1040" s="22" t="s">
        <v>19434</v>
      </c>
      <c r="AX1040" s="23"/>
      <c r="AY1040" s="23"/>
      <c r="AZ1040" s="23"/>
      <c r="BA1040" s="23"/>
      <c r="BB1040" s="23"/>
      <c r="BC1040" s="23"/>
      <c r="BD1040" s="23"/>
      <c r="BE1040" s="23"/>
      <c r="BF1040" s="23"/>
    </row>
    <row r="1041" hidden="1">
      <c r="A1041" s="5">
        <v>41434.0</v>
      </c>
      <c r="B1041" s="6" t="s">
        <v>17367</v>
      </c>
      <c r="C1041" s="6" t="s">
        <v>20122</v>
      </c>
      <c r="D1041" s="23"/>
      <c r="E1041" s="23"/>
      <c r="F1041" s="23"/>
      <c r="G1041" s="6">
        <v>500.0</v>
      </c>
      <c r="H1041" s="23"/>
      <c r="I1041" s="6">
        <v>0.0</v>
      </c>
      <c r="J1041" s="6">
        <v>0.0</v>
      </c>
      <c r="K1041" s="6">
        <v>6.0</v>
      </c>
      <c r="L1041" s="6">
        <v>0.0</v>
      </c>
      <c r="M1041" s="6">
        <v>0.0</v>
      </c>
      <c r="N1041" s="6" t="s">
        <v>61</v>
      </c>
      <c r="O1041" s="6">
        <v>0.0</v>
      </c>
      <c r="P1041" s="6">
        <v>0.0</v>
      </c>
      <c r="Q1041" s="23"/>
      <c r="R1041" s="23"/>
      <c r="S1041" s="23"/>
      <c r="T1041" s="23"/>
      <c r="U1041" s="23"/>
      <c r="V1041" s="23"/>
      <c r="W1041" s="23"/>
      <c r="X1041" s="23"/>
      <c r="Y1041" s="23"/>
      <c r="Z1041" s="23"/>
      <c r="AA1041" s="23"/>
      <c r="AB1041" s="23"/>
      <c r="AC1041" s="23"/>
      <c r="AD1041" s="23"/>
      <c r="AE1041" s="23"/>
      <c r="AF1041" s="23"/>
      <c r="AG1041" s="23"/>
      <c r="AH1041" s="23"/>
      <c r="AI1041" s="23"/>
      <c r="AJ1041" s="23"/>
      <c r="AK1041" s="23"/>
      <c r="AL1041" s="23"/>
      <c r="AM1041" s="23"/>
      <c r="AN1041" s="23"/>
      <c r="AO1041" s="23"/>
      <c r="AP1041" s="23"/>
      <c r="AQ1041" s="23"/>
      <c r="AR1041" s="6" t="s">
        <v>68</v>
      </c>
      <c r="AS1041" s="23"/>
      <c r="AT1041" s="23"/>
      <c r="AU1041" s="23"/>
      <c r="AV1041" s="23"/>
      <c r="AW1041" s="23"/>
      <c r="AX1041" s="23"/>
      <c r="AY1041" s="23"/>
      <c r="AZ1041" s="23"/>
      <c r="BA1041" s="23"/>
      <c r="BB1041" s="23"/>
      <c r="BC1041" s="23"/>
      <c r="BD1041" s="23"/>
      <c r="BE1041" s="23"/>
      <c r="BF1041" s="23"/>
    </row>
    <row r="1042" hidden="1">
      <c r="A1042" s="5">
        <v>39365.0</v>
      </c>
      <c r="B1042" s="6" t="s">
        <v>11479</v>
      </c>
      <c r="C1042" s="6" t="s">
        <v>20123</v>
      </c>
      <c r="D1042" s="23"/>
      <c r="E1042" s="23"/>
      <c r="F1042" s="23"/>
      <c r="G1042" s="6">
        <v>5.0</v>
      </c>
      <c r="H1042" s="23"/>
      <c r="I1042" s="6">
        <v>0.0</v>
      </c>
      <c r="J1042" s="6">
        <v>0.0</v>
      </c>
      <c r="K1042" s="6">
        <v>6.0</v>
      </c>
      <c r="L1042" s="6">
        <v>0.0</v>
      </c>
      <c r="M1042" s="6">
        <v>0.0</v>
      </c>
      <c r="N1042" s="6" t="s">
        <v>61</v>
      </c>
      <c r="O1042" s="6">
        <v>0.0</v>
      </c>
      <c r="P1042" s="6">
        <v>0.0</v>
      </c>
      <c r="Q1042" s="23"/>
      <c r="R1042" s="23"/>
      <c r="S1042" s="23"/>
      <c r="T1042" s="23"/>
      <c r="U1042" s="23"/>
      <c r="V1042" s="23"/>
      <c r="W1042" s="23"/>
      <c r="X1042" s="23"/>
      <c r="Y1042" s="23"/>
      <c r="Z1042" s="23"/>
      <c r="AA1042" s="23"/>
      <c r="AB1042" s="23"/>
      <c r="AC1042" s="23"/>
      <c r="AD1042" s="23"/>
      <c r="AE1042" s="23"/>
      <c r="AF1042" s="23"/>
      <c r="AG1042" s="23"/>
      <c r="AH1042" s="23"/>
      <c r="AI1042" s="23"/>
      <c r="AJ1042" s="23"/>
      <c r="AK1042" s="23"/>
      <c r="AL1042" s="23"/>
      <c r="AM1042" s="23"/>
      <c r="AN1042" s="23"/>
      <c r="AO1042" s="23"/>
      <c r="AP1042" s="23"/>
      <c r="AQ1042" s="23"/>
      <c r="AR1042" s="6" t="s">
        <v>68</v>
      </c>
      <c r="AS1042" s="23"/>
      <c r="AT1042" s="23"/>
      <c r="AU1042" s="23"/>
      <c r="AV1042" s="23"/>
      <c r="AW1042" s="23"/>
      <c r="AX1042" s="23"/>
      <c r="AY1042" s="23"/>
      <c r="AZ1042" s="23"/>
      <c r="BA1042" s="23"/>
      <c r="BB1042" s="23"/>
      <c r="BC1042" s="23"/>
      <c r="BD1042" s="23"/>
      <c r="BE1042" s="23"/>
      <c r="BF1042" s="23"/>
    </row>
    <row r="1043" hidden="1">
      <c r="A1043" s="5">
        <v>40749.0</v>
      </c>
      <c r="B1043" s="6" t="s">
        <v>9840</v>
      </c>
      <c r="C1043" s="6" t="s">
        <v>20124</v>
      </c>
      <c r="D1043" s="23"/>
      <c r="E1043" s="23"/>
      <c r="F1043" s="23"/>
      <c r="G1043" s="6">
        <v>3.0E8</v>
      </c>
      <c r="H1043" s="23"/>
      <c r="I1043" s="6">
        <v>0.0</v>
      </c>
      <c r="J1043" s="6">
        <v>0.0</v>
      </c>
      <c r="K1043" s="6">
        <v>6.0</v>
      </c>
      <c r="L1043" s="6">
        <v>0.0</v>
      </c>
      <c r="M1043" s="6">
        <v>0.0</v>
      </c>
      <c r="N1043" s="6" t="s">
        <v>61</v>
      </c>
      <c r="O1043" s="6">
        <v>0.0</v>
      </c>
      <c r="P1043" s="6">
        <v>0.0</v>
      </c>
      <c r="Q1043" s="23"/>
      <c r="R1043" s="23"/>
      <c r="S1043" s="23"/>
      <c r="T1043" s="23"/>
      <c r="U1043" s="23"/>
      <c r="V1043" s="23"/>
      <c r="W1043" s="23"/>
      <c r="X1043" s="23"/>
      <c r="Y1043" s="23"/>
      <c r="Z1043" s="23"/>
      <c r="AA1043" s="23"/>
      <c r="AB1043" s="23"/>
      <c r="AC1043" s="23"/>
      <c r="AD1043" s="23"/>
      <c r="AE1043" s="23"/>
      <c r="AF1043" s="23"/>
      <c r="AG1043" s="23"/>
      <c r="AH1043" s="23"/>
      <c r="AI1043" s="23"/>
      <c r="AJ1043" s="23"/>
      <c r="AK1043" s="23"/>
      <c r="AL1043" s="23"/>
      <c r="AM1043" s="23"/>
      <c r="AN1043" s="23"/>
      <c r="AO1043" s="23"/>
      <c r="AP1043" s="23"/>
      <c r="AQ1043" s="23"/>
      <c r="AR1043" s="6" t="s">
        <v>68</v>
      </c>
      <c r="AS1043" s="23"/>
      <c r="AT1043" s="23"/>
      <c r="AU1043" s="23"/>
      <c r="AV1043" s="23"/>
      <c r="AW1043" s="23"/>
      <c r="AX1043" s="23"/>
      <c r="AY1043" s="23"/>
      <c r="AZ1043" s="23"/>
      <c r="BA1043" s="23"/>
      <c r="BB1043" s="23"/>
      <c r="BC1043" s="23"/>
      <c r="BD1043" s="23"/>
      <c r="BE1043" s="23"/>
      <c r="BF1043" s="23"/>
    </row>
    <row r="1044" hidden="1">
      <c r="A1044" s="5">
        <v>38078.0</v>
      </c>
      <c r="B1044" s="6" t="s">
        <v>17427</v>
      </c>
      <c r="C1044" s="6" t="s">
        <v>20125</v>
      </c>
      <c r="D1044" s="23"/>
      <c r="E1044" s="23"/>
      <c r="F1044" s="23"/>
      <c r="G1044" s="6">
        <v>10000.0</v>
      </c>
      <c r="H1044" s="23"/>
      <c r="I1044" s="6">
        <v>0.0</v>
      </c>
      <c r="J1044" s="6">
        <v>0.0</v>
      </c>
      <c r="K1044" s="6">
        <v>6.0</v>
      </c>
      <c r="L1044" s="6">
        <v>0.0</v>
      </c>
      <c r="M1044" s="6">
        <v>0.0</v>
      </c>
      <c r="N1044" s="6" t="s">
        <v>61</v>
      </c>
      <c r="O1044" s="6">
        <v>0.0</v>
      </c>
      <c r="P1044" s="6">
        <v>0.0</v>
      </c>
      <c r="Q1044" s="23"/>
      <c r="R1044" s="23"/>
      <c r="S1044" s="23"/>
      <c r="T1044" s="23"/>
      <c r="U1044" s="23"/>
      <c r="V1044" s="23"/>
      <c r="W1044" s="23"/>
      <c r="X1044" s="23"/>
      <c r="Y1044" s="23"/>
      <c r="Z1044" s="23"/>
      <c r="AA1044" s="23"/>
      <c r="AB1044" s="23"/>
      <c r="AC1044" s="23"/>
      <c r="AD1044" s="23"/>
      <c r="AE1044" s="23"/>
      <c r="AF1044" s="23"/>
      <c r="AG1044" s="23"/>
      <c r="AH1044" s="23"/>
      <c r="AI1044" s="23"/>
      <c r="AJ1044" s="23"/>
      <c r="AK1044" s="23"/>
      <c r="AL1044" s="23"/>
      <c r="AM1044" s="23"/>
      <c r="AN1044" s="23"/>
      <c r="AO1044" s="23"/>
      <c r="AP1044" s="23"/>
      <c r="AQ1044" s="23"/>
      <c r="AR1044" s="6" t="s">
        <v>68</v>
      </c>
      <c r="AS1044" s="23"/>
      <c r="AT1044" s="23"/>
      <c r="AU1044" s="23"/>
      <c r="AV1044" s="23"/>
      <c r="AW1044" s="23"/>
      <c r="AX1044" s="23"/>
      <c r="AY1044" s="23"/>
      <c r="AZ1044" s="23"/>
      <c r="BA1044" s="23"/>
      <c r="BB1044" s="23"/>
      <c r="BC1044" s="23"/>
      <c r="BD1044" s="23"/>
      <c r="BE1044" s="23"/>
      <c r="BF1044" s="23"/>
    </row>
    <row r="1045" hidden="1">
      <c r="A1045" s="5">
        <v>40927.0</v>
      </c>
      <c r="B1045" s="6" t="s">
        <v>14911</v>
      </c>
      <c r="C1045" s="6" t="s">
        <v>20126</v>
      </c>
      <c r="D1045" s="23"/>
      <c r="E1045" s="23"/>
      <c r="F1045" s="23"/>
      <c r="G1045" s="6">
        <v>20000.0</v>
      </c>
      <c r="H1045" s="23"/>
      <c r="I1045" s="6">
        <v>0.0</v>
      </c>
      <c r="J1045" s="6">
        <v>0.0</v>
      </c>
      <c r="K1045" s="6">
        <v>6.0</v>
      </c>
      <c r="L1045" s="6">
        <v>0.0</v>
      </c>
      <c r="M1045" s="6">
        <v>0.0</v>
      </c>
      <c r="N1045" s="6" t="s">
        <v>61</v>
      </c>
      <c r="O1045" s="6">
        <v>0.0</v>
      </c>
      <c r="P1045" s="6">
        <v>0.0</v>
      </c>
      <c r="Q1045" s="23"/>
      <c r="R1045" s="23"/>
      <c r="S1045" s="23"/>
      <c r="T1045" s="23"/>
      <c r="U1045" s="23"/>
      <c r="V1045" s="23"/>
      <c r="W1045" s="23"/>
      <c r="X1045" s="23"/>
      <c r="Y1045" s="23"/>
      <c r="Z1045" s="23"/>
      <c r="AA1045" s="23"/>
      <c r="AB1045" s="23"/>
      <c r="AC1045" s="23"/>
      <c r="AD1045" s="23"/>
      <c r="AE1045" s="23"/>
      <c r="AF1045" s="23"/>
      <c r="AG1045" s="23"/>
      <c r="AH1045" s="23"/>
      <c r="AI1045" s="23"/>
      <c r="AJ1045" s="23"/>
      <c r="AK1045" s="23"/>
      <c r="AL1045" s="23"/>
      <c r="AM1045" s="23"/>
      <c r="AN1045" s="23"/>
      <c r="AO1045" s="23"/>
      <c r="AP1045" s="23"/>
      <c r="AQ1045" s="23"/>
      <c r="AR1045" s="6" t="s">
        <v>68</v>
      </c>
      <c r="AS1045" s="23"/>
      <c r="AT1045" s="23"/>
      <c r="AU1045" s="23"/>
      <c r="AV1045" s="23"/>
      <c r="AW1045" s="23"/>
      <c r="AX1045" s="23"/>
      <c r="AY1045" s="23"/>
      <c r="AZ1045" s="23"/>
      <c r="BA1045" s="23"/>
      <c r="BB1045" s="23"/>
      <c r="BC1045" s="23"/>
      <c r="BD1045" s="23"/>
      <c r="BE1045" s="23"/>
      <c r="BF1045" s="23"/>
    </row>
    <row r="1046" hidden="1">
      <c r="A1046" s="5">
        <v>40935.0</v>
      </c>
      <c r="B1046" s="6" t="s">
        <v>19245</v>
      </c>
      <c r="C1046" s="6" t="s">
        <v>20127</v>
      </c>
      <c r="D1046" s="23"/>
      <c r="E1046" s="23"/>
      <c r="F1046" s="23"/>
      <c r="G1046" s="6">
        <v>1000000.0</v>
      </c>
      <c r="H1046" s="23"/>
      <c r="I1046" s="6">
        <v>0.0</v>
      </c>
      <c r="J1046" s="6">
        <v>0.0</v>
      </c>
      <c r="K1046" s="6">
        <v>6.0</v>
      </c>
      <c r="L1046" s="6">
        <v>0.0</v>
      </c>
      <c r="M1046" s="6">
        <v>0.0</v>
      </c>
      <c r="N1046" s="6" t="s">
        <v>61</v>
      </c>
      <c r="O1046" s="6">
        <v>0.0</v>
      </c>
      <c r="P1046" s="6">
        <v>0.0</v>
      </c>
      <c r="Q1046" s="23"/>
      <c r="R1046" s="23"/>
      <c r="S1046" s="23"/>
      <c r="T1046" s="23"/>
      <c r="U1046" s="23"/>
      <c r="V1046" s="23"/>
      <c r="W1046" s="23"/>
      <c r="X1046" s="23"/>
      <c r="Y1046" s="23"/>
      <c r="Z1046" s="23"/>
      <c r="AA1046" s="23"/>
      <c r="AB1046" s="23"/>
      <c r="AC1046" s="23"/>
      <c r="AD1046" s="23"/>
      <c r="AE1046" s="23"/>
      <c r="AF1046" s="23"/>
      <c r="AG1046" s="23"/>
      <c r="AH1046" s="23"/>
      <c r="AI1046" s="23"/>
      <c r="AJ1046" s="23"/>
      <c r="AK1046" s="23"/>
      <c r="AL1046" s="23"/>
      <c r="AM1046" s="23"/>
      <c r="AN1046" s="23"/>
      <c r="AO1046" s="23"/>
      <c r="AP1046" s="23"/>
      <c r="AQ1046" s="23"/>
      <c r="AR1046" s="6" t="s">
        <v>68</v>
      </c>
      <c r="AS1046" s="23"/>
      <c r="AT1046" s="23"/>
      <c r="AU1046" s="23"/>
      <c r="AV1046" s="22" t="s">
        <v>20128</v>
      </c>
      <c r="AW1046" s="22" t="s">
        <v>20128</v>
      </c>
      <c r="AX1046" s="23"/>
      <c r="AY1046" s="23"/>
      <c r="AZ1046" s="23"/>
      <c r="BA1046" s="23"/>
      <c r="BB1046" s="23"/>
      <c r="BC1046" s="23"/>
      <c r="BD1046" s="23"/>
      <c r="BE1046" s="23"/>
      <c r="BF1046" s="23"/>
    </row>
    <row r="1047" hidden="1">
      <c r="A1047" s="5">
        <v>38453.0</v>
      </c>
      <c r="B1047" s="6" t="s">
        <v>9483</v>
      </c>
      <c r="C1047" s="6" t="s">
        <v>20129</v>
      </c>
      <c r="D1047" s="23"/>
      <c r="E1047" s="23"/>
      <c r="F1047" s="23"/>
      <c r="G1047" s="6">
        <v>4800.0</v>
      </c>
      <c r="H1047" s="23"/>
      <c r="I1047" s="6">
        <v>0.0</v>
      </c>
      <c r="J1047" s="6">
        <v>0.0</v>
      </c>
      <c r="K1047" s="6">
        <v>6.0</v>
      </c>
      <c r="L1047" s="6">
        <v>0.0</v>
      </c>
      <c r="M1047" s="6">
        <v>0.0</v>
      </c>
      <c r="N1047" s="6" t="s">
        <v>61</v>
      </c>
      <c r="O1047" s="6">
        <v>0.0</v>
      </c>
      <c r="P1047" s="6">
        <v>0.0</v>
      </c>
      <c r="Q1047" s="23"/>
      <c r="R1047" s="23"/>
      <c r="S1047" s="23"/>
      <c r="T1047" s="23"/>
      <c r="U1047" s="23"/>
      <c r="V1047" s="23"/>
      <c r="W1047" s="23"/>
      <c r="X1047" s="23"/>
      <c r="Y1047" s="23"/>
      <c r="Z1047" s="23"/>
      <c r="AA1047" s="23"/>
      <c r="AB1047" s="23"/>
      <c r="AC1047" s="23"/>
      <c r="AD1047" s="23"/>
      <c r="AE1047" s="23"/>
      <c r="AF1047" s="23"/>
      <c r="AG1047" s="23"/>
      <c r="AH1047" s="23"/>
      <c r="AI1047" s="23"/>
      <c r="AJ1047" s="23"/>
      <c r="AK1047" s="23"/>
      <c r="AL1047" s="23"/>
      <c r="AM1047" s="23"/>
      <c r="AN1047" s="23"/>
      <c r="AO1047" s="23"/>
      <c r="AP1047" s="23"/>
      <c r="AQ1047" s="23"/>
      <c r="AR1047" s="6" t="s">
        <v>68</v>
      </c>
      <c r="AS1047" s="23"/>
      <c r="AT1047" s="23"/>
      <c r="AU1047" s="23"/>
      <c r="AV1047" s="23"/>
      <c r="AW1047" s="23"/>
      <c r="AX1047" s="23"/>
      <c r="AY1047" s="23"/>
      <c r="AZ1047" s="23"/>
      <c r="BA1047" s="23"/>
      <c r="BB1047" s="23"/>
      <c r="BC1047" s="23"/>
      <c r="BD1047" s="23"/>
      <c r="BE1047" s="23"/>
      <c r="BF1047" s="23"/>
    </row>
    <row r="1048" hidden="1">
      <c r="A1048" s="5">
        <v>38158.0</v>
      </c>
      <c r="B1048" s="6" t="s">
        <v>13624</v>
      </c>
      <c r="C1048" s="6" t="s">
        <v>20130</v>
      </c>
      <c r="D1048" s="23"/>
      <c r="E1048" s="23"/>
      <c r="F1048" s="23"/>
      <c r="G1048" s="6">
        <v>5000.0</v>
      </c>
      <c r="H1048" s="23"/>
      <c r="I1048" s="6">
        <v>0.0</v>
      </c>
      <c r="J1048" s="6">
        <v>0.0</v>
      </c>
      <c r="K1048" s="6">
        <v>6.0</v>
      </c>
      <c r="L1048" s="6">
        <v>0.0</v>
      </c>
      <c r="M1048" s="6">
        <v>0.0</v>
      </c>
      <c r="N1048" s="6" t="s">
        <v>61</v>
      </c>
      <c r="O1048" s="6">
        <v>0.0</v>
      </c>
      <c r="P1048" s="6">
        <v>0.0</v>
      </c>
      <c r="Q1048" s="23"/>
      <c r="R1048" s="23"/>
      <c r="S1048" s="23"/>
      <c r="T1048" s="23"/>
      <c r="U1048" s="23"/>
      <c r="V1048" s="23"/>
      <c r="W1048" s="23"/>
      <c r="X1048" s="23"/>
      <c r="Y1048" s="23"/>
      <c r="Z1048" s="23"/>
      <c r="AA1048" s="23"/>
      <c r="AB1048" s="23"/>
      <c r="AC1048" s="23"/>
      <c r="AD1048" s="23"/>
      <c r="AE1048" s="23"/>
      <c r="AF1048" s="23"/>
      <c r="AG1048" s="23"/>
      <c r="AH1048" s="23"/>
      <c r="AI1048" s="23"/>
      <c r="AJ1048" s="23"/>
      <c r="AK1048" s="23"/>
      <c r="AL1048" s="23"/>
      <c r="AM1048" s="23"/>
      <c r="AN1048" s="23"/>
      <c r="AO1048" s="23"/>
      <c r="AP1048" s="23"/>
      <c r="AQ1048" s="23"/>
      <c r="AR1048" s="6" t="s">
        <v>68</v>
      </c>
      <c r="AS1048" s="23"/>
      <c r="AT1048" s="23"/>
      <c r="AU1048" s="23"/>
      <c r="AV1048" s="23"/>
      <c r="AW1048" s="23"/>
      <c r="AX1048" s="23"/>
      <c r="AY1048" s="23"/>
      <c r="AZ1048" s="23"/>
      <c r="BA1048" s="23"/>
      <c r="BB1048" s="23"/>
      <c r="BC1048" s="23"/>
      <c r="BD1048" s="23"/>
      <c r="BE1048" s="23"/>
      <c r="BF1048" s="23"/>
    </row>
    <row r="1049" hidden="1">
      <c r="A1049" s="5">
        <v>40771.0</v>
      </c>
      <c r="B1049" s="6" t="s">
        <v>13272</v>
      </c>
      <c r="C1049" s="6" t="s">
        <v>20133</v>
      </c>
      <c r="D1049" s="23"/>
      <c r="E1049" s="23"/>
      <c r="F1049" s="23"/>
      <c r="G1049" s="6">
        <v>60000.0</v>
      </c>
      <c r="H1049" s="23"/>
      <c r="I1049" s="6">
        <v>0.0</v>
      </c>
      <c r="J1049" s="6">
        <v>0.0</v>
      </c>
      <c r="K1049" s="6">
        <v>6.0</v>
      </c>
      <c r="L1049" s="6">
        <v>0.0</v>
      </c>
      <c r="M1049" s="6">
        <v>0.0</v>
      </c>
      <c r="N1049" s="6" t="s">
        <v>61</v>
      </c>
      <c r="O1049" s="6">
        <v>0.0</v>
      </c>
      <c r="P1049" s="6">
        <v>0.0</v>
      </c>
      <c r="Q1049" s="23"/>
      <c r="R1049" s="23"/>
      <c r="S1049" s="23"/>
      <c r="T1049" s="23"/>
      <c r="U1049" s="23"/>
      <c r="V1049" s="23"/>
      <c r="W1049" s="23"/>
      <c r="X1049" s="23"/>
      <c r="Y1049" s="23"/>
      <c r="Z1049" s="23"/>
      <c r="AA1049" s="23"/>
      <c r="AB1049" s="23"/>
      <c r="AC1049" s="23"/>
      <c r="AD1049" s="23"/>
      <c r="AE1049" s="23"/>
      <c r="AF1049" s="23"/>
      <c r="AG1049" s="23"/>
      <c r="AH1049" s="23"/>
      <c r="AI1049" s="23"/>
      <c r="AJ1049" s="23"/>
      <c r="AK1049" s="23"/>
      <c r="AL1049" s="23"/>
      <c r="AM1049" s="23"/>
      <c r="AN1049" s="23"/>
      <c r="AO1049" s="23"/>
      <c r="AP1049" s="23"/>
      <c r="AQ1049" s="23"/>
      <c r="AR1049" s="6" t="s">
        <v>68</v>
      </c>
      <c r="AS1049" s="23"/>
      <c r="AT1049" s="23"/>
      <c r="AU1049" s="23"/>
      <c r="AV1049" s="23"/>
      <c r="AW1049" s="23"/>
      <c r="AX1049" s="23"/>
      <c r="AY1049" s="23"/>
      <c r="AZ1049" s="23"/>
      <c r="BA1049" s="23"/>
      <c r="BB1049" s="23"/>
      <c r="BC1049" s="23"/>
      <c r="BD1049" s="23"/>
      <c r="BE1049" s="23"/>
      <c r="BF1049" s="23"/>
    </row>
    <row r="1050" hidden="1">
      <c r="A1050" s="5">
        <v>40772.0</v>
      </c>
      <c r="B1050" s="6" t="s">
        <v>13272</v>
      </c>
      <c r="C1050" s="6" t="s">
        <v>20135</v>
      </c>
      <c r="D1050" s="23"/>
      <c r="E1050" s="23"/>
      <c r="F1050" s="23"/>
      <c r="G1050" s="6">
        <v>60000.0</v>
      </c>
      <c r="H1050" s="23"/>
      <c r="I1050" s="6">
        <v>0.0</v>
      </c>
      <c r="J1050" s="6">
        <v>0.0</v>
      </c>
      <c r="K1050" s="6">
        <v>6.0</v>
      </c>
      <c r="L1050" s="6">
        <v>0.0</v>
      </c>
      <c r="M1050" s="6">
        <v>0.0</v>
      </c>
      <c r="N1050" s="6" t="s">
        <v>61</v>
      </c>
      <c r="O1050" s="6">
        <v>0.0</v>
      </c>
      <c r="P1050" s="6">
        <v>0.0</v>
      </c>
      <c r="Q1050" s="23"/>
      <c r="R1050" s="23"/>
      <c r="S1050" s="23"/>
      <c r="T1050" s="23"/>
      <c r="U1050" s="23"/>
      <c r="V1050" s="23"/>
      <c r="W1050" s="23"/>
      <c r="X1050" s="23"/>
      <c r="Y1050" s="23"/>
      <c r="Z1050" s="23"/>
      <c r="AA1050" s="23"/>
      <c r="AB1050" s="23"/>
      <c r="AC1050" s="23"/>
      <c r="AD1050" s="23"/>
      <c r="AE1050" s="23"/>
      <c r="AF1050" s="23"/>
      <c r="AG1050" s="23"/>
      <c r="AH1050" s="23"/>
      <c r="AI1050" s="23"/>
      <c r="AJ1050" s="23"/>
      <c r="AK1050" s="23"/>
      <c r="AL1050" s="23"/>
      <c r="AM1050" s="23"/>
      <c r="AN1050" s="23"/>
      <c r="AO1050" s="23"/>
      <c r="AP1050" s="23"/>
      <c r="AQ1050" s="23"/>
      <c r="AR1050" s="6" t="s">
        <v>68</v>
      </c>
      <c r="AS1050" s="23"/>
      <c r="AT1050" s="23"/>
      <c r="AU1050" s="23"/>
      <c r="AV1050" s="22" t="s">
        <v>20136</v>
      </c>
      <c r="AW1050" s="22" t="s">
        <v>20136</v>
      </c>
      <c r="AX1050" s="23"/>
      <c r="AY1050" s="23"/>
      <c r="AZ1050" s="23"/>
      <c r="BA1050" s="23"/>
      <c r="BB1050" s="23"/>
      <c r="BC1050" s="23"/>
      <c r="BD1050" s="23"/>
      <c r="BE1050" s="23"/>
      <c r="BF1050" s="23"/>
    </row>
    <row r="1051" hidden="1">
      <c r="A1051" s="5">
        <v>40715.0</v>
      </c>
      <c r="B1051" s="6" t="s">
        <v>19968</v>
      </c>
      <c r="C1051" s="6" t="s">
        <v>20137</v>
      </c>
      <c r="D1051" s="23"/>
      <c r="E1051" s="23"/>
      <c r="F1051" s="23"/>
      <c r="G1051" s="6">
        <v>1000000.0</v>
      </c>
      <c r="H1051" s="23"/>
      <c r="I1051" s="6">
        <v>0.0</v>
      </c>
      <c r="J1051" s="6">
        <v>0.0</v>
      </c>
      <c r="K1051" s="6">
        <v>6.0</v>
      </c>
      <c r="L1051" s="6">
        <v>0.0</v>
      </c>
      <c r="M1051" s="6">
        <v>0.0</v>
      </c>
      <c r="N1051" s="6" t="s">
        <v>61</v>
      </c>
      <c r="O1051" s="6">
        <v>0.0</v>
      </c>
      <c r="P1051" s="6">
        <v>0.0</v>
      </c>
      <c r="Q1051" s="23"/>
      <c r="R1051" s="23"/>
      <c r="S1051" s="23"/>
      <c r="T1051" s="23"/>
      <c r="U1051" s="23"/>
      <c r="V1051" s="23"/>
      <c r="W1051" s="23"/>
      <c r="X1051" s="23"/>
      <c r="Y1051" s="23"/>
      <c r="Z1051" s="23"/>
      <c r="AA1051" s="23"/>
      <c r="AB1051" s="23"/>
      <c r="AC1051" s="23"/>
      <c r="AD1051" s="23"/>
      <c r="AE1051" s="23"/>
      <c r="AF1051" s="23"/>
      <c r="AG1051" s="23"/>
      <c r="AH1051" s="23"/>
      <c r="AI1051" s="23"/>
      <c r="AJ1051" s="23"/>
      <c r="AK1051" s="23"/>
      <c r="AL1051" s="23"/>
      <c r="AM1051" s="23"/>
      <c r="AN1051" s="23"/>
      <c r="AO1051" s="23"/>
      <c r="AP1051" s="23"/>
      <c r="AQ1051" s="23"/>
      <c r="AR1051" s="6" t="s">
        <v>68</v>
      </c>
      <c r="AS1051" s="23"/>
      <c r="AT1051" s="23"/>
      <c r="AU1051" s="23"/>
      <c r="AV1051" s="23"/>
      <c r="AW1051" s="23"/>
      <c r="AX1051" s="23"/>
      <c r="AY1051" s="23"/>
      <c r="AZ1051" s="23"/>
      <c r="BA1051" s="23"/>
      <c r="BB1051" s="23"/>
      <c r="BC1051" s="23"/>
      <c r="BD1051" s="23"/>
      <c r="BE1051" s="23"/>
      <c r="BF1051" s="23"/>
    </row>
    <row r="1052" hidden="1">
      <c r="A1052" s="5">
        <v>37597.0</v>
      </c>
      <c r="B1052" s="6" t="s">
        <v>9582</v>
      </c>
      <c r="C1052" s="6" t="s">
        <v>20141</v>
      </c>
      <c r="D1052" s="23"/>
      <c r="E1052" s="23"/>
      <c r="F1052" s="23"/>
      <c r="G1052" s="6">
        <v>50.0</v>
      </c>
      <c r="H1052" s="23"/>
      <c r="I1052" s="6">
        <v>0.0</v>
      </c>
      <c r="J1052" s="6">
        <v>0.0</v>
      </c>
      <c r="K1052" s="6">
        <v>6.0</v>
      </c>
      <c r="L1052" s="6">
        <v>0.0</v>
      </c>
      <c r="M1052" s="6">
        <v>0.0</v>
      </c>
      <c r="N1052" s="6" t="s">
        <v>61</v>
      </c>
      <c r="O1052" s="6">
        <v>0.0</v>
      </c>
      <c r="P1052" s="6">
        <v>0.0</v>
      </c>
      <c r="Q1052" s="23"/>
      <c r="R1052" s="23"/>
      <c r="S1052" s="23"/>
      <c r="T1052" s="23"/>
      <c r="U1052" s="23"/>
      <c r="V1052" s="23"/>
      <c r="W1052" s="23"/>
      <c r="X1052" s="23"/>
      <c r="Y1052" s="23"/>
      <c r="Z1052" s="23"/>
      <c r="AA1052" s="23"/>
      <c r="AB1052" s="23"/>
      <c r="AC1052" s="23"/>
      <c r="AD1052" s="23"/>
      <c r="AE1052" s="23"/>
      <c r="AF1052" s="23"/>
      <c r="AG1052" s="23"/>
      <c r="AH1052" s="23"/>
      <c r="AI1052" s="23"/>
      <c r="AJ1052" s="23"/>
      <c r="AK1052" s="23"/>
      <c r="AL1052" s="23"/>
      <c r="AM1052" s="23"/>
      <c r="AN1052" s="23"/>
      <c r="AO1052" s="23"/>
      <c r="AP1052" s="23"/>
      <c r="AQ1052" s="23"/>
      <c r="AR1052" s="6" t="s">
        <v>68</v>
      </c>
      <c r="AS1052" s="23"/>
      <c r="AT1052" s="23"/>
      <c r="AU1052" s="23"/>
      <c r="AV1052" s="22" t="s">
        <v>20142</v>
      </c>
      <c r="AW1052" s="22" t="s">
        <v>20142</v>
      </c>
      <c r="AX1052" s="23"/>
      <c r="AY1052" s="23"/>
      <c r="AZ1052" s="23"/>
      <c r="BA1052" s="23"/>
      <c r="BB1052" s="23"/>
      <c r="BC1052" s="23"/>
      <c r="BD1052" s="23"/>
      <c r="BE1052" s="23"/>
      <c r="BF1052" s="23"/>
    </row>
    <row r="1053" hidden="1">
      <c r="A1053" s="5">
        <v>37596.0</v>
      </c>
      <c r="B1053" s="6" t="s">
        <v>9582</v>
      </c>
      <c r="C1053" s="6" t="s">
        <v>20146</v>
      </c>
      <c r="D1053" s="23"/>
      <c r="E1053" s="23"/>
      <c r="F1053" s="23"/>
      <c r="G1053" s="6">
        <v>100.0</v>
      </c>
      <c r="H1053" s="23"/>
      <c r="I1053" s="6">
        <v>0.0</v>
      </c>
      <c r="J1053" s="6">
        <v>0.0</v>
      </c>
      <c r="K1053" s="6">
        <v>6.0</v>
      </c>
      <c r="L1053" s="6">
        <v>0.0</v>
      </c>
      <c r="M1053" s="6">
        <v>0.0</v>
      </c>
      <c r="N1053" s="6" t="s">
        <v>61</v>
      </c>
      <c r="O1053" s="6">
        <v>0.0</v>
      </c>
      <c r="P1053" s="6">
        <v>0.0</v>
      </c>
      <c r="Q1053" s="23"/>
      <c r="R1053" s="23"/>
      <c r="S1053" s="23"/>
      <c r="T1053" s="23"/>
      <c r="U1053" s="23"/>
      <c r="V1053" s="23"/>
      <c r="W1053" s="23"/>
      <c r="X1053" s="23"/>
      <c r="Y1053" s="23"/>
      <c r="Z1053" s="23"/>
      <c r="AA1053" s="23"/>
      <c r="AB1053" s="23"/>
      <c r="AC1053" s="23"/>
      <c r="AD1053" s="23"/>
      <c r="AE1053" s="23"/>
      <c r="AF1053" s="23"/>
      <c r="AG1053" s="23"/>
      <c r="AH1053" s="23"/>
      <c r="AI1053" s="23"/>
      <c r="AJ1053" s="23"/>
      <c r="AK1053" s="23"/>
      <c r="AL1053" s="23"/>
      <c r="AM1053" s="23"/>
      <c r="AN1053" s="23"/>
      <c r="AO1053" s="23"/>
      <c r="AP1053" s="23"/>
      <c r="AQ1053" s="23"/>
      <c r="AR1053" s="6" t="s">
        <v>68</v>
      </c>
      <c r="AS1053" s="23"/>
      <c r="AT1053" s="23"/>
      <c r="AU1053" s="23"/>
      <c r="AV1053" s="23"/>
      <c r="AW1053" s="23"/>
      <c r="AX1053" s="23"/>
      <c r="AY1053" s="23"/>
      <c r="AZ1053" s="23"/>
      <c r="BA1053" s="23"/>
      <c r="BB1053" s="23"/>
      <c r="BC1053" s="23"/>
      <c r="BD1053" s="23"/>
      <c r="BE1053" s="23"/>
      <c r="BF1053" s="23"/>
    </row>
    <row r="1054" hidden="1">
      <c r="A1054" s="5">
        <v>40376.0</v>
      </c>
      <c r="B1054" s="6" t="s">
        <v>9161</v>
      </c>
      <c r="C1054" s="6" t="s">
        <v>20150</v>
      </c>
      <c r="D1054" s="23"/>
      <c r="E1054" s="23"/>
      <c r="F1054" s="23"/>
      <c r="G1054" s="6">
        <v>1.0E7</v>
      </c>
      <c r="H1054" s="23"/>
      <c r="I1054" s="6">
        <v>0.0</v>
      </c>
      <c r="J1054" s="6">
        <v>0.0</v>
      </c>
      <c r="K1054" s="6">
        <v>6.0</v>
      </c>
      <c r="L1054" s="6">
        <v>0.0</v>
      </c>
      <c r="M1054" s="6">
        <v>0.0</v>
      </c>
      <c r="N1054" s="6" t="s">
        <v>61</v>
      </c>
      <c r="O1054" s="6">
        <v>0.0</v>
      </c>
      <c r="P1054" s="6">
        <v>0.0</v>
      </c>
      <c r="Q1054" s="23"/>
      <c r="R1054" s="23"/>
      <c r="S1054" s="23"/>
      <c r="T1054" s="23"/>
      <c r="U1054" s="23"/>
      <c r="V1054" s="23"/>
      <c r="W1054" s="23"/>
      <c r="X1054" s="23"/>
      <c r="Y1054" s="23"/>
      <c r="Z1054" s="23"/>
      <c r="AA1054" s="23"/>
      <c r="AB1054" s="23"/>
      <c r="AC1054" s="23"/>
      <c r="AD1054" s="23"/>
      <c r="AE1054" s="23"/>
      <c r="AF1054" s="23"/>
      <c r="AG1054" s="23"/>
      <c r="AH1054" s="23"/>
      <c r="AI1054" s="23"/>
      <c r="AJ1054" s="23"/>
      <c r="AK1054" s="23"/>
      <c r="AL1054" s="23"/>
      <c r="AM1054" s="23"/>
      <c r="AN1054" s="23"/>
      <c r="AO1054" s="23"/>
      <c r="AP1054" s="23"/>
      <c r="AQ1054" s="23"/>
      <c r="AR1054" s="6" t="s">
        <v>68</v>
      </c>
      <c r="AS1054" s="23"/>
      <c r="AT1054" s="23"/>
      <c r="AU1054" s="23"/>
      <c r="AV1054" s="23"/>
      <c r="AW1054" s="23"/>
      <c r="AX1054" s="23"/>
      <c r="AY1054" s="23"/>
      <c r="AZ1054" s="23"/>
      <c r="BA1054" s="23"/>
      <c r="BB1054" s="23"/>
      <c r="BC1054" s="23"/>
      <c r="BD1054" s="23"/>
      <c r="BE1054" s="23"/>
      <c r="BF1054" s="23"/>
    </row>
    <row r="1055" hidden="1">
      <c r="A1055" s="5">
        <v>40378.0</v>
      </c>
      <c r="B1055" s="6" t="s">
        <v>9161</v>
      </c>
      <c r="C1055" s="6" t="s">
        <v>20151</v>
      </c>
      <c r="D1055" s="23"/>
      <c r="E1055" s="23"/>
      <c r="F1055" s="23"/>
      <c r="G1055" s="6">
        <v>6000.0</v>
      </c>
      <c r="H1055" s="23"/>
      <c r="I1055" s="6">
        <v>0.0</v>
      </c>
      <c r="J1055" s="6">
        <v>0.0</v>
      </c>
      <c r="K1055" s="6">
        <v>6.0</v>
      </c>
      <c r="L1055" s="6">
        <v>0.0</v>
      </c>
      <c r="M1055" s="6">
        <v>0.0</v>
      </c>
      <c r="N1055" s="6" t="s">
        <v>61</v>
      </c>
      <c r="O1055" s="6">
        <v>0.0</v>
      </c>
      <c r="P1055" s="6">
        <v>0.0</v>
      </c>
      <c r="Q1055" s="23"/>
      <c r="R1055" s="23"/>
      <c r="S1055" s="23"/>
      <c r="T1055" s="23"/>
      <c r="U1055" s="23"/>
      <c r="V1055" s="23"/>
      <c r="W1055" s="23"/>
      <c r="X1055" s="23"/>
      <c r="Y1055" s="23"/>
      <c r="Z1055" s="23"/>
      <c r="AA1055" s="23"/>
      <c r="AB1055" s="23"/>
      <c r="AC1055" s="23"/>
      <c r="AD1055" s="23"/>
      <c r="AE1055" s="23"/>
      <c r="AF1055" s="23"/>
      <c r="AG1055" s="23"/>
      <c r="AH1055" s="23"/>
      <c r="AI1055" s="23"/>
      <c r="AJ1055" s="23"/>
      <c r="AK1055" s="23"/>
      <c r="AL1055" s="23"/>
      <c r="AM1055" s="23"/>
      <c r="AN1055" s="23"/>
      <c r="AO1055" s="23"/>
      <c r="AP1055" s="23"/>
      <c r="AQ1055" s="23"/>
      <c r="AR1055" s="6" t="s">
        <v>68</v>
      </c>
      <c r="AS1055" s="23"/>
      <c r="AT1055" s="23"/>
      <c r="AU1055" s="23"/>
      <c r="AV1055" s="22" t="s">
        <v>20153</v>
      </c>
      <c r="AW1055" s="22" t="s">
        <v>20153</v>
      </c>
      <c r="AX1055" s="23"/>
      <c r="AY1055" s="23"/>
      <c r="AZ1055" s="23"/>
      <c r="BA1055" s="23"/>
      <c r="BB1055" s="23"/>
      <c r="BC1055" s="23"/>
      <c r="BD1055" s="23"/>
      <c r="BE1055" s="23"/>
      <c r="BF1055" s="23"/>
    </row>
    <row r="1056" hidden="1">
      <c r="A1056" s="5">
        <v>42352.0</v>
      </c>
      <c r="B1056" s="6" t="s">
        <v>13962</v>
      </c>
      <c r="C1056" s="6" t="s">
        <v>20156</v>
      </c>
      <c r="D1056" s="23"/>
      <c r="E1056" s="23"/>
      <c r="F1056" s="23"/>
      <c r="G1056" s="6">
        <v>10000.0</v>
      </c>
      <c r="H1056" s="23"/>
      <c r="I1056" s="6">
        <v>0.0</v>
      </c>
      <c r="J1056" s="6">
        <v>0.0</v>
      </c>
      <c r="K1056" s="6">
        <v>6.0</v>
      </c>
      <c r="L1056" s="6">
        <v>0.0</v>
      </c>
      <c r="M1056" s="6">
        <v>0.0</v>
      </c>
      <c r="N1056" s="6" t="s">
        <v>61</v>
      </c>
      <c r="O1056" s="6">
        <v>0.0</v>
      </c>
      <c r="P1056" s="6">
        <v>0.0</v>
      </c>
      <c r="Q1056" s="23"/>
      <c r="R1056" s="23"/>
      <c r="S1056" s="23"/>
      <c r="T1056" s="23"/>
      <c r="U1056" s="23"/>
      <c r="V1056" s="23"/>
      <c r="W1056" s="23"/>
      <c r="X1056" s="23"/>
      <c r="Y1056" s="23"/>
      <c r="Z1056" s="23"/>
      <c r="AA1056" s="23"/>
      <c r="AB1056" s="23"/>
      <c r="AC1056" s="23"/>
      <c r="AD1056" s="23"/>
      <c r="AE1056" s="23"/>
      <c r="AF1056" s="23"/>
      <c r="AG1056" s="23"/>
      <c r="AH1056" s="23"/>
      <c r="AI1056" s="23"/>
      <c r="AJ1056" s="23"/>
      <c r="AK1056" s="23"/>
      <c r="AL1056" s="23"/>
      <c r="AM1056" s="23"/>
      <c r="AN1056" s="23"/>
      <c r="AO1056" s="23"/>
      <c r="AP1056" s="23"/>
      <c r="AQ1056" s="23"/>
      <c r="AR1056" s="6" t="s">
        <v>68</v>
      </c>
      <c r="AS1056" s="23"/>
      <c r="AT1056" s="23"/>
      <c r="AU1056" s="23"/>
      <c r="AV1056" s="22" t="s">
        <v>20157</v>
      </c>
      <c r="AW1056" s="22" t="s">
        <v>20157</v>
      </c>
      <c r="AX1056" s="23"/>
      <c r="AY1056" s="23"/>
      <c r="AZ1056" s="23"/>
      <c r="BA1056" s="23"/>
      <c r="BB1056" s="23"/>
      <c r="BC1056" s="23"/>
      <c r="BD1056" s="23"/>
      <c r="BE1056" s="23"/>
      <c r="BF1056" s="23"/>
    </row>
    <row r="1057" hidden="1">
      <c r="A1057" s="5">
        <v>38806.0</v>
      </c>
      <c r="B1057" s="6" t="s">
        <v>10724</v>
      </c>
      <c r="C1057" s="6" t="s">
        <v>20162</v>
      </c>
      <c r="D1057" s="23"/>
      <c r="E1057" s="23"/>
      <c r="F1057" s="23"/>
      <c r="G1057" s="6">
        <v>20000.0</v>
      </c>
      <c r="H1057" s="23"/>
      <c r="I1057" s="6">
        <v>0.0</v>
      </c>
      <c r="J1057" s="6">
        <v>0.0</v>
      </c>
      <c r="K1057" s="6">
        <v>6.0</v>
      </c>
      <c r="L1057" s="6">
        <v>0.0</v>
      </c>
      <c r="M1057" s="6">
        <v>0.0</v>
      </c>
      <c r="N1057" s="6" t="s">
        <v>61</v>
      </c>
      <c r="O1057" s="6">
        <v>0.0</v>
      </c>
      <c r="P1057" s="6">
        <v>0.0</v>
      </c>
      <c r="Q1057" s="23"/>
      <c r="R1057" s="23"/>
      <c r="S1057" s="23"/>
      <c r="T1057" s="23"/>
      <c r="U1057" s="23"/>
      <c r="V1057" s="23"/>
      <c r="W1057" s="23"/>
      <c r="X1057" s="23"/>
      <c r="Y1057" s="23"/>
      <c r="Z1057" s="23"/>
      <c r="AA1057" s="23"/>
      <c r="AB1057" s="23"/>
      <c r="AC1057" s="23"/>
      <c r="AD1057" s="23"/>
      <c r="AE1057" s="23"/>
      <c r="AF1057" s="23"/>
      <c r="AG1057" s="23"/>
      <c r="AH1057" s="23"/>
      <c r="AI1057" s="23"/>
      <c r="AJ1057" s="23"/>
      <c r="AK1057" s="23"/>
      <c r="AL1057" s="23"/>
      <c r="AM1057" s="23"/>
      <c r="AN1057" s="23"/>
      <c r="AO1057" s="23"/>
      <c r="AP1057" s="23"/>
      <c r="AQ1057" s="23"/>
      <c r="AR1057" s="6" t="s">
        <v>68</v>
      </c>
      <c r="AS1057" s="23"/>
      <c r="AT1057" s="23"/>
      <c r="AU1057" s="23"/>
      <c r="AV1057" s="23"/>
      <c r="AW1057" s="23"/>
      <c r="AX1057" s="23"/>
      <c r="AY1057" s="23"/>
      <c r="AZ1057" s="23"/>
      <c r="BA1057" s="23"/>
      <c r="BB1057" s="23"/>
      <c r="BC1057" s="23"/>
      <c r="BD1057" s="23"/>
      <c r="BE1057" s="23"/>
      <c r="BF1057" s="23"/>
    </row>
    <row r="1058" hidden="1">
      <c r="A1058" s="5">
        <v>38627.0</v>
      </c>
      <c r="B1058" s="6" t="s">
        <v>8944</v>
      </c>
      <c r="C1058" s="6" t="s">
        <v>20163</v>
      </c>
      <c r="D1058" s="23"/>
      <c r="E1058" s="23"/>
      <c r="F1058" s="23"/>
      <c r="G1058" s="6">
        <v>1000.0</v>
      </c>
      <c r="H1058" s="23"/>
      <c r="I1058" s="6">
        <v>0.0</v>
      </c>
      <c r="J1058" s="6">
        <v>0.0</v>
      </c>
      <c r="K1058" s="6">
        <v>6.0</v>
      </c>
      <c r="L1058" s="6">
        <v>0.0</v>
      </c>
      <c r="M1058" s="6">
        <v>0.0</v>
      </c>
      <c r="N1058" s="6" t="s">
        <v>61</v>
      </c>
      <c r="O1058" s="6">
        <v>0.0</v>
      </c>
      <c r="P1058" s="6">
        <v>0.0</v>
      </c>
      <c r="Q1058" s="23"/>
      <c r="R1058" s="23"/>
      <c r="S1058" s="23"/>
      <c r="T1058" s="23"/>
      <c r="U1058" s="23"/>
      <c r="V1058" s="23"/>
      <c r="W1058" s="23"/>
      <c r="X1058" s="23"/>
      <c r="Y1058" s="23"/>
      <c r="Z1058" s="23"/>
      <c r="AA1058" s="23"/>
      <c r="AB1058" s="23"/>
      <c r="AC1058" s="23"/>
      <c r="AD1058" s="23"/>
      <c r="AE1058" s="23"/>
      <c r="AF1058" s="23"/>
      <c r="AG1058" s="23"/>
      <c r="AH1058" s="23"/>
      <c r="AI1058" s="23"/>
      <c r="AJ1058" s="23"/>
      <c r="AK1058" s="23"/>
      <c r="AL1058" s="23"/>
      <c r="AM1058" s="23"/>
      <c r="AN1058" s="23"/>
      <c r="AO1058" s="23"/>
      <c r="AP1058" s="23"/>
      <c r="AQ1058" s="23"/>
      <c r="AR1058" s="6" t="s">
        <v>68</v>
      </c>
      <c r="AS1058" s="23"/>
      <c r="AT1058" s="23"/>
      <c r="AU1058" s="23"/>
      <c r="AV1058" s="23"/>
      <c r="AW1058" s="23"/>
      <c r="AX1058" s="23"/>
      <c r="AY1058" s="23"/>
      <c r="AZ1058" s="23"/>
      <c r="BA1058" s="23"/>
      <c r="BB1058" s="23"/>
      <c r="BC1058" s="23"/>
      <c r="BD1058" s="23"/>
      <c r="BE1058" s="23"/>
      <c r="BF1058" s="23"/>
    </row>
    <row r="1059" hidden="1">
      <c r="A1059" s="5">
        <v>37201.0</v>
      </c>
      <c r="B1059" s="6" t="s">
        <v>10467</v>
      </c>
      <c r="C1059" s="6" t="s">
        <v>20164</v>
      </c>
      <c r="D1059" s="23"/>
      <c r="E1059" s="23"/>
      <c r="F1059" s="23"/>
      <c r="G1059" s="6">
        <v>1.0E8</v>
      </c>
      <c r="H1059" s="23"/>
      <c r="I1059" s="6">
        <v>0.0</v>
      </c>
      <c r="J1059" s="6">
        <v>0.0</v>
      </c>
      <c r="K1059" s="6">
        <v>6.0</v>
      </c>
      <c r="L1059" s="6">
        <v>0.0</v>
      </c>
      <c r="M1059" s="6">
        <v>0.0</v>
      </c>
      <c r="N1059" s="6" t="s">
        <v>61</v>
      </c>
      <c r="O1059" s="6">
        <v>0.0</v>
      </c>
      <c r="P1059" s="6">
        <v>0.0</v>
      </c>
      <c r="Q1059" s="23"/>
      <c r="R1059" s="23"/>
      <c r="S1059" s="23"/>
      <c r="T1059" s="23"/>
      <c r="U1059" s="23"/>
      <c r="V1059" s="23"/>
      <c r="W1059" s="23"/>
      <c r="X1059" s="23"/>
      <c r="Y1059" s="23"/>
      <c r="Z1059" s="23"/>
      <c r="AA1059" s="23"/>
      <c r="AB1059" s="23"/>
      <c r="AC1059" s="23"/>
      <c r="AD1059" s="23"/>
      <c r="AE1059" s="23"/>
      <c r="AF1059" s="23"/>
      <c r="AG1059" s="23"/>
      <c r="AH1059" s="23"/>
      <c r="AI1059" s="23"/>
      <c r="AJ1059" s="23"/>
      <c r="AK1059" s="23"/>
      <c r="AL1059" s="23"/>
      <c r="AM1059" s="23"/>
      <c r="AN1059" s="23"/>
      <c r="AO1059" s="23"/>
      <c r="AP1059" s="23"/>
      <c r="AQ1059" s="23"/>
      <c r="AR1059" s="6" t="s">
        <v>68</v>
      </c>
      <c r="AS1059" s="23"/>
      <c r="AT1059" s="23"/>
      <c r="AU1059" s="23"/>
      <c r="AV1059" s="22" t="s">
        <v>20167</v>
      </c>
      <c r="AW1059" s="22" t="s">
        <v>20167</v>
      </c>
      <c r="AX1059" s="23"/>
      <c r="AY1059" s="23"/>
      <c r="AZ1059" s="23"/>
      <c r="BA1059" s="23"/>
      <c r="BB1059" s="23"/>
      <c r="BC1059" s="23"/>
      <c r="BD1059" s="23"/>
      <c r="BE1059" s="23"/>
      <c r="BF1059" s="23"/>
    </row>
    <row r="1060" hidden="1">
      <c r="A1060" s="5">
        <v>38878.0</v>
      </c>
      <c r="B1060" s="6" t="s">
        <v>10727</v>
      </c>
      <c r="C1060" s="6" t="s">
        <v>20169</v>
      </c>
      <c r="D1060" s="23"/>
      <c r="E1060" s="23"/>
      <c r="F1060" s="23"/>
      <c r="G1060" s="6">
        <v>3.0</v>
      </c>
      <c r="H1060" s="23"/>
      <c r="I1060" s="6">
        <v>0.0</v>
      </c>
      <c r="J1060" s="6">
        <v>0.0</v>
      </c>
      <c r="K1060" s="6">
        <v>6.0</v>
      </c>
      <c r="L1060" s="6">
        <v>0.0</v>
      </c>
      <c r="M1060" s="6">
        <v>0.0</v>
      </c>
      <c r="N1060" s="6" t="s">
        <v>61</v>
      </c>
      <c r="O1060" s="6">
        <v>0.0</v>
      </c>
      <c r="P1060" s="6">
        <v>0.0</v>
      </c>
      <c r="Q1060" s="23"/>
      <c r="R1060" s="23"/>
      <c r="S1060" s="23"/>
      <c r="T1060" s="23"/>
      <c r="U1060" s="23"/>
      <c r="V1060" s="23"/>
      <c r="W1060" s="23"/>
      <c r="X1060" s="23"/>
      <c r="Y1060" s="23"/>
      <c r="Z1060" s="23"/>
      <c r="AA1060" s="23"/>
      <c r="AB1060" s="23"/>
      <c r="AC1060" s="23"/>
      <c r="AD1060" s="23"/>
      <c r="AE1060" s="23"/>
      <c r="AF1060" s="23"/>
      <c r="AG1060" s="23"/>
      <c r="AH1060" s="23"/>
      <c r="AI1060" s="23"/>
      <c r="AJ1060" s="23"/>
      <c r="AK1060" s="23"/>
      <c r="AL1060" s="23"/>
      <c r="AM1060" s="23"/>
      <c r="AN1060" s="23"/>
      <c r="AO1060" s="23"/>
      <c r="AP1060" s="23"/>
      <c r="AQ1060" s="23"/>
      <c r="AR1060" s="6" t="s">
        <v>68</v>
      </c>
      <c r="AS1060" s="23"/>
      <c r="AT1060" s="23"/>
      <c r="AU1060" s="23"/>
      <c r="AV1060" s="23"/>
      <c r="AW1060" s="23"/>
      <c r="AX1060" s="23"/>
      <c r="AY1060" s="23"/>
      <c r="AZ1060" s="23"/>
      <c r="BA1060" s="23"/>
      <c r="BB1060" s="23"/>
      <c r="BC1060" s="23"/>
      <c r="BD1060" s="23"/>
      <c r="BE1060" s="23"/>
      <c r="BF1060" s="23"/>
    </row>
    <row r="1061" hidden="1">
      <c r="A1061" s="5">
        <v>39866.0</v>
      </c>
      <c r="B1061" s="12">
        <v>43380.0</v>
      </c>
      <c r="C1061" s="6" t="s">
        <v>20170</v>
      </c>
      <c r="D1061" s="23"/>
      <c r="E1061" s="23"/>
      <c r="F1061" s="23"/>
      <c r="G1061" s="6">
        <v>250000.0</v>
      </c>
      <c r="H1061" s="23"/>
      <c r="I1061" s="6">
        <v>0.0</v>
      </c>
      <c r="J1061" s="6">
        <v>0.0</v>
      </c>
      <c r="K1061" s="6">
        <v>6.0</v>
      </c>
      <c r="L1061" s="6">
        <v>0.0</v>
      </c>
      <c r="M1061" s="6">
        <v>0.0</v>
      </c>
      <c r="N1061" s="6" t="s">
        <v>61</v>
      </c>
      <c r="O1061" s="6">
        <v>0.0</v>
      </c>
      <c r="P1061" s="6">
        <v>0.0</v>
      </c>
      <c r="Q1061" s="23"/>
      <c r="R1061" s="23"/>
      <c r="S1061" s="23"/>
      <c r="T1061" s="23"/>
      <c r="U1061" s="23"/>
      <c r="V1061" s="23"/>
      <c r="W1061" s="23"/>
      <c r="X1061" s="23"/>
      <c r="Y1061" s="23"/>
      <c r="Z1061" s="23"/>
      <c r="AA1061" s="23"/>
      <c r="AB1061" s="23"/>
      <c r="AC1061" s="23"/>
      <c r="AD1061" s="23"/>
      <c r="AE1061" s="23"/>
      <c r="AF1061" s="23"/>
      <c r="AG1061" s="23"/>
      <c r="AH1061" s="23"/>
      <c r="AI1061" s="23"/>
      <c r="AJ1061" s="23"/>
      <c r="AK1061" s="23"/>
      <c r="AL1061" s="23"/>
      <c r="AM1061" s="23"/>
      <c r="AN1061" s="23"/>
      <c r="AO1061" s="23"/>
      <c r="AP1061" s="23"/>
      <c r="AQ1061" s="23"/>
      <c r="AR1061" s="6" t="s">
        <v>68</v>
      </c>
      <c r="AS1061" s="23"/>
      <c r="AT1061" s="23"/>
      <c r="AU1061" s="23"/>
      <c r="AV1061" s="23"/>
      <c r="AW1061" s="23"/>
      <c r="AX1061" s="23"/>
      <c r="AY1061" s="23"/>
      <c r="AZ1061" s="23"/>
      <c r="BA1061" s="23"/>
      <c r="BB1061" s="23"/>
      <c r="BC1061" s="23"/>
      <c r="BD1061" s="23"/>
      <c r="BE1061" s="23"/>
      <c r="BF1061" s="23"/>
    </row>
    <row r="1062" hidden="1">
      <c r="A1062" s="5">
        <v>38617.0</v>
      </c>
      <c r="B1062" s="6" t="s">
        <v>9890</v>
      </c>
      <c r="C1062" s="6" t="s">
        <v>20171</v>
      </c>
      <c r="D1062" s="23"/>
      <c r="E1062" s="23"/>
      <c r="F1062" s="23"/>
      <c r="G1062" s="6">
        <v>5.0E7</v>
      </c>
      <c r="H1062" s="23"/>
      <c r="I1062" s="6">
        <v>0.0</v>
      </c>
      <c r="J1062" s="6">
        <v>0.0</v>
      </c>
      <c r="K1062" s="6">
        <v>6.0</v>
      </c>
      <c r="L1062" s="6">
        <v>0.0</v>
      </c>
      <c r="M1062" s="6">
        <v>0.0</v>
      </c>
      <c r="N1062" s="6" t="s">
        <v>61</v>
      </c>
      <c r="O1062" s="6">
        <v>0.0</v>
      </c>
      <c r="P1062" s="6">
        <v>0.0</v>
      </c>
      <c r="Q1062" s="23"/>
      <c r="R1062" s="23"/>
      <c r="S1062" s="23"/>
      <c r="T1062" s="23"/>
      <c r="U1062" s="23"/>
      <c r="V1062" s="23"/>
      <c r="W1062" s="23"/>
      <c r="X1062" s="23"/>
      <c r="Y1062" s="23"/>
      <c r="Z1062" s="23"/>
      <c r="AA1062" s="23"/>
      <c r="AB1062" s="23"/>
      <c r="AC1062" s="23"/>
      <c r="AD1062" s="23"/>
      <c r="AE1062" s="23"/>
      <c r="AF1062" s="23"/>
      <c r="AG1062" s="23"/>
      <c r="AH1062" s="23"/>
      <c r="AI1062" s="23"/>
      <c r="AJ1062" s="23"/>
      <c r="AK1062" s="23"/>
      <c r="AL1062" s="23"/>
      <c r="AM1062" s="23"/>
      <c r="AN1062" s="23"/>
      <c r="AO1062" s="23"/>
      <c r="AP1062" s="23"/>
      <c r="AQ1062" s="23"/>
      <c r="AR1062" s="6" t="s">
        <v>68</v>
      </c>
      <c r="AS1062" s="23"/>
      <c r="AT1062" s="23"/>
      <c r="AU1062" s="23"/>
      <c r="AV1062" s="23"/>
      <c r="AW1062" s="23"/>
      <c r="AX1062" s="23"/>
      <c r="AY1062" s="23"/>
      <c r="AZ1062" s="23"/>
      <c r="BA1062" s="23"/>
      <c r="BB1062" s="23"/>
      <c r="BC1062" s="23"/>
      <c r="BD1062" s="23"/>
      <c r="BE1062" s="23"/>
      <c r="BF1062" s="23"/>
    </row>
    <row r="1063" hidden="1">
      <c r="A1063" s="5">
        <v>37722.0</v>
      </c>
      <c r="B1063" s="6" t="s">
        <v>10086</v>
      </c>
      <c r="C1063" s="6" t="s">
        <v>20176</v>
      </c>
      <c r="D1063" s="23"/>
      <c r="E1063" s="23"/>
      <c r="F1063" s="23"/>
      <c r="G1063" s="6">
        <v>3.0E8</v>
      </c>
      <c r="H1063" s="23"/>
      <c r="I1063" s="6">
        <v>0.0</v>
      </c>
      <c r="J1063" s="6">
        <v>0.0</v>
      </c>
      <c r="K1063" s="6">
        <v>6.0</v>
      </c>
      <c r="L1063" s="6">
        <v>0.0</v>
      </c>
      <c r="M1063" s="6">
        <v>0.0</v>
      </c>
      <c r="N1063" s="6" t="s">
        <v>61</v>
      </c>
      <c r="O1063" s="6">
        <v>0.0</v>
      </c>
      <c r="P1063" s="6">
        <v>0.0</v>
      </c>
      <c r="Q1063" s="23"/>
      <c r="R1063" s="23"/>
      <c r="S1063" s="23"/>
      <c r="T1063" s="23"/>
      <c r="U1063" s="23"/>
      <c r="V1063" s="23"/>
      <c r="W1063" s="23"/>
      <c r="X1063" s="23"/>
      <c r="Y1063" s="23"/>
      <c r="Z1063" s="23"/>
      <c r="AA1063" s="23"/>
      <c r="AB1063" s="23"/>
      <c r="AC1063" s="23"/>
      <c r="AD1063" s="23"/>
      <c r="AE1063" s="23"/>
      <c r="AF1063" s="23"/>
      <c r="AG1063" s="23"/>
      <c r="AH1063" s="23"/>
      <c r="AI1063" s="23"/>
      <c r="AJ1063" s="23"/>
      <c r="AK1063" s="23"/>
      <c r="AL1063" s="23"/>
      <c r="AM1063" s="23"/>
      <c r="AN1063" s="23"/>
      <c r="AO1063" s="23"/>
      <c r="AP1063" s="23"/>
      <c r="AQ1063" s="23"/>
      <c r="AR1063" s="6" t="s">
        <v>68</v>
      </c>
      <c r="AS1063" s="23"/>
      <c r="AT1063" s="23"/>
      <c r="AU1063" s="23"/>
      <c r="AV1063" s="23"/>
      <c r="AW1063" s="23"/>
      <c r="AX1063" s="23"/>
      <c r="AY1063" s="23"/>
      <c r="AZ1063" s="23"/>
      <c r="BA1063" s="23"/>
      <c r="BB1063" s="23"/>
      <c r="BC1063" s="23"/>
      <c r="BD1063" s="23"/>
      <c r="BE1063" s="23"/>
      <c r="BF1063" s="23"/>
    </row>
    <row r="1064">
      <c r="A1064" s="5">
        <v>42717.0</v>
      </c>
      <c r="B1064" s="6" t="s">
        <v>9279</v>
      </c>
      <c r="C1064" s="6" t="s">
        <v>20177</v>
      </c>
      <c r="D1064" s="6" t="s">
        <v>20178</v>
      </c>
      <c r="E1064" s="6" t="s">
        <v>20179</v>
      </c>
      <c r="F1064" s="22" t="s">
        <v>20180</v>
      </c>
      <c r="G1064" s="6">
        <v>499935.0</v>
      </c>
      <c r="H1064" s="6">
        <v>107.58</v>
      </c>
      <c r="I1064" s="6">
        <v>0.0</v>
      </c>
      <c r="J1064" s="6">
        <v>6.4548</v>
      </c>
      <c r="K1064" s="6">
        <v>6.0</v>
      </c>
      <c r="L1064" s="6">
        <v>1.14</v>
      </c>
      <c r="M1064" s="6">
        <v>4.04</v>
      </c>
      <c r="N1064" s="6" t="s">
        <v>61</v>
      </c>
      <c r="O1064" s="6">
        <v>1.0</v>
      </c>
      <c r="P1064" s="6">
        <v>0.0</v>
      </c>
      <c r="Q1064" s="6" t="s">
        <v>9279</v>
      </c>
      <c r="R1064" s="12">
        <v>43770.0</v>
      </c>
      <c r="S1064" s="6" t="s">
        <v>20188</v>
      </c>
      <c r="T1064" s="22" t="s">
        <v>20189</v>
      </c>
      <c r="U1064" s="6" t="s">
        <v>20190</v>
      </c>
      <c r="V1064" s="23"/>
      <c r="W1064" s="6" t="s">
        <v>20191</v>
      </c>
      <c r="X1064" s="23"/>
      <c r="Y1064" s="23"/>
      <c r="Z1064" s="23"/>
      <c r="AA1064" s="23"/>
      <c r="AB1064" s="23"/>
      <c r="AC1064" s="6" t="s">
        <v>20192</v>
      </c>
      <c r="AD1064" s="6" t="s">
        <v>20193</v>
      </c>
      <c r="AE1064" s="6" t="s">
        <v>20194</v>
      </c>
      <c r="AF1064" s="6" t="s">
        <v>20195</v>
      </c>
      <c r="AG1064" s="23"/>
      <c r="AH1064" s="23"/>
      <c r="AI1064" s="23"/>
      <c r="AJ1064" s="23"/>
      <c r="AK1064" s="23"/>
      <c r="AL1064" s="6" t="s">
        <v>20196</v>
      </c>
      <c r="AM1064" s="23"/>
      <c r="AN1064" s="23"/>
      <c r="AO1064" s="23"/>
      <c r="AP1064" s="23"/>
      <c r="AQ1064" s="23"/>
      <c r="AR1064" s="6" t="s">
        <v>9132</v>
      </c>
      <c r="AS1064" s="23"/>
      <c r="AT1064" s="6" t="s">
        <v>20197</v>
      </c>
      <c r="AU1064" s="23"/>
      <c r="AV1064" s="22" t="s">
        <v>20189</v>
      </c>
      <c r="AW1064" s="22" t="s">
        <v>20189</v>
      </c>
      <c r="AX1064" s="23"/>
      <c r="AY1064" s="23"/>
      <c r="AZ1064" s="23"/>
      <c r="BA1064" s="23"/>
      <c r="BB1064" s="23"/>
      <c r="BC1064" s="23"/>
      <c r="BD1064" s="23"/>
      <c r="BE1064" s="23"/>
      <c r="BF1064" s="23"/>
    </row>
    <row r="1065" hidden="1">
      <c r="A1065" s="5">
        <v>40459.0</v>
      </c>
      <c r="B1065" s="12">
        <v>43320.0</v>
      </c>
      <c r="C1065" s="6" t="s">
        <v>20199</v>
      </c>
      <c r="D1065" s="23"/>
      <c r="E1065" s="23"/>
      <c r="F1065" s="23"/>
      <c r="G1065" s="6">
        <v>2000000.0</v>
      </c>
      <c r="H1065" s="23"/>
      <c r="I1065" s="6">
        <v>0.0</v>
      </c>
      <c r="J1065" s="6">
        <v>0.0</v>
      </c>
      <c r="K1065" s="6">
        <v>6.0</v>
      </c>
      <c r="L1065" s="6">
        <v>0.0</v>
      </c>
      <c r="M1065" s="6">
        <v>0.0</v>
      </c>
      <c r="N1065" s="6" t="s">
        <v>61</v>
      </c>
      <c r="O1065" s="6">
        <v>0.0</v>
      </c>
      <c r="P1065" s="6">
        <v>0.0</v>
      </c>
      <c r="Q1065" s="23"/>
      <c r="R1065" s="23"/>
      <c r="S1065" s="23"/>
      <c r="T1065" s="23"/>
      <c r="U1065" s="23"/>
      <c r="V1065" s="23"/>
      <c r="W1065" s="23"/>
      <c r="X1065" s="23"/>
      <c r="Y1065" s="23"/>
      <c r="Z1065" s="23"/>
      <c r="AA1065" s="23"/>
      <c r="AB1065" s="23"/>
      <c r="AC1065" s="23"/>
      <c r="AD1065" s="23"/>
      <c r="AE1065" s="23"/>
      <c r="AF1065" s="23"/>
      <c r="AG1065" s="23"/>
      <c r="AH1065" s="23"/>
      <c r="AI1065" s="23"/>
      <c r="AJ1065" s="23"/>
      <c r="AK1065" s="23"/>
      <c r="AL1065" s="23"/>
      <c r="AM1065" s="23"/>
      <c r="AN1065" s="23"/>
      <c r="AO1065" s="23"/>
      <c r="AP1065" s="23"/>
      <c r="AQ1065" s="23"/>
      <c r="AR1065" s="6" t="s">
        <v>68</v>
      </c>
      <c r="AS1065" s="23"/>
      <c r="AT1065" s="23"/>
      <c r="AU1065" s="23"/>
      <c r="AV1065" s="22" t="s">
        <v>20203</v>
      </c>
      <c r="AW1065" s="22" t="s">
        <v>20203</v>
      </c>
      <c r="AX1065" s="23"/>
      <c r="AY1065" s="23"/>
      <c r="AZ1065" s="23"/>
      <c r="BA1065" s="23"/>
      <c r="BB1065" s="23"/>
      <c r="BC1065" s="23"/>
      <c r="BD1065" s="23"/>
      <c r="BE1065" s="23"/>
      <c r="BF1065" s="23"/>
    </row>
    <row r="1066" hidden="1">
      <c r="A1066" s="5">
        <v>39033.0</v>
      </c>
      <c r="B1066" s="12">
        <v>43257.0</v>
      </c>
      <c r="C1066" s="6" t="s">
        <v>20206</v>
      </c>
      <c r="D1066" s="23"/>
      <c r="E1066" s="23"/>
      <c r="F1066" s="23"/>
      <c r="G1066" s="6">
        <v>100.0</v>
      </c>
      <c r="H1066" s="23"/>
      <c r="I1066" s="6">
        <v>0.0</v>
      </c>
      <c r="J1066" s="6">
        <v>0.0</v>
      </c>
      <c r="K1066" s="6">
        <v>6.0</v>
      </c>
      <c r="L1066" s="6">
        <v>0.0</v>
      </c>
      <c r="M1066" s="6">
        <v>0.0</v>
      </c>
      <c r="N1066" s="6" t="s">
        <v>61</v>
      </c>
      <c r="O1066" s="6">
        <v>0.0</v>
      </c>
      <c r="P1066" s="6">
        <v>0.0</v>
      </c>
      <c r="Q1066" s="23"/>
      <c r="R1066" s="23"/>
      <c r="S1066" s="23"/>
      <c r="T1066" s="23"/>
      <c r="U1066" s="23"/>
      <c r="V1066" s="23"/>
      <c r="W1066" s="23"/>
      <c r="X1066" s="23"/>
      <c r="Y1066" s="23"/>
      <c r="Z1066" s="23"/>
      <c r="AA1066" s="23"/>
      <c r="AB1066" s="23"/>
      <c r="AC1066" s="23"/>
      <c r="AD1066" s="23"/>
      <c r="AE1066" s="23"/>
      <c r="AF1066" s="23"/>
      <c r="AG1066" s="23"/>
      <c r="AH1066" s="23"/>
      <c r="AI1066" s="23"/>
      <c r="AJ1066" s="23"/>
      <c r="AK1066" s="23"/>
      <c r="AL1066" s="23"/>
      <c r="AM1066" s="23"/>
      <c r="AN1066" s="23"/>
      <c r="AO1066" s="23"/>
      <c r="AP1066" s="23"/>
      <c r="AQ1066" s="23"/>
      <c r="AR1066" s="6" t="s">
        <v>68</v>
      </c>
      <c r="AS1066" s="23"/>
      <c r="AT1066" s="23"/>
      <c r="AU1066" s="23"/>
      <c r="AV1066" s="23"/>
      <c r="AW1066" s="23"/>
      <c r="AX1066" s="23"/>
      <c r="AY1066" s="23"/>
      <c r="AZ1066" s="23"/>
      <c r="BA1066" s="23"/>
      <c r="BB1066" s="23"/>
      <c r="BC1066" s="23"/>
      <c r="BD1066" s="23"/>
      <c r="BE1066" s="23"/>
      <c r="BF1066" s="23"/>
    </row>
    <row r="1067">
      <c r="A1067" s="5">
        <v>41536.0</v>
      </c>
      <c r="B1067" s="12">
        <v>43323.0</v>
      </c>
      <c r="C1067" s="6" t="s">
        <v>20207</v>
      </c>
      <c r="D1067" s="6" t="s">
        <v>9044</v>
      </c>
      <c r="E1067" s="6" t="s">
        <v>9045</v>
      </c>
      <c r="F1067" s="22" t="s">
        <v>20209</v>
      </c>
      <c r="G1067" s="6">
        <v>2600.0</v>
      </c>
      <c r="H1067" s="6">
        <v>4215.29</v>
      </c>
      <c r="I1067" s="6">
        <v>162.0</v>
      </c>
      <c r="J1067" s="6">
        <v>130.67399</v>
      </c>
      <c r="K1067" s="6">
        <v>3.1</v>
      </c>
      <c r="L1067" s="6">
        <v>132.54</v>
      </c>
      <c r="M1067" s="6">
        <v>134.04</v>
      </c>
      <c r="N1067" s="6" t="s">
        <v>61</v>
      </c>
      <c r="O1067" s="6">
        <v>2.0</v>
      </c>
      <c r="P1067" s="6">
        <v>0.0</v>
      </c>
      <c r="Q1067" s="12">
        <v>43323.0</v>
      </c>
      <c r="R1067" s="12">
        <v>43324.0</v>
      </c>
      <c r="S1067" s="6" t="s">
        <v>9062</v>
      </c>
      <c r="T1067" s="22" t="s">
        <v>9082</v>
      </c>
      <c r="U1067" s="6" t="s">
        <v>9455</v>
      </c>
      <c r="V1067" s="23"/>
      <c r="W1067" s="6" t="s">
        <v>266</v>
      </c>
      <c r="X1067" s="23"/>
      <c r="Y1067" s="23"/>
      <c r="Z1067" s="23"/>
      <c r="AA1067" s="6" t="s">
        <v>510</v>
      </c>
      <c r="AB1067" s="6" t="s">
        <v>155</v>
      </c>
      <c r="AC1067" s="6" t="s">
        <v>20211</v>
      </c>
      <c r="AD1067" s="6" t="s">
        <v>20212</v>
      </c>
      <c r="AE1067" s="6" t="s">
        <v>20213</v>
      </c>
      <c r="AF1067" s="6" t="s">
        <v>20215</v>
      </c>
      <c r="AG1067" s="23"/>
      <c r="AH1067" s="23"/>
      <c r="AI1067" s="23"/>
      <c r="AJ1067" s="23"/>
      <c r="AK1067" s="23"/>
      <c r="AL1067" s="6" t="s">
        <v>20216</v>
      </c>
      <c r="AM1067" s="23"/>
      <c r="AN1067" s="23"/>
      <c r="AO1067" s="23"/>
      <c r="AP1067" s="23"/>
      <c r="AQ1067" s="23"/>
      <c r="AR1067" s="6" t="s">
        <v>86</v>
      </c>
      <c r="AS1067" s="23"/>
      <c r="AT1067" s="23"/>
      <c r="AU1067" s="22" t="s">
        <v>20217</v>
      </c>
      <c r="AV1067" s="22" t="s">
        <v>9082</v>
      </c>
      <c r="AW1067" s="22" t="s">
        <v>9082</v>
      </c>
      <c r="AX1067" s="22" t="s">
        <v>9088</v>
      </c>
      <c r="AY1067" s="22" t="s">
        <v>9089</v>
      </c>
      <c r="AZ1067" s="23"/>
      <c r="BA1067" s="23"/>
      <c r="BB1067" s="22" t="s">
        <v>9093</v>
      </c>
      <c r="BC1067" s="23"/>
      <c r="BD1067" s="23"/>
      <c r="BE1067" s="23"/>
      <c r="BF1067" s="23"/>
    </row>
    <row r="1068" hidden="1">
      <c r="A1068" s="5">
        <v>38990.0</v>
      </c>
      <c r="B1068" s="6" t="s">
        <v>9700</v>
      </c>
      <c r="C1068" s="6" t="s">
        <v>20222</v>
      </c>
      <c r="D1068" s="23"/>
      <c r="E1068" s="23"/>
      <c r="F1068" s="23"/>
      <c r="G1068" s="6">
        <v>1526.0</v>
      </c>
      <c r="H1068" s="23"/>
      <c r="I1068" s="6">
        <v>0.0</v>
      </c>
      <c r="J1068" s="6">
        <v>0.0</v>
      </c>
      <c r="K1068" s="6">
        <v>6.0</v>
      </c>
      <c r="L1068" s="6">
        <v>0.0</v>
      </c>
      <c r="M1068" s="6">
        <v>0.0</v>
      </c>
      <c r="N1068" s="6" t="s">
        <v>61</v>
      </c>
      <c r="O1068" s="6">
        <v>0.0</v>
      </c>
      <c r="P1068" s="6">
        <v>0.0</v>
      </c>
      <c r="Q1068" s="23"/>
      <c r="R1068" s="23"/>
      <c r="S1068" s="23"/>
      <c r="T1068" s="23"/>
      <c r="U1068" s="23"/>
      <c r="V1068" s="23"/>
      <c r="W1068" s="23"/>
      <c r="X1068" s="23"/>
      <c r="Y1068" s="23"/>
      <c r="Z1068" s="23"/>
      <c r="AA1068" s="23"/>
      <c r="AB1068" s="23"/>
      <c r="AC1068" s="23"/>
      <c r="AD1068" s="23"/>
      <c r="AE1068" s="23"/>
      <c r="AF1068" s="23"/>
      <c r="AG1068" s="23"/>
      <c r="AH1068" s="23"/>
      <c r="AI1068" s="23"/>
      <c r="AJ1068" s="23"/>
      <c r="AK1068" s="23"/>
      <c r="AL1068" s="23"/>
      <c r="AM1068" s="23"/>
      <c r="AN1068" s="23"/>
      <c r="AO1068" s="23"/>
      <c r="AP1068" s="23"/>
      <c r="AQ1068" s="23"/>
      <c r="AR1068" s="6" t="s">
        <v>68</v>
      </c>
      <c r="AS1068" s="23"/>
      <c r="AT1068" s="23"/>
      <c r="AU1068" s="23"/>
      <c r="AV1068" s="22" t="s">
        <v>20224</v>
      </c>
      <c r="AW1068" s="22" t="s">
        <v>20224</v>
      </c>
      <c r="AX1068" s="23"/>
      <c r="AY1068" s="23"/>
      <c r="AZ1068" s="23"/>
      <c r="BA1068" s="23"/>
      <c r="BB1068" s="23"/>
      <c r="BC1068" s="23"/>
      <c r="BD1068" s="23"/>
      <c r="BE1068" s="23"/>
      <c r="BF1068" s="23"/>
    </row>
    <row r="1069" hidden="1">
      <c r="A1069" s="5">
        <v>38988.0</v>
      </c>
      <c r="B1069" s="6" t="s">
        <v>9700</v>
      </c>
      <c r="C1069" s="6" t="s">
        <v>20225</v>
      </c>
      <c r="D1069" s="23"/>
      <c r="E1069" s="23"/>
      <c r="F1069" s="23"/>
      <c r="G1069" s="6">
        <v>1526.0</v>
      </c>
      <c r="H1069" s="23"/>
      <c r="I1069" s="6">
        <v>0.0</v>
      </c>
      <c r="J1069" s="6">
        <v>0.0</v>
      </c>
      <c r="K1069" s="6">
        <v>6.0</v>
      </c>
      <c r="L1069" s="6">
        <v>0.0</v>
      </c>
      <c r="M1069" s="6">
        <v>0.0</v>
      </c>
      <c r="N1069" s="6" t="s">
        <v>61</v>
      </c>
      <c r="O1069" s="6">
        <v>0.0</v>
      </c>
      <c r="P1069" s="6">
        <v>0.0</v>
      </c>
      <c r="Q1069" s="23"/>
      <c r="R1069" s="23"/>
      <c r="S1069" s="23"/>
      <c r="T1069" s="23"/>
      <c r="U1069" s="23"/>
      <c r="V1069" s="23"/>
      <c r="W1069" s="23"/>
      <c r="X1069" s="23"/>
      <c r="Y1069" s="23"/>
      <c r="Z1069" s="23"/>
      <c r="AA1069" s="23"/>
      <c r="AB1069" s="23"/>
      <c r="AC1069" s="23"/>
      <c r="AD1069" s="23"/>
      <c r="AE1069" s="23"/>
      <c r="AF1069" s="23"/>
      <c r="AG1069" s="23"/>
      <c r="AH1069" s="23"/>
      <c r="AI1069" s="23"/>
      <c r="AJ1069" s="23"/>
      <c r="AK1069" s="23"/>
      <c r="AL1069" s="23"/>
      <c r="AM1069" s="23"/>
      <c r="AN1069" s="23"/>
      <c r="AO1069" s="23"/>
      <c r="AP1069" s="23"/>
      <c r="AQ1069" s="23"/>
      <c r="AR1069" s="6" t="s">
        <v>68</v>
      </c>
      <c r="AS1069" s="23"/>
      <c r="AT1069" s="23"/>
      <c r="AU1069" s="23"/>
      <c r="AV1069" s="22" t="s">
        <v>20224</v>
      </c>
      <c r="AW1069" s="22" t="s">
        <v>20224</v>
      </c>
      <c r="AX1069" s="23"/>
      <c r="AY1069" s="23"/>
      <c r="AZ1069" s="23"/>
      <c r="BA1069" s="23"/>
      <c r="BB1069" s="23"/>
      <c r="BC1069" s="23"/>
      <c r="BD1069" s="23"/>
      <c r="BE1069" s="23"/>
      <c r="BF1069" s="23"/>
    </row>
    <row r="1070" hidden="1">
      <c r="A1070" s="5">
        <v>39465.0</v>
      </c>
      <c r="B1070" s="6" t="s">
        <v>11144</v>
      </c>
      <c r="C1070" s="6" t="s">
        <v>20230</v>
      </c>
      <c r="D1070" s="23"/>
      <c r="E1070" s="23"/>
      <c r="F1070" s="23"/>
      <c r="G1070" s="6">
        <v>200000.0</v>
      </c>
      <c r="H1070" s="23"/>
      <c r="I1070" s="6">
        <v>0.0</v>
      </c>
      <c r="J1070" s="6">
        <v>0.0</v>
      </c>
      <c r="K1070" s="6">
        <v>6.0</v>
      </c>
      <c r="L1070" s="6">
        <v>0.0</v>
      </c>
      <c r="M1070" s="6">
        <v>0.0</v>
      </c>
      <c r="N1070" s="6" t="s">
        <v>61</v>
      </c>
      <c r="O1070" s="6">
        <v>0.0</v>
      </c>
      <c r="P1070" s="6">
        <v>0.0</v>
      </c>
      <c r="Q1070" s="23"/>
      <c r="R1070" s="23"/>
      <c r="S1070" s="23"/>
      <c r="T1070" s="23"/>
      <c r="U1070" s="23"/>
      <c r="V1070" s="23"/>
      <c r="W1070" s="23"/>
      <c r="X1070" s="23"/>
      <c r="Y1070" s="23"/>
      <c r="Z1070" s="23"/>
      <c r="AA1070" s="23"/>
      <c r="AB1070" s="23"/>
      <c r="AC1070" s="23"/>
      <c r="AD1070" s="23"/>
      <c r="AE1070" s="23"/>
      <c r="AF1070" s="23"/>
      <c r="AG1070" s="23"/>
      <c r="AH1070" s="23"/>
      <c r="AI1070" s="23"/>
      <c r="AJ1070" s="23"/>
      <c r="AK1070" s="23"/>
      <c r="AL1070" s="23"/>
      <c r="AM1070" s="23"/>
      <c r="AN1070" s="23"/>
      <c r="AO1070" s="23"/>
      <c r="AP1070" s="23"/>
      <c r="AQ1070" s="23"/>
      <c r="AR1070" s="6" t="s">
        <v>68</v>
      </c>
      <c r="AS1070" s="23"/>
      <c r="AT1070" s="23"/>
      <c r="AU1070" s="23"/>
      <c r="AV1070" s="23"/>
      <c r="AW1070" s="23"/>
      <c r="AX1070" s="23"/>
      <c r="AY1070" s="23"/>
      <c r="AZ1070" s="23"/>
      <c r="BA1070" s="23"/>
      <c r="BB1070" s="23"/>
      <c r="BC1070" s="23"/>
      <c r="BD1070" s="23"/>
      <c r="BE1070" s="23"/>
      <c r="BF1070" s="23"/>
    </row>
    <row r="1071" hidden="1">
      <c r="A1071" s="5">
        <v>37906.0</v>
      </c>
      <c r="B1071" s="12">
        <v>43223.0</v>
      </c>
      <c r="C1071" s="6" t="s">
        <v>20233</v>
      </c>
      <c r="D1071" s="23"/>
      <c r="E1071" s="23"/>
      <c r="F1071" s="23"/>
      <c r="G1071" s="6">
        <v>50000.0</v>
      </c>
      <c r="H1071" s="23"/>
      <c r="I1071" s="6">
        <v>0.0</v>
      </c>
      <c r="J1071" s="6">
        <v>0.0</v>
      </c>
      <c r="K1071" s="6">
        <v>6.0</v>
      </c>
      <c r="L1071" s="6">
        <v>0.0</v>
      </c>
      <c r="M1071" s="6">
        <v>0.0</v>
      </c>
      <c r="N1071" s="6" t="s">
        <v>61</v>
      </c>
      <c r="O1071" s="6">
        <v>0.0</v>
      </c>
      <c r="P1071" s="6">
        <v>0.0</v>
      </c>
      <c r="Q1071" s="23"/>
      <c r="R1071" s="23"/>
      <c r="S1071" s="23"/>
      <c r="T1071" s="23"/>
      <c r="U1071" s="23"/>
      <c r="V1071" s="23"/>
      <c r="W1071" s="23"/>
      <c r="X1071" s="23"/>
      <c r="Y1071" s="23"/>
      <c r="Z1071" s="23"/>
      <c r="AA1071" s="23"/>
      <c r="AB1071" s="23"/>
      <c r="AC1071" s="23"/>
      <c r="AD1071" s="23"/>
      <c r="AE1071" s="23"/>
      <c r="AF1071" s="23"/>
      <c r="AG1071" s="23"/>
      <c r="AH1071" s="23"/>
      <c r="AI1071" s="23"/>
      <c r="AJ1071" s="23"/>
      <c r="AK1071" s="23"/>
      <c r="AL1071" s="23"/>
      <c r="AM1071" s="23"/>
      <c r="AN1071" s="23"/>
      <c r="AO1071" s="23"/>
      <c r="AP1071" s="23"/>
      <c r="AQ1071" s="23"/>
      <c r="AR1071" s="6" t="s">
        <v>68</v>
      </c>
      <c r="AS1071" s="23"/>
      <c r="AT1071" s="23"/>
      <c r="AU1071" s="23"/>
      <c r="AV1071" s="22" t="s">
        <v>20235</v>
      </c>
      <c r="AW1071" s="22" t="s">
        <v>20235</v>
      </c>
      <c r="AX1071" s="23"/>
      <c r="AY1071" s="23"/>
      <c r="AZ1071" s="23"/>
      <c r="BA1071" s="23"/>
      <c r="BB1071" s="23"/>
      <c r="BC1071" s="23"/>
      <c r="BD1071" s="23"/>
      <c r="BE1071" s="23"/>
      <c r="BF1071" s="23"/>
    </row>
    <row r="1072" hidden="1">
      <c r="A1072" s="5">
        <v>39267.0</v>
      </c>
      <c r="B1072" s="6" t="s">
        <v>20238</v>
      </c>
      <c r="C1072" s="6" t="s">
        <v>20239</v>
      </c>
      <c r="D1072" s="23"/>
      <c r="E1072" s="23"/>
      <c r="F1072" s="23"/>
      <c r="G1072" s="6">
        <v>12000.0</v>
      </c>
      <c r="H1072" s="23"/>
      <c r="I1072" s="6">
        <v>0.0</v>
      </c>
      <c r="J1072" s="6">
        <v>0.0</v>
      </c>
      <c r="K1072" s="6">
        <v>6.0</v>
      </c>
      <c r="L1072" s="6">
        <v>0.0</v>
      </c>
      <c r="M1072" s="6">
        <v>0.0</v>
      </c>
      <c r="N1072" s="6" t="s">
        <v>61</v>
      </c>
      <c r="O1072" s="6">
        <v>0.0</v>
      </c>
      <c r="P1072" s="6">
        <v>0.0</v>
      </c>
      <c r="Q1072" s="23"/>
      <c r="R1072" s="23"/>
      <c r="S1072" s="23"/>
      <c r="T1072" s="23"/>
      <c r="U1072" s="23"/>
      <c r="V1072" s="23"/>
      <c r="W1072" s="23"/>
      <c r="X1072" s="23"/>
      <c r="Y1072" s="23"/>
      <c r="Z1072" s="23"/>
      <c r="AA1072" s="23"/>
      <c r="AB1072" s="23"/>
      <c r="AC1072" s="23"/>
      <c r="AD1072" s="23"/>
      <c r="AE1072" s="23"/>
      <c r="AF1072" s="23"/>
      <c r="AG1072" s="23"/>
      <c r="AH1072" s="23"/>
      <c r="AI1072" s="23"/>
      <c r="AJ1072" s="23"/>
      <c r="AK1072" s="23"/>
      <c r="AL1072" s="23"/>
      <c r="AM1072" s="23"/>
      <c r="AN1072" s="23"/>
      <c r="AO1072" s="23"/>
      <c r="AP1072" s="23"/>
      <c r="AQ1072" s="23"/>
      <c r="AR1072" s="6" t="s">
        <v>68</v>
      </c>
      <c r="AS1072" s="23"/>
      <c r="AT1072" s="23"/>
      <c r="AU1072" s="23"/>
      <c r="AV1072" s="23"/>
      <c r="AW1072" s="23"/>
      <c r="AX1072" s="23"/>
      <c r="AY1072" s="23"/>
      <c r="AZ1072" s="23"/>
      <c r="BA1072" s="23"/>
      <c r="BB1072" s="23"/>
      <c r="BC1072" s="23"/>
      <c r="BD1072" s="23"/>
      <c r="BE1072" s="23"/>
      <c r="BF1072" s="23"/>
    </row>
    <row r="1073" hidden="1">
      <c r="A1073" s="5">
        <v>36942.0</v>
      </c>
      <c r="B1073" s="12">
        <v>43221.0</v>
      </c>
      <c r="C1073" s="6" t="s">
        <v>20240</v>
      </c>
      <c r="D1073" s="23"/>
      <c r="E1073" s="23"/>
      <c r="F1073" s="23"/>
      <c r="G1073" s="6">
        <v>10000.0</v>
      </c>
      <c r="H1073" s="23"/>
      <c r="I1073" s="6">
        <v>0.0</v>
      </c>
      <c r="J1073" s="6">
        <v>0.0</v>
      </c>
      <c r="K1073" s="6">
        <v>6.0</v>
      </c>
      <c r="L1073" s="6">
        <v>0.0</v>
      </c>
      <c r="M1073" s="6">
        <v>0.0</v>
      </c>
      <c r="N1073" s="6" t="s">
        <v>61</v>
      </c>
      <c r="O1073" s="6">
        <v>0.0</v>
      </c>
      <c r="P1073" s="6">
        <v>0.0</v>
      </c>
      <c r="Q1073" s="23"/>
      <c r="R1073" s="23"/>
      <c r="S1073" s="23"/>
      <c r="T1073" s="23"/>
      <c r="U1073" s="23"/>
      <c r="V1073" s="23"/>
      <c r="W1073" s="23"/>
      <c r="X1073" s="23"/>
      <c r="Y1073" s="23"/>
      <c r="Z1073" s="23"/>
      <c r="AA1073" s="23"/>
      <c r="AB1073" s="23"/>
      <c r="AC1073" s="23"/>
      <c r="AD1073" s="23"/>
      <c r="AE1073" s="23"/>
      <c r="AF1073" s="23"/>
      <c r="AG1073" s="23"/>
      <c r="AH1073" s="23"/>
      <c r="AI1073" s="23"/>
      <c r="AJ1073" s="23"/>
      <c r="AK1073" s="23"/>
      <c r="AL1073" s="23"/>
      <c r="AM1073" s="23"/>
      <c r="AN1073" s="23"/>
      <c r="AO1073" s="23"/>
      <c r="AP1073" s="23"/>
      <c r="AQ1073" s="23"/>
      <c r="AR1073" s="6" t="s">
        <v>68</v>
      </c>
      <c r="AS1073" s="23"/>
      <c r="AT1073" s="23"/>
      <c r="AU1073" s="23"/>
      <c r="AV1073" s="22" t="s">
        <v>13895</v>
      </c>
      <c r="AW1073" s="22" t="s">
        <v>13895</v>
      </c>
      <c r="AX1073" s="23"/>
      <c r="AY1073" s="23"/>
      <c r="AZ1073" s="23"/>
      <c r="BA1073" s="23"/>
      <c r="BB1073" s="23"/>
      <c r="BC1073" s="23"/>
      <c r="BD1073" s="23"/>
      <c r="BE1073" s="23"/>
      <c r="BF1073" s="23"/>
    </row>
    <row r="1074">
      <c r="A1074" s="5">
        <v>39801.0</v>
      </c>
      <c r="B1074" s="6" t="s">
        <v>175</v>
      </c>
      <c r="C1074" s="6" t="s">
        <v>20242</v>
      </c>
      <c r="D1074" s="6" t="s">
        <v>20243</v>
      </c>
      <c r="E1074" s="6" t="s">
        <v>20244</v>
      </c>
      <c r="F1074" s="22" t="s">
        <v>20245</v>
      </c>
      <c r="G1074" s="6">
        <v>6000.0</v>
      </c>
      <c r="H1074" s="23"/>
      <c r="I1074" s="6">
        <v>0.0</v>
      </c>
      <c r="J1074" s="6">
        <v>0.0</v>
      </c>
      <c r="K1074" s="6">
        <v>6.0</v>
      </c>
      <c r="L1074" s="6">
        <v>0.0</v>
      </c>
      <c r="M1074" s="6">
        <v>0.0</v>
      </c>
      <c r="N1074" s="6" t="s">
        <v>61</v>
      </c>
      <c r="O1074" s="6">
        <v>0.0</v>
      </c>
      <c r="P1074" s="6">
        <v>0.0</v>
      </c>
      <c r="Q1074" s="6" t="s">
        <v>175</v>
      </c>
      <c r="R1074" s="6" t="s">
        <v>176</v>
      </c>
      <c r="S1074" s="6" t="s">
        <v>20247</v>
      </c>
      <c r="T1074" s="22" t="s">
        <v>20248</v>
      </c>
      <c r="U1074" s="6" t="s">
        <v>20249</v>
      </c>
      <c r="V1074" s="23"/>
      <c r="W1074" s="6" t="s">
        <v>20250</v>
      </c>
      <c r="X1074" s="23"/>
      <c r="Y1074" s="23"/>
      <c r="Z1074" s="23"/>
      <c r="AA1074" s="6" t="s">
        <v>197</v>
      </c>
      <c r="AB1074" s="23"/>
      <c r="AC1074" s="23"/>
      <c r="AD1074" s="6" t="s">
        <v>20251</v>
      </c>
      <c r="AE1074" s="23"/>
      <c r="AF1074" s="6" t="s">
        <v>20252</v>
      </c>
      <c r="AG1074" s="23"/>
      <c r="AH1074" s="23"/>
      <c r="AI1074" s="23"/>
      <c r="AJ1074" s="23"/>
      <c r="AK1074" s="23"/>
      <c r="AL1074" s="6" t="s">
        <v>20253</v>
      </c>
      <c r="AM1074" s="23"/>
      <c r="AN1074" s="23"/>
      <c r="AO1074" s="23"/>
      <c r="AP1074" s="23"/>
      <c r="AQ1074" s="23"/>
      <c r="AR1074" s="6" t="s">
        <v>86</v>
      </c>
      <c r="AS1074" s="23"/>
      <c r="AT1074" s="6" t="s">
        <v>20254</v>
      </c>
      <c r="AU1074" s="23"/>
      <c r="AV1074" s="22" t="s">
        <v>20248</v>
      </c>
      <c r="AW1074" s="22" t="s">
        <v>20248</v>
      </c>
      <c r="AX1074" s="23"/>
      <c r="AY1074" s="23"/>
      <c r="AZ1074" s="23"/>
      <c r="BA1074" s="23"/>
      <c r="BB1074" s="23"/>
      <c r="BC1074" s="23"/>
      <c r="BD1074" s="23"/>
      <c r="BE1074" s="23"/>
      <c r="BF1074" s="23"/>
    </row>
    <row r="1075">
      <c r="A1075" s="5">
        <v>41280.0</v>
      </c>
      <c r="B1075" s="12">
        <v>43354.0</v>
      </c>
      <c r="C1075" s="6" t="s">
        <v>20257</v>
      </c>
      <c r="D1075" s="6" t="s">
        <v>20258</v>
      </c>
      <c r="E1075" s="6" t="s">
        <v>20259</v>
      </c>
      <c r="F1075" s="22" t="s">
        <v>20260</v>
      </c>
      <c r="G1075" s="6">
        <v>4000.0</v>
      </c>
      <c r="H1075" s="6">
        <v>477.88</v>
      </c>
      <c r="I1075" s="6">
        <v>11.0</v>
      </c>
      <c r="J1075" s="6">
        <v>28.6728</v>
      </c>
      <c r="K1075" s="6">
        <v>6.0</v>
      </c>
      <c r="L1075" s="6">
        <v>71.68</v>
      </c>
      <c r="M1075" s="6">
        <v>19.47</v>
      </c>
      <c r="N1075" s="6" t="s">
        <v>61</v>
      </c>
      <c r="O1075" s="6">
        <v>1.0</v>
      </c>
      <c r="P1075" s="6">
        <v>0.0</v>
      </c>
      <c r="Q1075" s="12">
        <v>43354.0</v>
      </c>
      <c r="R1075" s="6" t="s">
        <v>11232</v>
      </c>
      <c r="S1075" s="6" t="s">
        <v>20261</v>
      </c>
      <c r="T1075" s="22" t="s">
        <v>20263</v>
      </c>
      <c r="U1075" s="6" t="s">
        <v>20264</v>
      </c>
      <c r="V1075" s="23"/>
      <c r="W1075" s="6" t="s">
        <v>20265</v>
      </c>
      <c r="X1075" s="23"/>
      <c r="Y1075" s="23"/>
      <c r="Z1075" s="23"/>
      <c r="AA1075" s="23"/>
      <c r="AB1075" s="23"/>
      <c r="AC1075" s="23"/>
      <c r="AD1075" s="6" t="s">
        <v>20266</v>
      </c>
      <c r="AE1075" s="23"/>
      <c r="AF1075" s="6" t="s">
        <v>20267</v>
      </c>
      <c r="AG1075" s="23"/>
      <c r="AH1075" s="23"/>
      <c r="AI1075" s="23"/>
      <c r="AJ1075" s="23"/>
      <c r="AK1075" s="23"/>
      <c r="AL1075" s="6" t="s">
        <v>20268</v>
      </c>
      <c r="AM1075" s="23"/>
      <c r="AN1075" s="23"/>
      <c r="AO1075" s="23"/>
      <c r="AP1075" s="23"/>
      <c r="AQ1075" s="23"/>
      <c r="AR1075" s="6" t="s">
        <v>86</v>
      </c>
      <c r="AS1075" s="23"/>
      <c r="AT1075" s="23"/>
      <c r="AU1075" s="23"/>
      <c r="AV1075" s="22" t="s">
        <v>13325</v>
      </c>
      <c r="AW1075" s="22" t="s">
        <v>13325</v>
      </c>
      <c r="AX1075" s="22" t="s">
        <v>13334</v>
      </c>
      <c r="AY1075" s="23"/>
      <c r="AZ1075" s="23"/>
      <c r="BA1075" s="22" t="s">
        <v>13339</v>
      </c>
      <c r="BB1075" s="22" t="s">
        <v>13340</v>
      </c>
      <c r="BC1075" s="23"/>
      <c r="BD1075" s="6" t="s">
        <v>13343</v>
      </c>
      <c r="BE1075" s="6" t="s">
        <v>145</v>
      </c>
      <c r="BF1075" s="23"/>
    </row>
    <row r="1076" hidden="1">
      <c r="A1076" s="5">
        <v>37365.0</v>
      </c>
      <c r="B1076" s="12">
        <v>43133.0</v>
      </c>
      <c r="C1076" s="6" t="s">
        <v>20274</v>
      </c>
      <c r="D1076" s="23"/>
      <c r="E1076" s="23"/>
      <c r="F1076" s="23"/>
      <c r="G1076" s="6">
        <v>5000.0</v>
      </c>
      <c r="H1076" s="23"/>
      <c r="I1076" s="6">
        <v>0.0</v>
      </c>
      <c r="J1076" s="6">
        <v>0.0</v>
      </c>
      <c r="K1076" s="6">
        <v>6.0</v>
      </c>
      <c r="L1076" s="6">
        <v>0.0</v>
      </c>
      <c r="M1076" s="6">
        <v>0.0</v>
      </c>
      <c r="N1076" s="6" t="s">
        <v>61</v>
      </c>
      <c r="O1076" s="6">
        <v>0.0</v>
      </c>
      <c r="P1076" s="6">
        <v>0.0</v>
      </c>
      <c r="Q1076" s="23"/>
      <c r="R1076" s="23"/>
      <c r="S1076" s="23"/>
      <c r="T1076" s="23"/>
      <c r="U1076" s="23"/>
      <c r="V1076" s="23"/>
      <c r="W1076" s="6" t="s">
        <v>20275</v>
      </c>
      <c r="X1076" s="23"/>
      <c r="Y1076" s="23"/>
      <c r="Z1076" s="23"/>
      <c r="AA1076" s="23"/>
      <c r="AB1076" s="23"/>
      <c r="AC1076" s="6" t="s">
        <v>20276</v>
      </c>
      <c r="AD1076" s="6" t="s">
        <v>20277</v>
      </c>
      <c r="AE1076" s="6" t="s">
        <v>20278</v>
      </c>
      <c r="AF1076" s="6" t="s">
        <v>20281</v>
      </c>
      <c r="AG1076" s="23"/>
      <c r="AH1076" s="23"/>
      <c r="AI1076" s="23"/>
      <c r="AJ1076" s="23"/>
      <c r="AK1076" s="23"/>
      <c r="AL1076" s="23"/>
      <c r="AM1076" s="23"/>
      <c r="AN1076" s="23"/>
      <c r="AO1076" s="23"/>
      <c r="AP1076" s="23"/>
      <c r="AQ1076" s="23"/>
      <c r="AR1076" s="6" t="s">
        <v>68</v>
      </c>
      <c r="AS1076" s="23"/>
      <c r="AT1076" s="23"/>
      <c r="AU1076" s="23"/>
      <c r="AV1076" s="22" t="s">
        <v>20282</v>
      </c>
      <c r="AW1076" s="22" t="s">
        <v>20282</v>
      </c>
      <c r="AX1076" s="23"/>
      <c r="AY1076" s="23"/>
      <c r="AZ1076" s="23"/>
      <c r="BA1076" s="23"/>
      <c r="BB1076" s="23"/>
      <c r="BC1076" s="23"/>
      <c r="BD1076" s="23"/>
      <c r="BE1076" s="23"/>
      <c r="BF1076" s="23"/>
    </row>
    <row r="1077" hidden="1">
      <c r="A1077" s="5">
        <v>37913.0</v>
      </c>
      <c r="B1077" s="12">
        <v>43254.0</v>
      </c>
      <c r="C1077" s="6" t="s">
        <v>20287</v>
      </c>
      <c r="D1077" s="23"/>
      <c r="E1077" s="23"/>
      <c r="F1077" s="23"/>
      <c r="G1077" s="6">
        <v>10000.0</v>
      </c>
      <c r="H1077" s="23"/>
      <c r="I1077" s="6">
        <v>0.0</v>
      </c>
      <c r="J1077" s="6">
        <v>0.0</v>
      </c>
      <c r="K1077" s="6">
        <v>6.0</v>
      </c>
      <c r="L1077" s="6">
        <v>0.0</v>
      </c>
      <c r="M1077" s="6">
        <v>0.0</v>
      </c>
      <c r="N1077" s="6" t="s">
        <v>61</v>
      </c>
      <c r="O1077" s="6">
        <v>0.0</v>
      </c>
      <c r="P1077" s="6">
        <v>0.0</v>
      </c>
      <c r="Q1077" s="23"/>
      <c r="R1077" s="23"/>
      <c r="S1077" s="23"/>
      <c r="T1077" s="23"/>
      <c r="U1077" s="23"/>
      <c r="V1077" s="23"/>
      <c r="W1077" s="23"/>
      <c r="X1077" s="23"/>
      <c r="Y1077" s="23"/>
      <c r="Z1077" s="23"/>
      <c r="AA1077" s="23"/>
      <c r="AB1077" s="23"/>
      <c r="AC1077" s="23"/>
      <c r="AD1077" s="23"/>
      <c r="AE1077" s="23"/>
      <c r="AF1077" s="23"/>
      <c r="AG1077" s="23"/>
      <c r="AH1077" s="23"/>
      <c r="AI1077" s="23"/>
      <c r="AJ1077" s="23"/>
      <c r="AK1077" s="23"/>
      <c r="AL1077" s="23"/>
      <c r="AM1077" s="23"/>
      <c r="AN1077" s="23"/>
      <c r="AO1077" s="23"/>
      <c r="AP1077" s="23"/>
      <c r="AQ1077" s="23"/>
      <c r="AR1077" s="6" t="s">
        <v>68</v>
      </c>
      <c r="AS1077" s="23"/>
      <c r="AT1077" s="23"/>
      <c r="AU1077" s="23"/>
      <c r="AV1077" s="23"/>
      <c r="AW1077" s="23"/>
      <c r="AX1077" s="23"/>
      <c r="AY1077" s="23"/>
      <c r="AZ1077" s="23"/>
      <c r="BA1077" s="23"/>
      <c r="BB1077" s="23"/>
      <c r="BC1077" s="23"/>
      <c r="BD1077" s="23"/>
      <c r="BE1077" s="23"/>
      <c r="BF1077" s="23"/>
    </row>
    <row r="1078" hidden="1">
      <c r="A1078" s="5">
        <v>38030.0</v>
      </c>
      <c r="B1078" s="12">
        <v>43437.0</v>
      </c>
      <c r="C1078" s="6" t="s">
        <v>20292</v>
      </c>
      <c r="D1078" s="23"/>
      <c r="E1078" s="23"/>
      <c r="F1078" s="23"/>
      <c r="G1078" s="6">
        <v>100000.0</v>
      </c>
      <c r="H1078" s="23"/>
      <c r="I1078" s="6">
        <v>0.0</v>
      </c>
      <c r="J1078" s="6">
        <v>0.0</v>
      </c>
      <c r="K1078" s="6">
        <v>6.0</v>
      </c>
      <c r="L1078" s="6">
        <v>0.0</v>
      </c>
      <c r="M1078" s="6">
        <v>0.0</v>
      </c>
      <c r="N1078" s="6" t="s">
        <v>61</v>
      </c>
      <c r="O1078" s="6">
        <v>0.0</v>
      </c>
      <c r="P1078" s="6">
        <v>0.0</v>
      </c>
      <c r="Q1078" s="23"/>
      <c r="R1078" s="23"/>
      <c r="S1078" s="23"/>
      <c r="T1078" s="23"/>
      <c r="U1078" s="23"/>
      <c r="V1078" s="23"/>
      <c r="W1078" s="23"/>
      <c r="X1078" s="23"/>
      <c r="Y1078" s="23"/>
      <c r="Z1078" s="23"/>
      <c r="AA1078" s="23"/>
      <c r="AB1078" s="23"/>
      <c r="AC1078" s="23"/>
      <c r="AD1078" s="23"/>
      <c r="AE1078" s="23"/>
      <c r="AF1078" s="23"/>
      <c r="AG1078" s="23"/>
      <c r="AH1078" s="23"/>
      <c r="AI1078" s="23"/>
      <c r="AJ1078" s="23"/>
      <c r="AK1078" s="23"/>
      <c r="AL1078" s="23"/>
      <c r="AM1078" s="23"/>
      <c r="AN1078" s="23"/>
      <c r="AO1078" s="23"/>
      <c r="AP1078" s="23"/>
      <c r="AQ1078" s="23"/>
      <c r="AR1078" s="6" t="s">
        <v>68</v>
      </c>
      <c r="AS1078" s="23"/>
      <c r="AT1078" s="23"/>
      <c r="AU1078" s="23"/>
      <c r="AV1078" s="23"/>
      <c r="AW1078" s="23"/>
      <c r="AX1078" s="23"/>
      <c r="AY1078" s="23"/>
      <c r="AZ1078" s="23"/>
      <c r="BA1078" s="23"/>
      <c r="BB1078" s="23"/>
      <c r="BC1078" s="23"/>
      <c r="BD1078" s="23"/>
      <c r="BE1078" s="23"/>
      <c r="BF1078" s="23"/>
    </row>
    <row r="1079" hidden="1">
      <c r="A1079" s="5">
        <v>38309.0</v>
      </c>
      <c r="B1079" s="12">
        <v>43135.0</v>
      </c>
      <c r="C1079" s="6" t="s">
        <v>20293</v>
      </c>
      <c r="D1079" s="23"/>
      <c r="E1079" s="23"/>
      <c r="F1079" s="23"/>
      <c r="G1079" s="6">
        <v>150000.0</v>
      </c>
      <c r="H1079" s="23"/>
      <c r="I1079" s="6">
        <v>0.0</v>
      </c>
      <c r="J1079" s="6">
        <v>0.0</v>
      </c>
      <c r="K1079" s="6">
        <v>6.0</v>
      </c>
      <c r="L1079" s="6">
        <v>0.0</v>
      </c>
      <c r="M1079" s="6">
        <v>0.0</v>
      </c>
      <c r="N1079" s="6" t="s">
        <v>61</v>
      </c>
      <c r="O1079" s="6">
        <v>0.0</v>
      </c>
      <c r="P1079" s="6">
        <v>0.0</v>
      </c>
      <c r="Q1079" s="23"/>
      <c r="R1079" s="23"/>
      <c r="S1079" s="23"/>
      <c r="T1079" s="23"/>
      <c r="U1079" s="23"/>
      <c r="V1079" s="23"/>
      <c r="W1079" s="23"/>
      <c r="X1079" s="23"/>
      <c r="Y1079" s="23"/>
      <c r="Z1079" s="23"/>
      <c r="AA1079" s="23"/>
      <c r="AB1079" s="23"/>
      <c r="AC1079" s="23"/>
      <c r="AD1079" s="23"/>
      <c r="AE1079" s="23"/>
      <c r="AF1079" s="23"/>
      <c r="AG1079" s="23"/>
      <c r="AH1079" s="23"/>
      <c r="AI1079" s="23"/>
      <c r="AJ1079" s="23"/>
      <c r="AK1079" s="23"/>
      <c r="AL1079" s="23"/>
      <c r="AM1079" s="23"/>
      <c r="AN1079" s="23"/>
      <c r="AO1079" s="23"/>
      <c r="AP1079" s="23"/>
      <c r="AQ1079" s="23"/>
      <c r="AR1079" s="6" t="s">
        <v>68</v>
      </c>
      <c r="AS1079" s="23"/>
      <c r="AT1079" s="23"/>
      <c r="AU1079" s="23"/>
      <c r="AV1079" s="23"/>
      <c r="AW1079" s="23"/>
      <c r="AX1079" s="23"/>
      <c r="AY1079" s="23"/>
      <c r="AZ1079" s="23"/>
      <c r="BA1079" s="23"/>
      <c r="BB1079" s="23"/>
      <c r="BC1079" s="23"/>
      <c r="BD1079" s="23"/>
      <c r="BE1079" s="23"/>
      <c r="BF1079" s="23"/>
    </row>
    <row r="1080" hidden="1">
      <c r="A1080" s="5">
        <v>37422.0</v>
      </c>
      <c r="B1080" s="12">
        <v>43283.0</v>
      </c>
      <c r="C1080" s="6" t="s">
        <v>20294</v>
      </c>
      <c r="D1080" s="23"/>
      <c r="E1080" s="23"/>
      <c r="F1080" s="23"/>
      <c r="G1080" s="6">
        <v>200000.0</v>
      </c>
      <c r="H1080" s="23"/>
      <c r="I1080" s="6">
        <v>0.0</v>
      </c>
      <c r="J1080" s="6">
        <v>0.0</v>
      </c>
      <c r="K1080" s="6">
        <v>6.0</v>
      </c>
      <c r="L1080" s="6">
        <v>0.0</v>
      </c>
      <c r="M1080" s="6">
        <v>0.0</v>
      </c>
      <c r="N1080" s="6" t="s">
        <v>61</v>
      </c>
      <c r="O1080" s="6">
        <v>0.0</v>
      </c>
      <c r="P1080" s="6">
        <v>0.0</v>
      </c>
      <c r="Q1080" s="23"/>
      <c r="R1080" s="23"/>
      <c r="S1080" s="23"/>
      <c r="T1080" s="23"/>
      <c r="U1080" s="23"/>
      <c r="V1080" s="23"/>
      <c r="W1080" s="23"/>
      <c r="X1080" s="23"/>
      <c r="Y1080" s="23"/>
      <c r="Z1080" s="23"/>
      <c r="AA1080" s="23"/>
      <c r="AB1080" s="23"/>
      <c r="AC1080" s="23"/>
      <c r="AD1080" s="23"/>
      <c r="AE1080" s="23"/>
      <c r="AF1080" s="23"/>
      <c r="AG1080" s="23"/>
      <c r="AH1080" s="23"/>
      <c r="AI1080" s="23"/>
      <c r="AJ1080" s="23"/>
      <c r="AK1080" s="23"/>
      <c r="AL1080" s="23"/>
      <c r="AM1080" s="23"/>
      <c r="AN1080" s="23"/>
      <c r="AO1080" s="23"/>
      <c r="AP1080" s="23"/>
      <c r="AQ1080" s="23"/>
      <c r="AR1080" s="6" t="s">
        <v>68</v>
      </c>
      <c r="AS1080" s="23"/>
      <c r="AT1080" s="23"/>
      <c r="AU1080" s="23"/>
      <c r="AV1080" s="22" t="s">
        <v>20296</v>
      </c>
      <c r="AW1080" s="22" t="s">
        <v>20296</v>
      </c>
      <c r="AX1080" s="23"/>
      <c r="AY1080" s="23"/>
      <c r="AZ1080" s="23"/>
      <c r="BA1080" s="23"/>
      <c r="BB1080" s="23"/>
      <c r="BC1080" s="23"/>
      <c r="BD1080" s="23"/>
      <c r="BE1080" s="23"/>
      <c r="BF1080" s="23"/>
    </row>
    <row r="1081" hidden="1">
      <c r="A1081" s="5">
        <v>38991.0</v>
      </c>
      <c r="B1081" s="6" t="s">
        <v>9700</v>
      </c>
      <c r="C1081" s="6" t="s">
        <v>20298</v>
      </c>
      <c r="D1081" s="23"/>
      <c r="E1081" s="23"/>
      <c r="F1081" s="23"/>
      <c r="G1081" s="6">
        <v>15000.0</v>
      </c>
      <c r="H1081" s="23"/>
      <c r="I1081" s="6">
        <v>0.0</v>
      </c>
      <c r="J1081" s="6">
        <v>0.0</v>
      </c>
      <c r="K1081" s="6">
        <v>6.0</v>
      </c>
      <c r="L1081" s="6">
        <v>0.0</v>
      </c>
      <c r="M1081" s="6">
        <v>0.0</v>
      </c>
      <c r="N1081" s="6" t="s">
        <v>61</v>
      </c>
      <c r="O1081" s="6">
        <v>0.0</v>
      </c>
      <c r="P1081" s="6">
        <v>0.0</v>
      </c>
      <c r="Q1081" s="23"/>
      <c r="R1081" s="23"/>
      <c r="S1081" s="23"/>
      <c r="T1081" s="23"/>
      <c r="U1081" s="23"/>
      <c r="V1081" s="23"/>
      <c r="W1081" s="23"/>
      <c r="X1081" s="23"/>
      <c r="Y1081" s="23"/>
      <c r="Z1081" s="23"/>
      <c r="AA1081" s="23"/>
      <c r="AB1081" s="23"/>
      <c r="AC1081" s="23"/>
      <c r="AD1081" s="23"/>
      <c r="AE1081" s="23"/>
      <c r="AF1081" s="23"/>
      <c r="AG1081" s="23"/>
      <c r="AH1081" s="23"/>
      <c r="AI1081" s="23"/>
      <c r="AJ1081" s="23"/>
      <c r="AK1081" s="23"/>
      <c r="AL1081" s="23"/>
      <c r="AM1081" s="23"/>
      <c r="AN1081" s="23"/>
      <c r="AO1081" s="23"/>
      <c r="AP1081" s="23"/>
      <c r="AQ1081" s="23"/>
      <c r="AR1081" s="6" t="s">
        <v>68</v>
      </c>
      <c r="AS1081" s="23"/>
      <c r="AT1081" s="23"/>
      <c r="AU1081" s="23"/>
      <c r="AV1081" s="23"/>
      <c r="AW1081" s="23"/>
      <c r="AX1081" s="23"/>
      <c r="AY1081" s="23"/>
      <c r="AZ1081" s="23"/>
      <c r="BA1081" s="23"/>
      <c r="BB1081" s="23"/>
      <c r="BC1081" s="23"/>
      <c r="BD1081" s="23"/>
      <c r="BE1081" s="23"/>
      <c r="BF1081" s="23"/>
    </row>
    <row r="1082" hidden="1">
      <c r="A1082" s="5">
        <v>40967.0</v>
      </c>
      <c r="B1082" s="6" t="s">
        <v>14158</v>
      </c>
      <c r="C1082" s="6" t="s">
        <v>20300</v>
      </c>
      <c r="D1082" s="6" t="s">
        <v>20301</v>
      </c>
      <c r="E1082" s="6">
        <v>8.2064261E7</v>
      </c>
      <c r="F1082" s="22" t="s">
        <v>20302</v>
      </c>
      <c r="G1082" s="6">
        <v>7000.0</v>
      </c>
      <c r="H1082" s="23"/>
      <c r="I1082" s="6">
        <v>0.0</v>
      </c>
      <c r="J1082" s="6">
        <v>0.0</v>
      </c>
      <c r="K1082" s="6">
        <v>6.0</v>
      </c>
      <c r="L1082" s="6">
        <v>0.0</v>
      </c>
      <c r="M1082" s="6">
        <v>0.0</v>
      </c>
      <c r="N1082" s="6" t="s">
        <v>61</v>
      </c>
      <c r="O1082" s="6">
        <v>0.0</v>
      </c>
      <c r="P1082" s="6">
        <v>0.0</v>
      </c>
      <c r="Q1082" s="23"/>
      <c r="R1082" s="23"/>
      <c r="S1082" s="6" t="s">
        <v>20303</v>
      </c>
      <c r="T1082" s="22" t="s">
        <v>20304</v>
      </c>
      <c r="U1082" s="6" t="s">
        <v>20306</v>
      </c>
      <c r="V1082" s="23"/>
      <c r="W1082" s="23"/>
      <c r="X1082" s="23"/>
      <c r="Y1082" s="23"/>
      <c r="Z1082" s="23"/>
      <c r="AA1082" s="23"/>
      <c r="AB1082" s="23"/>
      <c r="AC1082" s="23"/>
      <c r="AD1082" s="23"/>
      <c r="AE1082" s="23"/>
      <c r="AF1082" s="23"/>
      <c r="AG1082" s="23"/>
      <c r="AH1082" s="23"/>
      <c r="AI1082" s="23"/>
      <c r="AJ1082" s="23"/>
      <c r="AK1082" s="23"/>
      <c r="AL1082" s="23"/>
      <c r="AM1082" s="23"/>
      <c r="AN1082" s="23"/>
      <c r="AO1082" s="23"/>
      <c r="AP1082" s="23"/>
      <c r="AQ1082" s="23"/>
      <c r="AR1082" s="6" t="s">
        <v>68</v>
      </c>
      <c r="AS1082" s="23"/>
      <c r="AT1082" s="23"/>
      <c r="AU1082" s="23"/>
      <c r="AV1082" s="22" t="s">
        <v>20304</v>
      </c>
      <c r="AW1082" s="22" t="s">
        <v>20304</v>
      </c>
      <c r="AX1082" s="23"/>
      <c r="AY1082" s="23"/>
      <c r="AZ1082" s="23"/>
      <c r="BA1082" s="23"/>
      <c r="BB1082" s="23"/>
      <c r="BC1082" s="23"/>
      <c r="BD1082" s="23"/>
      <c r="BE1082" s="23"/>
      <c r="BF1082" s="23"/>
    </row>
    <row r="1083" hidden="1">
      <c r="A1083" s="5">
        <v>37487.0</v>
      </c>
      <c r="B1083" s="12">
        <v>43406.0</v>
      </c>
      <c r="C1083" s="6" t="s">
        <v>20307</v>
      </c>
      <c r="D1083" s="23"/>
      <c r="E1083" s="23"/>
      <c r="F1083" s="23"/>
      <c r="G1083" s="6">
        <v>10000.0</v>
      </c>
      <c r="H1083" s="23"/>
      <c r="I1083" s="6">
        <v>0.0</v>
      </c>
      <c r="J1083" s="6">
        <v>0.0</v>
      </c>
      <c r="K1083" s="6">
        <v>6.0</v>
      </c>
      <c r="L1083" s="6">
        <v>0.0</v>
      </c>
      <c r="M1083" s="6">
        <v>0.0</v>
      </c>
      <c r="N1083" s="6" t="s">
        <v>61</v>
      </c>
      <c r="O1083" s="6">
        <v>0.0</v>
      </c>
      <c r="P1083" s="6">
        <v>0.0</v>
      </c>
      <c r="Q1083" s="23"/>
      <c r="R1083" s="23"/>
      <c r="S1083" s="23"/>
      <c r="T1083" s="23"/>
      <c r="U1083" s="23"/>
      <c r="V1083" s="23"/>
      <c r="W1083" s="23"/>
      <c r="X1083" s="23"/>
      <c r="Y1083" s="23"/>
      <c r="Z1083" s="23"/>
      <c r="AA1083" s="23"/>
      <c r="AB1083" s="23"/>
      <c r="AC1083" s="23"/>
      <c r="AD1083" s="23"/>
      <c r="AE1083" s="23"/>
      <c r="AF1083" s="23"/>
      <c r="AG1083" s="23"/>
      <c r="AH1083" s="23"/>
      <c r="AI1083" s="23"/>
      <c r="AJ1083" s="23"/>
      <c r="AK1083" s="23"/>
      <c r="AL1083" s="23"/>
      <c r="AM1083" s="23"/>
      <c r="AN1083" s="23"/>
      <c r="AO1083" s="23"/>
      <c r="AP1083" s="23"/>
      <c r="AQ1083" s="23"/>
      <c r="AR1083" s="6" t="s">
        <v>68</v>
      </c>
      <c r="AS1083" s="23"/>
      <c r="AT1083" s="23"/>
      <c r="AU1083" s="23"/>
      <c r="AV1083" s="23"/>
      <c r="AW1083" s="23"/>
      <c r="AX1083" s="23"/>
      <c r="AY1083" s="23"/>
      <c r="AZ1083" s="23"/>
      <c r="BA1083" s="23"/>
      <c r="BB1083" s="23"/>
      <c r="BC1083" s="23"/>
      <c r="BD1083" s="23"/>
      <c r="BE1083" s="23"/>
      <c r="BF1083" s="23"/>
    </row>
    <row r="1084" hidden="1">
      <c r="A1084" s="5">
        <v>37588.0</v>
      </c>
      <c r="B1084" s="6" t="s">
        <v>9582</v>
      </c>
      <c r="C1084" s="6" t="s">
        <v>20312</v>
      </c>
      <c r="D1084" s="23"/>
      <c r="E1084" s="23"/>
      <c r="F1084" s="23"/>
      <c r="G1084" s="6">
        <v>3000.0</v>
      </c>
      <c r="H1084" s="23"/>
      <c r="I1084" s="6">
        <v>0.0</v>
      </c>
      <c r="J1084" s="6">
        <v>0.0</v>
      </c>
      <c r="K1084" s="6">
        <v>6.0</v>
      </c>
      <c r="L1084" s="6">
        <v>0.0</v>
      </c>
      <c r="M1084" s="6">
        <v>0.0</v>
      </c>
      <c r="N1084" s="6" t="s">
        <v>61</v>
      </c>
      <c r="O1084" s="6">
        <v>0.0</v>
      </c>
      <c r="P1084" s="6">
        <v>0.0</v>
      </c>
      <c r="Q1084" s="23"/>
      <c r="R1084" s="23"/>
      <c r="S1084" s="23"/>
      <c r="T1084" s="23"/>
      <c r="U1084" s="23"/>
      <c r="V1084" s="23"/>
      <c r="W1084" s="23"/>
      <c r="X1084" s="23"/>
      <c r="Y1084" s="23"/>
      <c r="Z1084" s="23"/>
      <c r="AA1084" s="23"/>
      <c r="AB1084" s="23"/>
      <c r="AC1084" s="23"/>
      <c r="AD1084" s="23"/>
      <c r="AE1084" s="23"/>
      <c r="AF1084" s="23"/>
      <c r="AG1084" s="23"/>
      <c r="AH1084" s="23"/>
      <c r="AI1084" s="23"/>
      <c r="AJ1084" s="23"/>
      <c r="AK1084" s="23"/>
      <c r="AL1084" s="23"/>
      <c r="AM1084" s="23"/>
      <c r="AN1084" s="23"/>
      <c r="AO1084" s="23"/>
      <c r="AP1084" s="23"/>
      <c r="AQ1084" s="23"/>
      <c r="AR1084" s="6" t="s">
        <v>68</v>
      </c>
      <c r="AS1084" s="23"/>
      <c r="AT1084" s="23"/>
      <c r="AU1084" s="23"/>
      <c r="AV1084" s="23"/>
      <c r="AW1084" s="23"/>
      <c r="AX1084" s="23"/>
      <c r="AY1084" s="23"/>
      <c r="AZ1084" s="23"/>
      <c r="BA1084" s="23"/>
      <c r="BB1084" s="23"/>
      <c r="BC1084" s="23"/>
      <c r="BD1084" s="23"/>
      <c r="BE1084" s="23"/>
      <c r="BF1084" s="23"/>
    </row>
    <row r="1085" hidden="1">
      <c r="A1085" s="5">
        <v>37589.0</v>
      </c>
      <c r="B1085" s="6" t="s">
        <v>9582</v>
      </c>
      <c r="C1085" s="6" t="s">
        <v>20313</v>
      </c>
      <c r="D1085" s="6" t="s">
        <v>20314</v>
      </c>
      <c r="E1085" s="6">
        <v>6.390222017E9</v>
      </c>
      <c r="F1085" s="22" t="s">
        <v>20315</v>
      </c>
      <c r="G1085" s="6">
        <v>3000.0</v>
      </c>
      <c r="H1085" s="23"/>
      <c r="I1085" s="6">
        <v>0.0</v>
      </c>
      <c r="J1085" s="6">
        <v>0.0</v>
      </c>
      <c r="K1085" s="6">
        <v>6.0</v>
      </c>
      <c r="L1085" s="6">
        <v>0.0</v>
      </c>
      <c r="M1085" s="6">
        <v>0.0</v>
      </c>
      <c r="N1085" s="6" t="s">
        <v>61</v>
      </c>
      <c r="O1085" s="6">
        <v>0.0</v>
      </c>
      <c r="P1085" s="6">
        <v>0.0</v>
      </c>
      <c r="Q1085" s="6" t="s">
        <v>9582</v>
      </c>
      <c r="R1085" s="12">
        <v>43194.0</v>
      </c>
      <c r="S1085" s="6" t="s">
        <v>20318</v>
      </c>
      <c r="T1085" s="22" t="s">
        <v>20319</v>
      </c>
      <c r="U1085" s="6" t="s">
        <v>20321</v>
      </c>
      <c r="V1085" s="23"/>
      <c r="W1085" s="6" t="s">
        <v>20322</v>
      </c>
      <c r="X1085" s="23"/>
      <c r="Y1085" s="23"/>
      <c r="Z1085" s="23"/>
      <c r="AA1085" s="23"/>
      <c r="AB1085" s="23"/>
      <c r="AC1085" s="6" t="s">
        <v>20323</v>
      </c>
      <c r="AD1085" s="6" t="s">
        <v>20324</v>
      </c>
      <c r="AE1085" s="6" t="s">
        <v>20326</v>
      </c>
      <c r="AF1085" s="6" t="s">
        <v>20328</v>
      </c>
      <c r="AG1085" s="23"/>
      <c r="AH1085" s="23"/>
      <c r="AI1085" s="23"/>
      <c r="AJ1085" s="23"/>
      <c r="AK1085" s="23"/>
      <c r="AL1085" s="6" t="s">
        <v>20329</v>
      </c>
      <c r="AM1085" s="23"/>
      <c r="AN1085" s="23"/>
      <c r="AO1085" s="23"/>
      <c r="AP1085" s="23"/>
      <c r="AQ1085" s="23"/>
      <c r="AR1085" s="6" t="s">
        <v>834</v>
      </c>
      <c r="AS1085" s="23"/>
      <c r="AT1085" s="6" t="s">
        <v>20330</v>
      </c>
      <c r="AU1085" s="23"/>
      <c r="AV1085" s="22" t="s">
        <v>20319</v>
      </c>
      <c r="AW1085" s="22" t="s">
        <v>20319</v>
      </c>
      <c r="AX1085" s="23"/>
      <c r="AY1085" s="23"/>
      <c r="AZ1085" s="23"/>
      <c r="BA1085" s="23"/>
      <c r="BB1085" s="23"/>
      <c r="BC1085" s="23"/>
      <c r="BD1085" s="23"/>
      <c r="BE1085" s="23"/>
      <c r="BF1085" s="23"/>
    </row>
    <row r="1086" hidden="1">
      <c r="A1086" s="5">
        <v>41491.0</v>
      </c>
      <c r="B1086" s="6" t="s">
        <v>9717</v>
      </c>
      <c r="C1086" s="6" t="s">
        <v>20332</v>
      </c>
      <c r="D1086" s="23"/>
      <c r="E1086" s="23"/>
      <c r="F1086" s="23"/>
      <c r="G1086" s="6">
        <v>13000.0</v>
      </c>
      <c r="H1086" s="23"/>
      <c r="I1086" s="6">
        <v>0.0</v>
      </c>
      <c r="J1086" s="6">
        <v>0.0</v>
      </c>
      <c r="K1086" s="6">
        <v>6.0</v>
      </c>
      <c r="L1086" s="6">
        <v>0.0</v>
      </c>
      <c r="M1086" s="6">
        <v>0.0</v>
      </c>
      <c r="N1086" s="6" t="s">
        <v>61</v>
      </c>
      <c r="O1086" s="6">
        <v>0.0</v>
      </c>
      <c r="P1086" s="6">
        <v>0.0</v>
      </c>
      <c r="Q1086" s="23"/>
      <c r="R1086" s="23"/>
      <c r="S1086" s="23"/>
      <c r="T1086" s="23"/>
      <c r="U1086" s="23"/>
      <c r="V1086" s="23"/>
      <c r="W1086" s="23"/>
      <c r="X1086" s="23"/>
      <c r="Y1086" s="23"/>
      <c r="Z1086" s="23"/>
      <c r="AA1086" s="23"/>
      <c r="AB1086" s="23"/>
      <c r="AC1086" s="23"/>
      <c r="AD1086" s="23"/>
      <c r="AE1086" s="23"/>
      <c r="AF1086" s="23"/>
      <c r="AG1086" s="23"/>
      <c r="AH1086" s="23"/>
      <c r="AI1086" s="23"/>
      <c r="AJ1086" s="23"/>
      <c r="AK1086" s="23"/>
      <c r="AL1086" s="23"/>
      <c r="AM1086" s="23"/>
      <c r="AN1086" s="23"/>
      <c r="AO1086" s="23"/>
      <c r="AP1086" s="23"/>
      <c r="AQ1086" s="23"/>
      <c r="AR1086" s="6" t="s">
        <v>68</v>
      </c>
      <c r="AS1086" s="23"/>
      <c r="AT1086" s="23"/>
      <c r="AU1086" s="23"/>
      <c r="AV1086" s="23"/>
      <c r="AW1086" s="23"/>
      <c r="AX1086" s="23"/>
      <c r="AY1086" s="23"/>
      <c r="AZ1086" s="23"/>
      <c r="BA1086" s="23"/>
      <c r="BB1086" s="23"/>
      <c r="BC1086" s="23"/>
      <c r="BD1086" s="23"/>
      <c r="BE1086" s="23"/>
      <c r="BF1086" s="23"/>
    </row>
    <row r="1087" hidden="1">
      <c r="A1087" s="5">
        <v>40428.0</v>
      </c>
      <c r="B1087" s="12">
        <v>43198.0</v>
      </c>
      <c r="C1087" s="6" t="s">
        <v>20333</v>
      </c>
      <c r="D1087" s="23"/>
      <c r="E1087" s="23"/>
      <c r="F1087" s="23"/>
      <c r="G1087" s="6">
        <v>5000000.0</v>
      </c>
      <c r="H1087" s="23"/>
      <c r="I1087" s="6">
        <v>0.0</v>
      </c>
      <c r="J1087" s="6">
        <v>0.0</v>
      </c>
      <c r="K1087" s="6">
        <v>6.0</v>
      </c>
      <c r="L1087" s="6">
        <v>0.0</v>
      </c>
      <c r="M1087" s="6">
        <v>0.0</v>
      </c>
      <c r="N1087" s="6" t="s">
        <v>61</v>
      </c>
      <c r="O1087" s="6">
        <v>0.0</v>
      </c>
      <c r="P1087" s="6">
        <v>0.0</v>
      </c>
      <c r="Q1087" s="23"/>
      <c r="R1087" s="23"/>
      <c r="S1087" s="23"/>
      <c r="T1087" s="23"/>
      <c r="U1087" s="23"/>
      <c r="V1087" s="23"/>
      <c r="W1087" s="23"/>
      <c r="X1087" s="23"/>
      <c r="Y1087" s="23"/>
      <c r="Z1087" s="23"/>
      <c r="AA1087" s="23"/>
      <c r="AB1087" s="23"/>
      <c r="AC1087" s="23"/>
      <c r="AD1087" s="23"/>
      <c r="AE1087" s="23"/>
      <c r="AF1087" s="23"/>
      <c r="AG1087" s="23"/>
      <c r="AH1087" s="23"/>
      <c r="AI1087" s="23"/>
      <c r="AJ1087" s="23"/>
      <c r="AK1087" s="23"/>
      <c r="AL1087" s="23"/>
      <c r="AM1087" s="23"/>
      <c r="AN1087" s="23"/>
      <c r="AO1087" s="23"/>
      <c r="AP1087" s="23"/>
      <c r="AQ1087" s="23"/>
      <c r="AR1087" s="6" t="s">
        <v>68</v>
      </c>
      <c r="AS1087" s="23"/>
      <c r="AT1087" s="23"/>
      <c r="AU1087" s="23"/>
      <c r="AV1087" s="23"/>
      <c r="AW1087" s="23"/>
      <c r="AX1087" s="23"/>
      <c r="AY1087" s="23"/>
      <c r="AZ1087" s="23"/>
      <c r="BA1087" s="23"/>
      <c r="BB1087" s="23"/>
      <c r="BC1087" s="23"/>
      <c r="BD1087" s="23"/>
      <c r="BE1087" s="23"/>
      <c r="BF1087" s="23"/>
    </row>
    <row r="1088" hidden="1">
      <c r="A1088" s="5">
        <v>40509.0</v>
      </c>
      <c r="B1088" s="12">
        <v>43442.0</v>
      </c>
      <c r="C1088" s="6" t="s">
        <v>20334</v>
      </c>
      <c r="D1088" s="23"/>
      <c r="E1088" s="23"/>
      <c r="F1088" s="23"/>
      <c r="G1088" s="6">
        <v>1300.0</v>
      </c>
      <c r="H1088" s="23"/>
      <c r="I1088" s="6">
        <v>0.0</v>
      </c>
      <c r="J1088" s="6">
        <v>0.0</v>
      </c>
      <c r="K1088" s="6">
        <v>6.0</v>
      </c>
      <c r="L1088" s="6">
        <v>0.0</v>
      </c>
      <c r="M1088" s="6">
        <v>0.0</v>
      </c>
      <c r="N1088" s="6" t="s">
        <v>61</v>
      </c>
      <c r="O1088" s="6">
        <v>0.0</v>
      </c>
      <c r="P1088" s="6">
        <v>0.0</v>
      </c>
      <c r="Q1088" s="23"/>
      <c r="R1088" s="23"/>
      <c r="S1088" s="23"/>
      <c r="T1088" s="23"/>
      <c r="U1088" s="23"/>
      <c r="V1088" s="23"/>
      <c r="W1088" s="23"/>
      <c r="X1088" s="23"/>
      <c r="Y1088" s="23"/>
      <c r="Z1088" s="23"/>
      <c r="AA1088" s="23"/>
      <c r="AB1088" s="23"/>
      <c r="AC1088" s="23"/>
      <c r="AD1088" s="23"/>
      <c r="AE1088" s="23"/>
      <c r="AF1088" s="23"/>
      <c r="AG1088" s="23"/>
      <c r="AH1088" s="23"/>
      <c r="AI1088" s="23"/>
      <c r="AJ1088" s="23"/>
      <c r="AK1088" s="23"/>
      <c r="AL1088" s="23"/>
      <c r="AM1088" s="23"/>
      <c r="AN1088" s="23"/>
      <c r="AO1088" s="23"/>
      <c r="AP1088" s="23"/>
      <c r="AQ1088" s="23"/>
      <c r="AR1088" s="6" t="s">
        <v>68</v>
      </c>
      <c r="AS1088" s="23"/>
      <c r="AT1088" s="23"/>
      <c r="AU1088" s="23"/>
      <c r="AV1088" s="23"/>
      <c r="AW1088" s="23"/>
      <c r="AX1088" s="23"/>
      <c r="AY1088" s="23"/>
      <c r="AZ1088" s="23"/>
      <c r="BA1088" s="23"/>
      <c r="BB1088" s="23"/>
      <c r="BC1088" s="23"/>
      <c r="BD1088" s="23"/>
      <c r="BE1088" s="23"/>
      <c r="BF1088" s="23"/>
    </row>
    <row r="1089" hidden="1">
      <c r="A1089" s="5">
        <v>40402.0</v>
      </c>
      <c r="B1089" s="12">
        <v>43108.0</v>
      </c>
      <c r="C1089" s="6" t="s">
        <v>20336</v>
      </c>
      <c r="D1089" s="23"/>
      <c r="E1089" s="23"/>
      <c r="F1089" s="23"/>
      <c r="G1089" s="6">
        <v>1000.0</v>
      </c>
      <c r="H1089" s="23"/>
      <c r="I1089" s="6">
        <v>0.0</v>
      </c>
      <c r="J1089" s="6">
        <v>0.0</v>
      </c>
      <c r="K1089" s="6">
        <v>6.0</v>
      </c>
      <c r="L1089" s="6">
        <v>0.0</v>
      </c>
      <c r="M1089" s="6">
        <v>0.0</v>
      </c>
      <c r="N1089" s="6" t="s">
        <v>61</v>
      </c>
      <c r="O1089" s="6">
        <v>0.0</v>
      </c>
      <c r="P1089" s="6">
        <v>0.0</v>
      </c>
      <c r="Q1089" s="23"/>
      <c r="R1089" s="23"/>
      <c r="S1089" s="23"/>
      <c r="T1089" s="23"/>
      <c r="U1089" s="23"/>
      <c r="V1089" s="23"/>
      <c r="W1089" s="23"/>
      <c r="X1089" s="23"/>
      <c r="Y1089" s="23"/>
      <c r="Z1089" s="23"/>
      <c r="AA1089" s="23"/>
      <c r="AB1089" s="23"/>
      <c r="AC1089" s="23"/>
      <c r="AD1089" s="23"/>
      <c r="AE1089" s="23"/>
      <c r="AF1089" s="23"/>
      <c r="AG1089" s="23"/>
      <c r="AH1089" s="23"/>
      <c r="AI1089" s="23"/>
      <c r="AJ1089" s="23"/>
      <c r="AK1089" s="23"/>
      <c r="AL1089" s="23"/>
      <c r="AM1089" s="23"/>
      <c r="AN1089" s="23"/>
      <c r="AO1089" s="23"/>
      <c r="AP1089" s="23"/>
      <c r="AQ1089" s="23"/>
      <c r="AR1089" s="6" t="s">
        <v>68</v>
      </c>
      <c r="AS1089" s="23"/>
      <c r="AT1089" s="23"/>
      <c r="AU1089" s="23"/>
      <c r="AV1089" s="23"/>
      <c r="AW1089" s="23"/>
      <c r="AX1089" s="23"/>
      <c r="AY1089" s="23"/>
      <c r="AZ1089" s="23"/>
      <c r="BA1089" s="23"/>
      <c r="BB1089" s="23"/>
      <c r="BC1089" s="23"/>
      <c r="BD1089" s="23"/>
      <c r="BE1089" s="23"/>
      <c r="BF1089" s="23"/>
    </row>
    <row r="1090" hidden="1">
      <c r="A1090" s="5">
        <v>40722.0</v>
      </c>
      <c r="B1090" s="6" t="s">
        <v>17414</v>
      </c>
      <c r="C1090" s="6" t="s">
        <v>20337</v>
      </c>
      <c r="D1090" s="23"/>
      <c r="E1090" s="23"/>
      <c r="F1090" s="23"/>
      <c r="G1090" s="6">
        <v>5000.0</v>
      </c>
      <c r="H1090" s="23"/>
      <c r="I1090" s="6">
        <v>0.0</v>
      </c>
      <c r="J1090" s="6">
        <v>0.0</v>
      </c>
      <c r="K1090" s="6">
        <v>6.0</v>
      </c>
      <c r="L1090" s="6">
        <v>0.0</v>
      </c>
      <c r="M1090" s="6">
        <v>0.0</v>
      </c>
      <c r="N1090" s="6" t="s">
        <v>61</v>
      </c>
      <c r="O1090" s="6">
        <v>0.0</v>
      </c>
      <c r="P1090" s="6">
        <v>0.0</v>
      </c>
      <c r="Q1090" s="23"/>
      <c r="R1090" s="23"/>
      <c r="S1090" s="23"/>
      <c r="T1090" s="23"/>
      <c r="U1090" s="23"/>
      <c r="V1090" s="23"/>
      <c r="W1090" s="23"/>
      <c r="X1090" s="23"/>
      <c r="Y1090" s="23"/>
      <c r="Z1090" s="23"/>
      <c r="AA1090" s="23"/>
      <c r="AB1090" s="23"/>
      <c r="AC1090" s="23"/>
      <c r="AD1090" s="23"/>
      <c r="AE1090" s="23"/>
      <c r="AF1090" s="23"/>
      <c r="AG1090" s="23"/>
      <c r="AH1090" s="23"/>
      <c r="AI1090" s="23"/>
      <c r="AJ1090" s="23"/>
      <c r="AK1090" s="23"/>
      <c r="AL1090" s="23"/>
      <c r="AM1090" s="23"/>
      <c r="AN1090" s="23"/>
      <c r="AO1090" s="23"/>
      <c r="AP1090" s="23"/>
      <c r="AQ1090" s="23"/>
      <c r="AR1090" s="6" t="s">
        <v>68</v>
      </c>
      <c r="AS1090" s="23"/>
      <c r="AT1090" s="23"/>
      <c r="AU1090" s="23"/>
      <c r="AV1090" s="23"/>
      <c r="AW1090" s="23"/>
      <c r="AX1090" s="23"/>
      <c r="AY1090" s="23"/>
      <c r="AZ1090" s="23"/>
      <c r="BA1090" s="23"/>
      <c r="BB1090" s="23"/>
      <c r="BC1090" s="23"/>
      <c r="BD1090" s="23"/>
      <c r="BE1090" s="23"/>
      <c r="BF1090" s="23"/>
    </row>
    <row r="1091" hidden="1">
      <c r="A1091" s="5">
        <v>40956.0</v>
      </c>
      <c r="B1091" s="6" t="s">
        <v>16148</v>
      </c>
      <c r="C1091" s="6" t="s">
        <v>20338</v>
      </c>
      <c r="D1091" s="23"/>
      <c r="E1091" s="23"/>
      <c r="F1091" s="23"/>
      <c r="G1091" s="6">
        <v>100000.0</v>
      </c>
      <c r="H1091" s="23"/>
      <c r="I1091" s="6">
        <v>0.0</v>
      </c>
      <c r="J1091" s="6">
        <v>0.0</v>
      </c>
      <c r="K1091" s="6">
        <v>6.0</v>
      </c>
      <c r="L1091" s="6">
        <v>0.0</v>
      </c>
      <c r="M1091" s="6">
        <v>0.0</v>
      </c>
      <c r="N1091" s="6" t="s">
        <v>61</v>
      </c>
      <c r="O1091" s="6">
        <v>0.0</v>
      </c>
      <c r="P1091" s="6">
        <v>0.0</v>
      </c>
      <c r="Q1091" s="23"/>
      <c r="R1091" s="23"/>
      <c r="S1091" s="23"/>
      <c r="T1091" s="23"/>
      <c r="U1091" s="23"/>
      <c r="V1091" s="23"/>
      <c r="W1091" s="23"/>
      <c r="X1091" s="23"/>
      <c r="Y1091" s="23"/>
      <c r="Z1091" s="23"/>
      <c r="AA1091" s="23"/>
      <c r="AB1091" s="23"/>
      <c r="AC1091" s="23"/>
      <c r="AD1091" s="23"/>
      <c r="AE1091" s="23"/>
      <c r="AF1091" s="23"/>
      <c r="AG1091" s="23"/>
      <c r="AH1091" s="23"/>
      <c r="AI1091" s="23"/>
      <c r="AJ1091" s="23"/>
      <c r="AK1091" s="23"/>
      <c r="AL1091" s="23"/>
      <c r="AM1091" s="23"/>
      <c r="AN1091" s="23"/>
      <c r="AO1091" s="23"/>
      <c r="AP1091" s="23"/>
      <c r="AQ1091" s="23"/>
      <c r="AR1091" s="6" t="s">
        <v>68</v>
      </c>
      <c r="AS1091" s="23"/>
      <c r="AT1091" s="23"/>
      <c r="AU1091" s="23"/>
      <c r="AV1091" s="23"/>
      <c r="AW1091" s="23"/>
      <c r="AX1091" s="23"/>
      <c r="AY1091" s="23"/>
      <c r="AZ1091" s="23"/>
      <c r="BA1091" s="23"/>
      <c r="BB1091" s="23"/>
      <c r="BC1091" s="23"/>
      <c r="BD1091" s="23"/>
      <c r="BE1091" s="23"/>
      <c r="BF1091" s="23"/>
    </row>
    <row r="1092" hidden="1">
      <c r="A1092" s="5">
        <v>37015.0</v>
      </c>
      <c r="B1092" s="12">
        <v>43435.0</v>
      </c>
      <c r="C1092" s="6" t="s">
        <v>20341</v>
      </c>
      <c r="D1092" s="23"/>
      <c r="E1092" s="23"/>
      <c r="F1092" s="23"/>
      <c r="G1092" s="6">
        <v>2000.0</v>
      </c>
      <c r="H1092" s="23"/>
      <c r="I1092" s="6">
        <v>0.0</v>
      </c>
      <c r="J1092" s="6">
        <v>0.0</v>
      </c>
      <c r="K1092" s="6">
        <v>6.0</v>
      </c>
      <c r="L1092" s="6">
        <v>0.0</v>
      </c>
      <c r="M1092" s="6">
        <v>0.0</v>
      </c>
      <c r="N1092" s="6" t="s">
        <v>61</v>
      </c>
      <c r="O1092" s="6">
        <v>0.0</v>
      </c>
      <c r="P1092" s="6">
        <v>0.0</v>
      </c>
      <c r="Q1092" s="23"/>
      <c r="R1092" s="23"/>
      <c r="S1092" s="23"/>
      <c r="T1092" s="23"/>
      <c r="U1092" s="23"/>
      <c r="V1092" s="23"/>
      <c r="W1092" s="23"/>
      <c r="X1092" s="23"/>
      <c r="Y1092" s="23"/>
      <c r="Z1092" s="23"/>
      <c r="AA1092" s="23"/>
      <c r="AB1092" s="23"/>
      <c r="AC1092" s="23"/>
      <c r="AD1092" s="23"/>
      <c r="AE1092" s="23"/>
      <c r="AF1092" s="23"/>
      <c r="AG1092" s="23"/>
      <c r="AH1092" s="23"/>
      <c r="AI1092" s="23"/>
      <c r="AJ1092" s="23"/>
      <c r="AK1092" s="23"/>
      <c r="AL1092" s="23"/>
      <c r="AM1092" s="23"/>
      <c r="AN1092" s="23"/>
      <c r="AO1092" s="23"/>
      <c r="AP1092" s="23"/>
      <c r="AQ1092" s="23"/>
      <c r="AR1092" s="6" t="s">
        <v>68</v>
      </c>
      <c r="AS1092" s="23"/>
      <c r="AT1092" s="23"/>
      <c r="AU1092" s="23"/>
      <c r="AV1092" s="22" t="s">
        <v>20342</v>
      </c>
      <c r="AW1092" s="22" t="s">
        <v>20342</v>
      </c>
      <c r="AX1092" s="23"/>
      <c r="AY1092" s="23"/>
      <c r="AZ1092" s="23"/>
      <c r="BA1092" s="23"/>
      <c r="BB1092" s="23"/>
      <c r="BC1092" s="23"/>
      <c r="BD1092" s="23"/>
      <c r="BE1092" s="23"/>
      <c r="BF1092" s="23"/>
    </row>
    <row r="1093" hidden="1">
      <c r="A1093" s="5">
        <v>38400.0</v>
      </c>
      <c r="B1093" s="12">
        <v>43316.0</v>
      </c>
      <c r="C1093" s="6" t="s">
        <v>20344</v>
      </c>
      <c r="D1093" s="23"/>
      <c r="E1093" s="23"/>
      <c r="F1093" s="23"/>
      <c r="G1093" s="6">
        <v>10.0</v>
      </c>
      <c r="H1093" s="23"/>
      <c r="I1093" s="6">
        <v>0.0</v>
      </c>
      <c r="J1093" s="6">
        <v>0.0</v>
      </c>
      <c r="K1093" s="6">
        <v>6.0</v>
      </c>
      <c r="L1093" s="6">
        <v>0.0</v>
      </c>
      <c r="M1093" s="6">
        <v>0.0</v>
      </c>
      <c r="N1093" s="6" t="s">
        <v>61</v>
      </c>
      <c r="O1093" s="6">
        <v>0.0</v>
      </c>
      <c r="P1093" s="6">
        <v>0.0</v>
      </c>
      <c r="Q1093" s="23"/>
      <c r="R1093" s="23"/>
      <c r="S1093" s="23"/>
      <c r="T1093" s="23"/>
      <c r="U1093" s="23"/>
      <c r="V1093" s="23"/>
      <c r="W1093" s="23"/>
      <c r="X1093" s="23"/>
      <c r="Y1093" s="23"/>
      <c r="Z1093" s="23"/>
      <c r="AA1093" s="23"/>
      <c r="AB1093" s="23"/>
      <c r="AC1093" s="23"/>
      <c r="AD1093" s="23"/>
      <c r="AE1093" s="23"/>
      <c r="AF1093" s="23"/>
      <c r="AG1093" s="23"/>
      <c r="AH1093" s="23"/>
      <c r="AI1093" s="23"/>
      <c r="AJ1093" s="23"/>
      <c r="AK1093" s="23"/>
      <c r="AL1093" s="23"/>
      <c r="AM1093" s="23"/>
      <c r="AN1093" s="23"/>
      <c r="AO1093" s="23"/>
      <c r="AP1093" s="23"/>
      <c r="AQ1093" s="23"/>
      <c r="AR1093" s="6" t="s">
        <v>68</v>
      </c>
      <c r="AS1093" s="23"/>
      <c r="AT1093" s="23"/>
      <c r="AU1093" s="23"/>
      <c r="AV1093" s="23"/>
      <c r="AW1093" s="23"/>
      <c r="AX1093" s="23"/>
      <c r="AY1093" s="23"/>
      <c r="AZ1093" s="23"/>
      <c r="BA1093" s="23"/>
      <c r="BB1093" s="23"/>
      <c r="BC1093" s="23"/>
      <c r="BD1093" s="23"/>
      <c r="BE1093" s="23"/>
      <c r="BF1093" s="23"/>
    </row>
    <row r="1094" hidden="1">
      <c r="A1094" s="5">
        <v>38710.0</v>
      </c>
      <c r="B1094" s="12">
        <v>43225.0</v>
      </c>
      <c r="C1094" s="6" t="s">
        <v>20346</v>
      </c>
      <c r="D1094" s="23"/>
      <c r="E1094" s="23"/>
      <c r="F1094" s="23"/>
      <c r="G1094" s="6">
        <v>5.0</v>
      </c>
      <c r="H1094" s="23"/>
      <c r="I1094" s="6">
        <v>0.0</v>
      </c>
      <c r="J1094" s="6">
        <v>0.0</v>
      </c>
      <c r="K1094" s="6">
        <v>6.0</v>
      </c>
      <c r="L1094" s="6">
        <v>0.0</v>
      </c>
      <c r="M1094" s="6">
        <v>0.0</v>
      </c>
      <c r="N1094" s="6" t="s">
        <v>61</v>
      </c>
      <c r="O1094" s="6">
        <v>0.0</v>
      </c>
      <c r="P1094" s="6">
        <v>0.0</v>
      </c>
      <c r="Q1094" s="23"/>
      <c r="R1094" s="23"/>
      <c r="S1094" s="23"/>
      <c r="T1094" s="23"/>
      <c r="U1094" s="23"/>
      <c r="V1094" s="23"/>
      <c r="W1094" s="23"/>
      <c r="X1094" s="23"/>
      <c r="Y1094" s="23"/>
      <c r="Z1094" s="23"/>
      <c r="AA1094" s="23"/>
      <c r="AB1094" s="23"/>
      <c r="AC1094" s="23"/>
      <c r="AD1094" s="23"/>
      <c r="AE1094" s="23"/>
      <c r="AF1094" s="23"/>
      <c r="AG1094" s="23"/>
      <c r="AH1094" s="23"/>
      <c r="AI1094" s="23"/>
      <c r="AJ1094" s="23"/>
      <c r="AK1094" s="23"/>
      <c r="AL1094" s="23"/>
      <c r="AM1094" s="23"/>
      <c r="AN1094" s="23"/>
      <c r="AO1094" s="23"/>
      <c r="AP1094" s="23"/>
      <c r="AQ1094" s="23"/>
      <c r="AR1094" s="6" t="s">
        <v>68</v>
      </c>
      <c r="AS1094" s="23"/>
      <c r="AT1094" s="23"/>
      <c r="AU1094" s="23"/>
      <c r="AV1094" s="23"/>
      <c r="AW1094" s="23"/>
      <c r="AX1094" s="23"/>
      <c r="AY1094" s="23"/>
      <c r="AZ1094" s="23"/>
      <c r="BA1094" s="23"/>
      <c r="BB1094" s="23"/>
      <c r="BC1094" s="23"/>
      <c r="BD1094" s="23"/>
      <c r="BE1094" s="23"/>
      <c r="BF1094" s="23"/>
    </row>
    <row r="1095" hidden="1">
      <c r="A1095" s="5">
        <v>37484.0</v>
      </c>
      <c r="B1095" s="12">
        <v>43375.0</v>
      </c>
      <c r="C1095" s="6" t="s">
        <v>20347</v>
      </c>
      <c r="D1095" s="23"/>
      <c r="E1095" s="23"/>
      <c r="F1095" s="23"/>
      <c r="G1095" s="6">
        <v>172500.0</v>
      </c>
      <c r="H1095" s="23"/>
      <c r="I1095" s="6">
        <v>0.0</v>
      </c>
      <c r="J1095" s="6">
        <v>0.0</v>
      </c>
      <c r="K1095" s="6">
        <v>6.0</v>
      </c>
      <c r="L1095" s="6">
        <v>0.0</v>
      </c>
      <c r="M1095" s="6">
        <v>0.0</v>
      </c>
      <c r="N1095" s="6" t="s">
        <v>61</v>
      </c>
      <c r="O1095" s="6">
        <v>0.0</v>
      </c>
      <c r="P1095" s="6">
        <v>0.0</v>
      </c>
      <c r="Q1095" s="23"/>
      <c r="R1095" s="23"/>
      <c r="S1095" s="23"/>
      <c r="T1095" s="23"/>
      <c r="U1095" s="23"/>
      <c r="V1095" s="23"/>
      <c r="W1095" s="23"/>
      <c r="X1095" s="23"/>
      <c r="Y1095" s="23"/>
      <c r="Z1095" s="23"/>
      <c r="AA1095" s="23"/>
      <c r="AB1095" s="23"/>
      <c r="AC1095" s="23"/>
      <c r="AD1095" s="23"/>
      <c r="AE1095" s="23"/>
      <c r="AF1095" s="23"/>
      <c r="AG1095" s="23"/>
      <c r="AH1095" s="23"/>
      <c r="AI1095" s="23"/>
      <c r="AJ1095" s="23"/>
      <c r="AK1095" s="23"/>
      <c r="AL1095" s="23"/>
      <c r="AM1095" s="23"/>
      <c r="AN1095" s="23"/>
      <c r="AO1095" s="23"/>
      <c r="AP1095" s="23"/>
      <c r="AQ1095" s="23"/>
      <c r="AR1095" s="6" t="s">
        <v>68</v>
      </c>
      <c r="AS1095" s="23"/>
      <c r="AT1095" s="23"/>
      <c r="AU1095" s="23"/>
      <c r="AV1095" s="22" t="s">
        <v>17775</v>
      </c>
      <c r="AW1095" s="22" t="s">
        <v>17775</v>
      </c>
      <c r="AX1095" s="22" t="s">
        <v>17779</v>
      </c>
      <c r="AY1095" s="23"/>
      <c r="AZ1095" s="23"/>
      <c r="BA1095" s="22" t="s">
        <v>17782</v>
      </c>
      <c r="BB1095" s="22" t="s">
        <v>17784</v>
      </c>
      <c r="BC1095" s="23"/>
      <c r="BD1095" s="6" t="s">
        <v>17791</v>
      </c>
      <c r="BE1095" s="6" t="s">
        <v>145</v>
      </c>
      <c r="BF1095" s="23"/>
    </row>
    <row r="1096" hidden="1">
      <c r="A1096" s="5">
        <v>40189.0</v>
      </c>
      <c r="B1096" s="6" t="s">
        <v>9723</v>
      </c>
      <c r="C1096" s="6" t="s">
        <v>20356</v>
      </c>
      <c r="D1096" s="23"/>
      <c r="E1096" s="23"/>
      <c r="F1096" s="23"/>
      <c r="G1096" s="6">
        <v>30.0</v>
      </c>
      <c r="H1096" s="23"/>
      <c r="I1096" s="6">
        <v>0.0</v>
      </c>
      <c r="J1096" s="6">
        <v>0.0</v>
      </c>
      <c r="K1096" s="6">
        <v>6.0</v>
      </c>
      <c r="L1096" s="6">
        <v>0.0</v>
      </c>
      <c r="M1096" s="6">
        <v>0.0</v>
      </c>
      <c r="N1096" s="6" t="s">
        <v>61</v>
      </c>
      <c r="O1096" s="6">
        <v>0.0</v>
      </c>
      <c r="P1096" s="6">
        <v>0.0</v>
      </c>
      <c r="Q1096" s="23"/>
      <c r="R1096" s="23"/>
      <c r="S1096" s="23"/>
      <c r="T1096" s="23"/>
      <c r="U1096" s="23"/>
      <c r="V1096" s="23"/>
      <c r="W1096" s="23"/>
      <c r="X1096" s="23"/>
      <c r="Y1096" s="23"/>
      <c r="Z1096" s="23"/>
      <c r="AA1096" s="23"/>
      <c r="AB1096" s="23"/>
      <c r="AC1096" s="23"/>
      <c r="AD1096" s="23"/>
      <c r="AE1096" s="23"/>
      <c r="AF1096" s="23"/>
      <c r="AG1096" s="23"/>
      <c r="AH1096" s="23"/>
      <c r="AI1096" s="23"/>
      <c r="AJ1096" s="23"/>
      <c r="AK1096" s="23"/>
      <c r="AL1096" s="23"/>
      <c r="AM1096" s="23"/>
      <c r="AN1096" s="23"/>
      <c r="AO1096" s="23"/>
      <c r="AP1096" s="23"/>
      <c r="AQ1096" s="23"/>
      <c r="AR1096" s="6" t="s">
        <v>68</v>
      </c>
      <c r="AS1096" s="23"/>
      <c r="AT1096" s="23"/>
      <c r="AU1096" s="23"/>
      <c r="AV1096" s="23"/>
      <c r="AW1096" s="23"/>
      <c r="AX1096" s="23"/>
      <c r="AY1096" s="23"/>
      <c r="AZ1096" s="23"/>
      <c r="BA1096" s="23"/>
      <c r="BB1096" s="23"/>
      <c r="BC1096" s="23"/>
      <c r="BD1096" s="23"/>
      <c r="BE1096" s="23"/>
      <c r="BF1096" s="23"/>
    </row>
    <row r="1097" hidden="1">
      <c r="A1097" s="5">
        <v>40191.0</v>
      </c>
      <c r="B1097" s="6" t="s">
        <v>9723</v>
      </c>
      <c r="C1097" s="6" t="s">
        <v>20360</v>
      </c>
      <c r="D1097" s="23"/>
      <c r="E1097" s="23"/>
      <c r="F1097" s="23"/>
      <c r="G1097" s="6">
        <v>9.0</v>
      </c>
      <c r="H1097" s="23"/>
      <c r="I1097" s="6">
        <v>0.0</v>
      </c>
      <c r="J1097" s="6">
        <v>0.0</v>
      </c>
      <c r="K1097" s="6">
        <v>6.0</v>
      </c>
      <c r="L1097" s="6">
        <v>0.0</v>
      </c>
      <c r="M1097" s="6">
        <v>0.0</v>
      </c>
      <c r="N1097" s="6" t="s">
        <v>61</v>
      </c>
      <c r="O1097" s="6">
        <v>0.0</v>
      </c>
      <c r="P1097" s="6">
        <v>0.0</v>
      </c>
      <c r="Q1097" s="23"/>
      <c r="R1097" s="23"/>
      <c r="S1097" s="23"/>
      <c r="T1097" s="23"/>
      <c r="U1097" s="23"/>
      <c r="V1097" s="23"/>
      <c r="W1097" s="23"/>
      <c r="X1097" s="23"/>
      <c r="Y1097" s="23"/>
      <c r="Z1097" s="23"/>
      <c r="AA1097" s="23"/>
      <c r="AB1097" s="23"/>
      <c r="AC1097" s="23"/>
      <c r="AD1097" s="23"/>
      <c r="AE1097" s="23"/>
      <c r="AF1097" s="23"/>
      <c r="AG1097" s="23"/>
      <c r="AH1097" s="23"/>
      <c r="AI1097" s="23"/>
      <c r="AJ1097" s="23"/>
      <c r="AK1097" s="23"/>
      <c r="AL1097" s="23"/>
      <c r="AM1097" s="23"/>
      <c r="AN1097" s="23"/>
      <c r="AO1097" s="23"/>
      <c r="AP1097" s="23"/>
      <c r="AQ1097" s="23"/>
      <c r="AR1097" s="6" t="s">
        <v>68</v>
      </c>
      <c r="AS1097" s="23"/>
      <c r="AT1097" s="23"/>
      <c r="AU1097" s="23"/>
      <c r="AV1097" s="23"/>
      <c r="AW1097" s="23"/>
      <c r="AX1097" s="23"/>
      <c r="AY1097" s="23"/>
      <c r="AZ1097" s="23"/>
      <c r="BA1097" s="23"/>
      <c r="BB1097" s="23"/>
      <c r="BC1097" s="23"/>
      <c r="BD1097" s="23"/>
      <c r="BE1097" s="23"/>
      <c r="BF1097" s="23"/>
    </row>
    <row r="1098" hidden="1">
      <c r="A1098" s="5">
        <v>40192.0</v>
      </c>
      <c r="B1098" s="6" t="s">
        <v>9723</v>
      </c>
      <c r="C1098" s="6" t="s">
        <v>20362</v>
      </c>
      <c r="D1098" s="23"/>
      <c r="E1098" s="23"/>
      <c r="F1098" s="23"/>
      <c r="G1098" s="6">
        <v>9000.0</v>
      </c>
      <c r="H1098" s="23"/>
      <c r="I1098" s="6">
        <v>0.0</v>
      </c>
      <c r="J1098" s="6">
        <v>0.0</v>
      </c>
      <c r="K1098" s="6">
        <v>6.0</v>
      </c>
      <c r="L1098" s="6">
        <v>0.0</v>
      </c>
      <c r="M1098" s="6">
        <v>0.0</v>
      </c>
      <c r="N1098" s="6" t="s">
        <v>61</v>
      </c>
      <c r="O1098" s="6">
        <v>0.0</v>
      </c>
      <c r="P1098" s="6">
        <v>0.0</v>
      </c>
      <c r="Q1098" s="23"/>
      <c r="R1098" s="23"/>
      <c r="S1098" s="23"/>
      <c r="T1098" s="23"/>
      <c r="U1098" s="23"/>
      <c r="V1098" s="23"/>
      <c r="W1098" s="23"/>
      <c r="X1098" s="23"/>
      <c r="Y1098" s="23"/>
      <c r="Z1098" s="23"/>
      <c r="AA1098" s="23"/>
      <c r="AB1098" s="23"/>
      <c r="AC1098" s="23"/>
      <c r="AD1098" s="23"/>
      <c r="AE1098" s="23"/>
      <c r="AF1098" s="23"/>
      <c r="AG1098" s="23"/>
      <c r="AH1098" s="23"/>
      <c r="AI1098" s="23"/>
      <c r="AJ1098" s="23"/>
      <c r="AK1098" s="23"/>
      <c r="AL1098" s="23"/>
      <c r="AM1098" s="23"/>
      <c r="AN1098" s="23"/>
      <c r="AO1098" s="23"/>
      <c r="AP1098" s="23"/>
      <c r="AQ1098" s="23"/>
      <c r="AR1098" s="6" t="s">
        <v>68</v>
      </c>
      <c r="AS1098" s="23"/>
      <c r="AT1098" s="23"/>
      <c r="AU1098" s="23"/>
      <c r="AV1098" s="22" t="s">
        <v>20365</v>
      </c>
      <c r="AW1098" s="22" t="s">
        <v>20365</v>
      </c>
      <c r="AX1098" s="23"/>
      <c r="AY1098" s="23"/>
      <c r="AZ1098" s="23"/>
      <c r="BA1098" s="23"/>
      <c r="BB1098" s="23"/>
      <c r="BC1098" s="23"/>
      <c r="BD1098" s="23"/>
      <c r="BE1098" s="23"/>
      <c r="BF1098" s="23"/>
    </row>
    <row r="1099" hidden="1">
      <c r="A1099" s="5">
        <v>37565.0</v>
      </c>
      <c r="B1099" s="6" t="s">
        <v>9706</v>
      </c>
      <c r="C1099" s="6" t="s">
        <v>20368</v>
      </c>
      <c r="D1099" s="23"/>
      <c r="E1099" s="23"/>
      <c r="F1099" s="23"/>
      <c r="G1099" s="6">
        <v>200000.0</v>
      </c>
      <c r="H1099" s="23"/>
      <c r="I1099" s="6">
        <v>0.0</v>
      </c>
      <c r="J1099" s="6">
        <v>0.0</v>
      </c>
      <c r="K1099" s="6">
        <v>6.0</v>
      </c>
      <c r="L1099" s="6">
        <v>0.0</v>
      </c>
      <c r="M1099" s="6">
        <v>0.0</v>
      </c>
      <c r="N1099" s="6" t="s">
        <v>61</v>
      </c>
      <c r="O1099" s="6">
        <v>0.0</v>
      </c>
      <c r="P1099" s="6">
        <v>0.0</v>
      </c>
      <c r="Q1099" s="23"/>
      <c r="R1099" s="23"/>
      <c r="S1099" s="23"/>
      <c r="T1099" s="23"/>
      <c r="U1099" s="23"/>
      <c r="V1099" s="23"/>
      <c r="W1099" s="23"/>
      <c r="X1099" s="23"/>
      <c r="Y1099" s="23"/>
      <c r="Z1099" s="23"/>
      <c r="AA1099" s="23"/>
      <c r="AB1099" s="23"/>
      <c r="AC1099" s="23"/>
      <c r="AD1099" s="23"/>
      <c r="AE1099" s="23"/>
      <c r="AF1099" s="23"/>
      <c r="AG1099" s="23"/>
      <c r="AH1099" s="23"/>
      <c r="AI1099" s="23"/>
      <c r="AJ1099" s="23"/>
      <c r="AK1099" s="23"/>
      <c r="AL1099" s="23"/>
      <c r="AM1099" s="23"/>
      <c r="AN1099" s="23"/>
      <c r="AO1099" s="23"/>
      <c r="AP1099" s="23"/>
      <c r="AQ1099" s="23"/>
      <c r="AR1099" s="6" t="s">
        <v>68</v>
      </c>
      <c r="AS1099" s="23"/>
      <c r="AT1099" s="23"/>
      <c r="AU1099" s="23"/>
      <c r="AV1099" s="22" t="s">
        <v>20370</v>
      </c>
      <c r="AW1099" s="22" t="s">
        <v>20370</v>
      </c>
      <c r="AX1099" s="23"/>
      <c r="AY1099" s="23"/>
      <c r="AZ1099" s="23"/>
      <c r="BA1099" s="23"/>
      <c r="BB1099" s="23"/>
      <c r="BC1099" s="23"/>
      <c r="BD1099" s="23"/>
      <c r="BE1099" s="23"/>
      <c r="BF1099" s="23"/>
    </row>
    <row r="1100" hidden="1">
      <c r="A1100" s="5">
        <v>44201.0</v>
      </c>
      <c r="B1100" s="6" t="s">
        <v>15224</v>
      </c>
      <c r="C1100" s="6" t="s">
        <v>20371</v>
      </c>
      <c r="D1100" s="23"/>
      <c r="E1100" s="23"/>
      <c r="F1100" s="23"/>
      <c r="G1100" s="6">
        <v>150.0</v>
      </c>
      <c r="H1100" s="23"/>
      <c r="I1100" s="6">
        <v>0.0</v>
      </c>
      <c r="J1100" s="6">
        <v>0.0</v>
      </c>
      <c r="K1100" s="6">
        <v>6.0</v>
      </c>
      <c r="L1100" s="6">
        <v>0.0</v>
      </c>
      <c r="M1100" s="6">
        <v>0.0</v>
      </c>
      <c r="N1100" s="6" t="s">
        <v>61</v>
      </c>
      <c r="O1100" s="6">
        <v>0.0</v>
      </c>
      <c r="P1100" s="6">
        <v>0.0</v>
      </c>
      <c r="Q1100" s="23"/>
      <c r="R1100" s="23"/>
      <c r="S1100" s="23"/>
      <c r="T1100" s="23"/>
      <c r="U1100" s="23"/>
      <c r="V1100" s="23"/>
      <c r="W1100" s="23"/>
      <c r="X1100" s="23"/>
      <c r="Y1100" s="23"/>
      <c r="Z1100" s="23"/>
      <c r="AA1100" s="23"/>
      <c r="AB1100" s="23"/>
      <c r="AC1100" s="23"/>
      <c r="AD1100" s="23"/>
      <c r="AE1100" s="23"/>
      <c r="AF1100" s="23"/>
      <c r="AG1100" s="23"/>
      <c r="AH1100" s="23"/>
      <c r="AI1100" s="23"/>
      <c r="AJ1100" s="23"/>
      <c r="AK1100" s="23"/>
      <c r="AL1100" s="23"/>
      <c r="AM1100" s="23"/>
      <c r="AN1100" s="23"/>
      <c r="AO1100" s="23"/>
      <c r="AP1100" s="23"/>
      <c r="AQ1100" s="23"/>
      <c r="AR1100" s="6" t="s">
        <v>68</v>
      </c>
      <c r="AS1100" s="23"/>
      <c r="AT1100" s="23"/>
      <c r="AU1100" s="23"/>
      <c r="AV1100" s="22" t="s">
        <v>20373</v>
      </c>
      <c r="AW1100" s="22" t="s">
        <v>20373</v>
      </c>
      <c r="AX1100" s="23"/>
      <c r="AY1100" s="23"/>
      <c r="AZ1100" s="23"/>
      <c r="BA1100" s="23"/>
      <c r="BB1100" s="23"/>
      <c r="BC1100" s="23"/>
      <c r="BD1100" s="23"/>
      <c r="BE1100" s="23"/>
      <c r="BF1100" s="23"/>
    </row>
    <row r="1101" hidden="1">
      <c r="A1101" s="5">
        <v>37137.0</v>
      </c>
      <c r="B1101" s="6" t="s">
        <v>14622</v>
      </c>
      <c r="C1101" s="6" t="s">
        <v>20374</v>
      </c>
      <c r="D1101" s="23"/>
      <c r="E1101" s="23"/>
      <c r="F1101" s="23"/>
      <c r="G1101" s="6">
        <v>10000.0</v>
      </c>
      <c r="H1101" s="23"/>
      <c r="I1101" s="6">
        <v>0.0</v>
      </c>
      <c r="J1101" s="6">
        <v>0.0</v>
      </c>
      <c r="K1101" s="6">
        <v>6.0</v>
      </c>
      <c r="L1101" s="6">
        <v>0.0</v>
      </c>
      <c r="M1101" s="6">
        <v>0.0</v>
      </c>
      <c r="N1101" s="6" t="s">
        <v>61</v>
      </c>
      <c r="O1101" s="6">
        <v>0.0</v>
      </c>
      <c r="P1101" s="6">
        <v>0.0</v>
      </c>
      <c r="Q1101" s="23"/>
      <c r="R1101" s="23"/>
      <c r="S1101" s="23"/>
      <c r="T1101" s="23"/>
      <c r="U1101" s="23"/>
      <c r="V1101" s="23"/>
      <c r="W1101" s="23"/>
      <c r="X1101" s="23"/>
      <c r="Y1101" s="23"/>
      <c r="Z1101" s="23"/>
      <c r="AA1101" s="23"/>
      <c r="AB1101" s="23"/>
      <c r="AC1101" s="23"/>
      <c r="AD1101" s="23"/>
      <c r="AE1101" s="23"/>
      <c r="AF1101" s="23"/>
      <c r="AG1101" s="23"/>
      <c r="AH1101" s="23"/>
      <c r="AI1101" s="23"/>
      <c r="AJ1101" s="23"/>
      <c r="AK1101" s="23"/>
      <c r="AL1101" s="23"/>
      <c r="AM1101" s="23"/>
      <c r="AN1101" s="23"/>
      <c r="AO1101" s="23"/>
      <c r="AP1101" s="23"/>
      <c r="AQ1101" s="23"/>
      <c r="AR1101" s="6" t="s">
        <v>68</v>
      </c>
      <c r="AS1101" s="23"/>
      <c r="AT1101" s="23"/>
      <c r="AU1101" s="23"/>
      <c r="AV1101" s="23"/>
      <c r="AW1101" s="23"/>
      <c r="AX1101" s="23"/>
      <c r="AY1101" s="23"/>
      <c r="AZ1101" s="23"/>
      <c r="BA1101" s="23"/>
      <c r="BB1101" s="23"/>
      <c r="BC1101" s="23"/>
      <c r="BD1101" s="23"/>
      <c r="BE1101" s="23"/>
      <c r="BF1101" s="23"/>
    </row>
    <row r="1102" hidden="1">
      <c r="A1102" s="5">
        <v>39796.0</v>
      </c>
      <c r="B1102" s="12">
        <v>43258.0</v>
      </c>
      <c r="C1102" s="6" t="s">
        <v>20375</v>
      </c>
      <c r="D1102" s="23"/>
      <c r="E1102" s="23"/>
      <c r="F1102" s="23"/>
      <c r="G1102" s="6">
        <v>250000.0</v>
      </c>
      <c r="H1102" s="23"/>
      <c r="I1102" s="6">
        <v>0.0</v>
      </c>
      <c r="J1102" s="6">
        <v>0.0</v>
      </c>
      <c r="K1102" s="6">
        <v>6.0</v>
      </c>
      <c r="L1102" s="6">
        <v>0.0</v>
      </c>
      <c r="M1102" s="6">
        <v>0.0</v>
      </c>
      <c r="N1102" s="6" t="s">
        <v>61</v>
      </c>
      <c r="O1102" s="6">
        <v>0.0</v>
      </c>
      <c r="P1102" s="6">
        <v>0.0</v>
      </c>
      <c r="Q1102" s="23"/>
      <c r="R1102" s="23"/>
      <c r="S1102" s="23"/>
      <c r="T1102" s="23"/>
      <c r="U1102" s="23"/>
      <c r="V1102" s="23"/>
      <c r="W1102" s="23"/>
      <c r="X1102" s="23"/>
      <c r="Y1102" s="23"/>
      <c r="Z1102" s="23"/>
      <c r="AA1102" s="23"/>
      <c r="AB1102" s="23"/>
      <c r="AC1102" s="23"/>
      <c r="AD1102" s="23"/>
      <c r="AE1102" s="23"/>
      <c r="AF1102" s="23"/>
      <c r="AG1102" s="23"/>
      <c r="AH1102" s="23"/>
      <c r="AI1102" s="23"/>
      <c r="AJ1102" s="23"/>
      <c r="AK1102" s="23"/>
      <c r="AL1102" s="23"/>
      <c r="AM1102" s="23"/>
      <c r="AN1102" s="23"/>
      <c r="AO1102" s="23"/>
      <c r="AP1102" s="23"/>
      <c r="AQ1102" s="23"/>
      <c r="AR1102" s="6" t="s">
        <v>68</v>
      </c>
      <c r="AS1102" s="23"/>
      <c r="AT1102" s="23"/>
      <c r="AU1102" s="23"/>
      <c r="AV1102" s="23"/>
      <c r="AW1102" s="23"/>
      <c r="AX1102" s="23"/>
      <c r="AY1102" s="23"/>
      <c r="AZ1102" s="23"/>
      <c r="BA1102" s="23"/>
      <c r="BB1102" s="23"/>
      <c r="BC1102" s="23"/>
      <c r="BD1102" s="23"/>
      <c r="BE1102" s="23"/>
      <c r="BF1102" s="23"/>
    </row>
    <row r="1103" hidden="1">
      <c r="A1103" s="5">
        <v>37418.0</v>
      </c>
      <c r="B1103" s="12">
        <v>43253.0</v>
      </c>
      <c r="C1103" s="6" t="s">
        <v>20376</v>
      </c>
      <c r="D1103" s="23"/>
      <c r="E1103" s="23"/>
      <c r="F1103" s="23"/>
      <c r="G1103" s="6">
        <v>66.667</v>
      </c>
      <c r="H1103" s="23"/>
      <c r="I1103" s="6">
        <v>0.0</v>
      </c>
      <c r="J1103" s="6">
        <v>0.0</v>
      </c>
      <c r="K1103" s="6">
        <v>6.0</v>
      </c>
      <c r="L1103" s="6">
        <v>0.0</v>
      </c>
      <c r="M1103" s="6">
        <v>0.0</v>
      </c>
      <c r="N1103" s="6" t="s">
        <v>61</v>
      </c>
      <c r="O1103" s="6">
        <v>0.0</v>
      </c>
      <c r="P1103" s="6">
        <v>0.0</v>
      </c>
      <c r="Q1103" s="23"/>
      <c r="R1103" s="23"/>
      <c r="S1103" s="23"/>
      <c r="T1103" s="23"/>
      <c r="U1103" s="23"/>
      <c r="V1103" s="23"/>
      <c r="W1103" s="23"/>
      <c r="X1103" s="23"/>
      <c r="Y1103" s="23"/>
      <c r="Z1103" s="23"/>
      <c r="AA1103" s="23"/>
      <c r="AB1103" s="23"/>
      <c r="AC1103" s="23"/>
      <c r="AD1103" s="23"/>
      <c r="AE1103" s="23"/>
      <c r="AF1103" s="23"/>
      <c r="AG1103" s="23"/>
      <c r="AH1103" s="23"/>
      <c r="AI1103" s="23"/>
      <c r="AJ1103" s="23"/>
      <c r="AK1103" s="23"/>
      <c r="AL1103" s="23"/>
      <c r="AM1103" s="23"/>
      <c r="AN1103" s="23"/>
      <c r="AO1103" s="23"/>
      <c r="AP1103" s="23"/>
      <c r="AQ1103" s="23"/>
      <c r="AR1103" s="6" t="s">
        <v>68</v>
      </c>
      <c r="AS1103" s="23"/>
      <c r="AT1103" s="23"/>
      <c r="AU1103" s="23"/>
      <c r="AV1103" s="23"/>
      <c r="AW1103" s="23"/>
      <c r="AX1103" s="23"/>
      <c r="AY1103" s="23"/>
      <c r="AZ1103" s="23"/>
      <c r="BA1103" s="23"/>
      <c r="BB1103" s="23"/>
      <c r="BC1103" s="23"/>
      <c r="BD1103" s="23"/>
      <c r="BE1103" s="23"/>
      <c r="BF1103" s="23"/>
    </row>
    <row r="1104" hidden="1">
      <c r="A1104" s="5">
        <v>38921.0</v>
      </c>
      <c r="B1104" s="6" t="s">
        <v>9178</v>
      </c>
      <c r="C1104" s="6" t="s">
        <v>20377</v>
      </c>
      <c r="D1104" s="23"/>
      <c r="E1104" s="23"/>
      <c r="F1104" s="23"/>
      <c r="G1104" s="6">
        <v>19120.0</v>
      </c>
      <c r="H1104" s="23"/>
      <c r="I1104" s="6">
        <v>0.0</v>
      </c>
      <c r="J1104" s="6">
        <v>0.0</v>
      </c>
      <c r="K1104" s="6">
        <v>6.0</v>
      </c>
      <c r="L1104" s="6">
        <v>0.0</v>
      </c>
      <c r="M1104" s="6">
        <v>0.0</v>
      </c>
      <c r="N1104" s="6" t="s">
        <v>61</v>
      </c>
      <c r="O1104" s="6">
        <v>0.0</v>
      </c>
      <c r="P1104" s="6">
        <v>0.0</v>
      </c>
      <c r="Q1104" s="23"/>
      <c r="R1104" s="23"/>
      <c r="S1104" s="23"/>
      <c r="T1104" s="23"/>
      <c r="U1104" s="23"/>
      <c r="V1104" s="23"/>
      <c r="W1104" s="23"/>
      <c r="X1104" s="23"/>
      <c r="Y1104" s="23"/>
      <c r="Z1104" s="23"/>
      <c r="AA1104" s="23"/>
      <c r="AB1104" s="23"/>
      <c r="AC1104" s="23"/>
      <c r="AD1104" s="23"/>
      <c r="AE1104" s="23"/>
      <c r="AF1104" s="23"/>
      <c r="AG1104" s="23"/>
      <c r="AH1104" s="23"/>
      <c r="AI1104" s="23"/>
      <c r="AJ1104" s="23"/>
      <c r="AK1104" s="23"/>
      <c r="AL1104" s="23"/>
      <c r="AM1104" s="23"/>
      <c r="AN1104" s="23"/>
      <c r="AO1104" s="23"/>
      <c r="AP1104" s="23"/>
      <c r="AQ1104" s="23"/>
      <c r="AR1104" s="6" t="s">
        <v>68</v>
      </c>
      <c r="AS1104" s="23"/>
      <c r="AT1104" s="23"/>
      <c r="AU1104" s="23"/>
      <c r="AV1104" s="22" t="s">
        <v>15550</v>
      </c>
      <c r="AW1104" s="22" t="s">
        <v>15550</v>
      </c>
      <c r="AX1104" s="23"/>
      <c r="AY1104" s="23"/>
      <c r="AZ1104" s="23"/>
      <c r="BA1104" s="23"/>
      <c r="BB1104" s="23"/>
      <c r="BC1104" s="23"/>
      <c r="BD1104" s="23"/>
      <c r="BE1104" s="23"/>
      <c r="BF1104" s="23"/>
    </row>
    <row r="1105" hidden="1">
      <c r="A1105" s="5">
        <v>41063.0</v>
      </c>
      <c r="B1105" s="12">
        <v>43261.0</v>
      </c>
      <c r="C1105" s="6" t="s">
        <v>20383</v>
      </c>
      <c r="D1105" s="23"/>
      <c r="E1105" s="23"/>
      <c r="F1105" s="23"/>
      <c r="G1105" s="6">
        <v>100000.0</v>
      </c>
      <c r="H1105" s="23"/>
      <c r="I1105" s="6">
        <v>0.0</v>
      </c>
      <c r="J1105" s="6">
        <v>0.0</v>
      </c>
      <c r="K1105" s="6">
        <v>6.0</v>
      </c>
      <c r="L1105" s="6">
        <v>0.0</v>
      </c>
      <c r="M1105" s="6">
        <v>0.0</v>
      </c>
      <c r="N1105" s="6" t="s">
        <v>61</v>
      </c>
      <c r="O1105" s="6">
        <v>0.0</v>
      </c>
      <c r="P1105" s="6">
        <v>0.0</v>
      </c>
      <c r="Q1105" s="23"/>
      <c r="R1105" s="23"/>
      <c r="S1105" s="23"/>
      <c r="T1105" s="23"/>
      <c r="U1105" s="23"/>
      <c r="V1105" s="23"/>
      <c r="W1105" s="23"/>
      <c r="X1105" s="23"/>
      <c r="Y1105" s="23"/>
      <c r="Z1105" s="23"/>
      <c r="AA1105" s="23"/>
      <c r="AB1105" s="23"/>
      <c r="AC1105" s="23"/>
      <c r="AD1105" s="23"/>
      <c r="AE1105" s="23"/>
      <c r="AF1105" s="23"/>
      <c r="AG1105" s="23"/>
      <c r="AH1105" s="23"/>
      <c r="AI1105" s="23"/>
      <c r="AJ1105" s="23"/>
      <c r="AK1105" s="23"/>
      <c r="AL1105" s="23"/>
      <c r="AM1105" s="23"/>
      <c r="AN1105" s="23"/>
      <c r="AO1105" s="23"/>
      <c r="AP1105" s="23"/>
      <c r="AQ1105" s="23"/>
      <c r="AR1105" s="6" t="s">
        <v>68</v>
      </c>
      <c r="AS1105" s="23"/>
      <c r="AT1105" s="23"/>
      <c r="AU1105" s="23"/>
      <c r="AV1105" s="22" t="s">
        <v>20384</v>
      </c>
      <c r="AW1105" s="22" t="s">
        <v>20384</v>
      </c>
      <c r="AX1105" s="23"/>
      <c r="AY1105" s="23"/>
      <c r="AZ1105" s="23"/>
      <c r="BA1105" s="23"/>
      <c r="BB1105" s="23"/>
      <c r="BC1105" s="23"/>
      <c r="BD1105" s="23"/>
      <c r="BE1105" s="23"/>
      <c r="BF1105" s="23"/>
    </row>
    <row r="1106" hidden="1">
      <c r="A1106" s="5">
        <v>41071.0</v>
      </c>
      <c r="B1106" s="12">
        <v>43322.0</v>
      </c>
      <c r="C1106" s="6" t="s">
        <v>20385</v>
      </c>
      <c r="D1106" s="23"/>
      <c r="E1106" s="23"/>
      <c r="F1106" s="23"/>
      <c r="G1106" s="6">
        <v>1000000.0</v>
      </c>
      <c r="H1106" s="23"/>
      <c r="I1106" s="6">
        <v>0.0</v>
      </c>
      <c r="J1106" s="6">
        <v>0.0</v>
      </c>
      <c r="K1106" s="6">
        <v>6.0</v>
      </c>
      <c r="L1106" s="6">
        <v>0.0</v>
      </c>
      <c r="M1106" s="6">
        <v>0.0</v>
      </c>
      <c r="N1106" s="6" t="s">
        <v>61</v>
      </c>
      <c r="O1106" s="6">
        <v>0.0</v>
      </c>
      <c r="P1106" s="6">
        <v>0.0</v>
      </c>
      <c r="Q1106" s="23"/>
      <c r="R1106" s="23"/>
      <c r="S1106" s="23"/>
      <c r="T1106" s="23"/>
      <c r="U1106" s="23"/>
      <c r="V1106" s="23"/>
      <c r="W1106" s="23"/>
      <c r="X1106" s="23"/>
      <c r="Y1106" s="23"/>
      <c r="Z1106" s="23"/>
      <c r="AA1106" s="23"/>
      <c r="AB1106" s="23"/>
      <c r="AC1106" s="23"/>
      <c r="AD1106" s="23"/>
      <c r="AE1106" s="23"/>
      <c r="AF1106" s="23"/>
      <c r="AG1106" s="23"/>
      <c r="AH1106" s="23"/>
      <c r="AI1106" s="23"/>
      <c r="AJ1106" s="23"/>
      <c r="AK1106" s="23"/>
      <c r="AL1106" s="23"/>
      <c r="AM1106" s="23"/>
      <c r="AN1106" s="23"/>
      <c r="AO1106" s="23"/>
      <c r="AP1106" s="23"/>
      <c r="AQ1106" s="23"/>
      <c r="AR1106" s="6" t="s">
        <v>68</v>
      </c>
      <c r="AS1106" s="23"/>
      <c r="AT1106" s="23"/>
      <c r="AU1106" s="23"/>
      <c r="AV1106" s="22" t="s">
        <v>20384</v>
      </c>
      <c r="AW1106" s="22" t="s">
        <v>20384</v>
      </c>
      <c r="AX1106" s="23"/>
      <c r="AY1106" s="23"/>
      <c r="AZ1106" s="23"/>
      <c r="BA1106" s="23"/>
      <c r="BB1106" s="23"/>
      <c r="BC1106" s="23"/>
      <c r="BD1106" s="23"/>
      <c r="BE1106" s="23"/>
      <c r="BF1106" s="23"/>
    </row>
    <row r="1107" hidden="1">
      <c r="A1107" s="5">
        <v>38718.0</v>
      </c>
      <c r="B1107" s="12">
        <v>43286.0</v>
      </c>
      <c r="C1107" s="6" t="s">
        <v>20386</v>
      </c>
      <c r="D1107" s="23"/>
      <c r="E1107" s="23"/>
      <c r="F1107" s="23"/>
      <c r="G1107" s="6">
        <v>6.0E8</v>
      </c>
      <c r="H1107" s="23"/>
      <c r="I1107" s="6">
        <v>0.0</v>
      </c>
      <c r="J1107" s="6">
        <v>0.0</v>
      </c>
      <c r="K1107" s="6">
        <v>6.0</v>
      </c>
      <c r="L1107" s="6">
        <v>0.0</v>
      </c>
      <c r="M1107" s="6">
        <v>0.0</v>
      </c>
      <c r="N1107" s="6" t="s">
        <v>61</v>
      </c>
      <c r="O1107" s="6">
        <v>0.0</v>
      </c>
      <c r="P1107" s="6">
        <v>0.0</v>
      </c>
      <c r="Q1107" s="23"/>
      <c r="R1107" s="23"/>
      <c r="S1107" s="23"/>
      <c r="T1107" s="23"/>
      <c r="U1107" s="23"/>
      <c r="V1107" s="23"/>
      <c r="W1107" s="23"/>
      <c r="X1107" s="23"/>
      <c r="Y1107" s="23"/>
      <c r="Z1107" s="23"/>
      <c r="AA1107" s="23"/>
      <c r="AB1107" s="23"/>
      <c r="AC1107" s="23"/>
      <c r="AD1107" s="23"/>
      <c r="AE1107" s="23"/>
      <c r="AF1107" s="23"/>
      <c r="AG1107" s="23"/>
      <c r="AH1107" s="23"/>
      <c r="AI1107" s="23"/>
      <c r="AJ1107" s="23"/>
      <c r="AK1107" s="23"/>
      <c r="AL1107" s="23"/>
      <c r="AM1107" s="23"/>
      <c r="AN1107" s="23"/>
      <c r="AO1107" s="23"/>
      <c r="AP1107" s="23"/>
      <c r="AQ1107" s="23"/>
      <c r="AR1107" s="6" t="s">
        <v>68</v>
      </c>
      <c r="AS1107" s="23"/>
      <c r="AT1107" s="23"/>
      <c r="AU1107" s="23"/>
      <c r="AV1107" s="23"/>
      <c r="AW1107" s="23"/>
      <c r="AX1107" s="23"/>
      <c r="AY1107" s="23"/>
      <c r="AZ1107" s="23"/>
      <c r="BA1107" s="23"/>
      <c r="BB1107" s="23"/>
      <c r="BC1107" s="23"/>
      <c r="BD1107" s="23"/>
      <c r="BE1107" s="23"/>
      <c r="BF1107" s="23"/>
    </row>
    <row r="1108" hidden="1">
      <c r="A1108" s="5">
        <v>36889.0</v>
      </c>
      <c r="B1108" s="12">
        <v>43101.0</v>
      </c>
      <c r="C1108" s="6" t="s">
        <v>20391</v>
      </c>
      <c r="D1108" s="23"/>
      <c r="E1108" s="23"/>
      <c r="F1108" s="23"/>
      <c r="G1108" s="6">
        <v>30000.0</v>
      </c>
      <c r="H1108" s="23"/>
      <c r="I1108" s="6">
        <v>0.0</v>
      </c>
      <c r="J1108" s="6">
        <v>0.0</v>
      </c>
      <c r="K1108" s="6">
        <v>6.0</v>
      </c>
      <c r="L1108" s="6">
        <v>0.0</v>
      </c>
      <c r="M1108" s="6">
        <v>0.0</v>
      </c>
      <c r="N1108" s="6" t="s">
        <v>61</v>
      </c>
      <c r="O1108" s="6">
        <v>0.0</v>
      </c>
      <c r="P1108" s="6">
        <v>0.0</v>
      </c>
      <c r="Q1108" s="23"/>
      <c r="R1108" s="23"/>
      <c r="S1108" s="23"/>
      <c r="T1108" s="23"/>
      <c r="U1108" s="23"/>
      <c r="V1108" s="23"/>
      <c r="W1108" s="23"/>
      <c r="X1108" s="23"/>
      <c r="Y1108" s="23"/>
      <c r="Z1108" s="23"/>
      <c r="AA1108" s="23"/>
      <c r="AB1108" s="23"/>
      <c r="AC1108" s="23"/>
      <c r="AD1108" s="23"/>
      <c r="AE1108" s="23"/>
      <c r="AF1108" s="23"/>
      <c r="AG1108" s="23"/>
      <c r="AH1108" s="23"/>
      <c r="AI1108" s="23"/>
      <c r="AJ1108" s="23"/>
      <c r="AK1108" s="23"/>
      <c r="AL1108" s="23"/>
      <c r="AM1108" s="23"/>
      <c r="AN1108" s="23"/>
      <c r="AO1108" s="23"/>
      <c r="AP1108" s="23"/>
      <c r="AQ1108" s="23"/>
      <c r="AR1108" s="6" t="s">
        <v>68</v>
      </c>
      <c r="AS1108" s="23"/>
      <c r="AT1108" s="23"/>
      <c r="AU1108" s="23"/>
      <c r="AV1108" s="22" t="s">
        <v>20393</v>
      </c>
      <c r="AW1108" s="22" t="s">
        <v>20393</v>
      </c>
      <c r="AX1108" s="23"/>
      <c r="AY1108" s="23"/>
      <c r="AZ1108" s="23"/>
      <c r="BA1108" s="23"/>
      <c r="BB1108" s="23"/>
      <c r="BC1108" s="23"/>
      <c r="BD1108" s="23"/>
      <c r="BE1108" s="23"/>
      <c r="BF1108" s="23"/>
    </row>
    <row r="1109" hidden="1">
      <c r="A1109" s="5">
        <v>36888.0</v>
      </c>
      <c r="B1109" s="12">
        <v>43101.0</v>
      </c>
      <c r="C1109" s="6" t="s">
        <v>20396</v>
      </c>
      <c r="D1109" s="23"/>
      <c r="E1109" s="23"/>
      <c r="F1109" s="23"/>
      <c r="G1109" s="6">
        <v>30000.0</v>
      </c>
      <c r="H1109" s="23"/>
      <c r="I1109" s="6">
        <v>0.0</v>
      </c>
      <c r="J1109" s="6">
        <v>0.0</v>
      </c>
      <c r="K1109" s="6">
        <v>6.0</v>
      </c>
      <c r="L1109" s="6">
        <v>0.0</v>
      </c>
      <c r="M1109" s="6">
        <v>0.0</v>
      </c>
      <c r="N1109" s="6" t="s">
        <v>61</v>
      </c>
      <c r="O1109" s="6">
        <v>0.0</v>
      </c>
      <c r="P1109" s="6">
        <v>0.0</v>
      </c>
      <c r="Q1109" s="23"/>
      <c r="R1109" s="23"/>
      <c r="S1109" s="23"/>
      <c r="T1109" s="23"/>
      <c r="U1109" s="23"/>
      <c r="V1109" s="23"/>
      <c r="W1109" s="23"/>
      <c r="X1109" s="23"/>
      <c r="Y1109" s="23"/>
      <c r="Z1109" s="23"/>
      <c r="AA1109" s="23"/>
      <c r="AB1109" s="23"/>
      <c r="AC1109" s="23"/>
      <c r="AD1109" s="23"/>
      <c r="AE1109" s="23"/>
      <c r="AF1109" s="23"/>
      <c r="AG1109" s="23"/>
      <c r="AH1109" s="23"/>
      <c r="AI1109" s="23"/>
      <c r="AJ1109" s="23"/>
      <c r="AK1109" s="23"/>
      <c r="AL1109" s="23"/>
      <c r="AM1109" s="23"/>
      <c r="AN1109" s="23"/>
      <c r="AO1109" s="23"/>
      <c r="AP1109" s="23"/>
      <c r="AQ1109" s="23"/>
      <c r="AR1109" s="6" t="s">
        <v>68</v>
      </c>
      <c r="AS1109" s="23"/>
      <c r="AT1109" s="23"/>
      <c r="AU1109" s="23"/>
      <c r="AV1109" s="23"/>
      <c r="AW1109" s="23"/>
      <c r="AX1109" s="23"/>
      <c r="AY1109" s="23"/>
      <c r="AZ1109" s="23"/>
      <c r="BA1109" s="23"/>
      <c r="BB1109" s="23"/>
      <c r="BC1109" s="23"/>
      <c r="BD1109" s="23"/>
      <c r="BE1109" s="23"/>
      <c r="BF1109" s="23"/>
    </row>
    <row r="1110" hidden="1">
      <c r="A1110" s="5">
        <v>38236.0</v>
      </c>
      <c r="B1110" s="6" t="s">
        <v>20397</v>
      </c>
      <c r="C1110" s="6" t="s">
        <v>20398</v>
      </c>
      <c r="D1110" s="23"/>
      <c r="E1110" s="23"/>
      <c r="F1110" s="23"/>
      <c r="G1110" s="6">
        <v>420.0</v>
      </c>
      <c r="H1110" s="23"/>
      <c r="I1110" s="6">
        <v>0.0</v>
      </c>
      <c r="J1110" s="6">
        <v>0.0</v>
      </c>
      <c r="K1110" s="6">
        <v>6.0</v>
      </c>
      <c r="L1110" s="6">
        <v>0.0</v>
      </c>
      <c r="M1110" s="6">
        <v>0.0</v>
      </c>
      <c r="N1110" s="6" t="s">
        <v>61</v>
      </c>
      <c r="O1110" s="6">
        <v>0.0</v>
      </c>
      <c r="P1110" s="6">
        <v>0.0</v>
      </c>
      <c r="Q1110" s="23"/>
      <c r="R1110" s="23"/>
      <c r="S1110" s="23"/>
      <c r="T1110" s="23"/>
      <c r="U1110" s="23"/>
      <c r="V1110" s="23"/>
      <c r="W1110" s="23"/>
      <c r="X1110" s="23"/>
      <c r="Y1110" s="23"/>
      <c r="Z1110" s="23"/>
      <c r="AA1110" s="23"/>
      <c r="AB1110" s="23"/>
      <c r="AC1110" s="23"/>
      <c r="AD1110" s="23"/>
      <c r="AE1110" s="23"/>
      <c r="AF1110" s="23"/>
      <c r="AG1110" s="23"/>
      <c r="AH1110" s="23"/>
      <c r="AI1110" s="23"/>
      <c r="AJ1110" s="23"/>
      <c r="AK1110" s="23"/>
      <c r="AL1110" s="23"/>
      <c r="AM1110" s="23"/>
      <c r="AN1110" s="23"/>
      <c r="AO1110" s="23"/>
      <c r="AP1110" s="23"/>
      <c r="AQ1110" s="23"/>
      <c r="AR1110" s="6" t="s">
        <v>68</v>
      </c>
      <c r="AS1110" s="23"/>
      <c r="AT1110" s="23"/>
      <c r="AU1110" s="23"/>
      <c r="AV1110" s="23"/>
      <c r="AW1110" s="23"/>
      <c r="AX1110" s="23"/>
      <c r="AY1110" s="23"/>
      <c r="AZ1110" s="23"/>
      <c r="BA1110" s="23"/>
      <c r="BB1110" s="23"/>
      <c r="BC1110" s="23"/>
      <c r="BD1110" s="23"/>
      <c r="BE1110" s="23"/>
      <c r="BF1110" s="23"/>
    </row>
    <row r="1111" hidden="1">
      <c r="A1111" s="5">
        <v>36949.0</v>
      </c>
      <c r="B1111" s="12">
        <v>43252.0</v>
      </c>
      <c r="C1111" s="6" t="s">
        <v>20399</v>
      </c>
      <c r="D1111" s="23"/>
      <c r="E1111" s="23"/>
      <c r="F1111" s="23"/>
      <c r="G1111" s="6">
        <v>50000.0</v>
      </c>
      <c r="H1111" s="23"/>
      <c r="I1111" s="6">
        <v>0.0</v>
      </c>
      <c r="J1111" s="6">
        <v>0.0</v>
      </c>
      <c r="K1111" s="6">
        <v>6.0</v>
      </c>
      <c r="L1111" s="6">
        <v>0.0</v>
      </c>
      <c r="M1111" s="6">
        <v>0.0</v>
      </c>
      <c r="N1111" s="6" t="s">
        <v>61</v>
      </c>
      <c r="O1111" s="6">
        <v>0.0</v>
      </c>
      <c r="P1111" s="6">
        <v>0.0</v>
      </c>
      <c r="Q1111" s="23"/>
      <c r="R1111" s="23"/>
      <c r="S1111" s="23"/>
      <c r="T1111" s="23"/>
      <c r="U1111" s="23"/>
      <c r="V1111" s="23"/>
      <c r="W1111" s="23"/>
      <c r="X1111" s="23"/>
      <c r="Y1111" s="23"/>
      <c r="Z1111" s="23"/>
      <c r="AA1111" s="23"/>
      <c r="AB1111" s="23"/>
      <c r="AC1111" s="23"/>
      <c r="AD1111" s="23"/>
      <c r="AE1111" s="23"/>
      <c r="AF1111" s="23"/>
      <c r="AG1111" s="23"/>
      <c r="AH1111" s="23"/>
      <c r="AI1111" s="23"/>
      <c r="AJ1111" s="23"/>
      <c r="AK1111" s="23"/>
      <c r="AL1111" s="23"/>
      <c r="AM1111" s="23"/>
      <c r="AN1111" s="23"/>
      <c r="AO1111" s="23"/>
      <c r="AP1111" s="23"/>
      <c r="AQ1111" s="23"/>
      <c r="AR1111" s="6" t="s">
        <v>68</v>
      </c>
      <c r="AS1111" s="23"/>
      <c r="AT1111" s="23"/>
      <c r="AU1111" s="23"/>
      <c r="AV1111" s="23"/>
      <c r="AW1111" s="23"/>
      <c r="AX1111" s="23"/>
      <c r="AY1111" s="23"/>
      <c r="AZ1111" s="23"/>
      <c r="BA1111" s="23"/>
      <c r="BB1111" s="23"/>
      <c r="BC1111" s="23"/>
      <c r="BD1111" s="23"/>
      <c r="BE1111" s="23"/>
      <c r="BF1111" s="23"/>
    </row>
    <row r="1112">
      <c r="A1112" s="5">
        <v>39290.0</v>
      </c>
      <c r="B1112" s="6" t="s">
        <v>11144</v>
      </c>
      <c r="C1112" s="6" t="s">
        <v>20400</v>
      </c>
      <c r="D1112" s="6" t="s">
        <v>20401</v>
      </c>
      <c r="E1112" s="6" t="s">
        <v>20402</v>
      </c>
      <c r="F1112" s="22" t="s">
        <v>20403</v>
      </c>
      <c r="G1112" s="6">
        <v>10000.0</v>
      </c>
      <c r="H1112" s="6">
        <v>2760.0</v>
      </c>
      <c r="I1112" s="6">
        <v>27.0</v>
      </c>
      <c r="J1112" s="6">
        <v>165.6</v>
      </c>
      <c r="K1112" s="6">
        <v>6.0</v>
      </c>
      <c r="L1112" s="6">
        <v>265.5</v>
      </c>
      <c r="M1112" s="6">
        <v>91.3</v>
      </c>
      <c r="N1112" s="6" t="s">
        <v>61</v>
      </c>
      <c r="O1112" s="6">
        <v>2.0</v>
      </c>
      <c r="P1112" s="6">
        <v>0.0</v>
      </c>
      <c r="Q1112" s="6" t="s">
        <v>11144</v>
      </c>
      <c r="R1112" s="12">
        <v>43198.0</v>
      </c>
      <c r="S1112" s="6" t="s">
        <v>12710</v>
      </c>
      <c r="T1112" s="22" t="s">
        <v>20404</v>
      </c>
      <c r="U1112" s="6" t="s">
        <v>20406</v>
      </c>
      <c r="V1112" s="23"/>
      <c r="W1112" s="6" t="s">
        <v>20407</v>
      </c>
      <c r="X1112" s="6" t="s">
        <v>293</v>
      </c>
      <c r="Y1112" s="6" t="s">
        <v>2399</v>
      </c>
      <c r="Z1112" s="6">
        <v>94611.0</v>
      </c>
      <c r="AA1112" s="6" t="s">
        <v>510</v>
      </c>
      <c r="AB1112" s="23"/>
      <c r="AC1112" s="6" t="s">
        <v>20410</v>
      </c>
      <c r="AD1112" s="6" t="s">
        <v>20412</v>
      </c>
      <c r="AE1112" s="6" t="s">
        <v>20413</v>
      </c>
      <c r="AF1112" s="6" t="s">
        <v>20414</v>
      </c>
      <c r="AG1112" s="23"/>
      <c r="AH1112" s="23"/>
      <c r="AI1112" s="23"/>
      <c r="AJ1112" s="23"/>
      <c r="AK1112" s="23"/>
      <c r="AL1112" s="6" t="s">
        <v>20415</v>
      </c>
      <c r="AM1112" s="23"/>
      <c r="AN1112" s="23"/>
      <c r="AO1112" s="23"/>
      <c r="AP1112" s="23"/>
      <c r="AQ1112" s="23"/>
      <c r="AR1112" s="6" t="s">
        <v>86</v>
      </c>
      <c r="AS1112" s="23"/>
      <c r="AT1112" s="6" t="s">
        <v>20416</v>
      </c>
      <c r="AU1112" s="23"/>
      <c r="AV1112" s="22" t="s">
        <v>20404</v>
      </c>
      <c r="AW1112" s="22" t="s">
        <v>20404</v>
      </c>
      <c r="AX1112" s="22" t="s">
        <v>20417</v>
      </c>
      <c r="AY1112" s="23"/>
      <c r="AZ1112" s="23"/>
      <c r="BA1112" s="22" t="s">
        <v>20421</v>
      </c>
      <c r="BB1112" s="22" t="s">
        <v>20424</v>
      </c>
      <c r="BC1112" s="23"/>
      <c r="BD1112" s="23"/>
      <c r="BE1112" s="23"/>
      <c r="BF1112" s="23"/>
    </row>
    <row r="1113" hidden="1">
      <c r="A1113" s="5">
        <v>39010.0</v>
      </c>
      <c r="B1113" s="6" t="s">
        <v>8982</v>
      </c>
      <c r="C1113" s="6" t="s">
        <v>20425</v>
      </c>
      <c r="D1113" s="23"/>
      <c r="E1113" s="23"/>
      <c r="F1113" s="23"/>
      <c r="G1113" s="6">
        <v>15000.0</v>
      </c>
      <c r="H1113" s="23"/>
      <c r="I1113" s="6">
        <v>0.0</v>
      </c>
      <c r="J1113" s="6">
        <v>0.0</v>
      </c>
      <c r="K1113" s="6">
        <v>6.0</v>
      </c>
      <c r="L1113" s="6">
        <v>0.0</v>
      </c>
      <c r="M1113" s="6">
        <v>0.0</v>
      </c>
      <c r="N1113" s="6" t="s">
        <v>61</v>
      </c>
      <c r="O1113" s="6">
        <v>0.0</v>
      </c>
      <c r="P1113" s="6">
        <v>0.0</v>
      </c>
      <c r="Q1113" s="23"/>
      <c r="R1113" s="23"/>
      <c r="S1113" s="23"/>
      <c r="T1113" s="23"/>
      <c r="U1113" s="23"/>
      <c r="V1113" s="23"/>
      <c r="W1113" s="23"/>
      <c r="X1113" s="6" t="s">
        <v>293</v>
      </c>
      <c r="Y1113" s="6" t="s">
        <v>294</v>
      </c>
      <c r="Z1113" s="6">
        <v>94118.0</v>
      </c>
      <c r="AA1113" s="23"/>
      <c r="AB1113" s="23"/>
      <c r="AC1113" s="23"/>
      <c r="AD1113" s="23"/>
      <c r="AE1113" s="23"/>
      <c r="AF1113" s="23"/>
      <c r="AG1113" s="23"/>
      <c r="AH1113" s="23"/>
      <c r="AI1113" s="23"/>
      <c r="AJ1113" s="23"/>
      <c r="AK1113" s="23"/>
      <c r="AL1113" s="23"/>
      <c r="AM1113" s="23"/>
      <c r="AN1113" s="23"/>
      <c r="AO1113" s="23"/>
      <c r="AP1113" s="23"/>
      <c r="AQ1113" s="23"/>
      <c r="AR1113" s="6" t="s">
        <v>68</v>
      </c>
      <c r="AS1113" s="23"/>
      <c r="AT1113" s="23"/>
      <c r="AU1113" s="23"/>
      <c r="AV1113" s="22" t="s">
        <v>295</v>
      </c>
      <c r="AW1113" s="22" t="s">
        <v>295</v>
      </c>
      <c r="AX1113" s="22" t="s">
        <v>298</v>
      </c>
      <c r="AY1113" s="23"/>
      <c r="AZ1113" s="22" t="s">
        <v>299</v>
      </c>
      <c r="BA1113" s="22" t="s">
        <v>302</v>
      </c>
      <c r="BB1113" s="22" t="s">
        <v>305</v>
      </c>
      <c r="BC1113" s="23"/>
      <c r="BD1113" s="23"/>
      <c r="BE1113" s="23"/>
      <c r="BF1113" s="23"/>
    </row>
    <row r="1114" hidden="1">
      <c r="A1114" s="5">
        <v>39388.0</v>
      </c>
      <c r="B1114" s="6" t="s">
        <v>9871</v>
      </c>
      <c r="C1114" s="6" t="s">
        <v>20437</v>
      </c>
      <c r="D1114" s="23"/>
      <c r="E1114" s="23"/>
      <c r="F1114" s="23"/>
      <c r="G1114" s="6">
        <v>2500.0</v>
      </c>
      <c r="H1114" s="23"/>
      <c r="I1114" s="6">
        <v>0.0</v>
      </c>
      <c r="J1114" s="6">
        <v>0.0</v>
      </c>
      <c r="K1114" s="6">
        <v>6.0</v>
      </c>
      <c r="L1114" s="6">
        <v>0.0</v>
      </c>
      <c r="M1114" s="6">
        <v>0.0</v>
      </c>
      <c r="N1114" s="6" t="s">
        <v>61</v>
      </c>
      <c r="O1114" s="6">
        <v>0.0</v>
      </c>
      <c r="P1114" s="6">
        <v>0.0</v>
      </c>
      <c r="Q1114" s="23"/>
      <c r="R1114" s="23"/>
      <c r="S1114" s="23"/>
      <c r="T1114" s="23"/>
      <c r="U1114" s="23"/>
      <c r="V1114" s="23"/>
      <c r="W1114" s="23"/>
      <c r="X1114" s="23"/>
      <c r="Y1114" s="23"/>
      <c r="Z1114" s="23"/>
      <c r="AA1114" s="23"/>
      <c r="AB1114" s="23"/>
      <c r="AC1114" s="23"/>
      <c r="AD1114" s="23"/>
      <c r="AE1114" s="23"/>
      <c r="AF1114" s="23"/>
      <c r="AG1114" s="23"/>
      <c r="AH1114" s="23"/>
      <c r="AI1114" s="23"/>
      <c r="AJ1114" s="23"/>
      <c r="AK1114" s="23"/>
      <c r="AL1114" s="23"/>
      <c r="AM1114" s="23"/>
      <c r="AN1114" s="23"/>
      <c r="AO1114" s="23"/>
      <c r="AP1114" s="23"/>
      <c r="AQ1114" s="23"/>
      <c r="AR1114" s="6" t="s">
        <v>68</v>
      </c>
      <c r="AS1114" s="23"/>
      <c r="AT1114" s="23"/>
      <c r="AU1114" s="23"/>
      <c r="AV1114" s="23"/>
      <c r="AW1114" s="23"/>
      <c r="AX1114" s="23"/>
      <c r="AY1114" s="23"/>
      <c r="AZ1114" s="23"/>
      <c r="BA1114" s="23"/>
      <c r="BB1114" s="23"/>
      <c r="BC1114" s="23"/>
      <c r="BD1114" s="23"/>
      <c r="BE1114" s="23"/>
      <c r="BF1114" s="23"/>
    </row>
    <row r="1115" hidden="1">
      <c r="A1115" s="5">
        <v>38685.0</v>
      </c>
      <c r="B1115" s="12">
        <v>43136.0</v>
      </c>
      <c r="C1115" s="6" t="s">
        <v>20438</v>
      </c>
      <c r="D1115" s="23"/>
      <c r="E1115" s="23"/>
      <c r="F1115" s="23"/>
      <c r="G1115" s="6">
        <v>3000.0</v>
      </c>
      <c r="H1115" s="23"/>
      <c r="I1115" s="6">
        <v>0.0</v>
      </c>
      <c r="J1115" s="6">
        <v>0.0</v>
      </c>
      <c r="K1115" s="6">
        <v>6.0</v>
      </c>
      <c r="L1115" s="6">
        <v>0.0</v>
      </c>
      <c r="M1115" s="6">
        <v>0.0</v>
      </c>
      <c r="N1115" s="6" t="s">
        <v>61</v>
      </c>
      <c r="O1115" s="6">
        <v>0.0</v>
      </c>
      <c r="P1115" s="6">
        <v>0.0</v>
      </c>
      <c r="Q1115" s="23"/>
      <c r="R1115" s="23"/>
      <c r="S1115" s="23"/>
      <c r="T1115" s="23"/>
      <c r="U1115" s="23"/>
      <c r="V1115" s="23"/>
      <c r="W1115" s="23"/>
      <c r="X1115" s="23"/>
      <c r="Y1115" s="23"/>
      <c r="Z1115" s="23"/>
      <c r="AA1115" s="23"/>
      <c r="AB1115" s="23"/>
      <c r="AC1115" s="23"/>
      <c r="AD1115" s="23"/>
      <c r="AE1115" s="23"/>
      <c r="AF1115" s="23"/>
      <c r="AG1115" s="23"/>
      <c r="AH1115" s="23"/>
      <c r="AI1115" s="23"/>
      <c r="AJ1115" s="23"/>
      <c r="AK1115" s="23"/>
      <c r="AL1115" s="23"/>
      <c r="AM1115" s="23"/>
      <c r="AN1115" s="23"/>
      <c r="AO1115" s="23"/>
      <c r="AP1115" s="23"/>
      <c r="AQ1115" s="23"/>
      <c r="AR1115" s="6" t="s">
        <v>68</v>
      </c>
      <c r="AS1115" s="23"/>
      <c r="AT1115" s="23"/>
      <c r="AU1115" s="23"/>
      <c r="AV1115" s="23"/>
      <c r="AW1115" s="23"/>
      <c r="AX1115" s="23"/>
      <c r="AY1115" s="23"/>
      <c r="AZ1115" s="23"/>
      <c r="BA1115" s="23"/>
      <c r="BB1115" s="23"/>
      <c r="BC1115" s="23"/>
      <c r="BD1115" s="23"/>
      <c r="BE1115" s="23"/>
      <c r="BF1115" s="23"/>
    </row>
    <row r="1116" hidden="1">
      <c r="A1116" s="5">
        <v>42353.0</v>
      </c>
      <c r="B1116" s="6" t="s">
        <v>20440</v>
      </c>
      <c r="C1116" s="6" t="s">
        <v>20441</v>
      </c>
      <c r="D1116" s="23"/>
      <c r="E1116" s="23"/>
      <c r="F1116" s="23"/>
      <c r="G1116" s="6">
        <v>50.0</v>
      </c>
      <c r="H1116" s="23"/>
      <c r="I1116" s="6">
        <v>0.0</v>
      </c>
      <c r="J1116" s="6">
        <v>0.0</v>
      </c>
      <c r="K1116" s="6">
        <v>6.0</v>
      </c>
      <c r="L1116" s="6">
        <v>0.0</v>
      </c>
      <c r="M1116" s="6">
        <v>0.0</v>
      </c>
      <c r="N1116" s="6" t="s">
        <v>61</v>
      </c>
      <c r="O1116" s="6">
        <v>0.0</v>
      </c>
      <c r="P1116" s="6">
        <v>0.0</v>
      </c>
      <c r="Q1116" s="23"/>
      <c r="R1116" s="23"/>
      <c r="S1116" s="23"/>
      <c r="T1116" s="23"/>
      <c r="U1116" s="23"/>
      <c r="V1116" s="23"/>
      <c r="W1116" s="23"/>
      <c r="X1116" s="23"/>
      <c r="Y1116" s="23"/>
      <c r="Z1116" s="23"/>
      <c r="AA1116" s="23"/>
      <c r="AB1116" s="23"/>
      <c r="AC1116" s="23"/>
      <c r="AD1116" s="23"/>
      <c r="AE1116" s="23"/>
      <c r="AF1116" s="23"/>
      <c r="AG1116" s="23"/>
      <c r="AH1116" s="23"/>
      <c r="AI1116" s="23"/>
      <c r="AJ1116" s="23"/>
      <c r="AK1116" s="23"/>
      <c r="AL1116" s="23"/>
      <c r="AM1116" s="23"/>
      <c r="AN1116" s="23"/>
      <c r="AO1116" s="23"/>
      <c r="AP1116" s="23"/>
      <c r="AQ1116" s="23"/>
      <c r="AR1116" s="6" t="s">
        <v>68</v>
      </c>
      <c r="AS1116" s="23"/>
      <c r="AT1116" s="23"/>
      <c r="AU1116" s="23"/>
      <c r="AV1116" s="23"/>
      <c r="AW1116" s="23"/>
      <c r="AX1116" s="23"/>
      <c r="AY1116" s="23"/>
      <c r="AZ1116" s="23"/>
      <c r="BA1116" s="23"/>
      <c r="BB1116" s="23"/>
      <c r="BC1116" s="23"/>
      <c r="BD1116" s="23"/>
      <c r="BE1116" s="23"/>
      <c r="BF1116" s="23"/>
    </row>
    <row r="1117" hidden="1">
      <c r="A1117" s="5">
        <v>42712.0</v>
      </c>
      <c r="B1117" s="6" t="s">
        <v>9345</v>
      </c>
      <c r="C1117" s="6" t="s">
        <v>20446</v>
      </c>
      <c r="D1117" s="23"/>
      <c r="E1117" s="23"/>
      <c r="F1117" s="23"/>
      <c r="G1117" s="6">
        <v>20000.0</v>
      </c>
      <c r="H1117" s="23"/>
      <c r="I1117" s="6">
        <v>0.0</v>
      </c>
      <c r="J1117" s="6">
        <v>0.0</v>
      </c>
      <c r="K1117" s="6">
        <v>6.0</v>
      </c>
      <c r="L1117" s="6">
        <v>0.0</v>
      </c>
      <c r="M1117" s="6">
        <v>0.0</v>
      </c>
      <c r="N1117" s="6" t="s">
        <v>61</v>
      </c>
      <c r="O1117" s="6">
        <v>0.0</v>
      </c>
      <c r="P1117" s="6">
        <v>0.0</v>
      </c>
      <c r="Q1117" s="23"/>
      <c r="R1117" s="23"/>
      <c r="S1117" s="23"/>
      <c r="T1117" s="23"/>
      <c r="U1117" s="23"/>
      <c r="V1117" s="23"/>
      <c r="W1117" s="23"/>
      <c r="X1117" s="23"/>
      <c r="Y1117" s="23"/>
      <c r="Z1117" s="23"/>
      <c r="AA1117" s="23"/>
      <c r="AB1117" s="23"/>
      <c r="AC1117" s="23"/>
      <c r="AD1117" s="23"/>
      <c r="AE1117" s="23"/>
      <c r="AF1117" s="23"/>
      <c r="AG1117" s="23"/>
      <c r="AH1117" s="23"/>
      <c r="AI1117" s="23"/>
      <c r="AJ1117" s="23"/>
      <c r="AK1117" s="23"/>
      <c r="AL1117" s="23"/>
      <c r="AM1117" s="23"/>
      <c r="AN1117" s="23"/>
      <c r="AO1117" s="23"/>
      <c r="AP1117" s="23"/>
      <c r="AQ1117" s="23"/>
      <c r="AR1117" s="6" t="s">
        <v>68</v>
      </c>
      <c r="AS1117" s="23"/>
      <c r="AT1117" s="23"/>
      <c r="AU1117" s="23"/>
      <c r="AV1117" s="22" t="s">
        <v>20447</v>
      </c>
      <c r="AW1117" s="22" t="s">
        <v>20447</v>
      </c>
      <c r="AX1117" s="23"/>
      <c r="AY1117" s="23"/>
      <c r="AZ1117" s="23"/>
      <c r="BA1117" s="23"/>
      <c r="BB1117" s="23"/>
      <c r="BC1117" s="23"/>
      <c r="BD1117" s="23"/>
      <c r="BE1117" s="23"/>
      <c r="BF1117" s="23"/>
    </row>
    <row r="1118" hidden="1">
      <c r="A1118" s="5">
        <v>38414.0</v>
      </c>
      <c r="B1118" s="12">
        <v>43377.0</v>
      </c>
      <c r="C1118" s="6" t="s">
        <v>20451</v>
      </c>
      <c r="D1118" s="23"/>
      <c r="E1118" s="23"/>
      <c r="F1118" s="23"/>
      <c r="G1118" s="6">
        <v>50000.0</v>
      </c>
      <c r="H1118" s="23"/>
      <c r="I1118" s="6">
        <v>0.0</v>
      </c>
      <c r="J1118" s="6">
        <v>0.0</v>
      </c>
      <c r="K1118" s="6">
        <v>6.0</v>
      </c>
      <c r="L1118" s="6">
        <v>0.0</v>
      </c>
      <c r="M1118" s="6">
        <v>0.0</v>
      </c>
      <c r="N1118" s="6" t="s">
        <v>61</v>
      </c>
      <c r="O1118" s="6">
        <v>0.0</v>
      </c>
      <c r="P1118" s="6">
        <v>0.0</v>
      </c>
      <c r="Q1118" s="23"/>
      <c r="R1118" s="23"/>
      <c r="S1118" s="23"/>
      <c r="T1118" s="23"/>
      <c r="U1118" s="23"/>
      <c r="V1118" s="23"/>
      <c r="W1118" s="23"/>
      <c r="X1118" s="23"/>
      <c r="Y1118" s="23"/>
      <c r="Z1118" s="23"/>
      <c r="AA1118" s="23"/>
      <c r="AB1118" s="23"/>
      <c r="AC1118" s="23"/>
      <c r="AD1118" s="23"/>
      <c r="AE1118" s="23"/>
      <c r="AF1118" s="23"/>
      <c r="AG1118" s="23"/>
      <c r="AH1118" s="23"/>
      <c r="AI1118" s="23"/>
      <c r="AJ1118" s="23"/>
      <c r="AK1118" s="23"/>
      <c r="AL1118" s="23"/>
      <c r="AM1118" s="23"/>
      <c r="AN1118" s="23"/>
      <c r="AO1118" s="23"/>
      <c r="AP1118" s="23"/>
      <c r="AQ1118" s="23"/>
      <c r="AR1118" s="6" t="s">
        <v>68</v>
      </c>
      <c r="AS1118" s="23"/>
      <c r="AT1118" s="23"/>
      <c r="AU1118" s="23"/>
      <c r="AV1118" s="23"/>
      <c r="AW1118" s="23"/>
      <c r="AX1118" s="23"/>
      <c r="AY1118" s="23"/>
      <c r="AZ1118" s="23"/>
      <c r="BA1118" s="23"/>
      <c r="BB1118" s="23"/>
      <c r="BC1118" s="23"/>
      <c r="BD1118" s="23"/>
      <c r="BE1118" s="23"/>
      <c r="BF1118" s="23"/>
    </row>
    <row r="1119" hidden="1">
      <c r="A1119" s="5">
        <v>38475.0</v>
      </c>
      <c r="B1119" s="6" t="s">
        <v>11715</v>
      </c>
      <c r="C1119" s="6" t="s">
        <v>20452</v>
      </c>
      <c r="D1119" s="23"/>
      <c r="E1119" s="23"/>
      <c r="F1119" s="23"/>
      <c r="G1119" s="6">
        <v>2000.0</v>
      </c>
      <c r="H1119" s="23"/>
      <c r="I1119" s="6">
        <v>0.0</v>
      </c>
      <c r="J1119" s="6">
        <v>0.0</v>
      </c>
      <c r="K1119" s="6">
        <v>6.0</v>
      </c>
      <c r="L1119" s="6">
        <v>0.0</v>
      </c>
      <c r="M1119" s="6">
        <v>0.0</v>
      </c>
      <c r="N1119" s="6" t="s">
        <v>61</v>
      </c>
      <c r="O1119" s="6">
        <v>0.0</v>
      </c>
      <c r="P1119" s="6">
        <v>0.0</v>
      </c>
      <c r="Q1119" s="23"/>
      <c r="R1119" s="23"/>
      <c r="S1119" s="23"/>
      <c r="T1119" s="23"/>
      <c r="U1119" s="23"/>
      <c r="V1119" s="23"/>
      <c r="W1119" s="23"/>
      <c r="X1119" s="23"/>
      <c r="Y1119" s="23"/>
      <c r="Z1119" s="23"/>
      <c r="AA1119" s="23"/>
      <c r="AB1119" s="23"/>
      <c r="AC1119" s="23"/>
      <c r="AD1119" s="23"/>
      <c r="AE1119" s="23"/>
      <c r="AF1119" s="23"/>
      <c r="AG1119" s="23"/>
      <c r="AH1119" s="23"/>
      <c r="AI1119" s="23"/>
      <c r="AJ1119" s="23"/>
      <c r="AK1119" s="23"/>
      <c r="AL1119" s="23"/>
      <c r="AM1119" s="23"/>
      <c r="AN1119" s="23"/>
      <c r="AO1119" s="23"/>
      <c r="AP1119" s="23"/>
      <c r="AQ1119" s="23"/>
      <c r="AR1119" s="6" t="s">
        <v>68</v>
      </c>
      <c r="AS1119" s="23"/>
      <c r="AT1119" s="23"/>
      <c r="AU1119" s="23"/>
      <c r="AV1119" s="22" t="s">
        <v>20453</v>
      </c>
      <c r="AW1119" s="22" t="s">
        <v>20453</v>
      </c>
      <c r="AX1119" s="23"/>
      <c r="AY1119" s="23"/>
      <c r="AZ1119" s="23"/>
      <c r="BA1119" s="23"/>
      <c r="BB1119" s="23"/>
      <c r="BC1119" s="23"/>
      <c r="BD1119" s="23"/>
      <c r="BE1119" s="23"/>
      <c r="BF1119" s="23"/>
    </row>
    <row r="1120" hidden="1">
      <c r="A1120" s="5">
        <v>38474.0</v>
      </c>
      <c r="B1120" s="6" t="s">
        <v>11715</v>
      </c>
      <c r="C1120" s="6" t="s">
        <v>20456</v>
      </c>
      <c r="D1120" s="23"/>
      <c r="E1120" s="23"/>
      <c r="F1120" s="23"/>
      <c r="G1120" s="6">
        <v>20000.0</v>
      </c>
      <c r="H1120" s="23"/>
      <c r="I1120" s="6">
        <v>0.0</v>
      </c>
      <c r="J1120" s="6">
        <v>0.0</v>
      </c>
      <c r="K1120" s="6">
        <v>6.0</v>
      </c>
      <c r="L1120" s="6">
        <v>0.0</v>
      </c>
      <c r="M1120" s="6">
        <v>0.0</v>
      </c>
      <c r="N1120" s="6" t="s">
        <v>61</v>
      </c>
      <c r="O1120" s="6">
        <v>0.0</v>
      </c>
      <c r="P1120" s="6">
        <v>0.0</v>
      </c>
      <c r="Q1120" s="23"/>
      <c r="R1120" s="23"/>
      <c r="S1120" s="23"/>
      <c r="T1120" s="23"/>
      <c r="U1120" s="23"/>
      <c r="V1120" s="23"/>
      <c r="W1120" s="23"/>
      <c r="X1120" s="23"/>
      <c r="Y1120" s="23"/>
      <c r="Z1120" s="23"/>
      <c r="AA1120" s="23"/>
      <c r="AB1120" s="23"/>
      <c r="AC1120" s="23"/>
      <c r="AD1120" s="23"/>
      <c r="AE1120" s="23"/>
      <c r="AF1120" s="23"/>
      <c r="AG1120" s="23"/>
      <c r="AH1120" s="23"/>
      <c r="AI1120" s="23"/>
      <c r="AJ1120" s="23"/>
      <c r="AK1120" s="23"/>
      <c r="AL1120" s="23"/>
      <c r="AM1120" s="23"/>
      <c r="AN1120" s="23"/>
      <c r="AO1120" s="23"/>
      <c r="AP1120" s="23"/>
      <c r="AQ1120" s="23"/>
      <c r="AR1120" s="6" t="s">
        <v>68</v>
      </c>
      <c r="AS1120" s="23"/>
      <c r="AT1120" s="23"/>
      <c r="AU1120" s="23"/>
      <c r="AV1120" s="23"/>
      <c r="AW1120" s="23"/>
      <c r="AX1120" s="23"/>
      <c r="AY1120" s="23"/>
      <c r="AZ1120" s="23"/>
      <c r="BA1120" s="23"/>
      <c r="BB1120" s="23"/>
      <c r="BC1120" s="23"/>
      <c r="BD1120" s="23"/>
      <c r="BE1120" s="23"/>
      <c r="BF1120" s="23"/>
    </row>
    <row r="1121" hidden="1">
      <c r="A1121" s="5">
        <v>40262.0</v>
      </c>
      <c r="B1121" s="6" t="s">
        <v>14473</v>
      </c>
      <c r="C1121" s="6" t="s">
        <v>20457</v>
      </c>
      <c r="D1121" s="23"/>
      <c r="E1121" s="23"/>
      <c r="F1121" s="23"/>
      <c r="G1121" s="6">
        <v>50000.0</v>
      </c>
      <c r="H1121" s="23"/>
      <c r="I1121" s="6">
        <v>0.0</v>
      </c>
      <c r="J1121" s="6">
        <v>0.0</v>
      </c>
      <c r="K1121" s="6">
        <v>6.0</v>
      </c>
      <c r="L1121" s="6">
        <v>0.0</v>
      </c>
      <c r="M1121" s="6">
        <v>0.0</v>
      </c>
      <c r="N1121" s="6" t="s">
        <v>61</v>
      </c>
      <c r="O1121" s="6">
        <v>0.0</v>
      </c>
      <c r="P1121" s="6">
        <v>0.0</v>
      </c>
      <c r="Q1121" s="23"/>
      <c r="R1121" s="23"/>
      <c r="S1121" s="23"/>
      <c r="T1121" s="23"/>
      <c r="U1121" s="23"/>
      <c r="V1121" s="23"/>
      <c r="W1121" s="23"/>
      <c r="X1121" s="23"/>
      <c r="Y1121" s="23"/>
      <c r="Z1121" s="23"/>
      <c r="AA1121" s="23"/>
      <c r="AB1121" s="23"/>
      <c r="AC1121" s="23"/>
      <c r="AD1121" s="23"/>
      <c r="AE1121" s="23"/>
      <c r="AF1121" s="23"/>
      <c r="AG1121" s="23"/>
      <c r="AH1121" s="23"/>
      <c r="AI1121" s="23"/>
      <c r="AJ1121" s="23"/>
      <c r="AK1121" s="23"/>
      <c r="AL1121" s="23"/>
      <c r="AM1121" s="23"/>
      <c r="AN1121" s="23"/>
      <c r="AO1121" s="23"/>
      <c r="AP1121" s="23"/>
      <c r="AQ1121" s="23"/>
      <c r="AR1121" s="6" t="s">
        <v>68</v>
      </c>
      <c r="AS1121" s="23"/>
      <c r="AT1121" s="23"/>
      <c r="AU1121" s="23"/>
      <c r="AV1121" s="22" t="s">
        <v>20458</v>
      </c>
      <c r="AW1121" s="22" t="s">
        <v>20458</v>
      </c>
      <c r="AX1121" s="23"/>
      <c r="AY1121" s="23"/>
      <c r="AZ1121" s="23"/>
      <c r="BA1121" s="23"/>
      <c r="BB1121" s="23"/>
      <c r="BC1121" s="23"/>
      <c r="BD1121" s="23"/>
      <c r="BE1121" s="23"/>
      <c r="BF1121" s="23"/>
    </row>
    <row r="1122" hidden="1">
      <c r="A1122" s="5">
        <v>38150.0</v>
      </c>
      <c r="B1122" s="6" t="s">
        <v>9411</v>
      </c>
      <c r="C1122" s="6" t="s">
        <v>20461</v>
      </c>
      <c r="D1122" s="23"/>
      <c r="E1122" s="23"/>
      <c r="F1122" s="23"/>
      <c r="G1122" s="6">
        <v>10.0</v>
      </c>
      <c r="H1122" s="23"/>
      <c r="I1122" s="6">
        <v>0.0</v>
      </c>
      <c r="J1122" s="6">
        <v>0.0</v>
      </c>
      <c r="K1122" s="6">
        <v>6.0</v>
      </c>
      <c r="L1122" s="6">
        <v>0.0</v>
      </c>
      <c r="M1122" s="6">
        <v>0.0</v>
      </c>
      <c r="N1122" s="6" t="s">
        <v>61</v>
      </c>
      <c r="O1122" s="6">
        <v>0.0</v>
      </c>
      <c r="P1122" s="6">
        <v>0.0</v>
      </c>
      <c r="Q1122" s="23"/>
      <c r="R1122" s="23"/>
      <c r="S1122" s="23"/>
      <c r="T1122" s="23"/>
      <c r="U1122" s="23"/>
      <c r="V1122" s="23"/>
      <c r="W1122" s="23"/>
      <c r="X1122" s="23"/>
      <c r="Y1122" s="23"/>
      <c r="Z1122" s="23"/>
      <c r="AA1122" s="23"/>
      <c r="AB1122" s="23"/>
      <c r="AC1122" s="23"/>
      <c r="AD1122" s="23"/>
      <c r="AE1122" s="23"/>
      <c r="AF1122" s="23"/>
      <c r="AG1122" s="23"/>
      <c r="AH1122" s="23"/>
      <c r="AI1122" s="23"/>
      <c r="AJ1122" s="23"/>
      <c r="AK1122" s="23"/>
      <c r="AL1122" s="23"/>
      <c r="AM1122" s="23"/>
      <c r="AN1122" s="23"/>
      <c r="AO1122" s="23"/>
      <c r="AP1122" s="23"/>
      <c r="AQ1122" s="23"/>
      <c r="AR1122" s="6" t="s">
        <v>68</v>
      </c>
      <c r="AS1122" s="23"/>
      <c r="AT1122" s="23"/>
      <c r="AU1122" s="23"/>
      <c r="AV1122" s="22" t="s">
        <v>20462</v>
      </c>
      <c r="AW1122" s="22" t="s">
        <v>20462</v>
      </c>
      <c r="AX1122" s="23"/>
      <c r="AY1122" s="23"/>
      <c r="AZ1122" s="23"/>
      <c r="BA1122" s="23"/>
      <c r="BB1122" s="23"/>
      <c r="BC1122" s="23"/>
      <c r="BD1122" s="23"/>
      <c r="BE1122" s="23"/>
      <c r="BF1122" s="23"/>
    </row>
    <row r="1123" hidden="1">
      <c r="A1123" s="5">
        <v>36900.0</v>
      </c>
      <c r="B1123" s="12">
        <v>43101.0</v>
      </c>
      <c r="C1123" s="6" t="s">
        <v>20466</v>
      </c>
      <c r="D1123" s="23"/>
      <c r="E1123" s="23"/>
      <c r="F1123" s="23"/>
      <c r="G1123" s="6">
        <v>10000.0</v>
      </c>
      <c r="H1123" s="23"/>
      <c r="I1123" s="6">
        <v>0.0</v>
      </c>
      <c r="J1123" s="6">
        <v>0.0</v>
      </c>
      <c r="K1123" s="6">
        <v>6.0</v>
      </c>
      <c r="L1123" s="6">
        <v>0.0</v>
      </c>
      <c r="M1123" s="6">
        <v>0.0</v>
      </c>
      <c r="N1123" s="6" t="s">
        <v>61</v>
      </c>
      <c r="O1123" s="6">
        <v>0.0</v>
      </c>
      <c r="P1123" s="6">
        <v>0.0</v>
      </c>
      <c r="Q1123" s="23"/>
      <c r="R1123" s="23"/>
      <c r="S1123" s="23"/>
      <c r="T1123" s="23"/>
      <c r="U1123" s="23"/>
      <c r="V1123" s="23"/>
      <c r="W1123" s="23"/>
      <c r="X1123" s="23"/>
      <c r="Y1123" s="23"/>
      <c r="Z1123" s="23"/>
      <c r="AA1123" s="23"/>
      <c r="AB1123" s="23"/>
      <c r="AC1123" s="23"/>
      <c r="AD1123" s="23"/>
      <c r="AE1123" s="23"/>
      <c r="AF1123" s="23"/>
      <c r="AG1123" s="23"/>
      <c r="AH1123" s="23"/>
      <c r="AI1123" s="23"/>
      <c r="AJ1123" s="23"/>
      <c r="AK1123" s="23"/>
      <c r="AL1123" s="23"/>
      <c r="AM1123" s="23"/>
      <c r="AN1123" s="23"/>
      <c r="AO1123" s="23"/>
      <c r="AP1123" s="23"/>
      <c r="AQ1123" s="23"/>
      <c r="AR1123" s="6" t="s">
        <v>68</v>
      </c>
      <c r="AS1123" s="23"/>
      <c r="AT1123" s="23"/>
      <c r="AU1123" s="23"/>
      <c r="AV1123" s="22" t="s">
        <v>20467</v>
      </c>
      <c r="AW1123" s="22" t="s">
        <v>20467</v>
      </c>
      <c r="AX1123" s="23"/>
      <c r="AY1123" s="23"/>
      <c r="AZ1123" s="23"/>
      <c r="BA1123" s="23"/>
      <c r="BB1123" s="23"/>
      <c r="BC1123" s="23"/>
      <c r="BD1123" s="23"/>
      <c r="BE1123" s="23"/>
      <c r="BF1123" s="23"/>
    </row>
    <row r="1124">
      <c r="A1124" s="5">
        <v>41409.0</v>
      </c>
      <c r="B1124" s="6" t="s">
        <v>9256</v>
      </c>
      <c r="C1124" s="6" t="s">
        <v>20468</v>
      </c>
      <c r="D1124" s="6" t="s">
        <v>20469</v>
      </c>
      <c r="E1124" s="6">
        <v>2133547.0</v>
      </c>
      <c r="F1124" s="22" t="s">
        <v>20470</v>
      </c>
      <c r="G1124" s="6">
        <v>2500.0</v>
      </c>
      <c r="H1124" s="6">
        <v>79.79</v>
      </c>
      <c r="I1124" s="6">
        <v>3.0</v>
      </c>
      <c r="J1124" s="6">
        <v>4.7874</v>
      </c>
      <c r="K1124" s="6">
        <v>6.0</v>
      </c>
      <c r="L1124" s="6">
        <v>11.29</v>
      </c>
      <c r="M1124" s="6">
        <v>3.53</v>
      </c>
      <c r="N1124" s="6" t="s">
        <v>61</v>
      </c>
      <c r="O1124" s="6">
        <v>1.0</v>
      </c>
      <c r="P1124" s="6">
        <v>0.0</v>
      </c>
      <c r="Q1124" s="6" t="s">
        <v>9256</v>
      </c>
      <c r="R1124" s="6" t="s">
        <v>15224</v>
      </c>
      <c r="S1124" s="6" t="s">
        <v>20477</v>
      </c>
      <c r="T1124" s="22" t="s">
        <v>20478</v>
      </c>
      <c r="U1124" s="6" t="s">
        <v>20479</v>
      </c>
      <c r="V1124" s="23"/>
      <c r="W1124" s="6" t="s">
        <v>20480</v>
      </c>
      <c r="X1124" s="23"/>
      <c r="Y1124" s="23"/>
      <c r="Z1124" s="23"/>
      <c r="AA1124" s="23"/>
      <c r="AB1124" s="6" t="s">
        <v>155</v>
      </c>
      <c r="AC1124" s="6" t="s">
        <v>20481</v>
      </c>
      <c r="AD1124" s="6" t="s">
        <v>20482</v>
      </c>
      <c r="AE1124" s="6" t="s">
        <v>20483</v>
      </c>
      <c r="AF1124" s="6" t="s">
        <v>20484</v>
      </c>
      <c r="AG1124" s="23"/>
      <c r="AH1124" s="23"/>
      <c r="AI1124" s="23"/>
      <c r="AJ1124" s="23"/>
      <c r="AK1124" s="23"/>
      <c r="AL1124" s="23"/>
      <c r="AM1124" s="23"/>
      <c r="AN1124" s="23"/>
      <c r="AO1124" s="23"/>
      <c r="AP1124" s="23"/>
      <c r="AQ1124" s="23"/>
      <c r="AR1124" s="6" t="s">
        <v>86</v>
      </c>
      <c r="AS1124" s="23"/>
      <c r="AT1124" s="6" t="s">
        <v>20486</v>
      </c>
      <c r="AU1124" s="23"/>
      <c r="AV1124" s="22" t="s">
        <v>20478</v>
      </c>
      <c r="AW1124" s="22" t="s">
        <v>20478</v>
      </c>
      <c r="AX1124" s="22" t="s">
        <v>20487</v>
      </c>
      <c r="AY1124" s="23"/>
      <c r="AZ1124" s="23"/>
      <c r="BA1124" s="22" t="s">
        <v>20491</v>
      </c>
      <c r="BB1124" s="22" t="s">
        <v>20492</v>
      </c>
      <c r="BC1124" s="23"/>
      <c r="BD1124" s="6" t="s">
        <v>20493</v>
      </c>
      <c r="BE1124" s="6" t="s">
        <v>145</v>
      </c>
      <c r="BF1124" s="23"/>
    </row>
    <row r="1125" hidden="1">
      <c r="A1125" s="5">
        <v>37074.0</v>
      </c>
      <c r="B1125" s="6" t="s">
        <v>10729</v>
      </c>
      <c r="C1125" s="6" t="s">
        <v>20494</v>
      </c>
      <c r="D1125" s="23"/>
      <c r="E1125" s="23"/>
      <c r="F1125" s="23"/>
      <c r="G1125" s="6">
        <v>10000.0</v>
      </c>
      <c r="H1125" s="23"/>
      <c r="I1125" s="6">
        <v>0.0</v>
      </c>
      <c r="J1125" s="6">
        <v>0.0</v>
      </c>
      <c r="K1125" s="6">
        <v>6.0</v>
      </c>
      <c r="L1125" s="6">
        <v>0.0</v>
      </c>
      <c r="M1125" s="6">
        <v>0.0</v>
      </c>
      <c r="N1125" s="6" t="s">
        <v>61</v>
      </c>
      <c r="O1125" s="6">
        <v>0.0</v>
      </c>
      <c r="P1125" s="6">
        <v>0.0</v>
      </c>
      <c r="Q1125" s="23"/>
      <c r="R1125" s="23"/>
      <c r="S1125" s="23"/>
      <c r="T1125" s="23"/>
      <c r="U1125" s="23"/>
      <c r="V1125" s="23"/>
      <c r="W1125" s="23"/>
      <c r="X1125" s="23"/>
      <c r="Y1125" s="23"/>
      <c r="Z1125" s="23"/>
      <c r="AA1125" s="23"/>
      <c r="AB1125" s="23"/>
      <c r="AC1125" s="23"/>
      <c r="AD1125" s="23"/>
      <c r="AE1125" s="23"/>
      <c r="AF1125" s="23"/>
      <c r="AG1125" s="23"/>
      <c r="AH1125" s="23"/>
      <c r="AI1125" s="23"/>
      <c r="AJ1125" s="23"/>
      <c r="AK1125" s="23"/>
      <c r="AL1125" s="23"/>
      <c r="AM1125" s="23"/>
      <c r="AN1125" s="23"/>
      <c r="AO1125" s="23"/>
      <c r="AP1125" s="23"/>
      <c r="AQ1125" s="23"/>
      <c r="AR1125" s="6" t="s">
        <v>68</v>
      </c>
      <c r="AS1125" s="23"/>
      <c r="AT1125" s="23"/>
      <c r="AU1125" s="23"/>
      <c r="AV1125" s="23"/>
      <c r="AW1125" s="23"/>
      <c r="AX1125" s="23"/>
      <c r="AY1125" s="23"/>
      <c r="AZ1125" s="23"/>
      <c r="BA1125" s="23"/>
      <c r="BB1125" s="23"/>
      <c r="BC1125" s="23"/>
      <c r="BD1125" s="23"/>
      <c r="BE1125" s="23"/>
      <c r="BF1125" s="23"/>
    </row>
    <row r="1126" hidden="1">
      <c r="A1126" s="5">
        <v>38497.0</v>
      </c>
      <c r="B1126" s="6" t="s">
        <v>10959</v>
      </c>
      <c r="C1126" s="6" t="s">
        <v>20495</v>
      </c>
      <c r="D1126" s="6" t="s">
        <v>20496</v>
      </c>
      <c r="E1126" s="6">
        <v>60105.0</v>
      </c>
      <c r="F1126" s="22" t="s">
        <v>20497</v>
      </c>
      <c r="G1126" s="6">
        <v>12.0</v>
      </c>
      <c r="H1126" s="23"/>
      <c r="I1126" s="6">
        <v>0.0</v>
      </c>
      <c r="J1126" s="6">
        <v>0.0</v>
      </c>
      <c r="K1126" s="6">
        <v>6.0</v>
      </c>
      <c r="L1126" s="6">
        <v>0.0</v>
      </c>
      <c r="M1126" s="6">
        <v>0.0</v>
      </c>
      <c r="N1126" s="6" t="s">
        <v>61</v>
      </c>
      <c r="O1126" s="6">
        <v>0.0</v>
      </c>
      <c r="P1126" s="6">
        <v>0.0</v>
      </c>
      <c r="Q1126" s="6" t="s">
        <v>10959</v>
      </c>
      <c r="R1126" s="12">
        <v>43164.0</v>
      </c>
      <c r="S1126" s="6" t="s">
        <v>20499</v>
      </c>
      <c r="T1126" s="22" t="s">
        <v>20500</v>
      </c>
      <c r="U1126" s="6" t="s">
        <v>20501</v>
      </c>
      <c r="V1126" s="23"/>
      <c r="W1126" s="6" t="s">
        <v>20502</v>
      </c>
      <c r="X1126" s="23"/>
      <c r="Y1126" s="23"/>
      <c r="Z1126" s="23"/>
      <c r="AA1126" s="23"/>
      <c r="AB1126" s="23"/>
      <c r="AC1126" s="23"/>
      <c r="AD1126" s="6" t="s">
        <v>20504</v>
      </c>
      <c r="AE1126" s="23"/>
      <c r="AF1126" s="6" t="s">
        <v>939</v>
      </c>
      <c r="AG1126" s="23"/>
      <c r="AH1126" s="23"/>
      <c r="AI1126" s="23"/>
      <c r="AJ1126" s="23"/>
      <c r="AK1126" s="23"/>
      <c r="AL1126" s="6" t="s">
        <v>20505</v>
      </c>
      <c r="AM1126" s="23"/>
      <c r="AN1126" s="23"/>
      <c r="AO1126" s="23"/>
      <c r="AP1126" s="23"/>
      <c r="AQ1126" s="23"/>
      <c r="AR1126" s="6" t="s">
        <v>834</v>
      </c>
      <c r="AS1126" s="23"/>
      <c r="AT1126" s="23"/>
      <c r="AU1126" s="23"/>
      <c r="AV1126" s="22" t="s">
        <v>20500</v>
      </c>
      <c r="AW1126" s="22" t="s">
        <v>20500</v>
      </c>
      <c r="AX1126" s="23"/>
      <c r="AY1126" s="23"/>
      <c r="AZ1126" s="23"/>
      <c r="BA1126" s="23"/>
      <c r="BB1126" s="23"/>
      <c r="BC1126" s="23"/>
      <c r="BD1126" s="23"/>
      <c r="BE1126" s="23"/>
      <c r="BF1126" s="23"/>
    </row>
    <row r="1127" hidden="1">
      <c r="A1127" s="5">
        <v>38136.0</v>
      </c>
      <c r="B1127" s="6" t="s">
        <v>9405</v>
      </c>
      <c r="C1127" s="6" t="s">
        <v>20506</v>
      </c>
      <c r="D1127" s="23"/>
      <c r="E1127" s="23"/>
      <c r="F1127" s="23"/>
      <c r="G1127" s="6">
        <v>2000.0</v>
      </c>
      <c r="H1127" s="23"/>
      <c r="I1127" s="6">
        <v>0.0</v>
      </c>
      <c r="J1127" s="6">
        <v>0.0</v>
      </c>
      <c r="K1127" s="6">
        <v>6.0</v>
      </c>
      <c r="L1127" s="6">
        <v>0.0</v>
      </c>
      <c r="M1127" s="6">
        <v>0.0</v>
      </c>
      <c r="N1127" s="6" t="s">
        <v>61</v>
      </c>
      <c r="O1127" s="6">
        <v>0.0</v>
      </c>
      <c r="P1127" s="6">
        <v>0.0</v>
      </c>
      <c r="Q1127" s="23"/>
      <c r="R1127" s="23"/>
      <c r="S1127" s="23"/>
      <c r="T1127" s="23"/>
      <c r="U1127" s="23"/>
      <c r="V1127" s="23"/>
      <c r="W1127" s="23"/>
      <c r="X1127" s="23"/>
      <c r="Y1127" s="23"/>
      <c r="Z1127" s="23"/>
      <c r="AA1127" s="23"/>
      <c r="AB1127" s="23"/>
      <c r="AC1127" s="23"/>
      <c r="AD1127" s="23"/>
      <c r="AE1127" s="23"/>
      <c r="AF1127" s="23"/>
      <c r="AG1127" s="23"/>
      <c r="AH1127" s="23"/>
      <c r="AI1127" s="23"/>
      <c r="AJ1127" s="23"/>
      <c r="AK1127" s="23"/>
      <c r="AL1127" s="23"/>
      <c r="AM1127" s="23"/>
      <c r="AN1127" s="23"/>
      <c r="AO1127" s="23"/>
      <c r="AP1127" s="23"/>
      <c r="AQ1127" s="23"/>
      <c r="AR1127" s="6" t="s">
        <v>68</v>
      </c>
      <c r="AS1127" s="23"/>
      <c r="AT1127" s="23"/>
      <c r="AU1127" s="23"/>
      <c r="AV1127" s="23"/>
      <c r="AW1127" s="23"/>
      <c r="AX1127" s="23"/>
      <c r="AY1127" s="23"/>
      <c r="AZ1127" s="23"/>
      <c r="BA1127" s="23"/>
      <c r="BB1127" s="23"/>
      <c r="BC1127" s="23"/>
      <c r="BD1127" s="23"/>
      <c r="BE1127" s="23"/>
      <c r="BF1127" s="23"/>
    </row>
    <row r="1128" hidden="1">
      <c r="A1128" s="5">
        <v>38442.0</v>
      </c>
      <c r="B1128" s="12">
        <v>43438.0</v>
      </c>
      <c r="C1128" s="6" t="s">
        <v>20508</v>
      </c>
      <c r="D1128" s="23"/>
      <c r="E1128" s="23"/>
      <c r="F1128" s="23"/>
      <c r="G1128" s="6">
        <v>75000.0</v>
      </c>
      <c r="H1128" s="23"/>
      <c r="I1128" s="6">
        <v>0.0</v>
      </c>
      <c r="J1128" s="6">
        <v>0.0</v>
      </c>
      <c r="K1128" s="6">
        <v>6.0</v>
      </c>
      <c r="L1128" s="6">
        <v>0.0</v>
      </c>
      <c r="M1128" s="6">
        <v>0.0</v>
      </c>
      <c r="N1128" s="6" t="s">
        <v>61</v>
      </c>
      <c r="O1128" s="6">
        <v>0.0</v>
      </c>
      <c r="P1128" s="6">
        <v>0.0</v>
      </c>
      <c r="Q1128" s="23"/>
      <c r="R1128" s="23"/>
      <c r="S1128" s="23"/>
      <c r="T1128" s="23"/>
      <c r="U1128" s="23"/>
      <c r="V1128" s="23"/>
      <c r="W1128" s="23"/>
      <c r="X1128" s="23"/>
      <c r="Y1128" s="23"/>
      <c r="Z1128" s="23"/>
      <c r="AA1128" s="23"/>
      <c r="AB1128" s="23"/>
      <c r="AC1128" s="23"/>
      <c r="AD1128" s="23"/>
      <c r="AE1128" s="23"/>
      <c r="AF1128" s="23"/>
      <c r="AG1128" s="23"/>
      <c r="AH1128" s="23"/>
      <c r="AI1128" s="23"/>
      <c r="AJ1128" s="23"/>
      <c r="AK1128" s="23"/>
      <c r="AL1128" s="23"/>
      <c r="AM1128" s="23"/>
      <c r="AN1128" s="23"/>
      <c r="AO1128" s="23"/>
      <c r="AP1128" s="23"/>
      <c r="AQ1128" s="23"/>
      <c r="AR1128" s="6" t="s">
        <v>68</v>
      </c>
      <c r="AS1128" s="23"/>
      <c r="AT1128" s="23"/>
      <c r="AU1128" s="23"/>
      <c r="AV1128" s="23"/>
      <c r="AW1128" s="23"/>
      <c r="AX1128" s="23"/>
      <c r="AY1128" s="23"/>
      <c r="AZ1128" s="23"/>
      <c r="BA1128" s="23"/>
      <c r="BB1128" s="23"/>
      <c r="BC1128" s="23"/>
      <c r="BD1128" s="23"/>
      <c r="BE1128" s="23"/>
      <c r="BF1128" s="23"/>
    </row>
    <row r="1129" hidden="1">
      <c r="A1129" s="5">
        <v>40193.0</v>
      </c>
      <c r="B1129" s="6" t="s">
        <v>9723</v>
      </c>
      <c r="C1129" s="6" t="s">
        <v>20509</v>
      </c>
      <c r="D1129" s="23"/>
      <c r="E1129" s="23"/>
      <c r="F1129" s="23"/>
      <c r="G1129" s="6">
        <v>1000000.0</v>
      </c>
      <c r="H1129" s="23"/>
      <c r="I1129" s="6">
        <v>0.0</v>
      </c>
      <c r="J1129" s="6">
        <v>0.0</v>
      </c>
      <c r="K1129" s="6">
        <v>6.0</v>
      </c>
      <c r="L1129" s="6">
        <v>0.0</v>
      </c>
      <c r="M1129" s="6">
        <v>0.0</v>
      </c>
      <c r="N1129" s="6" t="s">
        <v>61</v>
      </c>
      <c r="O1129" s="6">
        <v>0.0</v>
      </c>
      <c r="P1129" s="6">
        <v>0.0</v>
      </c>
      <c r="Q1129" s="23"/>
      <c r="R1129" s="23"/>
      <c r="S1129" s="23"/>
      <c r="T1129" s="23"/>
      <c r="U1129" s="23"/>
      <c r="V1129" s="23"/>
      <c r="W1129" s="23"/>
      <c r="X1129" s="23"/>
      <c r="Y1129" s="23"/>
      <c r="Z1129" s="23"/>
      <c r="AA1129" s="23"/>
      <c r="AB1129" s="23"/>
      <c r="AC1129" s="23"/>
      <c r="AD1129" s="23"/>
      <c r="AE1129" s="23"/>
      <c r="AF1129" s="23"/>
      <c r="AG1129" s="23"/>
      <c r="AH1129" s="23"/>
      <c r="AI1129" s="23"/>
      <c r="AJ1129" s="23"/>
      <c r="AK1129" s="23"/>
      <c r="AL1129" s="23"/>
      <c r="AM1129" s="23"/>
      <c r="AN1129" s="23"/>
      <c r="AO1129" s="23"/>
      <c r="AP1129" s="23"/>
      <c r="AQ1129" s="23"/>
      <c r="AR1129" s="6" t="s">
        <v>68</v>
      </c>
      <c r="AS1129" s="23"/>
      <c r="AT1129" s="23"/>
      <c r="AU1129" s="23"/>
      <c r="AV1129" s="23"/>
      <c r="AW1129" s="23"/>
      <c r="AX1129" s="23"/>
      <c r="AY1129" s="23"/>
      <c r="AZ1129" s="23"/>
      <c r="BA1129" s="23"/>
      <c r="BB1129" s="23"/>
      <c r="BC1129" s="23"/>
      <c r="BD1129" s="23"/>
      <c r="BE1129" s="23"/>
      <c r="BF1129" s="23"/>
    </row>
    <row r="1130" hidden="1">
      <c r="A1130" s="5">
        <v>38879.0</v>
      </c>
      <c r="B1130" s="6" t="s">
        <v>10727</v>
      </c>
      <c r="C1130" s="6" t="s">
        <v>20511</v>
      </c>
      <c r="D1130" s="23"/>
      <c r="E1130" s="23"/>
      <c r="F1130" s="23"/>
      <c r="G1130" s="6">
        <v>3.0</v>
      </c>
      <c r="H1130" s="23"/>
      <c r="I1130" s="6">
        <v>0.0</v>
      </c>
      <c r="J1130" s="6">
        <v>0.0</v>
      </c>
      <c r="K1130" s="6">
        <v>6.0</v>
      </c>
      <c r="L1130" s="6">
        <v>0.0</v>
      </c>
      <c r="M1130" s="6">
        <v>0.0</v>
      </c>
      <c r="N1130" s="6" t="s">
        <v>61</v>
      </c>
      <c r="O1130" s="6">
        <v>0.0</v>
      </c>
      <c r="P1130" s="6">
        <v>0.0</v>
      </c>
      <c r="Q1130" s="23"/>
      <c r="R1130" s="23"/>
      <c r="S1130" s="23"/>
      <c r="T1130" s="23"/>
      <c r="U1130" s="23"/>
      <c r="V1130" s="23"/>
      <c r="W1130" s="23"/>
      <c r="X1130" s="23"/>
      <c r="Y1130" s="23"/>
      <c r="Z1130" s="23"/>
      <c r="AA1130" s="23"/>
      <c r="AB1130" s="23"/>
      <c r="AC1130" s="23"/>
      <c r="AD1130" s="23"/>
      <c r="AE1130" s="23"/>
      <c r="AF1130" s="23"/>
      <c r="AG1130" s="23"/>
      <c r="AH1130" s="23"/>
      <c r="AI1130" s="23"/>
      <c r="AJ1130" s="23"/>
      <c r="AK1130" s="23"/>
      <c r="AL1130" s="23"/>
      <c r="AM1130" s="23"/>
      <c r="AN1130" s="23"/>
      <c r="AO1130" s="23"/>
      <c r="AP1130" s="23"/>
      <c r="AQ1130" s="23"/>
      <c r="AR1130" s="6" t="s">
        <v>68</v>
      </c>
      <c r="AS1130" s="23"/>
      <c r="AT1130" s="23"/>
      <c r="AU1130" s="23"/>
      <c r="AV1130" s="22" t="s">
        <v>20512</v>
      </c>
      <c r="AW1130" s="22" t="s">
        <v>20512</v>
      </c>
      <c r="AX1130" s="23"/>
      <c r="AY1130" s="23"/>
      <c r="AZ1130" s="23"/>
      <c r="BA1130" s="23"/>
      <c r="BB1130" s="23"/>
      <c r="BC1130" s="23"/>
      <c r="BD1130" s="23"/>
      <c r="BE1130" s="23"/>
      <c r="BF1130" s="23"/>
    </row>
    <row r="1131" hidden="1">
      <c r="A1131" s="5">
        <v>37762.0</v>
      </c>
      <c r="B1131" s="6" t="s">
        <v>9477</v>
      </c>
      <c r="C1131" s="6" t="s">
        <v>20515</v>
      </c>
      <c r="D1131" s="6" t="s">
        <v>20517</v>
      </c>
      <c r="E1131" s="6">
        <v>1.691716380001E12</v>
      </c>
      <c r="F1131" s="22" t="s">
        <v>20518</v>
      </c>
      <c r="G1131" s="6">
        <v>144991.0</v>
      </c>
      <c r="H1131" s="23"/>
      <c r="I1131" s="6">
        <v>0.0</v>
      </c>
      <c r="J1131" s="6">
        <v>0.0</v>
      </c>
      <c r="K1131" s="6">
        <v>6.0</v>
      </c>
      <c r="L1131" s="6">
        <v>0.0</v>
      </c>
      <c r="M1131" s="6">
        <v>0.0</v>
      </c>
      <c r="N1131" s="6" t="s">
        <v>61</v>
      </c>
      <c r="O1131" s="6">
        <v>0.0</v>
      </c>
      <c r="P1131" s="6">
        <v>0.0</v>
      </c>
      <c r="Q1131" s="6" t="s">
        <v>11342</v>
      </c>
      <c r="R1131" s="6" t="s">
        <v>11269</v>
      </c>
      <c r="S1131" s="6" t="s">
        <v>16466</v>
      </c>
      <c r="T1131" s="22" t="s">
        <v>20520</v>
      </c>
      <c r="U1131" s="6" t="s">
        <v>20522</v>
      </c>
      <c r="V1131" s="23"/>
      <c r="W1131" s="6" t="s">
        <v>20523</v>
      </c>
      <c r="X1131" s="23"/>
      <c r="Y1131" s="23"/>
      <c r="Z1131" s="23"/>
      <c r="AA1131" s="23"/>
      <c r="AB1131" s="23"/>
      <c r="AC1131" s="23"/>
      <c r="AD1131" s="6" t="s">
        <v>20524</v>
      </c>
      <c r="AE1131" s="23"/>
      <c r="AF1131" s="6" t="s">
        <v>20529</v>
      </c>
      <c r="AG1131" s="23"/>
      <c r="AH1131" s="23"/>
      <c r="AI1131" s="23"/>
      <c r="AJ1131" s="23"/>
      <c r="AK1131" s="23"/>
      <c r="AL1131" s="6" t="s">
        <v>20530</v>
      </c>
      <c r="AM1131" s="23"/>
      <c r="AN1131" s="23"/>
      <c r="AO1131" s="23"/>
      <c r="AP1131" s="23"/>
      <c r="AQ1131" s="23"/>
      <c r="AR1131" s="6" t="s">
        <v>68</v>
      </c>
      <c r="AS1131" s="23"/>
      <c r="AT1131" s="23"/>
      <c r="AU1131" s="23"/>
      <c r="AV1131" s="22" t="s">
        <v>20520</v>
      </c>
      <c r="AW1131" s="22" t="s">
        <v>20520</v>
      </c>
      <c r="AX1131" s="23"/>
      <c r="AY1131" s="23"/>
      <c r="AZ1131" s="23"/>
      <c r="BA1131" s="23"/>
      <c r="BB1131" s="23"/>
      <c r="BC1131" s="23"/>
      <c r="BD1131" s="23"/>
      <c r="BE1131" s="23"/>
      <c r="BF1131" s="23"/>
    </row>
    <row r="1132" hidden="1">
      <c r="A1132" s="5">
        <v>42268.0</v>
      </c>
      <c r="B1132" s="6" t="s">
        <v>13090</v>
      </c>
      <c r="C1132" s="6" t="s">
        <v>20534</v>
      </c>
      <c r="D1132" s="6" t="s">
        <v>9979</v>
      </c>
      <c r="E1132" s="6" t="s">
        <v>9980</v>
      </c>
      <c r="F1132" s="22" t="s">
        <v>20535</v>
      </c>
      <c r="G1132" s="6">
        <v>30.0</v>
      </c>
      <c r="H1132" s="23"/>
      <c r="I1132" s="6">
        <v>0.0</v>
      </c>
      <c r="J1132" s="6">
        <v>0.0</v>
      </c>
      <c r="K1132" s="6">
        <v>6.0</v>
      </c>
      <c r="L1132" s="6">
        <v>0.0</v>
      </c>
      <c r="M1132" s="6">
        <v>0.0</v>
      </c>
      <c r="N1132" s="6" t="s">
        <v>61</v>
      </c>
      <c r="O1132" s="6">
        <v>0.0</v>
      </c>
      <c r="P1132" s="6">
        <v>0.0</v>
      </c>
      <c r="Q1132" s="23"/>
      <c r="R1132" s="23"/>
      <c r="S1132" s="6" t="s">
        <v>9990</v>
      </c>
      <c r="T1132" s="22" t="s">
        <v>2232</v>
      </c>
      <c r="U1132" s="6" t="s">
        <v>9994</v>
      </c>
      <c r="V1132" s="23"/>
      <c r="W1132" s="23"/>
      <c r="X1132" s="23"/>
      <c r="Y1132" s="23"/>
      <c r="Z1132" s="23"/>
      <c r="AA1132" s="23"/>
      <c r="AB1132" s="23"/>
      <c r="AC1132" s="23"/>
      <c r="AD1132" s="23"/>
      <c r="AE1132" s="23"/>
      <c r="AF1132" s="23"/>
      <c r="AG1132" s="23"/>
      <c r="AH1132" s="23"/>
      <c r="AI1132" s="23"/>
      <c r="AJ1132" s="23"/>
      <c r="AK1132" s="23"/>
      <c r="AL1132" s="23"/>
      <c r="AM1132" s="23"/>
      <c r="AN1132" s="23"/>
      <c r="AO1132" s="23"/>
      <c r="AP1132" s="23"/>
      <c r="AQ1132" s="23"/>
      <c r="AR1132" s="6" t="s">
        <v>68</v>
      </c>
      <c r="AS1132" s="23"/>
      <c r="AT1132" s="23"/>
      <c r="AU1132" s="23"/>
      <c r="AV1132" s="22" t="s">
        <v>10005</v>
      </c>
      <c r="AW1132" s="22" t="s">
        <v>10005</v>
      </c>
      <c r="AX1132" s="23"/>
      <c r="AY1132" s="23"/>
      <c r="AZ1132" s="23"/>
      <c r="BA1132" s="23"/>
      <c r="BB1132" s="23"/>
      <c r="BC1132" s="23"/>
      <c r="BD1132" s="23"/>
      <c r="BE1132" s="23"/>
      <c r="BF1132" s="23"/>
    </row>
    <row r="1133" hidden="1">
      <c r="A1133" s="5">
        <v>37851.0</v>
      </c>
      <c r="B1133" s="12">
        <v>43103.0</v>
      </c>
      <c r="C1133" s="6" t="s">
        <v>20538</v>
      </c>
      <c r="D1133" s="23"/>
      <c r="E1133" s="23"/>
      <c r="F1133" s="23"/>
      <c r="G1133" s="6">
        <v>250000.0</v>
      </c>
      <c r="H1133" s="23"/>
      <c r="I1133" s="6">
        <v>0.0</v>
      </c>
      <c r="J1133" s="6">
        <v>0.0</v>
      </c>
      <c r="K1133" s="6">
        <v>6.0</v>
      </c>
      <c r="L1133" s="6">
        <v>0.0</v>
      </c>
      <c r="M1133" s="6">
        <v>0.0</v>
      </c>
      <c r="N1133" s="6" t="s">
        <v>61</v>
      </c>
      <c r="O1133" s="6">
        <v>0.0</v>
      </c>
      <c r="P1133" s="6">
        <v>0.0</v>
      </c>
      <c r="Q1133" s="23"/>
      <c r="R1133" s="23"/>
      <c r="S1133" s="23"/>
      <c r="T1133" s="23"/>
      <c r="U1133" s="23"/>
      <c r="V1133" s="23"/>
      <c r="W1133" s="23"/>
      <c r="X1133" s="23"/>
      <c r="Y1133" s="23"/>
      <c r="Z1133" s="23"/>
      <c r="AA1133" s="23"/>
      <c r="AB1133" s="23"/>
      <c r="AC1133" s="23"/>
      <c r="AD1133" s="23"/>
      <c r="AE1133" s="23"/>
      <c r="AF1133" s="23"/>
      <c r="AG1133" s="23"/>
      <c r="AH1133" s="23"/>
      <c r="AI1133" s="23"/>
      <c r="AJ1133" s="23"/>
      <c r="AK1133" s="23"/>
      <c r="AL1133" s="23"/>
      <c r="AM1133" s="23"/>
      <c r="AN1133" s="23"/>
      <c r="AO1133" s="23"/>
      <c r="AP1133" s="23"/>
      <c r="AQ1133" s="23"/>
      <c r="AR1133" s="6" t="s">
        <v>68</v>
      </c>
      <c r="AS1133" s="23"/>
      <c r="AT1133" s="23"/>
      <c r="AU1133" s="23"/>
      <c r="AV1133" s="23"/>
      <c r="AW1133" s="23"/>
      <c r="AX1133" s="23"/>
      <c r="AY1133" s="23"/>
      <c r="AZ1133" s="23"/>
      <c r="BA1133" s="23"/>
      <c r="BB1133" s="23"/>
      <c r="BC1133" s="23"/>
      <c r="BD1133" s="23"/>
      <c r="BE1133" s="23"/>
      <c r="BF1133" s="23"/>
    </row>
    <row r="1134" hidden="1">
      <c r="A1134" s="5">
        <v>37514.0</v>
      </c>
      <c r="B1134" s="6" t="s">
        <v>9950</v>
      </c>
      <c r="C1134" s="6" t="s">
        <v>20539</v>
      </c>
      <c r="D1134" s="6" t="s">
        <v>20539</v>
      </c>
      <c r="E1134" s="6">
        <v>9.887748596E9</v>
      </c>
      <c r="F1134" s="22" t="s">
        <v>20540</v>
      </c>
      <c r="G1134" s="6">
        <v>10000.0</v>
      </c>
      <c r="H1134" s="23"/>
      <c r="I1134" s="6">
        <v>0.0</v>
      </c>
      <c r="J1134" s="6">
        <v>0.0</v>
      </c>
      <c r="K1134" s="6">
        <v>6.0</v>
      </c>
      <c r="L1134" s="6">
        <v>0.0</v>
      </c>
      <c r="M1134" s="6">
        <v>0.0</v>
      </c>
      <c r="N1134" s="6" t="s">
        <v>61</v>
      </c>
      <c r="O1134" s="6">
        <v>0.0</v>
      </c>
      <c r="P1134" s="6">
        <v>0.0</v>
      </c>
      <c r="Q1134" s="12">
        <v>43831.0</v>
      </c>
      <c r="R1134" s="6" t="s">
        <v>20541</v>
      </c>
      <c r="S1134" s="6" t="s">
        <v>20542</v>
      </c>
      <c r="T1134" s="22" t="s">
        <v>20543</v>
      </c>
      <c r="U1134" s="6" t="s">
        <v>12083</v>
      </c>
      <c r="V1134" s="23"/>
      <c r="W1134" s="6" t="s">
        <v>12084</v>
      </c>
      <c r="X1134" s="23"/>
      <c r="Y1134" s="23"/>
      <c r="Z1134" s="23"/>
      <c r="AA1134" s="23"/>
      <c r="AB1134" s="23"/>
      <c r="AC1134" s="6" t="s">
        <v>20539</v>
      </c>
      <c r="AD1134" s="23"/>
      <c r="AE1134" s="6" t="s">
        <v>20544</v>
      </c>
      <c r="AF1134" s="23"/>
      <c r="AG1134" s="23"/>
      <c r="AH1134" s="23"/>
      <c r="AI1134" s="23"/>
      <c r="AJ1134" s="23"/>
      <c r="AK1134" s="23"/>
      <c r="AL1134" s="23"/>
      <c r="AM1134" s="23"/>
      <c r="AN1134" s="23"/>
      <c r="AO1134" s="23"/>
      <c r="AP1134" s="23"/>
      <c r="AQ1134" s="23"/>
      <c r="AR1134" s="6" t="s">
        <v>834</v>
      </c>
      <c r="AS1134" s="23"/>
      <c r="AT1134" s="23"/>
      <c r="AU1134" s="23"/>
      <c r="AV1134" s="22" t="s">
        <v>20543</v>
      </c>
      <c r="AW1134" s="22" t="s">
        <v>20543</v>
      </c>
      <c r="AX1134" s="23"/>
      <c r="AY1134" s="23"/>
      <c r="AZ1134" s="23"/>
      <c r="BA1134" s="23"/>
      <c r="BB1134" s="23"/>
      <c r="BC1134" s="23"/>
      <c r="BD1134" s="23"/>
      <c r="BE1134" s="23"/>
      <c r="BF1134" s="23"/>
    </row>
    <row r="1135" hidden="1">
      <c r="A1135" s="5">
        <v>38793.0</v>
      </c>
      <c r="B1135" s="12">
        <v>43409.0</v>
      </c>
      <c r="C1135" s="6" t="s">
        <v>20549</v>
      </c>
      <c r="D1135" s="23"/>
      <c r="E1135" s="23"/>
      <c r="F1135" s="23"/>
      <c r="G1135" s="6">
        <v>50000.0</v>
      </c>
      <c r="H1135" s="23"/>
      <c r="I1135" s="6">
        <v>0.0</v>
      </c>
      <c r="J1135" s="6">
        <v>0.0</v>
      </c>
      <c r="K1135" s="6">
        <v>6.0</v>
      </c>
      <c r="L1135" s="6">
        <v>0.0</v>
      </c>
      <c r="M1135" s="6">
        <v>0.0</v>
      </c>
      <c r="N1135" s="6" t="s">
        <v>61</v>
      </c>
      <c r="O1135" s="6">
        <v>0.0</v>
      </c>
      <c r="P1135" s="6">
        <v>0.0</v>
      </c>
      <c r="Q1135" s="23"/>
      <c r="R1135" s="23"/>
      <c r="S1135" s="23"/>
      <c r="T1135" s="23"/>
      <c r="U1135" s="23"/>
      <c r="V1135" s="23"/>
      <c r="W1135" s="23"/>
      <c r="X1135" s="23"/>
      <c r="Y1135" s="23"/>
      <c r="Z1135" s="23"/>
      <c r="AA1135" s="23"/>
      <c r="AB1135" s="23"/>
      <c r="AC1135" s="23"/>
      <c r="AD1135" s="23"/>
      <c r="AE1135" s="23"/>
      <c r="AF1135" s="23"/>
      <c r="AG1135" s="23"/>
      <c r="AH1135" s="23"/>
      <c r="AI1135" s="23"/>
      <c r="AJ1135" s="23"/>
      <c r="AK1135" s="23"/>
      <c r="AL1135" s="23"/>
      <c r="AM1135" s="23"/>
      <c r="AN1135" s="23"/>
      <c r="AO1135" s="23"/>
      <c r="AP1135" s="23"/>
      <c r="AQ1135" s="23"/>
      <c r="AR1135" s="6" t="s">
        <v>68</v>
      </c>
      <c r="AS1135" s="23"/>
      <c r="AT1135" s="23"/>
      <c r="AU1135" s="23"/>
      <c r="AV1135" s="23"/>
      <c r="AW1135" s="23"/>
      <c r="AX1135" s="23"/>
      <c r="AY1135" s="23"/>
      <c r="AZ1135" s="23"/>
      <c r="BA1135" s="23"/>
      <c r="BB1135" s="23"/>
      <c r="BC1135" s="23"/>
      <c r="BD1135" s="23"/>
      <c r="BE1135" s="23"/>
      <c r="BF1135" s="23"/>
    </row>
    <row r="1136" hidden="1">
      <c r="A1136" s="5">
        <v>42571.0</v>
      </c>
      <c r="B1136" s="6" t="s">
        <v>10639</v>
      </c>
      <c r="C1136" s="6" t="s">
        <v>20552</v>
      </c>
      <c r="D1136" s="23"/>
      <c r="E1136" s="23"/>
      <c r="F1136" s="23"/>
      <c r="G1136" s="6">
        <v>70000.0</v>
      </c>
      <c r="H1136" s="23"/>
      <c r="I1136" s="6">
        <v>0.0</v>
      </c>
      <c r="J1136" s="6">
        <v>0.0</v>
      </c>
      <c r="K1136" s="6">
        <v>6.0</v>
      </c>
      <c r="L1136" s="6">
        <v>0.0</v>
      </c>
      <c r="M1136" s="6">
        <v>0.0</v>
      </c>
      <c r="N1136" s="6" t="s">
        <v>61</v>
      </c>
      <c r="O1136" s="6">
        <v>0.0</v>
      </c>
      <c r="P1136" s="6">
        <v>0.0</v>
      </c>
      <c r="Q1136" s="23"/>
      <c r="R1136" s="23"/>
      <c r="S1136" s="23"/>
      <c r="T1136" s="23"/>
      <c r="U1136" s="23"/>
      <c r="V1136" s="23"/>
      <c r="W1136" s="23"/>
      <c r="X1136" s="23"/>
      <c r="Y1136" s="23"/>
      <c r="Z1136" s="23"/>
      <c r="AA1136" s="23"/>
      <c r="AB1136" s="23"/>
      <c r="AC1136" s="23"/>
      <c r="AD1136" s="23"/>
      <c r="AE1136" s="23"/>
      <c r="AF1136" s="23"/>
      <c r="AG1136" s="23"/>
      <c r="AH1136" s="23"/>
      <c r="AI1136" s="23"/>
      <c r="AJ1136" s="23"/>
      <c r="AK1136" s="23"/>
      <c r="AL1136" s="23"/>
      <c r="AM1136" s="23"/>
      <c r="AN1136" s="23"/>
      <c r="AO1136" s="23"/>
      <c r="AP1136" s="23"/>
      <c r="AQ1136" s="23"/>
      <c r="AR1136" s="6" t="s">
        <v>68</v>
      </c>
      <c r="AS1136" s="23"/>
      <c r="AT1136" s="23"/>
      <c r="AU1136" s="23"/>
      <c r="AV1136" s="22" t="s">
        <v>20553</v>
      </c>
      <c r="AW1136" s="22" t="s">
        <v>20553</v>
      </c>
      <c r="AX1136" s="23"/>
      <c r="AY1136" s="23"/>
      <c r="AZ1136" s="23"/>
      <c r="BA1136" s="23"/>
      <c r="BB1136" s="23"/>
      <c r="BC1136" s="23"/>
      <c r="BD1136" s="23"/>
      <c r="BE1136" s="23"/>
      <c r="BF1136" s="23"/>
    </row>
    <row r="1137" hidden="1">
      <c r="A1137" s="5">
        <v>37477.0</v>
      </c>
      <c r="B1137" s="12">
        <v>43375.0</v>
      </c>
      <c r="C1137" s="6" t="s">
        <v>20557</v>
      </c>
      <c r="D1137" s="23"/>
      <c r="E1137" s="23"/>
      <c r="F1137" s="23"/>
      <c r="G1137" s="6">
        <v>2000.0</v>
      </c>
      <c r="H1137" s="23"/>
      <c r="I1137" s="6">
        <v>0.0</v>
      </c>
      <c r="J1137" s="6">
        <v>0.0</v>
      </c>
      <c r="K1137" s="6">
        <v>6.0</v>
      </c>
      <c r="L1137" s="6">
        <v>0.0</v>
      </c>
      <c r="M1137" s="6">
        <v>0.0</v>
      </c>
      <c r="N1137" s="6" t="s">
        <v>61</v>
      </c>
      <c r="O1137" s="6">
        <v>0.0</v>
      </c>
      <c r="P1137" s="6">
        <v>0.0</v>
      </c>
      <c r="Q1137" s="23"/>
      <c r="R1137" s="23"/>
      <c r="S1137" s="23"/>
      <c r="T1137" s="23"/>
      <c r="U1137" s="23"/>
      <c r="V1137" s="23"/>
      <c r="W1137" s="23"/>
      <c r="X1137" s="23"/>
      <c r="Y1137" s="23"/>
      <c r="Z1137" s="23"/>
      <c r="AA1137" s="23"/>
      <c r="AB1137" s="23"/>
      <c r="AC1137" s="23"/>
      <c r="AD1137" s="23"/>
      <c r="AE1137" s="23"/>
      <c r="AF1137" s="23"/>
      <c r="AG1137" s="23"/>
      <c r="AH1137" s="23"/>
      <c r="AI1137" s="23"/>
      <c r="AJ1137" s="23"/>
      <c r="AK1137" s="23"/>
      <c r="AL1137" s="23"/>
      <c r="AM1137" s="23"/>
      <c r="AN1137" s="23"/>
      <c r="AO1137" s="23"/>
      <c r="AP1137" s="23"/>
      <c r="AQ1137" s="23"/>
      <c r="AR1137" s="6" t="s">
        <v>68</v>
      </c>
      <c r="AS1137" s="23"/>
      <c r="AT1137" s="23"/>
      <c r="AU1137" s="23"/>
      <c r="AV1137" s="22" t="s">
        <v>9092</v>
      </c>
      <c r="AW1137" s="22" t="s">
        <v>9092</v>
      </c>
      <c r="AX1137" s="23"/>
      <c r="AY1137" s="23"/>
      <c r="AZ1137" s="23"/>
      <c r="BA1137" s="23"/>
      <c r="BB1137" s="23"/>
      <c r="BC1137" s="23"/>
      <c r="BD1137" s="23"/>
      <c r="BE1137" s="23"/>
      <c r="BF1137" s="23"/>
    </row>
    <row r="1138" hidden="1">
      <c r="A1138" s="5">
        <v>40657.0</v>
      </c>
      <c r="B1138" s="6" t="s">
        <v>9201</v>
      </c>
      <c r="C1138" s="6" t="s">
        <v>20559</v>
      </c>
      <c r="D1138" s="23"/>
      <c r="E1138" s="23"/>
      <c r="F1138" s="23"/>
      <c r="G1138" s="6">
        <v>3000.0</v>
      </c>
      <c r="H1138" s="23"/>
      <c r="I1138" s="6">
        <v>0.0</v>
      </c>
      <c r="J1138" s="6">
        <v>0.0</v>
      </c>
      <c r="K1138" s="6">
        <v>6.0</v>
      </c>
      <c r="L1138" s="6">
        <v>0.0</v>
      </c>
      <c r="M1138" s="6">
        <v>0.0</v>
      </c>
      <c r="N1138" s="6" t="s">
        <v>61</v>
      </c>
      <c r="O1138" s="6">
        <v>0.0</v>
      </c>
      <c r="P1138" s="6">
        <v>0.0</v>
      </c>
      <c r="Q1138" s="23"/>
      <c r="R1138" s="23"/>
      <c r="S1138" s="23"/>
      <c r="T1138" s="23"/>
      <c r="U1138" s="23"/>
      <c r="V1138" s="23"/>
      <c r="W1138" s="23"/>
      <c r="X1138" s="23"/>
      <c r="Y1138" s="23"/>
      <c r="Z1138" s="23"/>
      <c r="AA1138" s="23"/>
      <c r="AB1138" s="23"/>
      <c r="AC1138" s="23"/>
      <c r="AD1138" s="23"/>
      <c r="AE1138" s="23"/>
      <c r="AF1138" s="23"/>
      <c r="AG1138" s="23"/>
      <c r="AH1138" s="23"/>
      <c r="AI1138" s="23"/>
      <c r="AJ1138" s="23"/>
      <c r="AK1138" s="23"/>
      <c r="AL1138" s="23"/>
      <c r="AM1138" s="23"/>
      <c r="AN1138" s="23"/>
      <c r="AO1138" s="23"/>
      <c r="AP1138" s="23"/>
      <c r="AQ1138" s="23"/>
      <c r="AR1138" s="6" t="s">
        <v>68</v>
      </c>
      <c r="AS1138" s="23"/>
      <c r="AT1138" s="23"/>
      <c r="AU1138" s="23"/>
      <c r="AV1138" s="22" t="s">
        <v>20561</v>
      </c>
      <c r="AW1138" s="22" t="s">
        <v>20561</v>
      </c>
      <c r="AX1138" s="23"/>
      <c r="AY1138" s="23"/>
      <c r="AZ1138" s="23"/>
      <c r="BA1138" s="23"/>
      <c r="BB1138" s="23"/>
      <c r="BC1138" s="23"/>
      <c r="BD1138" s="23"/>
      <c r="BE1138" s="23"/>
      <c r="BF1138" s="23"/>
    </row>
    <row r="1139" hidden="1">
      <c r="A1139" s="5">
        <v>36895.0</v>
      </c>
      <c r="B1139" s="12">
        <v>43101.0</v>
      </c>
      <c r="C1139" s="6" t="s">
        <v>20563</v>
      </c>
      <c r="D1139" s="23"/>
      <c r="E1139" s="23"/>
      <c r="F1139" s="23"/>
      <c r="G1139" s="6">
        <v>3000.0</v>
      </c>
      <c r="H1139" s="23"/>
      <c r="I1139" s="6">
        <v>0.0</v>
      </c>
      <c r="J1139" s="6">
        <v>0.0</v>
      </c>
      <c r="K1139" s="6">
        <v>6.0</v>
      </c>
      <c r="L1139" s="6">
        <v>0.0</v>
      </c>
      <c r="M1139" s="6">
        <v>0.0</v>
      </c>
      <c r="N1139" s="6" t="s">
        <v>61</v>
      </c>
      <c r="O1139" s="6">
        <v>0.0</v>
      </c>
      <c r="P1139" s="6">
        <v>0.0</v>
      </c>
      <c r="Q1139" s="23"/>
      <c r="R1139" s="23"/>
      <c r="S1139" s="23"/>
      <c r="T1139" s="23"/>
      <c r="U1139" s="23"/>
      <c r="V1139" s="23"/>
      <c r="W1139" s="23"/>
      <c r="X1139" s="23"/>
      <c r="Y1139" s="23"/>
      <c r="Z1139" s="23"/>
      <c r="AA1139" s="23"/>
      <c r="AB1139" s="23"/>
      <c r="AC1139" s="23"/>
      <c r="AD1139" s="23"/>
      <c r="AE1139" s="23"/>
      <c r="AF1139" s="23"/>
      <c r="AG1139" s="23"/>
      <c r="AH1139" s="23"/>
      <c r="AI1139" s="23"/>
      <c r="AJ1139" s="23"/>
      <c r="AK1139" s="23"/>
      <c r="AL1139" s="23"/>
      <c r="AM1139" s="23"/>
      <c r="AN1139" s="23"/>
      <c r="AO1139" s="23"/>
      <c r="AP1139" s="23"/>
      <c r="AQ1139" s="23"/>
      <c r="AR1139" s="6" t="s">
        <v>68</v>
      </c>
      <c r="AS1139" s="23"/>
      <c r="AT1139" s="23"/>
      <c r="AU1139" s="23"/>
      <c r="AV1139" s="22" t="s">
        <v>20565</v>
      </c>
      <c r="AW1139" s="22" t="s">
        <v>20565</v>
      </c>
      <c r="AX1139" s="23"/>
      <c r="AY1139" s="23"/>
      <c r="AZ1139" s="23"/>
      <c r="BA1139" s="23"/>
      <c r="BB1139" s="23"/>
      <c r="BC1139" s="23"/>
      <c r="BD1139" s="23"/>
      <c r="BE1139" s="23"/>
      <c r="BF1139" s="23"/>
    </row>
    <row r="1140" hidden="1">
      <c r="A1140" s="5">
        <v>38238.0</v>
      </c>
      <c r="B1140" s="6" t="s">
        <v>20397</v>
      </c>
      <c r="C1140" s="6" t="s">
        <v>20567</v>
      </c>
      <c r="D1140" s="23"/>
      <c r="E1140" s="23"/>
      <c r="F1140" s="23"/>
      <c r="G1140" s="6">
        <v>3000.0</v>
      </c>
      <c r="H1140" s="23"/>
      <c r="I1140" s="6">
        <v>0.0</v>
      </c>
      <c r="J1140" s="6">
        <v>0.0</v>
      </c>
      <c r="K1140" s="6">
        <v>6.0</v>
      </c>
      <c r="L1140" s="6">
        <v>0.0</v>
      </c>
      <c r="M1140" s="6">
        <v>0.0</v>
      </c>
      <c r="N1140" s="6" t="s">
        <v>61</v>
      </c>
      <c r="O1140" s="6">
        <v>0.0</v>
      </c>
      <c r="P1140" s="6">
        <v>0.0</v>
      </c>
      <c r="Q1140" s="23"/>
      <c r="R1140" s="23"/>
      <c r="S1140" s="23"/>
      <c r="T1140" s="23"/>
      <c r="U1140" s="23"/>
      <c r="V1140" s="23"/>
      <c r="W1140" s="23"/>
      <c r="X1140" s="23"/>
      <c r="Y1140" s="23"/>
      <c r="Z1140" s="23"/>
      <c r="AA1140" s="23"/>
      <c r="AB1140" s="23"/>
      <c r="AC1140" s="23"/>
      <c r="AD1140" s="23"/>
      <c r="AE1140" s="23"/>
      <c r="AF1140" s="23"/>
      <c r="AG1140" s="23"/>
      <c r="AH1140" s="23"/>
      <c r="AI1140" s="23"/>
      <c r="AJ1140" s="23"/>
      <c r="AK1140" s="23"/>
      <c r="AL1140" s="23"/>
      <c r="AM1140" s="23"/>
      <c r="AN1140" s="23"/>
      <c r="AO1140" s="23"/>
      <c r="AP1140" s="23"/>
      <c r="AQ1140" s="23"/>
      <c r="AR1140" s="6" t="s">
        <v>68</v>
      </c>
      <c r="AS1140" s="23"/>
      <c r="AT1140" s="23"/>
      <c r="AU1140" s="23"/>
      <c r="AV1140" s="22" t="s">
        <v>20568</v>
      </c>
      <c r="AW1140" s="22" t="s">
        <v>20568</v>
      </c>
      <c r="AX1140" s="23"/>
      <c r="AY1140" s="23"/>
      <c r="AZ1140" s="23"/>
      <c r="BA1140" s="23"/>
      <c r="BB1140" s="23"/>
      <c r="BC1140" s="23"/>
      <c r="BD1140" s="23"/>
      <c r="BE1140" s="23"/>
      <c r="BF1140" s="23"/>
    </row>
    <row r="1141" hidden="1">
      <c r="A1141" s="5">
        <v>38237.0</v>
      </c>
      <c r="B1141" s="6" t="s">
        <v>20397</v>
      </c>
      <c r="C1141" s="6" t="s">
        <v>20570</v>
      </c>
      <c r="D1141" s="23"/>
      <c r="E1141" s="23"/>
      <c r="F1141" s="23"/>
      <c r="G1141" s="6">
        <v>3500.0</v>
      </c>
      <c r="H1141" s="23"/>
      <c r="I1141" s="6">
        <v>0.0</v>
      </c>
      <c r="J1141" s="6">
        <v>0.0</v>
      </c>
      <c r="K1141" s="6">
        <v>6.0</v>
      </c>
      <c r="L1141" s="6">
        <v>0.0</v>
      </c>
      <c r="M1141" s="6">
        <v>0.0</v>
      </c>
      <c r="N1141" s="6" t="s">
        <v>61</v>
      </c>
      <c r="O1141" s="6">
        <v>0.0</v>
      </c>
      <c r="P1141" s="6">
        <v>0.0</v>
      </c>
      <c r="Q1141" s="23"/>
      <c r="R1141" s="23"/>
      <c r="S1141" s="23"/>
      <c r="T1141" s="23"/>
      <c r="U1141" s="23"/>
      <c r="V1141" s="23"/>
      <c r="W1141" s="23"/>
      <c r="X1141" s="23"/>
      <c r="Y1141" s="23"/>
      <c r="Z1141" s="23"/>
      <c r="AA1141" s="23"/>
      <c r="AB1141" s="23"/>
      <c r="AC1141" s="23"/>
      <c r="AD1141" s="23"/>
      <c r="AE1141" s="23"/>
      <c r="AF1141" s="23"/>
      <c r="AG1141" s="23"/>
      <c r="AH1141" s="23"/>
      <c r="AI1141" s="23"/>
      <c r="AJ1141" s="23"/>
      <c r="AK1141" s="23"/>
      <c r="AL1141" s="23"/>
      <c r="AM1141" s="23"/>
      <c r="AN1141" s="23"/>
      <c r="AO1141" s="23"/>
      <c r="AP1141" s="23"/>
      <c r="AQ1141" s="23"/>
      <c r="AR1141" s="6" t="s">
        <v>68</v>
      </c>
      <c r="AS1141" s="23"/>
      <c r="AT1141" s="23"/>
      <c r="AU1141" s="23"/>
      <c r="AV1141" s="22" t="s">
        <v>20568</v>
      </c>
      <c r="AW1141" s="22" t="s">
        <v>20568</v>
      </c>
      <c r="AX1141" s="23"/>
      <c r="AY1141" s="23"/>
      <c r="AZ1141" s="23"/>
      <c r="BA1141" s="23"/>
      <c r="BB1141" s="23"/>
      <c r="BC1141" s="23"/>
      <c r="BD1141" s="23"/>
      <c r="BE1141" s="23"/>
      <c r="BF1141" s="23"/>
    </row>
    <row r="1142" hidden="1">
      <c r="A1142" s="5">
        <v>37251.0</v>
      </c>
      <c r="B1142" s="6" t="s">
        <v>1313</v>
      </c>
      <c r="C1142" s="6" t="s">
        <v>20571</v>
      </c>
      <c r="D1142" s="23"/>
      <c r="E1142" s="23"/>
      <c r="F1142" s="23"/>
      <c r="G1142" s="6">
        <v>2000000.0</v>
      </c>
      <c r="H1142" s="23"/>
      <c r="I1142" s="6">
        <v>0.0</v>
      </c>
      <c r="J1142" s="6">
        <v>0.0</v>
      </c>
      <c r="K1142" s="6">
        <v>6.0</v>
      </c>
      <c r="L1142" s="6">
        <v>0.0</v>
      </c>
      <c r="M1142" s="6">
        <v>0.0</v>
      </c>
      <c r="N1142" s="6" t="s">
        <v>61</v>
      </c>
      <c r="O1142" s="6">
        <v>0.0</v>
      </c>
      <c r="P1142" s="6">
        <v>0.0</v>
      </c>
      <c r="Q1142" s="23"/>
      <c r="R1142" s="23"/>
      <c r="S1142" s="23"/>
      <c r="T1142" s="23"/>
      <c r="U1142" s="23"/>
      <c r="V1142" s="23"/>
      <c r="W1142" s="23"/>
      <c r="X1142" s="23"/>
      <c r="Y1142" s="23"/>
      <c r="Z1142" s="23"/>
      <c r="AA1142" s="23"/>
      <c r="AB1142" s="23"/>
      <c r="AC1142" s="23"/>
      <c r="AD1142" s="23"/>
      <c r="AE1142" s="23"/>
      <c r="AF1142" s="23"/>
      <c r="AG1142" s="23"/>
      <c r="AH1142" s="23"/>
      <c r="AI1142" s="23"/>
      <c r="AJ1142" s="23"/>
      <c r="AK1142" s="23"/>
      <c r="AL1142" s="23"/>
      <c r="AM1142" s="23"/>
      <c r="AN1142" s="23"/>
      <c r="AO1142" s="23"/>
      <c r="AP1142" s="23"/>
      <c r="AQ1142" s="23"/>
      <c r="AR1142" s="6" t="s">
        <v>68</v>
      </c>
      <c r="AS1142" s="23"/>
      <c r="AT1142" s="23"/>
      <c r="AU1142" s="23"/>
      <c r="AV1142" s="23"/>
      <c r="AW1142" s="23"/>
      <c r="AX1142" s="23"/>
      <c r="AY1142" s="23"/>
      <c r="AZ1142" s="23"/>
      <c r="BA1142" s="23"/>
      <c r="BB1142" s="23"/>
      <c r="BC1142" s="23"/>
      <c r="BD1142" s="23"/>
      <c r="BE1142" s="23"/>
      <c r="BF1142" s="23"/>
    </row>
    <row r="1143" hidden="1">
      <c r="A1143" s="5">
        <v>40873.0</v>
      </c>
      <c r="B1143" s="6" t="s">
        <v>20573</v>
      </c>
      <c r="C1143" s="6" t="s">
        <v>20574</v>
      </c>
      <c r="D1143" s="23"/>
      <c r="E1143" s="23"/>
      <c r="F1143" s="23"/>
      <c r="G1143" s="6">
        <v>50000.0</v>
      </c>
      <c r="H1143" s="23"/>
      <c r="I1143" s="6">
        <v>0.0</v>
      </c>
      <c r="J1143" s="6">
        <v>0.0</v>
      </c>
      <c r="K1143" s="6">
        <v>6.0</v>
      </c>
      <c r="L1143" s="6">
        <v>0.0</v>
      </c>
      <c r="M1143" s="6">
        <v>0.0</v>
      </c>
      <c r="N1143" s="6" t="s">
        <v>61</v>
      </c>
      <c r="O1143" s="6">
        <v>0.0</v>
      </c>
      <c r="P1143" s="6">
        <v>0.0</v>
      </c>
      <c r="Q1143" s="23"/>
      <c r="R1143" s="23"/>
      <c r="S1143" s="23"/>
      <c r="T1143" s="23"/>
      <c r="U1143" s="23"/>
      <c r="V1143" s="23"/>
      <c r="W1143" s="23"/>
      <c r="X1143" s="23"/>
      <c r="Y1143" s="23"/>
      <c r="Z1143" s="23"/>
      <c r="AA1143" s="23"/>
      <c r="AB1143" s="23"/>
      <c r="AC1143" s="23"/>
      <c r="AD1143" s="23"/>
      <c r="AE1143" s="23"/>
      <c r="AF1143" s="23"/>
      <c r="AG1143" s="23"/>
      <c r="AH1143" s="23"/>
      <c r="AI1143" s="23"/>
      <c r="AJ1143" s="23"/>
      <c r="AK1143" s="23"/>
      <c r="AL1143" s="23"/>
      <c r="AM1143" s="23"/>
      <c r="AN1143" s="23"/>
      <c r="AO1143" s="23"/>
      <c r="AP1143" s="23"/>
      <c r="AQ1143" s="23"/>
      <c r="AR1143" s="6" t="s">
        <v>68</v>
      </c>
      <c r="AS1143" s="23"/>
      <c r="AT1143" s="23"/>
      <c r="AU1143" s="23"/>
      <c r="AV1143" s="23"/>
      <c r="AW1143" s="23"/>
      <c r="AX1143" s="23"/>
      <c r="AY1143" s="23"/>
      <c r="AZ1143" s="23"/>
      <c r="BA1143" s="23"/>
      <c r="BB1143" s="23"/>
      <c r="BC1143" s="23"/>
      <c r="BD1143" s="23"/>
      <c r="BE1143" s="23"/>
      <c r="BF1143" s="23"/>
    </row>
    <row r="1144" hidden="1">
      <c r="A1144" s="5">
        <v>40162.0</v>
      </c>
      <c r="B1144" s="6" t="s">
        <v>9048</v>
      </c>
      <c r="C1144" s="6" t="s">
        <v>20577</v>
      </c>
      <c r="D1144" s="23"/>
      <c r="E1144" s="23"/>
      <c r="F1144" s="23"/>
      <c r="G1144" s="6">
        <v>80000.0</v>
      </c>
      <c r="H1144" s="23"/>
      <c r="I1144" s="6">
        <v>0.0</v>
      </c>
      <c r="J1144" s="6">
        <v>0.0</v>
      </c>
      <c r="K1144" s="6">
        <v>6.0</v>
      </c>
      <c r="L1144" s="6">
        <v>0.0</v>
      </c>
      <c r="M1144" s="6">
        <v>0.0</v>
      </c>
      <c r="N1144" s="6" t="s">
        <v>61</v>
      </c>
      <c r="O1144" s="6">
        <v>0.0</v>
      </c>
      <c r="P1144" s="6">
        <v>0.0</v>
      </c>
      <c r="Q1144" s="23"/>
      <c r="R1144" s="23"/>
      <c r="S1144" s="23"/>
      <c r="T1144" s="23"/>
      <c r="U1144" s="23"/>
      <c r="V1144" s="23"/>
      <c r="W1144" s="23"/>
      <c r="X1144" s="23"/>
      <c r="Y1144" s="23"/>
      <c r="Z1144" s="23"/>
      <c r="AA1144" s="23"/>
      <c r="AB1144" s="23"/>
      <c r="AC1144" s="23"/>
      <c r="AD1144" s="23"/>
      <c r="AE1144" s="23"/>
      <c r="AF1144" s="23"/>
      <c r="AG1144" s="23"/>
      <c r="AH1144" s="23"/>
      <c r="AI1144" s="23"/>
      <c r="AJ1144" s="23"/>
      <c r="AK1144" s="23"/>
      <c r="AL1144" s="23"/>
      <c r="AM1144" s="23"/>
      <c r="AN1144" s="23"/>
      <c r="AO1144" s="23"/>
      <c r="AP1144" s="23"/>
      <c r="AQ1144" s="23"/>
      <c r="AR1144" s="6" t="s">
        <v>68</v>
      </c>
      <c r="AS1144" s="23"/>
      <c r="AT1144" s="23"/>
      <c r="AU1144" s="23"/>
      <c r="AV1144" s="23"/>
      <c r="AW1144" s="23"/>
      <c r="AX1144" s="23"/>
      <c r="AY1144" s="23"/>
      <c r="AZ1144" s="23"/>
      <c r="BA1144" s="23"/>
      <c r="BB1144" s="23"/>
      <c r="BC1144" s="23"/>
      <c r="BD1144" s="23"/>
      <c r="BE1144" s="23"/>
      <c r="BF1144" s="23"/>
    </row>
    <row r="1145" hidden="1">
      <c r="A1145" s="5">
        <v>41308.0</v>
      </c>
      <c r="B1145" s="6" t="s">
        <v>15651</v>
      </c>
      <c r="C1145" s="6" t="s">
        <v>20578</v>
      </c>
      <c r="D1145" s="23"/>
      <c r="E1145" s="23"/>
      <c r="F1145" s="23"/>
      <c r="G1145" s="6">
        <v>60000.0</v>
      </c>
      <c r="H1145" s="23"/>
      <c r="I1145" s="6">
        <v>0.0</v>
      </c>
      <c r="J1145" s="6">
        <v>0.0</v>
      </c>
      <c r="K1145" s="6">
        <v>6.0</v>
      </c>
      <c r="L1145" s="6">
        <v>0.0</v>
      </c>
      <c r="M1145" s="6">
        <v>0.0</v>
      </c>
      <c r="N1145" s="6" t="s">
        <v>61</v>
      </c>
      <c r="O1145" s="6">
        <v>0.0</v>
      </c>
      <c r="P1145" s="6">
        <v>0.0</v>
      </c>
      <c r="Q1145" s="23"/>
      <c r="R1145" s="23"/>
      <c r="S1145" s="23"/>
      <c r="T1145" s="23"/>
      <c r="U1145" s="23"/>
      <c r="V1145" s="23"/>
      <c r="W1145" s="23"/>
      <c r="X1145" s="23"/>
      <c r="Y1145" s="23"/>
      <c r="Z1145" s="23"/>
      <c r="AA1145" s="23"/>
      <c r="AB1145" s="23"/>
      <c r="AC1145" s="23"/>
      <c r="AD1145" s="23"/>
      <c r="AE1145" s="23"/>
      <c r="AF1145" s="23"/>
      <c r="AG1145" s="23"/>
      <c r="AH1145" s="23"/>
      <c r="AI1145" s="23"/>
      <c r="AJ1145" s="23"/>
      <c r="AK1145" s="23"/>
      <c r="AL1145" s="23"/>
      <c r="AM1145" s="23"/>
      <c r="AN1145" s="23"/>
      <c r="AO1145" s="23"/>
      <c r="AP1145" s="23"/>
      <c r="AQ1145" s="23"/>
      <c r="AR1145" s="6" t="s">
        <v>68</v>
      </c>
      <c r="AS1145" s="23"/>
      <c r="AT1145" s="23"/>
      <c r="AU1145" s="23"/>
      <c r="AV1145" s="22" t="s">
        <v>20580</v>
      </c>
      <c r="AW1145" s="22" t="s">
        <v>20580</v>
      </c>
      <c r="AX1145" s="23"/>
      <c r="AY1145" s="23"/>
      <c r="AZ1145" s="23"/>
      <c r="BA1145" s="23"/>
      <c r="BB1145" s="23"/>
      <c r="BC1145" s="23"/>
      <c r="BD1145" s="23"/>
      <c r="BE1145" s="23"/>
      <c r="BF1145" s="23"/>
    </row>
    <row r="1146" hidden="1">
      <c r="A1146" s="5">
        <v>37344.0</v>
      </c>
      <c r="B1146" s="12">
        <v>43102.0</v>
      </c>
      <c r="C1146" s="6" t="s">
        <v>20581</v>
      </c>
      <c r="D1146" s="23"/>
      <c r="E1146" s="23"/>
      <c r="F1146" s="23"/>
      <c r="G1146" s="6">
        <v>4900000.0</v>
      </c>
      <c r="H1146" s="23"/>
      <c r="I1146" s="6">
        <v>0.0</v>
      </c>
      <c r="J1146" s="6">
        <v>0.0</v>
      </c>
      <c r="K1146" s="6">
        <v>6.0</v>
      </c>
      <c r="L1146" s="6">
        <v>0.0</v>
      </c>
      <c r="M1146" s="6">
        <v>0.0</v>
      </c>
      <c r="N1146" s="6" t="s">
        <v>61</v>
      </c>
      <c r="O1146" s="6">
        <v>0.0</v>
      </c>
      <c r="P1146" s="6">
        <v>0.0</v>
      </c>
      <c r="Q1146" s="23"/>
      <c r="R1146" s="23"/>
      <c r="S1146" s="23"/>
      <c r="T1146" s="23"/>
      <c r="U1146" s="23"/>
      <c r="V1146" s="23"/>
      <c r="W1146" s="23"/>
      <c r="X1146" s="23"/>
      <c r="Y1146" s="23"/>
      <c r="Z1146" s="23"/>
      <c r="AA1146" s="23"/>
      <c r="AB1146" s="23"/>
      <c r="AC1146" s="23"/>
      <c r="AD1146" s="23"/>
      <c r="AE1146" s="23"/>
      <c r="AF1146" s="23"/>
      <c r="AG1146" s="23"/>
      <c r="AH1146" s="23"/>
      <c r="AI1146" s="23"/>
      <c r="AJ1146" s="23"/>
      <c r="AK1146" s="23"/>
      <c r="AL1146" s="23"/>
      <c r="AM1146" s="23"/>
      <c r="AN1146" s="23"/>
      <c r="AO1146" s="23"/>
      <c r="AP1146" s="23"/>
      <c r="AQ1146" s="23"/>
      <c r="AR1146" s="6" t="s">
        <v>68</v>
      </c>
      <c r="AS1146" s="23"/>
      <c r="AT1146" s="23"/>
      <c r="AU1146" s="23"/>
      <c r="AV1146" s="23"/>
      <c r="AW1146" s="23"/>
      <c r="AX1146" s="23"/>
      <c r="AY1146" s="23"/>
      <c r="AZ1146" s="23"/>
      <c r="BA1146" s="23"/>
      <c r="BB1146" s="23"/>
      <c r="BC1146" s="23"/>
      <c r="BD1146" s="23"/>
      <c r="BE1146" s="23"/>
      <c r="BF1146" s="23"/>
    </row>
    <row r="1147" hidden="1">
      <c r="A1147" s="5">
        <v>38243.0</v>
      </c>
      <c r="B1147" s="6" t="s">
        <v>9918</v>
      </c>
      <c r="C1147" s="6" t="s">
        <v>20585</v>
      </c>
      <c r="D1147" s="23"/>
      <c r="E1147" s="23"/>
      <c r="F1147" s="23"/>
      <c r="G1147" s="6">
        <v>1000.0</v>
      </c>
      <c r="H1147" s="23"/>
      <c r="I1147" s="6">
        <v>0.0</v>
      </c>
      <c r="J1147" s="6">
        <v>0.0</v>
      </c>
      <c r="K1147" s="6">
        <v>6.0</v>
      </c>
      <c r="L1147" s="6">
        <v>0.0</v>
      </c>
      <c r="M1147" s="6">
        <v>0.0</v>
      </c>
      <c r="N1147" s="6" t="s">
        <v>61</v>
      </c>
      <c r="O1147" s="6">
        <v>0.0</v>
      </c>
      <c r="P1147" s="6">
        <v>0.0</v>
      </c>
      <c r="Q1147" s="23"/>
      <c r="R1147" s="23"/>
      <c r="S1147" s="23"/>
      <c r="T1147" s="23"/>
      <c r="U1147" s="23"/>
      <c r="V1147" s="23"/>
      <c r="W1147" s="23"/>
      <c r="X1147" s="23"/>
      <c r="Y1147" s="23"/>
      <c r="Z1147" s="23"/>
      <c r="AA1147" s="23"/>
      <c r="AB1147" s="23"/>
      <c r="AC1147" s="23"/>
      <c r="AD1147" s="23"/>
      <c r="AE1147" s="23"/>
      <c r="AF1147" s="23"/>
      <c r="AG1147" s="23"/>
      <c r="AH1147" s="23"/>
      <c r="AI1147" s="23"/>
      <c r="AJ1147" s="23"/>
      <c r="AK1147" s="23"/>
      <c r="AL1147" s="23"/>
      <c r="AM1147" s="23"/>
      <c r="AN1147" s="23"/>
      <c r="AO1147" s="23"/>
      <c r="AP1147" s="23"/>
      <c r="AQ1147" s="23"/>
      <c r="AR1147" s="6" t="s">
        <v>68</v>
      </c>
      <c r="AS1147" s="23"/>
      <c r="AT1147" s="23"/>
      <c r="AU1147" s="23"/>
      <c r="AV1147" s="23"/>
      <c r="AW1147" s="23"/>
      <c r="AX1147" s="23"/>
      <c r="AY1147" s="23"/>
      <c r="AZ1147" s="23"/>
      <c r="BA1147" s="23"/>
      <c r="BB1147" s="23"/>
      <c r="BC1147" s="23"/>
      <c r="BD1147" s="23"/>
      <c r="BE1147" s="23"/>
      <c r="BF1147" s="23"/>
    </row>
    <row r="1148" hidden="1">
      <c r="A1148" s="5">
        <v>38244.0</v>
      </c>
      <c r="B1148" s="6" t="s">
        <v>9918</v>
      </c>
      <c r="C1148" s="6" t="s">
        <v>20586</v>
      </c>
      <c r="D1148" s="6" t="s">
        <v>20587</v>
      </c>
      <c r="E1148" s="6" t="s">
        <v>20588</v>
      </c>
      <c r="F1148" s="22" t="s">
        <v>20589</v>
      </c>
      <c r="G1148" s="6">
        <v>500.0</v>
      </c>
      <c r="H1148" s="23"/>
      <c r="I1148" s="6">
        <v>0.0</v>
      </c>
      <c r="J1148" s="6">
        <v>0.0</v>
      </c>
      <c r="K1148" s="6">
        <v>6.0</v>
      </c>
      <c r="L1148" s="6">
        <v>0.0</v>
      </c>
      <c r="M1148" s="6">
        <v>0.0</v>
      </c>
      <c r="N1148" s="6" t="s">
        <v>61</v>
      </c>
      <c r="O1148" s="6">
        <v>0.0</v>
      </c>
      <c r="P1148" s="6">
        <v>0.0</v>
      </c>
      <c r="Q1148" s="6" t="s">
        <v>9918</v>
      </c>
      <c r="R1148" s="6" t="s">
        <v>9919</v>
      </c>
      <c r="S1148" s="6" t="s">
        <v>20593</v>
      </c>
      <c r="T1148" s="22" t="s">
        <v>20594</v>
      </c>
      <c r="U1148" s="6" t="s">
        <v>20595</v>
      </c>
      <c r="V1148" s="23"/>
      <c r="W1148" s="6" t="s">
        <v>266</v>
      </c>
      <c r="X1148" s="23"/>
      <c r="Y1148" s="23"/>
      <c r="Z1148" s="23"/>
      <c r="AA1148" s="23"/>
      <c r="AB1148" s="23"/>
      <c r="AC1148" s="6" t="s">
        <v>20596</v>
      </c>
      <c r="AD1148" s="6" t="s">
        <v>20597</v>
      </c>
      <c r="AE1148" s="6" t="s">
        <v>938</v>
      </c>
      <c r="AF1148" s="6" t="s">
        <v>939</v>
      </c>
      <c r="AG1148" s="23"/>
      <c r="AH1148" s="23"/>
      <c r="AI1148" s="23"/>
      <c r="AJ1148" s="23"/>
      <c r="AK1148" s="23"/>
      <c r="AL1148" s="23"/>
      <c r="AM1148" s="23"/>
      <c r="AN1148" s="23"/>
      <c r="AO1148" s="23"/>
      <c r="AP1148" s="23"/>
      <c r="AQ1148" s="23"/>
      <c r="AR1148" s="6" t="s">
        <v>834</v>
      </c>
      <c r="AS1148" s="23"/>
      <c r="AT1148" s="23"/>
      <c r="AU1148" s="23"/>
      <c r="AV1148" s="22" t="s">
        <v>20594</v>
      </c>
      <c r="AW1148" s="22" t="s">
        <v>20594</v>
      </c>
      <c r="AX1148" s="23"/>
      <c r="AY1148" s="23"/>
      <c r="AZ1148" s="23"/>
      <c r="BA1148" s="23"/>
      <c r="BB1148" s="23"/>
      <c r="BC1148" s="23"/>
      <c r="BD1148" s="23"/>
      <c r="BE1148" s="23"/>
      <c r="BF1148" s="23"/>
    </row>
    <row r="1149" hidden="1">
      <c r="A1149" s="5">
        <v>37075.0</v>
      </c>
      <c r="B1149" s="6" t="s">
        <v>10729</v>
      </c>
      <c r="C1149" s="6" t="s">
        <v>20602</v>
      </c>
      <c r="D1149" s="23"/>
      <c r="E1149" s="23"/>
      <c r="F1149" s="23"/>
      <c r="G1149" s="6">
        <v>10000.0</v>
      </c>
      <c r="H1149" s="23"/>
      <c r="I1149" s="6">
        <v>0.0</v>
      </c>
      <c r="J1149" s="6">
        <v>0.0</v>
      </c>
      <c r="K1149" s="6">
        <v>6.0</v>
      </c>
      <c r="L1149" s="6">
        <v>0.0</v>
      </c>
      <c r="M1149" s="6">
        <v>0.0</v>
      </c>
      <c r="N1149" s="6" t="s">
        <v>61</v>
      </c>
      <c r="O1149" s="6">
        <v>0.0</v>
      </c>
      <c r="P1149" s="6">
        <v>0.0</v>
      </c>
      <c r="Q1149" s="23"/>
      <c r="R1149" s="23"/>
      <c r="S1149" s="23"/>
      <c r="T1149" s="23"/>
      <c r="U1149" s="23"/>
      <c r="V1149" s="23"/>
      <c r="W1149" s="23"/>
      <c r="X1149" s="23"/>
      <c r="Y1149" s="23"/>
      <c r="Z1149" s="23"/>
      <c r="AA1149" s="23"/>
      <c r="AB1149" s="23"/>
      <c r="AC1149" s="23"/>
      <c r="AD1149" s="23"/>
      <c r="AE1149" s="23"/>
      <c r="AF1149" s="23"/>
      <c r="AG1149" s="23"/>
      <c r="AH1149" s="23"/>
      <c r="AI1149" s="23"/>
      <c r="AJ1149" s="23"/>
      <c r="AK1149" s="23"/>
      <c r="AL1149" s="23"/>
      <c r="AM1149" s="23"/>
      <c r="AN1149" s="23"/>
      <c r="AO1149" s="23"/>
      <c r="AP1149" s="23"/>
      <c r="AQ1149" s="23"/>
      <c r="AR1149" s="6" t="s">
        <v>68</v>
      </c>
      <c r="AS1149" s="23"/>
      <c r="AT1149" s="23"/>
      <c r="AU1149" s="23"/>
      <c r="AV1149" s="22" t="s">
        <v>20604</v>
      </c>
      <c r="AW1149" s="22" t="s">
        <v>20604</v>
      </c>
      <c r="AX1149" s="23"/>
      <c r="AY1149" s="23"/>
      <c r="AZ1149" s="23"/>
      <c r="BA1149" s="23"/>
      <c r="BB1149" s="23"/>
      <c r="BC1149" s="23"/>
      <c r="BD1149" s="23"/>
      <c r="BE1149" s="23"/>
      <c r="BF1149" s="23"/>
    </row>
    <row r="1150" hidden="1">
      <c r="A1150" s="5">
        <v>37691.0</v>
      </c>
      <c r="B1150" s="6" t="s">
        <v>9644</v>
      </c>
      <c r="C1150" s="6" t="s">
        <v>20606</v>
      </c>
      <c r="D1150" s="23"/>
      <c r="E1150" s="23"/>
      <c r="F1150" s="23"/>
      <c r="G1150" s="6">
        <v>5000.0</v>
      </c>
      <c r="H1150" s="23"/>
      <c r="I1150" s="6">
        <v>0.0</v>
      </c>
      <c r="J1150" s="6">
        <v>0.0</v>
      </c>
      <c r="K1150" s="6">
        <v>6.0</v>
      </c>
      <c r="L1150" s="6">
        <v>0.0</v>
      </c>
      <c r="M1150" s="6">
        <v>0.0</v>
      </c>
      <c r="N1150" s="6" t="s">
        <v>61</v>
      </c>
      <c r="O1150" s="6">
        <v>0.0</v>
      </c>
      <c r="P1150" s="6">
        <v>0.0</v>
      </c>
      <c r="Q1150" s="23"/>
      <c r="R1150" s="23"/>
      <c r="S1150" s="23"/>
      <c r="T1150" s="23"/>
      <c r="U1150" s="23"/>
      <c r="V1150" s="23"/>
      <c r="W1150" s="23"/>
      <c r="X1150" s="23"/>
      <c r="Y1150" s="23"/>
      <c r="Z1150" s="23"/>
      <c r="AA1150" s="23"/>
      <c r="AB1150" s="23"/>
      <c r="AC1150" s="23"/>
      <c r="AD1150" s="23"/>
      <c r="AE1150" s="23"/>
      <c r="AF1150" s="23"/>
      <c r="AG1150" s="23"/>
      <c r="AH1150" s="23"/>
      <c r="AI1150" s="23"/>
      <c r="AJ1150" s="23"/>
      <c r="AK1150" s="23"/>
      <c r="AL1150" s="23"/>
      <c r="AM1150" s="23"/>
      <c r="AN1150" s="23"/>
      <c r="AO1150" s="23"/>
      <c r="AP1150" s="23"/>
      <c r="AQ1150" s="23"/>
      <c r="AR1150" s="6" t="s">
        <v>68</v>
      </c>
      <c r="AS1150" s="23"/>
      <c r="AT1150" s="23"/>
      <c r="AU1150" s="23"/>
      <c r="AV1150" s="23"/>
      <c r="AW1150" s="23"/>
      <c r="AX1150" s="23"/>
      <c r="AY1150" s="23"/>
      <c r="AZ1150" s="23"/>
      <c r="BA1150" s="23"/>
      <c r="BB1150" s="23"/>
      <c r="BC1150" s="23"/>
      <c r="BD1150" s="23"/>
      <c r="BE1150" s="23"/>
      <c r="BF1150" s="23"/>
    </row>
    <row r="1151" hidden="1">
      <c r="A1151" s="5">
        <v>37416.0</v>
      </c>
      <c r="B1151" s="12">
        <v>43253.0</v>
      </c>
      <c r="C1151" s="6" t="s">
        <v>20607</v>
      </c>
      <c r="D1151" s="23"/>
      <c r="E1151" s="23"/>
      <c r="F1151" s="23"/>
      <c r="G1151" s="6">
        <v>15000.0</v>
      </c>
      <c r="H1151" s="23"/>
      <c r="I1151" s="6">
        <v>0.0</v>
      </c>
      <c r="J1151" s="6">
        <v>0.0</v>
      </c>
      <c r="K1151" s="6">
        <v>6.0</v>
      </c>
      <c r="L1151" s="6">
        <v>0.0</v>
      </c>
      <c r="M1151" s="6">
        <v>0.0</v>
      </c>
      <c r="N1151" s="6" t="s">
        <v>61</v>
      </c>
      <c r="O1151" s="6">
        <v>0.0</v>
      </c>
      <c r="P1151" s="6">
        <v>0.0</v>
      </c>
      <c r="Q1151" s="23"/>
      <c r="R1151" s="23"/>
      <c r="S1151" s="23"/>
      <c r="T1151" s="23"/>
      <c r="U1151" s="23"/>
      <c r="V1151" s="23"/>
      <c r="W1151" s="23"/>
      <c r="X1151" s="23"/>
      <c r="Y1151" s="23"/>
      <c r="Z1151" s="23"/>
      <c r="AA1151" s="23"/>
      <c r="AB1151" s="23"/>
      <c r="AC1151" s="23"/>
      <c r="AD1151" s="23"/>
      <c r="AE1151" s="23"/>
      <c r="AF1151" s="23"/>
      <c r="AG1151" s="23"/>
      <c r="AH1151" s="23"/>
      <c r="AI1151" s="23"/>
      <c r="AJ1151" s="23"/>
      <c r="AK1151" s="23"/>
      <c r="AL1151" s="23"/>
      <c r="AM1151" s="23"/>
      <c r="AN1151" s="23"/>
      <c r="AO1151" s="23"/>
      <c r="AP1151" s="23"/>
      <c r="AQ1151" s="23"/>
      <c r="AR1151" s="6" t="s">
        <v>68</v>
      </c>
      <c r="AS1151" s="23"/>
      <c r="AT1151" s="23"/>
      <c r="AU1151" s="23"/>
      <c r="AV1151" s="23"/>
      <c r="AW1151" s="23"/>
      <c r="AX1151" s="23"/>
      <c r="AY1151" s="23"/>
      <c r="AZ1151" s="23"/>
      <c r="BA1151" s="23"/>
      <c r="BB1151" s="23"/>
      <c r="BC1151" s="23"/>
      <c r="BD1151" s="23"/>
      <c r="BE1151" s="23"/>
      <c r="BF1151" s="23"/>
    </row>
    <row r="1152" hidden="1">
      <c r="A1152" s="5">
        <v>37869.0</v>
      </c>
      <c r="B1152" s="12">
        <v>43103.0</v>
      </c>
      <c r="C1152" s="6" t="s">
        <v>20612</v>
      </c>
      <c r="D1152" s="23"/>
      <c r="E1152" s="23"/>
      <c r="F1152" s="23"/>
      <c r="G1152" s="6">
        <v>6000.0</v>
      </c>
      <c r="H1152" s="23"/>
      <c r="I1152" s="6">
        <v>0.0</v>
      </c>
      <c r="J1152" s="6">
        <v>0.0</v>
      </c>
      <c r="K1152" s="6">
        <v>6.0</v>
      </c>
      <c r="L1152" s="6">
        <v>0.0</v>
      </c>
      <c r="M1152" s="6">
        <v>0.0</v>
      </c>
      <c r="N1152" s="6" t="s">
        <v>61</v>
      </c>
      <c r="O1152" s="6">
        <v>0.0</v>
      </c>
      <c r="P1152" s="6">
        <v>0.0</v>
      </c>
      <c r="Q1152" s="23"/>
      <c r="R1152" s="23"/>
      <c r="S1152" s="23"/>
      <c r="T1152" s="23"/>
      <c r="U1152" s="23"/>
      <c r="V1152" s="23"/>
      <c r="W1152" s="23"/>
      <c r="X1152" s="23"/>
      <c r="Y1152" s="23"/>
      <c r="Z1152" s="23"/>
      <c r="AA1152" s="23"/>
      <c r="AB1152" s="23"/>
      <c r="AC1152" s="23"/>
      <c r="AD1152" s="23"/>
      <c r="AE1152" s="23"/>
      <c r="AF1152" s="23"/>
      <c r="AG1152" s="23"/>
      <c r="AH1152" s="23"/>
      <c r="AI1152" s="23"/>
      <c r="AJ1152" s="23"/>
      <c r="AK1152" s="23"/>
      <c r="AL1152" s="23"/>
      <c r="AM1152" s="23"/>
      <c r="AN1152" s="23"/>
      <c r="AO1152" s="23"/>
      <c r="AP1152" s="23"/>
      <c r="AQ1152" s="23"/>
      <c r="AR1152" s="6" t="s">
        <v>68</v>
      </c>
      <c r="AS1152" s="23"/>
      <c r="AT1152" s="23"/>
      <c r="AU1152" s="23"/>
      <c r="AV1152" s="22" t="s">
        <v>20613</v>
      </c>
      <c r="AW1152" s="22" t="s">
        <v>20613</v>
      </c>
      <c r="AX1152" s="23"/>
      <c r="AY1152" s="23"/>
      <c r="AZ1152" s="23"/>
      <c r="BA1152" s="23"/>
      <c r="BB1152" s="23"/>
      <c r="BC1152" s="23"/>
      <c r="BD1152" s="23"/>
      <c r="BE1152" s="23"/>
      <c r="BF1152" s="23"/>
    </row>
    <row r="1153" hidden="1">
      <c r="A1153" s="5">
        <v>38629.0</v>
      </c>
      <c r="B1153" s="6" t="s">
        <v>10010</v>
      </c>
      <c r="C1153" s="6" t="s">
        <v>20617</v>
      </c>
      <c r="D1153" s="23"/>
      <c r="E1153" s="23"/>
      <c r="F1153" s="23"/>
      <c r="G1153" s="6">
        <v>25000.0</v>
      </c>
      <c r="H1153" s="23"/>
      <c r="I1153" s="6">
        <v>0.0</v>
      </c>
      <c r="J1153" s="6">
        <v>0.0</v>
      </c>
      <c r="K1153" s="6">
        <v>6.0</v>
      </c>
      <c r="L1153" s="6">
        <v>0.0</v>
      </c>
      <c r="M1153" s="6">
        <v>0.0</v>
      </c>
      <c r="N1153" s="6" t="s">
        <v>61</v>
      </c>
      <c r="O1153" s="6">
        <v>0.0</v>
      </c>
      <c r="P1153" s="6">
        <v>0.0</v>
      </c>
      <c r="Q1153" s="23"/>
      <c r="R1153" s="23"/>
      <c r="S1153" s="23"/>
      <c r="T1153" s="23"/>
      <c r="U1153" s="23"/>
      <c r="V1153" s="23"/>
      <c r="W1153" s="23"/>
      <c r="X1153" s="23"/>
      <c r="Y1153" s="23"/>
      <c r="Z1153" s="23"/>
      <c r="AA1153" s="23"/>
      <c r="AB1153" s="23"/>
      <c r="AC1153" s="23"/>
      <c r="AD1153" s="23"/>
      <c r="AE1153" s="23"/>
      <c r="AF1153" s="23"/>
      <c r="AG1153" s="23"/>
      <c r="AH1153" s="23"/>
      <c r="AI1153" s="23"/>
      <c r="AJ1153" s="23"/>
      <c r="AK1153" s="23"/>
      <c r="AL1153" s="23"/>
      <c r="AM1153" s="23"/>
      <c r="AN1153" s="23"/>
      <c r="AO1153" s="23"/>
      <c r="AP1153" s="23"/>
      <c r="AQ1153" s="23"/>
      <c r="AR1153" s="6" t="s">
        <v>68</v>
      </c>
      <c r="AS1153" s="23"/>
      <c r="AT1153" s="23"/>
      <c r="AU1153" s="23"/>
      <c r="AV1153" s="23"/>
      <c r="AW1153" s="23"/>
      <c r="AX1153" s="23"/>
      <c r="AY1153" s="23"/>
      <c r="AZ1153" s="23"/>
      <c r="BA1153" s="23"/>
      <c r="BB1153" s="23"/>
      <c r="BC1153" s="23"/>
      <c r="BD1153" s="23"/>
      <c r="BE1153" s="23"/>
      <c r="BF1153" s="23"/>
    </row>
    <row r="1154" hidden="1">
      <c r="A1154" s="5">
        <v>38399.0</v>
      </c>
      <c r="B1154" s="12">
        <v>43316.0</v>
      </c>
      <c r="C1154" s="6" t="s">
        <v>20619</v>
      </c>
      <c r="D1154" s="23"/>
      <c r="E1154" s="23"/>
      <c r="F1154" s="23"/>
      <c r="G1154" s="6">
        <v>50.0</v>
      </c>
      <c r="H1154" s="23"/>
      <c r="I1154" s="6">
        <v>0.0</v>
      </c>
      <c r="J1154" s="6">
        <v>0.0</v>
      </c>
      <c r="K1154" s="6">
        <v>6.0</v>
      </c>
      <c r="L1154" s="6">
        <v>0.0</v>
      </c>
      <c r="M1154" s="6">
        <v>0.0</v>
      </c>
      <c r="N1154" s="6" t="s">
        <v>61</v>
      </c>
      <c r="O1154" s="6">
        <v>0.0</v>
      </c>
      <c r="P1154" s="6">
        <v>0.0</v>
      </c>
      <c r="Q1154" s="23"/>
      <c r="R1154" s="23"/>
      <c r="S1154" s="23"/>
      <c r="T1154" s="23"/>
      <c r="U1154" s="23"/>
      <c r="V1154" s="23"/>
      <c r="W1154" s="23"/>
      <c r="X1154" s="23"/>
      <c r="Y1154" s="23"/>
      <c r="Z1154" s="23"/>
      <c r="AA1154" s="23"/>
      <c r="AB1154" s="23"/>
      <c r="AC1154" s="23"/>
      <c r="AD1154" s="23"/>
      <c r="AE1154" s="23"/>
      <c r="AF1154" s="23"/>
      <c r="AG1154" s="23"/>
      <c r="AH1154" s="23"/>
      <c r="AI1154" s="23"/>
      <c r="AJ1154" s="23"/>
      <c r="AK1154" s="23"/>
      <c r="AL1154" s="23"/>
      <c r="AM1154" s="23"/>
      <c r="AN1154" s="23"/>
      <c r="AO1154" s="23"/>
      <c r="AP1154" s="23"/>
      <c r="AQ1154" s="23"/>
      <c r="AR1154" s="6" t="s">
        <v>68</v>
      </c>
      <c r="AS1154" s="23"/>
      <c r="AT1154" s="23"/>
      <c r="AU1154" s="23"/>
      <c r="AV1154" s="23"/>
      <c r="AW1154" s="23"/>
      <c r="AX1154" s="23"/>
      <c r="AY1154" s="23"/>
      <c r="AZ1154" s="23"/>
      <c r="BA1154" s="23"/>
      <c r="BB1154" s="23"/>
      <c r="BC1154" s="23"/>
      <c r="BD1154" s="23"/>
      <c r="BE1154" s="23"/>
      <c r="BF1154" s="23"/>
    </row>
    <row r="1155" hidden="1">
      <c r="A1155" s="5">
        <v>37516.0</v>
      </c>
      <c r="B1155" s="6" t="s">
        <v>9950</v>
      </c>
      <c r="C1155" s="6" t="s">
        <v>20622</v>
      </c>
      <c r="D1155" s="23"/>
      <c r="E1155" s="23"/>
      <c r="F1155" s="23"/>
      <c r="G1155" s="6">
        <v>1900.0</v>
      </c>
      <c r="H1155" s="23"/>
      <c r="I1155" s="6">
        <v>0.0</v>
      </c>
      <c r="J1155" s="6">
        <v>0.0</v>
      </c>
      <c r="K1155" s="6">
        <v>6.0</v>
      </c>
      <c r="L1155" s="6">
        <v>0.0</v>
      </c>
      <c r="M1155" s="6">
        <v>0.0</v>
      </c>
      <c r="N1155" s="6" t="s">
        <v>61</v>
      </c>
      <c r="O1155" s="6">
        <v>0.0</v>
      </c>
      <c r="P1155" s="6">
        <v>0.0</v>
      </c>
      <c r="Q1155" s="23"/>
      <c r="R1155" s="23"/>
      <c r="S1155" s="23"/>
      <c r="T1155" s="23"/>
      <c r="U1155" s="23"/>
      <c r="V1155" s="23"/>
      <c r="W1155" s="23"/>
      <c r="X1155" s="23"/>
      <c r="Y1155" s="23"/>
      <c r="Z1155" s="23"/>
      <c r="AA1155" s="23"/>
      <c r="AB1155" s="23"/>
      <c r="AC1155" s="23"/>
      <c r="AD1155" s="23"/>
      <c r="AE1155" s="23"/>
      <c r="AF1155" s="23"/>
      <c r="AG1155" s="23"/>
      <c r="AH1155" s="23"/>
      <c r="AI1155" s="23"/>
      <c r="AJ1155" s="23"/>
      <c r="AK1155" s="23"/>
      <c r="AL1155" s="23"/>
      <c r="AM1155" s="23"/>
      <c r="AN1155" s="23"/>
      <c r="AO1155" s="23"/>
      <c r="AP1155" s="23"/>
      <c r="AQ1155" s="23"/>
      <c r="AR1155" s="6" t="s">
        <v>68</v>
      </c>
      <c r="AS1155" s="23"/>
      <c r="AT1155" s="23"/>
      <c r="AU1155" s="23"/>
      <c r="AV1155" s="23"/>
      <c r="AW1155" s="23"/>
      <c r="AX1155" s="23"/>
      <c r="AY1155" s="23"/>
      <c r="AZ1155" s="23"/>
      <c r="BA1155" s="23"/>
      <c r="BB1155" s="23"/>
      <c r="BC1155" s="23"/>
      <c r="BD1155" s="23"/>
      <c r="BE1155" s="23"/>
      <c r="BF1155" s="23"/>
    </row>
    <row r="1156" hidden="1">
      <c r="A1156" s="5">
        <v>39387.0</v>
      </c>
      <c r="B1156" s="6" t="s">
        <v>9871</v>
      </c>
      <c r="C1156" s="6" t="s">
        <v>20624</v>
      </c>
      <c r="D1156" s="23"/>
      <c r="E1156" s="23"/>
      <c r="F1156" s="23"/>
      <c r="G1156" s="6">
        <v>3.0E7</v>
      </c>
      <c r="H1156" s="23"/>
      <c r="I1156" s="6">
        <v>0.0</v>
      </c>
      <c r="J1156" s="6">
        <v>0.0</v>
      </c>
      <c r="K1156" s="6">
        <v>6.0</v>
      </c>
      <c r="L1156" s="6">
        <v>0.0</v>
      </c>
      <c r="M1156" s="6">
        <v>0.0</v>
      </c>
      <c r="N1156" s="6" t="s">
        <v>61</v>
      </c>
      <c r="O1156" s="6">
        <v>0.0</v>
      </c>
      <c r="P1156" s="6">
        <v>0.0</v>
      </c>
      <c r="Q1156" s="23"/>
      <c r="R1156" s="23"/>
      <c r="S1156" s="23"/>
      <c r="T1156" s="23"/>
      <c r="U1156" s="23"/>
      <c r="V1156" s="23"/>
      <c r="W1156" s="23"/>
      <c r="X1156" s="23"/>
      <c r="Y1156" s="23"/>
      <c r="Z1156" s="23"/>
      <c r="AA1156" s="23"/>
      <c r="AB1156" s="23"/>
      <c r="AC1156" s="23"/>
      <c r="AD1156" s="23"/>
      <c r="AE1156" s="23"/>
      <c r="AF1156" s="23"/>
      <c r="AG1156" s="23"/>
      <c r="AH1156" s="23"/>
      <c r="AI1156" s="23"/>
      <c r="AJ1156" s="23"/>
      <c r="AK1156" s="23"/>
      <c r="AL1156" s="23"/>
      <c r="AM1156" s="23"/>
      <c r="AN1156" s="23"/>
      <c r="AO1156" s="23"/>
      <c r="AP1156" s="23"/>
      <c r="AQ1156" s="23"/>
      <c r="AR1156" s="6" t="s">
        <v>68</v>
      </c>
      <c r="AS1156" s="23"/>
      <c r="AT1156" s="23"/>
      <c r="AU1156" s="23"/>
      <c r="AV1156" s="23"/>
      <c r="AW1156" s="23"/>
      <c r="AX1156" s="23"/>
      <c r="AY1156" s="23"/>
      <c r="AZ1156" s="23"/>
      <c r="BA1156" s="23"/>
      <c r="BB1156" s="23"/>
      <c r="BC1156" s="23"/>
      <c r="BD1156" s="23"/>
      <c r="BE1156" s="23"/>
      <c r="BF1156" s="23"/>
    </row>
    <row r="1157" hidden="1">
      <c r="A1157" s="5">
        <v>40741.0</v>
      </c>
      <c r="B1157" s="6" t="s">
        <v>20626</v>
      </c>
      <c r="C1157" s="6" t="s">
        <v>20627</v>
      </c>
      <c r="D1157" s="6" t="s">
        <v>20628</v>
      </c>
      <c r="E1157" s="6">
        <v>9.4502001151014E13</v>
      </c>
      <c r="F1157" s="22" t="s">
        <v>20629</v>
      </c>
      <c r="G1157" s="6">
        <v>15000.0</v>
      </c>
      <c r="H1157" s="23"/>
      <c r="I1157" s="6">
        <v>0.0</v>
      </c>
      <c r="J1157" s="6">
        <v>0.0</v>
      </c>
      <c r="K1157" s="6">
        <v>6.0</v>
      </c>
      <c r="L1157" s="6">
        <v>0.0</v>
      </c>
      <c r="M1157" s="6">
        <v>0.0</v>
      </c>
      <c r="N1157" s="6" t="s">
        <v>61</v>
      </c>
      <c r="O1157" s="6">
        <v>0.0</v>
      </c>
      <c r="P1157" s="6">
        <v>0.0</v>
      </c>
      <c r="Q1157" s="6" t="s">
        <v>14774</v>
      </c>
      <c r="R1157" s="6" t="s">
        <v>20634</v>
      </c>
      <c r="S1157" s="6" t="s">
        <v>20635</v>
      </c>
      <c r="T1157" s="22" t="s">
        <v>20636</v>
      </c>
      <c r="U1157" s="6" t="s">
        <v>20637</v>
      </c>
      <c r="V1157" s="23"/>
      <c r="W1157" s="6" t="s">
        <v>20638</v>
      </c>
      <c r="X1157" s="23"/>
      <c r="Y1157" s="23"/>
      <c r="Z1157" s="23"/>
      <c r="AA1157" s="23"/>
      <c r="AB1157" s="23"/>
      <c r="AC1157" s="6" t="s">
        <v>20639</v>
      </c>
      <c r="AD1157" s="6" t="s">
        <v>20640</v>
      </c>
      <c r="AE1157" s="25" t="s">
        <v>20627</v>
      </c>
      <c r="AF1157" s="6" t="s">
        <v>20642</v>
      </c>
      <c r="AG1157" s="23"/>
      <c r="AH1157" s="23"/>
      <c r="AI1157" s="23"/>
      <c r="AJ1157" s="23"/>
      <c r="AK1157" s="23"/>
      <c r="AL1157" s="23"/>
      <c r="AM1157" s="23"/>
      <c r="AN1157" s="23"/>
      <c r="AO1157" s="23"/>
      <c r="AP1157" s="23"/>
      <c r="AQ1157" s="23"/>
      <c r="AR1157" s="6" t="s">
        <v>68</v>
      </c>
      <c r="AS1157" s="23"/>
      <c r="AT1157" s="23"/>
      <c r="AU1157" s="23"/>
      <c r="AV1157" s="22" t="s">
        <v>20636</v>
      </c>
      <c r="AW1157" s="22" t="s">
        <v>20636</v>
      </c>
      <c r="AX1157" s="23"/>
      <c r="AY1157" s="23"/>
      <c r="AZ1157" s="23"/>
      <c r="BA1157" s="23"/>
      <c r="BB1157" s="23"/>
      <c r="BC1157" s="23"/>
      <c r="BD1157" s="23"/>
      <c r="BE1157" s="23"/>
      <c r="BF1157" s="23"/>
    </row>
    <row r="1158" hidden="1">
      <c r="A1158" s="5">
        <v>42449.0</v>
      </c>
      <c r="B1158" s="6" t="s">
        <v>9256</v>
      </c>
      <c r="C1158" s="6" t="s">
        <v>20646</v>
      </c>
      <c r="D1158" s="23"/>
      <c r="E1158" s="23"/>
      <c r="F1158" s="23"/>
      <c r="G1158" s="6">
        <v>10000.0</v>
      </c>
      <c r="H1158" s="23"/>
      <c r="I1158" s="6">
        <v>0.0</v>
      </c>
      <c r="J1158" s="6">
        <v>0.0</v>
      </c>
      <c r="K1158" s="6">
        <v>6.0</v>
      </c>
      <c r="L1158" s="6">
        <v>0.0</v>
      </c>
      <c r="M1158" s="6">
        <v>0.0</v>
      </c>
      <c r="N1158" s="6" t="s">
        <v>61</v>
      </c>
      <c r="O1158" s="6">
        <v>0.0</v>
      </c>
      <c r="P1158" s="6">
        <v>0.0</v>
      </c>
      <c r="Q1158" s="23"/>
      <c r="R1158" s="23"/>
      <c r="S1158" s="23"/>
      <c r="T1158" s="23"/>
      <c r="U1158" s="23"/>
      <c r="V1158" s="23"/>
      <c r="W1158" s="23"/>
      <c r="X1158" s="23"/>
      <c r="Y1158" s="23"/>
      <c r="Z1158" s="23"/>
      <c r="AA1158" s="23"/>
      <c r="AB1158" s="23"/>
      <c r="AC1158" s="23"/>
      <c r="AD1158" s="23"/>
      <c r="AE1158" s="23"/>
      <c r="AF1158" s="23"/>
      <c r="AG1158" s="23"/>
      <c r="AH1158" s="23"/>
      <c r="AI1158" s="23"/>
      <c r="AJ1158" s="23"/>
      <c r="AK1158" s="23"/>
      <c r="AL1158" s="23"/>
      <c r="AM1158" s="23"/>
      <c r="AN1158" s="23"/>
      <c r="AO1158" s="23"/>
      <c r="AP1158" s="23"/>
      <c r="AQ1158" s="23"/>
      <c r="AR1158" s="6" t="s">
        <v>68</v>
      </c>
      <c r="AS1158" s="23"/>
      <c r="AT1158" s="23"/>
      <c r="AU1158" s="23"/>
      <c r="AV1158" s="23"/>
      <c r="AW1158" s="23"/>
      <c r="AX1158" s="23"/>
      <c r="AY1158" s="23"/>
      <c r="AZ1158" s="23"/>
      <c r="BA1158" s="23"/>
      <c r="BB1158" s="23"/>
      <c r="BC1158" s="23"/>
      <c r="BD1158" s="23"/>
      <c r="BE1158" s="23"/>
      <c r="BF1158" s="23"/>
    </row>
    <row r="1159">
      <c r="A1159" s="5">
        <v>41727.0</v>
      </c>
      <c r="B1159" s="6" t="s">
        <v>9098</v>
      </c>
      <c r="C1159" s="6" t="s">
        <v>20649</v>
      </c>
      <c r="D1159" s="6" t="s">
        <v>20650</v>
      </c>
      <c r="E1159" s="6" t="s">
        <v>20651</v>
      </c>
      <c r="F1159" s="22" t="s">
        <v>20652</v>
      </c>
      <c r="G1159" s="6">
        <v>4850.0</v>
      </c>
      <c r="H1159" s="6">
        <v>1088.08</v>
      </c>
      <c r="I1159" s="6">
        <v>22.0</v>
      </c>
      <c r="J1159" s="6">
        <v>65.2848</v>
      </c>
      <c r="K1159" s="6">
        <v>6.0</v>
      </c>
      <c r="L1159" s="6">
        <v>93.42</v>
      </c>
      <c r="M1159" s="6">
        <v>38.99</v>
      </c>
      <c r="N1159" s="6" t="s">
        <v>61</v>
      </c>
      <c r="O1159" s="6">
        <v>2.0</v>
      </c>
      <c r="P1159" s="6">
        <v>0.0</v>
      </c>
      <c r="Q1159" s="6" t="s">
        <v>9098</v>
      </c>
      <c r="R1159" s="6" t="s">
        <v>16593</v>
      </c>
      <c r="S1159" s="6" t="s">
        <v>20653</v>
      </c>
      <c r="T1159" s="22" t="s">
        <v>20654</v>
      </c>
      <c r="U1159" s="6" t="s">
        <v>20655</v>
      </c>
      <c r="V1159" s="23"/>
      <c r="W1159" s="6" t="s">
        <v>9125</v>
      </c>
      <c r="X1159" s="23"/>
      <c r="Y1159" s="23"/>
      <c r="Z1159" s="23"/>
      <c r="AA1159" s="6" t="s">
        <v>1136</v>
      </c>
      <c r="AB1159" s="6" t="s">
        <v>185</v>
      </c>
      <c r="AC1159" s="6" t="s">
        <v>20658</v>
      </c>
      <c r="AD1159" s="6" t="s">
        <v>20659</v>
      </c>
      <c r="AE1159" s="22" t="s">
        <v>20661</v>
      </c>
      <c r="AF1159" s="22" t="s">
        <v>20666</v>
      </c>
      <c r="AG1159" s="23"/>
      <c r="AH1159" s="23"/>
      <c r="AI1159" s="23"/>
      <c r="AJ1159" s="23"/>
      <c r="AK1159" s="23"/>
      <c r="AL1159" s="23"/>
      <c r="AM1159" s="23"/>
      <c r="AN1159" s="23"/>
      <c r="AO1159" s="23"/>
      <c r="AP1159" s="23"/>
      <c r="AQ1159" s="23"/>
      <c r="AR1159" s="6" t="s">
        <v>86</v>
      </c>
      <c r="AS1159" s="23"/>
      <c r="AT1159" s="6" t="s">
        <v>20672</v>
      </c>
      <c r="AU1159" s="23"/>
      <c r="AV1159" s="22" t="s">
        <v>20654</v>
      </c>
      <c r="AW1159" s="22" t="s">
        <v>20654</v>
      </c>
      <c r="AX1159" s="22" t="s">
        <v>20674</v>
      </c>
      <c r="AY1159" s="23"/>
      <c r="AZ1159" s="23"/>
      <c r="BA1159" s="22" t="s">
        <v>20675</v>
      </c>
      <c r="BB1159" s="22" t="s">
        <v>20677</v>
      </c>
      <c r="BC1159" s="23"/>
      <c r="BD1159" s="23"/>
      <c r="BE1159" s="23"/>
      <c r="BF1159" s="23"/>
    </row>
    <row r="1160" hidden="1">
      <c r="A1160" s="5">
        <v>37914.0</v>
      </c>
      <c r="B1160" s="12">
        <v>43254.0</v>
      </c>
      <c r="C1160" s="6" t="s">
        <v>20678</v>
      </c>
      <c r="D1160" s="23"/>
      <c r="E1160" s="23"/>
      <c r="F1160" s="23"/>
      <c r="G1160" s="6">
        <v>10000.0</v>
      </c>
      <c r="H1160" s="23"/>
      <c r="I1160" s="6">
        <v>0.0</v>
      </c>
      <c r="J1160" s="6">
        <v>0.0</v>
      </c>
      <c r="K1160" s="6">
        <v>6.0</v>
      </c>
      <c r="L1160" s="6">
        <v>0.0</v>
      </c>
      <c r="M1160" s="6">
        <v>0.0</v>
      </c>
      <c r="N1160" s="6" t="s">
        <v>61</v>
      </c>
      <c r="O1160" s="6">
        <v>0.0</v>
      </c>
      <c r="P1160" s="6">
        <v>0.0</v>
      </c>
      <c r="Q1160" s="12">
        <v>43254.0</v>
      </c>
      <c r="R1160" s="6" t="s">
        <v>18090</v>
      </c>
      <c r="S1160" s="23"/>
      <c r="T1160" s="23"/>
      <c r="U1160" s="23"/>
      <c r="V1160" s="23"/>
      <c r="W1160" s="6" t="s">
        <v>20679</v>
      </c>
      <c r="X1160" s="23"/>
      <c r="Y1160" s="23"/>
      <c r="Z1160" s="23"/>
      <c r="AA1160" s="23"/>
      <c r="AB1160" s="23"/>
      <c r="AC1160" s="6" t="s">
        <v>20680</v>
      </c>
      <c r="AD1160" s="6" t="s">
        <v>20681</v>
      </c>
      <c r="AE1160" s="6" t="s">
        <v>1054</v>
      </c>
      <c r="AF1160" s="6" t="s">
        <v>20683</v>
      </c>
      <c r="AG1160" s="23"/>
      <c r="AH1160" s="23"/>
      <c r="AI1160" s="23"/>
      <c r="AJ1160" s="23"/>
      <c r="AK1160" s="23"/>
      <c r="AL1160" s="23"/>
      <c r="AM1160" s="23"/>
      <c r="AN1160" s="23"/>
      <c r="AO1160" s="23"/>
      <c r="AP1160" s="23"/>
      <c r="AQ1160" s="23"/>
      <c r="AR1160" s="6" t="s">
        <v>68</v>
      </c>
      <c r="AS1160" s="23"/>
      <c r="AT1160" s="23"/>
      <c r="AU1160" s="23"/>
      <c r="AV1160" s="22" t="s">
        <v>20684</v>
      </c>
      <c r="AW1160" s="22" t="s">
        <v>20684</v>
      </c>
      <c r="AX1160" s="23"/>
      <c r="AY1160" s="23"/>
      <c r="AZ1160" s="23"/>
      <c r="BA1160" s="23"/>
      <c r="BB1160" s="23"/>
      <c r="BC1160" s="23"/>
      <c r="BD1160" s="23"/>
      <c r="BE1160" s="23"/>
      <c r="BF1160" s="23"/>
    </row>
    <row r="1161" hidden="1">
      <c r="A1161" s="5">
        <v>37816.0</v>
      </c>
      <c r="B1161" s="6" t="s">
        <v>9477</v>
      </c>
      <c r="C1161" s="6" t="s">
        <v>20686</v>
      </c>
      <c r="D1161" s="23"/>
      <c r="E1161" s="23"/>
      <c r="F1161" s="23"/>
      <c r="G1161" s="6">
        <v>200.0</v>
      </c>
      <c r="H1161" s="23"/>
      <c r="I1161" s="6">
        <v>0.0</v>
      </c>
      <c r="J1161" s="6">
        <v>0.0</v>
      </c>
      <c r="K1161" s="6">
        <v>6.0</v>
      </c>
      <c r="L1161" s="6">
        <v>0.0</v>
      </c>
      <c r="M1161" s="6">
        <v>0.0</v>
      </c>
      <c r="N1161" s="6" t="s">
        <v>61</v>
      </c>
      <c r="O1161" s="6">
        <v>0.0</v>
      </c>
      <c r="P1161" s="6">
        <v>0.0</v>
      </c>
      <c r="Q1161" s="23"/>
      <c r="R1161" s="23"/>
      <c r="S1161" s="23"/>
      <c r="T1161" s="23"/>
      <c r="U1161" s="23"/>
      <c r="V1161" s="23"/>
      <c r="W1161" s="23"/>
      <c r="X1161" s="23"/>
      <c r="Y1161" s="23"/>
      <c r="Z1161" s="23"/>
      <c r="AA1161" s="23"/>
      <c r="AB1161" s="23"/>
      <c r="AC1161" s="23"/>
      <c r="AD1161" s="23"/>
      <c r="AE1161" s="23"/>
      <c r="AF1161" s="23"/>
      <c r="AG1161" s="23"/>
      <c r="AH1161" s="23"/>
      <c r="AI1161" s="23"/>
      <c r="AJ1161" s="23"/>
      <c r="AK1161" s="23"/>
      <c r="AL1161" s="23"/>
      <c r="AM1161" s="23"/>
      <c r="AN1161" s="23"/>
      <c r="AO1161" s="23"/>
      <c r="AP1161" s="23"/>
      <c r="AQ1161" s="23"/>
      <c r="AR1161" s="6" t="s">
        <v>68</v>
      </c>
      <c r="AS1161" s="23"/>
      <c r="AT1161" s="23"/>
      <c r="AU1161" s="23"/>
      <c r="AV1161" s="23"/>
      <c r="AW1161" s="23"/>
      <c r="AX1161" s="23"/>
      <c r="AY1161" s="23"/>
      <c r="AZ1161" s="23"/>
      <c r="BA1161" s="23"/>
      <c r="BB1161" s="23"/>
      <c r="BC1161" s="23"/>
      <c r="BD1161" s="23"/>
      <c r="BE1161" s="23"/>
      <c r="BF1161" s="23"/>
    </row>
    <row r="1162" hidden="1">
      <c r="A1162" s="5">
        <v>38359.0</v>
      </c>
      <c r="B1162" s="12">
        <v>43194.0</v>
      </c>
      <c r="C1162" s="6" t="s">
        <v>20687</v>
      </c>
      <c r="D1162" s="23"/>
      <c r="E1162" s="23"/>
      <c r="F1162" s="23"/>
      <c r="G1162" s="6">
        <v>3000.0</v>
      </c>
      <c r="H1162" s="23"/>
      <c r="I1162" s="6">
        <v>0.0</v>
      </c>
      <c r="J1162" s="6">
        <v>0.0</v>
      </c>
      <c r="K1162" s="6">
        <v>6.0</v>
      </c>
      <c r="L1162" s="6">
        <v>0.0</v>
      </c>
      <c r="M1162" s="6">
        <v>0.0</v>
      </c>
      <c r="N1162" s="6" t="s">
        <v>61</v>
      </c>
      <c r="O1162" s="6">
        <v>0.0</v>
      </c>
      <c r="P1162" s="6">
        <v>0.0</v>
      </c>
      <c r="Q1162" s="23"/>
      <c r="R1162" s="23"/>
      <c r="S1162" s="23"/>
      <c r="T1162" s="23"/>
      <c r="U1162" s="23"/>
      <c r="V1162" s="23"/>
      <c r="W1162" s="23"/>
      <c r="X1162" s="23"/>
      <c r="Y1162" s="23"/>
      <c r="Z1162" s="23"/>
      <c r="AA1162" s="23"/>
      <c r="AB1162" s="23"/>
      <c r="AC1162" s="23"/>
      <c r="AD1162" s="23"/>
      <c r="AE1162" s="23"/>
      <c r="AF1162" s="23"/>
      <c r="AG1162" s="23"/>
      <c r="AH1162" s="23"/>
      <c r="AI1162" s="23"/>
      <c r="AJ1162" s="23"/>
      <c r="AK1162" s="23"/>
      <c r="AL1162" s="23"/>
      <c r="AM1162" s="23"/>
      <c r="AN1162" s="23"/>
      <c r="AO1162" s="23"/>
      <c r="AP1162" s="23"/>
      <c r="AQ1162" s="23"/>
      <c r="AR1162" s="6" t="s">
        <v>68</v>
      </c>
      <c r="AS1162" s="23"/>
      <c r="AT1162" s="23"/>
      <c r="AU1162" s="23"/>
      <c r="AV1162" s="22" t="s">
        <v>20568</v>
      </c>
      <c r="AW1162" s="22" t="s">
        <v>20568</v>
      </c>
      <c r="AX1162" s="23"/>
      <c r="AY1162" s="23"/>
      <c r="AZ1162" s="23"/>
      <c r="BA1162" s="23"/>
      <c r="BB1162" s="23"/>
      <c r="BC1162" s="23"/>
      <c r="BD1162" s="23"/>
      <c r="BE1162" s="23"/>
      <c r="BF1162" s="23"/>
    </row>
    <row r="1163" hidden="1">
      <c r="A1163" s="5">
        <v>37465.0</v>
      </c>
      <c r="B1163" s="12">
        <v>43345.0</v>
      </c>
      <c r="C1163" s="6" t="s">
        <v>20692</v>
      </c>
      <c r="D1163" s="23"/>
      <c r="E1163" s="23"/>
      <c r="F1163" s="23"/>
      <c r="G1163" s="6">
        <v>800.0</v>
      </c>
      <c r="H1163" s="23"/>
      <c r="I1163" s="6">
        <v>0.0</v>
      </c>
      <c r="J1163" s="6">
        <v>0.0</v>
      </c>
      <c r="K1163" s="6">
        <v>6.0</v>
      </c>
      <c r="L1163" s="6">
        <v>0.0</v>
      </c>
      <c r="M1163" s="6">
        <v>0.0</v>
      </c>
      <c r="N1163" s="6" t="s">
        <v>61</v>
      </c>
      <c r="O1163" s="6">
        <v>0.0</v>
      </c>
      <c r="P1163" s="6">
        <v>0.0</v>
      </c>
      <c r="Q1163" s="23"/>
      <c r="R1163" s="23"/>
      <c r="S1163" s="23"/>
      <c r="T1163" s="23"/>
      <c r="U1163" s="23"/>
      <c r="V1163" s="23"/>
      <c r="W1163" s="23"/>
      <c r="X1163" s="23"/>
      <c r="Y1163" s="23"/>
      <c r="Z1163" s="23"/>
      <c r="AA1163" s="23"/>
      <c r="AB1163" s="23"/>
      <c r="AC1163" s="23"/>
      <c r="AD1163" s="23"/>
      <c r="AE1163" s="23"/>
      <c r="AF1163" s="23"/>
      <c r="AG1163" s="23"/>
      <c r="AH1163" s="23"/>
      <c r="AI1163" s="23"/>
      <c r="AJ1163" s="23"/>
      <c r="AK1163" s="23"/>
      <c r="AL1163" s="23"/>
      <c r="AM1163" s="23"/>
      <c r="AN1163" s="23"/>
      <c r="AO1163" s="23"/>
      <c r="AP1163" s="23"/>
      <c r="AQ1163" s="23"/>
      <c r="AR1163" s="6" t="s">
        <v>68</v>
      </c>
      <c r="AS1163" s="23"/>
      <c r="AT1163" s="23"/>
      <c r="AU1163" s="23"/>
      <c r="AV1163" s="23"/>
      <c r="AW1163" s="23"/>
      <c r="AX1163" s="23"/>
      <c r="AY1163" s="23"/>
      <c r="AZ1163" s="23"/>
      <c r="BA1163" s="23"/>
      <c r="BB1163" s="23"/>
      <c r="BC1163" s="23"/>
      <c r="BD1163" s="23"/>
      <c r="BE1163" s="23"/>
      <c r="BF1163" s="23"/>
    </row>
    <row r="1164" hidden="1">
      <c r="A1164" s="5">
        <v>38625.0</v>
      </c>
      <c r="B1164" s="6" t="s">
        <v>8944</v>
      </c>
      <c r="C1164" s="6" t="s">
        <v>20694</v>
      </c>
      <c r="D1164" s="23"/>
      <c r="E1164" s="23"/>
      <c r="F1164" s="23"/>
      <c r="G1164" s="6">
        <v>2.0E7</v>
      </c>
      <c r="H1164" s="23"/>
      <c r="I1164" s="6">
        <v>0.0</v>
      </c>
      <c r="J1164" s="6">
        <v>0.0</v>
      </c>
      <c r="K1164" s="6">
        <v>6.0</v>
      </c>
      <c r="L1164" s="6">
        <v>0.0</v>
      </c>
      <c r="M1164" s="6">
        <v>0.0</v>
      </c>
      <c r="N1164" s="6" t="s">
        <v>61</v>
      </c>
      <c r="O1164" s="6">
        <v>0.0</v>
      </c>
      <c r="P1164" s="6">
        <v>0.0</v>
      </c>
      <c r="Q1164" s="23"/>
      <c r="R1164" s="23"/>
      <c r="S1164" s="23"/>
      <c r="T1164" s="23"/>
      <c r="U1164" s="23"/>
      <c r="V1164" s="23"/>
      <c r="W1164" s="23"/>
      <c r="X1164" s="23"/>
      <c r="Y1164" s="23"/>
      <c r="Z1164" s="23"/>
      <c r="AA1164" s="23"/>
      <c r="AB1164" s="23"/>
      <c r="AC1164" s="23"/>
      <c r="AD1164" s="23"/>
      <c r="AE1164" s="23"/>
      <c r="AF1164" s="23"/>
      <c r="AG1164" s="23"/>
      <c r="AH1164" s="23"/>
      <c r="AI1164" s="23"/>
      <c r="AJ1164" s="23"/>
      <c r="AK1164" s="23"/>
      <c r="AL1164" s="23"/>
      <c r="AM1164" s="23"/>
      <c r="AN1164" s="23"/>
      <c r="AO1164" s="23"/>
      <c r="AP1164" s="23"/>
      <c r="AQ1164" s="23"/>
      <c r="AR1164" s="6" t="s">
        <v>68</v>
      </c>
      <c r="AS1164" s="23"/>
      <c r="AT1164" s="23"/>
      <c r="AU1164" s="23"/>
      <c r="AV1164" s="23"/>
      <c r="AW1164" s="23"/>
      <c r="AX1164" s="23"/>
      <c r="AY1164" s="23"/>
      <c r="AZ1164" s="23"/>
      <c r="BA1164" s="23"/>
      <c r="BB1164" s="23"/>
      <c r="BC1164" s="23"/>
      <c r="BD1164" s="23"/>
      <c r="BE1164" s="23"/>
      <c r="BF1164" s="23"/>
    </row>
    <row r="1165" hidden="1">
      <c r="A1165" s="5">
        <v>38354.0</v>
      </c>
      <c r="B1165" s="12">
        <v>43194.0</v>
      </c>
      <c r="C1165" s="6" t="s">
        <v>20696</v>
      </c>
      <c r="D1165" s="23"/>
      <c r="E1165" s="23"/>
      <c r="F1165" s="23"/>
      <c r="G1165" s="6">
        <v>1800.0</v>
      </c>
      <c r="H1165" s="23"/>
      <c r="I1165" s="6">
        <v>0.0</v>
      </c>
      <c r="J1165" s="6">
        <v>0.0</v>
      </c>
      <c r="K1165" s="6">
        <v>6.0</v>
      </c>
      <c r="L1165" s="6">
        <v>0.0</v>
      </c>
      <c r="M1165" s="6">
        <v>0.0</v>
      </c>
      <c r="N1165" s="6" t="s">
        <v>61</v>
      </c>
      <c r="O1165" s="6">
        <v>0.0</v>
      </c>
      <c r="P1165" s="6">
        <v>0.0</v>
      </c>
      <c r="Q1165" s="23"/>
      <c r="R1165" s="23"/>
      <c r="S1165" s="23"/>
      <c r="T1165" s="23"/>
      <c r="U1165" s="23"/>
      <c r="V1165" s="23"/>
      <c r="W1165" s="23"/>
      <c r="X1165" s="23"/>
      <c r="Y1165" s="23"/>
      <c r="Z1165" s="23"/>
      <c r="AA1165" s="23"/>
      <c r="AB1165" s="23"/>
      <c r="AC1165" s="23"/>
      <c r="AD1165" s="23"/>
      <c r="AE1165" s="23"/>
      <c r="AF1165" s="23"/>
      <c r="AG1165" s="23"/>
      <c r="AH1165" s="23"/>
      <c r="AI1165" s="23"/>
      <c r="AJ1165" s="23"/>
      <c r="AK1165" s="23"/>
      <c r="AL1165" s="23"/>
      <c r="AM1165" s="23"/>
      <c r="AN1165" s="23"/>
      <c r="AO1165" s="23"/>
      <c r="AP1165" s="23"/>
      <c r="AQ1165" s="23"/>
      <c r="AR1165" s="6" t="s">
        <v>68</v>
      </c>
      <c r="AS1165" s="23"/>
      <c r="AT1165" s="23"/>
      <c r="AU1165" s="23"/>
      <c r="AV1165" s="22" t="s">
        <v>20698</v>
      </c>
      <c r="AW1165" s="22" t="s">
        <v>20698</v>
      </c>
      <c r="AX1165" s="23"/>
      <c r="AY1165" s="23"/>
      <c r="AZ1165" s="23"/>
      <c r="BA1165" s="23"/>
      <c r="BB1165" s="23"/>
      <c r="BC1165" s="23"/>
      <c r="BD1165" s="23"/>
      <c r="BE1165" s="23"/>
      <c r="BF1165" s="23"/>
    </row>
    <row r="1166">
      <c r="A1166" s="5">
        <v>41619.0</v>
      </c>
      <c r="B1166" s="12">
        <v>43323.0</v>
      </c>
      <c r="C1166" s="6" t="s">
        <v>20701</v>
      </c>
      <c r="D1166" s="6" t="s">
        <v>12457</v>
      </c>
      <c r="E1166" s="22" t="s">
        <v>20702</v>
      </c>
      <c r="F1166" s="22" t="s">
        <v>20704</v>
      </c>
      <c r="G1166" s="6">
        <v>2500.0</v>
      </c>
      <c r="H1166" s="6">
        <v>1214.67</v>
      </c>
      <c r="I1166" s="6">
        <v>48.0</v>
      </c>
      <c r="J1166" s="6">
        <v>72.8802</v>
      </c>
      <c r="K1166" s="6">
        <v>6.0</v>
      </c>
      <c r="L1166" s="6">
        <v>66.75</v>
      </c>
      <c r="M1166" s="6">
        <v>39.52</v>
      </c>
      <c r="N1166" s="6" t="s">
        <v>61</v>
      </c>
      <c r="O1166" s="6">
        <v>1.0</v>
      </c>
      <c r="P1166" s="6">
        <v>0.0</v>
      </c>
      <c r="Q1166" s="12">
        <v>43323.0</v>
      </c>
      <c r="R1166" s="6" t="s">
        <v>20707</v>
      </c>
      <c r="S1166" s="6" t="s">
        <v>12467</v>
      </c>
      <c r="T1166" s="22" t="s">
        <v>12468</v>
      </c>
      <c r="U1166" s="6" t="s">
        <v>20709</v>
      </c>
      <c r="V1166" s="23"/>
      <c r="W1166" s="6" t="s">
        <v>20710</v>
      </c>
      <c r="X1166" s="23"/>
      <c r="Y1166" s="23"/>
      <c r="Z1166" s="23"/>
      <c r="AA1166" s="23"/>
      <c r="AB1166" s="6" t="s">
        <v>155</v>
      </c>
      <c r="AC1166" s="6" t="s">
        <v>20711</v>
      </c>
      <c r="AD1166" s="6" t="s">
        <v>20712</v>
      </c>
      <c r="AE1166" s="6" t="s">
        <v>20714</v>
      </c>
      <c r="AF1166" s="6" t="s">
        <v>20718</v>
      </c>
      <c r="AG1166" s="23"/>
      <c r="AH1166" s="23"/>
      <c r="AI1166" s="23"/>
      <c r="AJ1166" s="23"/>
      <c r="AK1166" s="23"/>
      <c r="AL1166" s="6" t="s">
        <v>20719</v>
      </c>
      <c r="AM1166" s="23"/>
      <c r="AN1166" s="23"/>
      <c r="AO1166" s="23"/>
      <c r="AP1166" s="23"/>
      <c r="AQ1166" s="23"/>
      <c r="AR1166" s="6" t="s">
        <v>86</v>
      </c>
      <c r="AS1166" s="23"/>
      <c r="AT1166" s="6" t="s">
        <v>12482</v>
      </c>
      <c r="AU1166" s="23"/>
      <c r="AV1166" s="6" t="s">
        <v>12483</v>
      </c>
      <c r="AW1166" s="22" t="s">
        <v>12485</v>
      </c>
      <c r="AX1166" s="22" t="s">
        <v>10726</v>
      </c>
      <c r="AY1166" s="22" t="s">
        <v>10732</v>
      </c>
      <c r="AZ1166" s="23"/>
      <c r="BA1166" s="22" t="s">
        <v>10737</v>
      </c>
      <c r="BB1166" s="22" t="s">
        <v>10738</v>
      </c>
      <c r="BC1166" s="23"/>
      <c r="BD1166" s="6" t="s">
        <v>10739</v>
      </c>
      <c r="BE1166" s="6" t="s">
        <v>10740</v>
      </c>
      <c r="BF1166" s="23"/>
    </row>
    <row r="1167" hidden="1">
      <c r="A1167" s="5">
        <v>37255.0</v>
      </c>
      <c r="B1167" s="6" t="s">
        <v>6179</v>
      </c>
      <c r="C1167" s="6" t="s">
        <v>20740</v>
      </c>
      <c r="D1167" s="23"/>
      <c r="E1167" s="23"/>
      <c r="F1167" s="23"/>
      <c r="G1167" s="6">
        <v>25000.0</v>
      </c>
      <c r="H1167" s="23"/>
      <c r="I1167" s="6">
        <v>0.0</v>
      </c>
      <c r="J1167" s="6">
        <v>0.0</v>
      </c>
      <c r="K1167" s="6">
        <v>6.0</v>
      </c>
      <c r="L1167" s="6">
        <v>0.0</v>
      </c>
      <c r="M1167" s="6">
        <v>0.0</v>
      </c>
      <c r="N1167" s="6" t="s">
        <v>61</v>
      </c>
      <c r="O1167" s="6">
        <v>0.0</v>
      </c>
      <c r="P1167" s="6">
        <v>0.0</v>
      </c>
      <c r="Q1167" s="23"/>
      <c r="R1167" s="23"/>
      <c r="S1167" s="23"/>
      <c r="T1167" s="23"/>
      <c r="U1167" s="23"/>
      <c r="V1167" s="23"/>
      <c r="W1167" s="23"/>
      <c r="X1167" s="23"/>
      <c r="Y1167" s="23"/>
      <c r="Z1167" s="23"/>
      <c r="AA1167" s="23"/>
      <c r="AB1167" s="23"/>
      <c r="AC1167" s="23"/>
      <c r="AD1167" s="23"/>
      <c r="AE1167" s="23"/>
      <c r="AF1167" s="23"/>
      <c r="AG1167" s="23"/>
      <c r="AH1167" s="23"/>
      <c r="AI1167" s="23"/>
      <c r="AJ1167" s="23"/>
      <c r="AK1167" s="23"/>
      <c r="AL1167" s="23"/>
      <c r="AM1167" s="23"/>
      <c r="AN1167" s="23"/>
      <c r="AO1167" s="23"/>
      <c r="AP1167" s="23"/>
      <c r="AQ1167" s="23"/>
      <c r="AR1167" s="6" t="s">
        <v>68</v>
      </c>
      <c r="AS1167" s="23"/>
      <c r="AT1167" s="23"/>
      <c r="AU1167" s="23"/>
      <c r="AV1167" s="22" t="s">
        <v>18940</v>
      </c>
      <c r="AW1167" s="22" t="s">
        <v>18940</v>
      </c>
      <c r="AX1167" s="23"/>
      <c r="AY1167" s="23"/>
      <c r="AZ1167" s="23"/>
      <c r="BA1167" s="23"/>
      <c r="BB1167" s="23"/>
      <c r="BC1167" s="23"/>
      <c r="BD1167" s="23"/>
      <c r="BE1167" s="23"/>
      <c r="BF1167" s="23"/>
    </row>
    <row r="1168" hidden="1">
      <c r="A1168" s="5">
        <v>42139.0</v>
      </c>
      <c r="B1168" s="6" t="s">
        <v>9098</v>
      </c>
      <c r="C1168" s="6" t="s">
        <v>20746</v>
      </c>
      <c r="D1168" s="6" t="s">
        <v>20747</v>
      </c>
      <c r="E1168" s="6" t="s">
        <v>20748</v>
      </c>
      <c r="F1168" s="22" t="s">
        <v>20749</v>
      </c>
      <c r="G1168" s="6">
        <v>1000000.0</v>
      </c>
      <c r="H1168" s="23"/>
      <c r="I1168" s="6">
        <v>0.0</v>
      </c>
      <c r="J1168" s="6">
        <v>0.0</v>
      </c>
      <c r="K1168" s="6">
        <v>6.0</v>
      </c>
      <c r="L1168" s="6">
        <v>0.0</v>
      </c>
      <c r="M1168" s="6">
        <v>0.0</v>
      </c>
      <c r="N1168" s="6" t="s">
        <v>61</v>
      </c>
      <c r="O1168" s="6">
        <v>0.0</v>
      </c>
      <c r="P1168" s="6">
        <v>0.0</v>
      </c>
      <c r="Q1168" s="23"/>
      <c r="R1168" s="23"/>
      <c r="S1168" s="6" t="s">
        <v>20751</v>
      </c>
      <c r="T1168" s="22" t="s">
        <v>20752</v>
      </c>
      <c r="U1168" s="6" t="s">
        <v>20754</v>
      </c>
      <c r="V1168" s="23"/>
      <c r="W1168" s="23"/>
      <c r="X1168" s="23"/>
      <c r="Y1168" s="23"/>
      <c r="Z1168" s="23"/>
      <c r="AA1168" s="23"/>
      <c r="AB1168" s="23"/>
      <c r="AC1168" s="23"/>
      <c r="AD1168" s="23"/>
      <c r="AE1168" s="23"/>
      <c r="AF1168" s="23"/>
      <c r="AG1168" s="23"/>
      <c r="AH1168" s="23"/>
      <c r="AI1168" s="23"/>
      <c r="AJ1168" s="23"/>
      <c r="AK1168" s="23"/>
      <c r="AL1168" s="23"/>
      <c r="AM1168" s="23"/>
      <c r="AN1168" s="23"/>
      <c r="AO1168" s="23"/>
      <c r="AP1168" s="23"/>
      <c r="AQ1168" s="23"/>
      <c r="AR1168" s="6" t="s">
        <v>68</v>
      </c>
      <c r="AS1168" s="23"/>
      <c r="AT1168" s="23"/>
      <c r="AU1168" s="23"/>
      <c r="AV1168" s="22" t="s">
        <v>20752</v>
      </c>
      <c r="AW1168" s="22" t="s">
        <v>20752</v>
      </c>
      <c r="AX1168" s="23"/>
      <c r="AY1168" s="23"/>
      <c r="AZ1168" s="23"/>
      <c r="BA1168" s="23"/>
      <c r="BB1168" s="23"/>
      <c r="BC1168" s="23"/>
      <c r="BD1168" s="23"/>
      <c r="BE1168" s="23"/>
      <c r="BF1168" s="23"/>
    </row>
    <row r="1169" hidden="1">
      <c r="A1169" s="5">
        <v>38861.0</v>
      </c>
      <c r="B1169" s="6" t="s">
        <v>20757</v>
      </c>
      <c r="C1169" s="6" t="s">
        <v>20759</v>
      </c>
      <c r="D1169" s="23"/>
      <c r="E1169" s="23"/>
      <c r="F1169" s="23"/>
      <c r="G1169" s="6">
        <v>25000.0</v>
      </c>
      <c r="H1169" s="23"/>
      <c r="I1169" s="6">
        <v>0.0</v>
      </c>
      <c r="J1169" s="6">
        <v>0.0</v>
      </c>
      <c r="K1169" s="6">
        <v>6.0</v>
      </c>
      <c r="L1169" s="6">
        <v>0.0</v>
      </c>
      <c r="M1169" s="6">
        <v>0.0</v>
      </c>
      <c r="N1169" s="6" t="s">
        <v>61</v>
      </c>
      <c r="O1169" s="6">
        <v>0.0</v>
      </c>
      <c r="P1169" s="6">
        <v>0.0</v>
      </c>
      <c r="Q1169" s="23"/>
      <c r="R1169" s="23"/>
      <c r="S1169" s="23"/>
      <c r="T1169" s="23"/>
      <c r="U1169" s="23"/>
      <c r="V1169" s="23"/>
      <c r="W1169" s="23"/>
      <c r="X1169" s="23"/>
      <c r="Y1169" s="23"/>
      <c r="Z1169" s="23"/>
      <c r="AA1169" s="23"/>
      <c r="AB1169" s="23"/>
      <c r="AC1169" s="23"/>
      <c r="AD1169" s="23"/>
      <c r="AE1169" s="23"/>
      <c r="AF1169" s="23"/>
      <c r="AG1169" s="23"/>
      <c r="AH1169" s="23"/>
      <c r="AI1169" s="23"/>
      <c r="AJ1169" s="23"/>
      <c r="AK1169" s="23"/>
      <c r="AL1169" s="23"/>
      <c r="AM1169" s="23"/>
      <c r="AN1169" s="23"/>
      <c r="AO1169" s="23"/>
      <c r="AP1169" s="23"/>
      <c r="AQ1169" s="23"/>
      <c r="AR1169" s="6" t="s">
        <v>68</v>
      </c>
      <c r="AS1169" s="23"/>
      <c r="AT1169" s="23"/>
      <c r="AU1169" s="23"/>
      <c r="AV1169" s="23"/>
      <c r="AW1169" s="23"/>
      <c r="AX1169" s="23"/>
      <c r="AY1169" s="23"/>
      <c r="AZ1169" s="23"/>
      <c r="BA1169" s="23"/>
      <c r="BB1169" s="23"/>
      <c r="BC1169" s="23"/>
      <c r="BD1169" s="23"/>
      <c r="BE1169" s="23"/>
      <c r="BF1169" s="23"/>
    </row>
    <row r="1170" hidden="1">
      <c r="A1170" s="5">
        <v>38473.0</v>
      </c>
      <c r="B1170" s="6" t="s">
        <v>13019</v>
      </c>
      <c r="C1170" s="6" t="s">
        <v>20763</v>
      </c>
      <c r="D1170" s="23"/>
      <c r="E1170" s="23"/>
      <c r="F1170" s="23"/>
      <c r="G1170" s="6">
        <v>2000.0</v>
      </c>
      <c r="H1170" s="23"/>
      <c r="I1170" s="6">
        <v>0.0</v>
      </c>
      <c r="J1170" s="6">
        <v>0.0</v>
      </c>
      <c r="K1170" s="6">
        <v>6.0</v>
      </c>
      <c r="L1170" s="6">
        <v>0.0</v>
      </c>
      <c r="M1170" s="6">
        <v>0.0</v>
      </c>
      <c r="N1170" s="6" t="s">
        <v>61</v>
      </c>
      <c r="O1170" s="6">
        <v>0.0</v>
      </c>
      <c r="P1170" s="6">
        <v>0.0</v>
      </c>
      <c r="Q1170" s="23"/>
      <c r="R1170" s="23"/>
      <c r="S1170" s="23"/>
      <c r="T1170" s="23"/>
      <c r="U1170" s="23"/>
      <c r="V1170" s="23"/>
      <c r="W1170" s="23"/>
      <c r="X1170" s="23"/>
      <c r="Y1170" s="23"/>
      <c r="Z1170" s="23"/>
      <c r="AA1170" s="23"/>
      <c r="AB1170" s="23"/>
      <c r="AC1170" s="23"/>
      <c r="AD1170" s="23"/>
      <c r="AE1170" s="23"/>
      <c r="AF1170" s="23"/>
      <c r="AG1170" s="23"/>
      <c r="AH1170" s="23"/>
      <c r="AI1170" s="23"/>
      <c r="AJ1170" s="23"/>
      <c r="AK1170" s="23"/>
      <c r="AL1170" s="23"/>
      <c r="AM1170" s="23"/>
      <c r="AN1170" s="23"/>
      <c r="AO1170" s="23"/>
      <c r="AP1170" s="23"/>
      <c r="AQ1170" s="23"/>
      <c r="AR1170" s="6" t="s">
        <v>68</v>
      </c>
      <c r="AS1170" s="23"/>
      <c r="AT1170" s="23"/>
      <c r="AU1170" s="23"/>
      <c r="AV1170" s="22" t="s">
        <v>20767</v>
      </c>
      <c r="AW1170" s="22" t="s">
        <v>20767</v>
      </c>
      <c r="AX1170" s="23"/>
      <c r="AY1170" s="23"/>
      <c r="AZ1170" s="23"/>
      <c r="BA1170" s="23"/>
      <c r="BB1170" s="23"/>
      <c r="BC1170" s="23"/>
      <c r="BD1170" s="23"/>
      <c r="BE1170" s="23"/>
      <c r="BF1170" s="23"/>
    </row>
    <row r="1171" hidden="1">
      <c r="A1171" s="5">
        <v>37562.0</v>
      </c>
      <c r="B1171" s="6" t="s">
        <v>9706</v>
      </c>
      <c r="C1171" s="6" t="s">
        <v>20772</v>
      </c>
      <c r="D1171" s="23"/>
      <c r="E1171" s="23"/>
      <c r="F1171" s="23"/>
      <c r="G1171" s="6">
        <v>170000.0</v>
      </c>
      <c r="H1171" s="23"/>
      <c r="I1171" s="6">
        <v>0.0</v>
      </c>
      <c r="J1171" s="6">
        <v>0.0</v>
      </c>
      <c r="K1171" s="6">
        <v>6.0</v>
      </c>
      <c r="L1171" s="6">
        <v>0.0</v>
      </c>
      <c r="M1171" s="6">
        <v>0.0</v>
      </c>
      <c r="N1171" s="6" t="s">
        <v>61</v>
      </c>
      <c r="O1171" s="6">
        <v>0.0</v>
      </c>
      <c r="P1171" s="6">
        <v>0.0</v>
      </c>
      <c r="Q1171" s="23"/>
      <c r="R1171" s="23"/>
      <c r="S1171" s="23"/>
      <c r="T1171" s="23"/>
      <c r="U1171" s="23"/>
      <c r="V1171" s="23"/>
      <c r="W1171" s="23"/>
      <c r="X1171" s="23"/>
      <c r="Y1171" s="23"/>
      <c r="Z1171" s="23"/>
      <c r="AA1171" s="23"/>
      <c r="AB1171" s="23"/>
      <c r="AC1171" s="23"/>
      <c r="AD1171" s="23"/>
      <c r="AE1171" s="23"/>
      <c r="AF1171" s="23"/>
      <c r="AG1171" s="23"/>
      <c r="AH1171" s="23"/>
      <c r="AI1171" s="23"/>
      <c r="AJ1171" s="23"/>
      <c r="AK1171" s="23"/>
      <c r="AL1171" s="23"/>
      <c r="AM1171" s="23"/>
      <c r="AN1171" s="23"/>
      <c r="AO1171" s="23"/>
      <c r="AP1171" s="23"/>
      <c r="AQ1171" s="23"/>
      <c r="AR1171" s="6" t="s">
        <v>68</v>
      </c>
      <c r="AS1171" s="23"/>
      <c r="AT1171" s="23"/>
      <c r="AU1171" s="23"/>
      <c r="AV1171" s="23"/>
      <c r="AW1171" s="23"/>
      <c r="AX1171" s="23"/>
      <c r="AY1171" s="23"/>
      <c r="AZ1171" s="23"/>
      <c r="BA1171" s="23"/>
      <c r="BB1171" s="23"/>
      <c r="BC1171" s="23"/>
      <c r="BD1171" s="23"/>
      <c r="BE1171" s="23"/>
      <c r="BF1171" s="23"/>
    </row>
    <row r="1172">
      <c r="A1172" s="5">
        <v>41761.0</v>
      </c>
      <c r="B1172" s="6" t="s">
        <v>14746</v>
      </c>
      <c r="C1172" s="6" t="s">
        <v>20776</v>
      </c>
      <c r="D1172" s="6" t="s">
        <v>20777</v>
      </c>
      <c r="E1172" s="6" t="s">
        <v>20778</v>
      </c>
      <c r="F1172" s="22" t="s">
        <v>20779</v>
      </c>
      <c r="G1172" s="6">
        <v>8000.0</v>
      </c>
      <c r="H1172" s="23"/>
      <c r="I1172" s="6">
        <v>0.0</v>
      </c>
      <c r="J1172" s="6">
        <v>0.0</v>
      </c>
      <c r="K1172" s="6">
        <v>6.0</v>
      </c>
      <c r="L1172" s="6">
        <v>0.0</v>
      </c>
      <c r="M1172" s="6">
        <v>0.0</v>
      </c>
      <c r="N1172" s="6" t="s">
        <v>61</v>
      </c>
      <c r="O1172" s="6">
        <v>0.0</v>
      </c>
      <c r="P1172" s="6">
        <v>0.0</v>
      </c>
      <c r="Q1172" s="6" t="s">
        <v>14746</v>
      </c>
      <c r="R1172" s="6" t="s">
        <v>10891</v>
      </c>
      <c r="S1172" s="6" t="s">
        <v>11648</v>
      </c>
      <c r="T1172" s="22" t="s">
        <v>20781</v>
      </c>
      <c r="U1172" s="6" t="s">
        <v>20782</v>
      </c>
      <c r="V1172" s="23"/>
      <c r="W1172" s="6" t="s">
        <v>9125</v>
      </c>
      <c r="X1172" s="23"/>
      <c r="Y1172" s="23"/>
      <c r="Z1172" s="23"/>
      <c r="AA1172" s="23"/>
      <c r="AB1172" s="6" t="s">
        <v>185</v>
      </c>
      <c r="AC1172" s="6" t="s">
        <v>20783</v>
      </c>
      <c r="AD1172" s="6" t="s">
        <v>20785</v>
      </c>
      <c r="AE1172" s="6" t="s">
        <v>20786</v>
      </c>
      <c r="AF1172" s="6" t="s">
        <v>20787</v>
      </c>
      <c r="AG1172" s="23"/>
      <c r="AH1172" s="23"/>
      <c r="AI1172" s="23"/>
      <c r="AJ1172" s="23"/>
      <c r="AK1172" s="23"/>
      <c r="AL1172" s="6" t="s">
        <v>20788</v>
      </c>
      <c r="AM1172" s="23"/>
      <c r="AN1172" s="23"/>
      <c r="AO1172" s="23"/>
      <c r="AP1172" s="23"/>
      <c r="AQ1172" s="23"/>
      <c r="AR1172" s="6" t="s">
        <v>86</v>
      </c>
      <c r="AS1172" s="23"/>
      <c r="AT1172" s="6" t="s">
        <v>20789</v>
      </c>
      <c r="AU1172" s="23"/>
      <c r="AV1172" s="22" t="s">
        <v>20790</v>
      </c>
      <c r="AW1172" s="22" t="s">
        <v>20790</v>
      </c>
      <c r="AX1172" s="22" t="s">
        <v>20791</v>
      </c>
      <c r="AY1172" s="23"/>
      <c r="AZ1172" s="23"/>
      <c r="BA1172" s="22" t="s">
        <v>20796</v>
      </c>
      <c r="BB1172" s="22" t="s">
        <v>20797</v>
      </c>
      <c r="BC1172" s="23"/>
      <c r="BD1172" s="23"/>
      <c r="BE1172" s="23"/>
      <c r="BF1172" s="23"/>
    </row>
    <row r="1173" hidden="1">
      <c r="A1173" s="5">
        <v>40261.0</v>
      </c>
      <c r="B1173" s="6" t="s">
        <v>14473</v>
      </c>
      <c r="C1173" s="6" t="s">
        <v>20798</v>
      </c>
      <c r="D1173" s="23"/>
      <c r="E1173" s="23"/>
      <c r="F1173" s="23"/>
      <c r="G1173" s="6">
        <v>222.0</v>
      </c>
      <c r="H1173" s="23"/>
      <c r="I1173" s="6">
        <v>0.0</v>
      </c>
      <c r="J1173" s="6">
        <v>0.0</v>
      </c>
      <c r="K1173" s="6">
        <v>6.0</v>
      </c>
      <c r="L1173" s="6">
        <v>0.0</v>
      </c>
      <c r="M1173" s="6">
        <v>0.0</v>
      </c>
      <c r="N1173" s="6" t="s">
        <v>61</v>
      </c>
      <c r="O1173" s="6">
        <v>0.0</v>
      </c>
      <c r="P1173" s="6">
        <v>0.0</v>
      </c>
      <c r="Q1173" s="23"/>
      <c r="R1173" s="23"/>
      <c r="S1173" s="23"/>
      <c r="T1173" s="23"/>
      <c r="U1173" s="23"/>
      <c r="V1173" s="23"/>
      <c r="W1173" s="23"/>
      <c r="X1173" s="23"/>
      <c r="Y1173" s="23"/>
      <c r="Z1173" s="23"/>
      <c r="AA1173" s="23"/>
      <c r="AB1173" s="23"/>
      <c r="AC1173" s="23"/>
      <c r="AD1173" s="23"/>
      <c r="AE1173" s="23"/>
      <c r="AF1173" s="23"/>
      <c r="AG1173" s="23"/>
      <c r="AH1173" s="23"/>
      <c r="AI1173" s="23"/>
      <c r="AJ1173" s="23"/>
      <c r="AK1173" s="23"/>
      <c r="AL1173" s="23"/>
      <c r="AM1173" s="23"/>
      <c r="AN1173" s="23"/>
      <c r="AO1173" s="23"/>
      <c r="AP1173" s="23"/>
      <c r="AQ1173" s="23"/>
      <c r="AR1173" s="6" t="s">
        <v>68</v>
      </c>
      <c r="AS1173" s="23"/>
      <c r="AT1173" s="23"/>
      <c r="AU1173" s="23"/>
      <c r="AV1173" s="22" t="s">
        <v>14483</v>
      </c>
      <c r="AW1173" s="22" t="s">
        <v>14483</v>
      </c>
      <c r="AX1173" s="23"/>
      <c r="AY1173" s="23"/>
      <c r="AZ1173" s="23"/>
      <c r="BA1173" s="23"/>
      <c r="BB1173" s="23"/>
      <c r="BC1173" s="23"/>
      <c r="BD1173" s="23"/>
      <c r="BE1173" s="23"/>
      <c r="BF1173" s="23"/>
    </row>
    <row r="1174">
      <c r="A1174" s="5">
        <v>41721.0</v>
      </c>
      <c r="B1174" s="12">
        <v>43323.0</v>
      </c>
      <c r="C1174" s="6" t="s">
        <v>20805</v>
      </c>
      <c r="D1174" s="6" t="s">
        <v>20806</v>
      </c>
      <c r="E1174" s="6" t="s">
        <v>20807</v>
      </c>
      <c r="F1174" s="22" t="s">
        <v>20808</v>
      </c>
      <c r="G1174" s="6">
        <v>3000.0</v>
      </c>
      <c r="H1174" s="6">
        <v>1267.17</v>
      </c>
      <c r="I1174" s="6">
        <v>42.0</v>
      </c>
      <c r="J1174" s="6">
        <v>76.0302</v>
      </c>
      <c r="K1174" s="6">
        <v>6.0</v>
      </c>
      <c r="L1174" s="6">
        <v>101.83</v>
      </c>
      <c r="M1174" s="6">
        <v>50.91</v>
      </c>
      <c r="N1174" s="6" t="s">
        <v>61</v>
      </c>
      <c r="O1174" s="6">
        <v>4.0</v>
      </c>
      <c r="P1174" s="6">
        <v>0.0</v>
      </c>
      <c r="Q1174" s="12">
        <v>43323.0</v>
      </c>
      <c r="R1174" s="6" t="s">
        <v>20707</v>
      </c>
      <c r="S1174" s="6" t="s">
        <v>20812</v>
      </c>
      <c r="T1174" s="22" t="s">
        <v>20813</v>
      </c>
      <c r="U1174" s="6" t="s">
        <v>20816</v>
      </c>
      <c r="V1174" s="23"/>
      <c r="W1174" s="6" t="s">
        <v>20817</v>
      </c>
      <c r="X1174" s="23"/>
      <c r="Y1174" s="23"/>
      <c r="Z1174" s="23"/>
      <c r="AA1174" s="6" t="s">
        <v>129</v>
      </c>
      <c r="AB1174" s="6" t="s">
        <v>185</v>
      </c>
      <c r="AC1174" s="6" t="s">
        <v>20818</v>
      </c>
      <c r="AD1174" s="6" t="s">
        <v>20820</v>
      </c>
      <c r="AE1174" s="6" t="s">
        <v>20823</v>
      </c>
      <c r="AF1174" s="6" t="s">
        <v>20826</v>
      </c>
      <c r="AG1174" s="23"/>
      <c r="AH1174" s="23"/>
      <c r="AI1174" s="23"/>
      <c r="AJ1174" s="23"/>
      <c r="AK1174" s="23"/>
      <c r="AL1174" s="6" t="s">
        <v>20827</v>
      </c>
      <c r="AM1174" s="23"/>
      <c r="AN1174" s="23"/>
      <c r="AO1174" s="23"/>
      <c r="AP1174" s="23"/>
      <c r="AQ1174" s="23"/>
      <c r="AR1174" s="6" t="s">
        <v>86</v>
      </c>
      <c r="AS1174" s="23"/>
      <c r="AT1174" s="6" t="s">
        <v>14536</v>
      </c>
      <c r="AU1174" s="22" t="s">
        <v>20828</v>
      </c>
      <c r="AV1174" s="22" t="s">
        <v>20813</v>
      </c>
      <c r="AW1174" s="22" t="s">
        <v>20813</v>
      </c>
      <c r="AX1174" s="22" t="s">
        <v>20835</v>
      </c>
      <c r="AY1174" s="23"/>
      <c r="AZ1174" s="23"/>
      <c r="BA1174" s="22" t="s">
        <v>20836</v>
      </c>
      <c r="BB1174" s="22" t="s">
        <v>20840</v>
      </c>
      <c r="BC1174" s="22" t="s">
        <v>20841</v>
      </c>
      <c r="BD1174" s="6" t="s">
        <v>20843</v>
      </c>
      <c r="BE1174" s="6" t="s">
        <v>20844</v>
      </c>
      <c r="BF1174" s="23"/>
    </row>
    <row r="1175" hidden="1">
      <c r="A1175" s="5">
        <v>39715.0</v>
      </c>
      <c r="B1175" s="12">
        <v>43107.0</v>
      </c>
      <c r="C1175" s="6" t="s">
        <v>20845</v>
      </c>
      <c r="D1175" s="23"/>
      <c r="E1175" s="23"/>
      <c r="F1175" s="23"/>
      <c r="G1175" s="6">
        <v>500.0</v>
      </c>
      <c r="H1175" s="23"/>
      <c r="I1175" s="6">
        <v>0.0</v>
      </c>
      <c r="J1175" s="6">
        <v>0.0</v>
      </c>
      <c r="K1175" s="6">
        <v>6.0</v>
      </c>
      <c r="L1175" s="6">
        <v>0.0</v>
      </c>
      <c r="M1175" s="6">
        <v>0.0</v>
      </c>
      <c r="N1175" s="6" t="s">
        <v>61</v>
      </c>
      <c r="O1175" s="6">
        <v>0.0</v>
      </c>
      <c r="P1175" s="6">
        <v>0.0</v>
      </c>
      <c r="Q1175" s="23"/>
      <c r="R1175" s="23"/>
      <c r="S1175" s="23"/>
      <c r="T1175" s="23"/>
      <c r="U1175" s="23"/>
      <c r="V1175" s="23"/>
      <c r="W1175" s="23"/>
      <c r="X1175" s="23"/>
      <c r="Y1175" s="23"/>
      <c r="Z1175" s="23"/>
      <c r="AA1175" s="23"/>
      <c r="AB1175" s="23"/>
      <c r="AC1175" s="23"/>
      <c r="AD1175" s="23"/>
      <c r="AE1175" s="23"/>
      <c r="AF1175" s="23"/>
      <c r="AG1175" s="23"/>
      <c r="AH1175" s="23"/>
      <c r="AI1175" s="23"/>
      <c r="AJ1175" s="23"/>
      <c r="AK1175" s="23"/>
      <c r="AL1175" s="23"/>
      <c r="AM1175" s="23"/>
      <c r="AN1175" s="23"/>
      <c r="AO1175" s="23"/>
      <c r="AP1175" s="23"/>
      <c r="AQ1175" s="23"/>
      <c r="AR1175" s="6" t="s">
        <v>68</v>
      </c>
      <c r="AS1175" s="23"/>
      <c r="AT1175" s="23"/>
      <c r="AU1175" s="23"/>
      <c r="AV1175" s="23"/>
      <c r="AW1175" s="23"/>
      <c r="AX1175" s="23"/>
      <c r="AY1175" s="23"/>
      <c r="AZ1175" s="23"/>
      <c r="BA1175" s="23"/>
      <c r="BB1175" s="23"/>
      <c r="BC1175" s="23"/>
      <c r="BD1175" s="23"/>
      <c r="BE1175" s="23"/>
      <c r="BF1175" s="23"/>
    </row>
    <row r="1176" hidden="1">
      <c r="A1176" s="5">
        <v>40143.0</v>
      </c>
      <c r="B1176" s="6" t="s">
        <v>11710</v>
      </c>
      <c r="C1176" s="6" t="s">
        <v>20847</v>
      </c>
      <c r="D1176" s="23"/>
      <c r="E1176" s="23"/>
      <c r="F1176" s="23"/>
      <c r="G1176" s="6">
        <v>1000.0</v>
      </c>
      <c r="H1176" s="23"/>
      <c r="I1176" s="6">
        <v>0.0</v>
      </c>
      <c r="J1176" s="6">
        <v>0.0</v>
      </c>
      <c r="K1176" s="6">
        <v>6.0</v>
      </c>
      <c r="L1176" s="6">
        <v>0.0</v>
      </c>
      <c r="M1176" s="6">
        <v>0.0</v>
      </c>
      <c r="N1176" s="6" t="s">
        <v>61</v>
      </c>
      <c r="O1176" s="6">
        <v>0.0</v>
      </c>
      <c r="P1176" s="6">
        <v>0.0</v>
      </c>
      <c r="Q1176" s="23"/>
      <c r="R1176" s="23"/>
      <c r="S1176" s="23"/>
      <c r="T1176" s="23"/>
      <c r="U1176" s="23"/>
      <c r="V1176" s="23"/>
      <c r="W1176" s="23"/>
      <c r="X1176" s="23"/>
      <c r="Y1176" s="23"/>
      <c r="Z1176" s="23"/>
      <c r="AA1176" s="23"/>
      <c r="AB1176" s="23"/>
      <c r="AC1176" s="23"/>
      <c r="AD1176" s="23"/>
      <c r="AE1176" s="23"/>
      <c r="AF1176" s="23"/>
      <c r="AG1176" s="23"/>
      <c r="AH1176" s="23"/>
      <c r="AI1176" s="23"/>
      <c r="AJ1176" s="23"/>
      <c r="AK1176" s="23"/>
      <c r="AL1176" s="23"/>
      <c r="AM1176" s="23"/>
      <c r="AN1176" s="23"/>
      <c r="AO1176" s="23"/>
      <c r="AP1176" s="23"/>
      <c r="AQ1176" s="23"/>
      <c r="AR1176" s="6" t="s">
        <v>68</v>
      </c>
      <c r="AS1176" s="23"/>
      <c r="AT1176" s="23"/>
      <c r="AU1176" s="23"/>
      <c r="AV1176" s="23"/>
      <c r="AW1176" s="23"/>
      <c r="AX1176" s="23"/>
      <c r="AY1176" s="23"/>
      <c r="AZ1176" s="23"/>
      <c r="BA1176" s="23"/>
      <c r="BB1176" s="23"/>
      <c r="BC1176" s="23"/>
      <c r="BD1176" s="23"/>
      <c r="BE1176" s="23"/>
      <c r="BF1176" s="23"/>
    </row>
    <row r="1177" hidden="1">
      <c r="A1177" s="5">
        <v>38838.0</v>
      </c>
      <c r="B1177" s="6" t="s">
        <v>10956</v>
      </c>
      <c r="C1177" s="6" t="s">
        <v>20852</v>
      </c>
      <c r="D1177" s="23"/>
      <c r="E1177" s="23"/>
      <c r="F1177" s="23"/>
      <c r="G1177" s="6">
        <v>200.0</v>
      </c>
      <c r="H1177" s="23"/>
      <c r="I1177" s="6">
        <v>0.0</v>
      </c>
      <c r="J1177" s="6">
        <v>0.0</v>
      </c>
      <c r="K1177" s="6">
        <v>6.0</v>
      </c>
      <c r="L1177" s="6">
        <v>0.0</v>
      </c>
      <c r="M1177" s="6">
        <v>0.0</v>
      </c>
      <c r="N1177" s="6" t="s">
        <v>61</v>
      </c>
      <c r="O1177" s="6">
        <v>0.0</v>
      </c>
      <c r="P1177" s="6">
        <v>0.0</v>
      </c>
      <c r="Q1177" s="23"/>
      <c r="R1177" s="23"/>
      <c r="S1177" s="23"/>
      <c r="T1177" s="23"/>
      <c r="U1177" s="23"/>
      <c r="V1177" s="23"/>
      <c r="W1177" s="23"/>
      <c r="X1177" s="23"/>
      <c r="Y1177" s="23"/>
      <c r="Z1177" s="23"/>
      <c r="AA1177" s="23"/>
      <c r="AB1177" s="23"/>
      <c r="AC1177" s="23"/>
      <c r="AD1177" s="23"/>
      <c r="AE1177" s="23"/>
      <c r="AF1177" s="23"/>
      <c r="AG1177" s="23"/>
      <c r="AH1177" s="23"/>
      <c r="AI1177" s="23"/>
      <c r="AJ1177" s="23"/>
      <c r="AK1177" s="23"/>
      <c r="AL1177" s="23"/>
      <c r="AM1177" s="23"/>
      <c r="AN1177" s="23"/>
      <c r="AO1177" s="23"/>
      <c r="AP1177" s="23"/>
      <c r="AQ1177" s="23"/>
      <c r="AR1177" s="6" t="s">
        <v>68</v>
      </c>
      <c r="AS1177" s="23"/>
      <c r="AT1177" s="23"/>
      <c r="AU1177" s="23"/>
      <c r="AV1177" s="23"/>
      <c r="AW1177" s="23"/>
      <c r="AX1177" s="23"/>
      <c r="AY1177" s="23"/>
      <c r="AZ1177" s="23"/>
      <c r="BA1177" s="23"/>
      <c r="BB1177" s="23"/>
      <c r="BC1177" s="23"/>
      <c r="BD1177" s="23"/>
      <c r="BE1177" s="23"/>
      <c r="BF1177" s="23"/>
    </row>
    <row r="1178" hidden="1">
      <c r="A1178" s="5">
        <v>40418.0</v>
      </c>
      <c r="B1178" s="12">
        <v>43167.0</v>
      </c>
      <c r="C1178" s="6" t="s">
        <v>20853</v>
      </c>
      <c r="D1178" s="23"/>
      <c r="E1178" s="23"/>
      <c r="F1178" s="23"/>
      <c r="G1178" s="6">
        <v>50000.0</v>
      </c>
      <c r="H1178" s="23"/>
      <c r="I1178" s="6">
        <v>0.0</v>
      </c>
      <c r="J1178" s="6">
        <v>0.0</v>
      </c>
      <c r="K1178" s="6">
        <v>6.0</v>
      </c>
      <c r="L1178" s="6">
        <v>0.0</v>
      </c>
      <c r="M1178" s="6">
        <v>0.0</v>
      </c>
      <c r="N1178" s="6" t="s">
        <v>61</v>
      </c>
      <c r="O1178" s="6">
        <v>0.0</v>
      </c>
      <c r="P1178" s="6">
        <v>0.0</v>
      </c>
      <c r="Q1178" s="23"/>
      <c r="R1178" s="23"/>
      <c r="S1178" s="23"/>
      <c r="T1178" s="23"/>
      <c r="U1178" s="23"/>
      <c r="V1178" s="23"/>
      <c r="W1178" s="23"/>
      <c r="X1178" s="23"/>
      <c r="Y1178" s="23"/>
      <c r="Z1178" s="23"/>
      <c r="AA1178" s="23"/>
      <c r="AB1178" s="23"/>
      <c r="AC1178" s="23"/>
      <c r="AD1178" s="23"/>
      <c r="AE1178" s="23"/>
      <c r="AF1178" s="23"/>
      <c r="AG1178" s="23"/>
      <c r="AH1178" s="23"/>
      <c r="AI1178" s="23"/>
      <c r="AJ1178" s="23"/>
      <c r="AK1178" s="23"/>
      <c r="AL1178" s="23"/>
      <c r="AM1178" s="23"/>
      <c r="AN1178" s="23"/>
      <c r="AO1178" s="23"/>
      <c r="AP1178" s="23"/>
      <c r="AQ1178" s="23"/>
      <c r="AR1178" s="6" t="s">
        <v>68</v>
      </c>
      <c r="AS1178" s="23"/>
      <c r="AT1178" s="23"/>
      <c r="AU1178" s="23"/>
      <c r="AV1178" s="22" t="s">
        <v>20854</v>
      </c>
      <c r="AW1178" s="22" t="s">
        <v>20854</v>
      </c>
      <c r="AX1178" s="23"/>
      <c r="AY1178" s="23"/>
      <c r="AZ1178" s="23"/>
      <c r="BA1178" s="23"/>
      <c r="BB1178" s="23"/>
      <c r="BC1178" s="23"/>
      <c r="BD1178" s="23"/>
      <c r="BE1178" s="23"/>
      <c r="BF1178" s="23"/>
    </row>
    <row r="1179" hidden="1">
      <c r="A1179" s="5">
        <v>37011.0</v>
      </c>
      <c r="B1179" s="12">
        <v>43435.0</v>
      </c>
      <c r="C1179" s="6" t="s">
        <v>20857</v>
      </c>
      <c r="D1179" s="23"/>
      <c r="E1179" s="23"/>
      <c r="F1179" s="23"/>
      <c r="G1179" s="6">
        <v>12000.0</v>
      </c>
      <c r="H1179" s="23"/>
      <c r="I1179" s="6">
        <v>0.0</v>
      </c>
      <c r="J1179" s="6">
        <v>0.0</v>
      </c>
      <c r="K1179" s="6">
        <v>6.0</v>
      </c>
      <c r="L1179" s="6">
        <v>0.0</v>
      </c>
      <c r="M1179" s="6">
        <v>0.0</v>
      </c>
      <c r="N1179" s="6" t="s">
        <v>61</v>
      </c>
      <c r="O1179" s="6">
        <v>0.0</v>
      </c>
      <c r="P1179" s="6">
        <v>0.0</v>
      </c>
      <c r="Q1179" s="23"/>
      <c r="R1179" s="23"/>
      <c r="S1179" s="23"/>
      <c r="T1179" s="23"/>
      <c r="U1179" s="23"/>
      <c r="V1179" s="23"/>
      <c r="W1179" s="23"/>
      <c r="X1179" s="23"/>
      <c r="Y1179" s="23"/>
      <c r="Z1179" s="23"/>
      <c r="AA1179" s="23"/>
      <c r="AB1179" s="23"/>
      <c r="AC1179" s="23"/>
      <c r="AD1179" s="23"/>
      <c r="AE1179" s="23"/>
      <c r="AF1179" s="23"/>
      <c r="AG1179" s="23"/>
      <c r="AH1179" s="23"/>
      <c r="AI1179" s="23"/>
      <c r="AJ1179" s="23"/>
      <c r="AK1179" s="23"/>
      <c r="AL1179" s="23"/>
      <c r="AM1179" s="23"/>
      <c r="AN1179" s="23"/>
      <c r="AO1179" s="23"/>
      <c r="AP1179" s="23"/>
      <c r="AQ1179" s="23"/>
      <c r="AR1179" s="6" t="s">
        <v>68</v>
      </c>
      <c r="AS1179" s="23"/>
      <c r="AT1179" s="23"/>
      <c r="AU1179" s="23"/>
      <c r="AV1179" s="23"/>
      <c r="AW1179" s="23"/>
      <c r="AX1179" s="23"/>
      <c r="AY1179" s="23"/>
      <c r="AZ1179" s="23"/>
      <c r="BA1179" s="23"/>
      <c r="BB1179" s="23"/>
      <c r="BC1179" s="23"/>
      <c r="BD1179" s="23"/>
      <c r="BE1179" s="23"/>
      <c r="BF1179" s="23"/>
    </row>
    <row r="1180" hidden="1">
      <c r="A1180" s="5">
        <v>37167.0</v>
      </c>
      <c r="B1180" s="6" t="s">
        <v>5175</v>
      </c>
      <c r="C1180" s="6" t="s">
        <v>20860</v>
      </c>
      <c r="D1180" s="23"/>
      <c r="E1180" s="23"/>
      <c r="F1180" s="23"/>
      <c r="G1180" s="6">
        <v>15000.0</v>
      </c>
      <c r="H1180" s="23"/>
      <c r="I1180" s="6">
        <v>0.0</v>
      </c>
      <c r="J1180" s="6">
        <v>0.0</v>
      </c>
      <c r="K1180" s="6">
        <v>6.0</v>
      </c>
      <c r="L1180" s="6">
        <v>0.0</v>
      </c>
      <c r="M1180" s="6">
        <v>0.0</v>
      </c>
      <c r="N1180" s="6" t="s">
        <v>61</v>
      </c>
      <c r="O1180" s="6">
        <v>0.0</v>
      </c>
      <c r="P1180" s="6">
        <v>0.0</v>
      </c>
      <c r="Q1180" s="23"/>
      <c r="R1180" s="23"/>
      <c r="S1180" s="23"/>
      <c r="T1180" s="23"/>
      <c r="U1180" s="23"/>
      <c r="V1180" s="23"/>
      <c r="W1180" s="23"/>
      <c r="X1180" s="23"/>
      <c r="Y1180" s="23"/>
      <c r="Z1180" s="23"/>
      <c r="AA1180" s="23"/>
      <c r="AB1180" s="23"/>
      <c r="AC1180" s="23"/>
      <c r="AD1180" s="23"/>
      <c r="AE1180" s="23"/>
      <c r="AF1180" s="23"/>
      <c r="AG1180" s="23"/>
      <c r="AH1180" s="23"/>
      <c r="AI1180" s="23"/>
      <c r="AJ1180" s="23"/>
      <c r="AK1180" s="23"/>
      <c r="AL1180" s="23"/>
      <c r="AM1180" s="23"/>
      <c r="AN1180" s="23"/>
      <c r="AO1180" s="23"/>
      <c r="AP1180" s="23"/>
      <c r="AQ1180" s="23"/>
      <c r="AR1180" s="6" t="s">
        <v>68</v>
      </c>
      <c r="AS1180" s="23"/>
      <c r="AT1180" s="23"/>
      <c r="AU1180" s="23"/>
      <c r="AV1180" s="23"/>
      <c r="AW1180" s="23"/>
      <c r="AX1180" s="23"/>
      <c r="AY1180" s="23"/>
      <c r="AZ1180" s="23"/>
      <c r="BA1180" s="23"/>
      <c r="BB1180" s="23"/>
      <c r="BC1180" s="23"/>
      <c r="BD1180" s="23"/>
      <c r="BE1180" s="23"/>
      <c r="BF1180" s="23"/>
    </row>
    <row r="1181" hidden="1">
      <c r="A1181" s="5">
        <v>37439.0</v>
      </c>
      <c r="B1181" s="12">
        <v>43314.0</v>
      </c>
      <c r="C1181" s="6" t="s">
        <v>20861</v>
      </c>
      <c r="D1181" s="23"/>
      <c r="E1181" s="23"/>
      <c r="F1181" s="23"/>
      <c r="G1181" s="6">
        <v>4.0E7</v>
      </c>
      <c r="H1181" s="23"/>
      <c r="I1181" s="6">
        <v>0.0</v>
      </c>
      <c r="J1181" s="6">
        <v>0.0</v>
      </c>
      <c r="K1181" s="6">
        <v>6.0</v>
      </c>
      <c r="L1181" s="6">
        <v>0.0</v>
      </c>
      <c r="M1181" s="6">
        <v>0.0</v>
      </c>
      <c r="N1181" s="6" t="s">
        <v>61</v>
      </c>
      <c r="O1181" s="6">
        <v>0.0</v>
      </c>
      <c r="P1181" s="6">
        <v>0.0</v>
      </c>
      <c r="Q1181" s="12">
        <v>43314.0</v>
      </c>
      <c r="R1181" s="12">
        <v>43376.0</v>
      </c>
      <c r="S1181" s="23"/>
      <c r="T1181" s="23"/>
      <c r="U1181" s="23"/>
      <c r="V1181" s="23"/>
      <c r="W1181" s="6" t="s">
        <v>20862</v>
      </c>
      <c r="X1181" s="23"/>
      <c r="Y1181" s="23"/>
      <c r="Z1181" s="23"/>
      <c r="AA1181" s="23"/>
      <c r="AB1181" s="23"/>
      <c r="AC1181" s="6" t="s">
        <v>20863</v>
      </c>
      <c r="AD1181" s="6" t="s">
        <v>20864</v>
      </c>
      <c r="AE1181" s="6" t="s">
        <v>1054</v>
      </c>
      <c r="AF1181" s="6" t="s">
        <v>191</v>
      </c>
      <c r="AG1181" s="23"/>
      <c r="AH1181" s="23"/>
      <c r="AI1181" s="23"/>
      <c r="AJ1181" s="23"/>
      <c r="AK1181" s="23"/>
      <c r="AL1181" s="23"/>
      <c r="AM1181" s="23"/>
      <c r="AN1181" s="23"/>
      <c r="AO1181" s="23"/>
      <c r="AP1181" s="23"/>
      <c r="AQ1181" s="23"/>
      <c r="AR1181" s="6" t="s">
        <v>68</v>
      </c>
      <c r="AS1181" s="23"/>
      <c r="AT1181" s="23"/>
      <c r="AU1181" s="23"/>
      <c r="AV1181" s="22" t="s">
        <v>20865</v>
      </c>
      <c r="AW1181" s="22" t="s">
        <v>20865</v>
      </c>
      <c r="AX1181" s="23"/>
      <c r="AY1181" s="23"/>
      <c r="AZ1181" s="23"/>
      <c r="BA1181" s="23"/>
      <c r="BB1181" s="23"/>
      <c r="BC1181" s="23"/>
      <c r="BD1181" s="23"/>
      <c r="BE1181" s="23"/>
      <c r="BF1181" s="23"/>
    </row>
    <row r="1182" hidden="1">
      <c r="A1182" s="5">
        <v>37423.0</v>
      </c>
      <c r="B1182" s="12">
        <v>43283.0</v>
      </c>
      <c r="C1182" s="6" t="s">
        <v>20867</v>
      </c>
      <c r="D1182" s="23"/>
      <c r="E1182" s="23"/>
      <c r="F1182" s="23"/>
      <c r="G1182" s="6">
        <v>4.0E7</v>
      </c>
      <c r="H1182" s="23"/>
      <c r="I1182" s="6">
        <v>0.0</v>
      </c>
      <c r="J1182" s="6">
        <v>0.0</v>
      </c>
      <c r="K1182" s="6">
        <v>6.0</v>
      </c>
      <c r="L1182" s="6">
        <v>0.0</v>
      </c>
      <c r="M1182" s="6">
        <v>0.0</v>
      </c>
      <c r="N1182" s="6" t="s">
        <v>61</v>
      </c>
      <c r="O1182" s="6">
        <v>0.0</v>
      </c>
      <c r="P1182" s="6">
        <v>0.0</v>
      </c>
      <c r="Q1182" s="23"/>
      <c r="R1182" s="23"/>
      <c r="S1182" s="23"/>
      <c r="T1182" s="23"/>
      <c r="U1182" s="23"/>
      <c r="V1182" s="23"/>
      <c r="W1182" s="23"/>
      <c r="X1182" s="23"/>
      <c r="Y1182" s="23"/>
      <c r="Z1182" s="23"/>
      <c r="AA1182" s="23"/>
      <c r="AB1182" s="23"/>
      <c r="AC1182" s="23"/>
      <c r="AD1182" s="23"/>
      <c r="AE1182" s="23"/>
      <c r="AF1182" s="23"/>
      <c r="AG1182" s="23"/>
      <c r="AH1182" s="23"/>
      <c r="AI1182" s="23"/>
      <c r="AJ1182" s="23"/>
      <c r="AK1182" s="23"/>
      <c r="AL1182" s="23"/>
      <c r="AM1182" s="23"/>
      <c r="AN1182" s="23"/>
      <c r="AO1182" s="23"/>
      <c r="AP1182" s="23"/>
      <c r="AQ1182" s="23"/>
      <c r="AR1182" s="6" t="s">
        <v>68</v>
      </c>
      <c r="AS1182" s="23"/>
      <c r="AT1182" s="23"/>
      <c r="AU1182" s="23"/>
      <c r="AV1182" s="23"/>
      <c r="AW1182" s="23"/>
      <c r="AX1182" s="23"/>
      <c r="AY1182" s="23"/>
      <c r="AZ1182" s="23"/>
      <c r="BA1182" s="23"/>
      <c r="BB1182" s="23"/>
      <c r="BC1182" s="23"/>
      <c r="BD1182" s="23"/>
      <c r="BE1182" s="23"/>
      <c r="BF1182" s="23"/>
    </row>
    <row r="1183" hidden="1">
      <c r="A1183" s="5">
        <v>40290.0</v>
      </c>
      <c r="B1183" s="6" t="s">
        <v>14691</v>
      </c>
      <c r="C1183" s="6" t="s">
        <v>20868</v>
      </c>
      <c r="D1183" s="23"/>
      <c r="E1183" s="23"/>
      <c r="F1183" s="23"/>
      <c r="G1183" s="6">
        <v>7000.0</v>
      </c>
      <c r="H1183" s="23"/>
      <c r="I1183" s="6">
        <v>0.0</v>
      </c>
      <c r="J1183" s="6">
        <v>0.0</v>
      </c>
      <c r="K1183" s="6">
        <v>6.0</v>
      </c>
      <c r="L1183" s="6">
        <v>0.0</v>
      </c>
      <c r="M1183" s="6">
        <v>0.0</v>
      </c>
      <c r="N1183" s="6" t="s">
        <v>61</v>
      </c>
      <c r="O1183" s="6">
        <v>0.0</v>
      </c>
      <c r="P1183" s="6">
        <v>0.0</v>
      </c>
      <c r="Q1183" s="23"/>
      <c r="R1183" s="23"/>
      <c r="S1183" s="23"/>
      <c r="T1183" s="23"/>
      <c r="U1183" s="23"/>
      <c r="V1183" s="23"/>
      <c r="W1183" s="23"/>
      <c r="X1183" s="23"/>
      <c r="Y1183" s="23"/>
      <c r="Z1183" s="23"/>
      <c r="AA1183" s="23"/>
      <c r="AB1183" s="23"/>
      <c r="AC1183" s="23"/>
      <c r="AD1183" s="23"/>
      <c r="AE1183" s="23"/>
      <c r="AF1183" s="23"/>
      <c r="AG1183" s="23"/>
      <c r="AH1183" s="23"/>
      <c r="AI1183" s="23"/>
      <c r="AJ1183" s="23"/>
      <c r="AK1183" s="23"/>
      <c r="AL1183" s="23"/>
      <c r="AM1183" s="23"/>
      <c r="AN1183" s="23"/>
      <c r="AO1183" s="23"/>
      <c r="AP1183" s="23"/>
      <c r="AQ1183" s="23"/>
      <c r="AR1183" s="6" t="s">
        <v>68</v>
      </c>
      <c r="AS1183" s="23"/>
      <c r="AT1183" s="23"/>
      <c r="AU1183" s="23"/>
      <c r="AV1183" s="22" t="s">
        <v>20869</v>
      </c>
      <c r="AW1183" s="22" t="s">
        <v>20869</v>
      </c>
      <c r="AX1183" s="23"/>
      <c r="AY1183" s="23"/>
      <c r="AZ1183" s="23"/>
      <c r="BA1183" s="23"/>
      <c r="BB1183" s="23"/>
      <c r="BC1183" s="23"/>
      <c r="BD1183" s="23"/>
      <c r="BE1183" s="23"/>
      <c r="BF1183" s="23"/>
    </row>
    <row r="1184" hidden="1">
      <c r="A1184" s="5">
        <v>40947.0</v>
      </c>
      <c r="B1184" s="6" t="s">
        <v>19913</v>
      </c>
      <c r="C1184" s="6" t="s">
        <v>20870</v>
      </c>
      <c r="D1184" s="23"/>
      <c r="E1184" s="23"/>
      <c r="F1184" s="23"/>
      <c r="G1184" s="6">
        <v>4500.0</v>
      </c>
      <c r="H1184" s="23"/>
      <c r="I1184" s="6">
        <v>0.0</v>
      </c>
      <c r="J1184" s="6">
        <v>0.0</v>
      </c>
      <c r="K1184" s="6">
        <v>6.0</v>
      </c>
      <c r="L1184" s="6">
        <v>0.0</v>
      </c>
      <c r="M1184" s="6">
        <v>0.0</v>
      </c>
      <c r="N1184" s="6" t="s">
        <v>61</v>
      </c>
      <c r="O1184" s="6">
        <v>0.0</v>
      </c>
      <c r="P1184" s="6">
        <v>0.0</v>
      </c>
      <c r="Q1184" s="23"/>
      <c r="R1184" s="23"/>
      <c r="S1184" s="23"/>
      <c r="T1184" s="23"/>
      <c r="U1184" s="23"/>
      <c r="V1184" s="23"/>
      <c r="W1184" s="23"/>
      <c r="X1184" s="23"/>
      <c r="Y1184" s="23"/>
      <c r="Z1184" s="23"/>
      <c r="AA1184" s="23"/>
      <c r="AB1184" s="23"/>
      <c r="AC1184" s="23"/>
      <c r="AD1184" s="23"/>
      <c r="AE1184" s="23"/>
      <c r="AF1184" s="23"/>
      <c r="AG1184" s="23"/>
      <c r="AH1184" s="23"/>
      <c r="AI1184" s="23"/>
      <c r="AJ1184" s="23"/>
      <c r="AK1184" s="23"/>
      <c r="AL1184" s="23"/>
      <c r="AM1184" s="23"/>
      <c r="AN1184" s="23"/>
      <c r="AO1184" s="23"/>
      <c r="AP1184" s="23"/>
      <c r="AQ1184" s="23"/>
      <c r="AR1184" s="6" t="s">
        <v>68</v>
      </c>
      <c r="AS1184" s="23"/>
      <c r="AT1184" s="23"/>
      <c r="AU1184" s="23"/>
      <c r="AV1184" s="22" t="s">
        <v>20871</v>
      </c>
      <c r="AW1184" s="22" t="s">
        <v>20871</v>
      </c>
      <c r="AX1184" s="23"/>
      <c r="AY1184" s="23"/>
      <c r="AZ1184" s="23"/>
      <c r="BA1184" s="23"/>
      <c r="BB1184" s="23"/>
      <c r="BC1184" s="23"/>
      <c r="BD1184" s="23"/>
      <c r="BE1184" s="23"/>
      <c r="BF1184" s="23"/>
    </row>
    <row r="1185" hidden="1">
      <c r="A1185" s="5">
        <v>40949.0</v>
      </c>
      <c r="B1185" s="6" t="s">
        <v>19913</v>
      </c>
      <c r="C1185" s="6" t="s">
        <v>20872</v>
      </c>
      <c r="D1185" s="23"/>
      <c r="E1185" s="23"/>
      <c r="F1185" s="23"/>
      <c r="G1185" s="6">
        <v>4500.0</v>
      </c>
      <c r="H1185" s="23"/>
      <c r="I1185" s="6">
        <v>0.0</v>
      </c>
      <c r="J1185" s="6">
        <v>0.0</v>
      </c>
      <c r="K1185" s="6">
        <v>6.0</v>
      </c>
      <c r="L1185" s="6">
        <v>0.0</v>
      </c>
      <c r="M1185" s="6">
        <v>0.0</v>
      </c>
      <c r="N1185" s="6" t="s">
        <v>61</v>
      </c>
      <c r="O1185" s="6">
        <v>0.0</v>
      </c>
      <c r="P1185" s="6">
        <v>0.0</v>
      </c>
      <c r="Q1185" s="23"/>
      <c r="R1185" s="23"/>
      <c r="S1185" s="23"/>
      <c r="T1185" s="23"/>
      <c r="U1185" s="23"/>
      <c r="V1185" s="23"/>
      <c r="W1185" s="23"/>
      <c r="X1185" s="23"/>
      <c r="Y1185" s="23"/>
      <c r="Z1185" s="23"/>
      <c r="AA1185" s="23"/>
      <c r="AB1185" s="23"/>
      <c r="AC1185" s="23"/>
      <c r="AD1185" s="23"/>
      <c r="AE1185" s="23"/>
      <c r="AF1185" s="23"/>
      <c r="AG1185" s="23"/>
      <c r="AH1185" s="23"/>
      <c r="AI1185" s="23"/>
      <c r="AJ1185" s="23"/>
      <c r="AK1185" s="23"/>
      <c r="AL1185" s="23"/>
      <c r="AM1185" s="23"/>
      <c r="AN1185" s="23"/>
      <c r="AO1185" s="23"/>
      <c r="AP1185" s="23"/>
      <c r="AQ1185" s="23"/>
      <c r="AR1185" s="6" t="s">
        <v>68</v>
      </c>
      <c r="AS1185" s="23"/>
      <c r="AT1185" s="23"/>
      <c r="AU1185" s="23"/>
      <c r="AV1185" s="22" t="s">
        <v>20871</v>
      </c>
      <c r="AW1185" s="22" t="s">
        <v>20871</v>
      </c>
      <c r="AX1185" s="23"/>
      <c r="AY1185" s="23"/>
      <c r="AZ1185" s="23"/>
      <c r="BA1185" s="23"/>
      <c r="BB1185" s="23"/>
      <c r="BC1185" s="23"/>
      <c r="BD1185" s="23"/>
      <c r="BE1185" s="23"/>
      <c r="BF1185" s="23"/>
    </row>
    <row r="1186" hidden="1">
      <c r="A1186" s="5">
        <v>40961.0</v>
      </c>
      <c r="B1186" s="6" t="s">
        <v>16148</v>
      </c>
      <c r="C1186" s="6" t="s">
        <v>20873</v>
      </c>
      <c r="D1186" s="23"/>
      <c r="E1186" s="23"/>
      <c r="F1186" s="23"/>
      <c r="G1186" s="6">
        <v>4500.0</v>
      </c>
      <c r="H1186" s="23"/>
      <c r="I1186" s="6">
        <v>0.0</v>
      </c>
      <c r="J1186" s="6">
        <v>0.0</v>
      </c>
      <c r="K1186" s="6">
        <v>6.0</v>
      </c>
      <c r="L1186" s="6">
        <v>0.0</v>
      </c>
      <c r="M1186" s="6">
        <v>0.0</v>
      </c>
      <c r="N1186" s="6" t="s">
        <v>61</v>
      </c>
      <c r="O1186" s="6">
        <v>0.0</v>
      </c>
      <c r="P1186" s="6">
        <v>0.0</v>
      </c>
      <c r="Q1186" s="23"/>
      <c r="R1186" s="23"/>
      <c r="S1186" s="23"/>
      <c r="T1186" s="23"/>
      <c r="U1186" s="23"/>
      <c r="V1186" s="23"/>
      <c r="W1186" s="23"/>
      <c r="X1186" s="23"/>
      <c r="Y1186" s="23"/>
      <c r="Z1186" s="23"/>
      <c r="AA1186" s="23"/>
      <c r="AB1186" s="23"/>
      <c r="AC1186" s="23"/>
      <c r="AD1186" s="23"/>
      <c r="AE1186" s="23"/>
      <c r="AF1186" s="23"/>
      <c r="AG1186" s="23"/>
      <c r="AH1186" s="23"/>
      <c r="AI1186" s="23"/>
      <c r="AJ1186" s="23"/>
      <c r="AK1186" s="23"/>
      <c r="AL1186" s="23"/>
      <c r="AM1186" s="23"/>
      <c r="AN1186" s="23"/>
      <c r="AO1186" s="23"/>
      <c r="AP1186" s="23"/>
      <c r="AQ1186" s="23"/>
      <c r="AR1186" s="6" t="s">
        <v>68</v>
      </c>
      <c r="AS1186" s="23"/>
      <c r="AT1186" s="23"/>
      <c r="AU1186" s="23"/>
      <c r="AV1186" s="22" t="s">
        <v>20871</v>
      </c>
      <c r="AW1186" s="22" t="s">
        <v>20871</v>
      </c>
      <c r="AX1186" s="23"/>
      <c r="AY1186" s="23"/>
      <c r="AZ1186" s="23"/>
      <c r="BA1186" s="23"/>
      <c r="BB1186" s="23"/>
      <c r="BC1186" s="23"/>
      <c r="BD1186" s="23"/>
      <c r="BE1186" s="23"/>
      <c r="BF1186" s="23"/>
    </row>
    <row r="1187" hidden="1">
      <c r="A1187" s="5">
        <v>36902.0</v>
      </c>
      <c r="B1187" s="12">
        <v>43132.0</v>
      </c>
      <c r="C1187" s="6" t="s">
        <v>20874</v>
      </c>
      <c r="D1187" s="23"/>
      <c r="E1187" s="23"/>
      <c r="F1187" s="23"/>
      <c r="G1187" s="6">
        <v>1.0E8</v>
      </c>
      <c r="H1187" s="23"/>
      <c r="I1187" s="6">
        <v>0.0</v>
      </c>
      <c r="J1187" s="6">
        <v>0.0</v>
      </c>
      <c r="K1187" s="6">
        <v>6.0</v>
      </c>
      <c r="L1187" s="6">
        <v>0.0</v>
      </c>
      <c r="M1187" s="6">
        <v>0.0</v>
      </c>
      <c r="N1187" s="6" t="s">
        <v>61</v>
      </c>
      <c r="O1187" s="6">
        <v>0.0</v>
      </c>
      <c r="P1187" s="6">
        <v>0.0</v>
      </c>
      <c r="Q1187" s="23"/>
      <c r="R1187" s="23"/>
      <c r="S1187" s="23"/>
      <c r="T1187" s="23"/>
      <c r="U1187" s="23"/>
      <c r="V1187" s="23"/>
      <c r="W1187" s="23"/>
      <c r="X1187" s="23"/>
      <c r="Y1187" s="23"/>
      <c r="Z1187" s="23"/>
      <c r="AA1187" s="23"/>
      <c r="AB1187" s="23"/>
      <c r="AC1187" s="23"/>
      <c r="AD1187" s="23"/>
      <c r="AE1187" s="23"/>
      <c r="AF1187" s="23"/>
      <c r="AG1187" s="23"/>
      <c r="AH1187" s="23"/>
      <c r="AI1187" s="23"/>
      <c r="AJ1187" s="23"/>
      <c r="AK1187" s="23"/>
      <c r="AL1187" s="23"/>
      <c r="AM1187" s="23"/>
      <c r="AN1187" s="23"/>
      <c r="AO1187" s="23"/>
      <c r="AP1187" s="23"/>
      <c r="AQ1187" s="23"/>
      <c r="AR1187" s="6" t="s">
        <v>68</v>
      </c>
      <c r="AS1187" s="23"/>
      <c r="AT1187" s="23"/>
      <c r="AU1187" s="23"/>
      <c r="AV1187" s="22" t="s">
        <v>20875</v>
      </c>
      <c r="AW1187" s="22" t="s">
        <v>20875</v>
      </c>
      <c r="AX1187" s="23"/>
      <c r="AY1187" s="23"/>
      <c r="AZ1187" s="23"/>
      <c r="BA1187" s="23"/>
      <c r="BB1187" s="23"/>
      <c r="BC1187" s="23"/>
      <c r="BD1187" s="23"/>
      <c r="BE1187" s="23"/>
      <c r="BF1187" s="23"/>
    </row>
    <row r="1188" hidden="1">
      <c r="A1188" s="5">
        <v>37364.0</v>
      </c>
      <c r="B1188" s="12">
        <v>43133.0</v>
      </c>
      <c r="C1188" s="6" t="s">
        <v>20878</v>
      </c>
      <c r="D1188" s="23"/>
      <c r="E1188" s="23"/>
      <c r="F1188" s="23"/>
      <c r="G1188" s="6">
        <v>500.0</v>
      </c>
      <c r="H1188" s="23"/>
      <c r="I1188" s="6">
        <v>0.0</v>
      </c>
      <c r="J1188" s="6">
        <v>0.0</v>
      </c>
      <c r="K1188" s="6">
        <v>6.0</v>
      </c>
      <c r="L1188" s="6">
        <v>0.0</v>
      </c>
      <c r="M1188" s="6">
        <v>0.0</v>
      </c>
      <c r="N1188" s="6" t="s">
        <v>61</v>
      </c>
      <c r="O1188" s="6">
        <v>0.0</v>
      </c>
      <c r="P1188" s="6">
        <v>0.0</v>
      </c>
      <c r="Q1188" s="23"/>
      <c r="R1188" s="23"/>
      <c r="S1188" s="23"/>
      <c r="T1188" s="23"/>
      <c r="U1188" s="23"/>
      <c r="V1188" s="23"/>
      <c r="W1188" s="23"/>
      <c r="X1188" s="23"/>
      <c r="Y1188" s="23"/>
      <c r="Z1188" s="23"/>
      <c r="AA1188" s="23"/>
      <c r="AB1188" s="23"/>
      <c r="AC1188" s="23"/>
      <c r="AD1188" s="23"/>
      <c r="AE1188" s="23"/>
      <c r="AF1188" s="23"/>
      <c r="AG1188" s="23"/>
      <c r="AH1188" s="23"/>
      <c r="AI1188" s="23"/>
      <c r="AJ1188" s="23"/>
      <c r="AK1188" s="23"/>
      <c r="AL1188" s="23"/>
      <c r="AM1188" s="23"/>
      <c r="AN1188" s="23"/>
      <c r="AO1188" s="23"/>
      <c r="AP1188" s="23"/>
      <c r="AQ1188" s="23"/>
      <c r="AR1188" s="6" t="s">
        <v>68</v>
      </c>
      <c r="AS1188" s="23"/>
      <c r="AT1188" s="23"/>
      <c r="AU1188" s="23"/>
      <c r="AV1188" s="23"/>
      <c r="AW1188" s="23"/>
      <c r="AX1188" s="23"/>
      <c r="AY1188" s="23"/>
      <c r="AZ1188" s="23"/>
      <c r="BA1188" s="23"/>
      <c r="BB1188" s="23"/>
      <c r="BC1188" s="23"/>
      <c r="BD1188" s="23"/>
      <c r="BE1188" s="23"/>
      <c r="BF1188" s="23"/>
    </row>
    <row r="1189" hidden="1">
      <c r="A1189" s="5">
        <v>42812.0</v>
      </c>
      <c r="B1189" s="6" t="s">
        <v>9345</v>
      </c>
      <c r="C1189" s="6" t="s">
        <v>20879</v>
      </c>
      <c r="D1189" s="23"/>
      <c r="E1189" s="23"/>
      <c r="F1189" s="23"/>
      <c r="G1189" s="6">
        <v>20000.0</v>
      </c>
      <c r="H1189" s="23"/>
      <c r="I1189" s="6">
        <v>0.0</v>
      </c>
      <c r="J1189" s="6">
        <v>0.0</v>
      </c>
      <c r="K1189" s="6">
        <v>6.0</v>
      </c>
      <c r="L1189" s="6">
        <v>0.0</v>
      </c>
      <c r="M1189" s="6">
        <v>0.0</v>
      </c>
      <c r="N1189" s="6" t="s">
        <v>61</v>
      </c>
      <c r="O1189" s="6">
        <v>0.0</v>
      </c>
      <c r="P1189" s="6">
        <v>0.0</v>
      </c>
      <c r="Q1189" s="23"/>
      <c r="R1189" s="23"/>
      <c r="S1189" s="23"/>
      <c r="T1189" s="23"/>
      <c r="U1189" s="23"/>
      <c r="V1189" s="23"/>
      <c r="W1189" s="23"/>
      <c r="X1189" s="23"/>
      <c r="Y1189" s="23"/>
      <c r="Z1189" s="23"/>
      <c r="AA1189" s="23"/>
      <c r="AB1189" s="23"/>
      <c r="AC1189" s="23"/>
      <c r="AD1189" s="23"/>
      <c r="AE1189" s="23"/>
      <c r="AF1189" s="23"/>
      <c r="AG1189" s="23"/>
      <c r="AH1189" s="23"/>
      <c r="AI1189" s="23"/>
      <c r="AJ1189" s="23"/>
      <c r="AK1189" s="23"/>
      <c r="AL1189" s="23"/>
      <c r="AM1189" s="23"/>
      <c r="AN1189" s="23"/>
      <c r="AO1189" s="23"/>
      <c r="AP1189" s="23"/>
      <c r="AQ1189" s="23"/>
      <c r="AR1189" s="6" t="s">
        <v>68</v>
      </c>
      <c r="AS1189" s="23"/>
      <c r="AT1189" s="23"/>
      <c r="AU1189" s="23"/>
      <c r="AV1189" s="22" t="s">
        <v>20880</v>
      </c>
      <c r="AW1189" s="22" t="s">
        <v>20880</v>
      </c>
      <c r="AX1189" s="23"/>
      <c r="AY1189" s="23"/>
      <c r="AZ1189" s="23"/>
      <c r="BA1189" s="23"/>
      <c r="BB1189" s="23"/>
      <c r="BC1189" s="23"/>
      <c r="BD1189" s="23"/>
      <c r="BE1189" s="23"/>
      <c r="BF1189" s="23"/>
    </row>
    <row r="1190" hidden="1">
      <c r="A1190" s="5">
        <v>38873.0</v>
      </c>
      <c r="B1190" s="6" t="s">
        <v>14859</v>
      </c>
      <c r="C1190" s="6" t="s">
        <v>20881</v>
      </c>
      <c r="D1190" s="23"/>
      <c r="E1190" s="23"/>
      <c r="F1190" s="23"/>
      <c r="G1190" s="6">
        <v>2000.0</v>
      </c>
      <c r="H1190" s="23"/>
      <c r="I1190" s="6">
        <v>0.0</v>
      </c>
      <c r="J1190" s="6">
        <v>0.0</v>
      </c>
      <c r="K1190" s="6">
        <v>6.0</v>
      </c>
      <c r="L1190" s="6">
        <v>0.0</v>
      </c>
      <c r="M1190" s="6">
        <v>0.0</v>
      </c>
      <c r="N1190" s="6" t="s">
        <v>61</v>
      </c>
      <c r="O1190" s="6">
        <v>0.0</v>
      </c>
      <c r="P1190" s="6">
        <v>0.0</v>
      </c>
      <c r="Q1190" s="23"/>
      <c r="R1190" s="23"/>
      <c r="S1190" s="23"/>
      <c r="T1190" s="23"/>
      <c r="U1190" s="23"/>
      <c r="V1190" s="23"/>
      <c r="W1190" s="23"/>
      <c r="X1190" s="23"/>
      <c r="Y1190" s="23"/>
      <c r="Z1190" s="23"/>
      <c r="AA1190" s="23"/>
      <c r="AB1190" s="23"/>
      <c r="AC1190" s="23"/>
      <c r="AD1190" s="23"/>
      <c r="AE1190" s="23"/>
      <c r="AF1190" s="23"/>
      <c r="AG1190" s="23"/>
      <c r="AH1190" s="23"/>
      <c r="AI1190" s="23"/>
      <c r="AJ1190" s="23"/>
      <c r="AK1190" s="23"/>
      <c r="AL1190" s="23"/>
      <c r="AM1190" s="23"/>
      <c r="AN1190" s="23"/>
      <c r="AO1190" s="23"/>
      <c r="AP1190" s="23"/>
      <c r="AQ1190" s="23"/>
      <c r="AR1190" s="6" t="s">
        <v>68</v>
      </c>
      <c r="AS1190" s="23"/>
      <c r="AT1190" s="23"/>
      <c r="AU1190" s="23"/>
      <c r="AV1190" s="23"/>
      <c r="AW1190" s="23"/>
      <c r="AX1190" s="23"/>
      <c r="AY1190" s="23"/>
      <c r="AZ1190" s="23"/>
      <c r="BA1190" s="23"/>
      <c r="BB1190" s="23"/>
      <c r="BC1190" s="23"/>
      <c r="BD1190" s="23"/>
      <c r="BE1190" s="23"/>
      <c r="BF1190" s="23"/>
    </row>
    <row r="1191" hidden="1">
      <c r="A1191" s="5">
        <v>37429.0</v>
      </c>
      <c r="B1191" s="12">
        <v>43314.0</v>
      </c>
      <c r="C1191" s="6" t="s">
        <v>20886</v>
      </c>
      <c r="D1191" s="23"/>
      <c r="E1191" s="23"/>
      <c r="F1191" s="23"/>
      <c r="G1191" s="6">
        <v>3100.0</v>
      </c>
      <c r="H1191" s="23"/>
      <c r="I1191" s="6">
        <v>0.0</v>
      </c>
      <c r="J1191" s="6">
        <v>0.0</v>
      </c>
      <c r="K1191" s="6">
        <v>6.0</v>
      </c>
      <c r="L1191" s="6">
        <v>0.0</v>
      </c>
      <c r="M1191" s="6">
        <v>0.0</v>
      </c>
      <c r="N1191" s="6" t="s">
        <v>61</v>
      </c>
      <c r="O1191" s="6">
        <v>0.0</v>
      </c>
      <c r="P1191" s="6">
        <v>0.0</v>
      </c>
      <c r="Q1191" s="12">
        <v>43345.0</v>
      </c>
      <c r="R1191" s="6" t="s">
        <v>9471</v>
      </c>
      <c r="S1191" s="23"/>
      <c r="T1191" s="23"/>
      <c r="U1191" s="23"/>
      <c r="V1191" s="23"/>
      <c r="W1191" s="6" t="s">
        <v>20887</v>
      </c>
      <c r="X1191" s="23"/>
      <c r="Y1191" s="23"/>
      <c r="Z1191" s="23"/>
      <c r="AA1191" s="23"/>
      <c r="AB1191" s="23"/>
      <c r="AC1191" s="6" t="s">
        <v>20888</v>
      </c>
      <c r="AD1191" s="6" t="s">
        <v>20889</v>
      </c>
      <c r="AE1191" s="6" t="s">
        <v>1054</v>
      </c>
      <c r="AF1191" s="6" t="s">
        <v>191</v>
      </c>
      <c r="AG1191" s="23"/>
      <c r="AH1191" s="23"/>
      <c r="AI1191" s="23"/>
      <c r="AJ1191" s="23"/>
      <c r="AK1191" s="23"/>
      <c r="AL1191" s="23"/>
      <c r="AM1191" s="23"/>
      <c r="AN1191" s="23"/>
      <c r="AO1191" s="23"/>
      <c r="AP1191" s="23"/>
      <c r="AQ1191" s="23"/>
      <c r="AR1191" s="6" t="s">
        <v>68</v>
      </c>
      <c r="AS1191" s="23"/>
      <c r="AT1191" s="6" t="s">
        <v>20891</v>
      </c>
      <c r="AU1191" s="23"/>
      <c r="AV1191" s="22" t="s">
        <v>20892</v>
      </c>
      <c r="AW1191" s="22" t="s">
        <v>20892</v>
      </c>
      <c r="AX1191" s="23"/>
      <c r="AY1191" s="23"/>
      <c r="AZ1191" s="23"/>
      <c r="BA1191" s="23"/>
      <c r="BB1191" s="23"/>
      <c r="BC1191" s="23"/>
      <c r="BD1191" s="23"/>
      <c r="BE1191" s="23"/>
      <c r="BF1191" s="23"/>
    </row>
    <row r="1192" hidden="1">
      <c r="A1192" s="5">
        <v>37428.0</v>
      </c>
      <c r="B1192" s="12">
        <v>43314.0</v>
      </c>
      <c r="C1192" s="6" t="s">
        <v>20895</v>
      </c>
      <c r="D1192" s="23"/>
      <c r="E1192" s="23"/>
      <c r="F1192" s="23"/>
      <c r="G1192" s="6">
        <v>3000.0</v>
      </c>
      <c r="H1192" s="23"/>
      <c r="I1192" s="6">
        <v>0.0</v>
      </c>
      <c r="J1192" s="6">
        <v>0.0</v>
      </c>
      <c r="K1192" s="6">
        <v>6.0</v>
      </c>
      <c r="L1192" s="6">
        <v>0.0</v>
      </c>
      <c r="M1192" s="6">
        <v>0.0</v>
      </c>
      <c r="N1192" s="6" t="s">
        <v>61</v>
      </c>
      <c r="O1192" s="6">
        <v>0.0</v>
      </c>
      <c r="P1192" s="6">
        <v>0.0</v>
      </c>
      <c r="Q1192" s="23"/>
      <c r="R1192" s="23"/>
      <c r="S1192" s="23"/>
      <c r="T1192" s="23"/>
      <c r="U1192" s="23"/>
      <c r="V1192" s="23"/>
      <c r="W1192" s="23"/>
      <c r="X1192" s="23"/>
      <c r="Y1192" s="23"/>
      <c r="Z1192" s="23"/>
      <c r="AA1192" s="23"/>
      <c r="AB1192" s="23"/>
      <c r="AC1192" s="23"/>
      <c r="AD1192" s="23"/>
      <c r="AE1192" s="23"/>
      <c r="AF1192" s="23"/>
      <c r="AG1192" s="23"/>
      <c r="AH1192" s="23"/>
      <c r="AI1192" s="23"/>
      <c r="AJ1192" s="23"/>
      <c r="AK1192" s="23"/>
      <c r="AL1192" s="23"/>
      <c r="AM1192" s="23"/>
      <c r="AN1192" s="23"/>
      <c r="AO1192" s="23"/>
      <c r="AP1192" s="23"/>
      <c r="AQ1192" s="23"/>
      <c r="AR1192" s="6" t="s">
        <v>68</v>
      </c>
      <c r="AS1192" s="23"/>
      <c r="AT1192" s="23"/>
      <c r="AU1192" s="23"/>
      <c r="AV1192" s="23"/>
      <c r="AW1192" s="23"/>
      <c r="AX1192" s="23"/>
      <c r="AY1192" s="23"/>
      <c r="AZ1192" s="23"/>
      <c r="BA1192" s="23"/>
      <c r="BB1192" s="23"/>
      <c r="BC1192" s="23"/>
      <c r="BD1192" s="23"/>
      <c r="BE1192" s="23"/>
      <c r="BF1192" s="23"/>
    </row>
    <row r="1193" hidden="1">
      <c r="A1193" s="5">
        <v>40481.0</v>
      </c>
      <c r="B1193" s="12">
        <v>43381.0</v>
      </c>
      <c r="C1193" s="6" t="s">
        <v>20896</v>
      </c>
      <c r="D1193" s="23"/>
      <c r="E1193" s="23"/>
      <c r="F1193" s="23"/>
      <c r="G1193" s="6">
        <v>6000.0</v>
      </c>
      <c r="H1193" s="23"/>
      <c r="I1193" s="6">
        <v>0.0</v>
      </c>
      <c r="J1193" s="6">
        <v>0.0</v>
      </c>
      <c r="K1193" s="6">
        <v>6.0</v>
      </c>
      <c r="L1193" s="6">
        <v>0.0</v>
      </c>
      <c r="M1193" s="6">
        <v>0.0</v>
      </c>
      <c r="N1193" s="6" t="s">
        <v>61</v>
      </c>
      <c r="O1193" s="6">
        <v>0.0</v>
      </c>
      <c r="P1193" s="6">
        <v>0.0</v>
      </c>
      <c r="Q1193" s="23"/>
      <c r="R1193" s="23"/>
      <c r="S1193" s="23"/>
      <c r="T1193" s="23"/>
      <c r="U1193" s="23"/>
      <c r="V1193" s="23"/>
      <c r="W1193" s="23"/>
      <c r="X1193" s="23"/>
      <c r="Y1193" s="23"/>
      <c r="Z1193" s="23"/>
      <c r="AA1193" s="23"/>
      <c r="AB1193" s="23"/>
      <c r="AC1193" s="23"/>
      <c r="AD1193" s="23"/>
      <c r="AE1193" s="23"/>
      <c r="AF1193" s="23"/>
      <c r="AG1193" s="23"/>
      <c r="AH1193" s="23"/>
      <c r="AI1193" s="23"/>
      <c r="AJ1193" s="23"/>
      <c r="AK1193" s="23"/>
      <c r="AL1193" s="23"/>
      <c r="AM1193" s="23"/>
      <c r="AN1193" s="23"/>
      <c r="AO1193" s="23"/>
      <c r="AP1193" s="23"/>
      <c r="AQ1193" s="23"/>
      <c r="AR1193" s="6" t="s">
        <v>68</v>
      </c>
      <c r="AS1193" s="23"/>
      <c r="AT1193" s="23"/>
      <c r="AU1193" s="23"/>
      <c r="AV1193" s="23"/>
      <c r="AW1193" s="23"/>
      <c r="AX1193" s="23"/>
      <c r="AY1193" s="23"/>
      <c r="AZ1193" s="23"/>
      <c r="BA1193" s="23"/>
      <c r="BB1193" s="23"/>
      <c r="BC1193" s="23"/>
      <c r="BD1193" s="23"/>
      <c r="BE1193" s="23"/>
      <c r="BF1193" s="23"/>
    </row>
    <row r="1194" hidden="1">
      <c r="A1194" s="5">
        <v>40184.0</v>
      </c>
      <c r="B1194" s="6" t="s">
        <v>9723</v>
      </c>
      <c r="C1194" s="6" t="s">
        <v>20898</v>
      </c>
      <c r="D1194" s="23"/>
      <c r="E1194" s="23"/>
      <c r="F1194" s="23"/>
      <c r="G1194" s="6">
        <v>5000.0</v>
      </c>
      <c r="H1194" s="23"/>
      <c r="I1194" s="6">
        <v>0.0</v>
      </c>
      <c r="J1194" s="6">
        <v>0.0</v>
      </c>
      <c r="K1194" s="6">
        <v>6.0</v>
      </c>
      <c r="L1194" s="6">
        <v>0.0</v>
      </c>
      <c r="M1194" s="6">
        <v>0.0</v>
      </c>
      <c r="N1194" s="6" t="s">
        <v>61</v>
      </c>
      <c r="O1194" s="6">
        <v>0.0</v>
      </c>
      <c r="P1194" s="6">
        <v>0.0</v>
      </c>
      <c r="Q1194" s="23"/>
      <c r="R1194" s="23"/>
      <c r="S1194" s="23"/>
      <c r="T1194" s="23"/>
      <c r="U1194" s="23"/>
      <c r="V1194" s="23"/>
      <c r="W1194" s="23"/>
      <c r="X1194" s="23"/>
      <c r="Y1194" s="23"/>
      <c r="Z1194" s="23"/>
      <c r="AA1194" s="23"/>
      <c r="AB1194" s="23"/>
      <c r="AC1194" s="23"/>
      <c r="AD1194" s="23"/>
      <c r="AE1194" s="23"/>
      <c r="AF1194" s="23"/>
      <c r="AG1194" s="23"/>
      <c r="AH1194" s="23"/>
      <c r="AI1194" s="23"/>
      <c r="AJ1194" s="23"/>
      <c r="AK1194" s="23"/>
      <c r="AL1194" s="23"/>
      <c r="AM1194" s="23"/>
      <c r="AN1194" s="23"/>
      <c r="AO1194" s="23"/>
      <c r="AP1194" s="23"/>
      <c r="AQ1194" s="23"/>
      <c r="AR1194" s="6" t="s">
        <v>68</v>
      </c>
      <c r="AS1194" s="23"/>
      <c r="AT1194" s="23"/>
      <c r="AU1194" s="23"/>
      <c r="AV1194" s="23"/>
      <c r="AW1194" s="23"/>
      <c r="AX1194" s="23"/>
      <c r="AY1194" s="23"/>
      <c r="AZ1194" s="23"/>
      <c r="BA1194" s="23"/>
      <c r="BB1194" s="23"/>
      <c r="BC1194" s="23"/>
      <c r="BD1194" s="23"/>
      <c r="BE1194" s="23"/>
      <c r="BF1194" s="23"/>
    </row>
    <row r="1195" hidden="1">
      <c r="A1195" s="5">
        <v>38741.0</v>
      </c>
      <c r="B1195" s="12">
        <v>43348.0</v>
      </c>
      <c r="C1195" s="6" t="s">
        <v>20899</v>
      </c>
      <c r="D1195" s="23"/>
      <c r="E1195" s="23"/>
      <c r="F1195" s="23"/>
      <c r="G1195" s="6">
        <v>5000.0</v>
      </c>
      <c r="H1195" s="23"/>
      <c r="I1195" s="6">
        <v>0.0</v>
      </c>
      <c r="J1195" s="6">
        <v>0.0</v>
      </c>
      <c r="K1195" s="6">
        <v>6.0</v>
      </c>
      <c r="L1195" s="6">
        <v>0.0</v>
      </c>
      <c r="M1195" s="6">
        <v>0.0</v>
      </c>
      <c r="N1195" s="6" t="s">
        <v>61</v>
      </c>
      <c r="O1195" s="6">
        <v>0.0</v>
      </c>
      <c r="P1195" s="6">
        <v>0.0</v>
      </c>
      <c r="Q1195" s="23"/>
      <c r="R1195" s="23"/>
      <c r="S1195" s="23"/>
      <c r="T1195" s="23"/>
      <c r="U1195" s="23"/>
      <c r="V1195" s="23"/>
      <c r="W1195" s="23"/>
      <c r="X1195" s="23"/>
      <c r="Y1195" s="23"/>
      <c r="Z1195" s="23"/>
      <c r="AA1195" s="23"/>
      <c r="AB1195" s="23"/>
      <c r="AC1195" s="23"/>
      <c r="AD1195" s="23"/>
      <c r="AE1195" s="23"/>
      <c r="AF1195" s="23"/>
      <c r="AG1195" s="23"/>
      <c r="AH1195" s="23"/>
      <c r="AI1195" s="23"/>
      <c r="AJ1195" s="23"/>
      <c r="AK1195" s="23"/>
      <c r="AL1195" s="23"/>
      <c r="AM1195" s="23"/>
      <c r="AN1195" s="23"/>
      <c r="AO1195" s="23"/>
      <c r="AP1195" s="23"/>
      <c r="AQ1195" s="23"/>
      <c r="AR1195" s="6" t="s">
        <v>68</v>
      </c>
      <c r="AS1195" s="23"/>
      <c r="AT1195" s="23"/>
      <c r="AU1195" s="23"/>
      <c r="AV1195" s="23"/>
      <c r="AW1195" s="23"/>
      <c r="AX1195" s="23"/>
      <c r="AY1195" s="23"/>
      <c r="AZ1195" s="23"/>
      <c r="BA1195" s="23"/>
      <c r="BB1195" s="23"/>
      <c r="BC1195" s="23"/>
      <c r="BD1195" s="23"/>
      <c r="BE1195" s="23"/>
      <c r="BF1195" s="23"/>
    </row>
    <row r="1196" hidden="1">
      <c r="A1196" s="5">
        <v>40984.0</v>
      </c>
      <c r="B1196" s="6" t="s">
        <v>14158</v>
      </c>
      <c r="C1196" s="6" t="s">
        <v>20900</v>
      </c>
      <c r="D1196" s="23"/>
      <c r="E1196" s="23"/>
      <c r="F1196" s="23"/>
      <c r="G1196" s="6">
        <v>32000.0</v>
      </c>
      <c r="H1196" s="23"/>
      <c r="I1196" s="6">
        <v>0.0</v>
      </c>
      <c r="J1196" s="6">
        <v>0.0</v>
      </c>
      <c r="K1196" s="6">
        <v>6.0</v>
      </c>
      <c r="L1196" s="6">
        <v>0.0</v>
      </c>
      <c r="M1196" s="6">
        <v>0.0</v>
      </c>
      <c r="N1196" s="6" t="s">
        <v>61</v>
      </c>
      <c r="O1196" s="6">
        <v>0.0</v>
      </c>
      <c r="P1196" s="6">
        <v>0.0</v>
      </c>
      <c r="Q1196" s="23"/>
      <c r="R1196" s="23"/>
      <c r="S1196" s="23"/>
      <c r="T1196" s="23"/>
      <c r="U1196" s="23"/>
      <c r="V1196" s="23"/>
      <c r="W1196" s="23"/>
      <c r="X1196" s="23"/>
      <c r="Y1196" s="23"/>
      <c r="Z1196" s="23"/>
      <c r="AA1196" s="23"/>
      <c r="AB1196" s="23"/>
      <c r="AC1196" s="23"/>
      <c r="AD1196" s="23"/>
      <c r="AE1196" s="23"/>
      <c r="AF1196" s="23"/>
      <c r="AG1196" s="23"/>
      <c r="AH1196" s="23"/>
      <c r="AI1196" s="23"/>
      <c r="AJ1196" s="23"/>
      <c r="AK1196" s="23"/>
      <c r="AL1196" s="23"/>
      <c r="AM1196" s="23"/>
      <c r="AN1196" s="23"/>
      <c r="AO1196" s="23"/>
      <c r="AP1196" s="23"/>
      <c r="AQ1196" s="23"/>
      <c r="AR1196" s="6" t="s">
        <v>68</v>
      </c>
      <c r="AS1196" s="23"/>
      <c r="AT1196" s="23"/>
      <c r="AU1196" s="23"/>
      <c r="AV1196" s="23"/>
      <c r="AW1196" s="23"/>
      <c r="AX1196" s="23"/>
      <c r="AY1196" s="23"/>
      <c r="AZ1196" s="23"/>
      <c r="BA1196" s="23"/>
      <c r="BB1196" s="23"/>
      <c r="BC1196" s="23"/>
      <c r="BD1196" s="23"/>
      <c r="BE1196" s="23"/>
      <c r="BF1196" s="23"/>
    </row>
    <row r="1197" hidden="1">
      <c r="A1197" s="5">
        <v>40832.0</v>
      </c>
      <c r="B1197" s="12">
        <v>43229.0</v>
      </c>
      <c r="C1197" s="6" t="s">
        <v>20901</v>
      </c>
      <c r="D1197" s="23"/>
      <c r="E1197" s="23"/>
      <c r="F1197" s="23"/>
      <c r="G1197" s="6">
        <v>50000.0</v>
      </c>
      <c r="H1197" s="23"/>
      <c r="I1197" s="6">
        <v>0.0</v>
      </c>
      <c r="J1197" s="6">
        <v>0.0</v>
      </c>
      <c r="K1197" s="6">
        <v>6.0</v>
      </c>
      <c r="L1197" s="6">
        <v>0.0</v>
      </c>
      <c r="M1197" s="6">
        <v>0.0</v>
      </c>
      <c r="N1197" s="6" t="s">
        <v>61</v>
      </c>
      <c r="O1197" s="6">
        <v>0.0</v>
      </c>
      <c r="P1197" s="6">
        <v>0.0</v>
      </c>
      <c r="Q1197" s="23"/>
      <c r="R1197" s="23"/>
      <c r="S1197" s="23"/>
      <c r="T1197" s="23"/>
      <c r="U1197" s="23"/>
      <c r="V1197" s="23"/>
      <c r="W1197" s="23"/>
      <c r="X1197" s="23"/>
      <c r="Y1197" s="23"/>
      <c r="Z1197" s="23"/>
      <c r="AA1197" s="23"/>
      <c r="AB1197" s="23"/>
      <c r="AC1197" s="23"/>
      <c r="AD1197" s="23"/>
      <c r="AE1197" s="23"/>
      <c r="AF1197" s="23"/>
      <c r="AG1197" s="23"/>
      <c r="AH1197" s="23"/>
      <c r="AI1197" s="23"/>
      <c r="AJ1197" s="23"/>
      <c r="AK1197" s="23"/>
      <c r="AL1197" s="23"/>
      <c r="AM1197" s="23"/>
      <c r="AN1197" s="23"/>
      <c r="AO1197" s="23"/>
      <c r="AP1197" s="23"/>
      <c r="AQ1197" s="23"/>
      <c r="AR1197" s="6" t="s">
        <v>68</v>
      </c>
      <c r="AS1197" s="23"/>
      <c r="AT1197" s="23"/>
      <c r="AU1197" s="23"/>
      <c r="AV1197" s="22" t="s">
        <v>20903</v>
      </c>
      <c r="AW1197" s="22" t="s">
        <v>20903</v>
      </c>
      <c r="AX1197" s="23"/>
      <c r="AY1197" s="23"/>
      <c r="AZ1197" s="23"/>
      <c r="BA1197" s="23"/>
      <c r="BB1197" s="23"/>
      <c r="BC1197" s="23"/>
      <c r="BD1197" s="23"/>
      <c r="BE1197" s="23"/>
      <c r="BF1197" s="23"/>
    </row>
    <row r="1198" hidden="1">
      <c r="A1198" s="5">
        <v>40831.0</v>
      </c>
      <c r="B1198" s="12">
        <v>43229.0</v>
      </c>
      <c r="C1198" s="6" t="s">
        <v>20905</v>
      </c>
      <c r="D1198" s="23"/>
      <c r="E1198" s="23"/>
      <c r="F1198" s="23"/>
      <c r="G1198" s="6">
        <v>50000.0</v>
      </c>
      <c r="H1198" s="23"/>
      <c r="I1198" s="6">
        <v>0.0</v>
      </c>
      <c r="J1198" s="6">
        <v>0.0</v>
      </c>
      <c r="K1198" s="6">
        <v>6.0</v>
      </c>
      <c r="L1198" s="6">
        <v>0.0</v>
      </c>
      <c r="M1198" s="6">
        <v>0.0</v>
      </c>
      <c r="N1198" s="6" t="s">
        <v>61</v>
      </c>
      <c r="O1198" s="6">
        <v>0.0</v>
      </c>
      <c r="P1198" s="6">
        <v>0.0</v>
      </c>
      <c r="Q1198" s="23"/>
      <c r="R1198" s="23"/>
      <c r="S1198" s="23"/>
      <c r="T1198" s="23"/>
      <c r="U1198" s="23"/>
      <c r="V1198" s="23"/>
      <c r="W1198" s="23"/>
      <c r="X1198" s="23"/>
      <c r="Y1198" s="23"/>
      <c r="Z1198" s="23"/>
      <c r="AA1198" s="23"/>
      <c r="AB1198" s="23"/>
      <c r="AC1198" s="23"/>
      <c r="AD1198" s="23"/>
      <c r="AE1198" s="23"/>
      <c r="AF1198" s="23"/>
      <c r="AG1198" s="23"/>
      <c r="AH1198" s="23"/>
      <c r="AI1198" s="23"/>
      <c r="AJ1198" s="23"/>
      <c r="AK1198" s="23"/>
      <c r="AL1198" s="23"/>
      <c r="AM1198" s="23"/>
      <c r="AN1198" s="23"/>
      <c r="AO1198" s="23"/>
      <c r="AP1198" s="23"/>
      <c r="AQ1198" s="23"/>
      <c r="AR1198" s="6" t="s">
        <v>68</v>
      </c>
      <c r="AS1198" s="23"/>
      <c r="AT1198" s="23"/>
      <c r="AU1198" s="23"/>
      <c r="AV1198" s="22" t="s">
        <v>20903</v>
      </c>
      <c r="AW1198" s="22" t="s">
        <v>20903</v>
      </c>
      <c r="AX1198" s="23"/>
      <c r="AY1198" s="23"/>
      <c r="AZ1198" s="23"/>
      <c r="BA1198" s="23"/>
      <c r="BB1198" s="23"/>
      <c r="BC1198" s="23"/>
      <c r="BD1198" s="23"/>
      <c r="BE1198" s="23"/>
      <c r="BF1198" s="23"/>
    </row>
    <row r="1199" hidden="1">
      <c r="A1199" s="5">
        <v>39228.0</v>
      </c>
      <c r="B1199" s="6" t="s">
        <v>20091</v>
      </c>
      <c r="C1199" s="6" t="s">
        <v>20911</v>
      </c>
      <c r="D1199" s="23"/>
      <c r="E1199" s="23"/>
      <c r="F1199" s="23"/>
      <c r="G1199" s="6">
        <v>9000000.0</v>
      </c>
      <c r="H1199" s="23"/>
      <c r="I1199" s="6">
        <v>0.0</v>
      </c>
      <c r="J1199" s="6">
        <v>0.0</v>
      </c>
      <c r="K1199" s="6">
        <v>6.0</v>
      </c>
      <c r="L1199" s="6">
        <v>0.0</v>
      </c>
      <c r="M1199" s="6">
        <v>0.0</v>
      </c>
      <c r="N1199" s="6" t="s">
        <v>61</v>
      </c>
      <c r="O1199" s="6">
        <v>0.0</v>
      </c>
      <c r="P1199" s="6">
        <v>0.0</v>
      </c>
      <c r="Q1199" s="23"/>
      <c r="R1199" s="23"/>
      <c r="S1199" s="23"/>
      <c r="T1199" s="23"/>
      <c r="U1199" s="23"/>
      <c r="V1199" s="23"/>
      <c r="W1199" s="23"/>
      <c r="X1199" s="23"/>
      <c r="Y1199" s="23"/>
      <c r="Z1199" s="23"/>
      <c r="AA1199" s="23"/>
      <c r="AB1199" s="23"/>
      <c r="AC1199" s="23"/>
      <c r="AD1199" s="23"/>
      <c r="AE1199" s="23"/>
      <c r="AF1199" s="23"/>
      <c r="AG1199" s="23"/>
      <c r="AH1199" s="23"/>
      <c r="AI1199" s="23"/>
      <c r="AJ1199" s="23"/>
      <c r="AK1199" s="23"/>
      <c r="AL1199" s="23"/>
      <c r="AM1199" s="23"/>
      <c r="AN1199" s="23"/>
      <c r="AO1199" s="23"/>
      <c r="AP1199" s="23"/>
      <c r="AQ1199" s="23"/>
      <c r="AR1199" s="6" t="s">
        <v>68</v>
      </c>
      <c r="AS1199" s="23"/>
      <c r="AT1199" s="23"/>
      <c r="AU1199" s="23"/>
      <c r="AV1199" s="23"/>
      <c r="AW1199" s="23"/>
      <c r="AX1199" s="23"/>
      <c r="AY1199" s="23"/>
      <c r="AZ1199" s="23"/>
      <c r="BA1199" s="23"/>
      <c r="BB1199" s="23"/>
      <c r="BC1199" s="23"/>
      <c r="BD1199" s="23"/>
      <c r="BE1199" s="23"/>
      <c r="BF1199" s="23"/>
    </row>
    <row r="1200" hidden="1">
      <c r="A1200" s="5">
        <v>40210.0</v>
      </c>
      <c r="B1200" s="6" t="s">
        <v>9723</v>
      </c>
      <c r="C1200" s="6" t="s">
        <v>20915</v>
      </c>
      <c r="D1200" s="23"/>
      <c r="E1200" s="23"/>
      <c r="F1200" s="23"/>
      <c r="G1200" s="6">
        <v>6000.0</v>
      </c>
      <c r="H1200" s="23"/>
      <c r="I1200" s="6">
        <v>0.0</v>
      </c>
      <c r="J1200" s="6">
        <v>0.0</v>
      </c>
      <c r="K1200" s="6">
        <v>6.0</v>
      </c>
      <c r="L1200" s="6">
        <v>0.0</v>
      </c>
      <c r="M1200" s="6">
        <v>0.0</v>
      </c>
      <c r="N1200" s="6" t="s">
        <v>61</v>
      </c>
      <c r="O1200" s="6">
        <v>0.0</v>
      </c>
      <c r="P1200" s="6">
        <v>0.0</v>
      </c>
      <c r="Q1200" s="23"/>
      <c r="R1200" s="23"/>
      <c r="S1200" s="23"/>
      <c r="T1200" s="23"/>
      <c r="U1200" s="23"/>
      <c r="V1200" s="23"/>
      <c r="W1200" s="23"/>
      <c r="X1200" s="23"/>
      <c r="Y1200" s="23"/>
      <c r="Z1200" s="23"/>
      <c r="AA1200" s="23"/>
      <c r="AB1200" s="23"/>
      <c r="AC1200" s="23"/>
      <c r="AD1200" s="23"/>
      <c r="AE1200" s="23"/>
      <c r="AF1200" s="23"/>
      <c r="AG1200" s="23"/>
      <c r="AH1200" s="23"/>
      <c r="AI1200" s="23"/>
      <c r="AJ1200" s="23"/>
      <c r="AK1200" s="23"/>
      <c r="AL1200" s="23"/>
      <c r="AM1200" s="23"/>
      <c r="AN1200" s="23"/>
      <c r="AO1200" s="23"/>
      <c r="AP1200" s="23"/>
      <c r="AQ1200" s="23"/>
      <c r="AR1200" s="6" t="s">
        <v>68</v>
      </c>
      <c r="AS1200" s="23"/>
      <c r="AT1200" s="23"/>
      <c r="AU1200" s="23"/>
      <c r="AV1200" s="23"/>
      <c r="AW1200" s="23"/>
      <c r="AX1200" s="23"/>
      <c r="AY1200" s="23"/>
      <c r="AZ1200" s="23"/>
      <c r="BA1200" s="23"/>
      <c r="BB1200" s="23"/>
      <c r="BC1200" s="23"/>
      <c r="BD1200" s="23"/>
      <c r="BE1200" s="23"/>
      <c r="BF1200" s="23"/>
    </row>
    <row r="1201" hidden="1">
      <c r="A1201" s="5">
        <v>37240.0</v>
      </c>
      <c r="B1201" s="6" t="s">
        <v>15292</v>
      </c>
      <c r="C1201" s="6" t="s">
        <v>20919</v>
      </c>
      <c r="D1201" s="23"/>
      <c r="E1201" s="23"/>
      <c r="F1201" s="23"/>
      <c r="G1201" s="23"/>
      <c r="H1201" s="23"/>
      <c r="I1201" s="6">
        <v>0.0</v>
      </c>
      <c r="J1201" s="6">
        <v>0.0</v>
      </c>
      <c r="K1201" s="6">
        <v>6.0</v>
      </c>
      <c r="L1201" s="6">
        <v>0.0</v>
      </c>
      <c r="M1201" s="6">
        <v>0.0</v>
      </c>
      <c r="N1201" s="6" t="s">
        <v>61</v>
      </c>
      <c r="O1201" s="6">
        <v>0.0</v>
      </c>
      <c r="P1201" s="6">
        <v>0.0</v>
      </c>
      <c r="Q1201" s="23"/>
      <c r="R1201" s="23"/>
      <c r="S1201" s="23"/>
      <c r="T1201" s="23"/>
      <c r="U1201" s="23"/>
      <c r="V1201" s="23"/>
      <c r="W1201" s="23"/>
      <c r="X1201" s="23"/>
      <c r="Y1201" s="23"/>
      <c r="Z1201" s="23"/>
      <c r="AA1201" s="23"/>
      <c r="AB1201" s="23"/>
      <c r="AC1201" s="23"/>
      <c r="AD1201" s="23"/>
      <c r="AE1201" s="23"/>
      <c r="AF1201" s="23"/>
      <c r="AG1201" s="23"/>
      <c r="AH1201" s="23"/>
      <c r="AI1201" s="23"/>
      <c r="AJ1201" s="23"/>
      <c r="AK1201" s="23"/>
      <c r="AL1201" s="23"/>
      <c r="AM1201" s="23"/>
      <c r="AN1201" s="23"/>
      <c r="AO1201" s="23"/>
      <c r="AP1201" s="23"/>
      <c r="AQ1201" s="23"/>
      <c r="AR1201" s="6" t="s">
        <v>68</v>
      </c>
      <c r="AS1201" s="23"/>
      <c r="AT1201" s="23"/>
      <c r="AU1201" s="23"/>
      <c r="AV1201" s="22" t="s">
        <v>20920</v>
      </c>
      <c r="AW1201" s="22" t="s">
        <v>20920</v>
      </c>
      <c r="AX1201" s="23"/>
      <c r="AY1201" s="23"/>
      <c r="AZ1201" s="23"/>
      <c r="BA1201" s="23"/>
      <c r="BB1201" s="23"/>
      <c r="BC1201" s="23"/>
      <c r="BD1201" s="23"/>
      <c r="BE1201" s="23"/>
      <c r="BF1201" s="23"/>
    </row>
    <row r="1202" hidden="1">
      <c r="A1202" s="5">
        <v>38708.0</v>
      </c>
      <c r="B1202" s="12">
        <v>43225.0</v>
      </c>
      <c r="C1202" s="6" t="s">
        <v>20924</v>
      </c>
      <c r="D1202" s="23"/>
      <c r="E1202" s="23"/>
      <c r="F1202" s="23"/>
      <c r="G1202" s="6">
        <v>10000.0</v>
      </c>
      <c r="H1202" s="23"/>
      <c r="I1202" s="6">
        <v>0.0</v>
      </c>
      <c r="J1202" s="6">
        <v>0.0</v>
      </c>
      <c r="K1202" s="6">
        <v>6.0</v>
      </c>
      <c r="L1202" s="6">
        <v>0.0</v>
      </c>
      <c r="M1202" s="6">
        <v>0.0</v>
      </c>
      <c r="N1202" s="6" t="s">
        <v>61</v>
      </c>
      <c r="O1202" s="6">
        <v>0.0</v>
      </c>
      <c r="P1202" s="6">
        <v>0.0</v>
      </c>
      <c r="Q1202" s="23"/>
      <c r="R1202" s="23"/>
      <c r="S1202" s="23"/>
      <c r="T1202" s="23"/>
      <c r="U1202" s="23"/>
      <c r="V1202" s="23"/>
      <c r="W1202" s="23"/>
      <c r="X1202" s="23"/>
      <c r="Y1202" s="23"/>
      <c r="Z1202" s="23"/>
      <c r="AA1202" s="23"/>
      <c r="AB1202" s="23"/>
      <c r="AC1202" s="23"/>
      <c r="AD1202" s="23"/>
      <c r="AE1202" s="23"/>
      <c r="AF1202" s="23"/>
      <c r="AG1202" s="23"/>
      <c r="AH1202" s="23"/>
      <c r="AI1202" s="23"/>
      <c r="AJ1202" s="23"/>
      <c r="AK1202" s="23"/>
      <c r="AL1202" s="23"/>
      <c r="AM1202" s="23"/>
      <c r="AN1202" s="23"/>
      <c r="AO1202" s="23"/>
      <c r="AP1202" s="23"/>
      <c r="AQ1202" s="23"/>
      <c r="AR1202" s="6" t="s">
        <v>68</v>
      </c>
      <c r="AS1202" s="23"/>
      <c r="AT1202" s="23"/>
      <c r="AU1202" s="23"/>
      <c r="AV1202" s="23"/>
      <c r="AW1202" s="23"/>
      <c r="AX1202" s="23"/>
      <c r="AY1202" s="23"/>
      <c r="AZ1202" s="23"/>
      <c r="BA1202" s="23"/>
      <c r="BB1202" s="23"/>
      <c r="BC1202" s="23"/>
      <c r="BD1202" s="23"/>
      <c r="BE1202" s="23"/>
      <c r="BF1202" s="23"/>
    </row>
    <row r="1203" hidden="1">
      <c r="A1203" s="5">
        <v>37390.0</v>
      </c>
      <c r="B1203" s="12">
        <v>43192.0</v>
      </c>
      <c r="C1203" s="6" t="s">
        <v>20927</v>
      </c>
      <c r="D1203" s="23"/>
      <c r="E1203" s="23"/>
      <c r="F1203" s="23"/>
      <c r="G1203" s="6">
        <v>25.0</v>
      </c>
      <c r="H1203" s="23"/>
      <c r="I1203" s="6">
        <v>0.0</v>
      </c>
      <c r="J1203" s="6">
        <v>0.0</v>
      </c>
      <c r="K1203" s="6">
        <v>6.0</v>
      </c>
      <c r="L1203" s="6">
        <v>0.0</v>
      </c>
      <c r="M1203" s="6">
        <v>0.0</v>
      </c>
      <c r="N1203" s="6" t="s">
        <v>61</v>
      </c>
      <c r="O1203" s="6">
        <v>0.0</v>
      </c>
      <c r="P1203" s="6">
        <v>0.0</v>
      </c>
      <c r="Q1203" s="23"/>
      <c r="R1203" s="23"/>
      <c r="S1203" s="23"/>
      <c r="T1203" s="23"/>
      <c r="U1203" s="23"/>
      <c r="V1203" s="23"/>
      <c r="W1203" s="23"/>
      <c r="X1203" s="23"/>
      <c r="Y1203" s="23"/>
      <c r="Z1203" s="23"/>
      <c r="AA1203" s="23"/>
      <c r="AB1203" s="23"/>
      <c r="AC1203" s="23"/>
      <c r="AD1203" s="23"/>
      <c r="AE1203" s="23"/>
      <c r="AF1203" s="23"/>
      <c r="AG1203" s="23"/>
      <c r="AH1203" s="23"/>
      <c r="AI1203" s="23"/>
      <c r="AJ1203" s="23"/>
      <c r="AK1203" s="23"/>
      <c r="AL1203" s="23"/>
      <c r="AM1203" s="23"/>
      <c r="AN1203" s="23"/>
      <c r="AO1203" s="23"/>
      <c r="AP1203" s="23"/>
      <c r="AQ1203" s="23"/>
      <c r="AR1203" s="6" t="s">
        <v>68</v>
      </c>
      <c r="AS1203" s="23"/>
      <c r="AT1203" s="23"/>
      <c r="AU1203" s="23"/>
      <c r="AV1203" s="23"/>
      <c r="AW1203" s="23"/>
      <c r="AX1203" s="23"/>
      <c r="AY1203" s="23"/>
      <c r="AZ1203" s="23"/>
      <c r="BA1203" s="23"/>
      <c r="BB1203" s="23"/>
      <c r="BC1203" s="23"/>
      <c r="BD1203" s="23"/>
      <c r="BE1203" s="23"/>
      <c r="BF1203" s="23"/>
    </row>
    <row r="1204" hidden="1">
      <c r="A1204" s="5">
        <v>37392.0</v>
      </c>
      <c r="B1204" s="12">
        <v>43192.0</v>
      </c>
      <c r="C1204" s="6" t="s">
        <v>20928</v>
      </c>
      <c r="D1204" s="23"/>
      <c r="E1204" s="23"/>
      <c r="F1204" s="23"/>
      <c r="G1204" s="6">
        <v>30.0</v>
      </c>
      <c r="H1204" s="23"/>
      <c r="I1204" s="6">
        <v>0.0</v>
      </c>
      <c r="J1204" s="6">
        <v>0.0</v>
      </c>
      <c r="K1204" s="6">
        <v>6.0</v>
      </c>
      <c r="L1204" s="6">
        <v>0.0</v>
      </c>
      <c r="M1204" s="6">
        <v>0.0</v>
      </c>
      <c r="N1204" s="6" t="s">
        <v>61</v>
      </c>
      <c r="O1204" s="6">
        <v>0.0</v>
      </c>
      <c r="P1204" s="6">
        <v>0.0</v>
      </c>
      <c r="Q1204" s="23"/>
      <c r="R1204" s="23"/>
      <c r="S1204" s="23"/>
      <c r="T1204" s="23"/>
      <c r="U1204" s="23"/>
      <c r="V1204" s="23"/>
      <c r="W1204" s="23"/>
      <c r="X1204" s="23"/>
      <c r="Y1204" s="23"/>
      <c r="Z1204" s="23"/>
      <c r="AA1204" s="23"/>
      <c r="AB1204" s="23"/>
      <c r="AC1204" s="23"/>
      <c r="AD1204" s="23"/>
      <c r="AE1204" s="23"/>
      <c r="AF1204" s="23"/>
      <c r="AG1204" s="23"/>
      <c r="AH1204" s="23"/>
      <c r="AI1204" s="23"/>
      <c r="AJ1204" s="23"/>
      <c r="AK1204" s="23"/>
      <c r="AL1204" s="23"/>
      <c r="AM1204" s="23"/>
      <c r="AN1204" s="23"/>
      <c r="AO1204" s="23"/>
      <c r="AP1204" s="23"/>
      <c r="AQ1204" s="23"/>
      <c r="AR1204" s="6" t="s">
        <v>68</v>
      </c>
      <c r="AS1204" s="23"/>
      <c r="AT1204" s="23"/>
      <c r="AU1204" s="23"/>
      <c r="AV1204" s="22" t="s">
        <v>16969</v>
      </c>
      <c r="AW1204" s="22" t="s">
        <v>16969</v>
      </c>
      <c r="AX1204" s="23"/>
      <c r="AY1204" s="23"/>
      <c r="AZ1204" s="23"/>
      <c r="BA1204" s="23"/>
      <c r="BB1204" s="23"/>
      <c r="BC1204" s="23"/>
      <c r="BD1204" s="23"/>
      <c r="BE1204" s="23"/>
      <c r="BF1204" s="23"/>
    </row>
    <row r="1205" hidden="1">
      <c r="A1205" s="5">
        <v>37489.0</v>
      </c>
      <c r="B1205" s="12">
        <v>43436.0</v>
      </c>
      <c r="C1205" s="6" t="s">
        <v>20930</v>
      </c>
      <c r="D1205" s="23"/>
      <c r="E1205" s="23"/>
      <c r="F1205" s="23"/>
      <c r="G1205" s="6">
        <v>1400.0</v>
      </c>
      <c r="H1205" s="23"/>
      <c r="I1205" s="6">
        <v>0.0</v>
      </c>
      <c r="J1205" s="6">
        <v>0.0</v>
      </c>
      <c r="K1205" s="6">
        <v>6.0</v>
      </c>
      <c r="L1205" s="6">
        <v>0.0</v>
      </c>
      <c r="M1205" s="6">
        <v>0.0</v>
      </c>
      <c r="N1205" s="6" t="s">
        <v>61</v>
      </c>
      <c r="O1205" s="6">
        <v>0.0</v>
      </c>
      <c r="P1205" s="6">
        <v>0.0</v>
      </c>
      <c r="Q1205" s="23"/>
      <c r="R1205" s="23"/>
      <c r="S1205" s="23"/>
      <c r="T1205" s="23"/>
      <c r="U1205" s="23"/>
      <c r="V1205" s="23"/>
      <c r="W1205" s="23"/>
      <c r="X1205" s="23"/>
      <c r="Y1205" s="23"/>
      <c r="Z1205" s="23"/>
      <c r="AA1205" s="23"/>
      <c r="AB1205" s="23"/>
      <c r="AC1205" s="23"/>
      <c r="AD1205" s="23"/>
      <c r="AE1205" s="23"/>
      <c r="AF1205" s="23"/>
      <c r="AG1205" s="23"/>
      <c r="AH1205" s="23"/>
      <c r="AI1205" s="23"/>
      <c r="AJ1205" s="23"/>
      <c r="AK1205" s="23"/>
      <c r="AL1205" s="23"/>
      <c r="AM1205" s="23"/>
      <c r="AN1205" s="23"/>
      <c r="AO1205" s="23"/>
      <c r="AP1205" s="23"/>
      <c r="AQ1205" s="23"/>
      <c r="AR1205" s="6" t="s">
        <v>68</v>
      </c>
      <c r="AS1205" s="23"/>
      <c r="AT1205" s="23"/>
      <c r="AU1205" s="23"/>
      <c r="AV1205" s="23"/>
      <c r="AW1205" s="23"/>
      <c r="AX1205" s="23"/>
      <c r="AY1205" s="23"/>
      <c r="AZ1205" s="23"/>
      <c r="BA1205" s="23"/>
      <c r="BB1205" s="23"/>
      <c r="BC1205" s="23"/>
      <c r="BD1205" s="23"/>
      <c r="BE1205" s="23"/>
      <c r="BF1205" s="23"/>
    </row>
    <row r="1206" hidden="1">
      <c r="A1206" s="5">
        <v>40204.0</v>
      </c>
      <c r="B1206" s="6" t="s">
        <v>9723</v>
      </c>
      <c r="C1206" s="6" t="s">
        <v>20932</v>
      </c>
      <c r="D1206" s="23"/>
      <c r="E1206" s="23"/>
      <c r="F1206" s="23"/>
      <c r="G1206" s="6">
        <v>2000.0</v>
      </c>
      <c r="H1206" s="23"/>
      <c r="I1206" s="6">
        <v>0.0</v>
      </c>
      <c r="J1206" s="6">
        <v>0.0</v>
      </c>
      <c r="K1206" s="6">
        <v>6.0</v>
      </c>
      <c r="L1206" s="6">
        <v>0.0</v>
      </c>
      <c r="M1206" s="6">
        <v>0.0</v>
      </c>
      <c r="N1206" s="6" t="s">
        <v>61</v>
      </c>
      <c r="O1206" s="6">
        <v>0.0</v>
      </c>
      <c r="P1206" s="6">
        <v>0.0</v>
      </c>
      <c r="Q1206" s="23"/>
      <c r="R1206" s="23"/>
      <c r="S1206" s="23"/>
      <c r="T1206" s="23"/>
      <c r="U1206" s="23"/>
      <c r="V1206" s="23"/>
      <c r="W1206" s="23"/>
      <c r="X1206" s="23"/>
      <c r="Y1206" s="23"/>
      <c r="Z1206" s="23"/>
      <c r="AA1206" s="23"/>
      <c r="AB1206" s="23"/>
      <c r="AC1206" s="23"/>
      <c r="AD1206" s="23"/>
      <c r="AE1206" s="23"/>
      <c r="AF1206" s="23"/>
      <c r="AG1206" s="23"/>
      <c r="AH1206" s="23"/>
      <c r="AI1206" s="23"/>
      <c r="AJ1206" s="23"/>
      <c r="AK1206" s="23"/>
      <c r="AL1206" s="23"/>
      <c r="AM1206" s="23"/>
      <c r="AN1206" s="23"/>
      <c r="AO1206" s="23"/>
      <c r="AP1206" s="23"/>
      <c r="AQ1206" s="23"/>
      <c r="AR1206" s="6" t="s">
        <v>68</v>
      </c>
      <c r="AS1206" s="23"/>
      <c r="AT1206" s="23"/>
      <c r="AU1206" s="23"/>
      <c r="AV1206" s="23"/>
      <c r="AW1206" s="23"/>
      <c r="AX1206" s="23"/>
      <c r="AY1206" s="23"/>
      <c r="AZ1206" s="23"/>
      <c r="BA1206" s="23"/>
      <c r="BB1206" s="23"/>
      <c r="BC1206" s="23"/>
      <c r="BD1206" s="23"/>
      <c r="BE1206" s="23"/>
      <c r="BF1206" s="23"/>
    </row>
    <row r="1207" hidden="1">
      <c r="A1207" s="5">
        <v>39735.0</v>
      </c>
      <c r="B1207" s="12">
        <v>43138.0</v>
      </c>
      <c r="C1207" s="6" t="s">
        <v>20933</v>
      </c>
      <c r="D1207" s="23"/>
      <c r="E1207" s="23"/>
      <c r="F1207" s="23"/>
      <c r="G1207" s="6">
        <v>5000.0</v>
      </c>
      <c r="H1207" s="23"/>
      <c r="I1207" s="6">
        <v>0.0</v>
      </c>
      <c r="J1207" s="6">
        <v>0.0</v>
      </c>
      <c r="K1207" s="6">
        <v>6.0</v>
      </c>
      <c r="L1207" s="6">
        <v>0.0</v>
      </c>
      <c r="M1207" s="6">
        <v>0.0</v>
      </c>
      <c r="N1207" s="6" t="s">
        <v>61</v>
      </c>
      <c r="O1207" s="6">
        <v>0.0</v>
      </c>
      <c r="P1207" s="6">
        <v>0.0</v>
      </c>
      <c r="Q1207" s="23"/>
      <c r="R1207" s="23"/>
      <c r="S1207" s="23"/>
      <c r="T1207" s="23"/>
      <c r="U1207" s="23"/>
      <c r="V1207" s="23"/>
      <c r="W1207" s="23"/>
      <c r="X1207" s="23"/>
      <c r="Y1207" s="23"/>
      <c r="Z1207" s="23"/>
      <c r="AA1207" s="23"/>
      <c r="AB1207" s="23"/>
      <c r="AC1207" s="23"/>
      <c r="AD1207" s="23"/>
      <c r="AE1207" s="23"/>
      <c r="AF1207" s="23"/>
      <c r="AG1207" s="23"/>
      <c r="AH1207" s="23"/>
      <c r="AI1207" s="23"/>
      <c r="AJ1207" s="23"/>
      <c r="AK1207" s="23"/>
      <c r="AL1207" s="23"/>
      <c r="AM1207" s="23"/>
      <c r="AN1207" s="23"/>
      <c r="AO1207" s="23"/>
      <c r="AP1207" s="23"/>
      <c r="AQ1207" s="23"/>
      <c r="AR1207" s="6" t="s">
        <v>68</v>
      </c>
      <c r="AS1207" s="23"/>
      <c r="AT1207" s="23"/>
      <c r="AU1207" s="23"/>
      <c r="AV1207" s="23"/>
      <c r="AW1207" s="23"/>
      <c r="AX1207" s="23"/>
      <c r="AY1207" s="23"/>
      <c r="AZ1207" s="23"/>
      <c r="BA1207" s="23"/>
      <c r="BB1207" s="23"/>
      <c r="BC1207" s="23"/>
      <c r="BD1207" s="23"/>
      <c r="BE1207" s="23"/>
      <c r="BF1207" s="23"/>
    </row>
    <row r="1208">
      <c r="A1208" s="5">
        <v>39736.0</v>
      </c>
      <c r="B1208" s="12">
        <v>43197.0</v>
      </c>
      <c r="C1208" s="6" t="s">
        <v>20935</v>
      </c>
      <c r="D1208" s="6" t="s">
        <v>20936</v>
      </c>
      <c r="E1208" s="6" t="s">
        <v>20937</v>
      </c>
      <c r="F1208" s="22" t="s">
        <v>20938</v>
      </c>
      <c r="G1208" s="6">
        <v>5500.0</v>
      </c>
      <c r="H1208" s="23"/>
      <c r="I1208" s="6">
        <v>0.0</v>
      </c>
      <c r="J1208" s="6">
        <v>0.0</v>
      </c>
      <c r="K1208" s="6">
        <v>6.0</v>
      </c>
      <c r="L1208" s="6">
        <v>0.0</v>
      </c>
      <c r="M1208" s="6">
        <v>0.0</v>
      </c>
      <c r="N1208" s="6" t="s">
        <v>61</v>
      </c>
      <c r="O1208" s="6">
        <v>0.0</v>
      </c>
      <c r="P1208" s="6">
        <v>0.0</v>
      </c>
      <c r="Q1208" s="12">
        <v>43197.0</v>
      </c>
      <c r="R1208" s="12">
        <v>43139.0</v>
      </c>
      <c r="S1208" s="6" t="s">
        <v>1187</v>
      </c>
      <c r="T1208" s="22" t="s">
        <v>20940</v>
      </c>
      <c r="U1208" s="6" t="s">
        <v>20942</v>
      </c>
      <c r="V1208" s="23"/>
      <c r="W1208" s="6" t="s">
        <v>17038</v>
      </c>
      <c r="X1208" s="23"/>
      <c r="Y1208" s="23"/>
      <c r="Z1208" s="23"/>
      <c r="AA1208" s="23"/>
      <c r="AB1208" s="23"/>
      <c r="AC1208" s="6" t="s">
        <v>20943</v>
      </c>
      <c r="AD1208" s="23"/>
      <c r="AE1208" s="6" t="s">
        <v>20944</v>
      </c>
      <c r="AF1208" s="23"/>
      <c r="AG1208" s="23"/>
      <c r="AH1208" s="23"/>
      <c r="AI1208" s="23"/>
      <c r="AJ1208" s="23"/>
      <c r="AK1208" s="23"/>
      <c r="AL1208" s="6" t="s">
        <v>20945</v>
      </c>
      <c r="AM1208" s="23"/>
      <c r="AN1208" s="23"/>
      <c r="AO1208" s="23"/>
      <c r="AP1208" s="23"/>
      <c r="AQ1208" s="23"/>
      <c r="AR1208" s="6" t="s">
        <v>86</v>
      </c>
      <c r="AS1208" s="23"/>
      <c r="AT1208" s="23"/>
      <c r="AU1208" s="23"/>
      <c r="AV1208" s="22" t="s">
        <v>20940</v>
      </c>
      <c r="AW1208" s="22" t="s">
        <v>20940</v>
      </c>
      <c r="AX1208" s="23"/>
      <c r="AY1208" s="23"/>
      <c r="AZ1208" s="23"/>
      <c r="BA1208" s="23"/>
      <c r="BB1208" s="23"/>
      <c r="BC1208" s="23"/>
      <c r="BD1208" s="23"/>
      <c r="BE1208" s="23"/>
      <c r="BF1208" s="23"/>
    </row>
    <row r="1209" hidden="1">
      <c r="A1209" s="5">
        <v>37518.0</v>
      </c>
      <c r="B1209" s="6" t="s">
        <v>9950</v>
      </c>
      <c r="C1209" s="6" t="s">
        <v>20950</v>
      </c>
      <c r="D1209" s="23"/>
      <c r="E1209" s="23"/>
      <c r="F1209" s="23"/>
      <c r="G1209" s="6">
        <v>15000.0</v>
      </c>
      <c r="H1209" s="23"/>
      <c r="I1209" s="6">
        <v>0.0</v>
      </c>
      <c r="J1209" s="6">
        <v>0.0</v>
      </c>
      <c r="K1209" s="6">
        <v>6.0</v>
      </c>
      <c r="L1209" s="6">
        <v>0.0</v>
      </c>
      <c r="M1209" s="6">
        <v>0.0</v>
      </c>
      <c r="N1209" s="6" t="s">
        <v>61</v>
      </c>
      <c r="O1209" s="6">
        <v>0.0</v>
      </c>
      <c r="P1209" s="6">
        <v>0.0</v>
      </c>
      <c r="Q1209" s="23"/>
      <c r="R1209" s="23"/>
      <c r="S1209" s="23"/>
      <c r="T1209" s="23"/>
      <c r="U1209" s="23"/>
      <c r="V1209" s="23"/>
      <c r="W1209" s="23"/>
      <c r="X1209" s="23"/>
      <c r="Y1209" s="23"/>
      <c r="Z1209" s="23"/>
      <c r="AA1209" s="23"/>
      <c r="AB1209" s="23"/>
      <c r="AC1209" s="23"/>
      <c r="AD1209" s="23"/>
      <c r="AE1209" s="23"/>
      <c r="AF1209" s="23"/>
      <c r="AG1209" s="23"/>
      <c r="AH1209" s="23"/>
      <c r="AI1209" s="23"/>
      <c r="AJ1209" s="23"/>
      <c r="AK1209" s="23"/>
      <c r="AL1209" s="23"/>
      <c r="AM1209" s="23"/>
      <c r="AN1209" s="23"/>
      <c r="AO1209" s="23"/>
      <c r="AP1209" s="23"/>
      <c r="AQ1209" s="23"/>
      <c r="AR1209" s="6" t="s">
        <v>68</v>
      </c>
      <c r="AS1209" s="23"/>
      <c r="AT1209" s="23"/>
      <c r="AU1209" s="23"/>
      <c r="AV1209" s="23"/>
      <c r="AW1209" s="23"/>
      <c r="AX1209" s="23"/>
      <c r="AY1209" s="23"/>
      <c r="AZ1209" s="23"/>
      <c r="BA1209" s="23"/>
      <c r="BB1209" s="23"/>
      <c r="BC1209" s="23"/>
      <c r="BD1209" s="23"/>
      <c r="BE1209" s="23"/>
      <c r="BF1209" s="23"/>
    </row>
    <row r="1210" hidden="1">
      <c r="A1210" s="5">
        <v>40476.0</v>
      </c>
      <c r="B1210" s="12">
        <v>43351.0</v>
      </c>
      <c r="C1210" s="6" t="s">
        <v>20952</v>
      </c>
      <c r="D1210" s="23"/>
      <c r="E1210" s="23"/>
      <c r="F1210" s="23"/>
      <c r="G1210" s="6">
        <v>1000.0</v>
      </c>
      <c r="H1210" s="23"/>
      <c r="I1210" s="6">
        <v>0.0</v>
      </c>
      <c r="J1210" s="6">
        <v>0.0</v>
      </c>
      <c r="K1210" s="6">
        <v>6.0</v>
      </c>
      <c r="L1210" s="6">
        <v>0.0</v>
      </c>
      <c r="M1210" s="6">
        <v>0.0</v>
      </c>
      <c r="N1210" s="6" t="s">
        <v>61</v>
      </c>
      <c r="O1210" s="6">
        <v>0.0</v>
      </c>
      <c r="P1210" s="6">
        <v>0.0</v>
      </c>
      <c r="Q1210" s="23"/>
      <c r="R1210" s="23"/>
      <c r="S1210" s="23"/>
      <c r="T1210" s="23"/>
      <c r="U1210" s="23"/>
      <c r="V1210" s="23"/>
      <c r="W1210" s="23"/>
      <c r="X1210" s="23"/>
      <c r="Y1210" s="23"/>
      <c r="Z1210" s="23"/>
      <c r="AA1210" s="23"/>
      <c r="AB1210" s="23"/>
      <c r="AC1210" s="23"/>
      <c r="AD1210" s="23"/>
      <c r="AE1210" s="23"/>
      <c r="AF1210" s="23"/>
      <c r="AG1210" s="23"/>
      <c r="AH1210" s="23"/>
      <c r="AI1210" s="23"/>
      <c r="AJ1210" s="23"/>
      <c r="AK1210" s="23"/>
      <c r="AL1210" s="23"/>
      <c r="AM1210" s="23"/>
      <c r="AN1210" s="23"/>
      <c r="AO1210" s="23"/>
      <c r="AP1210" s="23"/>
      <c r="AQ1210" s="23"/>
      <c r="AR1210" s="6" t="s">
        <v>68</v>
      </c>
      <c r="AS1210" s="23"/>
      <c r="AT1210" s="23"/>
      <c r="AU1210" s="23"/>
      <c r="AV1210" s="23"/>
      <c r="AW1210" s="23"/>
      <c r="AX1210" s="23"/>
      <c r="AY1210" s="23"/>
      <c r="AZ1210" s="23"/>
      <c r="BA1210" s="23"/>
      <c r="BB1210" s="23"/>
      <c r="BC1210" s="23"/>
      <c r="BD1210" s="23"/>
      <c r="BE1210" s="23"/>
      <c r="BF1210" s="23"/>
    </row>
    <row r="1211" hidden="1">
      <c r="A1211" s="5">
        <v>40477.0</v>
      </c>
      <c r="B1211" s="12">
        <v>43351.0</v>
      </c>
      <c r="C1211" s="6" t="s">
        <v>20952</v>
      </c>
      <c r="D1211" s="23"/>
      <c r="E1211" s="23"/>
      <c r="F1211" s="23"/>
      <c r="G1211" s="6">
        <v>2000.0</v>
      </c>
      <c r="H1211" s="23"/>
      <c r="I1211" s="6">
        <v>0.0</v>
      </c>
      <c r="J1211" s="6">
        <v>0.0</v>
      </c>
      <c r="K1211" s="6">
        <v>6.0</v>
      </c>
      <c r="L1211" s="6">
        <v>0.0</v>
      </c>
      <c r="M1211" s="6">
        <v>0.0</v>
      </c>
      <c r="N1211" s="6" t="s">
        <v>61</v>
      </c>
      <c r="O1211" s="6">
        <v>0.0</v>
      </c>
      <c r="P1211" s="6">
        <v>0.0</v>
      </c>
      <c r="Q1211" s="23"/>
      <c r="R1211" s="23"/>
      <c r="S1211" s="23"/>
      <c r="T1211" s="23"/>
      <c r="U1211" s="23"/>
      <c r="V1211" s="23"/>
      <c r="W1211" s="23"/>
      <c r="X1211" s="23"/>
      <c r="Y1211" s="23"/>
      <c r="Z1211" s="23"/>
      <c r="AA1211" s="23"/>
      <c r="AB1211" s="23"/>
      <c r="AC1211" s="23"/>
      <c r="AD1211" s="23"/>
      <c r="AE1211" s="23"/>
      <c r="AF1211" s="23"/>
      <c r="AG1211" s="23"/>
      <c r="AH1211" s="23"/>
      <c r="AI1211" s="23"/>
      <c r="AJ1211" s="23"/>
      <c r="AK1211" s="23"/>
      <c r="AL1211" s="23"/>
      <c r="AM1211" s="23"/>
      <c r="AN1211" s="23"/>
      <c r="AO1211" s="23"/>
      <c r="AP1211" s="23"/>
      <c r="AQ1211" s="23"/>
      <c r="AR1211" s="6" t="s">
        <v>68</v>
      </c>
      <c r="AS1211" s="23"/>
      <c r="AT1211" s="23"/>
      <c r="AU1211" s="23"/>
      <c r="AV1211" s="22" t="s">
        <v>20954</v>
      </c>
      <c r="AW1211" s="22" t="s">
        <v>20954</v>
      </c>
      <c r="AX1211" s="23"/>
      <c r="AY1211" s="23"/>
      <c r="AZ1211" s="23"/>
      <c r="BA1211" s="23"/>
      <c r="BB1211" s="23"/>
      <c r="BC1211" s="23"/>
      <c r="BD1211" s="23"/>
      <c r="BE1211" s="23"/>
      <c r="BF1211" s="23"/>
    </row>
    <row r="1212" hidden="1">
      <c r="A1212" s="5">
        <v>38457.0</v>
      </c>
      <c r="B1212" s="6" t="s">
        <v>8218</v>
      </c>
      <c r="C1212" s="6" t="s">
        <v>20959</v>
      </c>
      <c r="D1212" s="23"/>
      <c r="E1212" s="23"/>
      <c r="F1212" s="23"/>
      <c r="G1212" s="6">
        <v>15000.0</v>
      </c>
      <c r="H1212" s="23"/>
      <c r="I1212" s="6">
        <v>0.0</v>
      </c>
      <c r="J1212" s="6">
        <v>0.0</v>
      </c>
      <c r="K1212" s="6">
        <v>6.0</v>
      </c>
      <c r="L1212" s="6">
        <v>0.0</v>
      </c>
      <c r="M1212" s="6">
        <v>0.0</v>
      </c>
      <c r="N1212" s="6" t="s">
        <v>61</v>
      </c>
      <c r="O1212" s="6">
        <v>0.0</v>
      </c>
      <c r="P1212" s="6">
        <v>0.0</v>
      </c>
      <c r="Q1212" s="23"/>
      <c r="R1212" s="23"/>
      <c r="S1212" s="23"/>
      <c r="T1212" s="23"/>
      <c r="U1212" s="23"/>
      <c r="V1212" s="23"/>
      <c r="W1212" s="23"/>
      <c r="X1212" s="23"/>
      <c r="Y1212" s="23"/>
      <c r="Z1212" s="23"/>
      <c r="AA1212" s="23"/>
      <c r="AB1212" s="23"/>
      <c r="AC1212" s="23"/>
      <c r="AD1212" s="23"/>
      <c r="AE1212" s="23"/>
      <c r="AF1212" s="23"/>
      <c r="AG1212" s="23"/>
      <c r="AH1212" s="23"/>
      <c r="AI1212" s="23"/>
      <c r="AJ1212" s="23"/>
      <c r="AK1212" s="23"/>
      <c r="AL1212" s="23"/>
      <c r="AM1212" s="23"/>
      <c r="AN1212" s="23"/>
      <c r="AO1212" s="23"/>
      <c r="AP1212" s="23"/>
      <c r="AQ1212" s="23"/>
      <c r="AR1212" s="6" t="s">
        <v>68</v>
      </c>
      <c r="AS1212" s="23"/>
      <c r="AT1212" s="23"/>
      <c r="AU1212" s="23"/>
      <c r="AV1212" s="23"/>
      <c r="AW1212" s="23"/>
      <c r="AX1212" s="23"/>
      <c r="AY1212" s="23"/>
      <c r="AZ1212" s="23"/>
      <c r="BA1212" s="23"/>
      <c r="BB1212" s="23"/>
      <c r="BC1212" s="23"/>
      <c r="BD1212" s="23"/>
      <c r="BE1212" s="23"/>
      <c r="BF1212" s="23"/>
    </row>
    <row r="1213" hidden="1">
      <c r="A1213" s="5">
        <v>39250.0</v>
      </c>
      <c r="B1213" s="6" t="s">
        <v>8982</v>
      </c>
      <c r="C1213" s="6" t="s">
        <v>20960</v>
      </c>
      <c r="D1213" s="23"/>
      <c r="E1213" s="23"/>
      <c r="F1213" s="23"/>
      <c r="G1213" s="6">
        <v>1000.0</v>
      </c>
      <c r="H1213" s="23"/>
      <c r="I1213" s="6">
        <v>0.0</v>
      </c>
      <c r="J1213" s="6">
        <v>0.0</v>
      </c>
      <c r="K1213" s="6">
        <v>6.0</v>
      </c>
      <c r="L1213" s="6">
        <v>0.0</v>
      </c>
      <c r="M1213" s="6">
        <v>0.0</v>
      </c>
      <c r="N1213" s="6" t="s">
        <v>61</v>
      </c>
      <c r="O1213" s="6">
        <v>0.0</v>
      </c>
      <c r="P1213" s="6">
        <v>0.0</v>
      </c>
      <c r="Q1213" s="23"/>
      <c r="R1213" s="23"/>
      <c r="S1213" s="23"/>
      <c r="T1213" s="23"/>
      <c r="U1213" s="23"/>
      <c r="V1213" s="23"/>
      <c r="W1213" s="23"/>
      <c r="X1213" s="23"/>
      <c r="Y1213" s="23"/>
      <c r="Z1213" s="23"/>
      <c r="AA1213" s="23"/>
      <c r="AB1213" s="23"/>
      <c r="AC1213" s="23"/>
      <c r="AD1213" s="23"/>
      <c r="AE1213" s="23"/>
      <c r="AF1213" s="23"/>
      <c r="AG1213" s="23"/>
      <c r="AH1213" s="23"/>
      <c r="AI1213" s="23"/>
      <c r="AJ1213" s="23"/>
      <c r="AK1213" s="23"/>
      <c r="AL1213" s="23"/>
      <c r="AM1213" s="23"/>
      <c r="AN1213" s="23"/>
      <c r="AO1213" s="23"/>
      <c r="AP1213" s="23"/>
      <c r="AQ1213" s="23"/>
      <c r="AR1213" s="6" t="s">
        <v>68</v>
      </c>
      <c r="AS1213" s="23"/>
      <c r="AT1213" s="23"/>
      <c r="AU1213" s="23"/>
      <c r="AV1213" s="22" t="s">
        <v>20962</v>
      </c>
      <c r="AW1213" s="22" t="s">
        <v>20962</v>
      </c>
      <c r="AX1213" s="23"/>
      <c r="AY1213" s="23"/>
      <c r="AZ1213" s="23"/>
      <c r="BA1213" s="23"/>
      <c r="BB1213" s="23"/>
      <c r="BC1213" s="23"/>
      <c r="BD1213" s="23"/>
      <c r="BE1213" s="23"/>
      <c r="BF1213" s="23"/>
    </row>
    <row r="1214" hidden="1">
      <c r="A1214" s="5">
        <v>38241.0</v>
      </c>
      <c r="B1214" s="6" t="s">
        <v>10798</v>
      </c>
      <c r="C1214" s="6" t="s">
        <v>20968</v>
      </c>
      <c r="D1214" s="23"/>
      <c r="E1214" s="23"/>
      <c r="F1214" s="23"/>
      <c r="G1214" s="6">
        <v>10000.0</v>
      </c>
      <c r="H1214" s="23"/>
      <c r="I1214" s="6">
        <v>0.0</v>
      </c>
      <c r="J1214" s="6">
        <v>0.0</v>
      </c>
      <c r="K1214" s="6">
        <v>6.0</v>
      </c>
      <c r="L1214" s="6">
        <v>0.0</v>
      </c>
      <c r="M1214" s="6">
        <v>0.0</v>
      </c>
      <c r="N1214" s="6" t="s">
        <v>61</v>
      </c>
      <c r="O1214" s="6">
        <v>0.0</v>
      </c>
      <c r="P1214" s="6">
        <v>0.0</v>
      </c>
      <c r="Q1214" s="23"/>
      <c r="R1214" s="23"/>
      <c r="S1214" s="23"/>
      <c r="T1214" s="23"/>
      <c r="U1214" s="23"/>
      <c r="V1214" s="23"/>
      <c r="W1214" s="23"/>
      <c r="X1214" s="23"/>
      <c r="Y1214" s="23"/>
      <c r="Z1214" s="23"/>
      <c r="AA1214" s="23"/>
      <c r="AB1214" s="23"/>
      <c r="AC1214" s="23"/>
      <c r="AD1214" s="23"/>
      <c r="AE1214" s="23"/>
      <c r="AF1214" s="23"/>
      <c r="AG1214" s="23"/>
      <c r="AH1214" s="23"/>
      <c r="AI1214" s="23"/>
      <c r="AJ1214" s="23"/>
      <c r="AK1214" s="23"/>
      <c r="AL1214" s="23"/>
      <c r="AM1214" s="23"/>
      <c r="AN1214" s="23"/>
      <c r="AO1214" s="23"/>
      <c r="AP1214" s="23"/>
      <c r="AQ1214" s="23"/>
      <c r="AR1214" s="6" t="s">
        <v>68</v>
      </c>
      <c r="AS1214" s="23"/>
      <c r="AT1214" s="23"/>
      <c r="AU1214" s="23"/>
      <c r="AV1214" s="23"/>
      <c r="AW1214" s="23"/>
      <c r="AX1214" s="23"/>
      <c r="AY1214" s="23"/>
      <c r="AZ1214" s="23"/>
      <c r="BA1214" s="23"/>
      <c r="BB1214" s="23"/>
      <c r="BC1214" s="23"/>
      <c r="BD1214" s="23"/>
      <c r="BE1214" s="23"/>
      <c r="BF1214" s="23"/>
    </row>
    <row r="1215" hidden="1">
      <c r="A1215" s="5">
        <v>36956.0</v>
      </c>
      <c r="B1215" s="12">
        <v>43282.0</v>
      </c>
      <c r="C1215" s="6" t="s">
        <v>20969</v>
      </c>
      <c r="D1215" s="23"/>
      <c r="E1215" s="23"/>
      <c r="F1215" s="23"/>
      <c r="G1215" s="6">
        <v>100.0</v>
      </c>
      <c r="H1215" s="23"/>
      <c r="I1215" s="6">
        <v>0.0</v>
      </c>
      <c r="J1215" s="6">
        <v>0.0</v>
      </c>
      <c r="K1215" s="6">
        <v>6.0</v>
      </c>
      <c r="L1215" s="6">
        <v>0.0</v>
      </c>
      <c r="M1215" s="6">
        <v>0.0</v>
      </c>
      <c r="N1215" s="6" t="s">
        <v>61</v>
      </c>
      <c r="O1215" s="6">
        <v>0.0</v>
      </c>
      <c r="P1215" s="6">
        <v>0.0</v>
      </c>
      <c r="Q1215" s="12">
        <v>43344.0</v>
      </c>
      <c r="R1215" s="12">
        <v>43314.0</v>
      </c>
      <c r="S1215" s="23"/>
      <c r="T1215" s="23"/>
      <c r="U1215" s="23"/>
      <c r="V1215" s="23"/>
      <c r="W1215" s="6" t="s">
        <v>20971</v>
      </c>
      <c r="X1215" s="23"/>
      <c r="Y1215" s="23"/>
      <c r="Z1215" s="23"/>
      <c r="AA1215" s="23"/>
      <c r="AB1215" s="23"/>
      <c r="AC1215" s="6" t="s">
        <v>20972</v>
      </c>
      <c r="AD1215" s="6" t="s">
        <v>20973</v>
      </c>
      <c r="AE1215" s="6" t="s">
        <v>20974</v>
      </c>
      <c r="AF1215" s="6" t="s">
        <v>20975</v>
      </c>
      <c r="AG1215" s="23"/>
      <c r="AH1215" s="23"/>
      <c r="AI1215" s="23"/>
      <c r="AJ1215" s="23"/>
      <c r="AK1215" s="23"/>
      <c r="AL1215" s="23"/>
      <c r="AM1215" s="23"/>
      <c r="AN1215" s="23"/>
      <c r="AO1215" s="23"/>
      <c r="AP1215" s="23"/>
      <c r="AQ1215" s="23"/>
      <c r="AR1215" s="6" t="s">
        <v>68</v>
      </c>
      <c r="AS1215" s="23"/>
      <c r="AT1215" s="23"/>
      <c r="AU1215" s="23"/>
      <c r="AV1215" s="22" t="s">
        <v>20977</v>
      </c>
      <c r="AW1215" s="22" t="s">
        <v>20977</v>
      </c>
      <c r="AX1215" s="23"/>
      <c r="AY1215" s="23"/>
      <c r="AZ1215" s="23"/>
      <c r="BA1215" s="23"/>
      <c r="BB1215" s="23"/>
      <c r="BC1215" s="23"/>
      <c r="BD1215" s="23"/>
      <c r="BE1215" s="23"/>
      <c r="BF1215" s="23"/>
    </row>
    <row r="1216" hidden="1">
      <c r="A1216" s="5">
        <v>38567.0</v>
      </c>
      <c r="B1216" s="6" t="s">
        <v>9747</v>
      </c>
      <c r="C1216" s="6" t="s">
        <v>20979</v>
      </c>
      <c r="D1216" s="23"/>
      <c r="E1216" s="23"/>
      <c r="F1216" s="23"/>
      <c r="G1216" s="6">
        <v>50000.0</v>
      </c>
      <c r="H1216" s="23"/>
      <c r="I1216" s="6">
        <v>0.0</v>
      </c>
      <c r="J1216" s="6">
        <v>0.0</v>
      </c>
      <c r="K1216" s="6">
        <v>6.0</v>
      </c>
      <c r="L1216" s="6">
        <v>0.0</v>
      </c>
      <c r="M1216" s="6">
        <v>0.0</v>
      </c>
      <c r="N1216" s="6" t="s">
        <v>61</v>
      </c>
      <c r="O1216" s="6">
        <v>0.0</v>
      </c>
      <c r="P1216" s="6">
        <v>0.0</v>
      </c>
      <c r="Q1216" s="23"/>
      <c r="R1216" s="23"/>
      <c r="S1216" s="23"/>
      <c r="T1216" s="23"/>
      <c r="U1216" s="23"/>
      <c r="V1216" s="23"/>
      <c r="W1216" s="23"/>
      <c r="X1216" s="23"/>
      <c r="Y1216" s="23"/>
      <c r="Z1216" s="23"/>
      <c r="AA1216" s="23"/>
      <c r="AB1216" s="23"/>
      <c r="AC1216" s="23"/>
      <c r="AD1216" s="23"/>
      <c r="AE1216" s="23"/>
      <c r="AF1216" s="23"/>
      <c r="AG1216" s="23"/>
      <c r="AH1216" s="23"/>
      <c r="AI1216" s="23"/>
      <c r="AJ1216" s="23"/>
      <c r="AK1216" s="23"/>
      <c r="AL1216" s="23"/>
      <c r="AM1216" s="23"/>
      <c r="AN1216" s="23"/>
      <c r="AO1216" s="23"/>
      <c r="AP1216" s="23"/>
      <c r="AQ1216" s="23"/>
      <c r="AR1216" s="6" t="s">
        <v>68</v>
      </c>
      <c r="AS1216" s="23"/>
      <c r="AT1216" s="23"/>
      <c r="AU1216" s="23"/>
      <c r="AV1216" s="23"/>
      <c r="AW1216" s="23"/>
      <c r="AX1216" s="23"/>
      <c r="AY1216" s="23"/>
      <c r="AZ1216" s="23"/>
      <c r="BA1216" s="23"/>
      <c r="BB1216" s="23"/>
      <c r="BC1216" s="23"/>
      <c r="BD1216" s="23"/>
      <c r="BE1216" s="23"/>
      <c r="BF1216" s="23"/>
    </row>
    <row r="1217" hidden="1">
      <c r="A1217" s="5">
        <v>40368.0</v>
      </c>
      <c r="B1217" s="6" t="s">
        <v>12363</v>
      </c>
      <c r="C1217" s="6" t="s">
        <v>20980</v>
      </c>
      <c r="D1217" s="23"/>
      <c r="E1217" s="23"/>
      <c r="F1217" s="23"/>
      <c r="G1217" s="6">
        <v>300.0</v>
      </c>
      <c r="H1217" s="23"/>
      <c r="I1217" s="6">
        <v>0.0</v>
      </c>
      <c r="J1217" s="6">
        <v>0.0</v>
      </c>
      <c r="K1217" s="6">
        <v>6.0</v>
      </c>
      <c r="L1217" s="6">
        <v>0.0</v>
      </c>
      <c r="M1217" s="6">
        <v>0.0</v>
      </c>
      <c r="N1217" s="6" t="s">
        <v>61</v>
      </c>
      <c r="O1217" s="6">
        <v>0.0</v>
      </c>
      <c r="P1217" s="6">
        <v>0.0</v>
      </c>
      <c r="Q1217" s="23"/>
      <c r="R1217" s="23"/>
      <c r="S1217" s="23"/>
      <c r="T1217" s="23"/>
      <c r="U1217" s="23"/>
      <c r="V1217" s="23"/>
      <c r="W1217" s="23"/>
      <c r="X1217" s="23"/>
      <c r="Y1217" s="23"/>
      <c r="Z1217" s="23"/>
      <c r="AA1217" s="23"/>
      <c r="AB1217" s="23"/>
      <c r="AC1217" s="23"/>
      <c r="AD1217" s="23"/>
      <c r="AE1217" s="23"/>
      <c r="AF1217" s="23"/>
      <c r="AG1217" s="23"/>
      <c r="AH1217" s="23"/>
      <c r="AI1217" s="23"/>
      <c r="AJ1217" s="23"/>
      <c r="AK1217" s="23"/>
      <c r="AL1217" s="23"/>
      <c r="AM1217" s="23"/>
      <c r="AN1217" s="23"/>
      <c r="AO1217" s="23"/>
      <c r="AP1217" s="23"/>
      <c r="AQ1217" s="23"/>
      <c r="AR1217" s="6" t="s">
        <v>68</v>
      </c>
      <c r="AS1217" s="23"/>
      <c r="AT1217" s="23"/>
      <c r="AU1217" s="23"/>
      <c r="AV1217" s="23"/>
      <c r="AW1217" s="23"/>
      <c r="AX1217" s="23"/>
      <c r="AY1217" s="23"/>
      <c r="AZ1217" s="23"/>
      <c r="BA1217" s="23"/>
      <c r="BB1217" s="23"/>
      <c r="BC1217" s="23"/>
      <c r="BD1217" s="23"/>
      <c r="BE1217" s="23"/>
      <c r="BF1217" s="23"/>
    </row>
    <row r="1218" hidden="1">
      <c r="A1218" s="5">
        <v>39249.0</v>
      </c>
      <c r="B1218" s="6" t="s">
        <v>8982</v>
      </c>
      <c r="C1218" s="6" t="s">
        <v>20982</v>
      </c>
      <c r="D1218" s="23"/>
      <c r="E1218" s="23"/>
      <c r="F1218" s="23"/>
      <c r="G1218" s="6">
        <v>1000.0</v>
      </c>
      <c r="H1218" s="23"/>
      <c r="I1218" s="6">
        <v>0.0</v>
      </c>
      <c r="J1218" s="6">
        <v>0.0</v>
      </c>
      <c r="K1218" s="6">
        <v>6.0</v>
      </c>
      <c r="L1218" s="6">
        <v>0.0</v>
      </c>
      <c r="M1218" s="6">
        <v>0.0</v>
      </c>
      <c r="N1218" s="6" t="s">
        <v>61</v>
      </c>
      <c r="O1218" s="6">
        <v>0.0</v>
      </c>
      <c r="P1218" s="6">
        <v>0.0</v>
      </c>
      <c r="Q1218" s="23"/>
      <c r="R1218" s="23"/>
      <c r="S1218" s="23"/>
      <c r="T1218" s="23"/>
      <c r="U1218" s="23"/>
      <c r="V1218" s="23"/>
      <c r="W1218" s="23"/>
      <c r="X1218" s="23"/>
      <c r="Y1218" s="23"/>
      <c r="Z1218" s="23"/>
      <c r="AA1218" s="23"/>
      <c r="AB1218" s="23"/>
      <c r="AC1218" s="23"/>
      <c r="AD1218" s="23"/>
      <c r="AE1218" s="23"/>
      <c r="AF1218" s="23"/>
      <c r="AG1218" s="23"/>
      <c r="AH1218" s="23"/>
      <c r="AI1218" s="23"/>
      <c r="AJ1218" s="23"/>
      <c r="AK1218" s="23"/>
      <c r="AL1218" s="23"/>
      <c r="AM1218" s="23"/>
      <c r="AN1218" s="23"/>
      <c r="AO1218" s="23"/>
      <c r="AP1218" s="23"/>
      <c r="AQ1218" s="23"/>
      <c r="AR1218" s="6" t="s">
        <v>68</v>
      </c>
      <c r="AS1218" s="23"/>
      <c r="AT1218" s="23"/>
      <c r="AU1218" s="23"/>
      <c r="AV1218" s="23"/>
      <c r="AW1218" s="23"/>
      <c r="AX1218" s="23"/>
      <c r="AY1218" s="23"/>
      <c r="AZ1218" s="23"/>
      <c r="BA1218" s="23"/>
      <c r="BB1218" s="23"/>
      <c r="BC1218" s="23"/>
      <c r="BD1218" s="23"/>
      <c r="BE1218" s="23"/>
      <c r="BF1218" s="23"/>
    </row>
    <row r="1219" hidden="1">
      <c r="A1219" s="5">
        <v>39248.0</v>
      </c>
      <c r="B1219" s="6" t="s">
        <v>8982</v>
      </c>
      <c r="C1219" s="6" t="s">
        <v>20983</v>
      </c>
      <c r="D1219" s="23"/>
      <c r="E1219" s="23"/>
      <c r="F1219" s="23"/>
      <c r="G1219" s="6">
        <v>1000.0</v>
      </c>
      <c r="H1219" s="23"/>
      <c r="I1219" s="6">
        <v>0.0</v>
      </c>
      <c r="J1219" s="6">
        <v>0.0</v>
      </c>
      <c r="K1219" s="6">
        <v>6.0</v>
      </c>
      <c r="L1219" s="6">
        <v>0.0</v>
      </c>
      <c r="M1219" s="6">
        <v>0.0</v>
      </c>
      <c r="N1219" s="6" t="s">
        <v>61</v>
      </c>
      <c r="O1219" s="6">
        <v>0.0</v>
      </c>
      <c r="P1219" s="6">
        <v>0.0</v>
      </c>
      <c r="Q1219" s="23"/>
      <c r="R1219" s="23"/>
      <c r="S1219" s="23"/>
      <c r="T1219" s="23"/>
      <c r="U1219" s="23"/>
      <c r="V1219" s="23"/>
      <c r="W1219" s="23"/>
      <c r="X1219" s="23"/>
      <c r="Y1219" s="23"/>
      <c r="Z1219" s="23"/>
      <c r="AA1219" s="23"/>
      <c r="AB1219" s="23"/>
      <c r="AC1219" s="23"/>
      <c r="AD1219" s="23"/>
      <c r="AE1219" s="23"/>
      <c r="AF1219" s="23"/>
      <c r="AG1219" s="23"/>
      <c r="AH1219" s="23"/>
      <c r="AI1219" s="23"/>
      <c r="AJ1219" s="23"/>
      <c r="AK1219" s="23"/>
      <c r="AL1219" s="23"/>
      <c r="AM1219" s="23"/>
      <c r="AN1219" s="23"/>
      <c r="AO1219" s="23"/>
      <c r="AP1219" s="23"/>
      <c r="AQ1219" s="23"/>
      <c r="AR1219" s="6" t="s">
        <v>68</v>
      </c>
      <c r="AS1219" s="23"/>
      <c r="AT1219" s="23"/>
      <c r="AU1219" s="23"/>
      <c r="AV1219" s="23"/>
      <c r="AW1219" s="23"/>
      <c r="AX1219" s="23"/>
      <c r="AY1219" s="23"/>
      <c r="AZ1219" s="23"/>
      <c r="BA1219" s="23"/>
      <c r="BB1219" s="23"/>
      <c r="BC1219" s="23"/>
      <c r="BD1219" s="23"/>
      <c r="BE1219" s="23"/>
      <c r="BF1219" s="23"/>
    </row>
    <row r="1220" hidden="1">
      <c r="A1220" s="5">
        <v>44287.0</v>
      </c>
      <c r="B1220" s="6" t="s">
        <v>9111</v>
      </c>
      <c r="C1220" s="6" t="s">
        <v>20985</v>
      </c>
      <c r="D1220" s="23"/>
      <c r="E1220" s="23"/>
      <c r="F1220" s="23"/>
      <c r="G1220" s="6">
        <v>30000.0</v>
      </c>
      <c r="H1220" s="23"/>
      <c r="I1220" s="6">
        <v>0.0</v>
      </c>
      <c r="J1220" s="6">
        <v>0.0</v>
      </c>
      <c r="K1220" s="6">
        <v>6.0</v>
      </c>
      <c r="L1220" s="6">
        <v>0.0</v>
      </c>
      <c r="M1220" s="6">
        <v>0.0</v>
      </c>
      <c r="N1220" s="6" t="s">
        <v>61</v>
      </c>
      <c r="O1220" s="6">
        <v>0.0</v>
      </c>
      <c r="P1220" s="6">
        <v>0.0</v>
      </c>
      <c r="Q1220" s="23"/>
      <c r="R1220" s="23"/>
      <c r="S1220" s="23"/>
      <c r="T1220" s="23"/>
      <c r="U1220" s="23"/>
      <c r="V1220" s="23"/>
      <c r="W1220" s="23"/>
      <c r="X1220" s="23"/>
      <c r="Y1220" s="23"/>
      <c r="Z1220" s="23"/>
      <c r="AA1220" s="23"/>
      <c r="AB1220" s="23"/>
      <c r="AC1220" s="23"/>
      <c r="AD1220" s="23"/>
      <c r="AE1220" s="23"/>
      <c r="AF1220" s="23"/>
      <c r="AG1220" s="23"/>
      <c r="AH1220" s="23"/>
      <c r="AI1220" s="23"/>
      <c r="AJ1220" s="23"/>
      <c r="AK1220" s="23"/>
      <c r="AL1220" s="23"/>
      <c r="AM1220" s="23"/>
      <c r="AN1220" s="23"/>
      <c r="AO1220" s="23"/>
      <c r="AP1220" s="23"/>
      <c r="AQ1220" s="23"/>
      <c r="AR1220" s="6" t="s">
        <v>68</v>
      </c>
      <c r="AS1220" s="23"/>
      <c r="AT1220" s="23"/>
      <c r="AU1220" s="23"/>
      <c r="AV1220" s="23"/>
      <c r="AW1220" s="23"/>
      <c r="AX1220" s="23"/>
      <c r="AY1220" s="23"/>
      <c r="AZ1220" s="23"/>
      <c r="BA1220" s="23"/>
      <c r="BB1220" s="23"/>
      <c r="BC1220" s="23"/>
      <c r="BD1220" s="23"/>
      <c r="BE1220" s="23"/>
      <c r="BF1220" s="23"/>
    </row>
    <row r="1221" hidden="1">
      <c r="A1221" s="5">
        <v>36904.0</v>
      </c>
      <c r="B1221" s="12">
        <v>43132.0</v>
      </c>
      <c r="C1221" s="6" t="s">
        <v>20986</v>
      </c>
      <c r="D1221" s="23"/>
      <c r="E1221" s="23"/>
      <c r="F1221" s="23"/>
      <c r="G1221" s="6">
        <v>97000.0</v>
      </c>
      <c r="H1221" s="23"/>
      <c r="I1221" s="6">
        <v>0.0</v>
      </c>
      <c r="J1221" s="6">
        <v>0.0</v>
      </c>
      <c r="K1221" s="6">
        <v>6.0</v>
      </c>
      <c r="L1221" s="6">
        <v>0.0</v>
      </c>
      <c r="M1221" s="6">
        <v>0.0</v>
      </c>
      <c r="N1221" s="6" t="s">
        <v>61</v>
      </c>
      <c r="O1221" s="6">
        <v>0.0</v>
      </c>
      <c r="P1221" s="6">
        <v>0.0</v>
      </c>
      <c r="Q1221" s="23"/>
      <c r="R1221" s="23"/>
      <c r="S1221" s="23"/>
      <c r="T1221" s="23"/>
      <c r="U1221" s="23"/>
      <c r="V1221" s="23"/>
      <c r="W1221" s="23"/>
      <c r="X1221" s="23"/>
      <c r="Y1221" s="23"/>
      <c r="Z1221" s="23"/>
      <c r="AA1221" s="23"/>
      <c r="AB1221" s="23"/>
      <c r="AC1221" s="23"/>
      <c r="AD1221" s="23"/>
      <c r="AE1221" s="23"/>
      <c r="AF1221" s="23"/>
      <c r="AG1221" s="23"/>
      <c r="AH1221" s="23"/>
      <c r="AI1221" s="23"/>
      <c r="AJ1221" s="23"/>
      <c r="AK1221" s="23"/>
      <c r="AL1221" s="23"/>
      <c r="AM1221" s="23"/>
      <c r="AN1221" s="23"/>
      <c r="AO1221" s="23"/>
      <c r="AP1221" s="23"/>
      <c r="AQ1221" s="23"/>
      <c r="AR1221" s="6" t="s">
        <v>68</v>
      </c>
      <c r="AS1221" s="23"/>
      <c r="AT1221" s="23"/>
      <c r="AU1221" s="23"/>
      <c r="AV1221" s="22" t="s">
        <v>20987</v>
      </c>
      <c r="AW1221" s="22" t="s">
        <v>20987</v>
      </c>
      <c r="AX1221" s="23"/>
      <c r="AY1221" s="23"/>
      <c r="AZ1221" s="23"/>
      <c r="BA1221" s="23"/>
      <c r="BB1221" s="23"/>
      <c r="BC1221" s="23"/>
      <c r="BD1221" s="23"/>
      <c r="BE1221" s="23"/>
      <c r="BF1221" s="23"/>
    </row>
    <row r="1222" hidden="1">
      <c r="A1222" s="5">
        <v>37921.0</v>
      </c>
      <c r="B1222" s="12">
        <v>43254.0</v>
      </c>
      <c r="C1222" s="6" t="s">
        <v>20994</v>
      </c>
      <c r="D1222" s="23"/>
      <c r="E1222" s="23"/>
      <c r="F1222" s="23"/>
      <c r="G1222" s="6">
        <v>2700.0</v>
      </c>
      <c r="H1222" s="23"/>
      <c r="I1222" s="6">
        <v>0.0</v>
      </c>
      <c r="J1222" s="6">
        <v>0.0</v>
      </c>
      <c r="K1222" s="6">
        <v>6.0</v>
      </c>
      <c r="L1222" s="6">
        <v>0.0</v>
      </c>
      <c r="M1222" s="6">
        <v>0.0</v>
      </c>
      <c r="N1222" s="6" t="s">
        <v>61</v>
      </c>
      <c r="O1222" s="6">
        <v>0.0</v>
      </c>
      <c r="P1222" s="6">
        <v>0.0</v>
      </c>
      <c r="Q1222" s="23"/>
      <c r="R1222" s="23"/>
      <c r="S1222" s="23"/>
      <c r="T1222" s="23"/>
      <c r="U1222" s="23"/>
      <c r="V1222" s="23"/>
      <c r="W1222" s="23"/>
      <c r="X1222" s="23"/>
      <c r="Y1222" s="23"/>
      <c r="Z1222" s="23"/>
      <c r="AA1222" s="23"/>
      <c r="AB1222" s="23"/>
      <c r="AC1222" s="23"/>
      <c r="AD1222" s="23"/>
      <c r="AE1222" s="23"/>
      <c r="AF1222" s="23"/>
      <c r="AG1222" s="23"/>
      <c r="AH1222" s="23"/>
      <c r="AI1222" s="23"/>
      <c r="AJ1222" s="23"/>
      <c r="AK1222" s="23"/>
      <c r="AL1222" s="23"/>
      <c r="AM1222" s="23"/>
      <c r="AN1222" s="23"/>
      <c r="AO1222" s="23"/>
      <c r="AP1222" s="23"/>
      <c r="AQ1222" s="23"/>
      <c r="AR1222" s="6" t="s">
        <v>68</v>
      </c>
      <c r="AS1222" s="23"/>
      <c r="AT1222" s="23"/>
      <c r="AU1222" s="23"/>
      <c r="AV1222" s="23"/>
      <c r="AW1222" s="23"/>
      <c r="AX1222" s="23"/>
      <c r="AY1222" s="23"/>
      <c r="AZ1222" s="23"/>
      <c r="BA1222" s="23"/>
      <c r="BB1222" s="23"/>
      <c r="BC1222" s="23"/>
      <c r="BD1222" s="23"/>
      <c r="BE1222" s="23"/>
      <c r="BF1222" s="23"/>
    </row>
    <row r="1223" hidden="1">
      <c r="A1223" s="5">
        <v>41911.0</v>
      </c>
      <c r="B1223" s="12">
        <v>43323.0</v>
      </c>
      <c r="C1223" s="6" t="s">
        <v>20998</v>
      </c>
      <c r="D1223" s="23"/>
      <c r="E1223" s="23"/>
      <c r="F1223" s="23"/>
      <c r="G1223" s="6">
        <v>2000.0</v>
      </c>
      <c r="H1223" s="23"/>
      <c r="I1223" s="6">
        <v>0.0</v>
      </c>
      <c r="J1223" s="6">
        <v>0.0</v>
      </c>
      <c r="K1223" s="6">
        <v>6.0</v>
      </c>
      <c r="L1223" s="6">
        <v>0.0</v>
      </c>
      <c r="M1223" s="6">
        <v>0.0</v>
      </c>
      <c r="N1223" s="6" t="s">
        <v>61</v>
      </c>
      <c r="O1223" s="6">
        <v>0.0</v>
      </c>
      <c r="P1223" s="6">
        <v>0.0</v>
      </c>
      <c r="Q1223" s="23"/>
      <c r="R1223" s="23"/>
      <c r="S1223" s="23"/>
      <c r="T1223" s="23"/>
      <c r="U1223" s="23"/>
      <c r="V1223" s="23"/>
      <c r="W1223" s="23"/>
      <c r="X1223" s="23"/>
      <c r="Y1223" s="23"/>
      <c r="Z1223" s="23"/>
      <c r="AA1223" s="23"/>
      <c r="AB1223" s="23"/>
      <c r="AC1223" s="23"/>
      <c r="AD1223" s="23"/>
      <c r="AE1223" s="23"/>
      <c r="AF1223" s="23"/>
      <c r="AG1223" s="23"/>
      <c r="AH1223" s="23"/>
      <c r="AI1223" s="23"/>
      <c r="AJ1223" s="23"/>
      <c r="AK1223" s="23"/>
      <c r="AL1223" s="23"/>
      <c r="AM1223" s="23"/>
      <c r="AN1223" s="23"/>
      <c r="AO1223" s="23"/>
      <c r="AP1223" s="23"/>
      <c r="AQ1223" s="23"/>
      <c r="AR1223" s="6" t="s">
        <v>68</v>
      </c>
      <c r="AS1223" s="23"/>
      <c r="AT1223" s="23"/>
      <c r="AU1223" s="23"/>
      <c r="AV1223" s="23"/>
      <c r="AW1223" s="23"/>
      <c r="AX1223" s="23"/>
      <c r="AY1223" s="23"/>
      <c r="AZ1223" s="23"/>
      <c r="BA1223" s="23"/>
      <c r="BB1223" s="23"/>
      <c r="BC1223" s="23"/>
      <c r="BD1223" s="23"/>
      <c r="BE1223" s="23"/>
      <c r="BF1223" s="23"/>
    </row>
    <row r="1224" hidden="1">
      <c r="A1224" s="5">
        <v>41300.0</v>
      </c>
      <c r="B1224" s="6" t="s">
        <v>8905</v>
      </c>
      <c r="C1224" s="6" t="s">
        <v>20999</v>
      </c>
      <c r="D1224" s="23"/>
      <c r="E1224" s="23"/>
      <c r="F1224" s="23"/>
      <c r="G1224" s="6">
        <v>4000.0</v>
      </c>
      <c r="H1224" s="23"/>
      <c r="I1224" s="6">
        <v>0.0</v>
      </c>
      <c r="J1224" s="6">
        <v>0.0</v>
      </c>
      <c r="K1224" s="6">
        <v>6.0</v>
      </c>
      <c r="L1224" s="6">
        <v>0.0</v>
      </c>
      <c r="M1224" s="6">
        <v>0.0</v>
      </c>
      <c r="N1224" s="6" t="s">
        <v>61</v>
      </c>
      <c r="O1224" s="6">
        <v>0.0</v>
      </c>
      <c r="P1224" s="6">
        <v>0.0</v>
      </c>
      <c r="Q1224" s="23"/>
      <c r="R1224" s="23"/>
      <c r="S1224" s="23"/>
      <c r="T1224" s="23"/>
      <c r="U1224" s="23"/>
      <c r="V1224" s="23"/>
      <c r="W1224" s="23"/>
      <c r="X1224" s="23"/>
      <c r="Y1224" s="23"/>
      <c r="Z1224" s="23"/>
      <c r="AA1224" s="23"/>
      <c r="AB1224" s="23"/>
      <c r="AC1224" s="23"/>
      <c r="AD1224" s="23"/>
      <c r="AE1224" s="23"/>
      <c r="AF1224" s="23"/>
      <c r="AG1224" s="23"/>
      <c r="AH1224" s="23"/>
      <c r="AI1224" s="23"/>
      <c r="AJ1224" s="23"/>
      <c r="AK1224" s="23"/>
      <c r="AL1224" s="23"/>
      <c r="AM1224" s="23"/>
      <c r="AN1224" s="23"/>
      <c r="AO1224" s="23"/>
      <c r="AP1224" s="23"/>
      <c r="AQ1224" s="23"/>
      <c r="AR1224" s="6" t="s">
        <v>68</v>
      </c>
      <c r="AS1224" s="23"/>
      <c r="AT1224" s="23"/>
      <c r="AU1224" s="23"/>
      <c r="AV1224" s="22" t="s">
        <v>21001</v>
      </c>
      <c r="AW1224" s="22" t="s">
        <v>21001</v>
      </c>
      <c r="AX1224" s="23"/>
      <c r="AY1224" s="23"/>
      <c r="AZ1224" s="23"/>
      <c r="BA1224" s="23"/>
      <c r="BB1224" s="23"/>
      <c r="BC1224" s="23"/>
      <c r="BD1224" s="23"/>
      <c r="BE1224" s="23"/>
      <c r="BF1224" s="23"/>
    </row>
    <row r="1225" hidden="1">
      <c r="A1225" s="5">
        <v>37902.0</v>
      </c>
      <c r="B1225" s="12">
        <v>43223.0</v>
      </c>
      <c r="C1225" s="6" t="s">
        <v>21004</v>
      </c>
      <c r="D1225" s="23"/>
      <c r="E1225" s="23"/>
      <c r="F1225" s="23"/>
      <c r="G1225" s="6">
        <v>2000000.0</v>
      </c>
      <c r="H1225" s="23"/>
      <c r="I1225" s="6">
        <v>0.0</v>
      </c>
      <c r="J1225" s="6">
        <v>0.0</v>
      </c>
      <c r="K1225" s="6">
        <v>6.0</v>
      </c>
      <c r="L1225" s="6">
        <v>0.0</v>
      </c>
      <c r="M1225" s="6">
        <v>0.0</v>
      </c>
      <c r="N1225" s="6" t="s">
        <v>61</v>
      </c>
      <c r="O1225" s="6">
        <v>0.0</v>
      </c>
      <c r="P1225" s="6">
        <v>0.0</v>
      </c>
      <c r="Q1225" s="12">
        <v>43223.0</v>
      </c>
      <c r="R1225" s="6" t="s">
        <v>21006</v>
      </c>
      <c r="S1225" s="23"/>
      <c r="T1225" s="23"/>
      <c r="U1225" s="23"/>
      <c r="V1225" s="23"/>
      <c r="W1225" s="6" t="s">
        <v>5776</v>
      </c>
      <c r="X1225" s="23"/>
      <c r="Y1225" s="23"/>
      <c r="Z1225" s="23"/>
      <c r="AA1225" s="23"/>
      <c r="AB1225" s="23"/>
      <c r="AC1225" s="23"/>
      <c r="AD1225" s="6" t="s">
        <v>21007</v>
      </c>
      <c r="AE1225" s="23"/>
      <c r="AF1225" s="6" t="s">
        <v>191</v>
      </c>
      <c r="AG1225" s="23"/>
      <c r="AH1225" s="23"/>
      <c r="AI1225" s="23"/>
      <c r="AJ1225" s="23"/>
      <c r="AK1225" s="23"/>
      <c r="AL1225" s="6" t="s">
        <v>21009</v>
      </c>
      <c r="AM1225" s="23"/>
      <c r="AN1225" s="23"/>
      <c r="AO1225" s="23"/>
      <c r="AP1225" s="23"/>
      <c r="AQ1225" s="23"/>
      <c r="AR1225" s="6" t="s">
        <v>68</v>
      </c>
      <c r="AS1225" s="23"/>
      <c r="AT1225" s="23"/>
      <c r="AU1225" s="23"/>
      <c r="AV1225" s="22" t="s">
        <v>21010</v>
      </c>
      <c r="AW1225" s="22" t="s">
        <v>21010</v>
      </c>
      <c r="AX1225" s="23"/>
      <c r="AY1225" s="23"/>
      <c r="AZ1225" s="23"/>
      <c r="BA1225" s="23"/>
      <c r="BB1225" s="23"/>
      <c r="BC1225" s="23"/>
      <c r="BD1225" s="23"/>
      <c r="BE1225" s="23"/>
      <c r="BF1225" s="23"/>
    </row>
    <row r="1226" hidden="1">
      <c r="A1226" s="5">
        <v>40401.0</v>
      </c>
      <c r="B1226" s="12">
        <v>43108.0</v>
      </c>
      <c r="C1226" s="6" t="s">
        <v>21015</v>
      </c>
      <c r="D1226" s="23"/>
      <c r="E1226" s="23"/>
      <c r="F1226" s="23"/>
      <c r="G1226" s="6">
        <v>300000.0</v>
      </c>
      <c r="H1226" s="23"/>
      <c r="I1226" s="6">
        <v>0.0</v>
      </c>
      <c r="J1226" s="6">
        <v>0.0</v>
      </c>
      <c r="K1226" s="6">
        <v>6.0</v>
      </c>
      <c r="L1226" s="6">
        <v>0.0</v>
      </c>
      <c r="M1226" s="6">
        <v>0.0</v>
      </c>
      <c r="N1226" s="6" t="s">
        <v>61</v>
      </c>
      <c r="O1226" s="6">
        <v>0.0</v>
      </c>
      <c r="P1226" s="6">
        <v>0.0</v>
      </c>
      <c r="Q1226" s="23"/>
      <c r="R1226" s="23"/>
      <c r="S1226" s="23"/>
      <c r="T1226" s="23"/>
      <c r="U1226" s="23"/>
      <c r="V1226" s="23"/>
      <c r="W1226" s="23"/>
      <c r="X1226" s="23"/>
      <c r="Y1226" s="23"/>
      <c r="Z1226" s="23"/>
      <c r="AA1226" s="23"/>
      <c r="AB1226" s="23"/>
      <c r="AC1226" s="23"/>
      <c r="AD1226" s="23"/>
      <c r="AE1226" s="23"/>
      <c r="AF1226" s="23"/>
      <c r="AG1226" s="23"/>
      <c r="AH1226" s="23"/>
      <c r="AI1226" s="23"/>
      <c r="AJ1226" s="23"/>
      <c r="AK1226" s="23"/>
      <c r="AL1226" s="23"/>
      <c r="AM1226" s="23"/>
      <c r="AN1226" s="23"/>
      <c r="AO1226" s="23"/>
      <c r="AP1226" s="23"/>
      <c r="AQ1226" s="23"/>
      <c r="AR1226" s="6" t="s">
        <v>68</v>
      </c>
      <c r="AS1226" s="23"/>
      <c r="AT1226" s="23"/>
      <c r="AU1226" s="23"/>
      <c r="AV1226" s="22" t="s">
        <v>21016</v>
      </c>
      <c r="AW1226" s="22" t="s">
        <v>21016</v>
      </c>
      <c r="AX1226" s="23"/>
      <c r="AY1226" s="23"/>
      <c r="AZ1226" s="23"/>
      <c r="BA1226" s="23"/>
      <c r="BB1226" s="23"/>
      <c r="BC1226" s="23"/>
      <c r="BD1226" s="23"/>
      <c r="BE1226" s="23"/>
      <c r="BF1226" s="23"/>
    </row>
    <row r="1227" hidden="1">
      <c r="A1227" s="5">
        <v>42436.0</v>
      </c>
      <c r="B1227" s="6" t="s">
        <v>9256</v>
      </c>
      <c r="C1227" s="6" t="s">
        <v>21023</v>
      </c>
      <c r="D1227" s="23"/>
      <c r="E1227" s="23"/>
      <c r="F1227" s="23"/>
      <c r="G1227" s="6">
        <v>50000.0</v>
      </c>
      <c r="H1227" s="23"/>
      <c r="I1227" s="6">
        <v>0.0</v>
      </c>
      <c r="J1227" s="6">
        <v>0.0</v>
      </c>
      <c r="K1227" s="6">
        <v>6.0</v>
      </c>
      <c r="L1227" s="6">
        <v>0.0</v>
      </c>
      <c r="M1227" s="6">
        <v>0.0</v>
      </c>
      <c r="N1227" s="6" t="s">
        <v>61</v>
      </c>
      <c r="O1227" s="6">
        <v>0.0</v>
      </c>
      <c r="P1227" s="6">
        <v>0.0</v>
      </c>
      <c r="Q1227" s="23"/>
      <c r="R1227" s="23"/>
      <c r="S1227" s="23"/>
      <c r="T1227" s="23"/>
      <c r="U1227" s="23"/>
      <c r="V1227" s="23"/>
      <c r="W1227" s="23"/>
      <c r="X1227" s="23"/>
      <c r="Y1227" s="23"/>
      <c r="Z1227" s="23"/>
      <c r="AA1227" s="23"/>
      <c r="AB1227" s="23"/>
      <c r="AC1227" s="23"/>
      <c r="AD1227" s="23"/>
      <c r="AE1227" s="23"/>
      <c r="AF1227" s="23"/>
      <c r="AG1227" s="23"/>
      <c r="AH1227" s="23"/>
      <c r="AI1227" s="23"/>
      <c r="AJ1227" s="23"/>
      <c r="AK1227" s="23"/>
      <c r="AL1227" s="23"/>
      <c r="AM1227" s="23"/>
      <c r="AN1227" s="23"/>
      <c r="AO1227" s="23"/>
      <c r="AP1227" s="23"/>
      <c r="AQ1227" s="23"/>
      <c r="AR1227" s="6" t="s">
        <v>68</v>
      </c>
      <c r="AS1227" s="23"/>
      <c r="AT1227" s="23"/>
      <c r="AU1227" s="23"/>
      <c r="AV1227" s="22" t="s">
        <v>21024</v>
      </c>
      <c r="AW1227" s="22" t="s">
        <v>21024</v>
      </c>
      <c r="AX1227" s="23"/>
      <c r="AY1227" s="23"/>
      <c r="AZ1227" s="23"/>
      <c r="BA1227" s="23"/>
      <c r="BB1227" s="23"/>
      <c r="BC1227" s="23"/>
      <c r="BD1227" s="23"/>
      <c r="BE1227" s="23"/>
      <c r="BF1227" s="23"/>
    </row>
    <row r="1228" hidden="1">
      <c r="A1228" s="5">
        <v>40931.0</v>
      </c>
      <c r="B1228" s="6" t="s">
        <v>14911</v>
      </c>
      <c r="C1228" s="6" t="s">
        <v>21034</v>
      </c>
      <c r="D1228" s="23"/>
      <c r="E1228" s="23"/>
      <c r="F1228" s="23"/>
      <c r="G1228" s="6">
        <v>3500.0</v>
      </c>
      <c r="H1228" s="23"/>
      <c r="I1228" s="6">
        <v>0.0</v>
      </c>
      <c r="J1228" s="6">
        <v>0.0</v>
      </c>
      <c r="K1228" s="6">
        <v>6.0</v>
      </c>
      <c r="L1228" s="6">
        <v>0.0</v>
      </c>
      <c r="M1228" s="6">
        <v>0.0</v>
      </c>
      <c r="N1228" s="6" t="s">
        <v>61</v>
      </c>
      <c r="O1228" s="6">
        <v>0.0</v>
      </c>
      <c r="P1228" s="6">
        <v>0.0</v>
      </c>
      <c r="Q1228" s="23"/>
      <c r="R1228" s="23"/>
      <c r="S1228" s="23"/>
      <c r="T1228" s="23"/>
      <c r="U1228" s="23"/>
      <c r="V1228" s="23"/>
      <c r="W1228" s="23"/>
      <c r="X1228" s="23"/>
      <c r="Y1228" s="23"/>
      <c r="Z1228" s="23"/>
      <c r="AA1228" s="23"/>
      <c r="AB1228" s="23"/>
      <c r="AC1228" s="23"/>
      <c r="AD1228" s="23"/>
      <c r="AE1228" s="23"/>
      <c r="AF1228" s="23"/>
      <c r="AG1228" s="23"/>
      <c r="AH1228" s="23"/>
      <c r="AI1228" s="23"/>
      <c r="AJ1228" s="23"/>
      <c r="AK1228" s="23"/>
      <c r="AL1228" s="23"/>
      <c r="AM1228" s="23"/>
      <c r="AN1228" s="23"/>
      <c r="AO1228" s="23"/>
      <c r="AP1228" s="23"/>
      <c r="AQ1228" s="23"/>
      <c r="AR1228" s="6" t="s">
        <v>68</v>
      </c>
      <c r="AS1228" s="23"/>
      <c r="AT1228" s="23"/>
      <c r="AU1228" s="23"/>
      <c r="AV1228" s="22" t="s">
        <v>21036</v>
      </c>
      <c r="AW1228" s="22" t="s">
        <v>21036</v>
      </c>
      <c r="AX1228" s="23"/>
      <c r="AY1228" s="23"/>
      <c r="AZ1228" s="23"/>
      <c r="BA1228" s="23"/>
      <c r="BB1228" s="23"/>
      <c r="BC1228" s="23"/>
      <c r="BD1228" s="23"/>
      <c r="BE1228" s="23"/>
      <c r="BF1228" s="23"/>
    </row>
    <row r="1229" hidden="1">
      <c r="A1229" s="5">
        <v>40930.0</v>
      </c>
      <c r="B1229" s="6" t="s">
        <v>14911</v>
      </c>
      <c r="C1229" s="6" t="s">
        <v>21038</v>
      </c>
      <c r="D1229" s="23"/>
      <c r="E1229" s="23"/>
      <c r="F1229" s="23"/>
      <c r="G1229" s="6">
        <v>3500.0</v>
      </c>
      <c r="H1229" s="23"/>
      <c r="I1229" s="6">
        <v>0.0</v>
      </c>
      <c r="J1229" s="6">
        <v>0.0</v>
      </c>
      <c r="K1229" s="6">
        <v>6.0</v>
      </c>
      <c r="L1229" s="6">
        <v>0.0</v>
      </c>
      <c r="M1229" s="6">
        <v>0.0</v>
      </c>
      <c r="N1229" s="6" t="s">
        <v>61</v>
      </c>
      <c r="O1229" s="6">
        <v>0.0</v>
      </c>
      <c r="P1229" s="6">
        <v>0.0</v>
      </c>
      <c r="Q1229" s="23"/>
      <c r="R1229" s="23"/>
      <c r="S1229" s="23"/>
      <c r="T1229" s="23"/>
      <c r="U1229" s="23"/>
      <c r="V1229" s="23"/>
      <c r="W1229" s="23"/>
      <c r="X1229" s="23"/>
      <c r="Y1229" s="23"/>
      <c r="Z1229" s="23"/>
      <c r="AA1229" s="23"/>
      <c r="AB1229" s="23"/>
      <c r="AC1229" s="23"/>
      <c r="AD1229" s="23"/>
      <c r="AE1229" s="23"/>
      <c r="AF1229" s="23"/>
      <c r="AG1229" s="23"/>
      <c r="AH1229" s="23"/>
      <c r="AI1229" s="23"/>
      <c r="AJ1229" s="23"/>
      <c r="AK1229" s="23"/>
      <c r="AL1229" s="23"/>
      <c r="AM1229" s="23"/>
      <c r="AN1229" s="23"/>
      <c r="AO1229" s="23"/>
      <c r="AP1229" s="23"/>
      <c r="AQ1229" s="23"/>
      <c r="AR1229" s="6" t="s">
        <v>68</v>
      </c>
      <c r="AS1229" s="23"/>
      <c r="AT1229" s="23"/>
      <c r="AU1229" s="23"/>
      <c r="AV1229" s="23"/>
      <c r="AW1229" s="23"/>
      <c r="AX1229" s="23"/>
      <c r="AY1229" s="23"/>
      <c r="AZ1229" s="23"/>
      <c r="BA1229" s="23"/>
      <c r="BB1229" s="23"/>
      <c r="BC1229" s="23"/>
      <c r="BD1229" s="23"/>
      <c r="BE1229" s="23"/>
      <c r="BF1229" s="23"/>
    </row>
    <row r="1230" hidden="1">
      <c r="A1230" s="5">
        <v>40717.0</v>
      </c>
      <c r="B1230" s="6" t="s">
        <v>17414</v>
      </c>
      <c r="C1230" s="6" t="s">
        <v>21040</v>
      </c>
      <c r="D1230" s="23"/>
      <c r="E1230" s="23"/>
      <c r="F1230" s="23"/>
      <c r="G1230" s="6">
        <v>100000.0</v>
      </c>
      <c r="H1230" s="23"/>
      <c r="I1230" s="6">
        <v>0.0</v>
      </c>
      <c r="J1230" s="6">
        <v>0.0</v>
      </c>
      <c r="K1230" s="6">
        <v>6.0</v>
      </c>
      <c r="L1230" s="6">
        <v>0.0</v>
      </c>
      <c r="M1230" s="6">
        <v>0.0</v>
      </c>
      <c r="N1230" s="6" t="s">
        <v>61</v>
      </c>
      <c r="O1230" s="6">
        <v>0.0</v>
      </c>
      <c r="P1230" s="6">
        <v>0.0</v>
      </c>
      <c r="Q1230" s="23"/>
      <c r="R1230" s="23"/>
      <c r="S1230" s="23"/>
      <c r="T1230" s="23"/>
      <c r="U1230" s="23"/>
      <c r="V1230" s="23"/>
      <c r="W1230" s="23"/>
      <c r="X1230" s="23"/>
      <c r="Y1230" s="23"/>
      <c r="Z1230" s="23"/>
      <c r="AA1230" s="23"/>
      <c r="AB1230" s="23"/>
      <c r="AC1230" s="23"/>
      <c r="AD1230" s="23"/>
      <c r="AE1230" s="23"/>
      <c r="AF1230" s="23"/>
      <c r="AG1230" s="23"/>
      <c r="AH1230" s="23"/>
      <c r="AI1230" s="23"/>
      <c r="AJ1230" s="23"/>
      <c r="AK1230" s="23"/>
      <c r="AL1230" s="23"/>
      <c r="AM1230" s="23"/>
      <c r="AN1230" s="23"/>
      <c r="AO1230" s="23"/>
      <c r="AP1230" s="23"/>
      <c r="AQ1230" s="23"/>
      <c r="AR1230" s="6" t="s">
        <v>68</v>
      </c>
      <c r="AS1230" s="23"/>
      <c r="AT1230" s="23"/>
      <c r="AU1230" s="23"/>
      <c r="AV1230" s="22" t="s">
        <v>21041</v>
      </c>
      <c r="AW1230" s="22" t="s">
        <v>21041</v>
      </c>
      <c r="AX1230" s="23"/>
      <c r="AY1230" s="23"/>
      <c r="AZ1230" s="23"/>
      <c r="BA1230" s="23"/>
      <c r="BB1230" s="23"/>
      <c r="BC1230" s="23"/>
      <c r="BD1230" s="23"/>
      <c r="BE1230" s="23"/>
      <c r="BF1230" s="23"/>
    </row>
    <row r="1231" hidden="1">
      <c r="A1231" s="5">
        <v>37335.0</v>
      </c>
      <c r="B1231" s="6" t="s">
        <v>10634</v>
      </c>
      <c r="C1231" s="6" t="s">
        <v>21043</v>
      </c>
      <c r="D1231" s="23"/>
      <c r="E1231" s="23"/>
      <c r="F1231" s="23"/>
      <c r="G1231" s="6">
        <v>5.0E7</v>
      </c>
      <c r="H1231" s="23"/>
      <c r="I1231" s="6">
        <v>0.0</v>
      </c>
      <c r="J1231" s="6">
        <v>0.0</v>
      </c>
      <c r="K1231" s="6">
        <v>6.0</v>
      </c>
      <c r="L1231" s="6">
        <v>0.0</v>
      </c>
      <c r="M1231" s="6">
        <v>0.0</v>
      </c>
      <c r="N1231" s="6" t="s">
        <v>61</v>
      </c>
      <c r="O1231" s="6">
        <v>0.0</v>
      </c>
      <c r="P1231" s="6">
        <v>0.0</v>
      </c>
      <c r="Q1231" s="23"/>
      <c r="R1231" s="23"/>
      <c r="S1231" s="23"/>
      <c r="T1231" s="23"/>
      <c r="U1231" s="23"/>
      <c r="V1231" s="23"/>
      <c r="W1231" s="23"/>
      <c r="X1231" s="23"/>
      <c r="Y1231" s="23"/>
      <c r="Z1231" s="23"/>
      <c r="AA1231" s="23"/>
      <c r="AB1231" s="23"/>
      <c r="AC1231" s="23"/>
      <c r="AD1231" s="23"/>
      <c r="AE1231" s="23"/>
      <c r="AF1231" s="23"/>
      <c r="AG1231" s="23"/>
      <c r="AH1231" s="23"/>
      <c r="AI1231" s="23"/>
      <c r="AJ1231" s="23"/>
      <c r="AK1231" s="23"/>
      <c r="AL1231" s="23"/>
      <c r="AM1231" s="23"/>
      <c r="AN1231" s="23"/>
      <c r="AO1231" s="23"/>
      <c r="AP1231" s="23"/>
      <c r="AQ1231" s="23"/>
      <c r="AR1231" s="6" t="s">
        <v>68</v>
      </c>
      <c r="AS1231" s="23"/>
      <c r="AT1231" s="23"/>
      <c r="AU1231" s="23"/>
      <c r="AV1231" s="22" t="s">
        <v>21044</v>
      </c>
      <c r="AW1231" s="22" t="s">
        <v>21044</v>
      </c>
      <c r="AX1231" s="23"/>
      <c r="AY1231" s="23"/>
      <c r="AZ1231" s="23"/>
      <c r="BA1231" s="23"/>
      <c r="BB1231" s="23"/>
      <c r="BC1231" s="23"/>
      <c r="BD1231" s="23"/>
      <c r="BE1231" s="23"/>
      <c r="BF1231" s="23"/>
    </row>
    <row r="1232" hidden="1">
      <c r="A1232" s="5">
        <v>38014.0</v>
      </c>
      <c r="B1232" s="12">
        <v>43346.0</v>
      </c>
      <c r="C1232" s="6" t="s">
        <v>21046</v>
      </c>
      <c r="D1232" s="23"/>
      <c r="E1232" s="23"/>
      <c r="F1232" s="23"/>
      <c r="G1232" s="6">
        <v>3000.0</v>
      </c>
      <c r="H1232" s="23"/>
      <c r="I1232" s="6">
        <v>0.0</v>
      </c>
      <c r="J1232" s="6">
        <v>0.0</v>
      </c>
      <c r="K1232" s="6">
        <v>6.0</v>
      </c>
      <c r="L1232" s="6">
        <v>0.0</v>
      </c>
      <c r="M1232" s="6">
        <v>0.0</v>
      </c>
      <c r="N1232" s="6" t="s">
        <v>61</v>
      </c>
      <c r="O1232" s="6">
        <v>0.0</v>
      </c>
      <c r="P1232" s="6">
        <v>0.0</v>
      </c>
      <c r="Q1232" s="23"/>
      <c r="R1232" s="23"/>
      <c r="S1232" s="23"/>
      <c r="T1232" s="23"/>
      <c r="U1232" s="23"/>
      <c r="V1232" s="23"/>
      <c r="W1232" s="23"/>
      <c r="X1232" s="23"/>
      <c r="Y1232" s="23"/>
      <c r="Z1232" s="23"/>
      <c r="AA1232" s="23"/>
      <c r="AB1232" s="23"/>
      <c r="AC1232" s="23"/>
      <c r="AD1232" s="23"/>
      <c r="AE1232" s="23"/>
      <c r="AF1232" s="23"/>
      <c r="AG1232" s="23"/>
      <c r="AH1232" s="23"/>
      <c r="AI1232" s="23"/>
      <c r="AJ1232" s="23"/>
      <c r="AK1232" s="23"/>
      <c r="AL1232" s="23"/>
      <c r="AM1232" s="23"/>
      <c r="AN1232" s="23"/>
      <c r="AO1232" s="23"/>
      <c r="AP1232" s="23"/>
      <c r="AQ1232" s="23"/>
      <c r="AR1232" s="6" t="s">
        <v>68</v>
      </c>
      <c r="AS1232" s="23"/>
      <c r="AT1232" s="23"/>
      <c r="AU1232" s="23"/>
      <c r="AV1232" s="23"/>
      <c r="AW1232" s="23"/>
      <c r="AX1232" s="23"/>
      <c r="AY1232" s="23"/>
      <c r="AZ1232" s="23"/>
      <c r="BA1232" s="23"/>
      <c r="BB1232" s="23"/>
      <c r="BC1232" s="23"/>
      <c r="BD1232" s="23"/>
      <c r="BE1232" s="23"/>
      <c r="BF1232" s="23"/>
    </row>
    <row r="1233" hidden="1">
      <c r="A1233" s="5">
        <v>38421.0</v>
      </c>
      <c r="B1233" s="12">
        <v>43408.0</v>
      </c>
      <c r="C1233" s="6" t="s">
        <v>21048</v>
      </c>
      <c r="D1233" s="23"/>
      <c r="E1233" s="23"/>
      <c r="F1233" s="23"/>
      <c r="G1233" s="6">
        <v>2000000.0</v>
      </c>
      <c r="H1233" s="23"/>
      <c r="I1233" s="6">
        <v>0.0</v>
      </c>
      <c r="J1233" s="6">
        <v>0.0</v>
      </c>
      <c r="K1233" s="6">
        <v>6.0</v>
      </c>
      <c r="L1233" s="6">
        <v>0.0</v>
      </c>
      <c r="M1233" s="6">
        <v>0.0</v>
      </c>
      <c r="N1233" s="6" t="s">
        <v>61</v>
      </c>
      <c r="O1233" s="6">
        <v>0.0</v>
      </c>
      <c r="P1233" s="6">
        <v>0.0</v>
      </c>
      <c r="Q1233" s="23"/>
      <c r="R1233" s="23"/>
      <c r="S1233" s="23"/>
      <c r="T1233" s="23"/>
      <c r="U1233" s="23"/>
      <c r="V1233" s="23"/>
      <c r="W1233" s="23"/>
      <c r="X1233" s="23"/>
      <c r="Y1233" s="23"/>
      <c r="Z1233" s="23"/>
      <c r="AA1233" s="23"/>
      <c r="AB1233" s="23"/>
      <c r="AC1233" s="23"/>
      <c r="AD1233" s="23"/>
      <c r="AE1233" s="23"/>
      <c r="AF1233" s="23"/>
      <c r="AG1233" s="23"/>
      <c r="AH1233" s="23"/>
      <c r="AI1233" s="23"/>
      <c r="AJ1233" s="23"/>
      <c r="AK1233" s="23"/>
      <c r="AL1233" s="23"/>
      <c r="AM1233" s="23"/>
      <c r="AN1233" s="23"/>
      <c r="AO1233" s="23"/>
      <c r="AP1233" s="23"/>
      <c r="AQ1233" s="23"/>
      <c r="AR1233" s="6" t="s">
        <v>68</v>
      </c>
      <c r="AS1233" s="23"/>
      <c r="AT1233" s="23"/>
      <c r="AU1233" s="23"/>
      <c r="AV1233" s="22" t="s">
        <v>21050</v>
      </c>
      <c r="AW1233" s="22" t="s">
        <v>21050</v>
      </c>
      <c r="AX1233" s="23"/>
      <c r="AY1233" s="23"/>
      <c r="AZ1233" s="23"/>
      <c r="BA1233" s="23"/>
      <c r="BB1233" s="23"/>
      <c r="BC1233" s="23"/>
      <c r="BD1233" s="23"/>
      <c r="BE1233" s="23"/>
      <c r="BF1233" s="23"/>
    </row>
    <row r="1234" hidden="1">
      <c r="A1234" s="5">
        <v>37927.0</v>
      </c>
      <c r="B1234" s="12">
        <v>43254.0</v>
      </c>
      <c r="C1234" s="6" t="s">
        <v>21052</v>
      </c>
      <c r="D1234" s="23"/>
      <c r="E1234" s="23"/>
      <c r="F1234" s="23"/>
      <c r="G1234" s="6">
        <v>850.0</v>
      </c>
      <c r="H1234" s="23"/>
      <c r="I1234" s="6">
        <v>0.0</v>
      </c>
      <c r="J1234" s="6">
        <v>0.0</v>
      </c>
      <c r="K1234" s="6">
        <v>6.0</v>
      </c>
      <c r="L1234" s="6">
        <v>0.0</v>
      </c>
      <c r="M1234" s="6">
        <v>0.0</v>
      </c>
      <c r="N1234" s="6" t="s">
        <v>61</v>
      </c>
      <c r="O1234" s="6">
        <v>0.0</v>
      </c>
      <c r="P1234" s="6">
        <v>0.0</v>
      </c>
      <c r="Q1234" s="23"/>
      <c r="R1234" s="23"/>
      <c r="S1234" s="23"/>
      <c r="T1234" s="23"/>
      <c r="U1234" s="23"/>
      <c r="V1234" s="23"/>
      <c r="W1234" s="23"/>
      <c r="X1234" s="23"/>
      <c r="Y1234" s="23"/>
      <c r="Z1234" s="23"/>
      <c r="AA1234" s="23"/>
      <c r="AB1234" s="23"/>
      <c r="AC1234" s="23"/>
      <c r="AD1234" s="23"/>
      <c r="AE1234" s="23"/>
      <c r="AF1234" s="23"/>
      <c r="AG1234" s="23"/>
      <c r="AH1234" s="23"/>
      <c r="AI1234" s="23"/>
      <c r="AJ1234" s="23"/>
      <c r="AK1234" s="23"/>
      <c r="AL1234" s="23"/>
      <c r="AM1234" s="23"/>
      <c r="AN1234" s="23"/>
      <c r="AO1234" s="23"/>
      <c r="AP1234" s="23"/>
      <c r="AQ1234" s="23"/>
      <c r="AR1234" s="6" t="s">
        <v>68</v>
      </c>
      <c r="AS1234" s="23"/>
      <c r="AT1234" s="23"/>
      <c r="AU1234" s="23"/>
      <c r="AV1234" s="23"/>
      <c r="AW1234" s="23"/>
      <c r="AX1234" s="23"/>
      <c r="AY1234" s="23"/>
      <c r="AZ1234" s="23"/>
      <c r="BA1234" s="23"/>
      <c r="BB1234" s="23"/>
      <c r="BC1234" s="23"/>
      <c r="BD1234" s="23"/>
      <c r="BE1234" s="23"/>
      <c r="BF1234" s="23"/>
    </row>
    <row r="1235" hidden="1">
      <c r="A1235" s="5">
        <v>44032.0</v>
      </c>
      <c r="B1235" s="16">
        <v>43416.0</v>
      </c>
      <c r="C1235" s="6" t="s">
        <v>21053</v>
      </c>
      <c r="D1235" s="23"/>
      <c r="E1235" s="23"/>
      <c r="F1235" s="23"/>
      <c r="G1235" s="6">
        <v>10000.0</v>
      </c>
      <c r="H1235" s="23"/>
      <c r="I1235" s="6">
        <v>0.0</v>
      </c>
      <c r="J1235" s="6">
        <v>0.0</v>
      </c>
      <c r="K1235" s="6">
        <v>6.0</v>
      </c>
      <c r="L1235" s="6">
        <v>0.0</v>
      </c>
      <c r="M1235" s="6">
        <v>0.0</v>
      </c>
      <c r="N1235" s="6" t="s">
        <v>61</v>
      </c>
      <c r="O1235" s="6">
        <v>0.0</v>
      </c>
      <c r="P1235" s="6">
        <v>0.0</v>
      </c>
      <c r="Q1235" s="23"/>
      <c r="R1235" s="23"/>
      <c r="S1235" s="23"/>
      <c r="T1235" s="23"/>
      <c r="U1235" s="23"/>
      <c r="V1235" s="23"/>
      <c r="W1235" s="23"/>
      <c r="X1235" s="23"/>
      <c r="Y1235" s="23"/>
      <c r="Z1235" s="23"/>
      <c r="AA1235" s="23"/>
      <c r="AB1235" s="23"/>
      <c r="AC1235" s="23"/>
      <c r="AD1235" s="23"/>
      <c r="AE1235" s="23"/>
      <c r="AF1235" s="23"/>
      <c r="AG1235" s="23"/>
      <c r="AH1235" s="23"/>
      <c r="AI1235" s="23"/>
      <c r="AJ1235" s="23"/>
      <c r="AK1235" s="23"/>
      <c r="AL1235" s="23"/>
      <c r="AM1235" s="23"/>
      <c r="AN1235" s="23"/>
      <c r="AO1235" s="23"/>
      <c r="AP1235" s="23"/>
      <c r="AQ1235" s="23"/>
      <c r="AR1235" s="6" t="s">
        <v>68</v>
      </c>
      <c r="AS1235" s="23"/>
      <c r="AT1235" s="23"/>
      <c r="AU1235" s="23"/>
      <c r="AV1235" s="23"/>
      <c r="AW1235" s="23"/>
      <c r="AX1235" s="23"/>
      <c r="AY1235" s="23"/>
      <c r="AZ1235" s="23"/>
      <c r="BA1235" s="23"/>
      <c r="BB1235" s="23"/>
      <c r="BC1235" s="23"/>
      <c r="BD1235" s="23"/>
      <c r="BE1235" s="23"/>
      <c r="BF1235" s="23"/>
    </row>
    <row r="1236" hidden="1">
      <c r="A1236" s="5">
        <v>37138.0</v>
      </c>
      <c r="B1236" s="6" t="s">
        <v>14622</v>
      </c>
      <c r="C1236" s="6" t="s">
        <v>21054</v>
      </c>
      <c r="D1236" s="23"/>
      <c r="E1236" s="23"/>
      <c r="F1236" s="23"/>
      <c r="G1236" s="6">
        <v>9540.0</v>
      </c>
      <c r="H1236" s="23"/>
      <c r="I1236" s="6">
        <v>0.0</v>
      </c>
      <c r="J1236" s="6">
        <v>0.0</v>
      </c>
      <c r="K1236" s="6">
        <v>6.0</v>
      </c>
      <c r="L1236" s="6">
        <v>0.0</v>
      </c>
      <c r="M1236" s="6">
        <v>0.0</v>
      </c>
      <c r="N1236" s="6" t="s">
        <v>61</v>
      </c>
      <c r="O1236" s="6">
        <v>0.0</v>
      </c>
      <c r="P1236" s="6">
        <v>0.0</v>
      </c>
      <c r="Q1236" s="23"/>
      <c r="R1236" s="23"/>
      <c r="S1236" s="23"/>
      <c r="T1236" s="23"/>
      <c r="U1236" s="23"/>
      <c r="V1236" s="23"/>
      <c r="W1236" s="23"/>
      <c r="X1236" s="23"/>
      <c r="Y1236" s="23"/>
      <c r="Z1236" s="23"/>
      <c r="AA1236" s="23"/>
      <c r="AB1236" s="23"/>
      <c r="AC1236" s="23"/>
      <c r="AD1236" s="23"/>
      <c r="AE1236" s="23"/>
      <c r="AF1236" s="23"/>
      <c r="AG1236" s="23"/>
      <c r="AH1236" s="23"/>
      <c r="AI1236" s="23"/>
      <c r="AJ1236" s="23"/>
      <c r="AK1236" s="23"/>
      <c r="AL1236" s="23"/>
      <c r="AM1236" s="23"/>
      <c r="AN1236" s="23"/>
      <c r="AO1236" s="23"/>
      <c r="AP1236" s="23"/>
      <c r="AQ1236" s="23"/>
      <c r="AR1236" s="6" t="s">
        <v>68</v>
      </c>
      <c r="AS1236" s="23"/>
      <c r="AT1236" s="23"/>
      <c r="AU1236" s="23"/>
      <c r="AV1236" s="22" t="s">
        <v>21056</v>
      </c>
      <c r="AW1236" s="22" t="s">
        <v>21056</v>
      </c>
      <c r="AX1236" s="23"/>
      <c r="AY1236" s="23"/>
      <c r="AZ1236" s="23"/>
      <c r="BA1236" s="23"/>
      <c r="BB1236" s="23"/>
      <c r="BC1236" s="23"/>
      <c r="BD1236" s="23"/>
      <c r="BE1236" s="23"/>
      <c r="BF1236" s="23"/>
    </row>
    <row r="1237" hidden="1">
      <c r="A1237" s="5">
        <v>40307.0</v>
      </c>
      <c r="B1237" s="6" t="s">
        <v>14315</v>
      </c>
      <c r="C1237" s="6" t="s">
        <v>21057</v>
      </c>
      <c r="D1237" s="23"/>
      <c r="E1237" s="23"/>
      <c r="F1237" s="23"/>
      <c r="G1237" s="6">
        <v>3000.0</v>
      </c>
      <c r="H1237" s="23"/>
      <c r="I1237" s="6">
        <v>0.0</v>
      </c>
      <c r="J1237" s="6">
        <v>0.0</v>
      </c>
      <c r="K1237" s="6">
        <v>6.0</v>
      </c>
      <c r="L1237" s="6">
        <v>0.0</v>
      </c>
      <c r="M1237" s="6">
        <v>0.0</v>
      </c>
      <c r="N1237" s="6" t="s">
        <v>61</v>
      </c>
      <c r="O1237" s="6">
        <v>0.0</v>
      </c>
      <c r="P1237" s="6">
        <v>0.0</v>
      </c>
      <c r="Q1237" s="23"/>
      <c r="R1237" s="23"/>
      <c r="S1237" s="23"/>
      <c r="T1237" s="23"/>
      <c r="U1237" s="23"/>
      <c r="V1237" s="23"/>
      <c r="W1237" s="23"/>
      <c r="X1237" s="23"/>
      <c r="Y1237" s="23"/>
      <c r="Z1237" s="23"/>
      <c r="AA1237" s="23"/>
      <c r="AB1237" s="23"/>
      <c r="AC1237" s="23"/>
      <c r="AD1237" s="23"/>
      <c r="AE1237" s="23"/>
      <c r="AF1237" s="23"/>
      <c r="AG1237" s="23"/>
      <c r="AH1237" s="23"/>
      <c r="AI1237" s="23"/>
      <c r="AJ1237" s="23"/>
      <c r="AK1237" s="23"/>
      <c r="AL1237" s="23"/>
      <c r="AM1237" s="23"/>
      <c r="AN1237" s="23"/>
      <c r="AO1237" s="23"/>
      <c r="AP1237" s="23"/>
      <c r="AQ1237" s="23"/>
      <c r="AR1237" s="6" t="s">
        <v>68</v>
      </c>
      <c r="AS1237" s="23"/>
      <c r="AT1237" s="23"/>
      <c r="AU1237" s="23"/>
      <c r="AV1237" s="23"/>
      <c r="AW1237" s="23"/>
      <c r="AX1237" s="23"/>
      <c r="AY1237" s="23"/>
      <c r="AZ1237" s="23"/>
      <c r="BA1237" s="23"/>
      <c r="BB1237" s="23"/>
      <c r="BC1237" s="23"/>
      <c r="BD1237" s="23"/>
      <c r="BE1237" s="23"/>
      <c r="BF1237" s="23"/>
    </row>
    <row r="1238" hidden="1">
      <c r="A1238" s="5">
        <v>38490.0</v>
      </c>
      <c r="B1238" s="6" t="s">
        <v>11715</v>
      </c>
      <c r="C1238" s="6" t="s">
        <v>21059</v>
      </c>
      <c r="D1238" s="23"/>
      <c r="E1238" s="23"/>
      <c r="F1238" s="23"/>
      <c r="G1238" s="6">
        <v>1000.0</v>
      </c>
      <c r="H1238" s="23"/>
      <c r="I1238" s="6">
        <v>0.0</v>
      </c>
      <c r="J1238" s="6">
        <v>0.0</v>
      </c>
      <c r="K1238" s="6">
        <v>6.0</v>
      </c>
      <c r="L1238" s="6">
        <v>0.0</v>
      </c>
      <c r="M1238" s="6">
        <v>0.0</v>
      </c>
      <c r="N1238" s="6" t="s">
        <v>61</v>
      </c>
      <c r="O1238" s="6">
        <v>0.0</v>
      </c>
      <c r="P1238" s="6">
        <v>0.0</v>
      </c>
      <c r="Q1238" s="23"/>
      <c r="R1238" s="23"/>
      <c r="S1238" s="23"/>
      <c r="T1238" s="23"/>
      <c r="U1238" s="23"/>
      <c r="V1238" s="23"/>
      <c r="W1238" s="23"/>
      <c r="X1238" s="23"/>
      <c r="Y1238" s="23"/>
      <c r="Z1238" s="23"/>
      <c r="AA1238" s="23"/>
      <c r="AB1238" s="23"/>
      <c r="AC1238" s="23"/>
      <c r="AD1238" s="23"/>
      <c r="AE1238" s="23"/>
      <c r="AF1238" s="23"/>
      <c r="AG1238" s="23"/>
      <c r="AH1238" s="23"/>
      <c r="AI1238" s="23"/>
      <c r="AJ1238" s="23"/>
      <c r="AK1238" s="23"/>
      <c r="AL1238" s="23"/>
      <c r="AM1238" s="23"/>
      <c r="AN1238" s="23"/>
      <c r="AO1238" s="23"/>
      <c r="AP1238" s="23"/>
      <c r="AQ1238" s="23"/>
      <c r="AR1238" s="6" t="s">
        <v>68</v>
      </c>
      <c r="AS1238" s="23"/>
      <c r="AT1238" s="23"/>
      <c r="AU1238" s="23"/>
      <c r="AV1238" s="23"/>
      <c r="AW1238" s="23"/>
      <c r="AX1238" s="23"/>
      <c r="AY1238" s="23"/>
      <c r="AZ1238" s="23"/>
      <c r="BA1238" s="23"/>
      <c r="BB1238" s="23"/>
      <c r="BC1238" s="23"/>
      <c r="BD1238" s="23"/>
      <c r="BE1238" s="23"/>
      <c r="BF1238" s="23"/>
    </row>
    <row r="1239" hidden="1">
      <c r="A1239" s="5">
        <v>37859.0</v>
      </c>
      <c r="B1239" s="12">
        <v>43103.0</v>
      </c>
      <c r="C1239" s="6" t="s">
        <v>21061</v>
      </c>
      <c r="D1239" s="23"/>
      <c r="E1239" s="23"/>
      <c r="F1239" s="23"/>
      <c r="G1239" s="6">
        <v>50000.0</v>
      </c>
      <c r="H1239" s="23"/>
      <c r="I1239" s="6">
        <v>0.0</v>
      </c>
      <c r="J1239" s="6">
        <v>0.0</v>
      </c>
      <c r="K1239" s="6">
        <v>6.0</v>
      </c>
      <c r="L1239" s="6">
        <v>0.0</v>
      </c>
      <c r="M1239" s="6">
        <v>0.0</v>
      </c>
      <c r="N1239" s="6" t="s">
        <v>61</v>
      </c>
      <c r="O1239" s="6">
        <v>0.0</v>
      </c>
      <c r="P1239" s="6">
        <v>0.0</v>
      </c>
      <c r="Q1239" s="12">
        <v>43134.0</v>
      </c>
      <c r="R1239" s="6" t="s">
        <v>13019</v>
      </c>
      <c r="S1239" s="23"/>
      <c r="T1239" s="23"/>
      <c r="U1239" s="23"/>
      <c r="V1239" s="23"/>
      <c r="W1239" s="6" t="s">
        <v>1419</v>
      </c>
      <c r="X1239" s="23"/>
      <c r="Y1239" s="23"/>
      <c r="Z1239" s="23"/>
      <c r="AA1239" s="23"/>
      <c r="AB1239" s="23"/>
      <c r="AC1239" s="23"/>
      <c r="AD1239" s="6" t="s">
        <v>21062</v>
      </c>
      <c r="AE1239" s="23"/>
      <c r="AF1239" s="6" t="s">
        <v>21063</v>
      </c>
      <c r="AG1239" s="23"/>
      <c r="AH1239" s="23"/>
      <c r="AI1239" s="23"/>
      <c r="AJ1239" s="23"/>
      <c r="AK1239" s="23"/>
      <c r="AL1239" s="23"/>
      <c r="AM1239" s="23"/>
      <c r="AN1239" s="23"/>
      <c r="AO1239" s="23"/>
      <c r="AP1239" s="23"/>
      <c r="AQ1239" s="23"/>
      <c r="AR1239" s="6" t="s">
        <v>68</v>
      </c>
      <c r="AS1239" s="23"/>
      <c r="AT1239" s="23"/>
      <c r="AU1239" s="23"/>
      <c r="AV1239" s="22" t="s">
        <v>21065</v>
      </c>
      <c r="AW1239" s="22" t="s">
        <v>21065</v>
      </c>
      <c r="AX1239" s="23"/>
      <c r="AY1239" s="23"/>
      <c r="AZ1239" s="23"/>
      <c r="BA1239" s="23"/>
      <c r="BB1239" s="23"/>
      <c r="BC1239" s="23"/>
      <c r="BD1239" s="23"/>
      <c r="BE1239" s="23"/>
      <c r="BF1239" s="23"/>
    </row>
    <row r="1240" hidden="1">
      <c r="A1240" s="5">
        <v>38805.0</v>
      </c>
      <c r="B1240" s="6" t="s">
        <v>21068</v>
      </c>
      <c r="C1240" s="6" t="s">
        <v>21069</v>
      </c>
      <c r="D1240" s="23"/>
      <c r="E1240" s="23"/>
      <c r="F1240" s="23"/>
      <c r="G1240" s="6">
        <v>1500.0</v>
      </c>
      <c r="H1240" s="23"/>
      <c r="I1240" s="6">
        <v>0.0</v>
      </c>
      <c r="J1240" s="6">
        <v>0.0</v>
      </c>
      <c r="K1240" s="6">
        <v>6.0</v>
      </c>
      <c r="L1240" s="6">
        <v>0.0</v>
      </c>
      <c r="M1240" s="6">
        <v>0.0</v>
      </c>
      <c r="N1240" s="6" t="s">
        <v>61</v>
      </c>
      <c r="O1240" s="6">
        <v>0.0</v>
      </c>
      <c r="P1240" s="6">
        <v>0.0</v>
      </c>
      <c r="Q1240" s="23"/>
      <c r="R1240" s="23"/>
      <c r="S1240" s="23"/>
      <c r="T1240" s="23"/>
      <c r="U1240" s="23"/>
      <c r="V1240" s="23"/>
      <c r="W1240" s="23"/>
      <c r="X1240" s="23"/>
      <c r="Y1240" s="23"/>
      <c r="Z1240" s="23"/>
      <c r="AA1240" s="23"/>
      <c r="AB1240" s="23"/>
      <c r="AC1240" s="23"/>
      <c r="AD1240" s="23"/>
      <c r="AE1240" s="23"/>
      <c r="AF1240" s="23"/>
      <c r="AG1240" s="23"/>
      <c r="AH1240" s="23"/>
      <c r="AI1240" s="23"/>
      <c r="AJ1240" s="23"/>
      <c r="AK1240" s="23"/>
      <c r="AL1240" s="23"/>
      <c r="AM1240" s="23"/>
      <c r="AN1240" s="23"/>
      <c r="AO1240" s="23"/>
      <c r="AP1240" s="23"/>
      <c r="AQ1240" s="23"/>
      <c r="AR1240" s="6" t="s">
        <v>68</v>
      </c>
      <c r="AS1240" s="23"/>
      <c r="AT1240" s="23"/>
      <c r="AU1240" s="23"/>
      <c r="AV1240" s="23"/>
      <c r="AW1240" s="23"/>
      <c r="AX1240" s="23"/>
      <c r="AY1240" s="23"/>
      <c r="AZ1240" s="23"/>
      <c r="BA1240" s="23"/>
      <c r="BB1240" s="23"/>
      <c r="BC1240" s="23"/>
      <c r="BD1240" s="23"/>
      <c r="BE1240" s="23"/>
      <c r="BF1240" s="23"/>
    </row>
    <row r="1241">
      <c r="A1241" s="5">
        <v>41072.0</v>
      </c>
      <c r="B1241" s="6" t="s">
        <v>9098</v>
      </c>
      <c r="C1241" s="6" t="s">
        <v>21071</v>
      </c>
      <c r="D1241" s="6" t="s">
        <v>21072</v>
      </c>
      <c r="E1241" s="6" t="s">
        <v>21073</v>
      </c>
      <c r="F1241" s="22" t="s">
        <v>21074</v>
      </c>
      <c r="G1241" s="6">
        <v>4375.0</v>
      </c>
      <c r="H1241" s="6">
        <v>5.0</v>
      </c>
      <c r="I1241" s="6">
        <v>0.0</v>
      </c>
      <c r="J1241" s="6">
        <v>0.3</v>
      </c>
      <c r="K1241" s="6">
        <v>6.0</v>
      </c>
      <c r="L1241" s="6">
        <v>0.75</v>
      </c>
      <c r="M1241" s="6">
        <v>0.46</v>
      </c>
      <c r="N1241" s="6" t="s">
        <v>61</v>
      </c>
      <c r="O1241" s="6">
        <v>1.0</v>
      </c>
      <c r="P1241" s="6">
        <v>0.0</v>
      </c>
      <c r="Q1241" s="6" t="s">
        <v>9098</v>
      </c>
      <c r="R1241" s="6" t="s">
        <v>15487</v>
      </c>
      <c r="S1241" s="6" t="s">
        <v>21077</v>
      </c>
      <c r="T1241" s="22" t="s">
        <v>20871</v>
      </c>
      <c r="U1241" s="6" t="s">
        <v>21078</v>
      </c>
      <c r="V1241" s="23"/>
      <c r="W1241" s="6" t="s">
        <v>21079</v>
      </c>
      <c r="X1241" s="23"/>
      <c r="Y1241" s="23"/>
      <c r="Z1241" s="23"/>
      <c r="AA1241" s="23"/>
      <c r="AB1241" s="23"/>
      <c r="AC1241" s="23"/>
      <c r="AD1241" s="6" t="s">
        <v>21081</v>
      </c>
      <c r="AE1241" s="23"/>
      <c r="AF1241" s="6" t="s">
        <v>21084</v>
      </c>
      <c r="AG1241" s="23"/>
      <c r="AH1241" s="23"/>
      <c r="AI1241" s="23"/>
      <c r="AJ1241" s="23"/>
      <c r="AK1241" s="23"/>
      <c r="AL1241" s="6" t="s">
        <v>21085</v>
      </c>
      <c r="AM1241" s="23"/>
      <c r="AN1241" s="23"/>
      <c r="AO1241" s="23"/>
      <c r="AP1241" s="23"/>
      <c r="AQ1241" s="23"/>
      <c r="AR1241" s="6" t="s">
        <v>9132</v>
      </c>
      <c r="AS1241" s="23"/>
      <c r="AT1241" s="6" t="s">
        <v>21086</v>
      </c>
      <c r="AU1241" s="23"/>
      <c r="AV1241" s="22" t="s">
        <v>20871</v>
      </c>
      <c r="AW1241" s="22" t="s">
        <v>20871</v>
      </c>
      <c r="AX1241" s="23"/>
      <c r="AY1241" s="23"/>
      <c r="AZ1241" s="23"/>
      <c r="BA1241" s="23"/>
      <c r="BB1241" s="23"/>
      <c r="BC1241" s="23"/>
      <c r="BD1241" s="23"/>
      <c r="BE1241" s="23"/>
      <c r="BF1241" s="23"/>
    </row>
    <row r="1242" hidden="1">
      <c r="A1242" s="5">
        <v>38494.0</v>
      </c>
      <c r="B1242" s="6" t="s">
        <v>11715</v>
      </c>
      <c r="C1242" s="6" t="s">
        <v>21087</v>
      </c>
      <c r="D1242" s="23"/>
      <c r="E1242" s="23"/>
      <c r="F1242" s="23"/>
      <c r="G1242" s="6">
        <v>600.0</v>
      </c>
      <c r="H1242" s="23"/>
      <c r="I1242" s="6">
        <v>0.0</v>
      </c>
      <c r="J1242" s="6">
        <v>0.0</v>
      </c>
      <c r="K1242" s="6">
        <v>6.0</v>
      </c>
      <c r="L1242" s="6">
        <v>0.0</v>
      </c>
      <c r="M1242" s="6">
        <v>0.0</v>
      </c>
      <c r="N1242" s="6" t="s">
        <v>61</v>
      </c>
      <c r="O1242" s="6">
        <v>0.0</v>
      </c>
      <c r="P1242" s="6">
        <v>0.0</v>
      </c>
      <c r="Q1242" s="6" t="s">
        <v>10959</v>
      </c>
      <c r="R1242" s="6" t="s">
        <v>10956</v>
      </c>
      <c r="S1242" s="23"/>
      <c r="T1242" s="23"/>
      <c r="U1242" s="23"/>
      <c r="V1242" s="23"/>
      <c r="W1242" s="6" t="s">
        <v>19229</v>
      </c>
      <c r="X1242" s="23"/>
      <c r="Y1242" s="23"/>
      <c r="Z1242" s="23"/>
      <c r="AA1242" s="23"/>
      <c r="AB1242" s="23"/>
      <c r="AC1242" s="25" t="s">
        <v>21089</v>
      </c>
      <c r="AD1242" s="6" t="s">
        <v>21090</v>
      </c>
      <c r="AE1242" s="6" t="s">
        <v>21091</v>
      </c>
      <c r="AF1242" s="6" t="s">
        <v>21092</v>
      </c>
      <c r="AG1242" s="23"/>
      <c r="AH1242" s="23"/>
      <c r="AI1242" s="23"/>
      <c r="AJ1242" s="23"/>
      <c r="AK1242" s="23"/>
      <c r="AL1242" s="23"/>
      <c r="AM1242" s="23"/>
      <c r="AN1242" s="23"/>
      <c r="AO1242" s="23"/>
      <c r="AP1242" s="23"/>
      <c r="AQ1242" s="23"/>
      <c r="AR1242" s="6" t="s">
        <v>68</v>
      </c>
      <c r="AS1242" s="23"/>
      <c r="AT1242" s="23"/>
      <c r="AU1242" s="23"/>
      <c r="AV1242" s="22" t="s">
        <v>21093</v>
      </c>
      <c r="AW1242" s="22" t="s">
        <v>21093</v>
      </c>
      <c r="AX1242" s="23"/>
      <c r="AY1242" s="23"/>
      <c r="AZ1242" s="23"/>
      <c r="BA1242" s="23"/>
      <c r="BB1242" s="23"/>
      <c r="BC1242" s="23"/>
      <c r="BD1242" s="23"/>
      <c r="BE1242" s="23"/>
      <c r="BF1242" s="23"/>
    </row>
    <row r="1243" hidden="1">
      <c r="A1243" s="5">
        <v>37819.0</v>
      </c>
      <c r="B1243" s="6" t="s">
        <v>11342</v>
      </c>
      <c r="C1243" s="6" t="s">
        <v>21096</v>
      </c>
      <c r="D1243" s="23"/>
      <c r="E1243" s="23"/>
      <c r="F1243" s="23"/>
      <c r="G1243" s="6">
        <v>20.0</v>
      </c>
      <c r="H1243" s="23"/>
      <c r="I1243" s="6">
        <v>0.0</v>
      </c>
      <c r="J1243" s="6">
        <v>0.0</v>
      </c>
      <c r="K1243" s="6">
        <v>6.0</v>
      </c>
      <c r="L1243" s="6">
        <v>0.0</v>
      </c>
      <c r="M1243" s="6">
        <v>0.0</v>
      </c>
      <c r="N1243" s="6" t="s">
        <v>61</v>
      </c>
      <c r="O1243" s="6">
        <v>0.0</v>
      </c>
      <c r="P1243" s="6">
        <v>0.0</v>
      </c>
      <c r="Q1243" s="23"/>
      <c r="R1243" s="23"/>
      <c r="S1243" s="23"/>
      <c r="T1243" s="23"/>
      <c r="U1243" s="23"/>
      <c r="V1243" s="23"/>
      <c r="W1243" s="23"/>
      <c r="X1243" s="23"/>
      <c r="Y1243" s="23"/>
      <c r="Z1243" s="23"/>
      <c r="AA1243" s="23"/>
      <c r="AB1243" s="23"/>
      <c r="AC1243" s="23"/>
      <c r="AD1243" s="23"/>
      <c r="AE1243" s="23"/>
      <c r="AF1243" s="23"/>
      <c r="AG1243" s="23"/>
      <c r="AH1243" s="23"/>
      <c r="AI1243" s="23"/>
      <c r="AJ1243" s="23"/>
      <c r="AK1243" s="23"/>
      <c r="AL1243" s="23"/>
      <c r="AM1243" s="23"/>
      <c r="AN1243" s="23"/>
      <c r="AO1243" s="23"/>
      <c r="AP1243" s="23"/>
      <c r="AQ1243" s="23"/>
      <c r="AR1243" s="6" t="s">
        <v>68</v>
      </c>
      <c r="AS1243" s="23"/>
      <c r="AT1243" s="23"/>
      <c r="AU1243" s="23"/>
      <c r="AV1243" s="23"/>
      <c r="AW1243" s="23"/>
      <c r="AX1243" s="23"/>
      <c r="AY1243" s="23"/>
      <c r="AZ1243" s="23"/>
      <c r="BA1243" s="23"/>
      <c r="BB1243" s="23"/>
      <c r="BC1243" s="23"/>
      <c r="BD1243" s="23"/>
      <c r="BE1243" s="23"/>
      <c r="BF1243" s="23"/>
    </row>
    <row r="1244" hidden="1">
      <c r="A1244" s="5">
        <v>40917.0</v>
      </c>
      <c r="B1244" s="6" t="s">
        <v>12229</v>
      </c>
      <c r="C1244" s="6" t="s">
        <v>21097</v>
      </c>
      <c r="D1244" s="23"/>
      <c r="E1244" s="23"/>
      <c r="F1244" s="23"/>
      <c r="G1244" s="6">
        <v>12000.0</v>
      </c>
      <c r="H1244" s="23"/>
      <c r="I1244" s="6">
        <v>0.0</v>
      </c>
      <c r="J1244" s="6">
        <v>0.0</v>
      </c>
      <c r="K1244" s="6">
        <v>6.0</v>
      </c>
      <c r="L1244" s="6">
        <v>0.0</v>
      </c>
      <c r="M1244" s="6">
        <v>0.0</v>
      </c>
      <c r="N1244" s="6" t="s">
        <v>61</v>
      </c>
      <c r="O1244" s="6">
        <v>0.0</v>
      </c>
      <c r="P1244" s="6">
        <v>0.0</v>
      </c>
      <c r="Q1244" s="23"/>
      <c r="R1244" s="23"/>
      <c r="S1244" s="23"/>
      <c r="T1244" s="23"/>
      <c r="U1244" s="23"/>
      <c r="V1244" s="23"/>
      <c r="W1244" s="23"/>
      <c r="X1244" s="23"/>
      <c r="Y1244" s="23"/>
      <c r="Z1244" s="23"/>
      <c r="AA1244" s="23"/>
      <c r="AB1244" s="23"/>
      <c r="AC1244" s="23"/>
      <c r="AD1244" s="23"/>
      <c r="AE1244" s="23"/>
      <c r="AF1244" s="23"/>
      <c r="AG1244" s="23"/>
      <c r="AH1244" s="23"/>
      <c r="AI1244" s="23"/>
      <c r="AJ1244" s="23"/>
      <c r="AK1244" s="23"/>
      <c r="AL1244" s="23"/>
      <c r="AM1244" s="23"/>
      <c r="AN1244" s="23"/>
      <c r="AO1244" s="23"/>
      <c r="AP1244" s="23"/>
      <c r="AQ1244" s="23"/>
      <c r="AR1244" s="6" t="s">
        <v>68</v>
      </c>
      <c r="AS1244" s="23"/>
      <c r="AT1244" s="23"/>
      <c r="AU1244" s="23"/>
      <c r="AV1244" s="22" t="s">
        <v>21098</v>
      </c>
      <c r="AW1244" s="22" t="s">
        <v>21098</v>
      </c>
      <c r="AX1244" s="23"/>
      <c r="AY1244" s="23"/>
      <c r="AZ1244" s="23"/>
      <c r="BA1244" s="23"/>
      <c r="BB1244" s="23"/>
      <c r="BC1244" s="23"/>
      <c r="BD1244" s="23"/>
      <c r="BE1244" s="23"/>
      <c r="BF1244" s="23"/>
    </row>
    <row r="1245" hidden="1">
      <c r="A1245" s="5">
        <v>37446.0</v>
      </c>
      <c r="B1245" s="12">
        <v>43314.0</v>
      </c>
      <c r="C1245" s="6" t="s">
        <v>21099</v>
      </c>
      <c r="D1245" s="23"/>
      <c r="E1245" s="23"/>
      <c r="F1245" s="23"/>
      <c r="G1245" s="6">
        <v>100.0</v>
      </c>
      <c r="H1245" s="23"/>
      <c r="I1245" s="6">
        <v>0.0</v>
      </c>
      <c r="J1245" s="6">
        <v>0.0</v>
      </c>
      <c r="K1245" s="6">
        <v>6.0</v>
      </c>
      <c r="L1245" s="6">
        <v>0.0</v>
      </c>
      <c r="M1245" s="6">
        <v>0.0</v>
      </c>
      <c r="N1245" s="6" t="s">
        <v>61</v>
      </c>
      <c r="O1245" s="6">
        <v>0.0</v>
      </c>
      <c r="P1245" s="6">
        <v>0.0</v>
      </c>
      <c r="Q1245" s="23"/>
      <c r="R1245" s="23"/>
      <c r="S1245" s="23"/>
      <c r="T1245" s="23"/>
      <c r="U1245" s="23"/>
      <c r="V1245" s="23"/>
      <c r="W1245" s="23"/>
      <c r="X1245" s="23"/>
      <c r="Y1245" s="23"/>
      <c r="Z1245" s="23"/>
      <c r="AA1245" s="23"/>
      <c r="AB1245" s="23"/>
      <c r="AC1245" s="23"/>
      <c r="AD1245" s="23"/>
      <c r="AE1245" s="23"/>
      <c r="AF1245" s="23"/>
      <c r="AG1245" s="23"/>
      <c r="AH1245" s="23"/>
      <c r="AI1245" s="23"/>
      <c r="AJ1245" s="23"/>
      <c r="AK1245" s="23"/>
      <c r="AL1245" s="23"/>
      <c r="AM1245" s="23"/>
      <c r="AN1245" s="23"/>
      <c r="AO1245" s="23"/>
      <c r="AP1245" s="23"/>
      <c r="AQ1245" s="23"/>
      <c r="AR1245" s="6" t="s">
        <v>68</v>
      </c>
      <c r="AS1245" s="23"/>
      <c r="AT1245" s="23"/>
      <c r="AU1245" s="23"/>
      <c r="AV1245" s="23"/>
      <c r="AW1245" s="23"/>
      <c r="AX1245" s="23"/>
      <c r="AY1245" s="23"/>
      <c r="AZ1245" s="23"/>
      <c r="BA1245" s="23"/>
      <c r="BB1245" s="23"/>
      <c r="BC1245" s="23"/>
      <c r="BD1245" s="23"/>
      <c r="BE1245" s="23"/>
      <c r="BF1245" s="23"/>
    </row>
    <row r="1246" hidden="1">
      <c r="A1246" s="5">
        <v>37334.0</v>
      </c>
      <c r="B1246" s="6" t="s">
        <v>10634</v>
      </c>
      <c r="C1246" s="6" t="s">
        <v>21100</v>
      </c>
      <c r="D1246" s="23"/>
      <c r="E1246" s="23"/>
      <c r="F1246" s="23"/>
      <c r="G1246" s="6">
        <v>50000.0</v>
      </c>
      <c r="H1246" s="23"/>
      <c r="I1246" s="6">
        <v>0.0</v>
      </c>
      <c r="J1246" s="6">
        <v>0.0</v>
      </c>
      <c r="K1246" s="6">
        <v>6.0</v>
      </c>
      <c r="L1246" s="6">
        <v>0.0</v>
      </c>
      <c r="M1246" s="6">
        <v>0.0</v>
      </c>
      <c r="N1246" s="6" t="s">
        <v>61</v>
      </c>
      <c r="O1246" s="6">
        <v>0.0</v>
      </c>
      <c r="P1246" s="6">
        <v>0.0</v>
      </c>
      <c r="Q1246" s="23"/>
      <c r="R1246" s="23"/>
      <c r="S1246" s="23"/>
      <c r="T1246" s="23"/>
      <c r="U1246" s="23"/>
      <c r="V1246" s="23"/>
      <c r="W1246" s="23"/>
      <c r="X1246" s="23"/>
      <c r="Y1246" s="23"/>
      <c r="Z1246" s="23"/>
      <c r="AA1246" s="23"/>
      <c r="AB1246" s="23"/>
      <c r="AC1246" s="23"/>
      <c r="AD1246" s="23"/>
      <c r="AE1246" s="23"/>
      <c r="AF1246" s="23"/>
      <c r="AG1246" s="23"/>
      <c r="AH1246" s="23"/>
      <c r="AI1246" s="23"/>
      <c r="AJ1246" s="23"/>
      <c r="AK1246" s="23"/>
      <c r="AL1246" s="23"/>
      <c r="AM1246" s="23"/>
      <c r="AN1246" s="23"/>
      <c r="AO1246" s="23"/>
      <c r="AP1246" s="23"/>
      <c r="AQ1246" s="23"/>
      <c r="AR1246" s="6" t="s">
        <v>68</v>
      </c>
      <c r="AS1246" s="23"/>
      <c r="AT1246" s="23"/>
      <c r="AU1246" s="23"/>
      <c r="AV1246" s="23"/>
      <c r="AW1246" s="23"/>
      <c r="AX1246" s="23"/>
      <c r="AY1246" s="23"/>
      <c r="AZ1246" s="23"/>
      <c r="BA1246" s="23"/>
      <c r="BB1246" s="23"/>
      <c r="BC1246" s="23"/>
      <c r="BD1246" s="23"/>
      <c r="BE1246" s="23"/>
      <c r="BF1246" s="23"/>
    </row>
    <row r="1247" hidden="1">
      <c r="A1247" s="5">
        <v>38239.0</v>
      </c>
      <c r="B1247" s="6" t="s">
        <v>10798</v>
      </c>
      <c r="C1247" s="6" t="s">
        <v>21101</v>
      </c>
      <c r="D1247" s="23"/>
      <c r="E1247" s="23"/>
      <c r="F1247" s="23"/>
      <c r="G1247" s="6">
        <v>5000.0</v>
      </c>
      <c r="H1247" s="23"/>
      <c r="I1247" s="6">
        <v>0.0</v>
      </c>
      <c r="J1247" s="6">
        <v>0.0</v>
      </c>
      <c r="K1247" s="6">
        <v>6.0</v>
      </c>
      <c r="L1247" s="6">
        <v>0.0</v>
      </c>
      <c r="M1247" s="6">
        <v>0.0</v>
      </c>
      <c r="N1247" s="6" t="s">
        <v>61</v>
      </c>
      <c r="O1247" s="6">
        <v>0.0</v>
      </c>
      <c r="P1247" s="6">
        <v>0.0</v>
      </c>
      <c r="Q1247" s="23"/>
      <c r="R1247" s="23"/>
      <c r="S1247" s="23"/>
      <c r="T1247" s="23"/>
      <c r="U1247" s="23"/>
      <c r="V1247" s="23"/>
      <c r="W1247" s="23"/>
      <c r="X1247" s="23"/>
      <c r="Y1247" s="23"/>
      <c r="Z1247" s="23"/>
      <c r="AA1247" s="23"/>
      <c r="AB1247" s="23"/>
      <c r="AC1247" s="23"/>
      <c r="AD1247" s="23"/>
      <c r="AE1247" s="23"/>
      <c r="AF1247" s="23"/>
      <c r="AG1247" s="23"/>
      <c r="AH1247" s="23"/>
      <c r="AI1247" s="23"/>
      <c r="AJ1247" s="23"/>
      <c r="AK1247" s="23"/>
      <c r="AL1247" s="23"/>
      <c r="AM1247" s="23"/>
      <c r="AN1247" s="23"/>
      <c r="AO1247" s="23"/>
      <c r="AP1247" s="23"/>
      <c r="AQ1247" s="23"/>
      <c r="AR1247" s="6" t="s">
        <v>68</v>
      </c>
      <c r="AS1247" s="23"/>
      <c r="AT1247" s="23"/>
      <c r="AU1247" s="23"/>
      <c r="AV1247" s="23"/>
      <c r="AW1247" s="23"/>
      <c r="AX1247" s="23"/>
      <c r="AY1247" s="23"/>
      <c r="AZ1247" s="23"/>
      <c r="BA1247" s="23"/>
      <c r="BB1247" s="23"/>
      <c r="BC1247" s="23"/>
      <c r="BD1247" s="23"/>
      <c r="BE1247" s="23"/>
      <c r="BF1247" s="23"/>
    </row>
    <row r="1248" hidden="1">
      <c r="A1248" s="5">
        <v>37546.0</v>
      </c>
      <c r="B1248" s="6" t="s">
        <v>10692</v>
      </c>
      <c r="C1248" s="6" t="s">
        <v>21102</v>
      </c>
      <c r="D1248" s="23"/>
      <c r="E1248" s="23"/>
      <c r="F1248" s="23"/>
      <c r="G1248" s="6">
        <v>2500.0</v>
      </c>
      <c r="H1248" s="23"/>
      <c r="I1248" s="6">
        <v>0.0</v>
      </c>
      <c r="J1248" s="6">
        <v>0.0</v>
      </c>
      <c r="K1248" s="6">
        <v>6.0</v>
      </c>
      <c r="L1248" s="6">
        <v>0.0</v>
      </c>
      <c r="M1248" s="6">
        <v>0.0</v>
      </c>
      <c r="N1248" s="6" t="s">
        <v>61</v>
      </c>
      <c r="O1248" s="6">
        <v>0.0</v>
      </c>
      <c r="P1248" s="6">
        <v>0.0</v>
      </c>
      <c r="Q1248" s="23"/>
      <c r="R1248" s="23"/>
      <c r="S1248" s="23"/>
      <c r="T1248" s="23"/>
      <c r="U1248" s="23"/>
      <c r="V1248" s="23"/>
      <c r="W1248" s="23"/>
      <c r="X1248" s="23"/>
      <c r="Y1248" s="23"/>
      <c r="Z1248" s="23"/>
      <c r="AA1248" s="23"/>
      <c r="AB1248" s="23"/>
      <c r="AC1248" s="23"/>
      <c r="AD1248" s="23"/>
      <c r="AE1248" s="23"/>
      <c r="AF1248" s="23"/>
      <c r="AG1248" s="23"/>
      <c r="AH1248" s="23"/>
      <c r="AI1248" s="23"/>
      <c r="AJ1248" s="23"/>
      <c r="AK1248" s="23"/>
      <c r="AL1248" s="23"/>
      <c r="AM1248" s="23"/>
      <c r="AN1248" s="23"/>
      <c r="AO1248" s="23"/>
      <c r="AP1248" s="23"/>
      <c r="AQ1248" s="23"/>
      <c r="AR1248" s="6" t="s">
        <v>68</v>
      </c>
      <c r="AS1248" s="23"/>
      <c r="AT1248" s="23"/>
      <c r="AU1248" s="23"/>
      <c r="AV1248" s="23"/>
      <c r="AW1248" s="23"/>
      <c r="AX1248" s="23"/>
      <c r="AY1248" s="23"/>
      <c r="AZ1248" s="23"/>
      <c r="BA1248" s="23"/>
      <c r="BB1248" s="23"/>
      <c r="BC1248" s="23"/>
      <c r="BD1248" s="23"/>
      <c r="BE1248" s="23"/>
      <c r="BF1248" s="23"/>
    </row>
    <row r="1249" hidden="1">
      <c r="A1249" s="5">
        <v>38443.0</v>
      </c>
      <c r="B1249" s="12">
        <v>43438.0</v>
      </c>
      <c r="C1249" s="6" t="s">
        <v>21103</v>
      </c>
      <c r="D1249" s="23"/>
      <c r="E1249" s="23"/>
      <c r="F1249" s="23"/>
      <c r="G1249" s="6">
        <v>800.0</v>
      </c>
      <c r="H1249" s="23"/>
      <c r="I1249" s="6">
        <v>0.0</v>
      </c>
      <c r="J1249" s="6">
        <v>0.0</v>
      </c>
      <c r="K1249" s="6">
        <v>6.0</v>
      </c>
      <c r="L1249" s="6">
        <v>0.0</v>
      </c>
      <c r="M1249" s="6">
        <v>0.0</v>
      </c>
      <c r="N1249" s="6" t="s">
        <v>61</v>
      </c>
      <c r="O1249" s="6">
        <v>0.0</v>
      </c>
      <c r="P1249" s="6">
        <v>0.0</v>
      </c>
      <c r="Q1249" s="23"/>
      <c r="R1249" s="23"/>
      <c r="S1249" s="23"/>
      <c r="T1249" s="23"/>
      <c r="U1249" s="23"/>
      <c r="V1249" s="23"/>
      <c r="W1249" s="23"/>
      <c r="X1249" s="23"/>
      <c r="Y1249" s="23"/>
      <c r="Z1249" s="23"/>
      <c r="AA1249" s="23"/>
      <c r="AB1249" s="23"/>
      <c r="AC1249" s="23"/>
      <c r="AD1249" s="23"/>
      <c r="AE1249" s="23"/>
      <c r="AF1249" s="23"/>
      <c r="AG1249" s="23"/>
      <c r="AH1249" s="23"/>
      <c r="AI1249" s="23"/>
      <c r="AJ1249" s="23"/>
      <c r="AK1249" s="23"/>
      <c r="AL1249" s="23"/>
      <c r="AM1249" s="23"/>
      <c r="AN1249" s="23"/>
      <c r="AO1249" s="23"/>
      <c r="AP1249" s="23"/>
      <c r="AQ1249" s="23"/>
      <c r="AR1249" s="6" t="s">
        <v>68</v>
      </c>
      <c r="AS1249" s="23"/>
      <c r="AT1249" s="23"/>
      <c r="AU1249" s="23"/>
      <c r="AV1249" s="23"/>
      <c r="AW1249" s="23"/>
      <c r="AX1249" s="23"/>
      <c r="AY1249" s="23"/>
      <c r="AZ1249" s="23"/>
      <c r="BA1249" s="23"/>
      <c r="BB1249" s="23"/>
      <c r="BC1249" s="23"/>
      <c r="BD1249" s="23"/>
      <c r="BE1249" s="23"/>
      <c r="BF1249" s="23"/>
    </row>
    <row r="1250" hidden="1">
      <c r="A1250" s="5">
        <v>37285.0</v>
      </c>
      <c r="B1250" s="6" t="s">
        <v>12146</v>
      </c>
      <c r="C1250" s="6" t="s">
        <v>21107</v>
      </c>
      <c r="D1250" s="23"/>
      <c r="E1250" s="23"/>
      <c r="F1250" s="23"/>
      <c r="G1250" s="6">
        <v>3000.0</v>
      </c>
      <c r="H1250" s="23"/>
      <c r="I1250" s="6">
        <v>0.0</v>
      </c>
      <c r="J1250" s="6">
        <v>0.0</v>
      </c>
      <c r="K1250" s="6">
        <v>6.0</v>
      </c>
      <c r="L1250" s="6">
        <v>0.0</v>
      </c>
      <c r="M1250" s="6">
        <v>0.0</v>
      </c>
      <c r="N1250" s="6" t="s">
        <v>61</v>
      </c>
      <c r="O1250" s="6">
        <v>0.0</v>
      </c>
      <c r="P1250" s="6">
        <v>0.0</v>
      </c>
      <c r="Q1250" s="23"/>
      <c r="R1250" s="23"/>
      <c r="S1250" s="23"/>
      <c r="T1250" s="23"/>
      <c r="U1250" s="23"/>
      <c r="V1250" s="23"/>
      <c r="W1250" s="23"/>
      <c r="X1250" s="23"/>
      <c r="Y1250" s="23"/>
      <c r="Z1250" s="23"/>
      <c r="AA1250" s="23"/>
      <c r="AB1250" s="23"/>
      <c r="AC1250" s="23"/>
      <c r="AD1250" s="23"/>
      <c r="AE1250" s="23"/>
      <c r="AF1250" s="23"/>
      <c r="AG1250" s="23"/>
      <c r="AH1250" s="23"/>
      <c r="AI1250" s="23"/>
      <c r="AJ1250" s="23"/>
      <c r="AK1250" s="23"/>
      <c r="AL1250" s="23"/>
      <c r="AM1250" s="23"/>
      <c r="AN1250" s="23"/>
      <c r="AO1250" s="23"/>
      <c r="AP1250" s="23"/>
      <c r="AQ1250" s="23"/>
      <c r="AR1250" s="6" t="s">
        <v>68</v>
      </c>
      <c r="AS1250" s="23"/>
      <c r="AT1250" s="23"/>
      <c r="AU1250" s="23"/>
      <c r="AV1250" s="23"/>
      <c r="AW1250" s="23"/>
      <c r="AX1250" s="23"/>
      <c r="AY1250" s="23"/>
      <c r="AZ1250" s="23"/>
      <c r="BA1250" s="23"/>
      <c r="BB1250" s="23"/>
      <c r="BC1250" s="23"/>
      <c r="BD1250" s="23"/>
      <c r="BE1250" s="23"/>
      <c r="BF1250" s="23"/>
    </row>
    <row r="1251" hidden="1">
      <c r="A1251" s="5">
        <v>38493.0</v>
      </c>
      <c r="B1251" s="6" t="s">
        <v>11715</v>
      </c>
      <c r="C1251" s="6" t="s">
        <v>21108</v>
      </c>
      <c r="D1251" s="23"/>
      <c r="E1251" s="23"/>
      <c r="F1251" s="23"/>
      <c r="G1251" s="6">
        <v>500.0</v>
      </c>
      <c r="H1251" s="23"/>
      <c r="I1251" s="6">
        <v>0.0</v>
      </c>
      <c r="J1251" s="6">
        <v>0.0</v>
      </c>
      <c r="K1251" s="6">
        <v>6.0</v>
      </c>
      <c r="L1251" s="6">
        <v>0.0</v>
      </c>
      <c r="M1251" s="6">
        <v>0.0</v>
      </c>
      <c r="N1251" s="6" t="s">
        <v>61</v>
      </c>
      <c r="O1251" s="6">
        <v>0.0</v>
      </c>
      <c r="P1251" s="6">
        <v>0.0</v>
      </c>
      <c r="Q1251" s="23"/>
      <c r="R1251" s="23"/>
      <c r="S1251" s="23"/>
      <c r="T1251" s="23"/>
      <c r="U1251" s="23"/>
      <c r="V1251" s="23"/>
      <c r="W1251" s="23"/>
      <c r="X1251" s="23"/>
      <c r="Y1251" s="23"/>
      <c r="Z1251" s="23"/>
      <c r="AA1251" s="23"/>
      <c r="AB1251" s="23"/>
      <c r="AC1251" s="23"/>
      <c r="AD1251" s="23"/>
      <c r="AE1251" s="23"/>
      <c r="AF1251" s="23"/>
      <c r="AG1251" s="23"/>
      <c r="AH1251" s="23"/>
      <c r="AI1251" s="23"/>
      <c r="AJ1251" s="23"/>
      <c r="AK1251" s="23"/>
      <c r="AL1251" s="23"/>
      <c r="AM1251" s="23"/>
      <c r="AN1251" s="23"/>
      <c r="AO1251" s="23"/>
      <c r="AP1251" s="23"/>
      <c r="AQ1251" s="23"/>
      <c r="AR1251" s="6" t="s">
        <v>68</v>
      </c>
      <c r="AS1251" s="23"/>
      <c r="AT1251" s="23"/>
      <c r="AU1251" s="23"/>
      <c r="AV1251" s="23"/>
      <c r="AW1251" s="23"/>
      <c r="AX1251" s="23"/>
      <c r="AY1251" s="23"/>
      <c r="AZ1251" s="23"/>
      <c r="BA1251" s="23"/>
      <c r="BB1251" s="23"/>
      <c r="BC1251" s="23"/>
      <c r="BD1251" s="23"/>
      <c r="BE1251" s="23"/>
      <c r="BF1251" s="23"/>
    </row>
    <row r="1252" hidden="1">
      <c r="A1252" s="5">
        <v>39506.0</v>
      </c>
      <c r="B1252" s="6" t="s">
        <v>14013</v>
      </c>
      <c r="C1252" s="6" t="s">
        <v>21109</v>
      </c>
      <c r="D1252" s="23"/>
      <c r="E1252" s="23"/>
      <c r="F1252" s="23"/>
      <c r="G1252" s="6">
        <v>2000.0</v>
      </c>
      <c r="H1252" s="23"/>
      <c r="I1252" s="6">
        <v>0.0</v>
      </c>
      <c r="J1252" s="6">
        <v>0.0</v>
      </c>
      <c r="K1252" s="6">
        <v>6.0</v>
      </c>
      <c r="L1252" s="6">
        <v>0.0</v>
      </c>
      <c r="M1252" s="6">
        <v>0.0</v>
      </c>
      <c r="N1252" s="6" t="s">
        <v>61</v>
      </c>
      <c r="O1252" s="6">
        <v>0.0</v>
      </c>
      <c r="P1252" s="6">
        <v>0.0</v>
      </c>
      <c r="Q1252" s="23"/>
      <c r="R1252" s="23"/>
      <c r="S1252" s="23"/>
      <c r="T1252" s="23"/>
      <c r="U1252" s="23"/>
      <c r="V1252" s="23"/>
      <c r="W1252" s="23"/>
      <c r="X1252" s="23"/>
      <c r="Y1252" s="23"/>
      <c r="Z1252" s="23"/>
      <c r="AA1252" s="23"/>
      <c r="AB1252" s="23"/>
      <c r="AC1252" s="23"/>
      <c r="AD1252" s="23"/>
      <c r="AE1252" s="23"/>
      <c r="AF1252" s="23"/>
      <c r="AG1252" s="23"/>
      <c r="AH1252" s="23"/>
      <c r="AI1252" s="23"/>
      <c r="AJ1252" s="23"/>
      <c r="AK1252" s="23"/>
      <c r="AL1252" s="23"/>
      <c r="AM1252" s="23"/>
      <c r="AN1252" s="23"/>
      <c r="AO1252" s="23"/>
      <c r="AP1252" s="23"/>
      <c r="AQ1252" s="23"/>
      <c r="AR1252" s="6" t="s">
        <v>68</v>
      </c>
      <c r="AS1252" s="23"/>
      <c r="AT1252" s="23"/>
      <c r="AU1252" s="23"/>
      <c r="AV1252" s="23"/>
      <c r="AW1252" s="23"/>
      <c r="AX1252" s="23"/>
      <c r="AY1252" s="23"/>
      <c r="AZ1252" s="23"/>
      <c r="BA1252" s="23"/>
      <c r="BB1252" s="23"/>
      <c r="BC1252" s="23"/>
      <c r="BD1252" s="23"/>
      <c r="BE1252" s="23"/>
      <c r="BF1252" s="23"/>
    </row>
    <row r="1253" hidden="1">
      <c r="A1253" s="5">
        <v>39509.0</v>
      </c>
      <c r="B1253" s="6" t="s">
        <v>14013</v>
      </c>
      <c r="C1253" s="6" t="s">
        <v>21110</v>
      </c>
      <c r="D1253" s="23"/>
      <c r="E1253" s="23"/>
      <c r="F1253" s="23"/>
      <c r="G1253" s="6">
        <v>2000.0</v>
      </c>
      <c r="H1253" s="23"/>
      <c r="I1253" s="6">
        <v>0.0</v>
      </c>
      <c r="J1253" s="6">
        <v>0.0</v>
      </c>
      <c r="K1253" s="6">
        <v>6.0</v>
      </c>
      <c r="L1253" s="6">
        <v>0.0</v>
      </c>
      <c r="M1253" s="6">
        <v>0.0</v>
      </c>
      <c r="N1253" s="6" t="s">
        <v>61</v>
      </c>
      <c r="O1253" s="6">
        <v>0.0</v>
      </c>
      <c r="P1253" s="6">
        <v>0.0</v>
      </c>
      <c r="Q1253" s="23"/>
      <c r="R1253" s="23"/>
      <c r="S1253" s="23"/>
      <c r="T1253" s="23"/>
      <c r="U1253" s="23"/>
      <c r="V1253" s="23"/>
      <c r="W1253" s="23"/>
      <c r="X1253" s="23"/>
      <c r="Y1253" s="23"/>
      <c r="Z1253" s="23"/>
      <c r="AA1253" s="23"/>
      <c r="AB1253" s="23"/>
      <c r="AC1253" s="23"/>
      <c r="AD1253" s="23"/>
      <c r="AE1253" s="23"/>
      <c r="AF1253" s="23"/>
      <c r="AG1253" s="23"/>
      <c r="AH1253" s="23"/>
      <c r="AI1253" s="23"/>
      <c r="AJ1253" s="23"/>
      <c r="AK1253" s="23"/>
      <c r="AL1253" s="23"/>
      <c r="AM1253" s="23"/>
      <c r="AN1253" s="23"/>
      <c r="AO1253" s="23"/>
      <c r="AP1253" s="23"/>
      <c r="AQ1253" s="23"/>
      <c r="AR1253" s="6" t="s">
        <v>68</v>
      </c>
      <c r="AS1253" s="23"/>
      <c r="AT1253" s="23"/>
      <c r="AU1253" s="23"/>
      <c r="AV1253" s="22" t="s">
        <v>21111</v>
      </c>
      <c r="AW1253" s="22" t="s">
        <v>21111</v>
      </c>
      <c r="AX1253" s="23"/>
      <c r="AY1253" s="23"/>
      <c r="AZ1253" s="23"/>
      <c r="BA1253" s="23"/>
      <c r="BB1253" s="23"/>
      <c r="BC1253" s="23"/>
      <c r="BD1253" s="23"/>
      <c r="BE1253" s="23"/>
      <c r="BF1253" s="23"/>
    </row>
    <row r="1254" hidden="1">
      <c r="A1254" s="5">
        <v>38397.0</v>
      </c>
      <c r="B1254" s="12">
        <v>43285.0</v>
      </c>
      <c r="C1254" s="6" t="s">
        <v>21113</v>
      </c>
      <c r="D1254" s="23"/>
      <c r="E1254" s="23"/>
      <c r="F1254" s="23"/>
      <c r="G1254" s="6">
        <v>8000.0</v>
      </c>
      <c r="H1254" s="23"/>
      <c r="I1254" s="6">
        <v>0.0</v>
      </c>
      <c r="J1254" s="6">
        <v>0.0</v>
      </c>
      <c r="K1254" s="6">
        <v>6.0</v>
      </c>
      <c r="L1254" s="6">
        <v>0.0</v>
      </c>
      <c r="M1254" s="6">
        <v>0.0</v>
      </c>
      <c r="N1254" s="6" t="s">
        <v>61</v>
      </c>
      <c r="O1254" s="6">
        <v>0.0</v>
      </c>
      <c r="P1254" s="6">
        <v>0.0</v>
      </c>
      <c r="Q1254" s="23"/>
      <c r="R1254" s="23"/>
      <c r="S1254" s="23"/>
      <c r="T1254" s="23"/>
      <c r="U1254" s="23"/>
      <c r="V1254" s="23"/>
      <c r="W1254" s="23"/>
      <c r="X1254" s="23"/>
      <c r="Y1254" s="23"/>
      <c r="Z1254" s="23"/>
      <c r="AA1254" s="23"/>
      <c r="AB1254" s="23"/>
      <c r="AC1254" s="23"/>
      <c r="AD1254" s="23"/>
      <c r="AE1254" s="23"/>
      <c r="AF1254" s="23"/>
      <c r="AG1254" s="23"/>
      <c r="AH1254" s="23"/>
      <c r="AI1254" s="23"/>
      <c r="AJ1254" s="23"/>
      <c r="AK1254" s="23"/>
      <c r="AL1254" s="23"/>
      <c r="AM1254" s="23"/>
      <c r="AN1254" s="23"/>
      <c r="AO1254" s="23"/>
      <c r="AP1254" s="23"/>
      <c r="AQ1254" s="23"/>
      <c r="AR1254" s="6" t="s">
        <v>68</v>
      </c>
      <c r="AS1254" s="23"/>
      <c r="AT1254" s="23"/>
      <c r="AU1254" s="23"/>
      <c r="AV1254" s="23"/>
      <c r="AW1254" s="23"/>
      <c r="AX1254" s="23"/>
      <c r="AY1254" s="23"/>
      <c r="AZ1254" s="23"/>
      <c r="BA1254" s="23"/>
      <c r="BB1254" s="23"/>
      <c r="BC1254" s="23"/>
      <c r="BD1254" s="23"/>
      <c r="BE1254" s="23"/>
      <c r="BF1254" s="23"/>
    </row>
    <row r="1255" hidden="1">
      <c r="A1255" s="5">
        <v>38976.0</v>
      </c>
      <c r="B1255" s="6" t="s">
        <v>9700</v>
      </c>
      <c r="C1255" s="6" t="s">
        <v>21114</v>
      </c>
      <c r="D1255" s="23"/>
      <c r="E1255" s="23"/>
      <c r="F1255" s="23"/>
      <c r="G1255" s="6">
        <v>50000.0</v>
      </c>
      <c r="H1255" s="23"/>
      <c r="I1255" s="6">
        <v>0.0</v>
      </c>
      <c r="J1255" s="6">
        <v>0.0</v>
      </c>
      <c r="K1255" s="6">
        <v>6.0</v>
      </c>
      <c r="L1255" s="6">
        <v>0.0</v>
      </c>
      <c r="M1255" s="6">
        <v>0.0</v>
      </c>
      <c r="N1255" s="6" t="s">
        <v>61</v>
      </c>
      <c r="O1255" s="6">
        <v>0.0</v>
      </c>
      <c r="P1255" s="6">
        <v>0.0</v>
      </c>
      <c r="Q1255" s="6" t="s">
        <v>9700</v>
      </c>
      <c r="R1255" s="6" t="s">
        <v>9146</v>
      </c>
      <c r="S1255" s="23"/>
      <c r="T1255" s="23"/>
      <c r="U1255" s="23"/>
      <c r="V1255" s="23"/>
      <c r="W1255" s="6" t="s">
        <v>21115</v>
      </c>
      <c r="X1255" s="23"/>
      <c r="Y1255" s="23"/>
      <c r="Z1255" s="23"/>
      <c r="AA1255" s="23"/>
      <c r="AB1255" s="23"/>
      <c r="AC1255" s="23"/>
      <c r="AD1255" s="6" t="s">
        <v>21116</v>
      </c>
      <c r="AE1255" s="23"/>
      <c r="AF1255" s="6" t="s">
        <v>21118</v>
      </c>
      <c r="AG1255" s="23"/>
      <c r="AH1255" s="23"/>
      <c r="AI1255" s="23"/>
      <c r="AJ1255" s="23"/>
      <c r="AK1255" s="23"/>
      <c r="AL1255" s="23"/>
      <c r="AM1255" s="23"/>
      <c r="AN1255" s="23"/>
      <c r="AO1255" s="23"/>
      <c r="AP1255" s="23"/>
      <c r="AQ1255" s="23"/>
      <c r="AR1255" s="6" t="s">
        <v>68</v>
      </c>
      <c r="AS1255" s="23"/>
      <c r="AT1255" s="23"/>
      <c r="AU1255" s="23"/>
      <c r="AV1255" s="22" t="s">
        <v>21119</v>
      </c>
      <c r="AW1255" s="22" t="s">
        <v>21119</v>
      </c>
      <c r="AX1255" s="23"/>
      <c r="AY1255" s="23"/>
      <c r="AZ1255" s="23"/>
      <c r="BA1255" s="23"/>
      <c r="BB1255" s="23"/>
      <c r="BC1255" s="23"/>
      <c r="BD1255" s="23"/>
      <c r="BE1255" s="23"/>
      <c r="BF1255" s="23"/>
    </row>
    <row r="1256" hidden="1">
      <c r="A1256" s="5">
        <v>40906.0</v>
      </c>
      <c r="B1256" s="6" t="s">
        <v>10702</v>
      </c>
      <c r="C1256" s="6" t="s">
        <v>21120</v>
      </c>
      <c r="D1256" s="23"/>
      <c r="E1256" s="23"/>
      <c r="F1256" s="23"/>
      <c r="G1256" s="6">
        <v>30000.0</v>
      </c>
      <c r="H1256" s="23"/>
      <c r="I1256" s="6">
        <v>0.0</v>
      </c>
      <c r="J1256" s="6">
        <v>0.0</v>
      </c>
      <c r="K1256" s="6">
        <v>6.0</v>
      </c>
      <c r="L1256" s="6">
        <v>0.0</v>
      </c>
      <c r="M1256" s="6">
        <v>0.0</v>
      </c>
      <c r="N1256" s="6" t="s">
        <v>61</v>
      </c>
      <c r="O1256" s="6">
        <v>0.0</v>
      </c>
      <c r="P1256" s="6">
        <v>0.0</v>
      </c>
      <c r="Q1256" s="23"/>
      <c r="R1256" s="23"/>
      <c r="S1256" s="23"/>
      <c r="T1256" s="23"/>
      <c r="U1256" s="23"/>
      <c r="V1256" s="23"/>
      <c r="W1256" s="23"/>
      <c r="X1256" s="23"/>
      <c r="Y1256" s="23"/>
      <c r="Z1256" s="23"/>
      <c r="AA1256" s="23"/>
      <c r="AB1256" s="23"/>
      <c r="AC1256" s="23"/>
      <c r="AD1256" s="23"/>
      <c r="AE1256" s="23"/>
      <c r="AF1256" s="23"/>
      <c r="AG1256" s="23"/>
      <c r="AH1256" s="23"/>
      <c r="AI1256" s="23"/>
      <c r="AJ1256" s="23"/>
      <c r="AK1256" s="23"/>
      <c r="AL1256" s="23"/>
      <c r="AM1256" s="23"/>
      <c r="AN1256" s="23"/>
      <c r="AO1256" s="23"/>
      <c r="AP1256" s="23"/>
      <c r="AQ1256" s="23"/>
      <c r="AR1256" s="6" t="s">
        <v>68</v>
      </c>
      <c r="AS1256" s="23"/>
      <c r="AT1256" s="23"/>
      <c r="AU1256" s="23"/>
      <c r="AV1256" s="23"/>
      <c r="AW1256" s="23"/>
      <c r="AX1256" s="23"/>
      <c r="AY1256" s="23"/>
      <c r="AZ1256" s="23"/>
      <c r="BA1256" s="23"/>
      <c r="BB1256" s="23"/>
      <c r="BC1256" s="23"/>
      <c r="BD1256" s="23"/>
      <c r="BE1256" s="23"/>
      <c r="BF1256" s="23"/>
    </row>
    <row r="1257" hidden="1">
      <c r="A1257" s="5">
        <v>40766.0</v>
      </c>
      <c r="B1257" s="6" t="s">
        <v>20626</v>
      </c>
      <c r="C1257" s="6" t="s">
        <v>21122</v>
      </c>
      <c r="D1257" s="23"/>
      <c r="E1257" s="23"/>
      <c r="F1257" s="23"/>
      <c r="G1257" s="6">
        <v>998.0</v>
      </c>
      <c r="H1257" s="23"/>
      <c r="I1257" s="6">
        <v>0.0</v>
      </c>
      <c r="J1257" s="6">
        <v>0.0</v>
      </c>
      <c r="K1257" s="6">
        <v>6.0</v>
      </c>
      <c r="L1257" s="6">
        <v>0.0</v>
      </c>
      <c r="M1257" s="6">
        <v>0.0</v>
      </c>
      <c r="N1257" s="6" t="s">
        <v>61</v>
      </c>
      <c r="O1257" s="6">
        <v>0.0</v>
      </c>
      <c r="P1257" s="6">
        <v>0.0</v>
      </c>
      <c r="Q1257" s="23"/>
      <c r="R1257" s="23"/>
      <c r="S1257" s="23"/>
      <c r="T1257" s="23"/>
      <c r="U1257" s="23"/>
      <c r="V1257" s="23"/>
      <c r="W1257" s="23"/>
      <c r="X1257" s="23"/>
      <c r="Y1257" s="23"/>
      <c r="Z1257" s="23"/>
      <c r="AA1257" s="23"/>
      <c r="AB1257" s="23"/>
      <c r="AC1257" s="23"/>
      <c r="AD1257" s="23"/>
      <c r="AE1257" s="23"/>
      <c r="AF1257" s="23"/>
      <c r="AG1257" s="23"/>
      <c r="AH1257" s="23"/>
      <c r="AI1257" s="23"/>
      <c r="AJ1257" s="23"/>
      <c r="AK1257" s="23"/>
      <c r="AL1257" s="23"/>
      <c r="AM1257" s="23"/>
      <c r="AN1257" s="23"/>
      <c r="AO1257" s="23"/>
      <c r="AP1257" s="23"/>
      <c r="AQ1257" s="23"/>
      <c r="AR1257" s="6" t="s">
        <v>68</v>
      </c>
      <c r="AS1257" s="23"/>
      <c r="AT1257" s="23"/>
      <c r="AU1257" s="23"/>
      <c r="AV1257" s="23"/>
      <c r="AW1257" s="23"/>
      <c r="AX1257" s="23"/>
      <c r="AY1257" s="23"/>
      <c r="AZ1257" s="23"/>
      <c r="BA1257" s="23"/>
      <c r="BB1257" s="23"/>
      <c r="BC1257" s="23"/>
      <c r="BD1257" s="23"/>
      <c r="BE1257" s="23"/>
      <c r="BF1257" s="23"/>
    </row>
    <row r="1258" hidden="1">
      <c r="A1258" s="5">
        <v>38632.0</v>
      </c>
      <c r="B1258" s="6" t="s">
        <v>10010</v>
      </c>
      <c r="C1258" s="6" t="s">
        <v>21123</v>
      </c>
      <c r="D1258" s="23"/>
      <c r="E1258" s="23"/>
      <c r="F1258" s="23"/>
      <c r="G1258" s="6">
        <v>10000.0</v>
      </c>
      <c r="H1258" s="23"/>
      <c r="I1258" s="6">
        <v>0.0</v>
      </c>
      <c r="J1258" s="6">
        <v>0.0</v>
      </c>
      <c r="K1258" s="6">
        <v>6.0</v>
      </c>
      <c r="L1258" s="6">
        <v>0.0</v>
      </c>
      <c r="M1258" s="6">
        <v>0.0</v>
      </c>
      <c r="N1258" s="6" t="s">
        <v>61</v>
      </c>
      <c r="O1258" s="6">
        <v>0.0</v>
      </c>
      <c r="P1258" s="6">
        <v>0.0</v>
      </c>
      <c r="Q1258" s="23"/>
      <c r="R1258" s="23"/>
      <c r="S1258" s="23"/>
      <c r="T1258" s="23"/>
      <c r="U1258" s="23"/>
      <c r="V1258" s="23"/>
      <c r="W1258" s="23"/>
      <c r="X1258" s="23"/>
      <c r="Y1258" s="23"/>
      <c r="Z1258" s="23"/>
      <c r="AA1258" s="23"/>
      <c r="AB1258" s="23"/>
      <c r="AC1258" s="23"/>
      <c r="AD1258" s="23"/>
      <c r="AE1258" s="23"/>
      <c r="AF1258" s="23"/>
      <c r="AG1258" s="23"/>
      <c r="AH1258" s="23"/>
      <c r="AI1258" s="23"/>
      <c r="AJ1258" s="23"/>
      <c r="AK1258" s="23"/>
      <c r="AL1258" s="23"/>
      <c r="AM1258" s="23"/>
      <c r="AN1258" s="23"/>
      <c r="AO1258" s="23"/>
      <c r="AP1258" s="23"/>
      <c r="AQ1258" s="23"/>
      <c r="AR1258" s="6" t="s">
        <v>68</v>
      </c>
      <c r="AS1258" s="23"/>
      <c r="AT1258" s="23"/>
      <c r="AU1258" s="23"/>
      <c r="AV1258" s="23"/>
      <c r="AW1258" s="23"/>
      <c r="AX1258" s="23"/>
      <c r="AY1258" s="23"/>
      <c r="AZ1258" s="23"/>
      <c r="BA1258" s="23"/>
      <c r="BB1258" s="23"/>
      <c r="BC1258" s="23"/>
      <c r="BD1258" s="23"/>
      <c r="BE1258" s="23"/>
      <c r="BF1258" s="23"/>
    </row>
    <row r="1259" hidden="1">
      <c r="A1259" s="5">
        <v>40916.0</v>
      </c>
      <c r="B1259" s="6" t="s">
        <v>12229</v>
      </c>
      <c r="C1259" s="6" t="s">
        <v>21124</v>
      </c>
      <c r="D1259" s="23"/>
      <c r="E1259" s="23"/>
      <c r="F1259" s="23"/>
      <c r="G1259" s="6">
        <v>12000.0</v>
      </c>
      <c r="H1259" s="23"/>
      <c r="I1259" s="6">
        <v>0.0</v>
      </c>
      <c r="J1259" s="6">
        <v>0.0</v>
      </c>
      <c r="K1259" s="6">
        <v>6.0</v>
      </c>
      <c r="L1259" s="6">
        <v>0.0</v>
      </c>
      <c r="M1259" s="6">
        <v>0.0</v>
      </c>
      <c r="N1259" s="6" t="s">
        <v>61</v>
      </c>
      <c r="O1259" s="6">
        <v>0.0</v>
      </c>
      <c r="P1259" s="6">
        <v>0.0</v>
      </c>
      <c r="Q1259" s="23"/>
      <c r="R1259" s="23"/>
      <c r="S1259" s="23"/>
      <c r="T1259" s="23"/>
      <c r="U1259" s="23"/>
      <c r="V1259" s="23"/>
      <c r="W1259" s="23"/>
      <c r="X1259" s="23"/>
      <c r="Y1259" s="23"/>
      <c r="Z1259" s="23"/>
      <c r="AA1259" s="23"/>
      <c r="AB1259" s="23"/>
      <c r="AC1259" s="23"/>
      <c r="AD1259" s="23"/>
      <c r="AE1259" s="23"/>
      <c r="AF1259" s="23"/>
      <c r="AG1259" s="23"/>
      <c r="AH1259" s="23"/>
      <c r="AI1259" s="23"/>
      <c r="AJ1259" s="23"/>
      <c r="AK1259" s="23"/>
      <c r="AL1259" s="23"/>
      <c r="AM1259" s="23"/>
      <c r="AN1259" s="23"/>
      <c r="AO1259" s="23"/>
      <c r="AP1259" s="23"/>
      <c r="AQ1259" s="23"/>
      <c r="AR1259" s="6" t="s">
        <v>68</v>
      </c>
      <c r="AS1259" s="23"/>
      <c r="AT1259" s="23"/>
      <c r="AU1259" s="23"/>
      <c r="AV1259" s="23"/>
      <c r="AW1259" s="23"/>
      <c r="AX1259" s="23"/>
      <c r="AY1259" s="23"/>
      <c r="AZ1259" s="23"/>
      <c r="BA1259" s="23"/>
      <c r="BB1259" s="23"/>
      <c r="BC1259" s="23"/>
      <c r="BD1259" s="23"/>
      <c r="BE1259" s="23"/>
      <c r="BF1259" s="23"/>
    </row>
    <row r="1260" hidden="1">
      <c r="A1260" s="5">
        <v>38656.0</v>
      </c>
      <c r="B1260" s="12">
        <v>43105.0</v>
      </c>
      <c r="C1260" s="6" t="s">
        <v>21126</v>
      </c>
      <c r="D1260" s="23"/>
      <c r="E1260" s="23"/>
      <c r="F1260" s="23"/>
      <c r="G1260" s="6">
        <v>1200.0</v>
      </c>
      <c r="H1260" s="23"/>
      <c r="I1260" s="6">
        <v>0.0</v>
      </c>
      <c r="J1260" s="6">
        <v>0.0</v>
      </c>
      <c r="K1260" s="6">
        <v>6.0</v>
      </c>
      <c r="L1260" s="6">
        <v>0.0</v>
      </c>
      <c r="M1260" s="6">
        <v>0.0</v>
      </c>
      <c r="N1260" s="6" t="s">
        <v>61</v>
      </c>
      <c r="O1260" s="6">
        <v>0.0</v>
      </c>
      <c r="P1260" s="6">
        <v>0.0</v>
      </c>
      <c r="Q1260" s="23"/>
      <c r="R1260" s="23"/>
      <c r="S1260" s="23"/>
      <c r="T1260" s="23"/>
      <c r="U1260" s="23"/>
      <c r="V1260" s="23"/>
      <c r="W1260" s="23"/>
      <c r="X1260" s="23"/>
      <c r="Y1260" s="23"/>
      <c r="Z1260" s="23"/>
      <c r="AA1260" s="23"/>
      <c r="AB1260" s="23"/>
      <c r="AC1260" s="23"/>
      <c r="AD1260" s="23"/>
      <c r="AE1260" s="23"/>
      <c r="AF1260" s="23"/>
      <c r="AG1260" s="23"/>
      <c r="AH1260" s="23"/>
      <c r="AI1260" s="23"/>
      <c r="AJ1260" s="23"/>
      <c r="AK1260" s="23"/>
      <c r="AL1260" s="23"/>
      <c r="AM1260" s="23"/>
      <c r="AN1260" s="23"/>
      <c r="AO1260" s="23"/>
      <c r="AP1260" s="23"/>
      <c r="AQ1260" s="23"/>
      <c r="AR1260" s="6" t="s">
        <v>68</v>
      </c>
      <c r="AS1260" s="23"/>
      <c r="AT1260" s="23"/>
      <c r="AU1260" s="23"/>
      <c r="AV1260" s="23"/>
      <c r="AW1260" s="23"/>
      <c r="AX1260" s="23"/>
      <c r="AY1260" s="23"/>
      <c r="AZ1260" s="23"/>
      <c r="BA1260" s="23"/>
      <c r="BB1260" s="23"/>
      <c r="BC1260" s="23"/>
      <c r="BD1260" s="23"/>
      <c r="BE1260" s="23"/>
      <c r="BF1260" s="23"/>
    </row>
    <row r="1261" hidden="1">
      <c r="A1261" s="5">
        <v>40718.0</v>
      </c>
      <c r="B1261" s="6" t="s">
        <v>17414</v>
      </c>
      <c r="C1261" s="6" t="s">
        <v>21128</v>
      </c>
      <c r="D1261" s="23"/>
      <c r="E1261" s="23"/>
      <c r="F1261" s="23"/>
      <c r="G1261" s="6">
        <v>2000.0</v>
      </c>
      <c r="H1261" s="23"/>
      <c r="I1261" s="6">
        <v>0.0</v>
      </c>
      <c r="J1261" s="6">
        <v>0.0</v>
      </c>
      <c r="K1261" s="6">
        <v>6.0</v>
      </c>
      <c r="L1261" s="6">
        <v>0.0</v>
      </c>
      <c r="M1261" s="6">
        <v>0.0</v>
      </c>
      <c r="N1261" s="6" t="s">
        <v>61</v>
      </c>
      <c r="O1261" s="6">
        <v>0.0</v>
      </c>
      <c r="P1261" s="6">
        <v>0.0</v>
      </c>
      <c r="Q1261" s="23"/>
      <c r="R1261" s="23"/>
      <c r="S1261" s="23"/>
      <c r="T1261" s="23"/>
      <c r="U1261" s="23"/>
      <c r="V1261" s="23"/>
      <c r="W1261" s="23"/>
      <c r="X1261" s="23"/>
      <c r="Y1261" s="23"/>
      <c r="Z1261" s="23"/>
      <c r="AA1261" s="23"/>
      <c r="AB1261" s="23"/>
      <c r="AC1261" s="23"/>
      <c r="AD1261" s="23"/>
      <c r="AE1261" s="23"/>
      <c r="AF1261" s="23"/>
      <c r="AG1261" s="23"/>
      <c r="AH1261" s="23"/>
      <c r="AI1261" s="23"/>
      <c r="AJ1261" s="23"/>
      <c r="AK1261" s="23"/>
      <c r="AL1261" s="23"/>
      <c r="AM1261" s="23"/>
      <c r="AN1261" s="23"/>
      <c r="AO1261" s="23"/>
      <c r="AP1261" s="23"/>
      <c r="AQ1261" s="23"/>
      <c r="AR1261" s="6" t="s">
        <v>68</v>
      </c>
      <c r="AS1261" s="23"/>
      <c r="AT1261" s="23"/>
      <c r="AU1261" s="23"/>
      <c r="AV1261" s="23"/>
      <c r="AW1261" s="23"/>
      <c r="AX1261" s="23"/>
      <c r="AY1261" s="23"/>
      <c r="AZ1261" s="23"/>
      <c r="BA1261" s="23"/>
      <c r="BB1261" s="23"/>
      <c r="BC1261" s="23"/>
      <c r="BD1261" s="23"/>
      <c r="BE1261" s="23"/>
      <c r="BF1261" s="23"/>
    </row>
    <row r="1262" hidden="1">
      <c r="A1262" s="5">
        <v>44013.0</v>
      </c>
      <c r="B1262" s="16">
        <v>43385.0</v>
      </c>
      <c r="C1262" s="6" t="s">
        <v>21130</v>
      </c>
      <c r="D1262" s="23"/>
      <c r="E1262" s="23"/>
      <c r="F1262" s="23"/>
      <c r="G1262" s="6">
        <v>75000.0</v>
      </c>
      <c r="H1262" s="23"/>
      <c r="I1262" s="6">
        <v>0.0</v>
      </c>
      <c r="J1262" s="6">
        <v>0.0</v>
      </c>
      <c r="K1262" s="6">
        <v>6.0</v>
      </c>
      <c r="L1262" s="6">
        <v>0.0</v>
      </c>
      <c r="M1262" s="6">
        <v>0.0</v>
      </c>
      <c r="N1262" s="6" t="s">
        <v>61</v>
      </c>
      <c r="O1262" s="6">
        <v>0.0</v>
      </c>
      <c r="P1262" s="6">
        <v>0.0</v>
      </c>
      <c r="Q1262" s="23"/>
      <c r="R1262" s="23"/>
      <c r="S1262" s="23"/>
      <c r="T1262" s="23"/>
      <c r="U1262" s="23"/>
      <c r="V1262" s="23"/>
      <c r="W1262" s="23"/>
      <c r="X1262" s="23"/>
      <c r="Y1262" s="23"/>
      <c r="Z1262" s="23"/>
      <c r="AA1262" s="23"/>
      <c r="AB1262" s="23"/>
      <c r="AC1262" s="23"/>
      <c r="AD1262" s="23"/>
      <c r="AE1262" s="23"/>
      <c r="AF1262" s="23"/>
      <c r="AG1262" s="23"/>
      <c r="AH1262" s="23"/>
      <c r="AI1262" s="23"/>
      <c r="AJ1262" s="23"/>
      <c r="AK1262" s="23"/>
      <c r="AL1262" s="23"/>
      <c r="AM1262" s="23"/>
      <c r="AN1262" s="23"/>
      <c r="AO1262" s="23"/>
      <c r="AP1262" s="23"/>
      <c r="AQ1262" s="23"/>
      <c r="AR1262" s="6" t="s">
        <v>68</v>
      </c>
      <c r="AS1262" s="23"/>
      <c r="AT1262" s="23"/>
      <c r="AU1262" s="23"/>
      <c r="AV1262" s="22" t="s">
        <v>14924</v>
      </c>
      <c r="AW1262" s="22" t="s">
        <v>14924</v>
      </c>
      <c r="AX1262" s="23"/>
      <c r="AY1262" s="23"/>
      <c r="AZ1262" s="23"/>
      <c r="BA1262" s="23"/>
      <c r="BB1262" s="23"/>
      <c r="BC1262" s="23"/>
      <c r="BD1262" s="23"/>
      <c r="BE1262" s="23"/>
      <c r="BF1262" s="23"/>
    </row>
    <row r="1263" hidden="1">
      <c r="A1263" s="5">
        <v>38198.0</v>
      </c>
      <c r="B1263" s="6" t="s">
        <v>18988</v>
      </c>
      <c r="C1263" s="6" t="s">
        <v>21136</v>
      </c>
      <c r="D1263" s="23"/>
      <c r="E1263" s="23"/>
      <c r="F1263" s="23"/>
      <c r="G1263" s="6">
        <v>3000.0</v>
      </c>
      <c r="H1263" s="23"/>
      <c r="I1263" s="6">
        <v>0.0</v>
      </c>
      <c r="J1263" s="6">
        <v>0.0</v>
      </c>
      <c r="K1263" s="6">
        <v>6.0</v>
      </c>
      <c r="L1263" s="6">
        <v>0.0</v>
      </c>
      <c r="M1263" s="6">
        <v>0.0</v>
      </c>
      <c r="N1263" s="6" t="s">
        <v>61</v>
      </c>
      <c r="O1263" s="6">
        <v>0.0</v>
      </c>
      <c r="P1263" s="6">
        <v>0.0</v>
      </c>
      <c r="Q1263" s="23"/>
      <c r="R1263" s="23"/>
      <c r="S1263" s="23"/>
      <c r="T1263" s="23"/>
      <c r="U1263" s="23"/>
      <c r="V1263" s="23"/>
      <c r="W1263" s="23"/>
      <c r="X1263" s="23"/>
      <c r="Y1263" s="23"/>
      <c r="Z1263" s="23"/>
      <c r="AA1263" s="23"/>
      <c r="AB1263" s="23"/>
      <c r="AC1263" s="23"/>
      <c r="AD1263" s="23"/>
      <c r="AE1263" s="23"/>
      <c r="AF1263" s="23"/>
      <c r="AG1263" s="23"/>
      <c r="AH1263" s="23"/>
      <c r="AI1263" s="23"/>
      <c r="AJ1263" s="23"/>
      <c r="AK1263" s="23"/>
      <c r="AL1263" s="23"/>
      <c r="AM1263" s="23"/>
      <c r="AN1263" s="23"/>
      <c r="AO1263" s="23"/>
      <c r="AP1263" s="23"/>
      <c r="AQ1263" s="23"/>
      <c r="AR1263" s="6" t="s">
        <v>68</v>
      </c>
      <c r="AS1263" s="23"/>
      <c r="AT1263" s="23"/>
      <c r="AU1263" s="23"/>
      <c r="AV1263" s="23"/>
      <c r="AW1263" s="23"/>
      <c r="AX1263" s="23"/>
      <c r="AY1263" s="23"/>
      <c r="AZ1263" s="23"/>
      <c r="BA1263" s="23"/>
      <c r="BB1263" s="23"/>
      <c r="BC1263" s="23"/>
      <c r="BD1263" s="23"/>
      <c r="BE1263" s="23"/>
      <c r="BF1263" s="23"/>
    </row>
    <row r="1264" hidden="1">
      <c r="A1264" s="5">
        <v>37504.0</v>
      </c>
      <c r="B1264" s="6" t="s">
        <v>9694</v>
      </c>
      <c r="C1264" s="6" t="s">
        <v>21137</v>
      </c>
      <c r="D1264" s="23"/>
      <c r="E1264" s="23"/>
      <c r="F1264" s="23"/>
      <c r="G1264" s="6">
        <v>3000.0</v>
      </c>
      <c r="H1264" s="23"/>
      <c r="I1264" s="6">
        <v>0.0</v>
      </c>
      <c r="J1264" s="6">
        <v>0.0</v>
      </c>
      <c r="K1264" s="6">
        <v>6.0</v>
      </c>
      <c r="L1264" s="6">
        <v>0.0</v>
      </c>
      <c r="M1264" s="6">
        <v>0.0</v>
      </c>
      <c r="N1264" s="6" t="s">
        <v>61</v>
      </c>
      <c r="O1264" s="6">
        <v>0.0</v>
      </c>
      <c r="P1264" s="6">
        <v>0.0</v>
      </c>
      <c r="Q1264" s="23"/>
      <c r="R1264" s="23"/>
      <c r="S1264" s="23"/>
      <c r="T1264" s="23"/>
      <c r="U1264" s="23"/>
      <c r="V1264" s="23"/>
      <c r="W1264" s="23"/>
      <c r="X1264" s="23"/>
      <c r="Y1264" s="23"/>
      <c r="Z1264" s="23"/>
      <c r="AA1264" s="23"/>
      <c r="AB1264" s="23"/>
      <c r="AC1264" s="23"/>
      <c r="AD1264" s="23"/>
      <c r="AE1264" s="23"/>
      <c r="AF1264" s="23"/>
      <c r="AG1264" s="23"/>
      <c r="AH1264" s="23"/>
      <c r="AI1264" s="23"/>
      <c r="AJ1264" s="23"/>
      <c r="AK1264" s="23"/>
      <c r="AL1264" s="23"/>
      <c r="AM1264" s="23"/>
      <c r="AN1264" s="23"/>
      <c r="AO1264" s="23"/>
      <c r="AP1264" s="23"/>
      <c r="AQ1264" s="23"/>
      <c r="AR1264" s="6" t="s">
        <v>68</v>
      </c>
      <c r="AS1264" s="23"/>
      <c r="AT1264" s="23"/>
      <c r="AU1264" s="23"/>
      <c r="AV1264" s="23"/>
      <c r="AW1264" s="23"/>
      <c r="AX1264" s="23"/>
      <c r="AY1264" s="23"/>
      <c r="AZ1264" s="23"/>
      <c r="BA1264" s="23"/>
      <c r="BB1264" s="23"/>
      <c r="BC1264" s="23"/>
      <c r="BD1264" s="23"/>
      <c r="BE1264" s="23"/>
      <c r="BF1264" s="23"/>
    </row>
    <row r="1265" hidden="1">
      <c r="A1265" s="5">
        <v>38234.0</v>
      </c>
      <c r="B1265" s="6" t="s">
        <v>9659</v>
      </c>
      <c r="C1265" s="6" t="s">
        <v>21140</v>
      </c>
      <c r="D1265" s="23"/>
      <c r="E1265" s="23"/>
      <c r="F1265" s="23"/>
      <c r="G1265" s="6">
        <v>5000.0</v>
      </c>
      <c r="H1265" s="23"/>
      <c r="I1265" s="6">
        <v>0.0</v>
      </c>
      <c r="J1265" s="6">
        <v>0.0</v>
      </c>
      <c r="K1265" s="6">
        <v>6.0</v>
      </c>
      <c r="L1265" s="6">
        <v>0.0</v>
      </c>
      <c r="M1265" s="6">
        <v>0.0</v>
      </c>
      <c r="N1265" s="6" t="s">
        <v>61</v>
      </c>
      <c r="O1265" s="6">
        <v>0.0</v>
      </c>
      <c r="P1265" s="6">
        <v>0.0</v>
      </c>
      <c r="Q1265" s="23"/>
      <c r="R1265" s="23"/>
      <c r="S1265" s="23"/>
      <c r="T1265" s="23"/>
      <c r="U1265" s="23"/>
      <c r="V1265" s="23"/>
      <c r="W1265" s="23"/>
      <c r="X1265" s="23"/>
      <c r="Y1265" s="23"/>
      <c r="Z1265" s="23"/>
      <c r="AA1265" s="23"/>
      <c r="AB1265" s="23"/>
      <c r="AC1265" s="23"/>
      <c r="AD1265" s="23"/>
      <c r="AE1265" s="23"/>
      <c r="AF1265" s="23"/>
      <c r="AG1265" s="23"/>
      <c r="AH1265" s="23"/>
      <c r="AI1265" s="23"/>
      <c r="AJ1265" s="23"/>
      <c r="AK1265" s="23"/>
      <c r="AL1265" s="23"/>
      <c r="AM1265" s="23"/>
      <c r="AN1265" s="23"/>
      <c r="AO1265" s="23"/>
      <c r="AP1265" s="23"/>
      <c r="AQ1265" s="23"/>
      <c r="AR1265" s="6" t="s">
        <v>68</v>
      </c>
      <c r="AS1265" s="23"/>
      <c r="AT1265" s="23"/>
      <c r="AU1265" s="23"/>
      <c r="AV1265" s="23"/>
      <c r="AW1265" s="23"/>
      <c r="AX1265" s="23"/>
      <c r="AY1265" s="23"/>
      <c r="AZ1265" s="23"/>
      <c r="BA1265" s="23"/>
      <c r="BB1265" s="23"/>
      <c r="BC1265" s="23"/>
      <c r="BD1265" s="23"/>
      <c r="BE1265" s="23"/>
      <c r="BF1265" s="23"/>
    </row>
    <row r="1266" hidden="1">
      <c r="A1266" s="5">
        <v>42365.0</v>
      </c>
      <c r="B1266" s="6" t="s">
        <v>13245</v>
      </c>
      <c r="C1266" s="6" t="s">
        <v>21144</v>
      </c>
      <c r="D1266" s="23"/>
      <c r="E1266" s="23"/>
      <c r="F1266" s="23"/>
      <c r="G1266" s="6">
        <v>5000.0</v>
      </c>
      <c r="H1266" s="23"/>
      <c r="I1266" s="6">
        <v>0.0</v>
      </c>
      <c r="J1266" s="6">
        <v>0.0</v>
      </c>
      <c r="K1266" s="6">
        <v>6.0</v>
      </c>
      <c r="L1266" s="6">
        <v>0.0</v>
      </c>
      <c r="M1266" s="6">
        <v>0.0</v>
      </c>
      <c r="N1266" s="6" t="s">
        <v>61</v>
      </c>
      <c r="O1266" s="6">
        <v>0.0</v>
      </c>
      <c r="P1266" s="6">
        <v>0.0</v>
      </c>
      <c r="Q1266" s="23"/>
      <c r="R1266" s="23"/>
      <c r="S1266" s="23"/>
      <c r="T1266" s="23"/>
      <c r="U1266" s="23"/>
      <c r="V1266" s="23"/>
      <c r="W1266" s="23"/>
      <c r="X1266" s="23"/>
      <c r="Y1266" s="23"/>
      <c r="Z1266" s="23"/>
      <c r="AA1266" s="23"/>
      <c r="AB1266" s="23"/>
      <c r="AC1266" s="23"/>
      <c r="AD1266" s="23"/>
      <c r="AE1266" s="23"/>
      <c r="AF1266" s="23"/>
      <c r="AG1266" s="23"/>
      <c r="AH1266" s="23"/>
      <c r="AI1266" s="23"/>
      <c r="AJ1266" s="23"/>
      <c r="AK1266" s="23"/>
      <c r="AL1266" s="23"/>
      <c r="AM1266" s="23"/>
      <c r="AN1266" s="23"/>
      <c r="AO1266" s="23"/>
      <c r="AP1266" s="23"/>
      <c r="AQ1266" s="23"/>
      <c r="AR1266" s="6" t="s">
        <v>68</v>
      </c>
      <c r="AS1266" s="23"/>
      <c r="AT1266" s="23"/>
      <c r="AU1266" s="23"/>
      <c r="AV1266" s="22" t="s">
        <v>3249</v>
      </c>
      <c r="AW1266" s="22" t="s">
        <v>3250</v>
      </c>
      <c r="AX1266" s="23"/>
      <c r="AY1266" s="23"/>
      <c r="AZ1266" s="23"/>
      <c r="BA1266" s="23"/>
      <c r="BB1266" s="23"/>
      <c r="BC1266" s="23"/>
      <c r="BD1266" s="23"/>
      <c r="BE1266" s="23"/>
      <c r="BF1266" s="23"/>
    </row>
    <row r="1267" hidden="1">
      <c r="A1267" s="5">
        <v>37858.0</v>
      </c>
      <c r="B1267" s="12">
        <v>43103.0</v>
      </c>
      <c r="C1267" s="6" t="s">
        <v>21148</v>
      </c>
      <c r="D1267" s="23"/>
      <c r="E1267" s="23"/>
      <c r="F1267" s="23"/>
      <c r="G1267" s="6">
        <v>50000.0</v>
      </c>
      <c r="H1267" s="23"/>
      <c r="I1267" s="6">
        <v>0.0</v>
      </c>
      <c r="J1267" s="6">
        <v>0.0</v>
      </c>
      <c r="K1267" s="6">
        <v>6.0</v>
      </c>
      <c r="L1267" s="6">
        <v>0.0</v>
      </c>
      <c r="M1267" s="6">
        <v>0.0</v>
      </c>
      <c r="N1267" s="6" t="s">
        <v>61</v>
      </c>
      <c r="O1267" s="6">
        <v>0.0</v>
      </c>
      <c r="P1267" s="6">
        <v>0.0</v>
      </c>
      <c r="Q1267" s="23"/>
      <c r="R1267" s="23"/>
      <c r="S1267" s="23"/>
      <c r="T1267" s="23"/>
      <c r="U1267" s="23"/>
      <c r="V1267" s="23"/>
      <c r="W1267" s="23"/>
      <c r="X1267" s="23"/>
      <c r="Y1267" s="23"/>
      <c r="Z1267" s="23"/>
      <c r="AA1267" s="23"/>
      <c r="AB1267" s="23"/>
      <c r="AC1267" s="23"/>
      <c r="AD1267" s="23"/>
      <c r="AE1267" s="23"/>
      <c r="AF1267" s="23"/>
      <c r="AG1267" s="23"/>
      <c r="AH1267" s="23"/>
      <c r="AI1267" s="23"/>
      <c r="AJ1267" s="23"/>
      <c r="AK1267" s="23"/>
      <c r="AL1267" s="23"/>
      <c r="AM1267" s="23"/>
      <c r="AN1267" s="23"/>
      <c r="AO1267" s="23"/>
      <c r="AP1267" s="23"/>
      <c r="AQ1267" s="23"/>
      <c r="AR1267" s="6" t="s">
        <v>68</v>
      </c>
      <c r="AS1267" s="23"/>
      <c r="AT1267" s="23"/>
      <c r="AU1267" s="23"/>
      <c r="AV1267" s="22" t="s">
        <v>21065</v>
      </c>
      <c r="AW1267" s="22" t="s">
        <v>21065</v>
      </c>
      <c r="AX1267" s="23"/>
      <c r="AY1267" s="23"/>
      <c r="AZ1267" s="23"/>
      <c r="BA1267" s="23"/>
      <c r="BB1267" s="23"/>
      <c r="BC1267" s="23"/>
      <c r="BD1267" s="23"/>
      <c r="BE1267" s="23"/>
      <c r="BF1267" s="23"/>
    </row>
    <row r="1268" hidden="1">
      <c r="A1268" s="5">
        <v>37857.0</v>
      </c>
      <c r="B1268" s="12">
        <v>43103.0</v>
      </c>
      <c r="C1268" s="6" t="s">
        <v>21152</v>
      </c>
      <c r="D1268" s="23"/>
      <c r="E1268" s="23"/>
      <c r="F1268" s="23"/>
      <c r="G1268" s="6">
        <v>50000.0</v>
      </c>
      <c r="H1268" s="23"/>
      <c r="I1268" s="6">
        <v>0.0</v>
      </c>
      <c r="J1268" s="6">
        <v>0.0</v>
      </c>
      <c r="K1268" s="6">
        <v>6.0</v>
      </c>
      <c r="L1268" s="6">
        <v>0.0</v>
      </c>
      <c r="M1268" s="6">
        <v>0.0</v>
      </c>
      <c r="N1268" s="6" t="s">
        <v>61</v>
      </c>
      <c r="O1268" s="6">
        <v>0.0</v>
      </c>
      <c r="P1268" s="6">
        <v>0.0</v>
      </c>
      <c r="Q1268" s="23"/>
      <c r="R1268" s="23"/>
      <c r="S1268" s="23"/>
      <c r="T1268" s="23"/>
      <c r="U1268" s="23"/>
      <c r="V1268" s="23"/>
      <c r="W1268" s="23"/>
      <c r="X1268" s="23"/>
      <c r="Y1268" s="23"/>
      <c r="Z1268" s="23"/>
      <c r="AA1268" s="23"/>
      <c r="AB1268" s="23"/>
      <c r="AC1268" s="23"/>
      <c r="AD1268" s="23"/>
      <c r="AE1268" s="23"/>
      <c r="AF1268" s="23"/>
      <c r="AG1268" s="23"/>
      <c r="AH1268" s="23"/>
      <c r="AI1268" s="23"/>
      <c r="AJ1268" s="23"/>
      <c r="AK1268" s="23"/>
      <c r="AL1268" s="23"/>
      <c r="AM1268" s="23"/>
      <c r="AN1268" s="23"/>
      <c r="AO1268" s="23"/>
      <c r="AP1268" s="23"/>
      <c r="AQ1268" s="23"/>
      <c r="AR1268" s="6" t="s">
        <v>68</v>
      </c>
      <c r="AS1268" s="23"/>
      <c r="AT1268" s="23"/>
      <c r="AU1268" s="23"/>
      <c r="AV1268" s="23"/>
      <c r="AW1268" s="23"/>
      <c r="AX1268" s="23"/>
      <c r="AY1268" s="23"/>
      <c r="AZ1268" s="23"/>
      <c r="BA1268" s="23"/>
      <c r="BB1268" s="23"/>
      <c r="BC1268" s="23"/>
      <c r="BD1268" s="23"/>
      <c r="BE1268" s="23"/>
      <c r="BF1268" s="23"/>
    </row>
    <row r="1269" hidden="1">
      <c r="A1269" s="5">
        <v>37529.0</v>
      </c>
      <c r="B1269" s="6" t="s">
        <v>9950</v>
      </c>
      <c r="C1269" s="6" t="s">
        <v>21154</v>
      </c>
      <c r="D1269" s="6" t="s">
        <v>21155</v>
      </c>
      <c r="E1269" s="6">
        <v>1.127605165E9</v>
      </c>
      <c r="F1269" s="22" t="s">
        <v>21156</v>
      </c>
      <c r="G1269" s="6">
        <v>1300.0</v>
      </c>
      <c r="H1269" s="23"/>
      <c r="I1269" s="6">
        <v>0.0</v>
      </c>
      <c r="J1269" s="6">
        <v>0.0</v>
      </c>
      <c r="K1269" s="6">
        <v>6.0</v>
      </c>
      <c r="L1269" s="6">
        <v>0.0</v>
      </c>
      <c r="M1269" s="6">
        <v>0.0</v>
      </c>
      <c r="N1269" s="6" t="s">
        <v>61</v>
      </c>
      <c r="O1269" s="6">
        <v>0.0</v>
      </c>
      <c r="P1269" s="6">
        <v>0.0</v>
      </c>
      <c r="Q1269" s="6" t="s">
        <v>9950</v>
      </c>
      <c r="R1269" s="6" t="s">
        <v>9952</v>
      </c>
      <c r="S1269" s="6" t="s">
        <v>21158</v>
      </c>
      <c r="T1269" s="22" t="s">
        <v>21159</v>
      </c>
      <c r="U1269" s="6" t="s">
        <v>21160</v>
      </c>
      <c r="V1269" s="23"/>
      <c r="W1269" s="6" t="s">
        <v>5488</v>
      </c>
      <c r="X1269" s="23"/>
      <c r="Y1269" s="23"/>
      <c r="Z1269" s="23"/>
      <c r="AA1269" s="23"/>
      <c r="AB1269" s="23"/>
      <c r="AC1269" s="23"/>
      <c r="AD1269" s="6" t="s">
        <v>21161</v>
      </c>
      <c r="AE1269" s="23"/>
      <c r="AF1269" s="6" t="s">
        <v>21165</v>
      </c>
      <c r="AG1269" s="23"/>
      <c r="AH1269" s="23"/>
      <c r="AI1269" s="23"/>
      <c r="AJ1269" s="23"/>
      <c r="AK1269" s="23"/>
      <c r="AL1269" s="6" t="s">
        <v>21166</v>
      </c>
      <c r="AM1269" s="23"/>
      <c r="AN1269" s="23"/>
      <c r="AO1269" s="23"/>
      <c r="AP1269" s="23"/>
      <c r="AQ1269" s="23"/>
      <c r="AR1269" s="6" t="s">
        <v>68</v>
      </c>
      <c r="AS1269" s="23"/>
      <c r="AT1269" s="6" t="s">
        <v>21167</v>
      </c>
      <c r="AU1269" s="23"/>
      <c r="AV1269" s="22" t="s">
        <v>21159</v>
      </c>
      <c r="AW1269" s="22" t="s">
        <v>21159</v>
      </c>
      <c r="AX1269" s="23"/>
      <c r="AY1269" s="23"/>
      <c r="AZ1269" s="23"/>
      <c r="BA1269" s="23"/>
      <c r="BB1269" s="23"/>
      <c r="BC1269" s="23"/>
      <c r="BD1269" s="23"/>
      <c r="BE1269" s="23"/>
      <c r="BF1269" s="23"/>
    </row>
    <row r="1270" hidden="1">
      <c r="A1270" s="5">
        <v>37179.0</v>
      </c>
      <c r="B1270" s="6" t="s">
        <v>13022</v>
      </c>
      <c r="C1270" s="6" t="s">
        <v>21169</v>
      </c>
      <c r="D1270" s="23"/>
      <c r="E1270" s="23"/>
      <c r="F1270" s="23"/>
      <c r="G1270" s="6">
        <v>61.187</v>
      </c>
      <c r="H1270" s="23"/>
      <c r="I1270" s="6">
        <v>0.0</v>
      </c>
      <c r="J1270" s="6">
        <v>0.0</v>
      </c>
      <c r="K1270" s="6">
        <v>6.0</v>
      </c>
      <c r="L1270" s="6">
        <v>0.0</v>
      </c>
      <c r="M1270" s="6">
        <v>0.0</v>
      </c>
      <c r="N1270" s="6" t="s">
        <v>61</v>
      </c>
      <c r="O1270" s="6">
        <v>0.0</v>
      </c>
      <c r="P1270" s="6">
        <v>0.0</v>
      </c>
      <c r="Q1270" s="23"/>
      <c r="R1270" s="23"/>
      <c r="S1270" s="23"/>
      <c r="T1270" s="23"/>
      <c r="U1270" s="23"/>
      <c r="V1270" s="23"/>
      <c r="W1270" s="23"/>
      <c r="X1270" s="23"/>
      <c r="Y1270" s="23"/>
      <c r="Z1270" s="23"/>
      <c r="AA1270" s="23"/>
      <c r="AB1270" s="23"/>
      <c r="AC1270" s="23"/>
      <c r="AD1270" s="23"/>
      <c r="AE1270" s="23"/>
      <c r="AF1270" s="23"/>
      <c r="AG1270" s="23"/>
      <c r="AH1270" s="23"/>
      <c r="AI1270" s="23"/>
      <c r="AJ1270" s="23"/>
      <c r="AK1270" s="23"/>
      <c r="AL1270" s="23"/>
      <c r="AM1270" s="23"/>
      <c r="AN1270" s="23"/>
      <c r="AO1270" s="23"/>
      <c r="AP1270" s="23"/>
      <c r="AQ1270" s="23"/>
      <c r="AR1270" s="6" t="s">
        <v>68</v>
      </c>
      <c r="AS1270" s="23"/>
      <c r="AT1270" s="23"/>
      <c r="AU1270" s="23"/>
      <c r="AV1270" s="23"/>
      <c r="AW1270" s="23"/>
      <c r="AX1270" s="23"/>
      <c r="AY1270" s="23"/>
      <c r="AZ1270" s="23"/>
      <c r="BA1270" s="23"/>
      <c r="BB1270" s="23"/>
      <c r="BC1270" s="23"/>
      <c r="BD1270" s="23"/>
      <c r="BE1270" s="23"/>
      <c r="BF1270" s="23"/>
    </row>
    <row r="1271" hidden="1">
      <c r="A1271" s="5">
        <v>38247.0</v>
      </c>
      <c r="B1271" s="6" t="s">
        <v>9918</v>
      </c>
      <c r="C1271" s="6" t="s">
        <v>21174</v>
      </c>
      <c r="D1271" s="23"/>
      <c r="E1271" s="23"/>
      <c r="F1271" s="23"/>
      <c r="G1271" s="6">
        <v>1000.0</v>
      </c>
      <c r="H1271" s="23"/>
      <c r="I1271" s="6">
        <v>0.0</v>
      </c>
      <c r="J1271" s="6">
        <v>0.0</v>
      </c>
      <c r="K1271" s="6">
        <v>6.0</v>
      </c>
      <c r="L1271" s="6">
        <v>0.0</v>
      </c>
      <c r="M1271" s="6">
        <v>0.0</v>
      </c>
      <c r="N1271" s="6" t="s">
        <v>61</v>
      </c>
      <c r="O1271" s="6">
        <v>0.0</v>
      </c>
      <c r="P1271" s="6">
        <v>0.0</v>
      </c>
      <c r="Q1271" s="23"/>
      <c r="R1271" s="23"/>
      <c r="S1271" s="23"/>
      <c r="T1271" s="23"/>
      <c r="U1271" s="23"/>
      <c r="V1271" s="23"/>
      <c r="W1271" s="23"/>
      <c r="X1271" s="23"/>
      <c r="Y1271" s="23"/>
      <c r="Z1271" s="23"/>
      <c r="AA1271" s="23"/>
      <c r="AB1271" s="23"/>
      <c r="AC1271" s="23"/>
      <c r="AD1271" s="23"/>
      <c r="AE1271" s="23"/>
      <c r="AF1271" s="23"/>
      <c r="AG1271" s="23"/>
      <c r="AH1271" s="23"/>
      <c r="AI1271" s="23"/>
      <c r="AJ1271" s="23"/>
      <c r="AK1271" s="23"/>
      <c r="AL1271" s="23"/>
      <c r="AM1271" s="23"/>
      <c r="AN1271" s="23"/>
      <c r="AO1271" s="23"/>
      <c r="AP1271" s="23"/>
      <c r="AQ1271" s="23"/>
      <c r="AR1271" s="6" t="s">
        <v>68</v>
      </c>
      <c r="AS1271" s="23"/>
      <c r="AT1271" s="23"/>
      <c r="AU1271" s="23"/>
      <c r="AV1271" s="23"/>
      <c r="AW1271" s="23"/>
      <c r="AX1271" s="23"/>
      <c r="AY1271" s="23"/>
      <c r="AZ1271" s="23"/>
      <c r="BA1271" s="23"/>
      <c r="BB1271" s="23"/>
      <c r="BC1271" s="23"/>
      <c r="BD1271" s="23"/>
      <c r="BE1271" s="23"/>
      <c r="BF1271" s="23"/>
    </row>
    <row r="1272" hidden="1">
      <c r="A1272" s="5">
        <v>37735.0</v>
      </c>
      <c r="B1272" s="6" t="s">
        <v>9605</v>
      </c>
      <c r="C1272" s="6" t="s">
        <v>21177</v>
      </c>
      <c r="D1272" s="23"/>
      <c r="E1272" s="23"/>
      <c r="F1272" s="23"/>
      <c r="G1272" s="6">
        <v>100.0</v>
      </c>
      <c r="H1272" s="23"/>
      <c r="I1272" s="6">
        <v>0.0</v>
      </c>
      <c r="J1272" s="6">
        <v>0.0</v>
      </c>
      <c r="K1272" s="6">
        <v>6.0</v>
      </c>
      <c r="L1272" s="6">
        <v>0.0</v>
      </c>
      <c r="M1272" s="6">
        <v>0.0</v>
      </c>
      <c r="N1272" s="6" t="s">
        <v>61</v>
      </c>
      <c r="O1272" s="6">
        <v>0.0</v>
      </c>
      <c r="P1272" s="6">
        <v>0.0</v>
      </c>
      <c r="Q1272" s="6" t="s">
        <v>11342</v>
      </c>
      <c r="R1272" s="6" t="s">
        <v>11343</v>
      </c>
      <c r="S1272" s="23"/>
      <c r="T1272" s="23"/>
      <c r="U1272" s="23"/>
      <c r="V1272" s="23"/>
      <c r="W1272" s="6" t="s">
        <v>21178</v>
      </c>
      <c r="X1272" s="23"/>
      <c r="Y1272" s="23"/>
      <c r="Z1272" s="23"/>
      <c r="AA1272" s="23"/>
      <c r="AB1272" s="23"/>
      <c r="AC1272" s="6" t="s">
        <v>21179</v>
      </c>
      <c r="AD1272" s="6" t="s">
        <v>21180</v>
      </c>
      <c r="AE1272" s="6" t="s">
        <v>21181</v>
      </c>
      <c r="AF1272" s="6" t="s">
        <v>21182</v>
      </c>
      <c r="AG1272" s="23"/>
      <c r="AH1272" s="23"/>
      <c r="AI1272" s="23"/>
      <c r="AJ1272" s="23"/>
      <c r="AK1272" s="23"/>
      <c r="AL1272" s="6" t="s">
        <v>21183</v>
      </c>
      <c r="AM1272" s="23"/>
      <c r="AN1272" s="23"/>
      <c r="AO1272" s="23"/>
      <c r="AP1272" s="23"/>
      <c r="AQ1272" s="23"/>
      <c r="AR1272" s="6" t="s">
        <v>68</v>
      </c>
      <c r="AS1272" s="23"/>
      <c r="AT1272" s="23"/>
      <c r="AU1272" s="23"/>
      <c r="AV1272" s="22" t="s">
        <v>17680</v>
      </c>
      <c r="AW1272" s="22" t="s">
        <v>17680</v>
      </c>
      <c r="AX1272" s="23"/>
      <c r="AY1272" s="23"/>
      <c r="AZ1272" s="23"/>
      <c r="BA1272" s="23"/>
      <c r="BB1272" s="23"/>
      <c r="BC1272" s="23"/>
      <c r="BD1272" s="23"/>
      <c r="BE1272" s="23"/>
      <c r="BF1272" s="23"/>
    </row>
    <row r="1273" hidden="1">
      <c r="A1273" s="5">
        <v>37135.0</v>
      </c>
      <c r="B1273" s="6" t="s">
        <v>14622</v>
      </c>
      <c r="C1273" s="6" t="s">
        <v>21188</v>
      </c>
      <c r="D1273" s="23"/>
      <c r="E1273" s="23"/>
      <c r="F1273" s="23"/>
      <c r="G1273" s="6">
        <v>60000.0</v>
      </c>
      <c r="H1273" s="23"/>
      <c r="I1273" s="6">
        <v>0.0</v>
      </c>
      <c r="J1273" s="6">
        <v>0.0</v>
      </c>
      <c r="K1273" s="6">
        <v>6.0</v>
      </c>
      <c r="L1273" s="6">
        <v>0.0</v>
      </c>
      <c r="M1273" s="6">
        <v>0.0</v>
      </c>
      <c r="N1273" s="6" t="s">
        <v>61</v>
      </c>
      <c r="O1273" s="6">
        <v>0.0</v>
      </c>
      <c r="P1273" s="6">
        <v>0.0</v>
      </c>
      <c r="Q1273" s="23"/>
      <c r="R1273" s="23"/>
      <c r="S1273" s="23"/>
      <c r="T1273" s="23"/>
      <c r="U1273" s="23"/>
      <c r="V1273" s="23"/>
      <c r="W1273" s="23"/>
      <c r="X1273" s="23"/>
      <c r="Y1273" s="23"/>
      <c r="Z1273" s="23"/>
      <c r="AA1273" s="23"/>
      <c r="AB1273" s="23"/>
      <c r="AC1273" s="23"/>
      <c r="AD1273" s="23"/>
      <c r="AE1273" s="23"/>
      <c r="AF1273" s="23"/>
      <c r="AG1273" s="23"/>
      <c r="AH1273" s="23"/>
      <c r="AI1273" s="23"/>
      <c r="AJ1273" s="23"/>
      <c r="AK1273" s="23"/>
      <c r="AL1273" s="23"/>
      <c r="AM1273" s="23"/>
      <c r="AN1273" s="23"/>
      <c r="AO1273" s="23"/>
      <c r="AP1273" s="23"/>
      <c r="AQ1273" s="23"/>
      <c r="AR1273" s="6" t="s">
        <v>68</v>
      </c>
      <c r="AS1273" s="23"/>
      <c r="AT1273" s="23"/>
      <c r="AU1273" s="23"/>
      <c r="AV1273" s="23"/>
      <c r="AW1273" s="23"/>
      <c r="AX1273" s="23"/>
      <c r="AY1273" s="23"/>
      <c r="AZ1273" s="23"/>
      <c r="BA1273" s="23"/>
      <c r="BB1273" s="23"/>
      <c r="BC1273" s="23"/>
      <c r="BD1273" s="23"/>
      <c r="BE1273" s="23"/>
      <c r="BF1273" s="23"/>
    </row>
    <row r="1274" hidden="1">
      <c r="A1274" s="5">
        <v>37136.0</v>
      </c>
      <c r="B1274" s="6" t="s">
        <v>14622</v>
      </c>
      <c r="C1274" s="6" t="s">
        <v>21191</v>
      </c>
      <c r="D1274" s="23"/>
      <c r="E1274" s="23"/>
      <c r="F1274" s="23"/>
      <c r="G1274" s="6">
        <v>10000.0</v>
      </c>
      <c r="H1274" s="23"/>
      <c r="I1274" s="6">
        <v>0.0</v>
      </c>
      <c r="J1274" s="6">
        <v>0.0</v>
      </c>
      <c r="K1274" s="6">
        <v>6.0</v>
      </c>
      <c r="L1274" s="6">
        <v>0.0</v>
      </c>
      <c r="M1274" s="6">
        <v>0.0</v>
      </c>
      <c r="N1274" s="6" t="s">
        <v>61</v>
      </c>
      <c r="O1274" s="6">
        <v>0.0</v>
      </c>
      <c r="P1274" s="6">
        <v>0.0</v>
      </c>
      <c r="Q1274" s="23"/>
      <c r="R1274" s="23"/>
      <c r="S1274" s="23"/>
      <c r="T1274" s="23"/>
      <c r="U1274" s="23"/>
      <c r="V1274" s="23"/>
      <c r="W1274" s="23"/>
      <c r="X1274" s="23"/>
      <c r="Y1274" s="23"/>
      <c r="Z1274" s="23"/>
      <c r="AA1274" s="23"/>
      <c r="AB1274" s="23"/>
      <c r="AC1274" s="23"/>
      <c r="AD1274" s="23"/>
      <c r="AE1274" s="23"/>
      <c r="AF1274" s="23"/>
      <c r="AG1274" s="23"/>
      <c r="AH1274" s="23"/>
      <c r="AI1274" s="23"/>
      <c r="AJ1274" s="23"/>
      <c r="AK1274" s="23"/>
      <c r="AL1274" s="23"/>
      <c r="AM1274" s="23"/>
      <c r="AN1274" s="23"/>
      <c r="AO1274" s="23"/>
      <c r="AP1274" s="23"/>
      <c r="AQ1274" s="23"/>
      <c r="AR1274" s="6" t="s">
        <v>68</v>
      </c>
      <c r="AS1274" s="23"/>
      <c r="AT1274" s="23"/>
      <c r="AU1274" s="23"/>
      <c r="AV1274" s="22" t="s">
        <v>21192</v>
      </c>
      <c r="AW1274" s="22" t="s">
        <v>21192</v>
      </c>
      <c r="AX1274" s="23"/>
      <c r="AY1274" s="23"/>
      <c r="AZ1274" s="23"/>
      <c r="BA1274" s="23"/>
      <c r="BB1274" s="23"/>
      <c r="BC1274" s="23"/>
      <c r="BD1274" s="23"/>
      <c r="BE1274" s="23"/>
      <c r="BF1274" s="23"/>
    </row>
    <row r="1275" hidden="1">
      <c r="A1275" s="5">
        <v>38985.0</v>
      </c>
      <c r="B1275" s="6" t="s">
        <v>9700</v>
      </c>
      <c r="C1275" s="6" t="s">
        <v>2704</v>
      </c>
      <c r="D1275" s="23"/>
      <c r="E1275" s="23"/>
      <c r="F1275" s="23"/>
      <c r="G1275" s="6">
        <v>12121.0</v>
      </c>
      <c r="H1275" s="23"/>
      <c r="I1275" s="6">
        <v>0.0</v>
      </c>
      <c r="J1275" s="6">
        <v>0.0</v>
      </c>
      <c r="K1275" s="6">
        <v>6.0</v>
      </c>
      <c r="L1275" s="6">
        <v>0.0</v>
      </c>
      <c r="M1275" s="6">
        <v>0.0</v>
      </c>
      <c r="N1275" s="6" t="s">
        <v>61</v>
      </c>
      <c r="O1275" s="6">
        <v>0.0</v>
      </c>
      <c r="P1275" s="6">
        <v>0.0</v>
      </c>
      <c r="Q1275" s="23"/>
      <c r="R1275" s="23"/>
      <c r="S1275" s="23"/>
      <c r="T1275" s="23"/>
      <c r="U1275" s="23"/>
      <c r="V1275" s="23"/>
      <c r="W1275" s="23"/>
      <c r="X1275" s="23"/>
      <c r="Y1275" s="23"/>
      <c r="Z1275" s="23"/>
      <c r="AA1275" s="23"/>
      <c r="AB1275" s="23"/>
      <c r="AC1275" s="23"/>
      <c r="AD1275" s="23"/>
      <c r="AE1275" s="23"/>
      <c r="AF1275" s="23"/>
      <c r="AG1275" s="23"/>
      <c r="AH1275" s="23"/>
      <c r="AI1275" s="23"/>
      <c r="AJ1275" s="23"/>
      <c r="AK1275" s="23"/>
      <c r="AL1275" s="23"/>
      <c r="AM1275" s="23"/>
      <c r="AN1275" s="23"/>
      <c r="AO1275" s="23"/>
      <c r="AP1275" s="23"/>
      <c r="AQ1275" s="23"/>
      <c r="AR1275" s="6" t="s">
        <v>68</v>
      </c>
      <c r="AS1275" s="23"/>
      <c r="AT1275" s="23"/>
      <c r="AU1275" s="23"/>
      <c r="AV1275" s="23"/>
      <c r="AW1275" s="23"/>
      <c r="AX1275" s="23"/>
      <c r="AY1275" s="23"/>
      <c r="AZ1275" s="23"/>
      <c r="BA1275" s="23"/>
      <c r="BB1275" s="23"/>
      <c r="BC1275" s="23"/>
      <c r="BD1275" s="23"/>
      <c r="BE1275" s="23"/>
      <c r="BF1275" s="23"/>
    </row>
    <row r="1276">
      <c r="A1276" s="5">
        <v>41169.0</v>
      </c>
      <c r="B1276" s="12">
        <v>43111.0</v>
      </c>
      <c r="C1276" s="6" t="s">
        <v>21199</v>
      </c>
      <c r="D1276" s="6" t="s">
        <v>21200</v>
      </c>
      <c r="E1276" s="6" t="s">
        <v>21201</v>
      </c>
      <c r="F1276" s="22" t="s">
        <v>21202</v>
      </c>
      <c r="G1276" s="6">
        <v>6500.0</v>
      </c>
      <c r="H1276" s="6">
        <v>25.0</v>
      </c>
      <c r="I1276" s="6">
        <v>0.0</v>
      </c>
      <c r="J1276" s="6">
        <v>1.5</v>
      </c>
      <c r="K1276" s="6">
        <v>6.0</v>
      </c>
      <c r="L1276" s="6">
        <v>3.75</v>
      </c>
      <c r="M1276" s="6">
        <v>1.13</v>
      </c>
      <c r="N1276" s="6" t="s">
        <v>61</v>
      </c>
      <c r="O1276" s="6">
        <v>1.0</v>
      </c>
      <c r="P1276" s="6">
        <v>0.0</v>
      </c>
      <c r="Q1276" s="12">
        <v>43111.0</v>
      </c>
      <c r="R1276" s="6" t="s">
        <v>21204</v>
      </c>
      <c r="S1276" s="6" t="s">
        <v>21205</v>
      </c>
      <c r="T1276" s="22" t="s">
        <v>21206</v>
      </c>
      <c r="U1276" s="6" t="s">
        <v>21208</v>
      </c>
      <c r="V1276" s="23"/>
      <c r="W1276" s="6" t="s">
        <v>21209</v>
      </c>
      <c r="X1276" s="23"/>
      <c r="Y1276" s="23"/>
      <c r="Z1276" s="23"/>
      <c r="AA1276" s="23"/>
      <c r="AB1276" s="23"/>
      <c r="AC1276" s="6" t="s">
        <v>21199</v>
      </c>
      <c r="AD1276" s="6" t="s">
        <v>21210</v>
      </c>
      <c r="AE1276" s="6" t="s">
        <v>21211</v>
      </c>
      <c r="AF1276" s="6" t="s">
        <v>21212</v>
      </c>
      <c r="AG1276" s="23"/>
      <c r="AH1276" s="23"/>
      <c r="AI1276" s="23"/>
      <c r="AJ1276" s="23"/>
      <c r="AK1276" s="23"/>
      <c r="AL1276" s="23"/>
      <c r="AM1276" s="23"/>
      <c r="AN1276" s="23"/>
      <c r="AO1276" s="23"/>
      <c r="AP1276" s="23"/>
      <c r="AQ1276" s="23"/>
      <c r="AR1276" s="6" t="s">
        <v>9132</v>
      </c>
      <c r="AS1276" s="23"/>
      <c r="AT1276" s="23"/>
      <c r="AU1276" s="23"/>
      <c r="AV1276" s="22" t="s">
        <v>21213</v>
      </c>
      <c r="AW1276" s="22" t="s">
        <v>21213</v>
      </c>
      <c r="AX1276" s="22" t="s">
        <v>21218</v>
      </c>
      <c r="AY1276" s="23"/>
      <c r="AZ1276" s="23"/>
      <c r="BA1276" s="22" t="s">
        <v>21219</v>
      </c>
      <c r="BB1276" s="22" t="s">
        <v>21220</v>
      </c>
      <c r="BC1276" s="23"/>
      <c r="BD1276" s="23"/>
      <c r="BE1276" s="23"/>
      <c r="BF1276" s="23"/>
    </row>
    <row r="1277" hidden="1">
      <c r="A1277" s="5">
        <v>39748.0</v>
      </c>
      <c r="B1277" s="12">
        <v>43166.0</v>
      </c>
      <c r="C1277" s="6" t="s">
        <v>21224</v>
      </c>
      <c r="D1277" s="23"/>
      <c r="E1277" s="23"/>
      <c r="F1277" s="23"/>
      <c r="G1277" s="6">
        <v>50000.0</v>
      </c>
      <c r="H1277" s="23"/>
      <c r="I1277" s="6">
        <v>0.0</v>
      </c>
      <c r="J1277" s="6">
        <v>0.0</v>
      </c>
      <c r="K1277" s="6">
        <v>6.0</v>
      </c>
      <c r="L1277" s="6">
        <v>0.0</v>
      </c>
      <c r="M1277" s="6">
        <v>0.0</v>
      </c>
      <c r="N1277" s="6" t="s">
        <v>61</v>
      </c>
      <c r="O1277" s="6">
        <v>0.0</v>
      </c>
      <c r="P1277" s="6">
        <v>0.0</v>
      </c>
      <c r="Q1277" s="23"/>
      <c r="R1277" s="23"/>
      <c r="S1277" s="23"/>
      <c r="T1277" s="23"/>
      <c r="U1277" s="23"/>
      <c r="V1277" s="23"/>
      <c r="W1277" s="23"/>
      <c r="X1277" s="23"/>
      <c r="Y1277" s="23"/>
      <c r="Z1277" s="23"/>
      <c r="AA1277" s="23"/>
      <c r="AB1277" s="23"/>
      <c r="AC1277" s="23"/>
      <c r="AD1277" s="23"/>
      <c r="AE1277" s="23"/>
      <c r="AF1277" s="23"/>
      <c r="AG1277" s="23"/>
      <c r="AH1277" s="23"/>
      <c r="AI1277" s="23"/>
      <c r="AJ1277" s="23"/>
      <c r="AK1277" s="23"/>
      <c r="AL1277" s="23"/>
      <c r="AM1277" s="23"/>
      <c r="AN1277" s="23"/>
      <c r="AO1277" s="23"/>
      <c r="AP1277" s="23"/>
      <c r="AQ1277" s="23"/>
      <c r="AR1277" s="6" t="s">
        <v>68</v>
      </c>
      <c r="AS1277" s="23"/>
      <c r="AT1277" s="23"/>
      <c r="AU1277" s="23"/>
      <c r="AV1277" s="23"/>
      <c r="AW1277" s="23"/>
      <c r="AX1277" s="23"/>
      <c r="AY1277" s="23"/>
      <c r="AZ1277" s="23"/>
      <c r="BA1277" s="23"/>
      <c r="BB1277" s="23"/>
      <c r="BC1277" s="23"/>
      <c r="BD1277" s="23"/>
      <c r="BE1277" s="23"/>
      <c r="BF1277" s="23"/>
    </row>
    <row r="1278" hidden="1">
      <c r="A1278" s="5">
        <v>40714.0</v>
      </c>
      <c r="B1278" s="6" t="s">
        <v>19968</v>
      </c>
      <c r="C1278" s="6" t="s">
        <v>21225</v>
      </c>
      <c r="D1278" s="23"/>
      <c r="E1278" s="23"/>
      <c r="F1278" s="23"/>
      <c r="G1278" s="6">
        <v>5.0E7</v>
      </c>
      <c r="H1278" s="23"/>
      <c r="I1278" s="6">
        <v>0.0</v>
      </c>
      <c r="J1278" s="6">
        <v>0.0</v>
      </c>
      <c r="K1278" s="6">
        <v>6.0</v>
      </c>
      <c r="L1278" s="6">
        <v>0.0</v>
      </c>
      <c r="M1278" s="6">
        <v>0.0</v>
      </c>
      <c r="N1278" s="6" t="s">
        <v>61</v>
      </c>
      <c r="O1278" s="6">
        <v>0.0</v>
      </c>
      <c r="P1278" s="6">
        <v>0.0</v>
      </c>
      <c r="Q1278" s="23"/>
      <c r="R1278" s="23"/>
      <c r="S1278" s="23"/>
      <c r="T1278" s="23"/>
      <c r="U1278" s="23"/>
      <c r="V1278" s="23"/>
      <c r="W1278" s="23"/>
      <c r="X1278" s="23"/>
      <c r="Y1278" s="23"/>
      <c r="Z1278" s="23"/>
      <c r="AA1278" s="23"/>
      <c r="AB1278" s="23"/>
      <c r="AC1278" s="23"/>
      <c r="AD1278" s="23"/>
      <c r="AE1278" s="23"/>
      <c r="AF1278" s="23"/>
      <c r="AG1278" s="23"/>
      <c r="AH1278" s="23"/>
      <c r="AI1278" s="23"/>
      <c r="AJ1278" s="23"/>
      <c r="AK1278" s="23"/>
      <c r="AL1278" s="23"/>
      <c r="AM1278" s="23"/>
      <c r="AN1278" s="23"/>
      <c r="AO1278" s="23"/>
      <c r="AP1278" s="23"/>
      <c r="AQ1278" s="23"/>
      <c r="AR1278" s="6" t="s">
        <v>68</v>
      </c>
      <c r="AS1278" s="23"/>
      <c r="AT1278" s="23"/>
      <c r="AU1278" s="23"/>
      <c r="AV1278" s="22" t="s">
        <v>21229</v>
      </c>
      <c r="AW1278" s="22" t="s">
        <v>21229</v>
      </c>
      <c r="AX1278" s="23"/>
      <c r="AY1278" s="23"/>
      <c r="AZ1278" s="23"/>
      <c r="BA1278" s="23"/>
      <c r="BB1278" s="23"/>
      <c r="BC1278" s="23"/>
      <c r="BD1278" s="23"/>
      <c r="BE1278" s="23"/>
      <c r="BF1278" s="23"/>
    </row>
    <row r="1279" hidden="1">
      <c r="A1279" s="5">
        <v>38670.0</v>
      </c>
      <c r="B1279" s="12">
        <v>43105.0</v>
      </c>
      <c r="C1279" s="6" t="s">
        <v>21232</v>
      </c>
      <c r="D1279" s="23"/>
      <c r="E1279" s="23"/>
      <c r="F1279" s="23"/>
      <c r="G1279" s="6">
        <v>15000.0</v>
      </c>
      <c r="H1279" s="23"/>
      <c r="I1279" s="6">
        <v>0.0</v>
      </c>
      <c r="J1279" s="6">
        <v>0.0</v>
      </c>
      <c r="K1279" s="6">
        <v>6.0</v>
      </c>
      <c r="L1279" s="6">
        <v>0.0</v>
      </c>
      <c r="M1279" s="6">
        <v>0.0</v>
      </c>
      <c r="N1279" s="6" t="s">
        <v>61</v>
      </c>
      <c r="O1279" s="6">
        <v>0.0</v>
      </c>
      <c r="P1279" s="6">
        <v>0.0</v>
      </c>
      <c r="Q1279" s="23"/>
      <c r="R1279" s="23"/>
      <c r="S1279" s="23"/>
      <c r="T1279" s="23"/>
      <c r="U1279" s="23"/>
      <c r="V1279" s="23"/>
      <c r="W1279" s="23"/>
      <c r="X1279" s="23"/>
      <c r="Y1279" s="23"/>
      <c r="Z1279" s="23"/>
      <c r="AA1279" s="23"/>
      <c r="AB1279" s="23"/>
      <c r="AC1279" s="23"/>
      <c r="AD1279" s="23"/>
      <c r="AE1279" s="23"/>
      <c r="AF1279" s="23"/>
      <c r="AG1279" s="23"/>
      <c r="AH1279" s="23"/>
      <c r="AI1279" s="23"/>
      <c r="AJ1279" s="23"/>
      <c r="AK1279" s="23"/>
      <c r="AL1279" s="23"/>
      <c r="AM1279" s="23"/>
      <c r="AN1279" s="23"/>
      <c r="AO1279" s="23"/>
      <c r="AP1279" s="23"/>
      <c r="AQ1279" s="23"/>
      <c r="AR1279" s="6" t="s">
        <v>68</v>
      </c>
      <c r="AS1279" s="23"/>
      <c r="AT1279" s="23"/>
      <c r="AU1279" s="23"/>
      <c r="AV1279" s="23"/>
      <c r="AW1279" s="23"/>
      <c r="AX1279" s="23"/>
      <c r="AY1279" s="23"/>
      <c r="AZ1279" s="23"/>
      <c r="BA1279" s="23"/>
      <c r="BB1279" s="23"/>
      <c r="BC1279" s="23"/>
      <c r="BD1279" s="23"/>
      <c r="BE1279" s="23"/>
      <c r="BF1279" s="23"/>
    </row>
    <row r="1280" hidden="1">
      <c r="A1280" s="5">
        <v>37920.0</v>
      </c>
      <c r="B1280" s="12">
        <v>43254.0</v>
      </c>
      <c r="C1280" s="6" t="s">
        <v>21234</v>
      </c>
      <c r="D1280" s="23"/>
      <c r="E1280" s="23"/>
      <c r="F1280" s="23"/>
      <c r="G1280" s="6">
        <v>2000.0</v>
      </c>
      <c r="H1280" s="23"/>
      <c r="I1280" s="6">
        <v>0.0</v>
      </c>
      <c r="J1280" s="6">
        <v>0.0</v>
      </c>
      <c r="K1280" s="6">
        <v>6.0</v>
      </c>
      <c r="L1280" s="6">
        <v>0.0</v>
      </c>
      <c r="M1280" s="6">
        <v>0.0</v>
      </c>
      <c r="N1280" s="6" t="s">
        <v>61</v>
      </c>
      <c r="O1280" s="6">
        <v>0.0</v>
      </c>
      <c r="P1280" s="6">
        <v>0.0</v>
      </c>
      <c r="Q1280" s="23"/>
      <c r="R1280" s="23"/>
      <c r="S1280" s="23"/>
      <c r="T1280" s="23"/>
      <c r="U1280" s="23"/>
      <c r="V1280" s="23"/>
      <c r="W1280" s="23"/>
      <c r="X1280" s="23"/>
      <c r="Y1280" s="23"/>
      <c r="Z1280" s="23"/>
      <c r="AA1280" s="23"/>
      <c r="AB1280" s="23"/>
      <c r="AC1280" s="23"/>
      <c r="AD1280" s="23"/>
      <c r="AE1280" s="23"/>
      <c r="AF1280" s="23"/>
      <c r="AG1280" s="23"/>
      <c r="AH1280" s="23"/>
      <c r="AI1280" s="23"/>
      <c r="AJ1280" s="23"/>
      <c r="AK1280" s="23"/>
      <c r="AL1280" s="23"/>
      <c r="AM1280" s="23"/>
      <c r="AN1280" s="23"/>
      <c r="AO1280" s="23"/>
      <c r="AP1280" s="23"/>
      <c r="AQ1280" s="23"/>
      <c r="AR1280" s="6" t="s">
        <v>68</v>
      </c>
      <c r="AS1280" s="23"/>
      <c r="AT1280" s="23"/>
      <c r="AU1280" s="23"/>
      <c r="AV1280" s="23"/>
      <c r="AW1280" s="23"/>
      <c r="AX1280" s="23"/>
      <c r="AY1280" s="23"/>
      <c r="AZ1280" s="23"/>
      <c r="BA1280" s="23"/>
      <c r="BB1280" s="23"/>
      <c r="BC1280" s="23"/>
      <c r="BD1280" s="23"/>
      <c r="BE1280" s="23"/>
      <c r="BF1280" s="23"/>
    </row>
    <row r="1281" hidden="1">
      <c r="A1281" s="5">
        <v>40482.0</v>
      </c>
      <c r="B1281" s="12">
        <v>43381.0</v>
      </c>
      <c r="C1281" s="6" t="s">
        <v>21235</v>
      </c>
      <c r="D1281" s="23"/>
      <c r="E1281" s="23"/>
      <c r="F1281" s="23"/>
      <c r="G1281" s="6">
        <v>3000.0</v>
      </c>
      <c r="H1281" s="23"/>
      <c r="I1281" s="6">
        <v>0.0</v>
      </c>
      <c r="J1281" s="6">
        <v>0.0</v>
      </c>
      <c r="K1281" s="6">
        <v>6.0</v>
      </c>
      <c r="L1281" s="6">
        <v>0.0</v>
      </c>
      <c r="M1281" s="6">
        <v>0.0</v>
      </c>
      <c r="N1281" s="6" t="s">
        <v>61</v>
      </c>
      <c r="O1281" s="6">
        <v>0.0</v>
      </c>
      <c r="P1281" s="6">
        <v>0.0</v>
      </c>
      <c r="Q1281" s="23"/>
      <c r="R1281" s="23"/>
      <c r="S1281" s="23"/>
      <c r="T1281" s="23"/>
      <c r="U1281" s="23"/>
      <c r="V1281" s="23"/>
      <c r="W1281" s="23"/>
      <c r="X1281" s="23"/>
      <c r="Y1281" s="23"/>
      <c r="Z1281" s="23"/>
      <c r="AA1281" s="23"/>
      <c r="AB1281" s="23"/>
      <c r="AC1281" s="23"/>
      <c r="AD1281" s="23"/>
      <c r="AE1281" s="23"/>
      <c r="AF1281" s="23"/>
      <c r="AG1281" s="23"/>
      <c r="AH1281" s="23"/>
      <c r="AI1281" s="23"/>
      <c r="AJ1281" s="23"/>
      <c r="AK1281" s="23"/>
      <c r="AL1281" s="23"/>
      <c r="AM1281" s="23"/>
      <c r="AN1281" s="23"/>
      <c r="AO1281" s="23"/>
      <c r="AP1281" s="23"/>
      <c r="AQ1281" s="23"/>
      <c r="AR1281" s="6" t="s">
        <v>68</v>
      </c>
      <c r="AS1281" s="23"/>
      <c r="AT1281" s="23"/>
      <c r="AU1281" s="23"/>
      <c r="AV1281" s="23"/>
      <c r="AW1281" s="23"/>
      <c r="AX1281" s="23"/>
      <c r="AY1281" s="23"/>
      <c r="AZ1281" s="23"/>
      <c r="BA1281" s="23"/>
      <c r="BB1281" s="23"/>
      <c r="BC1281" s="23"/>
      <c r="BD1281" s="23"/>
      <c r="BE1281" s="23"/>
      <c r="BF1281" s="23"/>
    </row>
    <row r="1282" hidden="1">
      <c r="A1282" s="5">
        <v>39774.0</v>
      </c>
      <c r="B1282" s="12">
        <v>43197.0</v>
      </c>
      <c r="C1282" s="6" t="s">
        <v>21239</v>
      </c>
      <c r="D1282" s="23"/>
      <c r="E1282" s="23"/>
      <c r="F1282" s="23"/>
      <c r="G1282" s="6">
        <v>300000.0</v>
      </c>
      <c r="H1282" s="23"/>
      <c r="I1282" s="6">
        <v>0.0</v>
      </c>
      <c r="J1282" s="6">
        <v>0.0</v>
      </c>
      <c r="K1282" s="6">
        <v>6.0</v>
      </c>
      <c r="L1282" s="6">
        <v>0.0</v>
      </c>
      <c r="M1282" s="6">
        <v>0.0</v>
      </c>
      <c r="N1282" s="6" t="s">
        <v>61</v>
      </c>
      <c r="O1282" s="6">
        <v>0.0</v>
      </c>
      <c r="P1282" s="6">
        <v>0.0</v>
      </c>
      <c r="Q1282" s="23"/>
      <c r="R1282" s="23"/>
      <c r="S1282" s="23"/>
      <c r="T1282" s="23"/>
      <c r="U1282" s="23"/>
      <c r="V1282" s="23"/>
      <c r="W1282" s="23"/>
      <c r="X1282" s="23"/>
      <c r="Y1282" s="23"/>
      <c r="Z1282" s="23"/>
      <c r="AA1282" s="23"/>
      <c r="AB1282" s="23"/>
      <c r="AC1282" s="23"/>
      <c r="AD1282" s="23"/>
      <c r="AE1282" s="23"/>
      <c r="AF1282" s="23"/>
      <c r="AG1282" s="23"/>
      <c r="AH1282" s="23"/>
      <c r="AI1282" s="23"/>
      <c r="AJ1282" s="23"/>
      <c r="AK1282" s="23"/>
      <c r="AL1282" s="23"/>
      <c r="AM1282" s="23"/>
      <c r="AN1282" s="23"/>
      <c r="AO1282" s="23"/>
      <c r="AP1282" s="23"/>
      <c r="AQ1282" s="23"/>
      <c r="AR1282" s="6" t="s">
        <v>68</v>
      </c>
      <c r="AS1282" s="23"/>
      <c r="AT1282" s="23"/>
      <c r="AU1282" s="23"/>
      <c r="AV1282" s="22" t="s">
        <v>13347</v>
      </c>
      <c r="AW1282" s="22" t="s">
        <v>13347</v>
      </c>
      <c r="AX1282" s="22" t="s">
        <v>13350</v>
      </c>
      <c r="AY1282" s="23"/>
      <c r="AZ1282" s="23"/>
      <c r="BA1282" s="22" t="s">
        <v>13356</v>
      </c>
      <c r="BB1282" s="22" t="s">
        <v>13364</v>
      </c>
      <c r="BC1282" s="23"/>
      <c r="BD1282" s="23"/>
      <c r="BE1282" s="23"/>
      <c r="BF1282" s="23"/>
    </row>
    <row r="1283" hidden="1">
      <c r="A1283" s="5">
        <v>40711.0</v>
      </c>
      <c r="B1283" s="6" t="s">
        <v>19968</v>
      </c>
      <c r="C1283" s="6" t="s">
        <v>21250</v>
      </c>
      <c r="D1283" s="23"/>
      <c r="E1283" s="23"/>
      <c r="F1283" s="23"/>
      <c r="G1283" s="6">
        <v>40.0</v>
      </c>
      <c r="H1283" s="23"/>
      <c r="I1283" s="6">
        <v>0.0</v>
      </c>
      <c r="J1283" s="6">
        <v>0.0</v>
      </c>
      <c r="K1283" s="6">
        <v>6.0</v>
      </c>
      <c r="L1283" s="6">
        <v>0.0</v>
      </c>
      <c r="M1283" s="6">
        <v>0.0</v>
      </c>
      <c r="N1283" s="6" t="s">
        <v>61</v>
      </c>
      <c r="O1283" s="6">
        <v>0.0</v>
      </c>
      <c r="P1283" s="6">
        <v>0.0</v>
      </c>
      <c r="Q1283" s="23"/>
      <c r="R1283" s="23"/>
      <c r="S1283" s="23"/>
      <c r="T1283" s="23"/>
      <c r="U1283" s="23"/>
      <c r="V1283" s="23"/>
      <c r="W1283" s="23"/>
      <c r="X1283" s="23"/>
      <c r="Y1283" s="23"/>
      <c r="Z1283" s="23"/>
      <c r="AA1283" s="23"/>
      <c r="AB1283" s="23"/>
      <c r="AC1283" s="23"/>
      <c r="AD1283" s="23"/>
      <c r="AE1283" s="23"/>
      <c r="AF1283" s="23"/>
      <c r="AG1283" s="23"/>
      <c r="AH1283" s="23"/>
      <c r="AI1283" s="23"/>
      <c r="AJ1283" s="23"/>
      <c r="AK1283" s="23"/>
      <c r="AL1283" s="23"/>
      <c r="AM1283" s="23"/>
      <c r="AN1283" s="23"/>
      <c r="AO1283" s="23"/>
      <c r="AP1283" s="23"/>
      <c r="AQ1283" s="23"/>
      <c r="AR1283" s="6" t="s">
        <v>68</v>
      </c>
      <c r="AS1283" s="23"/>
      <c r="AT1283" s="23"/>
      <c r="AU1283" s="23"/>
      <c r="AV1283" s="23"/>
      <c r="AW1283" s="23"/>
      <c r="AX1283" s="23"/>
      <c r="AY1283" s="23"/>
      <c r="AZ1283" s="23"/>
      <c r="BA1283" s="23"/>
      <c r="BB1283" s="23"/>
      <c r="BC1283" s="23"/>
      <c r="BD1283" s="23"/>
      <c r="BE1283" s="23"/>
      <c r="BF1283" s="23"/>
    </row>
    <row r="1284" hidden="1">
      <c r="A1284" s="5">
        <v>39286.0</v>
      </c>
      <c r="B1284" s="6" t="s">
        <v>9713</v>
      </c>
      <c r="C1284" s="6" t="s">
        <v>21251</v>
      </c>
      <c r="D1284" s="23"/>
      <c r="E1284" s="23"/>
      <c r="F1284" s="23"/>
      <c r="G1284" s="6">
        <v>1.0E8</v>
      </c>
      <c r="H1284" s="23"/>
      <c r="I1284" s="6">
        <v>0.0</v>
      </c>
      <c r="J1284" s="6">
        <v>0.0</v>
      </c>
      <c r="K1284" s="6">
        <v>6.0</v>
      </c>
      <c r="L1284" s="6">
        <v>0.0</v>
      </c>
      <c r="M1284" s="6">
        <v>0.0</v>
      </c>
      <c r="N1284" s="6" t="s">
        <v>61</v>
      </c>
      <c r="O1284" s="6">
        <v>0.0</v>
      </c>
      <c r="P1284" s="6">
        <v>0.0</v>
      </c>
      <c r="Q1284" s="23"/>
      <c r="R1284" s="23"/>
      <c r="S1284" s="23"/>
      <c r="T1284" s="23"/>
      <c r="U1284" s="23"/>
      <c r="V1284" s="23"/>
      <c r="W1284" s="23"/>
      <c r="X1284" s="23"/>
      <c r="Y1284" s="23"/>
      <c r="Z1284" s="23"/>
      <c r="AA1284" s="23"/>
      <c r="AB1284" s="23"/>
      <c r="AC1284" s="23"/>
      <c r="AD1284" s="23"/>
      <c r="AE1284" s="23"/>
      <c r="AF1284" s="23"/>
      <c r="AG1284" s="23"/>
      <c r="AH1284" s="23"/>
      <c r="AI1284" s="23"/>
      <c r="AJ1284" s="23"/>
      <c r="AK1284" s="23"/>
      <c r="AL1284" s="23"/>
      <c r="AM1284" s="23"/>
      <c r="AN1284" s="23"/>
      <c r="AO1284" s="23"/>
      <c r="AP1284" s="23"/>
      <c r="AQ1284" s="23"/>
      <c r="AR1284" s="6" t="s">
        <v>68</v>
      </c>
      <c r="AS1284" s="23"/>
      <c r="AT1284" s="23"/>
      <c r="AU1284" s="23"/>
      <c r="AV1284" s="23"/>
      <c r="AW1284" s="23"/>
      <c r="AX1284" s="23"/>
      <c r="AY1284" s="23"/>
      <c r="AZ1284" s="23"/>
      <c r="BA1284" s="23"/>
      <c r="BB1284" s="23"/>
      <c r="BC1284" s="23"/>
      <c r="BD1284" s="23"/>
      <c r="BE1284" s="23"/>
      <c r="BF1284" s="23"/>
    </row>
    <row r="1285" hidden="1">
      <c r="A1285" s="5">
        <v>37566.0</v>
      </c>
      <c r="B1285" s="6" t="s">
        <v>9706</v>
      </c>
      <c r="C1285" s="6" t="s">
        <v>21252</v>
      </c>
      <c r="D1285" s="23"/>
      <c r="E1285" s="23"/>
      <c r="F1285" s="23"/>
      <c r="G1285" s="6">
        <v>5000000.0</v>
      </c>
      <c r="H1285" s="23"/>
      <c r="I1285" s="6">
        <v>0.0</v>
      </c>
      <c r="J1285" s="6">
        <v>0.0</v>
      </c>
      <c r="K1285" s="6">
        <v>6.0</v>
      </c>
      <c r="L1285" s="6">
        <v>0.0</v>
      </c>
      <c r="M1285" s="6">
        <v>0.0</v>
      </c>
      <c r="N1285" s="6" t="s">
        <v>61</v>
      </c>
      <c r="O1285" s="6">
        <v>0.0</v>
      </c>
      <c r="P1285" s="6">
        <v>0.0</v>
      </c>
      <c r="Q1285" s="23"/>
      <c r="R1285" s="23"/>
      <c r="S1285" s="23"/>
      <c r="T1285" s="23"/>
      <c r="U1285" s="23"/>
      <c r="V1285" s="23"/>
      <c r="W1285" s="23"/>
      <c r="X1285" s="23"/>
      <c r="Y1285" s="23"/>
      <c r="Z1285" s="23"/>
      <c r="AA1285" s="23"/>
      <c r="AB1285" s="23"/>
      <c r="AC1285" s="23"/>
      <c r="AD1285" s="23"/>
      <c r="AE1285" s="23"/>
      <c r="AF1285" s="23"/>
      <c r="AG1285" s="23"/>
      <c r="AH1285" s="23"/>
      <c r="AI1285" s="23"/>
      <c r="AJ1285" s="23"/>
      <c r="AK1285" s="23"/>
      <c r="AL1285" s="23"/>
      <c r="AM1285" s="23"/>
      <c r="AN1285" s="23"/>
      <c r="AO1285" s="23"/>
      <c r="AP1285" s="23"/>
      <c r="AQ1285" s="23"/>
      <c r="AR1285" s="6" t="s">
        <v>68</v>
      </c>
      <c r="AS1285" s="23"/>
      <c r="AT1285" s="23"/>
      <c r="AU1285" s="23"/>
      <c r="AV1285" s="23"/>
      <c r="AW1285" s="23"/>
      <c r="AX1285" s="23"/>
      <c r="AY1285" s="23"/>
      <c r="AZ1285" s="23"/>
      <c r="BA1285" s="23"/>
      <c r="BB1285" s="23"/>
      <c r="BC1285" s="23"/>
      <c r="BD1285" s="23"/>
      <c r="BE1285" s="23"/>
      <c r="BF1285" s="23"/>
    </row>
    <row r="1286" hidden="1">
      <c r="A1286" s="5">
        <v>41064.0</v>
      </c>
      <c r="B1286" s="12">
        <v>43291.0</v>
      </c>
      <c r="C1286" s="6" t="s">
        <v>21254</v>
      </c>
      <c r="D1286" s="23"/>
      <c r="E1286" s="23"/>
      <c r="F1286" s="23"/>
      <c r="G1286" s="6">
        <v>10000.0</v>
      </c>
      <c r="H1286" s="23"/>
      <c r="I1286" s="6">
        <v>0.0</v>
      </c>
      <c r="J1286" s="6">
        <v>0.0</v>
      </c>
      <c r="K1286" s="6">
        <v>6.0</v>
      </c>
      <c r="L1286" s="6">
        <v>0.0</v>
      </c>
      <c r="M1286" s="6">
        <v>0.0</v>
      </c>
      <c r="N1286" s="6" t="s">
        <v>61</v>
      </c>
      <c r="O1286" s="6">
        <v>0.0</v>
      </c>
      <c r="P1286" s="6">
        <v>0.0</v>
      </c>
      <c r="Q1286" s="23"/>
      <c r="R1286" s="23"/>
      <c r="S1286" s="23"/>
      <c r="T1286" s="23"/>
      <c r="U1286" s="23"/>
      <c r="V1286" s="23"/>
      <c r="W1286" s="23"/>
      <c r="X1286" s="23"/>
      <c r="Y1286" s="23"/>
      <c r="Z1286" s="23"/>
      <c r="AA1286" s="23"/>
      <c r="AB1286" s="23"/>
      <c r="AC1286" s="23"/>
      <c r="AD1286" s="23"/>
      <c r="AE1286" s="23"/>
      <c r="AF1286" s="23"/>
      <c r="AG1286" s="23"/>
      <c r="AH1286" s="23"/>
      <c r="AI1286" s="23"/>
      <c r="AJ1286" s="23"/>
      <c r="AK1286" s="23"/>
      <c r="AL1286" s="23"/>
      <c r="AM1286" s="23"/>
      <c r="AN1286" s="23"/>
      <c r="AO1286" s="23"/>
      <c r="AP1286" s="23"/>
      <c r="AQ1286" s="23"/>
      <c r="AR1286" s="6" t="s">
        <v>68</v>
      </c>
      <c r="AS1286" s="23"/>
      <c r="AT1286" s="23"/>
      <c r="AU1286" s="23"/>
      <c r="AV1286" s="23"/>
      <c r="AW1286" s="23"/>
      <c r="AX1286" s="23"/>
      <c r="AY1286" s="23"/>
      <c r="AZ1286" s="23"/>
      <c r="BA1286" s="23"/>
      <c r="BB1286" s="23"/>
      <c r="BC1286" s="23"/>
      <c r="BD1286" s="23"/>
      <c r="BE1286" s="23"/>
      <c r="BF1286" s="23"/>
    </row>
    <row r="1287" hidden="1">
      <c r="A1287" s="5">
        <v>41510.0</v>
      </c>
      <c r="B1287" s="12">
        <v>43111.0</v>
      </c>
      <c r="C1287" s="6" t="s">
        <v>21255</v>
      </c>
      <c r="D1287" s="23"/>
      <c r="E1287" s="23"/>
      <c r="F1287" s="23"/>
      <c r="G1287" s="6">
        <v>60000.0</v>
      </c>
      <c r="H1287" s="23"/>
      <c r="I1287" s="6">
        <v>0.0</v>
      </c>
      <c r="J1287" s="6">
        <v>0.0</v>
      </c>
      <c r="K1287" s="6">
        <v>6.0</v>
      </c>
      <c r="L1287" s="6">
        <v>0.0</v>
      </c>
      <c r="M1287" s="6">
        <v>0.0</v>
      </c>
      <c r="N1287" s="6" t="s">
        <v>61</v>
      </c>
      <c r="O1287" s="6">
        <v>0.0</v>
      </c>
      <c r="P1287" s="6">
        <v>0.0</v>
      </c>
      <c r="Q1287" s="23"/>
      <c r="R1287" s="23"/>
      <c r="S1287" s="23"/>
      <c r="T1287" s="23"/>
      <c r="U1287" s="23"/>
      <c r="V1287" s="23"/>
      <c r="W1287" s="23"/>
      <c r="X1287" s="23"/>
      <c r="Y1287" s="23"/>
      <c r="Z1287" s="23"/>
      <c r="AA1287" s="23"/>
      <c r="AB1287" s="23"/>
      <c r="AC1287" s="23"/>
      <c r="AD1287" s="23"/>
      <c r="AE1287" s="23"/>
      <c r="AF1287" s="23"/>
      <c r="AG1287" s="23"/>
      <c r="AH1287" s="23"/>
      <c r="AI1287" s="23"/>
      <c r="AJ1287" s="23"/>
      <c r="AK1287" s="23"/>
      <c r="AL1287" s="23"/>
      <c r="AM1287" s="23"/>
      <c r="AN1287" s="23"/>
      <c r="AO1287" s="23"/>
      <c r="AP1287" s="23"/>
      <c r="AQ1287" s="23"/>
      <c r="AR1287" s="6" t="s">
        <v>68</v>
      </c>
      <c r="AS1287" s="23"/>
      <c r="AT1287" s="23"/>
      <c r="AU1287" s="23"/>
      <c r="AV1287" s="23"/>
      <c r="AW1287" s="23"/>
      <c r="AX1287" s="23"/>
      <c r="AY1287" s="23"/>
      <c r="AZ1287" s="23"/>
      <c r="BA1287" s="23"/>
      <c r="BB1287" s="23"/>
      <c r="BC1287" s="23"/>
      <c r="BD1287" s="23"/>
      <c r="BE1287" s="23"/>
      <c r="BF1287" s="23"/>
    </row>
    <row r="1288" hidden="1">
      <c r="A1288" s="5">
        <v>38077.0</v>
      </c>
      <c r="B1288" s="6" t="s">
        <v>21258</v>
      </c>
      <c r="C1288" s="6" t="s">
        <v>21259</v>
      </c>
      <c r="D1288" s="23"/>
      <c r="E1288" s="23"/>
      <c r="F1288" s="23"/>
      <c r="G1288" s="6">
        <v>40000.0</v>
      </c>
      <c r="H1288" s="23"/>
      <c r="I1288" s="6">
        <v>0.0</v>
      </c>
      <c r="J1288" s="6">
        <v>0.0</v>
      </c>
      <c r="K1288" s="6">
        <v>6.0</v>
      </c>
      <c r="L1288" s="6">
        <v>0.0</v>
      </c>
      <c r="M1288" s="6">
        <v>0.0</v>
      </c>
      <c r="N1288" s="6" t="s">
        <v>61</v>
      </c>
      <c r="O1288" s="6">
        <v>0.0</v>
      </c>
      <c r="P1288" s="6">
        <v>0.0</v>
      </c>
      <c r="Q1288" s="23"/>
      <c r="R1288" s="23"/>
      <c r="S1288" s="23"/>
      <c r="T1288" s="23"/>
      <c r="U1288" s="23"/>
      <c r="V1288" s="23"/>
      <c r="W1288" s="23"/>
      <c r="X1288" s="23"/>
      <c r="Y1288" s="23"/>
      <c r="Z1288" s="23"/>
      <c r="AA1288" s="23"/>
      <c r="AB1288" s="23"/>
      <c r="AC1288" s="23"/>
      <c r="AD1288" s="23"/>
      <c r="AE1288" s="23"/>
      <c r="AF1288" s="23"/>
      <c r="AG1288" s="23"/>
      <c r="AH1288" s="23"/>
      <c r="AI1288" s="23"/>
      <c r="AJ1288" s="23"/>
      <c r="AK1288" s="23"/>
      <c r="AL1288" s="23"/>
      <c r="AM1288" s="23"/>
      <c r="AN1288" s="23"/>
      <c r="AO1288" s="23"/>
      <c r="AP1288" s="23"/>
      <c r="AQ1288" s="23"/>
      <c r="AR1288" s="6" t="s">
        <v>68</v>
      </c>
      <c r="AS1288" s="23"/>
      <c r="AT1288" s="23"/>
      <c r="AU1288" s="23"/>
      <c r="AV1288" s="23"/>
      <c r="AW1288" s="23"/>
      <c r="AX1288" s="23"/>
      <c r="AY1288" s="23"/>
      <c r="AZ1288" s="23"/>
      <c r="BA1288" s="23"/>
      <c r="BB1288" s="23"/>
      <c r="BC1288" s="23"/>
      <c r="BD1288" s="23"/>
      <c r="BE1288" s="23"/>
      <c r="BF1288" s="23"/>
    </row>
    <row r="1289" hidden="1">
      <c r="A1289" s="5">
        <v>44200.0</v>
      </c>
      <c r="B1289" s="6" t="s">
        <v>15224</v>
      </c>
      <c r="C1289" s="6" t="s">
        <v>21260</v>
      </c>
      <c r="D1289" s="23"/>
      <c r="E1289" s="23"/>
      <c r="F1289" s="23"/>
      <c r="G1289" s="6">
        <v>150.0</v>
      </c>
      <c r="H1289" s="23"/>
      <c r="I1289" s="6">
        <v>0.0</v>
      </c>
      <c r="J1289" s="6">
        <v>0.0</v>
      </c>
      <c r="K1289" s="6">
        <v>6.0</v>
      </c>
      <c r="L1289" s="6">
        <v>0.0</v>
      </c>
      <c r="M1289" s="6">
        <v>0.0</v>
      </c>
      <c r="N1289" s="6" t="s">
        <v>61</v>
      </c>
      <c r="O1289" s="6">
        <v>0.0</v>
      </c>
      <c r="P1289" s="6">
        <v>0.0</v>
      </c>
      <c r="Q1289" s="23"/>
      <c r="R1289" s="23"/>
      <c r="S1289" s="23"/>
      <c r="T1289" s="23"/>
      <c r="U1289" s="23"/>
      <c r="V1289" s="23"/>
      <c r="W1289" s="23"/>
      <c r="X1289" s="23"/>
      <c r="Y1289" s="23"/>
      <c r="Z1289" s="23"/>
      <c r="AA1289" s="23"/>
      <c r="AB1289" s="23"/>
      <c r="AC1289" s="23"/>
      <c r="AD1289" s="23"/>
      <c r="AE1289" s="23"/>
      <c r="AF1289" s="23"/>
      <c r="AG1289" s="23"/>
      <c r="AH1289" s="23"/>
      <c r="AI1289" s="23"/>
      <c r="AJ1289" s="23"/>
      <c r="AK1289" s="23"/>
      <c r="AL1289" s="23"/>
      <c r="AM1289" s="23"/>
      <c r="AN1289" s="23"/>
      <c r="AO1289" s="23"/>
      <c r="AP1289" s="23"/>
      <c r="AQ1289" s="23"/>
      <c r="AR1289" s="6" t="s">
        <v>68</v>
      </c>
      <c r="AS1289" s="23"/>
      <c r="AT1289" s="23"/>
      <c r="AU1289" s="23"/>
      <c r="AV1289" s="23"/>
      <c r="AW1289" s="23"/>
      <c r="AX1289" s="23"/>
      <c r="AY1289" s="23"/>
      <c r="AZ1289" s="23"/>
      <c r="BA1289" s="23"/>
      <c r="BB1289" s="23"/>
      <c r="BC1289" s="23"/>
      <c r="BD1289" s="23"/>
      <c r="BE1289" s="23"/>
      <c r="BF1289" s="23"/>
    </row>
    <row r="1290" hidden="1">
      <c r="A1290" s="5">
        <v>37043.0</v>
      </c>
      <c r="B1290" s="6" t="s">
        <v>12487</v>
      </c>
      <c r="C1290" s="6" t="s">
        <v>21265</v>
      </c>
      <c r="D1290" s="23"/>
      <c r="E1290" s="23"/>
      <c r="F1290" s="23"/>
      <c r="G1290" s="6">
        <v>1500.0</v>
      </c>
      <c r="H1290" s="23"/>
      <c r="I1290" s="6">
        <v>0.0</v>
      </c>
      <c r="J1290" s="6">
        <v>0.0</v>
      </c>
      <c r="K1290" s="6">
        <v>6.0</v>
      </c>
      <c r="L1290" s="6">
        <v>0.0</v>
      </c>
      <c r="M1290" s="6">
        <v>0.0</v>
      </c>
      <c r="N1290" s="6" t="s">
        <v>61</v>
      </c>
      <c r="O1290" s="6">
        <v>0.0</v>
      </c>
      <c r="P1290" s="6">
        <v>0.0</v>
      </c>
      <c r="Q1290" s="23"/>
      <c r="R1290" s="23"/>
      <c r="S1290" s="23"/>
      <c r="T1290" s="23"/>
      <c r="U1290" s="23"/>
      <c r="V1290" s="23"/>
      <c r="W1290" s="23"/>
      <c r="X1290" s="23"/>
      <c r="Y1290" s="23"/>
      <c r="Z1290" s="23"/>
      <c r="AA1290" s="23"/>
      <c r="AB1290" s="23"/>
      <c r="AC1290" s="23"/>
      <c r="AD1290" s="23"/>
      <c r="AE1290" s="23"/>
      <c r="AF1290" s="23"/>
      <c r="AG1290" s="23"/>
      <c r="AH1290" s="23"/>
      <c r="AI1290" s="23"/>
      <c r="AJ1290" s="23"/>
      <c r="AK1290" s="23"/>
      <c r="AL1290" s="23"/>
      <c r="AM1290" s="23"/>
      <c r="AN1290" s="23"/>
      <c r="AO1290" s="23"/>
      <c r="AP1290" s="23"/>
      <c r="AQ1290" s="23"/>
      <c r="AR1290" s="6" t="s">
        <v>68</v>
      </c>
      <c r="AS1290" s="23"/>
      <c r="AT1290" s="23"/>
      <c r="AU1290" s="23"/>
      <c r="AV1290" s="22" t="s">
        <v>21266</v>
      </c>
      <c r="AW1290" s="22" t="s">
        <v>21266</v>
      </c>
      <c r="AX1290" s="23"/>
      <c r="AY1290" s="23"/>
      <c r="AZ1290" s="23"/>
      <c r="BA1290" s="23"/>
      <c r="BB1290" s="23"/>
      <c r="BC1290" s="23"/>
      <c r="BD1290" s="23"/>
      <c r="BE1290" s="23"/>
      <c r="BF1290" s="23"/>
    </row>
    <row r="1291" hidden="1">
      <c r="A1291" s="5">
        <v>37388.0</v>
      </c>
      <c r="B1291" s="12">
        <v>43192.0</v>
      </c>
      <c r="C1291" s="6" t="s">
        <v>21270</v>
      </c>
      <c r="D1291" s="23"/>
      <c r="E1291" s="23"/>
      <c r="F1291" s="23"/>
      <c r="G1291" s="6">
        <v>500000.0</v>
      </c>
      <c r="H1291" s="23"/>
      <c r="I1291" s="6">
        <v>0.0</v>
      </c>
      <c r="J1291" s="6">
        <v>0.0</v>
      </c>
      <c r="K1291" s="6">
        <v>6.0</v>
      </c>
      <c r="L1291" s="6">
        <v>0.0</v>
      </c>
      <c r="M1291" s="6">
        <v>0.0</v>
      </c>
      <c r="N1291" s="6" t="s">
        <v>61</v>
      </c>
      <c r="O1291" s="6">
        <v>0.0</v>
      </c>
      <c r="P1291" s="6">
        <v>0.0</v>
      </c>
      <c r="Q1291" s="23"/>
      <c r="R1291" s="23"/>
      <c r="S1291" s="23"/>
      <c r="T1291" s="23"/>
      <c r="U1291" s="23"/>
      <c r="V1291" s="23"/>
      <c r="W1291" s="23"/>
      <c r="X1291" s="23"/>
      <c r="Y1291" s="23"/>
      <c r="Z1291" s="23"/>
      <c r="AA1291" s="23"/>
      <c r="AB1291" s="23"/>
      <c r="AC1291" s="23"/>
      <c r="AD1291" s="23"/>
      <c r="AE1291" s="23"/>
      <c r="AF1291" s="23"/>
      <c r="AG1291" s="23"/>
      <c r="AH1291" s="23"/>
      <c r="AI1291" s="23"/>
      <c r="AJ1291" s="23"/>
      <c r="AK1291" s="23"/>
      <c r="AL1291" s="23"/>
      <c r="AM1291" s="23"/>
      <c r="AN1291" s="23"/>
      <c r="AO1291" s="23"/>
      <c r="AP1291" s="23"/>
      <c r="AQ1291" s="23"/>
      <c r="AR1291" s="6" t="s">
        <v>68</v>
      </c>
      <c r="AS1291" s="23"/>
      <c r="AT1291" s="23"/>
      <c r="AU1291" s="23"/>
      <c r="AV1291" s="22" t="s">
        <v>21271</v>
      </c>
      <c r="AW1291" s="22" t="s">
        <v>21271</v>
      </c>
      <c r="AX1291" s="23"/>
      <c r="AY1291" s="23"/>
      <c r="AZ1291" s="23"/>
      <c r="BA1291" s="23"/>
      <c r="BB1291" s="23"/>
      <c r="BC1291" s="23"/>
      <c r="BD1291" s="23"/>
      <c r="BE1291" s="23"/>
      <c r="BF1291" s="23"/>
    </row>
    <row r="1292" hidden="1">
      <c r="A1292" s="5">
        <v>38842.0</v>
      </c>
      <c r="B1292" s="6" t="s">
        <v>10956</v>
      </c>
      <c r="C1292" s="6" t="s">
        <v>21273</v>
      </c>
      <c r="D1292" s="6" t="s">
        <v>21274</v>
      </c>
      <c r="E1292" s="6" t="s">
        <v>21275</v>
      </c>
      <c r="F1292" s="22" t="s">
        <v>21276</v>
      </c>
      <c r="G1292" s="6">
        <v>3000.0</v>
      </c>
      <c r="H1292" s="23"/>
      <c r="I1292" s="6">
        <v>0.0</v>
      </c>
      <c r="J1292" s="6">
        <v>0.0</v>
      </c>
      <c r="K1292" s="6">
        <v>6.0</v>
      </c>
      <c r="L1292" s="6">
        <v>0.0</v>
      </c>
      <c r="M1292" s="6">
        <v>0.0</v>
      </c>
      <c r="N1292" s="6" t="s">
        <v>61</v>
      </c>
      <c r="O1292" s="6">
        <v>0.0</v>
      </c>
      <c r="P1292" s="6">
        <v>0.0</v>
      </c>
      <c r="Q1292" s="6" t="s">
        <v>20757</v>
      </c>
      <c r="R1292" s="12">
        <v>43227.0</v>
      </c>
      <c r="S1292" s="6" t="s">
        <v>21277</v>
      </c>
      <c r="T1292" s="22" t="s">
        <v>21278</v>
      </c>
      <c r="U1292" s="6" t="s">
        <v>21279</v>
      </c>
      <c r="V1292" s="23"/>
      <c r="W1292" s="6" t="s">
        <v>9587</v>
      </c>
      <c r="X1292" s="23"/>
      <c r="Y1292" s="23"/>
      <c r="Z1292" s="23"/>
      <c r="AA1292" s="23"/>
      <c r="AB1292" s="23"/>
      <c r="AC1292" s="23"/>
      <c r="AD1292" s="6" t="s">
        <v>21280</v>
      </c>
      <c r="AE1292" s="23"/>
      <c r="AF1292" s="6" t="s">
        <v>21281</v>
      </c>
      <c r="AG1292" s="23"/>
      <c r="AH1292" s="23"/>
      <c r="AI1292" s="23"/>
      <c r="AJ1292" s="23"/>
      <c r="AK1292" s="23"/>
      <c r="AL1292" s="23"/>
      <c r="AM1292" s="23"/>
      <c r="AN1292" s="23"/>
      <c r="AO1292" s="23"/>
      <c r="AP1292" s="23"/>
      <c r="AQ1292" s="23"/>
      <c r="AR1292" s="6" t="s">
        <v>834</v>
      </c>
      <c r="AS1292" s="23"/>
      <c r="AT1292" s="23"/>
      <c r="AU1292" s="23"/>
      <c r="AV1292" s="22" t="s">
        <v>21282</v>
      </c>
      <c r="AW1292" s="22" t="s">
        <v>21282</v>
      </c>
      <c r="AX1292" s="23"/>
      <c r="AY1292" s="23"/>
      <c r="AZ1292" s="23"/>
      <c r="BA1292" s="23"/>
      <c r="BB1292" s="23"/>
      <c r="BC1292" s="23"/>
      <c r="BD1292" s="23"/>
      <c r="BE1292" s="23"/>
      <c r="BF1292" s="23"/>
    </row>
    <row r="1293" hidden="1">
      <c r="A1293" s="5">
        <v>39708.0</v>
      </c>
      <c r="B1293" s="6" t="s">
        <v>13971</v>
      </c>
      <c r="C1293" s="6" t="s">
        <v>21283</v>
      </c>
      <c r="D1293" s="23"/>
      <c r="E1293" s="23"/>
      <c r="F1293" s="23"/>
      <c r="G1293" s="6">
        <v>3000.0</v>
      </c>
      <c r="H1293" s="23"/>
      <c r="I1293" s="6">
        <v>0.0</v>
      </c>
      <c r="J1293" s="6">
        <v>0.0</v>
      </c>
      <c r="K1293" s="6">
        <v>6.0</v>
      </c>
      <c r="L1293" s="6">
        <v>0.0</v>
      </c>
      <c r="M1293" s="6">
        <v>0.0</v>
      </c>
      <c r="N1293" s="6" t="s">
        <v>61</v>
      </c>
      <c r="O1293" s="6">
        <v>0.0</v>
      </c>
      <c r="P1293" s="6">
        <v>0.0</v>
      </c>
      <c r="Q1293" s="23"/>
      <c r="R1293" s="23"/>
      <c r="S1293" s="23"/>
      <c r="T1293" s="23"/>
      <c r="U1293" s="23"/>
      <c r="V1293" s="23"/>
      <c r="W1293" s="23"/>
      <c r="X1293" s="23"/>
      <c r="Y1293" s="23"/>
      <c r="Z1293" s="23"/>
      <c r="AA1293" s="23"/>
      <c r="AB1293" s="23"/>
      <c r="AC1293" s="23"/>
      <c r="AD1293" s="23"/>
      <c r="AE1293" s="23"/>
      <c r="AF1293" s="23"/>
      <c r="AG1293" s="23"/>
      <c r="AH1293" s="23"/>
      <c r="AI1293" s="23"/>
      <c r="AJ1293" s="23"/>
      <c r="AK1293" s="23"/>
      <c r="AL1293" s="23"/>
      <c r="AM1293" s="23"/>
      <c r="AN1293" s="23"/>
      <c r="AO1293" s="23"/>
      <c r="AP1293" s="23"/>
      <c r="AQ1293" s="23"/>
      <c r="AR1293" s="6" t="s">
        <v>68</v>
      </c>
      <c r="AS1293" s="23"/>
      <c r="AT1293" s="23"/>
      <c r="AU1293" s="23"/>
      <c r="AV1293" s="22" t="s">
        <v>21284</v>
      </c>
      <c r="AW1293" s="22" t="s">
        <v>21284</v>
      </c>
      <c r="AX1293" s="23"/>
      <c r="AY1293" s="23"/>
      <c r="AZ1293" s="23"/>
      <c r="BA1293" s="23"/>
      <c r="BB1293" s="23"/>
      <c r="BC1293" s="23"/>
      <c r="BD1293" s="23"/>
      <c r="BE1293" s="23"/>
      <c r="BF1293" s="23"/>
    </row>
    <row r="1294" hidden="1">
      <c r="A1294" s="5">
        <v>38841.0</v>
      </c>
      <c r="B1294" s="6" t="s">
        <v>10956</v>
      </c>
      <c r="C1294" s="6" t="s">
        <v>21287</v>
      </c>
      <c r="D1294" s="23"/>
      <c r="E1294" s="23"/>
      <c r="F1294" s="23"/>
      <c r="G1294" s="6">
        <v>3000.0</v>
      </c>
      <c r="H1294" s="23"/>
      <c r="I1294" s="6">
        <v>0.0</v>
      </c>
      <c r="J1294" s="6">
        <v>0.0</v>
      </c>
      <c r="K1294" s="6">
        <v>6.0</v>
      </c>
      <c r="L1294" s="6">
        <v>0.0</v>
      </c>
      <c r="M1294" s="6">
        <v>0.0</v>
      </c>
      <c r="N1294" s="6" t="s">
        <v>61</v>
      </c>
      <c r="O1294" s="6">
        <v>0.0</v>
      </c>
      <c r="P1294" s="6">
        <v>0.0</v>
      </c>
      <c r="Q1294" s="23"/>
      <c r="R1294" s="23"/>
      <c r="S1294" s="23"/>
      <c r="T1294" s="23"/>
      <c r="U1294" s="23"/>
      <c r="V1294" s="23"/>
      <c r="W1294" s="23"/>
      <c r="X1294" s="23"/>
      <c r="Y1294" s="23"/>
      <c r="Z1294" s="23"/>
      <c r="AA1294" s="23"/>
      <c r="AB1294" s="23"/>
      <c r="AC1294" s="23"/>
      <c r="AD1294" s="23"/>
      <c r="AE1294" s="23"/>
      <c r="AF1294" s="23"/>
      <c r="AG1294" s="23"/>
      <c r="AH1294" s="23"/>
      <c r="AI1294" s="23"/>
      <c r="AJ1294" s="23"/>
      <c r="AK1294" s="23"/>
      <c r="AL1294" s="23"/>
      <c r="AM1294" s="23"/>
      <c r="AN1294" s="23"/>
      <c r="AO1294" s="23"/>
      <c r="AP1294" s="23"/>
      <c r="AQ1294" s="23"/>
      <c r="AR1294" s="6" t="s">
        <v>68</v>
      </c>
      <c r="AS1294" s="23"/>
      <c r="AT1294" s="23"/>
      <c r="AU1294" s="23"/>
      <c r="AV1294" s="23"/>
      <c r="AW1294" s="23"/>
      <c r="AX1294" s="23"/>
      <c r="AY1294" s="23"/>
      <c r="AZ1294" s="23"/>
      <c r="BA1294" s="23"/>
      <c r="BB1294" s="23"/>
      <c r="BC1294" s="23"/>
      <c r="BD1294" s="23"/>
      <c r="BE1294" s="23"/>
      <c r="BF1294" s="23"/>
    </row>
    <row r="1295" hidden="1">
      <c r="A1295" s="5">
        <v>38852.0</v>
      </c>
      <c r="B1295" s="6" t="s">
        <v>21290</v>
      </c>
      <c r="C1295" s="6" t="s">
        <v>21291</v>
      </c>
      <c r="D1295" s="23"/>
      <c r="E1295" s="23"/>
      <c r="F1295" s="23"/>
      <c r="G1295" s="6">
        <v>1.0E8</v>
      </c>
      <c r="H1295" s="23"/>
      <c r="I1295" s="6">
        <v>0.0</v>
      </c>
      <c r="J1295" s="6">
        <v>0.0</v>
      </c>
      <c r="K1295" s="6">
        <v>6.0</v>
      </c>
      <c r="L1295" s="6">
        <v>0.0</v>
      </c>
      <c r="M1295" s="6">
        <v>0.0</v>
      </c>
      <c r="N1295" s="6" t="s">
        <v>61</v>
      </c>
      <c r="O1295" s="6">
        <v>0.0</v>
      </c>
      <c r="P1295" s="6">
        <v>0.0</v>
      </c>
      <c r="Q1295" s="23"/>
      <c r="R1295" s="23"/>
      <c r="S1295" s="23"/>
      <c r="T1295" s="23"/>
      <c r="U1295" s="23"/>
      <c r="V1295" s="23"/>
      <c r="W1295" s="23"/>
      <c r="X1295" s="23"/>
      <c r="Y1295" s="23"/>
      <c r="Z1295" s="23"/>
      <c r="AA1295" s="23"/>
      <c r="AB1295" s="23"/>
      <c r="AC1295" s="23"/>
      <c r="AD1295" s="23"/>
      <c r="AE1295" s="23"/>
      <c r="AF1295" s="23"/>
      <c r="AG1295" s="23"/>
      <c r="AH1295" s="23"/>
      <c r="AI1295" s="23"/>
      <c r="AJ1295" s="23"/>
      <c r="AK1295" s="23"/>
      <c r="AL1295" s="23"/>
      <c r="AM1295" s="23"/>
      <c r="AN1295" s="23"/>
      <c r="AO1295" s="23"/>
      <c r="AP1295" s="23"/>
      <c r="AQ1295" s="23"/>
      <c r="AR1295" s="6" t="s">
        <v>68</v>
      </c>
      <c r="AS1295" s="23"/>
      <c r="AT1295" s="23"/>
      <c r="AU1295" s="23"/>
      <c r="AV1295" s="23"/>
      <c r="AW1295" s="23"/>
      <c r="AX1295" s="23"/>
      <c r="AY1295" s="23"/>
      <c r="AZ1295" s="23"/>
      <c r="BA1295" s="23"/>
      <c r="BB1295" s="23"/>
      <c r="BC1295" s="23"/>
      <c r="BD1295" s="23"/>
      <c r="BE1295" s="23"/>
      <c r="BF1295" s="23"/>
    </row>
    <row r="1296" hidden="1">
      <c r="A1296" s="5">
        <v>43834.0</v>
      </c>
      <c r="B1296" s="6" t="s">
        <v>21292</v>
      </c>
      <c r="C1296" s="6" t="s">
        <v>21293</v>
      </c>
      <c r="D1296" s="23"/>
      <c r="E1296" s="23"/>
      <c r="F1296" s="23"/>
      <c r="G1296" s="6">
        <v>2000.0</v>
      </c>
      <c r="H1296" s="23"/>
      <c r="I1296" s="6">
        <v>0.0</v>
      </c>
      <c r="J1296" s="6">
        <v>0.0</v>
      </c>
      <c r="K1296" s="6">
        <v>6.0</v>
      </c>
      <c r="L1296" s="6">
        <v>0.0</v>
      </c>
      <c r="M1296" s="6">
        <v>0.0</v>
      </c>
      <c r="N1296" s="6" t="s">
        <v>61</v>
      </c>
      <c r="O1296" s="6">
        <v>0.0</v>
      </c>
      <c r="P1296" s="6">
        <v>0.0</v>
      </c>
      <c r="Q1296" s="23"/>
      <c r="R1296" s="23"/>
      <c r="S1296" s="23"/>
      <c r="T1296" s="23"/>
      <c r="U1296" s="23"/>
      <c r="V1296" s="23"/>
      <c r="W1296" s="23"/>
      <c r="X1296" s="23"/>
      <c r="Y1296" s="23"/>
      <c r="Z1296" s="23"/>
      <c r="AA1296" s="23"/>
      <c r="AB1296" s="23"/>
      <c r="AC1296" s="23"/>
      <c r="AD1296" s="23"/>
      <c r="AE1296" s="23"/>
      <c r="AF1296" s="23"/>
      <c r="AG1296" s="23"/>
      <c r="AH1296" s="23"/>
      <c r="AI1296" s="23"/>
      <c r="AJ1296" s="23"/>
      <c r="AK1296" s="23"/>
      <c r="AL1296" s="23"/>
      <c r="AM1296" s="23"/>
      <c r="AN1296" s="23"/>
      <c r="AO1296" s="23"/>
      <c r="AP1296" s="23"/>
      <c r="AQ1296" s="23"/>
      <c r="AR1296" s="6" t="s">
        <v>68</v>
      </c>
      <c r="AS1296" s="23"/>
      <c r="AT1296" s="23"/>
      <c r="AU1296" s="23"/>
      <c r="AV1296" s="23"/>
      <c r="AW1296" s="23"/>
      <c r="AX1296" s="23"/>
      <c r="AY1296" s="23"/>
      <c r="AZ1296" s="23"/>
      <c r="BA1296" s="23"/>
      <c r="BB1296" s="23"/>
      <c r="BC1296" s="23"/>
      <c r="BD1296" s="23"/>
      <c r="BE1296" s="23"/>
      <c r="BF1296" s="23"/>
    </row>
    <row r="1297" hidden="1">
      <c r="A1297" s="5">
        <v>38058.0</v>
      </c>
      <c r="B1297" s="12">
        <v>43437.0</v>
      </c>
      <c r="C1297" s="6" t="s">
        <v>21295</v>
      </c>
      <c r="D1297" s="23"/>
      <c r="E1297" s="23"/>
      <c r="F1297" s="23"/>
      <c r="G1297" s="6">
        <v>3000.0</v>
      </c>
      <c r="H1297" s="23"/>
      <c r="I1297" s="6">
        <v>0.0</v>
      </c>
      <c r="J1297" s="6">
        <v>0.0</v>
      </c>
      <c r="K1297" s="6">
        <v>6.0</v>
      </c>
      <c r="L1297" s="6">
        <v>0.0</v>
      </c>
      <c r="M1297" s="6">
        <v>0.0</v>
      </c>
      <c r="N1297" s="6" t="s">
        <v>61</v>
      </c>
      <c r="O1297" s="6">
        <v>0.0</v>
      </c>
      <c r="P1297" s="6">
        <v>0.0</v>
      </c>
      <c r="Q1297" s="23"/>
      <c r="R1297" s="23"/>
      <c r="S1297" s="23"/>
      <c r="T1297" s="23"/>
      <c r="U1297" s="23"/>
      <c r="V1297" s="23"/>
      <c r="W1297" s="23"/>
      <c r="X1297" s="23"/>
      <c r="Y1297" s="23"/>
      <c r="Z1297" s="23"/>
      <c r="AA1297" s="23"/>
      <c r="AB1297" s="23"/>
      <c r="AC1297" s="23"/>
      <c r="AD1297" s="23"/>
      <c r="AE1297" s="23"/>
      <c r="AF1297" s="23"/>
      <c r="AG1297" s="23"/>
      <c r="AH1297" s="23"/>
      <c r="AI1297" s="23"/>
      <c r="AJ1297" s="23"/>
      <c r="AK1297" s="23"/>
      <c r="AL1297" s="23"/>
      <c r="AM1297" s="23"/>
      <c r="AN1297" s="23"/>
      <c r="AO1297" s="23"/>
      <c r="AP1297" s="23"/>
      <c r="AQ1297" s="23"/>
      <c r="AR1297" s="6" t="s">
        <v>68</v>
      </c>
      <c r="AS1297" s="23"/>
      <c r="AT1297" s="23"/>
      <c r="AU1297" s="23"/>
      <c r="AV1297" s="22" t="s">
        <v>21297</v>
      </c>
      <c r="AW1297" s="22" t="s">
        <v>21297</v>
      </c>
      <c r="AX1297" s="23"/>
      <c r="AY1297" s="23"/>
      <c r="AZ1297" s="23"/>
      <c r="BA1297" s="23"/>
      <c r="BB1297" s="23"/>
      <c r="BC1297" s="23"/>
      <c r="BD1297" s="23"/>
      <c r="BE1297" s="23"/>
      <c r="BF1297" s="23"/>
    </row>
    <row r="1298" hidden="1">
      <c r="A1298" s="5">
        <v>38118.0</v>
      </c>
      <c r="B1298" s="6" t="s">
        <v>9140</v>
      </c>
      <c r="C1298" s="6" t="s">
        <v>21298</v>
      </c>
      <c r="D1298" s="23"/>
      <c r="E1298" s="23"/>
      <c r="F1298" s="23"/>
      <c r="G1298" s="6">
        <v>14000.0</v>
      </c>
      <c r="H1298" s="23"/>
      <c r="I1298" s="6">
        <v>0.0</v>
      </c>
      <c r="J1298" s="6">
        <v>0.0</v>
      </c>
      <c r="K1298" s="6">
        <v>6.0</v>
      </c>
      <c r="L1298" s="6">
        <v>0.0</v>
      </c>
      <c r="M1298" s="6">
        <v>0.0</v>
      </c>
      <c r="N1298" s="6" t="s">
        <v>61</v>
      </c>
      <c r="O1298" s="6">
        <v>0.0</v>
      </c>
      <c r="P1298" s="6">
        <v>0.0</v>
      </c>
      <c r="Q1298" s="23"/>
      <c r="R1298" s="23"/>
      <c r="S1298" s="23"/>
      <c r="T1298" s="23"/>
      <c r="U1298" s="23"/>
      <c r="V1298" s="23"/>
      <c r="W1298" s="23"/>
      <c r="X1298" s="23"/>
      <c r="Y1298" s="23"/>
      <c r="Z1298" s="23"/>
      <c r="AA1298" s="23"/>
      <c r="AB1298" s="23"/>
      <c r="AC1298" s="23"/>
      <c r="AD1298" s="23"/>
      <c r="AE1298" s="23"/>
      <c r="AF1298" s="23"/>
      <c r="AG1298" s="23"/>
      <c r="AH1298" s="23"/>
      <c r="AI1298" s="23"/>
      <c r="AJ1298" s="23"/>
      <c r="AK1298" s="23"/>
      <c r="AL1298" s="23"/>
      <c r="AM1298" s="23"/>
      <c r="AN1298" s="23"/>
      <c r="AO1298" s="23"/>
      <c r="AP1298" s="23"/>
      <c r="AQ1298" s="23"/>
      <c r="AR1298" s="6" t="s">
        <v>68</v>
      </c>
      <c r="AS1298" s="23"/>
      <c r="AT1298" s="23"/>
      <c r="AU1298" s="23"/>
      <c r="AV1298" s="22" t="s">
        <v>21297</v>
      </c>
      <c r="AW1298" s="22" t="s">
        <v>21297</v>
      </c>
      <c r="AX1298" s="23"/>
      <c r="AY1298" s="23"/>
      <c r="AZ1298" s="23"/>
      <c r="BA1298" s="23"/>
      <c r="BB1298" s="23"/>
      <c r="BC1298" s="23"/>
      <c r="BD1298" s="23"/>
      <c r="BE1298" s="23"/>
      <c r="BF1298" s="23"/>
    </row>
    <row r="1299" hidden="1">
      <c r="A1299" s="5">
        <v>39285.0</v>
      </c>
      <c r="B1299" s="6" t="s">
        <v>14130</v>
      </c>
      <c r="C1299" s="6" t="s">
        <v>21303</v>
      </c>
      <c r="D1299" s="23"/>
      <c r="E1299" s="23"/>
      <c r="F1299" s="23"/>
      <c r="G1299" s="6">
        <v>5000000.0</v>
      </c>
      <c r="H1299" s="23"/>
      <c r="I1299" s="6">
        <v>0.0</v>
      </c>
      <c r="J1299" s="6">
        <v>0.0</v>
      </c>
      <c r="K1299" s="6">
        <v>6.0</v>
      </c>
      <c r="L1299" s="6">
        <v>0.0</v>
      </c>
      <c r="M1299" s="6">
        <v>0.0</v>
      </c>
      <c r="N1299" s="6" t="s">
        <v>61</v>
      </c>
      <c r="O1299" s="6">
        <v>0.0</v>
      </c>
      <c r="P1299" s="6">
        <v>0.0</v>
      </c>
      <c r="Q1299" s="23"/>
      <c r="R1299" s="23"/>
      <c r="S1299" s="23"/>
      <c r="T1299" s="23"/>
      <c r="U1299" s="23"/>
      <c r="V1299" s="23"/>
      <c r="W1299" s="23"/>
      <c r="X1299" s="23"/>
      <c r="Y1299" s="23"/>
      <c r="Z1299" s="23"/>
      <c r="AA1299" s="23"/>
      <c r="AB1299" s="23"/>
      <c r="AC1299" s="23"/>
      <c r="AD1299" s="23"/>
      <c r="AE1299" s="23"/>
      <c r="AF1299" s="23"/>
      <c r="AG1299" s="23"/>
      <c r="AH1299" s="23"/>
      <c r="AI1299" s="23"/>
      <c r="AJ1299" s="23"/>
      <c r="AK1299" s="23"/>
      <c r="AL1299" s="23"/>
      <c r="AM1299" s="23"/>
      <c r="AN1299" s="23"/>
      <c r="AO1299" s="23"/>
      <c r="AP1299" s="23"/>
      <c r="AQ1299" s="23"/>
      <c r="AR1299" s="6" t="s">
        <v>68</v>
      </c>
      <c r="AS1299" s="23"/>
      <c r="AT1299" s="23"/>
      <c r="AU1299" s="23"/>
      <c r="AV1299" s="23"/>
      <c r="AW1299" s="23"/>
      <c r="AX1299" s="23"/>
      <c r="AY1299" s="23"/>
      <c r="AZ1299" s="23"/>
      <c r="BA1299" s="23"/>
      <c r="BB1299" s="23"/>
      <c r="BC1299" s="23"/>
      <c r="BD1299" s="23"/>
      <c r="BE1299" s="23"/>
      <c r="BF1299" s="23"/>
    </row>
    <row r="1300" hidden="1">
      <c r="A1300" s="5">
        <v>38402.0</v>
      </c>
      <c r="B1300" s="12">
        <v>43316.0</v>
      </c>
      <c r="C1300" s="6" t="s">
        <v>21307</v>
      </c>
      <c r="D1300" s="6" t="s">
        <v>21308</v>
      </c>
      <c r="E1300" s="6" t="s">
        <v>21309</v>
      </c>
      <c r="F1300" s="22" t="s">
        <v>21310</v>
      </c>
      <c r="G1300" s="6">
        <v>1.0E7</v>
      </c>
      <c r="H1300" s="23"/>
      <c r="I1300" s="6">
        <v>0.0</v>
      </c>
      <c r="J1300" s="6">
        <v>0.0</v>
      </c>
      <c r="K1300" s="6">
        <v>6.0</v>
      </c>
      <c r="L1300" s="6">
        <v>0.0</v>
      </c>
      <c r="M1300" s="6">
        <v>0.0</v>
      </c>
      <c r="N1300" s="6" t="s">
        <v>61</v>
      </c>
      <c r="O1300" s="6">
        <v>0.0</v>
      </c>
      <c r="P1300" s="6">
        <v>0.0</v>
      </c>
      <c r="Q1300" s="12">
        <v>43316.0</v>
      </c>
      <c r="R1300" s="6" t="s">
        <v>9747</v>
      </c>
      <c r="S1300" s="6" t="s">
        <v>21315</v>
      </c>
      <c r="T1300" s="22" t="s">
        <v>21316</v>
      </c>
      <c r="U1300" s="6" t="s">
        <v>21318</v>
      </c>
      <c r="V1300" s="23"/>
      <c r="W1300" s="6" t="s">
        <v>5776</v>
      </c>
      <c r="X1300" s="23"/>
      <c r="Y1300" s="23"/>
      <c r="Z1300" s="23"/>
      <c r="AA1300" s="23"/>
      <c r="AB1300" s="23"/>
      <c r="AC1300" s="6" t="s">
        <v>21320</v>
      </c>
      <c r="AD1300" s="6" t="s">
        <v>21321</v>
      </c>
      <c r="AE1300" s="6" t="s">
        <v>21322</v>
      </c>
      <c r="AF1300" s="22" t="s">
        <v>21323</v>
      </c>
      <c r="AG1300" s="23"/>
      <c r="AH1300" s="23"/>
      <c r="AI1300" s="23"/>
      <c r="AJ1300" s="23"/>
      <c r="AK1300" s="23"/>
      <c r="AL1300" s="6" t="s">
        <v>21324</v>
      </c>
      <c r="AM1300" s="23"/>
      <c r="AN1300" s="23"/>
      <c r="AO1300" s="23"/>
      <c r="AP1300" s="23"/>
      <c r="AQ1300" s="23"/>
      <c r="AR1300" s="6" t="s">
        <v>68</v>
      </c>
      <c r="AS1300" s="23"/>
      <c r="AT1300" s="6" t="s">
        <v>21325</v>
      </c>
      <c r="AU1300" s="23"/>
      <c r="AV1300" s="22" t="s">
        <v>21316</v>
      </c>
      <c r="AW1300" s="22" t="s">
        <v>21316</v>
      </c>
      <c r="AX1300" s="23"/>
      <c r="AY1300" s="23"/>
      <c r="AZ1300" s="23"/>
      <c r="BA1300" s="23"/>
      <c r="BB1300" s="23"/>
      <c r="BC1300" s="23"/>
      <c r="BD1300" s="23"/>
      <c r="BE1300" s="23"/>
      <c r="BF1300" s="23"/>
    </row>
    <row r="1301" hidden="1">
      <c r="A1301" s="5">
        <v>39268.0</v>
      </c>
      <c r="B1301" s="6" t="s">
        <v>20238</v>
      </c>
      <c r="C1301" s="6" t="s">
        <v>21328</v>
      </c>
      <c r="D1301" s="23"/>
      <c r="E1301" s="23"/>
      <c r="F1301" s="23"/>
      <c r="G1301" s="6">
        <v>400.0</v>
      </c>
      <c r="H1301" s="23"/>
      <c r="I1301" s="6">
        <v>0.0</v>
      </c>
      <c r="J1301" s="6">
        <v>0.0</v>
      </c>
      <c r="K1301" s="6">
        <v>6.0</v>
      </c>
      <c r="L1301" s="6">
        <v>0.0</v>
      </c>
      <c r="M1301" s="6">
        <v>0.0</v>
      </c>
      <c r="N1301" s="6" t="s">
        <v>61</v>
      </c>
      <c r="O1301" s="6">
        <v>0.0</v>
      </c>
      <c r="P1301" s="6">
        <v>0.0</v>
      </c>
      <c r="Q1301" s="23"/>
      <c r="R1301" s="23"/>
      <c r="S1301" s="23"/>
      <c r="T1301" s="23"/>
      <c r="U1301" s="23"/>
      <c r="V1301" s="23"/>
      <c r="W1301" s="23"/>
      <c r="X1301" s="6" t="s">
        <v>293</v>
      </c>
      <c r="Y1301" s="6" t="s">
        <v>294</v>
      </c>
      <c r="Z1301" s="6">
        <v>94118.0</v>
      </c>
      <c r="AA1301" s="23"/>
      <c r="AB1301" s="23"/>
      <c r="AC1301" s="23"/>
      <c r="AD1301" s="23"/>
      <c r="AE1301" s="23"/>
      <c r="AF1301" s="23"/>
      <c r="AG1301" s="23"/>
      <c r="AH1301" s="23"/>
      <c r="AI1301" s="23"/>
      <c r="AJ1301" s="23"/>
      <c r="AK1301" s="23"/>
      <c r="AL1301" s="23"/>
      <c r="AM1301" s="23"/>
      <c r="AN1301" s="23"/>
      <c r="AO1301" s="23"/>
      <c r="AP1301" s="23"/>
      <c r="AQ1301" s="23"/>
      <c r="AR1301" s="6" t="s">
        <v>68</v>
      </c>
      <c r="AS1301" s="23"/>
      <c r="AT1301" s="23"/>
      <c r="AU1301" s="23"/>
      <c r="AV1301" s="22" t="s">
        <v>295</v>
      </c>
      <c r="AW1301" s="22" t="s">
        <v>295</v>
      </c>
      <c r="AX1301" s="22" t="s">
        <v>298</v>
      </c>
      <c r="AY1301" s="23"/>
      <c r="AZ1301" s="22" t="s">
        <v>299</v>
      </c>
      <c r="BA1301" s="22" t="s">
        <v>302</v>
      </c>
      <c r="BB1301" s="22" t="s">
        <v>305</v>
      </c>
      <c r="BC1301" s="23"/>
      <c r="BD1301" s="23"/>
      <c r="BE1301" s="23"/>
      <c r="BF1301" s="23"/>
    </row>
    <row r="1302" hidden="1">
      <c r="A1302" s="5">
        <v>37338.0</v>
      </c>
      <c r="B1302" s="6" t="s">
        <v>10634</v>
      </c>
      <c r="C1302" s="6" t="s">
        <v>21337</v>
      </c>
      <c r="D1302" s="23"/>
      <c r="E1302" s="23"/>
      <c r="F1302" s="23"/>
      <c r="G1302" s="6">
        <v>22.0</v>
      </c>
      <c r="H1302" s="23"/>
      <c r="I1302" s="6">
        <v>0.0</v>
      </c>
      <c r="J1302" s="6">
        <v>0.0</v>
      </c>
      <c r="K1302" s="6">
        <v>6.0</v>
      </c>
      <c r="L1302" s="6">
        <v>0.0</v>
      </c>
      <c r="M1302" s="6">
        <v>0.0</v>
      </c>
      <c r="N1302" s="6" t="s">
        <v>61</v>
      </c>
      <c r="O1302" s="6">
        <v>0.0</v>
      </c>
      <c r="P1302" s="6">
        <v>0.0</v>
      </c>
      <c r="Q1302" s="23"/>
      <c r="R1302" s="23"/>
      <c r="S1302" s="23"/>
      <c r="T1302" s="23"/>
      <c r="U1302" s="23"/>
      <c r="V1302" s="23"/>
      <c r="W1302" s="23"/>
      <c r="X1302" s="6" t="s">
        <v>293</v>
      </c>
      <c r="Y1302" s="6" t="s">
        <v>294</v>
      </c>
      <c r="Z1302" s="6">
        <v>94118.0</v>
      </c>
      <c r="AA1302" s="23"/>
      <c r="AB1302" s="23"/>
      <c r="AC1302" s="23"/>
      <c r="AD1302" s="23"/>
      <c r="AE1302" s="23"/>
      <c r="AF1302" s="23"/>
      <c r="AG1302" s="23"/>
      <c r="AH1302" s="23"/>
      <c r="AI1302" s="23"/>
      <c r="AJ1302" s="23"/>
      <c r="AK1302" s="23"/>
      <c r="AL1302" s="23"/>
      <c r="AM1302" s="23"/>
      <c r="AN1302" s="23"/>
      <c r="AO1302" s="23"/>
      <c r="AP1302" s="23"/>
      <c r="AQ1302" s="23"/>
      <c r="AR1302" s="6" t="s">
        <v>68</v>
      </c>
      <c r="AS1302" s="23"/>
      <c r="AT1302" s="23"/>
      <c r="AU1302" s="23"/>
      <c r="AV1302" s="22" t="s">
        <v>295</v>
      </c>
      <c r="AW1302" s="22" t="s">
        <v>295</v>
      </c>
      <c r="AX1302" s="22" t="s">
        <v>298</v>
      </c>
      <c r="AY1302" s="23"/>
      <c r="AZ1302" s="22" t="s">
        <v>299</v>
      </c>
      <c r="BA1302" s="22" t="s">
        <v>302</v>
      </c>
      <c r="BB1302" s="22" t="s">
        <v>305</v>
      </c>
      <c r="BC1302" s="23"/>
      <c r="BD1302" s="23"/>
      <c r="BE1302" s="23"/>
      <c r="BF1302" s="23"/>
    </row>
    <row r="1303" hidden="1">
      <c r="A1303" s="5">
        <v>37881.0</v>
      </c>
      <c r="B1303" s="12">
        <v>43162.0</v>
      </c>
      <c r="C1303" s="6" t="s">
        <v>21343</v>
      </c>
      <c r="D1303" s="23"/>
      <c r="E1303" s="23"/>
      <c r="F1303" s="23"/>
      <c r="G1303" s="6">
        <v>3000.0</v>
      </c>
      <c r="H1303" s="23"/>
      <c r="I1303" s="6">
        <v>0.0</v>
      </c>
      <c r="J1303" s="6">
        <v>0.0</v>
      </c>
      <c r="K1303" s="6">
        <v>6.0</v>
      </c>
      <c r="L1303" s="6">
        <v>0.0</v>
      </c>
      <c r="M1303" s="6">
        <v>0.0</v>
      </c>
      <c r="N1303" s="6" t="s">
        <v>61</v>
      </c>
      <c r="O1303" s="6">
        <v>0.0</v>
      </c>
      <c r="P1303" s="6">
        <v>0.0</v>
      </c>
      <c r="Q1303" s="12">
        <v>43162.0</v>
      </c>
      <c r="R1303" s="6" t="s">
        <v>11715</v>
      </c>
      <c r="S1303" s="23"/>
      <c r="T1303" s="23"/>
      <c r="U1303" s="23"/>
      <c r="V1303" s="23"/>
      <c r="W1303" s="6" t="s">
        <v>12884</v>
      </c>
      <c r="X1303" s="23"/>
      <c r="Y1303" s="23"/>
      <c r="Z1303" s="23"/>
      <c r="AA1303" s="23"/>
      <c r="AB1303" s="23"/>
      <c r="AC1303" s="6" t="s">
        <v>21345</v>
      </c>
      <c r="AD1303" s="6" t="s">
        <v>21346</v>
      </c>
      <c r="AE1303" s="6" t="s">
        <v>21347</v>
      </c>
      <c r="AF1303" s="6" t="s">
        <v>21348</v>
      </c>
      <c r="AG1303" s="23"/>
      <c r="AH1303" s="23"/>
      <c r="AI1303" s="23"/>
      <c r="AJ1303" s="23"/>
      <c r="AK1303" s="23"/>
      <c r="AL1303" s="6" t="s">
        <v>21349</v>
      </c>
      <c r="AM1303" s="23"/>
      <c r="AN1303" s="23"/>
      <c r="AO1303" s="23"/>
      <c r="AP1303" s="23"/>
      <c r="AQ1303" s="23"/>
      <c r="AR1303" s="6" t="s">
        <v>68</v>
      </c>
      <c r="AS1303" s="23"/>
      <c r="AT1303" s="6" t="s">
        <v>21350</v>
      </c>
      <c r="AU1303" s="23"/>
      <c r="AV1303" s="22" t="s">
        <v>21351</v>
      </c>
      <c r="AW1303" s="22" t="s">
        <v>21351</v>
      </c>
      <c r="AX1303" s="23"/>
      <c r="AY1303" s="23"/>
      <c r="AZ1303" s="23"/>
      <c r="BA1303" s="23"/>
      <c r="BB1303" s="23"/>
      <c r="BC1303" s="23"/>
      <c r="BD1303" s="23"/>
      <c r="BE1303" s="23"/>
      <c r="BF1303" s="23"/>
    </row>
    <row r="1304" hidden="1">
      <c r="A1304" s="5">
        <v>38477.0</v>
      </c>
      <c r="B1304" s="6" t="s">
        <v>11715</v>
      </c>
      <c r="C1304" s="6" t="s">
        <v>21352</v>
      </c>
      <c r="D1304" s="23"/>
      <c r="E1304" s="23"/>
      <c r="F1304" s="23"/>
      <c r="G1304" s="6">
        <v>5000.0</v>
      </c>
      <c r="H1304" s="23"/>
      <c r="I1304" s="6">
        <v>0.0</v>
      </c>
      <c r="J1304" s="6">
        <v>0.0</v>
      </c>
      <c r="K1304" s="6">
        <v>6.0</v>
      </c>
      <c r="L1304" s="6">
        <v>0.0</v>
      </c>
      <c r="M1304" s="6">
        <v>0.0</v>
      </c>
      <c r="N1304" s="6" t="s">
        <v>61</v>
      </c>
      <c r="O1304" s="6">
        <v>0.0</v>
      </c>
      <c r="P1304" s="6">
        <v>0.0</v>
      </c>
      <c r="Q1304" s="23"/>
      <c r="R1304" s="23"/>
      <c r="S1304" s="23"/>
      <c r="T1304" s="23"/>
      <c r="U1304" s="23"/>
      <c r="V1304" s="23"/>
      <c r="W1304" s="23"/>
      <c r="X1304" s="6" t="s">
        <v>293</v>
      </c>
      <c r="Y1304" s="6" t="s">
        <v>294</v>
      </c>
      <c r="Z1304" s="6">
        <v>94118.0</v>
      </c>
      <c r="AA1304" s="23"/>
      <c r="AB1304" s="23"/>
      <c r="AC1304" s="23"/>
      <c r="AD1304" s="23"/>
      <c r="AE1304" s="23"/>
      <c r="AF1304" s="23"/>
      <c r="AG1304" s="23"/>
      <c r="AH1304" s="23"/>
      <c r="AI1304" s="23"/>
      <c r="AJ1304" s="23"/>
      <c r="AK1304" s="23"/>
      <c r="AL1304" s="23"/>
      <c r="AM1304" s="23"/>
      <c r="AN1304" s="23"/>
      <c r="AO1304" s="23"/>
      <c r="AP1304" s="23"/>
      <c r="AQ1304" s="23"/>
      <c r="AR1304" s="6" t="s">
        <v>68</v>
      </c>
      <c r="AS1304" s="23"/>
      <c r="AT1304" s="23"/>
      <c r="AU1304" s="23"/>
      <c r="AV1304" s="22" t="s">
        <v>295</v>
      </c>
      <c r="AW1304" s="22" t="s">
        <v>295</v>
      </c>
      <c r="AX1304" s="22" t="s">
        <v>298</v>
      </c>
      <c r="AY1304" s="23"/>
      <c r="AZ1304" s="22" t="s">
        <v>299</v>
      </c>
      <c r="BA1304" s="22" t="s">
        <v>302</v>
      </c>
      <c r="BB1304" s="22" t="s">
        <v>305</v>
      </c>
      <c r="BC1304" s="23"/>
      <c r="BD1304" s="23"/>
      <c r="BE1304" s="23"/>
      <c r="BF1304" s="23"/>
    </row>
    <row r="1305" hidden="1">
      <c r="A1305" s="5">
        <v>38398.0</v>
      </c>
      <c r="B1305" s="12">
        <v>43285.0</v>
      </c>
      <c r="C1305" s="6" t="s">
        <v>21361</v>
      </c>
      <c r="D1305" s="23"/>
      <c r="E1305" s="23"/>
      <c r="F1305" s="23"/>
      <c r="G1305" s="6">
        <v>10000.0</v>
      </c>
      <c r="H1305" s="23"/>
      <c r="I1305" s="6">
        <v>0.0</v>
      </c>
      <c r="J1305" s="6">
        <v>0.0</v>
      </c>
      <c r="K1305" s="6">
        <v>6.0</v>
      </c>
      <c r="L1305" s="6">
        <v>0.0</v>
      </c>
      <c r="M1305" s="6">
        <v>0.0</v>
      </c>
      <c r="N1305" s="6" t="s">
        <v>61</v>
      </c>
      <c r="O1305" s="6">
        <v>0.0</v>
      </c>
      <c r="P1305" s="6">
        <v>0.0</v>
      </c>
      <c r="Q1305" s="23"/>
      <c r="R1305" s="23"/>
      <c r="S1305" s="23"/>
      <c r="T1305" s="23"/>
      <c r="U1305" s="23"/>
      <c r="V1305" s="23"/>
      <c r="W1305" s="23"/>
      <c r="X1305" s="23"/>
      <c r="Y1305" s="23"/>
      <c r="Z1305" s="23"/>
      <c r="AA1305" s="23"/>
      <c r="AB1305" s="23"/>
      <c r="AC1305" s="23"/>
      <c r="AD1305" s="23"/>
      <c r="AE1305" s="23"/>
      <c r="AF1305" s="23"/>
      <c r="AG1305" s="23"/>
      <c r="AH1305" s="23"/>
      <c r="AI1305" s="23"/>
      <c r="AJ1305" s="23"/>
      <c r="AK1305" s="23"/>
      <c r="AL1305" s="23"/>
      <c r="AM1305" s="23"/>
      <c r="AN1305" s="23"/>
      <c r="AO1305" s="23"/>
      <c r="AP1305" s="23"/>
      <c r="AQ1305" s="23"/>
      <c r="AR1305" s="6" t="s">
        <v>68</v>
      </c>
      <c r="AS1305" s="23"/>
      <c r="AT1305" s="23"/>
      <c r="AU1305" s="23"/>
      <c r="AV1305" s="22" t="s">
        <v>21363</v>
      </c>
      <c r="AW1305" s="22" t="s">
        <v>21363</v>
      </c>
      <c r="AX1305" s="23"/>
      <c r="AY1305" s="23"/>
      <c r="AZ1305" s="23"/>
      <c r="BA1305" s="23"/>
      <c r="BB1305" s="23"/>
      <c r="BC1305" s="23"/>
      <c r="BD1305" s="23"/>
      <c r="BE1305" s="23"/>
      <c r="BF1305" s="23"/>
    </row>
    <row r="1306" hidden="1">
      <c r="A1306" s="5">
        <v>37168.0</v>
      </c>
      <c r="B1306" s="6" t="s">
        <v>17438</v>
      </c>
      <c r="C1306" s="6" t="s">
        <v>21368</v>
      </c>
      <c r="D1306" s="23"/>
      <c r="E1306" s="23"/>
      <c r="F1306" s="23"/>
      <c r="G1306" s="6">
        <v>80000.0</v>
      </c>
      <c r="H1306" s="23"/>
      <c r="I1306" s="6">
        <v>0.0</v>
      </c>
      <c r="J1306" s="6">
        <v>0.0</v>
      </c>
      <c r="K1306" s="6">
        <v>6.0</v>
      </c>
      <c r="L1306" s="6">
        <v>0.0</v>
      </c>
      <c r="M1306" s="6">
        <v>0.0</v>
      </c>
      <c r="N1306" s="6" t="s">
        <v>61</v>
      </c>
      <c r="O1306" s="6">
        <v>0.0</v>
      </c>
      <c r="P1306" s="6">
        <v>0.0</v>
      </c>
      <c r="Q1306" s="23"/>
      <c r="R1306" s="23"/>
      <c r="S1306" s="23"/>
      <c r="T1306" s="23"/>
      <c r="U1306" s="23"/>
      <c r="V1306" s="23"/>
      <c r="W1306" s="23"/>
      <c r="X1306" s="23"/>
      <c r="Y1306" s="23"/>
      <c r="Z1306" s="23"/>
      <c r="AA1306" s="23"/>
      <c r="AB1306" s="23"/>
      <c r="AC1306" s="23"/>
      <c r="AD1306" s="23"/>
      <c r="AE1306" s="23"/>
      <c r="AF1306" s="23"/>
      <c r="AG1306" s="23"/>
      <c r="AH1306" s="23"/>
      <c r="AI1306" s="23"/>
      <c r="AJ1306" s="23"/>
      <c r="AK1306" s="23"/>
      <c r="AL1306" s="23"/>
      <c r="AM1306" s="23"/>
      <c r="AN1306" s="23"/>
      <c r="AO1306" s="23"/>
      <c r="AP1306" s="23"/>
      <c r="AQ1306" s="23"/>
      <c r="AR1306" s="6" t="s">
        <v>68</v>
      </c>
      <c r="AS1306" s="23"/>
      <c r="AT1306" s="23"/>
      <c r="AU1306" s="23"/>
      <c r="AV1306" s="23"/>
      <c r="AW1306" s="23"/>
      <c r="AX1306" s="23"/>
      <c r="AY1306" s="23"/>
      <c r="AZ1306" s="23"/>
      <c r="BA1306" s="23"/>
      <c r="BB1306" s="23"/>
      <c r="BC1306" s="23"/>
      <c r="BD1306" s="23"/>
      <c r="BE1306" s="23"/>
      <c r="BF1306" s="23"/>
    </row>
    <row r="1307" hidden="1">
      <c r="A1307" s="5">
        <v>37170.0</v>
      </c>
      <c r="B1307" s="6" t="s">
        <v>17438</v>
      </c>
      <c r="C1307" s="6" t="s">
        <v>21373</v>
      </c>
      <c r="D1307" s="23"/>
      <c r="E1307" s="23"/>
      <c r="F1307" s="23"/>
      <c r="G1307" s="6">
        <v>80000.0</v>
      </c>
      <c r="H1307" s="23"/>
      <c r="I1307" s="6">
        <v>0.0</v>
      </c>
      <c r="J1307" s="6">
        <v>0.0</v>
      </c>
      <c r="K1307" s="6">
        <v>6.0</v>
      </c>
      <c r="L1307" s="6">
        <v>0.0</v>
      </c>
      <c r="M1307" s="6">
        <v>0.0</v>
      </c>
      <c r="N1307" s="6" t="s">
        <v>61</v>
      </c>
      <c r="O1307" s="6">
        <v>0.0</v>
      </c>
      <c r="P1307" s="6">
        <v>0.0</v>
      </c>
      <c r="Q1307" s="23"/>
      <c r="R1307" s="23"/>
      <c r="S1307" s="23"/>
      <c r="T1307" s="23"/>
      <c r="U1307" s="23"/>
      <c r="V1307" s="23"/>
      <c r="W1307" s="23"/>
      <c r="X1307" s="23"/>
      <c r="Y1307" s="23"/>
      <c r="Z1307" s="23"/>
      <c r="AA1307" s="23"/>
      <c r="AB1307" s="23"/>
      <c r="AC1307" s="23"/>
      <c r="AD1307" s="23"/>
      <c r="AE1307" s="23"/>
      <c r="AF1307" s="23"/>
      <c r="AG1307" s="23"/>
      <c r="AH1307" s="23"/>
      <c r="AI1307" s="23"/>
      <c r="AJ1307" s="23"/>
      <c r="AK1307" s="23"/>
      <c r="AL1307" s="23"/>
      <c r="AM1307" s="23"/>
      <c r="AN1307" s="23"/>
      <c r="AO1307" s="23"/>
      <c r="AP1307" s="23"/>
      <c r="AQ1307" s="23"/>
      <c r="AR1307" s="6" t="s">
        <v>68</v>
      </c>
      <c r="AS1307" s="23"/>
      <c r="AT1307" s="23"/>
      <c r="AU1307" s="23"/>
      <c r="AV1307" s="22" t="s">
        <v>21374</v>
      </c>
      <c r="AW1307" s="22" t="s">
        <v>21374</v>
      </c>
      <c r="AX1307" s="23"/>
      <c r="AY1307" s="23"/>
      <c r="AZ1307" s="23"/>
      <c r="BA1307" s="23"/>
      <c r="BB1307" s="23"/>
      <c r="BC1307" s="23"/>
      <c r="BD1307" s="23"/>
      <c r="BE1307" s="23"/>
      <c r="BF1307" s="23"/>
    </row>
    <row r="1308" hidden="1">
      <c r="A1308" s="5">
        <v>37169.0</v>
      </c>
      <c r="B1308" s="6" t="s">
        <v>17438</v>
      </c>
      <c r="C1308" s="6" t="s">
        <v>21377</v>
      </c>
      <c r="D1308" s="23"/>
      <c r="E1308" s="23"/>
      <c r="F1308" s="23"/>
      <c r="G1308" s="6">
        <v>80000.0</v>
      </c>
      <c r="H1308" s="23"/>
      <c r="I1308" s="6">
        <v>0.0</v>
      </c>
      <c r="J1308" s="6">
        <v>0.0</v>
      </c>
      <c r="K1308" s="6">
        <v>6.0</v>
      </c>
      <c r="L1308" s="6">
        <v>0.0</v>
      </c>
      <c r="M1308" s="6">
        <v>0.0</v>
      </c>
      <c r="N1308" s="6" t="s">
        <v>61</v>
      </c>
      <c r="O1308" s="6">
        <v>0.0</v>
      </c>
      <c r="P1308" s="6">
        <v>0.0</v>
      </c>
      <c r="Q1308" s="23"/>
      <c r="R1308" s="23"/>
      <c r="S1308" s="23"/>
      <c r="T1308" s="23"/>
      <c r="U1308" s="23"/>
      <c r="V1308" s="23"/>
      <c r="W1308" s="23"/>
      <c r="X1308" s="23"/>
      <c r="Y1308" s="23"/>
      <c r="Z1308" s="23"/>
      <c r="AA1308" s="23"/>
      <c r="AB1308" s="23"/>
      <c r="AC1308" s="23"/>
      <c r="AD1308" s="23"/>
      <c r="AE1308" s="23"/>
      <c r="AF1308" s="23"/>
      <c r="AG1308" s="23"/>
      <c r="AH1308" s="23"/>
      <c r="AI1308" s="23"/>
      <c r="AJ1308" s="23"/>
      <c r="AK1308" s="23"/>
      <c r="AL1308" s="23"/>
      <c r="AM1308" s="23"/>
      <c r="AN1308" s="23"/>
      <c r="AO1308" s="23"/>
      <c r="AP1308" s="23"/>
      <c r="AQ1308" s="23"/>
      <c r="AR1308" s="6" t="s">
        <v>68</v>
      </c>
      <c r="AS1308" s="23"/>
      <c r="AT1308" s="23"/>
      <c r="AU1308" s="23"/>
      <c r="AV1308" s="22" t="s">
        <v>21374</v>
      </c>
      <c r="AW1308" s="22" t="s">
        <v>21374</v>
      </c>
      <c r="AX1308" s="23"/>
      <c r="AY1308" s="23"/>
      <c r="AZ1308" s="23"/>
      <c r="BA1308" s="23"/>
      <c r="BB1308" s="23"/>
      <c r="BC1308" s="23"/>
      <c r="BD1308" s="23"/>
      <c r="BE1308" s="23"/>
      <c r="BF1308" s="23"/>
    </row>
    <row r="1309" hidden="1">
      <c r="A1309" s="5">
        <v>39146.0</v>
      </c>
      <c r="B1309" s="12">
        <v>43349.0</v>
      </c>
      <c r="C1309" s="6" t="s">
        <v>21385</v>
      </c>
      <c r="D1309" s="23"/>
      <c r="E1309" s="23"/>
      <c r="F1309" s="23"/>
      <c r="G1309" s="6">
        <v>999.999</v>
      </c>
      <c r="H1309" s="23"/>
      <c r="I1309" s="6">
        <v>0.0</v>
      </c>
      <c r="J1309" s="6">
        <v>0.0</v>
      </c>
      <c r="K1309" s="6">
        <v>6.0</v>
      </c>
      <c r="L1309" s="6">
        <v>0.0</v>
      </c>
      <c r="M1309" s="6">
        <v>0.0</v>
      </c>
      <c r="N1309" s="6" t="s">
        <v>61</v>
      </c>
      <c r="O1309" s="6">
        <v>0.0</v>
      </c>
      <c r="P1309" s="6">
        <v>0.0</v>
      </c>
      <c r="Q1309" s="23"/>
      <c r="R1309" s="23"/>
      <c r="S1309" s="23"/>
      <c r="T1309" s="23"/>
      <c r="U1309" s="23"/>
      <c r="V1309" s="23"/>
      <c r="W1309" s="23"/>
      <c r="X1309" s="23"/>
      <c r="Y1309" s="23"/>
      <c r="Z1309" s="23"/>
      <c r="AA1309" s="23"/>
      <c r="AB1309" s="23"/>
      <c r="AC1309" s="23"/>
      <c r="AD1309" s="23"/>
      <c r="AE1309" s="23"/>
      <c r="AF1309" s="23"/>
      <c r="AG1309" s="23"/>
      <c r="AH1309" s="23"/>
      <c r="AI1309" s="23"/>
      <c r="AJ1309" s="23"/>
      <c r="AK1309" s="23"/>
      <c r="AL1309" s="23"/>
      <c r="AM1309" s="23"/>
      <c r="AN1309" s="23"/>
      <c r="AO1309" s="23"/>
      <c r="AP1309" s="23"/>
      <c r="AQ1309" s="23"/>
      <c r="AR1309" s="6" t="s">
        <v>68</v>
      </c>
      <c r="AS1309" s="23"/>
      <c r="AT1309" s="23"/>
      <c r="AU1309" s="23"/>
      <c r="AV1309" s="23"/>
      <c r="AW1309" s="23"/>
      <c r="AX1309" s="23"/>
      <c r="AY1309" s="23"/>
      <c r="AZ1309" s="23"/>
      <c r="BA1309" s="23"/>
      <c r="BB1309" s="23"/>
      <c r="BC1309" s="23"/>
      <c r="BD1309" s="23"/>
      <c r="BE1309" s="23"/>
      <c r="BF1309" s="23"/>
    </row>
    <row r="1310" hidden="1">
      <c r="A1310" s="5">
        <v>40571.0</v>
      </c>
      <c r="B1310" s="6" t="s">
        <v>9162</v>
      </c>
      <c r="C1310" s="6" t="s">
        <v>21386</v>
      </c>
      <c r="D1310" s="23"/>
      <c r="E1310" s="23"/>
      <c r="F1310" s="23"/>
      <c r="G1310" s="6">
        <v>30000.0</v>
      </c>
      <c r="H1310" s="23"/>
      <c r="I1310" s="6">
        <v>0.0</v>
      </c>
      <c r="J1310" s="6">
        <v>0.0</v>
      </c>
      <c r="K1310" s="6">
        <v>6.0</v>
      </c>
      <c r="L1310" s="6">
        <v>0.0</v>
      </c>
      <c r="M1310" s="6">
        <v>0.0</v>
      </c>
      <c r="N1310" s="6" t="s">
        <v>61</v>
      </c>
      <c r="O1310" s="6">
        <v>0.0</v>
      </c>
      <c r="P1310" s="6">
        <v>0.0</v>
      </c>
      <c r="Q1310" s="23"/>
      <c r="R1310" s="23"/>
      <c r="S1310" s="23"/>
      <c r="T1310" s="23"/>
      <c r="U1310" s="23"/>
      <c r="V1310" s="23"/>
      <c r="W1310" s="23"/>
      <c r="X1310" s="23"/>
      <c r="Y1310" s="23"/>
      <c r="Z1310" s="23"/>
      <c r="AA1310" s="23"/>
      <c r="AB1310" s="23"/>
      <c r="AC1310" s="23"/>
      <c r="AD1310" s="23"/>
      <c r="AE1310" s="23"/>
      <c r="AF1310" s="23"/>
      <c r="AG1310" s="23"/>
      <c r="AH1310" s="23"/>
      <c r="AI1310" s="23"/>
      <c r="AJ1310" s="23"/>
      <c r="AK1310" s="23"/>
      <c r="AL1310" s="23"/>
      <c r="AM1310" s="23"/>
      <c r="AN1310" s="23"/>
      <c r="AO1310" s="23"/>
      <c r="AP1310" s="23"/>
      <c r="AQ1310" s="23"/>
      <c r="AR1310" s="6" t="s">
        <v>68</v>
      </c>
      <c r="AS1310" s="23"/>
      <c r="AT1310" s="23"/>
      <c r="AU1310" s="23"/>
      <c r="AV1310" s="22" t="s">
        <v>21388</v>
      </c>
      <c r="AW1310" s="22" t="s">
        <v>21388</v>
      </c>
      <c r="AX1310" s="23"/>
      <c r="AY1310" s="23"/>
      <c r="AZ1310" s="23"/>
      <c r="BA1310" s="23"/>
      <c r="BB1310" s="23"/>
      <c r="BC1310" s="23"/>
      <c r="BD1310" s="23"/>
      <c r="BE1310" s="23"/>
      <c r="BF1310" s="23"/>
    </row>
    <row r="1311" hidden="1">
      <c r="A1311" s="5">
        <v>40570.0</v>
      </c>
      <c r="B1311" s="6" t="s">
        <v>9162</v>
      </c>
      <c r="C1311" s="6" t="s">
        <v>21391</v>
      </c>
      <c r="D1311" s="23"/>
      <c r="E1311" s="23"/>
      <c r="F1311" s="23"/>
      <c r="G1311" s="6">
        <v>20.0</v>
      </c>
      <c r="H1311" s="23"/>
      <c r="I1311" s="6">
        <v>0.0</v>
      </c>
      <c r="J1311" s="6">
        <v>0.0</v>
      </c>
      <c r="K1311" s="6">
        <v>6.0</v>
      </c>
      <c r="L1311" s="6">
        <v>0.0</v>
      </c>
      <c r="M1311" s="6">
        <v>0.0</v>
      </c>
      <c r="N1311" s="6" t="s">
        <v>61</v>
      </c>
      <c r="O1311" s="6">
        <v>0.0</v>
      </c>
      <c r="P1311" s="6">
        <v>0.0</v>
      </c>
      <c r="Q1311" s="23"/>
      <c r="R1311" s="23"/>
      <c r="S1311" s="23"/>
      <c r="T1311" s="23"/>
      <c r="U1311" s="23"/>
      <c r="V1311" s="23"/>
      <c r="W1311" s="23"/>
      <c r="X1311" s="23"/>
      <c r="Y1311" s="23"/>
      <c r="Z1311" s="23"/>
      <c r="AA1311" s="23"/>
      <c r="AB1311" s="23"/>
      <c r="AC1311" s="23"/>
      <c r="AD1311" s="23"/>
      <c r="AE1311" s="23"/>
      <c r="AF1311" s="23"/>
      <c r="AG1311" s="23"/>
      <c r="AH1311" s="23"/>
      <c r="AI1311" s="23"/>
      <c r="AJ1311" s="23"/>
      <c r="AK1311" s="23"/>
      <c r="AL1311" s="23"/>
      <c r="AM1311" s="23"/>
      <c r="AN1311" s="23"/>
      <c r="AO1311" s="23"/>
      <c r="AP1311" s="23"/>
      <c r="AQ1311" s="23"/>
      <c r="AR1311" s="6" t="s">
        <v>68</v>
      </c>
      <c r="AS1311" s="23"/>
      <c r="AT1311" s="23"/>
      <c r="AU1311" s="23"/>
      <c r="AV1311" s="23"/>
      <c r="AW1311" s="23"/>
      <c r="AX1311" s="23"/>
      <c r="AY1311" s="23"/>
      <c r="AZ1311" s="23"/>
      <c r="BA1311" s="23"/>
      <c r="BB1311" s="23"/>
      <c r="BC1311" s="23"/>
      <c r="BD1311" s="23"/>
      <c r="BE1311" s="23"/>
      <c r="BF1311" s="23"/>
    </row>
    <row r="1312" hidden="1">
      <c r="A1312" s="5">
        <v>37016.0</v>
      </c>
      <c r="B1312" s="6" t="s">
        <v>5257</v>
      </c>
      <c r="C1312" s="6" t="s">
        <v>21394</v>
      </c>
      <c r="D1312" s="23"/>
      <c r="E1312" s="23"/>
      <c r="F1312" s="23"/>
      <c r="G1312" s="6">
        <v>7000.0</v>
      </c>
      <c r="H1312" s="23"/>
      <c r="I1312" s="6">
        <v>0.0</v>
      </c>
      <c r="J1312" s="6">
        <v>0.0</v>
      </c>
      <c r="K1312" s="6">
        <v>6.0</v>
      </c>
      <c r="L1312" s="6">
        <v>0.0</v>
      </c>
      <c r="M1312" s="6">
        <v>0.0</v>
      </c>
      <c r="N1312" s="6" t="s">
        <v>61</v>
      </c>
      <c r="O1312" s="6">
        <v>0.0</v>
      </c>
      <c r="P1312" s="6">
        <v>0.0</v>
      </c>
      <c r="Q1312" s="23"/>
      <c r="R1312" s="23"/>
      <c r="S1312" s="23"/>
      <c r="T1312" s="23"/>
      <c r="U1312" s="23"/>
      <c r="V1312" s="23"/>
      <c r="W1312" s="23"/>
      <c r="X1312" s="23"/>
      <c r="Y1312" s="23"/>
      <c r="Z1312" s="23"/>
      <c r="AA1312" s="23"/>
      <c r="AB1312" s="23"/>
      <c r="AC1312" s="23"/>
      <c r="AD1312" s="23"/>
      <c r="AE1312" s="23"/>
      <c r="AF1312" s="23"/>
      <c r="AG1312" s="23"/>
      <c r="AH1312" s="23"/>
      <c r="AI1312" s="23"/>
      <c r="AJ1312" s="23"/>
      <c r="AK1312" s="23"/>
      <c r="AL1312" s="23"/>
      <c r="AM1312" s="23"/>
      <c r="AN1312" s="23"/>
      <c r="AO1312" s="23"/>
      <c r="AP1312" s="23"/>
      <c r="AQ1312" s="23"/>
      <c r="AR1312" s="6" t="s">
        <v>68</v>
      </c>
      <c r="AS1312" s="23"/>
      <c r="AT1312" s="23"/>
      <c r="AU1312" s="23"/>
      <c r="AV1312" s="23"/>
      <c r="AW1312" s="23"/>
      <c r="AX1312" s="23"/>
      <c r="AY1312" s="23"/>
      <c r="AZ1312" s="23"/>
      <c r="BA1312" s="23"/>
      <c r="BB1312" s="23"/>
      <c r="BC1312" s="23"/>
      <c r="BD1312" s="23"/>
      <c r="BE1312" s="23"/>
      <c r="BF1312" s="23"/>
    </row>
    <row r="1313" hidden="1">
      <c r="A1313" s="5">
        <v>37019.0</v>
      </c>
      <c r="B1313" s="6" t="s">
        <v>5257</v>
      </c>
      <c r="C1313" s="6" t="s">
        <v>21395</v>
      </c>
      <c r="D1313" s="23"/>
      <c r="E1313" s="23"/>
      <c r="F1313" s="23"/>
      <c r="G1313" s="6">
        <v>15000.0</v>
      </c>
      <c r="H1313" s="23"/>
      <c r="I1313" s="6">
        <v>0.0</v>
      </c>
      <c r="J1313" s="6">
        <v>0.0</v>
      </c>
      <c r="K1313" s="6">
        <v>6.0</v>
      </c>
      <c r="L1313" s="6">
        <v>0.0</v>
      </c>
      <c r="M1313" s="6">
        <v>0.0</v>
      </c>
      <c r="N1313" s="6" t="s">
        <v>61</v>
      </c>
      <c r="O1313" s="6">
        <v>0.0</v>
      </c>
      <c r="P1313" s="6">
        <v>0.0</v>
      </c>
      <c r="Q1313" s="23"/>
      <c r="R1313" s="23"/>
      <c r="S1313" s="23"/>
      <c r="T1313" s="23"/>
      <c r="U1313" s="23"/>
      <c r="V1313" s="23"/>
      <c r="W1313" s="23"/>
      <c r="X1313" s="23"/>
      <c r="Y1313" s="23"/>
      <c r="Z1313" s="23"/>
      <c r="AA1313" s="23"/>
      <c r="AB1313" s="23"/>
      <c r="AC1313" s="23"/>
      <c r="AD1313" s="23"/>
      <c r="AE1313" s="23"/>
      <c r="AF1313" s="23"/>
      <c r="AG1313" s="23"/>
      <c r="AH1313" s="23"/>
      <c r="AI1313" s="23"/>
      <c r="AJ1313" s="23"/>
      <c r="AK1313" s="23"/>
      <c r="AL1313" s="23"/>
      <c r="AM1313" s="23"/>
      <c r="AN1313" s="23"/>
      <c r="AO1313" s="23"/>
      <c r="AP1313" s="23"/>
      <c r="AQ1313" s="23"/>
      <c r="AR1313" s="6" t="s">
        <v>68</v>
      </c>
      <c r="AS1313" s="23"/>
      <c r="AT1313" s="23"/>
      <c r="AU1313" s="23"/>
      <c r="AV1313" s="23"/>
      <c r="AW1313" s="23"/>
      <c r="AX1313" s="23"/>
      <c r="AY1313" s="23"/>
      <c r="AZ1313" s="23"/>
      <c r="BA1313" s="23"/>
      <c r="BB1313" s="23"/>
      <c r="BC1313" s="23"/>
      <c r="BD1313" s="23"/>
      <c r="BE1313" s="23"/>
      <c r="BF1313" s="23"/>
    </row>
    <row r="1314" hidden="1">
      <c r="A1314" s="5">
        <v>37513.0</v>
      </c>
      <c r="B1314" s="6" t="s">
        <v>9950</v>
      </c>
      <c r="C1314" s="6" t="s">
        <v>21399</v>
      </c>
      <c r="D1314" s="23"/>
      <c r="E1314" s="23"/>
      <c r="F1314" s="23"/>
      <c r="G1314" s="6">
        <v>10000.0</v>
      </c>
      <c r="H1314" s="23"/>
      <c r="I1314" s="6">
        <v>0.0</v>
      </c>
      <c r="J1314" s="6">
        <v>0.0</v>
      </c>
      <c r="K1314" s="6">
        <v>6.0</v>
      </c>
      <c r="L1314" s="6">
        <v>0.0</v>
      </c>
      <c r="M1314" s="6">
        <v>0.0</v>
      </c>
      <c r="N1314" s="6" t="s">
        <v>61</v>
      </c>
      <c r="O1314" s="6">
        <v>0.0</v>
      </c>
      <c r="P1314" s="6">
        <v>0.0</v>
      </c>
      <c r="Q1314" s="23"/>
      <c r="R1314" s="23"/>
      <c r="S1314" s="23"/>
      <c r="T1314" s="23"/>
      <c r="U1314" s="23"/>
      <c r="V1314" s="23"/>
      <c r="W1314" s="23"/>
      <c r="X1314" s="23"/>
      <c r="Y1314" s="23"/>
      <c r="Z1314" s="23"/>
      <c r="AA1314" s="23"/>
      <c r="AB1314" s="23"/>
      <c r="AC1314" s="23"/>
      <c r="AD1314" s="23"/>
      <c r="AE1314" s="23"/>
      <c r="AF1314" s="23"/>
      <c r="AG1314" s="23"/>
      <c r="AH1314" s="23"/>
      <c r="AI1314" s="23"/>
      <c r="AJ1314" s="23"/>
      <c r="AK1314" s="23"/>
      <c r="AL1314" s="23"/>
      <c r="AM1314" s="23"/>
      <c r="AN1314" s="23"/>
      <c r="AO1314" s="23"/>
      <c r="AP1314" s="23"/>
      <c r="AQ1314" s="23"/>
      <c r="AR1314" s="6" t="s">
        <v>68</v>
      </c>
      <c r="AS1314" s="23"/>
      <c r="AT1314" s="23"/>
      <c r="AU1314" s="23"/>
      <c r="AV1314" s="23"/>
      <c r="AW1314" s="23"/>
      <c r="AX1314" s="23"/>
      <c r="AY1314" s="23"/>
      <c r="AZ1314" s="23"/>
      <c r="BA1314" s="23"/>
      <c r="BB1314" s="23"/>
      <c r="BC1314" s="23"/>
      <c r="BD1314" s="23"/>
      <c r="BE1314" s="23"/>
      <c r="BF1314" s="23"/>
    </row>
    <row r="1315" hidden="1">
      <c r="A1315" s="5">
        <v>40850.0</v>
      </c>
      <c r="B1315" s="12">
        <v>43352.0</v>
      </c>
      <c r="C1315" s="6" t="s">
        <v>21401</v>
      </c>
      <c r="D1315" s="23"/>
      <c r="E1315" s="23"/>
      <c r="F1315" s="23"/>
      <c r="G1315" s="6">
        <v>180000.0</v>
      </c>
      <c r="H1315" s="23"/>
      <c r="I1315" s="6">
        <v>0.0</v>
      </c>
      <c r="J1315" s="6">
        <v>0.0</v>
      </c>
      <c r="K1315" s="6">
        <v>6.0</v>
      </c>
      <c r="L1315" s="6">
        <v>0.0</v>
      </c>
      <c r="M1315" s="6">
        <v>0.0</v>
      </c>
      <c r="N1315" s="6" t="s">
        <v>61</v>
      </c>
      <c r="O1315" s="6">
        <v>0.0</v>
      </c>
      <c r="P1315" s="6">
        <v>0.0</v>
      </c>
      <c r="Q1315" s="23"/>
      <c r="R1315" s="23"/>
      <c r="S1315" s="23"/>
      <c r="T1315" s="23"/>
      <c r="U1315" s="23"/>
      <c r="V1315" s="23"/>
      <c r="W1315" s="23"/>
      <c r="X1315" s="23"/>
      <c r="Y1315" s="23"/>
      <c r="Z1315" s="23"/>
      <c r="AA1315" s="23"/>
      <c r="AB1315" s="23"/>
      <c r="AC1315" s="23"/>
      <c r="AD1315" s="23"/>
      <c r="AE1315" s="23"/>
      <c r="AF1315" s="23"/>
      <c r="AG1315" s="23"/>
      <c r="AH1315" s="23"/>
      <c r="AI1315" s="23"/>
      <c r="AJ1315" s="23"/>
      <c r="AK1315" s="23"/>
      <c r="AL1315" s="23"/>
      <c r="AM1315" s="23"/>
      <c r="AN1315" s="23"/>
      <c r="AO1315" s="23"/>
      <c r="AP1315" s="23"/>
      <c r="AQ1315" s="23"/>
      <c r="AR1315" s="6" t="s">
        <v>68</v>
      </c>
      <c r="AS1315" s="23"/>
      <c r="AT1315" s="23"/>
      <c r="AU1315" s="23"/>
      <c r="AV1315" s="23"/>
      <c r="AW1315" s="23"/>
      <c r="AX1315" s="23"/>
      <c r="AY1315" s="23"/>
      <c r="AZ1315" s="23"/>
      <c r="BA1315" s="23"/>
      <c r="BB1315" s="23"/>
      <c r="BC1315" s="23"/>
      <c r="BD1315" s="23"/>
      <c r="BE1315" s="23"/>
      <c r="BF1315" s="23"/>
    </row>
    <row r="1316" hidden="1">
      <c r="A1316" s="5">
        <v>38205.0</v>
      </c>
      <c r="B1316" s="6" t="s">
        <v>9471</v>
      </c>
      <c r="C1316" s="6" t="s">
        <v>21402</v>
      </c>
      <c r="D1316" s="23"/>
      <c r="E1316" s="23"/>
      <c r="F1316" s="23"/>
      <c r="G1316" s="6">
        <v>100000.0</v>
      </c>
      <c r="H1316" s="23"/>
      <c r="I1316" s="6">
        <v>0.0</v>
      </c>
      <c r="J1316" s="6">
        <v>0.0</v>
      </c>
      <c r="K1316" s="6">
        <v>6.0</v>
      </c>
      <c r="L1316" s="6">
        <v>0.0</v>
      </c>
      <c r="M1316" s="6">
        <v>0.0</v>
      </c>
      <c r="N1316" s="6" t="s">
        <v>61</v>
      </c>
      <c r="O1316" s="6">
        <v>0.0</v>
      </c>
      <c r="P1316" s="6">
        <v>0.0</v>
      </c>
      <c r="Q1316" s="23"/>
      <c r="R1316" s="23"/>
      <c r="S1316" s="23"/>
      <c r="T1316" s="23"/>
      <c r="U1316" s="23"/>
      <c r="V1316" s="23"/>
      <c r="W1316" s="23"/>
      <c r="X1316" s="23"/>
      <c r="Y1316" s="23"/>
      <c r="Z1316" s="23"/>
      <c r="AA1316" s="23"/>
      <c r="AB1316" s="23"/>
      <c r="AC1316" s="23"/>
      <c r="AD1316" s="23"/>
      <c r="AE1316" s="23"/>
      <c r="AF1316" s="23"/>
      <c r="AG1316" s="23"/>
      <c r="AH1316" s="23"/>
      <c r="AI1316" s="23"/>
      <c r="AJ1316" s="23"/>
      <c r="AK1316" s="23"/>
      <c r="AL1316" s="23"/>
      <c r="AM1316" s="23"/>
      <c r="AN1316" s="23"/>
      <c r="AO1316" s="23"/>
      <c r="AP1316" s="23"/>
      <c r="AQ1316" s="23"/>
      <c r="AR1316" s="6" t="s">
        <v>68</v>
      </c>
      <c r="AS1316" s="23"/>
      <c r="AT1316" s="23"/>
      <c r="AU1316" s="23"/>
      <c r="AV1316" s="23"/>
      <c r="AW1316" s="23"/>
      <c r="AX1316" s="23"/>
      <c r="AY1316" s="23"/>
      <c r="AZ1316" s="23"/>
      <c r="BA1316" s="23"/>
      <c r="BB1316" s="23"/>
      <c r="BC1316" s="23"/>
      <c r="BD1316" s="23"/>
      <c r="BE1316" s="23"/>
      <c r="BF1316" s="23"/>
    </row>
    <row r="1317" hidden="1">
      <c r="A1317" s="5">
        <v>38511.0</v>
      </c>
      <c r="B1317" s="6" t="s">
        <v>10959</v>
      </c>
      <c r="C1317" s="6" t="s">
        <v>21404</v>
      </c>
      <c r="D1317" s="23"/>
      <c r="E1317" s="23"/>
      <c r="F1317" s="23"/>
      <c r="G1317" s="6">
        <v>5000000.0</v>
      </c>
      <c r="H1317" s="23"/>
      <c r="I1317" s="6">
        <v>0.0</v>
      </c>
      <c r="J1317" s="6">
        <v>0.0</v>
      </c>
      <c r="K1317" s="6">
        <v>6.0</v>
      </c>
      <c r="L1317" s="6">
        <v>0.0</v>
      </c>
      <c r="M1317" s="6">
        <v>0.0</v>
      </c>
      <c r="N1317" s="6" t="s">
        <v>61</v>
      </c>
      <c r="O1317" s="6">
        <v>0.0</v>
      </c>
      <c r="P1317" s="6">
        <v>0.0</v>
      </c>
      <c r="Q1317" s="23"/>
      <c r="R1317" s="23"/>
      <c r="S1317" s="23"/>
      <c r="T1317" s="23"/>
      <c r="U1317" s="23"/>
      <c r="V1317" s="23"/>
      <c r="W1317" s="23"/>
      <c r="X1317" s="23"/>
      <c r="Y1317" s="23"/>
      <c r="Z1317" s="23"/>
      <c r="AA1317" s="23"/>
      <c r="AB1317" s="23"/>
      <c r="AC1317" s="23"/>
      <c r="AD1317" s="23"/>
      <c r="AE1317" s="23"/>
      <c r="AF1317" s="23"/>
      <c r="AG1317" s="23"/>
      <c r="AH1317" s="23"/>
      <c r="AI1317" s="23"/>
      <c r="AJ1317" s="23"/>
      <c r="AK1317" s="23"/>
      <c r="AL1317" s="23"/>
      <c r="AM1317" s="23"/>
      <c r="AN1317" s="23"/>
      <c r="AO1317" s="23"/>
      <c r="AP1317" s="23"/>
      <c r="AQ1317" s="23"/>
      <c r="AR1317" s="6" t="s">
        <v>68</v>
      </c>
      <c r="AS1317" s="23"/>
      <c r="AT1317" s="23"/>
      <c r="AU1317" s="23"/>
      <c r="AV1317" s="23"/>
      <c r="AW1317" s="23"/>
      <c r="AX1317" s="23"/>
      <c r="AY1317" s="23"/>
      <c r="AZ1317" s="23"/>
      <c r="BA1317" s="23"/>
      <c r="BB1317" s="23"/>
      <c r="BC1317" s="23"/>
      <c r="BD1317" s="23"/>
      <c r="BE1317" s="23"/>
      <c r="BF1317" s="23"/>
    </row>
    <row r="1318" hidden="1">
      <c r="A1318" s="5">
        <v>38666.0</v>
      </c>
      <c r="B1318" s="12">
        <v>43105.0</v>
      </c>
      <c r="C1318" s="6" t="s">
        <v>21409</v>
      </c>
      <c r="D1318" s="23"/>
      <c r="E1318" s="23"/>
      <c r="F1318" s="23"/>
      <c r="G1318" s="6">
        <v>7800.0</v>
      </c>
      <c r="H1318" s="23"/>
      <c r="I1318" s="6">
        <v>0.0</v>
      </c>
      <c r="J1318" s="6">
        <v>0.0</v>
      </c>
      <c r="K1318" s="6">
        <v>6.0</v>
      </c>
      <c r="L1318" s="6">
        <v>0.0</v>
      </c>
      <c r="M1318" s="6">
        <v>0.0</v>
      </c>
      <c r="N1318" s="6" t="s">
        <v>61</v>
      </c>
      <c r="O1318" s="6">
        <v>0.0</v>
      </c>
      <c r="P1318" s="6">
        <v>0.0</v>
      </c>
      <c r="Q1318" s="12">
        <v>43105.0</v>
      </c>
      <c r="R1318" s="6" t="s">
        <v>20238</v>
      </c>
      <c r="S1318" s="23"/>
      <c r="T1318" s="23"/>
      <c r="U1318" s="23"/>
      <c r="V1318" s="23"/>
      <c r="W1318" s="6" t="s">
        <v>16031</v>
      </c>
      <c r="X1318" s="23"/>
      <c r="Y1318" s="23"/>
      <c r="Z1318" s="23"/>
      <c r="AA1318" s="23"/>
      <c r="AB1318" s="23"/>
      <c r="AC1318" s="6" t="s">
        <v>21411</v>
      </c>
      <c r="AD1318" s="6" t="s">
        <v>21412</v>
      </c>
      <c r="AE1318" s="6" t="s">
        <v>21413</v>
      </c>
      <c r="AF1318" s="6" t="s">
        <v>21414</v>
      </c>
      <c r="AG1318" s="23"/>
      <c r="AH1318" s="23"/>
      <c r="AI1318" s="23"/>
      <c r="AJ1318" s="23"/>
      <c r="AK1318" s="23"/>
      <c r="AL1318" s="6" t="s">
        <v>21415</v>
      </c>
      <c r="AM1318" s="23"/>
      <c r="AN1318" s="23"/>
      <c r="AO1318" s="23"/>
      <c r="AP1318" s="23"/>
      <c r="AQ1318" s="23"/>
      <c r="AR1318" s="6" t="s">
        <v>68</v>
      </c>
      <c r="AS1318" s="23"/>
      <c r="AT1318" s="6" t="s">
        <v>21416</v>
      </c>
      <c r="AU1318" s="23"/>
      <c r="AV1318" s="22" t="s">
        <v>21418</v>
      </c>
      <c r="AW1318" s="22" t="s">
        <v>21418</v>
      </c>
      <c r="AX1318" s="23"/>
      <c r="AY1318" s="23"/>
      <c r="AZ1318" s="23"/>
      <c r="BA1318" s="23"/>
      <c r="BB1318" s="23"/>
      <c r="BC1318" s="23"/>
      <c r="BD1318" s="23"/>
      <c r="BE1318" s="23"/>
      <c r="BF1318" s="23"/>
    </row>
    <row r="1319" hidden="1">
      <c r="A1319" s="5">
        <v>39714.0</v>
      </c>
      <c r="B1319" s="12">
        <v>43107.0</v>
      </c>
      <c r="C1319" s="6" t="s">
        <v>21419</v>
      </c>
      <c r="D1319" s="23"/>
      <c r="E1319" s="23"/>
      <c r="F1319" s="23"/>
      <c r="G1319" s="6">
        <v>200.0</v>
      </c>
      <c r="H1319" s="23"/>
      <c r="I1319" s="6">
        <v>0.0</v>
      </c>
      <c r="J1319" s="6">
        <v>0.0</v>
      </c>
      <c r="K1319" s="6">
        <v>6.0</v>
      </c>
      <c r="L1319" s="6">
        <v>0.0</v>
      </c>
      <c r="M1319" s="6">
        <v>0.0</v>
      </c>
      <c r="N1319" s="6" t="s">
        <v>61</v>
      </c>
      <c r="O1319" s="6">
        <v>0.0</v>
      </c>
      <c r="P1319" s="6">
        <v>0.0</v>
      </c>
      <c r="Q1319" s="23"/>
      <c r="R1319" s="23"/>
      <c r="S1319" s="23"/>
      <c r="T1319" s="23"/>
      <c r="U1319" s="23"/>
      <c r="V1319" s="23"/>
      <c r="W1319" s="23"/>
      <c r="X1319" s="23"/>
      <c r="Y1319" s="23"/>
      <c r="Z1319" s="23"/>
      <c r="AA1319" s="23"/>
      <c r="AB1319" s="23"/>
      <c r="AC1319" s="23"/>
      <c r="AD1319" s="23"/>
      <c r="AE1319" s="23"/>
      <c r="AF1319" s="23"/>
      <c r="AG1319" s="23"/>
      <c r="AH1319" s="23"/>
      <c r="AI1319" s="23"/>
      <c r="AJ1319" s="23"/>
      <c r="AK1319" s="23"/>
      <c r="AL1319" s="23"/>
      <c r="AM1319" s="23"/>
      <c r="AN1319" s="23"/>
      <c r="AO1319" s="23"/>
      <c r="AP1319" s="23"/>
      <c r="AQ1319" s="23"/>
      <c r="AR1319" s="6" t="s">
        <v>68</v>
      </c>
      <c r="AS1319" s="23"/>
      <c r="AT1319" s="23"/>
      <c r="AU1319" s="23"/>
      <c r="AV1319" s="23"/>
      <c r="AW1319" s="23"/>
      <c r="AX1319" s="23"/>
      <c r="AY1319" s="23"/>
      <c r="AZ1319" s="23"/>
      <c r="BA1319" s="23"/>
      <c r="BB1319" s="23"/>
      <c r="BC1319" s="23"/>
      <c r="BD1319" s="23"/>
      <c r="BE1319" s="23"/>
      <c r="BF1319" s="23"/>
    </row>
    <row r="1320" hidden="1">
      <c r="A1320" s="5">
        <v>37164.0</v>
      </c>
      <c r="B1320" s="6" t="s">
        <v>14622</v>
      </c>
      <c r="C1320" s="6" t="s">
        <v>21420</v>
      </c>
      <c r="D1320" s="23"/>
      <c r="E1320" s="23"/>
      <c r="F1320" s="23"/>
      <c r="G1320" s="6">
        <v>3000.0</v>
      </c>
      <c r="H1320" s="23"/>
      <c r="I1320" s="6">
        <v>0.0</v>
      </c>
      <c r="J1320" s="6">
        <v>0.0</v>
      </c>
      <c r="K1320" s="6">
        <v>6.0</v>
      </c>
      <c r="L1320" s="6">
        <v>0.0</v>
      </c>
      <c r="M1320" s="6">
        <v>0.0</v>
      </c>
      <c r="N1320" s="6" t="s">
        <v>61</v>
      </c>
      <c r="O1320" s="6">
        <v>0.0</v>
      </c>
      <c r="P1320" s="6">
        <v>0.0</v>
      </c>
      <c r="Q1320" s="23"/>
      <c r="R1320" s="23"/>
      <c r="S1320" s="23"/>
      <c r="T1320" s="23"/>
      <c r="U1320" s="23"/>
      <c r="V1320" s="23"/>
      <c r="W1320" s="23"/>
      <c r="X1320" s="23"/>
      <c r="Y1320" s="23"/>
      <c r="Z1320" s="23"/>
      <c r="AA1320" s="23"/>
      <c r="AB1320" s="23"/>
      <c r="AC1320" s="23"/>
      <c r="AD1320" s="23"/>
      <c r="AE1320" s="23"/>
      <c r="AF1320" s="23"/>
      <c r="AG1320" s="23"/>
      <c r="AH1320" s="23"/>
      <c r="AI1320" s="23"/>
      <c r="AJ1320" s="23"/>
      <c r="AK1320" s="23"/>
      <c r="AL1320" s="23"/>
      <c r="AM1320" s="23"/>
      <c r="AN1320" s="23"/>
      <c r="AO1320" s="23"/>
      <c r="AP1320" s="23"/>
      <c r="AQ1320" s="23"/>
      <c r="AR1320" s="6" t="s">
        <v>68</v>
      </c>
      <c r="AS1320" s="23"/>
      <c r="AT1320" s="23"/>
      <c r="AU1320" s="23"/>
      <c r="AV1320" s="23"/>
      <c r="AW1320" s="23"/>
      <c r="AX1320" s="23"/>
      <c r="AY1320" s="23"/>
      <c r="AZ1320" s="23"/>
      <c r="BA1320" s="23"/>
      <c r="BB1320" s="23"/>
      <c r="BC1320" s="23"/>
      <c r="BD1320" s="23"/>
      <c r="BE1320" s="23"/>
      <c r="BF1320" s="23"/>
    </row>
    <row r="1321" hidden="1">
      <c r="A1321" s="5">
        <v>38207.0</v>
      </c>
      <c r="B1321" s="6" t="s">
        <v>11848</v>
      </c>
      <c r="C1321" s="6" t="s">
        <v>21421</v>
      </c>
      <c r="D1321" s="23"/>
      <c r="E1321" s="23"/>
      <c r="F1321" s="23"/>
      <c r="G1321" s="6">
        <v>1.00001E9</v>
      </c>
      <c r="H1321" s="23"/>
      <c r="I1321" s="6">
        <v>0.0</v>
      </c>
      <c r="J1321" s="6">
        <v>0.0</v>
      </c>
      <c r="K1321" s="6">
        <v>6.0</v>
      </c>
      <c r="L1321" s="6">
        <v>0.0</v>
      </c>
      <c r="M1321" s="6">
        <v>0.0</v>
      </c>
      <c r="N1321" s="6" t="s">
        <v>61</v>
      </c>
      <c r="O1321" s="6">
        <v>0.0</v>
      </c>
      <c r="P1321" s="6">
        <v>0.0</v>
      </c>
      <c r="Q1321" s="23"/>
      <c r="R1321" s="23"/>
      <c r="S1321" s="23"/>
      <c r="T1321" s="23"/>
      <c r="U1321" s="23"/>
      <c r="V1321" s="23"/>
      <c r="W1321" s="23"/>
      <c r="X1321" s="23"/>
      <c r="Y1321" s="23"/>
      <c r="Z1321" s="23"/>
      <c r="AA1321" s="23"/>
      <c r="AB1321" s="23"/>
      <c r="AC1321" s="23"/>
      <c r="AD1321" s="23"/>
      <c r="AE1321" s="23"/>
      <c r="AF1321" s="23"/>
      <c r="AG1321" s="23"/>
      <c r="AH1321" s="23"/>
      <c r="AI1321" s="23"/>
      <c r="AJ1321" s="23"/>
      <c r="AK1321" s="23"/>
      <c r="AL1321" s="23"/>
      <c r="AM1321" s="23"/>
      <c r="AN1321" s="23"/>
      <c r="AO1321" s="23"/>
      <c r="AP1321" s="23"/>
      <c r="AQ1321" s="23"/>
      <c r="AR1321" s="6" t="s">
        <v>68</v>
      </c>
      <c r="AS1321" s="23"/>
      <c r="AT1321" s="23"/>
      <c r="AU1321" s="23"/>
      <c r="AV1321" s="23"/>
      <c r="AW1321" s="23"/>
      <c r="AX1321" s="23"/>
      <c r="AY1321" s="23"/>
      <c r="AZ1321" s="23"/>
      <c r="BA1321" s="23"/>
      <c r="BB1321" s="23"/>
      <c r="BC1321" s="23"/>
      <c r="BD1321" s="23"/>
      <c r="BE1321" s="23"/>
      <c r="BF1321" s="23"/>
    </row>
    <row r="1322" hidden="1">
      <c r="A1322" s="5">
        <v>38140.0</v>
      </c>
      <c r="B1322" s="6" t="s">
        <v>9411</v>
      </c>
      <c r="C1322" s="6" t="s">
        <v>21423</v>
      </c>
      <c r="D1322" s="23"/>
      <c r="E1322" s="23"/>
      <c r="F1322" s="23"/>
      <c r="G1322" s="6">
        <v>3000.0</v>
      </c>
      <c r="H1322" s="23"/>
      <c r="I1322" s="6">
        <v>0.0</v>
      </c>
      <c r="J1322" s="6">
        <v>0.0</v>
      </c>
      <c r="K1322" s="6">
        <v>6.0</v>
      </c>
      <c r="L1322" s="6">
        <v>0.0</v>
      </c>
      <c r="M1322" s="6">
        <v>0.0</v>
      </c>
      <c r="N1322" s="6" t="s">
        <v>61</v>
      </c>
      <c r="O1322" s="6">
        <v>0.0</v>
      </c>
      <c r="P1322" s="6">
        <v>0.0</v>
      </c>
      <c r="Q1322" s="23"/>
      <c r="R1322" s="23"/>
      <c r="S1322" s="23"/>
      <c r="T1322" s="23"/>
      <c r="U1322" s="23"/>
      <c r="V1322" s="23"/>
      <c r="W1322" s="23"/>
      <c r="X1322" s="23"/>
      <c r="Y1322" s="23"/>
      <c r="Z1322" s="23"/>
      <c r="AA1322" s="23"/>
      <c r="AB1322" s="23"/>
      <c r="AC1322" s="23"/>
      <c r="AD1322" s="23"/>
      <c r="AE1322" s="23"/>
      <c r="AF1322" s="23"/>
      <c r="AG1322" s="23"/>
      <c r="AH1322" s="23"/>
      <c r="AI1322" s="23"/>
      <c r="AJ1322" s="23"/>
      <c r="AK1322" s="23"/>
      <c r="AL1322" s="23"/>
      <c r="AM1322" s="23"/>
      <c r="AN1322" s="23"/>
      <c r="AO1322" s="23"/>
      <c r="AP1322" s="23"/>
      <c r="AQ1322" s="23"/>
      <c r="AR1322" s="6" t="s">
        <v>68</v>
      </c>
      <c r="AS1322" s="23"/>
      <c r="AT1322" s="23"/>
      <c r="AU1322" s="23"/>
      <c r="AV1322" s="23"/>
      <c r="AW1322" s="23"/>
      <c r="AX1322" s="23"/>
      <c r="AY1322" s="23"/>
      <c r="AZ1322" s="23"/>
      <c r="BA1322" s="23"/>
      <c r="BB1322" s="23"/>
      <c r="BC1322" s="23"/>
      <c r="BD1322" s="23"/>
      <c r="BE1322" s="23"/>
      <c r="BF1322" s="23"/>
    </row>
    <row r="1323">
      <c r="A1323" s="5">
        <v>39489.0</v>
      </c>
      <c r="B1323" s="12">
        <v>43350.0</v>
      </c>
      <c r="C1323" s="6" t="s">
        <v>21424</v>
      </c>
      <c r="D1323" s="6" t="s">
        <v>21425</v>
      </c>
      <c r="E1323" s="6" t="s">
        <v>21426</v>
      </c>
      <c r="F1323" s="22" t="s">
        <v>21427</v>
      </c>
      <c r="G1323" s="6">
        <v>6000.0</v>
      </c>
      <c r="H1323" s="6">
        <v>202.65</v>
      </c>
      <c r="I1323" s="6">
        <v>3.0</v>
      </c>
      <c r="J1323" s="6">
        <v>12.159</v>
      </c>
      <c r="K1323" s="6">
        <v>6.0</v>
      </c>
      <c r="L1323" s="6">
        <v>30.4</v>
      </c>
      <c r="M1323" s="6">
        <v>8.82</v>
      </c>
      <c r="N1323" s="6" t="s">
        <v>61</v>
      </c>
      <c r="O1323" s="6">
        <v>1.0</v>
      </c>
      <c r="P1323" s="6">
        <v>0.0</v>
      </c>
      <c r="Q1323" s="12">
        <v>43350.0</v>
      </c>
      <c r="R1323" s="6" t="s">
        <v>17414</v>
      </c>
      <c r="S1323" s="6" t="s">
        <v>8804</v>
      </c>
      <c r="T1323" s="22" t="s">
        <v>21428</v>
      </c>
      <c r="U1323" s="6" t="s">
        <v>21432</v>
      </c>
      <c r="V1323" s="23"/>
      <c r="W1323" s="6" t="s">
        <v>21433</v>
      </c>
      <c r="X1323" s="23"/>
      <c r="Y1323" s="23"/>
      <c r="Z1323" s="23"/>
      <c r="AA1323" s="6" t="s">
        <v>1320</v>
      </c>
      <c r="AB1323" s="6" t="s">
        <v>185</v>
      </c>
      <c r="AC1323" s="6" t="s">
        <v>21434</v>
      </c>
      <c r="AD1323" s="6" t="s">
        <v>21435</v>
      </c>
      <c r="AE1323" s="6" t="s">
        <v>21436</v>
      </c>
      <c r="AF1323" s="6" t="s">
        <v>21437</v>
      </c>
      <c r="AG1323" s="23"/>
      <c r="AH1323" s="23"/>
      <c r="AI1323" s="23"/>
      <c r="AJ1323" s="23"/>
      <c r="AK1323" s="23"/>
      <c r="AL1323" s="6" t="s">
        <v>21438</v>
      </c>
      <c r="AM1323" s="23"/>
      <c r="AN1323" s="23"/>
      <c r="AO1323" s="23"/>
      <c r="AP1323" s="23"/>
      <c r="AQ1323" s="23"/>
      <c r="AR1323" s="6" t="s">
        <v>86</v>
      </c>
      <c r="AS1323" s="23"/>
      <c r="AT1323" s="6" t="s">
        <v>21440</v>
      </c>
      <c r="AU1323" s="23"/>
      <c r="AV1323" s="22" t="s">
        <v>21428</v>
      </c>
      <c r="AW1323" s="22" t="s">
        <v>21428</v>
      </c>
      <c r="AX1323" s="22" t="s">
        <v>21442</v>
      </c>
      <c r="AY1323" s="23"/>
      <c r="AZ1323" s="23"/>
      <c r="BA1323" s="22" t="s">
        <v>21443</v>
      </c>
      <c r="BB1323" s="22" t="s">
        <v>21445</v>
      </c>
      <c r="BC1323" s="23"/>
      <c r="BD1323" s="23"/>
      <c r="BE1323" s="23"/>
      <c r="BF1323" s="23"/>
    </row>
    <row r="1324" hidden="1">
      <c r="A1324" s="5">
        <v>38898.0</v>
      </c>
      <c r="B1324" s="6" t="s">
        <v>10394</v>
      </c>
      <c r="C1324" s="6" t="s">
        <v>21449</v>
      </c>
      <c r="D1324" s="23"/>
      <c r="E1324" s="23"/>
      <c r="F1324" s="23"/>
      <c r="G1324" s="6">
        <v>4.0</v>
      </c>
      <c r="H1324" s="23"/>
      <c r="I1324" s="6">
        <v>0.0</v>
      </c>
      <c r="J1324" s="6">
        <v>0.0</v>
      </c>
      <c r="K1324" s="6">
        <v>6.0</v>
      </c>
      <c r="L1324" s="6">
        <v>0.0</v>
      </c>
      <c r="M1324" s="6">
        <v>0.0</v>
      </c>
      <c r="N1324" s="6" t="s">
        <v>61</v>
      </c>
      <c r="O1324" s="6">
        <v>0.0</v>
      </c>
      <c r="P1324" s="6">
        <v>0.0</v>
      </c>
      <c r="Q1324" s="23"/>
      <c r="R1324" s="23"/>
      <c r="S1324" s="23"/>
      <c r="T1324" s="23"/>
      <c r="U1324" s="23"/>
      <c r="V1324" s="23"/>
      <c r="W1324" s="23"/>
      <c r="X1324" s="23"/>
      <c r="Y1324" s="23"/>
      <c r="Z1324" s="23"/>
      <c r="AA1324" s="23"/>
      <c r="AB1324" s="23"/>
      <c r="AC1324" s="23"/>
      <c r="AD1324" s="23"/>
      <c r="AE1324" s="23"/>
      <c r="AF1324" s="23"/>
      <c r="AG1324" s="23"/>
      <c r="AH1324" s="23"/>
      <c r="AI1324" s="23"/>
      <c r="AJ1324" s="23"/>
      <c r="AK1324" s="23"/>
      <c r="AL1324" s="23"/>
      <c r="AM1324" s="23"/>
      <c r="AN1324" s="23"/>
      <c r="AO1324" s="23"/>
      <c r="AP1324" s="23"/>
      <c r="AQ1324" s="23"/>
      <c r="AR1324" s="6" t="s">
        <v>68</v>
      </c>
      <c r="AS1324" s="23"/>
      <c r="AT1324" s="23"/>
      <c r="AU1324" s="23"/>
      <c r="AV1324" s="22" t="s">
        <v>14371</v>
      </c>
      <c r="AW1324" s="22" t="s">
        <v>14371</v>
      </c>
      <c r="AX1324" s="23"/>
      <c r="AY1324" s="23"/>
      <c r="AZ1324" s="23"/>
      <c r="BA1324" s="23"/>
      <c r="BB1324" s="23"/>
      <c r="BC1324" s="23"/>
      <c r="BD1324" s="23"/>
      <c r="BE1324" s="23"/>
      <c r="BF1324" s="23"/>
    </row>
    <row r="1325" hidden="1">
      <c r="A1325" s="5">
        <v>39258.0</v>
      </c>
      <c r="B1325" s="6" t="s">
        <v>20238</v>
      </c>
      <c r="C1325" s="6" t="s">
        <v>21450</v>
      </c>
      <c r="D1325" s="23"/>
      <c r="E1325" s="23"/>
      <c r="F1325" s="23"/>
      <c r="G1325" s="6">
        <v>500.0</v>
      </c>
      <c r="H1325" s="23"/>
      <c r="I1325" s="6">
        <v>0.0</v>
      </c>
      <c r="J1325" s="6">
        <v>0.0</v>
      </c>
      <c r="K1325" s="6">
        <v>6.0</v>
      </c>
      <c r="L1325" s="6">
        <v>0.0</v>
      </c>
      <c r="M1325" s="6">
        <v>0.0</v>
      </c>
      <c r="N1325" s="6" t="s">
        <v>61</v>
      </c>
      <c r="O1325" s="6">
        <v>0.0</v>
      </c>
      <c r="P1325" s="6">
        <v>0.0</v>
      </c>
      <c r="Q1325" s="23"/>
      <c r="R1325" s="23"/>
      <c r="S1325" s="23"/>
      <c r="T1325" s="23"/>
      <c r="U1325" s="23"/>
      <c r="V1325" s="23"/>
      <c r="W1325" s="23"/>
      <c r="X1325" s="6" t="s">
        <v>293</v>
      </c>
      <c r="Y1325" s="6" t="s">
        <v>294</v>
      </c>
      <c r="Z1325" s="6">
        <v>94118.0</v>
      </c>
      <c r="AA1325" s="23"/>
      <c r="AB1325" s="23"/>
      <c r="AC1325" s="23"/>
      <c r="AD1325" s="23"/>
      <c r="AE1325" s="23"/>
      <c r="AF1325" s="23"/>
      <c r="AG1325" s="23"/>
      <c r="AH1325" s="23"/>
      <c r="AI1325" s="23"/>
      <c r="AJ1325" s="23"/>
      <c r="AK1325" s="23"/>
      <c r="AL1325" s="23"/>
      <c r="AM1325" s="23"/>
      <c r="AN1325" s="23"/>
      <c r="AO1325" s="23"/>
      <c r="AP1325" s="23"/>
      <c r="AQ1325" s="23"/>
      <c r="AR1325" s="6" t="s">
        <v>68</v>
      </c>
      <c r="AS1325" s="23"/>
      <c r="AT1325" s="23"/>
      <c r="AU1325" s="23"/>
      <c r="AV1325" s="22" t="s">
        <v>295</v>
      </c>
      <c r="AW1325" s="22" t="s">
        <v>295</v>
      </c>
      <c r="AX1325" s="22" t="s">
        <v>298</v>
      </c>
      <c r="AY1325" s="23"/>
      <c r="AZ1325" s="22" t="s">
        <v>299</v>
      </c>
      <c r="BA1325" s="22" t="s">
        <v>302</v>
      </c>
      <c r="BB1325" s="22" t="s">
        <v>305</v>
      </c>
      <c r="BC1325" s="23"/>
      <c r="BD1325" s="23"/>
      <c r="BE1325" s="23"/>
      <c r="BF1325" s="23"/>
    </row>
    <row r="1326" hidden="1">
      <c r="A1326" s="5">
        <v>38063.0</v>
      </c>
      <c r="B1326" s="12">
        <v>43437.0</v>
      </c>
      <c r="C1326" s="6" t="s">
        <v>21460</v>
      </c>
      <c r="D1326" s="23"/>
      <c r="E1326" s="23"/>
      <c r="F1326" s="23"/>
      <c r="G1326" s="6">
        <v>15000.0</v>
      </c>
      <c r="H1326" s="23"/>
      <c r="I1326" s="6">
        <v>0.0</v>
      </c>
      <c r="J1326" s="6">
        <v>0.0</v>
      </c>
      <c r="K1326" s="6">
        <v>6.0</v>
      </c>
      <c r="L1326" s="6">
        <v>0.0</v>
      </c>
      <c r="M1326" s="6">
        <v>0.0</v>
      </c>
      <c r="N1326" s="6" t="s">
        <v>61</v>
      </c>
      <c r="O1326" s="6">
        <v>0.0</v>
      </c>
      <c r="P1326" s="6">
        <v>0.0</v>
      </c>
      <c r="Q1326" s="23"/>
      <c r="R1326" s="23"/>
      <c r="S1326" s="23"/>
      <c r="T1326" s="23"/>
      <c r="U1326" s="23"/>
      <c r="V1326" s="23"/>
      <c r="W1326" s="23"/>
      <c r="X1326" s="23"/>
      <c r="Y1326" s="23"/>
      <c r="Z1326" s="23"/>
      <c r="AA1326" s="23"/>
      <c r="AB1326" s="23"/>
      <c r="AC1326" s="23"/>
      <c r="AD1326" s="23"/>
      <c r="AE1326" s="23"/>
      <c r="AF1326" s="23"/>
      <c r="AG1326" s="23"/>
      <c r="AH1326" s="23"/>
      <c r="AI1326" s="23"/>
      <c r="AJ1326" s="23"/>
      <c r="AK1326" s="23"/>
      <c r="AL1326" s="23"/>
      <c r="AM1326" s="23"/>
      <c r="AN1326" s="23"/>
      <c r="AO1326" s="23"/>
      <c r="AP1326" s="23"/>
      <c r="AQ1326" s="23"/>
      <c r="AR1326" s="6" t="s">
        <v>68</v>
      </c>
      <c r="AS1326" s="23"/>
      <c r="AT1326" s="23"/>
      <c r="AU1326" s="23"/>
      <c r="AV1326" s="23"/>
      <c r="AW1326" s="23"/>
      <c r="AX1326" s="23"/>
      <c r="AY1326" s="23"/>
      <c r="AZ1326" s="23"/>
      <c r="BA1326" s="23"/>
      <c r="BB1326" s="23"/>
      <c r="BC1326" s="23"/>
      <c r="BD1326" s="23"/>
      <c r="BE1326" s="23"/>
      <c r="BF1326" s="23"/>
    </row>
    <row r="1327" hidden="1">
      <c r="A1327" s="5">
        <v>37488.0</v>
      </c>
      <c r="B1327" s="12">
        <v>43406.0</v>
      </c>
      <c r="C1327" s="6" t="s">
        <v>21461</v>
      </c>
      <c r="D1327" s="23"/>
      <c r="E1327" s="23"/>
      <c r="F1327" s="23"/>
      <c r="G1327" s="6">
        <v>50000.0</v>
      </c>
      <c r="H1327" s="23"/>
      <c r="I1327" s="6">
        <v>0.0</v>
      </c>
      <c r="J1327" s="6">
        <v>0.0</v>
      </c>
      <c r="K1327" s="6">
        <v>6.0</v>
      </c>
      <c r="L1327" s="6">
        <v>0.0</v>
      </c>
      <c r="M1327" s="6">
        <v>0.0</v>
      </c>
      <c r="N1327" s="6" t="s">
        <v>61</v>
      </c>
      <c r="O1327" s="6">
        <v>0.0</v>
      </c>
      <c r="P1327" s="6">
        <v>0.0</v>
      </c>
      <c r="Q1327" s="23"/>
      <c r="R1327" s="23"/>
      <c r="S1327" s="23"/>
      <c r="T1327" s="23"/>
      <c r="U1327" s="23"/>
      <c r="V1327" s="23"/>
      <c r="W1327" s="23"/>
      <c r="X1327" s="23"/>
      <c r="Y1327" s="23"/>
      <c r="Z1327" s="23"/>
      <c r="AA1327" s="23"/>
      <c r="AB1327" s="23"/>
      <c r="AC1327" s="23"/>
      <c r="AD1327" s="23"/>
      <c r="AE1327" s="23"/>
      <c r="AF1327" s="23"/>
      <c r="AG1327" s="23"/>
      <c r="AH1327" s="23"/>
      <c r="AI1327" s="23"/>
      <c r="AJ1327" s="23"/>
      <c r="AK1327" s="23"/>
      <c r="AL1327" s="23"/>
      <c r="AM1327" s="23"/>
      <c r="AN1327" s="23"/>
      <c r="AO1327" s="23"/>
      <c r="AP1327" s="23"/>
      <c r="AQ1327" s="23"/>
      <c r="AR1327" s="6" t="s">
        <v>68</v>
      </c>
      <c r="AS1327" s="23"/>
      <c r="AT1327" s="23"/>
      <c r="AU1327" s="23"/>
      <c r="AV1327" s="23"/>
      <c r="AW1327" s="23"/>
      <c r="AX1327" s="23"/>
      <c r="AY1327" s="23"/>
      <c r="AZ1327" s="23"/>
      <c r="BA1327" s="23"/>
      <c r="BB1327" s="23"/>
      <c r="BC1327" s="23"/>
      <c r="BD1327" s="23"/>
      <c r="BE1327" s="23"/>
      <c r="BF1327" s="23"/>
    </row>
    <row r="1328" hidden="1">
      <c r="A1328" s="5">
        <v>38439.0</v>
      </c>
      <c r="B1328" s="12">
        <v>43438.0</v>
      </c>
      <c r="C1328" s="6" t="s">
        <v>21463</v>
      </c>
      <c r="D1328" s="23"/>
      <c r="E1328" s="23"/>
      <c r="F1328" s="23"/>
      <c r="G1328" s="6">
        <v>10000.0</v>
      </c>
      <c r="H1328" s="23"/>
      <c r="I1328" s="6">
        <v>0.0</v>
      </c>
      <c r="J1328" s="6">
        <v>0.0</v>
      </c>
      <c r="K1328" s="6">
        <v>6.0</v>
      </c>
      <c r="L1328" s="6">
        <v>0.0</v>
      </c>
      <c r="M1328" s="6">
        <v>0.0</v>
      </c>
      <c r="N1328" s="6" t="s">
        <v>61</v>
      </c>
      <c r="O1328" s="6">
        <v>0.0</v>
      </c>
      <c r="P1328" s="6">
        <v>0.0</v>
      </c>
      <c r="Q1328" s="23"/>
      <c r="R1328" s="23"/>
      <c r="S1328" s="23"/>
      <c r="T1328" s="23"/>
      <c r="U1328" s="23"/>
      <c r="V1328" s="23"/>
      <c r="W1328" s="23"/>
      <c r="X1328" s="23"/>
      <c r="Y1328" s="23"/>
      <c r="Z1328" s="23"/>
      <c r="AA1328" s="23"/>
      <c r="AB1328" s="23"/>
      <c r="AC1328" s="23"/>
      <c r="AD1328" s="23"/>
      <c r="AE1328" s="23"/>
      <c r="AF1328" s="23"/>
      <c r="AG1328" s="23"/>
      <c r="AH1328" s="23"/>
      <c r="AI1328" s="23"/>
      <c r="AJ1328" s="23"/>
      <c r="AK1328" s="23"/>
      <c r="AL1328" s="23"/>
      <c r="AM1328" s="23"/>
      <c r="AN1328" s="23"/>
      <c r="AO1328" s="23"/>
      <c r="AP1328" s="23"/>
      <c r="AQ1328" s="23"/>
      <c r="AR1328" s="6" t="s">
        <v>68</v>
      </c>
      <c r="AS1328" s="23"/>
      <c r="AT1328" s="23"/>
      <c r="AU1328" s="23"/>
      <c r="AV1328" s="22" t="s">
        <v>21464</v>
      </c>
      <c r="AW1328" s="22" t="s">
        <v>21464</v>
      </c>
      <c r="AX1328" s="23"/>
      <c r="AY1328" s="23"/>
      <c r="AZ1328" s="23"/>
      <c r="BA1328" s="23"/>
      <c r="BB1328" s="23"/>
      <c r="BC1328" s="23"/>
      <c r="BD1328" s="23"/>
      <c r="BE1328" s="23"/>
      <c r="BF1328" s="23"/>
    </row>
    <row r="1329" hidden="1">
      <c r="A1329" s="5">
        <v>38436.0</v>
      </c>
      <c r="B1329" s="12">
        <v>43408.0</v>
      </c>
      <c r="C1329" s="6" t="s">
        <v>21466</v>
      </c>
      <c r="D1329" s="23"/>
      <c r="E1329" s="23"/>
      <c r="F1329" s="23"/>
      <c r="G1329" s="6">
        <v>10000.0</v>
      </c>
      <c r="H1329" s="23"/>
      <c r="I1329" s="6">
        <v>0.0</v>
      </c>
      <c r="J1329" s="6">
        <v>0.0</v>
      </c>
      <c r="K1329" s="6">
        <v>6.0</v>
      </c>
      <c r="L1329" s="6">
        <v>0.0</v>
      </c>
      <c r="M1329" s="6">
        <v>0.0</v>
      </c>
      <c r="N1329" s="6" t="s">
        <v>61</v>
      </c>
      <c r="O1329" s="6">
        <v>0.0</v>
      </c>
      <c r="P1329" s="6">
        <v>0.0</v>
      </c>
      <c r="Q1329" s="23"/>
      <c r="R1329" s="23"/>
      <c r="S1329" s="23"/>
      <c r="T1329" s="23"/>
      <c r="U1329" s="23"/>
      <c r="V1329" s="23"/>
      <c r="W1329" s="23"/>
      <c r="X1329" s="23"/>
      <c r="Y1329" s="23"/>
      <c r="Z1329" s="23"/>
      <c r="AA1329" s="23"/>
      <c r="AB1329" s="23"/>
      <c r="AC1329" s="23"/>
      <c r="AD1329" s="23"/>
      <c r="AE1329" s="23"/>
      <c r="AF1329" s="23"/>
      <c r="AG1329" s="23"/>
      <c r="AH1329" s="23"/>
      <c r="AI1329" s="23"/>
      <c r="AJ1329" s="23"/>
      <c r="AK1329" s="23"/>
      <c r="AL1329" s="23"/>
      <c r="AM1329" s="23"/>
      <c r="AN1329" s="23"/>
      <c r="AO1329" s="23"/>
      <c r="AP1329" s="23"/>
      <c r="AQ1329" s="23"/>
      <c r="AR1329" s="6" t="s">
        <v>68</v>
      </c>
      <c r="AS1329" s="23"/>
      <c r="AT1329" s="23"/>
      <c r="AU1329" s="23"/>
      <c r="AV1329" s="22" t="s">
        <v>21467</v>
      </c>
      <c r="AW1329" s="22" t="s">
        <v>21467</v>
      </c>
      <c r="AX1329" s="23"/>
      <c r="AY1329" s="23"/>
      <c r="AZ1329" s="23"/>
      <c r="BA1329" s="23"/>
      <c r="BB1329" s="23"/>
      <c r="BC1329" s="23"/>
      <c r="BD1329" s="23"/>
      <c r="BE1329" s="23"/>
      <c r="BF1329" s="23"/>
    </row>
    <row r="1330" hidden="1">
      <c r="A1330" s="5">
        <v>38438.0</v>
      </c>
      <c r="B1330" s="12">
        <v>43438.0</v>
      </c>
      <c r="C1330" s="6" t="s">
        <v>21471</v>
      </c>
      <c r="D1330" s="23"/>
      <c r="E1330" s="23"/>
      <c r="F1330" s="23"/>
      <c r="G1330" s="6">
        <v>10000.0</v>
      </c>
      <c r="H1330" s="23"/>
      <c r="I1330" s="6">
        <v>0.0</v>
      </c>
      <c r="J1330" s="6">
        <v>0.0</v>
      </c>
      <c r="K1330" s="6">
        <v>6.0</v>
      </c>
      <c r="L1330" s="6">
        <v>0.0</v>
      </c>
      <c r="M1330" s="6">
        <v>0.0</v>
      </c>
      <c r="N1330" s="6" t="s">
        <v>61</v>
      </c>
      <c r="O1330" s="6">
        <v>0.0</v>
      </c>
      <c r="P1330" s="6">
        <v>0.0</v>
      </c>
      <c r="Q1330" s="23"/>
      <c r="R1330" s="23"/>
      <c r="S1330" s="23"/>
      <c r="T1330" s="23"/>
      <c r="U1330" s="23"/>
      <c r="V1330" s="23"/>
      <c r="W1330" s="23"/>
      <c r="X1330" s="23"/>
      <c r="Y1330" s="23"/>
      <c r="Z1330" s="23"/>
      <c r="AA1330" s="23"/>
      <c r="AB1330" s="23"/>
      <c r="AC1330" s="23"/>
      <c r="AD1330" s="23"/>
      <c r="AE1330" s="23"/>
      <c r="AF1330" s="23"/>
      <c r="AG1330" s="23"/>
      <c r="AH1330" s="23"/>
      <c r="AI1330" s="23"/>
      <c r="AJ1330" s="23"/>
      <c r="AK1330" s="23"/>
      <c r="AL1330" s="23"/>
      <c r="AM1330" s="23"/>
      <c r="AN1330" s="23"/>
      <c r="AO1330" s="23"/>
      <c r="AP1330" s="23"/>
      <c r="AQ1330" s="23"/>
      <c r="AR1330" s="6" t="s">
        <v>68</v>
      </c>
      <c r="AS1330" s="23"/>
      <c r="AT1330" s="23"/>
      <c r="AU1330" s="23"/>
      <c r="AV1330" s="22" t="s">
        <v>21467</v>
      </c>
      <c r="AW1330" s="22" t="s">
        <v>21467</v>
      </c>
      <c r="AX1330" s="23"/>
      <c r="AY1330" s="23"/>
      <c r="AZ1330" s="23"/>
      <c r="BA1330" s="23"/>
      <c r="BB1330" s="23"/>
      <c r="BC1330" s="23"/>
      <c r="BD1330" s="23"/>
      <c r="BE1330" s="23"/>
      <c r="BF1330" s="23"/>
    </row>
    <row r="1331" hidden="1">
      <c r="A1331" s="5">
        <v>37281.0</v>
      </c>
      <c r="B1331" s="6" t="s">
        <v>12146</v>
      </c>
      <c r="C1331" s="6" t="s">
        <v>21473</v>
      </c>
      <c r="D1331" s="23"/>
      <c r="E1331" s="23"/>
      <c r="F1331" s="23"/>
      <c r="G1331" s="6">
        <v>6000.0</v>
      </c>
      <c r="H1331" s="23"/>
      <c r="I1331" s="6">
        <v>0.0</v>
      </c>
      <c r="J1331" s="6">
        <v>0.0</v>
      </c>
      <c r="K1331" s="6">
        <v>6.0</v>
      </c>
      <c r="L1331" s="6">
        <v>0.0</v>
      </c>
      <c r="M1331" s="6">
        <v>0.0</v>
      </c>
      <c r="N1331" s="6" t="s">
        <v>61</v>
      </c>
      <c r="O1331" s="6">
        <v>0.0</v>
      </c>
      <c r="P1331" s="6">
        <v>0.0</v>
      </c>
      <c r="Q1331" s="6" t="s">
        <v>10634</v>
      </c>
      <c r="R1331" s="6" t="s">
        <v>9140</v>
      </c>
      <c r="S1331" s="23"/>
      <c r="T1331" s="23"/>
      <c r="U1331" s="23"/>
      <c r="V1331" s="23"/>
      <c r="W1331" s="6" t="s">
        <v>21474</v>
      </c>
      <c r="X1331" s="23"/>
      <c r="Y1331" s="23"/>
      <c r="Z1331" s="23"/>
      <c r="AA1331" s="23"/>
      <c r="AB1331" s="23"/>
      <c r="AC1331" s="6" t="s">
        <v>21475</v>
      </c>
      <c r="AD1331" s="6" t="s">
        <v>21476</v>
      </c>
      <c r="AE1331" s="6" t="s">
        <v>1054</v>
      </c>
      <c r="AF1331" s="6" t="s">
        <v>191</v>
      </c>
      <c r="AG1331" s="23"/>
      <c r="AH1331" s="23"/>
      <c r="AI1331" s="23"/>
      <c r="AJ1331" s="23"/>
      <c r="AK1331" s="23"/>
      <c r="AL1331" s="23"/>
      <c r="AM1331" s="23"/>
      <c r="AN1331" s="23"/>
      <c r="AO1331" s="23"/>
      <c r="AP1331" s="23"/>
      <c r="AQ1331" s="23"/>
      <c r="AR1331" s="6" t="s">
        <v>68</v>
      </c>
      <c r="AS1331" s="23"/>
      <c r="AT1331" s="23"/>
      <c r="AU1331" s="23"/>
      <c r="AV1331" s="22" t="s">
        <v>21478</v>
      </c>
      <c r="AW1331" s="22" t="s">
        <v>21478</v>
      </c>
      <c r="AX1331" s="23"/>
      <c r="AY1331" s="23"/>
      <c r="AZ1331" s="23"/>
      <c r="BA1331" s="23"/>
      <c r="BB1331" s="23"/>
      <c r="BC1331" s="23"/>
      <c r="BD1331" s="23"/>
      <c r="BE1331" s="23"/>
      <c r="BF1331" s="23"/>
    </row>
    <row r="1332" hidden="1">
      <c r="A1332" s="5">
        <v>41067.0</v>
      </c>
      <c r="B1332" s="12">
        <v>43322.0</v>
      </c>
      <c r="C1332" s="6" t="s">
        <v>21480</v>
      </c>
      <c r="D1332" s="23"/>
      <c r="E1332" s="23"/>
      <c r="F1332" s="23"/>
      <c r="G1332" s="6">
        <v>10000.0</v>
      </c>
      <c r="H1332" s="23"/>
      <c r="I1332" s="6">
        <v>0.0</v>
      </c>
      <c r="J1332" s="6">
        <v>0.0</v>
      </c>
      <c r="K1332" s="6">
        <v>6.0</v>
      </c>
      <c r="L1332" s="6">
        <v>0.0</v>
      </c>
      <c r="M1332" s="6">
        <v>0.0</v>
      </c>
      <c r="N1332" s="6" t="s">
        <v>61</v>
      </c>
      <c r="O1332" s="6">
        <v>0.0</v>
      </c>
      <c r="P1332" s="6">
        <v>0.0</v>
      </c>
      <c r="Q1332" s="23"/>
      <c r="R1332" s="23"/>
      <c r="S1332" s="23"/>
      <c r="T1332" s="23"/>
      <c r="U1332" s="23"/>
      <c r="V1332" s="23"/>
      <c r="W1332" s="23"/>
      <c r="X1332" s="23"/>
      <c r="Y1332" s="23"/>
      <c r="Z1332" s="23"/>
      <c r="AA1332" s="23"/>
      <c r="AB1332" s="23"/>
      <c r="AC1332" s="23"/>
      <c r="AD1332" s="23"/>
      <c r="AE1332" s="23"/>
      <c r="AF1332" s="23"/>
      <c r="AG1332" s="23"/>
      <c r="AH1332" s="23"/>
      <c r="AI1332" s="23"/>
      <c r="AJ1332" s="23"/>
      <c r="AK1332" s="23"/>
      <c r="AL1332" s="23"/>
      <c r="AM1332" s="23"/>
      <c r="AN1332" s="23"/>
      <c r="AO1332" s="23"/>
      <c r="AP1332" s="23"/>
      <c r="AQ1332" s="23"/>
      <c r="AR1332" s="6" t="s">
        <v>68</v>
      </c>
      <c r="AS1332" s="23"/>
      <c r="AT1332" s="23"/>
      <c r="AU1332" s="23"/>
      <c r="AV1332" s="22" t="s">
        <v>21481</v>
      </c>
      <c r="AW1332" s="22" t="s">
        <v>21481</v>
      </c>
      <c r="AX1332" s="23"/>
      <c r="AY1332" s="23"/>
      <c r="AZ1332" s="23"/>
      <c r="BA1332" s="23"/>
      <c r="BB1332" s="23"/>
      <c r="BC1332" s="23"/>
      <c r="BD1332" s="23"/>
      <c r="BE1332" s="23"/>
      <c r="BF1332" s="23"/>
    </row>
    <row r="1333" hidden="1">
      <c r="A1333" s="5">
        <v>38598.0</v>
      </c>
      <c r="B1333" s="6" t="s">
        <v>12707</v>
      </c>
      <c r="C1333" s="6" t="s">
        <v>21483</v>
      </c>
      <c r="D1333" s="23"/>
      <c r="E1333" s="23"/>
      <c r="F1333" s="23"/>
      <c r="G1333" s="6">
        <v>133000.0</v>
      </c>
      <c r="H1333" s="23"/>
      <c r="I1333" s="6">
        <v>0.0</v>
      </c>
      <c r="J1333" s="6">
        <v>0.0</v>
      </c>
      <c r="K1333" s="6">
        <v>6.0</v>
      </c>
      <c r="L1333" s="6">
        <v>0.0</v>
      </c>
      <c r="M1333" s="6">
        <v>0.0</v>
      </c>
      <c r="N1333" s="6" t="s">
        <v>61</v>
      </c>
      <c r="O1333" s="6">
        <v>0.0</v>
      </c>
      <c r="P1333" s="6">
        <v>0.0</v>
      </c>
      <c r="Q1333" s="23"/>
      <c r="R1333" s="23"/>
      <c r="S1333" s="23"/>
      <c r="T1333" s="23"/>
      <c r="U1333" s="23"/>
      <c r="V1333" s="23"/>
      <c r="W1333" s="23"/>
      <c r="X1333" s="23"/>
      <c r="Y1333" s="23"/>
      <c r="Z1333" s="23"/>
      <c r="AA1333" s="23"/>
      <c r="AB1333" s="23"/>
      <c r="AC1333" s="23"/>
      <c r="AD1333" s="23"/>
      <c r="AE1333" s="23"/>
      <c r="AF1333" s="23"/>
      <c r="AG1333" s="23"/>
      <c r="AH1333" s="23"/>
      <c r="AI1333" s="23"/>
      <c r="AJ1333" s="23"/>
      <c r="AK1333" s="23"/>
      <c r="AL1333" s="23"/>
      <c r="AM1333" s="23"/>
      <c r="AN1333" s="23"/>
      <c r="AO1333" s="23"/>
      <c r="AP1333" s="23"/>
      <c r="AQ1333" s="23"/>
      <c r="AR1333" s="6" t="s">
        <v>68</v>
      </c>
      <c r="AS1333" s="23"/>
      <c r="AT1333" s="23"/>
      <c r="AU1333" s="23"/>
      <c r="AV1333" s="23"/>
      <c r="AW1333" s="23"/>
      <c r="AX1333" s="23"/>
      <c r="AY1333" s="23"/>
      <c r="AZ1333" s="23"/>
      <c r="BA1333" s="23"/>
      <c r="BB1333" s="23"/>
      <c r="BC1333" s="23"/>
      <c r="BD1333" s="23"/>
      <c r="BE1333" s="23"/>
      <c r="BF1333" s="23"/>
    </row>
    <row r="1334" hidden="1">
      <c r="A1334" s="5">
        <v>37337.0</v>
      </c>
      <c r="B1334" s="6" t="s">
        <v>10634</v>
      </c>
      <c r="C1334" s="6" t="s">
        <v>21485</v>
      </c>
      <c r="D1334" s="23"/>
      <c r="E1334" s="23"/>
      <c r="F1334" s="23"/>
      <c r="G1334" s="6">
        <v>300.0</v>
      </c>
      <c r="H1334" s="23"/>
      <c r="I1334" s="6">
        <v>0.0</v>
      </c>
      <c r="J1334" s="6">
        <v>0.0</v>
      </c>
      <c r="K1334" s="6">
        <v>6.0</v>
      </c>
      <c r="L1334" s="6">
        <v>0.0</v>
      </c>
      <c r="M1334" s="6">
        <v>0.0</v>
      </c>
      <c r="N1334" s="6" t="s">
        <v>61</v>
      </c>
      <c r="O1334" s="6">
        <v>0.0</v>
      </c>
      <c r="P1334" s="6">
        <v>0.0</v>
      </c>
      <c r="Q1334" s="23"/>
      <c r="R1334" s="23"/>
      <c r="S1334" s="23"/>
      <c r="T1334" s="23"/>
      <c r="U1334" s="23"/>
      <c r="V1334" s="23"/>
      <c r="W1334" s="23"/>
      <c r="X1334" s="6" t="s">
        <v>293</v>
      </c>
      <c r="Y1334" s="6" t="s">
        <v>294</v>
      </c>
      <c r="Z1334" s="6">
        <v>94118.0</v>
      </c>
      <c r="AA1334" s="23"/>
      <c r="AB1334" s="23"/>
      <c r="AC1334" s="23"/>
      <c r="AD1334" s="23"/>
      <c r="AE1334" s="23"/>
      <c r="AF1334" s="23"/>
      <c r="AG1334" s="23"/>
      <c r="AH1334" s="23"/>
      <c r="AI1334" s="23"/>
      <c r="AJ1334" s="23"/>
      <c r="AK1334" s="23"/>
      <c r="AL1334" s="23"/>
      <c r="AM1334" s="23"/>
      <c r="AN1334" s="23"/>
      <c r="AO1334" s="23"/>
      <c r="AP1334" s="23"/>
      <c r="AQ1334" s="23"/>
      <c r="AR1334" s="6" t="s">
        <v>68</v>
      </c>
      <c r="AS1334" s="23"/>
      <c r="AT1334" s="23"/>
      <c r="AU1334" s="23"/>
      <c r="AV1334" s="22" t="s">
        <v>295</v>
      </c>
      <c r="AW1334" s="22" t="s">
        <v>295</v>
      </c>
      <c r="AX1334" s="22" t="s">
        <v>298</v>
      </c>
      <c r="AY1334" s="23"/>
      <c r="AZ1334" s="22" t="s">
        <v>299</v>
      </c>
      <c r="BA1334" s="22" t="s">
        <v>302</v>
      </c>
      <c r="BB1334" s="22" t="s">
        <v>305</v>
      </c>
      <c r="BC1334" s="23"/>
      <c r="BD1334" s="23"/>
      <c r="BE1334" s="23"/>
      <c r="BF1334" s="23"/>
    </row>
    <row r="1335" hidden="1">
      <c r="A1335" s="5">
        <v>38871.0</v>
      </c>
      <c r="B1335" s="6" t="s">
        <v>14859</v>
      </c>
      <c r="C1335" s="6" t="s">
        <v>21489</v>
      </c>
      <c r="D1335" s="23"/>
      <c r="E1335" s="23"/>
      <c r="F1335" s="23"/>
      <c r="G1335" s="6">
        <v>10000.0</v>
      </c>
      <c r="H1335" s="23"/>
      <c r="I1335" s="6">
        <v>0.0</v>
      </c>
      <c r="J1335" s="6">
        <v>0.0</v>
      </c>
      <c r="K1335" s="6">
        <v>6.0</v>
      </c>
      <c r="L1335" s="6">
        <v>0.0</v>
      </c>
      <c r="M1335" s="6">
        <v>0.0</v>
      </c>
      <c r="N1335" s="6" t="s">
        <v>61</v>
      </c>
      <c r="O1335" s="6">
        <v>0.0</v>
      </c>
      <c r="P1335" s="6">
        <v>0.0</v>
      </c>
      <c r="Q1335" s="23"/>
      <c r="R1335" s="23"/>
      <c r="S1335" s="23"/>
      <c r="T1335" s="23"/>
      <c r="U1335" s="23"/>
      <c r="V1335" s="23"/>
      <c r="W1335" s="23"/>
      <c r="X1335" s="23"/>
      <c r="Y1335" s="23"/>
      <c r="Z1335" s="23"/>
      <c r="AA1335" s="23"/>
      <c r="AB1335" s="23"/>
      <c r="AC1335" s="23"/>
      <c r="AD1335" s="23"/>
      <c r="AE1335" s="23"/>
      <c r="AF1335" s="23"/>
      <c r="AG1335" s="23"/>
      <c r="AH1335" s="23"/>
      <c r="AI1335" s="23"/>
      <c r="AJ1335" s="23"/>
      <c r="AK1335" s="23"/>
      <c r="AL1335" s="23"/>
      <c r="AM1335" s="23"/>
      <c r="AN1335" s="23"/>
      <c r="AO1335" s="23"/>
      <c r="AP1335" s="23"/>
      <c r="AQ1335" s="23"/>
      <c r="AR1335" s="6" t="s">
        <v>68</v>
      </c>
      <c r="AS1335" s="23"/>
      <c r="AT1335" s="23"/>
      <c r="AU1335" s="23"/>
      <c r="AV1335" s="23"/>
      <c r="AW1335" s="23"/>
      <c r="AX1335" s="23"/>
      <c r="AY1335" s="23"/>
      <c r="AZ1335" s="23"/>
      <c r="BA1335" s="23"/>
      <c r="BB1335" s="23"/>
      <c r="BC1335" s="23"/>
      <c r="BD1335" s="23"/>
      <c r="BE1335" s="23"/>
      <c r="BF1335" s="23"/>
    </row>
    <row r="1336">
      <c r="A1336" s="5">
        <v>41796.0</v>
      </c>
      <c r="B1336" s="6" t="s">
        <v>9098</v>
      </c>
      <c r="C1336" s="6" t="s">
        <v>21490</v>
      </c>
      <c r="D1336" s="6" t="s">
        <v>21491</v>
      </c>
      <c r="E1336" s="6" t="s">
        <v>21492</v>
      </c>
      <c r="F1336" s="22" t="s">
        <v>21493</v>
      </c>
      <c r="G1336" s="6">
        <v>1510.0</v>
      </c>
      <c r="H1336" s="6">
        <v>76.58</v>
      </c>
      <c r="I1336" s="6">
        <v>5.0</v>
      </c>
      <c r="J1336" s="6">
        <v>4.5948</v>
      </c>
      <c r="K1336" s="6">
        <v>6.0</v>
      </c>
      <c r="L1336" s="6">
        <v>3.25</v>
      </c>
      <c r="M1336" s="6">
        <v>3.79</v>
      </c>
      <c r="N1336" s="6" t="s">
        <v>61</v>
      </c>
      <c r="O1336" s="6">
        <v>1.0</v>
      </c>
      <c r="P1336" s="6">
        <v>0.0</v>
      </c>
      <c r="Q1336" s="6" t="s">
        <v>9098</v>
      </c>
      <c r="R1336" s="6" t="s">
        <v>21495</v>
      </c>
      <c r="S1336" s="6" t="s">
        <v>21496</v>
      </c>
      <c r="T1336" s="22" t="s">
        <v>21497</v>
      </c>
      <c r="U1336" s="6" t="s">
        <v>21498</v>
      </c>
      <c r="V1336" s="23"/>
      <c r="W1336" s="6" t="s">
        <v>21499</v>
      </c>
      <c r="X1336" s="23"/>
      <c r="Y1336" s="23"/>
      <c r="Z1336" s="23"/>
      <c r="AA1336" s="23"/>
      <c r="AB1336" s="6" t="s">
        <v>185</v>
      </c>
      <c r="AC1336" s="6" t="s">
        <v>21500</v>
      </c>
      <c r="AD1336" s="6" t="s">
        <v>21501</v>
      </c>
      <c r="AE1336" s="22" t="s">
        <v>21503</v>
      </c>
      <c r="AF1336" s="22" t="s">
        <v>21505</v>
      </c>
      <c r="AG1336" s="23"/>
      <c r="AH1336" s="23"/>
      <c r="AI1336" s="23"/>
      <c r="AJ1336" s="23"/>
      <c r="AK1336" s="23"/>
      <c r="AL1336" s="23"/>
      <c r="AM1336" s="23"/>
      <c r="AN1336" s="23"/>
      <c r="AO1336" s="23"/>
      <c r="AP1336" s="23"/>
      <c r="AQ1336" s="23"/>
      <c r="AR1336" s="6" t="s">
        <v>9132</v>
      </c>
      <c r="AS1336" s="23"/>
      <c r="AT1336" s="6" t="s">
        <v>21507</v>
      </c>
      <c r="AU1336" s="23"/>
      <c r="AV1336" s="22" t="s">
        <v>21497</v>
      </c>
      <c r="AW1336" s="22" t="s">
        <v>21497</v>
      </c>
      <c r="AX1336" s="23"/>
      <c r="AY1336" s="23"/>
      <c r="AZ1336" s="23"/>
      <c r="BA1336" s="23"/>
      <c r="BB1336" s="23"/>
      <c r="BC1336" s="23"/>
      <c r="BD1336" s="23"/>
      <c r="BE1336" s="23"/>
      <c r="BF1336" s="23"/>
    </row>
    <row r="1337" hidden="1">
      <c r="A1337" s="5">
        <v>40805.0</v>
      </c>
      <c r="B1337" s="12">
        <v>43168.0</v>
      </c>
      <c r="C1337" s="6" t="s">
        <v>21510</v>
      </c>
      <c r="D1337" s="23"/>
      <c r="E1337" s="23"/>
      <c r="F1337" s="23"/>
      <c r="G1337" s="6">
        <v>12000.0</v>
      </c>
      <c r="H1337" s="23"/>
      <c r="I1337" s="6">
        <v>0.0</v>
      </c>
      <c r="J1337" s="6">
        <v>0.0</v>
      </c>
      <c r="K1337" s="6">
        <v>6.0</v>
      </c>
      <c r="L1337" s="6">
        <v>0.0</v>
      </c>
      <c r="M1337" s="6">
        <v>0.0</v>
      </c>
      <c r="N1337" s="6" t="s">
        <v>61</v>
      </c>
      <c r="O1337" s="6">
        <v>0.0</v>
      </c>
      <c r="P1337" s="6">
        <v>0.0</v>
      </c>
      <c r="Q1337" s="23"/>
      <c r="R1337" s="23"/>
      <c r="S1337" s="23"/>
      <c r="T1337" s="23"/>
      <c r="U1337" s="23"/>
      <c r="V1337" s="23"/>
      <c r="W1337" s="23"/>
      <c r="X1337" s="23"/>
      <c r="Y1337" s="23"/>
      <c r="Z1337" s="23"/>
      <c r="AA1337" s="23"/>
      <c r="AB1337" s="23"/>
      <c r="AC1337" s="23"/>
      <c r="AD1337" s="23"/>
      <c r="AE1337" s="23"/>
      <c r="AF1337" s="23"/>
      <c r="AG1337" s="23"/>
      <c r="AH1337" s="23"/>
      <c r="AI1337" s="23"/>
      <c r="AJ1337" s="23"/>
      <c r="AK1337" s="23"/>
      <c r="AL1337" s="23"/>
      <c r="AM1337" s="23"/>
      <c r="AN1337" s="23"/>
      <c r="AO1337" s="23"/>
      <c r="AP1337" s="23"/>
      <c r="AQ1337" s="23"/>
      <c r="AR1337" s="6" t="s">
        <v>68</v>
      </c>
      <c r="AS1337" s="23"/>
      <c r="AT1337" s="23"/>
      <c r="AU1337" s="23"/>
      <c r="AV1337" s="23"/>
      <c r="AW1337" s="23"/>
      <c r="AX1337" s="23"/>
      <c r="AY1337" s="23"/>
      <c r="AZ1337" s="23"/>
      <c r="BA1337" s="23"/>
      <c r="BB1337" s="23"/>
      <c r="BC1337" s="23"/>
      <c r="BD1337" s="23"/>
      <c r="BE1337" s="23"/>
      <c r="BF1337" s="23"/>
    </row>
    <row r="1338" hidden="1">
      <c r="A1338" s="5">
        <v>41729.0</v>
      </c>
      <c r="B1338" s="12">
        <v>43262.0</v>
      </c>
      <c r="C1338" s="6" t="s">
        <v>21511</v>
      </c>
      <c r="D1338" s="23"/>
      <c r="E1338" s="23"/>
      <c r="F1338" s="23"/>
      <c r="G1338" s="6">
        <v>1510.0</v>
      </c>
      <c r="H1338" s="23"/>
      <c r="I1338" s="6">
        <v>0.0</v>
      </c>
      <c r="J1338" s="6">
        <v>0.0</v>
      </c>
      <c r="K1338" s="6">
        <v>6.0</v>
      </c>
      <c r="L1338" s="6">
        <v>0.0</v>
      </c>
      <c r="M1338" s="6">
        <v>0.0</v>
      </c>
      <c r="N1338" s="6" t="s">
        <v>61</v>
      </c>
      <c r="O1338" s="6">
        <v>0.0</v>
      </c>
      <c r="P1338" s="6">
        <v>0.0</v>
      </c>
      <c r="Q1338" s="23"/>
      <c r="R1338" s="23"/>
      <c r="S1338" s="23"/>
      <c r="T1338" s="23"/>
      <c r="U1338" s="23"/>
      <c r="V1338" s="23"/>
      <c r="W1338" s="23"/>
      <c r="X1338" s="23"/>
      <c r="Y1338" s="23"/>
      <c r="Z1338" s="23"/>
      <c r="AA1338" s="23"/>
      <c r="AB1338" s="23"/>
      <c r="AC1338" s="23"/>
      <c r="AD1338" s="23"/>
      <c r="AE1338" s="23"/>
      <c r="AF1338" s="23"/>
      <c r="AG1338" s="23"/>
      <c r="AH1338" s="23"/>
      <c r="AI1338" s="23"/>
      <c r="AJ1338" s="23"/>
      <c r="AK1338" s="23"/>
      <c r="AL1338" s="23"/>
      <c r="AM1338" s="23"/>
      <c r="AN1338" s="23"/>
      <c r="AO1338" s="23"/>
      <c r="AP1338" s="23"/>
      <c r="AQ1338" s="23"/>
      <c r="AR1338" s="6" t="s">
        <v>68</v>
      </c>
      <c r="AS1338" s="23"/>
      <c r="AT1338" s="23"/>
      <c r="AU1338" s="23"/>
      <c r="AV1338" s="23"/>
      <c r="AW1338" s="23"/>
      <c r="AX1338" s="23"/>
      <c r="AY1338" s="23"/>
      <c r="AZ1338" s="23"/>
      <c r="BA1338" s="23"/>
      <c r="BB1338" s="23"/>
      <c r="BC1338" s="23"/>
      <c r="BD1338" s="23"/>
      <c r="BE1338" s="23"/>
      <c r="BF1338" s="23"/>
    </row>
    <row r="1339" hidden="1">
      <c r="A1339" s="5">
        <v>38199.0</v>
      </c>
      <c r="B1339" s="6" t="s">
        <v>18988</v>
      </c>
      <c r="C1339" s="6" t="s">
        <v>21513</v>
      </c>
      <c r="D1339" s="23"/>
      <c r="E1339" s="23"/>
      <c r="F1339" s="23"/>
      <c r="G1339" s="6">
        <v>3000.0</v>
      </c>
      <c r="H1339" s="23"/>
      <c r="I1339" s="6">
        <v>0.0</v>
      </c>
      <c r="J1339" s="6">
        <v>0.0</v>
      </c>
      <c r="K1339" s="6">
        <v>6.0</v>
      </c>
      <c r="L1339" s="6">
        <v>0.0</v>
      </c>
      <c r="M1339" s="6">
        <v>0.0</v>
      </c>
      <c r="N1339" s="6" t="s">
        <v>61</v>
      </c>
      <c r="O1339" s="6">
        <v>0.0</v>
      </c>
      <c r="P1339" s="6">
        <v>0.0</v>
      </c>
      <c r="Q1339" s="23"/>
      <c r="R1339" s="23"/>
      <c r="S1339" s="23"/>
      <c r="T1339" s="23"/>
      <c r="U1339" s="23"/>
      <c r="V1339" s="23"/>
      <c r="W1339" s="23"/>
      <c r="X1339" s="23"/>
      <c r="Y1339" s="23"/>
      <c r="Z1339" s="23"/>
      <c r="AA1339" s="23"/>
      <c r="AB1339" s="23"/>
      <c r="AC1339" s="23"/>
      <c r="AD1339" s="23"/>
      <c r="AE1339" s="23"/>
      <c r="AF1339" s="23"/>
      <c r="AG1339" s="23"/>
      <c r="AH1339" s="23"/>
      <c r="AI1339" s="23"/>
      <c r="AJ1339" s="23"/>
      <c r="AK1339" s="23"/>
      <c r="AL1339" s="23"/>
      <c r="AM1339" s="23"/>
      <c r="AN1339" s="23"/>
      <c r="AO1339" s="23"/>
      <c r="AP1339" s="23"/>
      <c r="AQ1339" s="23"/>
      <c r="AR1339" s="6" t="s">
        <v>68</v>
      </c>
      <c r="AS1339" s="23"/>
      <c r="AT1339" s="23"/>
      <c r="AU1339" s="23"/>
      <c r="AV1339" s="22" t="s">
        <v>21514</v>
      </c>
      <c r="AW1339" s="22" t="s">
        <v>21514</v>
      </c>
      <c r="AX1339" s="23"/>
      <c r="AY1339" s="23"/>
      <c r="AZ1339" s="23"/>
      <c r="BA1339" s="23"/>
      <c r="BB1339" s="23"/>
      <c r="BC1339" s="23"/>
      <c r="BD1339" s="23"/>
      <c r="BE1339" s="23"/>
      <c r="BF1339" s="23"/>
    </row>
    <row r="1340" hidden="1">
      <c r="A1340" s="5">
        <v>36891.0</v>
      </c>
      <c r="B1340" s="12">
        <v>43101.0</v>
      </c>
      <c r="C1340" s="6" t="s">
        <v>21518</v>
      </c>
      <c r="D1340" s="23"/>
      <c r="E1340" s="23"/>
      <c r="F1340" s="23"/>
      <c r="G1340" s="6">
        <v>2000009.0</v>
      </c>
      <c r="H1340" s="23"/>
      <c r="I1340" s="6">
        <v>0.0</v>
      </c>
      <c r="J1340" s="6">
        <v>0.0</v>
      </c>
      <c r="K1340" s="6">
        <v>6.0</v>
      </c>
      <c r="L1340" s="6">
        <v>0.0</v>
      </c>
      <c r="M1340" s="6">
        <v>0.0</v>
      </c>
      <c r="N1340" s="6" t="s">
        <v>61</v>
      </c>
      <c r="O1340" s="6">
        <v>0.0</v>
      </c>
      <c r="P1340" s="6">
        <v>0.0</v>
      </c>
      <c r="Q1340" s="23"/>
      <c r="R1340" s="23"/>
      <c r="S1340" s="23"/>
      <c r="T1340" s="23"/>
      <c r="U1340" s="23"/>
      <c r="V1340" s="23"/>
      <c r="W1340" s="23"/>
      <c r="X1340" s="23"/>
      <c r="Y1340" s="23"/>
      <c r="Z1340" s="23"/>
      <c r="AA1340" s="23"/>
      <c r="AB1340" s="23"/>
      <c r="AC1340" s="23"/>
      <c r="AD1340" s="23"/>
      <c r="AE1340" s="23"/>
      <c r="AF1340" s="23"/>
      <c r="AG1340" s="23"/>
      <c r="AH1340" s="23"/>
      <c r="AI1340" s="23"/>
      <c r="AJ1340" s="23"/>
      <c r="AK1340" s="23"/>
      <c r="AL1340" s="23"/>
      <c r="AM1340" s="23"/>
      <c r="AN1340" s="23"/>
      <c r="AO1340" s="23"/>
      <c r="AP1340" s="23"/>
      <c r="AQ1340" s="23"/>
      <c r="AR1340" s="6" t="s">
        <v>68</v>
      </c>
      <c r="AS1340" s="23"/>
      <c r="AT1340" s="23"/>
      <c r="AU1340" s="23"/>
      <c r="AV1340" s="23"/>
      <c r="AW1340" s="23"/>
      <c r="AX1340" s="23"/>
      <c r="AY1340" s="23"/>
      <c r="AZ1340" s="23"/>
      <c r="BA1340" s="23"/>
      <c r="BB1340" s="23"/>
      <c r="BC1340" s="23"/>
      <c r="BD1340" s="23"/>
      <c r="BE1340" s="23"/>
      <c r="BF1340" s="23"/>
    </row>
    <row r="1341" hidden="1">
      <c r="A1341" s="5">
        <v>40934.0</v>
      </c>
      <c r="B1341" s="6" t="s">
        <v>19245</v>
      </c>
      <c r="C1341" s="6" t="s">
        <v>21519</v>
      </c>
      <c r="D1341" s="23"/>
      <c r="E1341" s="23"/>
      <c r="F1341" s="23"/>
      <c r="G1341" s="6">
        <v>100000.0</v>
      </c>
      <c r="H1341" s="23"/>
      <c r="I1341" s="6">
        <v>0.0</v>
      </c>
      <c r="J1341" s="6">
        <v>0.0</v>
      </c>
      <c r="K1341" s="6">
        <v>6.0</v>
      </c>
      <c r="L1341" s="6">
        <v>0.0</v>
      </c>
      <c r="M1341" s="6">
        <v>0.0</v>
      </c>
      <c r="N1341" s="6" t="s">
        <v>61</v>
      </c>
      <c r="O1341" s="6">
        <v>0.0</v>
      </c>
      <c r="P1341" s="6">
        <v>0.0</v>
      </c>
      <c r="Q1341" s="23"/>
      <c r="R1341" s="23"/>
      <c r="S1341" s="23"/>
      <c r="T1341" s="23"/>
      <c r="U1341" s="23"/>
      <c r="V1341" s="23"/>
      <c r="W1341" s="23"/>
      <c r="X1341" s="23"/>
      <c r="Y1341" s="23"/>
      <c r="Z1341" s="23"/>
      <c r="AA1341" s="23"/>
      <c r="AB1341" s="23"/>
      <c r="AC1341" s="23"/>
      <c r="AD1341" s="23"/>
      <c r="AE1341" s="23"/>
      <c r="AF1341" s="23"/>
      <c r="AG1341" s="23"/>
      <c r="AH1341" s="23"/>
      <c r="AI1341" s="23"/>
      <c r="AJ1341" s="23"/>
      <c r="AK1341" s="23"/>
      <c r="AL1341" s="23"/>
      <c r="AM1341" s="23"/>
      <c r="AN1341" s="23"/>
      <c r="AO1341" s="23"/>
      <c r="AP1341" s="23"/>
      <c r="AQ1341" s="23"/>
      <c r="AR1341" s="6" t="s">
        <v>68</v>
      </c>
      <c r="AS1341" s="23"/>
      <c r="AT1341" s="23"/>
      <c r="AU1341" s="23"/>
      <c r="AV1341" s="23"/>
      <c r="AW1341" s="23"/>
      <c r="AX1341" s="23"/>
      <c r="AY1341" s="23"/>
      <c r="AZ1341" s="23"/>
      <c r="BA1341" s="23"/>
      <c r="BB1341" s="23"/>
      <c r="BC1341" s="23"/>
      <c r="BD1341" s="23"/>
      <c r="BE1341" s="23"/>
      <c r="BF1341" s="23"/>
    </row>
    <row r="1342" hidden="1">
      <c r="A1342" s="5">
        <v>37071.0</v>
      </c>
      <c r="B1342" s="6" t="s">
        <v>13206</v>
      </c>
      <c r="C1342" s="6" t="s">
        <v>21521</v>
      </c>
      <c r="D1342" s="23"/>
      <c r="E1342" s="23"/>
      <c r="F1342" s="23"/>
      <c r="G1342" s="6">
        <v>5000.0</v>
      </c>
      <c r="H1342" s="23"/>
      <c r="I1342" s="6">
        <v>0.0</v>
      </c>
      <c r="J1342" s="6">
        <v>0.0</v>
      </c>
      <c r="K1342" s="6">
        <v>6.0</v>
      </c>
      <c r="L1342" s="6">
        <v>0.0</v>
      </c>
      <c r="M1342" s="6">
        <v>0.0</v>
      </c>
      <c r="N1342" s="6" t="s">
        <v>61</v>
      </c>
      <c r="O1342" s="6">
        <v>0.0</v>
      </c>
      <c r="P1342" s="6">
        <v>0.0</v>
      </c>
      <c r="Q1342" s="23"/>
      <c r="R1342" s="23"/>
      <c r="S1342" s="23"/>
      <c r="T1342" s="23"/>
      <c r="U1342" s="23"/>
      <c r="V1342" s="23"/>
      <c r="W1342" s="23"/>
      <c r="X1342" s="6" t="s">
        <v>293</v>
      </c>
      <c r="Y1342" s="6" t="s">
        <v>294</v>
      </c>
      <c r="Z1342" s="6">
        <v>94118.0</v>
      </c>
      <c r="AA1342" s="23"/>
      <c r="AB1342" s="23"/>
      <c r="AC1342" s="23"/>
      <c r="AD1342" s="23"/>
      <c r="AE1342" s="23"/>
      <c r="AF1342" s="23"/>
      <c r="AG1342" s="23"/>
      <c r="AH1342" s="23"/>
      <c r="AI1342" s="23"/>
      <c r="AJ1342" s="23"/>
      <c r="AK1342" s="23"/>
      <c r="AL1342" s="23"/>
      <c r="AM1342" s="23"/>
      <c r="AN1342" s="23"/>
      <c r="AO1342" s="23"/>
      <c r="AP1342" s="23"/>
      <c r="AQ1342" s="23"/>
      <c r="AR1342" s="6" t="s">
        <v>68</v>
      </c>
      <c r="AS1342" s="23"/>
      <c r="AT1342" s="23"/>
      <c r="AU1342" s="23"/>
      <c r="AV1342" s="22" t="s">
        <v>295</v>
      </c>
      <c r="AW1342" s="22" t="s">
        <v>295</v>
      </c>
      <c r="AX1342" s="22" t="s">
        <v>298</v>
      </c>
      <c r="AY1342" s="23"/>
      <c r="AZ1342" s="22" t="s">
        <v>299</v>
      </c>
      <c r="BA1342" s="22" t="s">
        <v>302</v>
      </c>
      <c r="BB1342" s="22" t="s">
        <v>305</v>
      </c>
      <c r="BC1342" s="23"/>
      <c r="BD1342" s="23"/>
      <c r="BE1342" s="23"/>
      <c r="BF1342" s="23"/>
    </row>
    <row r="1343" hidden="1">
      <c r="A1343" s="5">
        <v>37254.0</v>
      </c>
      <c r="B1343" s="6" t="s">
        <v>21534</v>
      </c>
      <c r="C1343" s="6" t="s">
        <v>21535</v>
      </c>
      <c r="D1343" s="23"/>
      <c r="E1343" s="23"/>
      <c r="F1343" s="23"/>
      <c r="G1343" s="6">
        <v>2000.0</v>
      </c>
      <c r="H1343" s="23"/>
      <c r="I1343" s="6">
        <v>0.0</v>
      </c>
      <c r="J1343" s="6">
        <v>0.0</v>
      </c>
      <c r="K1343" s="6">
        <v>6.0</v>
      </c>
      <c r="L1343" s="6">
        <v>0.0</v>
      </c>
      <c r="M1343" s="6">
        <v>0.0</v>
      </c>
      <c r="N1343" s="6" t="s">
        <v>61</v>
      </c>
      <c r="O1343" s="6">
        <v>0.0</v>
      </c>
      <c r="P1343" s="6">
        <v>0.0</v>
      </c>
      <c r="Q1343" s="23"/>
      <c r="R1343" s="23"/>
      <c r="S1343" s="23"/>
      <c r="T1343" s="23"/>
      <c r="U1343" s="23"/>
      <c r="V1343" s="23"/>
      <c r="W1343" s="23"/>
      <c r="X1343" s="23"/>
      <c r="Y1343" s="23"/>
      <c r="Z1343" s="23"/>
      <c r="AA1343" s="23"/>
      <c r="AB1343" s="23"/>
      <c r="AC1343" s="23"/>
      <c r="AD1343" s="23"/>
      <c r="AE1343" s="23"/>
      <c r="AF1343" s="23"/>
      <c r="AG1343" s="23"/>
      <c r="AH1343" s="23"/>
      <c r="AI1343" s="23"/>
      <c r="AJ1343" s="23"/>
      <c r="AK1343" s="23"/>
      <c r="AL1343" s="23"/>
      <c r="AM1343" s="23"/>
      <c r="AN1343" s="23"/>
      <c r="AO1343" s="23"/>
      <c r="AP1343" s="23"/>
      <c r="AQ1343" s="23"/>
      <c r="AR1343" s="6" t="s">
        <v>68</v>
      </c>
      <c r="AS1343" s="23"/>
      <c r="AT1343" s="23"/>
      <c r="AU1343" s="23"/>
      <c r="AV1343" s="22" t="s">
        <v>21537</v>
      </c>
      <c r="AW1343" s="22" t="s">
        <v>21537</v>
      </c>
      <c r="AX1343" s="23"/>
      <c r="AY1343" s="23"/>
      <c r="AZ1343" s="23"/>
      <c r="BA1343" s="23"/>
      <c r="BB1343" s="23"/>
      <c r="BC1343" s="23"/>
      <c r="BD1343" s="23"/>
      <c r="BE1343" s="23"/>
      <c r="BF1343" s="23"/>
    </row>
    <row r="1344" hidden="1">
      <c r="A1344" s="5">
        <v>39710.0</v>
      </c>
      <c r="B1344" s="6" t="s">
        <v>9145</v>
      </c>
      <c r="C1344" s="6" t="s">
        <v>21538</v>
      </c>
      <c r="D1344" s="23"/>
      <c r="E1344" s="23"/>
      <c r="F1344" s="23"/>
      <c r="G1344" s="6">
        <v>3500.0</v>
      </c>
      <c r="H1344" s="23"/>
      <c r="I1344" s="6">
        <v>0.0</v>
      </c>
      <c r="J1344" s="6">
        <v>0.0</v>
      </c>
      <c r="K1344" s="6">
        <v>6.0</v>
      </c>
      <c r="L1344" s="6">
        <v>0.0</v>
      </c>
      <c r="M1344" s="6">
        <v>0.0</v>
      </c>
      <c r="N1344" s="6" t="s">
        <v>61</v>
      </c>
      <c r="O1344" s="6">
        <v>0.0</v>
      </c>
      <c r="P1344" s="6">
        <v>0.0</v>
      </c>
      <c r="Q1344" s="23"/>
      <c r="R1344" s="23"/>
      <c r="S1344" s="23"/>
      <c r="T1344" s="23"/>
      <c r="U1344" s="23"/>
      <c r="V1344" s="23"/>
      <c r="W1344" s="23"/>
      <c r="X1344" s="23"/>
      <c r="Y1344" s="23"/>
      <c r="Z1344" s="23"/>
      <c r="AA1344" s="23"/>
      <c r="AB1344" s="23"/>
      <c r="AC1344" s="23"/>
      <c r="AD1344" s="23"/>
      <c r="AE1344" s="23"/>
      <c r="AF1344" s="23"/>
      <c r="AG1344" s="23"/>
      <c r="AH1344" s="23"/>
      <c r="AI1344" s="23"/>
      <c r="AJ1344" s="23"/>
      <c r="AK1344" s="23"/>
      <c r="AL1344" s="23"/>
      <c r="AM1344" s="23"/>
      <c r="AN1344" s="23"/>
      <c r="AO1344" s="23"/>
      <c r="AP1344" s="23"/>
      <c r="AQ1344" s="23"/>
      <c r="AR1344" s="6" t="s">
        <v>68</v>
      </c>
      <c r="AS1344" s="23"/>
      <c r="AT1344" s="23"/>
      <c r="AU1344" s="23"/>
      <c r="AV1344" s="23"/>
      <c r="AW1344" s="23"/>
      <c r="AX1344" s="23"/>
      <c r="AY1344" s="23"/>
      <c r="AZ1344" s="23"/>
      <c r="BA1344" s="23"/>
      <c r="BB1344" s="23"/>
      <c r="BC1344" s="23"/>
      <c r="BD1344" s="23"/>
      <c r="BE1344" s="23"/>
      <c r="BF1344" s="23"/>
    </row>
    <row r="1345" hidden="1">
      <c r="A1345" s="5">
        <v>38306.0</v>
      </c>
      <c r="B1345" s="12">
        <v>43135.0</v>
      </c>
      <c r="C1345" s="6" t="s">
        <v>21540</v>
      </c>
      <c r="D1345" s="23"/>
      <c r="E1345" s="23"/>
      <c r="F1345" s="23"/>
      <c r="G1345" s="6">
        <v>1500.0</v>
      </c>
      <c r="H1345" s="23"/>
      <c r="I1345" s="6">
        <v>0.0</v>
      </c>
      <c r="J1345" s="6">
        <v>0.0</v>
      </c>
      <c r="K1345" s="6">
        <v>6.0</v>
      </c>
      <c r="L1345" s="6">
        <v>0.0</v>
      </c>
      <c r="M1345" s="6">
        <v>0.0</v>
      </c>
      <c r="N1345" s="6" t="s">
        <v>61</v>
      </c>
      <c r="O1345" s="6">
        <v>0.0</v>
      </c>
      <c r="P1345" s="6">
        <v>0.0</v>
      </c>
      <c r="Q1345" s="23"/>
      <c r="R1345" s="23"/>
      <c r="S1345" s="23"/>
      <c r="T1345" s="23"/>
      <c r="U1345" s="23"/>
      <c r="V1345" s="23"/>
      <c r="W1345" s="23"/>
      <c r="X1345" s="23"/>
      <c r="Y1345" s="23"/>
      <c r="Z1345" s="23"/>
      <c r="AA1345" s="23"/>
      <c r="AB1345" s="23"/>
      <c r="AC1345" s="23"/>
      <c r="AD1345" s="23"/>
      <c r="AE1345" s="23"/>
      <c r="AF1345" s="23"/>
      <c r="AG1345" s="23"/>
      <c r="AH1345" s="23"/>
      <c r="AI1345" s="23"/>
      <c r="AJ1345" s="23"/>
      <c r="AK1345" s="23"/>
      <c r="AL1345" s="23"/>
      <c r="AM1345" s="23"/>
      <c r="AN1345" s="23"/>
      <c r="AO1345" s="23"/>
      <c r="AP1345" s="23"/>
      <c r="AQ1345" s="23"/>
      <c r="AR1345" s="6" t="s">
        <v>68</v>
      </c>
      <c r="AS1345" s="23"/>
      <c r="AT1345" s="23"/>
      <c r="AU1345" s="23"/>
      <c r="AV1345" s="23"/>
      <c r="AW1345" s="23"/>
      <c r="AX1345" s="23"/>
      <c r="AY1345" s="23"/>
      <c r="AZ1345" s="23"/>
      <c r="BA1345" s="23"/>
      <c r="BB1345" s="23"/>
      <c r="BC1345" s="23"/>
      <c r="BD1345" s="23"/>
      <c r="BE1345" s="23"/>
      <c r="BF1345" s="23"/>
    </row>
    <row r="1346" hidden="1">
      <c r="A1346" s="5">
        <v>37220.0</v>
      </c>
      <c r="B1346" s="6" t="s">
        <v>8049</v>
      </c>
      <c r="C1346" s="6" t="s">
        <v>21541</v>
      </c>
      <c r="D1346" s="23"/>
      <c r="E1346" s="23"/>
      <c r="F1346" s="23"/>
      <c r="G1346" s="6">
        <v>9.0</v>
      </c>
      <c r="H1346" s="23"/>
      <c r="I1346" s="6">
        <v>0.0</v>
      </c>
      <c r="J1346" s="6">
        <v>0.0</v>
      </c>
      <c r="K1346" s="6">
        <v>6.0</v>
      </c>
      <c r="L1346" s="6">
        <v>0.0</v>
      </c>
      <c r="M1346" s="6">
        <v>0.0</v>
      </c>
      <c r="N1346" s="6" t="s">
        <v>61</v>
      </c>
      <c r="O1346" s="6">
        <v>0.0</v>
      </c>
      <c r="P1346" s="6">
        <v>0.0</v>
      </c>
      <c r="Q1346" s="6" t="s">
        <v>8049</v>
      </c>
      <c r="R1346" s="12">
        <v>43376.0</v>
      </c>
      <c r="S1346" s="23"/>
      <c r="T1346" s="23"/>
      <c r="U1346" s="23"/>
      <c r="V1346" s="23"/>
      <c r="W1346" s="6" t="s">
        <v>21542</v>
      </c>
      <c r="X1346" s="23"/>
      <c r="Y1346" s="23"/>
      <c r="Z1346" s="23"/>
      <c r="AA1346" s="23"/>
      <c r="AB1346" s="23"/>
      <c r="AC1346" s="6" t="s">
        <v>21543</v>
      </c>
      <c r="AD1346" s="6" t="s">
        <v>21544</v>
      </c>
      <c r="AE1346" s="6" t="s">
        <v>21549</v>
      </c>
      <c r="AF1346" s="6" t="s">
        <v>21550</v>
      </c>
      <c r="AG1346" s="23"/>
      <c r="AH1346" s="23"/>
      <c r="AI1346" s="23"/>
      <c r="AJ1346" s="23"/>
      <c r="AK1346" s="23"/>
      <c r="AL1346" s="23"/>
      <c r="AM1346" s="23"/>
      <c r="AN1346" s="23"/>
      <c r="AO1346" s="23"/>
      <c r="AP1346" s="23"/>
      <c r="AQ1346" s="23"/>
      <c r="AR1346" s="6" t="s">
        <v>68</v>
      </c>
      <c r="AS1346" s="23"/>
      <c r="AT1346" s="6" t="s">
        <v>21551</v>
      </c>
      <c r="AU1346" s="23"/>
      <c r="AV1346" s="22" t="s">
        <v>21552</v>
      </c>
      <c r="AW1346" s="22" t="s">
        <v>21552</v>
      </c>
      <c r="AX1346" s="23"/>
      <c r="AY1346" s="23"/>
      <c r="AZ1346" s="23"/>
      <c r="BA1346" s="23"/>
      <c r="BB1346" s="23"/>
      <c r="BC1346" s="23"/>
      <c r="BD1346" s="23"/>
      <c r="BE1346" s="23"/>
      <c r="BF1346" s="23"/>
    </row>
    <row r="1347" hidden="1">
      <c r="A1347" s="5">
        <v>37444.0</v>
      </c>
      <c r="B1347" s="12">
        <v>43314.0</v>
      </c>
      <c r="C1347" s="6" t="s">
        <v>21555</v>
      </c>
      <c r="D1347" s="23"/>
      <c r="E1347" s="23"/>
      <c r="F1347" s="23"/>
      <c r="G1347" s="6">
        <v>250000.0</v>
      </c>
      <c r="H1347" s="23"/>
      <c r="I1347" s="6">
        <v>0.0</v>
      </c>
      <c r="J1347" s="6">
        <v>0.0</v>
      </c>
      <c r="K1347" s="6">
        <v>6.0</v>
      </c>
      <c r="L1347" s="6">
        <v>0.0</v>
      </c>
      <c r="M1347" s="6">
        <v>0.0</v>
      </c>
      <c r="N1347" s="6" t="s">
        <v>61</v>
      </c>
      <c r="O1347" s="6">
        <v>0.0</v>
      </c>
      <c r="P1347" s="6">
        <v>0.0</v>
      </c>
      <c r="Q1347" s="23"/>
      <c r="R1347" s="23"/>
      <c r="S1347" s="23"/>
      <c r="T1347" s="23"/>
      <c r="U1347" s="23"/>
      <c r="V1347" s="23"/>
      <c r="W1347" s="23"/>
      <c r="X1347" s="23"/>
      <c r="Y1347" s="23"/>
      <c r="Z1347" s="23"/>
      <c r="AA1347" s="23"/>
      <c r="AB1347" s="23"/>
      <c r="AC1347" s="23"/>
      <c r="AD1347" s="23"/>
      <c r="AE1347" s="23"/>
      <c r="AF1347" s="23"/>
      <c r="AG1347" s="23"/>
      <c r="AH1347" s="23"/>
      <c r="AI1347" s="23"/>
      <c r="AJ1347" s="23"/>
      <c r="AK1347" s="23"/>
      <c r="AL1347" s="23"/>
      <c r="AM1347" s="23"/>
      <c r="AN1347" s="23"/>
      <c r="AO1347" s="23"/>
      <c r="AP1347" s="23"/>
      <c r="AQ1347" s="23"/>
      <c r="AR1347" s="6" t="s">
        <v>68</v>
      </c>
      <c r="AS1347" s="23"/>
      <c r="AT1347" s="23"/>
      <c r="AU1347" s="23"/>
      <c r="AV1347" s="23"/>
      <c r="AW1347" s="23"/>
      <c r="AX1347" s="23"/>
      <c r="AY1347" s="23"/>
      <c r="AZ1347" s="23"/>
      <c r="BA1347" s="23"/>
      <c r="BB1347" s="23"/>
      <c r="BC1347" s="23"/>
      <c r="BD1347" s="23"/>
      <c r="BE1347" s="23"/>
      <c r="BF1347" s="23"/>
    </row>
    <row r="1348" hidden="1">
      <c r="A1348" s="5">
        <v>38901.0</v>
      </c>
      <c r="B1348" s="6" t="s">
        <v>13314</v>
      </c>
      <c r="C1348" s="6" t="s">
        <v>21556</v>
      </c>
      <c r="D1348" s="23"/>
      <c r="E1348" s="23"/>
      <c r="F1348" s="23"/>
      <c r="G1348" s="6">
        <v>50000.0</v>
      </c>
      <c r="H1348" s="23"/>
      <c r="I1348" s="6">
        <v>0.0</v>
      </c>
      <c r="J1348" s="6">
        <v>0.0</v>
      </c>
      <c r="K1348" s="6">
        <v>6.0</v>
      </c>
      <c r="L1348" s="6">
        <v>0.0</v>
      </c>
      <c r="M1348" s="6">
        <v>0.0</v>
      </c>
      <c r="N1348" s="6" t="s">
        <v>61</v>
      </c>
      <c r="O1348" s="6">
        <v>0.0</v>
      </c>
      <c r="P1348" s="6">
        <v>0.0</v>
      </c>
      <c r="Q1348" s="23"/>
      <c r="R1348" s="23"/>
      <c r="S1348" s="23"/>
      <c r="T1348" s="23"/>
      <c r="U1348" s="23"/>
      <c r="V1348" s="23"/>
      <c r="W1348" s="23"/>
      <c r="X1348" s="23"/>
      <c r="Y1348" s="23"/>
      <c r="Z1348" s="23"/>
      <c r="AA1348" s="23"/>
      <c r="AB1348" s="23"/>
      <c r="AC1348" s="23"/>
      <c r="AD1348" s="23"/>
      <c r="AE1348" s="23"/>
      <c r="AF1348" s="23"/>
      <c r="AG1348" s="23"/>
      <c r="AH1348" s="23"/>
      <c r="AI1348" s="23"/>
      <c r="AJ1348" s="23"/>
      <c r="AK1348" s="23"/>
      <c r="AL1348" s="23"/>
      <c r="AM1348" s="23"/>
      <c r="AN1348" s="23"/>
      <c r="AO1348" s="23"/>
      <c r="AP1348" s="23"/>
      <c r="AQ1348" s="23"/>
      <c r="AR1348" s="6" t="s">
        <v>68</v>
      </c>
      <c r="AS1348" s="23"/>
      <c r="AT1348" s="23"/>
      <c r="AU1348" s="23"/>
      <c r="AV1348" s="23"/>
      <c r="AW1348" s="23"/>
      <c r="AX1348" s="23"/>
      <c r="AY1348" s="23"/>
      <c r="AZ1348" s="23"/>
      <c r="BA1348" s="23"/>
      <c r="BB1348" s="23"/>
      <c r="BC1348" s="23"/>
      <c r="BD1348" s="23"/>
      <c r="BE1348" s="23"/>
      <c r="BF1348" s="23"/>
    </row>
    <row r="1349" hidden="1">
      <c r="A1349" s="5">
        <v>38825.0</v>
      </c>
      <c r="B1349" s="6" t="s">
        <v>9919</v>
      </c>
      <c r="C1349" s="6" t="s">
        <v>21560</v>
      </c>
      <c r="D1349" s="23"/>
      <c r="E1349" s="23"/>
      <c r="F1349" s="23"/>
      <c r="G1349" s="6">
        <v>7500.0</v>
      </c>
      <c r="H1349" s="23"/>
      <c r="I1349" s="6">
        <v>0.0</v>
      </c>
      <c r="J1349" s="6">
        <v>0.0</v>
      </c>
      <c r="K1349" s="6">
        <v>6.0</v>
      </c>
      <c r="L1349" s="6">
        <v>0.0</v>
      </c>
      <c r="M1349" s="6">
        <v>0.0</v>
      </c>
      <c r="N1349" s="6" t="s">
        <v>61</v>
      </c>
      <c r="O1349" s="6">
        <v>0.0</v>
      </c>
      <c r="P1349" s="6">
        <v>0.0</v>
      </c>
      <c r="Q1349" s="23"/>
      <c r="R1349" s="23"/>
      <c r="S1349" s="23"/>
      <c r="T1349" s="23"/>
      <c r="U1349" s="23"/>
      <c r="V1349" s="23"/>
      <c r="W1349" s="23"/>
      <c r="X1349" s="23"/>
      <c r="Y1349" s="23"/>
      <c r="Z1349" s="23"/>
      <c r="AA1349" s="23"/>
      <c r="AB1349" s="23"/>
      <c r="AC1349" s="23"/>
      <c r="AD1349" s="23"/>
      <c r="AE1349" s="23"/>
      <c r="AF1349" s="23"/>
      <c r="AG1349" s="23"/>
      <c r="AH1349" s="23"/>
      <c r="AI1349" s="23"/>
      <c r="AJ1349" s="23"/>
      <c r="AK1349" s="23"/>
      <c r="AL1349" s="23"/>
      <c r="AM1349" s="23"/>
      <c r="AN1349" s="23"/>
      <c r="AO1349" s="23"/>
      <c r="AP1349" s="23"/>
      <c r="AQ1349" s="23"/>
      <c r="AR1349" s="6" t="s">
        <v>68</v>
      </c>
      <c r="AS1349" s="23"/>
      <c r="AT1349" s="23"/>
      <c r="AU1349" s="23"/>
      <c r="AV1349" s="23"/>
      <c r="AW1349" s="23"/>
      <c r="AX1349" s="23"/>
      <c r="AY1349" s="23"/>
      <c r="AZ1349" s="23"/>
      <c r="BA1349" s="23"/>
      <c r="BB1349" s="23"/>
      <c r="BC1349" s="23"/>
      <c r="BD1349" s="23"/>
      <c r="BE1349" s="23"/>
      <c r="BF1349" s="23"/>
    </row>
    <row r="1350" hidden="1">
      <c r="A1350" s="5">
        <v>38826.0</v>
      </c>
      <c r="B1350" s="6" t="s">
        <v>9919</v>
      </c>
      <c r="C1350" s="6" t="s">
        <v>21560</v>
      </c>
      <c r="D1350" s="23"/>
      <c r="E1350" s="23"/>
      <c r="F1350" s="23"/>
      <c r="G1350" s="6">
        <v>5000.0</v>
      </c>
      <c r="H1350" s="23"/>
      <c r="I1350" s="6">
        <v>0.0</v>
      </c>
      <c r="J1350" s="6">
        <v>0.0</v>
      </c>
      <c r="K1350" s="6">
        <v>6.0</v>
      </c>
      <c r="L1350" s="6">
        <v>0.0</v>
      </c>
      <c r="M1350" s="6">
        <v>0.0</v>
      </c>
      <c r="N1350" s="6" t="s">
        <v>61</v>
      </c>
      <c r="O1350" s="6">
        <v>0.0</v>
      </c>
      <c r="P1350" s="6">
        <v>0.0</v>
      </c>
      <c r="Q1350" s="23"/>
      <c r="R1350" s="23"/>
      <c r="S1350" s="23"/>
      <c r="T1350" s="23"/>
      <c r="U1350" s="23"/>
      <c r="V1350" s="23"/>
      <c r="W1350" s="23"/>
      <c r="X1350" s="23"/>
      <c r="Y1350" s="23"/>
      <c r="Z1350" s="23"/>
      <c r="AA1350" s="23"/>
      <c r="AB1350" s="23"/>
      <c r="AC1350" s="23"/>
      <c r="AD1350" s="23"/>
      <c r="AE1350" s="23"/>
      <c r="AF1350" s="23"/>
      <c r="AG1350" s="23"/>
      <c r="AH1350" s="23"/>
      <c r="AI1350" s="23"/>
      <c r="AJ1350" s="23"/>
      <c r="AK1350" s="23"/>
      <c r="AL1350" s="23"/>
      <c r="AM1350" s="23"/>
      <c r="AN1350" s="23"/>
      <c r="AO1350" s="23"/>
      <c r="AP1350" s="23"/>
      <c r="AQ1350" s="23"/>
      <c r="AR1350" s="6" t="s">
        <v>68</v>
      </c>
      <c r="AS1350" s="23"/>
      <c r="AT1350" s="23"/>
      <c r="AU1350" s="23"/>
      <c r="AV1350" s="22" t="s">
        <v>21562</v>
      </c>
      <c r="AW1350" s="22" t="s">
        <v>21562</v>
      </c>
      <c r="AX1350" s="23"/>
      <c r="AY1350" s="23"/>
      <c r="AZ1350" s="23"/>
      <c r="BA1350" s="23"/>
      <c r="BB1350" s="23"/>
      <c r="BC1350" s="23"/>
      <c r="BD1350" s="23"/>
      <c r="BE1350" s="23"/>
      <c r="BF1350" s="23"/>
    </row>
    <row r="1351">
      <c r="A1351" s="5">
        <v>41563.0</v>
      </c>
      <c r="B1351" s="6" t="s">
        <v>9098</v>
      </c>
      <c r="C1351" s="6" t="s">
        <v>21564</v>
      </c>
      <c r="D1351" s="6" t="s">
        <v>21565</v>
      </c>
      <c r="E1351" s="6">
        <v>3.82117759E8</v>
      </c>
      <c r="F1351" s="22" t="s">
        <v>21566</v>
      </c>
      <c r="G1351" s="6">
        <v>5000.0</v>
      </c>
      <c r="H1351" s="6">
        <v>426.39</v>
      </c>
      <c r="I1351" s="6">
        <v>8.0</v>
      </c>
      <c r="J1351" s="6">
        <v>25.5834</v>
      </c>
      <c r="K1351" s="6">
        <v>6.0</v>
      </c>
      <c r="L1351" s="6">
        <v>35.21</v>
      </c>
      <c r="M1351" s="6">
        <v>16.62</v>
      </c>
      <c r="N1351" s="6" t="s">
        <v>61</v>
      </c>
      <c r="O1351" s="6">
        <v>2.0</v>
      </c>
      <c r="P1351" s="6">
        <v>0.0</v>
      </c>
      <c r="Q1351" s="6" t="s">
        <v>9098</v>
      </c>
      <c r="R1351" s="6" t="s">
        <v>21204</v>
      </c>
      <c r="S1351" s="6" t="s">
        <v>20279</v>
      </c>
      <c r="T1351" s="22" t="s">
        <v>21569</v>
      </c>
      <c r="U1351" s="6" t="s">
        <v>21571</v>
      </c>
      <c r="V1351" s="23"/>
      <c r="W1351" s="6" t="s">
        <v>266</v>
      </c>
      <c r="X1351" s="23"/>
      <c r="Y1351" s="23"/>
      <c r="Z1351" s="23"/>
      <c r="AA1351" s="23"/>
      <c r="AB1351" s="6" t="s">
        <v>155</v>
      </c>
      <c r="AC1351" s="6" t="s">
        <v>21572</v>
      </c>
      <c r="AD1351" s="6" t="s">
        <v>21573</v>
      </c>
      <c r="AE1351" s="6" t="s">
        <v>21574</v>
      </c>
      <c r="AF1351" s="22" t="s">
        <v>21575</v>
      </c>
      <c r="AG1351" s="23"/>
      <c r="AH1351" s="23"/>
      <c r="AI1351" s="23"/>
      <c r="AJ1351" s="23"/>
      <c r="AK1351" s="23"/>
      <c r="AL1351" s="23"/>
      <c r="AM1351" s="23"/>
      <c r="AN1351" s="23"/>
      <c r="AO1351" s="23"/>
      <c r="AP1351" s="23"/>
      <c r="AQ1351" s="23"/>
      <c r="AR1351" s="6" t="s">
        <v>86</v>
      </c>
      <c r="AS1351" s="23"/>
      <c r="AT1351" s="23"/>
      <c r="AU1351" s="23"/>
      <c r="AV1351" s="22" t="s">
        <v>21569</v>
      </c>
      <c r="AW1351" s="22" t="s">
        <v>21569</v>
      </c>
      <c r="AX1351" s="22" t="s">
        <v>21579</v>
      </c>
      <c r="AY1351" s="23"/>
      <c r="AZ1351" s="23"/>
      <c r="BA1351" s="22" t="s">
        <v>21581</v>
      </c>
      <c r="BB1351" s="22" t="s">
        <v>21586</v>
      </c>
      <c r="BC1351" s="23"/>
      <c r="BD1351" s="6" t="s">
        <v>21592</v>
      </c>
      <c r="BE1351" s="6" t="s">
        <v>21593</v>
      </c>
      <c r="BF1351" s="23"/>
    </row>
    <row r="1352" hidden="1">
      <c r="A1352" s="5">
        <v>37235.0</v>
      </c>
      <c r="B1352" s="6" t="s">
        <v>15292</v>
      </c>
      <c r="C1352" s="6" t="s">
        <v>21594</v>
      </c>
      <c r="D1352" s="23"/>
      <c r="E1352" s="23"/>
      <c r="F1352" s="23"/>
      <c r="G1352" s="6">
        <v>2000.0</v>
      </c>
      <c r="H1352" s="23"/>
      <c r="I1352" s="6">
        <v>0.0</v>
      </c>
      <c r="J1352" s="6">
        <v>0.0</v>
      </c>
      <c r="K1352" s="6">
        <v>6.0</v>
      </c>
      <c r="L1352" s="6">
        <v>0.0</v>
      </c>
      <c r="M1352" s="6">
        <v>0.0</v>
      </c>
      <c r="N1352" s="6" t="s">
        <v>61</v>
      </c>
      <c r="O1352" s="6">
        <v>0.0</v>
      </c>
      <c r="P1352" s="6">
        <v>0.0</v>
      </c>
      <c r="Q1352" s="6" t="s">
        <v>15292</v>
      </c>
      <c r="R1352" s="12">
        <v>43407.0</v>
      </c>
      <c r="S1352" s="23"/>
      <c r="T1352" s="23"/>
      <c r="U1352" s="23"/>
      <c r="V1352" s="23"/>
      <c r="W1352" s="6" t="s">
        <v>5488</v>
      </c>
      <c r="X1352" s="23"/>
      <c r="Y1352" s="23"/>
      <c r="Z1352" s="23"/>
      <c r="AA1352" s="23"/>
      <c r="AB1352" s="23"/>
      <c r="AC1352" s="6" t="s">
        <v>21596</v>
      </c>
      <c r="AD1352" s="6" t="s">
        <v>21597</v>
      </c>
      <c r="AE1352" s="6" t="s">
        <v>21598</v>
      </c>
      <c r="AF1352" s="6" t="s">
        <v>21599</v>
      </c>
      <c r="AG1352" s="23"/>
      <c r="AH1352" s="23"/>
      <c r="AI1352" s="23"/>
      <c r="AJ1352" s="23"/>
      <c r="AK1352" s="23"/>
      <c r="AL1352" s="23"/>
      <c r="AM1352" s="23"/>
      <c r="AN1352" s="23"/>
      <c r="AO1352" s="23"/>
      <c r="AP1352" s="23"/>
      <c r="AQ1352" s="23"/>
      <c r="AR1352" s="6" t="s">
        <v>68</v>
      </c>
      <c r="AS1352" s="23"/>
      <c r="AT1352" s="23"/>
      <c r="AU1352" s="23"/>
      <c r="AV1352" s="22" t="s">
        <v>21600</v>
      </c>
      <c r="AW1352" s="22" t="s">
        <v>21600</v>
      </c>
      <c r="AX1352" s="23"/>
      <c r="AY1352" s="23"/>
      <c r="AZ1352" s="23"/>
      <c r="BA1352" s="23"/>
      <c r="BB1352" s="23"/>
      <c r="BC1352" s="23"/>
      <c r="BD1352" s="23"/>
      <c r="BE1352" s="23"/>
      <c r="BF1352" s="23"/>
    </row>
    <row r="1353" hidden="1">
      <c r="A1353" s="5">
        <v>37219.0</v>
      </c>
      <c r="B1353" s="6" t="s">
        <v>8049</v>
      </c>
      <c r="C1353" s="6" t="s">
        <v>21608</v>
      </c>
      <c r="D1353" s="23"/>
      <c r="E1353" s="23"/>
      <c r="F1353" s="23"/>
      <c r="G1353" s="6">
        <v>9.0</v>
      </c>
      <c r="H1353" s="23"/>
      <c r="I1353" s="6">
        <v>0.0</v>
      </c>
      <c r="J1353" s="6">
        <v>0.0</v>
      </c>
      <c r="K1353" s="6">
        <v>6.0</v>
      </c>
      <c r="L1353" s="6">
        <v>0.0</v>
      </c>
      <c r="M1353" s="6">
        <v>0.0</v>
      </c>
      <c r="N1353" s="6" t="s">
        <v>61</v>
      </c>
      <c r="O1353" s="6">
        <v>0.0</v>
      </c>
      <c r="P1353" s="6">
        <v>0.0</v>
      </c>
      <c r="Q1353" s="23"/>
      <c r="R1353" s="23"/>
      <c r="S1353" s="23"/>
      <c r="T1353" s="23"/>
      <c r="U1353" s="23"/>
      <c r="V1353" s="23"/>
      <c r="W1353" s="23"/>
      <c r="X1353" s="23"/>
      <c r="Y1353" s="23"/>
      <c r="Z1353" s="23"/>
      <c r="AA1353" s="23"/>
      <c r="AB1353" s="23"/>
      <c r="AC1353" s="23"/>
      <c r="AD1353" s="23"/>
      <c r="AE1353" s="23"/>
      <c r="AF1353" s="23"/>
      <c r="AG1353" s="23"/>
      <c r="AH1353" s="23"/>
      <c r="AI1353" s="23"/>
      <c r="AJ1353" s="23"/>
      <c r="AK1353" s="23"/>
      <c r="AL1353" s="23"/>
      <c r="AM1353" s="23"/>
      <c r="AN1353" s="23"/>
      <c r="AO1353" s="23"/>
      <c r="AP1353" s="23"/>
      <c r="AQ1353" s="23"/>
      <c r="AR1353" s="6" t="s">
        <v>68</v>
      </c>
      <c r="AS1353" s="23"/>
      <c r="AT1353" s="23"/>
      <c r="AU1353" s="23"/>
      <c r="AV1353" s="22" t="s">
        <v>21552</v>
      </c>
      <c r="AW1353" s="22" t="s">
        <v>21552</v>
      </c>
      <c r="AX1353" s="23"/>
      <c r="AY1353" s="23"/>
      <c r="AZ1353" s="23"/>
      <c r="BA1353" s="23"/>
      <c r="BB1353" s="23"/>
      <c r="BC1353" s="23"/>
      <c r="BD1353" s="23"/>
      <c r="BE1353" s="23"/>
      <c r="BF1353" s="23"/>
    </row>
    <row r="1354" hidden="1">
      <c r="A1354" s="5">
        <v>42570.0</v>
      </c>
      <c r="B1354" s="6" t="s">
        <v>10639</v>
      </c>
      <c r="C1354" s="6" t="s">
        <v>21614</v>
      </c>
      <c r="D1354" s="23"/>
      <c r="E1354" s="23"/>
      <c r="F1354" s="23"/>
      <c r="G1354" s="6">
        <v>60000.0</v>
      </c>
      <c r="H1354" s="23"/>
      <c r="I1354" s="6">
        <v>0.0</v>
      </c>
      <c r="J1354" s="6">
        <v>0.0</v>
      </c>
      <c r="K1354" s="6">
        <v>6.0</v>
      </c>
      <c r="L1354" s="6">
        <v>0.0</v>
      </c>
      <c r="M1354" s="6">
        <v>0.0</v>
      </c>
      <c r="N1354" s="6" t="s">
        <v>61</v>
      </c>
      <c r="O1354" s="6">
        <v>0.0</v>
      </c>
      <c r="P1354" s="6">
        <v>0.0</v>
      </c>
      <c r="Q1354" s="23"/>
      <c r="R1354" s="23"/>
      <c r="S1354" s="23"/>
      <c r="T1354" s="23"/>
      <c r="U1354" s="23"/>
      <c r="V1354" s="23"/>
      <c r="W1354" s="23"/>
      <c r="X1354" s="23"/>
      <c r="Y1354" s="23"/>
      <c r="Z1354" s="23"/>
      <c r="AA1354" s="23"/>
      <c r="AB1354" s="23"/>
      <c r="AC1354" s="23"/>
      <c r="AD1354" s="23"/>
      <c r="AE1354" s="23"/>
      <c r="AF1354" s="23"/>
      <c r="AG1354" s="23"/>
      <c r="AH1354" s="23"/>
      <c r="AI1354" s="23"/>
      <c r="AJ1354" s="23"/>
      <c r="AK1354" s="23"/>
      <c r="AL1354" s="23"/>
      <c r="AM1354" s="23"/>
      <c r="AN1354" s="23"/>
      <c r="AO1354" s="23"/>
      <c r="AP1354" s="23"/>
      <c r="AQ1354" s="23"/>
      <c r="AR1354" s="6" t="s">
        <v>68</v>
      </c>
      <c r="AS1354" s="23"/>
      <c r="AT1354" s="23"/>
      <c r="AU1354" s="23"/>
      <c r="AV1354" s="23"/>
      <c r="AW1354" s="23"/>
      <c r="AX1354" s="23"/>
      <c r="AY1354" s="23"/>
      <c r="AZ1354" s="23"/>
      <c r="BA1354" s="23"/>
      <c r="BB1354" s="23"/>
      <c r="BC1354" s="23"/>
      <c r="BD1354" s="23"/>
      <c r="BE1354" s="23"/>
      <c r="BF1354" s="23"/>
    </row>
    <row r="1355">
      <c r="A1355" s="5">
        <v>37616.0</v>
      </c>
      <c r="B1355" s="6" t="s">
        <v>14927</v>
      </c>
      <c r="C1355" s="6" t="s">
        <v>21618</v>
      </c>
      <c r="D1355" s="6" t="s">
        <v>21619</v>
      </c>
      <c r="E1355" s="6" t="s">
        <v>21620</v>
      </c>
      <c r="F1355" s="22" t="s">
        <v>21621</v>
      </c>
      <c r="G1355" s="6">
        <v>10000.0</v>
      </c>
      <c r="H1355" s="6">
        <v>550.0</v>
      </c>
      <c r="I1355" s="6">
        <v>5.0</v>
      </c>
      <c r="J1355" s="6">
        <v>33.0</v>
      </c>
      <c r="K1355" s="6">
        <v>6.0</v>
      </c>
      <c r="L1355" s="6">
        <v>10.0</v>
      </c>
      <c r="M1355" s="6">
        <v>17.43</v>
      </c>
      <c r="N1355" s="6" t="s">
        <v>61</v>
      </c>
      <c r="O1355" s="6">
        <v>2.0</v>
      </c>
      <c r="P1355" s="6">
        <v>0.0</v>
      </c>
      <c r="Q1355" s="6" t="s">
        <v>10275</v>
      </c>
      <c r="R1355" s="12">
        <v>43103.0</v>
      </c>
      <c r="S1355" s="6" t="s">
        <v>2118</v>
      </c>
      <c r="T1355" s="22" t="s">
        <v>2120</v>
      </c>
      <c r="U1355" s="6" t="s">
        <v>21625</v>
      </c>
      <c r="V1355" s="23"/>
      <c r="W1355" s="6" t="s">
        <v>21626</v>
      </c>
      <c r="X1355" s="23"/>
      <c r="Y1355" s="23"/>
      <c r="Z1355" s="23"/>
      <c r="AA1355" s="6" t="s">
        <v>129</v>
      </c>
      <c r="AB1355" s="6" t="s">
        <v>185</v>
      </c>
      <c r="AC1355" s="6" t="s">
        <v>21627</v>
      </c>
      <c r="AD1355" s="23"/>
      <c r="AE1355" s="6" t="s">
        <v>21629</v>
      </c>
      <c r="AF1355" s="23"/>
      <c r="AG1355" s="23"/>
      <c r="AH1355" s="23"/>
      <c r="AI1355" s="23"/>
      <c r="AJ1355" s="23"/>
      <c r="AK1355" s="23"/>
      <c r="AL1355" s="23"/>
      <c r="AM1355" s="23"/>
      <c r="AN1355" s="23"/>
      <c r="AO1355" s="23"/>
      <c r="AP1355" s="23"/>
      <c r="AQ1355" s="23"/>
      <c r="AR1355" s="6" t="s">
        <v>86</v>
      </c>
      <c r="AS1355" s="23"/>
      <c r="AT1355" s="23"/>
      <c r="AU1355" s="23"/>
      <c r="AV1355" s="22" t="s">
        <v>2120</v>
      </c>
      <c r="AW1355" s="22" t="s">
        <v>2120</v>
      </c>
      <c r="AX1355" s="22" t="s">
        <v>2144</v>
      </c>
      <c r="AY1355" s="22" t="s">
        <v>2146</v>
      </c>
      <c r="AZ1355" s="23"/>
      <c r="BA1355" s="22" t="s">
        <v>2147</v>
      </c>
      <c r="BB1355" s="23"/>
      <c r="BC1355" s="23"/>
      <c r="BD1355" s="23"/>
      <c r="BE1355" s="23"/>
      <c r="BF1355" s="23"/>
    </row>
    <row r="1356" hidden="1">
      <c r="A1356" s="5">
        <v>40429.0</v>
      </c>
      <c r="B1356" s="12">
        <v>43198.0</v>
      </c>
      <c r="C1356" s="6" t="s">
        <v>21630</v>
      </c>
      <c r="D1356" s="23"/>
      <c r="E1356" s="23"/>
      <c r="F1356" s="23"/>
      <c r="G1356" s="6">
        <v>1800.0</v>
      </c>
      <c r="H1356" s="23"/>
      <c r="I1356" s="6">
        <v>0.0</v>
      </c>
      <c r="J1356" s="6">
        <v>0.0</v>
      </c>
      <c r="K1356" s="6">
        <v>6.0</v>
      </c>
      <c r="L1356" s="6">
        <v>0.0</v>
      </c>
      <c r="M1356" s="6">
        <v>0.0</v>
      </c>
      <c r="N1356" s="6" t="s">
        <v>61</v>
      </c>
      <c r="O1356" s="6">
        <v>0.0</v>
      </c>
      <c r="P1356" s="6">
        <v>0.0</v>
      </c>
      <c r="Q1356" s="12">
        <v>43228.0</v>
      </c>
      <c r="R1356" s="6" t="s">
        <v>15498</v>
      </c>
      <c r="S1356" s="23"/>
      <c r="T1356" s="23"/>
      <c r="U1356" s="23"/>
      <c r="V1356" s="23"/>
      <c r="W1356" s="6" t="s">
        <v>5488</v>
      </c>
      <c r="X1356" s="23"/>
      <c r="Y1356" s="23"/>
      <c r="Z1356" s="23"/>
      <c r="AA1356" s="23"/>
      <c r="AB1356" s="23"/>
      <c r="AC1356" s="6" t="s">
        <v>21631</v>
      </c>
      <c r="AD1356" s="6" t="s">
        <v>21632</v>
      </c>
      <c r="AE1356" s="23"/>
      <c r="AF1356" s="6" t="s">
        <v>21633</v>
      </c>
      <c r="AG1356" s="23"/>
      <c r="AH1356" s="23"/>
      <c r="AI1356" s="23"/>
      <c r="AJ1356" s="23"/>
      <c r="AK1356" s="23"/>
      <c r="AL1356" s="6" t="s">
        <v>21634</v>
      </c>
      <c r="AM1356" s="23"/>
      <c r="AN1356" s="23"/>
      <c r="AO1356" s="23"/>
      <c r="AP1356" s="23"/>
      <c r="AQ1356" s="23"/>
      <c r="AR1356" s="6" t="s">
        <v>68</v>
      </c>
      <c r="AS1356" s="23"/>
      <c r="AT1356" s="6" t="s">
        <v>21635</v>
      </c>
      <c r="AU1356" s="23"/>
      <c r="AV1356" s="22" t="s">
        <v>21636</v>
      </c>
      <c r="AW1356" s="22" t="s">
        <v>21636</v>
      </c>
      <c r="AX1356" s="23"/>
      <c r="AY1356" s="23"/>
      <c r="AZ1356" s="23"/>
      <c r="BA1356" s="23"/>
      <c r="BB1356" s="23"/>
      <c r="BC1356" s="23"/>
      <c r="BD1356" s="23"/>
      <c r="BE1356" s="23"/>
      <c r="BF1356" s="23"/>
    </row>
    <row r="1357" hidden="1">
      <c r="A1357" s="5">
        <v>36915.0</v>
      </c>
      <c r="B1357" s="12">
        <v>43160.0</v>
      </c>
      <c r="C1357" s="6" t="s">
        <v>21637</v>
      </c>
      <c r="D1357" s="23"/>
      <c r="E1357" s="23"/>
      <c r="F1357" s="23"/>
      <c r="G1357" s="6">
        <v>35.0</v>
      </c>
      <c r="H1357" s="23"/>
      <c r="I1357" s="6">
        <v>0.0</v>
      </c>
      <c r="J1357" s="6">
        <v>0.0</v>
      </c>
      <c r="K1357" s="6">
        <v>6.0</v>
      </c>
      <c r="L1357" s="6">
        <v>0.0</v>
      </c>
      <c r="M1357" s="6">
        <v>0.0</v>
      </c>
      <c r="N1357" s="6" t="s">
        <v>61</v>
      </c>
      <c r="O1357" s="6">
        <v>0.0</v>
      </c>
      <c r="P1357" s="6">
        <v>0.0</v>
      </c>
      <c r="Q1357" s="23"/>
      <c r="R1357" s="23"/>
      <c r="S1357" s="23"/>
      <c r="T1357" s="23"/>
      <c r="U1357" s="23"/>
      <c r="V1357" s="23"/>
      <c r="W1357" s="23"/>
      <c r="X1357" s="23"/>
      <c r="Y1357" s="23"/>
      <c r="Z1357" s="23"/>
      <c r="AA1357" s="23"/>
      <c r="AB1357" s="23"/>
      <c r="AC1357" s="23"/>
      <c r="AD1357" s="23"/>
      <c r="AE1357" s="23"/>
      <c r="AF1357" s="23"/>
      <c r="AG1357" s="23"/>
      <c r="AH1357" s="23"/>
      <c r="AI1357" s="23"/>
      <c r="AJ1357" s="23"/>
      <c r="AK1357" s="23"/>
      <c r="AL1357" s="23"/>
      <c r="AM1357" s="23"/>
      <c r="AN1357" s="23"/>
      <c r="AO1357" s="23"/>
      <c r="AP1357" s="23"/>
      <c r="AQ1357" s="23"/>
      <c r="AR1357" s="6" t="s">
        <v>68</v>
      </c>
      <c r="AS1357" s="23"/>
      <c r="AT1357" s="23"/>
      <c r="AU1357" s="23"/>
      <c r="AV1357" s="23"/>
      <c r="AW1357" s="23"/>
      <c r="AX1357" s="23"/>
      <c r="AY1357" s="23"/>
      <c r="AZ1357" s="23"/>
      <c r="BA1357" s="23"/>
      <c r="BB1357" s="23"/>
      <c r="BC1357" s="23"/>
      <c r="BD1357" s="23"/>
      <c r="BE1357" s="23"/>
      <c r="BF1357" s="23"/>
    </row>
    <row r="1358" hidden="1">
      <c r="A1358" s="5">
        <v>38362.0</v>
      </c>
      <c r="B1358" s="12">
        <v>43224.0</v>
      </c>
      <c r="C1358" s="6" t="s">
        <v>21639</v>
      </c>
      <c r="D1358" s="23"/>
      <c r="E1358" s="23"/>
      <c r="F1358" s="23"/>
      <c r="G1358" s="6">
        <v>50000.0</v>
      </c>
      <c r="H1358" s="23"/>
      <c r="I1358" s="6">
        <v>0.0</v>
      </c>
      <c r="J1358" s="6">
        <v>0.0</v>
      </c>
      <c r="K1358" s="6">
        <v>6.0</v>
      </c>
      <c r="L1358" s="6">
        <v>0.0</v>
      </c>
      <c r="M1358" s="6">
        <v>0.0</v>
      </c>
      <c r="N1358" s="6" t="s">
        <v>61</v>
      </c>
      <c r="O1358" s="6">
        <v>0.0</v>
      </c>
      <c r="P1358" s="6">
        <v>0.0</v>
      </c>
      <c r="Q1358" s="23"/>
      <c r="R1358" s="23"/>
      <c r="S1358" s="23"/>
      <c r="T1358" s="23"/>
      <c r="U1358" s="23"/>
      <c r="V1358" s="23"/>
      <c r="W1358" s="23"/>
      <c r="X1358" s="23"/>
      <c r="Y1358" s="23"/>
      <c r="Z1358" s="23"/>
      <c r="AA1358" s="23"/>
      <c r="AB1358" s="23"/>
      <c r="AC1358" s="23"/>
      <c r="AD1358" s="23"/>
      <c r="AE1358" s="23"/>
      <c r="AF1358" s="23"/>
      <c r="AG1358" s="23"/>
      <c r="AH1358" s="23"/>
      <c r="AI1358" s="23"/>
      <c r="AJ1358" s="23"/>
      <c r="AK1358" s="23"/>
      <c r="AL1358" s="23"/>
      <c r="AM1358" s="23"/>
      <c r="AN1358" s="23"/>
      <c r="AO1358" s="23"/>
      <c r="AP1358" s="23"/>
      <c r="AQ1358" s="23"/>
      <c r="AR1358" s="6" t="s">
        <v>68</v>
      </c>
      <c r="AS1358" s="23"/>
      <c r="AT1358" s="23"/>
      <c r="AU1358" s="23"/>
      <c r="AV1358" s="23"/>
      <c r="AW1358" s="23"/>
      <c r="AX1358" s="23"/>
      <c r="AY1358" s="23"/>
      <c r="AZ1358" s="23"/>
      <c r="BA1358" s="23"/>
      <c r="BB1358" s="23"/>
      <c r="BC1358" s="23"/>
      <c r="BD1358" s="23"/>
      <c r="BE1358" s="23"/>
      <c r="BF1358" s="23"/>
    </row>
    <row r="1359">
      <c r="A1359" s="5">
        <v>39013.0</v>
      </c>
      <c r="B1359" s="6" t="s">
        <v>11144</v>
      </c>
      <c r="C1359" s="6" t="s">
        <v>21640</v>
      </c>
      <c r="D1359" s="6" t="s">
        <v>21641</v>
      </c>
      <c r="E1359" s="6" t="s">
        <v>21642</v>
      </c>
      <c r="F1359" s="22" t="s">
        <v>21643</v>
      </c>
      <c r="G1359" s="6">
        <v>5000.0</v>
      </c>
      <c r="H1359" s="6">
        <v>1455.0</v>
      </c>
      <c r="I1359" s="6">
        <v>1.0</v>
      </c>
      <c r="J1359" s="6">
        <v>87.3</v>
      </c>
      <c r="K1359" s="6">
        <v>6.0</v>
      </c>
      <c r="L1359" s="6">
        <v>106.75</v>
      </c>
      <c r="M1359" s="6">
        <v>50.89</v>
      </c>
      <c r="N1359" s="6" t="s">
        <v>61</v>
      </c>
      <c r="O1359" s="6">
        <v>1.0</v>
      </c>
      <c r="P1359" s="6">
        <v>0.0</v>
      </c>
      <c r="Q1359" s="6" t="s">
        <v>11144</v>
      </c>
      <c r="R1359" s="12">
        <v>43351.0</v>
      </c>
      <c r="S1359" s="6" t="s">
        <v>18086</v>
      </c>
      <c r="T1359" s="22" t="s">
        <v>21644</v>
      </c>
      <c r="U1359" s="6" t="s">
        <v>21647</v>
      </c>
      <c r="V1359" s="23"/>
      <c r="W1359" s="6" t="s">
        <v>21648</v>
      </c>
      <c r="X1359" s="6" t="s">
        <v>293</v>
      </c>
      <c r="Y1359" s="6" t="s">
        <v>21649</v>
      </c>
      <c r="Z1359" s="6">
        <v>93003.0</v>
      </c>
      <c r="AA1359" s="6" t="s">
        <v>5133</v>
      </c>
      <c r="AB1359" s="6" t="s">
        <v>333</v>
      </c>
      <c r="AC1359" s="6" t="s">
        <v>21650</v>
      </c>
      <c r="AD1359" s="6" t="s">
        <v>21651</v>
      </c>
      <c r="AE1359" s="6" t="s">
        <v>21652</v>
      </c>
      <c r="AF1359" s="6" t="s">
        <v>21653</v>
      </c>
      <c r="AG1359" s="23"/>
      <c r="AH1359" s="23"/>
      <c r="AI1359" s="23"/>
      <c r="AJ1359" s="23"/>
      <c r="AK1359" s="23"/>
      <c r="AL1359" s="6" t="s">
        <v>21654</v>
      </c>
      <c r="AM1359" s="23"/>
      <c r="AN1359" s="23"/>
      <c r="AO1359" s="23"/>
      <c r="AP1359" s="23"/>
      <c r="AQ1359" s="23"/>
      <c r="AR1359" s="6" t="s">
        <v>86</v>
      </c>
      <c r="AS1359" s="23"/>
      <c r="AT1359" s="23"/>
      <c r="AU1359" s="23"/>
      <c r="AV1359" s="22" t="s">
        <v>21655</v>
      </c>
      <c r="AW1359" s="22" t="s">
        <v>21655</v>
      </c>
      <c r="AX1359" s="22" t="s">
        <v>21657</v>
      </c>
      <c r="AY1359" s="23"/>
      <c r="AZ1359" s="23"/>
      <c r="BA1359" s="22" t="s">
        <v>21658</v>
      </c>
      <c r="BB1359" s="22" t="s">
        <v>21659</v>
      </c>
      <c r="BC1359" s="23"/>
      <c r="BD1359" s="23"/>
      <c r="BE1359" s="23"/>
      <c r="BF1359" s="23"/>
    </row>
    <row r="1360" hidden="1">
      <c r="A1360" s="5">
        <v>39012.0</v>
      </c>
      <c r="B1360" s="12">
        <v>43196.0</v>
      </c>
      <c r="C1360" s="6" t="s">
        <v>21660</v>
      </c>
      <c r="D1360" s="23"/>
      <c r="E1360" s="23"/>
      <c r="F1360" s="23"/>
      <c r="G1360" s="6">
        <v>100000.0</v>
      </c>
      <c r="H1360" s="23"/>
      <c r="I1360" s="6">
        <v>0.0</v>
      </c>
      <c r="J1360" s="6">
        <v>0.0</v>
      </c>
      <c r="K1360" s="6">
        <v>6.0</v>
      </c>
      <c r="L1360" s="6">
        <v>0.0</v>
      </c>
      <c r="M1360" s="6">
        <v>0.0</v>
      </c>
      <c r="N1360" s="6" t="s">
        <v>61</v>
      </c>
      <c r="O1360" s="6">
        <v>0.0</v>
      </c>
      <c r="P1360" s="6">
        <v>0.0</v>
      </c>
      <c r="Q1360" s="23"/>
      <c r="R1360" s="23"/>
      <c r="S1360" s="23"/>
      <c r="T1360" s="23"/>
      <c r="U1360" s="23"/>
      <c r="V1360" s="23"/>
      <c r="W1360" s="23"/>
      <c r="X1360" s="23"/>
      <c r="Y1360" s="23"/>
      <c r="Z1360" s="23"/>
      <c r="AA1360" s="23"/>
      <c r="AB1360" s="23"/>
      <c r="AC1360" s="23"/>
      <c r="AD1360" s="23"/>
      <c r="AE1360" s="23"/>
      <c r="AF1360" s="23"/>
      <c r="AG1360" s="23"/>
      <c r="AH1360" s="23"/>
      <c r="AI1360" s="23"/>
      <c r="AJ1360" s="23"/>
      <c r="AK1360" s="23"/>
      <c r="AL1360" s="23"/>
      <c r="AM1360" s="23"/>
      <c r="AN1360" s="23"/>
      <c r="AO1360" s="23"/>
      <c r="AP1360" s="23"/>
      <c r="AQ1360" s="23"/>
      <c r="AR1360" s="6" t="s">
        <v>68</v>
      </c>
      <c r="AS1360" s="23"/>
      <c r="AT1360" s="23"/>
      <c r="AU1360" s="23"/>
      <c r="AV1360" s="23"/>
      <c r="AW1360" s="23"/>
      <c r="AX1360" s="23"/>
      <c r="AY1360" s="23"/>
      <c r="AZ1360" s="23"/>
      <c r="BA1360" s="23"/>
      <c r="BB1360" s="23"/>
      <c r="BC1360" s="23"/>
      <c r="BD1360" s="23"/>
      <c r="BE1360" s="23"/>
      <c r="BF1360" s="23"/>
    </row>
    <row r="1361" hidden="1">
      <c r="A1361" s="5">
        <v>44224.0</v>
      </c>
      <c r="B1361" s="6" t="s">
        <v>20707</v>
      </c>
      <c r="C1361" s="6" t="s">
        <v>21661</v>
      </c>
      <c r="D1361" s="23"/>
      <c r="E1361" s="23"/>
      <c r="F1361" s="23"/>
      <c r="G1361" s="6">
        <v>1.0E7</v>
      </c>
      <c r="H1361" s="23"/>
      <c r="I1361" s="6">
        <v>0.0</v>
      </c>
      <c r="J1361" s="6">
        <v>0.0</v>
      </c>
      <c r="K1361" s="6">
        <v>6.0</v>
      </c>
      <c r="L1361" s="6">
        <v>0.0</v>
      </c>
      <c r="M1361" s="6">
        <v>0.0</v>
      </c>
      <c r="N1361" s="6" t="s">
        <v>61</v>
      </c>
      <c r="O1361" s="6">
        <v>0.0</v>
      </c>
      <c r="P1361" s="6">
        <v>0.0</v>
      </c>
      <c r="Q1361" s="23"/>
      <c r="R1361" s="23"/>
      <c r="S1361" s="23"/>
      <c r="T1361" s="23"/>
      <c r="U1361" s="23"/>
      <c r="V1361" s="23"/>
      <c r="W1361" s="23"/>
      <c r="X1361" s="23"/>
      <c r="Y1361" s="23"/>
      <c r="Z1361" s="23"/>
      <c r="AA1361" s="23"/>
      <c r="AB1361" s="23"/>
      <c r="AC1361" s="23"/>
      <c r="AD1361" s="23"/>
      <c r="AE1361" s="23"/>
      <c r="AF1361" s="23"/>
      <c r="AG1361" s="23"/>
      <c r="AH1361" s="23"/>
      <c r="AI1361" s="23"/>
      <c r="AJ1361" s="23"/>
      <c r="AK1361" s="23"/>
      <c r="AL1361" s="23"/>
      <c r="AM1361" s="23"/>
      <c r="AN1361" s="23"/>
      <c r="AO1361" s="23"/>
      <c r="AP1361" s="23"/>
      <c r="AQ1361" s="23"/>
      <c r="AR1361" s="6" t="s">
        <v>68</v>
      </c>
      <c r="AS1361" s="23"/>
      <c r="AT1361" s="23"/>
      <c r="AU1361" s="23"/>
      <c r="AV1361" s="23"/>
      <c r="AW1361" s="23"/>
      <c r="AX1361" s="23"/>
      <c r="AY1361" s="23"/>
      <c r="AZ1361" s="23"/>
      <c r="BA1361" s="23"/>
      <c r="BB1361" s="23"/>
      <c r="BC1361" s="23"/>
      <c r="BD1361" s="23"/>
      <c r="BE1361" s="23"/>
      <c r="BF1361" s="23"/>
    </row>
    <row r="1362" hidden="1">
      <c r="A1362" s="5">
        <v>40383.0</v>
      </c>
      <c r="B1362" s="6" t="s">
        <v>175</v>
      </c>
      <c r="C1362" s="6" t="s">
        <v>21662</v>
      </c>
      <c r="D1362" s="23"/>
      <c r="E1362" s="23"/>
      <c r="F1362" s="23"/>
      <c r="G1362" s="6">
        <v>10000.0</v>
      </c>
      <c r="H1362" s="23"/>
      <c r="I1362" s="6">
        <v>0.0</v>
      </c>
      <c r="J1362" s="6">
        <v>0.0</v>
      </c>
      <c r="K1362" s="6">
        <v>6.0</v>
      </c>
      <c r="L1362" s="6">
        <v>0.0</v>
      </c>
      <c r="M1362" s="6">
        <v>0.0</v>
      </c>
      <c r="N1362" s="6" t="s">
        <v>61</v>
      </c>
      <c r="O1362" s="6">
        <v>0.0</v>
      </c>
      <c r="P1362" s="6">
        <v>0.0</v>
      </c>
      <c r="Q1362" s="23"/>
      <c r="R1362" s="23"/>
      <c r="S1362" s="23"/>
      <c r="T1362" s="23"/>
      <c r="U1362" s="23"/>
      <c r="V1362" s="23"/>
      <c r="W1362" s="23"/>
      <c r="X1362" s="23"/>
      <c r="Y1362" s="23"/>
      <c r="Z1362" s="23"/>
      <c r="AA1362" s="23"/>
      <c r="AB1362" s="23"/>
      <c r="AC1362" s="23"/>
      <c r="AD1362" s="23"/>
      <c r="AE1362" s="23"/>
      <c r="AF1362" s="23"/>
      <c r="AG1362" s="23"/>
      <c r="AH1362" s="23"/>
      <c r="AI1362" s="23"/>
      <c r="AJ1362" s="23"/>
      <c r="AK1362" s="23"/>
      <c r="AL1362" s="23"/>
      <c r="AM1362" s="23"/>
      <c r="AN1362" s="23"/>
      <c r="AO1362" s="23"/>
      <c r="AP1362" s="23"/>
      <c r="AQ1362" s="23"/>
      <c r="AR1362" s="6" t="s">
        <v>68</v>
      </c>
      <c r="AS1362" s="23"/>
      <c r="AT1362" s="23"/>
      <c r="AU1362" s="23"/>
      <c r="AV1362" s="22" t="s">
        <v>21665</v>
      </c>
      <c r="AW1362" s="22" t="s">
        <v>21665</v>
      </c>
      <c r="AX1362" s="23"/>
      <c r="AY1362" s="23"/>
      <c r="AZ1362" s="23"/>
      <c r="BA1362" s="23"/>
      <c r="BB1362" s="23"/>
      <c r="BC1362" s="23"/>
      <c r="BD1362" s="23"/>
      <c r="BE1362" s="23"/>
      <c r="BF1362" s="23"/>
    </row>
    <row r="1363" hidden="1">
      <c r="A1363" s="5">
        <v>40328.0</v>
      </c>
      <c r="B1363" s="6" t="s">
        <v>8967</v>
      </c>
      <c r="C1363" s="6" t="s">
        <v>21666</v>
      </c>
      <c r="D1363" s="6" t="s">
        <v>21667</v>
      </c>
      <c r="E1363" s="6">
        <v>6.2805012027E10</v>
      </c>
      <c r="F1363" s="22" t="s">
        <v>21668</v>
      </c>
      <c r="G1363" s="6">
        <v>20000.0</v>
      </c>
      <c r="H1363" s="23"/>
      <c r="I1363" s="6">
        <v>0.0</v>
      </c>
      <c r="J1363" s="6">
        <v>0.0</v>
      </c>
      <c r="K1363" s="6">
        <v>6.0</v>
      </c>
      <c r="L1363" s="6">
        <v>0.0</v>
      </c>
      <c r="M1363" s="6">
        <v>0.0</v>
      </c>
      <c r="N1363" s="6" t="s">
        <v>61</v>
      </c>
      <c r="O1363" s="6">
        <v>0.0</v>
      </c>
      <c r="P1363" s="6">
        <v>0.0</v>
      </c>
      <c r="Q1363" s="6" t="s">
        <v>8967</v>
      </c>
      <c r="R1363" s="12">
        <v>43321.0</v>
      </c>
      <c r="S1363" s="6" t="s">
        <v>21672</v>
      </c>
      <c r="T1363" s="22" t="s">
        <v>21673</v>
      </c>
      <c r="U1363" s="6" t="s">
        <v>21674</v>
      </c>
      <c r="V1363" s="23"/>
      <c r="W1363" s="6" t="s">
        <v>12462</v>
      </c>
      <c r="X1363" s="23"/>
      <c r="Y1363" s="23"/>
      <c r="Z1363" s="23"/>
      <c r="AA1363" s="23"/>
      <c r="AB1363" s="23"/>
      <c r="AC1363" s="6" t="s">
        <v>21675</v>
      </c>
      <c r="AD1363" s="23"/>
      <c r="AE1363" s="6" t="s">
        <v>21676</v>
      </c>
      <c r="AF1363" s="23"/>
      <c r="AG1363" s="23"/>
      <c r="AH1363" s="23"/>
      <c r="AI1363" s="23"/>
      <c r="AJ1363" s="23"/>
      <c r="AK1363" s="23"/>
      <c r="AL1363" s="6" t="s">
        <v>21677</v>
      </c>
      <c r="AM1363" s="23"/>
      <c r="AN1363" s="23"/>
      <c r="AO1363" s="23"/>
      <c r="AP1363" s="23"/>
      <c r="AQ1363" s="23"/>
      <c r="AR1363" s="6" t="s">
        <v>68</v>
      </c>
      <c r="AS1363" s="23"/>
      <c r="AT1363" s="23"/>
      <c r="AU1363" s="23"/>
      <c r="AV1363" s="22" t="s">
        <v>21678</v>
      </c>
      <c r="AW1363" s="22" t="s">
        <v>21678</v>
      </c>
      <c r="AX1363" s="23"/>
      <c r="AY1363" s="23"/>
      <c r="AZ1363" s="23"/>
      <c r="BA1363" s="23"/>
      <c r="BB1363" s="23"/>
      <c r="BC1363" s="23"/>
      <c r="BD1363" s="23"/>
      <c r="BE1363" s="23"/>
      <c r="BF1363" s="23"/>
    </row>
    <row r="1364" hidden="1">
      <c r="A1364" s="5">
        <v>37490.0</v>
      </c>
      <c r="B1364" s="12">
        <v>43436.0</v>
      </c>
      <c r="C1364" s="6" t="s">
        <v>21679</v>
      </c>
      <c r="D1364" s="23"/>
      <c r="E1364" s="23"/>
      <c r="F1364" s="23"/>
      <c r="G1364" s="6">
        <v>3600.0</v>
      </c>
      <c r="H1364" s="23"/>
      <c r="I1364" s="6">
        <v>0.0</v>
      </c>
      <c r="J1364" s="6">
        <v>0.0</v>
      </c>
      <c r="K1364" s="6">
        <v>6.0</v>
      </c>
      <c r="L1364" s="6">
        <v>0.0</v>
      </c>
      <c r="M1364" s="6">
        <v>0.0</v>
      </c>
      <c r="N1364" s="6" t="s">
        <v>61</v>
      </c>
      <c r="O1364" s="6">
        <v>0.0</v>
      </c>
      <c r="P1364" s="6">
        <v>0.0</v>
      </c>
      <c r="Q1364" s="23"/>
      <c r="R1364" s="23"/>
      <c r="S1364" s="23"/>
      <c r="T1364" s="23"/>
      <c r="U1364" s="23"/>
      <c r="V1364" s="23"/>
      <c r="W1364" s="23"/>
      <c r="X1364" s="23"/>
      <c r="Y1364" s="23"/>
      <c r="Z1364" s="23"/>
      <c r="AA1364" s="23"/>
      <c r="AB1364" s="23"/>
      <c r="AC1364" s="23"/>
      <c r="AD1364" s="23"/>
      <c r="AE1364" s="23"/>
      <c r="AF1364" s="23"/>
      <c r="AG1364" s="23"/>
      <c r="AH1364" s="23"/>
      <c r="AI1364" s="23"/>
      <c r="AJ1364" s="23"/>
      <c r="AK1364" s="23"/>
      <c r="AL1364" s="23"/>
      <c r="AM1364" s="23"/>
      <c r="AN1364" s="23"/>
      <c r="AO1364" s="23"/>
      <c r="AP1364" s="23"/>
      <c r="AQ1364" s="23"/>
      <c r="AR1364" s="6" t="s">
        <v>68</v>
      </c>
      <c r="AS1364" s="23"/>
      <c r="AT1364" s="23"/>
      <c r="AU1364" s="23"/>
      <c r="AV1364" s="22" t="s">
        <v>20698</v>
      </c>
      <c r="AW1364" s="22" t="s">
        <v>20698</v>
      </c>
      <c r="AX1364" s="23"/>
      <c r="AY1364" s="23"/>
      <c r="AZ1364" s="23"/>
      <c r="BA1364" s="23"/>
      <c r="BB1364" s="23"/>
      <c r="BC1364" s="23"/>
      <c r="BD1364" s="23"/>
      <c r="BE1364" s="23"/>
      <c r="BF1364" s="23"/>
    </row>
    <row r="1365" hidden="1">
      <c r="A1365" s="5">
        <v>40109.0</v>
      </c>
      <c r="B1365" s="12">
        <v>43441.0</v>
      </c>
      <c r="C1365" s="6" t="s">
        <v>21680</v>
      </c>
      <c r="D1365" s="6" t="s">
        <v>21681</v>
      </c>
      <c r="E1365" s="6" t="s">
        <v>21682</v>
      </c>
      <c r="F1365" s="22" t="s">
        <v>21683</v>
      </c>
      <c r="G1365" s="6">
        <v>2000000.0</v>
      </c>
      <c r="H1365" s="23"/>
      <c r="I1365" s="6">
        <v>0.0</v>
      </c>
      <c r="J1365" s="6">
        <v>0.0</v>
      </c>
      <c r="K1365" s="6">
        <v>6.0</v>
      </c>
      <c r="L1365" s="6">
        <v>0.0</v>
      </c>
      <c r="M1365" s="6">
        <v>0.0</v>
      </c>
      <c r="N1365" s="6" t="s">
        <v>61</v>
      </c>
      <c r="O1365" s="6">
        <v>0.0</v>
      </c>
      <c r="P1365" s="6">
        <v>0.0</v>
      </c>
      <c r="Q1365" s="23"/>
      <c r="R1365" s="23"/>
      <c r="S1365" s="6" t="s">
        <v>21687</v>
      </c>
      <c r="T1365" s="22" t="s">
        <v>21688</v>
      </c>
      <c r="U1365" s="6" t="s">
        <v>21691</v>
      </c>
      <c r="V1365" s="23"/>
      <c r="W1365" s="23"/>
      <c r="X1365" s="23"/>
      <c r="Y1365" s="23"/>
      <c r="Z1365" s="23"/>
      <c r="AA1365" s="23"/>
      <c r="AB1365" s="23"/>
      <c r="AC1365" s="23"/>
      <c r="AD1365" s="23"/>
      <c r="AE1365" s="23"/>
      <c r="AF1365" s="23"/>
      <c r="AG1365" s="23"/>
      <c r="AH1365" s="23"/>
      <c r="AI1365" s="23"/>
      <c r="AJ1365" s="23"/>
      <c r="AK1365" s="23"/>
      <c r="AL1365" s="23"/>
      <c r="AM1365" s="23"/>
      <c r="AN1365" s="23"/>
      <c r="AO1365" s="23"/>
      <c r="AP1365" s="23"/>
      <c r="AQ1365" s="23"/>
      <c r="AR1365" s="6" t="s">
        <v>68</v>
      </c>
      <c r="AS1365" s="23"/>
      <c r="AT1365" s="23"/>
      <c r="AU1365" s="23"/>
      <c r="AV1365" s="22" t="s">
        <v>21688</v>
      </c>
      <c r="AW1365" s="22" t="s">
        <v>21688</v>
      </c>
      <c r="AX1365" s="23"/>
      <c r="AY1365" s="23"/>
      <c r="AZ1365" s="23"/>
      <c r="BA1365" s="23"/>
      <c r="BB1365" s="23"/>
      <c r="BC1365" s="23"/>
      <c r="BD1365" s="23"/>
      <c r="BE1365" s="23"/>
      <c r="BF1365" s="23"/>
    </row>
    <row r="1366" hidden="1">
      <c r="A1366" s="5">
        <v>40108.0</v>
      </c>
      <c r="B1366" s="12">
        <v>43441.0</v>
      </c>
      <c r="C1366" s="6" t="s">
        <v>21698</v>
      </c>
      <c r="D1366" s="23"/>
      <c r="E1366" s="23"/>
      <c r="F1366" s="23"/>
      <c r="G1366" s="6">
        <v>2000000.0</v>
      </c>
      <c r="H1366" s="23"/>
      <c r="I1366" s="6">
        <v>0.0</v>
      </c>
      <c r="J1366" s="6">
        <v>0.0</v>
      </c>
      <c r="K1366" s="6">
        <v>6.0</v>
      </c>
      <c r="L1366" s="6">
        <v>0.0</v>
      </c>
      <c r="M1366" s="6">
        <v>0.0</v>
      </c>
      <c r="N1366" s="6" t="s">
        <v>61</v>
      </c>
      <c r="O1366" s="6">
        <v>0.0</v>
      </c>
      <c r="P1366" s="6">
        <v>0.0</v>
      </c>
      <c r="Q1366" s="23"/>
      <c r="R1366" s="23"/>
      <c r="S1366" s="23"/>
      <c r="T1366" s="23"/>
      <c r="U1366" s="23"/>
      <c r="V1366" s="23"/>
      <c r="W1366" s="23"/>
      <c r="X1366" s="23"/>
      <c r="Y1366" s="23"/>
      <c r="Z1366" s="23"/>
      <c r="AA1366" s="23"/>
      <c r="AB1366" s="23"/>
      <c r="AC1366" s="23"/>
      <c r="AD1366" s="23"/>
      <c r="AE1366" s="23"/>
      <c r="AF1366" s="23"/>
      <c r="AG1366" s="23"/>
      <c r="AH1366" s="23"/>
      <c r="AI1366" s="23"/>
      <c r="AJ1366" s="23"/>
      <c r="AK1366" s="23"/>
      <c r="AL1366" s="23"/>
      <c r="AM1366" s="23"/>
      <c r="AN1366" s="23"/>
      <c r="AO1366" s="23"/>
      <c r="AP1366" s="23"/>
      <c r="AQ1366" s="23"/>
      <c r="AR1366" s="6" t="s">
        <v>68</v>
      </c>
      <c r="AS1366" s="23"/>
      <c r="AT1366" s="23"/>
      <c r="AU1366" s="23"/>
      <c r="AV1366" s="22" t="s">
        <v>21688</v>
      </c>
      <c r="AW1366" s="22" t="s">
        <v>21688</v>
      </c>
      <c r="AX1366" s="23"/>
      <c r="AY1366" s="23"/>
      <c r="AZ1366" s="23"/>
      <c r="BA1366" s="23"/>
      <c r="BB1366" s="23"/>
      <c r="BC1366" s="23"/>
      <c r="BD1366" s="23"/>
      <c r="BE1366" s="23"/>
      <c r="BF1366" s="23"/>
    </row>
    <row r="1367" hidden="1">
      <c r="A1367" s="5">
        <v>40918.0</v>
      </c>
      <c r="B1367" s="6" t="s">
        <v>12229</v>
      </c>
      <c r="C1367" s="6">
        <v>123.0</v>
      </c>
      <c r="D1367" s="23"/>
      <c r="E1367" s="23"/>
      <c r="F1367" s="23"/>
      <c r="G1367" s="6">
        <v>123.0</v>
      </c>
      <c r="H1367" s="23"/>
      <c r="I1367" s="6">
        <v>0.0</v>
      </c>
      <c r="J1367" s="6">
        <v>0.0</v>
      </c>
      <c r="K1367" s="6">
        <v>6.0</v>
      </c>
      <c r="L1367" s="6">
        <v>0.0</v>
      </c>
      <c r="M1367" s="6">
        <v>0.0</v>
      </c>
      <c r="N1367" s="6" t="s">
        <v>61</v>
      </c>
      <c r="O1367" s="6">
        <v>0.0</v>
      </c>
      <c r="P1367" s="6">
        <v>0.0</v>
      </c>
      <c r="Q1367" s="23"/>
      <c r="R1367" s="23"/>
      <c r="S1367" s="23"/>
      <c r="T1367" s="23"/>
      <c r="U1367" s="23"/>
      <c r="V1367" s="23"/>
      <c r="W1367" s="23"/>
      <c r="X1367" s="23"/>
      <c r="Y1367" s="23"/>
      <c r="Z1367" s="23"/>
      <c r="AA1367" s="23"/>
      <c r="AB1367" s="23"/>
      <c r="AC1367" s="23"/>
      <c r="AD1367" s="23"/>
      <c r="AE1367" s="23"/>
      <c r="AF1367" s="23"/>
      <c r="AG1367" s="23"/>
      <c r="AH1367" s="23"/>
      <c r="AI1367" s="23"/>
      <c r="AJ1367" s="23"/>
      <c r="AK1367" s="23"/>
      <c r="AL1367" s="23"/>
      <c r="AM1367" s="23"/>
      <c r="AN1367" s="23"/>
      <c r="AO1367" s="23"/>
      <c r="AP1367" s="23"/>
      <c r="AQ1367" s="23"/>
      <c r="AR1367" s="6" t="s">
        <v>68</v>
      </c>
      <c r="AS1367" s="23"/>
      <c r="AT1367" s="23"/>
      <c r="AU1367" s="23"/>
      <c r="AV1367" s="6" t="s">
        <v>12484</v>
      </c>
      <c r="AW1367" s="22" t="s">
        <v>12486</v>
      </c>
      <c r="AX1367" s="23"/>
      <c r="AY1367" s="23"/>
      <c r="AZ1367" s="23"/>
      <c r="BA1367" s="23"/>
      <c r="BB1367" s="23"/>
      <c r="BC1367" s="23"/>
      <c r="BD1367" s="23"/>
      <c r="BE1367" s="23"/>
      <c r="BF1367" s="23"/>
    </row>
    <row r="1368" hidden="1">
      <c r="A1368" s="5">
        <v>40773.0</v>
      </c>
      <c r="B1368" s="6" t="s">
        <v>13272</v>
      </c>
      <c r="C1368" s="6" t="s">
        <v>21702</v>
      </c>
      <c r="D1368" s="23"/>
      <c r="E1368" s="23"/>
      <c r="F1368" s="23"/>
      <c r="G1368" s="6">
        <v>75000.0</v>
      </c>
      <c r="H1368" s="23"/>
      <c r="I1368" s="6">
        <v>0.0</v>
      </c>
      <c r="J1368" s="6">
        <v>0.0</v>
      </c>
      <c r="K1368" s="6">
        <v>6.0</v>
      </c>
      <c r="L1368" s="6">
        <v>0.0</v>
      </c>
      <c r="M1368" s="6">
        <v>0.0</v>
      </c>
      <c r="N1368" s="6" t="s">
        <v>61</v>
      </c>
      <c r="O1368" s="6">
        <v>0.0</v>
      </c>
      <c r="P1368" s="6">
        <v>0.0</v>
      </c>
      <c r="Q1368" s="23"/>
      <c r="R1368" s="23"/>
      <c r="S1368" s="23"/>
      <c r="T1368" s="23"/>
      <c r="U1368" s="23"/>
      <c r="V1368" s="23"/>
      <c r="W1368" s="23"/>
      <c r="X1368" s="23"/>
      <c r="Y1368" s="23"/>
      <c r="Z1368" s="23"/>
      <c r="AA1368" s="23"/>
      <c r="AB1368" s="23"/>
      <c r="AC1368" s="23"/>
      <c r="AD1368" s="23"/>
      <c r="AE1368" s="23"/>
      <c r="AF1368" s="23"/>
      <c r="AG1368" s="23"/>
      <c r="AH1368" s="23"/>
      <c r="AI1368" s="23"/>
      <c r="AJ1368" s="23"/>
      <c r="AK1368" s="23"/>
      <c r="AL1368" s="23"/>
      <c r="AM1368" s="23"/>
      <c r="AN1368" s="23"/>
      <c r="AO1368" s="23"/>
      <c r="AP1368" s="23"/>
      <c r="AQ1368" s="23"/>
      <c r="AR1368" s="6" t="s">
        <v>68</v>
      </c>
      <c r="AS1368" s="23"/>
      <c r="AT1368" s="23"/>
      <c r="AU1368" s="23"/>
      <c r="AV1368" s="23"/>
      <c r="AW1368" s="23"/>
      <c r="AX1368" s="23"/>
      <c r="AY1368" s="23"/>
      <c r="AZ1368" s="23"/>
      <c r="BA1368" s="23"/>
      <c r="BB1368" s="23"/>
      <c r="BC1368" s="23"/>
      <c r="BD1368" s="23"/>
      <c r="BE1368" s="23"/>
      <c r="BF1368" s="23"/>
    </row>
    <row r="1369" hidden="1">
      <c r="A1369" s="5">
        <v>40268.0</v>
      </c>
      <c r="B1369" s="6" t="s">
        <v>14473</v>
      </c>
      <c r="C1369" s="6" t="s">
        <v>21704</v>
      </c>
      <c r="D1369" s="23"/>
      <c r="E1369" s="23"/>
      <c r="F1369" s="23"/>
      <c r="G1369" s="6">
        <v>33000.0</v>
      </c>
      <c r="H1369" s="23"/>
      <c r="I1369" s="6">
        <v>0.0</v>
      </c>
      <c r="J1369" s="6">
        <v>0.0</v>
      </c>
      <c r="K1369" s="6">
        <v>6.0</v>
      </c>
      <c r="L1369" s="6">
        <v>0.0</v>
      </c>
      <c r="M1369" s="6">
        <v>0.0</v>
      </c>
      <c r="N1369" s="6" t="s">
        <v>61</v>
      </c>
      <c r="O1369" s="6">
        <v>0.0</v>
      </c>
      <c r="P1369" s="6">
        <v>0.0</v>
      </c>
      <c r="Q1369" s="23"/>
      <c r="R1369" s="23"/>
      <c r="S1369" s="23"/>
      <c r="T1369" s="23"/>
      <c r="U1369" s="23"/>
      <c r="V1369" s="23"/>
      <c r="W1369" s="23"/>
      <c r="X1369" s="23"/>
      <c r="Y1369" s="23"/>
      <c r="Z1369" s="23"/>
      <c r="AA1369" s="23"/>
      <c r="AB1369" s="23"/>
      <c r="AC1369" s="23"/>
      <c r="AD1369" s="23"/>
      <c r="AE1369" s="23"/>
      <c r="AF1369" s="23"/>
      <c r="AG1369" s="23"/>
      <c r="AH1369" s="23"/>
      <c r="AI1369" s="23"/>
      <c r="AJ1369" s="23"/>
      <c r="AK1369" s="23"/>
      <c r="AL1369" s="23"/>
      <c r="AM1369" s="23"/>
      <c r="AN1369" s="23"/>
      <c r="AO1369" s="23"/>
      <c r="AP1369" s="23"/>
      <c r="AQ1369" s="23"/>
      <c r="AR1369" s="6" t="s">
        <v>68</v>
      </c>
      <c r="AS1369" s="23"/>
      <c r="AT1369" s="23"/>
      <c r="AU1369" s="23"/>
      <c r="AV1369" s="22" t="s">
        <v>18409</v>
      </c>
      <c r="AW1369" s="22" t="s">
        <v>18413</v>
      </c>
      <c r="AX1369" s="23"/>
      <c r="AY1369" s="23"/>
      <c r="AZ1369" s="23"/>
      <c r="BA1369" s="23"/>
      <c r="BB1369" s="23"/>
      <c r="BC1369" s="23"/>
      <c r="BD1369" s="23"/>
      <c r="BE1369" s="23"/>
      <c r="BF1369" s="23"/>
    </row>
    <row r="1370" hidden="1">
      <c r="A1370" s="5">
        <v>40579.0</v>
      </c>
      <c r="B1370" s="6" t="s">
        <v>9162</v>
      </c>
      <c r="C1370" s="6" t="s">
        <v>21706</v>
      </c>
      <c r="D1370" s="23"/>
      <c r="E1370" s="23"/>
      <c r="F1370" s="23"/>
      <c r="G1370" s="6">
        <v>10000.0</v>
      </c>
      <c r="H1370" s="23"/>
      <c r="I1370" s="6">
        <v>0.0</v>
      </c>
      <c r="J1370" s="6">
        <v>0.0</v>
      </c>
      <c r="K1370" s="6">
        <v>6.0</v>
      </c>
      <c r="L1370" s="6">
        <v>0.0</v>
      </c>
      <c r="M1370" s="6">
        <v>0.0</v>
      </c>
      <c r="N1370" s="6" t="s">
        <v>61</v>
      </c>
      <c r="O1370" s="6">
        <v>0.0</v>
      </c>
      <c r="P1370" s="6">
        <v>0.0</v>
      </c>
      <c r="Q1370" s="23"/>
      <c r="R1370" s="23"/>
      <c r="S1370" s="23"/>
      <c r="T1370" s="23"/>
      <c r="U1370" s="23"/>
      <c r="V1370" s="23"/>
      <c r="W1370" s="23"/>
      <c r="X1370" s="23"/>
      <c r="Y1370" s="23"/>
      <c r="Z1370" s="23"/>
      <c r="AA1370" s="23"/>
      <c r="AB1370" s="23"/>
      <c r="AC1370" s="23"/>
      <c r="AD1370" s="23"/>
      <c r="AE1370" s="23"/>
      <c r="AF1370" s="23"/>
      <c r="AG1370" s="23"/>
      <c r="AH1370" s="23"/>
      <c r="AI1370" s="23"/>
      <c r="AJ1370" s="23"/>
      <c r="AK1370" s="23"/>
      <c r="AL1370" s="23"/>
      <c r="AM1370" s="23"/>
      <c r="AN1370" s="23"/>
      <c r="AO1370" s="23"/>
      <c r="AP1370" s="23"/>
      <c r="AQ1370" s="23"/>
      <c r="AR1370" s="6" t="s">
        <v>68</v>
      </c>
      <c r="AS1370" s="23"/>
      <c r="AT1370" s="23"/>
      <c r="AU1370" s="23"/>
      <c r="AV1370" s="23"/>
      <c r="AW1370" s="23"/>
      <c r="AX1370" s="23"/>
      <c r="AY1370" s="23"/>
      <c r="AZ1370" s="23"/>
      <c r="BA1370" s="23"/>
      <c r="BB1370" s="23"/>
      <c r="BC1370" s="23"/>
      <c r="BD1370" s="23"/>
      <c r="BE1370" s="23"/>
      <c r="BF1370" s="23"/>
    </row>
    <row r="1371">
      <c r="A1371" s="5">
        <v>41388.0</v>
      </c>
      <c r="B1371" s="6" t="s">
        <v>9098</v>
      </c>
      <c r="C1371" s="6" t="s">
        <v>21708</v>
      </c>
      <c r="D1371" s="6" t="s">
        <v>21709</v>
      </c>
      <c r="E1371" s="6">
        <v>28668.0</v>
      </c>
      <c r="F1371" s="22" t="s">
        <v>21710</v>
      </c>
      <c r="G1371" s="6">
        <v>10500.0</v>
      </c>
      <c r="H1371" s="6">
        <v>25.27</v>
      </c>
      <c r="I1371" s="6">
        <v>0.0</v>
      </c>
      <c r="J1371" s="6">
        <v>1.5162</v>
      </c>
      <c r="K1371" s="6">
        <v>6.0</v>
      </c>
      <c r="L1371" s="6">
        <v>0.51</v>
      </c>
      <c r="M1371" s="6">
        <v>1.04</v>
      </c>
      <c r="N1371" s="6" t="s">
        <v>61</v>
      </c>
      <c r="O1371" s="6">
        <v>1.0</v>
      </c>
      <c r="P1371" s="6">
        <v>0.0</v>
      </c>
      <c r="Q1371" s="6" t="s">
        <v>14746</v>
      </c>
      <c r="R1371" s="6" t="s">
        <v>9111</v>
      </c>
      <c r="S1371" s="6" t="s">
        <v>14809</v>
      </c>
      <c r="T1371" s="22" t="s">
        <v>21711</v>
      </c>
      <c r="U1371" s="6" t="s">
        <v>21714</v>
      </c>
      <c r="V1371" s="23"/>
      <c r="W1371" s="6" t="s">
        <v>9125</v>
      </c>
      <c r="X1371" s="23"/>
      <c r="Y1371" s="23"/>
      <c r="Z1371" s="23"/>
      <c r="AA1371" s="6" t="s">
        <v>1136</v>
      </c>
      <c r="AB1371" s="6" t="s">
        <v>185</v>
      </c>
      <c r="AC1371" s="6" t="s">
        <v>21715</v>
      </c>
      <c r="AD1371" s="6" t="s">
        <v>21716</v>
      </c>
      <c r="AE1371" s="6" t="s">
        <v>21717</v>
      </c>
      <c r="AF1371" s="6" t="s">
        <v>21718</v>
      </c>
      <c r="AG1371" s="23"/>
      <c r="AH1371" s="23"/>
      <c r="AI1371" s="23"/>
      <c r="AJ1371" s="23"/>
      <c r="AK1371" s="23"/>
      <c r="AL1371" s="6" t="s">
        <v>21719</v>
      </c>
      <c r="AM1371" s="23"/>
      <c r="AN1371" s="23"/>
      <c r="AO1371" s="23"/>
      <c r="AP1371" s="23"/>
      <c r="AQ1371" s="23"/>
      <c r="AR1371" s="6" t="s">
        <v>86</v>
      </c>
      <c r="AS1371" s="23"/>
      <c r="AT1371" s="23"/>
      <c r="AU1371" s="23"/>
      <c r="AV1371" s="22" t="s">
        <v>21711</v>
      </c>
      <c r="AW1371" s="22" t="s">
        <v>21711</v>
      </c>
      <c r="AX1371" s="22" t="s">
        <v>21720</v>
      </c>
      <c r="AY1371" s="22" t="s">
        <v>21722</v>
      </c>
      <c r="AZ1371" s="23"/>
      <c r="BA1371" s="22" t="s">
        <v>21726</v>
      </c>
      <c r="BB1371" s="22" t="s">
        <v>21733</v>
      </c>
      <c r="BC1371" s="23"/>
      <c r="BD1371" s="23"/>
      <c r="BE1371" s="23"/>
      <c r="BF1371" s="23"/>
    </row>
    <row r="1372">
      <c r="A1372" s="5">
        <v>41649.0</v>
      </c>
      <c r="B1372" s="6" t="s">
        <v>9098</v>
      </c>
      <c r="C1372" s="6" t="s">
        <v>21735</v>
      </c>
      <c r="D1372" s="6" t="s">
        <v>21185</v>
      </c>
      <c r="E1372" s="6" t="s">
        <v>21186</v>
      </c>
      <c r="F1372" s="22" t="s">
        <v>21736</v>
      </c>
      <c r="G1372" s="6">
        <v>2000.0</v>
      </c>
      <c r="H1372" s="6">
        <v>76.19</v>
      </c>
      <c r="I1372" s="6">
        <v>3.0</v>
      </c>
      <c r="J1372" s="6">
        <v>4.5714</v>
      </c>
      <c r="K1372" s="6">
        <v>6.0</v>
      </c>
      <c r="L1372" s="6">
        <v>0.63000000000001</v>
      </c>
      <c r="M1372" s="6">
        <v>4.0</v>
      </c>
      <c r="N1372" s="6" t="s">
        <v>61</v>
      </c>
      <c r="O1372" s="6">
        <v>2.0</v>
      </c>
      <c r="P1372" s="6">
        <v>0.0</v>
      </c>
      <c r="Q1372" s="6" t="s">
        <v>9098</v>
      </c>
      <c r="R1372" s="6" t="s">
        <v>11232</v>
      </c>
      <c r="S1372" s="6" t="s">
        <v>21740</v>
      </c>
      <c r="T1372" s="22" t="s">
        <v>8959</v>
      </c>
      <c r="U1372" s="6" t="s">
        <v>21742</v>
      </c>
      <c r="V1372" s="23"/>
      <c r="W1372" s="6" t="s">
        <v>266</v>
      </c>
      <c r="X1372" s="23"/>
      <c r="Y1372" s="23"/>
      <c r="Z1372" s="23"/>
      <c r="AA1372" s="23"/>
      <c r="AB1372" s="6" t="s">
        <v>155</v>
      </c>
      <c r="AC1372" s="23"/>
      <c r="AD1372" s="6" t="s">
        <v>21743</v>
      </c>
      <c r="AE1372" s="22" t="s">
        <v>21744</v>
      </c>
      <c r="AF1372" s="22" t="s">
        <v>21748</v>
      </c>
      <c r="AG1372" s="23"/>
      <c r="AH1372" s="23"/>
      <c r="AI1372" s="23"/>
      <c r="AJ1372" s="23"/>
      <c r="AK1372" s="23"/>
      <c r="AL1372" s="6" t="s">
        <v>21750</v>
      </c>
      <c r="AM1372" s="23"/>
      <c r="AN1372" s="23"/>
      <c r="AO1372" s="23"/>
      <c r="AP1372" s="23"/>
      <c r="AQ1372" s="23"/>
      <c r="AR1372" s="6" t="s">
        <v>86</v>
      </c>
      <c r="AS1372" s="23"/>
      <c r="AT1372" s="6" t="s">
        <v>21197</v>
      </c>
      <c r="AU1372" s="23"/>
      <c r="AV1372" s="22" t="s">
        <v>21198</v>
      </c>
      <c r="AW1372" s="22" t="s">
        <v>21198</v>
      </c>
      <c r="AX1372" s="23"/>
      <c r="AY1372" s="23"/>
      <c r="AZ1372" s="23"/>
      <c r="BA1372" s="23"/>
      <c r="BB1372" s="23"/>
      <c r="BC1372" s="23"/>
      <c r="BD1372" s="23"/>
      <c r="BE1372" s="23"/>
      <c r="BF1372" s="23"/>
    </row>
    <row r="1373">
      <c r="A1373" s="5">
        <v>40491.0</v>
      </c>
      <c r="B1373" s="6" t="s">
        <v>19913</v>
      </c>
      <c r="C1373" s="6" t="s">
        <v>21751</v>
      </c>
      <c r="D1373" s="6" t="s">
        <v>21752</v>
      </c>
      <c r="E1373" s="6" t="s">
        <v>21754</v>
      </c>
      <c r="F1373" s="22" t="s">
        <v>21755</v>
      </c>
      <c r="G1373" s="6">
        <v>5000.0</v>
      </c>
      <c r="H1373" s="6">
        <v>1760.99</v>
      </c>
      <c r="I1373" s="6">
        <v>35.0</v>
      </c>
      <c r="J1373" s="6">
        <v>105.6594</v>
      </c>
      <c r="K1373" s="6">
        <v>6.0</v>
      </c>
      <c r="L1373" s="6">
        <v>120.99</v>
      </c>
      <c r="M1373" s="6">
        <v>64.28</v>
      </c>
      <c r="N1373" s="6" t="s">
        <v>61</v>
      </c>
      <c r="O1373" s="6">
        <v>3.0</v>
      </c>
      <c r="P1373" s="6">
        <v>0.0</v>
      </c>
      <c r="Q1373" s="6" t="s">
        <v>19913</v>
      </c>
      <c r="R1373" s="6" t="s">
        <v>21292</v>
      </c>
      <c r="S1373" s="6" t="s">
        <v>21763</v>
      </c>
      <c r="T1373" s="22" t="s">
        <v>21764</v>
      </c>
      <c r="U1373" s="6" t="s">
        <v>21766</v>
      </c>
      <c r="V1373" s="23"/>
      <c r="W1373" s="6" t="s">
        <v>21767</v>
      </c>
      <c r="X1373" s="23"/>
      <c r="Y1373" s="23"/>
      <c r="Z1373" s="23"/>
      <c r="AA1373" s="6" t="s">
        <v>12193</v>
      </c>
      <c r="AB1373" s="6" t="s">
        <v>1147</v>
      </c>
      <c r="AC1373" s="6" t="s">
        <v>21768</v>
      </c>
      <c r="AD1373" s="6" t="s">
        <v>21769</v>
      </c>
      <c r="AE1373" s="6" t="s">
        <v>21770</v>
      </c>
      <c r="AF1373" s="6" t="s">
        <v>21771</v>
      </c>
      <c r="AG1373" s="23"/>
      <c r="AH1373" s="23"/>
      <c r="AI1373" s="23"/>
      <c r="AJ1373" s="23"/>
      <c r="AK1373" s="23"/>
      <c r="AL1373" s="6" t="s">
        <v>21772</v>
      </c>
      <c r="AM1373" s="23"/>
      <c r="AN1373" s="23"/>
      <c r="AO1373" s="23"/>
      <c r="AP1373" s="23"/>
      <c r="AQ1373" s="23"/>
      <c r="AR1373" s="6" t="s">
        <v>86</v>
      </c>
      <c r="AS1373" s="23"/>
      <c r="AT1373" s="6" t="s">
        <v>21773</v>
      </c>
      <c r="AU1373" s="23"/>
      <c r="AV1373" s="22" t="s">
        <v>21764</v>
      </c>
      <c r="AW1373" s="22" t="s">
        <v>21764</v>
      </c>
      <c r="AX1373" s="22" t="s">
        <v>21774</v>
      </c>
      <c r="AY1373" s="22" t="s">
        <v>21776</v>
      </c>
      <c r="AZ1373" s="23"/>
      <c r="BA1373" s="22" t="s">
        <v>21777</v>
      </c>
      <c r="BB1373" s="22" t="s">
        <v>21778</v>
      </c>
      <c r="BC1373" s="23"/>
      <c r="BD1373" s="23"/>
      <c r="BE1373" s="23"/>
      <c r="BF1373" s="23"/>
    </row>
    <row r="1374" hidden="1">
      <c r="A1374" s="5">
        <v>42632.0</v>
      </c>
      <c r="B1374" s="6" t="s">
        <v>11020</v>
      </c>
      <c r="C1374" s="6" t="s">
        <v>21780</v>
      </c>
      <c r="D1374" s="23"/>
      <c r="E1374" s="23"/>
      <c r="F1374" s="23"/>
      <c r="G1374" s="6">
        <v>10150.0</v>
      </c>
      <c r="H1374" s="23"/>
      <c r="I1374" s="6">
        <v>0.0</v>
      </c>
      <c r="J1374" s="6">
        <v>0.0</v>
      </c>
      <c r="K1374" s="6">
        <v>6.0</v>
      </c>
      <c r="L1374" s="6">
        <v>0.0</v>
      </c>
      <c r="M1374" s="6">
        <v>0.0</v>
      </c>
      <c r="N1374" s="6" t="s">
        <v>61</v>
      </c>
      <c r="O1374" s="6">
        <v>0.0</v>
      </c>
      <c r="P1374" s="6">
        <v>0.0</v>
      </c>
      <c r="Q1374" s="23"/>
      <c r="R1374" s="23"/>
      <c r="S1374" s="23"/>
      <c r="T1374" s="23"/>
      <c r="U1374" s="23"/>
      <c r="V1374" s="23"/>
      <c r="W1374" s="23"/>
      <c r="X1374" s="23"/>
      <c r="Y1374" s="23"/>
      <c r="Z1374" s="23"/>
      <c r="AA1374" s="23"/>
      <c r="AB1374" s="23"/>
      <c r="AC1374" s="23"/>
      <c r="AD1374" s="23"/>
      <c r="AE1374" s="23"/>
      <c r="AF1374" s="23"/>
      <c r="AG1374" s="23"/>
      <c r="AH1374" s="23"/>
      <c r="AI1374" s="23"/>
      <c r="AJ1374" s="23"/>
      <c r="AK1374" s="23"/>
      <c r="AL1374" s="23"/>
      <c r="AM1374" s="23"/>
      <c r="AN1374" s="23"/>
      <c r="AO1374" s="23"/>
      <c r="AP1374" s="23"/>
      <c r="AQ1374" s="23"/>
      <c r="AR1374" s="6" t="s">
        <v>68</v>
      </c>
      <c r="AS1374" s="23"/>
      <c r="AT1374" s="23"/>
      <c r="AU1374" s="23"/>
      <c r="AV1374" s="22" t="s">
        <v>15177</v>
      </c>
      <c r="AW1374" s="22" t="s">
        <v>15177</v>
      </c>
      <c r="AX1374" s="23"/>
      <c r="AY1374" s="23"/>
      <c r="AZ1374" s="23"/>
      <c r="BA1374" s="23"/>
      <c r="BB1374" s="23"/>
      <c r="BC1374" s="23"/>
      <c r="BD1374" s="23"/>
      <c r="BE1374" s="23"/>
      <c r="BF1374" s="23"/>
    </row>
    <row r="1375" hidden="1">
      <c r="A1375" s="5">
        <v>42633.0</v>
      </c>
      <c r="B1375" s="6" t="s">
        <v>11020</v>
      </c>
      <c r="C1375" s="6" t="s">
        <v>21784</v>
      </c>
      <c r="D1375" s="23"/>
      <c r="E1375" s="23"/>
      <c r="F1375" s="23"/>
      <c r="G1375" s="6">
        <v>10150.0</v>
      </c>
      <c r="H1375" s="23"/>
      <c r="I1375" s="6">
        <v>0.0</v>
      </c>
      <c r="J1375" s="6">
        <v>0.0</v>
      </c>
      <c r="K1375" s="6">
        <v>6.0</v>
      </c>
      <c r="L1375" s="6">
        <v>0.0</v>
      </c>
      <c r="M1375" s="6">
        <v>0.0</v>
      </c>
      <c r="N1375" s="6" t="s">
        <v>61</v>
      </c>
      <c r="O1375" s="6">
        <v>0.0</v>
      </c>
      <c r="P1375" s="6">
        <v>0.0</v>
      </c>
      <c r="Q1375" s="23"/>
      <c r="R1375" s="23"/>
      <c r="S1375" s="23"/>
      <c r="T1375" s="23"/>
      <c r="U1375" s="23"/>
      <c r="V1375" s="23"/>
      <c r="W1375" s="23"/>
      <c r="X1375" s="23"/>
      <c r="Y1375" s="23"/>
      <c r="Z1375" s="23"/>
      <c r="AA1375" s="23"/>
      <c r="AB1375" s="23"/>
      <c r="AC1375" s="23"/>
      <c r="AD1375" s="23"/>
      <c r="AE1375" s="23"/>
      <c r="AF1375" s="23"/>
      <c r="AG1375" s="23"/>
      <c r="AH1375" s="23"/>
      <c r="AI1375" s="23"/>
      <c r="AJ1375" s="23"/>
      <c r="AK1375" s="23"/>
      <c r="AL1375" s="23"/>
      <c r="AM1375" s="23"/>
      <c r="AN1375" s="23"/>
      <c r="AO1375" s="23"/>
      <c r="AP1375" s="23"/>
      <c r="AQ1375" s="23"/>
      <c r="AR1375" s="6" t="s">
        <v>68</v>
      </c>
      <c r="AS1375" s="23"/>
      <c r="AT1375" s="23"/>
      <c r="AU1375" s="23"/>
      <c r="AV1375" s="22" t="s">
        <v>15177</v>
      </c>
      <c r="AW1375" s="22" t="s">
        <v>15177</v>
      </c>
      <c r="AX1375" s="23"/>
      <c r="AY1375" s="23"/>
      <c r="AZ1375" s="23"/>
      <c r="BA1375" s="23"/>
      <c r="BB1375" s="23"/>
      <c r="BC1375" s="23"/>
      <c r="BD1375" s="23"/>
      <c r="BE1375" s="23"/>
      <c r="BF1375" s="23"/>
    </row>
    <row r="1376" hidden="1">
      <c r="A1376" s="5">
        <v>42710.0</v>
      </c>
      <c r="B1376" s="6" t="s">
        <v>9345</v>
      </c>
      <c r="C1376" s="6" t="s">
        <v>21786</v>
      </c>
      <c r="D1376" s="23"/>
      <c r="E1376" s="23"/>
      <c r="F1376" s="23"/>
      <c r="G1376" s="6">
        <v>20000.0</v>
      </c>
      <c r="H1376" s="23"/>
      <c r="I1376" s="6">
        <v>0.0</v>
      </c>
      <c r="J1376" s="6">
        <v>0.0</v>
      </c>
      <c r="K1376" s="6">
        <v>6.0</v>
      </c>
      <c r="L1376" s="6">
        <v>0.0</v>
      </c>
      <c r="M1376" s="6">
        <v>0.0</v>
      </c>
      <c r="N1376" s="6" t="s">
        <v>61</v>
      </c>
      <c r="O1376" s="6">
        <v>0.0</v>
      </c>
      <c r="P1376" s="6">
        <v>0.0</v>
      </c>
      <c r="Q1376" s="23"/>
      <c r="R1376" s="23"/>
      <c r="S1376" s="23"/>
      <c r="T1376" s="23"/>
      <c r="U1376" s="23"/>
      <c r="V1376" s="23"/>
      <c r="W1376" s="23"/>
      <c r="X1376" s="23"/>
      <c r="Y1376" s="23"/>
      <c r="Z1376" s="23"/>
      <c r="AA1376" s="23"/>
      <c r="AB1376" s="23"/>
      <c r="AC1376" s="23"/>
      <c r="AD1376" s="23"/>
      <c r="AE1376" s="23"/>
      <c r="AF1376" s="23"/>
      <c r="AG1376" s="23"/>
      <c r="AH1376" s="23"/>
      <c r="AI1376" s="23"/>
      <c r="AJ1376" s="23"/>
      <c r="AK1376" s="23"/>
      <c r="AL1376" s="23"/>
      <c r="AM1376" s="23"/>
      <c r="AN1376" s="23"/>
      <c r="AO1376" s="23"/>
      <c r="AP1376" s="23"/>
      <c r="AQ1376" s="23"/>
      <c r="AR1376" s="6" t="s">
        <v>68</v>
      </c>
      <c r="AS1376" s="23"/>
      <c r="AT1376" s="23"/>
      <c r="AU1376" s="23"/>
      <c r="AV1376" s="23"/>
      <c r="AW1376" s="23"/>
      <c r="AX1376" s="23"/>
      <c r="AY1376" s="23"/>
      <c r="AZ1376" s="23"/>
      <c r="BA1376" s="23"/>
      <c r="BB1376" s="23"/>
      <c r="BC1376" s="23"/>
      <c r="BD1376" s="23"/>
      <c r="BE1376" s="23"/>
      <c r="BF1376" s="23"/>
    </row>
    <row r="1377">
      <c r="A1377" s="5">
        <v>43100.0</v>
      </c>
      <c r="B1377" s="6" t="s">
        <v>9279</v>
      </c>
      <c r="C1377" s="6" t="s">
        <v>21788</v>
      </c>
      <c r="D1377" s="6" t="s">
        <v>21789</v>
      </c>
      <c r="E1377" s="6" t="s">
        <v>21790</v>
      </c>
      <c r="F1377" s="22" t="s">
        <v>21791</v>
      </c>
      <c r="G1377" s="6">
        <v>1000.0</v>
      </c>
      <c r="H1377" s="23"/>
      <c r="I1377" s="6">
        <v>0.0</v>
      </c>
      <c r="J1377" s="6">
        <v>0.0</v>
      </c>
      <c r="K1377" s="6">
        <v>6.0</v>
      </c>
      <c r="L1377" s="6">
        <v>0.0</v>
      </c>
      <c r="M1377" s="6">
        <v>0.0</v>
      </c>
      <c r="N1377" s="6" t="s">
        <v>61</v>
      </c>
      <c r="O1377" s="6">
        <v>0.0</v>
      </c>
      <c r="P1377" s="6">
        <v>0.0</v>
      </c>
      <c r="Q1377" s="6" t="s">
        <v>9279</v>
      </c>
      <c r="R1377" s="16">
        <v>43446.0</v>
      </c>
      <c r="S1377" s="6" t="s">
        <v>150</v>
      </c>
      <c r="T1377" s="22" t="s">
        <v>21792</v>
      </c>
      <c r="U1377" s="6" t="s">
        <v>21793</v>
      </c>
      <c r="V1377" s="23"/>
      <c r="W1377" s="6" t="s">
        <v>21794</v>
      </c>
      <c r="X1377" s="23"/>
      <c r="Y1377" s="23"/>
      <c r="Z1377" s="23"/>
      <c r="AA1377" s="23"/>
      <c r="AB1377" s="23"/>
      <c r="AC1377" s="6" t="s">
        <v>21795</v>
      </c>
      <c r="AD1377" s="6" t="s">
        <v>21796</v>
      </c>
      <c r="AE1377" s="6" t="s">
        <v>21797</v>
      </c>
      <c r="AF1377" s="6" t="s">
        <v>21798</v>
      </c>
      <c r="AG1377" s="23"/>
      <c r="AH1377" s="23"/>
      <c r="AI1377" s="23"/>
      <c r="AJ1377" s="23"/>
      <c r="AK1377" s="23"/>
      <c r="AL1377" s="23"/>
      <c r="AM1377" s="23"/>
      <c r="AN1377" s="23"/>
      <c r="AO1377" s="23"/>
      <c r="AP1377" s="23"/>
      <c r="AQ1377" s="23"/>
      <c r="AR1377" s="6" t="s">
        <v>86</v>
      </c>
      <c r="AS1377" s="23"/>
      <c r="AT1377" s="6" t="s">
        <v>21799</v>
      </c>
      <c r="AU1377" s="23"/>
      <c r="AV1377" s="22" t="s">
        <v>21792</v>
      </c>
      <c r="AW1377" s="22" t="s">
        <v>21792</v>
      </c>
      <c r="AX1377" s="23"/>
      <c r="AY1377" s="23"/>
      <c r="AZ1377" s="23"/>
      <c r="BA1377" s="23"/>
      <c r="BB1377" s="23"/>
      <c r="BC1377" s="23"/>
      <c r="BD1377" s="23"/>
      <c r="BE1377" s="23"/>
      <c r="BF1377" s="23"/>
    </row>
    <row r="1378" hidden="1">
      <c r="A1378" s="5">
        <v>40948.0</v>
      </c>
      <c r="B1378" s="6" t="s">
        <v>19913</v>
      </c>
      <c r="C1378" s="6" t="s">
        <v>21800</v>
      </c>
      <c r="D1378" s="23"/>
      <c r="E1378" s="23"/>
      <c r="F1378" s="23"/>
      <c r="G1378" s="6">
        <v>20000.0</v>
      </c>
      <c r="H1378" s="23"/>
      <c r="I1378" s="6">
        <v>0.0</v>
      </c>
      <c r="J1378" s="6">
        <v>0.0</v>
      </c>
      <c r="K1378" s="6">
        <v>6.0</v>
      </c>
      <c r="L1378" s="6">
        <v>0.0</v>
      </c>
      <c r="M1378" s="6">
        <v>0.0</v>
      </c>
      <c r="N1378" s="6" t="s">
        <v>61</v>
      </c>
      <c r="O1378" s="6">
        <v>0.0</v>
      </c>
      <c r="P1378" s="6">
        <v>0.0</v>
      </c>
      <c r="Q1378" s="23"/>
      <c r="R1378" s="23"/>
      <c r="S1378" s="23"/>
      <c r="T1378" s="23"/>
      <c r="U1378" s="23"/>
      <c r="V1378" s="23"/>
      <c r="W1378" s="23"/>
      <c r="X1378" s="23"/>
      <c r="Y1378" s="23"/>
      <c r="Z1378" s="23"/>
      <c r="AA1378" s="23"/>
      <c r="AB1378" s="23"/>
      <c r="AC1378" s="23"/>
      <c r="AD1378" s="23"/>
      <c r="AE1378" s="23"/>
      <c r="AF1378" s="23"/>
      <c r="AG1378" s="23"/>
      <c r="AH1378" s="23"/>
      <c r="AI1378" s="23"/>
      <c r="AJ1378" s="23"/>
      <c r="AK1378" s="23"/>
      <c r="AL1378" s="23"/>
      <c r="AM1378" s="23"/>
      <c r="AN1378" s="23"/>
      <c r="AO1378" s="23"/>
      <c r="AP1378" s="23"/>
      <c r="AQ1378" s="23"/>
      <c r="AR1378" s="6" t="s">
        <v>68</v>
      </c>
      <c r="AS1378" s="23"/>
      <c r="AT1378" s="23"/>
      <c r="AU1378" s="23"/>
      <c r="AV1378" s="23"/>
      <c r="AW1378" s="23"/>
      <c r="AX1378" s="23"/>
      <c r="AY1378" s="23"/>
      <c r="AZ1378" s="23"/>
      <c r="BA1378" s="23"/>
      <c r="BB1378" s="23"/>
      <c r="BC1378" s="23"/>
      <c r="BD1378" s="23"/>
      <c r="BE1378" s="23"/>
      <c r="BF1378" s="23"/>
    </row>
    <row r="1379" hidden="1">
      <c r="A1379" s="5">
        <v>43997.0</v>
      </c>
      <c r="B1379" s="12">
        <v>43324.0</v>
      </c>
      <c r="C1379" s="6" t="s">
        <v>21801</v>
      </c>
      <c r="D1379" s="23"/>
      <c r="E1379" s="23"/>
      <c r="F1379" s="23"/>
      <c r="G1379" s="6">
        <v>60000.0</v>
      </c>
      <c r="H1379" s="23"/>
      <c r="I1379" s="6">
        <v>0.0</v>
      </c>
      <c r="J1379" s="6">
        <v>0.0</v>
      </c>
      <c r="K1379" s="6">
        <v>6.0</v>
      </c>
      <c r="L1379" s="6">
        <v>0.0</v>
      </c>
      <c r="M1379" s="6">
        <v>0.0</v>
      </c>
      <c r="N1379" s="6" t="s">
        <v>61</v>
      </c>
      <c r="O1379" s="6">
        <v>0.0</v>
      </c>
      <c r="P1379" s="6">
        <v>0.0</v>
      </c>
      <c r="Q1379" s="23"/>
      <c r="R1379" s="23"/>
      <c r="S1379" s="23"/>
      <c r="T1379" s="23"/>
      <c r="U1379" s="23"/>
      <c r="V1379" s="23"/>
      <c r="W1379" s="23"/>
      <c r="X1379" s="23"/>
      <c r="Y1379" s="23"/>
      <c r="Z1379" s="23"/>
      <c r="AA1379" s="23"/>
      <c r="AB1379" s="23"/>
      <c r="AC1379" s="23"/>
      <c r="AD1379" s="23"/>
      <c r="AE1379" s="23"/>
      <c r="AF1379" s="23"/>
      <c r="AG1379" s="23"/>
      <c r="AH1379" s="23"/>
      <c r="AI1379" s="23"/>
      <c r="AJ1379" s="23"/>
      <c r="AK1379" s="23"/>
      <c r="AL1379" s="23"/>
      <c r="AM1379" s="23"/>
      <c r="AN1379" s="23"/>
      <c r="AO1379" s="23"/>
      <c r="AP1379" s="23"/>
      <c r="AQ1379" s="23"/>
      <c r="AR1379" s="6" t="s">
        <v>68</v>
      </c>
      <c r="AS1379" s="23"/>
      <c r="AT1379" s="23"/>
      <c r="AU1379" s="23"/>
      <c r="AV1379" s="23"/>
      <c r="AW1379" s="23"/>
      <c r="AX1379" s="23"/>
      <c r="AY1379" s="23"/>
      <c r="AZ1379" s="23"/>
      <c r="BA1379" s="23"/>
      <c r="BB1379" s="23"/>
      <c r="BC1379" s="23"/>
      <c r="BD1379" s="23"/>
      <c r="BE1379" s="23"/>
      <c r="BF1379" s="23"/>
    </row>
    <row r="1380" hidden="1">
      <c r="A1380" s="5">
        <v>39017.0</v>
      </c>
      <c r="B1380" s="12">
        <v>43196.0</v>
      </c>
      <c r="C1380" s="6" t="s">
        <v>21802</v>
      </c>
      <c r="D1380" s="23"/>
      <c r="E1380" s="23"/>
      <c r="F1380" s="23"/>
      <c r="G1380" s="6">
        <v>50000.0</v>
      </c>
      <c r="H1380" s="23"/>
      <c r="I1380" s="6">
        <v>0.0</v>
      </c>
      <c r="J1380" s="6">
        <v>0.0</v>
      </c>
      <c r="K1380" s="6">
        <v>6.0</v>
      </c>
      <c r="L1380" s="6">
        <v>0.0</v>
      </c>
      <c r="M1380" s="6">
        <v>0.0</v>
      </c>
      <c r="N1380" s="6" t="s">
        <v>61</v>
      </c>
      <c r="O1380" s="6">
        <v>0.0</v>
      </c>
      <c r="P1380" s="6">
        <v>0.0</v>
      </c>
      <c r="Q1380" s="12">
        <v>43226.0</v>
      </c>
      <c r="R1380" s="6" t="s">
        <v>11479</v>
      </c>
      <c r="S1380" s="23"/>
      <c r="T1380" s="23"/>
      <c r="U1380" s="23"/>
      <c r="V1380" s="23"/>
      <c r="W1380" s="6" t="s">
        <v>266</v>
      </c>
      <c r="X1380" s="23"/>
      <c r="Y1380" s="23"/>
      <c r="Z1380" s="23"/>
      <c r="AA1380" s="23"/>
      <c r="AB1380" s="23"/>
      <c r="AC1380" s="6" t="s">
        <v>19296</v>
      </c>
      <c r="AD1380" s="6" t="s">
        <v>19296</v>
      </c>
      <c r="AE1380" s="6" t="s">
        <v>1054</v>
      </c>
      <c r="AF1380" s="6" t="s">
        <v>191</v>
      </c>
      <c r="AG1380" s="23"/>
      <c r="AH1380" s="23"/>
      <c r="AI1380" s="23"/>
      <c r="AJ1380" s="23"/>
      <c r="AK1380" s="23"/>
      <c r="AL1380" s="23"/>
      <c r="AM1380" s="23"/>
      <c r="AN1380" s="23"/>
      <c r="AO1380" s="23"/>
      <c r="AP1380" s="23"/>
      <c r="AQ1380" s="23"/>
      <c r="AR1380" s="6" t="s">
        <v>68</v>
      </c>
      <c r="AS1380" s="23"/>
      <c r="AT1380" s="23"/>
      <c r="AU1380" s="23"/>
      <c r="AV1380" s="22" t="s">
        <v>21807</v>
      </c>
      <c r="AW1380" s="22" t="s">
        <v>21807</v>
      </c>
      <c r="AX1380" s="23"/>
      <c r="AY1380" s="23"/>
      <c r="AZ1380" s="23"/>
      <c r="BA1380" s="23"/>
      <c r="BB1380" s="23"/>
      <c r="BC1380" s="23"/>
      <c r="BD1380" s="23"/>
      <c r="BE1380" s="23"/>
      <c r="BF1380" s="23"/>
    </row>
    <row r="1381" hidden="1">
      <c r="A1381" s="5">
        <v>37286.0</v>
      </c>
      <c r="B1381" s="6" t="s">
        <v>12146</v>
      </c>
      <c r="C1381" s="6" t="s">
        <v>21813</v>
      </c>
      <c r="D1381" s="23"/>
      <c r="E1381" s="23"/>
      <c r="F1381" s="23"/>
      <c r="G1381" s="6">
        <v>3000.0</v>
      </c>
      <c r="H1381" s="23"/>
      <c r="I1381" s="6">
        <v>0.0</v>
      </c>
      <c r="J1381" s="6">
        <v>0.0</v>
      </c>
      <c r="K1381" s="6">
        <v>6.0</v>
      </c>
      <c r="L1381" s="6">
        <v>0.0</v>
      </c>
      <c r="M1381" s="6">
        <v>0.0</v>
      </c>
      <c r="N1381" s="6" t="s">
        <v>61</v>
      </c>
      <c r="O1381" s="6">
        <v>0.0</v>
      </c>
      <c r="P1381" s="6">
        <v>0.0</v>
      </c>
      <c r="Q1381" s="23"/>
      <c r="R1381" s="23"/>
      <c r="S1381" s="23"/>
      <c r="T1381" s="23"/>
      <c r="U1381" s="23"/>
      <c r="V1381" s="23"/>
      <c r="W1381" s="23"/>
      <c r="X1381" s="23"/>
      <c r="Y1381" s="23"/>
      <c r="Z1381" s="23"/>
      <c r="AA1381" s="23"/>
      <c r="AB1381" s="23"/>
      <c r="AC1381" s="23"/>
      <c r="AD1381" s="23"/>
      <c r="AE1381" s="23"/>
      <c r="AF1381" s="23"/>
      <c r="AG1381" s="23"/>
      <c r="AH1381" s="23"/>
      <c r="AI1381" s="23"/>
      <c r="AJ1381" s="23"/>
      <c r="AK1381" s="23"/>
      <c r="AL1381" s="23"/>
      <c r="AM1381" s="23"/>
      <c r="AN1381" s="23"/>
      <c r="AO1381" s="23"/>
      <c r="AP1381" s="23"/>
      <c r="AQ1381" s="23"/>
      <c r="AR1381" s="6" t="s">
        <v>68</v>
      </c>
      <c r="AS1381" s="23"/>
      <c r="AT1381" s="23"/>
      <c r="AU1381" s="23"/>
      <c r="AV1381" s="23"/>
      <c r="AW1381" s="23"/>
      <c r="AX1381" s="23"/>
      <c r="AY1381" s="23"/>
      <c r="AZ1381" s="23"/>
      <c r="BA1381" s="23"/>
      <c r="BB1381" s="23"/>
      <c r="BC1381" s="23"/>
      <c r="BD1381" s="23"/>
      <c r="BE1381" s="23"/>
      <c r="BF1381" s="23"/>
    </row>
    <row r="1382" hidden="1">
      <c r="A1382" s="5">
        <v>37761.0</v>
      </c>
      <c r="B1382" s="6" t="s">
        <v>9477</v>
      </c>
      <c r="C1382" s="6" t="s">
        <v>21814</v>
      </c>
      <c r="D1382" s="23"/>
      <c r="E1382" s="23"/>
      <c r="F1382" s="23"/>
      <c r="G1382" s="6">
        <v>145000.0</v>
      </c>
      <c r="H1382" s="23"/>
      <c r="I1382" s="6">
        <v>0.0</v>
      </c>
      <c r="J1382" s="6">
        <v>0.0</v>
      </c>
      <c r="K1382" s="6">
        <v>6.0</v>
      </c>
      <c r="L1382" s="6">
        <v>0.0</v>
      </c>
      <c r="M1382" s="6">
        <v>0.0</v>
      </c>
      <c r="N1382" s="6" t="s">
        <v>61</v>
      </c>
      <c r="O1382" s="6">
        <v>0.0</v>
      </c>
      <c r="P1382" s="6">
        <v>0.0</v>
      </c>
      <c r="Q1382" s="23"/>
      <c r="R1382" s="23"/>
      <c r="S1382" s="23"/>
      <c r="T1382" s="23"/>
      <c r="U1382" s="23"/>
      <c r="V1382" s="23"/>
      <c r="W1382" s="23"/>
      <c r="X1382" s="23"/>
      <c r="Y1382" s="23"/>
      <c r="Z1382" s="23"/>
      <c r="AA1382" s="23"/>
      <c r="AB1382" s="23"/>
      <c r="AC1382" s="23"/>
      <c r="AD1382" s="23"/>
      <c r="AE1382" s="23"/>
      <c r="AF1382" s="23"/>
      <c r="AG1382" s="23"/>
      <c r="AH1382" s="23"/>
      <c r="AI1382" s="23"/>
      <c r="AJ1382" s="23"/>
      <c r="AK1382" s="23"/>
      <c r="AL1382" s="23"/>
      <c r="AM1382" s="23"/>
      <c r="AN1382" s="23"/>
      <c r="AO1382" s="23"/>
      <c r="AP1382" s="23"/>
      <c r="AQ1382" s="23"/>
      <c r="AR1382" s="6" t="s">
        <v>68</v>
      </c>
      <c r="AS1382" s="23"/>
      <c r="AT1382" s="23"/>
      <c r="AU1382" s="23"/>
      <c r="AV1382" s="23"/>
      <c r="AW1382" s="23"/>
      <c r="AX1382" s="23"/>
      <c r="AY1382" s="23"/>
      <c r="AZ1382" s="23"/>
      <c r="BA1382" s="23"/>
      <c r="BB1382" s="23"/>
      <c r="BC1382" s="23"/>
      <c r="BD1382" s="23"/>
      <c r="BE1382" s="23"/>
      <c r="BF1382" s="23"/>
    </row>
    <row r="1383" hidden="1">
      <c r="A1383" s="5">
        <v>40485.0</v>
      </c>
      <c r="B1383" s="12">
        <v>43381.0</v>
      </c>
      <c r="C1383" s="6" t="s">
        <v>21818</v>
      </c>
      <c r="D1383" s="6" t="s">
        <v>21819</v>
      </c>
      <c r="E1383" s="6">
        <v>4.02070671E8</v>
      </c>
      <c r="F1383" s="22" t="s">
        <v>21820</v>
      </c>
      <c r="G1383" s="6">
        <v>2000.0</v>
      </c>
      <c r="H1383" s="23"/>
      <c r="I1383" s="6">
        <v>0.0</v>
      </c>
      <c r="J1383" s="6">
        <v>0.0</v>
      </c>
      <c r="K1383" s="6">
        <v>6.0</v>
      </c>
      <c r="L1383" s="6">
        <v>0.0</v>
      </c>
      <c r="M1383" s="6">
        <v>0.0</v>
      </c>
      <c r="N1383" s="6" t="s">
        <v>61</v>
      </c>
      <c r="O1383" s="6">
        <v>0.0</v>
      </c>
      <c r="P1383" s="6">
        <v>0.0</v>
      </c>
      <c r="Q1383" s="23"/>
      <c r="R1383" s="23"/>
      <c r="S1383" s="6" t="s">
        <v>21826</v>
      </c>
      <c r="T1383" s="22" t="s">
        <v>21827</v>
      </c>
      <c r="U1383" s="6" t="s">
        <v>21829</v>
      </c>
      <c r="V1383" s="23"/>
      <c r="W1383" s="23"/>
      <c r="X1383" s="23"/>
      <c r="Y1383" s="23"/>
      <c r="Z1383" s="23"/>
      <c r="AA1383" s="23"/>
      <c r="AB1383" s="23"/>
      <c r="AC1383" s="23"/>
      <c r="AD1383" s="23"/>
      <c r="AE1383" s="23"/>
      <c r="AF1383" s="23"/>
      <c r="AG1383" s="23"/>
      <c r="AH1383" s="23"/>
      <c r="AI1383" s="23"/>
      <c r="AJ1383" s="23"/>
      <c r="AK1383" s="23"/>
      <c r="AL1383" s="23"/>
      <c r="AM1383" s="23"/>
      <c r="AN1383" s="23"/>
      <c r="AO1383" s="23"/>
      <c r="AP1383" s="23"/>
      <c r="AQ1383" s="23"/>
      <c r="AR1383" s="6" t="s">
        <v>68</v>
      </c>
      <c r="AS1383" s="23"/>
      <c r="AT1383" s="23"/>
      <c r="AU1383" s="23"/>
      <c r="AV1383" s="22" t="s">
        <v>21830</v>
      </c>
      <c r="AW1383" s="22" t="s">
        <v>21830</v>
      </c>
      <c r="AX1383" s="23"/>
      <c r="AY1383" s="23"/>
      <c r="AZ1383" s="23"/>
      <c r="BA1383" s="23"/>
      <c r="BB1383" s="23"/>
      <c r="BC1383" s="23"/>
      <c r="BD1383" s="23"/>
      <c r="BE1383" s="23"/>
      <c r="BF1383" s="23"/>
    </row>
    <row r="1384" hidden="1">
      <c r="A1384" s="5">
        <v>37451.0</v>
      </c>
      <c r="B1384" s="12">
        <v>43345.0</v>
      </c>
      <c r="C1384" s="6" t="s">
        <v>21833</v>
      </c>
      <c r="D1384" s="6" t="s">
        <v>21834</v>
      </c>
      <c r="E1384" s="6" t="s">
        <v>21835</v>
      </c>
      <c r="F1384" s="22" t="s">
        <v>21836</v>
      </c>
      <c r="G1384" s="6">
        <v>2000.0</v>
      </c>
      <c r="H1384" s="23"/>
      <c r="I1384" s="6">
        <v>0.0</v>
      </c>
      <c r="J1384" s="6">
        <v>0.0</v>
      </c>
      <c r="K1384" s="6">
        <v>6.0</v>
      </c>
      <c r="L1384" s="6">
        <v>0.0</v>
      </c>
      <c r="M1384" s="6">
        <v>0.0</v>
      </c>
      <c r="N1384" s="6" t="s">
        <v>61</v>
      </c>
      <c r="O1384" s="6">
        <v>0.0</v>
      </c>
      <c r="P1384" s="6">
        <v>0.0</v>
      </c>
      <c r="Q1384" s="12">
        <v>43345.0</v>
      </c>
      <c r="R1384" s="6" t="s">
        <v>9471</v>
      </c>
      <c r="S1384" s="6" t="s">
        <v>21841</v>
      </c>
      <c r="T1384" s="22" t="s">
        <v>21842</v>
      </c>
      <c r="U1384" s="6" t="s">
        <v>21847</v>
      </c>
      <c r="V1384" s="23"/>
      <c r="W1384" s="6" t="s">
        <v>21848</v>
      </c>
      <c r="X1384" s="23"/>
      <c r="Y1384" s="23"/>
      <c r="Z1384" s="23"/>
      <c r="AA1384" s="23"/>
      <c r="AB1384" s="23"/>
      <c r="AC1384" s="6" t="s">
        <v>21851</v>
      </c>
      <c r="AD1384" s="6" t="s">
        <v>21852</v>
      </c>
      <c r="AE1384" s="22" t="s">
        <v>21858</v>
      </c>
      <c r="AF1384" s="6" t="s">
        <v>21865</v>
      </c>
      <c r="AG1384" s="23"/>
      <c r="AH1384" s="23"/>
      <c r="AI1384" s="23"/>
      <c r="AJ1384" s="23"/>
      <c r="AK1384" s="23"/>
      <c r="AL1384" s="6" t="s">
        <v>21866</v>
      </c>
      <c r="AM1384" s="23"/>
      <c r="AN1384" s="23"/>
      <c r="AO1384" s="23"/>
      <c r="AP1384" s="23"/>
      <c r="AQ1384" s="23"/>
      <c r="AR1384" s="6" t="s">
        <v>834</v>
      </c>
      <c r="AS1384" s="23"/>
      <c r="AT1384" s="6" t="s">
        <v>21867</v>
      </c>
      <c r="AU1384" s="23"/>
      <c r="AV1384" s="22" t="s">
        <v>21842</v>
      </c>
      <c r="AW1384" s="22" t="s">
        <v>21842</v>
      </c>
      <c r="AX1384" s="23"/>
      <c r="AY1384" s="23"/>
      <c r="AZ1384" s="23"/>
      <c r="BA1384" s="23"/>
      <c r="BB1384" s="23"/>
      <c r="BC1384" s="23"/>
      <c r="BD1384" s="23"/>
      <c r="BE1384" s="23"/>
      <c r="BF1384" s="23"/>
    </row>
    <row r="1385">
      <c r="A1385" s="5">
        <v>38007.0</v>
      </c>
      <c r="B1385" s="6" t="s">
        <v>9471</v>
      </c>
      <c r="C1385" s="6" t="s">
        <v>21871</v>
      </c>
      <c r="D1385" s="6" t="s">
        <v>21872</v>
      </c>
      <c r="E1385" s="6" t="s">
        <v>21873</v>
      </c>
      <c r="F1385" s="22" t="s">
        <v>21874</v>
      </c>
      <c r="G1385" s="6">
        <v>10000.0</v>
      </c>
      <c r="H1385" s="6">
        <v>67.99</v>
      </c>
      <c r="I1385" s="6">
        <v>0.0</v>
      </c>
      <c r="J1385" s="6">
        <v>4.0794</v>
      </c>
      <c r="K1385" s="6">
        <v>6.0</v>
      </c>
      <c r="L1385" s="6">
        <v>8.5</v>
      </c>
      <c r="M1385" s="6">
        <v>2.8</v>
      </c>
      <c r="N1385" s="6" t="s">
        <v>61</v>
      </c>
      <c r="O1385" s="6">
        <v>2.0</v>
      </c>
      <c r="P1385" s="6">
        <v>0.0</v>
      </c>
      <c r="Q1385" s="6" t="s">
        <v>9471</v>
      </c>
      <c r="R1385" s="12">
        <v>43378.0</v>
      </c>
      <c r="S1385" s="6" t="s">
        <v>21875</v>
      </c>
      <c r="T1385" s="22" t="s">
        <v>21876</v>
      </c>
      <c r="U1385" s="6" t="s">
        <v>21878</v>
      </c>
      <c r="V1385" s="23"/>
      <c r="W1385" s="6" t="s">
        <v>21879</v>
      </c>
      <c r="X1385" s="23"/>
      <c r="Y1385" s="23"/>
      <c r="Z1385" s="23"/>
      <c r="AA1385" s="23"/>
      <c r="AB1385" s="23"/>
      <c r="AC1385" s="6" t="s">
        <v>21880</v>
      </c>
      <c r="AD1385" s="6" t="s">
        <v>21881</v>
      </c>
      <c r="AE1385" s="22" t="s">
        <v>21882</v>
      </c>
      <c r="AF1385" s="22" t="s">
        <v>21889</v>
      </c>
      <c r="AG1385" s="23"/>
      <c r="AH1385" s="23"/>
      <c r="AI1385" s="23"/>
      <c r="AJ1385" s="23"/>
      <c r="AK1385" s="23"/>
      <c r="AL1385" s="23"/>
      <c r="AM1385" s="23"/>
      <c r="AN1385" s="23"/>
      <c r="AO1385" s="23"/>
      <c r="AP1385" s="23"/>
      <c r="AQ1385" s="23"/>
      <c r="AR1385" s="6" t="s">
        <v>86</v>
      </c>
      <c r="AS1385" s="23"/>
      <c r="AT1385" s="6" t="s">
        <v>21895</v>
      </c>
      <c r="AU1385" s="23"/>
      <c r="AV1385" s="22" t="s">
        <v>21896</v>
      </c>
      <c r="AW1385" s="22" t="s">
        <v>21896</v>
      </c>
      <c r="AX1385" s="22" t="s">
        <v>21899</v>
      </c>
      <c r="AY1385" s="23"/>
      <c r="AZ1385" s="23"/>
      <c r="BA1385" s="22" t="s">
        <v>21900</v>
      </c>
      <c r="BB1385" s="22" t="s">
        <v>21903</v>
      </c>
      <c r="BC1385" s="22" t="s">
        <v>21905</v>
      </c>
      <c r="BD1385" s="6" t="s">
        <v>21907</v>
      </c>
      <c r="BE1385" s="6" t="s">
        <v>145</v>
      </c>
      <c r="BF1385" s="23"/>
    </row>
    <row r="1386" hidden="1">
      <c r="A1386" s="5">
        <v>38855.0</v>
      </c>
      <c r="B1386" s="6" t="s">
        <v>8937</v>
      </c>
      <c r="C1386" s="6" t="s">
        <v>21909</v>
      </c>
      <c r="D1386" s="23"/>
      <c r="E1386" s="23"/>
      <c r="F1386" s="23"/>
      <c r="G1386" s="6">
        <v>1.0E9</v>
      </c>
      <c r="H1386" s="23"/>
      <c r="I1386" s="6">
        <v>0.0</v>
      </c>
      <c r="J1386" s="6">
        <v>0.0</v>
      </c>
      <c r="K1386" s="6">
        <v>6.0</v>
      </c>
      <c r="L1386" s="6">
        <v>0.0</v>
      </c>
      <c r="M1386" s="6">
        <v>0.0</v>
      </c>
      <c r="N1386" s="6" t="s">
        <v>61</v>
      </c>
      <c r="O1386" s="6">
        <v>0.0</v>
      </c>
      <c r="P1386" s="6">
        <v>0.0</v>
      </c>
      <c r="Q1386" s="23"/>
      <c r="R1386" s="23"/>
      <c r="S1386" s="23"/>
      <c r="T1386" s="23"/>
      <c r="U1386" s="23"/>
      <c r="V1386" s="23"/>
      <c r="W1386" s="23"/>
      <c r="X1386" s="23"/>
      <c r="Y1386" s="23"/>
      <c r="Z1386" s="23"/>
      <c r="AA1386" s="23"/>
      <c r="AB1386" s="23"/>
      <c r="AC1386" s="23"/>
      <c r="AD1386" s="23"/>
      <c r="AE1386" s="23"/>
      <c r="AF1386" s="23"/>
      <c r="AG1386" s="23"/>
      <c r="AH1386" s="23"/>
      <c r="AI1386" s="23"/>
      <c r="AJ1386" s="23"/>
      <c r="AK1386" s="23"/>
      <c r="AL1386" s="23"/>
      <c r="AM1386" s="23"/>
      <c r="AN1386" s="23"/>
      <c r="AO1386" s="23"/>
      <c r="AP1386" s="23"/>
      <c r="AQ1386" s="23"/>
      <c r="AR1386" s="6" t="s">
        <v>68</v>
      </c>
      <c r="AS1386" s="23"/>
      <c r="AT1386" s="23"/>
      <c r="AU1386" s="23"/>
      <c r="AV1386" s="23"/>
      <c r="AW1386" s="23"/>
      <c r="AX1386" s="23"/>
      <c r="AY1386" s="23"/>
      <c r="AZ1386" s="23"/>
      <c r="BA1386" s="23"/>
      <c r="BB1386" s="23"/>
      <c r="BC1386" s="23"/>
      <c r="BD1386" s="23"/>
      <c r="BE1386" s="23"/>
      <c r="BF1386" s="23"/>
    </row>
    <row r="1387" hidden="1">
      <c r="A1387" s="5">
        <v>37377.0</v>
      </c>
      <c r="B1387" s="12">
        <v>43161.0</v>
      </c>
      <c r="C1387" s="6" t="s">
        <v>21910</v>
      </c>
      <c r="D1387" s="23"/>
      <c r="E1387" s="23"/>
      <c r="F1387" s="23"/>
      <c r="G1387" s="6">
        <v>3000.0</v>
      </c>
      <c r="H1387" s="23"/>
      <c r="I1387" s="6">
        <v>0.0</v>
      </c>
      <c r="J1387" s="6">
        <v>0.0</v>
      </c>
      <c r="K1387" s="6">
        <v>6.0</v>
      </c>
      <c r="L1387" s="6">
        <v>0.0</v>
      </c>
      <c r="M1387" s="6">
        <v>0.0</v>
      </c>
      <c r="N1387" s="6" t="s">
        <v>61</v>
      </c>
      <c r="O1387" s="6">
        <v>0.0</v>
      </c>
      <c r="P1387" s="6">
        <v>0.0</v>
      </c>
      <c r="Q1387" s="23"/>
      <c r="R1387" s="23"/>
      <c r="S1387" s="23"/>
      <c r="T1387" s="23"/>
      <c r="U1387" s="23"/>
      <c r="V1387" s="23"/>
      <c r="W1387" s="23"/>
      <c r="X1387" s="23"/>
      <c r="Y1387" s="23"/>
      <c r="Z1387" s="23"/>
      <c r="AA1387" s="23"/>
      <c r="AB1387" s="23"/>
      <c r="AC1387" s="23"/>
      <c r="AD1387" s="23"/>
      <c r="AE1387" s="23"/>
      <c r="AF1387" s="23"/>
      <c r="AG1387" s="23"/>
      <c r="AH1387" s="23"/>
      <c r="AI1387" s="23"/>
      <c r="AJ1387" s="23"/>
      <c r="AK1387" s="23"/>
      <c r="AL1387" s="23"/>
      <c r="AM1387" s="23"/>
      <c r="AN1387" s="23"/>
      <c r="AO1387" s="23"/>
      <c r="AP1387" s="23"/>
      <c r="AQ1387" s="23"/>
      <c r="AR1387" s="6" t="s">
        <v>68</v>
      </c>
      <c r="AS1387" s="23"/>
      <c r="AT1387" s="23"/>
      <c r="AU1387" s="23"/>
      <c r="AV1387" s="22" t="s">
        <v>11422</v>
      </c>
      <c r="AW1387" s="22" t="s">
        <v>11422</v>
      </c>
      <c r="AX1387" s="23"/>
      <c r="AY1387" s="23"/>
      <c r="AZ1387" s="23"/>
      <c r="BA1387" s="23"/>
      <c r="BB1387" s="23"/>
      <c r="BC1387" s="23"/>
      <c r="BD1387" s="23"/>
      <c r="BE1387" s="23"/>
      <c r="BF1387" s="23"/>
    </row>
    <row r="1388" hidden="1">
      <c r="A1388" s="5">
        <v>41390.0</v>
      </c>
      <c r="B1388" s="6" t="s">
        <v>17367</v>
      </c>
      <c r="C1388" s="6" t="s">
        <v>21915</v>
      </c>
      <c r="D1388" s="23"/>
      <c r="E1388" s="23"/>
      <c r="F1388" s="23"/>
      <c r="G1388" s="6">
        <v>2500.0</v>
      </c>
      <c r="H1388" s="23"/>
      <c r="I1388" s="6">
        <v>0.0</v>
      </c>
      <c r="J1388" s="6">
        <v>0.0</v>
      </c>
      <c r="K1388" s="6">
        <v>6.0</v>
      </c>
      <c r="L1388" s="6">
        <v>0.0</v>
      </c>
      <c r="M1388" s="6">
        <v>0.0</v>
      </c>
      <c r="N1388" s="6" t="s">
        <v>61</v>
      </c>
      <c r="O1388" s="6">
        <v>0.0</v>
      </c>
      <c r="P1388" s="6">
        <v>0.0</v>
      </c>
      <c r="Q1388" s="23"/>
      <c r="R1388" s="23"/>
      <c r="S1388" s="23"/>
      <c r="T1388" s="23"/>
      <c r="U1388" s="23"/>
      <c r="V1388" s="23"/>
      <c r="W1388" s="23"/>
      <c r="X1388" s="23"/>
      <c r="Y1388" s="23"/>
      <c r="Z1388" s="23"/>
      <c r="AA1388" s="23"/>
      <c r="AB1388" s="23"/>
      <c r="AC1388" s="23"/>
      <c r="AD1388" s="23"/>
      <c r="AE1388" s="23"/>
      <c r="AF1388" s="23"/>
      <c r="AG1388" s="23"/>
      <c r="AH1388" s="23"/>
      <c r="AI1388" s="23"/>
      <c r="AJ1388" s="23"/>
      <c r="AK1388" s="23"/>
      <c r="AL1388" s="23"/>
      <c r="AM1388" s="23"/>
      <c r="AN1388" s="23"/>
      <c r="AO1388" s="23"/>
      <c r="AP1388" s="23"/>
      <c r="AQ1388" s="23"/>
      <c r="AR1388" s="6" t="s">
        <v>68</v>
      </c>
      <c r="AS1388" s="23"/>
      <c r="AT1388" s="23"/>
      <c r="AU1388" s="23"/>
      <c r="AV1388" s="22" t="s">
        <v>21917</v>
      </c>
      <c r="AW1388" s="22" t="s">
        <v>21917</v>
      </c>
      <c r="AX1388" s="23"/>
      <c r="AY1388" s="23"/>
      <c r="AZ1388" s="23"/>
      <c r="BA1388" s="23"/>
      <c r="BB1388" s="23"/>
      <c r="BC1388" s="23"/>
      <c r="BD1388" s="23"/>
      <c r="BE1388" s="23"/>
      <c r="BF1388" s="23"/>
    </row>
    <row r="1389" hidden="1">
      <c r="A1389" s="5">
        <v>38931.0</v>
      </c>
      <c r="B1389" s="6" t="s">
        <v>9178</v>
      </c>
      <c r="C1389" s="6" t="s">
        <v>21919</v>
      </c>
      <c r="D1389" s="23"/>
      <c r="E1389" s="23"/>
      <c r="F1389" s="23"/>
      <c r="G1389" s="6">
        <v>40.0</v>
      </c>
      <c r="H1389" s="23"/>
      <c r="I1389" s="6">
        <v>0.0</v>
      </c>
      <c r="J1389" s="6">
        <v>0.0</v>
      </c>
      <c r="K1389" s="6">
        <v>6.0</v>
      </c>
      <c r="L1389" s="6">
        <v>0.0</v>
      </c>
      <c r="M1389" s="6">
        <v>0.0</v>
      </c>
      <c r="N1389" s="6" t="s">
        <v>61</v>
      </c>
      <c r="O1389" s="6">
        <v>0.0</v>
      </c>
      <c r="P1389" s="6">
        <v>0.0</v>
      </c>
      <c r="Q1389" s="23"/>
      <c r="R1389" s="23"/>
      <c r="S1389" s="23"/>
      <c r="T1389" s="23"/>
      <c r="U1389" s="23"/>
      <c r="V1389" s="23"/>
      <c r="W1389" s="23"/>
      <c r="X1389" s="23"/>
      <c r="Y1389" s="23"/>
      <c r="Z1389" s="23"/>
      <c r="AA1389" s="23"/>
      <c r="AB1389" s="23"/>
      <c r="AC1389" s="23"/>
      <c r="AD1389" s="23"/>
      <c r="AE1389" s="23"/>
      <c r="AF1389" s="23"/>
      <c r="AG1389" s="23"/>
      <c r="AH1389" s="23"/>
      <c r="AI1389" s="23"/>
      <c r="AJ1389" s="23"/>
      <c r="AK1389" s="23"/>
      <c r="AL1389" s="23"/>
      <c r="AM1389" s="23"/>
      <c r="AN1389" s="23"/>
      <c r="AO1389" s="23"/>
      <c r="AP1389" s="23"/>
      <c r="AQ1389" s="23"/>
      <c r="AR1389" s="6" t="s">
        <v>68</v>
      </c>
      <c r="AS1389" s="23"/>
      <c r="AT1389" s="23"/>
      <c r="AU1389" s="23"/>
      <c r="AV1389" s="23"/>
      <c r="AW1389" s="23"/>
      <c r="AX1389" s="23"/>
      <c r="AY1389" s="23"/>
      <c r="AZ1389" s="23"/>
      <c r="BA1389" s="23"/>
      <c r="BB1389" s="23"/>
      <c r="BC1389" s="23"/>
      <c r="BD1389" s="23"/>
      <c r="BE1389" s="23"/>
      <c r="BF1389" s="23"/>
    </row>
    <row r="1390" hidden="1">
      <c r="A1390" s="5">
        <v>37243.0</v>
      </c>
      <c r="B1390" s="6" t="s">
        <v>14078</v>
      </c>
      <c r="C1390" s="6" t="s">
        <v>21921</v>
      </c>
      <c r="D1390" s="23"/>
      <c r="E1390" s="23"/>
      <c r="F1390" s="23"/>
      <c r="G1390" s="6">
        <v>500000.0</v>
      </c>
      <c r="H1390" s="23"/>
      <c r="I1390" s="6">
        <v>0.0</v>
      </c>
      <c r="J1390" s="6">
        <v>0.0</v>
      </c>
      <c r="K1390" s="6">
        <v>6.0</v>
      </c>
      <c r="L1390" s="6">
        <v>0.0</v>
      </c>
      <c r="M1390" s="6">
        <v>0.0</v>
      </c>
      <c r="N1390" s="6" t="s">
        <v>61</v>
      </c>
      <c r="O1390" s="6">
        <v>0.0</v>
      </c>
      <c r="P1390" s="6">
        <v>0.0</v>
      </c>
      <c r="Q1390" s="23"/>
      <c r="R1390" s="23"/>
      <c r="S1390" s="23"/>
      <c r="T1390" s="23"/>
      <c r="U1390" s="23"/>
      <c r="V1390" s="23"/>
      <c r="W1390" s="23"/>
      <c r="X1390" s="23"/>
      <c r="Y1390" s="23"/>
      <c r="Z1390" s="23"/>
      <c r="AA1390" s="23"/>
      <c r="AB1390" s="23"/>
      <c r="AC1390" s="23"/>
      <c r="AD1390" s="23"/>
      <c r="AE1390" s="23"/>
      <c r="AF1390" s="23"/>
      <c r="AG1390" s="23"/>
      <c r="AH1390" s="23"/>
      <c r="AI1390" s="23"/>
      <c r="AJ1390" s="23"/>
      <c r="AK1390" s="23"/>
      <c r="AL1390" s="23"/>
      <c r="AM1390" s="23"/>
      <c r="AN1390" s="23"/>
      <c r="AO1390" s="23"/>
      <c r="AP1390" s="23"/>
      <c r="AQ1390" s="23"/>
      <c r="AR1390" s="6" t="s">
        <v>68</v>
      </c>
      <c r="AS1390" s="23"/>
      <c r="AT1390" s="23"/>
      <c r="AU1390" s="23"/>
      <c r="AV1390" s="22" t="s">
        <v>21924</v>
      </c>
      <c r="AW1390" s="22" t="s">
        <v>21924</v>
      </c>
      <c r="AX1390" s="23"/>
      <c r="AY1390" s="23"/>
      <c r="AZ1390" s="23"/>
      <c r="BA1390" s="23"/>
      <c r="BB1390" s="23"/>
      <c r="BC1390" s="23"/>
      <c r="BD1390" s="23"/>
      <c r="BE1390" s="23"/>
      <c r="BF1390" s="23"/>
    </row>
    <row r="1391">
      <c r="A1391" s="5">
        <v>39152.0</v>
      </c>
      <c r="B1391" s="6" t="s">
        <v>14013</v>
      </c>
      <c r="C1391" s="6" t="s">
        <v>21925</v>
      </c>
      <c r="D1391" s="6" t="s">
        <v>11295</v>
      </c>
      <c r="E1391" s="6">
        <v>2.04916836E8</v>
      </c>
      <c r="F1391" s="22" t="s">
        <v>21926</v>
      </c>
      <c r="G1391" s="6">
        <v>5000.0</v>
      </c>
      <c r="H1391" s="6">
        <v>5350.0</v>
      </c>
      <c r="I1391" s="6">
        <v>107.0</v>
      </c>
      <c r="J1391" s="6">
        <v>165.85</v>
      </c>
      <c r="K1391" s="6">
        <v>3.1</v>
      </c>
      <c r="L1391" s="6">
        <v>443.0</v>
      </c>
      <c r="M1391" s="6">
        <v>186.04</v>
      </c>
      <c r="N1391" s="6" t="s">
        <v>61</v>
      </c>
      <c r="O1391" s="6">
        <v>1.0</v>
      </c>
      <c r="P1391" s="6">
        <v>0.0</v>
      </c>
      <c r="Q1391" s="6" t="s">
        <v>10020</v>
      </c>
      <c r="R1391" s="6" t="s">
        <v>9840</v>
      </c>
      <c r="S1391" s="6" t="s">
        <v>21929</v>
      </c>
      <c r="T1391" s="22" t="s">
        <v>11310</v>
      </c>
      <c r="U1391" s="6" t="s">
        <v>11314</v>
      </c>
      <c r="V1391" s="23"/>
      <c r="W1391" s="6" t="s">
        <v>21930</v>
      </c>
      <c r="X1391" s="6" t="s">
        <v>254</v>
      </c>
      <c r="Y1391" s="6" t="s">
        <v>4798</v>
      </c>
      <c r="Z1391" s="6">
        <v>87505.0</v>
      </c>
      <c r="AA1391" s="6" t="s">
        <v>2530</v>
      </c>
      <c r="AB1391" s="23"/>
      <c r="AC1391" s="6" t="s">
        <v>21934</v>
      </c>
      <c r="AD1391" s="6" t="s">
        <v>21935</v>
      </c>
      <c r="AE1391" s="6" t="s">
        <v>21937</v>
      </c>
      <c r="AF1391" s="6" t="s">
        <v>21938</v>
      </c>
      <c r="AG1391" s="23"/>
      <c r="AH1391" s="23"/>
      <c r="AI1391" s="23"/>
      <c r="AJ1391" s="23"/>
      <c r="AK1391" s="23"/>
      <c r="AL1391" s="23"/>
      <c r="AM1391" s="23"/>
      <c r="AN1391" s="23"/>
      <c r="AO1391" s="23"/>
      <c r="AP1391" s="23"/>
      <c r="AQ1391" s="23"/>
      <c r="AR1391" s="6" t="s">
        <v>86</v>
      </c>
      <c r="AS1391" s="23"/>
      <c r="AT1391" s="6" t="s">
        <v>11324</v>
      </c>
      <c r="AU1391" s="23"/>
      <c r="AV1391" s="22" t="s">
        <v>4812</v>
      </c>
      <c r="AW1391" s="22" t="s">
        <v>4812</v>
      </c>
      <c r="AX1391" s="22" t="s">
        <v>4813</v>
      </c>
      <c r="AY1391" s="23"/>
      <c r="AZ1391" s="22" t="s">
        <v>4818</v>
      </c>
      <c r="BA1391" s="22" t="s">
        <v>4823</v>
      </c>
      <c r="BB1391" s="22" t="s">
        <v>4829</v>
      </c>
      <c r="BC1391" s="23"/>
      <c r="BD1391" s="23"/>
      <c r="BE1391" s="23"/>
      <c r="BF1391" s="23"/>
    </row>
    <row r="1392" hidden="1">
      <c r="A1392" s="5">
        <v>41846.0</v>
      </c>
      <c r="B1392" s="12">
        <v>43292.0</v>
      </c>
      <c r="C1392" s="6" t="s">
        <v>21943</v>
      </c>
      <c r="D1392" s="23"/>
      <c r="E1392" s="23"/>
      <c r="F1392" s="23"/>
      <c r="G1392" s="6">
        <v>25000.0</v>
      </c>
      <c r="H1392" s="23"/>
      <c r="I1392" s="6">
        <v>0.0</v>
      </c>
      <c r="J1392" s="6">
        <v>0.0</v>
      </c>
      <c r="K1392" s="6">
        <v>6.0</v>
      </c>
      <c r="L1392" s="6">
        <v>0.0</v>
      </c>
      <c r="M1392" s="6">
        <v>0.0</v>
      </c>
      <c r="N1392" s="6" t="s">
        <v>61</v>
      </c>
      <c r="O1392" s="6">
        <v>0.0</v>
      </c>
      <c r="P1392" s="6">
        <v>0.0</v>
      </c>
      <c r="Q1392" s="23"/>
      <c r="R1392" s="23"/>
      <c r="S1392" s="23"/>
      <c r="T1392" s="23"/>
      <c r="U1392" s="23"/>
      <c r="V1392" s="23"/>
      <c r="W1392" s="23"/>
      <c r="X1392" s="23"/>
      <c r="Y1392" s="23"/>
      <c r="Z1392" s="23"/>
      <c r="AA1392" s="23"/>
      <c r="AB1392" s="23"/>
      <c r="AC1392" s="23"/>
      <c r="AD1392" s="23"/>
      <c r="AE1392" s="23"/>
      <c r="AF1392" s="23"/>
      <c r="AG1392" s="23"/>
      <c r="AH1392" s="23"/>
      <c r="AI1392" s="23"/>
      <c r="AJ1392" s="23"/>
      <c r="AK1392" s="23"/>
      <c r="AL1392" s="23"/>
      <c r="AM1392" s="23"/>
      <c r="AN1392" s="23"/>
      <c r="AO1392" s="23"/>
      <c r="AP1392" s="23"/>
      <c r="AQ1392" s="23"/>
      <c r="AR1392" s="6" t="s">
        <v>68</v>
      </c>
      <c r="AS1392" s="23"/>
      <c r="AT1392" s="23"/>
      <c r="AU1392" s="23"/>
      <c r="AV1392" s="23"/>
      <c r="AW1392" s="23"/>
      <c r="AX1392" s="23"/>
      <c r="AY1392" s="23"/>
      <c r="AZ1392" s="23"/>
      <c r="BA1392" s="23"/>
      <c r="BB1392" s="23"/>
      <c r="BC1392" s="23"/>
      <c r="BD1392" s="23"/>
      <c r="BE1392" s="23"/>
      <c r="BF1392" s="23"/>
    </row>
    <row r="1393" hidden="1">
      <c r="A1393" s="5">
        <v>41075.0</v>
      </c>
      <c r="B1393" s="12">
        <v>43353.0</v>
      </c>
      <c r="C1393" s="6" t="s">
        <v>21945</v>
      </c>
      <c r="D1393" s="23"/>
      <c r="E1393" s="23"/>
      <c r="F1393" s="23"/>
      <c r="G1393" s="6">
        <v>2500.0</v>
      </c>
      <c r="H1393" s="23"/>
      <c r="I1393" s="6">
        <v>0.0</v>
      </c>
      <c r="J1393" s="6">
        <v>0.0</v>
      </c>
      <c r="K1393" s="6">
        <v>6.0</v>
      </c>
      <c r="L1393" s="6">
        <v>0.0</v>
      </c>
      <c r="M1393" s="6">
        <v>0.0</v>
      </c>
      <c r="N1393" s="6" t="s">
        <v>61</v>
      </c>
      <c r="O1393" s="6">
        <v>0.0</v>
      </c>
      <c r="P1393" s="6">
        <v>0.0</v>
      </c>
      <c r="Q1393" s="23"/>
      <c r="R1393" s="23"/>
      <c r="S1393" s="23"/>
      <c r="T1393" s="23"/>
      <c r="U1393" s="23"/>
      <c r="V1393" s="23"/>
      <c r="W1393" s="23"/>
      <c r="X1393" s="23"/>
      <c r="Y1393" s="23"/>
      <c r="Z1393" s="23"/>
      <c r="AA1393" s="23"/>
      <c r="AB1393" s="23"/>
      <c r="AC1393" s="23"/>
      <c r="AD1393" s="23"/>
      <c r="AE1393" s="23"/>
      <c r="AF1393" s="23"/>
      <c r="AG1393" s="23"/>
      <c r="AH1393" s="23"/>
      <c r="AI1393" s="23"/>
      <c r="AJ1393" s="23"/>
      <c r="AK1393" s="23"/>
      <c r="AL1393" s="23"/>
      <c r="AM1393" s="23"/>
      <c r="AN1393" s="23"/>
      <c r="AO1393" s="23"/>
      <c r="AP1393" s="23"/>
      <c r="AQ1393" s="23"/>
      <c r="AR1393" s="6" t="s">
        <v>68</v>
      </c>
      <c r="AS1393" s="23"/>
      <c r="AT1393" s="23"/>
      <c r="AU1393" s="23"/>
      <c r="AV1393" s="22" t="s">
        <v>21947</v>
      </c>
      <c r="AW1393" s="22" t="s">
        <v>21947</v>
      </c>
      <c r="AX1393" s="23"/>
      <c r="AY1393" s="23"/>
      <c r="AZ1393" s="23"/>
      <c r="BA1393" s="23"/>
      <c r="BB1393" s="23"/>
      <c r="BC1393" s="23"/>
      <c r="BD1393" s="23"/>
      <c r="BE1393" s="23"/>
      <c r="BF1393" s="23"/>
    </row>
    <row r="1394" hidden="1">
      <c r="A1394" s="5">
        <v>40920.0</v>
      </c>
      <c r="B1394" s="6" t="s">
        <v>12229</v>
      </c>
      <c r="C1394" s="6" t="s">
        <v>21949</v>
      </c>
      <c r="D1394" s="23"/>
      <c r="E1394" s="23"/>
      <c r="F1394" s="23"/>
      <c r="G1394" s="6">
        <v>6000.0</v>
      </c>
      <c r="H1394" s="23"/>
      <c r="I1394" s="6">
        <v>0.0</v>
      </c>
      <c r="J1394" s="6">
        <v>0.0</v>
      </c>
      <c r="K1394" s="6">
        <v>6.0</v>
      </c>
      <c r="L1394" s="6">
        <v>0.0</v>
      </c>
      <c r="M1394" s="6">
        <v>0.0</v>
      </c>
      <c r="N1394" s="6" t="s">
        <v>61</v>
      </c>
      <c r="O1394" s="6">
        <v>0.0</v>
      </c>
      <c r="P1394" s="6">
        <v>0.0</v>
      </c>
      <c r="Q1394" s="23"/>
      <c r="R1394" s="23"/>
      <c r="S1394" s="23"/>
      <c r="T1394" s="23"/>
      <c r="U1394" s="23"/>
      <c r="V1394" s="23"/>
      <c r="W1394" s="23"/>
      <c r="X1394" s="23"/>
      <c r="Y1394" s="23"/>
      <c r="Z1394" s="23"/>
      <c r="AA1394" s="23"/>
      <c r="AB1394" s="23"/>
      <c r="AC1394" s="23"/>
      <c r="AD1394" s="23"/>
      <c r="AE1394" s="23"/>
      <c r="AF1394" s="23"/>
      <c r="AG1394" s="23"/>
      <c r="AH1394" s="23"/>
      <c r="AI1394" s="23"/>
      <c r="AJ1394" s="23"/>
      <c r="AK1394" s="23"/>
      <c r="AL1394" s="23"/>
      <c r="AM1394" s="23"/>
      <c r="AN1394" s="23"/>
      <c r="AO1394" s="23"/>
      <c r="AP1394" s="23"/>
      <c r="AQ1394" s="23"/>
      <c r="AR1394" s="6" t="s">
        <v>68</v>
      </c>
      <c r="AS1394" s="23"/>
      <c r="AT1394" s="23"/>
      <c r="AU1394" s="23"/>
      <c r="AV1394" s="22" t="s">
        <v>12231</v>
      </c>
      <c r="AW1394" s="22" t="s">
        <v>12231</v>
      </c>
      <c r="AX1394" s="23"/>
      <c r="AY1394" s="23"/>
      <c r="AZ1394" s="23"/>
      <c r="BA1394" s="23"/>
      <c r="BB1394" s="23"/>
      <c r="BC1394" s="23"/>
      <c r="BD1394" s="23"/>
      <c r="BE1394" s="23"/>
      <c r="BF1394" s="23"/>
    </row>
    <row r="1395" hidden="1">
      <c r="A1395" s="5">
        <v>40803.0</v>
      </c>
      <c r="B1395" s="12">
        <v>43168.0</v>
      </c>
      <c r="C1395" s="6" t="s">
        <v>21950</v>
      </c>
      <c r="D1395" s="23"/>
      <c r="E1395" s="23"/>
      <c r="F1395" s="23"/>
      <c r="G1395" s="6">
        <v>2000.0</v>
      </c>
      <c r="H1395" s="23"/>
      <c r="I1395" s="6">
        <v>0.0</v>
      </c>
      <c r="J1395" s="6">
        <v>0.0</v>
      </c>
      <c r="K1395" s="6">
        <v>6.0</v>
      </c>
      <c r="L1395" s="6">
        <v>0.0</v>
      </c>
      <c r="M1395" s="6">
        <v>0.0</v>
      </c>
      <c r="N1395" s="6" t="s">
        <v>61</v>
      </c>
      <c r="O1395" s="6">
        <v>0.0</v>
      </c>
      <c r="P1395" s="6">
        <v>0.0</v>
      </c>
      <c r="Q1395" s="23"/>
      <c r="R1395" s="23"/>
      <c r="S1395" s="23"/>
      <c r="T1395" s="23"/>
      <c r="U1395" s="23"/>
      <c r="V1395" s="23"/>
      <c r="W1395" s="23"/>
      <c r="X1395" s="23"/>
      <c r="Y1395" s="23"/>
      <c r="Z1395" s="23"/>
      <c r="AA1395" s="23"/>
      <c r="AB1395" s="23"/>
      <c r="AC1395" s="23"/>
      <c r="AD1395" s="23"/>
      <c r="AE1395" s="23"/>
      <c r="AF1395" s="23"/>
      <c r="AG1395" s="23"/>
      <c r="AH1395" s="23"/>
      <c r="AI1395" s="23"/>
      <c r="AJ1395" s="23"/>
      <c r="AK1395" s="23"/>
      <c r="AL1395" s="23"/>
      <c r="AM1395" s="23"/>
      <c r="AN1395" s="23"/>
      <c r="AO1395" s="23"/>
      <c r="AP1395" s="23"/>
      <c r="AQ1395" s="23"/>
      <c r="AR1395" s="6" t="s">
        <v>68</v>
      </c>
      <c r="AS1395" s="23"/>
      <c r="AT1395" s="23"/>
      <c r="AU1395" s="23"/>
      <c r="AV1395" s="22" t="s">
        <v>21951</v>
      </c>
      <c r="AW1395" s="22" t="s">
        <v>21951</v>
      </c>
      <c r="AX1395" s="23"/>
      <c r="AY1395" s="23"/>
      <c r="AZ1395" s="23"/>
      <c r="BA1395" s="23"/>
      <c r="BB1395" s="23"/>
      <c r="BC1395" s="23"/>
      <c r="BD1395" s="23"/>
      <c r="BE1395" s="23"/>
      <c r="BF1395" s="23"/>
    </row>
    <row r="1396" hidden="1">
      <c r="A1396" s="5">
        <v>37652.0</v>
      </c>
      <c r="B1396" s="6" t="s">
        <v>10275</v>
      </c>
      <c r="C1396" s="6" t="s">
        <v>21952</v>
      </c>
      <c r="D1396" s="23"/>
      <c r="E1396" s="23"/>
      <c r="F1396" s="23"/>
      <c r="G1396" s="6">
        <v>1300000.0</v>
      </c>
      <c r="H1396" s="23"/>
      <c r="I1396" s="6">
        <v>0.0</v>
      </c>
      <c r="J1396" s="6">
        <v>0.0</v>
      </c>
      <c r="K1396" s="6">
        <v>6.0</v>
      </c>
      <c r="L1396" s="6">
        <v>0.0</v>
      </c>
      <c r="M1396" s="6">
        <v>0.0</v>
      </c>
      <c r="N1396" s="6" t="s">
        <v>61</v>
      </c>
      <c r="O1396" s="6">
        <v>0.0</v>
      </c>
      <c r="P1396" s="6">
        <v>0.0</v>
      </c>
      <c r="Q1396" s="23"/>
      <c r="R1396" s="23"/>
      <c r="S1396" s="23"/>
      <c r="T1396" s="23"/>
      <c r="U1396" s="23"/>
      <c r="V1396" s="23"/>
      <c r="W1396" s="23"/>
      <c r="X1396" s="23"/>
      <c r="Y1396" s="23"/>
      <c r="Z1396" s="23"/>
      <c r="AA1396" s="23"/>
      <c r="AB1396" s="23"/>
      <c r="AC1396" s="23"/>
      <c r="AD1396" s="23"/>
      <c r="AE1396" s="23"/>
      <c r="AF1396" s="23"/>
      <c r="AG1396" s="23"/>
      <c r="AH1396" s="23"/>
      <c r="AI1396" s="23"/>
      <c r="AJ1396" s="23"/>
      <c r="AK1396" s="23"/>
      <c r="AL1396" s="23"/>
      <c r="AM1396" s="23"/>
      <c r="AN1396" s="23"/>
      <c r="AO1396" s="23"/>
      <c r="AP1396" s="23"/>
      <c r="AQ1396" s="23"/>
      <c r="AR1396" s="6" t="s">
        <v>68</v>
      </c>
      <c r="AS1396" s="23"/>
      <c r="AT1396" s="23"/>
      <c r="AU1396" s="23"/>
      <c r="AV1396" s="23"/>
      <c r="AW1396" s="23"/>
      <c r="AX1396" s="23"/>
      <c r="AY1396" s="23"/>
      <c r="AZ1396" s="23"/>
      <c r="BA1396" s="23"/>
      <c r="BB1396" s="23"/>
      <c r="BC1396" s="23"/>
      <c r="BD1396" s="23"/>
      <c r="BE1396" s="23"/>
      <c r="BF1396" s="23"/>
    </row>
    <row r="1397" hidden="1">
      <c r="A1397" s="5">
        <v>37511.0</v>
      </c>
      <c r="B1397" s="6" t="s">
        <v>9950</v>
      </c>
      <c r="C1397" s="6" t="s">
        <v>21953</v>
      </c>
      <c r="D1397" s="23"/>
      <c r="E1397" s="23"/>
      <c r="F1397" s="23"/>
      <c r="G1397" s="6">
        <v>1000.0</v>
      </c>
      <c r="H1397" s="23"/>
      <c r="I1397" s="6">
        <v>0.0</v>
      </c>
      <c r="J1397" s="6">
        <v>0.0</v>
      </c>
      <c r="K1397" s="6">
        <v>6.0</v>
      </c>
      <c r="L1397" s="6">
        <v>0.0</v>
      </c>
      <c r="M1397" s="6">
        <v>0.0</v>
      </c>
      <c r="N1397" s="6" t="s">
        <v>61</v>
      </c>
      <c r="O1397" s="6">
        <v>0.0</v>
      </c>
      <c r="P1397" s="6">
        <v>0.0</v>
      </c>
      <c r="Q1397" s="6" t="s">
        <v>9950</v>
      </c>
      <c r="R1397" s="12">
        <v>43103.0</v>
      </c>
      <c r="S1397" s="23"/>
      <c r="T1397" s="23"/>
      <c r="U1397" s="23"/>
      <c r="V1397" s="23"/>
      <c r="W1397" s="6" t="s">
        <v>177</v>
      </c>
      <c r="X1397" s="23"/>
      <c r="Y1397" s="23"/>
      <c r="Z1397" s="23"/>
      <c r="AA1397" s="23"/>
      <c r="AB1397" s="23"/>
      <c r="AC1397" s="25" t="s">
        <v>21954</v>
      </c>
      <c r="AD1397" s="6" t="s">
        <v>21955</v>
      </c>
      <c r="AE1397" s="6" t="s">
        <v>1054</v>
      </c>
      <c r="AF1397" s="6" t="s">
        <v>191</v>
      </c>
      <c r="AG1397" s="23"/>
      <c r="AH1397" s="23"/>
      <c r="AI1397" s="23"/>
      <c r="AJ1397" s="23"/>
      <c r="AK1397" s="23"/>
      <c r="AL1397" s="6" t="s">
        <v>21956</v>
      </c>
      <c r="AM1397" s="23"/>
      <c r="AN1397" s="23"/>
      <c r="AO1397" s="23"/>
      <c r="AP1397" s="23"/>
      <c r="AQ1397" s="23"/>
      <c r="AR1397" s="6" t="s">
        <v>68</v>
      </c>
      <c r="AS1397" s="23"/>
      <c r="AT1397" s="6" t="s">
        <v>21957</v>
      </c>
      <c r="AU1397" s="23"/>
      <c r="AV1397" s="22" t="s">
        <v>21958</v>
      </c>
      <c r="AW1397" s="22" t="s">
        <v>21958</v>
      </c>
      <c r="AX1397" s="23"/>
      <c r="AY1397" s="23"/>
      <c r="AZ1397" s="23"/>
      <c r="BA1397" s="23"/>
      <c r="BB1397" s="23"/>
      <c r="BC1397" s="23"/>
      <c r="BD1397" s="23"/>
      <c r="BE1397" s="23"/>
      <c r="BF1397" s="23"/>
    </row>
    <row r="1398" hidden="1">
      <c r="A1398" s="5">
        <v>42822.0</v>
      </c>
      <c r="B1398" s="6" t="s">
        <v>9345</v>
      </c>
      <c r="C1398" s="6" t="s">
        <v>21959</v>
      </c>
      <c r="D1398" s="23"/>
      <c r="E1398" s="23"/>
      <c r="F1398" s="23"/>
      <c r="G1398" s="6">
        <v>40000.0</v>
      </c>
      <c r="H1398" s="23"/>
      <c r="I1398" s="6">
        <v>0.0</v>
      </c>
      <c r="J1398" s="6">
        <v>0.0</v>
      </c>
      <c r="K1398" s="6">
        <v>6.0</v>
      </c>
      <c r="L1398" s="6">
        <v>0.0</v>
      </c>
      <c r="M1398" s="6">
        <v>0.0</v>
      </c>
      <c r="N1398" s="6" t="s">
        <v>61</v>
      </c>
      <c r="O1398" s="6">
        <v>0.0</v>
      </c>
      <c r="P1398" s="6">
        <v>0.0</v>
      </c>
      <c r="Q1398" s="23"/>
      <c r="R1398" s="23"/>
      <c r="S1398" s="23"/>
      <c r="T1398" s="23"/>
      <c r="U1398" s="23"/>
      <c r="V1398" s="23"/>
      <c r="W1398" s="23"/>
      <c r="X1398" s="23"/>
      <c r="Y1398" s="23"/>
      <c r="Z1398" s="23"/>
      <c r="AA1398" s="23"/>
      <c r="AB1398" s="23"/>
      <c r="AC1398" s="23"/>
      <c r="AD1398" s="23"/>
      <c r="AE1398" s="23"/>
      <c r="AF1398" s="23"/>
      <c r="AG1398" s="23"/>
      <c r="AH1398" s="23"/>
      <c r="AI1398" s="23"/>
      <c r="AJ1398" s="23"/>
      <c r="AK1398" s="23"/>
      <c r="AL1398" s="23"/>
      <c r="AM1398" s="23"/>
      <c r="AN1398" s="23"/>
      <c r="AO1398" s="23"/>
      <c r="AP1398" s="23"/>
      <c r="AQ1398" s="23"/>
      <c r="AR1398" s="6" t="s">
        <v>68</v>
      </c>
      <c r="AS1398" s="23"/>
      <c r="AT1398" s="23"/>
      <c r="AU1398" s="23"/>
      <c r="AV1398" s="22" t="s">
        <v>9738</v>
      </c>
      <c r="AW1398" s="22" t="s">
        <v>9738</v>
      </c>
      <c r="AX1398" s="23"/>
      <c r="AY1398" s="23"/>
      <c r="AZ1398" s="23"/>
      <c r="BA1398" s="23"/>
      <c r="BB1398" s="23"/>
      <c r="BC1398" s="23"/>
      <c r="BD1398" s="23"/>
      <c r="BE1398" s="23"/>
      <c r="BF1398" s="23"/>
    </row>
    <row r="1399" hidden="1">
      <c r="A1399" s="5">
        <v>39636.0</v>
      </c>
      <c r="B1399" s="6" t="s">
        <v>12186</v>
      </c>
      <c r="C1399" s="6" t="s">
        <v>21964</v>
      </c>
      <c r="D1399" s="23"/>
      <c r="E1399" s="23"/>
      <c r="F1399" s="23"/>
      <c r="G1399" s="6">
        <v>10000.0</v>
      </c>
      <c r="H1399" s="23"/>
      <c r="I1399" s="6">
        <v>0.0</v>
      </c>
      <c r="J1399" s="6">
        <v>0.0</v>
      </c>
      <c r="K1399" s="6">
        <v>6.0</v>
      </c>
      <c r="L1399" s="6">
        <v>0.0</v>
      </c>
      <c r="M1399" s="6">
        <v>0.0</v>
      </c>
      <c r="N1399" s="6" t="s">
        <v>61</v>
      </c>
      <c r="O1399" s="6">
        <v>0.0</v>
      </c>
      <c r="P1399" s="6">
        <v>0.0</v>
      </c>
      <c r="Q1399" s="23"/>
      <c r="R1399" s="23"/>
      <c r="S1399" s="23"/>
      <c r="T1399" s="23"/>
      <c r="U1399" s="23"/>
      <c r="V1399" s="23"/>
      <c r="W1399" s="23"/>
      <c r="X1399" s="23"/>
      <c r="Y1399" s="23"/>
      <c r="Z1399" s="23"/>
      <c r="AA1399" s="23"/>
      <c r="AB1399" s="23"/>
      <c r="AC1399" s="23"/>
      <c r="AD1399" s="23"/>
      <c r="AE1399" s="23"/>
      <c r="AF1399" s="23"/>
      <c r="AG1399" s="23"/>
      <c r="AH1399" s="23"/>
      <c r="AI1399" s="23"/>
      <c r="AJ1399" s="23"/>
      <c r="AK1399" s="23"/>
      <c r="AL1399" s="23"/>
      <c r="AM1399" s="23"/>
      <c r="AN1399" s="23"/>
      <c r="AO1399" s="23"/>
      <c r="AP1399" s="23"/>
      <c r="AQ1399" s="23"/>
      <c r="AR1399" s="6" t="s">
        <v>68</v>
      </c>
      <c r="AS1399" s="23"/>
      <c r="AT1399" s="23"/>
      <c r="AU1399" s="23"/>
      <c r="AV1399" s="23"/>
      <c r="AW1399" s="23"/>
      <c r="AX1399" s="23"/>
      <c r="AY1399" s="23"/>
      <c r="AZ1399" s="23"/>
      <c r="BA1399" s="23"/>
      <c r="BB1399" s="23"/>
      <c r="BC1399" s="23"/>
      <c r="BD1399" s="23"/>
      <c r="BE1399" s="23"/>
      <c r="BF1399" s="23"/>
    </row>
    <row r="1400">
      <c r="A1400" s="5">
        <v>41420.0</v>
      </c>
      <c r="B1400" s="6" t="s">
        <v>9256</v>
      </c>
      <c r="C1400" s="6" t="s">
        <v>21966</v>
      </c>
      <c r="D1400" s="6" t="s">
        <v>868</v>
      </c>
      <c r="E1400" s="6" t="s">
        <v>21967</v>
      </c>
      <c r="F1400" s="22" t="s">
        <v>21968</v>
      </c>
      <c r="G1400" s="6">
        <v>9000.0</v>
      </c>
      <c r="H1400" s="6">
        <v>1726.14</v>
      </c>
      <c r="I1400" s="6">
        <v>19.0</v>
      </c>
      <c r="J1400" s="6">
        <v>103.5684</v>
      </c>
      <c r="K1400" s="6">
        <v>6.0</v>
      </c>
      <c r="L1400" s="6">
        <v>226.04</v>
      </c>
      <c r="M1400" s="6">
        <v>66.05</v>
      </c>
      <c r="N1400" s="6" t="s">
        <v>61</v>
      </c>
      <c r="O1400" s="6">
        <v>1.0</v>
      </c>
      <c r="P1400" s="6">
        <v>0.0</v>
      </c>
      <c r="Q1400" s="6" t="s">
        <v>9256</v>
      </c>
      <c r="R1400" s="12">
        <v>43202.0</v>
      </c>
      <c r="S1400" s="6" t="s">
        <v>21973</v>
      </c>
      <c r="T1400" s="22" t="s">
        <v>871</v>
      </c>
      <c r="U1400" s="6" t="s">
        <v>21974</v>
      </c>
      <c r="V1400" s="23"/>
      <c r="W1400" s="6" t="s">
        <v>21975</v>
      </c>
      <c r="X1400" s="23"/>
      <c r="Y1400" s="23"/>
      <c r="Z1400" s="23"/>
      <c r="AA1400" s="6" t="s">
        <v>510</v>
      </c>
      <c r="AB1400" s="6" t="s">
        <v>185</v>
      </c>
      <c r="AC1400" s="23"/>
      <c r="AD1400" s="6" t="s">
        <v>21976</v>
      </c>
      <c r="AE1400" s="23"/>
      <c r="AF1400" s="6" t="s">
        <v>21978</v>
      </c>
      <c r="AG1400" s="23"/>
      <c r="AH1400" s="23"/>
      <c r="AI1400" s="23"/>
      <c r="AJ1400" s="23"/>
      <c r="AK1400" s="23"/>
      <c r="AL1400" s="6" t="s">
        <v>21979</v>
      </c>
      <c r="AM1400" s="23"/>
      <c r="AN1400" s="23"/>
      <c r="AO1400" s="23"/>
      <c r="AP1400" s="23"/>
      <c r="AQ1400" s="23"/>
      <c r="AR1400" s="6" t="s">
        <v>86</v>
      </c>
      <c r="AS1400" s="23"/>
      <c r="AT1400" s="6" t="s">
        <v>899</v>
      </c>
      <c r="AU1400" s="23"/>
      <c r="AV1400" s="6" t="s">
        <v>912</v>
      </c>
      <c r="AW1400" s="22" t="s">
        <v>913</v>
      </c>
      <c r="AX1400" s="22" t="s">
        <v>918</v>
      </c>
      <c r="AY1400" s="23"/>
      <c r="AZ1400" s="23"/>
      <c r="BA1400" s="22" t="s">
        <v>923</v>
      </c>
      <c r="BB1400" s="22" t="s">
        <v>928</v>
      </c>
      <c r="BC1400" s="23"/>
      <c r="BD1400" s="23"/>
      <c r="BE1400" s="23"/>
      <c r="BF1400" s="23"/>
    </row>
    <row r="1401" hidden="1">
      <c r="A1401" s="5">
        <v>38458.0</v>
      </c>
      <c r="B1401" s="6" t="s">
        <v>8218</v>
      </c>
      <c r="C1401" s="6" t="s">
        <v>21984</v>
      </c>
      <c r="D1401" s="23"/>
      <c r="E1401" s="23"/>
      <c r="F1401" s="23"/>
      <c r="G1401" s="6">
        <v>3.0E7</v>
      </c>
      <c r="H1401" s="23"/>
      <c r="I1401" s="6">
        <v>0.0</v>
      </c>
      <c r="J1401" s="6">
        <v>0.0</v>
      </c>
      <c r="K1401" s="6">
        <v>6.0</v>
      </c>
      <c r="L1401" s="6">
        <v>0.0</v>
      </c>
      <c r="M1401" s="6">
        <v>0.0</v>
      </c>
      <c r="N1401" s="6" t="s">
        <v>61</v>
      </c>
      <c r="O1401" s="6">
        <v>0.0</v>
      </c>
      <c r="P1401" s="6">
        <v>0.0</v>
      </c>
      <c r="Q1401" s="23"/>
      <c r="R1401" s="23"/>
      <c r="S1401" s="23"/>
      <c r="T1401" s="23"/>
      <c r="U1401" s="23"/>
      <c r="V1401" s="23"/>
      <c r="W1401" s="23"/>
      <c r="X1401" s="23"/>
      <c r="Y1401" s="23"/>
      <c r="Z1401" s="23"/>
      <c r="AA1401" s="23"/>
      <c r="AB1401" s="23"/>
      <c r="AC1401" s="23"/>
      <c r="AD1401" s="23"/>
      <c r="AE1401" s="23"/>
      <c r="AF1401" s="23"/>
      <c r="AG1401" s="23"/>
      <c r="AH1401" s="23"/>
      <c r="AI1401" s="23"/>
      <c r="AJ1401" s="23"/>
      <c r="AK1401" s="23"/>
      <c r="AL1401" s="23"/>
      <c r="AM1401" s="23"/>
      <c r="AN1401" s="23"/>
      <c r="AO1401" s="23"/>
      <c r="AP1401" s="23"/>
      <c r="AQ1401" s="23"/>
      <c r="AR1401" s="6" t="s">
        <v>68</v>
      </c>
      <c r="AS1401" s="23"/>
      <c r="AT1401" s="23"/>
      <c r="AU1401" s="23"/>
      <c r="AV1401" s="22" t="s">
        <v>18281</v>
      </c>
      <c r="AW1401" s="22" t="s">
        <v>18281</v>
      </c>
      <c r="AX1401" s="23"/>
      <c r="AY1401" s="23"/>
      <c r="AZ1401" s="23"/>
      <c r="BA1401" s="23"/>
      <c r="BB1401" s="23"/>
      <c r="BC1401" s="23"/>
      <c r="BD1401" s="23"/>
      <c r="BE1401" s="23"/>
      <c r="BF1401" s="23"/>
    </row>
    <row r="1402" hidden="1">
      <c r="A1402" s="5">
        <v>40400.0</v>
      </c>
      <c r="B1402" s="12">
        <v>43108.0</v>
      </c>
      <c r="C1402" s="6" t="s">
        <v>21987</v>
      </c>
      <c r="D1402" s="23"/>
      <c r="E1402" s="23"/>
      <c r="F1402" s="23"/>
      <c r="G1402" s="6">
        <v>300000.0</v>
      </c>
      <c r="H1402" s="23"/>
      <c r="I1402" s="6">
        <v>0.0</v>
      </c>
      <c r="J1402" s="6">
        <v>0.0</v>
      </c>
      <c r="K1402" s="6">
        <v>6.0</v>
      </c>
      <c r="L1402" s="6">
        <v>0.0</v>
      </c>
      <c r="M1402" s="6">
        <v>0.0</v>
      </c>
      <c r="N1402" s="6" t="s">
        <v>61</v>
      </c>
      <c r="O1402" s="6">
        <v>0.0</v>
      </c>
      <c r="P1402" s="6">
        <v>0.0</v>
      </c>
      <c r="Q1402" s="23"/>
      <c r="R1402" s="23"/>
      <c r="S1402" s="23"/>
      <c r="T1402" s="23"/>
      <c r="U1402" s="23"/>
      <c r="V1402" s="23"/>
      <c r="W1402" s="23"/>
      <c r="X1402" s="23"/>
      <c r="Y1402" s="23"/>
      <c r="Z1402" s="23"/>
      <c r="AA1402" s="23"/>
      <c r="AB1402" s="23"/>
      <c r="AC1402" s="23"/>
      <c r="AD1402" s="23"/>
      <c r="AE1402" s="23"/>
      <c r="AF1402" s="23"/>
      <c r="AG1402" s="23"/>
      <c r="AH1402" s="23"/>
      <c r="AI1402" s="23"/>
      <c r="AJ1402" s="23"/>
      <c r="AK1402" s="23"/>
      <c r="AL1402" s="23"/>
      <c r="AM1402" s="23"/>
      <c r="AN1402" s="23"/>
      <c r="AO1402" s="23"/>
      <c r="AP1402" s="23"/>
      <c r="AQ1402" s="23"/>
      <c r="AR1402" s="6" t="s">
        <v>68</v>
      </c>
      <c r="AS1402" s="23"/>
      <c r="AT1402" s="23"/>
      <c r="AU1402" s="23"/>
      <c r="AV1402" s="23"/>
      <c r="AW1402" s="23"/>
      <c r="AX1402" s="23"/>
      <c r="AY1402" s="23"/>
      <c r="AZ1402" s="23"/>
      <c r="BA1402" s="23"/>
      <c r="BB1402" s="23"/>
      <c r="BC1402" s="23"/>
      <c r="BD1402" s="23"/>
      <c r="BE1402" s="23"/>
      <c r="BF1402" s="23"/>
    </row>
    <row r="1403" hidden="1">
      <c r="A1403" s="5">
        <v>42007.0</v>
      </c>
      <c r="B1403" s="16">
        <v>43445.0</v>
      </c>
      <c r="C1403" s="6" t="s">
        <v>21988</v>
      </c>
      <c r="D1403" s="23"/>
      <c r="E1403" s="23"/>
      <c r="F1403" s="23"/>
      <c r="G1403" s="6">
        <v>2500.0</v>
      </c>
      <c r="H1403" s="23"/>
      <c r="I1403" s="6">
        <v>0.0</v>
      </c>
      <c r="J1403" s="6">
        <v>0.0</v>
      </c>
      <c r="K1403" s="6">
        <v>6.0</v>
      </c>
      <c r="L1403" s="6">
        <v>0.0</v>
      </c>
      <c r="M1403" s="6">
        <v>0.0</v>
      </c>
      <c r="N1403" s="6" t="s">
        <v>61</v>
      </c>
      <c r="O1403" s="6">
        <v>0.0</v>
      </c>
      <c r="P1403" s="6">
        <v>0.0</v>
      </c>
      <c r="Q1403" s="23"/>
      <c r="R1403" s="23"/>
      <c r="S1403" s="23"/>
      <c r="T1403" s="23"/>
      <c r="U1403" s="23"/>
      <c r="V1403" s="23"/>
      <c r="W1403" s="23"/>
      <c r="X1403" s="23"/>
      <c r="Y1403" s="23"/>
      <c r="Z1403" s="23"/>
      <c r="AA1403" s="23"/>
      <c r="AB1403" s="23"/>
      <c r="AC1403" s="23"/>
      <c r="AD1403" s="23"/>
      <c r="AE1403" s="23"/>
      <c r="AF1403" s="23"/>
      <c r="AG1403" s="23"/>
      <c r="AH1403" s="23"/>
      <c r="AI1403" s="23"/>
      <c r="AJ1403" s="23"/>
      <c r="AK1403" s="23"/>
      <c r="AL1403" s="23"/>
      <c r="AM1403" s="23"/>
      <c r="AN1403" s="23"/>
      <c r="AO1403" s="23"/>
      <c r="AP1403" s="23"/>
      <c r="AQ1403" s="23"/>
      <c r="AR1403" s="6" t="s">
        <v>68</v>
      </c>
      <c r="AS1403" s="23"/>
      <c r="AT1403" s="23"/>
      <c r="AU1403" s="23"/>
      <c r="AV1403" s="23"/>
      <c r="AW1403" s="23"/>
      <c r="AX1403" s="23"/>
      <c r="AY1403" s="23"/>
      <c r="AZ1403" s="23"/>
      <c r="BA1403" s="23"/>
      <c r="BB1403" s="23"/>
      <c r="BC1403" s="23"/>
      <c r="BD1403" s="23"/>
      <c r="BE1403" s="23"/>
      <c r="BF1403" s="23"/>
    </row>
    <row r="1404">
      <c r="A1404" s="5">
        <v>42109.0</v>
      </c>
      <c r="B1404" s="6" t="s">
        <v>9098</v>
      </c>
      <c r="C1404" s="6" t="s">
        <v>21991</v>
      </c>
      <c r="D1404" s="6" t="s">
        <v>21992</v>
      </c>
      <c r="E1404" s="6" t="s">
        <v>21993</v>
      </c>
      <c r="F1404" s="22" t="s">
        <v>21994</v>
      </c>
      <c r="G1404" s="6">
        <v>2300.0</v>
      </c>
      <c r="H1404" s="23"/>
      <c r="I1404" s="6">
        <v>0.0</v>
      </c>
      <c r="J1404" s="6">
        <v>0.0</v>
      </c>
      <c r="K1404" s="6">
        <v>6.0</v>
      </c>
      <c r="L1404" s="6">
        <v>0.0</v>
      </c>
      <c r="M1404" s="6">
        <v>0.0</v>
      </c>
      <c r="N1404" s="6" t="s">
        <v>61</v>
      </c>
      <c r="O1404" s="6">
        <v>0.0</v>
      </c>
      <c r="P1404" s="6">
        <v>0.0</v>
      </c>
      <c r="Q1404" s="6" t="s">
        <v>13660</v>
      </c>
      <c r="R1404" s="12">
        <v>43617.0</v>
      </c>
      <c r="S1404" s="6" t="s">
        <v>22000</v>
      </c>
      <c r="T1404" s="22" t="s">
        <v>22001</v>
      </c>
      <c r="U1404" s="6" t="s">
        <v>22002</v>
      </c>
      <c r="V1404" s="23"/>
      <c r="W1404" s="6" t="s">
        <v>22003</v>
      </c>
      <c r="X1404" s="23"/>
      <c r="Y1404" s="23"/>
      <c r="Z1404" s="23"/>
      <c r="AA1404" s="6" t="s">
        <v>510</v>
      </c>
      <c r="AB1404" s="6" t="s">
        <v>155</v>
      </c>
      <c r="AC1404" s="23"/>
      <c r="AD1404" s="6" t="s">
        <v>22004</v>
      </c>
      <c r="AE1404" s="23"/>
      <c r="AF1404" s="6" t="s">
        <v>22006</v>
      </c>
      <c r="AG1404" s="23"/>
      <c r="AH1404" s="23"/>
      <c r="AI1404" s="23"/>
      <c r="AJ1404" s="23"/>
      <c r="AK1404" s="23"/>
      <c r="AL1404" s="23"/>
      <c r="AM1404" s="23"/>
      <c r="AN1404" s="23"/>
      <c r="AO1404" s="23"/>
      <c r="AP1404" s="23"/>
      <c r="AQ1404" s="23"/>
      <c r="AR1404" s="6" t="s">
        <v>9132</v>
      </c>
      <c r="AS1404" s="23"/>
      <c r="AT1404" s="23"/>
      <c r="AU1404" s="23"/>
      <c r="AV1404" s="6" t="s">
        <v>16055</v>
      </c>
      <c r="AW1404" s="22" t="s">
        <v>16056</v>
      </c>
      <c r="AX1404" s="23"/>
      <c r="AY1404" s="23"/>
      <c r="AZ1404" s="23"/>
      <c r="BA1404" s="23"/>
      <c r="BB1404" s="23"/>
      <c r="BC1404" s="23"/>
      <c r="BD1404" s="23"/>
      <c r="BE1404" s="23"/>
      <c r="BF1404" s="23"/>
    </row>
    <row r="1405" hidden="1">
      <c r="A1405" s="5">
        <v>41592.0</v>
      </c>
      <c r="B1405" s="12">
        <v>43201.0</v>
      </c>
      <c r="C1405" s="6" t="s">
        <v>22008</v>
      </c>
      <c r="D1405" s="23"/>
      <c r="E1405" s="23"/>
      <c r="F1405" s="23"/>
      <c r="G1405" s="6">
        <v>13000.0</v>
      </c>
      <c r="H1405" s="23"/>
      <c r="I1405" s="6">
        <v>0.0</v>
      </c>
      <c r="J1405" s="6">
        <v>0.0</v>
      </c>
      <c r="K1405" s="6">
        <v>6.0</v>
      </c>
      <c r="L1405" s="6">
        <v>0.0</v>
      </c>
      <c r="M1405" s="6">
        <v>0.0</v>
      </c>
      <c r="N1405" s="6" t="s">
        <v>61</v>
      </c>
      <c r="O1405" s="6">
        <v>0.0</v>
      </c>
      <c r="P1405" s="6">
        <v>0.0</v>
      </c>
      <c r="Q1405" s="23"/>
      <c r="R1405" s="23"/>
      <c r="S1405" s="23"/>
      <c r="T1405" s="23"/>
      <c r="U1405" s="23"/>
      <c r="V1405" s="23"/>
      <c r="W1405" s="23"/>
      <c r="X1405" s="23"/>
      <c r="Y1405" s="23"/>
      <c r="Z1405" s="23"/>
      <c r="AA1405" s="23"/>
      <c r="AB1405" s="23"/>
      <c r="AC1405" s="23"/>
      <c r="AD1405" s="23"/>
      <c r="AE1405" s="23"/>
      <c r="AF1405" s="23"/>
      <c r="AG1405" s="23"/>
      <c r="AH1405" s="23"/>
      <c r="AI1405" s="23"/>
      <c r="AJ1405" s="23"/>
      <c r="AK1405" s="23"/>
      <c r="AL1405" s="23"/>
      <c r="AM1405" s="23"/>
      <c r="AN1405" s="23"/>
      <c r="AO1405" s="23"/>
      <c r="AP1405" s="23"/>
      <c r="AQ1405" s="23"/>
      <c r="AR1405" s="6" t="s">
        <v>68</v>
      </c>
      <c r="AS1405" s="23"/>
      <c r="AT1405" s="23"/>
      <c r="AU1405" s="23"/>
      <c r="AV1405" s="23"/>
      <c r="AW1405" s="23"/>
      <c r="AX1405" s="23"/>
      <c r="AY1405" s="23"/>
      <c r="AZ1405" s="23"/>
      <c r="BA1405" s="23"/>
      <c r="BB1405" s="23"/>
      <c r="BC1405" s="23"/>
      <c r="BD1405" s="23"/>
      <c r="BE1405" s="23"/>
      <c r="BF1405" s="23"/>
    </row>
    <row r="1406" hidden="1">
      <c r="A1406" s="5">
        <v>41365.0</v>
      </c>
      <c r="B1406" s="6" t="s">
        <v>12435</v>
      </c>
      <c r="C1406" s="6" t="s">
        <v>22010</v>
      </c>
      <c r="D1406" s="6" t="s">
        <v>22011</v>
      </c>
      <c r="E1406" s="6" t="s">
        <v>22012</v>
      </c>
      <c r="F1406" s="22" t="s">
        <v>22014</v>
      </c>
      <c r="G1406" s="6">
        <v>35000.0</v>
      </c>
      <c r="H1406" s="23"/>
      <c r="I1406" s="6">
        <v>0.0</v>
      </c>
      <c r="J1406" s="6">
        <v>0.0</v>
      </c>
      <c r="K1406" s="6">
        <v>6.0</v>
      </c>
      <c r="L1406" s="6">
        <v>0.0</v>
      </c>
      <c r="M1406" s="6">
        <v>0.0</v>
      </c>
      <c r="N1406" s="6" t="s">
        <v>61</v>
      </c>
      <c r="O1406" s="6">
        <v>0.0</v>
      </c>
      <c r="P1406" s="6">
        <v>0.0</v>
      </c>
      <c r="Q1406" s="23"/>
      <c r="R1406" s="23"/>
      <c r="S1406" s="6" t="s">
        <v>22016</v>
      </c>
      <c r="T1406" s="22" t="s">
        <v>22017</v>
      </c>
      <c r="U1406" s="6" t="s">
        <v>22019</v>
      </c>
      <c r="V1406" s="23"/>
      <c r="W1406" s="23"/>
      <c r="X1406" s="23"/>
      <c r="Y1406" s="23"/>
      <c r="Z1406" s="23"/>
      <c r="AA1406" s="23"/>
      <c r="AB1406" s="23"/>
      <c r="AC1406" s="23"/>
      <c r="AD1406" s="23"/>
      <c r="AE1406" s="23"/>
      <c r="AF1406" s="23"/>
      <c r="AG1406" s="23"/>
      <c r="AH1406" s="23"/>
      <c r="AI1406" s="23"/>
      <c r="AJ1406" s="23"/>
      <c r="AK1406" s="23"/>
      <c r="AL1406" s="23"/>
      <c r="AM1406" s="23"/>
      <c r="AN1406" s="23"/>
      <c r="AO1406" s="23"/>
      <c r="AP1406" s="23"/>
      <c r="AQ1406" s="23"/>
      <c r="AR1406" s="6" t="s">
        <v>68</v>
      </c>
      <c r="AS1406" s="23"/>
      <c r="AT1406" s="23"/>
      <c r="AU1406" s="23"/>
      <c r="AV1406" s="22" t="s">
        <v>22020</v>
      </c>
      <c r="AW1406" s="22" t="s">
        <v>22020</v>
      </c>
      <c r="AX1406" s="22" t="s">
        <v>22023</v>
      </c>
      <c r="AY1406" s="23"/>
      <c r="AZ1406" s="23"/>
      <c r="BA1406" s="22" t="s">
        <v>22026</v>
      </c>
      <c r="BB1406" s="22" t="s">
        <v>22029</v>
      </c>
      <c r="BC1406" s="22" t="s">
        <v>22032</v>
      </c>
      <c r="BD1406" s="6" t="s">
        <v>22037</v>
      </c>
      <c r="BE1406" s="6" t="s">
        <v>22038</v>
      </c>
      <c r="BF1406" s="23"/>
    </row>
    <row r="1407" hidden="1">
      <c r="A1407" s="5">
        <v>37409.0</v>
      </c>
      <c r="B1407" s="12">
        <v>43253.0</v>
      </c>
      <c r="C1407" s="6" t="s">
        <v>22039</v>
      </c>
      <c r="D1407" s="23"/>
      <c r="E1407" s="23"/>
      <c r="F1407" s="23"/>
      <c r="G1407" s="6">
        <v>2500.0</v>
      </c>
      <c r="H1407" s="23"/>
      <c r="I1407" s="6">
        <v>0.0</v>
      </c>
      <c r="J1407" s="6">
        <v>0.0</v>
      </c>
      <c r="K1407" s="6">
        <v>6.0</v>
      </c>
      <c r="L1407" s="6">
        <v>0.0</v>
      </c>
      <c r="M1407" s="6">
        <v>0.0</v>
      </c>
      <c r="N1407" s="6" t="s">
        <v>61</v>
      </c>
      <c r="O1407" s="6">
        <v>0.0</v>
      </c>
      <c r="P1407" s="6">
        <v>0.0</v>
      </c>
      <c r="Q1407" s="23"/>
      <c r="R1407" s="23"/>
      <c r="S1407" s="23"/>
      <c r="T1407" s="23"/>
      <c r="U1407" s="23"/>
      <c r="V1407" s="23"/>
      <c r="W1407" s="23"/>
      <c r="X1407" s="23"/>
      <c r="Y1407" s="23"/>
      <c r="Z1407" s="23"/>
      <c r="AA1407" s="23"/>
      <c r="AB1407" s="23"/>
      <c r="AC1407" s="23"/>
      <c r="AD1407" s="23"/>
      <c r="AE1407" s="23"/>
      <c r="AF1407" s="23"/>
      <c r="AG1407" s="23"/>
      <c r="AH1407" s="23"/>
      <c r="AI1407" s="23"/>
      <c r="AJ1407" s="23"/>
      <c r="AK1407" s="23"/>
      <c r="AL1407" s="23"/>
      <c r="AM1407" s="23"/>
      <c r="AN1407" s="23"/>
      <c r="AO1407" s="23"/>
      <c r="AP1407" s="23"/>
      <c r="AQ1407" s="23"/>
      <c r="AR1407" s="6" t="s">
        <v>68</v>
      </c>
      <c r="AS1407" s="23"/>
      <c r="AT1407" s="23"/>
      <c r="AU1407" s="23"/>
      <c r="AV1407" s="23"/>
      <c r="AW1407" s="23"/>
      <c r="AX1407" s="23"/>
      <c r="AY1407" s="23"/>
      <c r="AZ1407" s="23"/>
      <c r="BA1407" s="23"/>
      <c r="BB1407" s="23"/>
      <c r="BC1407" s="23"/>
      <c r="BD1407" s="23"/>
      <c r="BE1407" s="23"/>
      <c r="BF1407" s="23"/>
    </row>
    <row r="1408" hidden="1">
      <c r="A1408" s="5">
        <v>38584.0</v>
      </c>
      <c r="B1408" s="6" t="s">
        <v>12935</v>
      </c>
      <c r="C1408" s="23"/>
      <c r="D1408" s="23"/>
      <c r="E1408" s="23"/>
      <c r="F1408" s="23"/>
      <c r="G1408" s="23"/>
      <c r="H1408" s="23"/>
      <c r="I1408" s="6">
        <v>0.0</v>
      </c>
      <c r="J1408" s="6">
        <v>0.0</v>
      </c>
      <c r="K1408" s="6">
        <v>6.0</v>
      </c>
      <c r="L1408" s="6">
        <v>0.0</v>
      </c>
      <c r="M1408" s="6">
        <v>0.0</v>
      </c>
      <c r="N1408" s="6" t="s">
        <v>61</v>
      </c>
      <c r="O1408" s="6">
        <v>0.0</v>
      </c>
      <c r="P1408" s="6">
        <v>0.0</v>
      </c>
      <c r="Q1408" s="23"/>
      <c r="R1408" s="23"/>
      <c r="S1408" s="23"/>
      <c r="T1408" s="23"/>
      <c r="U1408" s="23"/>
      <c r="V1408" s="23"/>
      <c r="W1408" s="23"/>
      <c r="X1408" s="23"/>
      <c r="Y1408" s="23"/>
      <c r="Z1408" s="23"/>
      <c r="AA1408" s="23"/>
      <c r="AB1408" s="23"/>
      <c r="AC1408" s="23"/>
      <c r="AD1408" s="23"/>
      <c r="AE1408" s="23"/>
      <c r="AF1408" s="23"/>
      <c r="AG1408" s="23"/>
      <c r="AH1408" s="23"/>
      <c r="AI1408" s="23"/>
      <c r="AJ1408" s="23"/>
      <c r="AK1408" s="23"/>
      <c r="AL1408" s="23"/>
      <c r="AM1408" s="23"/>
      <c r="AN1408" s="23"/>
      <c r="AO1408" s="23"/>
      <c r="AP1408" s="23"/>
      <c r="AQ1408" s="23"/>
      <c r="AR1408" s="6" t="s">
        <v>68</v>
      </c>
      <c r="AS1408" s="23"/>
      <c r="AT1408" s="23"/>
      <c r="AU1408" s="23"/>
      <c r="AV1408" s="22" t="s">
        <v>6531</v>
      </c>
      <c r="AW1408" s="22" t="s">
        <v>6531</v>
      </c>
      <c r="AX1408" s="22" t="s">
        <v>6546</v>
      </c>
      <c r="AY1408" s="22" t="s">
        <v>6556</v>
      </c>
      <c r="AZ1408" s="23"/>
      <c r="BA1408" s="22" t="s">
        <v>6564</v>
      </c>
      <c r="BB1408" s="22" t="s">
        <v>6583</v>
      </c>
      <c r="BC1408" s="23"/>
      <c r="BD1408" s="23"/>
      <c r="BE1408" s="23"/>
      <c r="BF1408" s="23"/>
    </row>
  </sheetData>
  <autoFilter ref="$A$1:$BE$1408">
    <filterColumn colId="43">
      <filters>
        <filter val="publish"/>
        <filter val="ended"/>
      </filters>
    </filterColumn>
  </autoFilter>
  <hyperlinks>
    <hyperlink r:id="rId1" ref="F2"/>
    <hyperlink r:id="rId2" ref="T2"/>
    <hyperlink r:id="rId3" ref="AV2"/>
    <hyperlink r:id="rId4" ref="AW2"/>
    <hyperlink r:id="rId5" ref="AV6"/>
    <hyperlink r:id="rId6" ref="AW6"/>
    <hyperlink r:id="rId7" ref="F9"/>
    <hyperlink r:id="rId8" ref="T9"/>
    <hyperlink r:id="rId9" ref="AV9"/>
    <hyperlink r:id="rId10" ref="AW9"/>
    <hyperlink r:id="rId11" ref="F11"/>
    <hyperlink r:id="rId12" ref="T11"/>
    <hyperlink r:id="rId13" ref="AV11"/>
    <hyperlink r:id="rId14" ref="AW11"/>
    <hyperlink r:id="rId15" ref="AX11"/>
    <hyperlink r:id="rId16" ref="BA11"/>
    <hyperlink r:id="rId17" ref="BB11"/>
    <hyperlink r:id="rId18" ref="F12"/>
    <hyperlink r:id="rId19" ref="T12"/>
    <hyperlink r:id="rId20" ref="AV12"/>
    <hyperlink r:id="rId21" ref="AW12"/>
    <hyperlink r:id="rId22" ref="AV15"/>
    <hyperlink r:id="rId23" ref="AW15"/>
    <hyperlink r:id="rId24" ref="AV16"/>
    <hyperlink r:id="rId25" ref="AW16"/>
    <hyperlink r:id="rId26" ref="AV17"/>
    <hyperlink r:id="rId27" ref="AW17"/>
    <hyperlink r:id="rId28" ref="AV18"/>
    <hyperlink r:id="rId29" ref="AW18"/>
    <hyperlink r:id="rId30" ref="AV19"/>
    <hyperlink r:id="rId31" ref="AW19"/>
    <hyperlink r:id="rId32" ref="AX19"/>
    <hyperlink r:id="rId33" ref="BA19"/>
    <hyperlink r:id="rId34" ref="BB19"/>
    <hyperlink r:id="rId35" ref="C20"/>
    <hyperlink r:id="rId36" ref="F22"/>
    <hyperlink r:id="rId37" ref="T22"/>
    <hyperlink r:id="rId38" ref="AV22"/>
    <hyperlink r:id="rId39" ref="AW22"/>
    <hyperlink r:id="rId40" ref="F24"/>
    <hyperlink r:id="rId41" ref="T24"/>
    <hyperlink r:id="rId42" ref="AV24"/>
    <hyperlink r:id="rId43" ref="AW24"/>
    <hyperlink r:id="rId44" ref="AX24"/>
    <hyperlink r:id="rId45" ref="BA24"/>
    <hyperlink r:id="rId46" ref="F26"/>
    <hyperlink r:id="rId47" ref="T26"/>
    <hyperlink r:id="rId48" ref="AV26"/>
    <hyperlink r:id="rId49" ref="AW26"/>
    <hyperlink r:id="rId50" ref="AX26"/>
    <hyperlink r:id="rId51" ref="BA26"/>
    <hyperlink r:id="rId52" ref="BB26"/>
    <hyperlink r:id="rId53" ref="AV27"/>
    <hyperlink r:id="rId54" ref="AW27"/>
    <hyperlink r:id="rId55" ref="AV28"/>
    <hyperlink r:id="rId56" ref="AW28"/>
    <hyperlink r:id="rId57" ref="AV31"/>
    <hyperlink r:id="rId58" ref="AW31"/>
    <hyperlink r:id="rId59" ref="F32"/>
    <hyperlink r:id="rId60" ref="T32"/>
    <hyperlink r:id="rId61" ref="AV32"/>
    <hyperlink r:id="rId62" ref="AW32"/>
    <hyperlink r:id="rId63" ref="AV35"/>
    <hyperlink r:id="rId64" ref="AW35"/>
    <hyperlink r:id="rId65" ref="F36"/>
    <hyperlink r:id="rId66" ref="T36"/>
    <hyperlink r:id="rId67" ref="AV36"/>
    <hyperlink r:id="rId68" ref="AW36"/>
    <hyperlink r:id="rId69" ref="AX36"/>
    <hyperlink r:id="rId70" ref="AZ36"/>
    <hyperlink r:id="rId71" ref="BA36"/>
    <hyperlink r:id="rId72" ref="BB36"/>
    <hyperlink r:id="rId73" ref="AV37"/>
    <hyperlink r:id="rId74" ref="AW37"/>
    <hyperlink r:id="rId75" ref="F38"/>
    <hyperlink r:id="rId76" ref="T38"/>
    <hyperlink r:id="rId77" ref="AV38"/>
    <hyperlink r:id="rId78" ref="AW38"/>
    <hyperlink r:id="rId79" ref="AV39"/>
    <hyperlink r:id="rId80" ref="AW39"/>
    <hyperlink r:id="rId81" ref="AV41"/>
    <hyperlink r:id="rId82" ref="AW41"/>
    <hyperlink r:id="rId83" ref="AV43"/>
    <hyperlink r:id="rId84" ref="AW43"/>
    <hyperlink r:id="rId85" ref="F44"/>
    <hyperlink r:id="rId86" ref="T44"/>
    <hyperlink r:id="rId87" ref="AV44"/>
    <hyperlink r:id="rId88" ref="AW44"/>
    <hyperlink r:id="rId89" ref="AV47"/>
    <hyperlink r:id="rId90" ref="AW47"/>
    <hyperlink r:id="rId91" ref="AV50"/>
    <hyperlink r:id="rId92" ref="AW50"/>
    <hyperlink r:id="rId93" ref="AV53"/>
    <hyperlink r:id="rId94" ref="AW53"/>
    <hyperlink r:id="rId95" ref="AV64"/>
    <hyperlink r:id="rId96" ref="AW64"/>
    <hyperlink r:id="rId97" ref="AV67"/>
    <hyperlink r:id="rId98" ref="AW67"/>
    <hyperlink r:id="rId99" ref="AV70"/>
    <hyperlink r:id="rId100" ref="AW70"/>
    <hyperlink r:id="rId101" ref="AV73"/>
    <hyperlink r:id="rId102" ref="AW73"/>
    <hyperlink r:id="rId103" ref="AV76"/>
    <hyperlink r:id="rId104" ref="AW76"/>
    <hyperlink r:id="rId105" ref="AV78"/>
    <hyperlink r:id="rId106" ref="AW78"/>
    <hyperlink r:id="rId107" ref="AV82"/>
    <hyperlink r:id="rId108" ref="AW82"/>
    <hyperlink r:id="rId109" ref="F83"/>
    <hyperlink r:id="rId110" ref="T83"/>
    <hyperlink r:id="rId111" ref="AV83"/>
    <hyperlink r:id="rId112" ref="AW83"/>
    <hyperlink r:id="rId113" ref="F84"/>
    <hyperlink r:id="rId114" ref="T84"/>
    <hyperlink r:id="rId115" ref="AV84"/>
    <hyperlink r:id="rId116" ref="AW84"/>
    <hyperlink r:id="rId117" ref="AV88"/>
    <hyperlink r:id="rId118" ref="AW88"/>
    <hyperlink r:id="rId119" ref="BA88"/>
    <hyperlink r:id="rId120" ref="BB88"/>
    <hyperlink r:id="rId121" ref="BC88"/>
    <hyperlink r:id="rId122" ref="AV90"/>
    <hyperlink r:id="rId123" ref="AW90"/>
    <hyperlink r:id="rId124" ref="AV93"/>
    <hyperlink r:id="rId125" ref="AW93"/>
    <hyperlink r:id="rId126" ref="AV96"/>
    <hyperlink r:id="rId127" ref="AW96"/>
    <hyperlink r:id="rId128" ref="F98"/>
    <hyperlink r:id="rId129" ref="T98"/>
    <hyperlink r:id="rId130" ref="AV98"/>
    <hyperlink r:id="rId131" ref="AW98"/>
    <hyperlink r:id="rId132" ref="AV100"/>
    <hyperlink r:id="rId133" ref="AW100"/>
    <hyperlink r:id="rId134" ref="F101"/>
    <hyperlink r:id="rId135" ref="T101"/>
    <hyperlink r:id="rId136" ref="AE101"/>
    <hyperlink r:id="rId137" ref="AV101"/>
    <hyperlink r:id="rId138" ref="AW101"/>
    <hyperlink r:id="rId139" ref="AX101"/>
    <hyperlink r:id="rId140" ref="AY101"/>
    <hyperlink r:id="rId141" ref="BA101"/>
    <hyperlink r:id="rId142" ref="BB101"/>
    <hyperlink r:id="rId143" ref="AV104"/>
    <hyperlink r:id="rId144" ref="AW104"/>
    <hyperlink r:id="rId145" ref="AV106"/>
    <hyperlink r:id="rId146" ref="AW106"/>
    <hyperlink r:id="rId147" ref="F107"/>
    <hyperlink r:id="rId148" ref="T107"/>
    <hyperlink r:id="rId149" ref="AV107"/>
    <hyperlink r:id="rId150" ref="AW107"/>
    <hyperlink r:id="rId151" ref="AV108"/>
    <hyperlink r:id="rId152" ref="AW108"/>
    <hyperlink r:id="rId153" ref="F110"/>
    <hyperlink r:id="rId154" ref="T110"/>
    <hyperlink r:id="rId155" ref="AE110"/>
    <hyperlink r:id="rId156" ref="AF110"/>
    <hyperlink r:id="rId157" ref="AV110"/>
    <hyperlink r:id="rId158" ref="AW110"/>
    <hyperlink r:id="rId159" ref="BA110"/>
    <hyperlink r:id="rId160" ref="BB110"/>
    <hyperlink r:id="rId161" ref="AV113"/>
    <hyperlink r:id="rId162" ref="AW113"/>
    <hyperlink r:id="rId163" ref="AX113"/>
    <hyperlink r:id="rId164" ref="BB113"/>
    <hyperlink r:id="rId165" ref="BC113"/>
    <hyperlink r:id="rId166" ref="AV114"/>
    <hyperlink r:id="rId167" ref="AW114"/>
    <hyperlink r:id="rId168" ref="AV115"/>
    <hyperlink r:id="rId169" ref="AW115"/>
    <hyperlink r:id="rId170" ref="AV116"/>
    <hyperlink r:id="rId171" ref="AW116"/>
    <hyperlink r:id="rId172" ref="F117"/>
    <hyperlink r:id="rId173" ref="T117"/>
    <hyperlink r:id="rId174" ref="AV117"/>
    <hyperlink r:id="rId175" ref="AW117"/>
    <hyperlink r:id="rId176" ref="F118"/>
    <hyperlink r:id="rId177" ref="T118"/>
    <hyperlink r:id="rId178" ref="AW118"/>
    <hyperlink r:id="rId179" ref="F119"/>
    <hyperlink r:id="rId180" ref="T119"/>
    <hyperlink r:id="rId181" ref="AV119"/>
    <hyperlink r:id="rId182" ref="AW119"/>
    <hyperlink r:id="rId183" ref="F121"/>
    <hyperlink r:id="rId184" ref="T121"/>
    <hyperlink r:id="rId185" ref="AV121"/>
    <hyperlink r:id="rId186" ref="AW121"/>
    <hyperlink r:id="rId187" ref="AX121"/>
    <hyperlink r:id="rId188" ref="BA121"/>
    <hyperlink r:id="rId189" ref="BB121"/>
    <hyperlink r:id="rId190" ref="F122"/>
    <hyperlink r:id="rId191" ref="T122"/>
    <hyperlink r:id="rId192" ref="AV122"/>
    <hyperlink r:id="rId193" ref="AW122"/>
    <hyperlink r:id="rId194" ref="F126"/>
    <hyperlink r:id="rId195" ref="T126"/>
    <hyperlink r:id="rId196" ref="AV126"/>
    <hyperlink r:id="rId197" ref="AW126"/>
    <hyperlink r:id="rId198" ref="AV128"/>
    <hyperlink r:id="rId199" ref="AW128"/>
    <hyperlink r:id="rId200" ref="F132"/>
    <hyperlink r:id="rId201" ref="T132"/>
    <hyperlink r:id="rId202" ref="AU132"/>
    <hyperlink r:id="rId203" ref="AV132"/>
    <hyperlink r:id="rId204" ref="AW132"/>
    <hyperlink r:id="rId205" ref="AX132"/>
    <hyperlink r:id="rId206" ref="BB132"/>
    <hyperlink r:id="rId207" ref="AV135"/>
    <hyperlink r:id="rId208" ref="AW135"/>
    <hyperlink r:id="rId209" ref="AV137"/>
    <hyperlink r:id="rId210" ref="AW137"/>
    <hyperlink r:id="rId211" ref="AV139"/>
    <hyperlink r:id="rId212" ref="AW139"/>
    <hyperlink r:id="rId213" ref="AX139"/>
    <hyperlink r:id="rId214" ref="BA139"/>
    <hyperlink r:id="rId215" ref="BB139"/>
    <hyperlink r:id="rId216" ref="AV141"/>
    <hyperlink r:id="rId217" ref="AW141"/>
    <hyperlink r:id="rId218" ref="AV142"/>
    <hyperlink r:id="rId219" ref="AW142"/>
    <hyperlink r:id="rId220" ref="AX142"/>
    <hyperlink r:id="rId221" ref="AZ142"/>
    <hyperlink r:id="rId222" ref="BA142"/>
    <hyperlink r:id="rId223" ref="BB142"/>
    <hyperlink r:id="rId224" ref="AV143"/>
    <hyperlink r:id="rId225" ref="AW143"/>
    <hyperlink r:id="rId226" ref="AX143"/>
    <hyperlink r:id="rId227" ref="AZ143"/>
    <hyperlink r:id="rId228" ref="BA143"/>
    <hyperlink r:id="rId229" ref="BB143"/>
    <hyperlink r:id="rId230" ref="AV144"/>
    <hyperlink r:id="rId231" ref="AW144"/>
    <hyperlink r:id="rId232" ref="AV145"/>
    <hyperlink r:id="rId233" ref="AW145"/>
    <hyperlink r:id="rId234" ref="AX145"/>
    <hyperlink r:id="rId235" ref="BB145"/>
    <hyperlink r:id="rId236" ref="BC145"/>
    <hyperlink r:id="rId237" ref="F153"/>
    <hyperlink r:id="rId238" ref="T153"/>
    <hyperlink r:id="rId239" ref="AV153"/>
    <hyperlink r:id="rId240" ref="AW153"/>
    <hyperlink r:id="rId241" ref="AV156"/>
    <hyperlink r:id="rId242" ref="AW156"/>
    <hyperlink r:id="rId243" ref="F157"/>
    <hyperlink r:id="rId244" ref="T157"/>
    <hyperlink r:id="rId245" ref="AV157"/>
    <hyperlink r:id="rId246" ref="AW157"/>
    <hyperlink r:id="rId247" ref="AV158"/>
    <hyperlink r:id="rId248" ref="AW158"/>
    <hyperlink r:id="rId249" ref="AV164"/>
    <hyperlink r:id="rId250" ref="AW164"/>
    <hyperlink r:id="rId251" ref="AV166"/>
    <hyperlink r:id="rId252" ref="AW166"/>
    <hyperlink r:id="rId253" ref="AV167"/>
    <hyperlink r:id="rId254" ref="AW167"/>
    <hyperlink r:id="rId255" ref="AV169"/>
    <hyperlink r:id="rId256" ref="AW169"/>
    <hyperlink r:id="rId257" ref="AV170"/>
    <hyperlink r:id="rId258" ref="AW170"/>
    <hyperlink r:id="rId259" ref="F171"/>
    <hyperlink r:id="rId260" ref="T171"/>
    <hyperlink r:id="rId261" ref="AV171"/>
    <hyperlink r:id="rId262" ref="AW171"/>
    <hyperlink r:id="rId263" ref="AX171"/>
    <hyperlink r:id="rId264" ref="BA171"/>
    <hyperlink r:id="rId265" ref="BB171"/>
    <hyperlink r:id="rId266" ref="F172"/>
    <hyperlink r:id="rId267" ref="T172"/>
    <hyperlink r:id="rId268" ref="AV172"/>
    <hyperlink r:id="rId269" ref="AW172"/>
    <hyperlink r:id="rId270" ref="AX172"/>
    <hyperlink r:id="rId271" ref="BA172"/>
    <hyperlink r:id="rId272" ref="BB172"/>
    <hyperlink r:id="rId273" ref="F173"/>
    <hyperlink r:id="rId274" ref="T173"/>
    <hyperlink r:id="rId275" ref="AE173"/>
    <hyperlink r:id="rId276" ref="AF173"/>
    <hyperlink r:id="rId277" ref="AV173"/>
    <hyperlink r:id="rId278" ref="AW173"/>
    <hyperlink r:id="rId279" ref="F174"/>
    <hyperlink r:id="rId280" ref="T174"/>
    <hyperlink r:id="rId281" ref="AV174"/>
    <hyperlink r:id="rId282" ref="AW174"/>
    <hyperlink r:id="rId283" ref="AX174"/>
    <hyperlink r:id="rId284" ref="BB174"/>
    <hyperlink r:id="rId285" ref="AV176"/>
    <hyperlink r:id="rId286" ref="AW176"/>
    <hyperlink r:id="rId287" ref="AV177"/>
    <hyperlink r:id="rId288" ref="AW177"/>
    <hyperlink r:id="rId289" ref="F180"/>
    <hyperlink r:id="rId290" ref="T180"/>
    <hyperlink r:id="rId291" ref="AV180"/>
    <hyperlink r:id="rId292" ref="AW180"/>
    <hyperlink r:id="rId293" ref="F181"/>
    <hyperlink r:id="rId294" ref="T181"/>
    <hyperlink r:id="rId295" ref="AV181"/>
    <hyperlink r:id="rId296" ref="AW181"/>
    <hyperlink r:id="rId297" ref="F183"/>
    <hyperlink r:id="rId298" ref="T183"/>
    <hyperlink r:id="rId299" ref="AV183"/>
    <hyperlink r:id="rId300" ref="AW183"/>
    <hyperlink r:id="rId301" ref="AX183"/>
    <hyperlink r:id="rId302" ref="BA183"/>
    <hyperlink r:id="rId303" ref="BB183"/>
    <hyperlink r:id="rId304" ref="AV184"/>
    <hyperlink r:id="rId305" ref="AW184"/>
    <hyperlink r:id="rId306" ref="F185"/>
    <hyperlink r:id="rId307" ref="T185"/>
    <hyperlink r:id="rId308" ref="AW185"/>
    <hyperlink r:id="rId309" ref="AX185"/>
    <hyperlink r:id="rId310" ref="AY185"/>
    <hyperlink r:id="rId311" ref="BA185"/>
    <hyperlink r:id="rId312" ref="BB185"/>
    <hyperlink r:id="rId313" ref="BC185"/>
    <hyperlink r:id="rId314" ref="AV186"/>
    <hyperlink r:id="rId315" ref="AW186"/>
    <hyperlink r:id="rId316" ref="F188"/>
    <hyperlink r:id="rId317" ref="T188"/>
    <hyperlink r:id="rId318" ref="AE188"/>
    <hyperlink r:id="rId319" ref="AV188"/>
    <hyperlink r:id="rId320" ref="AW188"/>
    <hyperlink r:id="rId321" ref="AX188"/>
    <hyperlink r:id="rId322" ref="AZ188"/>
    <hyperlink r:id="rId323" ref="BA188"/>
    <hyperlink r:id="rId324" ref="BB188"/>
    <hyperlink r:id="rId325" ref="F191"/>
    <hyperlink r:id="rId326" ref="T191"/>
    <hyperlink r:id="rId327" ref="AV191"/>
    <hyperlink r:id="rId328" ref="AW191"/>
    <hyperlink r:id="rId329" ref="AV192"/>
    <hyperlink r:id="rId330" ref="AW192"/>
    <hyperlink r:id="rId331" ref="F193"/>
    <hyperlink r:id="rId332" ref="T193"/>
    <hyperlink r:id="rId333" ref="AV193"/>
    <hyperlink r:id="rId334" ref="AW193"/>
    <hyperlink r:id="rId335" ref="AX193"/>
    <hyperlink r:id="rId336" ref="BA193"/>
    <hyperlink r:id="rId337" ref="BB193"/>
    <hyperlink r:id="rId338" ref="AV196"/>
    <hyperlink r:id="rId339" ref="AW196"/>
    <hyperlink r:id="rId340" ref="AV197"/>
    <hyperlink r:id="rId341" ref="AW197"/>
    <hyperlink r:id="rId342" ref="F198"/>
    <hyperlink r:id="rId343" ref="T198"/>
    <hyperlink r:id="rId344" ref="AV198"/>
    <hyperlink r:id="rId345" ref="AW198"/>
    <hyperlink r:id="rId346" ref="AX198"/>
    <hyperlink r:id="rId347" ref="BA198"/>
    <hyperlink r:id="rId348" ref="BB198"/>
    <hyperlink r:id="rId349" ref="AV199"/>
    <hyperlink r:id="rId350" ref="AW199"/>
    <hyperlink r:id="rId351" ref="AX199"/>
    <hyperlink r:id="rId352" ref="BA199"/>
    <hyperlink r:id="rId353" ref="BB199"/>
    <hyperlink r:id="rId354" ref="AV200"/>
    <hyperlink r:id="rId355" ref="AW200"/>
    <hyperlink r:id="rId356" ref="AX200"/>
    <hyperlink r:id="rId357" ref="BA200"/>
    <hyperlink r:id="rId358" ref="BB200"/>
    <hyperlink r:id="rId359" ref="AV201"/>
    <hyperlink r:id="rId360" ref="AW201"/>
    <hyperlink r:id="rId361" ref="AV204"/>
    <hyperlink r:id="rId362" ref="AW204"/>
    <hyperlink r:id="rId363" ref="AV206"/>
    <hyperlink r:id="rId364" ref="AW206"/>
    <hyperlink r:id="rId365" ref="F208"/>
    <hyperlink r:id="rId366" ref="T208"/>
    <hyperlink r:id="rId367" ref="AV208"/>
    <hyperlink r:id="rId368" ref="AW208"/>
    <hyperlink r:id="rId369" ref="BA208"/>
    <hyperlink r:id="rId370" ref="BB208"/>
    <hyperlink r:id="rId371" ref="BC208"/>
    <hyperlink r:id="rId372" ref="AV209"/>
    <hyperlink r:id="rId373" ref="AW209"/>
    <hyperlink r:id="rId374" ref="AV213"/>
    <hyperlink r:id="rId375" ref="AW213"/>
    <hyperlink r:id="rId376" ref="F214"/>
    <hyperlink r:id="rId377" ref="T214"/>
    <hyperlink r:id="rId378" ref="AV214"/>
    <hyperlink r:id="rId379" ref="AW214"/>
    <hyperlink r:id="rId380" ref="AX214"/>
    <hyperlink r:id="rId381" ref="BA214"/>
    <hyperlink r:id="rId382" ref="BB214"/>
    <hyperlink r:id="rId383" ref="AV219"/>
    <hyperlink r:id="rId384" ref="AW219"/>
    <hyperlink r:id="rId385" ref="F220"/>
    <hyperlink r:id="rId386" ref="T220"/>
    <hyperlink r:id="rId387" ref="AV220"/>
    <hyperlink r:id="rId388" ref="AW220"/>
    <hyperlink r:id="rId389" ref="AV222"/>
    <hyperlink r:id="rId390" ref="AW222"/>
    <hyperlink r:id="rId391" ref="AV225"/>
    <hyperlink r:id="rId392" ref="AW225"/>
    <hyperlink r:id="rId393" ref="AV227"/>
    <hyperlink r:id="rId394" ref="AW227"/>
    <hyperlink r:id="rId395" ref="AV228"/>
    <hyperlink r:id="rId396" ref="AW228"/>
    <hyperlink r:id="rId397" ref="AV229"/>
    <hyperlink r:id="rId398" ref="AW229"/>
    <hyperlink r:id="rId399" ref="F230"/>
    <hyperlink r:id="rId400" ref="T230"/>
    <hyperlink r:id="rId401" ref="AE230"/>
    <hyperlink r:id="rId402" ref="AV230"/>
    <hyperlink r:id="rId403" ref="AW230"/>
    <hyperlink r:id="rId404" ref="AX230"/>
    <hyperlink r:id="rId405" ref="AY230"/>
    <hyperlink r:id="rId406" ref="BA230"/>
    <hyperlink r:id="rId407" ref="BB230"/>
    <hyperlink r:id="rId408" ref="AV231"/>
    <hyperlink r:id="rId409" ref="AW231"/>
    <hyperlink r:id="rId410" ref="AV234"/>
    <hyperlink r:id="rId411" ref="AW234"/>
    <hyperlink r:id="rId412" ref="AV235"/>
    <hyperlink r:id="rId413" ref="AW235"/>
    <hyperlink r:id="rId414" ref="AV236"/>
    <hyperlink r:id="rId415" ref="AW236"/>
    <hyperlink r:id="rId416" ref="AV240"/>
    <hyperlink r:id="rId417" ref="AW240"/>
    <hyperlink r:id="rId418" ref="AV243"/>
    <hyperlink r:id="rId419" ref="AW243"/>
    <hyperlink r:id="rId420" ref="F245"/>
    <hyperlink r:id="rId421" ref="T245"/>
    <hyperlink r:id="rId422" ref="AE245"/>
    <hyperlink r:id="rId423" ref="AF245"/>
    <hyperlink r:id="rId424" ref="AV245"/>
    <hyperlink r:id="rId425" ref="AW245"/>
    <hyperlink r:id="rId426" ref="F248"/>
    <hyperlink r:id="rId427" ref="T248"/>
    <hyperlink r:id="rId428" ref="AV248"/>
    <hyperlink r:id="rId429" ref="AW248"/>
    <hyperlink r:id="rId430" ref="AV249"/>
    <hyperlink r:id="rId431" ref="AW249"/>
    <hyperlink r:id="rId432" ref="AV250"/>
    <hyperlink r:id="rId433" ref="AW250"/>
    <hyperlink r:id="rId434" ref="F251"/>
    <hyperlink r:id="rId435" ref="T251"/>
    <hyperlink r:id="rId436" ref="AV251"/>
    <hyperlink r:id="rId437" ref="AW251"/>
    <hyperlink r:id="rId438" ref="AV252"/>
    <hyperlink r:id="rId439" ref="AW252"/>
    <hyperlink r:id="rId440" ref="AV256"/>
    <hyperlink r:id="rId441" ref="AW256"/>
    <hyperlink r:id="rId442" ref="AV258"/>
    <hyperlink r:id="rId443" ref="AW258"/>
    <hyperlink r:id="rId444" ref="F259"/>
    <hyperlink r:id="rId445" ref="T259"/>
    <hyperlink r:id="rId446" ref="AV259"/>
    <hyperlink r:id="rId447" ref="AW259"/>
    <hyperlink r:id="rId448" ref="AW260"/>
    <hyperlink r:id="rId449" ref="AV261"/>
    <hyperlink r:id="rId450" ref="AW261"/>
    <hyperlink r:id="rId451" ref="F262"/>
    <hyperlink r:id="rId452" ref="T262"/>
    <hyperlink r:id="rId453" ref="AV262"/>
    <hyperlink r:id="rId454" ref="AW262"/>
    <hyperlink r:id="rId455" ref="AV263"/>
    <hyperlink r:id="rId456" ref="AW263"/>
    <hyperlink r:id="rId457" ref="AV265"/>
    <hyperlink r:id="rId458" ref="AW265"/>
    <hyperlink r:id="rId459" ref="AV266"/>
    <hyperlink r:id="rId460" ref="AW266"/>
    <hyperlink r:id="rId461" ref="AX266"/>
    <hyperlink r:id="rId462" ref="AZ266"/>
    <hyperlink r:id="rId463" ref="BA266"/>
    <hyperlink r:id="rId464" ref="BB266"/>
    <hyperlink r:id="rId465" ref="F267"/>
    <hyperlink r:id="rId466" ref="T267"/>
    <hyperlink r:id="rId467" ref="AV267"/>
    <hyperlink r:id="rId468" ref="AW267"/>
    <hyperlink r:id="rId469" ref="AX267"/>
    <hyperlink r:id="rId470" ref="AZ267"/>
    <hyperlink r:id="rId471" ref="BA267"/>
    <hyperlink r:id="rId472" ref="BB267"/>
    <hyperlink r:id="rId473" ref="F268"/>
    <hyperlink r:id="rId474" ref="T268"/>
    <hyperlink r:id="rId475" ref="AV268"/>
    <hyperlink r:id="rId476" ref="AW268"/>
    <hyperlink r:id="rId477" ref="AX268"/>
    <hyperlink r:id="rId478" ref="AZ268"/>
    <hyperlink r:id="rId479" ref="BA268"/>
    <hyperlink r:id="rId480" ref="BB268"/>
    <hyperlink r:id="rId481" ref="AV270"/>
    <hyperlink r:id="rId482" ref="AW270"/>
    <hyperlink r:id="rId483" ref="F273"/>
    <hyperlink r:id="rId484" ref="T273"/>
    <hyperlink r:id="rId485" ref="AV273"/>
    <hyperlink r:id="rId486" ref="AW273"/>
    <hyperlink r:id="rId487" ref="F275"/>
    <hyperlink r:id="rId488" ref="T275"/>
    <hyperlink r:id="rId489" ref="AV275"/>
    <hyperlink r:id="rId490" ref="AW275"/>
    <hyperlink r:id="rId491" ref="AX275"/>
    <hyperlink r:id="rId492" ref="BA275"/>
    <hyperlink r:id="rId493" ref="BB275"/>
    <hyperlink r:id="rId494" ref="F277"/>
    <hyperlink r:id="rId495" ref="T277"/>
    <hyperlink r:id="rId496" ref="AV277"/>
    <hyperlink r:id="rId497" ref="AW277"/>
    <hyperlink r:id="rId498" ref="AX277"/>
    <hyperlink r:id="rId499" ref="BA277"/>
    <hyperlink r:id="rId500" ref="BB277"/>
    <hyperlink r:id="rId501" ref="AV279"/>
    <hyperlink r:id="rId502" ref="AW279"/>
    <hyperlink r:id="rId503" ref="AX279"/>
    <hyperlink r:id="rId504" ref="AY279"/>
    <hyperlink r:id="rId505" ref="F280"/>
    <hyperlink r:id="rId506" ref="T280"/>
    <hyperlink r:id="rId507" ref="AV280"/>
    <hyperlink r:id="rId508" ref="AW280"/>
    <hyperlink r:id="rId509" ref="F281"/>
    <hyperlink r:id="rId510" ref="T281"/>
    <hyperlink r:id="rId511" ref="AV281"/>
    <hyperlink r:id="rId512" ref="AW281"/>
    <hyperlink r:id="rId513" ref="AV282"/>
    <hyperlink r:id="rId514" ref="AW282"/>
    <hyperlink r:id="rId515" ref="AV284"/>
    <hyperlink r:id="rId516" ref="AW284"/>
    <hyperlink r:id="rId517" ref="AV289"/>
    <hyperlink r:id="rId518" ref="AW289"/>
    <hyperlink r:id="rId519" ref="AV290"/>
    <hyperlink r:id="rId520" ref="AW290"/>
    <hyperlink r:id="rId521" ref="AV292"/>
    <hyperlink r:id="rId522" ref="AW292"/>
    <hyperlink r:id="rId523" ref="AX292"/>
    <hyperlink r:id="rId524" ref="AV293"/>
    <hyperlink r:id="rId525" ref="AW293"/>
    <hyperlink r:id="rId526" ref="AV295"/>
    <hyperlink r:id="rId527" ref="AW295"/>
    <hyperlink r:id="rId528" ref="AV297"/>
    <hyperlink r:id="rId529" ref="AW297"/>
    <hyperlink r:id="rId530" ref="AV301"/>
    <hyperlink r:id="rId531" ref="AW301"/>
    <hyperlink r:id="rId532" ref="AV302"/>
    <hyperlink r:id="rId533" ref="AW302"/>
    <hyperlink r:id="rId534" ref="F303"/>
    <hyperlink r:id="rId535" ref="T303"/>
    <hyperlink r:id="rId536" ref="AV303"/>
    <hyperlink r:id="rId537" ref="AW303"/>
    <hyperlink r:id="rId538" ref="AX303"/>
    <hyperlink r:id="rId539" ref="AZ303"/>
    <hyperlink r:id="rId540" ref="BA303"/>
    <hyperlink r:id="rId541" ref="BB303"/>
    <hyperlink r:id="rId542" ref="F304"/>
    <hyperlink r:id="rId543" ref="T304"/>
    <hyperlink r:id="rId544" ref="AV304"/>
    <hyperlink r:id="rId545" ref="AW304"/>
    <hyperlink r:id="rId546" ref="AV306"/>
    <hyperlink r:id="rId547" ref="AW306"/>
    <hyperlink r:id="rId548" ref="F312"/>
    <hyperlink r:id="rId549" ref="T312"/>
    <hyperlink r:id="rId550" ref="AV312"/>
    <hyperlink r:id="rId551" ref="AW312"/>
    <hyperlink r:id="rId552" ref="AX312"/>
    <hyperlink r:id="rId553" ref="AY312"/>
    <hyperlink r:id="rId554" ref="BA312"/>
    <hyperlink r:id="rId555" ref="BB312"/>
    <hyperlink r:id="rId556" ref="AV314"/>
    <hyperlink r:id="rId557" ref="AW314"/>
    <hyperlink r:id="rId558" ref="AX314"/>
    <hyperlink r:id="rId559" ref="BB314"/>
    <hyperlink r:id="rId560" ref="AV315"/>
    <hyperlink r:id="rId561" ref="AW315"/>
    <hyperlink r:id="rId562" ref="AX315"/>
    <hyperlink r:id="rId563" ref="BA315"/>
    <hyperlink r:id="rId564" ref="BB315"/>
    <hyperlink r:id="rId565" ref="AV319"/>
    <hyperlink r:id="rId566" ref="AW319"/>
    <hyperlink r:id="rId567" ref="AV320"/>
    <hyperlink r:id="rId568" ref="AW320"/>
    <hyperlink r:id="rId569" ref="AV328"/>
    <hyperlink r:id="rId570" ref="AW328"/>
    <hyperlink r:id="rId571" ref="F329"/>
    <hyperlink r:id="rId572" ref="T329"/>
    <hyperlink r:id="rId573" ref="AV329"/>
    <hyperlink r:id="rId574" ref="AW329"/>
    <hyperlink r:id="rId575" ref="AX329"/>
    <hyperlink r:id="rId576" ref="AZ329"/>
    <hyperlink r:id="rId577" ref="BA329"/>
    <hyperlink r:id="rId578" ref="BB329"/>
    <hyperlink r:id="rId579" ref="AV330"/>
    <hyperlink r:id="rId580" ref="AW330"/>
    <hyperlink r:id="rId581" ref="AV331"/>
    <hyperlink r:id="rId582" ref="AW331"/>
    <hyperlink r:id="rId583" ref="AV342"/>
    <hyperlink r:id="rId584" ref="AW342"/>
    <hyperlink r:id="rId585" ref="AV346"/>
    <hyperlink r:id="rId586" ref="AW346"/>
    <hyperlink r:id="rId587" ref="AV347"/>
    <hyperlink r:id="rId588" ref="AW347"/>
    <hyperlink r:id="rId589" ref="AX347"/>
    <hyperlink r:id="rId590" ref="AZ347"/>
    <hyperlink r:id="rId591" ref="BA347"/>
    <hyperlink r:id="rId592" ref="BB347"/>
    <hyperlink r:id="rId593" ref="AV351"/>
    <hyperlink r:id="rId594" ref="AW351"/>
    <hyperlink r:id="rId595" ref="AV353"/>
    <hyperlink r:id="rId596" ref="AW353"/>
    <hyperlink r:id="rId597" ref="AX353"/>
    <hyperlink r:id="rId598" ref="AY353"/>
    <hyperlink r:id="rId599" ref="BA353"/>
    <hyperlink r:id="rId600" ref="BB353"/>
    <hyperlink r:id="rId601" location="swimmingforourchildren.xlsx" ref="F354"/>
    <hyperlink r:id="rId602" ref="T354"/>
    <hyperlink r:id="rId603" ref="AV354"/>
    <hyperlink r:id="rId604" ref="AW354"/>
    <hyperlink r:id="rId605" ref="BA354"/>
    <hyperlink r:id="rId606" ref="BB354"/>
    <hyperlink r:id="rId607" ref="BC354"/>
    <hyperlink r:id="rId608" ref="AV355"/>
    <hyperlink r:id="rId609" ref="AW355"/>
    <hyperlink r:id="rId610" ref="AV356"/>
    <hyperlink r:id="rId611" ref="AW356"/>
    <hyperlink r:id="rId612" ref="AV357"/>
    <hyperlink r:id="rId613" ref="AW357"/>
    <hyperlink r:id="rId614" ref="AV358"/>
    <hyperlink r:id="rId615" ref="AW358"/>
    <hyperlink r:id="rId616" ref="F359"/>
    <hyperlink r:id="rId617" ref="T359"/>
    <hyperlink r:id="rId618" ref="AW359"/>
    <hyperlink r:id="rId619" ref="AV360"/>
    <hyperlink r:id="rId620" ref="AW360"/>
    <hyperlink r:id="rId621" ref="AX360"/>
    <hyperlink r:id="rId622" ref="BB360"/>
    <hyperlink r:id="rId623" ref="BC360"/>
    <hyperlink r:id="rId624" ref="AV361"/>
    <hyperlink r:id="rId625" ref="AW361"/>
    <hyperlink r:id="rId626" ref="AX361"/>
    <hyperlink r:id="rId627" ref="BB361"/>
    <hyperlink r:id="rId628" ref="BC361"/>
    <hyperlink r:id="rId629" ref="F363"/>
    <hyperlink r:id="rId630" ref="T363"/>
    <hyperlink r:id="rId631" ref="AV363"/>
    <hyperlink r:id="rId632" ref="AW363"/>
    <hyperlink r:id="rId633" ref="AX363"/>
    <hyperlink r:id="rId634" ref="BB363"/>
    <hyperlink r:id="rId635" ref="BC363"/>
    <hyperlink r:id="rId636" ref="F364"/>
    <hyperlink r:id="rId637" ref="T364"/>
    <hyperlink r:id="rId638" ref="AV364"/>
    <hyperlink r:id="rId639" ref="AW364"/>
    <hyperlink r:id="rId640" ref="AX364"/>
    <hyperlink r:id="rId641" ref="AZ364"/>
    <hyperlink r:id="rId642" ref="BA364"/>
    <hyperlink r:id="rId643" ref="BB364"/>
    <hyperlink r:id="rId644" ref="AF365"/>
    <hyperlink r:id="rId645" ref="AV365"/>
    <hyperlink r:id="rId646" ref="AW365"/>
    <hyperlink r:id="rId647" ref="AX365"/>
    <hyperlink r:id="rId648" ref="AY365"/>
    <hyperlink r:id="rId649" ref="BA365"/>
    <hyperlink r:id="rId650" ref="BB365"/>
    <hyperlink r:id="rId651" ref="AV367"/>
    <hyperlink r:id="rId652" ref="AW367"/>
    <hyperlink r:id="rId653" ref="F368"/>
    <hyperlink r:id="rId654" ref="T368"/>
    <hyperlink r:id="rId655" ref="AF368"/>
    <hyperlink r:id="rId656" ref="AV368"/>
    <hyperlink r:id="rId657" ref="AW368"/>
    <hyperlink r:id="rId658" ref="AV370"/>
    <hyperlink r:id="rId659" ref="AW370"/>
    <hyperlink r:id="rId660" ref="AV372"/>
    <hyperlink r:id="rId661" ref="AW372"/>
    <hyperlink r:id="rId662" ref="AV373"/>
    <hyperlink r:id="rId663" ref="AW373"/>
    <hyperlink r:id="rId664" ref="F381"/>
    <hyperlink r:id="rId665" ref="T381"/>
    <hyperlink r:id="rId666" ref="AW381"/>
    <hyperlink r:id="rId667" ref="AV382"/>
    <hyperlink r:id="rId668" ref="AW382"/>
    <hyperlink r:id="rId669" ref="AX382"/>
    <hyperlink r:id="rId670" ref="BB382"/>
    <hyperlink r:id="rId671" ref="F385"/>
    <hyperlink r:id="rId672" ref="T385"/>
    <hyperlink r:id="rId673" ref="AV385"/>
    <hyperlink r:id="rId674" ref="AW385"/>
    <hyperlink r:id="rId675" ref="AX385"/>
    <hyperlink r:id="rId676" ref="BB385"/>
    <hyperlink r:id="rId677" ref="AV386"/>
    <hyperlink r:id="rId678" ref="AW386"/>
    <hyperlink r:id="rId679" ref="F390"/>
    <hyperlink r:id="rId680" ref="T390"/>
    <hyperlink r:id="rId681" ref="AV390"/>
    <hyperlink r:id="rId682" ref="AW390"/>
    <hyperlink r:id="rId683" ref="AV392"/>
    <hyperlink r:id="rId684" ref="AW392"/>
    <hyperlink r:id="rId685" ref="F394"/>
    <hyperlink r:id="rId686" ref="T394"/>
    <hyperlink r:id="rId687" ref="AV394"/>
    <hyperlink r:id="rId688" ref="AW394"/>
    <hyperlink r:id="rId689" ref="AX394"/>
    <hyperlink r:id="rId690" ref="BA394"/>
    <hyperlink r:id="rId691" ref="BB394"/>
    <hyperlink r:id="rId692" ref="AV396"/>
    <hyperlink r:id="rId693" ref="AW396"/>
    <hyperlink r:id="rId694" ref="F400"/>
    <hyperlink r:id="rId695" ref="T400"/>
    <hyperlink r:id="rId696" ref="AV400"/>
    <hyperlink r:id="rId697" ref="AW400"/>
    <hyperlink r:id="rId698" ref="AV404"/>
    <hyperlink r:id="rId699" ref="AW404"/>
    <hyperlink r:id="rId700" ref="AV405"/>
    <hyperlink r:id="rId701" ref="AW405"/>
    <hyperlink r:id="rId702" ref="AV408"/>
    <hyperlink r:id="rId703" ref="AW408"/>
    <hyperlink r:id="rId704" ref="AV410"/>
    <hyperlink r:id="rId705" ref="AW410"/>
    <hyperlink r:id="rId706" ref="AV411"/>
    <hyperlink r:id="rId707" ref="AW411"/>
    <hyperlink r:id="rId708" ref="AV413"/>
    <hyperlink r:id="rId709" ref="AW413"/>
    <hyperlink r:id="rId710" ref="AX413"/>
    <hyperlink r:id="rId711" ref="BA413"/>
    <hyperlink r:id="rId712" ref="BB413"/>
    <hyperlink r:id="rId713" ref="BC413"/>
    <hyperlink r:id="rId714" ref="AV414"/>
    <hyperlink r:id="rId715" ref="AW414"/>
    <hyperlink r:id="rId716" ref="F415"/>
    <hyperlink r:id="rId717" ref="T415"/>
    <hyperlink r:id="rId718" ref="AF415"/>
    <hyperlink r:id="rId719" ref="AV415"/>
    <hyperlink r:id="rId720" ref="AW415"/>
    <hyperlink r:id="rId721" ref="F418"/>
    <hyperlink r:id="rId722" ref="T418"/>
    <hyperlink r:id="rId723" ref="AV418"/>
    <hyperlink r:id="rId724" ref="AW418"/>
    <hyperlink r:id="rId725" ref="AX418"/>
    <hyperlink r:id="rId726" ref="AZ418"/>
    <hyperlink r:id="rId727" ref="BA418"/>
    <hyperlink r:id="rId728" ref="BB418"/>
    <hyperlink r:id="rId729" ref="F419"/>
    <hyperlink r:id="rId730" ref="T419"/>
    <hyperlink r:id="rId731" ref="AW419"/>
    <hyperlink r:id="rId732" ref="AX419"/>
    <hyperlink r:id="rId733" ref="AZ419"/>
    <hyperlink r:id="rId734" ref="BA419"/>
    <hyperlink r:id="rId735" ref="BB419"/>
    <hyperlink r:id="rId736" ref="F420"/>
    <hyperlink r:id="rId737" ref="T420"/>
    <hyperlink r:id="rId738" ref="AV420"/>
    <hyperlink r:id="rId739" ref="AW420"/>
    <hyperlink r:id="rId740" ref="AX420"/>
    <hyperlink r:id="rId741" ref="AY420"/>
    <hyperlink r:id="rId742" ref="BA420"/>
    <hyperlink r:id="rId743" ref="BB420"/>
    <hyperlink r:id="rId744" ref="BC420"/>
    <hyperlink r:id="rId745" ref="AV423"/>
    <hyperlink r:id="rId746" ref="AW423"/>
    <hyperlink r:id="rId747" ref="AV426"/>
    <hyperlink r:id="rId748" ref="AW426"/>
    <hyperlink r:id="rId749" ref="AV430"/>
    <hyperlink r:id="rId750" ref="AW430"/>
    <hyperlink r:id="rId751" ref="F432"/>
    <hyperlink r:id="rId752" ref="T432"/>
    <hyperlink r:id="rId753" ref="AV432"/>
    <hyperlink r:id="rId754" ref="AW432"/>
    <hyperlink r:id="rId755" ref="AV433"/>
    <hyperlink r:id="rId756" ref="AW433"/>
    <hyperlink r:id="rId757" ref="F441"/>
    <hyperlink r:id="rId758" ref="T441"/>
    <hyperlink r:id="rId759" ref="AV441"/>
    <hyperlink r:id="rId760" ref="AW441"/>
    <hyperlink r:id="rId761" ref="F442"/>
    <hyperlink r:id="rId762" ref="T442"/>
    <hyperlink r:id="rId763" ref="AV442"/>
    <hyperlink r:id="rId764" ref="AW442"/>
    <hyperlink r:id="rId765" ref="AV444"/>
    <hyperlink r:id="rId766" ref="AW444"/>
    <hyperlink r:id="rId767" ref="F447"/>
    <hyperlink r:id="rId768" ref="T447"/>
    <hyperlink r:id="rId769" ref="AV447"/>
    <hyperlink r:id="rId770" ref="AW447"/>
    <hyperlink r:id="rId771" ref="AX447"/>
    <hyperlink r:id="rId772" ref="BB447"/>
    <hyperlink r:id="rId773" ref="BC447"/>
    <hyperlink r:id="rId774" ref="AV452"/>
    <hyperlink r:id="rId775" ref="AW452"/>
    <hyperlink r:id="rId776" ref="AV454"/>
    <hyperlink r:id="rId777" ref="AW454"/>
    <hyperlink r:id="rId778" ref="AV455"/>
    <hyperlink r:id="rId779" ref="AW455"/>
    <hyperlink r:id="rId780" ref="F457"/>
    <hyperlink r:id="rId781" ref="T457"/>
    <hyperlink r:id="rId782" ref="AV457"/>
    <hyperlink r:id="rId783" ref="AW457"/>
    <hyperlink r:id="rId784" ref="F458"/>
    <hyperlink r:id="rId785" ref="T458"/>
    <hyperlink r:id="rId786" ref="AV458"/>
    <hyperlink r:id="rId787" ref="AW458"/>
    <hyperlink r:id="rId788" ref="AX458"/>
    <hyperlink r:id="rId789" ref="BA458"/>
    <hyperlink r:id="rId790" ref="BB458"/>
    <hyperlink r:id="rId791" ref="AV460"/>
    <hyperlink r:id="rId792" ref="AW460"/>
    <hyperlink r:id="rId793" ref="AV463"/>
    <hyperlink r:id="rId794" ref="AW463"/>
    <hyperlink r:id="rId795" ref="BA463"/>
    <hyperlink r:id="rId796" ref="BB463"/>
    <hyperlink r:id="rId797" ref="BC463"/>
    <hyperlink r:id="rId798" ref="F465"/>
    <hyperlink r:id="rId799" ref="T465"/>
    <hyperlink r:id="rId800" ref="AV465"/>
    <hyperlink r:id="rId801" ref="AW465"/>
    <hyperlink r:id="rId802" ref="AV467"/>
    <hyperlink r:id="rId803" ref="AW467"/>
    <hyperlink r:id="rId804" ref="AV468"/>
    <hyperlink r:id="rId805" ref="AW468"/>
    <hyperlink r:id="rId806" ref="F470"/>
    <hyperlink r:id="rId807" ref="T470"/>
    <hyperlink r:id="rId808" ref="AV470"/>
    <hyperlink r:id="rId809" ref="AW470"/>
    <hyperlink r:id="rId810" ref="AX470"/>
    <hyperlink r:id="rId811" ref="AZ470"/>
    <hyperlink r:id="rId812" ref="BA470"/>
    <hyperlink r:id="rId813" ref="BB470"/>
    <hyperlink r:id="rId814" ref="AV471"/>
    <hyperlink r:id="rId815" ref="AW471"/>
    <hyperlink r:id="rId816" ref="AV472"/>
    <hyperlink r:id="rId817" ref="AW472"/>
    <hyperlink r:id="rId818" ref="F473"/>
    <hyperlink r:id="rId819" ref="T473"/>
    <hyperlink r:id="rId820" ref="AV473"/>
    <hyperlink r:id="rId821" ref="AW473"/>
    <hyperlink r:id="rId822" ref="AX473"/>
    <hyperlink r:id="rId823" ref="BA473"/>
    <hyperlink r:id="rId824" ref="BB473"/>
    <hyperlink r:id="rId825" ref="AV477"/>
    <hyperlink r:id="rId826" ref="AW477"/>
    <hyperlink r:id="rId827" ref="AV479"/>
    <hyperlink r:id="rId828" ref="AW479"/>
    <hyperlink r:id="rId829" ref="AV482"/>
    <hyperlink r:id="rId830" ref="AW482"/>
    <hyperlink r:id="rId831" ref="AV483"/>
    <hyperlink r:id="rId832" ref="AW483"/>
    <hyperlink r:id="rId833" ref="AX483"/>
    <hyperlink r:id="rId834" ref="BB483"/>
    <hyperlink r:id="rId835" ref="AV484"/>
    <hyperlink r:id="rId836" ref="AW484"/>
    <hyperlink r:id="rId837" ref="AV485"/>
    <hyperlink r:id="rId838" ref="AW485"/>
    <hyperlink r:id="rId839" ref="AV486"/>
    <hyperlink r:id="rId840" ref="AW486"/>
    <hyperlink r:id="rId841" ref="AV487"/>
    <hyperlink r:id="rId842" ref="AW487"/>
    <hyperlink r:id="rId843" ref="AV490"/>
    <hyperlink r:id="rId844" ref="AW490"/>
    <hyperlink r:id="rId845" ref="AV498"/>
    <hyperlink r:id="rId846" ref="AW498"/>
    <hyperlink r:id="rId847" ref="AV499"/>
    <hyperlink r:id="rId848" ref="AW499"/>
    <hyperlink r:id="rId849" ref="AV500"/>
    <hyperlink r:id="rId850" ref="AW500"/>
    <hyperlink r:id="rId851" ref="F502"/>
    <hyperlink r:id="rId852" ref="T502"/>
    <hyperlink r:id="rId853" ref="AV502"/>
    <hyperlink r:id="rId854" ref="AW502"/>
    <hyperlink r:id="rId855" ref="AV503"/>
    <hyperlink r:id="rId856" ref="AW503"/>
    <hyperlink r:id="rId857" ref="AV504"/>
    <hyperlink r:id="rId858" ref="AW504"/>
    <hyperlink r:id="rId859" ref="AV506"/>
    <hyperlink r:id="rId860" ref="AW506"/>
    <hyperlink r:id="rId861" ref="F508"/>
    <hyperlink r:id="rId862" ref="T508"/>
    <hyperlink r:id="rId863" ref="AW508"/>
    <hyperlink r:id="rId864" ref="AW509"/>
    <hyperlink r:id="rId865" ref="AV512"/>
    <hyperlink r:id="rId866" ref="AW512"/>
    <hyperlink r:id="rId867" ref="F513"/>
    <hyperlink r:id="rId868" ref="T513"/>
    <hyperlink r:id="rId869" ref="AV513"/>
    <hyperlink r:id="rId870" ref="AW513"/>
    <hyperlink r:id="rId871" ref="AX513"/>
    <hyperlink r:id="rId872" ref="BA513"/>
    <hyperlink r:id="rId873" ref="BB513"/>
    <hyperlink r:id="rId874" ref="AV514"/>
    <hyperlink r:id="rId875" ref="AW514"/>
    <hyperlink r:id="rId876" ref="AX514"/>
    <hyperlink r:id="rId877" ref="BA514"/>
    <hyperlink r:id="rId878" ref="BB514"/>
    <hyperlink r:id="rId879" ref="AV516"/>
    <hyperlink r:id="rId880" ref="AW516"/>
    <hyperlink r:id="rId881" ref="AV517"/>
    <hyperlink r:id="rId882" ref="AW517"/>
    <hyperlink r:id="rId883" ref="AV519"/>
    <hyperlink r:id="rId884" ref="AW519"/>
    <hyperlink r:id="rId885" ref="AV520"/>
    <hyperlink r:id="rId886" ref="AW520"/>
    <hyperlink r:id="rId887" ref="AV522"/>
    <hyperlink r:id="rId888" ref="AW522"/>
    <hyperlink r:id="rId889" ref="AV524"/>
    <hyperlink r:id="rId890" ref="AW524"/>
    <hyperlink r:id="rId891" ref="F530"/>
    <hyperlink r:id="rId892" ref="T530"/>
    <hyperlink r:id="rId893" ref="AV530"/>
    <hyperlink r:id="rId894" ref="AW530"/>
    <hyperlink r:id="rId895" ref="AV533"/>
    <hyperlink r:id="rId896" ref="AW533"/>
    <hyperlink r:id="rId897" ref="AV534"/>
    <hyperlink r:id="rId898" ref="AW534"/>
    <hyperlink r:id="rId899" ref="AV541"/>
    <hyperlink r:id="rId900" ref="AW541"/>
    <hyperlink r:id="rId901" ref="BA541"/>
    <hyperlink r:id="rId902" ref="BB541"/>
    <hyperlink r:id="rId903" ref="BC541"/>
    <hyperlink r:id="rId904" ref="AV542"/>
    <hyperlink r:id="rId905" ref="AW542"/>
    <hyperlink r:id="rId906" ref="AV543"/>
    <hyperlink r:id="rId907" ref="AW543"/>
    <hyperlink r:id="rId908" ref="F545"/>
    <hyperlink r:id="rId909" ref="T545"/>
    <hyperlink r:id="rId910" ref="AV545"/>
    <hyperlink r:id="rId911" ref="AW545"/>
    <hyperlink r:id="rId912" ref="C546"/>
    <hyperlink r:id="rId913" ref="AV546"/>
    <hyperlink r:id="rId914" ref="AW546"/>
    <hyperlink r:id="rId915" ref="AV547"/>
    <hyperlink r:id="rId916" ref="AW547"/>
    <hyperlink r:id="rId917" ref="AV550"/>
    <hyperlink r:id="rId918" ref="AW550"/>
    <hyperlink r:id="rId919" ref="AV552"/>
    <hyperlink r:id="rId920" ref="AW552"/>
    <hyperlink r:id="rId921" ref="AV554"/>
    <hyperlink r:id="rId922" ref="AW554"/>
    <hyperlink r:id="rId923" ref="AE556"/>
    <hyperlink r:id="rId924" ref="AF556"/>
    <hyperlink r:id="rId925" ref="AV556"/>
    <hyperlink r:id="rId926" ref="AW556"/>
    <hyperlink r:id="rId927" ref="AV562"/>
    <hyperlink r:id="rId928" ref="AW562"/>
    <hyperlink r:id="rId929" ref="AV564"/>
    <hyperlink r:id="rId930" ref="AW564"/>
    <hyperlink r:id="rId931" ref="AV567"/>
    <hyperlink r:id="rId932" ref="AW567"/>
    <hyperlink r:id="rId933" ref="AX567"/>
    <hyperlink r:id="rId934" ref="BA567"/>
    <hyperlink r:id="rId935" ref="BB567"/>
    <hyperlink r:id="rId936" ref="F569"/>
    <hyperlink r:id="rId937" ref="T569"/>
    <hyperlink r:id="rId938" ref="AV569"/>
    <hyperlink r:id="rId939" ref="AW569"/>
    <hyperlink r:id="rId940" ref="AX569"/>
    <hyperlink r:id="rId941" ref="BA569"/>
    <hyperlink r:id="rId942" ref="BB569"/>
    <hyperlink r:id="rId943" ref="AV571"/>
    <hyperlink r:id="rId944" ref="AW571"/>
    <hyperlink r:id="rId945" ref="AV573"/>
    <hyperlink r:id="rId946" ref="AW573"/>
    <hyperlink r:id="rId947" ref="AV574"/>
    <hyperlink r:id="rId948" ref="AW574"/>
    <hyperlink r:id="rId949" ref="AV577"/>
    <hyperlink r:id="rId950" ref="AW577"/>
    <hyperlink r:id="rId951" ref="AV580"/>
    <hyperlink r:id="rId952" ref="AW580"/>
    <hyperlink r:id="rId953" ref="F582"/>
    <hyperlink r:id="rId954" ref="T582"/>
    <hyperlink r:id="rId955" ref="AV582"/>
    <hyperlink r:id="rId956" ref="AW582"/>
    <hyperlink r:id="rId957" ref="AV587"/>
    <hyperlink r:id="rId958" ref="AW587"/>
    <hyperlink r:id="rId959" ref="F589"/>
    <hyperlink r:id="rId960" ref="T589"/>
    <hyperlink r:id="rId961" ref="AV589"/>
    <hyperlink r:id="rId962" ref="AW589"/>
    <hyperlink r:id="rId963" ref="AV590"/>
    <hyperlink r:id="rId964" ref="AW590"/>
    <hyperlink r:id="rId965" ref="AV591"/>
    <hyperlink r:id="rId966" ref="AW591"/>
    <hyperlink r:id="rId967" ref="AV592"/>
    <hyperlink r:id="rId968" ref="AW592"/>
    <hyperlink r:id="rId969" ref="AV594"/>
    <hyperlink r:id="rId970" ref="AW594"/>
    <hyperlink r:id="rId971" ref="F600"/>
    <hyperlink r:id="rId972" ref="T600"/>
    <hyperlink r:id="rId973" ref="AV600"/>
    <hyperlink r:id="rId974" ref="AW600"/>
    <hyperlink r:id="rId975" ref="BA600"/>
    <hyperlink r:id="rId976" ref="BB600"/>
    <hyperlink r:id="rId977" ref="BC600"/>
    <hyperlink r:id="rId978" ref="AV601"/>
    <hyperlink r:id="rId979" ref="AW601"/>
    <hyperlink r:id="rId980" ref="BA601"/>
    <hyperlink r:id="rId981" ref="BB601"/>
    <hyperlink r:id="rId982" ref="BC601"/>
    <hyperlink r:id="rId983" ref="AV602"/>
    <hyperlink r:id="rId984" ref="AW602"/>
    <hyperlink r:id="rId985" ref="AV603"/>
    <hyperlink r:id="rId986" ref="AW603"/>
    <hyperlink r:id="rId987" ref="AV604"/>
    <hyperlink r:id="rId988" ref="AW604"/>
    <hyperlink r:id="rId989" ref="AV612"/>
    <hyperlink r:id="rId990" ref="AW612"/>
    <hyperlink r:id="rId991" ref="F613"/>
    <hyperlink r:id="rId992" ref="T613"/>
    <hyperlink r:id="rId993" ref="AV613"/>
    <hyperlink r:id="rId994" ref="AW613"/>
    <hyperlink r:id="rId995" ref="AV616"/>
    <hyperlink r:id="rId996" ref="AW616"/>
    <hyperlink r:id="rId997" ref="AX616"/>
    <hyperlink r:id="rId998" ref="BA616"/>
    <hyperlink r:id="rId999" ref="BB616"/>
    <hyperlink r:id="rId1000" ref="F618"/>
    <hyperlink r:id="rId1001" ref="T618"/>
    <hyperlink r:id="rId1002" ref="AE618"/>
    <hyperlink r:id="rId1003" ref="AF618"/>
    <hyperlink r:id="rId1004" ref="AV618"/>
    <hyperlink r:id="rId1005" ref="AW618"/>
    <hyperlink r:id="rId1006" ref="AX618"/>
    <hyperlink r:id="rId1007" ref="BA618"/>
    <hyperlink r:id="rId1008" ref="BB618"/>
    <hyperlink r:id="rId1009" ref="AV619"/>
    <hyperlink r:id="rId1010" ref="AW619"/>
    <hyperlink r:id="rId1011" ref="F620"/>
    <hyperlink r:id="rId1012" ref="T620"/>
    <hyperlink r:id="rId1013" ref="AV620"/>
    <hyperlink r:id="rId1014" ref="AW620"/>
    <hyperlink r:id="rId1015" ref="AX620"/>
    <hyperlink r:id="rId1016" ref="BA620"/>
    <hyperlink r:id="rId1017" ref="BB620"/>
    <hyperlink r:id="rId1018" ref="F622"/>
    <hyperlink r:id="rId1019" ref="T622"/>
    <hyperlink r:id="rId1020" ref="AV622"/>
    <hyperlink r:id="rId1021" ref="AW622"/>
    <hyperlink r:id="rId1022" ref="AX622"/>
    <hyperlink r:id="rId1023" ref="BA622"/>
    <hyperlink r:id="rId1024" ref="BB622"/>
    <hyperlink r:id="rId1025" ref="F624"/>
    <hyperlink r:id="rId1026" ref="T624"/>
    <hyperlink r:id="rId1027" location="038;feature=youtu.be" ref="AU624"/>
    <hyperlink r:id="rId1028" ref="AV624"/>
    <hyperlink r:id="rId1029" ref="AW624"/>
    <hyperlink r:id="rId1030" ref="AX624"/>
    <hyperlink r:id="rId1031" ref="AZ624"/>
    <hyperlink r:id="rId1032" ref="BA624"/>
    <hyperlink r:id="rId1033" ref="BB624"/>
    <hyperlink r:id="rId1034" ref="AV625"/>
    <hyperlink r:id="rId1035" ref="AW625"/>
    <hyperlink r:id="rId1036" ref="AV628"/>
    <hyperlink r:id="rId1037" ref="AW628"/>
    <hyperlink r:id="rId1038" ref="F630"/>
    <hyperlink r:id="rId1039" ref="T630"/>
    <hyperlink r:id="rId1040" ref="AV630"/>
    <hyperlink r:id="rId1041" ref="AW630"/>
    <hyperlink r:id="rId1042" ref="AX630"/>
    <hyperlink r:id="rId1043" ref="AY630"/>
    <hyperlink r:id="rId1044" ref="BA630"/>
    <hyperlink r:id="rId1045" ref="BB630"/>
    <hyperlink r:id="rId1046" ref="AV632"/>
    <hyperlink r:id="rId1047" ref="AW632"/>
    <hyperlink r:id="rId1048" ref="F638"/>
    <hyperlink r:id="rId1049" ref="T638"/>
    <hyperlink r:id="rId1050" ref="AE638"/>
    <hyperlink r:id="rId1051" ref="AF638"/>
    <hyperlink r:id="rId1052" ref="AV638"/>
    <hyperlink r:id="rId1053" ref="AW638"/>
    <hyperlink r:id="rId1054" ref="F639"/>
    <hyperlink r:id="rId1055" ref="T639"/>
    <hyperlink r:id="rId1056" ref="AW639"/>
    <hyperlink r:id="rId1057" ref="AV640"/>
    <hyperlink r:id="rId1058" ref="AW640"/>
    <hyperlink r:id="rId1059" ref="AV641"/>
    <hyperlink r:id="rId1060" ref="AW641"/>
    <hyperlink r:id="rId1061" ref="AV642"/>
    <hyperlink r:id="rId1062" ref="AW642"/>
    <hyperlink r:id="rId1063" ref="AV643"/>
    <hyperlink r:id="rId1064" ref="AW643"/>
    <hyperlink r:id="rId1065" ref="AV645"/>
    <hyperlink r:id="rId1066" ref="AW645"/>
    <hyperlink r:id="rId1067" ref="AV649"/>
    <hyperlink r:id="rId1068" ref="AW649"/>
    <hyperlink r:id="rId1069" ref="AV651"/>
    <hyperlink r:id="rId1070" ref="AW651"/>
    <hyperlink r:id="rId1071" ref="AV652"/>
    <hyperlink r:id="rId1072" ref="AW652"/>
    <hyperlink r:id="rId1073" ref="AV654"/>
    <hyperlink r:id="rId1074" ref="AW654"/>
    <hyperlink r:id="rId1075" ref="F655"/>
    <hyperlink r:id="rId1076" ref="T655"/>
    <hyperlink r:id="rId1077" ref="AV655"/>
    <hyperlink r:id="rId1078" ref="AW655"/>
    <hyperlink r:id="rId1079" ref="AV658"/>
    <hyperlink r:id="rId1080" ref="AW658"/>
    <hyperlink r:id="rId1081" ref="AV664"/>
    <hyperlink r:id="rId1082" ref="AW664"/>
    <hyperlink r:id="rId1083" ref="AV665"/>
    <hyperlink r:id="rId1084" ref="AW665"/>
    <hyperlink r:id="rId1085" ref="F669"/>
    <hyperlink r:id="rId1086" ref="T669"/>
    <hyperlink r:id="rId1087" ref="AV669"/>
    <hyperlink r:id="rId1088" ref="AW669"/>
    <hyperlink r:id="rId1089" ref="AX669"/>
    <hyperlink r:id="rId1090" ref="BB669"/>
    <hyperlink r:id="rId1091" ref="AV671"/>
    <hyperlink r:id="rId1092" ref="AW671"/>
    <hyperlink r:id="rId1093" ref="AV672"/>
    <hyperlink r:id="rId1094" ref="AW672"/>
    <hyperlink r:id="rId1095" ref="AV673"/>
    <hyperlink r:id="rId1096" ref="AW673"/>
    <hyperlink r:id="rId1097" ref="AV674"/>
    <hyperlink r:id="rId1098" ref="AW674"/>
    <hyperlink r:id="rId1099" ref="F675"/>
    <hyperlink r:id="rId1100" ref="T675"/>
    <hyperlink r:id="rId1101" ref="AV675"/>
    <hyperlink r:id="rId1102" ref="AW675"/>
    <hyperlink r:id="rId1103" ref="AV676"/>
    <hyperlink r:id="rId1104" ref="AW676"/>
    <hyperlink r:id="rId1105" ref="AV677"/>
    <hyperlink r:id="rId1106" ref="AW677"/>
    <hyperlink r:id="rId1107" ref="AV680"/>
    <hyperlink r:id="rId1108" ref="AW680"/>
    <hyperlink r:id="rId1109" ref="AX680"/>
    <hyperlink r:id="rId1110" ref="AY680"/>
    <hyperlink r:id="rId1111" ref="BA680"/>
    <hyperlink r:id="rId1112" ref="BB680"/>
    <hyperlink r:id="rId1113" ref="AV681"/>
    <hyperlink r:id="rId1114" ref="AW681"/>
    <hyperlink r:id="rId1115" ref="AV684"/>
    <hyperlink r:id="rId1116" ref="AW684"/>
    <hyperlink r:id="rId1117" ref="AV685"/>
    <hyperlink r:id="rId1118" ref="AW685"/>
    <hyperlink r:id="rId1119" ref="F687"/>
    <hyperlink r:id="rId1120" ref="T687"/>
    <hyperlink r:id="rId1121" ref="AV687"/>
    <hyperlink r:id="rId1122" ref="AW687"/>
    <hyperlink r:id="rId1123" ref="AV689"/>
    <hyperlink r:id="rId1124" ref="AW689"/>
    <hyperlink r:id="rId1125" ref="AV691"/>
    <hyperlink r:id="rId1126" ref="AW691"/>
    <hyperlink r:id="rId1127" ref="F695"/>
    <hyperlink r:id="rId1128" ref="T695"/>
    <hyperlink r:id="rId1129" ref="AV695"/>
    <hyperlink r:id="rId1130" ref="AW695"/>
    <hyperlink r:id="rId1131" ref="F701"/>
    <hyperlink r:id="rId1132" ref="T701"/>
    <hyperlink r:id="rId1133" ref="AV701"/>
    <hyperlink r:id="rId1134" ref="AW701"/>
    <hyperlink r:id="rId1135" ref="AX701"/>
    <hyperlink r:id="rId1136" ref="BA701"/>
    <hyperlink r:id="rId1137" ref="BB701"/>
    <hyperlink r:id="rId1138" ref="F702"/>
    <hyperlink r:id="rId1139" ref="T702"/>
    <hyperlink r:id="rId1140" ref="AV702"/>
    <hyperlink r:id="rId1141" ref="AW702"/>
    <hyperlink r:id="rId1142" ref="F707"/>
    <hyperlink r:id="rId1143" ref="T707"/>
    <hyperlink r:id="rId1144" ref="AV707"/>
    <hyperlink r:id="rId1145" ref="AW707"/>
    <hyperlink r:id="rId1146" ref="AV712"/>
    <hyperlink r:id="rId1147" ref="AW712"/>
    <hyperlink r:id="rId1148" ref="F714"/>
    <hyperlink r:id="rId1149" ref="T714"/>
    <hyperlink r:id="rId1150" ref="AV714"/>
    <hyperlink r:id="rId1151" ref="AW714"/>
    <hyperlink r:id="rId1152" ref="AX714"/>
    <hyperlink r:id="rId1153" ref="BA714"/>
    <hyperlink r:id="rId1154" ref="BB714"/>
    <hyperlink r:id="rId1155" ref="AV716"/>
    <hyperlink r:id="rId1156" ref="AW716"/>
    <hyperlink r:id="rId1157" ref="AV719"/>
    <hyperlink r:id="rId1158" ref="AW719"/>
    <hyperlink r:id="rId1159" ref="AV720"/>
    <hyperlink r:id="rId1160" ref="AW720"/>
    <hyperlink r:id="rId1161" ref="F722"/>
    <hyperlink r:id="rId1162" ref="T722"/>
    <hyperlink r:id="rId1163" ref="AV722"/>
    <hyperlink r:id="rId1164" ref="AW722"/>
    <hyperlink r:id="rId1165" ref="AV723"/>
    <hyperlink r:id="rId1166" ref="AW723"/>
    <hyperlink r:id="rId1167" ref="AV725"/>
    <hyperlink r:id="rId1168" ref="AW725"/>
    <hyperlink r:id="rId1169" ref="AV727"/>
    <hyperlink r:id="rId1170" ref="AW727"/>
    <hyperlink r:id="rId1171" ref="AV728"/>
    <hyperlink r:id="rId1172" ref="AW728"/>
    <hyperlink r:id="rId1173" ref="AV729"/>
    <hyperlink r:id="rId1174" ref="AW729"/>
    <hyperlink r:id="rId1175" ref="AV733"/>
    <hyperlink r:id="rId1176" ref="AW733"/>
    <hyperlink r:id="rId1177" ref="AV735"/>
    <hyperlink r:id="rId1178" ref="AW735"/>
    <hyperlink r:id="rId1179" ref="AV737"/>
    <hyperlink r:id="rId1180" ref="AW737"/>
    <hyperlink r:id="rId1181" ref="AV738"/>
    <hyperlink r:id="rId1182" ref="AW738"/>
    <hyperlink r:id="rId1183" ref="F739"/>
    <hyperlink r:id="rId1184" ref="T739"/>
    <hyperlink r:id="rId1185" ref="AV739"/>
    <hyperlink r:id="rId1186" ref="AW739"/>
    <hyperlink r:id="rId1187" ref="AV740"/>
    <hyperlink r:id="rId1188" ref="AW740"/>
    <hyperlink r:id="rId1189" ref="F747"/>
    <hyperlink r:id="rId1190" ref="T747"/>
    <hyperlink r:id="rId1191" ref="AV747"/>
    <hyperlink r:id="rId1192" ref="AW747"/>
    <hyperlink r:id="rId1193" ref="F748"/>
    <hyperlink r:id="rId1194" ref="T748"/>
    <hyperlink r:id="rId1195" ref="AV748"/>
    <hyperlink r:id="rId1196" ref="AW748"/>
    <hyperlink r:id="rId1197" ref="AV752"/>
    <hyperlink r:id="rId1198" ref="AW752"/>
    <hyperlink r:id="rId1199" ref="BA752"/>
    <hyperlink r:id="rId1200" ref="BB752"/>
    <hyperlink r:id="rId1201" ref="BC752"/>
    <hyperlink r:id="rId1202" ref="AV753"/>
    <hyperlink r:id="rId1203" ref="AW753"/>
    <hyperlink r:id="rId1204" ref="F755"/>
    <hyperlink r:id="rId1205" ref="T755"/>
    <hyperlink r:id="rId1206" ref="AV755"/>
    <hyperlink r:id="rId1207" ref="AW755"/>
    <hyperlink r:id="rId1208" ref="AV757"/>
    <hyperlink r:id="rId1209" ref="AW757"/>
    <hyperlink r:id="rId1210" ref="AV759"/>
    <hyperlink r:id="rId1211" ref="AW759"/>
    <hyperlink r:id="rId1212" ref="AV761"/>
    <hyperlink r:id="rId1213" ref="AW761"/>
    <hyperlink r:id="rId1214" ref="AV762"/>
    <hyperlink r:id="rId1215" ref="AW762"/>
    <hyperlink r:id="rId1216" ref="F763"/>
    <hyperlink r:id="rId1217" ref="T763"/>
    <hyperlink r:id="rId1218" ref="AV763"/>
    <hyperlink r:id="rId1219" ref="AW763"/>
    <hyperlink r:id="rId1220" ref="F764"/>
    <hyperlink r:id="rId1221" ref="T764"/>
    <hyperlink r:id="rId1222" ref="AV764"/>
    <hyperlink r:id="rId1223" ref="AW764"/>
    <hyperlink r:id="rId1224" ref="AV765"/>
    <hyperlink r:id="rId1225" ref="AW765"/>
    <hyperlink r:id="rId1226" ref="F766"/>
    <hyperlink r:id="rId1227" ref="T766"/>
    <hyperlink r:id="rId1228" ref="AF766"/>
    <hyperlink r:id="rId1229" ref="AV766"/>
    <hyperlink r:id="rId1230" ref="AW766"/>
    <hyperlink r:id="rId1231" ref="AX766"/>
    <hyperlink r:id="rId1232" ref="BA766"/>
    <hyperlink r:id="rId1233" ref="BB766"/>
    <hyperlink r:id="rId1234" ref="AV768"/>
    <hyperlink r:id="rId1235" ref="AW768"/>
    <hyperlink r:id="rId1236" ref="F770"/>
    <hyperlink r:id="rId1237" ref="T770"/>
    <hyperlink r:id="rId1238" ref="AV770"/>
    <hyperlink r:id="rId1239" ref="AW770"/>
    <hyperlink r:id="rId1240" ref="F771"/>
    <hyperlink r:id="rId1241" ref="T771"/>
    <hyperlink r:id="rId1242" ref="AV771"/>
    <hyperlink r:id="rId1243" ref="AW771"/>
    <hyperlink r:id="rId1244" ref="F772"/>
    <hyperlink r:id="rId1245" ref="T772"/>
    <hyperlink r:id="rId1246" ref="AV772"/>
    <hyperlink r:id="rId1247" ref="AW772"/>
    <hyperlink r:id="rId1248" ref="AV774"/>
    <hyperlink r:id="rId1249" ref="AW774"/>
    <hyperlink r:id="rId1250" ref="AV777"/>
    <hyperlink r:id="rId1251" ref="AW777"/>
    <hyperlink r:id="rId1252" ref="AX777"/>
    <hyperlink r:id="rId1253" ref="AV778"/>
    <hyperlink r:id="rId1254" ref="AW778"/>
    <hyperlink r:id="rId1255" ref="AX778"/>
    <hyperlink r:id="rId1256" ref="AV779"/>
    <hyperlink r:id="rId1257" ref="AW779"/>
    <hyperlink r:id="rId1258" ref="AV781"/>
    <hyperlink r:id="rId1259" ref="AW781"/>
    <hyperlink r:id="rId1260" ref="AV782"/>
    <hyperlink r:id="rId1261" ref="AW782"/>
    <hyperlink r:id="rId1262" ref="AV783"/>
    <hyperlink r:id="rId1263" ref="AW783"/>
    <hyperlink r:id="rId1264" ref="F785"/>
    <hyperlink r:id="rId1265" ref="T785"/>
    <hyperlink r:id="rId1266" ref="AV785"/>
    <hyperlink r:id="rId1267" ref="AW785"/>
    <hyperlink r:id="rId1268" ref="AX785"/>
    <hyperlink r:id="rId1269" ref="BA785"/>
    <hyperlink r:id="rId1270" ref="BB785"/>
    <hyperlink r:id="rId1271" ref="F787"/>
    <hyperlink r:id="rId1272" ref="T787"/>
    <hyperlink r:id="rId1273" ref="AV787"/>
    <hyperlink r:id="rId1274" ref="AW787"/>
    <hyperlink r:id="rId1275" ref="AV789"/>
    <hyperlink r:id="rId1276" ref="AW789"/>
    <hyperlink r:id="rId1277" ref="AV790"/>
    <hyperlink r:id="rId1278" ref="AW790"/>
    <hyperlink r:id="rId1279" ref="F793"/>
    <hyperlink r:id="rId1280" ref="T793"/>
    <hyperlink r:id="rId1281" ref="AV793"/>
    <hyperlink r:id="rId1282" ref="AW793"/>
    <hyperlink r:id="rId1283" ref="F799"/>
    <hyperlink r:id="rId1284" ref="T799"/>
    <hyperlink r:id="rId1285" ref="AE799"/>
    <hyperlink r:id="rId1286" ref="AF799"/>
    <hyperlink r:id="rId1287" ref="AV799"/>
    <hyperlink r:id="rId1288" ref="AW799"/>
    <hyperlink r:id="rId1289" ref="AF801"/>
    <hyperlink r:id="rId1290" ref="AV801"/>
    <hyperlink r:id="rId1291" ref="AW801"/>
    <hyperlink r:id="rId1292" ref="F802"/>
    <hyperlink r:id="rId1293" ref="T802"/>
    <hyperlink r:id="rId1294" ref="AV802"/>
    <hyperlink r:id="rId1295" ref="AW802"/>
    <hyperlink r:id="rId1296" ref="AV804"/>
    <hyperlink r:id="rId1297" ref="AW804"/>
    <hyperlink r:id="rId1298" ref="F805"/>
    <hyperlink r:id="rId1299" ref="T805"/>
    <hyperlink r:id="rId1300" ref="AV805"/>
    <hyperlink r:id="rId1301" ref="AW805"/>
    <hyperlink r:id="rId1302" ref="AX805"/>
    <hyperlink r:id="rId1303" ref="BA805"/>
    <hyperlink r:id="rId1304" ref="BB805"/>
    <hyperlink r:id="rId1305" ref="F807"/>
    <hyperlink r:id="rId1306" ref="T807"/>
    <hyperlink r:id="rId1307" ref="AW807"/>
    <hyperlink r:id="rId1308" ref="AX807"/>
    <hyperlink r:id="rId1309" ref="AZ807"/>
    <hyperlink r:id="rId1310" ref="BA807"/>
    <hyperlink r:id="rId1311" ref="BB807"/>
    <hyperlink r:id="rId1312" ref="F811"/>
    <hyperlink r:id="rId1313" ref="T811"/>
    <hyperlink r:id="rId1314" ref="AV811"/>
    <hyperlink r:id="rId1315" ref="AW811"/>
    <hyperlink r:id="rId1316" ref="AV812"/>
    <hyperlink r:id="rId1317" ref="AW812"/>
    <hyperlink r:id="rId1318" ref="AV815"/>
    <hyperlink r:id="rId1319" ref="AW815"/>
    <hyperlink r:id="rId1320" ref="AV816"/>
    <hyperlink r:id="rId1321" ref="AW816"/>
    <hyperlink r:id="rId1322" ref="AV817"/>
    <hyperlink r:id="rId1323" ref="AW817"/>
    <hyperlink r:id="rId1324" ref="BA817"/>
    <hyperlink r:id="rId1325" ref="F819"/>
    <hyperlink r:id="rId1326" ref="T819"/>
    <hyperlink r:id="rId1327" ref="AE819"/>
    <hyperlink r:id="rId1328" ref="AV819"/>
    <hyperlink r:id="rId1329" ref="AW819"/>
    <hyperlink r:id="rId1330" ref="AV822"/>
    <hyperlink r:id="rId1331" ref="AW822"/>
    <hyperlink r:id="rId1332" ref="F824"/>
    <hyperlink r:id="rId1333" ref="T824"/>
    <hyperlink r:id="rId1334" ref="AV824"/>
    <hyperlink r:id="rId1335" ref="AW824"/>
    <hyperlink r:id="rId1336" ref="F825"/>
    <hyperlink r:id="rId1337" ref="T825"/>
    <hyperlink r:id="rId1338" ref="AV825"/>
    <hyperlink r:id="rId1339" ref="AW825"/>
    <hyperlink r:id="rId1340" ref="AX825"/>
    <hyperlink r:id="rId1341" ref="AZ825"/>
    <hyperlink r:id="rId1342" ref="BA825"/>
    <hyperlink r:id="rId1343" ref="BB825"/>
    <hyperlink r:id="rId1344" ref="F827"/>
    <hyperlink r:id="rId1345" ref="T827"/>
    <hyperlink r:id="rId1346" ref="AV827"/>
    <hyperlink r:id="rId1347" ref="AW827"/>
    <hyperlink r:id="rId1348" ref="AX827"/>
    <hyperlink r:id="rId1349" ref="F828"/>
    <hyperlink r:id="rId1350" ref="T828"/>
    <hyperlink r:id="rId1351" ref="AV828"/>
    <hyperlink r:id="rId1352" ref="AW828"/>
    <hyperlink r:id="rId1353" ref="AX828"/>
    <hyperlink r:id="rId1354" ref="BA828"/>
    <hyperlink r:id="rId1355" ref="BB828"/>
    <hyperlink r:id="rId1356" ref="AV830"/>
    <hyperlink r:id="rId1357" ref="AW830"/>
    <hyperlink r:id="rId1358" ref="F832"/>
    <hyperlink r:id="rId1359" ref="T832"/>
    <hyperlink r:id="rId1360" ref="AV832"/>
    <hyperlink r:id="rId1361" ref="AW832"/>
    <hyperlink r:id="rId1362" ref="AV836"/>
    <hyperlink r:id="rId1363" ref="AW836"/>
    <hyperlink r:id="rId1364" ref="F839"/>
    <hyperlink r:id="rId1365" ref="T839"/>
    <hyperlink r:id="rId1366" ref="AV839"/>
    <hyperlink r:id="rId1367" ref="AW839"/>
    <hyperlink r:id="rId1368" ref="AX839"/>
    <hyperlink r:id="rId1369" ref="BA839"/>
    <hyperlink r:id="rId1370" ref="BB839"/>
    <hyperlink r:id="rId1371" ref="AV845"/>
    <hyperlink r:id="rId1372" ref="AW845"/>
    <hyperlink r:id="rId1373" ref="F846"/>
    <hyperlink r:id="rId1374" ref="T846"/>
    <hyperlink r:id="rId1375" ref="AV846"/>
    <hyperlink r:id="rId1376" ref="AW846"/>
    <hyperlink r:id="rId1377" ref="AV849"/>
    <hyperlink r:id="rId1378" ref="AW849"/>
    <hyperlink r:id="rId1379" ref="AV850"/>
    <hyperlink r:id="rId1380" ref="AW850"/>
    <hyperlink r:id="rId1381" ref="AV852"/>
    <hyperlink r:id="rId1382" ref="AW852"/>
    <hyperlink r:id="rId1383" ref="F853"/>
    <hyperlink r:id="rId1384" ref="T853"/>
    <hyperlink r:id="rId1385" ref="AV853"/>
    <hyperlink r:id="rId1386" ref="AW853"/>
    <hyperlink r:id="rId1387" ref="AX853"/>
    <hyperlink r:id="rId1388" ref="AZ853"/>
    <hyperlink r:id="rId1389" ref="BA853"/>
    <hyperlink r:id="rId1390" ref="BB853"/>
    <hyperlink r:id="rId1391" ref="F855"/>
    <hyperlink r:id="rId1392" ref="T855"/>
    <hyperlink r:id="rId1393" ref="AV855"/>
    <hyperlink r:id="rId1394" ref="AW855"/>
    <hyperlink r:id="rId1395" ref="AX855"/>
    <hyperlink r:id="rId1396" ref="AY855"/>
    <hyperlink r:id="rId1397" ref="F856"/>
    <hyperlink r:id="rId1398" ref="T856"/>
    <hyperlink r:id="rId1399" ref="AU856"/>
    <hyperlink r:id="rId1400" ref="AV856"/>
    <hyperlink r:id="rId1401" ref="AW856"/>
    <hyperlink r:id="rId1402" ref="AX856"/>
    <hyperlink r:id="rId1403" ref="BA856"/>
    <hyperlink r:id="rId1404" ref="BB856"/>
    <hyperlink r:id="rId1405" ref="AV857"/>
    <hyperlink r:id="rId1406" ref="AW857"/>
    <hyperlink r:id="rId1407" ref="AV859"/>
    <hyperlink r:id="rId1408" ref="AW859"/>
    <hyperlink r:id="rId1409" ref="AV860"/>
    <hyperlink r:id="rId1410" ref="AW860"/>
    <hyperlink r:id="rId1411" ref="AV864"/>
    <hyperlink r:id="rId1412" ref="AW864"/>
    <hyperlink r:id="rId1413" ref="AV865"/>
    <hyperlink r:id="rId1414" ref="AW865"/>
    <hyperlink r:id="rId1415" ref="AV867"/>
    <hyperlink r:id="rId1416" ref="AW867"/>
    <hyperlink r:id="rId1417" ref="AV869"/>
    <hyperlink r:id="rId1418" ref="AW869"/>
    <hyperlink r:id="rId1419" ref="F870"/>
    <hyperlink r:id="rId1420" ref="T870"/>
    <hyperlink r:id="rId1421" ref="AE870"/>
    <hyperlink r:id="rId1422" ref="AF870"/>
    <hyperlink r:id="rId1423" ref="AV870"/>
    <hyperlink r:id="rId1424" ref="AW870"/>
    <hyperlink r:id="rId1425" ref="AX870"/>
    <hyperlink r:id="rId1426" ref="BA870"/>
    <hyperlink r:id="rId1427" ref="BB870"/>
    <hyperlink r:id="rId1428" ref="AV871"/>
    <hyperlink r:id="rId1429" ref="AW871"/>
    <hyperlink r:id="rId1430" ref="F872"/>
    <hyperlink r:id="rId1431" ref="T872"/>
    <hyperlink r:id="rId1432" ref="AV872"/>
    <hyperlink r:id="rId1433" ref="AW872"/>
    <hyperlink r:id="rId1434" ref="F875"/>
    <hyperlink r:id="rId1435" ref="T875"/>
    <hyperlink r:id="rId1436" ref="AF875"/>
    <hyperlink r:id="rId1437" ref="AV875"/>
    <hyperlink r:id="rId1438" ref="AW875"/>
    <hyperlink r:id="rId1439" ref="F876"/>
    <hyperlink r:id="rId1440" ref="T876"/>
    <hyperlink r:id="rId1441" ref="AE876"/>
    <hyperlink r:id="rId1442" ref="AF876"/>
    <hyperlink r:id="rId1443" ref="AV876"/>
    <hyperlink r:id="rId1444" ref="AW876"/>
    <hyperlink r:id="rId1445" ref="F877"/>
    <hyperlink r:id="rId1446" ref="T877"/>
    <hyperlink r:id="rId1447" ref="AE877"/>
    <hyperlink r:id="rId1448" ref="AF877"/>
    <hyperlink r:id="rId1449" ref="AV877"/>
    <hyperlink r:id="rId1450" ref="AW877"/>
    <hyperlink r:id="rId1451" ref="F880"/>
    <hyperlink r:id="rId1452" ref="T880"/>
    <hyperlink r:id="rId1453" ref="AW880"/>
    <hyperlink r:id="rId1454" ref="AX880"/>
    <hyperlink r:id="rId1455" ref="AY880"/>
    <hyperlink r:id="rId1456" ref="AZ880"/>
    <hyperlink r:id="rId1457" ref="BA880"/>
    <hyperlink r:id="rId1458" ref="BB880"/>
    <hyperlink r:id="rId1459" ref="AV881"/>
    <hyperlink r:id="rId1460" ref="AW881"/>
    <hyperlink r:id="rId1461" ref="AV883"/>
    <hyperlink r:id="rId1462" ref="AW883"/>
    <hyperlink r:id="rId1463" ref="AV890"/>
    <hyperlink r:id="rId1464" ref="AW890"/>
    <hyperlink r:id="rId1465" ref="F891"/>
    <hyperlink r:id="rId1466" ref="T891"/>
    <hyperlink r:id="rId1467" ref="AV891"/>
    <hyperlink r:id="rId1468" ref="AW891"/>
    <hyperlink r:id="rId1469" ref="AX891"/>
    <hyperlink r:id="rId1470" ref="BA891"/>
    <hyperlink r:id="rId1471" ref="BB891"/>
    <hyperlink r:id="rId1472" ref="AV892"/>
    <hyperlink r:id="rId1473" ref="AW892"/>
    <hyperlink r:id="rId1474" ref="AV894"/>
    <hyperlink r:id="rId1475" ref="AW894"/>
    <hyperlink r:id="rId1476" ref="AV897"/>
    <hyperlink r:id="rId1477" ref="AW897"/>
    <hyperlink r:id="rId1478" ref="AW900"/>
    <hyperlink r:id="rId1479" ref="AX900"/>
    <hyperlink r:id="rId1480" ref="AY900"/>
    <hyperlink r:id="rId1481" ref="BA900"/>
    <hyperlink r:id="rId1482" ref="BB900"/>
    <hyperlink r:id="rId1483" ref="F901"/>
    <hyperlink r:id="rId1484" ref="T901"/>
    <hyperlink r:id="rId1485" ref="AF901"/>
    <hyperlink r:id="rId1486" ref="AV901"/>
    <hyperlink r:id="rId1487" ref="AW901"/>
    <hyperlink r:id="rId1488" ref="AX901"/>
    <hyperlink r:id="rId1489" ref="BA901"/>
    <hyperlink r:id="rId1490" ref="BB901"/>
    <hyperlink r:id="rId1491" ref="BC901"/>
    <hyperlink r:id="rId1492" ref="AE907"/>
    <hyperlink r:id="rId1493" ref="AF907"/>
    <hyperlink r:id="rId1494" ref="AV907"/>
    <hyperlink r:id="rId1495" ref="AW907"/>
    <hyperlink r:id="rId1496" ref="AV908"/>
    <hyperlink r:id="rId1497" ref="AW908"/>
    <hyperlink r:id="rId1498" ref="F911"/>
    <hyperlink r:id="rId1499" ref="T911"/>
    <hyperlink r:id="rId1500" ref="AV911"/>
    <hyperlink r:id="rId1501" ref="AW911"/>
    <hyperlink r:id="rId1502" ref="F913"/>
    <hyperlink r:id="rId1503" ref="T913"/>
    <hyperlink r:id="rId1504" ref="AV913"/>
    <hyperlink r:id="rId1505" ref="AW913"/>
    <hyperlink r:id="rId1506" ref="AV917"/>
    <hyperlink r:id="rId1507" ref="AW917"/>
    <hyperlink r:id="rId1508" ref="AV918"/>
    <hyperlink r:id="rId1509" ref="AW918"/>
    <hyperlink r:id="rId1510" ref="AV920"/>
    <hyperlink r:id="rId1511" ref="AW920"/>
    <hyperlink r:id="rId1512" ref="F921"/>
    <hyperlink r:id="rId1513" ref="T921"/>
    <hyperlink r:id="rId1514" ref="AV921"/>
    <hyperlink r:id="rId1515" ref="AW921"/>
    <hyperlink r:id="rId1516" ref="AX921"/>
    <hyperlink r:id="rId1517" ref="BB921"/>
    <hyperlink r:id="rId1518" ref="AV923"/>
    <hyperlink r:id="rId1519" ref="AW923"/>
    <hyperlink r:id="rId1520" ref="AV925"/>
    <hyperlink r:id="rId1521" ref="AW925"/>
    <hyperlink r:id="rId1522" ref="F928"/>
    <hyperlink r:id="rId1523" ref="T928"/>
    <hyperlink r:id="rId1524" ref="AV928"/>
    <hyperlink r:id="rId1525" ref="AW928"/>
    <hyperlink r:id="rId1526" ref="AX928"/>
    <hyperlink r:id="rId1527" ref="AY928"/>
    <hyperlink r:id="rId1528" ref="BA928"/>
    <hyperlink r:id="rId1529" ref="BB928"/>
    <hyperlink r:id="rId1530" ref="AV932"/>
    <hyperlink r:id="rId1531" ref="AW932"/>
    <hyperlink r:id="rId1532" ref="F936"/>
    <hyperlink r:id="rId1533" ref="T936"/>
    <hyperlink r:id="rId1534" ref="AW936"/>
    <hyperlink r:id="rId1535" ref="AX936"/>
    <hyperlink r:id="rId1536" ref="AY936"/>
    <hyperlink r:id="rId1537" ref="BA936"/>
    <hyperlink r:id="rId1538" ref="BB936"/>
    <hyperlink r:id="rId1539" ref="AV938"/>
    <hyperlink r:id="rId1540" ref="AW938"/>
    <hyperlink r:id="rId1541" ref="AV940"/>
    <hyperlink r:id="rId1542" ref="AW940"/>
    <hyperlink r:id="rId1543" ref="F942"/>
    <hyperlink r:id="rId1544" ref="T942"/>
    <hyperlink r:id="rId1545" ref="AV942"/>
    <hyperlink r:id="rId1546" ref="AW942"/>
    <hyperlink r:id="rId1547" ref="AV946"/>
    <hyperlink r:id="rId1548" ref="AW946"/>
    <hyperlink r:id="rId1549" ref="AX946"/>
    <hyperlink r:id="rId1550" ref="BA946"/>
    <hyperlink r:id="rId1551" ref="BB946"/>
    <hyperlink r:id="rId1552" ref="F947"/>
    <hyperlink r:id="rId1553" ref="T947"/>
    <hyperlink r:id="rId1554" ref="AE947"/>
    <hyperlink r:id="rId1555" ref="AV947"/>
    <hyperlink r:id="rId1556" ref="AW947"/>
    <hyperlink r:id="rId1557" ref="AV950"/>
    <hyperlink r:id="rId1558" ref="AW950"/>
    <hyperlink r:id="rId1559" ref="F956"/>
    <hyperlink r:id="rId1560" ref="T956"/>
    <hyperlink r:id="rId1561" ref="AV956"/>
    <hyperlink r:id="rId1562" ref="AW956"/>
    <hyperlink r:id="rId1563" ref="F957"/>
    <hyperlink r:id="rId1564" ref="T957"/>
    <hyperlink r:id="rId1565" ref="AV957"/>
    <hyperlink r:id="rId1566" ref="AW957"/>
    <hyperlink r:id="rId1567" ref="AX957"/>
    <hyperlink r:id="rId1568" ref="AZ957"/>
    <hyperlink r:id="rId1569" ref="BA957"/>
    <hyperlink r:id="rId1570" ref="BB957"/>
    <hyperlink r:id="rId1571" ref="AV959"/>
    <hyperlink r:id="rId1572" ref="AW959"/>
    <hyperlink r:id="rId1573" ref="AV962"/>
    <hyperlink r:id="rId1574" ref="AW962"/>
    <hyperlink r:id="rId1575" ref="AV963"/>
    <hyperlink r:id="rId1576" ref="AW963"/>
    <hyperlink r:id="rId1577" ref="F964"/>
    <hyperlink r:id="rId1578" ref="T964"/>
    <hyperlink r:id="rId1579" ref="AV964"/>
    <hyperlink r:id="rId1580" ref="AW964"/>
    <hyperlink r:id="rId1581" ref="AX964"/>
    <hyperlink r:id="rId1582" ref="BA964"/>
    <hyperlink r:id="rId1583" ref="BB964"/>
    <hyperlink r:id="rId1584" ref="F967"/>
    <hyperlink r:id="rId1585" ref="T967"/>
    <hyperlink r:id="rId1586" ref="AV967"/>
    <hyperlink r:id="rId1587" ref="AW967"/>
    <hyperlink r:id="rId1588" ref="AV969"/>
    <hyperlink r:id="rId1589" ref="AW969"/>
    <hyperlink r:id="rId1590" ref="AV971"/>
    <hyperlink r:id="rId1591" ref="AW971"/>
    <hyperlink r:id="rId1592" ref="AV976"/>
    <hyperlink r:id="rId1593" ref="AW976"/>
    <hyperlink r:id="rId1594" ref="AV983"/>
    <hyperlink r:id="rId1595" ref="AW983"/>
    <hyperlink r:id="rId1596" ref="AV987"/>
    <hyperlink r:id="rId1597" ref="AW987"/>
    <hyperlink r:id="rId1598" ref="AX987"/>
    <hyperlink r:id="rId1599" ref="BA987"/>
    <hyperlink r:id="rId1600" ref="BB987"/>
    <hyperlink r:id="rId1601" ref="F988"/>
    <hyperlink r:id="rId1602" ref="T988"/>
    <hyperlink r:id="rId1603" location="038;feature=youtu.be" ref="AU988"/>
    <hyperlink r:id="rId1604" ref="AV988"/>
    <hyperlink r:id="rId1605" ref="AW988"/>
    <hyperlink r:id="rId1606" ref="AX988"/>
    <hyperlink r:id="rId1607" ref="F993"/>
    <hyperlink r:id="rId1608" ref="T993"/>
    <hyperlink r:id="rId1609" ref="AV993"/>
    <hyperlink r:id="rId1610" ref="AW993"/>
    <hyperlink r:id="rId1611" ref="AX993"/>
    <hyperlink r:id="rId1612" ref="AY993"/>
    <hyperlink r:id="rId1613" ref="AV994"/>
    <hyperlink r:id="rId1614" ref="AW994"/>
    <hyperlink r:id="rId1615" ref="AV996"/>
    <hyperlink r:id="rId1616" ref="AW996"/>
    <hyperlink r:id="rId1617" ref="F998"/>
    <hyperlink r:id="rId1618" ref="T998"/>
    <hyperlink r:id="rId1619" ref="AE998"/>
    <hyperlink r:id="rId1620" ref="AF998"/>
    <hyperlink r:id="rId1621" ref="AU998"/>
    <hyperlink r:id="rId1622" ref="AW998"/>
    <hyperlink r:id="rId1623" ref="BB998"/>
    <hyperlink r:id="rId1624" ref="AV999"/>
    <hyperlink r:id="rId1625" ref="AW999"/>
    <hyperlink r:id="rId1626" ref="AV1000"/>
    <hyperlink r:id="rId1627" ref="AW1000"/>
    <hyperlink r:id="rId1628" ref="AV1003"/>
    <hyperlink r:id="rId1629" ref="AW1003"/>
    <hyperlink r:id="rId1630" ref="AV1006"/>
    <hyperlink r:id="rId1631" ref="AW1006"/>
    <hyperlink r:id="rId1632" ref="F1007"/>
    <hyperlink r:id="rId1633" ref="T1007"/>
    <hyperlink r:id="rId1634" ref="AV1007"/>
    <hyperlink r:id="rId1635" ref="AW1007"/>
    <hyperlink r:id="rId1636" ref="AV1009"/>
    <hyperlink r:id="rId1637" ref="AW1009"/>
    <hyperlink r:id="rId1638" ref="AV1015"/>
    <hyperlink r:id="rId1639" ref="AW1015"/>
    <hyperlink r:id="rId1640" ref="F1017"/>
    <hyperlink r:id="rId1641" ref="T1017"/>
    <hyperlink r:id="rId1642" ref="AV1017"/>
    <hyperlink r:id="rId1643" ref="AW1017"/>
    <hyperlink r:id="rId1644" ref="F1018"/>
    <hyperlink r:id="rId1645" ref="AV1018"/>
    <hyperlink r:id="rId1646" ref="AW1018"/>
    <hyperlink r:id="rId1647" ref="BA1018"/>
    <hyperlink r:id="rId1648" ref="BB1018"/>
    <hyperlink r:id="rId1649" ref="BC1018"/>
    <hyperlink r:id="rId1650" ref="F1019"/>
    <hyperlink r:id="rId1651" ref="T1019"/>
    <hyperlink r:id="rId1652" ref="AV1019"/>
    <hyperlink r:id="rId1653" ref="AW1019"/>
    <hyperlink r:id="rId1654" ref="AV1021"/>
    <hyperlink r:id="rId1655" ref="AW1021"/>
    <hyperlink r:id="rId1656" ref="AV1022"/>
    <hyperlink r:id="rId1657" ref="AW1022"/>
    <hyperlink r:id="rId1658" ref="AV1024"/>
    <hyperlink r:id="rId1659" ref="AW1024"/>
    <hyperlink r:id="rId1660" ref="AV1025"/>
    <hyperlink r:id="rId1661" ref="AW1025"/>
    <hyperlink r:id="rId1662" ref="AV1028"/>
    <hyperlink r:id="rId1663" ref="AW1028"/>
    <hyperlink r:id="rId1664" ref="AV1029"/>
    <hyperlink r:id="rId1665" ref="AW1029"/>
    <hyperlink r:id="rId1666" ref="AV1030"/>
    <hyperlink r:id="rId1667" ref="AW1030"/>
    <hyperlink r:id="rId1668" ref="F1031"/>
    <hyperlink r:id="rId1669" ref="T1031"/>
    <hyperlink r:id="rId1670" ref="AE1031"/>
    <hyperlink r:id="rId1671" ref="AF1031"/>
    <hyperlink r:id="rId1672" ref="AV1031"/>
    <hyperlink r:id="rId1673" ref="AW1031"/>
    <hyperlink r:id="rId1674" ref="AX1031"/>
    <hyperlink r:id="rId1675" ref="BA1031"/>
    <hyperlink r:id="rId1676" ref="BB1031"/>
    <hyperlink r:id="rId1677" ref="AV1034"/>
    <hyperlink r:id="rId1678" ref="AW1034"/>
    <hyperlink r:id="rId1679" ref="F1037"/>
    <hyperlink r:id="rId1680" ref="AV1037"/>
    <hyperlink r:id="rId1681" ref="AW1037"/>
    <hyperlink r:id="rId1682" ref="AV1038"/>
    <hyperlink r:id="rId1683" ref="AW1038"/>
    <hyperlink r:id="rId1684" ref="AV1040"/>
    <hyperlink r:id="rId1685" ref="AW1040"/>
    <hyperlink r:id="rId1686" ref="AV1046"/>
    <hyperlink r:id="rId1687" ref="AW1046"/>
    <hyperlink r:id="rId1688" ref="AV1050"/>
    <hyperlink r:id="rId1689" ref="AW1050"/>
    <hyperlink r:id="rId1690" ref="AV1052"/>
    <hyperlink r:id="rId1691" ref="AW1052"/>
    <hyperlink r:id="rId1692" ref="AV1055"/>
    <hyperlink r:id="rId1693" ref="AW1055"/>
    <hyperlink r:id="rId1694" ref="AV1056"/>
    <hyperlink r:id="rId1695" ref="AW1056"/>
    <hyperlink r:id="rId1696" ref="AV1059"/>
    <hyperlink r:id="rId1697" ref="AW1059"/>
    <hyperlink r:id="rId1698" ref="F1064"/>
    <hyperlink r:id="rId1699" ref="T1064"/>
    <hyperlink r:id="rId1700" ref="AV1064"/>
    <hyperlink r:id="rId1701" ref="AW1064"/>
    <hyperlink r:id="rId1702" ref="AV1065"/>
    <hyperlink r:id="rId1703" ref="AW1065"/>
    <hyperlink r:id="rId1704" ref="F1067"/>
    <hyperlink r:id="rId1705" ref="T1067"/>
    <hyperlink r:id="rId1706" ref="AU1067"/>
    <hyperlink r:id="rId1707" ref="AV1067"/>
    <hyperlink r:id="rId1708" ref="AW1067"/>
    <hyperlink r:id="rId1709" ref="AY1067"/>
    <hyperlink r:id="rId1710" ref="BB1067"/>
    <hyperlink r:id="rId1711" ref="AV1068"/>
    <hyperlink r:id="rId1712" ref="AW1068"/>
    <hyperlink r:id="rId1713" ref="AV1069"/>
    <hyperlink r:id="rId1714" ref="AW1069"/>
    <hyperlink r:id="rId1715" ref="AV1071"/>
    <hyperlink r:id="rId1716" ref="AW1071"/>
    <hyperlink r:id="rId1717" ref="AV1073"/>
    <hyperlink r:id="rId1718" ref="AW1073"/>
    <hyperlink r:id="rId1719" ref="F1074"/>
    <hyperlink r:id="rId1720" ref="T1074"/>
    <hyperlink r:id="rId1721" ref="AV1074"/>
    <hyperlink r:id="rId1722" ref="AW1074"/>
    <hyperlink r:id="rId1723" ref="F1075"/>
    <hyperlink r:id="rId1724" ref="T1075"/>
    <hyperlink r:id="rId1725" ref="AV1075"/>
    <hyperlink r:id="rId1726" ref="AW1075"/>
    <hyperlink r:id="rId1727" ref="AX1075"/>
    <hyperlink r:id="rId1728" ref="BB1075"/>
    <hyperlink r:id="rId1729" ref="AV1076"/>
    <hyperlink r:id="rId1730" ref="AW1076"/>
    <hyperlink r:id="rId1731" ref="AV1080"/>
    <hyperlink r:id="rId1732" ref="AW1080"/>
    <hyperlink r:id="rId1733" ref="F1082"/>
    <hyperlink r:id="rId1734" ref="T1082"/>
    <hyperlink r:id="rId1735" ref="AV1082"/>
    <hyperlink r:id="rId1736" ref="AW1082"/>
    <hyperlink r:id="rId1737" ref="F1085"/>
    <hyperlink r:id="rId1738" ref="T1085"/>
    <hyperlink r:id="rId1739" ref="AV1085"/>
    <hyperlink r:id="rId1740" ref="AW1085"/>
    <hyperlink r:id="rId1741" ref="AV1092"/>
    <hyperlink r:id="rId1742" ref="AW1092"/>
    <hyperlink r:id="rId1743" ref="AV1095"/>
    <hyperlink r:id="rId1744" ref="AW1095"/>
    <hyperlink r:id="rId1745" ref="AX1095"/>
    <hyperlink r:id="rId1746" ref="BA1095"/>
    <hyperlink r:id="rId1747" ref="BB1095"/>
    <hyperlink r:id="rId1748" ref="AV1098"/>
    <hyperlink r:id="rId1749" ref="AW1098"/>
    <hyperlink r:id="rId1750" ref="AV1099"/>
    <hyperlink r:id="rId1751" ref="AW1099"/>
    <hyperlink r:id="rId1752" ref="AV1100"/>
    <hyperlink r:id="rId1753" ref="AW1100"/>
    <hyperlink r:id="rId1754" ref="AV1104"/>
    <hyperlink r:id="rId1755" ref="AW1104"/>
    <hyperlink r:id="rId1756" ref="AV1105"/>
    <hyperlink r:id="rId1757" ref="AW1105"/>
    <hyperlink r:id="rId1758" ref="AV1106"/>
    <hyperlink r:id="rId1759" ref="AW1106"/>
    <hyperlink r:id="rId1760" ref="AV1108"/>
    <hyperlink r:id="rId1761" ref="AW1108"/>
    <hyperlink r:id="rId1762" ref="F1112"/>
    <hyperlink r:id="rId1763" ref="T1112"/>
    <hyperlink r:id="rId1764" ref="AV1112"/>
    <hyperlink r:id="rId1765" ref="AW1112"/>
    <hyperlink r:id="rId1766" ref="AX1112"/>
    <hyperlink r:id="rId1767" ref="BA1112"/>
    <hyperlink r:id="rId1768" ref="BB1112"/>
    <hyperlink r:id="rId1769" ref="AV1113"/>
    <hyperlink r:id="rId1770" ref="AW1113"/>
    <hyperlink r:id="rId1771" ref="AX1113"/>
    <hyperlink r:id="rId1772" ref="AZ1113"/>
    <hyperlink r:id="rId1773" ref="BA1113"/>
    <hyperlink r:id="rId1774" ref="BB1113"/>
    <hyperlink r:id="rId1775" ref="AV1117"/>
    <hyperlink r:id="rId1776" ref="AW1117"/>
    <hyperlink r:id="rId1777" ref="AV1119"/>
    <hyperlink r:id="rId1778" ref="AW1119"/>
    <hyperlink r:id="rId1779" ref="AV1121"/>
    <hyperlink r:id="rId1780" ref="AW1121"/>
    <hyperlink r:id="rId1781" ref="AV1122"/>
    <hyperlink r:id="rId1782" ref="AW1122"/>
    <hyperlink r:id="rId1783" ref="AV1123"/>
    <hyperlink r:id="rId1784" ref="AW1123"/>
    <hyperlink r:id="rId1785" ref="F1124"/>
    <hyperlink r:id="rId1786" ref="T1124"/>
    <hyperlink r:id="rId1787" ref="AV1124"/>
    <hyperlink r:id="rId1788" ref="AW1124"/>
    <hyperlink r:id="rId1789" ref="AX1124"/>
    <hyperlink r:id="rId1790" ref="F1126"/>
    <hyperlink r:id="rId1791" ref="T1126"/>
    <hyperlink r:id="rId1792" ref="AV1126"/>
    <hyperlink r:id="rId1793" ref="AW1126"/>
    <hyperlink r:id="rId1794" ref="AV1130"/>
    <hyperlink r:id="rId1795" ref="AW1130"/>
    <hyperlink r:id="rId1796" ref="F1131"/>
    <hyperlink r:id="rId1797" ref="T1131"/>
    <hyperlink r:id="rId1798" ref="AV1131"/>
    <hyperlink r:id="rId1799" ref="AW1131"/>
    <hyperlink r:id="rId1800" ref="F1132"/>
    <hyperlink r:id="rId1801" ref="T1132"/>
    <hyperlink r:id="rId1802" ref="AV1132"/>
    <hyperlink r:id="rId1803" ref="AW1132"/>
    <hyperlink r:id="rId1804" ref="F1134"/>
    <hyperlink r:id="rId1805" ref="T1134"/>
    <hyperlink r:id="rId1806" ref="AV1134"/>
    <hyperlink r:id="rId1807" ref="AW1134"/>
    <hyperlink r:id="rId1808" ref="AV1136"/>
    <hyperlink r:id="rId1809" ref="AW1136"/>
    <hyperlink r:id="rId1810" ref="AV1137"/>
    <hyperlink r:id="rId1811" ref="AW1137"/>
    <hyperlink r:id="rId1812" ref="AV1138"/>
    <hyperlink r:id="rId1813" ref="AW1138"/>
    <hyperlink r:id="rId1814" ref="AV1139"/>
    <hyperlink r:id="rId1815" ref="AW1139"/>
    <hyperlink r:id="rId1816" ref="AV1140"/>
    <hyperlink r:id="rId1817" ref="AW1140"/>
    <hyperlink r:id="rId1818" ref="AV1141"/>
    <hyperlink r:id="rId1819" ref="AW1141"/>
    <hyperlink r:id="rId1820" ref="AV1145"/>
    <hyperlink r:id="rId1821" ref="AW1145"/>
    <hyperlink r:id="rId1822" ref="F1148"/>
    <hyperlink r:id="rId1823" ref="T1148"/>
    <hyperlink r:id="rId1824" ref="AV1148"/>
    <hyperlink r:id="rId1825" ref="AW1148"/>
    <hyperlink r:id="rId1826" ref="AV1149"/>
    <hyperlink r:id="rId1827" ref="AW1149"/>
    <hyperlink r:id="rId1828" ref="AV1152"/>
    <hyperlink r:id="rId1829" ref="AW1152"/>
    <hyperlink r:id="rId1830" ref="F1157"/>
    <hyperlink r:id="rId1831" ref="T1157"/>
    <hyperlink r:id="rId1832" ref="AV1157"/>
    <hyperlink r:id="rId1833" ref="AW1157"/>
    <hyperlink r:id="rId1834" ref="F1159"/>
    <hyperlink r:id="rId1835" ref="T1159"/>
    <hyperlink r:id="rId1836" ref="AE1159"/>
    <hyperlink r:id="rId1837" ref="AF1159"/>
    <hyperlink r:id="rId1838" ref="AV1159"/>
    <hyperlink r:id="rId1839" ref="AW1159"/>
    <hyperlink r:id="rId1840" ref="AX1159"/>
    <hyperlink r:id="rId1841" ref="BA1159"/>
    <hyperlink r:id="rId1842" ref="AV1160"/>
    <hyperlink r:id="rId1843" ref="AW1160"/>
    <hyperlink r:id="rId1844" ref="AV1162"/>
    <hyperlink r:id="rId1845" ref="AW1162"/>
    <hyperlink r:id="rId1846" ref="AV1165"/>
    <hyperlink r:id="rId1847" ref="AW1165"/>
    <hyperlink r:id="rId1848" ref="E1166"/>
    <hyperlink r:id="rId1849" ref="F1166"/>
    <hyperlink r:id="rId1850" ref="T1166"/>
    <hyperlink r:id="rId1851" ref="AW1166"/>
    <hyperlink r:id="rId1852" ref="AX1166"/>
    <hyperlink r:id="rId1853" ref="AY1166"/>
    <hyperlink r:id="rId1854" ref="BA1166"/>
    <hyperlink r:id="rId1855" ref="BB1166"/>
    <hyperlink r:id="rId1856" ref="AV1167"/>
    <hyperlink r:id="rId1857" ref="AW1167"/>
    <hyperlink r:id="rId1858" ref="F1168"/>
    <hyperlink r:id="rId1859" ref="T1168"/>
    <hyperlink r:id="rId1860" ref="AV1168"/>
    <hyperlink r:id="rId1861" ref="AW1168"/>
    <hyperlink r:id="rId1862" ref="AV1170"/>
    <hyperlink r:id="rId1863" ref="AW1170"/>
    <hyperlink r:id="rId1864" ref="F1172"/>
    <hyperlink r:id="rId1865" ref="T1172"/>
    <hyperlink r:id="rId1866" ref="AV1172"/>
    <hyperlink r:id="rId1867" ref="AW1172"/>
    <hyperlink r:id="rId1868" ref="AX1172"/>
    <hyperlink r:id="rId1869" ref="AV1173"/>
    <hyperlink r:id="rId1870" ref="AW1173"/>
    <hyperlink r:id="rId1871" ref="F1174"/>
    <hyperlink r:id="rId1872" ref="T1174"/>
    <hyperlink r:id="rId1873" ref="AU1174"/>
    <hyperlink r:id="rId1874" ref="AV1174"/>
    <hyperlink r:id="rId1875" ref="AW1174"/>
    <hyperlink r:id="rId1876" ref="AX1174"/>
    <hyperlink r:id="rId1877" ref="BA1174"/>
    <hyperlink r:id="rId1878" ref="BB1174"/>
    <hyperlink r:id="rId1879" ref="BC1174"/>
    <hyperlink r:id="rId1880" ref="AV1178"/>
    <hyperlink r:id="rId1881" ref="AW1178"/>
    <hyperlink r:id="rId1882" ref="AV1181"/>
    <hyperlink r:id="rId1883" ref="AW1181"/>
    <hyperlink r:id="rId1884" ref="AV1183"/>
    <hyperlink r:id="rId1885" ref="AW1183"/>
    <hyperlink r:id="rId1886" ref="AV1184"/>
    <hyperlink r:id="rId1887" ref="AW1184"/>
    <hyperlink r:id="rId1888" ref="AV1185"/>
    <hyperlink r:id="rId1889" ref="AW1185"/>
    <hyperlink r:id="rId1890" ref="AV1186"/>
    <hyperlink r:id="rId1891" ref="AW1186"/>
    <hyperlink r:id="rId1892" ref="AV1187"/>
    <hyperlink r:id="rId1893" ref="AW1187"/>
    <hyperlink r:id="rId1894" ref="AV1189"/>
    <hyperlink r:id="rId1895" ref="AW1189"/>
    <hyperlink r:id="rId1896" ref="AV1191"/>
    <hyperlink r:id="rId1897" ref="AW1191"/>
    <hyperlink r:id="rId1898" ref="AV1197"/>
    <hyperlink r:id="rId1899" ref="AW1197"/>
    <hyperlink r:id="rId1900" ref="AV1198"/>
    <hyperlink r:id="rId1901" ref="AW1198"/>
    <hyperlink r:id="rId1902" ref="AV1201"/>
    <hyperlink r:id="rId1903" ref="AW1201"/>
    <hyperlink r:id="rId1904" ref="AV1204"/>
    <hyperlink r:id="rId1905" ref="AW1204"/>
    <hyperlink r:id="rId1906" ref="F1208"/>
    <hyperlink r:id="rId1907" ref="T1208"/>
    <hyperlink r:id="rId1908" ref="AV1208"/>
    <hyperlink r:id="rId1909" ref="AW1208"/>
    <hyperlink r:id="rId1910" ref="AV1211"/>
    <hyperlink r:id="rId1911" ref="AW1211"/>
    <hyperlink r:id="rId1912" ref="AV1213"/>
    <hyperlink r:id="rId1913" ref="AW1213"/>
    <hyperlink r:id="rId1914" ref="AV1215"/>
    <hyperlink r:id="rId1915" ref="AW1215"/>
    <hyperlink r:id="rId1916" ref="AV1221"/>
    <hyperlink r:id="rId1917" ref="AW1221"/>
    <hyperlink r:id="rId1918" ref="AV1224"/>
    <hyperlink r:id="rId1919" ref="AW1224"/>
    <hyperlink r:id="rId1920" ref="AV1225"/>
    <hyperlink r:id="rId1921" ref="AW1225"/>
    <hyperlink r:id="rId1922" ref="AV1226"/>
    <hyperlink r:id="rId1923" ref="AW1226"/>
    <hyperlink r:id="rId1924" ref="AV1227"/>
    <hyperlink r:id="rId1925" ref="AW1227"/>
    <hyperlink r:id="rId1926" ref="AV1228"/>
    <hyperlink r:id="rId1927" ref="AW1228"/>
    <hyperlink r:id="rId1928" ref="AV1230"/>
    <hyperlink r:id="rId1929" ref="AW1230"/>
    <hyperlink r:id="rId1930" ref="AV1231"/>
    <hyperlink r:id="rId1931" ref="AW1231"/>
    <hyperlink r:id="rId1932" ref="AV1233"/>
    <hyperlink r:id="rId1933" ref="AW1233"/>
    <hyperlink r:id="rId1934" ref="AV1236"/>
    <hyperlink r:id="rId1935" ref="AW1236"/>
    <hyperlink r:id="rId1936" ref="AV1239"/>
    <hyperlink r:id="rId1937" ref="AW1239"/>
    <hyperlink r:id="rId1938" ref="F1241"/>
    <hyperlink r:id="rId1939" ref="T1241"/>
    <hyperlink r:id="rId1940" ref="AV1241"/>
    <hyperlink r:id="rId1941" ref="AW1241"/>
    <hyperlink r:id="rId1942" ref="AV1242"/>
    <hyperlink r:id="rId1943" ref="AW1242"/>
    <hyperlink r:id="rId1944" ref="AV1244"/>
    <hyperlink r:id="rId1945" ref="AW1244"/>
    <hyperlink r:id="rId1946" ref="AV1253"/>
    <hyperlink r:id="rId1947" ref="AW1253"/>
    <hyperlink r:id="rId1948" ref="AV1255"/>
    <hyperlink r:id="rId1949" ref="AW1255"/>
    <hyperlink r:id="rId1950" ref="AV1262"/>
    <hyperlink r:id="rId1951" ref="AW1262"/>
    <hyperlink r:id="rId1952" ref="AV1266"/>
    <hyperlink r:id="rId1953" ref="AW1266"/>
    <hyperlink r:id="rId1954" ref="AV1267"/>
    <hyperlink r:id="rId1955" ref="AW1267"/>
    <hyperlink r:id="rId1956" ref="F1269"/>
    <hyperlink r:id="rId1957" ref="T1269"/>
    <hyperlink r:id="rId1958" ref="AV1269"/>
    <hyperlink r:id="rId1959" ref="AW1269"/>
    <hyperlink r:id="rId1960" ref="AV1272"/>
    <hyperlink r:id="rId1961" ref="AW1272"/>
    <hyperlink r:id="rId1962" ref="AV1274"/>
    <hyperlink r:id="rId1963" ref="AW1274"/>
    <hyperlink r:id="rId1964" ref="F1276"/>
    <hyperlink r:id="rId1965" ref="T1276"/>
    <hyperlink r:id="rId1966" ref="AV1276"/>
    <hyperlink r:id="rId1967" ref="AW1276"/>
    <hyperlink r:id="rId1968" ref="BB1276"/>
    <hyperlink r:id="rId1969" ref="AV1278"/>
    <hyperlink r:id="rId1970" ref="AW1278"/>
    <hyperlink r:id="rId1971" ref="AV1282"/>
    <hyperlink r:id="rId1972" ref="AW1282"/>
    <hyperlink r:id="rId1973" ref="AX1282"/>
    <hyperlink r:id="rId1974" ref="BA1282"/>
    <hyperlink r:id="rId1975" ref="BB1282"/>
    <hyperlink r:id="rId1976" ref="AV1290"/>
    <hyperlink r:id="rId1977" ref="AW1290"/>
    <hyperlink r:id="rId1978" ref="AV1291"/>
    <hyperlink r:id="rId1979" ref="AW1291"/>
    <hyperlink r:id="rId1980" ref="F1292"/>
    <hyperlink r:id="rId1981" ref="T1292"/>
    <hyperlink r:id="rId1982" ref="AV1292"/>
    <hyperlink r:id="rId1983" ref="AW1292"/>
    <hyperlink r:id="rId1984" ref="AV1293"/>
    <hyperlink r:id="rId1985" ref="AW1293"/>
    <hyperlink r:id="rId1986" ref="AV1297"/>
    <hyperlink r:id="rId1987" ref="AW1297"/>
    <hyperlink r:id="rId1988" ref="AV1298"/>
    <hyperlink r:id="rId1989" ref="AW1298"/>
    <hyperlink r:id="rId1990" ref="F1300"/>
    <hyperlink r:id="rId1991" ref="T1300"/>
    <hyperlink r:id="rId1992" ref="AF1300"/>
    <hyperlink r:id="rId1993" ref="AV1300"/>
    <hyperlink r:id="rId1994" ref="AW1300"/>
    <hyperlink r:id="rId1995" ref="AV1301"/>
    <hyperlink r:id="rId1996" ref="AW1301"/>
    <hyperlink r:id="rId1997" ref="AX1301"/>
    <hyperlink r:id="rId1998" ref="AZ1301"/>
    <hyperlink r:id="rId1999" ref="BA1301"/>
    <hyperlink r:id="rId2000" ref="BB1301"/>
    <hyperlink r:id="rId2001" ref="AV1302"/>
    <hyperlink r:id="rId2002" ref="AW1302"/>
    <hyperlink r:id="rId2003" ref="AX1302"/>
    <hyperlink r:id="rId2004" ref="AZ1302"/>
    <hyperlink r:id="rId2005" ref="BA1302"/>
    <hyperlink r:id="rId2006" ref="BB1302"/>
    <hyperlink r:id="rId2007" ref="AV1303"/>
    <hyperlink r:id="rId2008" ref="AW1303"/>
    <hyperlink r:id="rId2009" ref="AV1304"/>
    <hyperlink r:id="rId2010" ref="AW1304"/>
    <hyperlink r:id="rId2011" ref="AX1304"/>
    <hyperlink r:id="rId2012" ref="AZ1304"/>
    <hyperlink r:id="rId2013" ref="BA1304"/>
    <hyperlink r:id="rId2014" ref="BB1304"/>
    <hyperlink r:id="rId2015" ref="AV1305"/>
    <hyperlink r:id="rId2016" ref="AW1305"/>
    <hyperlink r:id="rId2017" ref="AV1307"/>
    <hyperlink r:id="rId2018" ref="AW1307"/>
    <hyperlink r:id="rId2019" ref="AV1308"/>
    <hyperlink r:id="rId2020" ref="AW1308"/>
    <hyperlink r:id="rId2021" ref="AV1310"/>
    <hyperlink r:id="rId2022" ref="AW1310"/>
    <hyperlink r:id="rId2023" ref="AV1318"/>
    <hyperlink r:id="rId2024" ref="AW1318"/>
    <hyperlink r:id="rId2025" ref="F1323"/>
    <hyperlink r:id="rId2026" ref="T1323"/>
    <hyperlink r:id="rId2027" ref="AV1323"/>
    <hyperlink r:id="rId2028" ref="AW1323"/>
    <hyperlink r:id="rId2029" ref="AX1323"/>
    <hyperlink r:id="rId2030" ref="BA1323"/>
    <hyperlink r:id="rId2031" ref="AV1324"/>
    <hyperlink r:id="rId2032" ref="AW1324"/>
    <hyperlink r:id="rId2033" ref="AV1325"/>
    <hyperlink r:id="rId2034" ref="AW1325"/>
    <hyperlink r:id="rId2035" ref="AX1325"/>
    <hyperlink r:id="rId2036" ref="AZ1325"/>
    <hyperlink r:id="rId2037" ref="BA1325"/>
    <hyperlink r:id="rId2038" ref="BB1325"/>
    <hyperlink r:id="rId2039" ref="AV1328"/>
    <hyperlink r:id="rId2040" ref="AW1328"/>
    <hyperlink r:id="rId2041" ref="AV1329"/>
    <hyperlink r:id="rId2042" ref="AW1329"/>
    <hyperlink r:id="rId2043" ref="AV1330"/>
    <hyperlink r:id="rId2044" ref="AW1330"/>
    <hyperlink r:id="rId2045" ref="AV1331"/>
    <hyperlink r:id="rId2046" ref="AW1331"/>
    <hyperlink r:id="rId2047" ref="AV1332"/>
    <hyperlink r:id="rId2048" ref="AW1332"/>
    <hyperlink r:id="rId2049" ref="AV1334"/>
    <hyperlink r:id="rId2050" ref="AW1334"/>
    <hyperlink r:id="rId2051" ref="AX1334"/>
    <hyperlink r:id="rId2052" ref="AZ1334"/>
    <hyperlink r:id="rId2053" ref="BA1334"/>
    <hyperlink r:id="rId2054" ref="BB1334"/>
    <hyperlink r:id="rId2055" ref="F1336"/>
    <hyperlink r:id="rId2056" ref="T1336"/>
    <hyperlink r:id="rId2057" ref="AE1336"/>
    <hyperlink r:id="rId2058" ref="AF1336"/>
    <hyperlink r:id="rId2059" ref="AV1336"/>
    <hyperlink r:id="rId2060" ref="AW1336"/>
    <hyperlink r:id="rId2061" ref="AV1339"/>
    <hyperlink r:id="rId2062" ref="AW1339"/>
    <hyperlink r:id="rId2063" ref="AV1342"/>
    <hyperlink r:id="rId2064" ref="AW1342"/>
    <hyperlink r:id="rId2065" ref="AX1342"/>
    <hyperlink r:id="rId2066" ref="AZ1342"/>
    <hyperlink r:id="rId2067" ref="BA1342"/>
    <hyperlink r:id="rId2068" ref="BB1342"/>
    <hyperlink r:id="rId2069" ref="AV1343"/>
    <hyperlink r:id="rId2070" ref="AW1343"/>
    <hyperlink r:id="rId2071" ref="AV1346"/>
    <hyperlink r:id="rId2072" ref="AW1346"/>
    <hyperlink r:id="rId2073" ref="AV1350"/>
    <hyperlink r:id="rId2074" ref="AW1350"/>
    <hyperlink r:id="rId2075" location="97.pdf" ref="F1351"/>
    <hyperlink r:id="rId2076" ref="T1351"/>
    <hyperlink r:id="rId2077" ref="AF1351"/>
    <hyperlink r:id="rId2078" ref="AV1351"/>
    <hyperlink r:id="rId2079" ref="AW1351"/>
    <hyperlink r:id="rId2080" ref="AX1351"/>
    <hyperlink r:id="rId2081" ref="BA1351"/>
    <hyperlink r:id="rId2082" ref="BB1351"/>
    <hyperlink r:id="rId2083" ref="AV1352"/>
    <hyperlink r:id="rId2084" ref="AW1352"/>
    <hyperlink r:id="rId2085" ref="AV1353"/>
    <hyperlink r:id="rId2086" ref="AW1353"/>
    <hyperlink r:id="rId2087" ref="F1355"/>
    <hyperlink r:id="rId2088" ref="T1355"/>
    <hyperlink r:id="rId2089" ref="AV1355"/>
    <hyperlink r:id="rId2090" ref="AW1355"/>
    <hyperlink r:id="rId2091" ref="BA1355"/>
    <hyperlink r:id="rId2092" ref="AV1356"/>
    <hyperlink r:id="rId2093" ref="AW1356"/>
    <hyperlink r:id="rId2094" ref="F1359"/>
    <hyperlink r:id="rId2095" ref="T1359"/>
    <hyperlink r:id="rId2096" ref="AV1359"/>
    <hyperlink r:id="rId2097" ref="AW1359"/>
    <hyperlink r:id="rId2098" ref="AX1359"/>
    <hyperlink r:id="rId2099" ref="BA1359"/>
    <hyperlink r:id="rId2100" ref="BB1359"/>
    <hyperlink r:id="rId2101" ref="AV1362"/>
    <hyperlink r:id="rId2102" ref="AW1362"/>
    <hyperlink r:id="rId2103" ref="F1363"/>
    <hyperlink r:id="rId2104" ref="T1363"/>
    <hyperlink r:id="rId2105" ref="AV1363"/>
    <hyperlink r:id="rId2106" ref="AW1363"/>
    <hyperlink r:id="rId2107" ref="AV1364"/>
    <hyperlink r:id="rId2108" ref="AW1364"/>
    <hyperlink r:id="rId2109" ref="F1365"/>
    <hyperlink r:id="rId2110" ref="T1365"/>
    <hyperlink r:id="rId2111" ref="AV1365"/>
    <hyperlink r:id="rId2112" ref="AW1365"/>
    <hyperlink r:id="rId2113" ref="AV1366"/>
    <hyperlink r:id="rId2114" ref="AW1366"/>
    <hyperlink r:id="rId2115" ref="AW1367"/>
    <hyperlink r:id="rId2116" ref="AV1369"/>
    <hyperlink r:id="rId2117" ref="AW1369"/>
    <hyperlink r:id="rId2118" ref="F1371"/>
    <hyperlink r:id="rId2119" ref="T1371"/>
    <hyperlink r:id="rId2120" ref="AV1371"/>
    <hyperlink r:id="rId2121" ref="AW1371"/>
    <hyperlink r:id="rId2122" ref="AX1371"/>
    <hyperlink r:id="rId2123" ref="AY1371"/>
    <hyperlink r:id="rId2124" ref="BA1371"/>
    <hyperlink r:id="rId2125" ref="BB1371"/>
    <hyperlink r:id="rId2126" ref="F1372"/>
    <hyperlink r:id="rId2127" ref="T1372"/>
    <hyperlink r:id="rId2128" ref="AE1372"/>
    <hyperlink r:id="rId2129" ref="AF1372"/>
    <hyperlink r:id="rId2130" ref="AV1372"/>
    <hyperlink r:id="rId2131" ref="AW1372"/>
    <hyperlink r:id="rId2132" ref="F1373"/>
    <hyperlink r:id="rId2133" ref="T1373"/>
    <hyperlink r:id="rId2134" ref="AV1373"/>
    <hyperlink r:id="rId2135" ref="AW1373"/>
    <hyperlink r:id="rId2136" ref="AX1373"/>
    <hyperlink r:id="rId2137" ref="BA1373"/>
    <hyperlink r:id="rId2138" ref="BB1373"/>
    <hyperlink r:id="rId2139" ref="AV1374"/>
    <hyperlink r:id="rId2140" ref="AW1374"/>
    <hyperlink r:id="rId2141" ref="AV1375"/>
    <hyperlink r:id="rId2142" ref="AW1375"/>
    <hyperlink r:id="rId2143" ref="F1377"/>
    <hyperlink r:id="rId2144" ref="T1377"/>
    <hyperlink r:id="rId2145" ref="AV1377"/>
    <hyperlink r:id="rId2146" ref="AW1377"/>
    <hyperlink r:id="rId2147" ref="AV1380"/>
    <hyperlink r:id="rId2148" ref="AW1380"/>
    <hyperlink r:id="rId2149" ref="F1383"/>
    <hyperlink r:id="rId2150" ref="T1383"/>
    <hyperlink r:id="rId2151" ref="AV1383"/>
    <hyperlink r:id="rId2152" ref="AW1383"/>
    <hyperlink r:id="rId2153" ref="F1384"/>
    <hyperlink r:id="rId2154" ref="T1384"/>
    <hyperlink r:id="rId2155" ref="AE1384"/>
    <hyperlink r:id="rId2156" ref="AV1384"/>
    <hyperlink r:id="rId2157" ref="AW1384"/>
    <hyperlink r:id="rId2158" ref="F1385"/>
    <hyperlink r:id="rId2159" ref="T1385"/>
    <hyperlink r:id="rId2160" ref="AE1385"/>
    <hyperlink r:id="rId2161" ref="AF1385"/>
    <hyperlink r:id="rId2162" ref="AV1385"/>
    <hyperlink r:id="rId2163" ref="AW1385"/>
    <hyperlink r:id="rId2164" ref="AX1385"/>
    <hyperlink r:id="rId2165" ref="BA1385"/>
    <hyperlink r:id="rId2166" ref="BB1385"/>
    <hyperlink r:id="rId2167" ref="BC1385"/>
    <hyperlink r:id="rId2168" ref="AV1387"/>
    <hyperlink r:id="rId2169" ref="AW1387"/>
    <hyperlink r:id="rId2170" ref="AV1388"/>
    <hyperlink r:id="rId2171" ref="AW1388"/>
    <hyperlink r:id="rId2172" ref="AV1390"/>
    <hyperlink r:id="rId2173" ref="AW1390"/>
    <hyperlink r:id="rId2174" ref="F1391"/>
    <hyperlink r:id="rId2175" ref="T1391"/>
    <hyperlink r:id="rId2176" ref="AV1391"/>
    <hyperlink r:id="rId2177" ref="AW1391"/>
    <hyperlink r:id="rId2178" ref="AX1391"/>
    <hyperlink r:id="rId2179" ref="AZ1391"/>
    <hyperlink r:id="rId2180" ref="BA1391"/>
    <hyperlink r:id="rId2181" ref="BB1391"/>
    <hyperlink r:id="rId2182" ref="AV1393"/>
    <hyperlink r:id="rId2183" ref="AW1393"/>
    <hyperlink r:id="rId2184" ref="AV1394"/>
    <hyperlink r:id="rId2185" ref="AW1394"/>
    <hyperlink r:id="rId2186" ref="AV1395"/>
    <hyperlink r:id="rId2187" ref="AW1395"/>
    <hyperlink r:id="rId2188" ref="AV1397"/>
    <hyperlink r:id="rId2189" ref="AW1397"/>
    <hyperlink r:id="rId2190" ref="AV1398"/>
    <hyperlink r:id="rId2191" ref="AW1398"/>
    <hyperlink r:id="rId2192" ref="F1400"/>
    <hyperlink r:id="rId2193" ref="T1400"/>
    <hyperlink r:id="rId2194" ref="AW1400"/>
    <hyperlink r:id="rId2195" ref="AX1400"/>
    <hyperlink r:id="rId2196" ref="BA1400"/>
    <hyperlink r:id="rId2197" ref="BB1400"/>
    <hyperlink r:id="rId2198" ref="AV1401"/>
    <hyperlink r:id="rId2199" ref="AW1401"/>
    <hyperlink r:id="rId2200" ref="F1404"/>
    <hyperlink r:id="rId2201" ref="T1404"/>
    <hyperlink r:id="rId2202" ref="AW1404"/>
    <hyperlink r:id="rId2203" ref="F1406"/>
    <hyperlink r:id="rId2204" ref="T1406"/>
    <hyperlink r:id="rId2205" ref="AV1406"/>
    <hyperlink r:id="rId2206" ref="AW1406"/>
    <hyperlink r:id="rId2207" ref="AX1406"/>
    <hyperlink r:id="rId2208" ref="BA1406"/>
    <hyperlink r:id="rId2209" ref="BB1406"/>
    <hyperlink r:id="rId2210" ref="BC1406"/>
    <hyperlink r:id="rId2211" ref="AV1408"/>
    <hyperlink r:id="rId2212" ref="AW1408"/>
    <hyperlink r:id="rId2213" ref="AX1408"/>
    <hyperlink r:id="rId2214" ref="AY1408"/>
    <hyperlink r:id="rId2215" ref="BA1408"/>
    <hyperlink r:id="rId2216" ref="BB1408"/>
  </hyperlinks>
  <drawing r:id="rId2217"/>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6" max="6" width="41.14"/>
    <col customWidth="1" min="11" max="11" width="16.43"/>
  </cols>
  <sheetData>
    <row r="1">
      <c r="A1" s="29" t="s">
        <v>1</v>
      </c>
      <c r="B1" s="30" t="s">
        <v>2</v>
      </c>
      <c r="C1" s="30" t="s">
        <v>3</v>
      </c>
      <c r="D1" s="30" t="s">
        <v>4</v>
      </c>
      <c r="E1" s="30" t="s">
        <v>5</v>
      </c>
      <c r="F1" s="30" t="s">
        <v>6</v>
      </c>
      <c r="G1" s="30" t="s">
        <v>7</v>
      </c>
      <c r="H1" s="30" t="s">
        <v>8</v>
      </c>
      <c r="I1" s="30" t="s">
        <v>9</v>
      </c>
      <c r="J1" s="30" t="s">
        <v>10</v>
      </c>
      <c r="K1" s="30" t="s">
        <v>11</v>
      </c>
      <c r="L1" s="30" t="s">
        <v>12</v>
      </c>
      <c r="M1" s="30" t="s">
        <v>13</v>
      </c>
      <c r="N1" s="30" t="s">
        <v>14</v>
      </c>
      <c r="O1" s="30" t="s">
        <v>15</v>
      </c>
      <c r="P1" s="30" t="s">
        <v>16</v>
      </c>
      <c r="Q1" s="30" t="s">
        <v>17</v>
      </c>
      <c r="R1" s="30" t="s">
        <v>18</v>
      </c>
      <c r="S1" s="30" t="s">
        <v>19</v>
      </c>
      <c r="T1" s="30" t="s">
        <v>20</v>
      </c>
      <c r="U1" s="30" t="s">
        <v>21</v>
      </c>
      <c r="V1" s="30" t="s">
        <v>22</v>
      </c>
      <c r="W1" s="30" t="s">
        <v>23</v>
      </c>
      <c r="X1" s="30" t="s">
        <v>24</v>
      </c>
      <c r="Y1" s="30" t="s">
        <v>25</v>
      </c>
      <c r="Z1" s="30" t="s">
        <v>26</v>
      </c>
      <c r="AA1" s="30" t="s">
        <v>27</v>
      </c>
      <c r="AB1" s="30" t="s">
        <v>28</v>
      </c>
      <c r="AC1" s="30" t="s">
        <v>29</v>
      </c>
      <c r="AD1" s="30" t="s">
        <v>30</v>
      </c>
      <c r="AE1" s="30" t="s">
        <v>31</v>
      </c>
      <c r="AF1" s="30" t="s">
        <v>32</v>
      </c>
      <c r="AG1" s="30" t="s">
        <v>33</v>
      </c>
      <c r="AH1" s="30" t="s">
        <v>34</v>
      </c>
      <c r="AI1" s="30" t="s">
        <v>35</v>
      </c>
      <c r="AJ1" s="30" t="s">
        <v>36</v>
      </c>
      <c r="AK1" s="30" t="s">
        <v>37</v>
      </c>
      <c r="AL1" s="30" t="s">
        <v>38</v>
      </c>
      <c r="AM1" s="30" t="s">
        <v>39</v>
      </c>
      <c r="AN1" s="30" t="s">
        <v>40</v>
      </c>
      <c r="AO1" s="30" t="s">
        <v>41</v>
      </c>
      <c r="AP1" s="30" t="s">
        <v>42</v>
      </c>
      <c r="AQ1" s="30" t="s">
        <v>43</v>
      </c>
      <c r="AR1" s="30" t="s">
        <v>44</v>
      </c>
      <c r="AS1" s="30" t="s">
        <v>45</v>
      </c>
      <c r="AT1" s="30" t="s">
        <v>46</v>
      </c>
      <c r="AU1" s="30" t="s">
        <v>47</v>
      </c>
      <c r="AV1" s="30" t="s">
        <v>48</v>
      </c>
      <c r="AW1" s="30" t="s">
        <v>49</v>
      </c>
      <c r="AX1" s="30" t="s">
        <v>50</v>
      </c>
      <c r="AY1" s="30" t="s">
        <v>51</v>
      </c>
      <c r="AZ1" s="30" t="s">
        <v>52</v>
      </c>
      <c r="BA1" s="30" t="s">
        <v>53</v>
      </c>
      <c r="BB1" s="30" t="s">
        <v>54</v>
      </c>
      <c r="BC1" s="30" t="s">
        <v>55</v>
      </c>
      <c r="BD1" s="30" t="s">
        <v>56</v>
      </c>
      <c r="BE1" s="30" t="s">
        <v>57</v>
      </c>
      <c r="BF1" s="31"/>
    </row>
    <row r="2">
      <c r="A2" s="32">
        <v>45831.0</v>
      </c>
      <c r="B2" s="33">
        <v>43649.0</v>
      </c>
      <c r="C2" s="34" t="s">
        <v>16435</v>
      </c>
      <c r="D2" s="34" t="s">
        <v>16438</v>
      </c>
      <c r="E2" s="34" t="s">
        <v>16439</v>
      </c>
      <c r="F2" s="35" t="s">
        <v>16440</v>
      </c>
      <c r="G2" s="34">
        <v>5000.0</v>
      </c>
      <c r="H2" s="34">
        <v>3015.0</v>
      </c>
      <c r="I2" s="34">
        <v>60.0</v>
      </c>
      <c r="J2" s="34">
        <v>180.9</v>
      </c>
      <c r="K2" s="34">
        <v>6.0</v>
      </c>
      <c r="L2" s="34">
        <v>219.0</v>
      </c>
      <c r="M2" s="34">
        <v>99.11</v>
      </c>
      <c r="N2" s="34" t="s">
        <v>61</v>
      </c>
      <c r="O2" s="34">
        <v>1.0</v>
      </c>
      <c r="P2" s="34">
        <v>0.0</v>
      </c>
      <c r="Q2" s="33">
        <v>43649.0</v>
      </c>
      <c r="R2" s="34" t="s">
        <v>16445</v>
      </c>
      <c r="S2" s="34" t="s">
        <v>15082</v>
      </c>
      <c r="T2" s="35" t="s">
        <v>16446</v>
      </c>
      <c r="U2" s="34" t="s">
        <v>16448</v>
      </c>
      <c r="V2" s="36"/>
      <c r="W2" s="34" t="s">
        <v>16453</v>
      </c>
      <c r="X2" s="34" t="s">
        <v>16454</v>
      </c>
      <c r="Y2" s="34" t="s">
        <v>16455</v>
      </c>
      <c r="Z2" s="34">
        <v>75204.0</v>
      </c>
      <c r="AA2" s="36"/>
      <c r="AB2" s="36"/>
      <c r="AC2" s="34" t="s">
        <v>16457</v>
      </c>
      <c r="AD2" s="34" t="s">
        <v>16458</v>
      </c>
      <c r="AE2" s="34" t="s">
        <v>16459</v>
      </c>
      <c r="AF2" s="34" t="s">
        <v>16461</v>
      </c>
      <c r="AG2" s="36"/>
      <c r="AH2" s="36"/>
      <c r="AI2" s="36"/>
      <c r="AJ2" s="36"/>
      <c r="AK2" s="36"/>
      <c r="AL2" s="34" t="s">
        <v>16462</v>
      </c>
      <c r="AM2" s="36"/>
      <c r="AN2" s="36"/>
      <c r="AO2" s="36"/>
      <c r="AP2" s="36"/>
      <c r="AQ2" s="36"/>
      <c r="AR2" s="34" t="s">
        <v>86</v>
      </c>
      <c r="AS2" s="36"/>
      <c r="AT2" s="34" t="s">
        <v>16463</v>
      </c>
      <c r="AU2" s="36"/>
      <c r="AV2" s="35" t="s">
        <v>16464</v>
      </c>
      <c r="AW2" s="35" t="s">
        <v>16464</v>
      </c>
      <c r="AX2" s="35" t="s">
        <v>16473</v>
      </c>
      <c r="AY2" s="36"/>
      <c r="AZ2" s="36"/>
      <c r="BA2" s="35" t="s">
        <v>16476</v>
      </c>
      <c r="BB2" s="35" t="s">
        <v>16480</v>
      </c>
      <c r="BC2" s="36"/>
      <c r="BD2" s="36"/>
      <c r="BE2" s="36"/>
      <c r="BF2" s="37"/>
    </row>
    <row r="3">
      <c r="A3" s="32">
        <v>47909.0</v>
      </c>
      <c r="B3" s="34" t="s">
        <v>7138</v>
      </c>
      <c r="C3" s="34" t="s">
        <v>16485</v>
      </c>
      <c r="D3" s="34" t="s">
        <v>16486</v>
      </c>
      <c r="E3" s="34" t="s">
        <v>16487</v>
      </c>
      <c r="F3" s="35" t="s">
        <v>16488</v>
      </c>
      <c r="G3" s="34">
        <v>5000.0</v>
      </c>
      <c r="H3" s="34">
        <v>6796.83</v>
      </c>
      <c r="I3" s="34">
        <v>135.0</v>
      </c>
      <c r="J3" s="34">
        <v>210.70173</v>
      </c>
      <c r="K3" s="34">
        <v>3.1</v>
      </c>
      <c r="L3" s="34">
        <v>242.11</v>
      </c>
      <c r="M3" s="34">
        <v>202.73</v>
      </c>
      <c r="N3" s="34" t="s">
        <v>61</v>
      </c>
      <c r="O3" s="34">
        <v>4.0</v>
      </c>
      <c r="P3" s="34">
        <v>0.0</v>
      </c>
      <c r="Q3" s="33">
        <v>43472.0</v>
      </c>
      <c r="R3" s="34" t="s">
        <v>16489</v>
      </c>
      <c r="S3" s="34" t="s">
        <v>16490</v>
      </c>
      <c r="T3" s="35" t="s">
        <v>16491</v>
      </c>
      <c r="U3" s="34" t="s">
        <v>16493</v>
      </c>
      <c r="V3" s="36"/>
      <c r="W3" s="34" t="s">
        <v>16494</v>
      </c>
      <c r="X3" s="36"/>
      <c r="Y3" s="36"/>
      <c r="Z3" s="36"/>
      <c r="AA3" s="36"/>
      <c r="AB3" s="36"/>
      <c r="AC3" s="34" t="s">
        <v>16495</v>
      </c>
      <c r="AD3" s="34" t="s">
        <v>16496</v>
      </c>
      <c r="AE3" s="34" t="s">
        <v>16497</v>
      </c>
      <c r="AF3" s="34" t="s">
        <v>16498</v>
      </c>
      <c r="AG3" s="36"/>
      <c r="AH3" s="36"/>
      <c r="AI3" s="36"/>
      <c r="AJ3" s="36"/>
      <c r="AK3" s="36"/>
      <c r="AL3" s="36"/>
      <c r="AM3" s="36"/>
      <c r="AN3" s="36"/>
      <c r="AO3" s="36"/>
      <c r="AP3" s="36"/>
      <c r="AQ3" s="36"/>
      <c r="AR3" s="34" t="s">
        <v>86</v>
      </c>
      <c r="AS3" s="36"/>
      <c r="AT3" s="34" t="s">
        <v>16499</v>
      </c>
      <c r="AU3" s="36"/>
      <c r="AV3" s="35" t="s">
        <v>16491</v>
      </c>
      <c r="AW3" s="35" t="s">
        <v>16491</v>
      </c>
      <c r="AX3" s="35" t="s">
        <v>16501</v>
      </c>
      <c r="AY3" s="36"/>
      <c r="AZ3" s="36"/>
      <c r="BA3" s="35" t="s">
        <v>16506</v>
      </c>
      <c r="BB3" s="35" t="s">
        <v>16507</v>
      </c>
      <c r="BC3" s="35" t="s">
        <v>16508</v>
      </c>
      <c r="BD3" s="34" t="s">
        <v>16511</v>
      </c>
      <c r="BE3" s="34" t="s">
        <v>16512</v>
      </c>
      <c r="BF3" s="37"/>
    </row>
    <row r="4">
      <c r="A4" s="32">
        <v>44898.0</v>
      </c>
      <c r="B4" s="34" t="s">
        <v>16513</v>
      </c>
      <c r="C4" s="34" t="s">
        <v>16514</v>
      </c>
      <c r="D4" s="34" t="s">
        <v>16515</v>
      </c>
      <c r="E4" s="34" t="s">
        <v>16516</v>
      </c>
      <c r="F4" s="35" t="s">
        <v>16517</v>
      </c>
      <c r="G4" s="34">
        <v>4200.0</v>
      </c>
      <c r="H4" s="34">
        <v>4875.92</v>
      </c>
      <c r="I4" s="34">
        <v>116.0</v>
      </c>
      <c r="J4" s="34">
        <v>151.15352</v>
      </c>
      <c r="K4" s="34">
        <v>3.1</v>
      </c>
      <c r="L4" s="34">
        <v>86.410000000001</v>
      </c>
      <c r="M4" s="34">
        <v>148.34</v>
      </c>
      <c r="N4" s="34" t="s">
        <v>61</v>
      </c>
      <c r="O4" s="34">
        <v>1.0</v>
      </c>
      <c r="P4" s="34">
        <v>0.0</v>
      </c>
      <c r="Q4" s="34" t="s">
        <v>16513</v>
      </c>
      <c r="R4" s="34" t="s">
        <v>16525</v>
      </c>
      <c r="S4" s="34" t="s">
        <v>16526</v>
      </c>
      <c r="T4" s="35" t="s">
        <v>10150</v>
      </c>
      <c r="U4" s="34" t="s">
        <v>16529</v>
      </c>
      <c r="V4" s="36"/>
      <c r="W4" s="34" t="s">
        <v>16530</v>
      </c>
      <c r="X4" s="36"/>
      <c r="Y4" s="36"/>
      <c r="Z4" s="36"/>
      <c r="AA4" s="36"/>
      <c r="AB4" s="36"/>
      <c r="AC4" s="34" t="s">
        <v>16531</v>
      </c>
      <c r="AD4" s="34" t="s">
        <v>16532</v>
      </c>
      <c r="AE4" s="34" t="s">
        <v>16533</v>
      </c>
      <c r="AF4" s="34" t="s">
        <v>16536</v>
      </c>
      <c r="AG4" s="36"/>
      <c r="AH4" s="36"/>
      <c r="AI4" s="36"/>
      <c r="AJ4" s="36"/>
      <c r="AK4" s="36"/>
      <c r="AL4" s="34" t="s">
        <v>16537</v>
      </c>
      <c r="AM4" s="36"/>
      <c r="AN4" s="36"/>
      <c r="AO4" s="36"/>
      <c r="AP4" s="36"/>
      <c r="AQ4" s="36"/>
      <c r="AR4" s="34" t="s">
        <v>86</v>
      </c>
      <c r="AS4" s="36"/>
      <c r="AT4" s="34" t="s">
        <v>16538</v>
      </c>
      <c r="AU4" s="36"/>
      <c r="AV4" s="35" t="s">
        <v>10150</v>
      </c>
      <c r="AW4" s="35" t="s">
        <v>10150</v>
      </c>
      <c r="AX4" s="35" t="s">
        <v>10203</v>
      </c>
      <c r="AY4" s="36"/>
      <c r="AZ4" s="36"/>
      <c r="BA4" s="35" t="s">
        <v>10204</v>
      </c>
      <c r="BB4" s="35" t="s">
        <v>10206</v>
      </c>
      <c r="BC4" s="36"/>
      <c r="BD4" s="36"/>
      <c r="BE4" s="36"/>
      <c r="BF4" s="37"/>
    </row>
    <row r="5" hidden="1">
      <c r="A5" s="32">
        <v>44747.0</v>
      </c>
      <c r="B5" s="33">
        <v>43526.0</v>
      </c>
      <c r="C5" s="34" t="s">
        <v>16546</v>
      </c>
      <c r="D5" s="36"/>
      <c r="E5" s="36"/>
      <c r="F5" s="36"/>
      <c r="G5" s="34">
        <v>1000.0</v>
      </c>
      <c r="H5" s="36"/>
      <c r="I5" s="34">
        <v>0.0</v>
      </c>
      <c r="J5" s="34">
        <v>0.0</v>
      </c>
      <c r="K5" s="34">
        <v>6.0</v>
      </c>
      <c r="L5" s="34">
        <v>0.0</v>
      </c>
      <c r="M5" s="34">
        <v>0.0</v>
      </c>
      <c r="N5" s="34" t="s">
        <v>61</v>
      </c>
      <c r="O5" s="34">
        <v>0.0</v>
      </c>
      <c r="P5" s="34">
        <v>0.0</v>
      </c>
      <c r="Q5" s="36"/>
      <c r="R5" s="36"/>
      <c r="S5" s="36"/>
      <c r="T5" s="36"/>
      <c r="U5" s="36"/>
      <c r="V5" s="36"/>
      <c r="W5" s="36"/>
      <c r="X5" s="36"/>
      <c r="Y5" s="36"/>
      <c r="Z5" s="36"/>
      <c r="AA5" s="36"/>
      <c r="AB5" s="36"/>
      <c r="AC5" s="36"/>
      <c r="AD5" s="36"/>
      <c r="AE5" s="36"/>
      <c r="AF5" s="36"/>
      <c r="AG5" s="36"/>
      <c r="AH5" s="36"/>
      <c r="AI5" s="36"/>
      <c r="AJ5" s="36"/>
      <c r="AK5" s="36"/>
      <c r="AL5" s="36"/>
      <c r="AM5" s="36"/>
      <c r="AN5" s="36"/>
      <c r="AO5" s="36"/>
      <c r="AP5" s="36"/>
      <c r="AQ5" s="36"/>
      <c r="AR5" s="34" t="s">
        <v>68</v>
      </c>
      <c r="AS5" s="36"/>
      <c r="AT5" s="36"/>
      <c r="AU5" s="36"/>
      <c r="AV5" s="35" t="s">
        <v>16547</v>
      </c>
      <c r="AW5" s="35" t="s">
        <v>16547</v>
      </c>
      <c r="AX5" s="36"/>
      <c r="AY5" s="36"/>
      <c r="AZ5" s="36"/>
      <c r="BA5" s="36"/>
      <c r="BB5" s="36"/>
      <c r="BC5" s="36"/>
      <c r="BD5" s="36"/>
      <c r="BE5" s="36"/>
      <c r="BF5" s="37"/>
    </row>
    <row r="6">
      <c r="A6" s="32">
        <v>44734.0</v>
      </c>
      <c r="B6" s="34" t="s">
        <v>16549</v>
      </c>
      <c r="C6" s="34" t="s">
        <v>16550</v>
      </c>
      <c r="D6" s="34" t="s">
        <v>16551</v>
      </c>
      <c r="E6" s="34" t="s">
        <v>16552</v>
      </c>
      <c r="F6" s="35" t="s">
        <v>16553</v>
      </c>
      <c r="G6" s="34">
        <v>5000.0</v>
      </c>
      <c r="H6" s="34">
        <v>985.0</v>
      </c>
      <c r="I6" s="34">
        <v>19.0</v>
      </c>
      <c r="J6" s="34">
        <v>59.1</v>
      </c>
      <c r="K6" s="34">
        <v>6.0</v>
      </c>
      <c r="L6" s="34">
        <v>119.5</v>
      </c>
      <c r="M6" s="34">
        <v>36.18</v>
      </c>
      <c r="N6" s="34" t="s">
        <v>61</v>
      </c>
      <c r="O6" s="34">
        <v>1.0</v>
      </c>
      <c r="P6" s="34">
        <v>0.0</v>
      </c>
      <c r="Q6" s="34" t="s">
        <v>16549</v>
      </c>
      <c r="R6" s="33">
        <v>43773.0</v>
      </c>
      <c r="S6" s="34" t="s">
        <v>16555</v>
      </c>
      <c r="T6" s="35" t="s">
        <v>16556</v>
      </c>
      <c r="U6" s="34" t="s">
        <v>16557</v>
      </c>
      <c r="V6" s="36"/>
      <c r="W6" s="34" t="s">
        <v>16558</v>
      </c>
      <c r="X6" s="34" t="s">
        <v>2825</v>
      </c>
      <c r="Y6" s="34" t="s">
        <v>16559</v>
      </c>
      <c r="Z6" s="34">
        <v>28334.0</v>
      </c>
      <c r="AA6" s="36"/>
      <c r="AB6" s="36"/>
      <c r="AC6" s="34" t="s">
        <v>16560</v>
      </c>
      <c r="AD6" s="34" t="s">
        <v>16561</v>
      </c>
      <c r="AE6" s="35" t="s">
        <v>16562</v>
      </c>
      <c r="AF6" s="35" t="s">
        <v>16564</v>
      </c>
      <c r="AG6" s="36"/>
      <c r="AH6" s="36"/>
      <c r="AI6" s="36"/>
      <c r="AJ6" s="36"/>
      <c r="AK6" s="36"/>
      <c r="AL6" s="34" t="s">
        <v>16566</v>
      </c>
      <c r="AM6" s="36"/>
      <c r="AN6" s="36"/>
      <c r="AO6" s="36"/>
      <c r="AP6" s="36"/>
      <c r="AQ6" s="36"/>
      <c r="AR6" s="34" t="s">
        <v>86</v>
      </c>
      <c r="AS6" s="36"/>
      <c r="AT6" s="36"/>
      <c r="AU6" s="36"/>
      <c r="AV6" s="35" t="s">
        <v>16567</v>
      </c>
      <c r="AW6" s="35" t="s">
        <v>16567</v>
      </c>
      <c r="AX6" s="35" t="s">
        <v>16572</v>
      </c>
      <c r="AY6" s="35" t="s">
        <v>16582</v>
      </c>
      <c r="AZ6" s="36"/>
      <c r="BA6" s="35" t="s">
        <v>16583</v>
      </c>
      <c r="BB6" s="35" t="s">
        <v>16587</v>
      </c>
      <c r="BC6" s="35" t="s">
        <v>16589</v>
      </c>
      <c r="BD6" s="36"/>
      <c r="BE6" s="36"/>
      <c r="BF6" s="37"/>
    </row>
    <row r="7" hidden="1">
      <c r="A7" s="32">
        <v>44710.0</v>
      </c>
      <c r="B7" s="33">
        <v>43740.0</v>
      </c>
      <c r="C7" s="34" t="s">
        <v>16596</v>
      </c>
      <c r="D7" s="34" t="s">
        <v>16597</v>
      </c>
      <c r="E7" s="34" t="s">
        <v>16598</v>
      </c>
      <c r="F7" s="35" t="s">
        <v>16599</v>
      </c>
      <c r="G7" s="34">
        <v>500000.0</v>
      </c>
      <c r="H7" s="36"/>
      <c r="I7" s="34">
        <v>0.0</v>
      </c>
      <c r="J7" s="34">
        <v>0.0</v>
      </c>
      <c r="K7" s="34">
        <v>6.0</v>
      </c>
      <c r="L7" s="34">
        <v>0.0</v>
      </c>
      <c r="M7" s="34">
        <v>0.0</v>
      </c>
      <c r="N7" s="34" t="s">
        <v>61</v>
      </c>
      <c r="O7" s="34">
        <v>0.0</v>
      </c>
      <c r="P7" s="34">
        <v>0.0</v>
      </c>
      <c r="Q7" s="33">
        <v>43740.0</v>
      </c>
      <c r="R7" s="34" t="s">
        <v>16601</v>
      </c>
      <c r="S7" s="34" t="s">
        <v>16602</v>
      </c>
      <c r="T7" s="35" t="s">
        <v>16603</v>
      </c>
      <c r="U7" s="34" t="s">
        <v>16605</v>
      </c>
      <c r="V7" s="36"/>
      <c r="W7" s="34" t="s">
        <v>16606</v>
      </c>
      <c r="X7" s="36"/>
      <c r="Y7" s="36"/>
      <c r="Z7" s="36"/>
      <c r="AA7" s="36"/>
      <c r="AB7" s="36"/>
      <c r="AC7" s="34" t="s">
        <v>16607</v>
      </c>
      <c r="AD7" s="34" t="s">
        <v>16608</v>
      </c>
      <c r="AE7" s="34" t="s">
        <v>16610</v>
      </c>
      <c r="AF7" s="35" t="s">
        <v>16614</v>
      </c>
      <c r="AG7" s="36"/>
      <c r="AH7" s="36"/>
      <c r="AI7" s="36"/>
      <c r="AJ7" s="36"/>
      <c r="AK7" s="36"/>
      <c r="AL7" s="34" t="s">
        <v>16618</v>
      </c>
      <c r="AM7" s="36"/>
      <c r="AN7" s="36"/>
      <c r="AO7" s="36"/>
      <c r="AP7" s="36"/>
      <c r="AQ7" s="36"/>
      <c r="AR7" s="34" t="s">
        <v>68</v>
      </c>
      <c r="AS7" s="36"/>
      <c r="AT7" s="34" t="s">
        <v>16620</v>
      </c>
      <c r="AU7" s="36"/>
      <c r="AV7" s="35" t="s">
        <v>16621</v>
      </c>
      <c r="AW7" s="35" t="s">
        <v>16621</v>
      </c>
      <c r="AX7" s="36"/>
      <c r="AY7" s="36"/>
      <c r="AZ7" s="36"/>
      <c r="BA7" s="36"/>
      <c r="BB7" s="36"/>
      <c r="BC7" s="36"/>
      <c r="BD7" s="36"/>
      <c r="BE7" s="36"/>
      <c r="BF7" s="37"/>
    </row>
    <row r="8">
      <c r="A8" s="32">
        <v>45088.0</v>
      </c>
      <c r="B8" s="34" t="s">
        <v>16549</v>
      </c>
      <c r="C8" s="34" t="s">
        <v>16624</v>
      </c>
      <c r="D8" s="34" t="s">
        <v>16625</v>
      </c>
      <c r="E8" s="34" t="s">
        <v>16626</v>
      </c>
      <c r="F8" s="35" t="s">
        <v>16627</v>
      </c>
      <c r="G8" s="34">
        <v>10000.0</v>
      </c>
      <c r="H8" s="34">
        <v>2149.0</v>
      </c>
      <c r="I8" s="34">
        <v>21.0</v>
      </c>
      <c r="J8" s="34">
        <v>128.94</v>
      </c>
      <c r="K8" s="34">
        <v>6.0</v>
      </c>
      <c r="L8" s="34">
        <v>1.0</v>
      </c>
      <c r="M8" s="34">
        <v>66.24</v>
      </c>
      <c r="N8" s="34" t="s">
        <v>61</v>
      </c>
      <c r="O8" s="34">
        <v>13.0</v>
      </c>
      <c r="P8" s="34">
        <v>0.0</v>
      </c>
      <c r="Q8" s="34" t="s">
        <v>16549</v>
      </c>
      <c r="R8" s="34" t="s">
        <v>16628</v>
      </c>
      <c r="S8" s="34" t="s">
        <v>16629</v>
      </c>
      <c r="T8" s="35" t="s">
        <v>16630</v>
      </c>
      <c r="U8" s="34" t="s">
        <v>16631</v>
      </c>
      <c r="V8" s="36"/>
      <c r="W8" s="34" t="s">
        <v>16632</v>
      </c>
      <c r="X8" s="34" t="s">
        <v>293</v>
      </c>
      <c r="Y8" s="34" t="s">
        <v>16633</v>
      </c>
      <c r="Z8" s="34" t="s">
        <v>16634</v>
      </c>
      <c r="AA8" s="36"/>
      <c r="AB8" s="36"/>
      <c r="AC8" s="34" t="s">
        <v>16635</v>
      </c>
      <c r="AD8" s="36"/>
      <c r="AE8" s="35" t="s">
        <v>16636</v>
      </c>
      <c r="AF8" s="34" t="s">
        <v>16639</v>
      </c>
      <c r="AG8" s="36"/>
      <c r="AH8" s="36"/>
      <c r="AI8" s="36"/>
      <c r="AJ8" s="36"/>
      <c r="AK8" s="36"/>
      <c r="AL8" s="36"/>
      <c r="AM8" s="36"/>
      <c r="AN8" s="36"/>
      <c r="AO8" s="36"/>
      <c r="AP8" s="36"/>
      <c r="AQ8" s="36"/>
      <c r="AR8" s="34" t="s">
        <v>86</v>
      </c>
      <c r="AS8" s="36"/>
      <c r="AT8" s="34" t="s">
        <v>16640</v>
      </c>
      <c r="AU8" s="36"/>
      <c r="AV8" s="35" t="s">
        <v>16630</v>
      </c>
      <c r="AW8" s="35" t="s">
        <v>16630</v>
      </c>
      <c r="AX8" s="35" t="s">
        <v>16641</v>
      </c>
      <c r="AY8" s="36"/>
      <c r="AZ8" s="36"/>
      <c r="BA8" s="35" t="s">
        <v>16645</v>
      </c>
      <c r="BB8" s="35" t="s">
        <v>16650</v>
      </c>
      <c r="BC8" s="36"/>
      <c r="BD8" s="36"/>
      <c r="BE8" s="36"/>
      <c r="BF8" s="37"/>
    </row>
    <row r="9">
      <c r="A9" s="32">
        <v>45179.0</v>
      </c>
      <c r="B9" s="34" t="s">
        <v>16653</v>
      </c>
      <c r="C9" s="34" t="s">
        <v>16654</v>
      </c>
      <c r="D9" s="34" t="s">
        <v>16655</v>
      </c>
      <c r="E9" s="34">
        <v>8.31042181E8</v>
      </c>
      <c r="F9" s="35" t="s">
        <v>16656</v>
      </c>
      <c r="G9" s="34">
        <v>10000.0</v>
      </c>
      <c r="H9" s="36"/>
      <c r="I9" s="34">
        <v>0.0</v>
      </c>
      <c r="J9" s="34">
        <v>0.0</v>
      </c>
      <c r="K9" s="34">
        <v>6.0</v>
      </c>
      <c r="L9" s="34">
        <v>0.0</v>
      </c>
      <c r="M9" s="34">
        <v>0.0</v>
      </c>
      <c r="N9" s="34" t="s">
        <v>61</v>
      </c>
      <c r="O9" s="34">
        <v>0.0</v>
      </c>
      <c r="P9" s="34">
        <v>0.0</v>
      </c>
      <c r="Q9" s="34" t="s">
        <v>16653</v>
      </c>
      <c r="R9" s="34" t="s">
        <v>16661</v>
      </c>
      <c r="S9" s="34" t="s">
        <v>16662</v>
      </c>
      <c r="T9" s="35" t="s">
        <v>16663</v>
      </c>
      <c r="U9" s="34" t="s">
        <v>16665</v>
      </c>
      <c r="V9" s="36"/>
      <c r="W9" s="34" t="s">
        <v>16666</v>
      </c>
      <c r="X9" s="36"/>
      <c r="Y9" s="36"/>
      <c r="Z9" s="36"/>
      <c r="AA9" s="36"/>
      <c r="AB9" s="36"/>
      <c r="AC9" s="34" t="s">
        <v>16667</v>
      </c>
      <c r="AD9" s="34" t="s">
        <v>16668</v>
      </c>
      <c r="AE9" s="34" t="s">
        <v>16671</v>
      </c>
      <c r="AF9" s="34" t="s">
        <v>16673</v>
      </c>
      <c r="AG9" s="36"/>
      <c r="AH9" s="36"/>
      <c r="AI9" s="36"/>
      <c r="AJ9" s="36"/>
      <c r="AK9" s="36"/>
      <c r="AL9" s="34" t="s">
        <v>16674</v>
      </c>
      <c r="AM9" s="36"/>
      <c r="AN9" s="36"/>
      <c r="AO9" s="36"/>
      <c r="AP9" s="36"/>
      <c r="AQ9" s="36"/>
      <c r="AR9" s="34" t="s">
        <v>86</v>
      </c>
      <c r="AS9" s="36"/>
      <c r="AT9" s="34" t="s">
        <v>16675</v>
      </c>
      <c r="AU9" s="36"/>
      <c r="AV9" s="34" t="s">
        <v>16677</v>
      </c>
      <c r="AW9" s="36"/>
      <c r="AX9" s="36"/>
      <c r="AY9" s="36"/>
      <c r="AZ9" s="36"/>
      <c r="BA9" s="36"/>
      <c r="BB9" s="36"/>
      <c r="BC9" s="36"/>
      <c r="BD9" s="36"/>
      <c r="BE9" s="36"/>
      <c r="BF9" s="37"/>
    </row>
    <row r="10" hidden="1">
      <c r="A10" s="32">
        <v>46820.0</v>
      </c>
      <c r="B10" s="33">
        <v>43559.0</v>
      </c>
      <c r="C10" s="34" t="s">
        <v>16680</v>
      </c>
      <c r="D10" s="34" t="s">
        <v>16681</v>
      </c>
      <c r="E10" s="34">
        <v>2.4334173E7</v>
      </c>
      <c r="F10" s="35" t="s">
        <v>16682</v>
      </c>
      <c r="G10" s="34">
        <v>9000000.0</v>
      </c>
      <c r="H10" s="36"/>
      <c r="I10" s="34">
        <v>0.0</v>
      </c>
      <c r="J10" s="34">
        <v>0.0</v>
      </c>
      <c r="K10" s="34">
        <v>6.0</v>
      </c>
      <c r="L10" s="34">
        <v>0.0</v>
      </c>
      <c r="M10" s="34">
        <v>0.0</v>
      </c>
      <c r="N10" s="34" t="s">
        <v>61</v>
      </c>
      <c r="O10" s="34">
        <v>0.0</v>
      </c>
      <c r="P10" s="34">
        <v>0.0</v>
      </c>
      <c r="Q10" s="34" t="s">
        <v>16684</v>
      </c>
      <c r="R10" s="33">
        <v>43562.0</v>
      </c>
      <c r="S10" s="34" t="s">
        <v>16685</v>
      </c>
      <c r="T10" s="35" t="s">
        <v>16686</v>
      </c>
      <c r="U10" s="34" t="s">
        <v>16691</v>
      </c>
      <c r="V10" s="36"/>
      <c r="W10" s="34" t="s">
        <v>16692</v>
      </c>
      <c r="X10" s="36"/>
      <c r="Y10" s="36"/>
      <c r="Z10" s="36"/>
      <c r="AA10" s="36"/>
      <c r="AB10" s="36"/>
      <c r="AC10" s="34" t="s">
        <v>16680</v>
      </c>
      <c r="AD10" s="34" t="s">
        <v>16693</v>
      </c>
      <c r="AE10" s="34" t="s">
        <v>938</v>
      </c>
      <c r="AF10" s="34" t="s">
        <v>939</v>
      </c>
      <c r="AG10" s="36"/>
      <c r="AH10" s="36"/>
      <c r="AI10" s="36"/>
      <c r="AJ10" s="36"/>
      <c r="AK10" s="36"/>
      <c r="AL10" s="36"/>
      <c r="AM10" s="36"/>
      <c r="AN10" s="36"/>
      <c r="AO10" s="36"/>
      <c r="AP10" s="36"/>
      <c r="AQ10" s="36"/>
      <c r="AR10" s="34" t="s">
        <v>834</v>
      </c>
      <c r="AS10" s="36"/>
      <c r="AT10" s="36"/>
      <c r="AU10" s="36"/>
      <c r="AV10" s="35" t="s">
        <v>16686</v>
      </c>
      <c r="AW10" s="35" t="s">
        <v>16686</v>
      </c>
      <c r="AX10" s="36"/>
      <c r="AY10" s="36"/>
      <c r="AZ10" s="36"/>
      <c r="BA10" s="36"/>
      <c r="BB10" s="36"/>
      <c r="BC10" s="36"/>
      <c r="BD10" s="36"/>
      <c r="BE10" s="36"/>
      <c r="BF10" s="37"/>
    </row>
    <row r="11" hidden="1">
      <c r="A11" s="32">
        <v>45161.0</v>
      </c>
      <c r="B11" s="34" t="s">
        <v>16702</v>
      </c>
      <c r="C11" s="34" t="s">
        <v>16703</v>
      </c>
      <c r="D11" s="34" t="s">
        <v>16655</v>
      </c>
      <c r="E11" s="34">
        <v>8.31042181E8</v>
      </c>
      <c r="F11" s="35" t="s">
        <v>16704</v>
      </c>
      <c r="G11" s="34">
        <v>10000.0</v>
      </c>
      <c r="H11" s="36"/>
      <c r="I11" s="34">
        <v>0.0</v>
      </c>
      <c r="J11" s="34">
        <v>0.0</v>
      </c>
      <c r="K11" s="34">
        <v>6.0</v>
      </c>
      <c r="L11" s="34">
        <v>0.0</v>
      </c>
      <c r="M11" s="34">
        <v>0.0</v>
      </c>
      <c r="N11" s="34" t="s">
        <v>61</v>
      </c>
      <c r="O11" s="34">
        <v>0.0</v>
      </c>
      <c r="P11" s="34">
        <v>0.0</v>
      </c>
      <c r="Q11" s="36"/>
      <c r="R11" s="36"/>
      <c r="S11" s="34" t="s">
        <v>16662</v>
      </c>
      <c r="T11" s="35" t="s">
        <v>16712</v>
      </c>
      <c r="U11" s="34" t="s">
        <v>16665</v>
      </c>
      <c r="V11" s="36"/>
      <c r="W11" s="36"/>
      <c r="X11" s="36"/>
      <c r="Y11" s="36"/>
      <c r="Z11" s="36"/>
      <c r="AA11" s="36"/>
      <c r="AB11" s="36"/>
      <c r="AC11" s="36"/>
      <c r="AD11" s="36"/>
      <c r="AE11" s="36"/>
      <c r="AF11" s="36"/>
      <c r="AG11" s="36"/>
      <c r="AH11" s="36"/>
      <c r="AI11" s="36"/>
      <c r="AJ11" s="36"/>
      <c r="AK11" s="36"/>
      <c r="AL11" s="36"/>
      <c r="AM11" s="36"/>
      <c r="AN11" s="36"/>
      <c r="AO11" s="36"/>
      <c r="AP11" s="36"/>
      <c r="AQ11" s="36"/>
      <c r="AR11" s="34" t="s">
        <v>68</v>
      </c>
      <c r="AS11" s="36"/>
      <c r="AT11" s="36"/>
      <c r="AU11" s="36"/>
      <c r="AV11" s="34" t="s">
        <v>16677</v>
      </c>
      <c r="AW11" s="36"/>
      <c r="AX11" s="36"/>
      <c r="AY11" s="36"/>
      <c r="AZ11" s="36"/>
      <c r="BA11" s="36"/>
      <c r="BB11" s="36"/>
      <c r="BC11" s="36"/>
      <c r="BD11" s="36"/>
      <c r="BE11" s="36"/>
      <c r="BF11" s="37"/>
    </row>
    <row r="12" hidden="1">
      <c r="A12" s="32">
        <v>48216.0</v>
      </c>
      <c r="B12" s="34" t="s">
        <v>16715</v>
      </c>
      <c r="C12" s="34" t="s">
        <v>16716</v>
      </c>
      <c r="D12" s="34" t="s">
        <v>16717</v>
      </c>
      <c r="E12" s="34" t="s">
        <v>16718</v>
      </c>
      <c r="F12" s="35" t="s">
        <v>16719</v>
      </c>
      <c r="G12" s="34">
        <v>125000.0</v>
      </c>
      <c r="H12" s="36"/>
      <c r="I12" s="34">
        <v>0.0</v>
      </c>
      <c r="J12" s="34">
        <v>0.0</v>
      </c>
      <c r="K12" s="34">
        <v>6.0</v>
      </c>
      <c r="L12" s="34">
        <v>0.0</v>
      </c>
      <c r="M12" s="34">
        <v>0.0</v>
      </c>
      <c r="N12" s="34" t="s">
        <v>61</v>
      </c>
      <c r="O12" s="34">
        <v>0.0</v>
      </c>
      <c r="P12" s="34">
        <v>0.0</v>
      </c>
      <c r="Q12" s="36"/>
      <c r="R12" s="36"/>
      <c r="S12" s="34" t="s">
        <v>16723</v>
      </c>
      <c r="T12" s="35" t="s">
        <v>4340</v>
      </c>
      <c r="U12" s="34" t="s">
        <v>16725</v>
      </c>
      <c r="V12" s="36"/>
      <c r="W12" s="36"/>
      <c r="X12" s="36"/>
      <c r="Y12" s="36"/>
      <c r="Z12" s="36"/>
      <c r="AA12" s="36"/>
      <c r="AB12" s="36"/>
      <c r="AC12" s="36"/>
      <c r="AD12" s="36"/>
      <c r="AE12" s="36"/>
      <c r="AF12" s="36"/>
      <c r="AG12" s="36"/>
      <c r="AH12" s="36"/>
      <c r="AI12" s="36"/>
      <c r="AJ12" s="36"/>
      <c r="AK12" s="36"/>
      <c r="AL12" s="36"/>
      <c r="AM12" s="36"/>
      <c r="AN12" s="36"/>
      <c r="AO12" s="36"/>
      <c r="AP12" s="36"/>
      <c r="AQ12" s="36"/>
      <c r="AR12" s="34" t="s">
        <v>68</v>
      </c>
      <c r="AS12" s="36"/>
      <c r="AT12" s="36"/>
      <c r="AU12" s="36"/>
      <c r="AV12" s="34" t="s">
        <v>4350</v>
      </c>
      <c r="AW12" s="35" t="s">
        <v>4340</v>
      </c>
      <c r="AX12" s="36"/>
      <c r="AY12" s="36"/>
      <c r="AZ12" s="36"/>
      <c r="BA12" s="36"/>
      <c r="BB12" s="36"/>
      <c r="BC12" s="36"/>
      <c r="BD12" s="36"/>
      <c r="BE12" s="36"/>
      <c r="BF12" s="37"/>
    </row>
    <row r="13">
      <c r="A13" s="32">
        <v>47369.0</v>
      </c>
      <c r="B13" s="34" t="s">
        <v>16728</v>
      </c>
      <c r="C13" s="34" t="s">
        <v>16729</v>
      </c>
      <c r="D13" s="34" t="s">
        <v>16730</v>
      </c>
      <c r="E13" s="34" t="s">
        <v>16731</v>
      </c>
      <c r="F13" s="35" t="s">
        <v>16732</v>
      </c>
      <c r="G13" s="34">
        <v>20000.0</v>
      </c>
      <c r="H13" s="34">
        <v>12912.63</v>
      </c>
      <c r="I13" s="34">
        <v>64.0</v>
      </c>
      <c r="J13" s="34">
        <v>774.7578</v>
      </c>
      <c r="K13" s="34">
        <v>6.0</v>
      </c>
      <c r="L13" s="34">
        <v>161.9</v>
      </c>
      <c r="M13" s="34">
        <v>385.92</v>
      </c>
      <c r="N13" s="34" t="s">
        <v>61</v>
      </c>
      <c r="O13" s="34">
        <v>1.0</v>
      </c>
      <c r="P13" s="34">
        <v>0.0</v>
      </c>
      <c r="Q13" s="34" t="s">
        <v>16728</v>
      </c>
      <c r="R13" s="34" t="s">
        <v>16735</v>
      </c>
      <c r="S13" s="34" t="s">
        <v>11741</v>
      </c>
      <c r="T13" s="35" t="s">
        <v>16736</v>
      </c>
      <c r="U13" s="34" t="s">
        <v>16739</v>
      </c>
      <c r="V13" s="36"/>
      <c r="W13" s="34" t="s">
        <v>11242</v>
      </c>
      <c r="X13" s="36"/>
      <c r="Y13" s="36"/>
      <c r="Z13" s="36"/>
      <c r="AA13" s="36"/>
      <c r="AB13" s="36"/>
      <c r="AC13" s="34" t="s">
        <v>16740</v>
      </c>
      <c r="AD13" s="34" t="s">
        <v>16741</v>
      </c>
      <c r="AE13" s="34" t="s">
        <v>16742</v>
      </c>
      <c r="AF13" s="34" t="s">
        <v>16743</v>
      </c>
      <c r="AG13" s="36"/>
      <c r="AH13" s="36"/>
      <c r="AI13" s="36"/>
      <c r="AJ13" s="36"/>
      <c r="AK13" s="36"/>
      <c r="AL13" s="36"/>
      <c r="AM13" s="36"/>
      <c r="AN13" s="36"/>
      <c r="AO13" s="36"/>
      <c r="AP13" s="36"/>
      <c r="AQ13" s="36"/>
      <c r="AR13" s="34" t="s">
        <v>9132</v>
      </c>
      <c r="AS13" s="36"/>
      <c r="AT13" s="34" t="s">
        <v>16744</v>
      </c>
      <c r="AU13" s="36"/>
      <c r="AV13" s="35" t="s">
        <v>16745</v>
      </c>
      <c r="AW13" s="35" t="s">
        <v>16745</v>
      </c>
      <c r="AX13" s="36"/>
      <c r="AY13" s="36"/>
      <c r="AZ13" s="36"/>
      <c r="BA13" s="36"/>
      <c r="BB13" s="36"/>
      <c r="BC13" s="36"/>
      <c r="BD13" s="36"/>
      <c r="BE13" s="36"/>
      <c r="BF13" s="37"/>
    </row>
    <row r="14">
      <c r="A14" s="32">
        <v>47943.0</v>
      </c>
      <c r="B14" s="34" t="s">
        <v>16749</v>
      </c>
      <c r="C14" s="34" t="s">
        <v>16750</v>
      </c>
      <c r="D14" s="34" t="s">
        <v>16751</v>
      </c>
      <c r="E14" s="34" t="s">
        <v>16752</v>
      </c>
      <c r="F14" s="35" t="s">
        <v>16754</v>
      </c>
      <c r="G14" s="34">
        <v>15900.0</v>
      </c>
      <c r="H14" s="34">
        <v>65.06</v>
      </c>
      <c r="I14" s="34">
        <v>0.0</v>
      </c>
      <c r="J14" s="34">
        <v>3.9036</v>
      </c>
      <c r="K14" s="34">
        <v>6.0</v>
      </c>
      <c r="L14" s="34">
        <v>1.76</v>
      </c>
      <c r="M14" s="34">
        <v>3.12</v>
      </c>
      <c r="N14" s="34" t="s">
        <v>61</v>
      </c>
      <c r="O14" s="34">
        <v>2.0</v>
      </c>
      <c r="P14" s="34">
        <v>0.0</v>
      </c>
      <c r="Q14" s="34" t="s">
        <v>16749</v>
      </c>
      <c r="R14" s="34" t="s">
        <v>16758</v>
      </c>
      <c r="S14" s="34" t="s">
        <v>14192</v>
      </c>
      <c r="T14" s="35" t="s">
        <v>16759</v>
      </c>
      <c r="U14" s="34" t="s">
        <v>16762</v>
      </c>
      <c r="V14" s="36"/>
      <c r="W14" s="34" t="s">
        <v>16763</v>
      </c>
      <c r="X14" s="36"/>
      <c r="Y14" s="36"/>
      <c r="Z14" s="36"/>
      <c r="AA14" s="36"/>
      <c r="AB14" s="36"/>
      <c r="AC14" s="34" t="s">
        <v>16764</v>
      </c>
      <c r="AD14" s="34" t="s">
        <v>16766</v>
      </c>
      <c r="AE14" s="34" t="s">
        <v>16771</v>
      </c>
      <c r="AF14" s="34" t="s">
        <v>16773</v>
      </c>
      <c r="AG14" s="36"/>
      <c r="AH14" s="36"/>
      <c r="AI14" s="36"/>
      <c r="AJ14" s="36"/>
      <c r="AK14" s="36"/>
      <c r="AL14" s="36"/>
      <c r="AM14" s="36"/>
      <c r="AN14" s="36"/>
      <c r="AO14" s="36"/>
      <c r="AP14" s="36"/>
      <c r="AQ14" s="36"/>
      <c r="AR14" s="34" t="s">
        <v>86</v>
      </c>
      <c r="AS14" s="36"/>
      <c r="AT14" s="34" t="s">
        <v>16774</v>
      </c>
      <c r="AU14" s="36"/>
      <c r="AV14" s="35" t="s">
        <v>16759</v>
      </c>
      <c r="AW14" s="35" t="s">
        <v>16759</v>
      </c>
      <c r="AX14" s="36"/>
      <c r="AY14" s="36"/>
      <c r="AZ14" s="36"/>
      <c r="BA14" s="36"/>
      <c r="BB14" s="36"/>
      <c r="BC14" s="36"/>
      <c r="BD14" s="36"/>
      <c r="BE14" s="36"/>
      <c r="BF14" s="37"/>
    </row>
    <row r="15" hidden="1">
      <c r="A15" s="32">
        <v>45573.0</v>
      </c>
      <c r="B15" s="33">
        <v>43558.0</v>
      </c>
      <c r="C15" s="34" t="s">
        <v>16778</v>
      </c>
      <c r="D15" s="36"/>
      <c r="E15" s="36"/>
      <c r="F15" s="36"/>
      <c r="G15" s="34">
        <v>30.0</v>
      </c>
      <c r="H15" s="36"/>
      <c r="I15" s="34">
        <v>0.0</v>
      </c>
      <c r="J15" s="34">
        <v>0.0</v>
      </c>
      <c r="K15" s="34">
        <v>6.0</v>
      </c>
      <c r="L15" s="34">
        <v>0.0</v>
      </c>
      <c r="M15" s="34">
        <v>0.0</v>
      </c>
      <c r="N15" s="34" t="s">
        <v>61</v>
      </c>
      <c r="O15" s="34">
        <v>0.0</v>
      </c>
      <c r="P15" s="34">
        <v>0.0</v>
      </c>
      <c r="Q15" s="36"/>
      <c r="R15" s="36"/>
      <c r="S15" s="36"/>
      <c r="T15" s="36"/>
      <c r="U15" s="36"/>
      <c r="V15" s="36"/>
      <c r="W15" s="36"/>
      <c r="X15" s="36"/>
      <c r="Y15" s="36"/>
      <c r="Z15" s="36"/>
      <c r="AA15" s="36"/>
      <c r="AB15" s="36"/>
      <c r="AC15" s="36"/>
      <c r="AD15" s="36"/>
      <c r="AE15" s="36"/>
      <c r="AF15" s="36"/>
      <c r="AG15" s="36"/>
      <c r="AH15" s="36"/>
      <c r="AI15" s="36"/>
      <c r="AJ15" s="36"/>
      <c r="AK15" s="36"/>
      <c r="AL15" s="36"/>
      <c r="AM15" s="36"/>
      <c r="AN15" s="36"/>
      <c r="AO15" s="36"/>
      <c r="AP15" s="36"/>
      <c r="AQ15" s="36"/>
      <c r="AR15" s="34" t="s">
        <v>68</v>
      </c>
      <c r="AS15" s="36"/>
      <c r="AT15" s="36"/>
      <c r="AU15" s="36"/>
      <c r="AV15" s="35" t="s">
        <v>16780</v>
      </c>
      <c r="AW15" s="35" t="s">
        <v>16780</v>
      </c>
      <c r="AX15" s="36"/>
      <c r="AY15" s="36"/>
      <c r="AZ15" s="36"/>
      <c r="BA15" s="36"/>
      <c r="BB15" s="36"/>
      <c r="BC15" s="36"/>
      <c r="BD15" s="36"/>
      <c r="BE15" s="36"/>
      <c r="BF15" s="37"/>
    </row>
    <row r="16">
      <c r="A16" s="32">
        <v>45894.0</v>
      </c>
      <c r="B16" s="33">
        <v>43649.0</v>
      </c>
      <c r="C16" s="34" t="s">
        <v>16783</v>
      </c>
      <c r="D16" s="34" t="s">
        <v>16784</v>
      </c>
      <c r="E16" s="34" t="s">
        <v>16785</v>
      </c>
      <c r="F16" s="35" t="s">
        <v>16787</v>
      </c>
      <c r="G16" s="34">
        <v>1500.0</v>
      </c>
      <c r="H16" s="34">
        <v>75.6</v>
      </c>
      <c r="I16" s="34">
        <v>5.0</v>
      </c>
      <c r="J16" s="34">
        <v>4.536</v>
      </c>
      <c r="K16" s="34">
        <v>6.0</v>
      </c>
      <c r="L16" s="34">
        <v>4.01</v>
      </c>
      <c r="M16" s="34">
        <v>3.19</v>
      </c>
      <c r="N16" s="34" t="s">
        <v>61</v>
      </c>
      <c r="O16" s="34">
        <v>2.0</v>
      </c>
      <c r="P16" s="34">
        <v>0.0</v>
      </c>
      <c r="Q16" s="33">
        <v>43680.0</v>
      </c>
      <c r="R16" s="34" t="s">
        <v>16661</v>
      </c>
      <c r="S16" s="34" t="s">
        <v>16790</v>
      </c>
      <c r="T16" s="35" t="s">
        <v>16791</v>
      </c>
      <c r="U16" s="34" t="s">
        <v>16793</v>
      </c>
      <c r="V16" s="36"/>
      <c r="W16" s="34" t="s">
        <v>16794</v>
      </c>
      <c r="X16" s="36"/>
      <c r="Y16" s="36"/>
      <c r="Z16" s="36"/>
      <c r="AA16" s="36"/>
      <c r="AB16" s="36"/>
      <c r="AC16" s="36"/>
      <c r="AD16" s="34" t="s">
        <v>16795</v>
      </c>
      <c r="AE16" s="34" t="s">
        <v>16796</v>
      </c>
      <c r="AF16" s="34" t="s">
        <v>16797</v>
      </c>
      <c r="AG16" s="36"/>
      <c r="AH16" s="36"/>
      <c r="AI16" s="36"/>
      <c r="AJ16" s="36"/>
      <c r="AK16" s="36"/>
      <c r="AL16" s="36"/>
      <c r="AM16" s="36"/>
      <c r="AN16" s="36"/>
      <c r="AO16" s="36"/>
      <c r="AP16" s="36"/>
      <c r="AQ16" s="36"/>
      <c r="AR16" s="34" t="s">
        <v>86</v>
      </c>
      <c r="AS16" s="36"/>
      <c r="AT16" s="34" t="s">
        <v>16798</v>
      </c>
      <c r="AU16" s="36"/>
      <c r="AV16" s="35" t="s">
        <v>16791</v>
      </c>
      <c r="AW16" s="35" t="s">
        <v>16791</v>
      </c>
      <c r="AX16" s="36"/>
      <c r="AY16" s="36"/>
      <c r="AZ16" s="36"/>
      <c r="BA16" s="36"/>
      <c r="BB16" s="36"/>
      <c r="BC16" s="36"/>
      <c r="BD16" s="36"/>
      <c r="BE16" s="36"/>
      <c r="BF16" s="37"/>
    </row>
    <row r="17" hidden="1">
      <c r="A17" s="32">
        <v>47680.0</v>
      </c>
      <c r="B17" s="33">
        <v>43591.0</v>
      </c>
      <c r="C17" s="34" t="s">
        <v>16802</v>
      </c>
      <c r="D17" s="34" t="s">
        <v>16803</v>
      </c>
      <c r="E17" s="38">
        <v>37717.0</v>
      </c>
      <c r="F17" s="35" t="s">
        <v>16804</v>
      </c>
      <c r="G17" s="34">
        <v>3000.0</v>
      </c>
      <c r="H17" s="36"/>
      <c r="I17" s="34">
        <v>0.0</v>
      </c>
      <c r="J17" s="34">
        <v>0.0</v>
      </c>
      <c r="K17" s="34">
        <v>6.0</v>
      </c>
      <c r="L17" s="34">
        <v>0.0</v>
      </c>
      <c r="M17" s="34">
        <v>0.0</v>
      </c>
      <c r="N17" s="34" t="s">
        <v>61</v>
      </c>
      <c r="O17" s="34">
        <v>0.0</v>
      </c>
      <c r="P17" s="34">
        <v>0.0</v>
      </c>
      <c r="Q17" s="33">
        <v>43591.0</v>
      </c>
      <c r="R17" s="34" t="s">
        <v>16816</v>
      </c>
      <c r="S17" s="34" t="s">
        <v>16817</v>
      </c>
      <c r="T17" s="35" t="s">
        <v>16818</v>
      </c>
      <c r="U17" s="34" t="s">
        <v>16821</v>
      </c>
      <c r="V17" s="36"/>
      <c r="W17" s="34" t="s">
        <v>16822</v>
      </c>
      <c r="X17" s="36"/>
      <c r="Y17" s="36"/>
      <c r="Z17" s="36"/>
      <c r="AA17" s="36"/>
      <c r="AB17" s="36"/>
      <c r="AC17" s="36"/>
      <c r="AD17" s="34" t="s">
        <v>16823</v>
      </c>
      <c r="AE17" s="36"/>
      <c r="AF17" s="34" t="s">
        <v>939</v>
      </c>
      <c r="AG17" s="36"/>
      <c r="AH17" s="36"/>
      <c r="AI17" s="36"/>
      <c r="AJ17" s="36"/>
      <c r="AK17" s="36"/>
      <c r="AL17" s="34" t="s">
        <v>16826</v>
      </c>
      <c r="AM17" s="36"/>
      <c r="AN17" s="36"/>
      <c r="AO17" s="36"/>
      <c r="AP17" s="36"/>
      <c r="AQ17" s="36"/>
      <c r="AR17" s="34" t="s">
        <v>68</v>
      </c>
      <c r="AS17" s="36"/>
      <c r="AT17" s="36"/>
      <c r="AU17" s="36"/>
      <c r="AV17" s="35" t="s">
        <v>16818</v>
      </c>
      <c r="AW17" s="35" t="s">
        <v>16818</v>
      </c>
      <c r="AX17" s="36"/>
      <c r="AY17" s="36"/>
      <c r="AZ17" s="36"/>
      <c r="BA17" s="36"/>
      <c r="BB17" s="36"/>
      <c r="BC17" s="36"/>
      <c r="BD17" s="36"/>
      <c r="BE17" s="36"/>
      <c r="BF17" s="37"/>
    </row>
    <row r="18" hidden="1">
      <c r="A18" s="32">
        <v>44980.0</v>
      </c>
      <c r="B18" s="34" t="s">
        <v>16829</v>
      </c>
      <c r="C18" s="34" t="s">
        <v>16830</v>
      </c>
      <c r="D18" s="34" t="s">
        <v>16831</v>
      </c>
      <c r="E18" s="34" t="s">
        <v>16832</v>
      </c>
      <c r="F18" s="35" t="s">
        <v>16833</v>
      </c>
      <c r="G18" s="34">
        <v>500.0</v>
      </c>
      <c r="H18" s="36"/>
      <c r="I18" s="34">
        <v>0.0</v>
      </c>
      <c r="J18" s="34">
        <v>0.0</v>
      </c>
      <c r="K18" s="34">
        <v>6.0</v>
      </c>
      <c r="L18" s="34">
        <v>0.0</v>
      </c>
      <c r="M18" s="34">
        <v>0.0</v>
      </c>
      <c r="N18" s="34" t="s">
        <v>61</v>
      </c>
      <c r="O18" s="34">
        <v>0.0</v>
      </c>
      <c r="P18" s="34">
        <v>0.0</v>
      </c>
      <c r="Q18" s="36"/>
      <c r="R18" s="36"/>
      <c r="S18" s="34" t="s">
        <v>16838</v>
      </c>
      <c r="T18" s="35" t="s">
        <v>16839</v>
      </c>
      <c r="U18" s="34" t="s">
        <v>16843</v>
      </c>
      <c r="V18" s="36"/>
      <c r="W18" s="36"/>
      <c r="X18" s="36"/>
      <c r="Y18" s="36"/>
      <c r="Z18" s="36"/>
      <c r="AA18" s="36"/>
      <c r="AB18" s="36"/>
      <c r="AC18" s="36"/>
      <c r="AD18" s="36"/>
      <c r="AE18" s="36"/>
      <c r="AF18" s="36"/>
      <c r="AG18" s="36"/>
      <c r="AH18" s="36"/>
      <c r="AI18" s="36"/>
      <c r="AJ18" s="36"/>
      <c r="AK18" s="36"/>
      <c r="AL18" s="36"/>
      <c r="AM18" s="36"/>
      <c r="AN18" s="36"/>
      <c r="AO18" s="36"/>
      <c r="AP18" s="36"/>
      <c r="AQ18" s="36"/>
      <c r="AR18" s="34" t="s">
        <v>68</v>
      </c>
      <c r="AS18" s="36"/>
      <c r="AT18" s="36"/>
      <c r="AU18" s="36"/>
      <c r="AV18" s="35" t="s">
        <v>16839</v>
      </c>
      <c r="AW18" s="35" t="s">
        <v>16839</v>
      </c>
      <c r="AX18" s="36"/>
      <c r="AY18" s="36"/>
      <c r="AZ18" s="36"/>
      <c r="BA18" s="36"/>
      <c r="BB18" s="36"/>
      <c r="BC18" s="36"/>
      <c r="BD18" s="36"/>
      <c r="BE18" s="36"/>
      <c r="BF18" s="37"/>
    </row>
    <row r="19" hidden="1">
      <c r="A19" s="32">
        <v>45403.0</v>
      </c>
      <c r="B19" s="34" t="s">
        <v>16847</v>
      </c>
      <c r="C19" s="34" t="s">
        <v>16848</v>
      </c>
      <c r="D19" s="36"/>
      <c r="E19" s="36"/>
      <c r="F19" s="36"/>
      <c r="G19" s="34">
        <v>4000.0</v>
      </c>
      <c r="H19" s="36"/>
      <c r="I19" s="34">
        <v>0.0</v>
      </c>
      <c r="J19" s="34">
        <v>0.0</v>
      </c>
      <c r="K19" s="34">
        <v>6.0</v>
      </c>
      <c r="L19" s="34">
        <v>0.0</v>
      </c>
      <c r="M19" s="34">
        <v>0.0</v>
      </c>
      <c r="N19" s="34" t="s">
        <v>61</v>
      </c>
      <c r="O19" s="34">
        <v>0.0</v>
      </c>
      <c r="P19" s="34">
        <v>0.0</v>
      </c>
      <c r="Q19" s="36"/>
      <c r="R19" s="36"/>
      <c r="S19" s="36"/>
      <c r="T19" s="36"/>
      <c r="U19" s="36"/>
      <c r="V19" s="36"/>
      <c r="W19" s="36"/>
      <c r="X19" s="36"/>
      <c r="Y19" s="36"/>
      <c r="Z19" s="36"/>
      <c r="AA19" s="36"/>
      <c r="AB19" s="36"/>
      <c r="AC19" s="36"/>
      <c r="AD19" s="36"/>
      <c r="AE19" s="36"/>
      <c r="AF19" s="36"/>
      <c r="AG19" s="36"/>
      <c r="AH19" s="36"/>
      <c r="AI19" s="36"/>
      <c r="AJ19" s="36"/>
      <c r="AK19" s="36"/>
      <c r="AL19" s="36"/>
      <c r="AM19" s="36"/>
      <c r="AN19" s="36"/>
      <c r="AO19" s="36"/>
      <c r="AP19" s="36"/>
      <c r="AQ19" s="36"/>
      <c r="AR19" s="34" t="s">
        <v>68</v>
      </c>
      <c r="AS19" s="36"/>
      <c r="AT19" s="36"/>
      <c r="AU19" s="36"/>
      <c r="AV19" s="35" t="s">
        <v>16850</v>
      </c>
      <c r="AW19" s="35" t="s">
        <v>16850</v>
      </c>
      <c r="AX19" s="35" t="s">
        <v>16854</v>
      </c>
      <c r="AY19" s="36"/>
      <c r="AZ19" s="36"/>
      <c r="BA19" s="35" t="s">
        <v>16858</v>
      </c>
      <c r="BB19" s="35" t="s">
        <v>16864</v>
      </c>
      <c r="BC19" s="36"/>
      <c r="BD19" s="36"/>
      <c r="BE19" s="36"/>
      <c r="BF19" s="37"/>
    </row>
    <row r="20" hidden="1">
      <c r="A20" s="32">
        <v>44514.0</v>
      </c>
      <c r="B20" s="34" t="s">
        <v>16868</v>
      </c>
      <c r="C20" s="34" t="s">
        <v>16869</v>
      </c>
      <c r="D20" s="36"/>
      <c r="E20" s="36"/>
      <c r="F20" s="36"/>
      <c r="G20" s="34">
        <v>36000.0</v>
      </c>
      <c r="H20" s="36"/>
      <c r="I20" s="34">
        <v>0.0</v>
      </c>
      <c r="J20" s="34">
        <v>0.0</v>
      </c>
      <c r="K20" s="34">
        <v>6.0</v>
      </c>
      <c r="L20" s="34">
        <v>0.0</v>
      </c>
      <c r="M20" s="34">
        <v>0.0</v>
      </c>
      <c r="N20" s="34" t="s">
        <v>61</v>
      </c>
      <c r="O20" s="34">
        <v>0.0</v>
      </c>
      <c r="P20" s="34">
        <v>0.0</v>
      </c>
      <c r="Q20" s="36"/>
      <c r="R20" s="36"/>
      <c r="S20" s="36"/>
      <c r="T20" s="36"/>
      <c r="U20" s="36"/>
      <c r="V20" s="36"/>
      <c r="W20" s="36"/>
      <c r="X20" s="36"/>
      <c r="Y20" s="36"/>
      <c r="Z20" s="36"/>
      <c r="AA20" s="36"/>
      <c r="AB20" s="36"/>
      <c r="AC20" s="36"/>
      <c r="AD20" s="36"/>
      <c r="AE20" s="36"/>
      <c r="AF20" s="36"/>
      <c r="AG20" s="36"/>
      <c r="AH20" s="36"/>
      <c r="AI20" s="36"/>
      <c r="AJ20" s="36"/>
      <c r="AK20" s="36"/>
      <c r="AL20" s="36"/>
      <c r="AM20" s="36"/>
      <c r="AN20" s="36"/>
      <c r="AO20" s="36"/>
      <c r="AP20" s="36"/>
      <c r="AQ20" s="36"/>
      <c r="AR20" s="34" t="s">
        <v>68</v>
      </c>
      <c r="AS20" s="36"/>
      <c r="AT20" s="36"/>
      <c r="AU20" s="36"/>
      <c r="AV20" s="35" t="s">
        <v>16872</v>
      </c>
      <c r="AW20" s="35" t="s">
        <v>16872</v>
      </c>
      <c r="AX20" s="36"/>
      <c r="AY20" s="36"/>
      <c r="AZ20" s="36"/>
      <c r="BA20" s="36"/>
      <c r="BB20" s="36"/>
      <c r="BC20" s="36"/>
      <c r="BD20" s="36"/>
      <c r="BE20" s="36"/>
      <c r="BF20" s="37"/>
    </row>
    <row r="21" hidden="1">
      <c r="A21" s="32">
        <v>44513.0</v>
      </c>
      <c r="B21" s="34" t="s">
        <v>16868</v>
      </c>
      <c r="C21" s="34" t="s">
        <v>16879</v>
      </c>
      <c r="D21" s="36"/>
      <c r="E21" s="36"/>
      <c r="F21" s="36"/>
      <c r="G21" s="34">
        <v>30000.0</v>
      </c>
      <c r="H21" s="36"/>
      <c r="I21" s="34">
        <v>0.0</v>
      </c>
      <c r="J21" s="34">
        <v>0.0</v>
      </c>
      <c r="K21" s="34">
        <v>6.0</v>
      </c>
      <c r="L21" s="34">
        <v>0.0</v>
      </c>
      <c r="M21" s="34">
        <v>0.0</v>
      </c>
      <c r="N21" s="34" t="s">
        <v>61</v>
      </c>
      <c r="O21" s="34">
        <v>0.0</v>
      </c>
      <c r="P21" s="34">
        <v>0.0</v>
      </c>
      <c r="Q21" s="36"/>
      <c r="R21" s="36"/>
      <c r="S21" s="36"/>
      <c r="T21" s="36"/>
      <c r="U21" s="36"/>
      <c r="V21" s="36"/>
      <c r="W21" s="36"/>
      <c r="X21" s="36"/>
      <c r="Y21" s="36"/>
      <c r="Z21" s="36"/>
      <c r="AA21" s="36"/>
      <c r="AB21" s="36"/>
      <c r="AC21" s="36"/>
      <c r="AD21" s="36"/>
      <c r="AE21" s="36"/>
      <c r="AF21" s="36"/>
      <c r="AG21" s="36"/>
      <c r="AH21" s="36"/>
      <c r="AI21" s="36"/>
      <c r="AJ21" s="36"/>
      <c r="AK21" s="36"/>
      <c r="AL21" s="36"/>
      <c r="AM21" s="36"/>
      <c r="AN21" s="36"/>
      <c r="AO21" s="36"/>
      <c r="AP21" s="36"/>
      <c r="AQ21" s="36"/>
      <c r="AR21" s="34" t="s">
        <v>68</v>
      </c>
      <c r="AS21" s="36"/>
      <c r="AT21" s="36"/>
      <c r="AU21" s="36"/>
      <c r="AV21" s="36"/>
      <c r="AW21" s="36"/>
      <c r="AX21" s="36"/>
      <c r="AY21" s="36"/>
      <c r="AZ21" s="36"/>
      <c r="BA21" s="36"/>
      <c r="BB21" s="36"/>
      <c r="BC21" s="36"/>
      <c r="BD21" s="36"/>
      <c r="BE21" s="36"/>
      <c r="BF21" s="37"/>
    </row>
    <row r="22" hidden="1">
      <c r="A22" s="32">
        <v>44995.0</v>
      </c>
      <c r="B22" s="34" t="s">
        <v>16880</v>
      </c>
      <c r="C22" s="34" t="s">
        <v>16881</v>
      </c>
      <c r="D22" s="36"/>
      <c r="E22" s="36"/>
      <c r="F22" s="36"/>
      <c r="G22" s="34">
        <v>5000.0</v>
      </c>
      <c r="H22" s="36"/>
      <c r="I22" s="34">
        <v>0.0</v>
      </c>
      <c r="J22" s="34">
        <v>0.0</v>
      </c>
      <c r="K22" s="34">
        <v>6.0</v>
      </c>
      <c r="L22" s="34">
        <v>0.0</v>
      </c>
      <c r="M22" s="34">
        <v>0.0</v>
      </c>
      <c r="N22" s="34" t="s">
        <v>61</v>
      </c>
      <c r="O22" s="34">
        <v>0.0</v>
      </c>
      <c r="P22" s="34">
        <v>0.0</v>
      </c>
      <c r="Q22" s="36"/>
      <c r="R22" s="36"/>
      <c r="S22" s="36"/>
      <c r="T22" s="36"/>
      <c r="U22" s="36"/>
      <c r="V22" s="36"/>
      <c r="W22" s="36"/>
      <c r="X22" s="36"/>
      <c r="Y22" s="36"/>
      <c r="Z22" s="36"/>
      <c r="AA22" s="36"/>
      <c r="AB22" s="36"/>
      <c r="AC22" s="36"/>
      <c r="AD22" s="36"/>
      <c r="AE22" s="36"/>
      <c r="AF22" s="36"/>
      <c r="AG22" s="36"/>
      <c r="AH22" s="36"/>
      <c r="AI22" s="36"/>
      <c r="AJ22" s="36"/>
      <c r="AK22" s="36"/>
      <c r="AL22" s="36"/>
      <c r="AM22" s="36"/>
      <c r="AN22" s="36"/>
      <c r="AO22" s="36"/>
      <c r="AP22" s="36"/>
      <c r="AQ22" s="36"/>
      <c r="AR22" s="34" t="s">
        <v>68</v>
      </c>
      <c r="AS22" s="36"/>
      <c r="AT22" s="36"/>
      <c r="AU22" s="36"/>
      <c r="AV22" s="35" t="s">
        <v>16884</v>
      </c>
      <c r="AW22" s="35" t="s">
        <v>16884</v>
      </c>
      <c r="AX22" s="36"/>
      <c r="AY22" s="36"/>
      <c r="AZ22" s="36"/>
      <c r="BA22" s="36"/>
      <c r="BB22" s="36"/>
      <c r="BC22" s="36"/>
      <c r="BD22" s="36"/>
      <c r="BE22" s="36"/>
      <c r="BF22" s="37"/>
    </row>
    <row r="23" hidden="1">
      <c r="A23" s="32">
        <v>49247.0</v>
      </c>
      <c r="B23" s="34" t="s">
        <v>16888</v>
      </c>
      <c r="C23" s="34" t="s">
        <v>16889</v>
      </c>
      <c r="D23" s="36"/>
      <c r="E23" s="36"/>
      <c r="F23" s="36"/>
      <c r="G23" s="34">
        <v>2000.0</v>
      </c>
      <c r="H23" s="36"/>
      <c r="I23" s="34">
        <v>0.0</v>
      </c>
      <c r="J23" s="34">
        <v>0.0</v>
      </c>
      <c r="K23" s="34">
        <v>6.0</v>
      </c>
      <c r="L23" s="34">
        <v>0.0</v>
      </c>
      <c r="M23" s="34">
        <v>0.0</v>
      </c>
      <c r="N23" s="34" t="s">
        <v>61</v>
      </c>
      <c r="O23" s="34">
        <v>0.0</v>
      </c>
      <c r="P23" s="34">
        <v>0.0</v>
      </c>
      <c r="Q23" s="36"/>
      <c r="R23" s="36"/>
      <c r="S23" s="36"/>
      <c r="T23" s="36"/>
      <c r="U23" s="36"/>
      <c r="V23" s="36"/>
      <c r="W23" s="36"/>
      <c r="X23" s="36"/>
      <c r="Y23" s="36"/>
      <c r="Z23" s="36"/>
      <c r="AA23" s="36"/>
      <c r="AB23" s="36"/>
      <c r="AC23" s="36"/>
      <c r="AD23" s="36"/>
      <c r="AE23" s="36"/>
      <c r="AF23" s="36"/>
      <c r="AG23" s="36"/>
      <c r="AH23" s="36"/>
      <c r="AI23" s="36"/>
      <c r="AJ23" s="36"/>
      <c r="AK23" s="36"/>
      <c r="AL23" s="36"/>
      <c r="AM23" s="36"/>
      <c r="AN23" s="36"/>
      <c r="AO23" s="36"/>
      <c r="AP23" s="36"/>
      <c r="AQ23" s="36"/>
      <c r="AR23" s="34" t="s">
        <v>68</v>
      </c>
      <c r="AS23" s="36"/>
      <c r="AT23" s="36"/>
      <c r="AU23" s="36"/>
      <c r="AV23" s="35" t="s">
        <v>16891</v>
      </c>
      <c r="AW23" s="35" t="s">
        <v>16891</v>
      </c>
      <c r="AX23" s="36"/>
      <c r="AY23" s="36"/>
      <c r="AZ23" s="36"/>
      <c r="BA23" s="36"/>
      <c r="BB23" s="36"/>
      <c r="BC23" s="36"/>
      <c r="BD23" s="36"/>
      <c r="BE23" s="36"/>
      <c r="BF23" s="37"/>
    </row>
    <row r="24" hidden="1">
      <c r="A24" s="32">
        <v>47412.0</v>
      </c>
      <c r="B24" s="34" t="s">
        <v>16899</v>
      </c>
      <c r="C24" s="34" t="s">
        <v>16901</v>
      </c>
      <c r="D24" s="36"/>
      <c r="E24" s="36"/>
      <c r="F24" s="36"/>
      <c r="G24" s="34">
        <v>20000.0</v>
      </c>
      <c r="H24" s="36"/>
      <c r="I24" s="34">
        <v>0.0</v>
      </c>
      <c r="J24" s="34">
        <v>0.0</v>
      </c>
      <c r="K24" s="34">
        <v>6.0</v>
      </c>
      <c r="L24" s="34">
        <v>0.0</v>
      </c>
      <c r="M24" s="34">
        <v>0.0</v>
      </c>
      <c r="N24" s="34" t="s">
        <v>61</v>
      </c>
      <c r="O24" s="34">
        <v>0.0</v>
      </c>
      <c r="P24" s="34">
        <v>0.0</v>
      </c>
      <c r="Q24" s="36"/>
      <c r="R24" s="36"/>
      <c r="S24" s="36"/>
      <c r="T24" s="36"/>
      <c r="U24" s="36"/>
      <c r="V24" s="36"/>
      <c r="W24" s="36"/>
      <c r="X24" s="36"/>
      <c r="Y24" s="36"/>
      <c r="Z24" s="36"/>
      <c r="AA24" s="36"/>
      <c r="AB24" s="36"/>
      <c r="AC24" s="36"/>
      <c r="AD24" s="36"/>
      <c r="AE24" s="36"/>
      <c r="AF24" s="36"/>
      <c r="AG24" s="36"/>
      <c r="AH24" s="36"/>
      <c r="AI24" s="36"/>
      <c r="AJ24" s="36"/>
      <c r="AK24" s="36"/>
      <c r="AL24" s="36"/>
      <c r="AM24" s="36"/>
      <c r="AN24" s="36"/>
      <c r="AO24" s="36"/>
      <c r="AP24" s="36"/>
      <c r="AQ24" s="36"/>
      <c r="AR24" s="34" t="s">
        <v>68</v>
      </c>
      <c r="AS24" s="36"/>
      <c r="AT24" s="36"/>
      <c r="AU24" s="36"/>
      <c r="AV24" s="35" t="s">
        <v>16904</v>
      </c>
      <c r="AW24" s="35" t="s">
        <v>16904</v>
      </c>
      <c r="AX24" s="36"/>
      <c r="AY24" s="36"/>
      <c r="AZ24" s="36"/>
      <c r="BA24" s="36"/>
      <c r="BB24" s="36"/>
      <c r="BC24" s="36"/>
      <c r="BD24" s="36"/>
      <c r="BE24" s="36"/>
      <c r="BF24" s="37"/>
    </row>
    <row r="25" hidden="1">
      <c r="A25" s="32">
        <v>44505.0</v>
      </c>
      <c r="B25" s="34" t="s">
        <v>16906</v>
      </c>
      <c r="C25" s="34" t="s">
        <v>16907</v>
      </c>
      <c r="D25" s="36"/>
      <c r="E25" s="36"/>
      <c r="F25" s="36"/>
      <c r="G25" s="34">
        <v>24156.0</v>
      </c>
      <c r="H25" s="36"/>
      <c r="I25" s="34">
        <v>0.0</v>
      </c>
      <c r="J25" s="34">
        <v>0.0</v>
      </c>
      <c r="K25" s="34">
        <v>6.0</v>
      </c>
      <c r="L25" s="34">
        <v>0.0</v>
      </c>
      <c r="M25" s="34">
        <v>0.0</v>
      </c>
      <c r="N25" s="34" t="s">
        <v>61</v>
      </c>
      <c r="O25" s="34">
        <v>0.0</v>
      </c>
      <c r="P25" s="34">
        <v>0.0</v>
      </c>
      <c r="Q25" s="36"/>
      <c r="R25" s="36"/>
      <c r="S25" s="36"/>
      <c r="T25" s="36"/>
      <c r="U25" s="36"/>
      <c r="V25" s="36"/>
      <c r="W25" s="36"/>
      <c r="X25" s="36"/>
      <c r="Y25" s="36"/>
      <c r="Z25" s="36"/>
      <c r="AA25" s="36"/>
      <c r="AB25" s="36"/>
      <c r="AC25" s="36"/>
      <c r="AD25" s="36"/>
      <c r="AE25" s="36"/>
      <c r="AF25" s="36"/>
      <c r="AG25" s="36"/>
      <c r="AH25" s="36"/>
      <c r="AI25" s="36"/>
      <c r="AJ25" s="36"/>
      <c r="AK25" s="36"/>
      <c r="AL25" s="36"/>
      <c r="AM25" s="36"/>
      <c r="AN25" s="36"/>
      <c r="AO25" s="36"/>
      <c r="AP25" s="36"/>
      <c r="AQ25" s="36"/>
      <c r="AR25" s="34" t="s">
        <v>68</v>
      </c>
      <c r="AS25" s="36"/>
      <c r="AT25" s="36"/>
      <c r="AU25" s="36"/>
      <c r="AV25" s="35" t="s">
        <v>16912</v>
      </c>
      <c r="AW25" s="35" t="s">
        <v>16912</v>
      </c>
      <c r="AX25" s="36"/>
      <c r="AY25" s="36"/>
      <c r="AZ25" s="36"/>
      <c r="BA25" s="36"/>
      <c r="BB25" s="36"/>
      <c r="BC25" s="36"/>
      <c r="BD25" s="36"/>
      <c r="BE25" s="36"/>
      <c r="BF25" s="37"/>
    </row>
    <row r="26" hidden="1">
      <c r="A26" s="32">
        <v>47145.0</v>
      </c>
      <c r="B26" s="34" t="s">
        <v>16921</v>
      </c>
      <c r="C26" s="34" t="s">
        <v>16922</v>
      </c>
      <c r="D26" s="34" t="s">
        <v>16923</v>
      </c>
      <c r="E26" s="34" t="s">
        <v>16924</v>
      </c>
      <c r="F26" s="35" t="s">
        <v>16925</v>
      </c>
      <c r="G26" s="34">
        <v>20000.0</v>
      </c>
      <c r="H26" s="36"/>
      <c r="I26" s="34">
        <v>0.0</v>
      </c>
      <c r="J26" s="34">
        <v>0.0</v>
      </c>
      <c r="K26" s="34">
        <v>6.0</v>
      </c>
      <c r="L26" s="34">
        <v>0.0</v>
      </c>
      <c r="M26" s="34">
        <v>0.0</v>
      </c>
      <c r="N26" s="34" t="s">
        <v>61</v>
      </c>
      <c r="O26" s="34">
        <v>0.0</v>
      </c>
      <c r="P26" s="34">
        <v>0.0</v>
      </c>
      <c r="Q26" s="36"/>
      <c r="R26" s="36"/>
      <c r="S26" s="34" t="s">
        <v>10088</v>
      </c>
      <c r="T26" s="35" t="s">
        <v>16931</v>
      </c>
      <c r="U26" s="34" t="s">
        <v>16932</v>
      </c>
      <c r="V26" s="36"/>
      <c r="W26" s="36"/>
      <c r="X26" s="36"/>
      <c r="Y26" s="36"/>
      <c r="Z26" s="36"/>
      <c r="AA26" s="36"/>
      <c r="AB26" s="36"/>
      <c r="AC26" s="36"/>
      <c r="AD26" s="36"/>
      <c r="AE26" s="36"/>
      <c r="AF26" s="36"/>
      <c r="AG26" s="36"/>
      <c r="AH26" s="36"/>
      <c r="AI26" s="36"/>
      <c r="AJ26" s="36"/>
      <c r="AK26" s="36"/>
      <c r="AL26" s="36"/>
      <c r="AM26" s="36"/>
      <c r="AN26" s="36"/>
      <c r="AO26" s="36"/>
      <c r="AP26" s="36"/>
      <c r="AQ26" s="36"/>
      <c r="AR26" s="34" t="s">
        <v>68</v>
      </c>
      <c r="AS26" s="36"/>
      <c r="AT26" s="36"/>
      <c r="AU26" s="36"/>
      <c r="AV26" s="35" t="s">
        <v>16931</v>
      </c>
      <c r="AW26" s="35" t="s">
        <v>16931</v>
      </c>
      <c r="AX26" s="36"/>
      <c r="AY26" s="36"/>
      <c r="AZ26" s="36"/>
      <c r="BA26" s="36"/>
      <c r="BB26" s="36"/>
      <c r="BC26" s="36"/>
      <c r="BD26" s="36"/>
      <c r="BE26" s="36"/>
      <c r="BF26" s="37"/>
    </row>
    <row r="27" hidden="1">
      <c r="A27" s="32">
        <v>48040.0</v>
      </c>
      <c r="B27" s="34" t="s">
        <v>16935</v>
      </c>
      <c r="C27" s="34" t="s">
        <v>16936</v>
      </c>
      <c r="D27" s="36"/>
      <c r="E27" s="36"/>
      <c r="F27" s="36"/>
      <c r="G27" s="34">
        <v>600000.0</v>
      </c>
      <c r="H27" s="36"/>
      <c r="I27" s="34">
        <v>0.0</v>
      </c>
      <c r="J27" s="34">
        <v>0.0</v>
      </c>
      <c r="K27" s="34">
        <v>6.0</v>
      </c>
      <c r="L27" s="34">
        <v>0.0</v>
      </c>
      <c r="M27" s="34">
        <v>0.0</v>
      </c>
      <c r="N27" s="34" t="s">
        <v>61</v>
      </c>
      <c r="O27" s="34">
        <v>0.0</v>
      </c>
      <c r="P27" s="34">
        <v>0.0</v>
      </c>
      <c r="Q27" s="36"/>
      <c r="R27" s="36"/>
      <c r="S27" s="36"/>
      <c r="T27" s="36"/>
      <c r="U27" s="36"/>
      <c r="V27" s="36"/>
      <c r="W27" s="36"/>
      <c r="X27" s="36"/>
      <c r="Y27" s="36"/>
      <c r="Z27" s="36"/>
      <c r="AA27" s="36"/>
      <c r="AB27" s="36"/>
      <c r="AC27" s="36"/>
      <c r="AD27" s="36"/>
      <c r="AE27" s="36"/>
      <c r="AF27" s="36"/>
      <c r="AG27" s="36"/>
      <c r="AH27" s="36"/>
      <c r="AI27" s="36"/>
      <c r="AJ27" s="36"/>
      <c r="AK27" s="36"/>
      <c r="AL27" s="36"/>
      <c r="AM27" s="36"/>
      <c r="AN27" s="36"/>
      <c r="AO27" s="36"/>
      <c r="AP27" s="36"/>
      <c r="AQ27" s="36"/>
      <c r="AR27" s="34" t="s">
        <v>68</v>
      </c>
      <c r="AS27" s="36"/>
      <c r="AT27" s="36"/>
      <c r="AU27" s="36"/>
      <c r="AV27" s="35" t="s">
        <v>16938</v>
      </c>
      <c r="AW27" s="35" t="s">
        <v>16938</v>
      </c>
      <c r="AX27" s="36"/>
      <c r="AY27" s="36"/>
      <c r="AZ27" s="36"/>
      <c r="BA27" s="36"/>
      <c r="BB27" s="36"/>
      <c r="BC27" s="36"/>
      <c r="BD27" s="36"/>
      <c r="BE27" s="36"/>
      <c r="BF27" s="37"/>
    </row>
    <row r="28" hidden="1">
      <c r="A28" s="32">
        <v>44833.0</v>
      </c>
      <c r="B28" s="33">
        <v>43710.0</v>
      </c>
      <c r="C28" s="34" t="s">
        <v>16941</v>
      </c>
      <c r="D28" s="36"/>
      <c r="E28" s="36"/>
      <c r="F28" s="36"/>
      <c r="G28" s="34">
        <v>31000.0</v>
      </c>
      <c r="H28" s="36"/>
      <c r="I28" s="34">
        <v>0.0</v>
      </c>
      <c r="J28" s="34">
        <v>0.0</v>
      </c>
      <c r="K28" s="34">
        <v>6.0</v>
      </c>
      <c r="L28" s="34">
        <v>0.0</v>
      </c>
      <c r="M28" s="34">
        <v>0.0</v>
      </c>
      <c r="N28" s="34" t="s">
        <v>61</v>
      </c>
      <c r="O28" s="34">
        <v>0.0</v>
      </c>
      <c r="P28" s="34">
        <v>0.0</v>
      </c>
      <c r="Q28" s="36"/>
      <c r="R28" s="36"/>
      <c r="S28" s="36"/>
      <c r="T28" s="36"/>
      <c r="U28" s="36"/>
      <c r="V28" s="36"/>
      <c r="W28" s="36"/>
      <c r="X28" s="36"/>
      <c r="Y28" s="36"/>
      <c r="Z28" s="36"/>
      <c r="AA28" s="36"/>
      <c r="AB28" s="36"/>
      <c r="AC28" s="36"/>
      <c r="AD28" s="36"/>
      <c r="AE28" s="36"/>
      <c r="AF28" s="36"/>
      <c r="AG28" s="36"/>
      <c r="AH28" s="36"/>
      <c r="AI28" s="36"/>
      <c r="AJ28" s="36"/>
      <c r="AK28" s="36"/>
      <c r="AL28" s="36"/>
      <c r="AM28" s="36"/>
      <c r="AN28" s="36"/>
      <c r="AO28" s="36"/>
      <c r="AP28" s="36"/>
      <c r="AQ28" s="36"/>
      <c r="AR28" s="34" t="s">
        <v>68</v>
      </c>
      <c r="AS28" s="36"/>
      <c r="AT28" s="36"/>
      <c r="AU28" s="36"/>
      <c r="AV28" s="35" t="s">
        <v>16946</v>
      </c>
      <c r="AW28" s="35" t="s">
        <v>16946</v>
      </c>
      <c r="AX28" s="36"/>
      <c r="AY28" s="36"/>
      <c r="AZ28" s="36"/>
      <c r="BA28" s="36"/>
      <c r="BB28" s="36"/>
      <c r="BC28" s="36"/>
      <c r="BD28" s="36"/>
      <c r="BE28" s="36"/>
      <c r="BF28" s="37"/>
    </row>
    <row r="29" hidden="1">
      <c r="A29" s="32">
        <v>44384.0</v>
      </c>
      <c r="B29" s="33">
        <v>43739.0</v>
      </c>
      <c r="C29" s="34" t="s">
        <v>16947</v>
      </c>
      <c r="D29" s="36"/>
      <c r="E29" s="36"/>
      <c r="F29" s="36"/>
      <c r="G29" s="34">
        <v>7000.0</v>
      </c>
      <c r="H29" s="36"/>
      <c r="I29" s="34">
        <v>0.0</v>
      </c>
      <c r="J29" s="34">
        <v>0.0</v>
      </c>
      <c r="K29" s="34">
        <v>6.0</v>
      </c>
      <c r="L29" s="34">
        <v>0.0</v>
      </c>
      <c r="M29" s="34">
        <v>0.0</v>
      </c>
      <c r="N29" s="34" t="s">
        <v>61</v>
      </c>
      <c r="O29" s="34">
        <v>0.0</v>
      </c>
      <c r="P29" s="34">
        <v>0.0</v>
      </c>
      <c r="Q29" s="36"/>
      <c r="R29" s="36"/>
      <c r="S29" s="36"/>
      <c r="T29" s="36"/>
      <c r="U29" s="36"/>
      <c r="V29" s="36"/>
      <c r="W29" s="36"/>
      <c r="X29" s="36"/>
      <c r="Y29" s="36"/>
      <c r="Z29" s="36"/>
      <c r="AA29" s="36"/>
      <c r="AB29" s="36"/>
      <c r="AC29" s="36"/>
      <c r="AD29" s="36"/>
      <c r="AE29" s="36"/>
      <c r="AF29" s="36"/>
      <c r="AG29" s="36"/>
      <c r="AH29" s="36"/>
      <c r="AI29" s="36"/>
      <c r="AJ29" s="36"/>
      <c r="AK29" s="36"/>
      <c r="AL29" s="36"/>
      <c r="AM29" s="36"/>
      <c r="AN29" s="36"/>
      <c r="AO29" s="36"/>
      <c r="AP29" s="36"/>
      <c r="AQ29" s="36"/>
      <c r="AR29" s="34" t="s">
        <v>68</v>
      </c>
      <c r="AS29" s="36"/>
      <c r="AT29" s="36"/>
      <c r="AU29" s="36"/>
      <c r="AV29" s="35" t="s">
        <v>16951</v>
      </c>
      <c r="AW29" s="35" t="s">
        <v>16951</v>
      </c>
      <c r="AX29" s="36"/>
      <c r="AY29" s="36"/>
      <c r="AZ29" s="36"/>
      <c r="BA29" s="36"/>
      <c r="BB29" s="36"/>
      <c r="BC29" s="36"/>
      <c r="BD29" s="36"/>
      <c r="BE29" s="36"/>
      <c r="BF29" s="37"/>
    </row>
    <row r="30" hidden="1">
      <c r="A30" s="32">
        <v>47564.0</v>
      </c>
      <c r="B30" s="34" t="s">
        <v>16728</v>
      </c>
      <c r="C30" s="34" t="s">
        <v>16954</v>
      </c>
      <c r="D30" s="36"/>
      <c r="E30" s="36"/>
      <c r="F30" s="36"/>
      <c r="G30" s="34">
        <v>100000.0</v>
      </c>
      <c r="H30" s="36"/>
      <c r="I30" s="34">
        <v>0.0</v>
      </c>
      <c r="J30" s="34">
        <v>0.0</v>
      </c>
      <c r="K30" s="34">
        <v>6.0</v>
      </c>
      <c r="L30" s="34">
        <v>0.0</v>
      </c>
      <c r="M30" s="34">
        <v>0.0</v>
      </c>
      <c r="N30" s="34" t="s">
        <v>61</v>
      </c>
      <c r="O30" s="34">
        <v>0.0</v>
      </c>
      <c r="P30" s="34">
        <v>0.0</v>
      </c>
      <c r="Q30" s="36"/>
      <c r="R30" s="36"/>
      <c r="S30" s="36"/>
      <c r="T30" s="36"/>
      <c r="U30" s="36"/>
      <c r="V30" s="36"/>
      <c r="W30" s="36"/>
      <c r="X30" s="36"/>
      <c r="Y30" s="36"/>
      <c r="Z30" s="36"/>
      <c r="AA30" s="36"/>
      <c r="AB30" s="36"/>
      <c r="AC30" s="36"/>
      <c r="AD30" s="36"/>
      <c r="AE30" s="36"/>
      <c r="AF30" s="36"/>
      <c r="AG30" s="36"/>
      <c r="AH30" s="36"/>
      <c r="AI30" s="36"/>
      <c r="AJ30" s="36"/>
      <c r="AK30" s="36"/>
      <c r="AL30" s="36"/>
      <c r="AM30" s="36"/>
      <c r="AN30" s="36"/>
      <c r="AO30" s="36"/>
      <c r="AP30" s="36"/>
      <c r="AQ30" s="36"/>
      <c r="AR30" s="34" t="s">
        <v>68</v>
      </c>
      <c r="AS30" s="36"/>
      <c r="AT30" s="36"/>
      <c r="AU30" s="36"/>
      <c r="AV30" s="35" t="s">
        <v>16957</v>
      </c>
      <c r="AW30" s="35" t="s">
        <v>16957</v>
      </c>
      <c r="AX30" s="36"/>
      <c r="AY30" s="36"/>
      <c r="AZ30" s="36"/>
      <c r="BA30" s="36"/>
      <c r="BB30" s="36"/>
      <c r="BC30" s="36"/>
      <c r="BD30" s="36"/>
      <c r="BE30" s="36"/>
      <c r="BF30" s="37"/>
    </row>
    <row r="31" hidden="1">
      <c r="A31" s="32">
        <v>47448.0</v>
      </c>
      <c r="B31" s="34" t="s">
        <v>16962</v>
      </c>
      <c r="C31" s="34" t="s">
        <v>16963</v>
      </c>
      <c r="D31" s="36"/>
      <c r="E31" s="36"/>
      <c r="F31" s="36"/>
      <c r="G31" s="34">
        <v>1100.0</v>
      </c>
      <c r="H31" s="36"/>
      <c r="I31" s="34">
        <v>0.0</v>
      </c>
      <c r="J31" s="34">
        <v>0.0</v>
      </c>
      <c r="K31" s="34">
        <v>6.0</v>
      </c>
      <c r="L31" s="34">
        <v>0.0</v>
      </c>
      <c r="M31" s="34">
        <v>0.0</v>
      </c>
      <c r="N31" s="34" t="s">
        <v>61</v>
      </c>
      <c r="O31" s="34">
        <v>0.0</v>
      </c>
      <c r="P31" s="34">
        <v>0.0</v>
      </c>
      <c r="Q31" s="34" t="s">
        <v>16962</v>
      </c>
      <c r="R31" s="34" t="s">
        <v>16965</v>
      </c>
      <c r="S31" s="36"/>
      <c r="T31" s="36"/>
      <c r="U31" s="36"/>
      <c r="V31" s="36"/>
      <c r="W31" s="34" t="s">
        <v>16966</v>
      </c>
      <c r="X31" s="36"/>
      <c r="Y31" s="36"/>
      <c r="Z31" s="36"/>
      <c r="AA31" s="36"/>
      <c r="AB31" s="36"/>
      <c r="AC31" s="36"/>
      <c r="AD31" s="34" t="s">
        <v>16967</v>
      </c>
      <c r="AE31" s="36"/>
      <c r="AF31" s="34" t="s">
        <v>16970</v>
      </c>
      <c r="AG31" s="36"/>
      <c r="AH31" s="36"/>
      <c r="AI31" s="36"/>
      <c r="AJ31" s="36"/>
      <c r="AK31" s="36"/>
      <c r="AL31" s="34" t="s">
        <v>16974</v>
      </c>
      <c r="AM31" s="36"/>
      <c r="AN31" s="36"/>
      <c r="AO31" s="36"/>
      <c r="AP31" s="36"/>
      <c r="AQ31" s="36"/>
      <c r="AR31" s="34" t="s">
        <v>68</v>
      </c>
      <c r="AS31" s="36"/>
      <c r="AT31" s="36"/>
      <c r="AU31" s="36"/>
      <c r="AV31" s="35" t="s">
        <v>16975</v>
      </c>
      <c r="AW31" s="35" t="s">
        <v>16975</v>
      </c>
      <c r="AX31" s="36"/>
      <c r="AY31" s="36"/>
      <c r="AZ31" s="36"/>
      <c r="BA31" s="36"/>
      <c r="BB31" s="36"/>
      <c r="BC31" s="36"/>
      <c r="BD31" s="36"/>
      <c r="BE31" s="36"/>
      <c r="BF31" s="37"/>
    </row>
    <row r="32" hidden="1">
      <c r="A32" s="32">
        <v>44461.0</v>
      </c>
      <c r="B32" s="34" t="s">
        <v>16980</v>
      </c>
      <c r="C32" s="34" t="s">
        <v>16981</v>
      </c>
      <c r="D32" s="36"/>
      <c r="E32" s="36"/>
      <c r="F32" s="36"/>
      <c r="G32" s="34">
        <v>50000.0</v>
      </c>
      <c r="H32" s="36"/>
      <c r="I32" s="34">
        <v>0.0</v>
      </c>
      <c r="J32" s="34">
        <v>0.0</v>
      </c>
      <c r="K32" s="34">
        <v>6.0</v>
      </c>
      <c r="L32" s="34">
        <v>0.0</v>
      </c>
      <c r="M32" s="34">
        <v>0.0</v>
      </c>
      <c r="N32" s="34" t="s">
        <v>61</v>
      </c>
      <c r="O32" s="34">
        <v>0.0</v>
      </c>
      <c r="P32" s="34">
        <v>0.0</v>
      </c>
      <c r="Q32" s="36"/>
      <c r="R32" s="36"/>
      <c r="S32" s="36"/>
      <c r="T32" s="36"/>
      <c r="U32" s="36"/>
      <c r="V32" s="36"/>
      <c r="W32" s="36"/>
      <c r="X32" s="36"/>
      <c r="Y32" s="36"/>
      <c r="Z32" s="36"/>
      <c r="AA32" s="36"/>
      <c r="AB32" s="36"/>
      <c r="AC32" s="36"/>
      <c r="AD32" s="36"/>
      <c r="AE32" s="36"/>
      <c r="AF32" s="36"/>
      <c r="AG32" s="36"/>
      <c r="AH32" s="36"/>
      <c r="AI32" s="36"/>
      <c r="AJ32" s="36"/>
      <c r="AK32" s="36"/>
      <c r="AL32" s="36"/>
      <c r="AM32" s="36"/>
      <c r="AN32" s="36"/>
      <c r="AO32" s="36"/>
      <c r="AP32" s="36"/>
      <c r="AQ32" s="36"/>
      <c r="AR32" s="34" t="s">
        <v>68</v>
      </c>
      <c r="AS32" s="36"/>
      <c r="AT32" s="36"/>
      <c r="AU32" s="36"/>
      <c r="AV32" s="36"/>
      <c r="AW32" s="36"/>
      <c r="AX32" s="36"/>
      <c r="AY32" s="36"/>
      <c r="AZ32" s="36"/>
      <c r="BA32" s="36"/>
      <c r="BB32" s="36"/>
      <c r="BC32" s="36"/>
      <c r="BD32" s="36"/>
      <c r="BE32" s="36"/>
      <c r="BF32" s="37"/>
    </row>
    <row r="33" hidden="1">
      <c r="A33" s="32">
        <v>47363.0</v>
      </c>
      <c r="B33" s="34" t="s">
        <v>16984</v>
      </c>
      <c r="C33" s="34" t="s">
        <v>16985</v>
      </c>
      <c r="D33" s="36"/>
      <c r="E33" s="36"/>
      <c r="F33" s="36"/>
      <c r="G33" s="34">
        <v>30000.0</v>
      </c>
      <c r="H33" s="36"/>
      <c r="I33" s="34">
        <v>0.0</v>
      </c>
      <c r="J33" s="34">
        <v>0.0</v>
      </c>
      <c r="K33" s="34">
        <v>6.0</v>
      </c>
      <c r="L33" s="34">
        <v>0.0</v>
      </c>
      <c r="M33" s="34">
        <v>0.0</v>
      </c>
      <c r="N33" s="34" t="s">
        <v>61</v>
      </c>
      <c r="O33" s="34">
        <v>0.0</v>
      </c>
      <c r="P33" s="34">
        <v>0.0</v>
      </c>
      <c r="Q33" s="36"/>
      <c r="R33" s="36"/>
      <c r="S33" s="36"/>
      <c r="T33" s="36"/>
      <c r="U33" s="36"/>
      <c r="V33" s="36"/>
      <c r="W33" s="36"/>
      <c r="X33" s="36"/>
      <c r="Y33" s="36"/>
      <c r="Z33" s="36"/>
      <c r="AA33" s="36"/>
      <c r="AB33" s="36"/>
      <c r="AC33" s="36"/>
      <c r="AD33" s="36"/>
      <c r="AE33" s="36"/>
      <c r="AF33" s="36"/>
      <c r="AG33" s="36"/>
      <c r="AH33" s="36"/>
      <c r="AI33" s="36"/>
      <c r="AJ33" s="36"/>
      <c r="AK33" s="36"/>
      <c r="AL33" s="36"/>
      <c r="AM33" s="36"/>
      <c r="AN33" s="36"/>
      <c r="AO33" s="36"/>
      <c r="AP33" s="36"/>
      <c r="AQ33" s="36"/>
      <c r="AR33" s="34" t="s">
        <v>68</v>
      </c>
      <c r="AS33" s="36"/>
      <c r="AT33" s="36"/>
      <c r="AU33" s="36"/>
      <c r="AV33" s="35" t="s">
        <v>16988</v>
      </c>
      <c r="AW33" s="35" t="s">
        <v>16988</v>
      </c>
      <c r="AX33" s="36"/>
      <c r="AY33" s="36"/>
      <c r="AZ33" s="36"/>
      <c r="BA33" s="36"/>
      <c r="BB33" s="36"/>
      <c r="BC33" s="36"/>
      <c r="BD33" s="36"/>
      <c r="BE33" s="36"/>
      <c r="BF33" s="37"/>
    </row>
    <row r="34" hidden="1">
      <c r="A34" s="32">
        <v>44446.0</v>
      </c>
      <c r="B34" s="34" t="s">
        <v>16992</v>
      </c>
      <c r="C34" s="34" t="s">
        <v>16993</v>
      </c>
      <c r="D34" s="36"/>
      <c r="E34" s="36"/>
      <c r="F34" s="36"/>
      <c r="G34" s="34">
        <v>100.0</v>
      </c>
      <c r="H34" s="36"/>
      <c r="I34" s="34">
        <v>0.0</v>
      </c>
      <c r="J34" s="34">
        <v>0.0</v>
      </c>
      <c r="K34" s="34">
        <v>6.0</v>
      </c>
      <c r="L34" s="34">
        <v>0.0</v>
      </c>
      <c r="M34" s="34">
        <v>0.0</v>
      </c>
      <c r="N34" s="34" t="s">
        <v>61</v>
      </c>
      <c r="O34" s="34">
        <v>0.0</v>
      </c>
      <c r="P34" s="34">
        <v>0.0</v>
      </c>
      <c r="Q34" s="36"/>
      <c r="R34" s="36"/>
      <c r="S34" s="36"/>
      <c r="T34" s="36"/>
      <c r="U34" s="36"/>
      <c r="V34" s="36"/>
      <c r="W34" s="36"/>
      <c r="X34" s="36"/>
      <c r="Y34" s="36"/>
      <c r="Z34" s="36"/>
      <c r="AA34" s="36"/>
      <c r="AB34" s="36"/>
      <c r="AC34" s="36"/>
      <c r="AD34" s="36"/>
      <c r="AE34" s="36"/>
      <c r="AF34" s="36"/>
      <c r="AG34" s="36"/>
      <c r="AH34" s="36"/>
      <c r="AI34" s="36"/>
      <c r="AJ34" s="36"/>
      <c r="AK34" s="36"/>
      <c r="AL34" s="36"/>
      <c r="AM34" s="36"/>
      <c r="AN34" s="36"/>
      <c r="AO34" s="36"/>
      <c r="AP34" s="36"/>
      <c r="AQ34" s="36"/>
      <c r="AR34" s="34" t="s">
        <v>68</v>
      </c>
      <c r="AS34" s="36"/>
      <c r="AT34" s="36"/>
      <c r="AU34" s="36"/>
      <c r="AV34" s="36"/>
      <c r="AW34" s="36"/>
      <c r="AX34" s="36"/>
      <c r="AY34" s="36"/>
      <c r="AZ34" s="36"/>
      <c r="BA34" s="36"/>
      <c r="BB34" s="36"/>
      <c r="BC34" s="36"/>
      <c r="BD34" s="36"/>
      <c r="BE34" s="36"/>
      <c r="BF34" s="37"/>
    </row>
    <row r="35" hidden="1">
      <c r="A35" s="32">
        <v>47877.0</v>
      </c>
      <c r="B35" s="34" t="s">
        <v>16995</v>
      </c>
      <c r="C35" s="34" t="s">
        <v>16996</v>
      </c>
      <c r="D35" s="36"/>
      <c r="E35" s="36"/>
      <c r="F35" s="36"/>
      <c r="G35" s="34">
        <v>2000.0</v>
      </c>
      <c r="H35" s="36"/>
      <c r="I35" s="34">
        <v>0.0</v>
      </c>
      <c r="J35" s="34">
        <v>0.0</v>
      </c>
      <c r="K35" s="34">
        <v>6.0</v>
      </c>
      <c r="L35" s="34">
        <v>0.0</v>
      </c>
      <c r="M35" s="34">
        <v>0.0</v>
      </c>
      <c r="N35" s="34" t="s">
        <v>61</v>
      </c>
      <c r="O35" s="34">
        <v>0.0</v>
      </c>
      <c r="P35" s="34">
        <v>0.0</v>
      </c>
      <c r="Q35" s="36"/>
      <c r="R35" s="36"/>
      <c r="S35" s="36"/>
      <c r="T35" s="36"/>
      <c r="U35" s="36"/>
      <c r="V35" s="36"/>
      <c r="W35" s="36"/>
      <c r="X35" s="36"/>
      <c r="Y35" s="36"/>
      <c r="Z35" s="36"/>
      <c r="AA35" s="36"/>
      <c r="AB35" s="36"/>
      <c r="AC35" s="36"/>
      <c r="AD35" s="36"/>
      <c r="AE35" s="36"/>
      <c r="AF35" s="36"/>
      <c r="AG35" s="36"/>
      <c r="AH35" s="36"/>
      <c r="AI35" s="36"/>
      <c r="AJ35" s="36"/>
      <c r="AK35" s="36"/>
      <c r="AL35" s="36"/>
      <c r="AM35" s="36"/>
      <c r="AN35" s="36"/>
      <c r="AO35" s="36"/>
      <c r="AP35" s="36"/>
      <c r="AQ35" s="36"/>
      <c r="AR35" s="34" t="s">
        <v>68</v>
      </c>
      <c r="AS35" s="36"/>
      <c r="AT35" s="36"/>
      <c r="AU35" s="36"/>
      <c r="AV35" s="35" t="s">
        <v>8959</v>
      </c>
      <c r="AW35" s="35" t="s">
        <v>8959</v>
      </c>
      <c r="AX35" s="36"/>
      <c r="AY35" s="36"/>
      <c r="AZ35" s="36"/>
      <c r="BA35" s="36"/>
      <c r="BB35" s="36"/>
      <c r="BC35" s="36"/>
      <c r="BD35" s="36"/>
      <c r="BE35" s="36"/>
      <c r="BF35" s="37"/>
    </row>
    <row r="36">
      <c r="A36" s="32">
        <v>47916.0</v>
      </c>
      <c r="B36" s="34" t="s">
        <v>7138</v>
      </c>
      <c r="C36" s="34" t="s">
        <v>17000</v>
      </c>
      <c r="D36" s="34" t="s">
        <v>17001</v>
      </c>
      <c r="E36" s="34" t="s">
        <v>17002</v>
      </c>
      <c r="F36" s="35" t="s">
        <v>17003</v>
      </c>
      <c r="G36" s="34">
        <v>2000.0</v>
      </c>
      <c r="H36" s="34">
        <v>2047.0</v>
      </c>
      <c r="I36" s="34">
        <v>102.0</v>
      </c>
      <c r="J36" s="34">
        <v>63.457</v>
      </c>
      <c r="K36" s="34">
        <v>3.1</v>
      </c>
      <c r="L36" s="34">
        <v>351.3</v>
      </c>
      <c r="M36" s="34">
        <v>73.1</v>
      </c>
      <c r="N36" s="34" t="s">
        <v>61</v>
      </c>
      <c r="O36" s="34">
        <v>2.0</v>
      </c>
      <c r="P36" s="34">
        <v>0.0</v>
      </c>
      <c r="Q36" s="33">
        <v>43472.0</v>
      </c>
      <c r="R36" s="34" t="s">
        <v>16489</v>
      </c>
      <c r="S36" s="34" t="s">
        <v>5258</v>
      </c>
      <c r="T36" s="35" t="s">
        <v>17011</v>
      </c>
      <c r="U36" s="34" t="s">
        <v>17013</v>
      </c>
      <c r="V36" s="36"/>
      <c r="W36" s="34" t="s">
        <v>17014</v>
      </c>
      <c r="X36" s="36"/>
      <c r="Y36" s="36"/>
      <c r="Z36" s="36"/>
      <c r="AA36" s="36"/>
      <c r="AB36" s="36"/>
      <c r="AC36" s="34" t="s">
        <v>17015</v>
      </c>
      <c r="AD36" s="34" t="s">
        <v>17016</v>
      </c>
      <c r="AE36" s="34" t="s">
        <v>17017</v>
      </c>
      <c r="AF36" s="34" t="s">
        <v>17020</v>
      </c>
      <c r="AG36" s="36"/>
      <c r="AH36" s="36"/>
      <c r="AI36" s="36"/>
      <c r="AJ36" s="36"/>
      <c r="AK36" s="36"/>
      <c r="AL36" s="34" t="s">
        <v>17021</v>
      </c>
      <c r="AM36" s="36"/>
      <c r="AN36" s="36"/>
      <c r="AO36" s="36"/>
      <c r="AP36" s="36"/>
      <c r="AQ36" s="36"/>
      <c r="AR36" s="34" t="s">
        <v>86</v>
      </c>
      <c r="AS36" s="36"/>
      <c r="AT36" s="36"/>
      <c r="AU36" s="36"/>
      <c r="AV36" s="35" t="s">
        <v>17011</v>
      </c>
      <c r="AW36" s="35" t="s">
        <v>17011</v>
      </c>
      <c r="AX36" s="36"/>
      <c r="AY36" s="36"/>
      <c r="AZ36" s="36"/>
      <c r="BA36" s="36"/>
      <c r="BB36" s="36"/>
      <c r="BC36" s="36"/>
      <c r="BD36" s="36"/>
      <c r="BE36" s="36"/>
      <c r="BF36" s="37"/>
    </row>
    <row r="37" hidden="1">
      <c r="A37" s="32">
        <v>47913.0</v>
      </c>
      <c r="B37" s="34" t="s">
        <v>17025</v>
      </c>
      <c r="C37" s="34" t="s">
        <v>17026</v>
      </c>
      <c r="D37" s="36"/>
      <c r="E37" s="36"/>
      <c r="F37" s="36"/>
      <c r="G37" s="34">
        <v>2000.0</v>
      </c>
      <c r="H37" s="36"/>
      <c r="I37" s="34">
        <v>0.0</v>
      </c>
      <c r="J37" s="34">
        <v>0.0</v>
      </c>
      <c r="K37" s="34">
        <v>6.0</v>
      </c>
      <c r="L37" s="34">
        <v>0.0</v>
      </c>
      <c r="M37" s="34">
        <v>0.0</v>
      </c>
      <c r="N37" s="34" t="s">
        <v>61</v>
      </c>
      <c r="O37" s="34">
        <v>0.0</v>
      </c>
      <c r="P37" s="34">
        <v>0.0</v>
      </c>
      <c r="Q37" s="36"/>
      <c r="R37" s="36"/>
      <c r="S37" s="36"/>
      <c r="T37" s="36"/>
      <c r="U37" s="36"/>
      <c r="V37" s="36"/>
      <c r="W37" s="36"/>
      <c r="X37" s="36"/>
      <c r="Y37" s="36"/>
      <c r="Z37" s="36"/>
      <c r="AA37" s="36"/>
      <c r="AB37" s="36"/>
      <c r="AC37" s="36"/>
      <c r="AD37" s="36"/>
      <c r="AE37" s="36"/>
      <c r="AF37" s="36"/>
      <c r="AG37" s="36"/>
      <c r="AH37" s="36"/>
      <c r="AI37" s="36"/>
      <c r="AJ37" s="36"/>
      <c r="AK37" s="36"/>
      <c r="AL37" s="36"/>
      <c r="AM37" s="36"/>
      <c r="AN37" s="36"/>
      <c r="AO37" s="36"/>
      <c r="AP37" s="36"/>
      <c r="AQ37" s="36"/>
      <c r="AR37" s="34" t="s">
        <v>68</v>
      </c>
      <c r="AS37" s="36"/>
      <c r="AT37" s="36"/>
      <c r="AU37" s="36"/>
      <c r="AV37" s="35" t="s">
        <v>17011</v>
      </c>
      <c r="AW37" s="35" t="s">
        <v>17011</v>
      </c>
      <c r="AX37" s="36"/>
      <c r="AY37" s="36"/>
      <c r="AZ37" s="36"/>
      <c r="BA37" s="36"/>
      <c r="BB37" s="36"/>
      <c r="BC37" s="36"/>
      <c r="BD37" s="36"/>
      <c r="BE37" s="36"/>
      <c r="BF37" s="37"/>
    </row>
    <row r="38" hidden="1">
      <c r="A38" s="32">
        <v>46595.0</v>
      </c>
      <c r="B38" s="33">
        <v>43802.0</v>
      </c>
      <c r="C38" s="34" t="s">
        <v>17028</v>
      </c>
      <c r="D38" s="34" t="s">
        <v>17029</v>
      </c>
      <c r="E38" s="34">
        <v>8.31003248E8</v>
      </c>
      <c r="F38" s="35" t="s">
        <v>17030</v>
      </c>
      <c r="G38" s="34">
        <v>10000.0</v>
      </c>
      <c r="H38" s="36"/>
      <c r="I38" s="34">
        <v>0.0</v>
      </c>
      <c r="J38" s="34">
        <v>0.0</v>
      </c>
      <c r="K38" s="34">
        <v>6.0</v>
      </c>
      <c r="L38" s="34">
        <v>0.0</v>
      </c>
      <c r="M38" s="34">
        <v>0.0</v>
      </c>
      <c r="N38" s="34" t="s">
        <v>61</v>
      </c>
      <c r="O38" s="34">
        <v>0.0</v>
      </c>
      <c r="P38" s="34">
        <v>0.0</v>
      </c>
      <c r="Q38" s="33">
        <v>43802.0</v>
      </c>
      <c r="R38" s="34" t="s">
        <v>17033</v>
      </c>
      <c r="S38" s="34" t="s">
        <v>17034</v>
      </c>
      <c r="T38" s="35" t="s">
        <v>17035</v>
      </c>
      <c r="U38" s="34" t="s">
        <v>17037</v>
      </c>
      <c r="V38" s="36"/>
      <c r="W38" s="34" t="s">
        <v>17038</v>
      </c>
      <c r="X38" s="36"/>
      <c r="Y38" s="36"/>
      <c r="Z38" s="36"/>
      <c r="AA38" s="36"/>
      <c r="AB38" s="36"/>
      <c r="AC38" s="34" t="s">
        <v>17039</v>
      </c>
      <c r="AD38" s="34" t="s">
        <v>17040</v>
      </c>
      <c r="AE38" s="34" t="s">
        <v>17041</v>
      </c>
      <c r="AF38" s="34" t="s">
        <v>17042</v>
      </c>
      <c r="AG38" s="36"/>
      <c r="AH38" s="36"/>
      <c r="AI38" s="36"/>
      <c r="AJ38" s="36"/>
      <c r="AK38" s="36"/>
      <c r="AL38" s="34" t="s">
        <v>17043</v>
      </c>
      <c r="AM38" s="36"/>
      <c r="AN38" s="36"/>
      <c r="AO38" s="36"/>
      <c r="AP38" s="36"/>
      <c r="AQ38" s="36"/>
      <c r="AR38" s="34" t="s">
        <v>68</v>
      </c>
      <c r="AS38" s="36"/>
      <c r="AT38" s="34" t="s">
        <v>17044</v>
      </c>
      <c r="AU38" s="36"/>
      <c r="AV38" s="35" t="s">
        <v>17045</v>
      </c>
      <c r="AW38" s="35" t="s">
        <v>17045</v>
      </c>
      <c r="AX38" s="36"/>
      <c r="AY38" s="36"/>
      <c r="AZ38" s="36"/>
      <c r="BA38" s="36"/>
      <c r="BB38" s="36"/>
      <c r="BC38" s="36"/>
      <c r="BD38" s="36"/>
      <c r="BE38" s="36"/>
      <c r="BF38" s="37"/>
    </row>
    <row r="39">
      <c r="A39" s="32">
        <v>45043.0</v>
      </c>
      <c r="B39" s="33">
        <v>43588.0</v>
      </c>
      <c r="C39" s="34" t="s">
        <v>17049</v>
      </c>
      <c r="D39" s="34" t="s">
        <v>17050</v>
      </c>
      <c r="E39" s="34" t="s">
        <v>17052</v>
      </c>
      <c r="F39" s="35" t="s">
        <v>17053</v>
      </c>
      <c r="G39" s="34">
        <v>175000.0</v>
      </c>
      <c r="H39" s="34">
        <v>13200.0</v>
      </c>
      <c r="I39" s="34">
        <v>7.0</v>
      </c>
      <c r="J39" s="34">
        <v>792.0</v>
      </c>
      <c r="K39" s="34">
        <v>6.0</v>
      </c>
      <c r="L39" s="34">
        <v>4197.82</v>
      </c>
      <c r="M39" s="34">
        <v>507.53</v>
      </c>
      <c r="N39" s="34" t="s">
        <v>61</v>
      </c>
      <c r="O39" s="34">
        <v>1.0</v>
      </c>
      <c r="P39" s="34">
        <v>0.0</v>
      </c>
      <c r="Q39" s="33">
        <v>43588.0</v>
      </c>
      <c r="R39" s="33">
        <v>43620.0</v>
      </c>
      <c r="S39" s="34" t="s">
        <v>17060</v>
      </c>
      <c r="T39" s="35" t="s">
        <v>2875</v>
      </c>
      <c r="U39" s="34" t="s">
        <v>2876</v>
      </c>
      <c r="V39" s="36"/>
      <c r="W39" s="34" t="s">
        <v>2877</v>
      </c>
      <c r="X39" s="36"/>
      <c r="Y39" s="36"/>
      <c r="Z39" s="36"/>
      <c r="AA39" s="36"/>
      <c r="AB39" s="36"/>
      <c r="AC39" s="34" t="s">
        <v>17065</v>
      </c>
      <c r="AD39" s="36"/>
      <c r="AE39" s="34" t="s">
        <v>17067</v>
      </c>
      <c r="AF39" s="36"/>
      <c r="AG39" s="36"/>
      <c r="AH39" s="36"/>
      <c r="AI39" s="36"/>
      <c r="AJ39" s="36"/>
      <c r="AK39" s="36"/>
      <c r="AL39" s="34" t="s">
        <v>17069</v>
      </c>
      <c r="AM39" s="36"/>
      <c r="AN39" s="36"/>
      <c r="AO39" s="36"/>
      <c r="AP39" s="36"/>
      <c r="AQ39" s="36"/>
      <c r="AR39" s="34" t="s">
        <v>9132</v>
      </c>
      <c r="AS39" s="36"/>
      <c r="AT39" s="36"/>
      <c r="AU39" s="39" t="s">
        <v>17070</v>
      </c>
      <c r="AV39" s="35" t="s">
        <v>2875</v>
      </c>
      <c r="AW39" s="35" t="s">
        <v>2875</v>
      </c>
      <c r="AX39" s="35" t="s">
        <v>2895</v>
      </c>
      <c r="AY39" s="35" t="s">
        <v>2896</v>
      </c>
      <c r="AZ39" s="36"/>
      <c r="BA39" s="35" t="s">
        <v>2899</v>
      </c>
      <c r="BB39" s="35" t="s">
        <v>2902</v>
      </c>
      <c r="BC39" s="36"/>
      <c r="BD39" s="36"/>
      <c r="BE39" s="36"/>
      <c r="BF39" s="37"/>
    </row>
    <row r="40">
      <c r="A40" s="32">
        <v>43910.0</v>
      </c>
      <c r="B40" s="34" t="s">
        <v>17102</v>
      </c>
      <c r="C40" s="34" t="s">
        <v>17103</v>
      </c>
      <c r="D40" s="34" t="s">
        <v>17104</v>
      </c>
      <c r="E40" s="34" t="s">
        <v>17105</v>
      </c>
      <c r="F40" s="35" t="s">
        <v>17106</v>
      </c>
      <c r="G40" s="34">
        <v>29000.0</v>
      </c>
      <c r="H40" s="34">
        <v>555.0</v>
      </c>
      <c r="I40" s="34">
        <v>1.0</v>
      </c>
      <c r="J40" s="34">
        <v>33.3</v>
      </c>
      <c r="K40" s="34">
        <v>6.0</v>
      </c>
      <c r="L40" s="34">
        <v>56.75</v>
      </c>
      <c r="M40" s="34">
        <v>20.41</v>
      </c>
      <c r="N40" s="34" t="s">
        <v>61</v>
      </c>
      <c r="O40" s="34">
        <v>1.0</v>
      </c>
      <c r="P40" s="34">
        <v>0.0</v>
      </c>
      <c r="Q40" s="34" t="s">
        <v>17102</v>
      </c>
      <c r="R40" s="34" t="s">
        <v>17112</v>
      </c>
      <c r="S40" s="34" t="s">
        <v>17113</v>
      </c>
      <c r="T40" s="35" t="s">
        <v>17114</v>
      </c>
      <c r="U40" s="34" t="s">
        <v>17117</v>
      </c>
      <c r="V40" s="36"/>
      <c r="W40" s="34" t="s">
        <v>17119</v>
      </c>
      <c r="X40" s="36"/>
      <c r="Y40" s="36"/>
      <c r="Z40" s="36"/>
      <c r="AA40" s="36"/>
      <c r="AB40" s="36"/>
      <c r="AC40" s="34" t="s">
        <v>17120</v>
      </c>
      <c r="AD40" s="34" t="s">
        <v>17121</v>
      </c>
      <c r="AE40" s="34" t="s">
        <v>17124</v>
      </c>
      <c r="AF40" s="34" t="s">
        <v>17126</v>
      </c>
      <c r="AG40" s="36"/>
      <c r="AH40" s="36"/>
      <c r="AI40" s="36"/>
      <c r="AJ40" s="36"/>
      <c r="AK40" s="36"/>
      <c r="AL40" s="34" t="s">
        <v>17129</v>
      </c>
      <c r="AM40" s="36"/>
      <c r="AN40" s="36"/>
      <c r="AO40" s="36"/>
      <c r="AP40" s="36"/>
      <c r="AQ40" s="36"/>
      <c r="AR40" s="34" t="s">
        <v>9132</v>
      </c>
      <c r="AS40" s="36"/>
      <c r="AT40" s="34" t="s">
        <v>17130</v>
      </c>
      <c r="AU40" s="36"/>
      <c r="AV40" s="35" t="s">
        <v>10101</v>
      </c>
      <c r="AW40" s="35" t="s">
        <v>10101</v>
      </c>
      <c r="AX40" s="36"/>
      <c r="AY40" s="36"/>
      <c r="AZ40" s="36"/>
      <c r="BA40" s="36"/>
      <c r="BB40" s="36"/>
      <c r="BC40" s="36"/>
      <c r="BD40" s="36"/>
      <c r="BE40" s="36"/>
      <c r="BF40" s="37"/>
    </row>
    <row r="41" hidden="1">
      <c r="A41" s="32">
        <v>45919.0</v>
      </c>
      <c r="B41" s="34" t="s">
        <v>17140</v>
      </c>
      <c r="C41" s="34" t="s">
        <v>17141</v>
      </c>
      <c r="D41" s="34" t="s">
        <v>17142</v>
      </c>
      <c r="E41" s="34" t="s">
        <v>17143</v>
      </c>
      <c r="F41" s="35" t="s">
        <v>17144</v>
      </c>
      <c r="G41" s="34">
        <v>4896.0</v>
      </c>
      <c r="H41" s="36"/>
      <c r="I41" s="34">
        <v>0.0</v>
      </c>
      <c r="J41" s="34">
        <v>0.0</v>
      </c>
      <c r="K41" s="34">
        <v>6.0</v>
      </c>
      <c r="L41" s="34">
        <v>0.0</v>
      </c>
      <c r="M41" s="34">
        <v>0.0</v>
      </c>
      <c r="N41" s="34" t="s">
        <v>61</v>
      </c>
      <c r="O41" s="34">
        <v>0.0</v>
      </c>
      <c r="P41" s="34">
        <v>0.0</v>
      </c>
      <c r="Q41" s="34" t="s">
        <v>17153</v>
      </c>
      <c r="R41" s="33">
        <v>43743.0</v>
      </c>
      <c r="S41" s="34" t="s">
        <v>17154</v>
      </c>
      <c r="T41" s="35" t="s">
        <v>17155</v>
      </c>
      <c r="U41" s="34" t="s">
        <v>17161</v>
      </c>
      <c r="V41" s="36"/>
      <c r="W41" s="34" t="s">
        <v>17162</v>
      </c>
      <c r="X41" s="36"/>
      <c r="Y41" s="36"/>
      <c r="Z41" s="36"/>
      <c r="AA41" s="36"/>
      <c r="AB41" s="36"/>
      <c r="AC41" s="34" t="s">
        <v>17163</v>
      </c>
      <c r="AD41" s="34" t="s">
        <v>17164</v>
      </c>
      <c r="AE41" s="35" t="s">
        <v>17171</v>
      </c>
      <c r="AF41" s="34" t="s">
        <v>17184</v>
      </c>
      <c r="AG41" s="36"/>
      <c r="AH41" s="36"/>
      <c r="AI41" s="36"/>
      <c r="AJ41" s="36"/>
      <c r="AK41" s="36"/>
      <c r="AL41" s="34" t="s">
        <v>17185</v>
      </c>
      <c r="AM41" s="36"/>
      <c r="AN41" s="36"/>
      <c r="AO41" s="36"/>
      <c r="AP41" s="36"/>
      <c r="AQ41" s="36"/>
      <c r="AR41" s="34" t="s">
        <v>68</v>
      </c>
      <c r="AS41" s="36"/>
      <c r="AT41" s="34" t="s">
        <v>17187</v>
      </c>
      <c r="AU41" s="36"/>
      <c r="AV41" s="35" t="s">
        <v>17188</v>
      </c>
      <c r="AW41" s="35" t="s">
        <v>17188</v>
      </c>
      <c r="AX41" s="36"/>
      <c r="AY41" s="36"/>
      <c r="AZ41" s="36"/>
      <c r="BA41" s="36"/>
      <c r="BB41" s="36"/>
      <c r="BC41" s="36"/>
      <c r="BD41" s="36"/>
      <c r="BE41" s="36"/>
      <c r="BF41" s="37"/>
    </row>
    <row r="42">
      <c r="A42" s="32">
        <v>47975.0</v>
      </c>
      <c r="B42" s="34" t="s">
        <v>7138</v>
      </c>
      <c r="C42" s="34" t="s">
        <v>17193</v>
      </c>
      <c r="D42" s="34" t="s">
        <v>17194</v>
      </c>
      <c r="E42" s="34" t="s">
        <v>17195</v>
      </c>
      <c r="F42" s="35" t="s">
        <v>17196</v>
      </c>
      <c r="G42" s="34">
        <v>3500.0</v>
      </c>
      <c r="H42" s="34">
        <v>136.57</v>
      </c>
      <c r="I42" s="34">
        <v>3.0</v>
      </c>
      <c r="J42" s="34">
        <v>8.1942</v>
      </c>
      <c r="K42" s="34">
        <v>6.0</v>
      </c>
      <c r="L42" s="34">
        <v>18.45</v>
      </c>
      <c r="M42" s="34">
        <v>5.67</v>
      </c>
      <c r="N42" s="34" t="s">
        <v>61</v>
      </c>
      <c r="O42" s="34">
        <v>1.0</v>
      </c>
      <c r="P42" s="34">
        <v>0.0</v>
      </c>
      <c r="Q42" s="34" t="s">
        <v>7138</v>
      </c>
      <c r="R42" s="34" t="s">
        <v>16489</v>
      </c>
      <c r="S42" s="34" t="s">
        <v>17200</v>
      </c>
      <c r="T42" s="35" t="s">
        <v>17201</v>
      </c>
      <c r="U42" s="34" t="s">
        <v>17202</v>
      </c>
      <c r="V42" s="36"/>
      <c r="W42" s="34" t="s">
        <v>17204</v>
      </c>
      <c r="X42" s="36"/>
      <c r="Y42" s="36"/>
      <c r="Z42" s="36"/>
      <c r="AA42" s="36"/>
      <c r="AB42" s="36"/>
      <c r="AC42" s="34" t="s">
        <v>17205</v>
      </c>
      <c r="AD42" s="34" t="s">
        <v>17206</v>
      </c>
      <c r="AE42" s="34" t="s">
        <v>17207</v>
      </c>
      <c r="AF42" s="34" t="s">
        <v>17209</v>
      </c>
      <c r="AG42" s="36"/>
      <c r="AH42" s="36"/>
      <c r="AI42" s="36"/>
      <c r="AJ42" s="36"/>
      <c r="AK42" s="36"/>
      <c r="AL42" s="36"/>
      <c r="AM42" s="36"/>
      <c r="AN42" s="36"/>
      <c r="AO42" s="36"/>
      <c r="AP42" s="36"/>
      <c r="AQ42" s="36"/>
      <c r="AR42" s="34" t="s">
        <v>86</v>
      </c>
      <c r="AS42" s="36"/>
      <c r="AT42" s="36"/>
      <c r="AU42" s="36"/>
      <c r="AV42" s="35" t="s">
        <v>17201</v>
      </c>
      <c r="AW42" s="35" t="s">
        <v>17201</v>
      </c>
      <c r="AX42" s="36"/>
      <c r="AY42" s="36"/>
      <c r="AZ42" s="36"/>
      <c r="BA42" s="36"/>
      <c r="BB42" s="36"/>
      <c r="BC42" s="36"/>
      <c r="BD42" s="36"/>
      <c r="BE42" s="36"/>
      <c r="BF42" s="37"/>
    </row>
    <row r="43" hidden="1">
      <c r="A43" s="32">
        <v>45469.0</v>
      </c>
      <c r="B43" s="33">
        <v>43468.0</v>
      </c>
      <c r="C43" s="34" t="s">
        <v>17223</v>
      </c>
      <c r="D43" s="36"/>
      <c r="E43" s="36"/>
      <c r="F43" s="36"/>
      <c r="G43" s="34">
        <v>200000.0</v>
      </c>
      <c r="H43" s="36"/>
      <c r="I43" s="34">
        <v>0.0</v>
      </c>
      <c r="J43" s="34">
        <v>0.0</v>
      </c>
      <c r="K43" s="34">
        <v>6.0</v>
      </c>
      <c r="L43" s="34">
        <v>0.0</v>
      </c>
      <c r="M43" s="34">
        <v>0.0</v>
      </c>
      <c r="N43" s="34" t="s">
        <v>61</v>
      </c>
      <c r="O43" s="34">
        <v>0.0</v>
      </c>
      <c r="P43" s="34">
        <v>0.0</v>
      </c>
      <c r="Q43" s="36"/>
      <c r="R43" s="36"/>
      <c r="S43" s="36"/>
      <c r="T43" s="36"/>
      <c r="U43" s="36"/>
      <c r="V43" s="36"/>
      <c r="W43" s="36"/>
      <c r="X43" s="36"/>
      <c r="Y43" s="36"/>
      <c r="Z43" s="36"/>
      <c r="AA43" s="36"/>
      <c r="AB43" s="36"/>
      <c r="AC43" s="36"/>
      <c r="AD43" s="36"/>
      <c r="AE43" s="36"/>
      <c r="AF43" s="36"/>
      <c r="AG43" s="36"/>
      <c r="AH43" s="36"/>
      <c r="AI43" s="36"/>
      <c r="AJ43" s="36"/>
      <c r="AK43" s="36"/>
      <c r="AL43" s="36"/>
      <c r="AM43" s="36"/>
      <c r="AN43" s="36"/>
      <c r="AO43" s="36"/>
      <c r="AP43" s="36"/>
      <c r="AQ43" s="36"/>
      <c r="AR43" s="34" t="s">
        <v>68</v>
      </c>
      <c r="AS43" s="36"/>
      <c r="AT43" s="36"/>
      <c r="AU43" s="36"/>
      <c r="AV43" s="35" t="s">
        <v>17227</v>
      </c>
      <c r="AW43" s="35" t="s">
        <v>17227</v>
      </c>
      <c r="AX43" s="36"/>
      <c r="AY43" s="36"/>
      <c r="AZ43" s="36"/>
      <c r="BA43" s="36"/>
      <c r="BB43" s="36"/>
      <c r="BC43" s="36"/>
      <c r="BD43" s="36"/>
      <c r="BE43" s="36"/>
      <c r="BF43" s="37"/>
    </row>
    <row r="44" hidden="1">
      <c r="A44" s="32">
        <v>44342.0</v>
      </c>
      <c r="B44" s="33">
        <v>43525.0</v>
      </c>
      <c r="C44" s="34" t="s">
        <v>17232</v>
      </c>
      <c r="D44" s="34" t="s">
        <v>17233</v>
      </c>
      <c r="E44" s="34" t="s">
        <v>17234</v>
      </c>
      <c r="F44" s="35" t="s">
        <v>17235</v>
      </c>
      <c r="G44" s="34">
        <v>30000.0</v>
      </c>
      <c r="H44" s="36"/>
      <c r="I44" s="34">
        <v>0.0</v>
      </c>
      <c r="J44" s="34">
        <v>0.0</v>
      </c>
      <c r="K44" s="34">
        <v>6.0</v>
      </c>
      <c r="L44" s="34">
        <v>0.0</v>
      </c>
      <c r="M44" s="34">
        <v>0.0</v>
      </c>
      <c r="N44" s="34" t="s">
        <v>61</v>
      </c>
      <c r="O44" s="34">
        <v>0.0</v>
      </c>
      <c r="P44" s="34">
        <v>0.0</v>
      </c>
      <c r="Q44" s="36"/>
      <c r="R44" s="36"/>
      <c r="S44" s="34" t="s">
        <v>11229</v>
      </c>
      <c r="T44" s="35" t="s">
        <v>17240</v>
      </c>
      <c r="U44" s="34" t="s">
        <v>17245</v>
      </c>
      <c r="V44" s="36"/>
      <c r="W44" s="36"/>
      <c r="X44" s="36"/>
      <c r="Y44" s="36"/>
      <c r="Z44" s="36"/>
      <c r="AA44" s="36"/>
      <c r="AB44" s="36"/>
      <c r="AC44" s="36"/>
      <c r="AD44" s="36"/>
      <c r="AE44" s="36"/>
      <c r="AF44" s="36"/>
      <c r="AG44" s="36"/>
      <c r="AH44" s="36"/>
      <c r="AI44" s="36"/>
      <c r="AJ44" s="36"/>
      <c r="AK44" s="36"/>
      <c r="AL44" s="36"/>
      <c r="AM44" s="36"/>
      <c r="AN44" s="36"/>
      <c r="AO44" s="36"/>
      <c r="AP44" s="36"/>
      <c r="AQ44" s="36"/>
      <c r="AR44" s="34" t="s">
        <v>68</v>
      </c>
      <c r="AS44" s="36"/>
      <c r="AT44" s="36"/>
      <c r="AU44" s="36"/>
      <c r="AV44" s="35" t="s">
        <v>17240</v>
      </c>
      <c r="AW44" s="35" t="s">
        <v>17240</v>
      </c>
      <c r="AX44" s="36"/>
      <c r="AY44" s="36"/>
      <c r="AZ44" s="36"/>
      <c r="BA44" s="36"/>
      <c r="BB44" s="36"/>
      <c r="BC44" s="36"/>
      <c r="BD44" s="36"/>
      <c r="BE44" s="36"/>
      <c r="BF44" s="37"/>
    </row>
    <row r="45">
      <c r="A45" s="32">
        <v>45885.0</v>
      </c>
      <c r="B45" s="34" t="s">
        <v>17247</v>
      </c>
      <c r="C45" s="34" t="s">
        <v>17248</v>
      </c>
      <c r="D45" s="34" t="s">
        <v>17249</v>
      </c>
      <c r="E45" s="34" t="s">
        <v>17250</v>
      </c>
      <c r="F45" s="35" t="s">
        <v>17251</v>
      </c>
      <c r="G45" s="34">
        <v>20000.0</v>
      </c>
      <c r="H45" s="36"/>
      <c r="I45" s="34">
        <v>0.0</v>
      </c>
      <c r="J45" s="34">
        <v>0.0</v>
      </c>
      <c r="K45" s="34">
        <v>6.0</v>
      </c>
      <c r="L45" s="34">
        <v>0.0</v>
      </c>
      <c r="M45" s="34">
        <v>0.0</v>
      </c>
      <c r="N45" s="34" t="s">
        <v>61</v>
      </c>
      <c r="O45" s="34">
        <v>0.0</v>
      </c>
      <c r="P45" s="34">
        <v>0.0</v>
      </c>
      <c r="Q45" s="34" t="s">
        <v>17247</v>
      </c>
      <c r="R45" s="33">
        <v>43621.0</v>
      </c>
      <c r="S45" s="34" t="s">
        <v>3034</v>
      </c>
      <c r="T45" s="35" t="s">
        <v>17263</v>
      </c>
      <c r="U45" s="34" t="s">
        <v>17266</v>
      </c>
      <c r="V45" s="36"/>
      <c r="W45" s="34" t="s">
        <v>17038</v>
      </c>
      <c r="X45" s="36"/>
      <c r="Y45" s="36"/>
      <c r="Z45" s="36"/>
      <c r="AA45" s="36"/>
      <c r="AB45" s="36"/>
      <c r="AC45" s="34" t="s">
        <v>17270</v>
      </c>
      <c r="AD45" s="34" t="s">
        <v>17271</v>
      </c>
      <c r="AE45" s="34" t="s">
        <v>17276</v>
      </c>
      <c r="AF45" s="34" t="s">
        <v>17283</v>
      </c>
      <c r="AG45" s="36"/>
      <c r="AH45" s="36"/>
      <c r="AI45" s="36"/>
      <c r="AJ45" s="36"/>
      <c r="AK45" s="36"/>
      <c r="AL45" s="36"/>
      <c r="AM45" s="36"/>
      <c r="AN45" s="36"/>
      <c r="AO45" s="36"/>
      <c r="AP45" s="36"/>
      <c r="AQ45" s="36"/>
      <c r="AR45" s="34" t="s">
        <v>86</v>
      </c>
      <c r="AS45" s="36"/>
      <c r="AT45" s="36"/>
      <c r="AU45" s="36"/>
      <c r="AV45" s="35" t="s">
        <v>17285</v>
      </c>
      <c r="AW45" s="35" t="s">
        <v>17285</v>
      </c>
      <c r="AX45" s="36"/>
      <c r="AY45" s="36"/>
      <c r="AZ45" s="36"/>
      <c r="BA45" s="36"/>
      <c r="BB45" s="36"/>
      <c r="BC45" s="36"/>
      <c r="BD45" s="36"/>
      <c r="BE45" s="36"/>
      <c r="BF45" s="37"/>
    </row>
    <row r="46">
      <c r="A46" s="32">
        <v>47872.0</v>
      </c>
      <c r="B46" s="34" t="s">
        <v>7138</v>
      </c>
      <c r="C46" s="34" t="s">
        <v>17289</v>
      </c>
      <c r="D46" s="34" t="s">
        <v>17290</v>
      </c>
      <c r="E46" s="34" t="s">
        <v>17291</v>
      </c>
      <c r="F46" s="35" t="s">
        <v>17293</v>
      </c>
      <c r="G46" s="34">
        <v>3000.0</v>
      </c>
      <c r="H46" s="34">
        <v>775.84</v>
      </c>
      <c r="I46" s="34">
        <v>25.0</v>
      </c>
      <c r="J46" s="34">
        <v>46.5504</v>
      </c>
      <c r="K46" s="34">
        <v>6.0</v>
      </c>
      <c r="L46" s="34">
        <v>72.19</v>
      </c>
      <c r="M46" s="34">
        <v>37.29</v>
      </c>
      <c r="N46" s="34" t="s">
        <v>61</v>
      </c>
      <c r="O46" s="34">
        <v>2.0</v>
      </c>
      <c r="P46" s="34">
        <v>0.0</v>
      </c>
      <c r="Q46" s="33">
        <v>43472.0</v>
      </c>
      <c r="R46" s="34" t="s">
        <v>16489</v>
      </c>
      <c r="S46" s="34" t="s">
        <v>17303</v>
      </c>
      <c r="T46" s="35" t="s">
        <v>17304</v>
      </c>
      <c r="U46" s="34" t="s">
        <v>17307</v>
      </c>
      <c r="V46" s="36"/>
      <c r="W46" s="34" t="s">
        <v>17204</v>
      </c>
      <c r="X46" s="36"/>
      <c r="Y46" s="36"/>
      <c r="Z46" s="36"/>
      <c r="AA46" s="36"/>
      <c r="AB46" s="36"/>
      <c r="AC46" s="34" t="s">
        <v>17310</v>
      </c>
      <c r="AD46" s="34" t="s">
        <v>17311</v>
      </c>
      <c r="AE46" s="34" t="s">
        <v>17313</v>
      </c>
      <c r="AF46" s="34" t="s">
        <v>17317</v>
      </c>
      <c r="AG46" s="36"/>
      <c r="AH46" s="36"/>
      <c r="AI46" s="36"/>
      <c r="AJ46" s="36"/>
      <c r="AK46" s="36"/>
      <c r="AL46" s="36"/>
      <c r="AM46" s="36"/>
      <c r="AN46" s="36"/>
      <c r="AO46" s="36"/>
      <c r="AP46" s="36"/>
      <c r="AQ46" s="36"/>
      <c r="AR46" s="34" t="s">
        <v>86</v>
      </c>
      <c r="AS46" s="36"/>
      <c r="AT46" s="36"/>
      <c r="AU46" s="36"/>
      <c r="AV46" s="35" t="s">
        <v>17304</v>
      </c>
      <c r="AW46" s="35" t="s">
        <v>17304</v>
      </c>
      <c r="AX46" s="36"/>
      <c r="AY46" s="36"/>
      <c r="AZ46" s="36"/>
      <c r="BA46" s="36"/>
      <c r="BB46" s="36"/>
      <c r="BC46" s="36"/>
      <c r="BD46" s="36"/>
      <c r="BE46" s="36"/>
      <c r="BF46" s="37"/>
    </row>
    <row r="47">
      <c r="A47" s="32">
        <v>45678.0</v>
      </c>
      <c r="B47" s="33">
        <v>43619.0</v>
      </c>
      <c r="C47" s="34" t="s">
        <v>17320</v>
      </c>
      <c r="D47" s="34" t="s">
        <v>17321</v>
      </c>
      <c r="E47" s="34" t="s">
        <v>17322</v>
      </c>
      <c r="F47" s="35" t="s">
        <v>17323</v>
      </c>
      <c r="G47" s="34">
        <v>25000.0</v>
      </c>
      <c r="H47" s="34">
        <v>255.0</v>
      </c>
      <c r="I47" s="34">
        <v>1.0</v>
      </c>
      <c r="J47" s="34">
        <v>15.3</v>
      </c>
      <c r="K47" s="34">
        <v>6.0</v>
      </c>
      <c r="L47" s="34">
        <v>29.25</v>
      </c>
      <c r="M47" s="34">
        <v>9.72</v>
      </c>
      <c r="N47" s="34" t="s">
        <v>61</v>
      </c>
      <c r="O47" s="34">
        <v>1.0</v>
      </c>
      <c r="P47" s="34">
        <v>0.0</v>
      </c>
      <c r="Q47" s="33">
        <v>43649.0</v>
      </c>
      <c r="R47" s="34" t="s">
        <v>17326</v>
      </c>
      <c r="S47" s="34" t="s">
        <v>11171</v>
      </c>
      <c r="T47" s="35" t="s">
        <v>17328</v>
      </c>
      <c r="U47" s="34" t="s">
        <v>17330</v>
      </c>
      <c r="V47" s="36"/>
      <c r="W47" s="34" t="s">
        <v>17331</v>
      </c>
      <c r="X47" s="34" t="s">
        <v>10603</v>
      </c>
      <c r="Y47" s="34" t="s">
        <v>17332</v>
      </c>
      <c r="Z47" s="34">
        <v>43420.0</v>
      </c>
      <c r="AA47" s="36"/>
      <c r="AB47" s="36"/>
      <c r="AC47" s="34" t="s">
        <v>17333</v>
      </c>
      <c r="AD47" s="34" t="s">
        <v>17334</v>
      </c>
      <c r="AE47" s="34" t="s">
        <v>17339</v>
      </c>
      <c r="AF47" s="34" t="s">
        <v>17340</v>
      </c>
      <c r="AG47" s="36"/>
      <c r="AH47" s="36"/>
      <c r="AI47" s="36"/>
      <c r="AJ47" s="36"/>
      <c r="AK47" s="36"/>
      <c r="AL47" s="34" t="s">
        <v>17342</v>
      </c>
      <c r="AM47" s="36"/>
      <c r="AN47" s="36"/>
      <c r="AO47" s="36"/>
      <c r="AP47" s="36"/>
      <c r="AQ47" s="36"/>
      <c r="AR47" s="34" t="s">
        <v>86</v>
      </c>
      <c r="AS47" s="36"/>
      <c r="AT47" s="34" t="s">
        <v>17343</v>
      </c>
      <c r="AU47" s="36"/>
      <c r="AV47" s="35" t="s">
        <v>17328</v>
      </c>
      <c r="AW47" s="35" t="s">
        <v>17328</v>
      </c>
      <c r="AX47" s="36"/>
      <c r="AY47" s="36"/>
      <c r="AZ47" s="36"/>
      <c r="BA47" s="35" t="s">
        <v>17345</v>
      </c>
      <c r="BB47" s="36"/>
      <c r="BC47" s="35" t="s">
        <v>17348</v>
      </c>
      <c r="BD47" s="36"/>
      <c r="BE47" s="36"/>
      <c r="BF47" s="37"/>
    </row>
    <row r="48" hidden="1">
      <c r="A48" s="32">
        <v>47879.0</v>
      </c>
      <c r="B48" s="34" t="s">
        <v>16995</v>
      </c>
      <c r="C48" s="34" t="s">
        <v>17354</v>
      </c>
      <c r="D48" s="36"/>
      <c r="E48" s="36"/>
      <c r="F48" s="36"/>
      <c r="G48" s="34">
        <v>1234.0</v>
      </c>
      <c r="H48" s="36"/>
      <c r="I48" s="34">
        <v>0.0</v>
      </c>
      <c r="J48" s="34">
        <v>0.0</v>
      </c>
      <c r="K48" s="34">
        <v>6.0</v>
      </c>
      <c r="L48" s="34">
        <v>0.0</v>
      </c>
      <c r="M48" s="34">
        <v>0.0</v>
      </c>
      <c r="N48" s="34" t="s">
        <v>61</v>
      </c>
      <c r="O48" s="34">
        <v>0.0</v>
      </c>
      <c r="P48" s="34">
        <v>0.0</v>
      </c>
      <c r="Q48" s="36"/>
      <c r="R48" s="36"/>
      <c r="S48" s="36"/>
      <c r="T48" s="36"/>
      <c r="U48" s="36"/>
      <c r="V48" s="36"/>
      <c r="W48" s="36"/>
      <c r="X48" s="36"/>
      <c r="Y48" s="36"/>
      <c r="Z48" s="36"/>
      <c r="AA48" s="36"/>
      <c r="AB48" s="36"/>
      <c r="AC48" s="36"/>
      <c r="AD48" s="36"/>
      <c r="AE48" s="36"/>
      <c r="AF48" s="36"/>
      <c r="AG48" s="36"/>
      <c r="AH48" s="36"/>
      <c r="AI48" s="36"/>
      <c r="AJ48" s="36"/>
      <c r="AK48" s="36"/>
      <c r="AL48" s="36"/>
      <c r="AM48" s="36"/>
      <c r="AN48" s="36"/>
      <c r="AO48" s="36"/>
      <c r="AP48" s="36"/>
      <c r="AQ48" s="36"/>
      <c r="AR48" s="34" t="s">
        <v>68</v>
      </c>
      <c r="AS48" s="36"/>
      <c r="AT48" s="36"/>
      <c r="AU48" s="36"/>
      <c r="AV48" s="35" t="s">
        <v>9895</v>
      </c>
      <c r="AW48" s="35" t="s">
        <v>9895</v>
      </c>
      <c r="AX48" s="35" t="s">
        <v>9900</v>
      </c>
      <c r="AY48" s="36"/>
      <c r="AZ48" s="36"/>
      <c r="BA48" s="35" t="s">
        <v>9901</v>
      </c>
      <c r="BB48" s="35" t="s">
        <v>9904</v>
      </c>
      <c r="BC48" s="35" t="s">
        <v>9908</v>
      </c>
      <c r="BD48" s="34" t="s">
        <v>9911</v>
      </c>
      <c r="BE48" s="34" t="s">
        <v>145</v>
      </c>
      <c r="BF48" s="37"/>
    </row>
    <row r="49" hidden="1">
      <c r="A49" s="32">
        <v>44690.0</v>
      </c>
      <c r="B49" s="34" t="s">
        <v>17373</v>
      </c>
      <c r="C49" s="34" t="s">
        <v>17374</v>
      </c>
      <c r="D49" s="36"/>
      <c r="E49" s="36"/>
      <c r="F49" s="36"/>
      <c r="G49" s="34">
        <v>1.0</v>
      </c>
      <c r="H49" s="36"/>
      <c r="I49" s="34">
        <v>0.0</v>
      </c>
      <c r="J49" s="34">
        <v>0.0</v>
      </c>
      <c r="K49" s="34">
        <v>6.0</v>
      </c>
      <c r="L49" s="34">
        <v>0.0</v>
      </c>
      <c r="M49" s="34">
        <v>0.0</v>
      </c>
      <c r="N49" s="34" t="s">
        <v>61</v>
      </c>
      <c r="O49" s="34">
        <v>0.0</v>
      </c>
      <c r="P49" s="34">
        <v>0.0</v>
      </c>
      <c r="Q49" s="36"/>
      <c r="R49" s="36"/>
      <c r="S49" s="36"/>
      <c r="T49" s="36"/>
      <c r="U49" s="36"/>
      <c r="V49" s="36"/>
      <c r="W49" s="36"/>
      <c r="X49" s="36"/>
      <c r="Y49" s="36"/>
      <c r="Z49" s="36"/>
      <c r="AA49" s="36"/>
      <c r="AB49" s="36"/>
      <c r="AC49" s="36"/>
      <c r="AD49" s="36"/>
      <c r="AE49" s="36"/>
      <c r="AF49" s="36"/>
      <c r="AG49" s="36"/>
      <c r="AH49" s="36"/>
      <c r="AI49" s="36"/>
      <c r="AJ49" s="36"/>
      <c r="AK49" s="36"/>
      <c r="AL49" s="36"/>
      <c r="AM49" s="36"/>
      <c r="AN49" s="36"/>
      <c r="AO49" s="36"/>
      <c r="AP49" s="36"/>
      <c r="AQ49" s="36"/>
      <c r="AR49" s="34" t="s">
        <v>68</v>
      </c>
      <c r="AS49" s="36"/>
      <c r="AT49" s="36"/>
      <c r="AU49" s="36"/>
      <c r="AV49" s="35" t="s">
        <v>2990</v>
      </c>
      <c r="AW49" s="35" t="s">
        <v>2990</v>
      </c>
      <c r="AX49" s="36"/>
      <c r="AY49" s="36"/>
      <c r="AZ49" s="36"/>
      <c r="BA49" s="36"/>
      <c r="BB49" s="36"/>
      <c r="BC49" s="36"/>
      <c r="BD49" s="36"/>
      <c r="BE49" s="36"/>
      <c r="BF49" s="37"/>
    </row>
    <row r="50" hidden="1">
      <c r="A50" s="32">
        <v>44542.0</v>
      </c>
      <c r="B50" s="34" t="s">
        <v>17381</v>
      </c>
      <c r="C50" s="34" t="s">
        <v>17382</v>
      </c>
      <c r="D50" s="36"/>
      <c r="E50" s="36"/>
      <c r="F50" s="36"/>
      <c r="G50" s="34">
        <v>1.0</v>
      </c>
      <c r="H50" s="36"/>
      <c r="I50" s="34">
        <v>0.0</v>
      </c>
      <c r="J50" s="34">
        <v>0.0</v>
      </c>
      <c r="K50" s="34">
        <v>6.0</v>
      </c>
      <c r="L50" s="34">
        <v>0.0</v>
      </c>
      <c r="M50" s="34">
        <v>0.0</v>
      </c>
      <c r="N50" s="34" t="s">
        <v>61</v>
      </c>
      <c r="O50" s="34">
        <v>0.0</v>
      </c>
      <c r="P50" s="34">
        <v>0.0</v>
      </c>
      <c r="Q50" s="34" t="s">
        <v>17383</v>
      </c>
      <c r="R50" s="33">
        <v>43679.0</v>
      </c>
      <c r="S50" s="36"/>
      <c r="T50" s="36"/>
      <c r="U50" s="36"/>
      <c r="V50" s="36"/>
      <c r="W50" s="34" t="s">
        <v>17384</v>
      </c>
      <c r="X50" s="36"/>
      <c r="Y50" s="36"/>
      <c r="Z50" s="36"/>
      <c r="AA50" s="36"/>
      <c r="AB50" s="36"/>
      <c r="AC50" s="34" t="s">
        <v>17385</v>
      </c>
      <c r="AD50" s="36"/>
      <c r="AE50" s="34" t="s">
        <v>1054</v>
      </c>
      <c r="AF50" s="36"/>
      <c r="AG50" s="36"/>
      <c r="AH50" s="36"/>
      <c r="AI50" s="36"/>
      <c r="AJ50" s="36"/>
      <c r="AK50" s="36"/>
      <c r="AL50" s="36"/>
      <c r="AM50" s="36"/>
      <c r="AN50" s="36"/>
      <c r="AO50" s="36"/>
      <c r="AP50" s="36"/>
      <c r="AQ50" s="36"/>
      <c r="AR50" s="34" t="s">
        <v>68</v>
      </c>
      <c r="AS50" s="36"/>
      <c r="AT50" s="36"/>
      <c r="AU50" s="36"/>
      <c r="AV50" s="35" t="s">
        <v>2990</v>
      </c>
      <c r="AW50" s="35" t="s">
        <v>2990</v>
      </c>
      <c r="AX50" s="36"/>
      <c r="AY50" s="36"/>
      <c r="AZ50" s="36"/>
      <c r="BA50" s="36"/>
      <c r="BB50" s="36"/>
      <c r="BC50" s="36"/>
      <c r="BD50" s="36"/>
      <c r="BE50" s="36"/>
      <c r="BF50" s="37"/>
    </row>
    <row r="51" hidden="1">
      <c r="A51" s="32">
        <v>47522.0</v>
      </c>
      <c r="B51" s="34" t="s">
        <v>17388</v>
      </c>
      <c r="C51" s="34" t="s">
        <v>17389</v>
      </c>
      <c r="D51" s="36"/>
      <c r="E51" s="36"/>
      <c r="F51" s="36"/>
      <c r="G51" s="34">
        <v>10000.0</v>
      </c>
      <c r="H51" s="36"/>
      <c r="I51" s="34">
        <v>0.0</v>
      </c>
      <c r="J51" s="34">
        <v>0.0</v>
      </c>
      <c r="K51" s="34">
        <v>6.0</v>
      </c>
      <c r="L51" s="34">
        <v>0.0</v>
      </c>
      <c r="M51" s="34">
        <v>0.0</v>
      </c>
      <c r="N51" s="34" t="s">
        <v>61</v>
      </c>
      <c r="O51" s="34">
        <v>0.0</v>
      </c>
      <c r="P51" s="34">
        <v>0.0</v>
      </c>
      <c r="Q51" s="36"/>
      <c r="R51" s="36"/>
      <c r="S51" s="36"/>
      <c r="T51" s="36"/>
      <c r="U51" s="36"/>
      <c r="V51" s="36"/>
      <c r="W51" s="36"/>
      <c r="X51" s="36"/>
      <c r="Y51" s="36"/>
      <c r="Z51" s="36"/>
      <c r="AA51" s="36"/>
      <c r="AB51" s="36"/>
      <c r="AC51" s="36"/>
      <c r="AD51" s="36"/>
      <c r="AE51" s="36"/>
      <c r="AF51" s="36"/>
      <c r="AG51" s="36"/>
      <c r="AH51" s="36"/>
      <c r="AI51" s="36"/>
      <c r="AJ51" s="36"/>
      <c r="AK51" s="36"/>
      <c r="AL51" s="36"/>
      <c r="AM51" s="36"/>
      <c r="AN51" s="36"/>
      <c r="AO51" s="36"/>
      <c r="AP51" s="36"/>
      <c r="AQ51" s="36"/>
      <c r="AR51" s="34" t="s">
        <v>68</v>
      </c>
      <c r="AS51" s="36"/>
      <c r="AT51" s="36"/>
      <c r="AU51" s="36"/>
      <c r="AV51" s="35" t="s">
        <v>17390</v>
      </c>
      <c r="AW51" s="35" t="s">
        <v>17390</v>
      </c>
      <c r="AX51" s="36"/>
      <c r="AY51" s="36"/>
      <c r="AZ51" s="36"/>
      <c r="BA51" s="36"/>
      <c r="BB51" s="36"/>
      <c r="BC51" s="36"/>
      <c r="BD51" s="36"/>
      <c r="BE51" s="36"/>
      <c r="BF51" s="37"/>
    </row>
    <row r="52" hidden="1">
      <c r="A52" s="32">
        <v>45428.0</v>
      </c>
      <c r="B52" s="34" t="s">
        <v>16847</v>
      </c>
      <c r="C52" s="34" t="s">
        <v>17397</v>
      </c>
      <c r="D52" s="36"/>
      <c r="E52" s="36"/>
      <c r="F52" s="36"/>
      <c r="G52" s="34">
        <v>5500.0</v>
      </c>
      <c r="H52" s="36"/>
      <c r="I52" s="34">
        <v>0.0</v>
      </c>
      <c r="J52" s="34">
        <v>0.0</v>
      </c>
      <c r="K52" s="34">
        <v>6.0</v>
      </c>
      <c r="L52" s="34">
        <v>0.0</v>
      </c>
      <c r="M52" s="34">
        <v>0.0</v>
      </c>
      <c r="N52" s="34" t="s">
        <v>61</v>
      </c>
      <c r="O52" s="34">
        <v>0.0</v>
      </c>
      <c r="P52" s="34">
        <v>0.0</v>
      </c>
      <c r="Q52" s="36"/>
      <c r="R52" s="36"/>
      <c r="S52" s="36"/>
      <c r="T52" s="36"/>
      <c r="U52" s="36"/>
      <c r="V52" s="36"/>
      <c r="W52" s="36"/>
      <c r="X52" s="36"/>
      <c r="Y52" s="36"/>
      <c r="Z52" s="36"/>
      <c r="AA52" s="36"/>
      <c r="AB52" s="36"/>
      <c r="AC52" s="36"/>
      <c r="AD52" s="36"/>
      <c r="AE52" s="36"/>
      <c r="AF52" s="36"/>
      <c r="AG52" s="36"/>
      <c r="AH52" s="36"/>
      <c r="AI52" s="36"/>
      <c r="AJ52" s="36"/>
      <c r="AK52" s="36"/>
      <c r="AL52" s="36"/>
      <c r="AM52" s="36"/>
      <c r="AN52" s="36"/>
      <c r="AO52" s="36"/>
      <c r="AP52" s="36"/>
      <c r="AQ52" s="36"/>
      <c r="AR52" s="34" t="s">
        <v>68</v>
      </c>
      <c r="AS52" s="36"/>
      <c r="AT52" s="36"/>
      <c r="AU52" s="36"/>
      <c r="AV52" s="35" t="s">
        <v>10473</v>
      </c>
      <c r="AW52" s="35" t="s">
        <v>10473</v>
      </c>
      <c r="AX52" s="36"/>
      <c r="AY52" s="36"/>
      <c r="AZ52" s="36"/>
      <c r="BA52" s="36"/>
      <c r="BB52" s="36"/>
      <c r="BC52" s="36"/>
      <c r="BD52" s="36"/>
      <c r="BE52" s="36"/>
      <c r="BF52" s="37"/>
    </row>
    <row r="53">
      <c r="A53" s="32">
        <v>47760.0</v>
      </c>
      <c r="B53" s="33">
        <v>43745.0</v>
      </c>
      <c r="C53" s="34" t="s">
        <v>17401</v>
      </c>
      <c r="D53" s="34" t="s">
        <v>17402</v>
      </c>
      <c r="E53" s="34" t="s">
        <v>17403</v>
      </c>
      <c r="F53" s="35" t="s">
        <v>17404</v>
      </c>
      <c r="G53" s="34">
        <v>5000.0</v>
      </c>
      <c r="H53" s="34">
        <v>81.88</v>
      </c>
      <c r="I53" s="34">
        <v>1.0</v>
      </c>
      <c r="J53" s="34">
        <v>4.9128</v>
      </c>
      <c r="K53" s="34">
        <v>6.0</v>
      </c>
      <c r="L53" s="34">
        <v>0.15000000000001</v>
      </c>
      <c r="M53" s="34">
        <v>3.26</v>
      </c>
      <c r="N53" s="34" t="s">
        <v>61</v>
      </c>
      <c r="O53" s="34">
        <v>1.0</v>
      </c>
      <c r="P53" s="34">
        <v>0.0</v>
      </c>
      <c r="Q53" s="33">
        <v>43745.0</v>
      </c>
      <c r="R53" s="34" t="s">
        <v>17407</v>
      </c>
      <c r="S53" s="34" t="s">
        <v>17408</v>
      </c>
      <c r="T53" s="35" t="s">
        <v>17409</v>
      </c>
      <c r="U53" s="34" t="s">
        <v>17410</v>
      </c>
      <c r="V53" s="36"/>
      <c r="W53" s="34" t="s">
        <v>874</v>
      </c>
      <c r="X53" s="36"/>
      <c r="Y53" s="36"/>
      <c r="Z53" s="36"/>
      <c r="AA53" s="36"/>
      <c r="AB53" s="36"/>
      <c r="AC53" s="34" t="s">
        <v>17411</v>
      </c>
      <c r="AD53" s="34" t="s">
        <v>17412</v>
      </c>
      <c r="AE53" s="35" t="s">
        <v>17416</v>
      </c>
      <c r="AF53" s="35" t="s">
        <v>17418</v>
      </c>
      <c r="AG53" s="36"/>
      <c r="AH53" s="36"/>
      <c r="AI53" s="36"/>
      <c r="AJ53" s="36"/>
      <c r="AK53" s="36"/>
      <c r="AL53" s="36"/>
      <c r="AM53" s="36"/>
      <c r="AN53" s="36"/>
      <c r="AO53" s="36"/>
      <c r="AP53" s="36"/>
      <c r="AQ53" s="36"/>
      <c r="AR53" s="34" t="s">
        <v>9132</v>
      </c>
      <c r="AS53" s="36"/>
      <c r="AT53" s="36"/>
      <c r="AU53" s="36"/>
      <c r="AV53" s="35" t="s">
        <v>17421</v>
      </c>
      <c r="AW53" s="35" t="s">
        <v>17421</v>
      </c>
      <c r="AX53" s="36"/>
      <c r="AY53" s="36"/>
      <c r="AZ53" s="36"/>
      <c r="BA53" s="35" t="s">
        <v>17424</v>
      </c>
      <c r="BB53" s="35" t="s">
        <v>17425</v>
      </c>
      <c r="BC53" s="36"/>
      <c r="BD53" s="36"/>
      <c r="BE53" s="36"/>
      <c r="BF53" s="37"/>
    </row>
    <row r="54">
      <c r="A54" s="32">
        <v>45852.0</v>
      </c>
      <c r="B54" s="33">
        <v>43649.0</v>
      </c>
      <c r="C54" s="34" t="s">
        <v>17431</v>
      </c>
      <c r="D54" s="34" t="s">
        <v>17432</v>
      </c>
      <c r="E54" s="34" t="s">
        <v>17433</v>
      </c>
      <c r="F54" s="35" t="s">
        <v>17434</v>
      </c>
      <c r="G54" s="34">
        <v>10000.0</v>
      </c>
      <c r="H54" s="36"/>
      <c r="I54" s="34">
        <v>0.0</v>
      </c>
      <c r="J54" s="34">
        <v>0.0</v>
      </c>
      <c r="K54" s="34">
        <v>6.0</v>
      </c>
      <c r="L54" s="34">
        <v>0.0</v>
      </c>
      <c r="M54" s="34">
        <v>0.0</v>
      </c>
      <c r="N54" s="34" t="s">
        <v>61</v>
      </c>
      <c r="O54" s="34">
        <v>0.0</v>
      </c>
      <c r="P54" s="34">
        <v>0.0</v>
      </c>
      <c r="Q54" s="33">
        <v>43649.0</v>
      </c>
      <c r="R54" s="34" t="s">
        <v>17247</v>
      </c>
      <c r="S54" s="34" t="s">
        <v>10951</v>
      </c>
      <c r="T54" s="35" t="s">
        <v>17437</v>
      </c>
      <c r="U54" s="34" t="s">
        <v>17443</v>
      </c>
      <c r="V54" s="36"/>
      <c r="W54" s="34" t="s">
        <v>17445</v>
      </c>
      <c r="X54" s="36"/>
      <c r="Y54" s="36"/>
      <c r="Z54" s="36"/>
      <c r="AA54" s="36"/>
      <c r="AB54" s="36"/>
      <c r="AC54" s="34" t="s">
        <v>17447</v>
      </c>
      <c r="AD54" s="36"/>
      <c r="AE54" s="34" t="s">
        <v>17448</v>
      </c>
      <c r="AF54" s="36"/>
      <c r="AG54" s="36"/>
      <c r="AH54" s="36"/>
      <c r="AI54" s="36"/>
      <c r="AJ54" s="36"/>
      <c r="AK54" s="36"/>
      <c r="AL54" s="34" t="s">
        <v>17451</v>
      </c>
      <c r="AM54" s="36"/>
      <c r="AN54" s="36"/>
      <c r="AO54" s="36"/>
      <c r="AP54" s="36"/>
      <c r="AQ54" s="36"/>
      <c r="AR54" s="34" t="s">
        <v>86</v>
      </c>
      <c r="AS54" s="36"/>
      <c r="AT54" s="34" t="s">
        <v>17452</v>
      </c>
      <c r="AU54" s="36"/>
      <c r="AV54" s="35" t="s">
        <v>17437</v>
      </c>
      <c r="AW54" s="35" t="s">
        <v>17437</v>
      </c>
      <c r="AX54" s="36"/>
      <c r="AY54" s="36"/>
      <c r="AZ54" s="36"/>
      <c r="BA54" s="36"/>
      <c r="BB54" s="36"/>
      <c r="BC54" s="36"/>
      <c r="BD54" s="36"/>
      <c r="BE54" s="36"/>
      <c r="BF54" s="37"/>
    </row>
    <row r="55" hidden="1">
      <c r="A55" s="32">
        <v>47277.0</v>
      </c>
      <c r="B55" s="33">
        <v>43713.0</v>
      </c>
      <c r="C55" s="34" t="s">
        <v>17454</v>
      </c>
      <c r="D55" s="36"/>
      <c r="E55" s="36"/>
      <c r="F55" s="36"/>
      <c r="G55" s="34">
        <v>66000.0</v>
      </c>
      <c r="H55" s="36"/>
      <c r="I55" s="34">
        <v>0.0</v>
      </c>
      <c r="J55" s="34">
        <v>0.0</v>
      </c>
      <c r="K55" s="34">
        <v>6.0</v>
      </c>
      <c r="L55" s="34">
        <v>0.0</v>
      </c>
      <c r="M55" s="34">
        <v>0.0</v>
      </c>
      <c r="N55" s="34" t="s">
        <v>61</v>
      </c>
      <c r="O55" s="34">
        <v>0.0</v>
      </c>
      <c r="P55" s="34">
        <v>0.0</v>
      </c>
      <c r="Q55" s="36"/>
      <c r="R55" s="36"/>
      <c r="S55" s="36"/>
      <c r="T55" s="36"/>
      <c r="U55" s="36"/>
      <c r="V55" s="36"/>
      <c r="W55" s="36"/>
      <c r="X55" s="36"/>
      <c r="Y55" s="36"/>
      <c r="Z55" s="36"/>
      <c r="AA55" s="36"/>
      <c r="AB55" s="36"/>
      <c r="AC55" s="36"/>
      <c r="AD55" s="36"/>
      <c r="AE55" s="36"/>
      <c r="AF55" s="36"/>
      <c r="AG55" s="36"/>
      <c r="AH55" s="36"/>
      <c r="AI55" s="36"/>
      <c r="AJ55" s="36"/>
      <c r="AK55" s="36"/>
      <c r="AL55" s="36"/>
      <c r="AM55" s="36"/>
      <c r="AN55" s="36"/>
      <c r="AO55" s="36"/>
      <c r="AP55" s="36"/>
      <c r="AQ55" s="36"/>
      <c r="AR55" s="34" t="s">
        <v>68</v>
      </c>
      <c r="AS55" s="36"/>
      <c r="AT55" s="36"/>
      <c r="AU55" s="36"/>
      <c r="AV55" s="35" t="s">
        <v>17455</v>
      </c>
      <c r="AW55" s="35" t="s">
        <v>17455</v>
      </c>
      <c r="AX55" s="36"/>
      <c r="AY55" s="36"/>
      <c r="AZ55" s="36"/>
      <c r="BA55" s="36"/>
      <c r="BB55" s="36"/>
      <c r="BC55" s="36"/>
      <c r="BD55" s="36"/>
      <c r="BE55" s="36"/>
      <c r="BF55" s="37"/>
    </row>
    <row r="56" hidden="1">
      <c r="A56" s="32">
        <v>47445.0</v>
      </c>
      <c r="B56" s="34" t="s">
        <v>16899</v>
      </c>
      <c r="C56" s="34" t="s">
        <v>17461</v>
      </c>
      <c r="D56" s="36"/>
      <c r="E56" s="36"/>
      <c r="F56" s="36"/>
      <c r="G56" s="34">
        <v>5000.0</v>
      </c>
      <c r="H56" s="36"/>
      <c r="I56" s="34">
        <v>0.0</v>
      </c>
      <c r="J56" s="34">
        <v>0.0</v>
      </c>
      <c r="K56" s="34">
        <v>6.0</v>
      </c>
      <c r="L56" s="34">
        <v>0.0</v>
      </c>
      <c r="M56" s="34">
        <v>0.0</v>
      </c>
      <c r="N56" s="34" t="s">
        <v>61</v>
      </c>
      <c r="O56" s="34">
        <v>0.0</v>
      </c>
      <c r="P56" s="34">
        <v>0.0</v>
      </c>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4" t="s">
        <v>68</v>
      </c>
      <c r="AS56" s="36"/>
      <c r="AT56" s="36"/>
      <c r="AU56" s="36"/>
      <c r="AV56" s="35" t="s">
        <v>17463</v>
      </c>
      <c r="AW56" s="35" t="s">
        <v>17463</v>
      </c>
      <c r="AX56" s="36"/>
      <c r="AY56" s="36"/>
      <c r="AZ56" s="36"/>
      <c r="BA56" s="36"/>
      <c r="BB56" s="36"/>
      <c r="BC56" s="36"/>
      <c r="BD56" s="36"/>
      <c r="BE56" s="36"/>
      <c r="BF56" s="37"/>
    </row>
    <row r="57">
      <c r="A57" s="32">
        <v>45422.0</v>
      </c>
      <c r="B57" s="33">
        <v>43468.0</v>
      </c>
      <c r="C57" s="34" t="s">
        <v>17466</v>
      </c>
      <c r="D57" s="34" t="s">
        <v>689</v>
      </c>
      <c r="E57" s="34" t="s">
        <v>842</v>
      </c>
      <c r="F57" s="35" t="s">
        <v>17468</v>
      </c>
      <c r="G57" s="34">
        <v>3000.0</v>
      </c>
      <c r="H57" s="34">
        <v>890.0</v>
      </c>
      <c r="I57" s="34">
        <v>29.0</v>
      </c>
      <c r="J57" s="34">
        <v>53.4</v>
      </c>
      <c r="K57" s="34">
        <v>6.0</v>
      </c>
      <c r="L57" s="34">
        <v>71.0</v>
      </c>
      <c r="M57" s="34">
        <v>29.94</v>
      </c>
      <c r="N57" s="34" t="s">
        <v>61</v>
      </c>
      <c r="O57" s="34">
        <v>1.0</v>
      </c>
      <c r="P57" s="34">
        <v>0.0</v>
      </c>
      <c r="Q57" s="33">
        <v>43468.0</v>
      </c>
      <c r="R57" s="34" t="s">
        <v>16661</v>
      </c>
      <c r="S57" s="34" t="s">
        <v>17473</v>
      </c>
      <c r="T57" s="35" t="s">
        <v>17474</v>
      </c>
      <c r="U57" s="34" t="s">
        <v>17475</v>
      </c>
      <c r="V57" s="36"/>
      <c r="W57" s="34" t="s">
        <v>4006</v>
      </c>
      <c r="X57" s="34" t="s">
        <v>293</v>
      </c>
      <c r="Y57" s="34" t="s">
        <v>696</v>
      </c>
      <c r="Z57" s="34">
        <v>94704.0</v>
      </c>
      <c r="AA57" s="36"/>
      <c r="AB57" s="36"/>
      <c r="AC57" s="34" t="s">
        <v>17476</v>
      </c>
      <c r="AD57" s="34" t="s">
        <v>17478</v>
      </c>
      <c r="AE57" s="35" t="s">
        <v>17479</v>
      </c>
      <c r="AF57" s="35" t="s">
        <v>17482</v>
      </c>
      <c r="AG57" s="36"/>
      <c r="AH57" s="36"/>
      <c r="AI57" s="36"/>
      <c r="AJ57" s="36"/>
      <c r="AK57" s="36"/>
      <c r="AL57" s="36"/>
      <c r="AM57" s="36"/>
      <c r="AN57" s="36"/>
      <c r="AO57" s="36"/>
      <c r="AP57" s="36"/>
      <c r="AQ57" s="36"/>
      <c r="AR57" s="34" t="s">
        <v>86</v>
      </c>
      <c r="AS57" s="36"/>
      <c r="AT57" s="36"/>
      <c r="AU57" s="36"/>
      <c r="AV57" s="34" t="s">
        <v>781</v>
      </c>
      <c r="AW57" s="35" t="s">
        <v>782</v>
      </c>
      <c r="AX57" s="35" t="s">
        <v>787</v>
      </c>
      <c r="AY57" s="36"/>
      <c r="AZ57" s="35" t="s">
        <v>812</v>
      </c>
      <c r="BA57" s="35" t="s">
        <v>819</v>
      </c>
      <c r="BB57" s="35" t="s">
        <v>826</v>
      </c>
      <c r="BC57" s="36"/>
      <c r="BD57" s="36"/>
      <c r="BE57" s="36"/>
      <c r="BF57" s="37"/>
    </row>
    <row r="58">
      <c r="A58" s="32">
        <v>47390.0</v>
      </c>
      <c r="B58" s="34" t="s">
        <v>17497</v>
      </c>
      <c r="C58" s="34" t="s">
        <v>17498</v>
      </c>
      <c r="D58" s="34" t="s">
        <v>17499</v>
      </c>
      <c r="E58" s="34" t="s">
        <v>17500</v>
      </c>
      <c r="F58" s="35" t="s">
        <v>17501</v>
      </c>
      <c r="G58" s="34">
        <v>2874.0</v>
      </c>
      <c r="H58" s="34">
        <v>30.32</v>
      </c>
      <c r="I58" s="34">
        <v>1.0</v>
      </c>
      <c r="J58" s="34">
        <v>1.8192</v>
      </c>
      <c r="K58" s="34">
        <v>6.0</v>
      </c>
      <c r="L58" s="34">
        <v>4.54</v>
      </c>
      <c r="M58" s="34">
        <v>1.6</v>
      </c>
      <c r="N58" s="34" t="s">
        <v>61</v>
      </c>
      <c r="O58" s="34">
        <v>1.0</v>
      </c>
      <c r="P58" s="34">
        <v>0.0</v>
      </c>
      <c r="Q58" s="34" t="s">
        <v>17497</v>
      </c>
      <c r="R58" s="33">
        <v>43591.0</v>
      </c>
      <c r="S58" s="34" t="s">
        <v>17503</v>
      </c>
      <c r="T58" s="35" t="s">
        <v>17504</v>
      </c>
      <c r="U58" s="34" t="s">
        <v>17505</v>
      </c>
      <c r="V58" s="36"/>
      <c r="W58" s="34" t="s">
        <v>13220</v>
      </c>
      <c r="X58" s="36"/>
      <c r="Y58" s="36"/>
      <c r="Z58" s="36"/>
      <c r="AA58" s="36"/>
      <c r="AB58" s="36"/>
      <c r="AC58" s="34" t="s">
        <v>17507</v>
      </c>
      <c r="AD58" s="34" t="s">
        <v>17508</v>
      </c>
      <c r="AE58" s="34" t="s">
        <v>17512</v>
      </c>
      <c r="AF58" s="34" t="s">
        <v>17513</v>
      </c>
      <c r="AG58" s="36"/>
      <c r="AH58" s="36"/>
      <c r="AI58" s="36"/>
      <c r="AJ58" s="36"/>
      <c r="AK58" s="36"/>
      <c r="AL58" s="36"/>
      <c r="AM58" s="36"/>
      <c r="AN58" s="36"/>
      <c r="AO58" s="36"/>
      <c r="AP58" s="36"/>
      <c r="AQ58" s="36"/>
      <c r="AR58" s="34" t="s">
        <v>86</v>
      </c>
      <c r="AS58" s="36"/>
      <c r="AT58" s="34" t="s">
        <v>994</v>
      </c>
      <c r="AU58" s="36"/>
      <c r="AV58" s="34" t="s">
        <v>996</v>
      </c>
      <c r="AW58" s="35" t="s">
        <v>948</v>
      </c>
      <c r="AX58" s="36"/>
      <c r="AY58" s="36"/>
      <c r="AZ58" s="36"/>
      <c r="BA58" s="36"/>
      <c r="BB58" s="36"/>
      <c r="BC58" s="36"/>
      <c r="BD58" s="36"/>
      <c r="BE58" s="36"/>
      <c r="BF58" s="37"/>
    </row>
    <row r="59">
      <c r="A59" s="32">
        <v>44622.0</v>
      </c>
      <c r="B59" s="33">
        <v>43588.0</v>
      </c>
      <c r="C59" s="34" t="s">
        <v>17515</v>
      </c>
      <c r="D59" s="34" t="s">
        <v>17516</v>
      </c>
      <c r="E59" s="34" t="s">
        <v>17517</v>
      </c>
      <c r="F59" s="35" t="s">
        <v>17518</v>
      </c>
      <c r="G59" s="34">
        <v>1000.0</v>
      </c>
      <c r="H59" s="34">
        <v>893.24</v>
      </c>
      <c r="I59" s="34">
        <v>89.0</v>
      </c>
      <c r="J59" s="34">
        <v>53.5944</v>
      </c>
      <c r="K59" s="34">
        <v>6.0</v>
      </c>
      <c r="L59" s="34">
        <v>25.11</v>
      </c>
      <c r="M59" s="34">
        <v>30.5</v>
      </c>
      <c r="N59" s="34" t="s">
        <v>61</v>
      </c>
      <c r="O59" s="34">
        <v>2.0</v>
      </c>
      <c r="P59" s="34">
        <v>0.0</v>
      </c>
      <c r="Q59" s="33">
        <v>43588.0</v>
      </c>
      <c r="R59" s="34" t="s">
        <v>17521</v>
      </c>
      <c r="S59" s="34" t="s">
        <v>5258</v>
      </c>
      <c r="T59" s="35" t="s">
        <v>17523</v>
      </c>
      <c r="U59" s="34" t="s">
        <v>17525</v>
      </c>
      <c r="V59" s="36"/>
      <c r="W59" s="34" t="s">
        <v>874</v>
      </c>
      <c r="X59" s="36"/>
      <c r="Y59" s="36"/>
      <c r="Z59" s="36"/>
      <c r="AA59" s="36"/>
      <c r="AB59" s="36"/>
      <c r="AC59" s="34" t="s">
        <v>17526</v>
      </c>
      <c r="AD59" s="34" t="s">
        <v>17527</v>
      </c>
      <c r="AE59" s="34" t="s">
        <v>17529</v>
      </c>
      <c r="AF59" s="34" t="s">
        <v>17530</v>
      </c>
      <c r="AG59" s="36"/>
      <c r="AH59" s="36"/>
      <c r="AI59" s="36"/>
      <c r="AJ59" s="36"/>
      <c r="AK59" s="36"/>
      <c r="AL59" s="34" t="s">
        <v>17531</v>
      </c>
      <c r="AM59" s="36"/>
      <c r="AN59" s="36"/>
      <c r="AO59" s="36"/>
      <c r="AP59" s="36"/>
      <c r="AQ59" s="36"/>
      <c r="AR59" s="34" t="s">
        <v>86</v>
      </c>
      <c r="AS59" s="36"/>
      <c r="AT59" s="34" t="s">
        <v>17532</v>
      </c>
      <c r="AU59" s="36"/>
      <c r="AV59" s="35" t="s">
        <v>17533</v>
      </c>
      <c r="AW59" s="35" t="s">
        <v>17533</v>
      </c>
      <c r="AX59" s="35" t="s">
        <v>17537</v>
      </c>
      <c r="AY59" s="36"/>
      <c r="AZ59" s="36"/>
      <c r="BA59" s="35" t="s">
        <v>17540</v>
      </c>
      <c r="BB59" s="35" t="s">
        <v>17543</v>
      </c>
      <c r="BC59" s="36"/>
      <c r="BD59" s="36"/>
      <c r="BE59" s="36"/>
      <c r="BF59" s="37"/>
    </row>
    <row r="60">
      <c r="A60" s="32">
        <v>45225.0</v>
      </c>
      <c r="B60" s="34" t="s">
        <v>16513</v>
      </c>
      <c r="C60" s="34" t="s">
        <v>17549</v>
      </c>
      <c r="D60" s="34" t="s">
        <v>12177</v>
      </c>
      <c r="E60" s="34">
        <v>2.62213868E8</v>
      </c>
      <c r="F60" s="35" t="s">
        <v>17550</v>
      </c>
      <c r="G60" s="34">
        <v>5000.0</v>
      </c>
      <c r="H60" s="34">
        <v>4430.0</v>
      </c>
      <c r="I60" s="34">
        <v>88.0</v>
      </c>
      <c r="J60" s="34">
        <v>265.8</v>
      </c>
      <c r="K60" s="34">
        <v>6.0</v>
      </c>
      <c r="L60" s="34">
        <v>378.25</v>
      </c>
      <c r="M60" s="34">
        <v>158.94</v>
      </c>
      <c r="N60" s="34" t="s">
        <v>61</v>
      </c>
      <c r="O60" s="34">
        <v>2.0</v>
      </c>
      <c r="P60" s="34">
        <v>0.0</v>
      </c>
      <c r="Q60" s="34" t="s">
        <v>16513</v>
      </c>
      <c r="R60" s="34" t="s">
        <v>17326</v>
      </c>
      <c r="S60" s="34" t="s">
        <v>12187</v>
      </c>
      <c r="T60" s="35" t="s">
        <v>12188</v>
      </c>
      <c r="U60" s="34" t="s">
        <v>17560</v>
      </c>
      <c r="V60" s="36"/>
      <c r="W60" s="34" t="s">
        <v>11322</v>
      </c>
      <c r="X60" s="34" t="s">
        <v>293</v>
      </c>
      <c r="Y60" s="34" t="s">
        <v>5308</v>
      </c>
      <c r="Z60" s="34">
        <v>90086.0</v>
      </c>
      <c r="AA60" s="36"/>
      <c r="AB60" s="36"/>
      <c r="AC60" s="34" t="s">
        <v>17562</v>
      </c>
      <c r="AD60" s="36"/>
      <c r="AE60" s="34" t="s">
        <v>17565</v>
      </c>
      <c r="AF60" s="36"/>
      <c r="AG60" s="36"/>
      <c r="AH60" s="36"/>
      <c r="AI60" s="36"/>
      <c r="AJ60" s="36"/>
      <c r="AK60" s="36"/>
      <c r="AL60" s="36"/>
      <c r="AM60" s="36"/>
      <c r="AN60" s="36"/>
      <c r="AO60" s="36"/>
      <c r="AP60" s="36"/>
      <c r="AQ60" s="36"/>
      <c r="AR60" s="34" t="s">
        <v>86</v>
      </c>
      <c r="AS60" s="36"/>
      <c r="AT60" s="34" t="s">
        <v>12203</v>
      </c>
      <c r="AU60" s="36"/>
      <c r="AV60" s="35" t="s">
        <v>12188</v>
      </c>
      <c r="AW60" s="35" t="s">
        <v>12188</v>
      </c>
      <c r="AX60" s="35" t="s">
        <v>12204</v>
      </c>
      <c r="AY60" s="35" t="s">
        <v>12206</v>
      </c>
      <c r="AZ60" s="36"/>
      <c r="BA60" s="35" t="s">
        <v>12210</v>
      </c>
      <c r="BB60" s="35" t="s">
        <v>12211</v>
      </c>
      <c r="BC60" s="36"/>
      <c r="BD60" s="36"/>
      <c r="BE60" s="36"/>
      <c r="BF60" s="37"/>
    </row>
    <row r="61" hidden="1">
      <c r="A61" s="32">
        <v>44777.0</v>
      </c>
      <c r="B61" s="33">
        <v>43618.0</v>
      </c>
      <c r="C61" s="34" t="s">
        <v>17583</v>
      </c>
      <c r="D61" s="36"/>
      <c r="E61" s="36"/>
      <c r="F61" s="36"/>
      <c r="G61" s="34">
        <v>7000.0</v>
      </c>
      <c r="H61" s="36"/>
      <c r="I61" s="34">
        <v>0.0</v>
      </c>
      <c r="J61" s="34">
        <v>0.0</v>
      </c>
      <c r="K61" s="34">
        <v>6.0</v>
      </c>
      <c r="L61" s="34">
        <v>0.0</v>
      </c>
      <c r="M61" s="34">
        <v>0.0</v>
      </c>
      <c r="N61" s="34" t="s">
        <v>61</v>
      </c>
      <c r="O61" s="34">
        <v>0.0</v>
      </c>
      <c r="P61" s="34">
        <v>0.0</v>
      </c>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4" t="s">
        <v>68</v>
      </c>
      <c r="AS61" s="36"/>
      <c r="AT61" s="36"/>
      <c r="AU61" s="36"/>
      <c r="AV61" s="35" t="s">
        <v>17586</v>
      </c>
      <c r="AW61" s="35" t="s">
        <v>17586</v>
      </c>
      <c r="AX61" s="36"/>
      <c r="AY61" s="36"/>
      <c r="AZ61" s="36"/>
      <c r="BA61" s="36"/>
      <c r="BB61" s="36"/>
      <c r="BC61" s="36"/>
      <c r="BD61" s="36"/>
      <c r="BE61" s="36"/>
      <c r="BF61" s="37"/>
    </row>
    <row r="62" hidden="1">
      <c r="A62" s="32">
        <v>44584.0</v>
      </c>
      <c r="B62" s="33">
        <v>43648.0</v>
      </c>
      <c r="C62" s="34" t="s">
        <v>17589</v>
      </c>
      <c r="D62" s="34" t="s">
        <v>17590</v>
      </c>
      <c r="E62" s="34">
        <v>9.00849629E8</v>
      </c>
      <c r="F62" s="35" t="s">
        <v>17592</v>
      </c>
      <c r="G62" s="34">
        <v>1.2E8</v>
      </c>
      <c r="H62" s="36"/>
      <c r="I62" s="34">
        <v>0.0</v>
      </c>
      <c r="J62" s="34">
        <v>0.0</v>
      </c>
      <c r="K62" s="34">
        <v>6.0</v>
      </c>
      <c r="L62" s="34">
        <v>0.0</v>
      </c>
      <c r="M62" s="34">
        <v>0.0</v>
      </c>
      <c r="N62" s="34" t="s">
        <v>61</v>
      </c>
      <c r="O62" s="34">
        <v>0.0</v>
      </c>
      <c r="P62" s="34">
        <v>0.0</v>
      </c>
      <c r="Q62" s="33">
        <v>43648.0</v>
      </c>
      <c r="R62" s="34" t="s">
        <v>16702</v>
      </c>
      <c r="S62" s="34" t="s">
        <v>17596</v>
      </c>
      <c r="T62" s="35" t="s">
        <v>17597</v>
      </c>
      <c r="U62" s="34" t="s">
        <v>17598</v>
      </c>
      <c r="V62" s="36"/>
      <c r="W62" s="34" t="s">
        <v>5488</v>
      </c>
      <c r="X62" s="36"/>
      <c r="Y62" s="36"/>
      <c r="Z62" s="36"/>
      <c r="AA62" s="36"/>
      <c r="AB62" s="36"/>
      <c r="AC62" s="39" t="s">
        <v>17599</v>
      </c>
      <c r="AD62" s="34" t="s">
        <v>17600</v>
      </c>
      <c r="AE62" s="34" t="s">
        <v>1054</v>
      </c>
      <c r="AF62" s="34" t="s">
        <v>191</v>
      </c>
      <c r="AG62" s="36"/>
      <c r="AH62" s="36"/>
      <c r="AI62" s="36"/>
      <c r="AJ62" s="36"/>
      <c r="AK62" s="36"/>
      <c r="AL62" s="36"/>
      <c r="AM62" s="36"/>
      <c r="AN62" s="36"/>
      <c r="AO62" s="36"/>
      <c r="AP62" s="36"/>
      <c r="AQ62" s="36"/>
      <c r="AR62" s="34" t="s">
        <v>68</v>
      </c>
      <c r="AS62" s="36"/>
      <c r="AT62" s="36"/>
      <c r="AU62" s="36"/>
      <c r="AV62" s="35" t="s">
        <v>17597</v>
      </c>
      <c r="AW62" s="35" t="s">
        <v>17597</v>
      </c>
      <c r="AX62" s="36"/>
      <c r="AY62" s="36"/>
      <c r="AZ62" s="36"/>
      <c r="BA62" s="36"/>
      <c r="BB62" s="36"/>
      <c r="BC62" s="36"/>
      <c r="BD62" s="36"/>
      <c r="BE62" s="36"/>
      <c r="BF62" s="37"/>
    </row>
    <row r="63">
      <c r="A63" s="32">
        <v>48026.0</v>
      </c>
      <c r="B63" s="34" t="s">
        <v>7138</v>
      </c>
      <c r="C63" s="34" t="s">
        <v>17601</v>
      </c>
      <c r="D63" s="34" t="s">
        <v>9044</v>
      </c>
      <c r="E63" s="34" t="s">
        <v>9045</v>
      </c>
      <c r="F63" s="35" t="s">
        <v>17602</v>
      </c>
      <c r="G63" s="34">
        <v>800.0</v>
      </c>
      <c r="H63" s="34">
        <v>1110.89</v>
      </c>
      <c r="I63" s="34">
        <v>138.0</v>
      </c>
      <c r="J63" s="34">
        <v>34.43759</v>
      </c>
      <c r="K63" s="34">
        <v>3.1</v>
      </c>
      <c r="L63" s="34">
        <v>122.19</v>
      </c>
      <c r="M63" s="34">
        <v>48.13</v>
      </c>
      <c r="N63" s="34" t="s">
        <v>61</v>
      </c>
      <c r="O63" s="34">
        <v>1.0</v>
      </c>
      <c r="P63" s="34">
        <v>0.0</v>
      </c>
      <c r="Q63" s="33">
        <v>43472.0</v>
      </c>
      <c r="R63" s="34" t="s">
        <v>16489</v>
      </c>
      <c r="S63" s="34" t="s">
        <v>9062</v>
      </c>
      <c r="T63" s="35" t="s">
        <v>9082</v>
      </c>
      <c r="U63" s="34" t="s">
        <v>17603</v>
      </c>
      <c r="V63" s="36"/>
      <c r="W63" s="34" t="s">
        <v>17014</v>
      </c>
      <c r="X63" s="36"/>
      <c r="Y63" s="36"/>
      <c r="Z63" s="36"/>
      <c r="AA63" s="34" t="s">
        <v>129</v>
      </c>
      <c r="AB63" s="34" t="s">
        <v>155</v>
      </c>
      <c r="AC63" s="34" t="s">
        <v>17604</v>
      </c>
      <c r="AD63" s="34" t="s">
        <v>17605</v>
      </c>
      <c r="AE63" s="34" t="s">
        <v>17606</v>
      </c>
      <c r="AF63" s="34" t="s">
        <v>17607</v>
      </c>
      <c r="AG63" s="36"/>
      <c r="AH63" s="36"/>
      <c r="AI63" s="36"/>
      <c r="AJ63" s="36"/>
      <c r="AK63" s="36"/>
      <c r="AL63" s="34" t="s">
        <v>17608</v>
      </c>
      <c r="AM63" s="36"/>
      <c r="AN63" s="36"/>
      <c r="AO63" s="36"/>
      <c r="AP63" s="36"/>
      <c r="AQ63" s="36"/>
      <c r="AR63" s="34" t="s">
        <v>86</v>
      </c>
      <c r="AS63" s="36"/>
      <c r="AT63" s="36"/>
      <c r="AU63" s="36"/>
      <c r="AV63" s="35" t="s">
        <v>9082</v>
      </c>
      <c r="AW63" s="35" t="s">
        <v>9082</v>
      </c>
      <c r="AX63" s="35" t="s">
        <v>9088</v>
      </c>
      <c r="AY63" s="35" t="s">
        <v>9089</v>
      </c>
      <c r="AZ63" s="36"/>
      <c r="BA63" s="36"/>
      <c r="BB63" s="35" t="s">
        <v>9093</v>
      </c>
      <c r="BC63" s="36"/>
      <c r="BD63" s="36"/>
      <c r="BE63" s="36"/>
      <c r="BF63" s="37"/>
    </row>
    <row r="64">
      <c r="A64" s="32">
        <v>45196.0</v>
      </c>
      <c r="B64" s="33">
        <v>43588.0</v>
      </c>
      <c r="C64" s="34" t="s">
        <v>17616</v>
      </c>
      <c r="D64" s="34" t="s">
        <v>17617</v>
      </c>
      <c r="E64" s="34" t="s">
        <v>17618</v>
      </c>
      <c r="F64" s="35" t="s">
        <v>17619</v>
      </c>
      <c r="G64" s="34">
        <v>1500.0</v>
      </c>
      <c r="H64" s="34">
        <v>1070.79</v>
      </c>
      <c r="I64" s="34">
        <v>71.0</v>
      </c>
      <c r="J64" s="34">
        <v>64.2474</v>
      </c>
      <c r="K64" s="34">
        <v>6.0</v>
      </c>
      <c r="L64" s="34">
        <v>119.97</v>
      </c>
      <c r="M64" s="34">
        <v>40.14</v>
      </c>
      <c r="N64" s="34" t="s">
        <v>61</v>
      </c>
      <c r="O64" s="34">
        <v>2.0</v>
      </c>
      <c r="P64" s="34">
        <v>0.0</v>
      </c>
      <c r="Q64" s="33">
        <v>43588.0</v>
      </c>
      <c r="R64" s="33">
        <v>43559.0</v>
      </c>
      <c r="S64" s="34" t="s">
        <v>17621</v>
      </c>
      <c r="T64" s="35" t="s">
        <v>17624</v>
      </c>
      <c r="U64" s="34" t="s">
        <v>17625</v>
      </c>
      <c r="V64" s="36"/>
      <c r="W64" s="34" t="s">
        <v>17626</v>
      </c>
      <c r="X64" s="36"/>
      <c r="Y64" s="36"/>
      <c r="Z64" s="36"/>
      <c r="AA64" s="36"/>
      <c r="AB64" s="36"/>
      <c r="AC64" s="34" t="s">
        <v>17627</v>
      </c>
      <c r="AD64" s="34" t="s">
        <v>17628</v>
      </c>
      <c r="AE64" s="34" t="s">
        <v>17632</v>
      </c>
      <c r="AF64" s="34" t="s">
        <v>17633</v>
      </c>
      <c r="AG64" s="36"/>
      <c r="AH64" s="36"/>
      <c r="AI64" s="36"/>
      <c r="AJ64" s="36"/>
      <c r="AK64" s="36"/>
      <c r="AL64" s="36"/>
      <c r="AM64" s="36"/>
      <c r="AN64" s="36"/>
      <c r="AO64" s="36"/>
      <c r="AP64" s="36"/>
      <c r="AQ64" s="36"/>
      <c r="AR64" s="34" t="s">
        <v>86</v>
      </c>
      <c r="AS64" s="36"/>
      <c r="AT64" s="36"/>
      <c r="AU64" s="36"/>
      <c r="AV64" s="35" t="s">
        <v>17624</v>
      </c>
      <c r="AW64" s="35" t="s">
        <v>17624</v>
      </c>
      <c r="AX64" s="35" t="s">
        <v>17640</v>
      </c>
      <c r="AY64" s="36"/>
      <c r="AZ64" s="36"/>
      <c r="BA64" s="35" t="s">
        <v>17643</v>
      </c>
      <c r="BB64" s="35" t="s">
        <v>17644</v>
      </c>
      <c r="BC64" s="36"/>
      <c r="BD64" s="36"/>
      <c r="BE64" s="36"/>
      <c r="BF64" s="37"/>
    </row>
    <row r="65">
      <c r="A65" s="32">
        <v>46740.0</v>
      </c>
      <c r="B65" s="33">
        <v>43589.0</v>
      </c>
      <c r="C65" s="34" t="s">
        <v>17649</v>
      </c>
      <c r="D65" s="34" t="s">
        <v>17650</v>
      </c>
      <c r="E65" s="34" t="s">
        <v>17651</v>
      </c>
      <c r="F65" s="35" t="s">
        <v>17652</v>
      </c>
      <c r="G65" s="34">
        <v>5000.0</v>
      </c>
      <c r="H65" s="36"/>
      <c r="I65" s="34">
        <v>0.0</v>
      </c>
      <c r="J65" s="34">
        <v>0.0</v>
      </c>
      <c r="K65" s="34">
        <v>6.0</v>
      </c>
      <c r="L65" s="34">
        <v>0.0</v>
      </c>
      <c r="M65" s="34">
        <v>0.0</v>
      </c>
      <c r="N65" s="34" t="s">
        <v>61</v>
      </c>
      <c r="O65" s="34">
        <v>0.0</v>
      </c>
      <c r="P65" s="34">
        <v>0.0</v>
      </c>
      <c r="Q65" s="33">
        <v>43589.0</v>
      </c>
      <c r="R65" s="33">
        <v>43590.0</v>
      </c>
      <c r="S65" s="34" t="s">
        <v>17657</v>
      </c>
      <c r="T65" s="35" t="s">
        <v>17659</v>
      </c>
      <c r="U65" s="34" t="s">
        <v>17662</v>
      </c>
      <c r="V65" s="36"/>
      <c r="W65" s="34" t="s">
        <v>17663</v>
      </c>
      <c r="X65" s="36"/>
      <c r="Y65" s="36"/>
      <c r="Z65" s="36"/>
      <c r="AA65" s="36"/>
      <c r="AB65" s="36"/>
      <c r="AC65" s="36"/>
      <c r="AD65" s="34" t="s">
        <v>17664</v>
      </c>
      <c r="AE65" s="36"/>
      <c r="AF65" s="34" t="s">
        <v>17665</v>
      </c>
      <c r="AG65" s="36"/>
      <c r="AH65" s="36"/>
      <c r="AI65" s="36"/>
      <c r="AJ65" s="36"/>
      <c r="AK65" s="36"/>
      <c r="AL65" s="34" t="s">
        <v>17666</v>
      </c>
      <c r="AM65" s="36"/>
      <c r="AN65" s="36"/>
      <c r="AO65" s="36"/>
      <c r="AP65" s="36"/>
      <c r="AQ65" s="36"/>
      <c r="AR65" s="34" t="s">
        <v>86</v>
      </c>
      <c r="AS65" s="36"/>
      <c r="AT65" s="34" t="s">
        <v>17668</v>
      </c>
      <c r="AU65" s="36"/>
      <c r="AV65" s="35" t="s">
        <v>17659</v>
      </c>
      <c r="AW65" s="35" t="s">
        <v>17659</v>
      </c>
      <c r="AX65" s="36"/>
      <c r="AY65" s="36"/>
      <c r="AZ65" s="36"/>
      <c r="BA65" s="36"/>
      <c r="BB65" s="36"/>
      <c r="BC65" s="36"/>
      <c r="BD65" s="36"/>
      <c r="BE65" s="36"/>
      <c r="BF65" s="37"/>
    </row>
    <row r="66" hidden="1">
      <c r="A66" s="32">
        <v>48138.0</v>
      </c>
      <c r="B66" s="34" t="s">
        <v>17671</v>
      </c>
      <c r="C66" s="34" t="s">
        <v>17672</v>
      </c>
      <c r="D66" s="34" t="s">
        <v>17673</v>
      </c>
      <c r="E66" s="34" t="s">
        <v>17674</v>
      </c>
      <c r="F66" s="35" t="s">
        <v>17676</v>
      </c>
      <c r="G66" s="34">
        <v>24500.0</v>
      </c>
      <c r="H66" s="36"/>
      <c r="I66" s="34">
        <v>0.0</v>
      </c>
      <c r="J66" s="34">
        <v>0.0</v>
      </c>
      <c r="K66" s="34">
        <v>6.0</v>
      </c>
      <c r="L66" s="34">
        <v>0.0</v>
      </c>
      <c r="M66" s="34">
        <v>0.0</v>
      </c>
      <c r="N66" s="34" t="s">
        <v>61</v>
      </c>
      <c r="O66" s="34">
        <v>0.0</v>
      </c>
      <c r="P66" s="34">
        <v>0.0</v>
      </c>
      <c r="Q66" s="36"/>
      <c r="R66" s="36"/>
      <c r="S66" s="34" t="s">
        <v>17681</v>
      </c>
      <c r="T66" s="35" t="s">
        <v>17682</v>
      </c>
      <c r="U66" s="34" t="s">
        <v>17683</v>
      </c>
      <c r="V66" s="36"/>
      <c r="W66" s="36"/>
      <c r="X66" s="36"/>
      <c r="Y66" s="36"/>
      <c r="Z66" s="36"/>
      <c r="AA66" s="36"/>
      <c r="AB66" s="36"/>
      <c r="AC66" s="36"/>
      <c r="AD66" s="36"/>
      <c r="AE66" s="36"/>
      <c r="AF66" s="36"/>
      <c r="AG66" s="36"/>
      <c r="AH66" s="36"/>
      <c r="AI66" s="36"/>
      <c r="AJ66" s="36"/>
      <c r="AK66" s="36"/>
      <c r="AL66" s="36"/>
      <c r="AM66" s="36"/>
      <c r="AN66" s="36"/>
      <c r="AO66" s="36"/>
      <c r="AP66" s="36"/>
      <c r="AQ66" s="36"/>
      <c r="AR66" s="34" t="s">
        <v>68</v>
      </c>
      <c r="AS66" s="36"/>
      <c r="AT66" s="36"/>
      <c r="AU66" s="36"/>
      <c r="AV66" s="35" t="s">
        <v>17682</v>
      </c>
      <c r="AW66" s="35" t="s">
        <v>17682</v>
      </c>
      <c r="AX66" s="35" t="s">
        <v>17690</v>
      </c>
      <c r="AY66" s="36"/>
      <c r="AZ66" s="36"/>
      <c r="BA66" s="36"/>
      <c r="BB66" s="36"/>
      <c r="BC66" s="36"/>
      <c r="BD66" s="36"/>
      <c r="BE66" s="36"/>
      <c r="BF66" s="37"/>
    </row>
    <row r="67">
      <c r="A67" s="32">
        <v>47752.0</v>
      </c>
      <c r="B67" s="33">
        <v>43775.0</v>
      </c>
      <c r="C67" s="34" t="s">
        <v>17696</v>
      </c>
      <c r="D67" s="34" t="s">
        <v>17697</v>
      </c>
      <c r="E67" s="34" t="s">
        <v>17699</v>
      </c>
      <c r="F67" s="35" t="s">
        <v>17700</v>
      </c>
      <c r="G67" s="34">
        <v>5000.0</v>
      </c>
      <c r="H67" s="36"/>
      <c r="I67" s="34">
        <v>0.0</v>
      </c>
      <c r="J67" s="34">
        <v>0.0</v>
      </c>
      <c r="K67" s="34">
        <v>6.0</v>
      </c>
      <c r="L67" s="34">
        <v>0.0</v>
      </c>
      <c r="M67" s="34">
        <v>0.0</v>
      </c>
      <c r="N67" s="34" t="s">
        <v>61</v>
      </c>
      <c r="O67" s="34">
        <v>0.0</v>
      </c>
      <c r="P67" s="34">
        <v>0.0</v>
      </c>
      <c r="Q67" s="34" t="s">
        <v>17704</v>
      </c>
      <c r="R67" s="34" t="s">
        <v>16715</v>
      </c>
      <c r="S67" s="34" t="s">
        <v>16978</v>
      </c>
      <c r="T67" s="35" t="s">
        <v>9373</v>
      </c>
      <c r="U67" s="34" t="s">
        <v>6153</v>
      </c>
      <c r="V67" s="36"/>
      <c r="W67" s="34" t="s">
        <v>4006</v>
      </c>
      <c r="X67" s="34" t="s">
        <v>5307</v>
      </c>
      <c r="Y67" s="34" t="s">
        <v>696</v>
      </c>
      <c r="Z67" s="34">
        <v>94704.0</v>
      </c>
      <c r="AA67" s="36"/>
      <c r="AB67" s="36"/>
      <c r="AC67" s="34" t="s">
        <v>17705</v>
      </c>
      <c r="AD67" s="34" t="s">
        <v>17706</v>
      </c>
      <c r="AE67" s="34" t="s">
        <v>17707</v>
      </c>
      <c r="AF67" s="34" t="s">
        <v>17708</v>
      </c>
      <c r="AG67" s="36"/>
      <c r="AH67" s="36"/>
      <c r="AI67" s="36"/>
      <c r="AJ67" s="36"/>
      <c r="AK67" s="36"/>
      <c r="AL67" s="36"/>
      <c r="AM67" s="36"/>
      <c r="AN67" s="36"/>
      <c r="AO67" s="36"/>
      <c r="AP67" s="36"/>
      <c r="AQ67" s="36"/>
      <c r="AR67" s="34" t="s">
        <v>86</v>
      </c>
      <c r="AS67" s="36"/>
      <c r="AT67" s="36"/>
      <c r="AU67" s="36"/>
      <c r="AV67" s="35" t="s">
        <v>9373</v>
      </c>
      <c r="AW67" s="35" t="s">
        <v>9373</v>
      </c>
      <c r="AX67" s="35" t="s">
        <v>9383</v>
      </c>
      <c r="AY67" s="36"/>
      <c r="AZ67" s="36"/>
      <c r="BA67" s="35" t="s">
        <v>9393</v>
      </c>
      <c r="BB67" s="35" t="s">
        <v>9399</v>
      </c>
      <c r="BC67" s="36"/>
      <c r="BD67" s="36"/>
      <c r="BE67" s="36"/>
      <c r="BF67" s="37"/>
    </row>
    <row r="68" hidden="1">
      <c r="A68" s="32">
        <v>45019.0</v>
      </c>
      <c r="B68" s="34" t="s">
        <v>17717</v>
      </c>
      <c r="C68" s="34" t="s">
        <v>17718</v>
      </c>
      <c r="D68" s="36"/>
      <c r="E68" s="36"/>
      <c r="F68" s="36"/>
      <c r="G68" s="34">
        <v>10000.0</v>
      </c>
      <c r="H68" s="36"/>
      <c r="I68" s="34">
        <v>0.0</v>
      </c>
      <c r="J68" s="34">
        <v>0.0</v>
      </c>
      <c r="K68" s="34">
        <v>6.0</v>
      </c>
      <c r="L68" s="34">
        <v>0.0</v>
      </c>
      <c r="M68" s="34">
        <v>0.0</v>
      </c>
      <c r="N68" s="34" t="s">
        <v>61</v>
      </c>
      <c r="O68" s="34">
        <v>0.0</v>
      </c>
      <c r="P68" s="34">
        <v>0.0</v>
      </c>
      <c r="Q68" s="33">
        <v>43468.0</v>
      </c>
      <c r="R68" s="34" t="s">
        <v>16661</v>
      </c>
      <c r="S68" s="36"/>
      <c r="T68" s="36"/>
      <c r="U68" s="36"/>
      <c r="V68" s="36"/>
      <c r="W68" s="34" t="s">
        <v>17723</v>
      </c>
      <c r="X68" s="36"/>
      <c r="Y68" s="36"/>
      <c r="Z68" s="36"/>
      <c r="AA68" s="36"/>
      <c r="AB68" s="36"/>
      <c r="AC68" s="36"/>
      <c r="AD68" s="34" t="s">
        <v>17718</v>
      </c>
      <c r="AE68" s="36"/>
      <c r="AF68" s="34" t="s">
        <v>17724</v>
      </c>
      <c r="AG68" s="36"/>
      <c r="AH68" s="36"/>
      <c r="AI68" s="36"/>
      <c r="AJ68" s="36"/>
      <c r="AK68" s="36"/>
      <c r="AL68" s="36"/>
      <c r="AM68" s="36"/>
      <c r="AN68" s="36"/>
      <c r="AO68" s="36"/>
      <c r="AP68" s="36"/>
      <c r="AQ68" s="36"/>
      <c r="AR68" s="34" t="s">
        <v>68</v>
      </c>
      <c r="AS68" s="36"/>
      <c r="AT68" s="34" t="s">
        <v>17725</v>
      </c>
      <c r="AU68" s="36"/>
      <c r="AV68" s="35" t="s">
        <v>17726</v>
      </c>
      <c r="AW68" s="35" t="s">
        <v>17726</v>
      </c>
      <c r="AX68" s="36"/>
      <c r="AY68" s="36"/>
      <c r="AZ68" s="36"/>
      <c r="BA68" s="36"/>
      <c r="BB68" s="36"/>
      <c r="BC68" s="36"/>
      <c r="BD68" s="36"/>
      <c r="BE68" s="36"/>
      <c r="BF68" s="37"/>
    </row>
    <row r="69" hidden="1">
      <c r="A69" s="32">
        <v>44701.0</v>
      </c>
      <c r="B69" s="34" t="s">
        <v>17373</v>
      </c>
      <c r="C69" s="34" t="s">
        <v>17733</v>
      </c>
      <c r="D69" s="36"/>
      <c r="E69" s="36"/>
      <c r="F69" s="36"/>
      <c r="G69" s="34">
        <v>25000.0</v>
      </c>
      <c r="H69" s="36"/>
      <c r="I69" s="34">
        <v>0.0</v>
      </c>
      <c r="J69" s="34">
        <v>0.0</v>
      </c>
      <c r="K69" s="34">
        <v>6.0</v>
      </c>
      <c r="L69" s="34">
        <v>0.0</v>
      </c>
      <c r="M69" s="34">
        <v>0.0</v>
      </c>
      <c r="N69" s="34" t="s">
        <v>61</v>
      </c>
      <c r="O69" s="34">
        <v>0.0</v>
      </c>
      <c r="P69" s="34">
        <v>0.0</v>
      </c>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4" t="s">
        <v>68</v>
      </c>
      <c r="AS69" s="36"/>
      <c r="AT69" s="36"/>
      <c r="AU69" s="36"/>
      <c r="AV69" s="35" t="s">
        <v>17738</v>
      </c>
      <c r="AW69" s="35" t="s">
        <v>17738</v>
      </c>
      <c r="AX69" s="36"/>
      <c r="AY69" s="36"/>
      <c r="AZ69" s="36"/>
      <c r="BA69" s="36"/>
      <c r="BB69" s="36"/>
      <c r="BC69" s="36"/>
      <c r="BD69" s="36"/>
      <c r="BE69" s="36"/>
      <c r="BF69" s="37"/>
    </row>
    <row r="70" hidden="1">
      <c r="A70" s="32">
        <v>44757.0</v>
      </c>
      <c r="B70" s="33">
        <v>43557.0</v>
      </c>
      <c r="C70" s="34" t="s">
        <v>17746</v>
      </c>
      <c r="D70" s="36"/>
      <c r="E70" s="36"/>
      <c r="F70" s="36"/>
      <c r="G70" s="34">
        <v>4000.0</v>
      </c>
      <c r="H70" s="36"/>
      <c r="I70" s="34">
        <v>0.0</v>
      </c>
      <c r="J70" s="34">
        <v>0.0</v>
      </c>
      <c r="K70" s="34">
        <v>6.0</v>
      </c>
      <c r="L70" s="34">
        <v>0.0</v>
      </c>
      <c r="M70" s="34">
        <v>0.0</v>
      </c>
      <c r="N70" s="34" t="s">
        <v>61</v>
      </c>
      <c r="O70" s="34">
        <v>0.0</v>
      </c>
      <c r="P70" s="34">
        <v>0.0</v>
      </c>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4" t="s">
        <v>68</v>
      </c>
      <c r="AS70" s="36"/>
      <c r="AT70" s="36"/>
      <c r="AU70" s="36"/>
      <c r="AV70" s="35" t="s">
        <v>17747</v>
      </c>
      <c r="AW70" s="35" t="s">
        <v>17747</v>
      </c>
      <c r="AX70" s="36"/>
      <c r="AY70" s="36"/>
      <c r="AZ70" s="36"/>
      <c r="BA70" s="36"/>
      <c r="BB70" s="36"/>
      <c r="BC70" s="36"/>
      <c r="BD70" s="36"/>
      <c r="BE70" s="36"/>
      <c r="BF70" s="37"/>
    </row>
    <row r="71" hidden="1">
      <c r="A71" s="32">
        <v>47037.0</v>
      </c>
      <c r="B71" s="33">
        <v>43681.0</v>
      </c>
      <c r="C71" s="34" t="s">
        <v>17754</v>
      </c>
      <c r="D71" s="36"/>
      <c r="E71" s="36"/>
      <c r="F71" s="36"/>
      <c r="G71" s="34">
        <v>25000.0</v>
      </c>
      <c r="H71" s="36"/>
      <c r="I71" s="34">
        <v>0.0</v>
      </c>
      <c r="J71" s="34">
        <v>0.0</v>
      </c>
      <c r="K71" s="34">
        <v>6.0</v>
      </c>
      <c r="L71" s="34">
        <v>0.0</v>
      </c>
      <c r="M71" s="34">
        <v>0.0</v>
      </c>
      <c r="N71" s="34" t="s">
        <v>61</v>
      </c>
      <c r="O71" s="34">
        <v>0.0</v>
      </c>
      <c r="P71" s="34">
        <v>0.0</v>
      </c>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4" t="s">
        <v>68</v>
      </c>
      <c r="AS71" s="36"/>
      <c r="AT71" s="36"/>
      <c r="AU71" s="36"/>
      <c r="AV71" s="35" t="s">
        <v>17758</v>
      </c>
      <c r="AW71" s="35" t="s">
        <v>17758</v>
      </c>
      <c r="AX71" s="36"/>
      <c r="AY71" s="36"/>
      <c r="AZ71" s="36"/>
      <c r="BA71" s="36"/>
      <c r="BB71" s="36"/>
      <c r="BC71" s="36"/>
      <c r="BD71" s="36"/>
      <c r="BE71" s="36"/>
      <c r="BF71" s="37"/>
    </row>
    <row r="72" hidden="1">
      <c r="A72" s="32">
        <v>44496.0</v>
      </c>
      <c r="B72" s="34" t="s">
        <v>17767</v>
      </c>
      <c r="C72" s="34" t="s">
        <v>17768</v>
      </c>
      <c r="D72" s="36"/>
      <c r="E72" s="36"/>
      <c r="F72" s="36"/>
      <c r="G72" s="34">
        <v>20000.0</v>
      </c>
      <c r="H72" s="36"/>
      <c r="I72" s="34">
        <v>0.0</v>
      </c>
      <c r="J72" s="34">
        <v>0.0</v>
      </c>
      <c r="K72" s="34">
        <v>6.0</v>
      </c>
      <c r="L72" s="34">
        <v>0.0</v>
      </c>
      <c r="M72" s="34">
        <v>0.0</v>
      </c>
      <c r="N72" s="34" t="s">
        <v>61</v>
      </c>
      <c r="O72" s="34">
        <v>0.0</v>
      </c>
      <c r="P72" s="34">
        <v>0.0</v>
      </c>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4" t="s">
        <v>68</v>
      </c>
      <c r="AS72" s="36"/>
      <c r="AT72" s="36"/>
      <c r="AU72" s="36"/>
      <c r="AV72" s="36"/>
      <c r="AW72" s="36"/>
      <c r="AX72" s="36"/>
      <c r="AY72" s="36"/>
      <c r="AZ72" s="36"/>
      <c r="BA72" s="36"/>
      <c r="BB72" s="36"/>
      <c r="BC72" s="36"/>
      <c r="BD72" s="36"/>
      <c r="BE72" s="36"/>
      <c r="BF72" s="37"/>
    </row>
    <row r="73" hidden="1">
      <c r="A73" s="32">
        <v>47178.0</v>
      </c>
      <c r="B73" s="34" t="s">
        <v>17770</v>
      </c>
      <c r="C73" s="34" t="s">
        <v>17771</v>
      </c>
      <c r="D73" s="36"/>
      <c r="E73" s="36"/>
      <c r="F73" s="36"/>
      <c r="G73" s="34">
        <v>300000.0</v>
      </c>
      <c r="H73" s="36"/>
      <c r="I73" s="34">
        <v>0.0</v>
      </c>
      <c r="J73" s="34">
        <v>0.0</v>
      </c>
      <c r="K73" s="34">
        <v>6.0</v>
      </c>
      <c r="L73" s="34">
        <v>0.0</v>
      </c>
      <c r="M73" s="34">
        <v>0.0</v>
      </c>
      <c r="N73" s="34" t="s">
        <v>61</v>
      </c>
      <c r="O73" s="34">
        <v>0.0</v>
      </c>
      <c r="P73" s="34">
        <v>0.0</v>
      </c>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4" t="s">
        <v>68</v>
      </c>
      <c r="AS73" s="36"/>
      <c r="AT73" s="36"/>
      <c r="AU73" s="36"/>
      <c r="AV73" s="35" t="s">
        <v>17776</v>
      </c>
      <c r="AW73" s="35" t="s">
        <v>17776</v>
      </c>
      <c r="AX73" s="36"/>
      <c r="AY73" s="36"/>
      <c r="AZ73" s="36"/>
      <c r="BA73" s="36"/>
      <c r="BB73" s="36"/>
      <c r="BC73" s="36"/>
      <c r="BD73" s="36"/>
      <c r="BE73" s="36"/>
      <c r="BF73" s="37"/>
    </row>
    <row r="74" hidden="1">
      <c r="A74" s="32">
        <v>47036.0</v>
      </c>
      <c r="B74" s="33">
        <v>43681.0</v>
      </c>
      <c r="C74" s="34" t="s">
        <v>17780</v>
      </c>
      <c r="D74" s="36"/>
      <c r="E74" s="36"/>
      <c r="F74" s="36"/>
      <c r="G74" s="34">
        <v>25000.0</v>
      </c>
      <c r="H74" s="36"/>
      <c r="I74" s="34">
        <v>0.0</v>
      </c>
      <c r="J74" s="34">
        <v>0.0</v>
      </c>
      <c r="K74" s="34">
        <v>6.0</v>
      </c>
      <c r="L74" s="34">
        <v>0.0</v>
      </c>
      <c r="M74" s="34">
        <v>0.0</v>
      </c>
      <c r="N74" s="34" t="s">
        <v>61</v>
      </c>
      <c r="O74" s="34">
        <v>0.0</v>
      </c>
      <c r="P74" s="34">
        <v>0.0</v>
      </c>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4" t="s">
        <v>68</v>
      </c>
      <c r="AS74" s="36"/>
      <c r="AT74" s="36"/>
      <c r="AU74" s="36"/>
      <c r="AV74" s="35" t="s">
        <v>17758</v>
      </c>
      <c r="AW74" s="35" t="s">
        <v>17758</v>
      </c>
      <c r="AX74" s="36"/>
      <c r="AY74" s="36"/>
      <c r="AZ74" s="36"/>
      <c r="BA74" s="36"/>
      <c r="BB74" s="36"/>
      <c r="BC74" s="36"/>
      <c r="BD74" s="36"/>
      <c r="BE74" s="36"/>
      <c r="BF74" s="37"/>
    </row>
    <row r="75" hidden="1">
      <c r="A75" s="32">
        <v>44545.0</v>
      </c>
      <c r="B75" s="34" t="s">
        <v>17381</v>
      </c>
      <c r="C75" s="34" t="s">
        <v>17785</v>
      </c>
      <c r="D75" s="36"/>
      <c r="E75" s="36"/>
      <c r="F75" s="36"/>
      <c r="G75" s="34">
        <v>50.0</v>
      </c>
      <c r="H75" s="36"/>
      <c r="I75" s="34">
        <v>0.0</v>
      </c>
      <c r="J75" s="34">
        <v>0.0</v>
      </c>
      <c r="K75" s="34">
        <v>6.0</v>
      </c>
      <c r="L75" s="34">
        <v>0.0</v>
      </c>
      <c r="M75" s="34">
        <v>0.0</v>
      </c>
      <c r="N75" s="34" t="s">
        <v>61</v>
      </c>
      <c r="O75" s="34">
        <v>0.0</v>
      </c>
      <c r="P75" s="34">
        <v>0.0</v>
      </c>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4" t="s">
        <v>68</v>
      </c>
      <c r="AS75" s="36"/>
      <c r="AT75" s="36"/>
      <c r="AU75" s="36"/>
      <c r="AV75" s="35" t="s">
        <v>17790</v>
      </c>
      <c r="AW75" s="35" t="s">
        <v>17790</v>
      </c>
      <c r="AX75" s="36"/>
      <c r="AY75" s="36"/>
      <c r="AZ75" s="36"/>
      <c r="BA75" s="36"/>
      <c r="BB75" s="36"/>
      <c r="BC75" s="36"/>
      <c r="BD75" s="36"/>
      <c r="BE75" s="36"/>
      <c r="BF75" s="37"/>
    </row>
    <row r="76" hidden="1">
      <c r="A76" s="32">
        <v>45091.0</v>
      </c>
      <c r="B76" s="34" t="s">
        <v>14098</v>
      </c>
      <c r="C76" s="34" t="s">
        <v>17795</v>
      </c>
      <c r="D76" s="36"/>
      <c r="E76" s="36"/>
      <c r="F76" s="36"/>
      <c r="G76" s="34">
        <v>80000.0</v>
      </c>
      <c r="H76" s="36"/>
      <c r="I76" s="34">
        <v>0.0</v>
      </c>
      <c r="J76" s="34">
        <v>0.0</v>
      </c>
      <c r="K76" s="34">
        <v>6.0</v>
      </c>
      <c r="L76" s="34">
        <v>0.0</v>
      </c>
      <c r="M76" s="34">
        <v>0.0</v>
      </c>
      <c r="N76" s="34" t="s">
        <v>61</v>
      </c>
      <c r="O76" s="34">
        <v>0.0</v>
      </c>
      <c r="P76" s="34">
        <v>0.0</v>
      </c>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4" t="s">
        <v>68</v>
      </c>
      <c r="AS76" s="36"/>
      <c r="AT76" s="36"/>
      <c r="AU76" s="36"/>
      <c r="AV76" s="35" t="s">
        <v>17800</v>
      </c>
      <c r="AW76" s="35" t="s">
        <v>17800</v>
      </c>
      <c r="AX76" s="36"/>
      <c r="AY76" s="36"/>
      <c r="AZ76" s="36"/>
      <c r="BA76" s="36"/>
      <c r="BB76" s="36"/>
      <c r="BC76" s="36"/>
      <c r="BD76" s="36"/>
      <c r="BE76" s="36"/>
      <c r="BF76" s="37"/>
    </row>
    <row r="77" hidden="1">
      <c r="A77" s="32">
        <v>45238.0</v>
      </c>
      <c r="B77" s="34" t="s">
        <v>16653</v>
      </c>
      <c r="C77" s="34" t="s">
        <v>17804</v>
      </c>
      <c r="D77" s="36"/>
      <c r="E77" s="36"/>
      <c r="F77" s="36"/>
      <c r="G77" s="34">
        <v>3000.0</v>
      </c>
      <c r="H77" s="36"/>
      <c r="I77" s="34">
        <v>0.0</v>
      </c>
      <c r="J77" s="34">
        <v>0.0</v>
      </c>
      <c r="K77" s="34">
        <v>6.0</v>
      </c>
      <c r="L77" s="34">
        <v>0.0</v>
      </c>
      <c r="M77" s="34">
        <v>0.0</v>
      </c>
      <c r="N77" s="34" t="s">
        <v>61</v>
      </c>
      <c r="O77" s="34">
        <v>0.0</v>
      </c>
      <c r="P77" s="34">
        <v>0.0</v>
      </c>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4" t="s">
        <v>68</v>
      </c>
      <c r="AS77" s="36"/>
      <c r="AT77" s="36"/>
      <c r="AU77" s="36"/>
      <c r="AV77" s="35" t="s">
        <v>17807</v>
      </c>
      <c r="AW77" s="35" t="s">
        <v>17807</v>
      </c>
      <c r="AX77" s="36"/>
      <c r="AY77" s="36"/>
      <c r="AZ77" s="36"/>
      <c r="BA77" s="36"/>
      <c r="BB77" s="36"/>
      <c r="BC77" s="36"/>
      <c r="BD77" s="36"/>
      <c r="BE77" s="36"/>
      <c r="BF77" s="37"/>
    </row>
    <row r="78" hidden="1">
      <c r="A78" s="32">
        <v>44839.0</v>
      </c>
      <c r="B78" s="33">
        <v>43771.0</v>
      </c>
      <c r="C78" s="34" t="s">
        <v>17813</v>
      </c>
      <c r="D78" s="36"/>
      <c r="E78" s="36"/>
      <c r="F78" s="36"/>
      <c r="G78" s="34">
        <v>300000.0</v>
      </c>
      <c r="H78" s="36"/>
      <c r="I78" s="34">
        <v>0.0</v>
      </c>
      <c r="J78" s="34">
        <v>0.0</v>
      </c>
      <c r="K78" s="34">
        <v>6.0</v>
      </c>
      <c r="L78" s="34">
        <v>0.0</v>
      </c>
      <c r="M78" s="34">
        <v>0.0</v>
      </c>
      <c r="N78" s="34" t="s">
        <v>61</v>
      </c>
      <c r="O78" s="34">
        <v>0.0</v>
      </c>
      <c r="P78" s="34">
        <v>0.0</v>
      </c>
      <c r="Q78" s="33">
        <v>43801.0</v>
      </c>
      <c r="R78" s="34" t="s">
        <v>17814</v>
      </c>
      <c r="S78" s="36"/>
      <c r="T78" s="36"/>
      <c r="U78" s="36"/>
      <c r="V78" s="36"/>
      <c r="W78" s="34" t="s">
        <v>17815</v>
      </c>
      <c r="X78" s="36"/>
      <c r="Y78" s="36"/>
      <c r="Z78" s="36"/>
      <c r="AA78" s="36"/>
      <c r="AB78" s="36"/>
      <c r="AC78" s="34" t="s">
        <v>17817</v>
      </c>
      <c r="AD78" s="34" t="s">
        <v>17818</v>
      </c>
      <c r="AE78" s="34" t="s">
        <v>1054</v>
      </c>
      <c r="AF78" s="34" t="s">
        <v>191</v>
      </c>
      <c r="AG78" s="36"/>
      <c r="AH78" s="36"/>
      <c r="AI78" s="36"/>
      <c r="AJ78" s="36"/>
      <c r="AK78" s="36"/>
      <c r="AL78" s="36"/>
      <c r="AM78" s="36"/>
      <c r="AN78" s="36"/>
      <c r="AO78" s="36"/>
      <c r="AP78" s="36"/>
      <c r="AQ78" s="36"/>
      <c r="AR78" s="34" t="s">
        <v>68</v>
      </c>
      <c r="AS78" s="36"/>
      <c r="AT78" s="36"/>
      <c r="AU78" s="36"/>
      <c r="AV78" s="35" t="s">
        <v>17822</v>
      </c>
      <c r="AW78" s="35" t="s">
        <v>17822</v>
      </c>
      <c r="AX78" s="36"/>
      <c r="AY78" s="36"/>
      <c r="AZ78" s="36"/>
      <c r="BA78" s="36"/>
      <c r="BB78" s="36"/>
      <c r="BC78" s="36"/>
      <c r="BD78" s="36"/>
      <c r="BE78" s="36"/>
      <c r="BF78" s="37"/>
    </row>
    <row r="79" hidden="1">
      <c r="A79" s="32">
        <v>45534.0</v>
      </c>
      <c r="B79" s="33">
        <v>43499.0</v>
      </c>
      <c r="C79" s="34" t="s">
        <v>17827</v>
      </c>
      <c r="D79" s="36"/>
      <c r="E79" s="36"/>
      <c r="F79" s="36"/>
      <c r="G79" s="34">
        <v>7.5</v>
      </c>
      <c r="H79" s="36"/>
      <c r="I79" s="34">
        <v>0.0</v>
      </c>
      <c r="J79" s="34">
        <v>0.0</v>
      </c>
      <c r="K79" s="34">
        <v>6.0</v>
      </c>
      <c r="L79" s="34">
        <v>0.0</v>
      </c>
      <c r="M79" s="34">
        <v>0.0</v>
      </c>
      <c r="N79" s="34" t="s">
        <v>61</v>
      </c>
      <c r="O79" s="34">
        <v>0.0</v>
      </c>
      <c r="P79" s="34">
        <v>0.0</v>
      </c>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4" t="s">
        <v>68</v>
      </c>
      <c r="AS79" s="36"/>
      <c r="AT79" s="36"/>
      <c r="AU79" s="36"/>
      <c r="AV79" s="34" t="s">
        <v>10493</v>
      </c>
      <c r="AW79" s="35" t="s">
        <v>10494</v>
      </c>
      <c r="AX79" s="36"/>
      <c r="AY79" s="36"/>
      <c r="AZ79" s="36"/>
      <c r="BA79" s="36"/>
      <c r="BB79" s="36"/>
      <c r="BC79" s="36"/>
      <c r="BD79" s="36"/>
      <c r="BE79" s="36"/>
      <c r="BF79" s="37"/>
    </row>
    <row r="80">
      <c r="A80" s="32">
        <v>44944.0</v>
      </c>
      <c r="B80" s="33">
        <v>43468.0</v>
      </c>
      <c r="C80" s="34" t="s">
        <v>17835</v>
      </c>
      <c r="D80" s="34" t="s">
        <v>17837</v>
      </c>
      <c r="E80" s="34" t="s">
        <v>17838</v>
      </c>
      <c r="F80" s="35" t="s">
        <v>17839</v>
      </c>
      <c r="G80" s="34">
        <v>12500.0</v>
      </c>
      <c r="H80" s="34">
        <v>7139.13</v>
      </c>
      <c r="I80" s="34">
        <v>57.0</v>
      </c>
      <c r="J80" s="34">
        <v>428.3478</v>
      </c>
      <c r="K80" s="34">
        <v>6.0</v>
      </c>
      <c r="L80" s="34">
        <v>154.66</v>
      </c>
      <c r="M80" s="34">
        <v>215.36</v>
      </c>
      <c r="N80" s="34" t="s">
        <v>61</v>
      </c>
      <c r="O80" s="34">
        <v>1.0</v>
      </c>
      <c r="P80" s="34">
        <v>0.0</v>
      </c>
      <c r="Q80" s="33">
        <v>43468.0</v>
      </c>
      <c r="R80" s="34" t="s">
        <v>17842</v>
      </c>
      <c r="S80" s="34" t="s">
        <v>17843</v>
      </c>
      <c r="T80" s="35" t="s">
        <v>17844</v>
      </c>
      <c r="U80" s="34" t="s">
        <v>17849</v>
      </c>
      <c r="V80" s="36"/>
      <c r="W80" s="34" t="s">
        <v>17850</v>
      </c>
      <c r="X80" s="36"/>
      <c r="Y80" s="36"/>
      <c r="Z80" s="36"/>
      <c r="AA80" s="34" t="s">
        <v>3112</v>
      </c>
      <c r="AB80" s="36"/>
      <c r="AC80" s="34" t="s">
        <v>17851</v>
      </c>
      <c r="AD80" s="34" t="s">
        <v>17852</v>
      </c>
      <c r="AE80" s="35" t="s">
        <v>17855</v>
      </c>
      <c r="AF80" s="35" t="s">
        <v>17862</v>
      </c>
      <c r="AG80" s="36"/>
      <c r="AH80" s="36"/>
      <c r="AI80" s="36"/>
      <c r="AJ80" s="36"/>
      <c r="AK80" s="36"/>
      <c r="AL80" s="34" t="s">
        <v>17868</v>
      </c>
      <c r="AM80" s="36"/>
      <c r="AN80" s="36"/>
      <c r="AO80" s="36"/>
      <c r="AP80" s="36"/>
      <c r="AQ80" s="36"/>
      <c r="AR80" s="34" t="s">
        <v>86</v>
      </c>
      <c r="AS80" s="36"/>
      <c r="AT80" s="36"/>
      <c r="AU80" s="36"/>
      <c r="AV80" s="35" t="s">
        <v>17844</v>
      </c>
      <c r="AW80" s="35" t="s">
        <v>17844</v>
      </c>
      <c r="AX80" s="35" t="s">
        <v>17876</v>
      </c>
      <c r="AY80" s="36"/>
      <c r="AZ80" s="36"/>
      <c r="BA80" s="35" t="s">
        <v>17878</v>
      </c>
      <c r="BB80" s="35" t="s">
        <v>17879</v>
      </c>
      <c r="BC80" s="36"/>
      <c r="BD80" s="34" t="s">
        <v>17886</v>
      </c>
      <c r="BE80" s="34" t="s">
        <v>145</v>
      </c>
      <c r="BF80" s="37"/>
    </row>
    <row r="81" hidden="1">
      <c r="A81" s="32">
        <v>49446.0</v>
      </c>
      <c r="B81" s="34" t="s">
        <v>16758</v>
      </c>
      <c r="C81" s="34" t="s">
        <v>17887</v>
      </c>
      <c r="D81" s="36"/>
      <c r="E81" s="36"/>
      <c r="F81" s="36"/>
      <c r="G81" s="34">
        <v>200.0</v>
      </c>
      <c r="H81" s="36"/>
      <c r="I81" s="34">
        <v>0.0</v>
      </c>
      <c r="J81" s="34">
        <v>0.0</v>
      </c>
      <c r="K81" s="34">
        <v>6.0</v>
      </c>
      <c r="L81" s="34">
        <v>0.0</v>
      </c>
      <c r="M81" s="34">
        <v>0.0</v>
      </c>
      <c r="N81" s="34" t="s">
        <v>61</v>
      </c>
      <c r="O81" s="34">
        <v>0.0</v>
      </c>
      <c r="P81" s="34">
        <v>0.0</v>
      </c>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4" t="s">
        <v>68</v>
      </c>
      <c r="AS81" s="36"/>
      <c r="AT81" s="36"/>
      <c r="AU81" s="36"/>
      <c r="AV81" s="35" t="s">
        <v>17888</v>
      </c>
      <c r="AW81" s="35" t="s">
        <v>17888</v>
      </c>
      <c r="AX81" s="36"/>
      <c r="AY81" s="36"/>
      <c r="AZ81" s="36"/>
      <c r="BA81" s="36"/>
      <c r="BB81" s="36"/>
      <c r="BC81" s="36"/>
      <c r="BD81" s="36"/>
      <c r="BE81" s="36"/>
      <c r="BF81" s="37"/>
    </row>
    <row r="82" hidden="1">
      <c r="A82" s="32">
        <v>47608.0</v>
      </c>
      <c r="B82" s="33">
        <v>43471.0</v>
      </c>
      <c r="C82" s="34" t="s">
        <v>17893</v>
      </c>
      <c r="D82" s="34" t="s">
        <v>17894</v>
      </c>
      <c r="E82" s="34" t="s">
        <v>17895</v>
      </c>
      <c r="F82" s="35" t="s">
        <v>17896</v>
      </c>
      <c r="G82" s="34">
        <v>18000.0</v>
      </c>
      <c r="H82" s="36"/>
      <c r="I82" s="34">
        <v>0.0</v>
      </c>
      <c r="J82" s="34">
        <v>0.0</v>
      </c>
      <c r="K82" s="34">
        <v>6.0</v>
      </c>
      <c r="L82" s="34">
        <v>0.0</v>
      </c>
      <c r="M82" s="34">
        <v>0.0</v>
      </c>
      <c r="N82" s="34" t="s">
        <v>61</v>
      </c>
      <c r="O82" s="34">
        <v>0.0</v>
      </c>
      <c r="P82" s="34">
        <v>0.0</v>
      </c>
      <c r="Q82" s="36"/>
      <c r="R82" s="36"/>
      <c r="S82" s="34" t="s">
        <v>17900</v>
      </c>
      <c r="T82" s="35" t="s">
        <v>17901</v>
      </c>
      <c r="U82" s="34" t="s">
        <v>17905</v>
      </c>
      <c r="V82" s="36"/>
      <c r="W82" s="36"/>
      <c r="X82" s="36"/>
      <c r="Y82" s="36"/>
      <c r="Z82" s="36"/>
      <c r="AA82" s="36"/>
      <c r="AB82" s="36"/>
      <c r="AC82" s="36"/>
      <c r="AD82" s="36"/>
      <c r="AE82" s="36"/>
      <c r="AF82" s="36"/>
      <c r="AG82" s="36"/>
      <c r="AH82" s="36"/>
      <c r="AI82" s="36"/>
      <c r="AJ82" s="36"/>
      <c r="AK82" s="36"/>
      <c r="AL82" s="36"/>
      <c r="AM82" s="36"/>
      <c r="AN82" s="36"/>
      <c r="AO82" s="36"/>
      <c r="AP82" s="36"/>
      <c r="AQ82" s="36"/>
      <c r="AR82" s="34" t="s">
        <v>68</v>
      </c>
      <c r="AS82" s="36"/>
      <c r="AT82" s="36"/>
      <c r="AU82" s="36"/>
      <c r="AV82" s="35" t="s">
        <v>17906</v>
      </c>
      <c r="AW82" s="35" t="s">
        <v>17906</v>
      </c>
      <c r="AX82" s="36"/>
      <c r="AY82" s="36"/>
      <c r="AZ82" s="36"/>
      <c r="BA82" s="36"/>
      <c r="BB82" s="36"/>
      <c r="BC82" s="36"/>
      <c r="BD82" s="36"/>
      <c r="BE82" s="36"/>
      <c r="BF82" s="37"/>
    </row>
    <row r="83" hidden="1">
      <c r="A83" s="32">
        <v>44927.0</v>
      </c>
      <c r="B83" s="34" t="s">
        <v>17913</v>
      </c>
      <c r="C83" s="34" t="s">
        <v>17914</v>
      </c>
      <c r="D83" s="36"/>
      <c r="E83" s="36"/>
      <c r="F83" s="36"/>
      <c r="G83" s="34">
        <v>1.0E8</v>
      </c>
      <c r="H83" s="36"/>
      <c r="I83" s="34">
        <v>0.0</v>
      </c>
      <c r="J83" s="34">
        <v>0.0</v>
      </c>
      <c r="K83" s="34">
        <v>6.0</v>
      </c>
      <c r="L83" s="34">
        <v>0.0</v>
      </c>
      <c r="M83" s="34">
        <v>0.0</v>
      </c>
      <c r="N83" s="34" t="s">
        <v>61</v>
      </c>
      <c r="O83" s="34">
        <v>0.0</v>
      </c>
      <c r="P83" s="34">
        <v>0.0</v>
      </c>
      <c r="Q83" s="36"/>
      <c r="R83" s="36"/>
      <c r="S83" s="36"/>
      <c r="T83" s="36"/>
      <c r="U83" s="36"/>
      <c r="V83" s="36"/>
      <c r="W83" s="36"/>
      <c r="X83" s="36"/>
      <c r="Y83" s="36"/>
      <c r="Z83" s="36"/>
      <c r="AA83" s="36"/>
      <c r="AB83" s="36"/>
      <c r="AC83" s="36"/>
      <c r="AD83" s="36"/>
      <c r="AE83" s="36"/>
      <c r="AF83" s="36"/>
      <c r="AG83" s="36"/>
      <c r="AH83" s="36"/>
      <c r="AI83" s="36"/>
      <c r="AJ83" s="36"/>
      <c r="AK83" s="36"/>
      <c r="AL83" s="36"/>
      <c r="AM83" s="36"/>
      <c r="AN83" s="36"/>
      <c r="AO83" s="36"/>
      <c r="AP83" s="36"/>
      <c r="AQ83" s="36"/>
      <c r="AR83" s="34" t="s">
        <v>68</v>
      </c>
      <c r="AS83" s="36"/>
      <c r="AT83" s="36"/>
      <c r="AU83" s="36"/>
      <c r="AV83" s="35" t="s">
        <v>17915</v>
      </c>
      <c r="AW83" s="35" t="s">
        <v>17915</v>
      </c>
      <c r="AX83" s="36"/>
      <c r="AY83" s="36"/>
      <c r="AZ83" s="36"/>
      <c r="BA83" s="36"/>
      <c r="BB83" s="36"/>
      <c r="BC83" s="36"/>
      <c r="BD83" s="36"/>
      <c r="BE83" s="36"/>
      <c r="BF83" s="37"/>
    </row>
    <row r="84">
      <c r="A84" s="32">
        <v>45426.0</v>
      </c>
      <c r="B84" s="33">
        <v>43619.0</v>
      </c>
      <c r="C84" s="34" t="s">
        <v>17920</v>
      </c>
      <c r="D84" s="34" t="s">
        <v>17921</v>
      </c>
      <c r="E84" s="34">
        <v>8.019003242783E12</v>
      </c>
      <c r="F84" s="35" t="s">
        <v>17922</v>
      </c>
      <c r="G84" s="34">
        <v>12000.0</v>
      </c>
      <c r="H84" s="34">
        <v>25.27</v>
      </c>
      <c r="I84" s="34">
        <v>0.0</v>
      </c>
      <c r="J84" s="34">
        <v>1.5162</v>
      </c>
      <c r="K84" s="34">
        <v>6.0</v>
      </c>
      <c r="L84" s="34">
        <v>1.01</v>
      </c>
      <c r="M84" s="34">
        <v>1.06</v>
      </c>
      <c r="N84" s="34" t="s">
        <v>61</v>
      </c>
      <c r="O84" s="34">
        <v>1.0</v>
      </c>
      <c r="P84" s="34">
        <v>0.0</v>
      </c>
      <c r="Q84" s="33">
        <v>43619.0</v>
      </c>
      <c r="R84" s="33">
        <v>43589.0</v>
      </c>
      <c r="S84" s="34" t="s">
        <v>8804</v>
      </c>
      <c r="T84" s="35" t="s">
        <v>17926</v>
      </c>
      <c r="U84" s="34" t="s">
        <v>17929</v>
      </c>
      <c r="V84" s="36"/>
      <c r="W84" s="34" t="s">
        <v>17930</v>
      </c>
      <c r="X84" s="36"/>
      <c r="Y84" s="36"/>
      <c r="Z84" s="36"/>
      <c r="AA84" s="36"/>
      <c r="AB84" s="36"/>
      <c r="AC84" s="34" t="s">
        <v>17931</v>
      </c>
      <c r="AD84" s="34" t="s">
        <v>17932</v>
      </c>
      <c r="AE84" s="34" t="s">
        <v>17937</v>
      </c>
      <c r="AF84" s="34" t="s">
        <v>17939</v>
      </c>
      <c r="AG84" s="36"/>
      <c r="AH84" s="36"/>
      <c r="AI84" s="36"/>
      <c r="AJ84" s="36"/>
      <c r="AK84" s="36"/>
      <c r="AL84" s="34" t="s">
        <v>17940</v>
      </c>
      <c r="AM84" s="36"/>
      <c r="AN84" s="36"/>
      <c r="AO84" s="36"/>
      <c r="AP84" s="36"/>
      <c r="AQ84" s="36"/>
      <c r="AR84" s="34" t="s">
        <v>86</v>
      </c>
      <c r="AS84" s="36"/>
      <c r="AT84" s="34" t="s">
        <v>17942</v>
      </c>
      <c r="AU84" s="36"/>
      <c r="AV84" s="35" t="s">
        <v>711</v>
      </c>
      <c r="AW84" s="35" t="s">
        <v>711</v>
      </c>
      <c r="AX84" s="35" t="s">
        <v>736</v>
      </c>
      <c r="AY84" s="34" t="s">
        <v>746</v>
      </c>
      <c r="AZ84" s="35" t="s">
        <v>747</v>
      </c>
      <c r="BA84" s="35" t="s">
        <v>748</v>
      </c>
      <c r="BB84" s="35" t="s">
        <v>756</v>
      </c>
      <c r="BC84" s="36"/>
      <c r="BD84" s="34" t="s">
        <v>765</v>
      </c>
      <c r="BE84" s="34" t="s">
        <v>767</v>
      </c>
      <c r="BF84" s="37"/>
    </row>
    <row r="85" hidden="1">
      <c r="A85" s="32">
        <v>49152.0</v>
      </c>
      <c r="B85" s="34" t="s">
        <v>17966</v>
      </c>
      <c r="C85" s="34" t="s">
        <v>17968</v>
      </c>
      <c r="D85" s="36"/>
      <c r="E85" s="36"/>
      <c r="F85" s="36"/>
      <c r="G85" s="34">
        <v>100000.0</v>
      </c>
      <c r="H85" s="36"/>
      <c r="I85" s="34">
        <v>0.0</v>
      </c>
      <c r="J85" s="34">
        <v>0.0</v>
      </c>
      <c r="K85" s="34">
        <v>6.0</v>
      </c>
      <c r="L85" s="34">
        <v>0.0</v>
      </c>
      <c r="M85" s="34">
        <v>0.0</v>
      </c>
      <c r="N85" s="34" t="s">
        <v>61</v>
      </c>
      <c r="O85" s="34">
        <v>0.0</v>
      </c>
      <c r="P85" s="34">
        <v>0.0</v>
      </c>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4" t="s">
        <v>68</v>
      </c>
      <c r="AS85" s="36"/>
      <c r="AT85" s="36"/>
      <c r="AU85" s="36"/>
      <c r="AV85" s="35" t="s">
        <v>17971</v>
      </c>
      <c r="AW85" s="35" t="s">
        <v>17971</v>
      </c>
      <c r="AX85" s="36"/>
      <c r="AY85" s="36"/>
      <c r="AZ85" s="36"/>
      <c r="BA85" s="36"/>
      <c r="BB85" s="36"/>
      <c r="BC85" s="36"/>
      <c r="BD85" s="36"/>
      <c r="BE85" s="36"/>
      <c r="BF85" s="37"/>
    </row>
    <row r="86" hidden="1">
      <c r="A86" s="32">
        <v>47829.0</v>
      </c>
      <c r="B86" s="34" t="s">
        <v>17976</v>
      </c>
      <c r="C86" s="34" t="s">
        <v>17977</v>
      </c>
      <c r="D86" s="36"/>
      <c r="E86" s="36"/>
      <c r="F86" s="36"/>
      <c r="G86" s="34">
        <v>45000.0</v>
      </c>
      <c r="H86" s="36"/>
      <c r="I86" s="34">
        <v>0.0</v>
      </c>
      <c r="J86" s="34">
        <v>0.0</v>
      </c>
      <c r="K86" s="34">
        <v>6.0</v>
      </c>
      <c r="L86" s="34">
        <v>0.0</v>
      </c>
      <c r="M86" s="34">
        <v>0.0</v>
      </c>
      <c r="N86" s="34" t="s">
        <v>61</v>
      </c>
      <c r="O86" s="34">
        <v>0.0</v>
      </c>
      <c r="P86" s="34">
        <v>0.0</v>
      </c>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c r="AP86" s="36"/>
      <c r="AQ86" s="36"/>
      <c r="AR86" s="34" t="s">
        <v>68</v>
      </c>
      <c r="AS86" s="36"/>
      <c r="AT86" s="36"/>
      <c r="AU86" s="36"/>
      <c r="AV86" s="35" t="s">
        <v>17979</v>
      </c>
      <c r="AW86" s="35" t="s">
        <v>17979</v>
      </c>
      <c r="AX86" s="36"/>
      <c r="AY86" s="36"/>
      <c r="AZ86" s="36"/>
      <c r="BA86" s="36"/>
      <c r="BB86" s="36"/>
      <c r="BC86" s="36"/>
      <c r="BD86" s="36"/>
      <c r="BE86" s="36"/>
      <c r="BF86" s="37"/>
    </row>
    <row r="87" hidden="1">
      <c r="A87" s="32">
        <v>45557.0</v>
      </c>
      <c r="B87" s="33">
        <v>43527.0</v>
      </c>
      <c r="C87" s="34" t="s">
        <v>17982</v>
      </c>
      <c r="D87" s="36"/>
      <c r="E87" s="36"/>
      <c r="F87" s="36"/>
      <c r="G87" s="34">
        <v>500000.0</v>
      </c>
      <c r="H87" s="36"/>
      <c r="I87" s="34">
        <v>0.0</v>
      </c>
      <c r="J87" s="34">
        <v>0.0</v>
      </c>
      <c r="K87" s="34">
        <v>6.0</v>
      </c>
      <c r="L87" s="34">
        <v>0.0</v>
      </c>
      <c r="M87" s="34">
        <v>0.0</v>
      </c>
      <c r="N87" s="34" t="s">
        <v>61</v>
      </c>
      <c r="O87" s="34">
        <v>0.0</v>
      </c>
      <c r="P87" s="34">
        <v>0.0</v>
      </c>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c r="AP87" s="36"/>
      <c r="AQ87" s="36"/>
      <c r="AR87" s="34" t="s">
        <v>68</v>
      </c>
      <c r="AS87" s="36"/>
      <c r="AT87" s="36"/>
      <c r="AU87" s="36"/>
      <c r="AV87" s="35" t="s">
        <v>17985</v>
      </c>
      <c r="AW87" s="35" t="s">
        <v>17985</v>
      </c>
      <c r="AX87" s="36"/>
      <c r="AY87" s="36"/>
      <c r="AZ87" s="36"/>
      <c r="BA87" s="36"/>
      <c r="BB87" s="36"/>
      <c r="BC87" s="36"/>
      <c r="BD87" s="36"/>
      <c r="BE87" s="36"/>
      <c r="BF87" s="37"/>
    </row>
    <row r="88" hidden="1">
      <c r="A88" s="32">
        <v>48181.0</v>
      </c>
      <c r="B88" s="34" t="s">
        <v>17990</v>
      </c>
      <c r="C88" s="34" t="s">
        <v>17991</v>
      </c>
      <c r="D88" s="36"/>
      <c r="E88" s="36"/>
      <c r="F88" s="36"/>
      <c r="G88" s="34">
        <v>100000.0</v>
      </c>
      <c r="H88" s="36"/>
      <c r="I88" s="34">
        <v>0.0</v>
      </c>
      <c r="J88" s="34">
        <v>0.0</v>
      </c>
      <c r="K88" s="34">
        <v>6.0</v>
      </c>
      <c r="L88" s="34">
        <v>0.0</v>
      </c>
      <c r="M88" s="34">
        <v>0.0</v>
      </c>
      <c r="N88" s="34" t="s">
        <v>61</v>
      </c>
      <c r="O88" s="34">
        <v>0.0</v>
      </c>
      <c r="P88" s="34">
        <v>0.0</v>
      </c>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4" t="s">
        <v>68</v>
      </c>
      <c r="AS88" s="36"/>
      <c r="AT88" s="36"/>
      <c r="AU88" s="36"/>
      <c r="AV88" s="35" t="s">
        <v>17995</v>
      </c>
      <c r="AW88" s="35" t="s">
        <v>17995</v>
      </c>
      <c r="AX88" s="36"/>
      <c r="AY88" s="36"/>
      <c r="AZ88" s="36"/>
      <c r="BA88" s="36"/>
      <c r="BB88" s="36"/>
      <c r="BC88" s="36"/>
      <c r="BD88" s="36"/>
      <c r="BE88" s="36"/>
      <c r="BF88" s="37"/>
    </row>
    <row r="89">
      <c r="A89" s="32">
        <v>45685.0</v>
      </c>
      <c r="B89" s="33">
        <v>43619.0</v>
      </c>
      <c r="C89" s="34" t="s">
        <v>18003</v>
      </c>
      <c r="D89" s="34" t="s">
        <v>18004</v>
      </c>
      <c r="E89" s="34" t="s">
        <v>18005</v>
      </c>
      <c r="F89" s="35" t="s">
        <v>18006</v>
      </c>
      <c r="G89" s="34">
        <v>6396.0</v>
      </c>
      <c r="H89" s="34">
        <v>225.26</v>
      </c>
      <c r="I89" s="34">
        <v>3.0</v>
      </c>
      <c r="J89" s="34">
        <v>13.5156</v>
      </c>
      <c r="K89" s="34">
        <v>6.0</v>
      </c>
      <c r="L89" s="34">
        <v>32.54</v>
      </c>
      <c r="M89" s="34">
        <v>9.53</v>
      </c>
      <c r="N89" s="34" t="s">
        <v>61</v>
      </c>
      <c r="O89" s="34">
        <v>1.0</v>
      </c>
      <c r="P89" s="34">
        <v>0.0</v>
      </c>
      <c r="Q89" s="33">
        <v>43619.0</v>
      </c>
      <c r="R89" s="34" t="s">
        <v>18012</v>
      </c>
      <c r="S89" s="34" t="s">
        <v>5196</v>
      </c>
      <c r="T89" s="35" t="s">
        <v>18014</v>
      </c>
      <c r="U89" s="34" t="s">
        <v>18016</v>
      </c>
      <c r="V89" s="36"/>
      <c r="W89" s="34" t="s">
        <v>10115</v>
      </c>
      <c r="X89" s="36"/>
      <c r="Y89" s="36"/>
      <c r="Z89" s="36"/>
      <c r="AA89" s="36"/>
      <c r="AB89" s="36"/>
      <c r="AC89" s="36"/>
      <c r="AD89" s="34" t="s">
        <v>18018</v>
      </c>
      <c r="AE89" s="36"/>
      <c r="AF89" s="35" t="s">
        <v>18025</v>
      </c>
      <c r="AG89" s="36"/>
      <c r="AH89" s="36"/>
      <c r="AI89" s="36"/>
      <c r="AJ89" s="36"/>
      <c r="AK89" s="36"/>
      <c r="AL89" s="34" t="s">
        <v>18037</v>
      </c>
      <c r="AM89" s="36"/>
      <c r="AN89" s="36"/>
      <c r="AO89" s="36"/>
      <c r="AP89" s="36"/>
      <c r="AQ89" s="36"/>
      <c r="AR89" s="34" t="s">
        <v>86</v>
      </c>
      <c r="AS89" s="36"/>
      <c r="AT89" s="34" t="s">
        <v>18039</v>
      </c>
      <c r="AU89" s="36"/>
      <c r="AV89" s="35" t="s">
        <v>18042</v>
      </c>
      <c r="AW89" s="35" t="s">
        <v>18014</v>
      </c>
      <c r="AX89" s="35" t="s">
        <v>18045</v>
      </c>
      <c r="AY89" s="36"/>
      <c r="AZ89" s="36"/>
      <c r="BA89" s="35" t="s">
        <v>18055</v>
      </c>
      <c r="BB89" s="35" t="s">
        <v>18069</v>
      </c>
      <c r="BC89" s="36"/>
      <c r="BD89" s="36"/>
      <c r="BE89" s="36"/>
      <c r="BF89" s="37"/>
    </row>
    <row r="90">
      <c r="A90" s="32">
        <v>46603.0</v>
      </c>
      <c r="B90" s="33">
        <v>43559.0</v>
      </c>
      <c r="C90" s="34" t="s">
        <v>18073</v>
      </c>
      <c r="D90" s="34" t="s">
        <v>18074</v>
      </c>
      <c r="E90" s="34" t="s">
        <v>18075</v>
      </c>
      <c r="F90" s="35" t="s">
        <v>18076</v>
      </c>
      <c r="G90" s="34">
        <v>10000.0</v>
      </c>
      <c r="H90" s="36"/>
      <c r="I90" s="34">
        <v>0.0</v>
      </c>
      <c r="J90" s="34">
        <v>0.0</v>
      </c>
      <c r="K90" s="34">
        <v>6.0</v>
      </c>
      <c r="L90" s="34">
        <v>0.0</v>
      </c>
      <c r="M90" s="34">
        <v>0.0</v>
      </c>
      <c r="N90" s="34" t="s">
        <v>61</v>
      </c>
      <c r="O90" s="34">
        <v>0.0</v>
      </c>
      <c r="P90" s="34">
        <v>0.0</v>
      </c>
      <c r="Q90" s="33">
        <v>43559.0</v>
      </c>
      <c r="R90" s="33">
        <v>43560.0</v>
      </c>
      <c r="S90" s="34" t="s">
        <v>18086</v>
      </c>
      <c r="T90" s="35" t="s">
        <v>18087</v>
      </c>
      <c r="U90" s="34" t="s">
        <v>18088</v>
      </c>
      <c r="V90" s="36"/>
      <c r="W90" s="36"/>
      <c r="X90" s="36"/>
      <c r="Y90" s="36"/>
      <c r="Z90" s="36"/>
      <c r="AA90" s="36"/>
      <c r="AB90" s="36"/>
      <c r="AC90" s="36"/>
      <c r="AD90" s="34" t="s">
        <v>18089</v>
      </c>
      <c r="AE90" s="36"/>
      <c r="AF90" s="34" t="s">
        <v>18093</v>
      </c>
      <c r="AG90" s="36"/>
      <c r="AH90" s="36"/>
      <c r="AI90" s="36"/>
      <c r="AJ90" s="34" t="s">
        <v>18095</v>
      </c>
      <c r="AK90" s="36"/>
      <c r="AL90" s="36"/>
      <c r="AM90" s="36"/>
      <c r="AN90" s="36"/>
      <c r="AO90" s="36"/>
      <c r="AP90" s="36"/>
      <c r="AQ90" s="36"/>
      <c r="AR90" s="34" t="s">
        <v>86</v>
      </c>
      <c r="AS90" s="36"/>
      <c r="AT90" s="36"/>
      <c r="AU90" s="36"/>
      <c r="AV90" s="35" t="s">
        <v>18087</v>
      </c>
      <c r="AW90" s="35" t="s">
        <v>18087</v>
      </c>
      <c r="AX90" s="36"/>
      <c r="AY90" s="36"/>
      <c r="AZ90" s="36"/>
      <c r="BA90" s="36"/>
      <c r="BB90" s="36"/>
      <c r="BC90" s="36"/>
      <c r="BD90" s="36"/>
      <c r="BE90" s="36"/>
      <c r="BF90" s="37"/>
    </row>
    <row r="91" hidden="1">
      <c r="A91" s="32">
        <v>45335.0</v>
      </c>
      <c r="B91" s="34" t="s">
        <v>16513</v>
      </c>
      <c r="C91" s="34" t="s">
        <v>18099</v>
      </c>
      <c r="D91" s="36"/>
      <c r="E91" s="36"/>
      <c r="F91" s="36"/>
      <c r="G91" s="34">
        <v>250000.0</v>
      </c>
      <c r="H91" s="36"/>
      <c r="I91" s="34">
        <v>0.0</v>
      </c>
      <c r="J91" s="34">
        <v>0.0</v>
      </c>
      <c r="K91" s="34">
        <v>6.0</v>
      </c>
      <c r="L91" s="34">
        <v>0.0</v>
      </c>
      <c r="M91" s="34">
        <v>0.0</v>
      </c>
      <c r="N91" s="34" t="s">
        <v>61</v>
      </c>
      <c r="O91" s="34">
        <v>0.0</v>
      </c>
      <c r="P91" s="34">
        <v>0.0</v>
      </c>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4" t="s">
        <v>68</v>
      </c>
      <c r="AS91" s="36"/>
      <c r="AT91" s="36"/>
      <c r="AU91" s="36"/>
      <c r="AV91" s="35" t="s">
        <v>18102</v>
      </c>
      <c r="AW91" s="35" t="s">
        <v>18102</v>
      </c>
      <c r="AX91" s="36"/>
      <c r="AY91" s="36"/>
      <c r="AZ91" s="36"/>
      <c r="BA91" s="36"/>
      <c r="BB91" s="36"/>
      <c r="BC91" s="36"/>
      <c r="BD91" s="36"/>
      <c r="BE91" s="36"/>
      <c r="BF91" s="37"/>
    </row>
    <row r="92" hidden="1">
      <c r="A92" s="32">
        <v>46605.0</v>
      </c>
      <c r="B92" s="33">
        <v>43802.0</v>
      </c>
      <c r="C92" s="34" t="s">
        <v>18110</v>
      </c>
      <c r="D92" s="36"/>
      <c r="E92" s="36"/>
      <c r="F92" s="36"/>
      <c r="G92" s="34">
        <v>2.7</v>
      </c>
      <c r="H92" s="36"/>
      <c r="I92" s="34">
        <v>0.0</v>
      </c>
      <c r="J92" s="34">
        <v>0.0</v>
      </c>
      <c r="K92" s="34">
        <v>6.0</v>
      </c>
      <c r="L92" s="34">
        <v>0.0</v>
      </c>
      <c r="M92" s="34">
        <v>0.0</v>
      </c>
      <c r="N92" s="34" t="s">
        <v>61</v>
      </c>
      <c r="O92" s="34">
        <v>0.0</v>
      </c>
      <c r="P92" s="34">
        <v>0.0</v>
      </c>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c r="AP92" s="36"/>
      <c r="AQ92" s="36"/>
      <c r="AR92" s="34" t="s">
        <v>68</v>
      </c>
      <c r="AS92" s="36"/>
      <c r="AT92" s="36"/>
      <c r="AU92" s="36"/>
      <c r="AV92" s="35" t="s">
        <v>18114</v>
      </c>
      <c r="AW92" s="35" t="s">
        <v>18114</v>
      </c>
      <c r="AX92" s="36"/>
      <c r="AY92" s="36"/>
      <c r="AZ92" s="36"/>
      <c r="BA92" s="36"/>
      <c r="BB92" s="36"/>
      <c r="BC92" s="36"/>
      <c r="BD92" s="36"/>
      <c r="BE92" s="36"/>
      <c r="BF92" s="37"/>
    </row>
    <row r="93" hidden="1">
      <c r="A93" s="32">
        <v>47172.0</v>
      </c>
      <c r="B93" s="34" t="s">
        <v>17770</v>
      </c>
      <c r="C93" s="34" t="s">
        <v>18121</v>
      </c>
      <c r="D93" s="34" t="s">
        <v>18122</v>
      </c>
      <c r="E93" s="34" t="s">
        <v>18124</v>
      </c>
      <c r="F93" s="35" t="s">
        <v>18125</v>
      </c>
      <c r="G93" s="34">
        <v>5000.0</v>
      </c>
      <c r="H93" s="36"/>
      <c r="I93" s="34">
        <v>0.0</v>
      </c>
      <c r="J93" s="34">
        <v>0.0</v>
      </c>
      <c r="K93" s="34">
        <v>6.0</v>
      </c>
      <c r="L93" s="34">
        <v>0.0</v>
      </c>
      <c r="M93" s="34">
        <v>0.0</v>
      </c>
      <c r="N93" s="34" t="s">
        <v>61</v>
      </c>
      <c r="O93" s="34">
        <v>0.0</v>
      </c>
      <c r="P93" s="34">
        <v>0.0</v>
      </c>
      <c r="Q93" s="34" t="s">
        <v>17770</v>
      </c>
      <c r="R93" s="34" t="s">
        <v>18135</v>
      </c>
      <c r="S93" s="34" t="s">
        <v>14093</v>
      </c>
      <c r="T93" s="35" t="s">
        <v>18136</v>
      </c>
      <c r="U93" s="34" t="s">
        <v>18140</v>
      </c>
      <c r="V93" s="36"/>
      <c r="W93" s="34" t="s">
        <v>11428</v>
      </c>
      <c r="X93" s="36"/>
      <c r="Y93" s="36"/>
      <c r="Z93" s="36"/>
      <c r="AA93" s="36"/>
      <c r="AB93" s="36"/>
      <c r="AC93" s="36"/>
      <c r="AD93" s="34" t="s">
        <v>18141</v>
      </c>
      <c r="AE93" s="36"/>
      <c r="AF93" s="34" t="s">
        <v>18143</v>
      </c>
      <c r="AG93" s="36"/>
      <c r="AH93" s="36"/>
      <c r="AI93" s="36"/>
      <c r="AJ93" s="36"/>
      <c r="AK93" s="36"/>
      <c r="AL93" s="36"/>
      <c r="AM93" s="36"/>
      <c r="AN93" s="36"/>
      <c r="AO93" s="36"/>
      <c r="AP93" s="36"/>
      <c r="AQ93" s="36"/>
      <c r="AR93" s="34" t="s">
        <v>834</v>
      </c>
      <c r="AS93" s="36"/>
      <c r="AT93" s="36"/>
      <c r="AU93" s="36"/>
      <c r="AV93" s="35" t="s">
        <v>18144</v>
      </c>
      <c r="AW93" s="35" t="s">
        <v>18144</v>
      </c>
      <c r="AX93" s="36"/>
      <c r="AY93" s="36"/>
      <c r="AZ93" s="36"/>
      <c r="BA93" s="36"/>
      <c r="BB93" s="36"/>
      <c r="BC93" s="36"/>
      <c r="BD93" s="36"/>
      <c r="BE93" s="36"/>
      <c r="BF93" s="37"/>
    </row>
    <row r="94">
      <c r="A94" s="32">
        <v>47873.0</v>
      </c>
      <c r="B94" s="34" t="s">
        <v>7138</v>
      </c>
      <c r="C94" s="34" t="s">
        <v>18149</v>
      </c>
      <c r="D94" s="34" t="s">
        <v>8477</v>
      </c>
      <c r="E94" s="34" t="s">
        <v>8478</v>
      </c>
      <c r="F94" s="35" t="s">
        <v>18150</v>
      </c>
      <c r="G94" s="34">
        <v>11840.0</v>
      </c>
      <c r="H94" s="34">
        <v>1175.97</v>
      </c>
      <c r="I94" s="34">
        <v>9.0</v>
      </c>
      <c r="J94" s="34">
        <v>70.5582</v>
      </c>
      <c r="K94" s="34">
        <v>6.0</v>
      </c>
      <c r="L94" s="34">
        <v>166.65</v>
      </c>
      <c r="M94" s="34">
        <v>41.28</v>
      </c>
      <c r="N94" s="34" t="s">
        <v>61</v>
      </c>
      <c r="O94" s="34">
        <v>1.0</v>
      </c>
      <c r="P94" s="34">
        <v>0.0</v>
      </c>
      <c r="Q94" s="33">
        <v>43472.0</v>
      </c>
      <c r="R94" s="34" t="s">
        <v>16489</v>
      </c>
      <c r="S94" s="34" t="s">
        <v>5722</v>
      </c>
      <c r="T94" s="35" t="s">
        <v>8485</v>
      </c>
      <c r="U94" s="34" t="s">
        <v>11372</v>
      </c>
      <c r="V94" s="36"/>
      <c r="W94" s="34" t="s">
        <v>266</v>
      </c>
      <c r="X94" s="36"/>
      <c r="Y94" s="36"/>
      <c r="Z94" s="36"/>
      <c r="AA94" s="36"/>
      <c r="AB94" s="36"/>
      <c r="AC94" s="34" t="s">
        <v>18161</v>
      </c>
      <c r="AD94" s="34" t="s">
        <v>18163</v>
      </c>
      <c r="AE94" s="34" t="s">
        <v>18168</v>
      </c>
      <c r="AF94" s="34" t="s">
        <v>18170</v>
      </c>
      <c r="AG94" s="36"/>
      <c r="AH94" s="36"/>
      <c r="AI94" s="36"/>
      <c r="AJ94" s="36"/>
      <c r="AK94" s="36"/>
      <c r="AL94" s="34" t="s">
        <v>18172</v>
      </c>
      <c r="AM94" s="36"/>
      <c r="AN94" s="36"/>
      <c r="AO94" s="36"/>
      <c r="AP94" s="36"/>
      <c r="AQ94" s="36"/>
      <c r="AR94" s="34" t="s">
        <v>86</v>
      </c>
      <c r="AS94" s="36"/>
      <c r="AT94" s="34" t="s">
        <v>14779</v>
      </c>
      <c r="AU94" s="36"/>
      <c r="AV94" s="35" t="s">
        <v>8485</v>
      </c>
      <c r="AW94" s="35" t="s">
        <v>8485</v>
      </c>
      <c r="AX94" s="35" t="s">
        <v>11385</v>
      </c>
      <c r="AY94" s="36"/>
      <c r="AZ94" s="36"/>
      <c r="BA94" s="35" t="s">
        <v>11389</v>
      </c>
      <c r="BB94" s="35" t="s">
        <v>11393</v>
      </c>
      <c r="BC94" s="36"/>
      <c r="BD94" s="36"/>
      <c r="BE94" s="36"/>
      <c r="BF94" s="37"/>
    </row>
    <row r="95" hidden="1">
      <c r="A95" s="32">
        <v>48084.0</v>
      </c>
      <c r="B95" s="34" t="s">
        <v>16749</v>
      </c>
      <c r="C95" s="34" t="s">
        <v>18198</v>
      </c>
      <c r="D95" s="36"/>
      <c r="E95" s="36"/>
      <c r="F95" s="36"/>
      <c r="G95" s="34">
        <v>10000.0</v>
      </c>
      <c r="H95" s="36"/>
      <c r="I95" s="34">
        <v>0.0</v>
      </c>
      <c r="J95" s="34">
        <v>0.0</v>
      </c>
      <c r="K95" s="34">
        <v>6.0</v>
      </c>
      <c r="L95" s="34">
        <v>0.0</v>
      </c>
      <c r="M95" s="34">
        <v>0.0</v>
      </c>
      <c r="N95" s="34" t="s">
        <v>61</v>
      </c>
      <c r="O95" s="34">
        <v>0.0</v>
      </c>
      <c r="P95" s="34">
        <v>0.0</v>
      </c>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4" t="s">
        <v>68</v>
      </c>
      <c r="AS95" s="36"/>
      <c r="AT95" s="36"/>
      <c r="AU95" s="36"/>
      <c r="AV95" s="35" t="s">
        <v>18202</v>
      </c>
      <c r="AW95" s="35" t="s">
        <v>18202</v>
      </c>
      <c r="AX95" s="36"/>
      <c r="AY95" s="36"/>
      <c r="AZ95" s="36"/>
      <c r="BA95" s="36"/>
      <c r="BB95" s="36"/>
      <c r="BC95" s="36"/>
      <c r="BD95" s="36"/>
      <c r="BE95" s="36"/>
      <c r="BF95" s="37"/>
    </row>
    <row r="96" hidden="1">
      <c r="A96" s="32">
        <v>46713.0</v>
      </c>
      <c r="B96" s="34" t="s">
        <v>17521</v>
      </c>
      <c r="C96" s="34" t="s">
        <v>18203</v>
      </c>
      <c r="D96" s="36"/>
      <c r="E96" s="36"/>
      <c r="F96" s="36"/>
      <c r="G96" s="34">
        <v>80000.0</v>
      </c>
      <c r="H96" s="36"/>
      <c r="I96" s="34">
        <v>0.0</v>
      </c>
      <c r="J96" s="34">
        <v>0.0</v>
      </c>
      <c r="K96" s="34">
        <v>6.0</v>
      </c>
      <c r="L96" s="34">
        <v>0.0</v>
      </c>
      <c r="M96" s="34">
        <v>0.0</v>
      </c>
      <c r="N96" s="34" t="s">
        <v>61</v>
      </c>
      <c r="O96" s="34">
        <v>0.0</v>
      </c>
      <c r="P96" s="34">
        <v>0.0</v>
      </c>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4" t="s">
        <v>68</v>
      </c>
      <c r="AS96" s="36"/>
      <c r="AT96" s="36"/>
      <c r="AU96" s="36"/>
      <c r="AV96" s="35" t="s">
        <v>18205</v>
      </c>
      <c r="AW96" s="35" t="s">
        <v>18205</v>
      </c>
      <c r="AX96" s="36"/>
      <c r="AY96" s="36"/>
      <c r="AZ96" s="36"/>
      <c r="BA96" s="36"/>
      <c r="BB96" s="36"/>
      <c r="BC96" s="36"/>
      <c r="BD96" s="36"/>
      <c r="BE96" s="36"/>
      <c r="BF96" s="37"/>
    </row>
    <row r="97">
      <c r="A97" s="32">
        <v>48879.0</v>
      </c>
      <c r="B97" s="34" t="s">
        <v>16888</v>
      </c>
      <c r="C97" s="34" t="s">
        <v>18208</v>
      </c>
      <c r="D97" s="34" t="s">
        <v>18209</v>
      </c>
      <c r="E97" s="34" t="s">
        <v>18211</v>
      </c>
      <c r="F97" s="35" t="s">
        <v>18212</v>
      </c>
      <c r="G97" s="34">
        <v>1550.0</v>
      </c>
      <c r="H97" s="36"/>
      <c r="I97" s="34">
        <v>0.0</v>
      </c>
      <c r="J97" s="34">
        <v>0.0</v>
      </c>
      <c r="K97" s="34">
        <v>6.0</v>
      </c>
      <c r="L97" s="34">
        <v>0.0</v>
      </c>
      <c r="M97" s="34">
        <v>0.0</v>
      </c>
      <c r="N97" s="34" t="s">
        <v>61</v>
      </c>
      <c r="O97" s="34">
        <v>0.0</v>
      </c>
      <c r="P97" s="34">
        <v>0.0</v>
      </c>
      <c r="Q97" s="34" t="s">
        <v>18214</v>
      </c>
      <c r="R97" s="33">
        <v>43594.0</v>
      </c>
      <c r="S97" s="34" t="s">
        <v>4736</v>
      </c>
      <c r="T97" s="35" t="s">
        <v>18215</v>
      </c>
      <c r="U97" s="34" t="s">
        <v>18218</v>
      </c>
      <c r="V97" s="36"/>
      <c r="W97" s="34" t="s">
        <v>18219</v>
      </c>
      <c r="X97" s="36"/>
      <c r="Y97" s="36"/>
      <c r="Z97" s="36"/>
      <c r="AA97" s="36"/>
      <c r="AB97" s="36"/>
      <c r="AC97" s="36"/>
      <c r="AD97" s="34" t="s">
        <v>18220</v>
      </c>
      <c r="AE97" s="36"/>
      <c r="AF97" s="35" t="s">
        <v>18221</v>
      </c>
      <c r="AG97" s="36"/>
      <c r="AH97" s="36"/>
      <c r="AI97" s="36"/>
      <c r="AJ97" s="36"/>
      <c r="AK97" s="36"/>
      <c r="AL97" s="36"/>
      <c r="AM97" s="36"/>
      <c r="AN97" s="36"/>
      <c r="AO97" s="36"/>
      <c r="AP97" s="36"/>
      <c r="AQ97" s="36"/>
      <c r="AR97" s="34" t="s">
        <v>9132</v>
      </c>
      <c r="AS97" s="36"/>
      <c r="AT97" s="34" t="s">
        <v>18226</v>
      </c>
      <c r="AU97" s="36"/>
      <c r="AV97" s="35" t="s">
        <v>18215</v>
      </c>
      <c r="AW97" s="35" t="s">
        <v>18215</v>
      </c>
      <c r="AX97" s="36"/>
      <c r="AY97" s="36"/>
      <c r="AZ97" s="36"/>
      <c r="BA97" s="36"/>
      <c r="BB97" s="36"/>
      <c r="BC97" s="36"/>
      <c r="BD97" s="36"/>
      <c r="BE97" s="36"/>
      <c r="BF97" s="37"/>
    </row>
    <row r="98">
      <c r="A98" s="32">
        <v>48885.0</v>
      </c>
      <c r="B98" s="34" t="s">
        <v>16888</v>
      </c>
      <c r="C98" s="34" t="s">
        <v>18232</v>
      </c>
      <c r="D98" s="34" t="s">
        <v>18209</v>
      </c>
      <c r="E98" s="34" t="s">
        <v>18211</v>
      </c>
      <c r="F98" s="35" t="s">
        <v>18233</v>
      </c>
      <c r="G98" s="34">
        <v>800.0</v>
      </c>
      <c r="H98" s="36"/>
      <c r="I98" s="34">
        <v>0.0</v>
      </c>
      <c r="J98" s="34">
        <v>0.0</v>
      </c>
      <c r="K98" s="34">
        <v>6.0</v>
      </c>
      <c r="L98" s="34">
        <v>0.0</v>
      </c>
      <c r="M98" s="34">
        <v>0.0</v>
      </c>
      <c r="N98" s="34" t="s">
        <v>61</v>
      </c>
      <c r="O98" s="34">
        <v>0.0</v>
      </c>
      <c r="P98" s="34">
        <v>0.0</v>
      </c>
      <c r="Q98" s="34" t="s">
        <v>16888</v>
      </c>
      <c r="R98" s="33">
        <v>43594.0</v>
      </c>
      <c r="S98" s="34" t="s">
        <v>18239</v>
      </c>
      <c r="T98" s="35" t="s">
        <v>18215</v>
      </c>
      <c r="U98" s="34" t="s">
        <v>18218</v>
      </c>
      <c r="V98" s="36"/>
      <c r="W98" s="34" t="s">
        <v>18219</v>
      </c>
      <c r="X98" s="36"/>
      <c r="Y98" s="36"/>
      <c r="Z98" s="36"/>
      <c r="AA98" s="36"/>
      <c r="AB98" s="36"/>
      <c r="AC98" s="36"/>
      <c r="AD98" s="34" t="s">
        <v>18241</v>
      </c>
      <c r="AE98" s="36"/>
      <c r="AF98" s="35" t="s">
        <v>18242</v>
      </c>
      <c r="AG98" s="36"/>
      <c r="AH98" s="36"/>
      <c r="AI98" s="36"/>
      <c r="AJ98" s="36"/>
      <c r="AK98" s="36"/>
      <c r="AL98" s="36"/>
      <c r="AM98" s="36"/>
      <c r="AN98" s="36"/>
      <c r="AO98" s="36"/>
      <c r="AP98" s="36"/>
      <c r="AQ98" s="36"/>
      <c r="AR98" s="34" t="s">
        <v>9132</v>
      </c>
      <c r="AS98" s="36"/>
      <c r="AT98" s="34" t="s">
        <v>18226</v>
      </c>
      <c r="AU98" s="36"/>
      <c r="AV98" s="35" t="s">
        <v>18215</v>
      </c>
      <c r="AW98" s="35" t="s">
        <v>18215</v>
      </c>
      <c r="AX98" s="36"/>
      <c r="AY98" s="36"/>
      <c r="AZ98" s="36"/>
      <c r="BA98" s="36"/>
      <c r="BB98" s="36"/>
      <c r="BC98" s="36"/>
      <c r="BD98" s="36"/>
      <c r="BE98" s="36"/>
      <c r="BF98" s="37"/>
    </row>
    <row r="99">
      <c r="A99" s="32">
        <v>47846.0</v>
      </c>
      <c r="B99" s="34" t="s">
        <v>7138</v>
      </c>
      <c r="C99" s="34" t="s">
        <v>18245</v>
      </c>
      <c r="D99" s="34" t="s">
        <v>18246</v>
      </c>
      <c r="E99" s="34" t="s">
        <v>18247</v>
      </c>
      <c r="F99" s="35" t="s">
        <v>18248</v>
      </c>
      <c r="G99" s="34">
        <v>5000.0</v>
      </c>
      <c r="H99" s="34">
        <v>5239.44</v>
      </c>
      <c r="I99" s="34">
        <v>104.0</v>
      </c>
      <c r="J99" s="34">
        <v>162.42264</v>
      </c>
      <c r="K99" s="34">
        <v>3.1</v>
      </c>
      <c r="L99" s="34">
        <v>529.49</v>
      </c>
      <c r="M99" s="34">
        <v>211.39</v>
      </c>
      <c r="N99" s="34" t="s">
        <v>61</v>
      </c>
      <c r="O99" s="34">
        <v>1.0</v>
      </c>
      <c r="P99" s="34">
        <v>0.0</v>
      </c>
      <c r="Q99" s="33">
        <v>43472.0</v>
      </c>
      <c r="R99" s="34" t="s">
        <v>16489</v>
      </c>
      <c r="S99" s="34" t="s">
        <v>9062</v>
      </c>
      <c r="T99" s="35" t="s">
        <v>18254</v>
      </c>
      <c r="U99" s="34" t="s">
        <v>18256</v>
      </c>
      <c r="V99" s="36"/>
      <c r="W99" s="34" t="s">
        <v>10901</v>
      </c>
      <c r="X99" s="36"/>
      <c r="Y99" s="36"/>
      <c r="Z99" s="36"/>
      <c r="AA99" s="36"/>
      <c r="AB99" s="36"/>
      <c r="AC99" s="34" t="s">
        <v>18258</v>
      </c>
      <c r="AD99" s="34" t="s">
        <v>18259</v>
      </c>
      <c r="AE99" s="34" t="s">
        <v>18261</v>
      </c>
      <c r="AF99" s="34" t="s">
        <v>18266</v>
      </c>
      <c r="AG99" s="36"/>
      <c r="AH99" s="36"/>
      <c r="AI99" s="36"/>
      <c r="AJ99" s="36"/>
      <c r="AK99" s="36"/>
      <c r="AL99" s="34" t="s">
        <v>18267</v>
      </c>
      <c r="AM99" s="36"/>
      <c r="AN99" s="36"/>
      <c r="AO99" s="36"/>
      <c r="AP99" s="36"/>
      <c r="AQ99" s="36"/>
      <c r="AR99" s="34" t="s">
        <v>86</v>
      </c>
      <c r="AS99" s="36"/>
      <c r="AT99" s="34" t="s">
        <v>18268</v>
      </c>
      <c r="AU99" s="36"/>
      <c r="AV99" s="35" t="s">
        <v>18269</v>
      </c>
      <c r="AW99" s="35" t="s">
        <v>18269</v>
      </c>
      <c r="AX99" s="36"/>
      <c r="AY99" s="36"/>
      <c r="AZ99" s="36"/>
      <c r="BA99" s="36"/>
      <c r="BB99" s="36"/>
      <c r="BC99" s="36"/>
      <c r="BD99" s="36"/>
      <c r="BE99" s="36"/>
      <c r="BF99" s="37"/>
    </row>
    <row r="100" hidden="1">
      <c r="A100" s="32">
        <v>44333.0</v>
      </c>
      <c r="B100" s="33">
        <v>43525.0</v>
      </c>
      <c r="C100" s="34" t="s">
        <v>18282</v>
      </c>
      <c r="D100" s="36"/>
      <c r="E100" s="36"/>
      <c r="F100" s="36"/>
      <c r="G100" s="34">
        <v>1000.0</v>
      </c>
      <c r="H100" s="36"/>
      <c r="I100" s="34">
        <v>0.0</v>
      </c>
      <c r="J100" s="34">
        <v>0.0</v>
      </c>
      <c r="K100" s="34">
        <v>6.0</v>
      </c>
      <c r="L100" s="34">
        <v>0.0</v>
      </c>
      <c r="M100" s="34">
        <v>0.0</v>
      </c>
      <c r="N100" s="34" t="s">
        <v>61</v>
      </c>
      <c r="O100" s="34">
        <v>0.0</v>
      </c>
      <c r="P100" s="34">
        <v>0.0</v>
      </c>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4" t="s">
        <v>68</v>
      </c>
      <c r="AS100" s="36"/>
      <c r="AT100" s="36"/>
      <c r="AU100" s="36"/>
      <c r="AV100" s="36"/>
      <c r="AW100" s="36"/>
      <c r="AX100" s="36"/>
      <c r="AY100" s="36"/>
      <c r="AZ100" s="36"/>
      <c r="BA100" s="36"/>
      <c r="BB100" s="36"/>
      <c r="BC100" s="36"/>
      <c r="BD100" s="36"/>
      <c r="BE100" s="36"/>
      <c r="BF100" s="37"/>
    </row>
    <row r="101">
      <c r="A101" s="32">
        <v>43929.0</v>
      </c>
      <c r="B101" s="34" t="s">
        <v>17976</v>
      </c>
      <c r="C101" s="34" t="s">
        <v>18283</v>
      </c>
      <c r="D101" s="34" t="s">
        <v>18285</v>
      </c>
      <c r="E101" s="34">
        <v>123.0</v>
      </c>
      <c r="F101" s="35" t="s">
        <v>18286</v>
      </c>
      <c r="G101" s="34">
        <v>12000.0</v>
      </c>
      <c r="H101" s="36"/>
      <c r="I101" s="34">
        <v>0.0</v>
      </c>
      <c r="J101" s="34">
        <v>0.0</v>
      </c>
      <c r="K101" s="34">
        <v>6.0</v>
      </c>
      <c r="L101" s="34">
        <v>0.0</v>
      </c>
      <c r="M101" s="34">
        <v>0.0</v>
      </c>
      <c r="N101" s="34" t="s">
        <v>61</v>
      </c>
      <c r="O101" s="34">
        <v>0.0</v>
      </c>
      <c r="P101" s="34">
        <v>0.0</v>
      </c>
      <c r="Q101" s="34" t="s">
        <v>17976</v>
      </c>
      <c r="R101" s="34" t="s">
        <v>16489</v>
      </c>
      <c r="S101" s="34" t="s">
        <v>16177</v>
      </c>
      <c r="T101" s="35" t="s">
        <v>9895</v>
      </c>
      <c r="U101" s="34" t="s">
        <v>8734</v>
      </c>
      <c r="V101" s="36"/>
      <c r="W101" s="34" t="s">
        <v>9817</v>
      </c>
      <c r="X101" s="36"/>
      <c r="Y101" s="36"/>
      <c r="Z101" s="36"/>
      <c r="AA101" s="36"/>
      <c r="AB101" s="36"/>
      <c r="AC101" s="34" t="s">
        <v>18294</v>
      </c>
      <c r="AD101" s="34" t="s">
        <v>18295</v>
      </c>
      <c r="AE101" s="34" t="s">
        <v>938</v>
      </c>
      <c r="AF101" s="34" t="s">
        <v>939</v>
      </c>
      <c r="AG101" s="36"/>
      <c r="AH101" s="36"/>
      <c r="AI101" s="36"/>
      <c r="AJ101" s="36"/>
      <c r="AK101" s="36"/>
      <c r="AL101" s="36"/>
      <c r="AM101" s="36"/>
      <c r="AN101" s="36"/>
      <c r="AO101" s="36"/>
      <c r="AP101" s="36"/>
      <c r="AQ101" s="36"/>
      <c r="AR101" s="34" t="s">
        <v>86</v>
      </c>
      <c r="AS101" s="36"/>
      <c r="AT101" s="36"/>
      <c r="AU101" s="36"/>
      <c r="AV101" s="35" t="s">
        <v>9895</v>
      </c>
      <c r="AW101" s="35" t="s">
        <v>9895</v>
      </c>
      <c r="AX101" s="35" t="s">
        <v>9900</v>
      </c>
      <c r="AY101" s="36"/>
      <c r="AZ101" s="36"/>
      <c r="BA101" s="35" t="s">
        <v>9901</v>
      </c>
      <c r="BB101" s="35" t="s">
        <v>9904</v>
      </c>
      <c r="BC101" s="35" t="s">
        <v>9908</v>
      </c>
      <c r="BD101" s="34" t="s">
        <v>9911</v>
      </c>
      <c r="BE101" s="34" t="s">
        <v>145</v>
      </c>
      <c r="BF101" s="37"/>
    </row>
    <row r="102" hidden="1">
      <c r="A102" s="32">
        <v>47546.0</v>
      </c>
      <c r="B102" s="34" t="s">
        <v>17388</v>
      </c>
      <c r="C102" s="34" t="s">
        <v>18311</v>
      </c>
      <c r="D102" s="36"/>
      <c r="E102" s="36"/>
      <c r="F102" s="36"/>
      <c r="G102" s="34">
        <v>6000.0</v>
      </c>
      <c r="H102" s="36"/>
      <c r="I102" s="34">
        <v>0.0</v>
      </c>
      <c r="J102" s="34">
        <v>0.0</v>
      </c>
      <c r="K102" s="34">
        <v>6.0</v>
      </c>
      <c r="L102" s="34">
        <v>0.0</v>
      </c>
      <c r="M102" s="34">
        <v>0.0</v>
      </c>
      <c r="N102" s="34" t="s">
        <v>61</v>
      </c>
      <c r="O102" s="34">
        <v>0.0</v>
      </c>
      <c r="P102" s="34">
        <v>0.0</v>
      </c>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4" t="s">
        <v>68</v>
      </c>
      <c r="AS102" s="36"/>
      <c r="AT102" s="36"/>
      <c r="AU102" s="36"/>
      <c r="AV102" s="35" t="s">
        <v>18321</v>
      </c>
      <c r="AW102" s="35" t="s">
        <v>18321</v>
      </c>
      <c r="AX102" s="36"/>
      <c r="AY102" s="36"/>
      <c r="AZ102" s="36"/>
      <c r="BA102" s="36"/>
      <c r="BB102" s="36"/>
      <c r="BC102" s="36"/>
      <c r="BD102" s="36"/>
      <c r="BE102" s="36"/>
      <c r="BF102" s="37"/>
    </row>
    <row r="103" hidden="1">
      <c r="A103" s="32">
        <v>45359.0</v>
      </c>
      <c r="B103" s="34" t="s">
        <v>16513</v>
      </c>
      <c r="C103" s="34" t="s">
        <v>18326</v>
      </c>
      <c r="D103" s="36"/>
      <c r="E103" s="36"/>
      <c r="F103" s="36"/>
      <c r="G103" s="34">
        <v>20000.0</v>
      </c>
      <c r="H103" s="36"/>
      <c r="I103" s="34">
        <v>0.0</v>
      </c>
      <c r="J103" s="34">
        <v>0.0</v>
      </c>
      <c r="K103" s="34">
        <v>6.0</v>
      </c>
      <c r="L103" s="34">
        <v>0.0</v>
      </c>
      <c r="M103" s="34">
        <v>0.0</v>
      </c>
      <c r="N103" s="34" t="s">
        <v>61</v>
      </c>
      <c r="O103" s="34">
        <v>0.0</v>
      </c>
      <c r="P103" s="34">
        <v>0.0</v>
      </c>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4" t="s">
        <v>68</v>
      </c>
      <c r="AS103" s="36"/>
      <c r="AT103" s="36"/>
      <c r="AU103" s="36"/>
      <c r="AV103" s="35" t="s">
        <v>18329</v>
      </c>
      <c r="AW103" s="35" t="s">
        <v>18329</v>
      </c>
      <c r="AX103" s="36"/>
      <c r="AY103" s="36"/>
      <c r="AZ103" s="36"/>
      <c r="BA103" s="36"/>
      <c r="BB103" s="36"/>
      <c r="BC103" s="36"/>
      <c r="BD103" s="36"/>
      <c r="BE103" s="36"/>
      <c r="BF103" s="37"/>
    </row>
    <row r="104" hidden="1">
      <c r="A104" s="32">
        <v>47817.0</v>
      </c>
      <c r="B104" s="34" t="s">
        <v>18333</v>
      </c>
      <c r="C104" s="34" t="s">
        <v>18334</v>
      </c>
      <c r="D104" s="34" t="s">
        <v>18335</v>
      </c>
      <c r="E104" s="34" t="s">
        <v>18336</v>
      </c>
      <c r="F104" s="35" t="s">
        <v>18337</v>
      </c>
      <c r="G104" s="34">
        <v>400000.0</v>
      </c>
      <c r="H104" s="36"/>
      <c r="I104" s="34">
        <v>0.0</v>
      </c>
      <c r="J104" s="34">
        <v>0.0</v>
      </c>
      <c r="K104" s="34">
        <v>6.0</v>
      </c>
      <c r="L104" s="34">
        <v>0.0</v>
      </c>
      <c r="M104" s="34">
        <v>0.0</v>
      </c>
      <c r="N104" s="34" t="s">
        <v>61</v>
      </c>
      <c r="O104" s="34">
        <v>0.0</v>
      </c>
      <c r="P104" s="34">
        <v>0.0</v>
      </c>
      <c r="Q104" s="36"/>
      <c r="R104" s="36"/>
      <c r="S104" s="34" t="s">
        <v>8804</v>
      </c>
      <c r="T104" s="35" t="s">
        <v>18340</v>
      </c>
      <c r="U104" s="34" t="s">
        <v>18342</v>
      </c>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c r="AR104" s="34" t="s">
        <v>68</v>
      </c>
      <c r="AS104" s="36"/>
      <c r="AT104" s="36"/>
      <c r="AU104" s="36"/>
      <c r="AV104" s="35" t="s">
        <v>18340</v>
      </c>
      <c r="AW104" s="35" t="s">
        <v>18340</v>
      </c>
      <c r="AX104" s="36"/>
      <c r="AY104" s="36"/>
      <c r="AZ104" s="36"/>
      <c r="BA104" s="36"/>
      <c r="BB104" s="36"/>
      <c r="BC104" s="36"/>
      <c r="BD104" s="36"/>
      <c r="BE104" s="36"/>
      <c r="BF104" s="37"/>
    </row>
    <row r="105" hidden="1">
      <c r="A105" s="32">
        <v>44880.0</v>
      </c>
      <c r="B105" s="34" t="s">
        <v>17913</v>
      </c>
      <c r="C105" s="34" t="s">
        <v>18346</v>
      </c>
      <c r="D105" s="36"/>
      <c r="E105" s="36"/>
      <c r="F105" s="36"/>
      <c r="G105" s="34">
        <v>5000.0</v>
      </c>
      <c r="H105" s="36"/>
      <c r="I105" s="34">
        <v>0.0</v>
      </c>
      <c r="J105" s="34">
        <v>0.0</v>
      </c>
      <c r="K105" s="34">
        <v>6.0</v>
      </c>
      <c r="L105" s="34">
        <v>0.0</v>
      </c>
      <c r="M105" s="34">
        <v>0.0</v>
      </c>
      <c r="N105" s="34" t="s">
        <v>61</v>
      </c>
      <c r="O105" s="34">
        <v>0.0</v>
      </c>
      <c r="P105" s="34">
        <v>0.0</v>
      </c>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c r="AR105" s="34" t="s">
        <v>68</v>
      </c>
      <c r="AS105" s="36"/>
      <c r="AT105" s="36"/>
      <c r="AU105" s="36"/>
      <c r="AV105" s="35" t="s">
        <v>18347</v>
      </c>
      <c r="AW105" s="35" t="s">
        <v>18347</v>
      </c>
      <c r="AX105" s="36"/>
      <c r="AY105" s="36"/>
      <c r="AZ105" s="36"/>
      <c r="BA105" s="36"/>
      <c r="BB105" s="36"/>
      <c r="BC105" s="36"/>
      <c r="BD105" s="36"/>
      <c r="BE105" s="36"/>
      <c r="BF105" s="37"/>
    </row>
    <row r="106">
      <c r="A106" s="32">
        <v>45021.0</v>
      </c>
      <c r="B106" s="33">
        <v>43468.0</v>
      </c>
      <c r="C106" s="34" t="s">
        <v>18353</v>
      </c>
      <c r="D106" s="34" t="s">
        <v>10426</v>
      </c>
      <c r="E106" s="34" t="s">
        <v>18354</v>
      </c>
      <c r="F106" s="35" t="s">
        <v>18355</v>
      </c>
      <c r="G106" s="34">
        <v>5000.0</v>
      </c>
      <c r="H106" s="34">
        <v>1709.91</v>
      </c>
      <c r="I106" s="34">
        <v>34.0</v>
      </c>
      <c r="J106" s="34">
        <v>102.5946</v>
      </c>
      <c r="K106" s="34">
        <v>6.0</v>
      </c>
      <c r="L106" s="34">
        <v>197.39</v>
      </c>
      <c r="M106" s="34">
        <v>60.32</v>
      </c>
      <c r="N106" s="34" t="s">
        <v>61</v>
      </c>
      <c r="O106" s="34">
        <v>3.0</v>
      </c>
      <c r="P106" s="34">
        <v>0.0</v>
      </c>
      <c r="Q106" s="33">
        <v>43468.0</v>
      </c>
      <c r="R106" s="34" t="s">
        <v>16661</v>
      </c>
      <c r="S106" s="34" t="s">
        <v>10442</v>
      </c>
      <c r="T106" s="35" t="s">
        <v>7040</v>
      </c>
      <c r="U106" s="34" t="s">
        <v>18362</v>
      </c>
      <c r="V106" s="36"/>
      <c r="W106" s="34" t="s">
        <v>11242</v>
      </c>
      <c r="X106" s="36"/>
      <c r="Y106" s="36"/>
      <c r="Z106" s="36"/>
      <c r="AA106" s="34" t="s">
        <v>2314</v>
      </c>
      <c r="AB106" s="36"/>
      <c r="AC106" s="34" t="s">
        <v>18365</v>
      </c>
      <c r="AD106" s="34" t="s">
        <v>18366</v>
      </c>
      <c r="AE106" s="34" t="s">
        <v>18373</v>
      </c>
      <c r="AF106" s="34" t="s">
        <v>18376</v>
      </c>
      <c r="AG106" s="36"/>
      <c r="AH106" s="36"/>
      <c r="AI106" s="36"/>
      <c r="AJ106" s="36"/>
      <c r="AK106" s="36"/>
      <c r="AL106" s="36"/>
      <c r="AM106" s="36"/>
      <c r="AN106" s="36"/>
      <c r="AO106" s="36"/>
      <c r="AP106" s="36"/>
      <c r="AQ106" s="36"/>
      <c r="AR106" s="34" t="s">
        <v>86</v>
      </c>
      <c r="AS106" s="36"/>
      <c r="AT106" s="34" t="s">
        <v>10464</v>
      </c>
      <c r="AU106" s="39" t="s">
        <v>18377</v>
      </c>
      <c r="AV106" s="35" t="s">
        <v>18347</v>
      </c>
      <c r="AW106" s="35" t="s">
        <v>18347</v>
      </c>
      <c r="AX106" s="36"/>
      <c r="AY106" s="36"/>
      <c r="AZ106" s="36"/>
      <c r="BA106" s="36"/>
      <c r="BB106" s="36"/>
      <c r="BC106" s="36"/>
      <c r="BD106" s="36"/>
      <c r="BE106" s="36"/>
      <c r="BF106" s="37"/>
    </row>
    <row r="107">
      <c r="A107" s="32">
        <v>46556.0</v>
      </c>
      <c r="B107" s="34" t="s">
        <v>17153</v>
      </c>
      <c r="C107" s="34" t="s">
        <v>18380</v>
      </c>
      <c r="D107" s="34" t="s">
        <v>18381</v>
      </c>
      <c r="E107" s="34" t="s">
        <v>18382</v>
      </c>
      <c r="F107" s="35" t="s">
        <v>18383</v>
      </c>
      <c r="G107" s="34">
        <v>12000.0</v>
      </c>
      <c r="H107" s="34">
        <v>154.96</v>
      </c>
      <c r="I107" s="34">
        <v>1.0</v>
      </c>
      <c r="J107" s="34">
        <v>9.2976</v>
      </c>
      <c r="K107" s="34">
        <v>6.0</v>
      </c>
      <c r="L107" s="34">
        <v>19.0</v>
      </c>
      <c r="M107" s="34">
        <v>7.39</v>
      </c>
      <c r="N107" s="34" t="s">
        <v>61</v>
      </c>
      <c r="O107" s="34">
        <v>1.0</v>
      </c>
      <c r="P107" s="34">
        <v>0.0</v>
      </c>
      <c r="Q107" s="34" t="s">
        <v>17153</v>
      </c>
      <c r="R107" s="34" t="s">
        <v>16962</v>
      </c>
      <c r="S107" s="34" t="s">
        <v>18386</v>
      </c>
      <c r="T107" s="35" t="s">
        <v>18387</v>
      </c>
      <c r="U107" s="34" t="s">
        <v>18389</v>
      </c>
      <c r="V107" s="36"/>
      <c r="W107" s="34" t="s">
        <v>266</v>
      </c>
      <c r="X107" s="36"/>
      <c r="Y107" s="36"/>
      <c r="Z107" s="36"/>
      <c r="AA107" s="36"/>
      <c r="AB107" s="36"/>
      <c r="AC107" s="34" t="s">
        <v>18390</v>
      </c>
      <c r="AD107" s="34" t="s">
        <v>18391</v>
      </c>
      <c r="AE107" s="35" t="s">
        <v>18394</v>
      </c>
      <c r="AF107" s="35" t="s">
        <v>18397</v>
      </c>
      <c r="AG107" s="36"/>
      <c r="AH107" s="36"/>
      <c r="AI107" s="36"/>
      <c r="AJ107" s="36"/>
      <c r="AK107" s="36"/>
      <c r="AL107" s="36"/>
      <c r="AM107" s="36"/>
      <c r="AN107" s="36"/>
      <c r="AO107" s="36"/>
      <c r="AP107" s="36"/>
      <c r="AQ107" s="36"/>
      <c r="AR107" s="34" t="s">
        <v>86</v>
      </c>
      <c r="AS107" s="36"/>
      <c r="AT107" s="34" t="s">
        <v>18399</v>
      </c>
      <c r="AU107" s="36"/>
      <c r="AV107" s="35" t="s">
        <v>18387</v>
      </c>
      <c r="AW107" s="35" t="s">
        <v>18387</v>
      </c>
      <c r="AX107" s="36"/>
      <c r="AY107" s="36"/>
      <c r="AZ107" s="36"/>
      <c r="BA107" s="36"/>
      <c r="BB107" s="36"/>
      <c r="BC107" s="36"/>
      <c r="BD107" s="36"/>
      <c r="BE107" s="36"/>
      <c r="BF107" s="37"/>
    </row>
    <row r="108">
      <c r="A108" s="32">
        <v>44463.0</v>
      </c>
      <c r="B108" s="33">
        <v>43468.0</v>
      </c>
      <c r="C108" s="34" t="s">
        <v>18404</v>
      </c>
      <c r="D108" s="34" t="s">
        <v>18405</v>
      </c>
      <c r="E108" s="34" t="s">
        <v>18406</v>
      </c>
      <c r="F108" s="35" t="s">
        <v>18407</v>
      </c>
      <c r="G108" s="34">
        <v>1250.0</v>
      </c>
      <c r="H108" s="34">
        <v>475.32</v>
      </c>
      <c r="I108" s="34">
        <v>38.0</v>
      </c>
      <c r="J108" s="34">
        <v>28.5192</v>
      </c>
      <c r="K108" s="34">
        <v>6.0</v>
      </c>
      <c r="L108" s="34">
        <v>71.3</v>
      </c>
      <c r="M108" s="34">
        <v>18.21</v>
      </c>
      <c r="N108" s="34" t="s">
        <v>61</v>
      </c>
      <c r="O108" s="34">
        <v>1.0</v>
      </c>
      <c r="P108" s="34">
        <v>0.0</v>
      </c>
      <c r="Q108" s="33">
        <v>43468.0</v>
      </c>
      <c r="R108" s="34" t="s">
        <v>17842</v>
      </c>
      <c r="S108" s="34" t="s">
        <v>18411</v>
      </c>
      <c r="T108" s="35" t="s">
        <v>18412</v>
      </c>
      <c r="U108" s="34" t="s">
        <v>18414</v>
      </c>
      <c r="V108" s="36"/>
      <c r="W108" s="34" t="s">
        <v>9125</v>
      </c>
      <c r="X108" s="36"/>
      <c r="Y108" s="36"/>
      <c r="Z108" s="36"/>
      <c r="AA108" s="34" t="s">
        <v>510</v>
      </c>
      <c r="AB108" s="36"/>
      <c r="AC108" s="34" t="s">
        <v>18415</v>
      </c>
      <c r="AD108" s="34" t="s">
        <v>18416</v>
      </c>
      <c r="AE108" s="34" t="s">
        <v>18422</v>
      </c>
      <c r="AF108" s="34" t="s">
        <v>18423</v>
      </c>
      <c r="AG108" s="36"/>
      <c r="AH108" s="36"/>
      <c r="AI108" s="36"/>
      <c r="AJ108" s="36"/>
      <c r="AK108" s="36"/>
      <c r="AL108" s="34" t="s">
        <v>18425</v>
      </c>
      <c r="AM108" s="36"/>
      <c r="AN108" s="36"/>
      <c r="AO108" s="36"/>
      <c r="AP108" s="36"/>
      <c r="AQ108" s="36"/>
      <c r="AR108" s="34" t="s">
        <v>86</v>
      </c>
      <c r="AS108" s="36"/>
      <c r="AT108" s="34" t="s">
        <v>18426</v>
      </c>
      <c r="AU108" s="36"/>
      <c r="AV108" s="35" t="s">
        <v>18412</v>
      </c>
      <c r="AW108" s="35" t="s">
        <v>18412</v>
      </c>
      <c r="AX108" s="35" t="s">
        <v>18436</v>
      </c>
      <c r="AY108" s="36"/>
      <c r="AZ108" s="36"/>
      <c r="BA108" s="35" t="s">
        <v>18437</v>
      </c>
      <c r="BB108" s="35" t="s">
        <v>18438</v>
      </c>
      <c r="BC108" s="36"/>
      <c r="BD108" s="36"/>
      <c r="BE108" s="36"/>
      <c r="BF108" s="37"/>
    </row>
    <row r="109" hidden="1">
      <c r="A109" s="32">
        <v>46809.0</v>
      </c>
      <c r="B109" s="34" t="s">
        <v>17153</v>
      </c>
      <c r="C109" s="34" t="s">
        <v>18439</v>
      </c>
      <c r="D109" s="34" t="s">
        <v>18440</v>
      </c>
      <c r="E109" s="34" t="s">
        <v>18441</v>
      </c>
      <c r="F109" s="35" t="s">
        <v>18443</v>
      </c>
      <c r="G109" s="34">
        <v>385550.0</v>
      </c>
      <c r="H109" s="36"/>
      <c r="I109" s="34">
        <v>0.0</v>
      </c>
      <c r="J109" s="34">
        <v>0.0</v>
      </c>
      <c r="K109" s="34">
        <v>6.0</v>
      </c>
      <c r="L109" s="34">
        <v>0.0</v>
      </c>
      <c r="M109" s="34">
        <v>0.0</v>
      </c>
      <c r="N109" s="34" t="s">
        <v>61</v>
      </c>
      <c r="O109" s="34">
        <v>0.0</v>
      </c>
      <c r="P109" s="34">
        <v>0.0</v>
      </c>
      <c r="Q109" s="36"/>
      <c r="R109" s="36"/>
      <c r="S109" s="34" t="s">
        <v>18445</v>
      </c>
      <c r="T109" s="35" t="s">
        <v>18446</v>
      </c>
      <c r="U109" s="34" t="s">
        <v>18448</v>
      </c>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c r="AR109" s="34" t="s">
        <v>68</v>
      </c>
      <c r="AS109" s="36"/>
      <c r="AT109" s="36"/>
      <c r="AU109" s="36"/>
      <c r="AV109" s="35" t="s">
        <v>18450</v>
      </c>
      <c r="AW109" s="35" t="s">
        <v>18450</v>
      </c>
      <c r="AX109" s="36"/>
      <c r="AY109" s="36"/>
      <c r="AZ109" s="36"/>
      <c r="BA109" s="36"/>
      <c r="BB109" s="36"/>
      <c r="BC109" s="36"/>
      <c r="BD109" s="36"/>
      <c r="BE109" s="36"/>
      <c r="BF109" s="37"/>
    </row>
    <row r="110" hidden="1">
      <c r="A110" s="32">
        <v>44387.0</v>
      </c>
      <c r="B110" s="33">
        <v>43770.0</v>
      </c>
      <c r="C110" s="34" t="s">
        <v>18452</v>
      </c>
      <c r="D110" s="36"/>
      <c r="E110" s="36"/>
      <c r="F110" s="36"/>
      <c r="G110" s="34">
        <v>1.0E9</v>
      </c>
      <c r="H110" s="36"/>
      <c r="I110" s="34">
        <v>0.0</v>
      </c>
      <c r="J110" s="34">
        <v>0.0</v>
      </c>
      <c r="K110" s="34">
        <v>6.0</v>
      </c>
      <c r="L110" s="34">
        <v>0.0</v>
      </c>
      <c r="M110" s="34">
        <v>0.0</v>
      </c>
      <c r="N110" s="34" t="s">
        <v>61</v>
      </c>
      <c r="O110" s="34">
        <v>0.0</v>
      </c>
      <c r="P110" s="34">
        <v>0.0</v>
      </c>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c r="AP110" s="36"/>
      <c r="AQ110" s="36"/>
      <c r="AR110" s="34" t="s">
        <v>68</v>
      </c>
      <c r="AS110" s="36"/>
      <c r="AT110" s="36"/>
      <c r="AU110" s="36"/>
      <c r="AV110" s="36"/>
      <c r="AW110" s="36"/>
      <c r="AX110" s="36"/>
      <c r="AY110" s="36"/>
      <c r="AZ110" s="36"/>
      <c r="BA110" s="36"/>
      <c r="BB110" s="36"/>
      <c r="BC110" s="36"/>
      <c r="BD110" s="36"/>
      <c r="BE110" s="36"/>
      <c r="BF110" s="37"/>
    </row>
    <row r="111" hidden="1">
      <c r="A111" s="32">
        <v>47618.0</v>
      </c>
      <c r="B111" s="33">
        <v>43530.0</v>
      </c>
      <c r="C111" s="34" t="s">
        <v>18453</v>
      </c>
      <c r="D111" s="36"/>
      <c r="E111" s="36"/>
      <c r="F111" s="36"/>
      <c r="G111" s="34">
        <v>400000.0</v>
      </c>
      <c r="H111" s="36"/>
      <c r="I111" s="34">
        <v>0.0</v>
      </c>
      <c r="J111" s="34">
        <v>0.0</v>
      </c>
      <c r="K111" s="34">
        <v>6.0</v>
      </c>
      <c r="L111" s="34">
        <v>0.0</v>
      </c>
      <c r="M111" s="34">
        <v>0.0</v>
      </c>
      <c r="N111" s="34" t="s">
        <v>61</v>
      </c>
      <c r="O111" s="34">
        <v>0.0</v>
      </c>
      <c r="P111" s="34">
        <v>0.0</v>
      </c>
      <c r="Q111" s="36"/>
      <c r="R111" s="36"/>
      <c r="S111" s="36"/>
      <c r="T111" s="36"/>
      <c r="U111" s="36"/>
      <c r="V111" s="36"/>
      <c r="W111" s="36"/>
      <c r="X111" s="36"/>
      <c r="Y111" s="36"/>
      <c r="Z111" s="36"/>
      <c r="AA111" s="36"/>
      <c r="AB111" s="36"/>
      <c r="AC111" s="36"/>
      <c r="AD111" s="36"/>
      <c r="AE111" s="36"/>
      <c r="AF111" s="36"/>
      <c r="AG111" s="36"/>
      <c r="AH111" s="36"/>
      <c r="AI111" s="36"/>
      <c r="AJ111" s="36"/>
      <c r="AK111" s="36"/>
      <c r="AL111" s="36"/>
      <c r="AM111" s="36"/>
      <c r="AN111" s="36"/>
      <c r="AO111" s="36"/>
      <c r="AP111" s="36"/>
      <c r="AQ111" s="36"/>
      <c r="AR111" s="34" t="s">
        <v>68</v>
      </c>
      <c r="AS111" s="36"/>
      <c r="AT111" s="36"/>
      <c r="AU111" s="36"/>
      <c r="AV111" s="35" t="s">
        <v>18455</v>
      </c>
      <c r="AW111" s="35" t="s">
        <v>18455</v>
      </c>
      <c r="AX111" s="36"/>
      <c r="AY111" s="36"/>
      <c r="AZ111" s="36"/>
      <c r="BA111" s="36"/>
      <c r="BB111" s="36"/>
      <c r="BC111" s="36"/>
      <c r="BD111" s="36"/>
      <c r="BE111" s="36"/>
      <c r="BF111" s="37"/>
    </row>
    <row r="112" hidden="1">
      <c r="A112" s="32">
        <v>49028.0</v>
      </c>
      <c r="B112" s="34" t="s">
        <v>18460</v>
      </c>
      <c r="C112" s="34" t="s">
        <v>18461</v>
      </c>
      <c r="D112" s="36"/>
      <c r="E112" s="36"/>
      <c r="F112" s="36"/>
      <c r="G112" s="34">
        <v>70000.0</v>
      </c>
      <c r="H112" s="36"/>
      <c r="I112" s="34">
        <v>0.0</v>
      </c>
      <c r="J112" s="34">
        <v>0.0</v>
      </c>
      <c r="K112" s="34">
        <v>6.0</v>
      </c>
      <c r="L112" s="34">
        <v>0.0</v>
      </c>
      <c r="M112" s="34">
        <v>0.0</v>
      </c>
      <c r="N112" s="34" t="s">
        <v>61</v>
      </c>
      <c r="O112" s="34">
        <v>0.0</v>
      </c>
      <c r="P112" s="34">
        <v>0.0</v>
      </c>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c r="AR112" s="34" t="s">
        <v>68</v>
      </c>
      <c r="AS112" s="36"/>
      <c r="AT112" s="36"/>
      <c r="AU112" s="36"/>
      <c r="AV112" s="35" t="s">
        <v>18463</v>
      </c>
      <c r="AW112" s="35" t="s">
        <v>18463</v>
      </c>
      <c r="AX112" s="36"/>
      <c r="AY112" s="36"/>
      <c r="AZ112" s="36"/>
      <c r="BA112" s="36"/>
      <c r="BB112" s="36"/>
      <c r="BC112" s="36"/>
      <c r="BD112" s="36"/>
      <c r="BE112" s="36"/>
      <c r="BF112" s="37"/>
    </row>
    <row r="113" hidden="1">
      <c r="A113" s="32">
        <v>47384.0</v>
      </c>
      <c r="B113" s="34" t="s">
        <v>18466</v>
      </c>
      <c r="C113" s="34" t="s">
        <v>18467</v>
      </c>
      <c r="D113" s="36"/>
      <c r="E113" s="36"/>
      <c r="F113" s="36"/>
      <c r="G113" s="34">
        <v>20000.0</v>
      </c>
      <c r="H113" s="36"/>
      <c r="I113" s="34">
        <v>0.0</v>
      </c>
      <c r="J113" s="34">
        <v>0.0</v>
      </c>
      <c r="K113" s="34">
        <v>6.0</v>
      </c>
      <c r="L113" s="34">
        <v>0.0</v>
      </c>
      <c r="M113" s="34">
        <v>0.0</v>
      </c>
      <c r="N113" s="34" t="s">
        <v>61</v>
      </c>
      <c r="O113" s="34">
        <v>0.0</v>
      </c>
      <c r="P113" s="34">
        <v>0.0</v>
      </c>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c r="AR113" s="34" t="s">
        <v>68</v>
      </c>
      <c r="AS113" s="36"/>
      <c r="AT113" s="36"/>
      <c r="AU113" s="36"/>
      <c r="AV113" s="35" t="s">
        <v>18471</v>
      </c>
      <c r="AW113" s="35" t="s">
        <v>18471</v>
      </c>
      <c r="AX113" s="36"/>
      <c r="AY113" s="36"/>
      <c r="AZ113" s="36"/>
      <c r="BA113" s="36"/>
      <c r="BB113" s="36"/>
      <c r="BC113" s="36"/>
      <c r="BD113" s="36"/>
      <c r="BE113" s="36"/>
      <c r="BF113" s="37"/>
    </row>
    <row r="114" hidden="1">
      <c r="A114" s="32">
        <v>44323.0</v>
      </c>
      <c r="B114" s="33">
        <v>43497.0</v>
      </c>
      <c r="C114" s="34" t="s">
        <v>18476</v>
      </c>
      <c r="D114" s="36"/>
      <c r="E114" s="36"/>
      <c r="F114" s="36"/>
      <c r="G114" s="34">
        <v>1.5E8</v>
      </c>
      <c r="H114" s="36"/>
      <c r="I114" s="34">
        <v>0.0</v>
      </c>
      <c r="J114" s="34">
        <v>0.0</v>
      </c>
      <c r="K114" s="34">
        <v>6.0</v>
      </c>
      <c r="L114" s="34">
        <v>0.0</v>
      </c>
      <c r="M114" s="34">
        <v>0.0</v>
      </c>
      <c r="N114" s="34" t="s">
        <v>61</v>
      </c>
      <c r="O114" s="34">
        <v>0.0</v>
      </c>
      <c r="P114" s="34">
        <v>0.0</v>
      </c>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c r="AQ114" s="36"/>
      <c r="AR114" s="34" t="s">
        <v>68</v>
      </c>
      <c r="AS114" s="36"/>
      <c r="AT114" s="36"/>
      <c r="AU114" s="36"/>
      <c r="AV114" s="36"/>
      <c r="AW114" s="36"/>
      <c r="AX114" s="36"/>
      <c r="AY114" s="36"/>
      <c r="AZ114" s="36"/>
      <c r="BA114" s="36"/>
      <c r="BB114" s="36"/>
      <c r="BC114" s="36"/>
      <c r="BD114" s="36"/>
      <c r="BE114" s="36"/>
      <c r="BF114" s="37"/>
    </row>
    <row r="115" hidden="1">
      <c r="A115" s="32">
        <v>44324.0</v>
      </c>
      <c r="B115" s="33">
        <v>43497.0</v>
      </c>
      <c r="C115" s="34" t="s">
        <v>18479</v>
      </c>
      <c r="D115" s="36"/>
      <c r="E115" s="36"/>
      <c r="F115" s="36"/>
      <c r="G115" s="34">
        <v>1.5E8</v>
      </c>
      <c r="H115" s="36"/>
      <c r="I115" s="34">
        <v>0.0</v>
      </c>
      <c r="J115" s="34">
        <v>0.0</v>
      </c>
      <c r="K115" s="34">
        <v>6.0</v>
      </c>
      <c r="L115" s="34">
        <v>0.0</v>
      </c>
      <c r="M115" s="34">
        <v>0.0</v>
      </c>
      <c r="N115" s="34" t="s">
        <v>61</v>
      </c>
      <c r="O115" s="34">
        <v>0.0</v>
      </c>
      <c r="P115" s="34">
        <v>0.0</v>
      </c>
      <c r="Q115" s="36"/>
      <c r="R115" s="36"/>
      <c r="S115" s="36"/>
      <c r="T115" s="36"/>
      <c r="U115" s="36"/>
      <c r="V115" s="36"/>
      <c r="W115" s="36"/>
      <c r="X115" s="36"/>
      <c r="Y115" s="36"/>
      <c r="Z115" s="36"/>
      <c r="AA115" s="36"/>
      <c r="AB115" s="36"/>
      <c r="AC115" s="36"/>
      <c r="AD115" s="36"/>
      <c r="AE115" s="36"/>
      <c r="AF115" s="36"/>
      <c r="AG115" s="36"/>
      <c r="AH115" s="36"/>
      <c r="AI115" s="36"/>
      <c r="AJ115" s="36"/>
      <c r="AK115" s="36"/>
      <c r="AL115" s="36"/>
      <c r="AM115" s="36"/>
      <c r="AN115" s="36"/>
      <c r="AO115" s="36"/>
      <c r="AP115" s="36"/>
      <c r="AQ115" s="36"/>
      <c r="AR115" s="34" t="s">
        <v>68</v>
      </c>
      <c r="AS115" s="36"/>
      <c r="AT115" s="36"/>
      <c r="AU115" s="36"/>
      <c r="AV115" s="35" t="s">
        <v>18481</v>
      </c>
      <c r="AW115" s="35" t="s">
        <v>18481</v>
      </c>
      <c r="AX115" s="36"/>
      <c r="AY115" s="36"/>
      <c r="AZ115" s="36"/>
      <c r="BA115" s="36"/>
      <c r="BB115" s="36"/>
      <c r="BC115" s="36"/>
      <c r="BD115" s="36"/>
      <c r="BE115" s="36"/>
      <c r="BF115" s="37"/>
    </row>
    <row r="116" hidden="1">
      <c r="A116" s="32">
        <v>44850.0</v>
      </c>
      <c r="B116" s="33">
        <v>43771.0</v>
      </c>
      <c r="C116" s="34" t="s">
        <v>18484</v>
      </c>
      <c r="D116" s="36"/>
      <c r="E116" s="36"/>
      <c r="F116" s="36"/>
      <c r="G116" s="34">
        <v>1.0E7</v>
      </c>
      <c r="H116" s="36"/>
      <c r="I116" s="34">
        <v>0.0</v>
      </c>
      <c r="J116" s="34">
        <v>0.0</v>
      </c>
      <c r="K116" s="34">
        <v>6.0</v>
      </c>
      <c r="L116" s="34">
        <v>0.0</v>
      </c>
      <c r="M116" s="34">
        <v>0.0</v>
      </c>
      <c r="N116" s="34" t="s">
        <v>61</v>
      </c>
      <c r="O116" s="34">
        <v>0.0</v>
      </c>
      <c r="P116" s="34">
        <v>0.0</v>
      </c>
      <c r="Q116" s="36"/>
      <c r="R116" s="36"/>
      <c r="S116" s="36"/>
      <c r="T116" s="36"/>
      <c r="U116" s="36"/>
      <c r="V116" s="36"/>
      <c r="W116" s="36"/>
      <c r="X116" s="36"/>
      <c r="Y116" s="36"/>
      <c r="Z116" s="36"/>
      <c r="AA116" s="36"/>
      <c r="AB116" s="36"/>
      <c r="AC116" s="36"/>
      <c r="AD116" s="36"/>
      <c r="AE116" s="36"/>
      <c r="AF116" s="36"/>
      <c r="AG116" s="36"/>
      <c r="AH116" s="36"/>
      <c r="AI116" s="36"/>
      <c r="AJ116" s="36"/>
      <c r="AK116" s="36"/>
      <c r="AL116" s="36"/>
      <c r="AM116" s="36"/>
      <c r="AN116" s="36"/>
      <c r="AO116" s="36"/>
      <c r="AP116" s="36"/>
      <c r="AQ116" s="36"/>
      <c r="AR116" s="34" t="s">
        <v>68</v>
      </c>
      <c r="AS116" s="36"/>
      <c r="AT116" s="36"/>
      <c r="AU116" s="36"/>
      <c r="AV116" s="35" t="s">
        <v>18485</v>
      </c>
      <c r="AW116" s="35" t="s">
        <v>18485</v>
      </c>
      <c r="AX116" s="36"/>
      <c r="AY116" s="36"/>
      <c r="AZ116" s="36"/>
      <c r="BA116" s="36"/>
      <c r="BB116" s="36"/>
      <c r="BC116" s="36"/>
      <c r="BD116" s="36"/>
      <c r="BE116" s="36"/>
      <c r="BF116" s="37"/>
    </row>
    <row r="117" hidden="1">
      <c r="A117" s="32">
        <v>47183.0</v>
      </c>
      <c r="B117" s="34" t="s">
        <v>18488</v>
      </c>
      <c r="C117" s="34" t="s">
        <v>18489</v>
      </c>
      <c r="D117" s="36"/>
      <c r="E117" s="36"/>
      <c r="F117" s="36"/>
      <c r="G117" s="34">
        <v>10000.0</v>
      </c>
      <c r="H117" s="36"/>
      <c r="I117" s="34">
        <v>0.0</v>
      </c>
      <c r="J117" s="34">
        <v>0.0</v>
      </c>
      <c r="K117" s="34">
        <v>6.0</v>
      </c>
      <c r="L117" s="34">
        <v>0.0</v>
      </c>
      <c r="M117" s="34">
        <v>0.0</v>
      </c>
      <c r="N117" s="34" t="s">
        <v>61</v>
      </c>
      <c r="O117" s="34">
        <v>0.0</v>
      </c>
      <c r="P117" s="34">
        <v>0.0</v>
      </c>
      <c r="Q117" s="36"/>
      <c r="R117" s="36"/>
      <c r="S117" s="36"/>
      <c r="T117" s="36"/>
      <c r="U117" s="36"/>
      <c r="V117" s="36"/>
      <c r="W117" s="36"/>
      <c r="X117" s="36"/>
      <c r="Y117" s="36"/>
      <c r="Z117" s="36"/>
      <c r="AA117" s="36"/>
      <c r="AB117" s="36"/>
      <c r="AC117" s="36"/>
      <c r="AD117" s="36"/>
      <c r="AE117" s="36"/>
      <c r="AF117" s="36"/>
      <c r="AG117" s="36"/>
      <c r="AH117" s="36"/>
      <c r="AI117" s="36"/>
      <c r="AJ117" s="36"/>
      <c r="AK117" s="36"/>
      <c r="AL117" s="36"/>
      <c r="AM117" s="36"/>
      <c r="AN117" s="36"/>
      <c r="AO117" s="36"/>
      <c r="AP117" s="36"/>
      <c r="AQ117" s="36"/>
      <c r="AR117" s="34" t="s">
        <v>68</v>
      </c>
      <c r="AS117" s="36"/>
      <c r="AT117" s="36"/>
      <c r="AU117" s="36"/>
      <c r="AV117" s="35" t="s">
        <v>18490</v>
      </c>
      <c r="AW117" s="35" t="s">
        <v>18490</v>
      </c>
      <c r="AX117" s="36"/>
      <c r="AY117" s="36"/>
      <c r="AZ117" s="36"/>
      <c r="BA117" s="36"/>
      <c r="BB117" s="36"/>
      <c r="BC117" s="36"/>
      <c r="BD117" s="36"/>
      <c r="BE117" s="36"/>
      <c r="BF117" s="37"/>
    </row>
    <row r="118" hidden="1">
      <c r="A118" s="32">
        <v>48999.0</v>
      </c>
      <c r="B118" s="34" t="s">
        <v>18496</v>
      </c>
      <c r="C118" s="34" t="s">
        <v>18497</v>
      </c>
      <c r="D118" s="36"/>
      <c r="E118" s="36"/>
      <c r="F118" s="36"/>
      <c r="G118" s="34">
        <v>60000.0</v>
      </c>
      <c r="H118" s="36"/>
      <c r="I118" s="34">
        <v>0.0</v>
      </c>
      <c r="J118" s="34">
        <v>0.0</v>
      </c>
      <c r="K118" s="34">
        <v>6.0</v>
      </c>
      <c r="L118" s="34">
        <v>0.0</v>
      </c>
      <c r="M118" s="34">
        <v>0.0</v>
      </c>
      <c r="N118" s="34" t="s">
        <v>61</v>
      </c>
      <c r="O118" s="34">
        <v>0.0</v>
      </c>
      <c r="P118" s="34">
        <v>0.0</v>
      </c>
      <c r="Q118" s="36"/>
      <c r="R118" s="36"/>
      <c r="S118" s="36"/>
      <c r="T118" s="36"/>
      <c r="U118" s="36"/>
      <c r="V118" s="36"/>
      <c r="W118" s="36"/>
      <c r="X118" s="36"/>
      <c r="Y118" s="36"/>
      <c r="Z118" s="36"/>
      <c r="AA118" s="36"/>
      <c r="AB118" s="36"/>
      <c r="AC118" s="36"/>
      <c r="AD118" s="36"/>
      <c r="AE118" s="36"/>
      <c r="AF118" s="36"/>
      <c r="AG118" s="36"/>
      <c r="AH118" s="36"/>
      <c r="AI118" s="36"/>
      <c r="AJ118" s="36"/>
      <c r="AK118" s="36"/>
      <c r="AL118" s="36"/>
      <c r="AM118" s="36"/>
      <c r="AN118" s="36"/>
      <c r="AO118" s="36"/>
      <c r="AP118" s="36"/>
      <c r="AQ118" s="36"/>
      <c r="AR118" s="34" t="s">
        <v>68</v>
      </c>
      <c r="AS118" s="36"/>
      <c r="AT118" s="36"/>
      <c r="AU118" s="36"/>
      <c r="AV118" s="35" t="s">
        <v>18498</v>
      </c>
      <c r="AW118" s="35" t="s">
        <v>18498</v>
      </c>
      <c r="AX118" s="36"/>
      <c r="AY118" s="36"/>
      <c r="AZ118" s="36"/>
      <c r="BA118" s="36"/>
      <c r="BB118" s="36"/>
      <c r="BC118" s="36"/>
      <c r="BD118" s="36"/>
      <c r="BE118" s="36"/>
      <c r="BF118" s="37"/>
    </row>
    <row r="119" hidden="1">
      <c r="A119" s="32">
        <v>47702.0</v>
      </c>
      <c r="B119" s="33">
        <v>43622.0</v>
      </c>
      <c r="C119" s="34" t="s">
        <v>18503</v>
      </c>
      <c r="D119" s="36"/>
      <c r="E119" s="36"/>
      <c r="F119" s="36"/>
      <c r="G119" s="34">
        <v>200000.0</v>
      </c>
      <c r="H119" s="36"/>
      <c r="I119" s="34">
        <v>0.0</v>
      </c>
      <c r="J119" s="34">
        <v>0.0</v>
      </c>
      <c r="K119" s="34">
        <v>6.0</v>
      </c>
      <c r="L119" s="34">
        <v>0.0</v>
      </c>
      <c r="M119" s="34">
        <v>0.0</v>
      </c>
      <c r="N119" s="34" t="s">
        <v>61</v>
      </c>
      <c r="O119" s="34">
        <v>0.0</v>
      </c>
      <c r="P119" s="34">
        <v>0.0</v>
      </c>
      <c r="Q119" s="36"/>
      <c r="R119" s="36"/>
      <c r="S119" s="36"/>
      <c r="T119" s="36"/>
      <c r="U119" s="36"/>
      <c r="V119" s="36"/>
      <c r="W119" s="36"/>
      <c r="X119" s="36"/>
      <c r="Y119" s="36"/>
      <c r="Z119" s="36"/>
      <c r="AA119" s="36"/>
      <c r="AB119" s="36"/>
      <c r="AC119" s="36"/>
      <c r="AD119" s="36"/>
      <c r="AE119" s="36"/>
      <c r="AF119" s="36"/>
      <c r="AG119" s="36"/>
      <c r="AH119" s="36"/>
      <c r="AI119" s="36"/>
      <c r="AJ119" s="36"/>
      <c r="AK119" s="36"/>
      <c r="AL119" s="36"/>
      <c r="AM119" s="36"/>
      <c r="AN119" s="36"/>
      <c r="AO119" s="36"/>
      <c r="AP119" s="36"/>
      <c r="AQ119" s="36"/>
      <c r="AR119" s="34" t="s">
        <v>68</v>
      </c>
      <c r="AS119" s="36"/>
      <c r="AT119" s="36"/>
      <c r="AU119" s="36"/>
      <c r="AV119" s="35" t="s">
        <v>18507</v>
      </c>
      <c r="AW119" s="35" t="s">
        <v>18507</v>
      </c>
      <c r="AX119" s="36"/>
      <c r="AY119" s="36"/>
      <c r="AZ119" s="36"/>
      <c r="BA119" s="36"/>
      <c r="BB119" s="36"/>
      <c r="BC119" s="36"/>
      <c r="BD119" s="36"/>
      <c r="BE119" s="36"/>
      <c r="BF119" s="37"/>
    </row>
    <row r="120" hidden="1">
      <c r="A120" s="32">
        <v>46785.0</v>
      </c>
      <c r="B120" s="34" t="s">
        <v>18515</v>
      </c>
      <c r="C120" s="34" t="s">
        <v>18516</v>
      </c>
      <c r="D120" s="36"/>
      <c r="E120" s="36"/>
      <c r="F120" s="36"/>
      <c r="G120" s="34">
        <v>50000.0</v>
      </c>
      <c r="H120" s="36"/>
      <c r="I120" s="34">
        <v>0.0</v>
      </c>
      <c r="J120" s="34">
        <v>0.0</v>
      </c>
      <c r="K120" s="34">
        <v>6.0</v>
      </c>
      <c r="L120" s="34">
        <v>0.0</v>
      </c>
      <c r="M120" s="34">
        <v>0.0</v>
      </c>
      <c r="N120" s="34" t="s">
        <v>61</v>
      </c>
      <c r="O120" s="34">
        <v>0.0</v>
      </c>
      <c r="P120" s="34">
        <v>0.0</v>
      </c>
      <c r="Q120" s="36"/>
      <c r="R120" s="36"/>
      <c r="S120" s="36"/>
      <c r="T120" s="36"/>
      <c r="U120" s="36"/>
      <c r="V120" s="36"/>
      <c r="W120" s="36"/>
      <c r="X120" s="36"/>
      <c r="Y120" s="36"/>
      <c r="Z120" s="36"/>
      <c r="AA120" s="36"/>
      <c r="AB120" s="36"/>
      <c r="AC120" s="36"/>
      <c r="AD120" s="36"/>
      <c r="AE120" s="36"/>
      <c r="AF120" s="36"/>
      <c r="AG120" s="36"/>
      <c r="AH120" s="36"/>
      <c r="AI120" s="36"/>
      <c r="AJ120" s="36"/>
      <c r="AK120" s="36"/>
      <c r="AL120" s="36"/>
      <c r="AM120" s="36"/>
      <c r="AN120" s="36"/>
      <c r="AO120" s="36"/>
      <c r="AP120" s="36"/>
      <c r="AQ120" s="36"/>
      <c r="AR120" s="34" t="s">
        <v>68</v>
      </c>
      <c r="AS120" s="36"/>
      <c r="AT120" s="36"/>
      <c r="AU120" s="36"/>
      <c r="AV120" s="35" t="s">
        <v>18518</v>
      </c>
      <c r="AW120" s="35" t="s">
        <v>18518</v>
      </c>
      <c r="AX120" s="36"/>
      <c r="AY120" s="36"/>
      <c r="AZ120" s="36"/>
      <c r="BA120" s="36"/>
      <c r="BB120" s="36"/>
      <c r="BC120" s="36"/>
      <c r="BD120" s="36"/>
      <c r="BE120" s="36"/>
      <c r="BF120" s="37"/>
    </row>
    <row r="121">
      <c r="A121" s="32">
        <v>47993.0</v>
      </c>
      <c r="B121" s="34" t="s">
        <v>7138</v>
      </c>
      <c r="C121" s="34" t="s">
        <v>18521</v>
      </c>
      <c r="D121" s="34" t="s">
        <v>18522</v>
      </c>
      <c r="E121" s="34">
        <v>9.3702442E7</v>
      </c>
      <c r="F121" s="35" t="s">
        <v>18523</v>
      </c>
      <c r="G121" s="34">
        <v>5600.0</v>
      </c>
      <c r="H121" s="34">
        <v>6464.0</v>
      </c>
      <c r="I121" s="34">
        <v>115.0</v>
      </c>
      <c r="J121" s="34">
        <v>200.384</v>
      </c>
      <c r="K121" s="34">
        <v>3.1</v>
      </c>
      <c r="L121" s="34">
        <v>456.35</v>
      </c>
      <c r="M121" s="34">
        <v>204.24</v>
      </c>
      <c r="N121" s="34" t="s">
        <v>61</v>
      </c>
      <c r="O121" s="34">
        <v>1.0</v>
      </c>
      <c r="P121" s="34">
        <v>0.0</v>
      </c>
      <c r="Q121" s="33">
        <v>43472.0</v>
      </c>
      <c r="R121" s="34" t="s">
        <v>16489</v>
      </c>
      <c r="S121" s="34" t="s">
        <v>18529</v>
      </c>
      <c r="T121" s="35" t="s">
        <v>18530</v>
      </c>
      <c r="U121" s="34" t="s">
        <v>18533</v>
      </c>
      <c r="V121" s="36"/>
      <c r="W121" s="34" t="s">
        <v>17204</v>
      </c>
      <c r="X121" s="36"/>
      <c r="Y121" s="36"/>
      <c r="Z121" s="36"/>
      <c r="AA121" s="36"/>
      <c r="AB121" s="36"/>
      <c r="AC121" s="34" t="s">
        <v>18535</v>
      </c>
      <c r="AD121" s="34" t="s">
        <v>18536</v>
      </c>
      <c r="AE121" s="34" t="s">
        <v>18540</v>
      </c>
      <c r="AF121" s="34" t="s">
        <v>18544</v>
      </c>
      <c r="AG121" s="36"/>
      <c r="AH121" s="36"/>
      <c r="AI121" s="36"/>
      <c r="AJ121" s="36"/>
      <c r="AK121" s="36"/>
      <c r="AL121" s="34" t="s">
        <v>18545</v>
      </c>
      <c r="AM121" s="36"/>
      <c r="AN121" s="36"/>
      <c r="AO121" s="36"/>
      <c r="AP121" s="36"/>
      <c r="AQ121" s="36"/>
      <c r="AR121" s="34" t="s">
        <v>86</v>
      </c>
      <c r="AS121" s="36"/>
      <c r="AT121" s="34" t="s">
        <v>18546</v>
      </c>
      <c r="AU121" s="36"/>
      <c r="AV121" s="35" t="s">
        <v>18530</v>
      </c>
      <c r="AW121" s="35" t="s">
        <v>18530</v>
      </c>
      <c r="AX121" s="35" t="s">
        <v>18555</v>
      </c>
      <c r="AY121" s="36"/>
      <c r="AZ121" s="36"/>
      <c r="BA121" s="35" t="s">
        <v>18560</v>
      </c>
      <c r="BB121" s="35" t="s">
        <v>18562</v>
      </c>
      <c r="BC121" s="36"/>
      <c r="BD121" s="36"/>
      <c r="BE121" s="36"/>
      <c r="BF121" s="37"/>
    </row>
    <row r="122" hidden="1">
      <c r="A122" s="32">
        <v>48122.0</v>
      </c>
      <c r="B122" s="34" t="s">
        <v>17671</v>
      </c>
      <c r="C122" s="34" t="s">
        <v>18564</v>
      </c>
      <c r="D122" s="36"/>
      <c r="E122" s="36"/>
      <c r="F122" s="36"/>
      <c r="G122" s="34">
        <v>10000.0</v>
      </c>
      <c r="H122" s="36"/>
      <c r="I122" s="34">
        <v>0.0</v>
      </c>
      <c r="J122" s="34">
        <v>0.0</v>
      </c>
      <c r="K122" s="34">
        <v>6.0</v>
      </c>
      <c r="L122" s="34">
        <v>0.0</v>
      </c>
      <c r="M122" s="34">
        <v>0.0</v>
      </c>
      <c r="N122" s="34" t="s">
        <v>61</v>
      </c>
      <c r="O122" s="34">
        <v>0.0</v>
      </c>
      <c r="P122" s="34">
        <v>0.0</v>
      </c>
      <c r="Q122" s="36"/>
      <c r="R122" s="36"/>
      <c r="S122" s="36"/>
      <c r="T122" s="36"/>
      <c r="U122" s="36"/>
      <c r="V122" s="36"/>
      <c r="W122" s="36"/>
      <c r="X122" s="34" t="s">
        <v>5307</v>
      </c>
      <c r="Y122" s="34" t="s">
        <v>696</v>
      </c>
      <c r="Z122" s="34">
        <v>94704.0</v>
      </c>
      <c r="AA122" s="36"/>
      <c r="AB122" s="36"/>
      <c r="AC122" s="36"/>
      <c r="AD122" s="36"/>
      <c r="AE122" s="36"/>
      <c r="AF122" s="36"/>
      <c r="AG122" s="36"/>
      <c r="AH122" s="36"/>
      <c r="AI122" s="36"/>
      <c r="AJ122" s="36"/>
      <c r="AK122" s="36"/>
      <c r="AL122" s="36"/>
      <c r="AM122" s="36"/>
      <c r="AN122" s="36"/>
      <c r="AO122" s="36"/>
      <c r="AP122" s="36"/>
      <c r="AQ122" s="36"/>
      <c r="AR122" s="34" t="s">
        <v>68</v>
      </c>
      <c r="AS122" s="36"/>
      <c r="AT122" s="36"/>
      <c r="AU122" s="36"/>
      <c r="AV122" s="35" t="s">
        <v>9373</v>
      </c>
      <c r="AW122" s="35" t="s">
        <v>9373</v>
      </c>
      <c r="AX122" s="35" t="s">
        <v>9383</v>
      </c>
      <c r="AY122" s="36"/>
      <c r="AZ122" s="36"/>
      <c r="BA122" s="35" t="s">
        <v>9393</v>
      </c>
      <c r="BB122" s="35" t="s">
        <v>9399</v>
      </c>
      <c r="BC122" s="36"/>
      <c r="BD122" s="36"/>
      <c r="BE122" s="36"/>
      <c r="BF122" s="37"/>
    </row>
    <row r="123" hidden="1">
      <c r="A123" s="32">
        <v>47602.0</v>
      </c>
      <c r="B123" s="33">
        <v>43471.0</v>
      </c>
      <c r="C123" s="34" t="s">
        <v>18584</v>
      </c>
      <c r="D123" s="34" t="s">
        <v>18585</v>
      </c>
      <c r="E123" s="34" t="s">
        <v>18586</v>
      </c>
      <c r="F123" s="35" t="s">
        <v>18588</v>
      </c>
      <c r="G123" s="34">
        <v>50000.0</v>
      </c>
      <c r="H123" s="36"/>
      <c r="I123" s="34">
        <v>0.0</v>
      </c>
      <c r="J123" s="34">
        <v>0.0</v>
      </c>
      <c r="K123" s="34">
        <v>6.0</v>
      </c>
      <c r="L123" s="34">
        <v>0.0</v>
      </c>
      <c r="M123" s="34">
        <v>0.0</v>
      </c>
      <c r="N123" s="34" t="s">
        <v>61</v>
      </c>
      <c r="O123" s="34">
        <v>0.0</v>
      </c>
      <c r="P123" s="34">
        <v>0.0</v>
      </c>
      <c r="Q123" s="36"/>
      <c r="R123" s="36"/>
      <c r="S123" s="34" t="s">
        <v>18592</v>
      </c>
      <c r="T123" s="35" t="s">
        <v>18593</v>
      </c>
      <c r="U123" s="34" t="s">
        <v>18594</v>
      </c>
      <c r="V123" s="36"/>
      <c r="W123" s="36"/>
      <c r="X123" s="36"/>
      <c r="Y123" s="36"/>
      <c r="Z123" s="36"/>
      <c r="AA123" s="36"/>
      <c r="AB123" s="36"/>
      <c r="AC123" s="36"/>
      <c r="AD123" s="36"/>
      <c r="AE123" s="36"/>
      <c r="AF123" s="36"/>
      <c r="AG123" s="36"/>
      <c r="AH123" s="36"/>
      <c r="AI123" s="36"/>
      <c r="AJ123" s="36"/>
      <c r="AK123" s="36"/>
      <c r="AL123" s="36"/>
      <c r="AM123" s="36"/>
      <c r="AN123" s="36"/>
      <c r="AO123" s="36"/>
      <c r="AP123" s="36"/>
      <c r="AQ123" s="36"/>
      <c r="AR123" s="34" t="s">
        <v>68</v>
      </c>
      <c r="AS123" s="36"/>
      <c r="AT123" s="36"/>
      <c r="AU123" s="36"/>
      <c r="AV123" s="35" t="s">
        <v>18595</v>
      </c>
      <c r="AW123" s="35" t="s">
        <v>18595</v>
      </c>
      <c r="AX123" s="36"/>
      <c r="AY123" s="36"/>
      <c r="AZ123" s="36"/>
      <c r="BA123" s="36"/>
      <c r="BB123" s="36"/>
      <c r="BC123" s="36"/>
      <c r="BD123" s="36"/>
      <c r="BE123" s="36"/>
      <c r="BF123" s="37"/>
    </row>
    <row r="124" hidden="1">
      <c r="A124" s="32">
        <v>45235.0</v>
      </c>
      <c r="B124" s="34" t="s">
        <v>16653</v>
      </c>
      <c r="C124" s="34" t="s">
        <v>18602</v>
      </c>
      <c r="D124" s="36"/>
      <c r="E124" s="36"/>
      <c r="F124" s="36"/>
      <c r="G124" s="34">
        <v>25000.0</v>
      </c>
      <c r="H124" s="36"/>
      <c r="I124" s="34">
        <v>0.0</v>
      </c>
      <c r="J124" s="34">
        <v>0.0</v>
      </c>
      <c r="K124" s="34">
        <v>6.0</v>
      </c>
      <c r="L124" s="34">
        <v>0.0</v>
      </c>
      <c r="M124" s="34">
        <v>0.0</v>
      </c>
      <c r="N124" s="34" t="s">
        <v>61</v>
      </c>
      <c r="O124" s="34">
        <v>0.0</v>
      </c>
      <c r="P124" s="34">
        <v>0.0</v>
      </c>
      <c r="Q124" s="36"/>
      <c r="R124" s="36"/>
      <c r="S124" s="36"/>
      <c r="T124" s="36"/>
      <c r="U124" s="36"/>
      <c r="V124" s="36"/>
      <c r="W124" s="36"/>
      <c r="X124" s="36"/>
      <c r="Y124" s="36"/>
      <c r="Z124" s="36"/>
      <c r="AA124" s="36"/>
      <c r="AB124" s="36"/>
      <c r="AC124" s="36"/>
      <c r="AD124" s="36"/>
      <c r="AE124" s="36"/>
      <c r="AF124" s="36"/>
      <c r="AG124" s="36"/>
      <c r="AH124" s="36"/>
      <c r="AI124" s="36"/>
      <c r="AJ124" s="36"/>
      <c r="AK124" s="36"/>
      <c r="AL124" s="36"/>
      <c r="AM124" s="36"/>
      <c r="AN124" s="36"/>
      <c r="AO124" s="36"/>
      <c r="AP124" s="36"/>
      <c r="AQ124" s="36"/>
      <c r="AR124" s="34" t="s">
        <v>68</v>
      </c>
      <c r="AS124" s="36"/>
      <c r="AT124" s="36"/>
      <c r="AU124" s="36"/>
      <c r="AV124" s="35" t="s">
        <v>18604</v>
      </c>
      <c r="AW124" s="35" t="s">
        <v>18604</v>
      </c>
      <c r="AX124" s="36"/>
      <c r="AY124" s="36"/>
      <c r="AZ124" s="36"/>
      <c r="BA124" s="36"/>
      <c r="BB124" s="36"/>
      <c r="BC124" s="36"/>
      <c r="BD124" s="36"/>
      <c r="BE124" s="36"/>
      <c r="BF124" s="37"/>
    </row>
    <row r="125" hidden="1">
      <c r="A125" s="32">
        <v>47447.0</v>
      </c>
      <c r="B125" s="34" t="s">
        <v>16899</v>
      </c>
      <c r="C125" s="34" t="s">
        <v>18615</v>
      </c>
      <c r="D125" s="36"/>
      <c r="E125" s="36"/>
      <c r="F125" s="36"/>
      <c r="G125" s="34">
        <v>10000.0</v>
      </c>
      <c r="H125" s="36"/>
      <c r="I125" s="34">
        <v>0.0</v>
      </c>
      <c r="J125" s="34">
        <v>0.0</v>
      </c>
      <c r="K125" s="34">
        <v>6.0</v>
      </c>
      <c r="L125" s="34">
        <v>0.0</v>
      </c>
      <c r="M125" s="34">
        <v>0.0</v>
      </c>
      <c r="N125" s="34" t="s">
        <v>61</v>
      </c>
      <c r="O125" s="34">
        <v>0.0</v>
      </c>
      <c r="P125" s="34">
        <v>0.0</v>
      </c>
      <c r="Q125" s="36"/>
      <c r="R125" s="36"/>
      <c r="S125" s="36"/>
      <c r="T125" s="36"/>
      <c r="U125" s="36"/>
      <c r="V125" s="36"/>
      <c r="W125" s="36"/>
      <c r="X125" s="36"/>
      <c r="Y125" s="36"/>
      <c r="Z125" s="36"/>
      <c r="AA125" s="36"/>
      <c r="AB125" s="36"/>
      <c r="AC125" s="36"/>
      <c r="AD125" s="36"/>
      <c r="AE125" s="36"/>
      <c r="AF125" s="36"/>
      <c r="AG125" s="36"/>
      <c r="AH125" s="36"/>
      <c r="AI125" s="36"/>
      <c r="AJ125" s="36"/>
      <c r="AK125" s="36"/>
      <c r="AL125" s="36"/>
      <c r="AM125" s="36"/>
      <c r="AN125" s="36"/>
      <c r="AO125" s="36"/>
      <c r="AP125" s="36"/>
      <c r="AQ125" s="36"/>
      <c r="AR125" s="34" t="s">
        <v>68</v>
      </c>
      <c r="AS125" s="36"/>
      <c r="AT125" s="36"/>
      <c r="AU125" s="36"/>
      <c r="AV125" s="35" t="s">
        <v>18616</v>
      </c>
      <c r="AW125" s="35" t="s">
        <v>18616</v>
      </c>
      <c r="AX125" s="36"/>
      <c r="AY125" s="36"/>
      <c r="AZ125" s="36"/>
      <c r="BA125" s="36"/>
      <c r="BB125" s="36"/>
      <c r="BC125" s="36"/>
      <c r="BD125" s="36"/>
      <c r="BE125" s="36"/>
      <c r="BF125" s="37"/>
    </row>
    <row r="126" hidden="1">
      <c r="A126" s="32">
        <v>47218.0</v>
      </c>
      <c r="B126" s="33">
        <v>43621.0</v>
      </c>
      <c r="C126" s="34" t="s">
        <v>18622</v>
      </c>
      <c r="D126" s="36"/>
      <c r="E126" s="36"/>
      <c r="F126" s="36"/>
      <c r="G126" s="34">
        <v>1000000.0</v>
      </c>
      <c r="H126" s="36"/>
      <c r="I126" s="34">
        <v>0.0</v>
      </c>
      <c r="J126" s="34">
        <v>0.0</v>
      </c>
      <c r="K126" s="34">
        <v>6.0</v>
      </c>
      <c r="L126" s="34">
        <v>0.0</v>
      </c>
      <c r="M126" s="34">
        <v>0.0</v>
      </c>
      <c r="N126" s="34" t="s">
        <v>61</v>
      </c>
      <c r="O126" s="34">
        <v>0.0</v>
      </c>
      <c r="P126" s="34">
        <v>0.0</v>
      </c>
      <c r="Q126" s="36"/>
      <c r="R126" s="36"/>
      <c r="S126" s="36"/>
      <c r="T126" s="36"/>
      <c r="U126" s="36"/>
      <c r="V126" s="36"/>
      <c r="W126" s="36"/>
      <c r="X126" s="36"/>
      <c r="Y126" s="36"/>
      <c r="Z126" s="36"/>
      <c r="AA126" s="36"/>
      <c r="AB126" s="36"/>
      <c r="AC126" s="36"/>
      <c r="AD126" s="36"/>
      <c r="AE126" s="36"/>
      <c r="AF126" s="36"/>
      <c r="AG126" s="36"/>
      <c r="AH126" s="36"/>
      <c r="AI126" s="36"/>
      <c r="AJ126" s="36"/>
      <c r="AK126" s="36"/>
      <c r="AL126" s="36"/>
      <c r="AM126" s="36"/>
      <c r="AN126" s="36"/>
      <c r="AO126" s="36"/>
      <c r="AP126" s="36"/>
      <c r="AQ126" s="36"/>
      <c r="AR126" s="34" t="s">
        <v>68</v>
      </c>
      <c r="AS126" s="36"/>
      <c r="AT126" s="36"/>
      <c r="AU126" s="36"/>
      <c r="AV126" s="35" t="s">
        <v>18625</v>
      </c>
      <c r="AW126" s="35" t="s">
        <v>18625</v>
      </c>
      <c r="AX126" s="36"/>
      <c r="AY126" s="36"/>
      <c r="AZ126" s="36"/>
      <c r="BA126" s="36"/>
      <c r="BB126" s="36"/>
      <c r="BC126" s="36"/>
      <c r="BD126" s="36"/>
      <c r="BE126" s="36"/>
      <c r="BF126" s="37"/>
    </row>
    <row r="127" hidden="1">
      <c r="A127" s="32">
        <v>47804.0</v>
      </c>
      <c r="B127" s="34" t="s">
        <v>17704</v>
      </c>
      <c r="C127" s="34" t="s">
        <v>18633</v>
      </c>
      <c r="D127" s="36"/>
      <c r="E127" s="36"/>
      <c r="F127" s="36"/>
      <c r="G127" s="34">
        <v>300000.0</v>
      </c>
      <c r="H127" s="36"/>
      <c r="I127" s="34">
        <v>0.0</v>
      </c>
      <c r="J127" s="34">
        <v>0.0</v>
      </c>
      <c r="K127" s="34">
        <v>6.0</v>
      </c>
      <c r="L127" s="34">
        <v>0.0</v>
      </c>
      <c r="M127" s="34">
        <v>0.0</v>
      </c>
      <c r="N127" s="34" t="s">
        <v>61</v>
      </c>
      <c r="O127" s="34">
        <v>0.0</v>
      </c>
      <c r="P127" s="34">
        <v>0.0</v>
      </c>
      <c r="Q127" s="36"/>
      <c r="R127" s="36"/>
      <c r="S127" s="36"/>
      <c r="T127" s="36"/>
      <c r="U127" s="36"/>
      <c r="V127" s="36"/>
      <c r="W127" s="36"/>
      <c r="X127" s="36"/>
      <c r="Y127" s="36"/>
      <c r="Z127" s="36"/>
      <c r="AA127" s="36"/>
      <c r="AB127" s="36"/>
      <c r="AC127" s="36"/>
      <c r="AD127" s="36"/>
      <c r="AE127" s="36"/>
      <c r="AF127" s="36"/>
      <c r="AG127" s="36"/>
      <c r="AH127" s="36"/>
      <c r="AI127" s="36"/>
      <c r="AJ127" s="36"/>
      <c r="AK127" s="36"/>
      <c r="AL127" s="36"/>
      <c r="AM127" s="36"/>
      <c r="AN127" s="36"/>
      <c r="AO127" s="36"/>
      <c r="AP127" s="36"/>
      <c r="AQ127" s="36"/>
      <c r="AR127" s="34" t="s">
        <v>68</v>
      </c>
      <c r="AS127" s="36"/>
      <c r="AT127" s="36"/>
      <c r="AU127" s="36"/>
      <c r="AV127" s="35" t="s">
        <v>18634</v>
      </c>
      <c r="AW127" s="35" t="s">
        <v>18634</v>
      </c>
      <c r="AX127" s="36"/>
      <c r="AY127" s="36"/>
      <c r="AZ127" s="36"/>
      <c r="BA127" s="36"/>
      <c r="BB127" s="36"/>
      <c r="BC127" s="36"/>
      <c r="BD127" s="36"/>
      <c r="BE127" s="36"/>
      <c r="BF127" s="37"/>
    </row>
    <row r="128" hidden="1">
      <c r="A128" s="32">
        <v>45138.0</v>
      </c>
      <c r="B128" s="34" t="s">
        <v>16702</v>
      </c>
      <c r="C128" s="34" t="s">
        <v>18637</v>
      </c>
      <c r="D128" s="36"/>
      <c r="E128" s="36"/>
      <c r="F128" s="36"/>
      <c r="G128" s="34">
        <v>1005.0</v>
      </c>
      <c r="H128" s="36"/>
      <c r="I128" s="34">
        <v>0.0</v>
      </c>
      <c r="J128" s="34">
        <v>0.0</v>
      </c>
      <c r="K128" s="34">
        <v>6.0</v>
      </c>
      <c r="L128" s="34">
        <v>0.0</v>
      </c>
      <c r="M128" s="34">
        <v>0.0</v>
      </c>
      <c r="N128" s="34" t="s">
        <v>61</v>
      </c>
      <c r="O128" s="34">
        <v>0.0</v>
      </c>
      <c r="P128" s="34">
        <v>0.0</v>
      </c>
      <c r="Q128" s="36"/>
      <c r="R128" s="36"/>
      <c r="S128" s="36"/>
      <c r="T128" s="36"/>
      <c r="U128" s="36"/>
      <c r="V128" s="36"/>
      <c r="W128" s="36"/>
      <c r="X128" s="36"/>
      <c r="Y128" s="36"/>
      <c r="Z128" s="36"/>
      <c r="AA128" s="36"/>
      <c r="AB128" s="36"/>
      <c r="AC128" s="36"/>
      <c r="AD128" s="36"/>
      <c r="AE128" s="36"/>
      <c r="AF128" s="36"/>
      <c r="AG128" s="36"/>
      <c r="AH128" s="36"/>
      <c r="AI128" s="36"/>
      <c r="AJ128" s="36"/>
      <c r="AK128" s="36"/>
      <c r="AL128" s="36"/>
      <c r="AM128" s="36"/>
      <c r="AN128" s="36"/>
      <c r="AO128" s="36"/>
      <c r="AP128" s="36"/>
      <c r="AQ128" s="36"/>
      <c r="AR128" s="34" t="s">
        <v>68</v>
      </c>
      <c r="AS128" s="36"/>
      <c r="AT128" s="36"/>
      <c r="AU128" s="36"/>
      <c r="AV128" s="35" t="s">
        <v>18638</v>
      </c>
      <c r="AW128" s="35" t="s">
        <v>18638</v>
      </c>
      <c r="AX128" s="36"/>
      <c r="AY128" s="36"/>
      <c r="AZ128" s="36"/>
      <c r="BA128" s="36"/>
      <c r="BB128" s="36"/>
      <c r="BC128" s="36"/>
      <c r="BD128" s="36"/>
      <c r="BE128" s="36"/>
      <c r="BF128" s="37"/>
    </row>
    <row r="129" hidden="1">
      <c r="A129" s="32">
        <v>45347.0</v>
      </c>
      <c r="B129" s="34" t="s">
        <v>16513</v>
      </c>
      <c r="C129" s="34" t="s">
        <v>18640</v>
      </c>
      <c r="D129" s="34" t="s">
        <v>18641</v>
      </c>
      <c r="E129" s="34" t="s">
        <v>18642</v>
      </c>
      <c r="F129" s="35" t="s">
        <v>18643</v>
      </c>
      <c r="G129" s="34">
        <v>30000.0</v>
      </c>
      <c r="H129" s="36"/>
      <c r="I129" s="34">
        <v>0.0</v>
      </c>
      <c r="J129" s="34">
        <v>0.0</v>
      </c>
      <c r="K129" s="34">
        <v>6.0</v>
      </c>
      <c r="L129" s="34">
        <v>0.0</v>
      </c>
      <c r="M129" s="34">
        <v>0.0</v>
      </c>
      <c r="N129" s="34" t="s">
        <v>61</v>
      </c>
      <c r="O129" s="34">
        <v>0.0</v>
      </c>
      <c r="P129" s="34">
        <v>0.0</v>
      </c>
      <c r="Q129" s="34" t="s">
        <v>16513</v>
      </c>
      <c r="R129" s="34" t="s">
        <v>18649</v>
      </c>
      <c r="S129" s="34" t="s">
        <v>18650</v>
      </c>
      <c r="T129" s="35" t="s">
        <v>18651</v>
      </c>
      <c r="U129" s="34" t="s">
        <v>18653</v>
      </c>
      <c r="V129" s="36"/>
      <c r="W129" s="34" t="s">
        <v>18654</v>
      </c>
      <c r="X129" s="36"/>
      <c r="Y129" s="36"/>
      <c r="Z129" s="36"/>
      <c r="AA129" s="36"/>
      <c r="AB129" s="36"/>
      <c r="AC129" s="34" t="s">
        <v>18655</v>
      </c>
      <c r="AD129" s="34" t="s">
        <v>18656</v>
      </c>
      <c r="AE129" s="35" t="s">
        <v>18658</v>
      </c>
      <c r="AF129" s="34" t="s">
        <v>18660</v>
      </c>
      <c r="AG129" s="36"/>
      <c r="AH129" s="36"/>
      <c r="AI129" s="36"/>
      <c r="AJ129" s="36"/>
      <c r="AK129" s="36"/>
      <c r="AL129" s="36"/>
      <c r="AM129" s="36"/>
      <c r="AN129" s="36"/>
      <c r="AO129" s="36"/>
      <c r="AP129" s="36"/>
      <c r="AQ129" s="36"/>
      <c r="AR129" s="34" t="s">
        <v>68</v>
      </c>
      <c r="AS129" s="36"/>
      <c r="AT129" s="36"/>
      <c r="AU129" s="36"/>
      <c r="AV129" s="35" t="s">
        <v>18651</v>
      </c>
      <c r="AW129" s="35" t="s">
        <v>18651</v>
      </c>
      <c r="AX129" s="36"/>
      <c r="AY129" s="36"/>
      <c r="AZ129" s="36"/>
      <c r="BA129" s="36"/>
      <c r="BB129" s="36"/>
      <c r="BC129" s="36"/>
      <c r="BD129" s="36"/>
      <c r="BE129" s="36"/>
      <c r="BF129" s="37"/>
    </row>
    <row r="130">
      <c r="A130" s="32">
        <v>47898.0</v>
      </c>
      <c r="B130" s="34" t="s">
        <v>7138</v>
      </c>
      <c r="C130" s="34" t="s">
        <v>18668</v>
      </c>
      <c r="D130" s="34" t="s">
        <v>18670</v>
      </c>
      <c r="E130" s="34" t="s">
        <v>18671</v>
      </c>
      <c r="F130" s="35" t="s">
        <v>18672</v>
      </c>
      <c r="G130" s="34">
        <v>1500.0</v>
      </c>
      <c r="H130" s="34">
        <v>260.9</v>
      </c>
      <c r="I130" s="34">
        <v>17.0</v>
      </c>
      <c r="J130" s="34">
        <v>15.654</v>
      </c>
      <c r="K130" s="34">
        <v>6.0</v>
      </c>
      <c r="L130" s="34">
        <v>94.98</v>
      </c>
      <c r="M130" s="34">
        <v>17.98</v>
      </c>
      <c r="N130" s="34" t="s">
        <v>61</v>
      </c>
      <c r="O130" s="34">
        <v>1.0</v>
      </c>
      <c r="P130" s="34">
        <v>0.0</v>
      </c>
      <c r="Q130" s="33">
        <v>43472.0</v>
      </c>
      <c r="R130" s="34" t="s">
        <v>16489</v>
      </c>
      <c r="S130" s="34" t="s">
        <v>5722</v>
      </c>
      <c r="T130" s="35" t="s">
        <v>18678</v>
      </c>
      <c r="U130" s="34" t="s">
        <v>18681</v>
      </c>
      <c r="V130" s="36"/>
      <c r="W130" s="34" t="s">
        <v>18682</v>
      </c>
      <c r="X130" s="36"/>
      <c r="Y130" s="36"/>
      <c r="Z130" s="36"/>
      <c r="AA130" s="36"/>
      <c r="AB130" s="36"/>
      <c r="AC130" s="34" t="s">
        <v>18683</v>
      </c>
      <c r="AD130" s="34" t="s">
        <v>18684</v>
      </c>
      <c r="AE130" s="34" t="s">
        <v>18686</v>
      </c>
      <c r="AF130" s="34" t="s">
        <v>18692</v>
      </c>
      <c r="AG130" s="36"/>
      <c r="AH130" s="36"/>
      <c r="AI130" s="36"/>
      <c r="AJ130" s="36"/>
      <c r="AK130" s="36"/>
      <c r="AL130" s="34" t="s">
        <v>18693</v>
      </c>
      <c r="AM130" s="36"/>
      <c r="AN130" s="36"/>
      <c r="AO130" s="36"/>
      <c r="AP130" s="36"/>
      <c r="AQ130" s="36"/>
      <c r="AR130" s="34" t="s">
        <v>86</v>
      </c>
      <c r="AS130" s="36"/>
      <c r="AT130" s="34" t="s">
        <v>18696</v>
      </c>
      <c r="AU130" s="36"/>
      <c r="AV130" s="35" t="s">
        <v>18678</v>
      </c>
      <c r="AW130" s="35" t="s">
        <v>18678</v>
      </c>
      <c r="AX130" s="35" t="s">
        <v>18700</v>
      </c>
      <c r="AY130" s="36"/>
      <c r="AZ130" s="36"/>
      <c r="BA130" s="35" t="s">
        <v>18701</v>
      </c>
      <c r="BB130" s="35" t="s">
        <v>18702</v>
      </c>
      <c r="BC130" s="36"/>
      <c r="BD130" s="34" t="s">
        <v>18704</v>
      </c>
      <c r="BE130" s="34" t="s">
        <v>145</v>
      </c>
      <c r="BF130" s="37"/>
    </row>
    <row r="131" hidden="1">
      <c r="A131" s="32">
        <v>49767.0</v>
      </c>
      <c r="B131" s="34" t="s">
        <v>18705</v>
      </c>
      <c r="C131" s="34" t="s">
        <v>18706</v>
      </c>
      <c r="D131" s="36"/>
      <c r="E131" s="36"/>
      <c r="F131" s="36"/>
      <c r="G131" s="34">
        <v>50000.0</v>
      </c>
      <c r="H131" s="36"/>
      <c r="I131" s="34">
        <v>0.0</v>
      </c>
      <c r="J131" s="34">
        <v>0.0</v>
      </c>
      <c r="K131" s="34">
        <v>6.0</v>
      </c>
      <c r="L131" s="34">
        <v>0.0</v>
      </c>
      <c r="M131" s="34">
        <v>0.0</v>
      </c>
      <c r="N131" s="34" t="s">
        <v>61</v>
      </c>
      <c r="O131" s="34">
        <v>0.0</v>
      </c>
      <c r="P131" s="34">
        <v>0.0</v>
      </c>
      <c r="Q131" s="36"/>
      <c r="R131" s="36"/>
      <c r="S131" s="36"/>
      <c r="T131" s="36"/>
      <c r="U131" s="36"/>
      <c r="V131" s="36"/>
      <c r="W131" s="36"/>
      <c r="X131" s="36"/>
      <c r="Y131" s="36"/>
      <c r="Z131" s="36"/>
      <c r="AA131" s="36"/>
      <c r="AB131" s="36"/>
      <c r="AC131" s="36"/>
      <c r="AD131" s="36"/>
      <c r="AE131" s="36"/>
      <c r="AF131" s="36"/>
      <c r="AG131" s="36"/>
      <c r="AH131" s="36"/>
      <c r="AI131" s="36"/>
      <c r="AJ131" s="36"/>
      <c r="AK131" s="36"/>
      <c r="AL131" s="36"/>
      <c r="AM131" s="36"/>
      <c r="AN131" s="36"/>
      <c r="AO131" s="36"/>
      <c r="AP131" s="36"/>
      <c r="AQ131" s="36"/>
      <c r="AR131" s="34" t="s">
        <v>68</v>
      </c>
      <c r="AS131" s="36"/>
      <c r="AT131" s="36"/>
      <c r="AU131" s="36"/>
      <c r="AV131" s="35" t="s">
        <v>18711</v>
      </c>
      <c r="AW131" s="35" t="s">
        <v>18711</v>
      </c>
      <c r="AX131" s="36"/>
      <c r="AY131" s="36"/>
      <c r="AZ131" s="36"/>
      <c r="BA131" s="36"/>
      <c r="BB131" s="36"/>
      <c r="BC131" s="36"/>
      <c r="BD131" s="36"/>
      <c r="BE131" s="36"/>
      <c r="BF131" s="37"/>
    </row>
    <row r="132" hidden="1">
      <c r="A132" s="32">
        <v>44811.0</v>
      </c>
      <c r="B132" s="33">
        <v>43679.0</v>
      </c>
      <c r="C132" s="34" t="s">
        <v>18717</v>
      </c>
      <c r="D132" s="36"/>
      <c r="E132" s="36"/>
      <c r="F132" s="36"/>
      <c r="G132" s="34">
        <v>2500.0</v>
      </c>
      <c r="H132" s="36"/>
      <c r="I132" s="34">
        <v>0.0</v>
      </c>
      <c r="J132" s="34">
        <v>0.0</v>
      </c>
      <c r="K132" s="34">
        <v>6.0</v>
      </c>
      <c r="L132" s="34">
        <v>0.0</v>
      </c>
      <c r="M132" s="34">
        <v>0.0</v>
      </c>
      <c r="N132" s="34" t="s">
        <v>61</v>
      </c>
      <c r="O132" s="34">
        <v>0.0</v>
      </c>
      <c r="P132" s="34">
        <v>0.0</v>
      </c>
      <c r="Q132" s="36"/>
      <c r="R132" s="36"/>
      <c r="S132" s="36"/>
      <c r="T132" s="36"/>
      <c r="U132" s="36"/>
      <c r="V132" s="36"/>
      <c r="W132" s="36"/>
      <c r="X132" s="36"/>
      <c r="Y132" s="36"/>
      <c r="Z132" s="36"/>
      <c r="AA132" s="36"/>
      <c r="AB132" s="36"/>
      <c r="AC132" s="36"/>
      <c r="AD132" s="36"/>
      <c r="AE132" s="36"/>
      <c r="AF132" s="36"/>
      <c r="AG132" s="36"/>
      <c r="AH132" s="36"/>
      <c r="AI132" s="36"/>
      <c r="AJ132" s="36"/>
      <c r="AK132" s="36"/>
      <c r="AL132" s="36"/>
      <c r="AM132" s="36"/>
      <c r="AN132" s="36"/>
      <c r="AO132" s="36"/>
      <c r="AP132" s="36"/>
      <c r="AQ132" s="36"/>
      <c r="AR132" s="34" t="s">
        <v>68</v>
      </c>
      <c r="AS132" s="36"/>
      <c r="AT132" s="36"/>
      <c r="AU132" s="36"/>
      <c r="AV132" s="35" t="s">
        <v>18718</v>
      </c>
      <c r="AW132" s="35" t="s">
        <v>18718</v>
      </c>
      <c r="AX132" s="36"/>
      <c r="AY132" s="36"/>
      <c r="AZ132" s="36"/>
      <c r="BA132" s="36"/>
      <c r="BB132" s="36"/>
      <c r="BC132" s="36"/>
      <c r="BD132" s="36"/>
      <c r="BE132" s="36"/>
      <c r="BF132" s="37"/>
    </row>
    <row r="133">
      <c r="A133" s="32">
        <v>47984.0</v>
      </c>
      <c r="B133" s="34" t="s">
        <v>7138</v>
      </c>
      <c r="C133" s="34" t="s">
        <v>18726</v>
      </c>
      <c r="D133" s="34" t="s">
        <v>18728</v>
      </c>
      <c r="E133" s="34" t="s">
        <v>18729</v>
      </c>
      <c r="F133" s="35" t="s">
        <v>18730</v>
      </c>
      <c r="G133" s="34">
        <v>6000.0</v>
      </c>
      <c r="H133" s="34">
        <v>3845.35</v>
      </c>
      <c r="I133" s="34">
        <v>64.0</v>
      </c>
      <c r="J133" s="34">
        <v>230.721</v>
      </c>
      <c r="K133" s="34">
        <v>6.0</v>
      </c>
      <c r="L133" s="34">
        <v>279.74</v>
      </c>
      <c r="M133" s="34">
        <v>144.53</v>
      </c>
      <c r="N133" s="34" t="s">
        <v>61</v>
      </c>
      <c r="O133" s="34">
        <v>1.0</v>
      </c>
      <c r="P133" s="34">
        <v>0.0</v>
      </c>
      <c r="Q133" s="33">
        <v>43472.0</v>
      </c>
      <c r="R133" s="34" t="s">
        <v>16489</v>
      </c>
      <c r="S133" s="34" t="s">
        <v>14192</v>
      </c>
      <c r="T133" s="35" t="s">
        <v>18743</v>
      </c>
      <c r="U133" s="34" t="s">
        <v>18744</v>
      </c>
      <c r="V133" s="36"/>
      <c r="W133" s="34" t="s">
        <v>18745</v>
      </c>
      <c r="X133" s="36"/>
      <c r="Y133" s="36"/>
      <c r="Z133" s="36"/>
      <c r="AA133" s="36"/>
      <c r="AB133" s="36"/>
      <c r="AC133" s="34" t="s">
        <v>18746</v>
      </c>
      <c r="AD133" s="34" t="s">
        <v>18747</v>
      </c>
      <c r="AE133" s="34" t="s">
        <v>18752</v>
      </c>
      <c r="AF133" s="34" t="s">
        <v>18753</v>
      </c>
      <c r="AG133" s="36"/>
      <c r="AH133" s="36"/>
      <c r="AI133" s="36"/>
      <c r="AJ133" s="36"/>
      <c r="AK133" s="36"/>
      <c r="AL133" s="34" t="s">
        <v>18754</v>
      </c>
      <c r="AM133" s="36"/>
      <c r="AN133" s="36"/>
      <c r="AO133" s="36"/>
      <c r="AP133" s="36"/>
      <c r="AQ133" s="36"/>
      <c r="AR133" s="34" t="s">
        <v>86</v>
      </c>
      <c r="AS133" s="36"/>
      <c r="AT133" s="36"/>
      <c r="AU133" s="36"/>
      <c r="AV133" s="35" t="s">
        <v>18755</v>
      </c>
      <c r="AW133" s="35" t="s">
        <v>18755</v>
      </c>
      <c r="AX133" s="36"/>
      <c r="AY133" s="36"/>
      <c r="AZ133" s="36"/>
      <c r="BA133" s="36"/>
      <c r="BB133" s="36"/>
      <c r="BC133" s="36"/>
      <c r="BD133" s="36"/>
      <c r="BE133" s="36"/>
      <c r="BF133" s="37"/>
    </row>
    <row r="134" hidden="1">
      <c r="A134" s="32">
        <v>47743.0</v>
      </c>
      <c r="B134" s="33">
        <v>43744.0</v>
      </c>
      <c r="C134" s="34" t="s">
        <v>18761</v>
      </c>
      <c r="D134" s="36"/>
      <c r="E134" s="36"/>
      <c r="F134" s="36"/>
      <c r="G134" s="34">
        <v>50000.0</v>
      </c>
      <c r="H134" s="36"/>
      <c r="I134" s="34">
        <v>0.0</v>
      </c>
      <c r="J134" s="34">
        <v>0.0</v>
      </c>
      <c r="K134" s="34">
        <v>6.0</v>
      </c>
      <c r="L134" s="34">
        <v>0.0</v>
      </c>
      <c r="M134" s="34">
        <v>0.0</v>
      </c>
      <c r="N134" s="34" t="s">
        <v>61</v>
      </c>
      <c r="O134" s="34">
        <v>0.0</v>
      </c>
      <c r="P134" s="34">
        <v>0.0</v>
      </c>
      <c r="Q134" s="36"/>
      <c r="R134" s="36"/>
      <c r="S134" s="36"/>
      <c r="T134" s="36"/>
      <c r="U134" s="36"/>
      <c r="V134" s="36"/>
      <c r="W134" s="36"/>
      <c r="X134" s="36"/>
      <c r="Y134" s="36"/>
      <c r="Z134" s="36"/>
      <c r="AA134" s="36"/>
      <c r="AB134" s="36"/>
      <c r="AC134" s="36"/>
      <c r="AD134" s="36"/>
      <c r="AE134" s="36"/>
      <c r="AF134" s="36"/>
      <c r="AG134" s="36"/>
      <c r="AH134" s="36"/>
      <c r="AI134" s="36"/>
      <c r="AJ134" s="36"/>
      <c r="AK134" s="36"/>
      <c r="AL134" s="36"/>
      <c r="AM134" s="36"/>
      <c r="AN134" s="36"/>
      <c r="AO134" s="36"/>
      <c r="AP134" s="36"/>
      <c r="AQ134" s="36"/>
      <c r="AR134" s="34" t="s">
        <v>68</v>
      </c>
      <c r="AS134" s="36"/>
      <c r="AT134" s="36"/>
      <c r="AU134" s="36"/>
      <c r="AV134" s="35" t="s">
        <v>18764</v>
      </c>
      <c r="AW134" s="35" t="s">
        <v>18764</v>
      </c>
      <c r="AX134" s="36"/>
      <c r="AY134" s="36"/>
      <c r="AZ134" s="36"/>
      <c r="BA134" s="36"/>
      <c r="BB134" s="36"/>
      <c r="BC134" s="36"/>
      <c r="BD134" s="36"/>
      <c r="BE134" s="36"/>
      <c r="BF134" s="37"/>
    </row>
    <row r="135" hidden="1">
      <c r="A135" s="32">
        <v>45410.0</v>
      </c>
      <c r="B135" s="34" t="s">
        <v>16847</v>
      </c>
      <c r="C135" s="34" t="s">
        <v>18765</v>
      </c>
      <c r="D135" s="36"/>
      <c r="E135" s="36"/>
      <c r="F135" s="36"/>
      <c r="G135" s="34">
        <v>12000.0</v>
      </c>
      <c r="H135" s="36"/>
      <c r="I135" s="34">
        <v>0.0</v>
      </c>
      <c r="J135" s="34">
        <v>0.0</v>
      </c>
      <c r="K135" s="34">
        <v>6.0</v>
      </c>
      <c r="L135" s="34">
        <v>0.0</v>
      </c>
      <c r="M135" s="34">
        <v>0.0</v>
      </c>
      <c r="N135" s="34" t="s">
        <v>61</v>
      </c>
      <c r="O135" s="34">
        <v>0.0</v>
      </c>
      <c r="P135" s="34">
        <v>0.0</v>
      </c>
      <c r="Q135" s="36"/>
      <c r="R135" s="36"/>
      <c r="S135" s="36"/>
      <c r="T135" s="36"/>
      <c r="U135" s="36"/>
      <c r="V135" s="36"/>
      <c r="W135" s="36"/>
      <c r="X135" s="36"/>
      <c r="Y135" s="36"/>
      <c r="Z135" s="36"/>
      <c r="AA135" s="36"/>
      <c r="AB135" s="36"/>
      <c r="AC135" s="36"/>
      <c r="AD135" s="36"/>
      <c r="AE135" s="34" t="s">
        <v>1054</v>
      </c>
      <c r="AF135" s="34" t="s">
        <v>191</v>
      </c>
      <c r="AG135" s="36"/>
      <c r="AH135" s="36"/>
      <c r="AI135" s="36"/>
      <c r="AJ135" s="36"/>
      <c r="AK135" s="36"/>
      <c r="AL135" s="36"/>
      <c r="AM135" s="36"/>
      <c r="AN135" s="36"/>
      <c r="AO135" s="36"/>
      <c r="AP135" s="36"/>
      <c r="AQ135" s="36"/>
      <c r="AR135" s="34" t="s">
        <v>68</v>
      </c>
      <c r="AS135" s="36"/>
      <c r="AT135" s="36"/>
      <c r="AU135" s="36"/>
      <c r="AV135" s="35" t="s">
        <v>18766</v>
      </c>
      <c r="AW135" s="35" t="s">
        <v>18766</v>
      </c>
      <c r="AX135" s="36"/>
      <c r="AY135" s="36"/>
      <c r="AZ135" s="36"/>
      <c r="BA135" s="36"/>
      <c r="BB135" s="36"/>
      <c r="BC135" s="36"/>
      <c r="BD135" s="36"/>
      <c r="BE135" s="36"/>
      <c r="BF135" s="37"/>
    </row>
    <row r="136">
      <c r="A136" s="32">
        <v>45629.0</v>
      </c>
      <c r="B136" s="33">
        <v>43619.0</v>
      </c>
      <c r="C136" s="34" t="s">
        <v>18776</v>
      </c>
      <c r="D136" s="34" t="s">
        <v>18777</v>
      </c>
      <c r="E136" s="34" t="s">
        <v>18778</v>
      </c>
      <c r="F136" s="35" t="s">
        <v>18779</v>
      </c>
      <c r="G136" s="34">
        <v>4200.0</v>
      </c>
      <c r="H136" s="34">
        <v>685.2</v>
      </c>
      <c r="I136" s="34">
        <v>16.0</v>
      </c>
      <c r="J136" s="34">
        <v>41.112</v>
      </c>
      <c r="K136" s="34">
        <v>6.0</v>
      </c>
      <c r="L136" s="34">
        <v>67.5</v>
      </c>
      <c r="M136" s="34">
        <v>26.26</v>
      </c>
      <c r="N136" s="34" t="s">
        <v>61</v>
      </c>
      <c r="O136" s="34">
        <v>1.0</v>
      </c>
      <c r="P136" s="34">
        <v>0.0</v>
      </c>
      <c r="Q136" s="33">
        <v>43619.0</v>
      </c>
      <c r="R136" s="33">
        <v>43620.0</v>
      </c>
      <c r="S136" s="34" t="s">
        <v>5323</v>
      </c>
      <c r="T136" s="35" t="s">
        <v>18782</v>
      </c>
      <c r="U136" s="34" t="s">
        <v>18788</v>
      </c>
      <c r="V136" s="36"/>
      <c r="W136" s="34" t="s">
        <v>16966</v>
      </c>
      <c r="X136" s="36"/>
      <c r="Y136" s="36"/>
      <c r="Z136" s="36"/>
      <c r="AA136" s="36"/>
      <c r="AB136" s="36"/>
      <c r="AC136" s="34" t="s">
        <v>18790</v>
      </c>
      <c r="AD136" s="34" t="s">
        <v>18791</v>
      </c>
      <c r="AE136" s="35" t="s">
        <v>18792</v>
      </c>
      <c r="AF136" s="34" t="s">
        <v>18795</v>
      </c>
      <c r="AG136" s="36"/>
      <c r="AH136" s="36"/>
      <c r="AI136" s="36"/>
      <c r="AJ136" s="36"/>
      <c r="AK136" s="36"/>
      <c r="AL136" s="34" t="s">
        <v>18796</v>
      </c>
      <c r="AM136" s="36"/>
      <c r="AN136" s="36"/>
      <c r="AO136" s="36"/>
      <c r="AP136" s="36"/>
      <c r="AQ136" s="36"/>
      <c r="AR136" s="34" t="s">
        <v>86</v>
      </c>
      <c r="AS136" s="36"/>
      <c r="AT136" s="36"/>
      <c r="AU136" s="36"/>
      <c r="AV136" s="35" t="s">
        <v>18782</v>
      </c>
      <c r="AW136" s="35" t="s">
        <v>18782</v>
      </c>
      <c r="AX136" s="35" t="s">
        <v>18799</v>
      </c>
      <c r="AY136" s="36"/>
      <c r="AZ136" s="36"/>
      <c r="BA136" s="35" t="s">
        <v>18802</v>
      </c>
      <c r="BB136" s="35" t="s">
        <v>18803</v>
      </c>
      <c r="BC136" s="36"/>
      <c r="BD136" s="36"/>
      <c r="BE136" s="36"/>
      <c r="BF136" s="37"/>
    </row>
    <row r="137" hidden="1">
      <c r="A137" s="32">
        <v>48120.0</v>
      </c>
      <c r="B137" s="34" t="s">
        <v>16749</v>
      </c>
      <c r="C137" s="34" t="s">
        <v>18807</v>
      </c>
      <c r="D137" s="36"/>
      <c r="E137" s="36"/>
      <c r="F137" s="36"/>
      <c r="G137" s="34">
        <v>998.0</v>
      </c>
      <c r="H137" s="36"/>
      <c r="I137" s="34">
        <v>0.0</v>
      </c>
      <c r="J137" s="34">
        <v>0.0</v>
      </c>
      <c r="K137" s="34">
        <v>6.0</v>
      </c>
      <c r="L137" s="34">
        <v>0.0</v>
      </c>
      <c r="M137" s="34">
        <v>0.0</v>
      </c>
      <c r="N137" s="34" t="s">
        <v>61</v>
      </c>
      <c r="O137" s="34">
        <v>0.0</v>
      </c>
      <c r="P137" s="34">
        <v>0.0</v>
      </c>
      <c r="Q137" s="36"/>
      <c r="R137" s="36"/>
      <c r="S137" s="36"/>
      <c r="T137" s="36"/>
      <c r="U137" s="36"/>
      <c r="V137" s="36"/>
      <c r="W137" s="36"/>
      <c r="X137" s="36"/>
      <c r="Y137" s="36"/>
      <c r="Z137" s="36"/>
      <c r="AA137" s="36"/>
      <c r="AB137" s="36"/>
      <c r="AC137" s="36"/>
      <c r="AD137" s="36"/>
      <c r="AE137" s="36"/>
      <c r="AF137" s="36"/>
      <c r="AG137" s="36"/>
      <c r="AH137" s="36"/>
      <c r="AI137" s="36"/>
      <c r="AJ137" s="36"/>
      <c r="AK137" s="36"/>
      <c r="AL137" s="36"/>
      <c r="AM137" s="36"/>
      <c r="AN137" s="36"/>
      <c r="AO137" s="36"/>
      <c r="AP137" s="36"/>
      <c r="AQ137" s="36"/>
      <c r="AR137" s="34" t="s">
        <v>68</v>
      </c>
      <c r="AS137" s="36"/>
      <c r="AT137" s="36"/>
      <c r="AU137" s="36"/>
      <c r="AV137" s="35" t="s">
        <v>18809</v>
      </c>
      <c r="AW137" s="35" t="s">
        <v>18809</v>
      </c>
      <c r="AX137" s="36"/>
      <c r="AY137" s="36"/>
      <c r="AZ137" s="36"/>
      <c r="BA137" s="36"/>
      <c r="BB137" s="36"/>
      <c r="BC137" s="36"/>
      <c r="BD137" s="36"/>
      <c r="BE137" s="36"/>
      <c r="BF137" s="37"/>
    </row>
    <row r="138" hidden="1">
      <c r="A138" s="32">
        <v>45653.0</v>
      </c>
      <c r="B138" s="33">
        <v>43588.0</v>
      </c>
      <c r="C138" s="34" t="s">
        <v>18818</v>
      </c>
      <c r="D138" s="36"/>
      <c r="E138" s="36"/>
      <c r="F138" s="36"/>
      <c r="G138" s="34">
        <v>80000.0</v>
      </c>
      <c r="H138" s="36"/>
      <c r="I138" s="34">
        <v>0.0</v>
      </c>
      <c r="J138" s="34">
        <v>0.0</v>
      </c>
      <c r="K138" s="34">
        <v>6.0</v>
      </c>
      <c r="L138" s="34">
        <v>0.0</v>
      </c>
      <c r="M138" s="34">
        <v>0.0</v>
      </c>
      <c r="N138" s="34" t="s">
        <v>61</v>
      </c>
      <c r="O138" s="34">
        <v>0.0</v>
      </c>
      <c r="P138" s="34">
        <v>0.0</v>
      </c>
      <c r="Q138" s="36"/>
      <c r="R138" s="36"/>
      <c r="S138" s="36"/>
      <c r="T138" s="36"/>
      <c r="U138" s="36"/>
      <c r="V138" s="36"/>
      <c r="W138" s="36"/>
      <c r="X138" s="36"/>
      <c r="Y138" s="36"/>
      <c r="Z138" s="36"/>
      <c r="AA138" s="36"/>
      <c r="AB138" s="36"/>
      <c r="AC138" s="36"/>
      <c r="AD138" s="36"/>
      <c r="AE138" s="36"/>
      <c r="AF138" s="36"/>
      <c r="AG138" s="36"/>
      <c r="AH138" s="36"/>
      <c r="AI138" s="36"/>
      <c r="AJ138" s="36"/>
      <c r="AK138" s="36"/>
      <c r="AL138" s="36"/>
      <c r="AM138" s="36"/>
      <c r="AN138" s="36"/>
      <c r="AO138" s="36"/>
      <c r="AP138" s="36"/>
      <c r="AQ138" s="36"/>
      <c r="AR138" s="34" t="s">
        <v>68</v>
      </c>
      <c r="AS138" s="36"/>
      <c r="AT138" s="36"/>
      <c r="AU138" s="36"/>
      <c r="AV138" s="35" t="s">
        <v>18820</v>
      </c>
      <c r="AW138" s="35" t="s">
        <v>18820</v>
      </c>
      <c r="AX138" s="36"/>
      <c r="AY138" s="36"/>
      <c r="AZ138" s="36"/>
      <c r="BA138" s="36"/>
      <c r="BB138" s="36"/>
      <c r="BC138" s="36"/>
      <c r="BD138" s="36"/>
      <c r="BE138" s="36"/>
      <c r="BF138" s="37"/>
    </row>
    <row r="139" hidden="1">
      <c r="A139" s="32">
        <v>46184.0</v>
      </c>
      <c r="B139" s="33">
        <v>43680.0</v>
      </c>
      <c r="C139" s="34" t="s">
        <v>18824</v>
      </c>
      <c r="D139" s="36"/>
      <c r="E139" s="36"/>
      <c r="F139" s="36"/>
      <c r="G139" s="34">
        <v>500.0</v>
      </c>
      <c r="H139" s="36"/>
      <c r="I139" s="34">
        <v>0.0</v>
      </c>
      <c r="J139" s="34">
        <v>0.0</v>
      </c>
      <c r="K139" s="34">
        <v>6.0</v>
      </c>
      <c r="L139" s="34">
        <v>0.0</v>
      </c>
      <c r="M139" s="34">
        <v>0.0</v>
      </c>
      <c r="N139" s="34" t="s">
        <v>61</v>
      </c>
      <c r="O139" s="34">
        <v>0.0</v>
      </c>
      <c r="P139" s="34">
        <v>0.0</v>
      </c>
      <c r="Q139" s="36"/>
      <c r="R139" s="36"/>
      <c r="S139" s="36"/>
      <c r="T139" s="36"/>
      <c r="U139" s="36"/>
      <c r="V139" s="36"/>
      <c r="W139" s="36"/>
      <c r="X139" s="36"/>
      <c r="Y139" s="36"/>
      <c r="Z139" s="36"/>
      <c r="AA139" s="36"/>
      <c r="AB139" s="36"/>
      <c r="AC139" s="36"/>
      <c r="AD139" s="36"/>
      <c r="AE139" s="36"/>
      <c r="AF139" s="36"/>
      <c r="AG139" s="36"/>
      <c r="AH139" s="36"/>
      <c r="AI139" s="36"/>
      <c r="AJ139" s="36"/>
      <c r="AK139" s="36"/>
      <c r="AL139" s="36"/>
      <c r="AM139" s="36"/>
      <c r="AN139" s="36"/>
      <c r="AO139" s="36"/>
      <c r="AP139" s="36"/>
      <c r="AQ139" s="36"/>
      <c r="AR139" s="34" t="s">
        <v>68</v>
      </c>
      <c r="AS139" s="36"/>
      <c r="AT139" s="36"/>
      <c r="AU139" s="36"/>
      <c r="AV139" s="35" t="s">
        <v>18826</v>
      </c>
      <c r="AW139" s="35" t="s">
        <v>18826</v>
      </c>
      <c r="AX139" s="36"/>
      <c r="AY139" s="36"/>
      <c r="AZ139" s="36"/>
      <c r="BA139" s="36"/>
      <c r="BB139" s="36"/>
      <c r="BC139" s="36"/>
      <c r="BD139" s="36"/>
      <c r="BE139" s="36"/>
      <c r="BF139" s="37"/>
    </row>
    <row r="140" hidden="1">
      <c r="A140" s="32">
        <v>44801.0</v>
      </c>
      <c r="B140" s="33">
        <v>43648.0</v>
      </c>
      <c r="C140" s="34" t="s">
        <v>18829</v>
      </c>
      <c r="D140" s="36"/>
      <c r="E140" s="36"/>
      <c r="F140" s="36"/>
      <c r="G140" s="34">
        <v>10.0</v>
      </c>
      <c r="H140" s="36"/>
      <c r="I140" s="34">
        <v>0.0</v>
      </c>
      <c r="J140" s="34">
        <v>0.0</v>
      </c>
      <c r="K140" s="34">
        <v>6.0</v>
      </c>
      <c r="L140" s="34">
        <v>0.0</v>
      </c>
      <c r="M140" s="34">
        <v>0.0</v>
      </c>
      <c r="N140" s="34" t="s">
        <v>61</v>
      </c>
      <c r="O140" s="34">
        <v>0.0</v>
      </c>
      <c r="P140" s="34">
        <v>0.0</v>
      </c>
      <c r="Q140" s="36"/>
      <c r="R140" s="36"/>
      <c r="S140" s="36"/>
      <c r="T140" s="36"/>
      <c r="U140" s="36"/>
      <c r="V140" s="36"/>
      <c r="W140" s="36"/>
      <c r="X140" s="36"/>
      <c r="Y140" s="36"/>
      <c r="Z140" s="36"/>
      <c r="AA140" s="36"/>
      <c r="AB140" s="36"/>
      <c r="AC140" s="36"/>
      <c r="AD140" s="36"/>
      <c r="AE140" s="36"/>
      <c r="AF140" s="36"/>
      <c r="AG140" s="36"/>
      <c r="AH140" s="36"/>
      <c r="AI140" s="36"/>
      <c r="AJ140" s="36"/>
      <c r="AK140" s="36"/>
      <c r="AL140" s="36"/>
      <c r="AM140" s="36"/>
      <c r="AN140" s="36"/>
      <c r="AO140" s="36"/>
      <c r="AP140" s="36"/>
      <c r="AQ140" s="36"/>
      <c r="AR140" s="34" t="s">
        <v>68</v>
      </c>
      <c r="AS140" s="36"/>
      <c r="AT140" s="36"/>
      <c r="AU140" s="36"/>
      <c r="AV140" s="35" t="s">
        <v>18831</v>
      </c>
      <c r="AW140" s="35" t="s">
        <v>18831</v>
      </c>
      <c r="AX140" s="36"/>
      <c r="AY140" s="36"/>
      <c r="AZ140" s="36"/>
      <c r="BA140" s="36"/>
      <c r="BB140" s="36"/>
      <c r="BC140" s="36"/>
      <c r="BD140" s="36"/>
      <c r="BE140" s="36"/>
      <c r="BF140" s="37"/>
    </row>
    <row r="141" hidden="1">
      <c r="A141" s="32">
        <v>45014.0</v>
      </c>
      <c r="B141" s="33">
        <v>43619.0</v>
      </c>
      <c r="C141" s="34" t="s">
        <v>18837</v>
      </c>
      <c r="D141" s="34" t="s">
        <v>18838</v>
      </c>
      <c r="E141" s="34" t="s">
        <v>18839</v>
      </c>
      <c r="F141" s="35" t="s">
        <v>18840</v>
      </c>
      <c r="G141" s="34">
        <v>24000.0</v>
      </c>
      <c r="H141" s="36"/>
      <c r="I141" s="34">
        <v>0.0</v>
      </c>
      <c r="J141" s="34">
        <v>0.0</v>
      </c>
      <c r="K141" s="34">
        <v>6.0</v>
      </c>
      <c r="L141" s="34">
        <v>0.0</v>
      </c>
      <c r="M141" s="34">
        <v>0.0</v>
      </c>
      <c r="N141" s="34" t="s">
        <v>61</v>
      </c>
      <c r="O141" s="34">
        <v>0.0</v>
      </c>
      <c r="P141" s="34">
        <v>0.0</v>
      </c>
      <c r="Q141" s="33">
        <v>43802.0</v>
      </c>
      <c r="R141" s="34" t="s">
        <v>17033</v>
      </c>
      <c r="S141" s="34" t="s">
        <v>18843</v>
      </c>
      <c r="T141" s="35" t="s">
        <v>18845</v>
      </c>
      <c r="U141" s="34" t="s">
        <v>18847</v>
      </c>
      <c r="V141" s="36"/>
      <c r="W141" s="34" t="s">
        <v>266</v>
      </c>
      <c r="X141" s="36"/>
      <c r="Y141" s="36"/>
      <c r="Z141" s="36"/>
      <c r="AA141" s="36"/>
      <c r="AB141" s="36"/>
      <c r="AC141" s="34" t="s">
        <v>18848</v>
      </c>
      <c r="AD141" s="34" t="s">
        <v>18850</v>
      </c>
      <c r="AE141" s="34" t="s">
        <v>18851</v>
      </c>
      <c r="AF141" s="34" t="s">
        <v>18852</v>
      </c>
      <c r="AG141" s="36"/>
      <c r="AH141" s="36"/>
      <c r="AI141" s="36"/>
      <c r="AJ141" s="36"/>
      <c r="AK141" s="36"/>
      <c r="AL141" s="36"/>
      <c r="AM141" s="36"/>
      <c r="AN141" s="36"/>
      <c r="AO141" s="36"/>
      <c r="AP141" s="36"/>
      <c r="AQ141" s="36"/>
      <c r="AR141" s="34" t="s">
        <v>68</v>
      </c>
      <c r="AS141" s="36"/>
      <c r="AT141" s="36"/>
      <c r="AU141" s="36"/>
      <c r="AV141" s="35" t="s">
        <v>18845</v>
      </c>
      <c r="AW141" s="35" t="s">
        <v>18845</v>
      </c>
      <c r="AX141" s="35" t="s">
        <v>18857</v>
      </c>
      <c r="AY141" s="36"/>
      <c r="AZ141" s="36"/>
      <c r="BA141" s="35" t="s">
        <v>18860</v>
      </c>
      <c r="BB141" s="35" t="s">
        <v>18866</v>
      </c>
      <c r="BC141" s="36"/>
      <c r="BD141" s="34" t="s">
        <v>18876</v>
      </c>
      <c r="BE141" s="34" t="s">
        <v>145</v>
      </c>
      <c r="BF141" s="37"/>
    </row>
    <row r="142" hidden="1">
      <c r="A142" s="32">
        <v>45537.0</v>
      </c>
      <c r="B142" s="33">
        <v>43499.0</v>
      </c>
      <c r="C142" s="34" t="s">
        <v>18877</v>
      </c>
      <c r="D142" s="34" t="s">
        <v>18878</v>
      </c>
      <c r="E142" s="34" t="s">
        <v>18879</v>
      </c>
      <c r="F142" s="35" t="s">
        <v>18880</v>
      </c>
      <c r="G142" s="34">
        <v>10000.0</v>
      </c>
      <c r="H142" s="36"/>
      <c r="I142" s="34">
        <v>0.0</v>
      </c>
      <c r="J142" s="34">
        <v>0.0</v>
      </c>
      <c r="K142" s="34">
        <v>6.0</v>
      </c>
      <c r="L142" s="34">
        <v>0.0</v>
      </c>
      <c r="M142" s="34">
        <v>0.0</v>
      </c>
      <c r="N142" s="34" t="s">
        <v>61</v>
      </c>
      <c r="O142" s="34">
        <v>0.0</v>
      </c>
      <c r="P142" s="34">
        <v>0.0</v>
      </c>
      <c r="Q142" s="36"/>
      <c r="R142" s="36"/>
      <c r="S142" s="34" t="s">
        <v>18886</v>
      </c>
      <c r="T142" s="35" t="s">
        <v>18887</v>
      </c>
      <c r="U142" s="34" t="s">
        <v>18888</v>
      </c>
      <c r="V142" s="36"/>
      <c r="W142" s="36"/>
      <c r="X142" s="36"/>
      <c r="Y142" s="36"/>
      <c r="Z142" s="36"/>
      <c r="AA142" s="36"/>
      <c r="AB142" s="36"/>
      <c r="AC142" s="36"/>
      <c r="AD142" s="36"/>
      <c r="AE142" s="36"/>
      <c r="AF142" s="36"/>
      <c r="AG142" s="36"/>
      <c r="AH142" s="36"/>
      <c r="AI142" s="36"/>
      <c r="AJ142" s="36"/>
      <c r="AK142" s="36"/>
      <c r="AL142" s="36"/>
      <c r="AM142" s="36"/>
      <c r="AN142" s="36"/>
      <c r="AO142" s="36"/>
      <c r="AP142" s="36"/>
      <c r="AQ142" s="36"/>
      <c r="AR142" s="34" t="s">
        <v>68</v>
      </c>
      <c r="AS142" s="36"/>
      <c r="AT142" s="36"/>
      <c r="AU142" s="36"/>
      <c r="AV142" s="35" t="s">
        <v>18887</v>
      </c>
      <c r="AW142" s="35" t="s">
        <v>18887</v>
      </c>
      <c r="AX142" s="36"/>
      <c r="AY142" s="36"/>
      <c r="AZ142" s="36"/>
      <c r="BA142" s="36"/>
      <c r="BB142" s="36"/>
      <c r="BC142" s="36"/>
      <c r="BD142" s="36"/>
      <c r="BE142" s="36"/>
      <c r="BF142" s="37"/>
    </row>
    <row r="143" hidden="1">
      <c r="A143" s="32">
        <v>48802.0</v>
      </c>
      <c r="B143" s="33">
        <v>43715.0</v>
      </c>
      <c r="C143" s="34" t="s">
        <v>18354</v>
      </c>
      <c r="D143" s="36"/>
      <c r="E143" s="36"/>
      <c r="F143" s="36"/>
      <c r="G143" s="34">
        <v>1000.0</v>
      </c>
      <c r="H143" s="36"/>
      <c r="I143" s="34">
        <v>0.0</v>
      </c>
      <c r="J143" s="34">
        <v>0.0</v>
      </c>
      <c r="K143" s="34">
        <v>6.0</v>
      </c>
      <c r="L143" s="34">
        <v>0.0</v>
      </c>
      <c r="M143" s="34">
        <v>0.0</v>
      </c>
      <c r="N143" s="34" t="s">
        <v>61</v>
      </c>
      <c r="O143" s="34">
        <v>0.0</v>
      </c>
      <c r="P143" s="34">
        <v>0.0</v>
      </c>
      <c r="Q143" s="36"/>
      <c r="R143" s="36"/>
      <c r="S143" s="36"/>
      <c r="T143" s="36"/>
      <c r="U143" s="36"/>
      <c r="V143" s="36"/>
      <c r="W143" s="36"/>
      <c r="X143" s="36"/>
      <c r="Y143" s="36"/>
      <c r="Z143" s="36"/>
      <c r="AA143" s="36"/>
      <c r="AB143" s="36"/>
      <c r="AC143" s="36"/>
      <c r="AD143" s="36"/>
      <c r="AE143" s="36"/>
      <c r="AF143" s="36"/>
      <c r="AG143" s="36"/>
      <c r="AH143" s="36"/>
      <c r="AI143" s="36"/>
      <c r="AJ143" s="36"/>
      <c r="AK143" s="36"/>
      <c r="AL143" s="36"/>
      <c r="AM143" s="36"/>
      <c r="AN143" s="36"/>
      <c r="AO143" s="36"/>
      <c r="AP143" s="36"/>
      <c r="AQ143" s="36"/>
      <c r="AR143" s="34" t="s">
        <v>68</v>
      </c>
      <c r="AS143" s="36"/>
      <c r="AT143" s="36"/>
      <c r="AU143" s="36"/>
      <c r="AV143" s="35" t="s">
        <v>18896</v>
      </c>
      <c r="AW143" s="35" t="s">
        <v>18896</v>
      </c>
      <c r="AX143" s="36"/>
      <c r="AY143" s="36"/>
      <c r="AZ143" s="36"/>
      <c r="BA143" s="36"/>
      <c r="BB143" s="36"/>
      <c r="BC143" s="36"/>
      <c r="BD143" s="36"/>
      <c r="BE143" s="36"/>
      <c r="BF143" s="37"/>
    </row>
    <row r="144" hidden="1">
      <c r="A144" s="32">
        <v>45936.0</v>
      </c>
      <c r="B144" s="33">
        <v>43649.0</v>
      </c>
      <c r="C144" s="34" t="s">
        <v>18899</v>
      </c>
      <c r="D144" s="34" t="s">
        <v>18900</v>
      </c>
      <c r="E144" s="34" t="s">
        <v>18901</v>
      </c>
      <c r="F144" s="35" t="s">
        <v>18902</v>
      </c>
      <c r="G144" s="34">
        <v>1569600.0</v>
      </c>
      <c r="H144" s="36"/>
      <c r="I144" s="34">
        <v>0.0</v>
      </c>
      <c r="J144" s="34">
        <v>0.0</v>
      </c>
      <c r="K144" s="34">
        <v>6.0</v>
      </c>
      <c r="L144" s="34">
        <v>0.0</v>
      </c>
      <c r="M144" s="34">
        <v>0.0</v>
      </c>
      <c r="N144" s="34" t="s">
        <v>61</v>
      </c>
      <c r="O144" s="34">
        <v>0.0</v>
      </c>
      <c r="P144" s="34">
        <v>0.0</v>
      </c>
      <c r="Q144" s="33">
        <v>43649.0</v>
      </c>
      <c r="R144" s="33">
        <v>43620.0</v>
      </c>
      <c r="S144" s="34" t="s">
        <v>8804</v>
      </c>
      <c r="T144" s="35" t="s">
        <v>18908</v>
      </c>
      <c r="U144" s="34" t="s">
        <v>18909</v>
      </c>
      <c r="V144" s="36"/>
      <c r="W144" s="34" t="s">
        <v>18911</v>
      </c>
      <c r="X144" s="36"/>
      <c r="Y144" s="36"/>
      <c r="Z144" s="36"/>
      <c r="AA144" s="36"/>
      <c r="AB144" s="36"/>
      <c r="AC144" s="36"/>
      <c r="AD144" s="34" t="s">
        <v>18912</v>
      </c>
      <c r="AE144" s="36"/>
      <c r="AF144" s="34" t="s">
        <v>18916</v>
      </c>
      <c r="AG144" s="36"/>
      <c r="AH144" s="36"/>
      <c r="AI144" s="36"/>
      <c r="AJ144" s="36"/>
      <c r="AK144" s="36"/>
      <c r="AL144" s="34" t="s">
        <v>18919</v>
      </c>
      <c r="AM144" s="36"/>
      <c r="AN144" s="36"/>
      <c r="AO144" s="36"/>
      <c r="AP144" s="36"/>
      <c r="AQ144" s="36"/>
      <c r="AR144" s="34" t="s">
        <v>68</v>
      </c>
      <c r="AS144" s="36"/>
      <c r="AT144" s="36"/>
      <c r="AU144" s="36"/>
      <c r="AV144" s="35" t="s">
        <v>18908</v>
      </c>
      <c r="AW144" s="35" t="s">
        <v>18908</v>
      </c>
      <c r="AX144" s="36"/>
      <c r="AY144" s="36"/>
      <c r="AZ144" s="36"/>
      <c r="BA144" s="36"/>
      <c r="BB144" s="36"/>
      <c r="BC144" s="36"/>
      <c r="BD144" s="36"/>
      <c r="BE144" s="36"/>
      <c r="BF144" s="37"/>
    </row>
    <row r="145" hidden="1">
      <c r="A145" s="32">
        <v>45842.0</v>
      </c>
      <c r="B145" s="33">
        <v>43649.0</v>
      </c>
      <c r="C145" s="34" t="s">
        <v>18925</v>
      </c>
      <c r="D145" s="34" t="s">
        <v>18900</v>
      </c>
      <c r="E145" s="34" t="s">
        <v>18900</v>
      </c>
      <c r="F145" s="35" t="s">
        <v>18926</v>
      </c>
      <c r="G145" s="34">
        <v>1383200.0</v>
      </c>
      <c r="H145" s="36"/>
      <c r="I145" s="34">
        <v>0.0</v>
      </c>
      <c r="J145" s="34">
        <v>0.0</v>
      </c>
      <c r="K145" s="34">
        <v>6.0</v>
      </c>
      <c r="L145" s="34">
        <v>0.0</v>
      </c>
      <c r="M145" s="34">
        <v>0.0</v>
      </c>
      <c r="N145" s="34" t="s">
        <v>61</v>
      </c>
      <c r="O145" s="34">
        <v>0.0</v>
      </c>
      <c r="P145" s="34">
        <v>0.0</v>
      </c>
      <c r="Q145" s="36"/>
      <c r="R145" s="36"/>
      <c r="S145" s="34" t="s">
        <v>8804</v>
      </c>
      <c r="T145" s="35" t="s">
        <v>18908</v>
      </c>
      <c r="U145" s="34" t="s">
        <v>18909</v>
      </c>
      <c r="V145" s="36"/>
      <c r="W145" s="36"/>
      <c r="X145" s="36"/>
      <c r="Y145" s="36"/>
      <c r="Z145" s="36"/>
      <c r="AA145" s="36"/>
      <c r="AB145" s="36"/>
      <c r="AC145" s="36"/>
      <c r="AD145" s="36"/>
      <c r="AE145" s="36"/>
      <c r="AF145" s="36"/>
      <c r="AG145" s="36"/>
      <c r="AH145" s="36"/>
      <c r="AI145" s="36"/>
      <c r="AJ145" s="36"/>
      <c r="AK145" s="36"/>
      <c r="AL145" s="36"/>
      <c r="AM145" s="36"/>
      <c r="AN145" s="36"/>
      <c r="AO145" s="36"/>
      <c r="AP145" s="36"/>
      <c r="AQ145" s="36"/>
      <c r="AR145" s="34" t="s">
        <v>68</v>
      </c>
      <c r="AS145" s="36"/>
      <c r="AT145" s="36"/>
      <c r="AU145" s="36"/>
      <c r="AV145" s="35" t="s">
        <v>18908</v>
      </c>
      <c r="AW145" s="35" t="s">
        <v>18908</v>
      </c>
      <c r="AX145" s="36"/>
      <c r="AY145" s="36"/>
      <c r="AZ145" s="36"/>
      <c r="BA145" s="36"/>
      <c r="BB145" s="36"/>
      <c r="BC145" s="36"/>
      <c r="BD145" s="36"/>
      <c r="BE145" s="36"/>
      <c r="BF145" s="37"/>
    </row>
    <row r="146" hidden="1">
      <c r="A146" s="32">
        <v>46780.0</v>
      </c>
      <c r="B146" s="34" t="s">
        <v>16445</v>
      </c>
      <c r="C146" s="34" t="s">
        <v>18935</v>
      </c>
      <c r="D146" s="36"/>
      <c r="E146" s="36"/>
      <c r="F146" s="36"/>
      <c r="G146" s="34">
        <v>5000.0</v>
      </c>
      <c r="H146" s="36"/>
      <c r="I146" s="34">
        <v>0.0</v>
      </c>
      <c r="J146" s="34">
        <v>0.0</v>
      </c>
      <c r="K146" s="34">
        <v>6.0</v>
      </c>
      <c r="L146" s="34">
        <v>0.0</v>
      </c>
      <c r="M146" s="34">
        <v>0.0</v>
      </c>
      <c r="N146" s="34" t="s">
        <v>61</v>
      </c>
      <c r="O146" s="34">
        <v>0.0</v>
      </c>
      <c r="P146" s="34">
        <v>0.0</v>
      </c>
      <c r="Q146" s="36"/>
      <c r="R146" s="36"/>
      <c r="S146" s="36"/>
      <c r="T146" s="36"/>
      <c r="U146" s="36"/>
      <c r="V146" s="36"/>
      <c r="W146" s="36"/>
      <c r="X146" s="36"/>
      <c r="Y146" s="36"/>
      <c r="Z146" s="36"/>
      <c r="AA146" s="36"/>
      <c r="AB146" s="36"/>
      <c r="AC146" s="36"/>
      <c r="AD146" s="36"/>
      <c r="AE146" s="36"/>
      <c r="AF146" s="36"/>
      <c r="AG146" s="36"/>
      <c r="AH146" s="36"/>
      <c r="AI146" s="36"/>
      <c r="AJ146" s="36"/>
      <c r="AK146" s="36"/>
      <c r="AL146" s="36"/>
      <c r="AM146" s="36"/>
      <c r="AN146" s="36"/>
      <c r="AO146" s="36"/>
      <c r="AP146" s="36"/>
      <c r="AQ146" s="36"/>
      <c r="AR146" s="34" t="s">
        <v>68</v>
      </c>
      <c r="AS146" s="36"/>
      <c r="AT146" s="36"/>
      <c r="AU146" s="36"/>
      <c r="AV146" s="35" t="s">
        <v>18936</v>
      </c>
      <c r="AW146" s="35" t="s">
        <v>18936</v>
      </c>
      <c r="AX146" s="36"/>
      <c r="AY146" s="36"/>
      <c r="AZ146" s="36"/>
      <c r="BA146" s="36"/>
      <c r="BB146" s="36"/>
      <c r="BC146" s="36"/>
      <c r="BD146" s="36"/>
      <c r="BE146" s="36"/>
      <c r="BF146" s="37"/>
    </row>
    <row r="147" hidden="1">
      <c r="A147" s="32">
        <v>44851.0</v>
      </c>
      <c r="B147" s="33">
        <v>43771.0</v>
      </c>
      <c r="C147" s="34" t="s">
        <v>18945</v>
      </c>
      <c r="D147" s="36"/>
      <c r="E147" s="36"/>
      <c r="F147" s="36"/>
      <c r="G147" s="34">
        <v>5.0</v>
      </c>
      <c r="H147" s="36"/>
      <c r="I147" s="34">
        <v>0.0</v>
      </c>
      <c r="J147" s="34">
        <v>0.0</v>
      </c>
      <c r="K147" s="34">
        <v>6.0</v>
      </c>
      <c r="L147" s="34">
        <v>0.0</v>
      </c>
      <c r="M147" s="34">
        <v>0.0</v>
      </c>
      <c r="N147" s="34" t="s">
        <v>61</v>
      </c>
      <c r="O147" s="34">
        <v>0.0</v>
      </c>
      <c r="P147" s="34">
        <v>0.0</v>
      </c>
      <c r="Q147" s="36"/>
      <c r="R147" s="36"/>
      <c r="S147" s="36"/>
      <c r="T147" s="36"/>
      <c r="U147" s="36"/>
      <c r="V147" s="36"/>
      <c r="W147" s="36"/>
      <c r="X147" s="36"/>
      <c r="Y147" s="36"/>
      <c r="Z147" s="36"/>
      <c r="AA147" s="36"/>
      <c r="AB147" s="36"/>
      <c r="AC147" s="36"/>
      <c r="AD147" s="36"/>
      <c r="AE147" s="36"/>
      <c r="AF147" s="36"/>
      <c r="AG147" s="36"/>
      <c r="AH147" s="36"/>
      <c r="AI147" s="36"/>
      <c r="AJ147" s="36"/>
      <c r="AK147" s="36"/>
      <c r="AL147" s="36"/>
      <c r="AM147" s="36"/>
      <c r="AN147" s="36"/>
      <c r="AO147" s="36"/>
      <c r="AP147" s="36"/>
      <c r="AQ147" s="36"/>
      <c r="AR147" s="34" t="s">
        <v>68</v>
      </c>
      <c r="AS147" s="36"/>
      <c r="AT147" s="36"/>
      <c r="AU147" s="36"/>
      <c r="AV147" s="35" t="s">
        <v>18946</v>
      </c>
      <c r="AW147" s="35" t="s">
        <v>18946</v>
      </c>
      <c r="AX147" s="36"/>
      <c r="AY147" s="36"/>
      <c r="AZ147" s="36"/>
      <c r="BA147" s="36"/>
      <c r="BB147" s="36"/>
      <c r="BC147" s="36"/>
      <c r="BD147" s="36"/>
      <c r="BE147" s="36"/>
      <c r="BF147" s="37"/>
    </row>
    <row r="148" hidden="1">
      <c r="A148" s="32">
        <v>44672.0</v>
      </c>
      <c r="B148" s="34" t="s">
        <v>18949</v>
      </c>
      <c r="C148" s="34" t="s">
        <v>18950</v>
      </c>
      <c r="D148" s="34" t="s">
        <v>18951</v>
      </c>
      <c r="E148" s="34" t="s">
        <v>18952</v>
      </c>
      <c r="F148" s="35" t="s">
        <v>18953</v>
      </c>
      <c r="G148" s="34">
        <v>50000.0</v>
      </c>
      <c r="H148" s="36"/>
      <c r="I148" s="34">
        <v>0.0</v>
      </c>
      <c r="J148" s="34">
        <v>0.0</v>
      </c>
      <c r="K148" s="34">
        <v>6.0</v>
      </c>
      <c r="L148" s="34">
        <v>0.0</v>
      </c>
      <c r="M148" s="34">
        <v>0.0</v>
      </c>
      <c r="N148" s="34" t="s">
        <v>61</v>
      </c>
      <c r="O148" s="34">
        <v>0.0</v>
      </c>
      <c r="P148" s="34">
        <v>0.0</v>
      </c>
      <c r="Q148" s="36"/>
      <c r="R148" s="36"/>
      <c r="S148" s="34" t="s">
        <v>18960</v>
      </c>
      <c r="T148" s="35" t="s">
        <v>18961</v>
      </c>
      <c r="U148" s="34" t="s">
        <v>18962</v>
      </c>
      <c r="V148" s="36"/>
      <c r="W148" s="36"/>
      <c r="X148" s="36"/>
      <c r="Y148" s="36"/>
      <c r="Z148" s="36"/>
      <c r="AA148" s="36"/>
      <c r="AB148" s="36"/>
      <c r="AC148" s="36"/>
      <c r="AD148" s="36"/>
      <c r="AE148" s="36"/>
      <c r="AF148" s="36"/>
      <c r="AG148" s="36"/>
      <c r="AH148" s="36"/>
      <c r="AI148" s="36"/>
      <c r="AJ148" s="36"/>
      <c r="AK148" s="36"/>
      <c r="AL148" s="36"/>
      <c r="AM148" s="36"/>
      <c r="AN148" s="36"/>
      <c r="AO148" s="36"/>
      <c r="AP148" s="36"/>
      <c r="AQ148" s="36"/>
      <c r="AR148" s="34" t="s">
        <v>68</v>
      </c>
      <c r="AS148" s="36"/>
      <c r="AT148" s="36"/>
      <c r="AU148" s="36"/>
      <c r="AV148" s="35" t="s">
        <v>18965</v>
      </c>
      <c r="AW148" s="35" t="s">
        <v>18965</v>
      </c>
      <c r="AX148" s="36"/>
      <c r="AY148" s="36"/>
      <c r="AZ148" s="36"/>
      <c r="BA148" s="36"/>
      <c r="BB148" s="36"/>
      <c r="BC148" s="36"/>
      <c r="BD148" s="36"/>
      <c r="BE148" s="36"/>
      <c r="BF148" s="37"/>
    </row>
    <row r="149" hidden="1">
      <c r="A149" s="32">
        <v>45146.0</v>
      </c>
      <c r="B149" s="34" t="s">
        <v>16702</v>
      </c>
      <c r="C149" s="34" t="s">
        <v>18970</v>
      </c>
      <c r="D149" s="36"/>
      <c r="E149" s="36"/>
      <c r="F149" s="36"/>
      <c r="G149" s="34">
        <v>500.0</v>
      </c>
      <c r="H149" s="36"/>
      <c r="I149" s="34">
        <v>0.0</v>
      </c>
      <c r="J149" s="34">
        <v>0.0</v>
      </c>
      <c r="K149" s="34">
        <v>6.0</v>
      </c>
      <c r="L149" s="34">
        <v>0.0</v>
      </c>
      <c r="M149" s="34">
        <v>0.0</v>
      </c>
      <c r="N149" s="34" t="s">
        <v>61</v>
      </c>
      <c r="O149" s="34">
        <v>0.0</v>
      </c>
      <c r="P149" s="34">
        <v>0.0</v>
      </c>
      <c r="Q149" s="36"/>
      <c r="R149" s="36"/>
      <c r="S149" s="36"/>
      <c r="T149" s="36"/>
      <c r="U149" s="36"/>
      <c r="V149" s="36"/>
      <c r="W149" s="36"/>
      <c r="X149" s="36"/>
      <c r="Y149" s="36"/>
      <c r="Z149" s="36"/>
      <c r="AA149" s="36"/>
      <c r="AB149" s="36"/>
      <c r="AC149" s="36"/>
      <c r="AD149" s="36"/>
      <c r="AE149" s="36"/>
      <c r="AF149" s="36"/>
      <c r="AG149" s="36"/>
      <c r="AH149" s="36"/>
      <c r="AI149" s="36"/>
      <c r="AJ149" s="36"/>
      <c r="AK149" s="36"/>
      <c r="AL149" s="36"/>
      <c r="AM149" s="36"/>
      <c r="AN149" s="36"/>
      <c r="AO149" s="36"/>
      <c r="AP149" s="36"/>
      <c r="AQ149" s="36"/>
      <c r="AR149" s="34" t="s">
        <v>68</v>
      </c>
      <c r="AS149" s="36"/>
      <c r="AT149" s="36"/>
      <c r="AU149" s="36"/>
      <c r="AV149" s="35" t="s">
        <v>18972</v>
      </c>
      <c r="AW149" s="35" t="s">
        <v>18972</v>
      </c>
      <c r="AX149" s="36"/>
      <c r="AY149" s="36"/>
      <c r="AZ149" s="36"/>
      <c r="BA149" s="36"/>
      <c r="BB149" s="36"/>
      <c r="BC149" s="36"/>
      <c r="BD149" s="36"/>
      <c r="BE149" s="36"/>
      <c r="BF149" s="37"/>
    </row>
    <row r="150" hidden="1">
      <c r="A150" s="32">
        <v>45341.0</v>
      </c>
      <c r="B150" s="34" t="s">
        <v>16513</v>
      </c>
      <c r="C150" s="34" t="s">
        <v>18974</v>
      </c>
      <c r="D150" s="34" t="s">
        <v>18975</v>
      </c>
      <c r="E150" s="34" t="s">
        <v>18976</v>
      </c>
      <c r="F150" s="35" t="s">
        <v>18977</v>
      </c>
      <c r="G150" s="34">
        <v>1500.0</v>
      </c>
      <c r="H150" s="36"/>
      <c r="I150" s="34">
        <v>0.0</v>
      </c>
      <c r="J150" s="34">
        <v>0.0</v>
      </c>
      <c r="K150" s="34">
        <v>6.0</v>
      </c>
      <c r="L150" s="34">
        <v>0.0</v>
      </c>
      <c r="M150" s="34">
        <v>0.0</v>
      </c>
      <c r="N150" s="34" t="s">
        <v>61</v>
      </c>
      <c r="O150" s="34">
        <v>0.0</v>
      </c>
      <c r="P150" s="34">
        <v>0.0</v>
      </c>
      <c r="Q150" s="36"/>
      <c r="R150" s="36"/>
      <c r="S150" s="34" t="s">
        <v>17473</v>
      </c>
      <c r="T150" s="35" t="s">
        <v>18987</v>
      </c>
      <c r="U150" s="34" t="s">
        <v>18991</v>
      </c>
      <c r="V150" s="36"/>
      <c r="W150" s="36"/>
      <c r="X150" s="36"/>
      <c r="Y150" s="36"/>
      <c r="Z150" s="36"/>
      <c r="AA150" s="36"/>
      <c r="AB150" s="36"/>
      <c r="AC150" s="36"/>
      <c r="AD150" s="36"/>
      <c r="AE150" s="36"/>
      <c r="AF150" s="36"/>
      <c r="AG150" s="36"/>
      <c r="AH150" s="36"/>
      <c r="AI150" s="36"/>
      <c r="AJ150" s="36"/>
      <c r="AK150" s="36"/>
      <c r="AL150" s="36"/>
      <c r="AM150" s="36"/>
      <c r="AN150" s="36"/>
      <c r="AO150" s="36"/>
      <c r="AP150" s="36"/>
      <c r="AQ150" s="36"/>
      <c r="AR150" s="34" t="s">
        <v>68</v>
      </c>
      <c r="AS150" s="36"/>
      <c r="AT150" s="36"/>
      <c r="AU150" s="36"/>
      <c r="AV150" s="35" t="s">
        <v>18987</v>
      </c>
      <c r="AW150" s="35" t="s">
        <v>18987</v>
      </c>
      <c r="AX150" s="36"/>
      <c r="AY150" s="36"/>
      <c r="AZ150" s="36"/>
      <c r="BA150" s="36"/>
      <c r="BB150" s="36"/>
      <c r="BC150" s="36"/>
      <c r="BD150" s="36"/>
      <c r="BE150" s="36"/>
      <c r="BF150" s="37"/>
    </row>
    <row r="151" hidden="1">
      <c r="A151" s="32">
        <v>45508.0</v>
      </c>
      <c r="B151" s="33">
        <v>43468.0</v>
      </c>
      <c r="C151" s="34" t="s">
        <v>18999</v>
      </c>
      <c r="D151" s="36"/>
      <c r="E151" s="36"/>
      <c r="F151" s="36"/>
      <c r="G151" s="34">
        <v>175000.0</v>
      </c>
      <c r="H151" s="36"/>
      <c r="I151" s="34">
        <v>0.0</v>
      </c>
      <c r="J151" s="34">
        <v>0.0</v>
      </c>
      <c r="K151" s="34">
        <v>6.0</v>
      </c>
      <c r="L151" s="34">
        <v>0.0</v>
      </c>
      <c r="M151" s="34">
        <v>0.0</v>
      </c>
      <c r="N151" s="34" t="s">
        <v>61</v>
      </c>
      <c r="O151" s="34">
        <v>0.0</v>
      </c>
      <c r="P151" s="34">
        <v>0.0</v>
      </c>
      <c r="Q151" s="36"/>
      <c r="R151" s="36"/>
      <c r="S151" s="36"/>
      <c r="T151" s="36"/>
      <c r="U151" s="36"/>
      <c r="V151" s="36"/>
      <c r="W151" s="36"/>
      <c r="X151" s="36"/>
      <c r="Y151" s="36"/>
      <c r="Z151" s="36"/>
      <c r="AA151" s="36"/>
      <c r="AB151" s="36"/>
      <c r="AC151" s="36"/>
      <c r="AD151" s="36"/>
      <c r="AE151" s="36"/>
      <c r="AF151" s="36"/>
      <c r="AG151" s="36"/>
      <c r="AH151" s="36"/>
      <c r="AI151" s="36"/>
      <c r="AJ151" s="36"/>
      <c r="AK151" s="36"/>
      <c r="AL151" s="36"/>
      <c r="AM151" s="36"/>
      <c r="AN151" s="36"/>
      <c r="AO151" s="36"/>
      <c r="AP151" s="36"/>
      <c r="AQ151" s="36"/>
      <c r="AR151" s="34" t="s">
        <v>68</v>
      </c>
      <c r="AS151" s="36"/>
      <c r="AT151" s="36"/>
      <c r="AU151" s="36"/>
      <c r="AV151" s="35" t="s">
        <v>19000</v>
      </c>
      <c r="AW151" s="35" t="s">
        <v>19000</v>
      </c>
      <c r="AX151" s="35" t="s">
        <v>19005</v>
      </c>
      <c r="AY151" s="36"/>
      <c r="AZ151" s="36"/>
      <c r="BA151" s="35" t="s">
        <v>19009</v>
      </c>
      <c r="BB151" s="35" t="s">
        <v>19011</v>
      </c>
      <c r="BC151" s="36"/>
      <c r="BD151" s="34" t="s">
        <v>19019</v>
      </c>
      <c r="BE151" s="34" t="s">
        <v>19020</v>
      </c>
      <c r="BF151" s="37"/>
    </row>
    <row r="152">
      <c r="A152" s="32">
        <v>45510.0</v>
      </c>
      <c r="B152" s="33">
        <v>43588.0</v>
      </c>
      <c r="C152" s="34" t="s">
        <v>19022</v>
      </c>
      <c r="D152" s="34" t="s">
        <v>19023</v>
      </c>
      <c r="E152" s="34" t="s">
        <v>19024</v>
      </c>
      <c r="F152" s="35" t="s">
        <v>19025</v>
      </c>
      <c r="G152" s="34">
        <v>7500.0</v>
      </c>
      <c r="H152" s="34">
        <v>591.06</v>
      </c>
      <c r="I152" s="34">
        <v>7.0</v>
      </c>
      <c r="J152" s="34">
        <v>35.4636</v>
      </c>
      <c r="K152" s="34">
        <v>6.0</v>
      </c>
      <c r="L152" s="34">
        <v>68.37</v>
      </c>
      <c r="M152" s="34">
        <v>22.26</v>
      </c>
      <c r="N152" s="34" t="s">
        <v>61</v>
      </c>
      <c r="O152" s="34">
        <v>1.0</v>
      </c>
      <c r="P152" s="34">
        <v>0.0</v>
      </c>
      <c r="Q152" s="33">
        <v>43499.0</v>
      </c>
      <c r="R152" s="34" t="s">
        <v>19036</v>
      </c>
      <c r="S152" s="34" t="s">
        <v>14470</v>
      </c>
      <c r="T152" s="35" t="s">
        <v>19000</v>
      </c>
      <c r="U152" s="34" t="s">
        <v>19037</v>
      </c>
      <c r="V152" s="36"/>
      <c r="W152" s="34" t="s">
        <v>19038</v>
      </c>
      <c r="X152" s="36"/>
      <c r="Y152" s="36"/>
      <c r="Z152" s="36"/>
      <c r="AA152" s="36"/>
      <c r="AB152" s="36"/>
      <c r="AC152" s="36"/>
      <c r="AD152" s="34" t="s">
        <v>18999</v>
      </c>
      <c r="AE152" s="36"/>
      <c r="AF152" s="34" t="s">
        <v>19040</v>
      </c>
      <c r="AG152" s="36"/>
      <c r="AH152" s="36"/>
      <c r="AI152" s="36"/>
      <c r="AJ152" s="36"/>
      <c r="AK152" s="36"/>
      <c r="AL152" s="34" t="s">
        <v>19042</v>
      </c>
      <c r="AM152" s="36"/>
      <c r="AN152" s="36"/>
      <c r="AO152" s="36"/>
      <c r="AP152" s="36"/>
      <c r="AQ152" s="36"/>
      <c r="AR152" s="34" t="s">
        <v>86</v>
      </c>
      <c r="AS152" s="36"/>
      <c r="AT152" s="34" t="s">
        <v>19043</v>
      </c>
      <c r="AU152" s="36"/>
      <c r="AV152" s="35" t="s">
        <v>19000</v>
      </c>
      <c r="AW152" s="35" t="s">
        <v>19000</v>
      </c>
      <c r="AX152" s="35" t="s">
        <v>19005</v>
      </c>
      <c r="AY152" s="36"/>
      <c r="AZ152" s="36"/>
      <c r="BA152" s="35" t="s">
        <v>19009</v>
      </c>
      <c r="BB152" s="35" t="s">
        <v>19011</v>
      </c>
      <c r="BC152" s="36"/>
      <c r="BD152" s="34" t="s">
        <v>19019</v>
      </c>
      <c r="BE152" s="34" t="s">
        <v>19020</v>
      </c>
      <c r="BF152" s="37"/>
    </row>
    <row r="153" hidden="1">
      <c r="A153" s="32">
        <v>44853.0</v>
      </c>
      <c r="B153" s="33">
        <v>43801.0</v>
      </c>
      <c r="C153" s="34" t="s">
        <v>19063</v>
      </c>
      <c r="D153" s="34" t="s">
        <v>19064</v>
      </c>
      <c r="E153" s="34">
        <v>2.5042015E7</v>
      </c>
      <c r="F153" s="35" t="s">
        <v>19065</v>
      </c>
      <c r="G153" s="34">
        <v>10.0</v>
      </c>
      <c r="H153" s="36"/>
      <c r="I153" s="34">
        <v>0.0</v>
      </c>
      <c r="J153" s="34">
        <v>0.0</v>
      </c>
      <c r="K153" s="34">
        <v>6.0</v>
      </c>
      <c r="L153" s="34">
        <v>0.0</v>
      </c>
      <c r="M153" s="34">
        <v>0.0</v>
      </c>
      <c r="N153" s="34" t="s">
        <v>61</v>
      </c>
      <c r="O153" s="34">
        <v>0.0</v>
      </c>
      <c r="P153" s="34">
        <v>0.0</v>
      </c>
      <c r="Q153" s="36"/>
      <c r="R153" s="36"/>
      <c r="S153" s="34" t="s">
        <v>19069</v>
      </c>
      <c r="T153" s="35" t="s">
        <v>19070</v>
      </c>
      <c r="U153" s="34" t="s">
        <v>19072</v>
      </c>
      <c r="V153" s="36"/>
      <c r="W153" s="36"/>
      <c r="X153" s="36"/>
      <c r="Y153" s="36"/>
      <c r="Z153" s="36"/>
      <c r="AA153" s="36"/>
      <c r="AB153" s="36"/>
      <c r="AC153" s="36"/>
      <c r="AD153" s="36"/>
      <c r="AE153" s="36"/>
      <c r="AF153" s="36"/>
      <c r="AG153" s="36"/>
      <c r="AH153" s="36"/>
      <c r="AI153" s="36"/>
      <c r="AJ153" s="36"/>
      <c r="AK153" s="36"/>
      <c r="AL153" s="36"/>
      <c r="AM153" s="36"/>
      <c r="AN153" s="36"/>
      <c r="AO153" s="36"/>
      <c r="AP153" s="36"/>
      <c r="AQ153" s="36"/>
      <c r="AR153" s="34" t="s">
        <v>68</v>
      </c>
      <c r="AS153" s="36"/>
      <c r="AT153" s="36"/>
      <c r="AU153" s="36"/>
      <c r="AV153" s="35" t="s">
        <v>19070</v>
      </c>
      <c r="AW153" s="35" t="s">
        <v>19070</v>
      </c>
      <c r="AX153" s="36"/>
      <c r="AY153" s="36"/>
      <c r="AZ153" s="36"/>
      <c r="BA153" s="36"/>
      <c r="BB153" s="36"/>
      <c r="BC153" s="36"/>
      <c r="BD153" s="36"/>
      <c r="BE153" s="36"/>
      <c r="BF153" s="37"/>
    </row>
    <row r="154" hidden="1">
      <c r="A154" s="32">
        <v>44997.0</v>
      </c>
      <c r="B154" s="34" t="s">
        <v>19076</v>
      </c>
      <c r="C154" s="34" t="s">
        <v>19077</v>
      </c>
      <c r="D154" s="36"/>
      <c r="E154" s="36"/>
      <c r="F154" s="36"/>
      <c r="G154" s="34">
        <v>95000.0</v>
      </c>
      <c r="H154" s="36"/>
      <c r="I154" s="34">
        <v>0.0</v>
      </c>
      <c r="J154" s="34">
        <v>0.0</v>
      </c>
      <c r="K154" s="34">
        <v>6.0</v>
      </c>
      <c r="L154" s="34">
        <v>0.0</v>
      </c>
      <c r="M154" s="34">
        <v>0.0</v>
      </c>
      <c r="N154" s="34" t="s">
        <v>61</v>
      </c>
      <c r="O154" s="34">
        <v>0.0</v>
      </c>
      <c r="P154" s="34">
        <v>0.0</v>
      </c>
      <c r="Q154" s="36"/>
      <c r="R154" s="36"/>
      <c r="S154" s="36"/>
      <c r="T154" s="36"/>
      <c r="U154" s="36"/>
      <c r="V154" s="36"/>
      <c r="W154" s="36"/>
      <c r="X154" s="36"/>
      <c r="Y154" s="36"/>
      <c r="Z154" s="36"/>
      <c r="AA154" s="36"/>
      <c r="AB154" s="36"/>
      <c r="AC154" s="36"/>
      <c r="AD154" s="36"/>
      <c r="AE154" s="36"/>
      <c r="AF154" s="36"/>
      <c r="AG154" s="36"/>
      <c r="AH154" s="36"/>
      <c r="AI154" s="36"/>
      <c r="AJ154" s="36"/>
      <c r="AK154" s="36"/>
      <c r="AL154" s="36"/>
      <c r="AM154" s="36"/>
      <c r="AN154" s="36"/>
      <c r="AO154" s="36"/>
      <c r="AP154" s="36"/>
      <c r="AQ154" s="36"/>
      <c r="AR154" s="34" t="s">
        <v>68</v>
      </c>
      <c r="AS154" s="36"/>
      <c r="AT154" s="36"/>
      <c r="AU154" s="36"/>
      <c r="AV154" s="35" t="s">
        <v>19079</v>
      </c>
      <c r="AW154" s="35" t="s">
        <v>19079</v>
      </c>
      <c r="AX154" s="36"/>
      <c r="AY154" s="36"/>
      <c r="AZ154" s="36"/>
      <c r="BA154" s="36"/>
      <c r="BB154" s="36"/>
      <c r="BC154" s="36"/>
      <c r="BD154" s="36"/>
      <c r="BE154" s="36"/>
      <c r="BF154" s="37"/>
    </row>
    <row r="155">
      <c r="A155" s="32">
        <v>44841.0</v>
      </c>
      <c r="B155" s="33">
        <v>43468.0</v>
      </c>
      <c r="C155" s="34" t="s">
        <v>19083</v>
      </c>
      <c r="D155" s="34" t="s">
        <v>7163</v>
      </c>
      <c r="E155" s="34">
        <v>8.50473384E8</v>
      </c>
      <c r="F155" s="35" t="s">
        <v>19086</v>
      </c>
      <c r="G155" s="34">
        <v>5000.0</v>
      </c>
      <c r="H155" s="34">
        <v>750.0</v>
      </c>
      <c r="I155" s="34">
        <v>15.0</v>
      </c>
      <c r="J155" s="34">
        <v>45.0</v>
      </c>
      <c r="K155" s="34">
        <v>6.0</v>
      </c>
      <c r="L155" s="34">
        <v>72.5</v>
      </c>
      <c r="M155" s="34">
        <v>27.09</v>
      </c>
      <c r="N155" s="34" t="s">
        <v>61</v>
      </c>
      <c r="O155" s="34">
        <v>1.0</v>
      </c>
      <c r="P155" s="34">
        <v>0.0</v>
      </c>
      <c r="Q155" s="33">
        <v>43468.0</v>
      </c>
      <c r="R155" s="34" t="s">
        <v>16661</v>
      </c>
      <c r="S155" s="34" t="s">
        <v>19094</v>
      </c>
      <c r="T155" s="35" t="s">
        <v>19095</v>
      </c>
      <c r="U155" s="34" t="s">
        <v>19098</v>
      </c>
      <c r="V155" s="36"/>
      <c r="W155" s="34" t="s">
        <v>13187</v>
      </c>
      <c r="X155" s="34" t="s">
        <v>254</v>
      </c>
      <c r="Y155" s="34" t="s">
        <v>255</v>
      </c>
      <c r="Z155" s="34">
        <v>87106.0</v>
      </c>
      <c r="AA155" s="36"/>
      <c r="AB155" s="36"/>
      <c r="AC155" s="34" t="s">
        <v>19099</v>
      </c>
      <c r="AD155" s="34" t="s">
        <v>19101</v>
      </c>
      <c r="AE155" s="34" t="s">
        <v>19104</v>
      </c>
      <c r="AF155" s="34" t="s">
        <v>19107</v>
      </c>
      <c r="AG155" s="36"/>
      <c r="AH155" s="36"/>
      <c r="AI155" s="36"/>
      <c r="AJ155" s="36"/>
      <c r="AK155" s="36"/>
      <c r="AL155" s="36"/>
      <c r="AM155" s="36"/>
      <c r="AN155" s="36"/>
      <c r="AO155" s="36"/>
      <c r="AP155" s="36"/>
      <c r="AQ155" s="36"/>
      <c r="AR155" s="34" t="s">
        <v>86</v>
      </c>
      <c r="AS155" s="36"/>
      <c r="AT155" s="36"/>
      <c r="AU155" s="36"/>
      <c r="AV155" s="34" t="s">
        <v>7194</v>
      </c>
      <c r="AW155" s="35" t="s">
        <v>7165</v>
      </c>
      <c r="AX155" s="35" t="s">
        <v>7196</v>
      </c>
      <c r="AY155" s="35" t="s">
        <v>7197</v>
      </c>
      <c r="AZ155" s="35" t="s">
        <v>7202</v>
      </c>
      <c r="BA155" s="35" t="s">
        <v>7203</v>
      </c>
      <c r="BB155" s="36"/>
      <c r="BC155" s="36"/>
      <c r="BD155" s="36"/>
      <c r="BE155" s="36"/>
      <c r="BF155" s="37"/>
    </row>
    <row r="156" hidden="1">
      <c r="A156" s="32">
        <v>44501.0</v>
      </c>
      <c r="B156" s="34" t="s">
        <v>16906</v>
      </c>
      <c r="C156" s="34" t="s">
        <v>19122</v>
      </c>
      <c r="D156" s="36"/>
      <c r="E156" s="36"/>
      <c r="F156" s="36"/>
      <c r="G156" s="34">
        <v>15000.0</v>
      </c>
      <c r="H156" s="36"/>
      <c r="I156" s="34">
        <v>0.0</v>
      </c>
      <c r="J156" s="34">
        <v>0.0</v>
      </c>
      <c r="K156" s="34">
        <v>6.0</v>
      </c>
      <c r="L156" s="34">
        <v>0.0</v>
      </c>
      <c r="M156" s="34">
        <v>0.0</v>
      </c>
      <c r="N156" s="34" t="s">
        <v>61</v>
      </c>
      <c r="O156" s="34">
        <v>0.0</v>
      </c>
      <c r="P156" s="34">
        <v>0.0</v>
      </c>
      <c r="Q156" s="36"/>
      <c r="R156" s="36"/>
      <c r="S156" s="36"/>
      <c r="T156" s="36"/>
      <c r="U156" s="36"/>
      <c r="V156" s="36"/>
      <c r="W156" s="36"/>
      <c r="X156" s="36"/>
      <c r="Y156" s="36"/>
      <c r="Z156" s="36"/>
      <c r="AA156" s="36"/>
      <c r="AB156" s="36"/>
      <c r="AC156" s="36"/>
      <c r="AD156" s="36"/>
      <c r="AE156" s="36"/>
      <c r="AF156" s="36"/>
      <c r="AG156" s="36"/>
      <c r="AH156" s="36"/>
      <c r="AI156" s="36"/>
      <c r="AJ156" s="36"/>
      <c r="AK156" s="36"/>
      <c r="AL156" s="36"/>
      <c r="AM156" s="36"/>
      <c r="AN156" s="36"/>
      <c r="AO156" s="36"/>
      <c r="AP156" s="36"/>
      <c r="AQ156" s="36"/>
      <c r="AR156" s="34" t="s">
        <v>68</v>
      </c>
      <c r="AS156" s="36"/>
      <c r="AT156" s="36"/>
      <c r="AU156" s="36"/>
      <c r="AV156" s="36"/>
      <c r="AW156" s="36"/>
      <c r="AX156" s="36"/>
      <c r="AY156" s="36"/>
      <c r="AZ156" s="36"/>
      <c r="BA156" s="36"/>
      <c r="BB156" s="36"/>
      <c r="BC156" s="36"/>
      <c r="BD156" s="36"/>
      <c r="BE156" s="36"/>
      <c r="BF156" s="37"/>
    </row>
    <row r="157" hidden="1">
      <c r="A157" s="32">
        <v>44759.0</v>
      </c>
      <c r="B157" s="33">
        <v>43557.0</v>
      </c>
      <c r="C157" s="34" t="s">
        <v>19129</v>
      </c>
      <c r="D157" s="34" t="s">
        <v>19130</v>
      </c>
      <c r="E157" s="34" t="s">
        <v>19131</v>
      </c>
      <c r="F157" s="35" t="s">
        <v>19132</v>
      </c>
      <c r="G157" s="34">
        <v>2000.0</v>
      </c>
      <c r="H157" s="36"/>
      <c r="I157" s="34">
        <v>0.0</v>
      </c>
      <c r="J157" s="34">
        <v>0.0</v>
      </c>
      <c r="K157" s="34">
        <v>6.0</v>
      </c>
      <c r="L157" s="34">
        <v>0.0</v>
      </c>
      <c r="M157" s="34">
        <v>0.0</v>
      </c>
      <c r="N157" s="34" t="s">
        <v>61</v>
      </c>
      <c r="O157" s="34">
        <v>0.0</v>
      </c>
      <c r="P157" s="34">
        <v>0.0</v>
      </c>
      <c r="Q157" s="36"/>
      <c r="R157" s="36"/>
      <c r="S157" s="34" t="s">
        <v>15461</v>
      </c>
      <c r="T157" s="35" t="s">
        <v>19136</v>
      </c>
      <c r="U157" s="34" t="s">
        <v>19138</v>
      </c>
      <c r="V157" s="36"/>
      <c r="W157" s="36"/>
      <c r="X157" s="36"/>
      <c r="Y157" s="36"/>
      <c r="Z157" s="36"/>
      <c r="AA157" s="36"/>
      <c r="AB157" s="36"/>
      <c r="AC157" s="36"/>
      <c r="AD157" s="36"/>
      <c r="AE157" s="36"/>
      <c r="AF157" s="36"/>
      <c r="AG157" s="36"/>
      <c r="AH157" s="36"/>
      <c r="AI157" s="36"/>
      <c r="AJ157" s="36"/>
      <c r="AK157" s="36"/>
      <c r="AL157" s="36"/>
      <c r="AM157" s="36"/>
      <c r="AN157" s="36"/>
      <c r="AO157" s="36"/>
      <c r="AP157" s="36"/>
      <c r="AQ157" s="36"/>
      <c r="AR157" s="34" t="s">
        <v>68</v>
      </c>
      <c r="AS157" s="36"/>
      <c r="AT157" s="36"/>
      <c r="AU157" s="36"/>
      <c r="AV157" s="34" t="s">
        <v>19140</v>
      </c>
      <c r="AW157" s="35" t="s">
        <v>19136</v>
      </c>
      <c r="AX157" s="36"/>
      <c r="AY157" s="36"/>
      <c r="AZ157" s="36"/>
      <c r="BA157" s="36"/>
      <c r="BB157" s="36"/>
      <c r="BC157" s="36"/>
      <c r="BD157" s="36"/>
      <c r="BE157" s="36"/>
      <c r="BF157" s="37"/>
    </row>
    <row r="158" hidden="1">
      <c r="A158" s="32">
        <v>44758.0</v>
      </c>
      <c r="B158" s="33">
        <v>43557.0</v>
      </c>
      <c r="C158" s="34" t="s">
        <v>19143</v>
      </c>
      <c r="D158" s="36"/>
      <c r="E158" s="36"/>
      <c r="F158" s="36"/>
      <c r="G158" s="34">
        <v>30000.0</v>
      </c>
      <c r="H158" s="36"/>
      <c r="I158" s="34">
        <v>0.0</v>
      </c>
      <c r="J158" s="34">
        <v>0.0</v>
      </c>
      <c r="K158" s="34">
        <v>6.0</v>
      </c>
      <c r="L158" s="34">
        <v>0.0</v>
      </c>
      <c r="M158" s="34">
        <v>0.0</v>
      </c>
      <c r="N158" s="34" t="s">
        <v>61</v>
      </c>
      <c r="O158" s="34">
        <v>0.0</v>
      </c>
      <c r="P158" s="34">
        <v>0.0</v>
      </c>
      <c r="Q158" s="36"/>
      <c r="R158" s="36"/>
      <c r="S158" s="36"/>
      <c r="T158" s="36"/>
      <c r="U158" s="36"/>
      <c r="V158" s="36"/>
      <c r="W158" s="36"/>
      <c r="X158" s="36"/>
      <c r="Y158" s="36"/>
      <c r="Z158" s="36"/>
      <c r="AA158" s="36"/>
      <c r="AB158" s="36"/>
      <c r="AC158" s="36"/>
      <c r="AD158" s="36"/>
      <c r="AE158" s="36"/>
      <c r="AF158" s="36"/>
      <c r="AG158" s="36"/>
      <c r="AH158" s="36"/>
      <c r="AI158" s="36"/>
      <c r="AJ158" s="36"/>
      <c r="AK158" s="36"/>
      <c r="AL158" s="36"/>
      <c r="AM158" s="36"/>
      <c r="AN158" s="36"/>
      <c r="AO158" s="36"/>
      <c r="AP158" s="36"/>
      <c r="AQ158" s="36"/>
      <c r="AR158" s="34" t="s">
        <v>68</v>
      </c>
      <c r="AS158" s="36"/>
      <c r="AT158" s="36"/>
      <c r="AU158" s="36"/>
      <c r="AV158" s="34" t="s">
        <v>19140</v>
      </c>
      <c r="AW158" s="35" t="s">
        <v>19136</v>
      </c>
      <c r="AX158" s="36"/>
      <c r="AY158" s="36"/>
      <c r="AZ158" s="36"/>
      <c r="BA158" s="36"/>
      <c r="BB158" s="36"/>
      <c r="BC158" s="36"/>
      <c r="BD158" s="36"/>
      <c r="BE158" s="36"/>
      <c r="BF158" s="37"/>
    </row>
    <row r="159" hidden="1">
      <c r="A159" s="32">
        <v>44068.0</v>
      </c>
      <c r="B159" s="34" t="s">
        <v>11421</v>
      </c>
      <c r="C159" s="34" t="s">
        <v>19148</v>
      </c>
      <c r="D159" s="34" t="s">
        <v>19149</v>
      </c>
      <c r="E159" s="34" t="s">
        <v>19150</v>
      </c>
      <c r="F159" s="35" t="s">
        <v>19151</v>
      </c>
      <c r="G159" s="34">
        <v>100000.0</v>
      </c>
      <c r="H159" s="36"/>
      <c r="I159" s="34">
        <v>0.0</v>
      </c>
      <c r="J159" s="34">
        <v>0.0</v>
      </c>
      <c r="K159" s="34">
        <v>6.0</v>
      </c>
      <c r="L159" s="34">
        <v>0.0</v>
      </c>
      <c r="M159" s="34">
        <v>0.0</v>
      </c>
      <c r="N159" s="34" t="s">
        <v>61</v>
      </c>
      <c r="O159" s="34">
        <v>0.0</v>
      </c>
      <c r="P159" s="34">
        <v>0.0</v>
      </c>
      <c r="Q159" s="36"/>
      <c r="R159" s="36"/>
      <c r="S159" s="34" t="s">
        <v>19157</v>
      </c>
      <c r="T159" s="35" t="s">
        <v>19158</v>
      </c>
      <c r="U159" s="34" t="s">
        <v>19159</v>
      </c>
      <c r="V159" s="36"/>
      <c r="W159" s="36"/>
      <c r="X159" s="36"/>
      <c r="Y159" s="36"/>
      <c r="Z159" s="36"/>
      <c r="AA159" s="36"/>
      <c r="AB159" s="36"/>
      <c r="AC159" s="36"/>
      <c r="AD159" s="36"/>
      <c r="AE159" s="36"/>
      <c r="AF159" s="36"/>
      <c r="AG159" s="36"/>
      <c r="AH159" s="36"/>
      <c r="AI159" s="36"/>
      <c r="AJ159" s="36"/>
      <c r="AK159" s="36"/>
      <c r="AL159" s="36"/>
      <c r="AM159" s="36"/>
      <c r="AN159" s="36"/>
      <c r="AO159" s="36"/>
      <c r="AP159" s="36"/>
      <c r="AQ159" s="36"/>
      <c r="AR159" s="34" t="s">
        <v>68</v>
      </c>
      <c r="AS159" s="36"/>
      <c r="AT159" s="36"/>
      <c r="AU159" s="36"/>
      <c r="AV159" s="35" t="s">
        <v>19158</v>
      </c>
      <c r="AW159" s="35" t="s">
        <v>19158</v>
      </c>
      <c r="AX159" s="35" t="s">
        <v>19167</v>
      </c>
      <c r="AY159" s="36"/>
      <c r="AZ159" s="36"/>
      <c r="BA159" s="35" t="s">
        <v>19172</v>
      </c>
      <c r="BB159" s="35" t="s">
        <v>19177</v>
      </c>
      <c r="BC159" s="36"/>
      <c r="BD159" s="36"/>
      <c r="BE159" s="36"/>
      <c r="BF159" s="37"/>
    </row>
    <row r="160">
      <c r="A160" s="32">
        <v>45481.0</v>
      </c>
      <c r="B160" s="33">
        <v>43619.0</v>
      </c>
      <c r="C160" s="34" t="s">
        <v>19180</v>
      </c>
      <c r="D160" s="34" t="s">
        <v>19181</v>
      </c>
      <c r="E160" s="34" t="s">
        <v>19182</v>
      </c>
      <c r="F160" s="35" t="s">
        <v>19183</v>
      </c>
      <c r="G160" s="34">
        <v>3000.0</v>
      </c>
      <c r="H160" s="34">
        <v>1550.0</v>
      </c>
      <c r="I160" s="34">
        <v>51.0</v>
      </c>
      <c r="J160" s="34">
        <v>93.0</v>
      </c>
      <c r="K160" s="34">
        <v>6.0</v>
      </c>
      <c r="L160" s="34">
        <v>75.0</v>
      </c>
      <c r="M160" s="34">
        <v>50.12</v>
      </c>
      <c r="N160" s="34" t="s">
        <v>61</v>
      </c>
      <c r="O160" s="34">
        <v>1.0</v>
      </c>
      <c r="P160" s="34">
        <v>0.0</v>
      </c>
      <c r="Q160" s="33">
        <v>43619.0</v>
      </c>
      <c r="R160" s="34" t="s">
        <v>16445</v>
      </c>
      <c r="S160" s="34" t="s">
        <v>19186</v>
      </c>
      <c r="T160" s="35" t="s">
        <v>19188</v>
      </c>
      <c r="U160" s="34" t="s">
        <v>19190</v>
      </c>
      <c r="V160" s="36"/>
      <c r="W160" s="34" t="s">
        <v>12462</v>
      </c>
      <c r="X160" s="34" t="s">
        <v>293</v>
      </c>
      <c r="Y160" s="34" t="s">
        <v>1644</v>
      </c>
      <c r="Z160" s="34">
        <v>94618.0</v>
      </c>
      <c r="AA160" s="36"/>
      <c r="AB160" s="34" t="s">
        <v>155</v>
      </c>
      <c r="AC160" s="34" t="s">
        <v>19191</v>
      </c>
      <c r="AD160" s="34" t="s">
        <v>19192</v>
      </c>
      <c r="AE160" s="35" t="s">
        <v>19194</v>
      </c>
      <c r="AF160" s="35" t="s">
        <v>19199</v>
      </c>
      <c r="AG160" s="36"/>
      <c r="AH160" s="36"/>
      <c r="AI160" s="36"/>
      <c r="AJ160" s="36"/>
      <c r="AK160" s="36"/>
      <c r="AL160" s="34" t="s">
        <v>19201</v>
      </c>
      <c r="AM160" s="36"/>
      <c r="AN160" s="36"/>
      <c r="AO160" s="36"/>
      <c r="AP160" s="36"/>
      <c r="AQ160" s="36"/>
      <c r="AR160" s="34" t="s">
        <v>86</v>
      </c>
      <c r="AS160" s="36"/>
      <c r="AT160" s="36"/>
      <c r="AU160" s="36"/>
      <c r="AV160" s="35" t="s">
        <v>19202</v>
      </c>
      <c r="AW160" s="35" t="s">
        <v>19202</v>
      </c>
      <c r="AX160" s="35" t="s">
        <v>19204</v>
      </c>
      <c r="AY160" s="36"/>
      <c r="AZ160" s="36"/>
      <c r="BA160" s="35" t="s">
        <v>19205</v>
      </c>
      <c r="BB160" s="35" t="s">
        <v>19207</v>
      </c>
      <c r="BC160" s="36"/>
      <c r="BD160" s="36"/>
      <c r="BE160" s="36"/>
      <c r="BF160" s="37"/>
    </row>
    <row r="161">
      <c r="A161" s="32">
        <v>46739.0</v>
      </c>
      <c r="B161" s="34" t="s">
        <v>16525</v>
      </c>
      <c r="C161" s="34" t="s">
        <v>19209</v>
      </c>
      <c r="D161" s="34" t="s">
        <v>19210</v>
      </c>
      <c r="E161" s="34" t="s">
        <v>19211</v>
      </c>
      <c r="F161" s="35" t="s">
        <v>19212</v>
      </c>
      <c r="G161" s="34">
        <v>26000.0</v>
      </c>
      <c r="H161" s="36"/>
      <c r="I161" s="34">
        <v>0.0</v>
      </c>
      <c r="J161" s="34">
        <v>0.0</v>
      </c>
      <c r="K161" s="34">
        <v>6.0</v>
      </c>
      <c r="L161" s="34">
        <v>0.0</v>
      </c>
      <c r="M161" s="34">
        <v>0.0</v>
      </c>
      <c r="N161" s="34" t="s">
        <v>61</v>
      </c>
      <c r="O161" s="34">
        <v>0.0</v>
      </c>
      <c r="P161" s="34">
        <v>0.0</v>
      </c>
      <c r="Q161" s="34" t="s">
        <v>16525</v>
      </c>
      <c r="R161" s="34" t="s">
        <v>17976</v>
      </c>
      <c r="S161" s="34" t="s">
        <v>18989</v>
      </c>
      <c r="T161" s="35" t="s">
        <v>19215</v>
      </c>
      <c r="U161" s="34" t="s">
        <v>19216</v>
      </c>
      <c r="V161" s="36"/>
      <c r="W161" s="34" t="s">
        <v>19218</v>
      </c>
      <c r="X161" s="36"/>
      <c r="Y161" s="36"/>
      <c r="Z161" s="36"/>
      <c r="AA161" s="36"/>
      <c r="AB161" s="36"/>
      <c r="AC161" s="34" t="s">
        <v>19219</v>
      </c>
      <c r="AD161" s="34" t="s">
        <v>19220</v>
      </c>
      <c r="AE161" s="34" t="s">
        <v>19221</v>
      </c>
      <c r="AF161" s="34" t="s">
        <v>19222</v>
      </c>
      <c r="AG161" s="36"/>
      <c r="AH161" s="36"/>
      <c r="AI161" s="36"/>
      <c r="AJ161" s="36"/>
      <c r="AK161" s="36"/>
      <c r="AL161" s="36"/>
      <c r="AM161" s="36"/>
      <c r="AN161" s="36"/>
      <c r="AO161" s="36"/>
      <c r="AP161" s="36"/>
      <c r="AQ161" s="36"/>
      <c r="AR161" s="34" t="s">
        <v>86</v>
      </c>
      <c r="AS161" s="36"/>
      <c r="AT161" s="36"/>
      <c r="AU161" s="36"/>
      <c r="AV161" s="35" t="s">
        <v>19223</v>
      </c>
      <c r="AW161" s="35" t="s">
        <v>19223</v>
      </c>
      <c r="AX161" s="35" t="s">
        <v>19232</v>
      </c>
      <c r="AY161" s="36"/>
      <c r="AZ161" s="36"/>
      <c r="BA161" s="36"/>
      <c r="BB161" s="35" t="s">
        <v>19234</v>
      </c>
      <c r="BC161" s="36"/>
      <c r="BD161" s="36"/>
      <c r="BE161" s="36"/>
      <c r="BF161" s="37"/>
    </row>
    <row r="162" hidden="1">
      <c r="A162" s="32">
        <v>47104.0</v>
      </c>
      <c r="B162" s="34" t="s">
        <v>19237</v>
      </c>
      <c r="C162" s="34" t="s">
        <v>19239</v>
      </c>
      <c r="D162" s="36"/>
      <c r="E162" s="36"/>
      <c r="F162" s="36"/>
      <c r="G162" s="34">
        <v>22.0</v>
      </c>
      <c r="H162" s="36"/>
      <c r="I162" s="34">
        <v>0.0</v>
      </c>
      <c r="J162" s="34">
        <v>0.0</v>
      </c>
      <c r="K162" s="34">
        <v>6.0</v>
      </c>
      <c r="L162" s="34">
        <v>0.0</v>
      </c>
      <c r="M162" s="34">
        <v>0.0</v>
      </c>
      <c r="N162" s="34" t="s">
        <v>61</v>
      </c>
      <c r="O162" s="34">
        <v>0.0</v>
      </c>
      <c r="P162" s="34">
        <v>0.0</v>
      </c>
      <c r="Q162" s="36"/>
      <c r="R162" s="36"/>
      <c r="S162" s="36"/>
      <c r="T162" s="36"/>
      <c r="U162" s="36"/>
      <c r="V162" s="36"/>
      <c r="W162" s="36"/>
      <c r="X162" s="36"/>
      <c r="Y162" s="36"/>
      <c r="Z162" s="36"/>
      <c r="AA162" s="36"/>
      <c r="AB162" s="36"/>
      <c r="AC162" s="36"/>
      <c r="AD162" s="36"/>
      <c r="AE162" s="36"/>
      <c r="AF162" s="36"/>
      <c r="AG162" s="36"/>
      <c r="AH162" s="36"/>
      <c r="AI162" s="36"/>
      <c r="AJ162" s="36"/>
      <c r="AK162" s="36"/>
      <c r="AL162" s="36"/>
      <c r="AM162" s="36"/>
      <c r="AN162" s="36"/>
      <c r="AO162" s="36"/>
      <c r="AP162" s="36"/>
      <c r="AQ162" s="36"/>
      <c r="AR162" s="34" t="s">
        <v>68</v>
      </c>
      <c r="AS162" s="36"/>
      <c r="AT162" s="36"/>
      <c r="AU162" s="36"/>
      <c r="AV162" s="35" t="s">
        <v>9895</v>
      </c>
      <c r="AW162" s="35" t="s">
        <v>9895</v>
      </c>
      <c r="AX162" s="35" t="s">
        <v>9900</v>
      </c>
      <c r="AY162" s="36"/>
      <c r="AZ162" s="36"/>
      <c r="BA162" s="35" t="s">
        <v>9901</v>
      </c>
      <c r="BB162" s="35" t="s">
        <v>9904</v>
      </c>
      <c r="BC162" s="35" t="s">
        <v>9908</v>
      </c>
      <c r="BD162" s="34" t="s">
        <v>9911</v>
      </c>
      <c r="BE162" s="34" t="s">
        <v>145</v>
      </c>
      <c r="BF162" s="37"/>
    </row>
    <row r="163" hidden="1">
      <c r="A163" s="32">
        <v>44596.0</v>
      </c>
      <c r="B163" s="34" t="s">
        <v>19254</v>
      </c>
      <c r="C163" s="34" t="s">
        <v>19255</v>
      </c>
      <c r="D163" s="36"/>
      <c r="E163" s="36"/>
      <c r="F163" s="36"/>
      <c r="G163" s="34">
        <v>4000.0</v>
      </c>
      <c r="H163" s="36"/>
      <c r="I163" s="34">
        <v>0.0</v>
      </c>
      <c r="J163" s="34">
        <v>0.0</v>
      </c>
      <c r="K163" s="34">
        <v>6.0</v>
      </c>
      <c r="L163" s="34">
        <v>0.0</v>
      </c>
      <c r="M163" s="34">
        <v>0.0</v>
      </c>
      <c r="N163" s="34" t="s">
        <v>61</v>
      </c>
      <c r="O163" s="34">
        <v>0.0</v>
      </c>
      <c r="P163" s="34">
        <v>0.0</v>
      </c>
      <c r="Q163" s="36"/>
      <c r="R163" s="36"/>
      <c r="S163" s="36"/>
      <c r="T163" s="36"/>
      <c r="U163" s="36"/>
      <c r="V163" s="36"/>
      <c r="W163" s="36"/>
      <c r="X163" s="36"/>
      <c r="Y163" s="36"/>
      <c r="Z163" s="36"/>
      <c r="AA163" s="36"/>
      <c r="AB163" s="36"/>
      <c r="AC163" s="36"/>
      <c r="AD163" s="36"/>
      <c r="AE163" s="36"/>
      <c r="AF163" s="36"/>
      <c r="AG163" s="36"/>
      <c r="AH163" s="36"/>
      <c r="AI163" s="36"/>
      <c r="AJ163" s="36"/>
      <c r="AK163" s="36"/>
      <c r="AL163" s="36"/>
      <c r="AM163" s="36"/>
      <c r="AN163" s="36"/>
      <c r="AO163" s="36"/>
      <c r="AP163" s="36"/>
      <c r="AQ163" s="36"/>
      <c r="AR163" s="34" t="s">
        <v>68</v>
      </c>
      <c r="AS163" s="36"/>
      <c r="AT163" s="36"/>
      <c r="AU163" s="36"/>
      <c r="AV163" s="36"/>
      <c r="AW163" s="36"/>
      <c r="AX163" s="36"/>
      <c r="AY163" s="36"/>
      <c r="AZ163" s="36"/>
      <c r="BA163" s="36"/>
      <c r="BB163" s="36"/>
      <c r="BC163" s="36"/>
      <c r="BD163" s="36"/>
      <c r="BE163" s="36"/>
      <c r="BF163" s="37"/>
    </row>
    <row r="164" hidden="1">
      <c r="A164" s="32">
        <v>44591.0</v>
      </c>
      <c r="B164" s="34" t="s">
        <v>19254</v>
      </c>
      <c r="C164" s="34" t="s">
        <v>19259</v>
      </c>
      <c r="D164" s="36"/>
      <c r="E164" s="36"/>
      <c r="F164" s="36"/>
      <c r="G164" s="34">
        <v>90000.0</v>
      </c>
      <c r="H164" s="36"/>
      <c r="I164" s="34">
        <v>0.0</v>
      </c>
      <c r="J164" s="34">
        <v>0.0</v>
      </c>
      <c r="K164" s="34">
        <v>6.0</v>
      </c>
      <c r="L164" s="34">
        <v>0.0</v>
      </c>
      <c r="M164" s="34">
        <v>0.0</v>
      </c>
      <c r="N164" s="34" t="s">
        <v>61</v>
      </c>
      <c r="O164" s="34">
        <v>0.0</v>
      </c>
      <c r="P164" s="34">
        <v>0.0</v>
      </c>
      <c r="Q164" s="36"/>
      <c r="R164" s="36"/>
      <c r="S164" s="36"/>
      <c r="T164" s="36"/>
      <c r="U164" s="36"/>
      <c r="V164" s="36"/>
      <c r="W164" s="36"/>
      <c r="X164" s="36"/>
      <c r="Y164" s="36"/>
      <c r="Z164" s="36"/>
      <c r="AA164" s="36"/>
      <c r="AB164" s="36"/>
      <c r="AC164" s="36"/>
      <c r="AD164" s="36"/>
      <c r="AE164" s="36"/>
      <c r="AF164" s="36"/>
      <c r="AG164" s="36"/>
      <c r="AH164" s="36"/>
      <c r="AI164" s="36"/>
      <c r="AJ164" s="36"/>
      <c r="AK164" s="36"/>
      <c r="AL164" s="36"/>
      <c r="AM164" s="36"/>
      <c r="AN164" s="36"/>
      <c r="AO164" s="36"/>
      <c r="AP164" s="36"/>
      <c r="AQ164" s="36"/>
      <c r="AR164" s="34" t="s">
        <v>68</v>
      </c>
      <c r="AS164" s="36"/>
      <c r="AT164" s="36"/>
      <c r="AU164" s="36"/>
      <c r="AV164" s="35" t="s">
        <v>19261</v>
      </c>
      <c r="AW164" s="35" t="s">
        <v>19261</v>
      </c>
      <c r="AX164" s="36"/>
      <c r="AY164" s="36"/>
      <c r="AZ164" s="36"/>
      <c r="BA164" s="36"/>
      <c r="BB164" s="36"/>
      <c r="BC164" s="36"/>
      <c r="BD164" s="36"/>
      <c r="BE164" s="36"/>
      <c r="BF164" s="37"/>
    </row>
    <row r="165" hidden="1">
      <c r="A165" s="32">
        <v>44795.0</v>
      </c>
      <c r="B165" s="33">
        <v>43648.0</v>
      </c>
      <c r="C165" s="34" t="s">
        <v>19263</v>
      </c>
      <c r="D165" s="34" t="s">
        <v>19264</v>
      </c>
      <c r="E165" s="34" t="s">
        <v>19265</v>
      </c>
      <c r="F165" s="35" t="s">
        <v>19266</v>
      </c>
      <c r="G165" s="34">
        <v>10000.0</v>
      </c>
      <c r="H165" s="36"/>
      <c r="I165" s="34">
        <v>0.0</v>
      </c>
      <c r="J165" s="34">
        <v>0.0</v>
      </c>
      <c r="K165" s="34">
        <v>6.0</v>
      </c>
      <c r="L165" s="34">
        <v>0.0</v>
      </c>
      <c r="M165" s="34">
        <v>0.0</v>
      </c>
      <c r="N165" s="34" t="s">
        <v>61</v>
      </c>
      <c r="O165" s="34">
        <v>0.0</v>
      </c>
      <c r="P165" s="34">
        <v>0.0</v>
      </c>
      <c r="Q165" s="33">
        <v>43469.0</v>
      </c>
      <c r="R165" s="34" t="s">
        <v>16525</v>
      </c>
      <c r="S165" s="34" t="s">
        <v>19271</v>
      </c>
      <c r="T165" s="35" t="s">
        <v>19272</v>
      </c>
      <c r="U165" s="34" t="s">
        <v>19273</v>
      </c>
      <c r="V165" s="36"/>
      <c r="W165" s="34" t="s">
        <v>19274</v>
      </c>
      <c r="X165" s="36"/>
      <c r="Y165" s="36"/>
      <c r="Z165" s="36"/>
      <c r="AA165" s="36"/>
      <c r="AB165" s="36"/>
      <c r="AC165" s="36"/>
      <c r="AD165" s="34" t="s">
        <v>19275</v>
      </c>
      <c r="AE165" s="36"/>
      <c r="AF165" s="34" t="s">
        <v>19279</v>
      </c>
      <c r="AG165" s="36"/>
      <c r="AH165" s="36"/>
      <c r="AI165" s="36"/>
      <c r="AJ165" s="36"/>
      <c r="AK165" s="36"/>
      <c r="AL165" s="36"/>
      <c r="AM165" s="36"/>
      <c r="AN165" s="36"/>
      <c r="AO165" s="36"/>
      <c r="AP165" s="36"/>
      <c r="AQ165" s="36"/>
      <c r="AR165" s="34" t="s">
        <v>68</v>
      </c>
      <c r="AS165" s="36"/>
      <c r="AT165" s="34" t="s">
        <v>19280</v>
      </c>
      <c r="AU165" s="36"/>
      <c r="AV165" s="35" t="s">
        <v>19272</v>
      </c>
      <c r="AW165" s="35" t="s">
        <v>19272</v>
      </c>
      <c r="AX165" s="36"/>
      <c r="AY165" s="36"/>
      <c r="AZ165" s="36"/>
      <c r="BA165" s="36"/>
      <c r="BB165" s="36"/>
      <c r="BC165" s="36"/>
      <c r="BD165" s="36"/>
      <c r="BE165" s="36"/>
      <c r="BF165" s="37"/>
    </row>
    <row r="166" hidden="1">
      <c r="A166" s="32">
        <v>44647.0</v>
      </c>
      <c r="B166" s="34" t="s">
        <v>19285</v>
      </c>
      <c r="C166" s="34" t="s">
        <v>19286</v>
      </c>
      <c r="D166" s="34" t="s">
        <v>19286</v>
      </c>
      <c r="E166" s="34">
        <v>4.72743583E8</v>
      </c>
      <c r="F166" s="35" t="s">
        <v>19287</v>
      </c>
      <c r="G166" s="34">
        <v>10000.0</v>
      </c>
      <c r="H166" s="36"/>
      <c r="I166" s="34">
        <v>0.0</v>
      </c>
      <c r="J166" s="34">
        <v>0.0</v>
      </c>
      <c r="K166" s="34">
        <v>6.0</v>
      </c>
      <c r="L166" s="34">
        <v>0.0</v>
      </c>
      <c r="M166" s="34">
        <v>0.0</v>
      </c>
      <c r="N166" s="34" t="s">
        <v>61</v>
      </c>
      <c r="O166" s="34">
        <v>0.0</v>
      </c>
      <c r="P166" s="34">
        <v>0.0</v>
      </c>
      <c r="Q166" s="36"/>
      <c r="R166" s="36"/>
      <c r="S166" s="34" t="s">
        <v>19288</v>
      </c>
      <c r="T166" s="35" t="s">
        <v>19289</v>
      </c>
      <c r="U166" s="34" t="s">
        <v>19290</v>
      </c>
      <c r="V166" s="36"/>
      <c r="W166" s="36"/>
      <c r="X166" s="36"/>
      <c r="Y166" s="36"/>
      <c r="Z166" s="36"/>
      <c r="AA166" s="36"/>
      <c r="AB166" s="36"/>
      <c r="AC166" s="36"/>
      <c r="AD166" s="36"/>
      <c r="AE166" s="36"/>
      <c r="AF166" s="36"/>
      <c r="AG166" s="36"/>
      <c r="AH166" s="36"/>
      <c r="AI166" s="36"/>
      <c r="AJ166" s="36"/>
      <c r="AK166" s="36"/>
      <c r="AL166" s="36"/>
      <c r="AM166" s="36"/>
      <c r="AN166" s="36"/>
      <c r="AO166" s="36"/>
      <c r="AP166" s="36"/>
      <c r="AQ166" s="36"/>
      <c r="AR166" s="34" t="s">
        <v>68</v>
      </c>
      <c r="AS166" s="36"/>
      <c r="AT166" s="36"/>
      <c r="AU166" s="36"/>
      <c r="AV166" s="35" t="s">
        <v>19291</v>
      </c>
      <c r="AW166" s="35" t="s">
        <v>19291</v>
      </c>
      <c r="AX166" s="36"/>
      <c r="AY166" s="36"/>
      <c r="AZ166" s="36"/>
      <c r="BA166" s="36"/>
      <c r="BB166" s="36"/>
      <c r="BC166" s="36"/>
      <c r="BD166" s="36"/>
      <c r="BE166" s="36"/>
      <c r="BF166" s="37"/>
    </row>
    <row r="167" hidden="1">
      <c r="A167" s="32">
        <v>49564.0</v>
      </c>
      <c r="B167" s="34" t="s">
        <v>19292</v>
      </c>
      <c r="C167" s="34" t="s">
        <v>19293</v>
      </c>
      <c r="D167" s="36"/>
      <c r="E167" s="36"/>
      <c r="F167" s="36"/>
      <c r="G167" s="34">
        <v>80000.0</v>
      </c>
      <c r="H167" s="36"/>
      <c r="I167" s="34">
        <v>0.0</v>
      </c>
      <c r="J167" s="34">
        <v>0.0</v>
      </c>
      <c r="K167" s="34">
        <v>6.0</v>
      </c>
      <c r="L167" s="34">
        <v>0.0</v>
      </c>
      <c r="M167" s="34">
        <v>0.0</v>
      </c>
      <c r="N167" s="34" t="s">
        <v>61</v>
      </c>
      <c r="O167" s="34">
        <v>0.0</v>
      </c>
      <c r="P167" s="34">
        <v>0.0</v>
      </c>
      <c r="Q167" s="36"/>
      <c r="R167" s="36"/>
      <c r="S167" s="36"/>
      <c r="T167" s="36"/>
      <c r="U167" s="36"/>
      <c r="V167" s="36"/>
      <c r="W167" s="36"/>
      <c r="X167" s="36"/>
      <c r="Y167" s="36"/>
      <c r="Z167" s="36"/>
      <c r="AA167" s="36"/>
      <c r="AB167" s="36"/>
      <c r="AC167" s="36"/>
      <c r="AD167" s="36"/>
      <c r="AE167" s="36"/>
      <c r="AF167" s="36"/>
      <c r="AG167" s="36"/>
      <c r="AH167" s="36"/>
      <c r="AI167" s="36"/>
      <c r="AJ167" s="36"/>
      <c r="AK167" s="36"/>
      <c r="AL167" s="36"/>
      <c r="AM167" s="36"/>
      <c r="AN167" s="36"/>
      <c r="AO167" s="36"/>
      <c r="AP167" s="36"/>
      <c r="AQ167" s="36"/>
      <c r="AR167" s="34" t="s">
        <v>68</v>
      </c>
      <c r="AS167" s="36"/>
      <c r="AT167" s="36"/>
      <c r="AU167" s="36"/>
      <c r="AV167" s="35" t="s">
        <v>19298</v>
      </c>
      <c r="AW167" s="35" t="s">
        <v>19298</v>
      </c>
      <c r="AX167" s="36"/>
      <c r="AY167" s="36"/>
      <c r="AZ167" s="36"/>
      <c r="BA167" s="36"/>
      <c r="BB167" s="36"/>
      <c r="BC167" s="36"/>
      <c r="BD167" s="36"/>
      <c r="BE167" s="36"/>
      <c r="BF167" s="37"/>
    </row>
    <row r="168" hidden="1">
      <c r="A168" s="32">
        <v>46971.0</v>
      </c>
      <c r="B168" s="33">
        <v>43469.0</v>
      </c>
      <c r="C168" s="34" t="s">
        <v>19300</v>
      </c>
      <c r="D168" s="36"/>
      <c r="E168" s="36"/>
      <c r="F168" s="36"/>
      <c r="G168" s="34">
        <v>20000.0</v>
      </c>
      <c r="H168" s="36"/>
      <c r="I168" s="34">
        <v>0.0</v>
      </c>
      <c r="J168" s="34">
        <v>0.0</v>
      </c>
      <c r="K168" s="34">
        <v>6.0</v>
      </c>
      <c r="L168" s="34">
        <v>0.0</v>
      </c>
      <c r="M168" s="34">
        <v>0.0</v>
      </c>
      <c r="N168" s="34" t="s">
        <v>61</v>
      </c>
      <c r="O168" s="34">
        <v>0.0</v>
      </c>
      <c r="P168" s="34">
        <v>0.0</v>
      </c>
      <c r="Q168" s="36"/>
      <c r="R168" s="36"/>
      <c r="S168" s="36"/>
      <c r="T168" s="36"/>
      <c r="U168" s="36"/>
      <c r="V168" s="36"/>
      <c r="W168" s="36"/>
      <c r="X168" s="36"/>
      <c r="Y168" s="36"/>
      <c r="Z168" s="36"/>
      <c r="AA168" s="36"/>
      <c r="AB168" s="36"/>
      <c r="AC168" s="36"/>
      <c r="AD168" s="36"/>
      <c r="AE168" s="36"/>
      <c r="AF168" s="36"/>
      <c r="AG168" s="36"/>
      <c r="AH168" s="36"/>
      <c r="AI168" s="36"/>
      <c r="AJ168" s="36"/>
      <c r="AK168" s="36"/>
      <c r="AL168" s="36"/>
      <c r="AM168" s="36"/>
      <c r="AN168" s="36"/>
      <c r="AO168" s="36"/>
      <c r="AP168" s="36"/>
      <c r="AQ168" s="36"/>
      <c r="AR168" s="34" t="s">
        <v>68</v>
      </c>
      <c r="AS168" s="36"/>
      <c r="AT168" s="36"/>
      <c r="AU168" s="36"/>
      <c r="AV168" s="35" t="s">
        <v>19302</v>
      </c>
      <c r="AW168" s="35" t="s">
        <v>19302</v>
      </c>
      <c r="AX168" s="36"/>
      <c r="AY168" s="36"/>
      <c r="AZ168" s="36"/>
      <c r="BA168" s="36"/>
      <c r="BB168" s="36"/>
      <c r="BC168" s="36"/>
      <c r="BD168" s="36"/>
      <c r="BE168" s="36"/>
      <c r="BF168" s="37"/>
    </row>
    <row r="169">
      <c r="A169" s="32">
        <v>45208.0</v>
      </c>
      <c r="B169" s="34" t="s">
        <v>16653</v>
      </c>
      <c r="C169" s="34" t="s">
        <v>19308</v>
      </c>
      <c r="D169" s="34" t="s">
        <v>19309</v>
      </c>
      <c r="E169" s="34" t="s">
        <v>19310</v>
      </c>
      <c r="F169" s="35" t="s">
        <v>19311</v>
      </c>
      <c r="G169" s="34">
        <v>10000.0</v>
      </c>
      <c r="H169" s="34">
        <v>6325.0</v>
      </c>
      <c r="I169" s="34">
        <v>63.0</v>
      </c>
      <c r="J169" s="34">
        <v>379.5</v>
      </c>
      <c r="K169" s="34">
        <v>6.0</v>
      </c>
      <c r="L169" s="34">
        <v>18.75</v>
      </c>
      <c r="M169" s="34">
        <v>193.56</v>
      </c>
      <c r="N169" s="34" t="s">
        <v>61</v>
      </c>
      <c r="O169" s="34">
        <v>1.0</v>
      </c>
      <c r="P169" s="34">
        <v>0.0</v>
      </c>
      <c r="Q169" s="34" t="s">
        <v>16513</v>
      </c>
      <c r="R169" s="34" t="s">
        <v>19314</v>
      </c>
      <c r="S169" s="34" t="s">
        <v>3756</v>
      </c>
      <c r="T169" s="35" t="s">
        <v>19315</v>
      </c>
      <c r="U169" s="34" t="s">
        <v>19317</v>
      </c>
      <c r="V169" s="36"/>
      <c r="W169" s="34" t="s">
        <v>19318</v>
      </c>
      <c r="X169" s="36"/>
      <c r="Y169" s="36"/>
      <c r="Z169" s="36"/>
      <c r="AA169" s="36"/>
      <c r="AB169" s="36"/>
      <c r="AC169" s="36"/>
      <c r="AD169" s="34" t="s">
        <v>19319</v>
      </c>
      <c r="AE169" s="34" t="s">
        <v>19321</v>
      </c>
      <c r="AF169" s="34" t="s">
        <v>19323</v>
      </c>
      <c r="AG169" s="36"/>
      <c r="AH169" s="36"/>
      <c r="AI169" s="36"/>
      <c r="AJ169" s="36"/>
      <c r="AK169" s="36"/>
      <c r="AL169" s="34" t="s">
        <v>19324</v>
      </c>
      <c r="AM169" s="36"/>
      <c r="AN169" s="36"/>
      <c r="AO169" s="36"/>
      <c r="AP169" s="36"/>
      <c r="AQ169" s="36"/>
      <c r="AR169" s="34" t="s">
        <v>86</v>
      </c>
      <c r="AS169" s="36"/>
      <c r="AT169" s="36"/>
      <c r="AU169" s="36"/>
      <c r="AV169" s="35" t="s">
        <v>19315</v>
      </c>
      <c r="AW169" s="35" t="s">
        <v>19315</v>
      </c>
      <c r="AX169" s="35" t="s">
        <v>19328</v>
      </c>
      <c r="AY169" s="36"/>
      <c r="AZ169" s="36"/>
      <c r="BA169" s="35" t="s">
        <v>19330</v>
      </c>
      <c r="BB169" s="35" t="s">
        <v>19332</v>
      </c>
      <c r="BC169" s="36"/>
      <c r="BD169" s="34" t="s">
        <v>19339</v>
      </c>
      <c r="BE169" s="34" t="s">
        <v>19340</v>
      </c>
      <c r="BF169" s="37"/>
    </row>
    <row r="170" hidden="1">
      <c r="A170" s="32">
        <v>47576.0</v>
      </c>
      <c r="B170" s="34" t="s">
        <v>19341</v>
      </c>
      <c r="C170" s="34" t="s">
        <v>19342</v>
      </c>
      <c r="D170" s="36"/>
      <c r="E170" s="36"/>
      <c r="F170" s="36"/>
      <c r="G170" s="34">
        <v>200000.0</v>
      </c>
      <c r="H170" s="36"/>
      <c r="I170" s="34">
        <v>0.0</v>
      </c>
      <c r="J170" s="34">
        <v>0.0</v>
      </c>
      <c r="K170" s="34">
        <v>6.0</v>
      </c>
      <c r="L170" s="34">
        <v>0.0</v>
      </c>
      <c r="M170" s="34">
        <v>0.0</v>
      </c>
      <c r="N170" s="34" t="s">
        <v>61</v>
      </c>
      <c r="O170" s="34">
        <v>0.0</v>
      </c>
      <c r="P170" s="34">
        <v>0.0</v>
      </c>
      <c r="Q170" s="36"/>
      <c r="R170" s="36"/>
      <c r="S170" s="36"/>
      <c r="T170" s="36"/>
      <c r="U170" s="36"/>
      <c r="V170" s="36"/>
      <c r="W170" s="36"/>
      <c r="X170" s="36"/>
      <c r="Y170" s="36"/>
      <c r="Z170" s="36"/>
      <c r="AA170" s="36"/>
      <c r="AB170" s="36"/>
      <c r="AC170" s="36"/>
      <c r="AD170" s="36"/>
      <c r="AE170" s="36"/>
      <c r="AF170" s="36"/>
      <c r="AG170" s="36"/>
      <c r="AH170" s="36"/>
      <c r="AI170" s="36"/>
      <c r="AJ170" s="36"/>
      <c r="AK170" s="36"/>
      <c r="AL170" s="36"/>
      <c r="AM170" s="36"/>
      <c r="AN170" s="36"/>
      <c r="AO170" s="36"/>
      <c r="AP170" s="36"/>
      <c r="AQ170" s="36"/>
      <c r="AR170" s="34" t="s">
        <v>68</v>
      </c>
      <c r="AS170" s="36"/>
      <c r="AT170" s="36"/>
      <c r="AU170" s="36"/>
      <c r="AV170" s="35" t="s">
        <v>19343</v>
      </c>
      <c r="AW170" s="35" t="s">
        <v>19343</v>
      </c>
      <c r="AX170" s="36"/>
      <c r="AY170" s="36"/>
      <c r="AZ170" s="36"/>
      <c r="BA170" s="36"/>
      <c r="BB170" s="36"/>
      <c r="BC170" s="36"/>
      <c r="BD170" s="36"/>
      <c r="BE170" s="36"/>
      <c r="BF170" s="37"/>
    </row>
    <row r="171" hidden="1">
      <c r="A171" s="32">
        <v>47711.0</v>
      </c>
      <c r="B171" s="33">
        <v>43652.0</v>
      </c>
      <c r="C171" s="34" t="s">
        <v>19350</v>
      </c>
      <c r="D171" s="34" t="s">
        <v>19351</v>
      </c>
      <c r="E171" s="34" t="s">
        <v>19352</v>
      </c>
      <c r="F171" s="35" t="s">
        <v>19353</v>
      </c>
      <c r="G171" s="34">
        <v>1.0E8</v>
      </c>
      <c r="H171" s="36"/>
      <c r="I171" s="34">
        <v>0.0</v>
      </c>
      <c r="J171" s="34">
        <v>0.0</v>
      </c>
      <c r="K171" s="34">
        <v>6.0</v>
      </c>
      <c r="L171" s="34">
        <v>0.0</v>
      </c>
      <c r="M171" s="34">
        <v>0.0</v>
      </c>
      <c r="N171" s="34" t="s">
        <v>61</v>
      </c>
      <c r="O171" s="34">
        <v>0.0</v>
      </c>
      <c r="P171" s="34">
        <v>0.0</v>
      </c>
      <c r="Q171" s="33">
        <v>43652.0</v>
      </c>
      <c r="R171" s="34" t="s">
        <v>16888</v>
      </c>
      <c r="S171" s="34" t="s">
        <v>19360</v>
      </c>
      <c r="T171" s="35" t="s">
        <v>19361</v>
      </c>
      <c r="U171" s="34" t="s">
        <v>19369</v>
      </c>
      <c r="V171" s="36"/>
      <c r="W171" s="34" t="s">
        <v>19370</v>
      </c>
      <c r="X171" s="36"/>
      <c r="Y171" s="36"/>
      <c r="Z171" s="36"/>
      <c r="AA171" s="36"/>
      <c r="AB171" s="36"/>
      <c r="AC171" s="36"/>
      <c r="AD171" s="34" t="s">
        <v>19371</v>
      </c>
      <c r="AE171" s="36"/>
      <c r="AF171" s="34" t="s">
        <v>19372</v>
      </c>
      <c r="AG171" s="36"/>
      <c r="AH171" s="36"/>
      <c r="AI171" s="36"/>
      <c r="AJ171" s="36"/>
      <c r="AK171" s="36"/>
      <c r="AL171" s="34" t="s">
        <v>19373</v>
      </c>
      <c r="AM171" s="36"/>
      <c r="AN171" s="36"/>
      <c r="AO171" s="36"/>
      <c r="AP171" s="36"/>
      <c r="AQ171" s="36"/>
      <c r="AR171" s="34" t="s">
        <v>68</v>
      </c>
      <c r="AS171" s="36"/>
      <c r="AT171" s="36"/>
      <c r="AU171" s="36"/>
      <c r="AV171" s="35" t="s">
        <v>19376</v>
      </c>
      <c r="AW171" s="35" t="s">
        <v>19376</v>
      </c>
      <c r="AX171" s="36"/>
      <c r="AY171" s="36"/>
      <c r="AZ171" s="36"/>
      <c r="BA171" s="36"/>
      <c r="BB171" s="36"/>
      <c r="BC171" s="36"/>
      <c r="BD171" s="36"/>
      <c r="BE171" s="36"/>
      <c r="BF171" s="37"/>
    </row>
    <row r="172" hidden="1">
      <c r="A172" s="32">
        <v>44649.0</v>
      </c>
      <c r="B172" s="34" t="s">
        <v>19285</v>
      </c>
      <c r="C172" s="34" t="s">
        <v>19390</v>
      </c>
      <c r="D172" s="34" t="s">
        <v>19391</v>
      </c>
      <c r="E172" s="34" t="s">
        <v>19392</v>
      </c>
      <c r="F172" s="35" t="s">
        <v>19395</v>
      </c>
      <c r="G172" s="34">
        <v>25000.0</v>
      </c>
      <c r="H172" s="36"/>
      <c r="I172" s="34">
        <v>0.0</v>
      </c>
      <c r="J172" s="34">
        <v>0.0</v>
      </c>
      <c r="K172" s="34">
        <v>6.0</v>
      </c>
      <c r="L172" s="34">
        <v>0.0</v>
      </c>
      <c r="M172" s="34">
        <v>0.0</v>
      </c>
      <c r="N172" s="34" t="s">
        <v>61</v>
      </c>
      <c r="O172" s="34">
        <v>0.0</v>
      </c>
      <c r="P172" s="34">
        <v>0.0</v>
      </c>
      <c r="Q172" s="36"/>
      <c r="R172" s="36"/>
      <c r="S172" s="34" t="s">
        <v>11354</v>
      </c>
      <c r="T172" s="35" t="s">
        <v>19403</v>
      </c>
      <c r="U172" s="34" t="s">
        <v>19405</v>
      </c>
      <c r="V172" s="36"/>
      <c r="W172" s="36"/>
      <c r="X172" s="36"/>
      <c r="Y172" s="36"/>
      <c r="Z172" s="36"/>
      <c r="AA172" s="36"/>
      <c r="AB172" s="36"/>
      <c r="AC172" s="36"/>
      <c r="AD172" s="36"/>
      <c r="AE172" s="36"/>
      <c r="AF172" s="36"/>
      <c r="AG172" s="36"/>
      <c r="AH172" s="36"/>
      <c r="AI172" s="36"/>
      <c r="AJ172" s="36"/>
      <c r="AK172" s="36"/>
      <c r="AL172" s="36"/>
      <c r="AM172" s="36"/>
      <c r="AN172" s="36"/>
      <c r="AO172" s="36"/>
      <c r="AP172" s="36"/>
      <c r="AQ172" s="36"/>
      <c r="AR172" s="34" t="s">
        <v>68</v>
      </c>
      <c r="AS172" s="36"/>
      <c r="AT172" s="36"/>
      <c r="AU172" s="36"/>
      <c r="AV172" s="35" t="s">
        <v>19403</v>
      </c>
      <c r="AW172" s="35" t="s">
        <v>19403</v>
      </c>
      <c r="AX172" s="36"/>
      <c r="AY172" s="36"/>
      <c r="AZ172" s="36"/>
      <c r="BA172" s="36"/>
      <c r="BB172" s="36"/>
      <c r="BC172" s="36"/>
      <c r="BD172" s="36"/>
      <c r="BE172" s="36"/>
      <c r="BF172" s="37"/>
    </row>
    <row r="173" hidden="1">
      <c r="A173" s="32">
        <v>44749.0</v>
      </c>
      <c r="B173" s="33">
        <v>43557.0</v>
      </c>
      <c r="C173" s="34" t="s">
        <v>19411</v>
      </c>
      <c r="D173" s="36"/>
      <c r="E173" s="36"/>
      <c r="F173" s="36"/>
      <c r="G173" s="34">
        <v>15000.0</v>
      </c>
      <c r="H173" s="36"/>
      <c r="I173" s="34">
        <v>0.0</v>
      </c>
      <c r="J173" s="34">
        <v>0.0</v>
      </c>
      <c r="K173" s="34">
        <v>6.0</v>
      </c>
      <c r="L173" s="34">
        <v>0.0</v>
      </c>
      <c r="M173" s="34">
        <v>0.0</v>
      </c>
      <c r="N173" s="34" t="s">
        <v>61</v>
      </c>
      <c r="O173" s="34">
        <v>0.0</v>
      </c>
      <c r="P173" s="34">
        <v>0.0</v>
      </c>
      <c r="Q173" s="36"/>
      <c r="R173" s="36"/>
      <c r="S173" s="36"/>
      <c r="T173" s="36"/>
      <c r="U173" s="36"/>
      <c r="V173" s="36"/>
      <c r="W173" s="36"/>
      <c r="X173" s="36"/>
      <c r="Y173" s="36"/>
      <c r="Z173" s="36"/>
      <c r="AA173" s="36"/>
      <c r="AB173" s="36"/>
      <c r="AC173" s="36"/>
      <c r="AD173" s="36"/>
      <c r="AE173" s="36"/>
      <c r="AF173" s="36"/>
      <c r="AG173" s="36"/>
      <c r="AH173" s="36"/>
      <c r="AI173" s="36"/>
      <c r="AJ173" s="36"/>
      <c r="AK173" s="36"/>
      <c r="AL173" s="36"/>
      <c r="AM173" s="36"/>
      <c r="AN173" s="36"/>
      <c r="AO173" s="36"/>
      <c r="AP173" s="36"/>
      <c r="AQ173" s="36"/>
      <c r="AR173" s="34" t="s">
        <v>68</v>
      </c>
      <c r="AS173" s="36"/>
      <c r="AT173" s="36"/>
      <c r="AU173" s="36"/>
      <c r="AV173" s="35" t="s">
        <v>19413</v>
      </c>
      <c r="AW173" s="35" t="s">
        <v>19413</v>
      </c>
      <c r="AX173" s="36"/>
      <c r="AY173" s="36"/>
      <c r="AZ173" s="36"/>
      <c r="BA173" s="36"/>
      <c r="BB173" s="36"/>
      <c r="BC173" s="36"/>
      <c r="BD173" s="36"/>
      <c r="BE173" s="36"/>
      <c r="BF173" s="37"/>
    </row>
    <row r="174" hidden="1">
      <c r="A174" s="32">
        <v>47344.0</v>
      </c>
      <c r="B174" s="33">
        <v>43804.0</v>
      </c>
      <c r="C174" s="34" t="s">
        <v>19419</v>
      </c>
      <c r="D174" s="36"/>
      <c r="E174" s="36"/>
      <c r="F174" s="36"/>
      <c r="G174" s="34">
        <v>100000.0</v>
      </c>
      <c r="H174" s="36"/>
      <c r="I174" s="34">
        <v>0.0</v>
      </c>
      <c r="J174" s="34">
        <v>0.0</v>
      </c>
      <c r="K174" s="34">
        <v>6.0</v>
      </c>
      <c r="L174" s="34">
        <v>0.0</v>
      </c>
      <c r="M174" s="34">
        <v>0.0</v>
      </c>
      <c r="N174" s="34" t="s">
        <v>61</v>
      </c>
      <c r="O174" s="34">
        <v>0.0</v>
      </c>
      <c r="P174" s="34">
        <v>0.0</v>
      </c>
      <c r="Q174" s="36"/>
      <c r="R174" s="36"/>
      <c r="S174" s="36"/>
      <c r="T174" s="36"/>
      <c r="U174" s="36"/>
      <c r="V174" s="36"/>
      <c r="W174" s="36"/>
      <c r="X174" s="36"/>
      <c r="Y174" s="36"/>
      <c r="Z174" s="36"/>
      <c r="AA174" s="36"/>
      <c r="AB174" s="36"/>
      <c r="AC174" s="36"/>
      <c r="AD174" s="36"/>
      <c r="AE174" s="36"/>
      <c r="AF174" s="36"/>
      <c r="AG174" s="36"/>
      <c r="AH174" s="36"/>
      <c r="AI174" s="36"/>
      <c r="AJ174" s="36"/>
      <c r="AK174" s="36"/>
      <c r="AL174" s="36"/>
      <c r="AM174" s="36"/>
      <c r="AN174" s="36"/>
      <c r="AO174" s="36"/>
      <c r="AP174" s="36"/>
      <c r="AQ174" s="36"/>
      <c r="AR174" s="34" t="s">
        <v>68</v>
      </c>
      <c r="AS174" s="36"/>
      <c r="AT174" s="36"/>
      <c r="AU174" s="36"/>
      <c r="AV174" s="35" t="s">
        <v>19422</v>
      </c>
      <c r="AW174" s="35" t="s">
        <v>19422</v>
      </c>
      <c r="AX174" s="36"/>
      <c r="AY174" s="36"/>
      <c r="AZ174" s="36"/>
      <c r="BA174" s="36"/>
      <c r="BB174" s="36"/>
      <c r="BC174" s="36"/>
      <c r="BD174" s="36"/>
      <c r="BE174" s="36"/>
      <c r="BF174" s="37"/>
    </row>
    <row r="175">
      <c r="A175" s="32">
        <v>47373.0</v>
      </c>
      <c r="B175" s="34" t="s">
        <v>17497</v>
      </c>
      <c r="C175" s="34" t="s">
        <v>19429</v>
      </c>
      <c r="D175" s="34" t="s">
        <v>19430</v>
      </c>
      <c r="E175" s="34" t="s">
        <v>19431</v>
      </c>
      <c r="F175" s="35" t="s">
        <v>19432</v>
      </c>
      <c r="G175" s="34">
        <v>1000.0</v>
      </c>
      <c r="H175" s="36"/>
      <c r="I175" s="34">
        <v>0.0</v>
      </c>
      <c r="J175" s="34">
        <v>0.0</v>
      </c>
      <c r="K175" s="34">
        <v>6.0</v>
      </c>
      <c r="L175" s="34">
        <v>0.0</v>
      </c>
      <c r="M175" s="34">
        <v>0.0</v>
      </c>
      <c r="N175" s="34" t="s">
        <v>61</v>
      </c>
      <c r="O175" s="34">
        <v>0.0</v>
      </c>
      <c r="P175" s="34">
        <v>0.0</v>
      </c>
      <c r="Q175" s="34" t="s">
        <v>17497</v>
      </c>
      <c r="R175" s="33">
        <v>43591.0</v>
      </c>
      <c r="S175" s="34" t="s">
        <v>3690</v>
      </c>
      <c r="T175" s="35" t="s">
        <v>19436</v>
      </c>
      <c r="U175" s="34" t="s">
        <v>19438</v>
      </c>
      <c r="V175" s="36"/>
      <c r="W175" s="34" t="s">
        <v>19439</v>
      </c>
      <c r="X175" s="36"/>
      <c r="Y175" s="36"/>
      <c r="Z175" s="36"/>
      <c r="AA175" s="36"/>
      <c r="AB175" s="36"/>
      <c r="AC175" s="34" t="s">
        <v>19442</v>
      </c>
      <c r="AD175" s="34" t="s">
        <v>19444</v>
      </c>
      <c r="AE175" s="34" t="s">
        <v>19448</v>
      </c>
      <c r="AF175" s="34" t="s">
        <v>19450</v>
      </c>
      <c r="AG175" s="36"/>
      <c r="AH175" s="36"/>
      <c r="AI175" s="36"/>
      <c r="AJ175" s="36"/>
      <c r="AK175" s="36"/>
      <c r="AL175" s="34" t="s">
        <v>19451</v>
      </c>
      <c r="AM175" s="36"/>
      <c r="AN175" s="36"/>
      <c r="AO175" s="36"/>
      <c r="AP175" s="36"/>
      <c r="AQ175" s="36"/>
      <c r="AR175" s="34" t="s">
        <v>86</v>
      </c>
      <c r="AS175" s="36"/>
      <c r="AT175" s="36"/>
      <c r="AU175" s="36"/>
      <c r="AV175" s="35" t="s">
        <v>19436</v>
      </c>
      <c r="AW175" s="35" t="s">
        <v>19436</v>
      </c>
      <c r="AX175" s="36"/>
      <c r="AY175" s="36"/>
      <c r="AZ175" s="36"/>
      <c r="BA175" s="36"/>
      <c r="BB175" s="36"/>
      <c r="BC175" s="36"/>
      <c r="BD175" s="36"/>
      <c r="BE175" s="36"/>
      <c r="BF175" s="37"/>
    </row>
    <row r="176">
      <c r="A176" s="32">
        <v>45367.0</v>
      </c>
      <c r="B176" s="33">
        <v>43619.0</v>
      </c>
      <c r="C176" s="34" t="s">
        <v>19458</v>
      </c>
      <c r="D176" s="34" t="s">
        <v>19459</v>
      </c>
      <c r="E176" s="34" t="s">
        <v>19460</v>
      </c>
      <c r="F176" s="35" t="s">
        <v>19461</v>
      </c>
      <c r="G176" s="34">
        <v>4800.0</v>
      </c>
      <c r="H176" s="34">
        <v>5015.0</v>
      </c>
      <c r="I176" s="34">
        <v>104.0</v>
      </c>
      <c r="J176" s="34">
        <v>155.465</v>
      </c>
      <c r="K176" s="34">
        <v>3.1</v>
      </c>
      <c r="L176" s="34">
        <v>210.0</v>
      </c>
      <c r="M176" s="34">
        <v>160.28</v>
      </c>
      <c r="N176" s="34" t="s">
        <v>61</v>
      </c>
      <c r="O176" s="34">
        <v>2.0</v>
      </c>
      <c r="P176" s="34">
        <v>0.0</v>
      </c>
      <c r="Q176" s="33">
        <v>43619.0</v>
      </c>
      <c r="R176" s="34" t="s">
        <v>19466</v>
      </c>
      <c r="S176" s="34" t="s">
        <v>19467</v>
      </c>
      <c r="T176" s="35" t="s">
        <v>12419</v>
      </c>
      <c r="U176" s="34" t="s">
        <v>12421</v>
      </c>
      <c r="V176" s="36"/>
      <c r="W176" s="34" t="s">
        <v>11462</v>
      </c>
      <c r="X176" s="34" t="s">
        <v>2852</v>
      </c>
      <c r="Y176" s="34" t="s">
        <v>12423</v>
      </c>
      <c r="Z176" s="34">
        <v>12106.0</v>
      </c>
      <c r="AA176" s="34" t="s">
        <v>129</v>
      </c>
      <c r="AB176" s="36"/>
      <c r="AC176" s="34" t="s">
        <v>19470</v>
      </c>
      <c r="AD176" s="34" t="s">
        <v>19471</v>
      </c>
      <c r="AE176" s="34" t="s">
        <v>19474</v>
      </c>
      <c r="AF176" s="34" t="s">
        <v>19479</v>
      </c>
      <c r="AG176" s="36"/>
      <c r="AH176" s="36"/>
      <c r="AI176" s="36"/>
      <c r="AJ176" s="36"/>
      <c r="AK176" s="36"/>
      <c r="AL176" s="34" t="s">
        <v>19481</v>
      </c>
      <c r="AM176" s="36"/>
      <c r="AN176" s="36"/>
      <c r="AO176" s="36"/>
      <c r="AP176" s="36"/>
      <c r="AQ176" s="36"/>
      <c r="AR176" s="34" t="s">
        <v>86</v>
      </c>
      <c r="AS176" s="36"/>
      <c r="AT176" s="36"/>
      <c r="AU176" s="36"/>
      <c r="AV176" s="34" t="s">
        <v>12450</v>
      </c>
      <c r="AW176" s="35" t="s">
        <v>12419</v>
      </c>
      <c r="AX176" s="35" t="s">
        <v>12452</v>
      </c>
      <c r="AY176" s="36"/>
      <c r="AZ176" s="35" t="s">
        <v>12461</v>
      </c>
      <c r="BA176" s="35" t="s">
        <v>12466</v>
      </c>
      <c r="BB176" s="36"/>
      <c r="BC176" s="36"/>
      <c r="BD176" s="36"/>
      <c r="BE176" s="36"/>
      <c r="BF176" s="37"/>
    </row>
    <row r="177" hidden="1">
      <c r="A177" s="32">
        <v>49337.0</v>
      </c>
      <c r="B177" s="34" t="s">
        <v>19489</v>
      </c>
      <c r="C177" s="34" t="s">
        <v>19490</v>
      </c>
      <c r="D177" s="36"/>
      <c r="E177" s="36"/>
      <c r="F177" s="36"/>
      <c r="G177" s="34">
        <v>10000.0</v>
      </c>
      <c r="H177" s="36"/>
      <c r="I177" s="34">
        <v>0.0</v>
      </c>
      <c r="J177" s="34">
        <v>0.0</v>
      </c>
      <c r="K177" s="34">
        <v>6.0</v>
      </c>
      <c r="L177" s="34">
        <v>0.0</v>
      </c>
      <c r="M177" s="34">
        <v>0.0</v>
      </c>
      <c r="N177" s="34" t="s">
        <v>61</v>
      </c>
      <c r="O177" s="34">
        <v>0.0</v>
      </c>
      <c r="P177" s="34">
        <v>0.0</v>
      </c>
      <c r="Q177" s="36"/>
      <c r="R177" s="36"/>
      <c r="S177" s="36"/>
      <c r="T177" s="36"/>
      <c r="U177" s="36"/>
      <c r="V177" s="36"/>
      <c r="W177" s="36"/>
      <c r="X177" s="36"/>
      <c r="Y177" s="36"/>
      <c r="Z177" s="36"/>
      <c r="AA177" s="36"/>
      <c r="AB177" s="36"/>
      <c r="AC177" s="36"/>
      <c r="AD177" s="36"/>
      <c r="AE177" s="36"/>
      <c r="AF177" s="36"/>
      <c r="AG177" s="36"/>
      <c r="AH177" s="36"/>
      <c r="AI177" s="36"/>
      <c r="AJ177" s="36"/>
      <c r="AK177" s="36"/>
      <c r="AL177" s="36"/>
      <c r="AM177" s="36"/>
      <c r="AN177" s="36"/>
      <c r="AO177" s="36"/>
      <c r="AP177" s="36"/>
      <c r="AQ177" s="36"/>
      <c r="AR177" s="34" t="s">
        <v>68</v>
      </c>
      <c r="AS177" s="36"/>
      <c r="AT177" s="36"/>
      <c r="AU177" s="36"/>
      <c r="AV177" s="35" t="s">
        <v>19492</v>
      </c>
      <c r="AW177" s="35" t="s">
        <v>19492</v>
      </c>
      <c r="AX177" s="36"/>
      <c r="AY177" s="36"/>
      <c r="AZ177" s="36"/>
      <c r="BA177" s="36"/>
      <c r="BB177" s="36"/>
      <c r="BC177" s="36"/>
      <c r="BD177" s="36"/>
      <c r="BE177" s="36"/>
      <c r="BF177" s="37"/>
    </row>
    <row r="178" hidden="1">
      <c r="A178" s="32">
        <v>47272.0</v>
      </c>
      <c r="B178" s="33">
        <v>43713.0</v>
      </c>
      <c r="C178" s="34" t="s">
        <v>19496</v>
      </c>
      <c r="D178" s="36"/>
      <c r="E178" s="36"/>
      <c r="F178" s="36"/>
      <c r="G178" s="34">
        <v>10000.0</v>
      </c>
      <c r="H178" s="36"/>
      <c r="I178" s="34">
        <v>0.0</v>
      </c>
      <c r="J178" s="34">
        <v>0.0</v>
      </c>
      <c r="K178" s="34">
        <v>6.0</v>
      </c>
      <c r="L178" s="34">
        <v>0.0</v>
      </c>
      <c r="M178" s="34">
        <v>0.0</v>
      </c>
      <c r="N178" s="34" t="s">
        <v>61</v>
      </c>
      <c r="O178" s="34">
        <v>0.0</v>
      </c>
      <c r="P178" s="34">
        <v>0.0</v>
      </c>
      <c r="Q178" s="36"/>
      <c r="R178" s="36"/>
      <c r="S178" s="36"/>
      <c r="T178" s="36"/>
      <c r="U178" s="36"/>
      <c r="V178" s="36"/>
      <c r="W178" s="36"/>
      <c r="X178" s="36"/>
      <c r="Y178" s="36"/>
      <c r="Z178" s="36"/>
      <c r="AA178" s="36"/>
      <c r="AB178" s="36"/>
      <c r="AC178" s="36"/>
      <c r="AD178" s="36"/>
      <c r="AE178" s="36"/>
      <c r="AF178" s="36"/>
      <c r="AG178" s="36"/>
      <c r="AH178" s="36"/>
      <c r="AI178" s="36"/>
      <c r="AJ178" s="36"/>
      <c r="AK178" s="36"/>
      <c r="AL178" s="36"/>
      <c r="AM178" s="36"/>
      <c r="AN178" s="36"/>
      <c r="AO178" s="36"/>
      <c r="AP178" s="36"/>
      <c r="AQ178" s="36"/>
      <c r="AR178" s="34" t="s">
        <v>68</v>
      </c>
      <c r="AS178" s="36"/>
      <c r="AT178" s="36"/>
      <c r="AU178" s="36"/>
      <c r="AV178" s="35" t="s">
        <v>19500</v>
      </c>
      <c r="AW178" s="35" t="s">
        <v>19500</v>
      </c>
      <c r="AX178" s="36"/>
      <c r="AY178" s="36"/>
      <c r="AZ178" s="36"/>
      <c r="BA178" s="36"/>
      <c r="BB178" s="36"/>
      <c r="BC178" s="36"/>
      <c r="BD178" s="36"/>
      <c r="BE178" s="36"/>
      <c r="BF178" s="37"/>
    </row>
    <row r="179">
      <c r="A179" s="32">
        <v>47159.0</v>
      </c>
      <c r="B179" s="34" t="s">
        <v>16984</v>
      </c>
      <c r="C179" s="34" t="s">
        <v>19502</v>
      </c>
      <c r="D179" s="34" t="s">
        <v>19504</v>
      </c>
      <c r="E179" s="34">
        <v>2.0604281505E10</v>
      </c>
      <c r="F179" s="35" t="s">
        <v>19505</v>
      </c>
      <c r="G179" s="34">
        <v>15000.0</v>
      </c>
      <c r="H179" s="36"/>
      <c r="I179" s="34">
        <v>0.0</v>
      </c>
      <c r="J179" s="34">
        <v>0.0</v>
      </c>
      <c r="K179" s="34">
        <v>6.0</v>
      </c>
      <c r="L179" s="34">
        <v>0.0</v>
      </c>
      <c r="M179" s="34">
        <v>0.0</v>
      </c>
      <c r="N179" s="34" t="s">
        <v>61</v>
      </c>
      <c r="O179" s="34">
        <v>0.0</v>
      </c>
      <c r="P179" s="34">
        <v>0.0</v>
      </c>
      <c r="Q179" s="34" t="s">
        <v>16984</v>
      </c>
      <c r="R179" s="33">
        <v>43472.0</v>
      </c>
      <c r="S179" s="34" t="s">
        <v>14192</v>
      </c>
      <c r="T179" s="35" t="s">
        <v>19514</v>
      </c>
      <c r="U179" s="34" t="s">
        <v>19516</v>
      </c>
      <c r="V179" s="36"/>
      <c r="W179" s="34" t="s">
        <v>19517</v>
      </c>
      <c r="X179" s="36"/>
      <c r="Y179" s="36"/>
      <c r="Z179" s="36"/>
      <c r="AA179" s="36"/>
      <c r="AB179" s="36"/>
      <c r="AC179" s="34" t="s">
        <v>19518</v>
      </c>
      <c r="AD179" s="34" t="s">
        <v>19519</v>
      </c>
      <c r="AE179" s="35" t="s">
        <v>19520</v>
      </c>
      <c r="AF179" s="35" t="s">
        <v>19523</v>
      </c>
      <c r="AG179" s="36"/>
      <c r="AH179" s="36"/>
      <c r="AI179" s="36"/>
      <c r="AJ179" s="36"/>
      <c r="AK179" s="36"/>
      <c r="AL179" s="36"/>
      <c r="AM179" s="36"/>
      <c r="AN179" s="36"/>
      <c r="AO179" s="36"/>
      <c r="AP179" s="36"/>
      <c r="AQ179" s="36"/>
      <c r="AR179" s="34" t="s">
        <v>86</v>
      </c>
      <c r="AS179" s="36"/>
      <c r="AT179" s="34" t="s">
        <v>19524</v>
      </c>
      <c r="AU179" s="36"/>
      <c r="AV179" s="35" t="s">
        <v>19514</v>
      </c>
      <c r="AW179" s="35" t="s">
        <v>19514</v>
      </c>
      <c r="AX179" s="35" t="s">
        <v>19529</v>
      </c>
      <c r="AY179" s="36"/>
      <c r="AZ179" s="36"/>
      <c r="BA179" s="35" t="s">
        <v>19531</v>
      </c>
      <c r="BB179" s="35" t="s">
        <v>19536</v>
      </c>
      <c r="BC179" s="36"/>
      <c r="BD179" s="36"/>
      <c r="BE179" s="36"/>
      <c r="BF179" s="37"/>
    </row>
    <row r="180" hidden="1">
      <c r="A180" s="32">
        <v>44627.0</v>
      </c>
      <c r="B180" s="34" t="s">
        <v>19285</v>
      </c>
      <c r="C180" s="34" t="s">
        <v>19541</v>
      </c>
      <c r="D180" s="36"/>
      <c r="E180" s="36"/>
      <c r="F180" s="36"/>
      <c r="G180" s="34">
        <v>7.0E7</v>
      </c>
      <c r="H180" s="36"/>
      <c r="I180" s="34">
        <v>0.0</v>
      </c>
      <c r="J180" s="34">
        <v>0.0</v>
      </c>
      <c r="K180" s="34">
        <v>6.0</v>
      </c>
      <c r="L180" s="34">
        <v>0.0</v>
      </c>
      <c r="M180" s="34">
        <v>0.0</v>
      </c>
      <c r="N180" s="34" t="s">
        <v>61</v>
      </c>
      <c r="O180" s="34">
        <v>0.0</v>
      </c>
      <c r="P180" s="34">
        <v>0.0</v>
      </c>
      <c r="Q180" s="36"/>
      <c r="R180" s="36"/>
      <c r="S180" s="36"/>
      <c r="T180" s="36"/>
      <c r="U180" s="36"/>
      <c r="V180" s="36"/>
      <c r="W180" s="36"/>
      <c r="X180" s="36"/>
      <c r="Y180" s="36"/>
      <c r="Z180" s="36"/>
      <c r="AA180" s="36"/>
      <c r="AB180" s="36"/>
      <c r="AC180" s="36"/>
      <c r="AD180" s="36"/>
      <c r="AE180" s="36"/>
      <c r="AF180" s="36"/>
      <c r="AG180" s="36"/>
      <c r="AH180" s="36"/>
      <c r="AI180" s="36"/>
      <c r="AJ180" s="36"/>
      <c r="AK180" s="36"/>
      <c r="AL180" s="36"/>
      <c r="AM180" s="36"/>
      <c r="AN180" s="36"/>
      <c r="AO180" s="36"/>
      <c r="AP180" s="36"/>
      <c r="AQ180" s="36"/>
      <c r="AR180" s="34" t="s">
        <v>68</v>
      </c>
      <c r="AS180" s="36"/>
      <c r="AT180" s="36"/>
      <c r="AU180" s="36"/>
      <c r="AV180" s="35" t="s">
        <v>19542</v>
      </c>
      <c r="AW180" s="35" t="s">
        <v>19542</v>
      </c>
      <c r="AX180" s="36"/>
      <c r="AY180" s="36"/>
      <c r="AZ180" s="36"/>
      <c r="BA180" s="36"/>
      <c r="BB180" s="36"/>
      <c r="BC180" s="36"/>
      <c r="BD180" s="36"/>
      <c r="BE180" s="36"/>
      <c r="BF180" s="37"/>
    </row>
    <row r="181" hidden="1">
      <c r="A181" s="32">
        <v>47004.0</v>
      </c>
      <c r="B181" s="33">
        <v>43559.0</v>
      </c>
      <c r="C181" s="34" t="s">
        <v>19546</v>
      </c>
      <c r="D181" s="36"/>
      <c r="E181" s="36"/>
      <c r="F181" s="36"/>
      <c r="G181" s="34">
        <v>20000.0</v>
      </c>
      <c r="H181" s="36"/>
      <c r="I181" s="34">
        <v>0.0</v>
      </c>
      <c r="J181" s="34">
        <v>0.0</v>
      </c>
      <c r="K181" s="34">
        <v>6.0</v>
      </c>
      <c r="L181" s="34">
        <v>0.0</v>
      </c>
      <c r="M181" s="34">
        <v>0.0</v>
      </c>
      <c r="N181" s="34" t="s">
        <v>61</v>
      </c>
      <c r="O181" s="34">
        <v>0.0</v>
      </c>
      <c r="P181" s="34">
        <v>0.0</v>
      </c>
      <c r="Q181" s="33">
        <v>43742.0</v>
      </c>
      <c r="R181" s="34" t="s">
        <v>19548</v>
      </c>
      <c r="S181" s="36"/>
      <c r="T181" s="36"/>
      <c r="U181" s="36"/>
      <c r="V181" s="36"/>
      <c r="W181" s="34" t="s">
        <v>16470</v>
      </c>
      <c r="X181" s="36"/>
      <c r="Y181" s="36"/>
      <c r="Z181" s="36"/>
      <c r="AA181" s="36"/>
      <c r="AB181" s="36"/>
      <c r="AC181" s="34" t="s">
        <v>19549</v>
      </c>
      <c r="AD181" s="34" t="s">
        <v>19550</v>
      </c>
      <c r="AE181" s="34" t="s">
        <v>19551</v>
      </c>
      <c r="AF181" s="34" t="s">
        <v>19553</v>
      </c>
      <c r="AG181" s="36"/>
      <c r="AH181" s="36"/>
      <c r="AI181" s="36"/>
      <c r="AJ181" s="36"/>
      <c r="AK181" s="36"/>
      <c r="AL181" s="34" t="s">
        <v>19557</v>
      </c>
      <c r="AM181" s="36"/>
      <c r="AN181" s="36"/>
      <c r="AO181" s="36"/>
      <c r="AP181" s="36"/>
      <c r="AQ181" s="36"/>
      <c r="AR181" s="34" t="s">
        <v>68</v>
      </c>
      <c r="AS181" s="36"/>
      <c r="AT181" s="34" t="s">
        <v>19558</v>
      </c>
      <c r="AU181" s="36"/>
      <c r="AV181" s="35" t="s">
        <v>19559</v>
      </c>
      <c r="AW181" s="35" t="s">
        <v>19559</v>
      </c>
      <c r="AX181" s="36"/>
      <c r="AY181" s="36"/>
      <c r="AZ181" s="36"/>
      <c r="BA181" s="36"/>
      <c r="BB181" s="36"/>
      <c r="BC181" s="36"/>
      <c r="BD181" s="36"/>
      <c r="BE181" s="36"/>
      <c r="BF181" s="37"/>
    </row>
    <row r="182">
      <c r="A182" s="32">
        <v>45006.0</v>
      </c>
      <c r="B182" s="33">
        <v>43468.0</v>
      </c>
      <c r="C182" s="34" t="s">
        <v>19561</v>
      </c>
      <c r="D182" s="34" t="s">
        <v>19562</v>
      </c>
      <c r="E182" s="34" t="s">
        <v>19563</v>
      </c>
      <c r="F182" s="35" t="s">
        <v>19564</v>
      </c>
      <c r="G182" s="34">
        <v>1005.0</v>
      </c>
      <c r="H182" s="36"/>
      <c r="I182" s="34">
        <v>0.0</v>
      </c>
      <c r="J182" s="34">
        <v>0.0</v>
      </c>
      <c r="K182" s="34">
        <v>6.0</v>
      </c>
      <c r="L182" s="34">
        <v>0.0</v>
      </c>
      <c r="M182" s="34">
        <v>0.0</v>
      </c>
      <c r="N182" s="34" t="s">
        <v>61</v>
      </c>
      <c r="O182" s="34">
        <v>0.0</v>
      </c>
      <c r="P182" s="34">
        <v>0.0</v>
      </c>
      <c r="Q182" s="33">
        <v>43468.0</v>
      </c>
      <c r="R182" s="34" t="s">
        <v>19569</v>
      </c>
      <c r="S182" s="34" t="s">
        <v>6665</v>
      </c>
      <c r="T182" s="35" t="s">
        <v>19570</v>
      </c>
      <c r="U182" s="34" t="s">
        <v>19571</v>
      </c>
      <c r="V182" s="36"/>
      <c r="W182" s="34" t="s">
        <v>5488</v>
      </c>
      <c r="X182" s="36"/>
      <c r="Y182" s="36"/>
      <c r="Z182" s="36"/>
      <c r="AA182" s="36"/>
      <c r="AB182" s="36"/>
      <c r="AC182" s="34" t="s">
        <v>19572</v>
      </c>
      <c r="AD182" s="34" t="s">
        <v>19573</v>
      </c>
      <c r="AE182" s="34" t="s">
        <v>19574</v>
      </c>
      <c r="AF182" s="34" t="s">
        <v>19575</v>
      </c>
      <c r="AG182" s="36"/>
      <c r="AH182" s="36"/>
      <c r="AI182" s="36"/>
      <c r="AJ182" s="36"/>
      <c r="AK182" s="36"/>
      <c r="AL182" s="36"/>
      <c r="AM182" s="36"/>
      <c r="AN182" s="36"/>
      <c r="AO182" s="36"/>
      <c r="AP182" s="36"/>
      <c r="AQ182" s="36"/>
      <c r="AR182" s="34" t="s">
        <v>86</v>
      </c>
      <c r="AS182" s="36"/>
      <c r="AT182" s="34" t="s">
        <v>19576</v>
      </c>
      <c r="AU182" s="36"/>
      <c r="AV182" s="35" t="s">
        <v>19577</v>
      </c>
      <c r="AW182" s="35" t="s">
        <v>19579</v>
      </c>
      <c r="AX182" s="36"/>
      <c r="AY182" s="36"/>
      <c r="AZ182" s="36"/>
      <c r="BA182" s="36"/>
      <c r="BB182" s="36"/>
      <c r="BC182" s="36"/>
      <c r="BD182" s="36"/>
      <c r="BE182" s="36"/>
      <c r="BF182" s="37"/>
    </row>
    <row r="183" hidden="1">
      <c r="A183" s="32">
        <v>47944.0</v>
      </c>
      <c r="B183" s="34" t="s">
        <v>19583</v>
      </c>
      <c r="C183" s="34" t="s">
        <v>19584</v>
      </c>
      <c r="D183" s="34" t="s">
        <v>16751</v>
      </c>
      <c r="E183" s="34" t="s">
        <v>16752</v>
      </c>
      <c r="F183" s="35" t="s">
        <v>19585</v>
      </c>
      <c r="G183" s="34">
        <v>15900.0</v>
      </c>
      <c r="H183" s="36"/>
      <c r="I183" s="34">
        <v>0.0</v>
      </c>
      <c r="J183" s="34">
        <v>0.0</v>
      </c>
      <c r="K183" s="34">
        <v>6.0</v>
      </c>
      <c r="L183" s="34">
        <v>0.0</v>
      </c>
      <c r="M183" s="34">
        <v>0.0</v>
      </c>
      <c r="N183" s="34" t="s">
        <v>61</v>
      </c>
      <c r="O183" s="34">
        <v>0.0</v>
      </c>
      <c r="P183" s="34">
        <v>0.0</v>
      </c>
      <c r="Q183" s="36"/>
      <c r="R183" s="36"/>
      <c r="S183" s="34" t="s">
        <v>14192</v>
      </c>
      <c r="T183" s="35" t="s">
        <v>16759</v>
      </c>
      <c r="U183" s="34" t="s">
        <v>16762</v>
      </c>
      <c r="V183" s="36"/>
      <c r="W183" s="36"/>
      <c r="X183" s="36"/>
      <c r="Y183" s="36"/>
      <c r="Z183" s="36"/>
      <c r="AA183" s="36"/>
      <c r="AB183" s="36"/>
      <c r="AC183" s="36"/>
      <c r="AD183" s="36"/>
      <c r="AE183" s="36"/>
      <c r="AF183" s="36"/>
      <c r="AG183" s="36"/>
      <c r="AH183" s="36"/>
      <c r="AI183" s="36"/>
      <c r="AJ183" s="36"/>
      <c r="AK183" s="36"/>
      <c r="AL183" s="36"/>
      <c r="AM183" s="36"/>
      <c r="AN183" s="36"/>
      <c r="AO183" s="36"/>
      <c r="AP183" s="36"/>
      <c r="AQ183" s="36"/>
      <c r="AR183" s="34" t="s">
        <v>68</v>
      </c>
      <c r="AS183" s="36"/>
      <c r="AT183" s="36"/>
      <c r="AU183" s="36"/>
      <c r="AV183" s="35" t="s">
        <v>16759</v>
      </c>
      <c r="AW183" s="35" t="s">
        <v>16759</v>
      </c>
      <c r="AX183" s="36"/>
      <c r="AY183" s="36"/>
      <c r="AZ183" s="36"/>
      <c r="BA183" s="36"/>
      <c r="BB183" s="36"/>
      <c r="BC183" s="36"/>
      <c r="BD183" s="36"/>
      <c r="BE183" s="36"/>
      <c r="BF183" s="37"/>
    </row>
    <row r="184" hidden="1">
      <c r="A184" s="32">
        <v>45651.0</v>
      </c>
      <c r="B184" s="33">
        <v>43588.0</v>
      </c>
      <c r="C184" s="34" t="s">
        <v>19595</v>
      </c>
      <c r="D184" s="36"/>
      <c r="E184" s="36"/>
      <c r="F184" s="36"/>
      <c r="G184" s="34">
        <v>3000.0</v>
      </c>
      <c r="H184" s="36"/>
      <c r="I184" s="34">
        <v>0.0</v>
      </c>
      <c r="J184" s="34">
        <v>0.0</v>
      </c>
      <c r="K184" s="34">
        <v>6.0</v>
      </c>
      <c r="L184" s="34">
        <v>0.0</v>
      </c>
      <c r="M184" s="34">
        <v>0.0</v>
      </c>
      <c r="N184" s="34" t="s">
        <v>61</v>
      </c>
      <c r="O184" s="34">
        <v>0.0</v>
      </c>
      <c r="P184" s="34">
        <v>0.0</v>
      </c>
      <c r="Q184" s="36"/>
      <c r="R184" s="36"/>
      <c r="S184" s="36"/>
      <c r="T184" s="36"/>
      <c r="U184" s="36"/>
      <c r="V184" s="36"/>
      <c r="W184" s="36"/>
      <c r="X184" s="34" t="s">
        <v>293</v>
      </c>
      <c r="Y184" s="34" t="s">
        <v>1644</v>
      </c>
      <c r="Z184" s="34">
        <v>94618.0</v>
      </c>
      <c r="AA184" s="36"/>
      <c r="AB184" s="36"/>
      <c r="AC184" s="36"/>
      <c r="AD184" s="36"/>
      <c r="AE184" s="36"/>
      <c r="AF184" s="36"/>
      <c r="AG184" s="36"/>
      <c r="AH184" s="36"/>
      <c r="AI184" s="36"/>
      <c r="AJ184" s="36"/>
      <c r="AK184" s="36"/>
      <c r="AL184" s="36"/>
      <c r="AM184" s="36"/>
      <c r="AN184" s="36"/>
      <c r="AO184" s="36"/>
      <c r="AP184" s="36"/>
      <c r="AQ184" s="36"/>
      <c r="AR184" s="34" t="s">
        <v>68</v>
      </c>
      <c r="AS184" s="36"/>
      <c r="AT184" s="36"/>
      <c r="AU184" s="36"/>
      <c r="AV184" s="35" t="s">
        <v>19202</v>
      </c>
      <c r="AW184" s="35" t="s">
        <v>19202</v>
      </c>
      <c r="AX184" s="35" t="s">
        <v>19204</v>
      </c>
      <c r="AY184" s="36"/>
      <c r="AZ184" s="36"/>
      <c r="BA184" s="35" t="s">
        <v>19205</v>
      </c>
      <c r="BB184" s="35" t="s">
        <v>19207</v>
      </c>
      <c r="BC184" s="36"/>
      <c r="BD184" s="36"/>
      <c r="BE184" s="36"/>
      <c r="BF184" s="37"/>
    </row>
    <row r="185">
      <c r="A185" s="32">
        <v>47824.0</v>
      </c>
      <c r="B185" s="34" t="s">
        <v>7138</v>
      </c>
      <c r="C185" s="34" t="s">
        <v>19612</v>
      </c>
      <c r="D185" s="34" t="s">
        <v>19613</v>
      </c>
      <c r="E185" s="34" t="s">
        <v>19614</v>
      </c>
      <c r="F185" s="35" t="s">
        <v>19616</v>
      </c>
      <c r="G185" s="34">
        <v>2000.0</v>
      </c>
      <c r="H185" s="34">
        <v>2100.95</v>
      </c>
      <c r="I185" s="34">
        <v>105.0</v>
      </c>
      <c r="J185" s="34">
        <v>65.12945</v>
      </c>
      <c r="K185" s="34">
        <v>3.1</v>
      </c>
      <c r="L185" s="34">
        <v>272.7</v>
      </c>
      <c r="M185" s="34">
        <v>73.57</v>
      </c>
      <c r="N185" s="34" t="s">
        <v>61</v>
      </c>
      <c r="O185" s="34">
        <v>2.0</v>
      </c>
      <c r="P185" s="34">
        <v>0.0</v>
      </c>
      <c r="Q185" s="33">
        <v>43472.0</v>
      </c>
      <c r="R185" s="34" t="s">
        <v>16489</v>
      </c>
      <c r="S185" s="34" t="s">
        <v>19624</v>
      </c>
      <c r="T185" s="35" t="s">
        <v>19625</v>
      </c>
      <c r="U185" s="34" t="s">
        <v>19627</v>
      </c>
      <c r="V185" s="36"/>
      <c r="W185" s="34" t="s">
        <v>17014</v>
      </c>
      <c r="X185" s="36"/>
      <c r="Y185" s="36"/>
      <c r="Z185" s="36"/>
      <c r="AA185" s="36"/>
      <c r="AB185" s="36"/>
      <c r="AC185" s="34" t="s">
        <v>19628</v>
      </c>
      <c r="AD185" s="34" t="s">
        <v>19629</v>
      </c>
      <c r="AE185" s="34" t="s">
        <v>19631</v>
      </c>
      <c r="AF185" s="34" t="s">
        <v>19632</v>
      </c>
      <c r="AG185" s="36"/>
      <c r="AH185" s="36"/>
      <c r="AI185" s="36"/>
      <c r="AJ185" s="36"/>
      <c r="AK185" s="36"/>
      <c r="AL185" s="36"/>
      <c r="AM185" s="36"/>
      <c r="AN185" s="36"/>
      <c r="AO185" s="36"/>
      <c r="AP185" s="36"/>
      <c r="AQ185" s="36"/>
      <c r="AR185" s="34" t="s">
        <v>86</v>
      </c>
      <c r="AS185" s="36"/>
      <c r="AT185" s="36"/>
      <c r="AU185" s="36"/>
      <c r="AV185" s="35" t="s">
        <v>10893</v>
      </c>
      <c r="AW185" s="35" t="s">
        <v>10893</v>
      </c>
      <c r="AX185" s="36"/>
      <c r="AY185" s="36"/>
      <c r="AZ185" s="36"/>
      <c r="BA185" s="36"/>
      <c r="BB185" s="36"/>
      <c r="BC185" s="36"/>
      <c r="BD185" s="36"/>
      <c r="BE185" s="36"/>
      <c r="BF185" s="37"/>
    </row>
    <row r="186" hidden="1">
      <c r="A186" s="32">
        <v>46583.0</v>
      </c>
      <c r="B186" s="33">
        <v>43772.0</v>
      </c>
      <c r="C186" s="34" t="s">
        <v>16157</v>
      </c>
      <c r="D186" s="36"/>
      <c r="E186" s="36"/>
      <c r="F186" s="36"/>
      <c r="G186" s="34">
        <v>9999.0</v>
      </c>
      <c r="H186" s="36"/>
      <c r="I186" s="34">
        <v>0.0</v>
      </c>
      <c r="J186" s="34">
        <v>0.0</v>
      </c>
      <c r="K186" s="34">
        <v>6.0</v>
      </c>
      <c r="L186" s="34">
        <v>0.0</v>
      </c>
      <c r="M186" s="34">
        <v>0.0</v>
      </c>
      <c r="N186" s="34" t="s">
        <v>61</v>
      </c>
      <c r="O186" s="34">
        <v>0.0</v>
      </c>
      <c r="P186" s="34">
        <v>0.0</v>
      </c>
      <c r="Q186" s="36"/>
      <c r="R186" s="36"/>
      <c r="S186" s="36"/>
      <c r="T186" s="36"/>
      <c r="U186" s="36"/>
      <c r="V186" s="36"/>
      <c r="W186" s="36"/>
      <c r="X186" s="36"/>
      <c r="Y186" s="36"/>
      <c r="Z186" s="36"/>
      <c r="AA186" s="36"/>
      <c r="AB186" s="36"/>
      <c r="AC186" s="36"/>
      <c r="AD186" s="36"/>
      <c r="AE186" s="36"/>
      <c r="AF186" s="36"/>
      <c r="AG186" s="36"/>
      <c r="AH186" s="36"/>
      <c r="AI186" s="36"/>
      <c r="AJ186" s="36"/>
      <c r="AK186" s="36"/>
      <c r="AL186" s="36"/>
      <c r="AM186" s="36"/>
      <c r="AN186" s="36"/>
      <c r="AO186" s="36"/>
      <c r="AP186" s="36"/>
      <c r="AQ186" s="36"/>
      <c r="AR186" s="34" t="s">
        <v>68</v>
      </c>
      <c r="AS186" s="36"/>
      <c r="AT186" s="36"/>
      <c r="AU186" s="36"/>
      <c r="AV186" s="35" t="s">
        <v>9895</v>
      </c>
      <c r="AW186" s="35" t="s">
        <v>9895</v>
      </c>
      <c r="AX186" s="35" t="s">
        <v>9900</v>
      </c>
      <c r="AY186" s="36"/>
      <c r="AZ186" s="36"/>
      <c r="BA186" s="35" t="s">
        <v>9901</v>
      </c>
      <c r="BB186" s="35" t="s">
        <v>9904</v>
      </c>
      <c r="BC186" s="35" t="s">
        <v>9908</v>
      </c>
      <c r="BD186" s="34" t="s">
        <v>9911</v>
      </c>
      <c r="BE186" s="34" t="s">
        <v>145</v>
      </c>
      <c r="BF186" s="37"/>
    </row>
    <row r="187" hidden="1">
      <c r="A187" s="32">
        <v>45405.0</v>
      </c>
      <c r="B187" s="34" t="s">
        <v>16847</v>
      </c>
      <c r="C187" s="34" t="s">
        <v>19650</v>
      </c>
      <c r="D187" s="36"/>
      <c r="E187" s="36"/>
      <c r="F187" s="36"/>
      <c r="G187" s="34">
        <v>125000.0</v>
      </c>
      <c r="H187" s="36"/>
      <c r="I187" s="34">
        <v>0.0</v>
      </c>
      <c r="J187" s="34">
        <v>0.0</v>
      </c>
      <c r="K187" s="34">
        <v>6.0</v>
      </c>
      <c r="L187" s="34">
        <v>0.0</v>
      </c>
      <c r="M187" s="34">
        <v>0.0</v>
      </c>
      <c r="N187" s="34" t="s">
        <v>61</v>
      </c>
      <c r="O187" s="34">
        <v>0.0</v>
      </c>
      <c r="P187" s="34">
        <v>0.0</v>
      </c>
      <c r="Q187" s="36"/>
      <c r="R187" s="36"/>
      <c r="S187" s="36"/>
      <c r="T187" s="36"/>
      <c r="U187" s="36"/>
      <c r="V187" s="36"/>
      <c r="W187" s="36"/>
      <c r="X187" s="36"/>
      <c r="Y187" s="36"/>
      <c r="Z187" s="36"/>
      <c r="AA187" s="36"/>
      <c r="AB187" s="36"/>
      <c r="AC187" s="36"/>
      <c r="AD187" s="36"/>
      <c r="AE187" s="36"/>
      <c r="AF187" s="36"/>
      <c r="AG187" s="36"/>
      <c r="AH187" s="36"/>
      <c r="AI187" s="36"/>
      <c r="AJ187" s="36"/>
      <c r="AK187" s="36"/>
      <c r="AL187" s="36"/>
      <c r="AM187" s="36"/>
      <c r="AN187" s="36"/>
      <c r="AO187" s="36"/>
      <c r="AP187" s="36"/>
      <c r="AQ187" s="36"/>
      <c r="AR187" s="34" t="s">
        <v>68</v>
      </c>
      <c r="AS187" s="36"/>
      <c r="AT187" s="36"/>
      <c r="AU187" s="36"/>
      <c r="AV187" s="35" t="s">
        <v>19652</v>
      </c>
      <c r="AW187" s="35" t="s">
        <v>19652</v>
      </c>
      <c r="AX187" s="36"/>
      <c r="AY187" s="36"/>
      <c r="AZ187" s="36"/>
      <c r="BA187" s="36"/>
      <c r="BB187" s="36"/>
      <c r="BC187" s="36"/>
      <c r="BD187" s="36"/>
      <c r="BE187" s="36"/>
      <c r="BF187" s="37"/>
    </row>
    <row r="188" hidden="1">
      <c r="A188" s="32">
        <v>47983.0</v>
      </c>
      <c r="B188" s="34" t="s">
        <v>17025</v>
      </c>
      <c r="C188" s="34" t="s">
        <v>19659</v>
      </c>
      <c r="D188" s="36"/>
      <c r="E188" s="36"/>
      <c r="F188" s="36"/>
      <c r="G188" s="34">
        <v>10000.0</v>
      </c>
      <c r="H188" s="36"/>
      <c r="I188" s="34">
        <v>0.0</v>
      </c>
      <c r="J188" s="34">
        <v>0.0</v>
      </c>
      <c r="K188" s="34">
        <v>6.0</v>
      </c>
      <c r="L188" s="34">
        <v>0.0</v>
      </c>
      <c r="M188" s="34">
        <v>0.0</v>
      </c>
      <c r="N188" s="34" t="s">
        <v>61</v>
      </c>
      <c r="O188" s="34">
        <v>0.0</v>
      </c>
      <c r="P188" s="34">
        <v>0.0</v>
      </c>
      <c r="Q188" s="36"/>
      <c r="R188" s="36"/>
      <c r="S188" s="36"/>
      <c r="T188" s="36"/>
      <c r="U188" s="36"/>
      <c r="V188" s="36"/>
      <c r="W188" s="36"/>
      <c r="X188" s="36"/>
      <c r="Y188" s="36"/>
      <c r="Z188" s="36"/>
      <c r="AA188" s="36"/>
      <c r="AB188" s="36"/>
      <c r="AC188" s="36"/>
      <c r="AD188" s="36"/>
      <c r="AE188" s="36"/>
      <c r="AF188" s="36"/>
      <c r="AG188" s="36"/>
      <c r="AH188" s="36"/>
      <c r="AI188" s="36"/>
      <c r="AJ188" s="36"/>
      <c r="AK188" s="36"/>
      <c r="AL188" s="36"/>
      <c r="AM188" s="36"/>
      <c r="AN188" s="36"/>
      <c r="AO188" s="36"/>
      <c r="AP188" s="36"/>
      <c r="AQ188" s="36"/>
      <c r="AR188" s="34" t="s">
        <v>68</v>
      </c>
      <c r="AS188" s="36"/>
      <c r="AT188" s="36"/>
      <c r="AU188" s="36"/>
      <c r="AV188" s="35" t="s">
        <v>19661</v>
      </c>
      <c r="AW188" s="35" t="s">
        <v>19661</v>
      </c>
      <c r="AX188" s="36"/>
      <c r="AY188" s="36"/>
      <c r="AZ188" s="36"/>
      <c r="BA188" s="36"/>
      <c r="BB188" s="36"/>
      <c r="BC188" s="36"/>
      <c r="BD188" s="36"/>
      <c r="BE188" s="36"/>
      <c r="BF188" s="37"/>
    </row>
    <row r="189">
      <c r="A189" s="32">
        <v>45009.0</v>
      </c>
      <c r="B189" s="34" t="s">
        <v>16847</v>
      </c>
      <c r="C189" s="34" t="s">
        <v>19670</v>
      </c>
      <c r="D189" s="34" t="s">
        <v>19671</v>
      </c>
      <c r="E189" s="34" t="s">
        <v>19672</v>
      </c>
      <c r="F189" s="35" t="s">
        <v>19673</v>
      </c>
      <c r="G189" s="34">
        <v>5000.0</v>
      </c>
      <c r="H189" s="34">
        <v>49.05</v>
      </c>
      <c r="I189" s="34">
        <v>0.0</v>
      </c>
      <c r="J189" s="34">
        <v>2.943</v>
      </c>
      <c r="K189" s="34">
        <v>6.0</v>
      </c>
      <c r="L189" s="34">
        <v>5.12</v>
      </c>
      <c r="M189" s="34">
        <v>2.46</v>
      </c>
      <c r="N189" s="34" t="s">
        <v>61</v>
      </c>
      <c r="O189" s="34">
        <v>1.0</v>
      </c>
      <c r="P189" s="34">
        <v>0.0</v>
      </c>
      <c r="Q189" s="34" t="s">
        <v>16847</v>
      </c>
      <c r="R189" s="34" t="s">
        <v>19677</v>
      </c>
      <c r="S189" s="34" t="s">
        <v>19678</v>
      </c>
      <c r="T189" s="35" t="s">
        <v>19679</v>
      </c>
      <c r="U189" s="34" t="s">
        <v>19681</v>
      </c>
      <c r="V189" s="36"/>
      <c r="W189" s="34" t="s">
        <v>5488</v>
      </c>
      <c r="X189" s="36"/>
      <c r="Y189" s="36"/>
      <c r="Z189" s="36"/>
      <c r="AA189" s="34" t="s">
        <v>19682</v>
      </c>
      <c r="AB189" s="36"/>
      <c r="AC189" s="36"/>
      <c r="AD189" s="34" t="s">
        <v>19683</v>
      </c>
      <c r="AE189" s="36"/>
      <c r="AF189" s="34" t="s">
        <v>19684</v>
      </c>
      <c r="AG189" s="36"/>
      <c r="AH189" s="36"/>
      <c r="AI189" s="36"/>
      <c r="AJ189" s="36"/>
      <c r="AK189" s="36"/>
      <c r="AL189" s="34" t="s">
        <v>19685</v>
      </c>
      <c r="AM189" s="36"/>
      <c r="AN189" s="36"/>
      <c r="AO189" s="36"/>
      <c r="AP189" s="36"/>
      <c r="AQ189" s="36"/>
      <c r="AR189" s="34" t="s">
        <v>9132</v>
      </c>
      <c r="AS189" s="36"/>
      <c r="AT189" s="34" t="s">
        <v>19686</v>
      </c>
      <c r="AU189" s="36"/>
      <c r="AV189" s="35" t="s">
        <v>19687</v>
      </c>
      <c r="AW189" s="35" t="s">
        <v>19687</v>
      </c>
      <c r="AX189" s="36"/>
      <c r="AY189" s="36"/>
      <c r="AZ189" s="36"/>
      <c r="BA189" s="36"/>
      <c r="BB189" s="36"/>
      <c r="BC189" s="36"/>
      <c r="BD189" s="36"/>
      <c r="BE189" s="36"/>
      <c r="BF189" s="37"/>
    </row>
    <row r="190" hidden="1">
      <c r="A190" s="32">
        <v>45614.0</v>
      </c>
      <c r="B190" s="33">
        <v>43558.0</v>
      </c>
      <c r="C190" s="34" t="s">
        <v>19688</v>
      </c>
      <c r="D190" s="36"/>
      <c r="E190" s="36"/>
      <c r="F190" s="36"/>
      <c r="G190" s="34">
        <v>150000.0</v>
      </c>
      <c r="H190" s="36"/>
      <c r="I190" s="34">
        <v>0.0</v>
      </c>
      <c r="J190" s="34">
        <v>0.0</v>
      </c>
      <c r="K190" s="34">
        <v>6.0</v>
      </c>
      <c r="L190" s="34">
        <v>0.0</v>
      </c>
      <c r="M190" s="34">
        <v>0.0</v>
      </c>
      <c r="N190" s="34" t="s">
        <v>61</v>
      </c>
      <c r="O190" s="34">
        <v>0.0</v>
      </c>
      <c r="P190" s="34">
        <v>0.0</v>
      </c>
      <c r="Q190" s="36"/>
      <c r="R190" s="36"/>
      <c r="S190" s="36"/>
      <c r="T190" s="36"/>
      <c r="U190" s="36"/>
      <c r="V190" s="36"/>
      <c r="W190" s="36"/>
      <c r="X190" s="36"/>
      <c r="Y190" s="36"/>
      <c r="Z190" s="36"/>
      <c r="AA190" s="36"/>
      <c r="AB190" s="36"/>
      <c r="AC190" s="36"/>
      <c r="AD190" s="36"/>
      <c r="AE190" s="36"/>
      <c r="AF190" s="36"/>
      <c r="AG190" s="36"/>
      <c r="AH190" s="36"/>
      <c r="AI190" s="36"/>
      <c r="AJ190" s="36"/>
      <c r="AK190" s="36"/>
      <c r="AL190" s="36"/>
      <c r="AM190" s="36"/>
      <c r="AN190" s="36"/>
      <c r="AO190" s="36"/>
      <c r="AP190" s="36"/>
      <c r="AQ190" s="36"/>
      <c r="AR190" s="34" t="s">
        <v>68</v>
      </c>
      <c r="AS190" s="36"/>
      <c r="AT190" s="36"/>
      <c r="AU190" s="36"/>
      <c r="AV190" s="35" t="s">
        <v>19689</v>
      </c>
      <c r="AW190" s="35" t="s">
        <v>19689</v>
      </c>
      <c r="AX190" s="36"/>
      <c r="AY190" s="36"/>
      <c r="AZ190" s="36"/>
      <c r="BA190" s="36"/>
      <c r="BB190" s="36"/>
      <c r="BC190" s="36"/>
      <c r="BD190" s="36"/>
      <c r="BE190" s="36"/>
      <c r="BF190" s="37"/>
    </row>
    <row r="191" hidden="1">
      <c r="A191" s="32">
        <v>48502.0</v>
      </c>
      <c r="B191" s="33">
        <v>43531.0</v>
      </c>
      <c r="C191" s="34" t="s">
        <v>19690</v>
      </c>
      <c r="D191" s="34" t="s">
        <v>19691</v>
      </c>
      <c r="E191" s="34" t="s">
        <v>19692</v>
      </c>
      <c r="F191" s="35" t="s">
        <v>19693</v>
      </c>
      <c r="G191" s="34">
        <v>8000.0</v>
      </c>
      <c r="H191" s="36"/>
      <c r="I191" s="34">
        <v>0.0</v>
      </c>
      <c r="J191" s="34">
        <v>0.0</v>
      </c>
      <c r="K191" s="34">
        <v>6.0</v>
      </c>
      <c r="L191" s="34">
        <v>0.0</v>
      </c>
      <c r="M191" s="34">
        <v>0.0</v>
      </c>
      <c r="N191" s="34" t="s">
        <v>61</v>
      </c>
      <c r="O191" s="34">
        <v>0.0</v>
      </c>
      <c r="P191" s="34">
        <v>0.0</v>
      </c>
      <c r="Q191" s="33">
        <v>43531.0</v>
      </c>
      <c r="R191" s="33">
        <v>43504.0</v>
      </c>
      <c r="S191" s="34" t="s">
        <v>19696</v>
      </c>
      <c r="T191" s="35" t="s">
        <v>18616</v>
      </c>
      <c r="U191" s="34" t="s">
        <v>19697</v>
      </c>
      <c r="V191" s="36"/>
      <c r="W191" s="34" t="s">
        <v>17014</v>
      </c>
      <c r="X191" s="36"/>
      <c r="Y191" s="36"/>
      <c r="Z191" s="36"/>
      <c r="AA191" s="36"/>
      <c r="AB191" s="36"/>
      <c r="AC191" s="34" t="s">
        <v>19698</v>
      </c>
      <c r="AD191" s="34" t="s">
        <v>19699</v>
      </c>
      <c r="AE191" s="34" t="s">
        <v>19700</v>
      </c>
      <c r="AF191" s="34" t="s">
        <v>19702</v>
      </c>
      <c r="AG191" s="36"/>
      <c r="AH191" s="36"/>
      <c r="AI191" s="36"/>
      <c r="AJ191" s="36"/>
      <c r="AK191" s="36"/>
      <c r="AL191" s="34" t="s">
        <v>19703</v>
      </c>
      <c r="AM191" s="36"/>
      <c r="AN191" s="36"/>
      <c r="AO191" s="36"/>
      <c r="AP191" s="36"/>
      <c r="AQ191" s="36"/>
      <c r="AR191" s="34" t="s">
        <v>68</v>
      </c>
      <c r="AS191" s="36"/>
      <c r="AT191" s="34" t="s">
        <v>19704</v>
      </c>
      <c r="AU191" s="36"/>
      <c r="AV191" s="35" t="s">
        <v>18616</v>
      </c>
      <c r="AW191" s="35" t="s">
        <v>18616</v>
      </c>
      <c r="AX191" s="36"/>
      <c r="AY191" s="36"/>
      <c r="AZ191" s="36"/>
      <c r="BA191" s="36"/>
      <c r="BB191" s="36"/>
      <c r="BC191" s="36"/>
      <c r="BD191" s="36"/>
      <c r="BE191" s="36"/>
      <c r="BF191" s="37"/>
    </row>
    <row r="192">
      <c r="A192" s="32">
        <v>47282.0</v>
      </c>
      <c r="B192" s="34" t="s">
        <v>16984</v>
      </c>
      <c r="C192" s="34" t="s">
        <v>19707</v>
      </c>
      <c r="D192" s="34" t="s">
        <v>19708</v>
      </c>
      <c r="E192" s="34" t="s">
        <v>19709</v>
      </c>
      <c r="F192" s="35" t="s">
        <v>19710</v>
      </c>
      <c r="G192" s="34">
        <v>10500.0</v>
      </c>
      <c r="H192" s="34">
        <v>1.01</v>
      </c>
      <c r="I192" s="34">
        <v>0.0</v>
      </c>
      <c r="J192" s="34">
        <v>0.0606</v>
      </c>
      <c r="K192" s="34">
        <v>6.0</v>
      </c>
      <c r="L192" s="34">
        <v>0.15</v>
      </c>
      <c r="M192" s="34">
        <v>0.33</v>
      </c>
      <c r="N192" s="34" t="s">
        <v>61</v>
      </c>
      <c r="O192" s="34">
        <v>1.0</v>
      </c>
      <c r="P192" s="34">
        <v>0.0</v>
      </c>
      <c r="Q192" s="34" t="s">
        <v>16984</v>
      </c>
      <c r="R192" s="34" t="s">
        <v>19712</v>
      </c>
      <c r="S192" s="34" t="s">
        <v>16978</v>
      </c>
      <c r="T192" s="35" t="s">
        <v>19713</v>
      </c>
      <c r="U192" s="34" t="s">
        <v>19715</v>
      </c>
      <c r="V192" s="36"/>
      <c r="W192" s="34" t="s">
        <v>19716</v>
      </c>
      <c r="X192" s="36"/>
      <c r="Y192" s="36"/>
      <c r="Z192" s="36"/>
      <c r="AA192" s="36"/>
      <c r="AB192" s="36"/>
      <c r="AC192" s="34" t="s">
        <v>19717</v>
      </c>
      <c r="AD192" s="34" t="s">
        <v>19718</v>
      </c>
      <c r="AE192" s="36"/>
      <c r="AF192" s="34" t="s">
        <v>19719</v>
      </c>
      <c r="AG192" s="36"/>
      <c r="AH192" s="36"/>
      <c r="AI192" s="36"/>
      <c r="AJ192" s="36"/>
      <c r="AK192" s="36"/>
      <c r="AL192" s="34" t="s">
        <v>19720</v>
      </c>
      <c r="AM192" s="36"/>
      <c r="AN192" s="36"/>
      <c r="AO192" s="36"/>
      <c r="AP192" s="36"/>
      <c r="AQ192" s="36"/>
      <c r="AR192" s="34" t="s">
        <v>86</v>
      </c>
      <c r="AS192" s="36"/>
      <c r="AT192" s="36"/>
      <c r="AU192" s="36"/>
      <c r="AV192" s="35" t="s">
        <v>19713</v>
      </c>
      <c r="AW192" s="35" t="s">
        <v>19713</v>
      </c>
      <c r="AX192" s="36"/>
      <c r="AY192" s="36"/>
      <c r="AZ192" s="36"/>
      <c r="BA192" s="36"/>
      <c r="BB192" s="36"/>
      <c r="BC192" s="36"/>
      <c r="BD192" s="36"/>
      <c r="BE192" s="36"/>
      <c r="BF192" s="37"/>
    </row>
    <row r="193">
      <c r="A193" s="32">
        <v>47527.0</v>
      </c>
      <c r="B193" s="34" t="s">
        <v>7138</v>
      </c>
      <c r="C193" s="34" t="s">
        <v>19725</v>
      </c>
      <c r="D193" s="34" t="s">
        <v>19726</v>
      </c>
      <c r="E193" s="36"/>
      <c r="F193" s="35" t="s">
        <v>19727</v>
      </c>
      <c r="G193" s="34">
        <v>10000.0</v>
      </c>
      <c r="H193" s="34">
        <v>10597.68</v>
      </c>
      <c r="I193" s="34">
        <v>105.0</v>
      </c>
      <c r="J193" s="34">
        <v>328.52808</v>
      </c>
      <c r="K193" s="34">
        <v>3.1</v>
      </c>
      <c r="L193" s="34">
        <v>473.42</v>
      </c>
      <c r="M193" s="34">
        <v>344.24</v>
      </c>
      <c r="N193" s="34" t="s">
        <v>61</v>
      </c>
      <c r="O193" s="34">
        <v>2.0</v>
      </c>
      <c r="P193" s="34">
        <v>0.0</v>
      </c>
      <c r="Q193" s="33">
        <v>43472.0</v>
      </c>
      <c r="R193" s="34" t="s">
        <v>16489</v>
      </c>
      <c r="S193" s="34" t="s">
        <v>19728</v>
      </c>
      <c r="T193" s="35" t="s">
        <v>19730</v>
      </c>
      <c r="U193" s="34" t="s">
        <v>19736</v>
      </c>
      <c r="V193" s="36"/>
      <c r="W193" s="34" t="s">
        <v>10973</v>
      </c>
      <c r="X193" s="36"/>
      <c r="Y193" s="36"/>
      <c r="Z193" s="36"/>
      <c r="AA193" s="36"/>
      <c r="AB193" s="36"/>
      <c r="AC193" s="34" t="s">
        <v>19738</v>
      </c>
      <c r="AD193" s="34" t="s">
        <v>19739</v>
      </c>
      <c r="AE193" s="34" t="s">
        <v>19740</v>
      </c>
      <c r="AF193" s="34" t="s">
        <v>19741</v>
      </c>
      <c r="AG193" s="36"/>
      <c r="AH193" s="36"/>
      <c r="AI193" s="36"/>
      <c r="AJ193" s="36"/>
      <c r="AK193" s="36"/>
      <c r="AL193" s="36"/>
      <c r="AM193" s="36"/>
      <c r="AN193" s="36"/>
      <c r="AO193" s="36"/>
      <c r="AP193" s="36"/>
      <c r="AQ193" s="36"/>
      <c r="AR193" s="34" t="s">
        <v>86</v>
      </c>
      <c r="AS193" s="36"/>
      <c r="AT193" s="36"/>
      <c r="AU193" s="36"/>
      <c r="AV193" s="35" t="s">
        <v>19730</v>
      </c>
      <c r="AW193" s="35" t="s">
        <v>19730</v>
      </c>
      <c r="AX193" s="35" t="s">
        <v>19742</v>
      </c>
      <c r="AY193" s="36"/>
      <c r="AZ193" s="36"/>
      <c r="BA193" s="35" t="s">
        <v>19743</v>
      </c>
      <c r="BB193" s="35" t="s">
        <v>19744</v>
      </c>
      <c r="BC193" s="36"/>
      <c r="BD193" s="36"/>
      <c r="BE193" s="36"/>
      <c r="BF193" s="37"/>
    </row>
    <row r="194" hidden="1">
      <c r="A194" s="32">
        <v>44498.0</v>
      </c>
      <c r="B194" s="34" t="s">
        <v>17767</v>
      </c>
      <c r="C194" s="34" t="s">
        <v>19751</v>
      </c>
      <c r="D194" s="36"/>
      <c r="E194" s="36"/>
      <c r="F194" s="36"/>
      <c r="G194" s="34">
        <v>3000.0</v>
      </c>
      <c r="H194" s="36"/>
      <c r="I194" s="34">
        <v>0.0</v>
      </c>
      <c r="J194" s="34">
        <v>0.0</v>
      </c>
      <c r="K194" s="34">
        <v>6.0</v>
      </c>
      <c r="L194" s="34">
        <v>0.0</v>
      </c>
      <c r="M194" s="34">
        <v>0.0</v>
      </c>
      <c r="N194" s="34" t="s">
        <v>61</v>
      </c>
      <c r="O194" s="34">
        <v>0.0</v>
      </c>
      <c r="P194" s="34">
        <v>0.0</v>
      </c>
      <c r="Q194" s="36"/>
      <c r="R194" s="36"/>
      <c r="S194" s="36"/>
      <c r="T194" s="36"/>
      <c r="U194" s="36"/>
      <c r="V194" s="36"/>
      <c r="W194" s="36"/>
      <c r="X194" s="36"/>
      <c r="Y194" s="36"/>
      <c r="Z194" s="36"/>
      <c r="AA194" s="36"/>
      <c r="AB194" s="36"/>
      <c r="AC194" s="36"/>
      <c r="AD194" s="36"/>
      <c r="AE194" s="36"/>
      <c r="AF194" s="36"/>
      <c r="AG194" s="36"/>
      <c r="AH194" s="36"/>
      <c r="AI194" s="36"/>
      <c r="AJ194" s="36"/>
      <c r="AK194" s="36"/>
      <c r="AL194" s="36"/>
      <c r="AM194" s="36"/>
      <c r="AN194" s="36"/>
      <c r="AO194" s="36"/>
      <c r="AP194" s="36"/>
      <c r="AQ194" s="36"/>
      <c r="AR194" s="34" t="s">
        <v>68</v>
      </c>
      <c r="AS194" s="36"/>
      <c r="AT194" s="36"/>
      <c r="AU194" s="36"/>
      <c r="AV194" s="36"/>
      <c r="AW194" s="36"/>
      <c r="AX194" s="36"/>
      <c r="AY194" s="36"/>
      <c r="AZ194" s="36"/>
      <c r="BA194" s="36"/>
      <c r="BB194" s="36"/>
      <c r="BC194" s="36"/>
      <c r="BD194" s="36"/>
      <c r="BE194" s="36"/>
      <c r="BF194" s="37"/>
    </row>
    <row r="195" hidden="1">
      <c r="A195" s="32">
        <v>44773.0</v>
      </c>
      <c r="B195" s="33">
        <v>43587.0</v>
      </c>
      <c r="C195" s="34" t="s">
        <v>19752</v>
      </c>
      <c r="D195" s="36"/>
      <c r="E195" s="36"/>
      <c r="F195" s="36"/>
      <c r="G195" s="34">
        <v>4000.0</v>
      </c>
      <c r="H195" s="36"/>
      <c r="I195" s="34">
        <v>0.0</v>
      </c>
      <c r="J195" s="34">
        <v>0.0</v>
      </c>
      <c r="K195" s="34">
        <v>6.0</v>
      </c>
      <c r="L195" s="34">
        <v>0.0</v>
      </c>
      <c r="M195" s="34">
        <v>0.0</v>
      </c>
      <c r="N195" s="34" t="s">
        <v>61</v>
      </c>
      <c r="O195" s="34">
        <v>0.0</v>
      </c>
      <c r="P195" s="34">
        <v>0.0</v>
      </c>
      <c r="Q195" s="36"/>
      <c r="R195" s="36"/>
      <c r="S195" s="36"/>
      <c r="T195" s="36"/>
      <c r="U195" s="36"/>
      <c r="V195" s="36"/>
      <c r="W195" s="36"/>
      <c r="X195" s="36"/>
      <c r="Y195" s="36"/>
      <c r="Z195" s="36"/>
      <c r="AA195" s="36"/>
      <c r="AB195" s="36"/>
      <c r="AC195" s="36"/>
      <c r="AD195" s="36"/>
      <c r="AE195" s="36"/>
      <c r="AF195" s="36"/>
      <c r="AG195" s="36"/>
      <c r="AH195" s="36"/>
      <c r="AI195" s="36"/>
      <c r="AJ195" s="36"/>
      <c r="AK195" s="36"/>
      <c r="AL195" s="36"/>
      <c r="AM195" s="36"/>
      <c r="AN195" s="36"/>
      <c r="AO195" s="36"/>
      <c r="AP195" s="36"/>
      <c r="AQ195" s="36"/>
      <c r="AR195" s="34" t="s">
        <v>68</v>
      </c>
      <c r="AS195" s="36"/>
      <c r="AT195" s="36"/>
      <c r="AU195" s="36"/>
      <c r="AV195" s="35" t="s">
        <v>19754</v>
      </c>
      <c r="AW195" s="35" t="s">
        <v>19754</v>
      </c>
      <c r="AX195" s="36"/>
      <c r="AY195" s="36"/>
      <c r="AZ195" s="36"/>
      <c r="BA195" s="36"/>
      <c r="BB195" s="36"/>
      <c r="BC195" s="36"/>
      <c r="BD195" s="36"/>
      <c r="BE195" s="36"/>
      <c r="BF195" s="37"/>
    </row>
    <row r="196">
      <c r="A196" s="32">
        <v>45592.0</v>
      </c>
      <c r="B196" s="33">
        <v>43558.0</v>
      </c>
      <c r="C196" s="34" t="s">
        <v>19758</v>
      </c>
      <c r="D196" s="34" t="s">
        <v>2138</v>
      </c>
      <c r="E196" s="34" t="s">
        <v>19759</v>
      </c>
      <c r="F196" s="35" t="s">
        <v>19760</v>
      </c>
      <c r="G196" s="34">
        <v>5000.0</v>
      </c>
      <c r="H196" s="34">
        <v>150.0</v>
      </c>
      <c r="I196" s="34">
        <v>3.0</v>
      </c>
      <c r="J196" s="34">
        <v>9.0</v>
      </c>
      <c r="K196" s="34">
        <v>6.0</v>
      </c>
      <c r="L196" s="34">
        <v>3.75</v>
      </c>
      <c r="M196" s="34">
        <v>5.05</v>
      </c>
      <c r="N196" s="34" t="s">
        <v>61</v>
      </c>
      <c r="O196" s="34">
        <v>1.0</v>
      </c>
      <c r="P196" s="34">
        <v>0.0</v>
      </c>
      <c r="Q196" s="33">
        <v>43558.0</v>
      </c>
      <c r="R196" s="33">
        <v>43589.0</v>
      </c>
      <c r="S196" s="34" t="s">
        <v>19764</v>
      </c>
      <c r="T196" s="35" t="s">
        <v>2153</v>
      </c>
      <c r="U196" s="34" t="s">
        <v>19765</v>
      </c>
      <c r="V196" s="36"/>
      <c r="W196" s="34" t="s">
        <v>19766</v>
      </c>
      <c r="X196" s="34" t="s">
        <v>2140</v>
      </c>
      <c r="Y196" s="34" t="s">
        <v>2141</v>
      </c>
      <c r="Z196" s="34">
        <v>80204.0</v>
      </c>
      <c r="AA196" s="36"/>
      <c r="AB196" s="36"/>
      <c r="AC196" s="34" t="s">
        <v>19767</v>
      </c>
      <c r="AD196" s="36"/>
      <c r="AE196" s="34" t="s">
        <v>19768</v>
      </c>
      <c r="AF196" s="36"/>
      <c r="AG196" s="36"/>
      <c r="AH196" s="36"/>
      <c r="AI196" s="36"/>
      <c r="AJ196" s="36"/>
      <c r="AK196" s="36"/>
      <c r="AL196" s="36"/>
      <c r="AM196" s="36"/>
      <c r="AN196" s="36"/>
      <c r="AO196" s="36"/>
      <c r="AP196" s="36"/>
      <c r="AQ196" s="36"/>
      <c r="AR196" s="34" t="s">
        <v>86</v>
      </c>
      <c r="AS196" s="36"/>
      <c r="AT196" s="34" t="s">
        <v>19770</v>
      </c>
      <c r="AU196" s="36"/>
      <c r="AV196" s="35" t="s">
        <v>2153</v>
      </c>
      <c r="AW196" s="35" t="s">
        <v>2153</v>
      </c>
      <c r="AX196" s="35" t="s">
        <v>2168</v>
      </c>
      <c r="AY196" s="36"/>
      <c r="AZ196" s="36"/>
      <c r="BA196" s="35" t="s">
        <v>2177</v>
      </c>
      <c r="BB196" s="35" t="s">
        <v>2184</v>
      </c>
      <c r="BC196" s="36"/>
      <c r="BD196" s="36"/>
      <c r="BE196" s="36"/>
      <c r="BF196" s="37"/>
    </row>
    <row r="197" hidden="1">
      <c r="A197" s="32">
        <v>47340.0</v>
      </c>
      <c r="B197" s="33">
        <v>43774.0</v>
      </c>
      <c r="C197" s="34" t="s">
        <v>19778</v>
      </c>
      <c r="D197" s="34" t="s">
        <v>19779</v>
      </c>
      <c r="E197" s="34">
        <v>8.829973992E9</v>
      </c>
      <c r="F197" s="35" t="s">
        <v>19780</v>
      </c>
      <c r="G197" s="34">
        <v>6000.0</v>
      </c>
      <c r="H197" s="36"/>
      <c r="I197" s="34">
        <v>0.0</v>
      </c>
      <c r="J197" s="34">
        <v>0.0</v>
      </c>
      <c r="K197" s="34">
        <v>6.0</v>
      </c>
      <c r="L197" s="34">
        <v>0.0</v>
      </c>
      <c r="M197" s="34">
        <v>0.0</v>
      </c>
      <c r="N197" s="34" t="s">
        <v>61</v>
      </c>
      <c r="O197" s="34">
        <v>0.0</v>
      </c>
      <c r="P197" s="34">
        <v>0.0</v>
      </c>
      <c r="Q197" s="33">
        <v>43774.0</v>
      </c>
      <c r="R197" s="34" t="s">
        <v>19783</v>
      </c>
      <c r="S197" s="34" t="s">
        <v>19784</v>
      </c>
      <c r="T197" s="35" t="s">
        <v>19785</v>
      </c>
      <c r="U197" s="34" t="s">
        <v>19787</v>
      </c>
      <c r="V197" s="36"/>
      <c r="W197" s="34" t="s">
        <v>19789</v>
      </c>
      <c r="X197" s="36"/>
      <c r="Y197" s="36"/>
      <c r="Z197" s="36"/>
      <c r="AA197" s="36"/>
      <c r="AB197" s="36"/>
      <c r="AC197" s="36"/>
      <c r="AD197" s="34" t="s">
        <v>19790</v>
      </c>
      <c r="AE197" s="36"/>
      <c r="AF197" s="34" t="s">
        <v>939</v>
      </c>
      <c r="AG197" s="36"/>
      <c r="AH197" s="36"/>
      <c r="AI197" s="36"/>
      <c r="AJ197" s="36"/>
      <c r="AK197" s="36"/>
      <c r="AL197" s="36"/>
      <c r="AM197" s="36"/>
      <c r="AN197" s="36"/>
      <c r="AO197" s="36"/>
      <c r="AP197" s="36"/>
      <c r="AQ197" s="36"/>
      <c r="AR197" s="34" t="s">
        <v>834</v>
      </c>
      <c r="AS197" s="36"/>
      <c r="AT197" s="36"/>
      <c r="AU197" s="36"/>
      <c r="AV197" s="35" t="s">
        <v>19785</v>
      </c>
      <c r="AW197" s="35" t="s">
        <v>19785</v>
      </c>
      <c r="AX197" s="36"/>
      <c r="AY197" s="36"/>
      <c r="AZ197" s="36"/>
      <c r="BA197" s="36"/>
      <c r="BB197" s="36"/>
      <c r="BC197" s="36"/>
      <c r="BD197" s="36"/>
      <c r="BE197" s="36"/>
      <c r="BF197" s="37"/>
    </row>
    <row r="198">
      <c r="A198" s="32">
        <v>47406.0</v>
      </c>
      <c r="B198" s="34" t="s">
        <v>19793</v>
      </c>
      <c r="C198" s="34" t="s">
        <v>19794</v>
      </c>
      <c r="D198" s="34" t="s">
        <v>19795</v>
      </c>
      <c r="E198" s="34" t="s">
        <v>19211</v>
      </c>
      <c r="F198" s="35" t="s">
        <v>19796</v>
      </c>
      <c r="G198" s="34">
        <v>1850.0</v>
      </c>
      <c r="H198" s="36"/>
      <c r="I198" s="34">
        <v>0.0</v>
      </c>
      <c r="J198" s="34">
        <v>0.0</v>
      </c>
      <c r="K198" s="34">
        <v>6.0</v>
      </c>
      <c r="L198" s="34">
        <v>0.0</v>
      </c>
      <c r="M198" s="34">
        <v>0.0</v>
      </c>
      <c r="N198" s="34" t="s">
        <v>61</v>
      </c>
      <c r="O198" s="34">
        <v>0.0</v>
      </c>
      <c r="P198" s="34">
        <v>0.0</v>
      </c>
      <c r="Q198" s="34" t="s">
        <v>17704</v>
      </c>
      <c r="R198" s="34" t="s">
        <v>19799</v>
      </c>
      <c r="S198" s="34" t="s">
        <v>19800</v>
      </c>
      <c r="T198" s="35" t="s">
        <v>19801</v>
      </c>
      <c r="U198" s="34" t="s">
        <v>19803</v>
      </c>
      <c r="V198" s="36"/>
      <c r="W198" s="34" t="s">
        <v>19804</v>
      </c>
      <c r="X198" s="36"/>
      <c r="Y198" s="36"/>
      <c r="Z198" s="36"/>
      <c r="AA198" s="36"/>
      <c r="AB198" s="36"/>
      <c r="AC198" s="34" t="s">
        <v>19794</v>
      </c>
      <c r="AD198" s="34" t="s">
        <v>19806</v>
      </c>
      <c r="AE198" s="34" t="s">
        <v>19808</v>
      </c>
      <c r="AF198" s="34" t="s">
        <v>19809</v>
      </c>
      <c r="AG198" s="36"/>
      <c r="AH198" s="36"/>
      <c r="AI198" s="36"/>
      <c r="AJ198" s="36"/>
      <c r="AK198" s="36"/>
      <c r="AL198" s="36"/>
      <c r="AM198" s="36"/>
      <c r="AN198" s="36"/>
      <c r="AO198" s="36"/>
      <c r="AP198" s="36"/>
      <c r="AQ198" s="36"/>
      <c r="AR198" s="34" t="s">
        <v>86</v>
      </c>
      <c r="AS198" s="36"/>
      <c r="AT198" s="34" t="s">
        <v>19811</v>
      </c>
      <c r="AU198" s="36"/>
      <c r="AV198" s="35" t="s">
        <v>19223</v>
      </c>
      <c r="AW198" s="35" t="s">
        <v>19223</v>
      </c>
      <c r="AX198" s="35" t="s">
        <v>19232</v>
      </c>
      <c r="AY198" s="36"/>
      <c r="AZ198" s="36"/>
      <c r="BA198" s="36"/>
      <c r="BB198" s="35" t="s">
        <v>19234</v>
      </c>
      <c r="BC198" s="36"/>
      <c r="BD198" s="36"/>
      <c r="BE198" s="36"/>
      <c r="BF198" s="37"/>
    </row>
    <row r="199" hidden="1">
      <c r="A199" s="32">
        <v>47521.0</v>
      </c>
      <c r="B199" s="34" t="s">
        <v>17388</v>
      </c>
      <c r="C199" s="34" t="s">
        <v>19817</v>
      </c>
      <c r="D199" s="36"/>
      <c r="E199" s="36"/>
      <c r="F199" s="36"/>
      <c r="G199" s="34">
        <v>100000.0</v>
      </c>
      <c r="H199" s="36"/>
      <c r="I199" s="34">
        <v>0.0</v>
      </c>
      <c r="J199" s="34">
        <v>0.0</v>
      </c>
      <c r="K199" s="34">
        <v>6.0</v>
      </c>
      <c r="L199" s="34">
        <v>0.0</v>
      </c>
      <c r="M199" s="34">
        <v>0.0</v>
      </c>
      <c r="N199" s="34" t="s">
        <v>61</v>
      </c>
      <c r="O199" s="34">
        <v>0.0</v>
      </c>
      <c r="P199" s="34">
        <v>0.0</v>
      </c>
      <c r="Q199" s="36"/>
      <c r="R199" s="36"/>
      <c r="S199" s="36"/>
      <c r="T199" s="36"/>
      <c r="U199" s="36"/>
      <c r="V199" s="36"/>
      <c r="W199" s="36"/>
      <c r="X199" s="36"/>
      <c r="Y199" s="36"/>
      <c r="Z199" s="36"/>
      <c r="AA199" s="36"/>
      <c r="AB199" s="36"/>
      <c r="AC199" s="36"/>
      <c r="AD199" s="36"/>
      <c r="AE199" s="36"/>
      <c r="AF199" s="36"/>
      <c r="AG199" s="36"/>
      <c r="AH199" s="36"/>
      <c r="AI199" s="36"/>
      <c r="AJ199" s="36"/>
      <c r="AK199" s="36"/>
      <c r="AL199" s="36"/>
      <c r="AM199" s="36"/>
      <c r="AN199" s="36"/>
      <c r="AO199" s="36"/>
      <c r="AP199" s="36"/>
      <c r="AQ199" s="36"/>
      <c r="AR199" s="34" t="s">
        <v>68</v>
      </c>
      <c r="AS199" s="36"/>
      <c r="AT199" s="36"/>
      <c r="AU199" s="36"/>
      <c r="AV199" s="35" t="s">
        <v>19818</v>
      </c>
      <c r="AW199" s="35" t="s">
        <v>19818</v>
      </c>
      <c r="AX199" s="36"/>
      <c r="AY199" s="36"/>
      <c r="AZ199" s="36"/>
      <c r="BA199" s="36"/>
      <c r="BB199" s="36"/>
      <c r="BC199" s="36"/>
      <c r="BD199" s="36"/>
      <c r="BE199" s="36"/>
      <c r="BF199" s="37"/>
    </row>
    <row r="200" hidden="1">
      <c r="A200" s="32">
        <v>47619.0</v>
      </c>
      <c r="B200" s="33">
        <v>43530.0</v>
      </c>
      <c r="C200" s="34" t="s">
        <v>19819</v>
      </c>
      <c r="D200" s="34" t="s">
        <v>19820</v>
      </c>
      <c r="E200" s="34" t="s">
        <v>19820</v>
      </c>
      <c r="F200" s="35" t="s">
        <v>19821</v>
      </c>
      <c r="G200" s="34">
        <v>80000.0</v>
      </c>
      <c r="H200" s="36"/>
      <c r="I200" s="34">
        <v>0.0</v>
      </c>
      <c r="J200" s="34">
        <v>0.0</v>
      </c>
      <c r="K200" s="34">
        <v>6.0</v>
      </c>
      <c r="L200" s="34">
        <v>0.0</v>
      </c>
      <c r="M200" s="34">
        <v>0.0</v>
      </c>
      <c r="N200" s="34" t="s">
        <v>61</v>
      </c>
      <c r="O200" s="34">
        <v>0.0</v>
      </c>
      <c r="P200" s="34">
        <v>0.0</v>
      </c>
      <c r="Q200" s="33">
        <v>43530.0</v>
      </c>
      <c r="R200" s="34" t="s">
        <v>19822</v>
      </c>
      <c r="S200" s="34" t="s">
        <v>19823</v>
      </c>
      <c r="T200" s="35" t="s">
        <v>19824</v>
      </c>
      <c r="U200" s="34" t="s">
        <v>19825</v>
      </c>
      <c r="V200" s="36"/>
      <c r="W200" s="34" t="s">
        <v>19826</v>
      </c>
      <c r="X200" s="36"/>
      <c r="Y200" s="36"/>
      <c r="Z200" s="36"/>
      <c r="AA200" s="36"/>
      <c r="AB200" s="36"/>
      <c r="AC200" s="36"/>
      <c r="AD200" s="34" t="s">
        <v>19827</v>
      </c>
      <c r="AE200" s="36"/>
      <c r="AF200" s="35" t="s">
        <v>19828</v>
      </c>
      <c r="AG200" s="36"/>
      <c r="AH200" s="36"/>
      <c r="AI200" s="36"/>
      <c r="AJ200" s="36"/>
      <c r="AK200" s="36"/>
      <c r="AL200" s="34" t="s">
        <v>19833</v>
      </c>
      <c r="AM200" s="36"/>
      <c r="AN200" s="36"/>
      <c r="AO200" s="36"/>
      <c r="AP200" s="36"/>
      <c r="AQ200" s="36"/>
      <c r="AR200" s="34" t="s">
        <v>68</v>
      </c>
      <c r="AS200" s="36"/>
      <c r="AT200" s="36"/>
      <c r="AU200" s="36"/>
      <c r="AV200" s="35" t="s">
        <v>19834</v>
      </c>
      <c r="AW200" s="35" t="s">
        <v>19834</v>
      </c>
      <c r="AX200" s="36"/>
      <c r="AY200" s="36"/>
      <c r="AZ200" s="36"/>
      <c r="BA200" s="36"/>
      <c r="BB200" s="36"/>
      <c r="BC200" s="36"/>
      <c r="BD200" s="36"/>
      <c r="BE200" s="36"/>
      <c r="BF200" s="37"/>
    </row>
    <row r="201" hidden="1">
      <c r="A201" s="32">
        <v>44935.0</v>
      </c>
      <c r="B201" s="34" t="s">
        <v>10147</v>
      </c>
      <c r="C201" s="34" t="s">
        <v>19838</v>
      </c>
      <c r="D201" s="36"/>
      <c r="E201" s="36"/>
      <c r="F201" s="36"/>
      <c r="G201" s="34">
        <v>280000.0</v>
      </c>
      <c r="H201" s="36"/>
      <c r="I201" s="34">
        <v>0.0</v>
      </c>
      <c r="J201" s="34">
        <v>0.0</v>
      </c>
      <c r="K201" s="34">
        <v>6.0</v>
      </c>
      <c r="L201" s="34">
        <v>0.0</v>
      </c>
      <c r="M201" s="34">
        <v>0.0</v>
      </c>
      <c r="N201" s="34" t="s">
        <v>61</v>
      </c>
      <c r="O201" s="34">
        <v>0.0</v>
      </c>
      <c r="P201" s="34">
        <v>0.0</v>
      </c>
      <c r="Q201" s="36"/>
      <c r="R201" s="36"/>
      <c r="S201" s="36"/>
      <c r="T201" s="36"/>
      <c r="U201" s="36"/>
      <c r="V201" s="36"/>
      <c r="W201" s="36"/>
      <c r="X201" s="36"/>
      <c r="Y201" s="36"/>
      <c r="Z201" s="36"/>
      <c r="AA201" s="36"/>
      <c r="AB201" s="36"/>
      <c r="AC201" s="36"/>
      <c r="AD201" s="36"/>
      <c r="AE201" s="36"/>
      <c r="AF201" s="36"/>
      <c r="AG201" s="36"/>
      <c r="AH201" s="36"/>
      <c r="AI201" s="36"/>
      <c r="AJ201" s="36"/>
      <c r="AK201" s="36"/>
      <c r="AL201" s="36"/>
      <c r="AM201" s="36"/>
      <c r="AN201" s="36"/>
      <c r="AO201" s="36"/>
      <c r="AP201" s="36"/>
      <c r="AQ201" s="36"/>
      <c r="AR201" s="34" t="s">
        <v>68</v>
      </c>
      <c r="AS201" s="36"/>
      <c r="AT201" s="36"/>
      <c r="AU201" s="36"/>
      <c r="AV201" s="35" t="s">
        <v>19841</v>
      </c>
      <c r="AW201" s="35" t="s">
        <v>19841</v>
      </c>
      <c r="AX201" s="36"/>
      <c r="AY201" s="36"/>
      <c r="AZ201" s="36"/>
      <c r="BA201" s="36"/>
      <c r="BB201" s="36"/>
      <c r="BC201" s="36"/>
      <c r="BD201" s="36"/>
      <c r="BE201" s="36"/>
      <c r="BF201" s="37"/>
    </row>
    <row r="202" hidden="1">
      <c r="A202" s="32">
        <v>44566.0</v>
      </c>
      <c r="B202" s="34" t="s">
        <v>11421</v>
      </c>
      <c r="C202" s="34" t="s">
        <v>19850</v>
      </c>
      <c r="D202" s="36"/>
      <c r="E202" s="36"/>
      <c r="F202" s="36"/>
      <c r="G202" s="34">
        <v>1500.0</v>
      </c>
      <c r="H202" s="36"/>
      <c r="I202" s="34">
        <v>0.0</v>
      </c>
      <c r="J202" s="34">
        <v>0.0</v>
      </c>
      <c r="K202" s="34">
        <v>6.0</v>
      </c>
      <c r="L202" s="34">
        <v>0.0</v>
      </c>
      <c r="M202" s="34">
        <v>0.0</v>
      </c>
      <c r="N202" s="34" t="s">
        <v>61</v>
      </c>
      <c r="O202" s="34">
        <v>0.0</v>
      </c>
      <c r="P202" s="34">
        <v>0.0</v>
      </c>
      <c r="Q202" s="36"/>
      <c r="R202" s="36"/>
      <c r="S202" s="36"/>
      <c r="T202" s="36"/>
      <c r="U202" s="36"/>
      <c r="V202" s="36"/>
      <c r="W202" s="36"/>
      <c r="X202" s="36"/>
      <c r="Y202" s="36"/>
      <c r="Z202" s="36"/>
      <c r="AA202" s="36"/>
      <c r="AB202" s="36"/>
      <c r="AC202" s="36"/>
      <c r="AD202" s="36"/>
      <c r="AE202" s="36"/>
      <c r="AF202" s="36"/>
      <c r="AG202" s="36"/>
      <c r="AH202" s="36"/>
      <c r="AI202" s="36"/>
      <c r="AJ202" s="36"/>
      <c r="AK202" s="36"/>
      <c r="AL202" s="36"/>
      <c r="AM202" s="36"/>
      <c r="AN202" s="36"/>
      <c r="AO202" s="36"/>
      <c r="AP202" s="36"/>
      <c r="AQ202" s="36"/>
      <c r="AR202" s="34" t="s">
        <v>68</v>
      </c>
      <c r="AS202" s="36"/>
      <c r="AT202" s="36"/>
      <c r="AU202" s="36"/>
      <c r="AV202" s="36"/>
      <c r="AW202" s="36"/>
      <c r="AX202" s="36"/>
      <c r="AY202" s="36"/>
      <c r="AZ202" s="36"/>
      <c r="BA202" s="36"/>
      <c r="BB202" s="36"/>
      <c r="BC202" s="36"/>
      <c r="BD202" s="36"/>
      <c r="BE202" s="36"/>
      <c r="BF202" s="37"/>
    </row>
    <row r="203" hidden="1">
      <c r="A203" s="32">
        <v>45472.0</v>
      </c>
      <c r="B203" s="33">
        <v>43468.0</v>
      </c>
      <c r="C203" s="34" t="s">
        <v>19851</v>
      </c>
      <c r="D203" s="36"/>
      <c r="E203" s="36"/>
      <c r="F203" s="36"/>
      <c r="G203" s="34">
        <v>5000.0</v>
      </c>
      <c r="H203" s="36"/>
      <c r="I203" s="34">
        <v>0.0</v>
      </c>
      <c r="J203" s="34">
        <v>0.0</v>
      </c>
      <c r="K203" s="34">
        <v>6.0</v>
      </c>
      <c r="L203" s="34">
        <v>0.0</v>
      </c>
      <c r="M203" s="34">
        <v>0.0</v>
      </c>
      <c r="N203" s="34" t="s">
        <v>61</v>
      </c>
      <c r="O203" s="34">
        <v>0.0</v>
      </c>
      <c r="P203" s="34">
        <v>0.0</v>
      </c>
      <c r="Q203" s="36"/>
      <c r="R203" s="36"/>
      <c r="S203" s="36"/>
      <c r="T203" s="36"/>
      <c r="U203" s="36"/>
      <c r="V203" s="36"/>
      <c r="W203" s="36"/>
      <c r="X203" s="36"/>
      <c r="Y203" s="36"/>
      <c r="Z203" s="36"/>
      <c r="AA203" s="36"/>
      <c r="AB203" s="36"/>
      <c r="AC203" s="36"/>
      <c r="AD203" s="36"/>
      <c r="AE203" s="36"/>
      <c r="AF203" s="36"/>
      <c r="AG203" s="36"/>
      <c r="AH203" s="36"/>
      <c r="AI203" s="36"/>
      <c r="AJ203" s="36"/>
      <c r="AK203" s="36"/>
      <c r="AL203" s="36"/>
      <c r="AM203" s="36"/>
      <c r="AN203" s="36"/>
      <c r="AO203" s="36"/>
      <c r="AP203" s="36"/>
      <c r="AQ203" s="36"/>
      <c r="AR203" s="34" t="s">
        <v>68</v>
      </c>
      <c r="AS203" s="36"/>
      <c r="AT203" s="36"/>
      <c r="AU203" s="36"/>
      <c r="AV203" s="35" t="s">
        <v>19852</v>
      </c>
      <c r="AW203" s="35" t="s">
        <v>19852</v>
      </c>
      <c r="AX203" s="36"/>
      <c r="AY203" s="36"/>
      <c r="AZ203" s="36"/>
      <c r="BA203" s="36"/>
      <c r="BB203" s="36"/>
      <c r="BC203" s="36"/>
      <c r="BD203" s="36"/>
      <c r="BE203" s="36"/>
      <c r="BF203" s="37"/>
    </row>
    <row r="204" hidden="1">
      <c r="A204" s="32">
        <v>47268.0</v>
      </c>
      <c r="B204" s="33">
        <v>43713.0</v>
      </c>
      <c r="C204" s="34" t="s">
        <v>19853</v>
      </c>
      <c r="D204" s="34" t="s">
        <v>4155</v>
      </c>
      <c r="E204" s="34">
        <v>9.52703575E8</v>
      </c>
      <c r="F204" s="35" t="s">
        <v>19854</v>
      </c>
      <c r="G204" s="34">
        <v>20000.0</v>
      </c>
      <c r="H204" s="36"/>
      <c r="I204" s="34">
        <v>0.0</v>
      </c>
      <c r="J204" s="34">
        <v>0.0</v>
      </c>
      <c r="K204" s="34">
        <v>6.0</v>
      </c>
      <c r="L204" s="34">
        <v>0.0</v>
      </c>
      <c r="M204" s="34">
        <v>0.0</v>
      </c>
      <c r="N204" s="34" t="s">
        <v>61</v>
      </c>
      <c r="O204" s="34">
        <v>0.0</v>
      </c>
      <c r="P204" s="34">
        <v>0.0</v>
      </c>
      <c r="Q204" s="36"/>
      <c r="R204" s="36"/>
      <c r="S204" s="34" t="s">
        <v>19856</v>
      </c>
      <c r="T204" s="35" t="s">
        <v>19857</v>
      </c>
      <c r="U204" s="34" t="s">
        <v>19859</v>
      </c>
      <c r="V204" s="36"/>
      <c r="W204" s="36"/>
      <c r="X204" s="36"/>
      <c r="Y204" s="36"/>
      <c r="Z204" s="36"/>
      <c r="AA204" s="36"/>
      <c r="AB204" s="36"/>
      <c r="AC204" s="36"/>
      <c r="AD204" s="36"/>
      <c r="AE204" s="36"/>
      <c r="AF204" s="36"/>
      <c r="AG204" s="36"/>
      <c r="AH204" s="36"/>
      <c r="AI204" s="36"/>
      <c r="AJ204" s="36"/>
      <c r="AK204" s="36"/>
      <c r="AL204" s="36"/>
      <c r="AM204" s="36"/>
      <c r="AN204" s="36"/>
      <c r="AO204" s="36"/>
      <c r="AP204" s="36"/>
      <c r="AQ204" s="36"/>
      <c r="AR204" s="34" t="s">
        <v>68</v>
      </c>
      <c r="AS204" s="36"/>
      <c r="AT204" s="36"/>
      <c r="AU204" s="36"/>
      <c r="AV204" s="35" t="s">
        <v>19857</v>
      </c>
      <c r="AW204" s="35" t="s">
        <v>19857</v>
      </c>
      <c r="AX204" s="36"/>
      <c r="AY204" s="36"/>
      <c r="AZ204" s="36"/>
      <c r="BA204" s="36"/>
      <c r="BB204" s="36"/>
      <c r="BC204" s="36"/>
      <c r="BD204" s="36"/>
      <c r="BE204" s="36"/>
      <c r="BF204" s="37"/>
    </row>
    <row r="205" hidden="1">
      <c r="A205" s="32">
        <v>44646.0</v>
      </c>
      <c r="B205" s="34" t="s">
        <v>19285</v>
      </c>
      <c r="C205" s="34" t="s">
        <v>19862</v>
      </c>
      <c r="D205" s="36"/>
      <c r="E205" s="36"/>
      <c r="F205" s="36"/>
      <c r="G205" s="34">
        <v>50000.0</v>
      </c>
      <c r="H205" s="36"/>
      <c r="I205" s="34">
        <v>0.0</v>
      </c>
      <c r="J205" s="34">
        <v>0.0</v>
      </c>
      <c r="K205" s="34">
        <v>6.0</v>
      </c>
      <c r="L205" s="34">
        <v>0.0</v>
      </c>
      <c r="M205" s="34">
        <v>0.0</v>
      </c>
      <c r="N205" s="34" t="s">
        <v>61</v>
      </c>
      <c r="O205" s="34">
        <v>0.0</v>
      </c>
      <c r="P205" s="34">
        <v>0.0</v>
      </c>
      <c r="Q205" s="36"/>
      <c r="R205" s="36"/>
      <c r="S205" s="36"/>
      <c r="T205" s="36"/>
      <c r="U205" s="36"/>
      <c r="V205" s="36"/>
      <c r="W205" s="36"/>
      <c r="X205" s="36"/>
      <c r="Y205" s="36"/>
      <c r="Z205" s="36"/>
      <c r="AA205" s="36"/>
      <c r="AB205" s="36"/>
      <c r="AC205" s="36"/>
      <c r="AD205" s="36"/>
      <c r="AE205" s="36"/>
      <c r="AF205" s="36"/>
      <c r="AG205" s="36"/>
      <c r="AH205" s="36"/>
      <c r="AI205" s="36"/>
      <c r="AJ205" s="36"/>
      <c r="AK205" s="36"/>
      <c r="AL205" s="36"/>
      <c r="AM205" s="36"/>
      <c r="AN205" s="36"/>
      <c r="AO205" s="36"/>
      <c r="AP205" s="36"/>
      <c r="AQ205" s="36"/>
      <c r="AR205" s="34" t="s">
        <v>68</v>
      </c>
      <c r="AS205" s="36"/>
      <c r="AT205" s="36"/>
      <c r="AU205" s="36"/>
      <c r="AV205" s="35" t="s">
        <v>2797</v>
      </c>
      <c r="AW205" s="35" t="s">
        <v>2797</v>
      </c>
      <c r="AX205" s="36"/>
      <c r="AY205" s="36"/>
      <c r="AZ205" s="36"/>
      <c r="BA205" s="36"/>
      <c r="BB205" s="36"/>
      <c r="BC205" s="36"/>
      <c r="BD205" s="36"/>
      <c r="BE205" s="36"/>
      <c r="BF205" s="37"/>
    </row>
    <row r="206" hidden="1">
      <c r="A206" s="32">
        <v>47880.0</v>
      </c>
      <c r="B206" s="34" t="s">
        <v>16995</v>
      </c>
      <c r="C206" s="34" t="s">
        <v>19866</v>
      </c>
      <c r="D206" s="34" t="s">
        <v>17194</v>
      </c>
      <c r="E206" s="34" t="s">
        <v>17195</v>
      </c>
      <c r="F206" s="35" t="s">
        <v>19867</v>
      </c>
      <c r="G206" s="34">
        <v>3500.0</v>
      </c>
      <c r="H206" s="36"/>
      <c r="I206" s="34">
        <v>0.0</v>
      </c>
      <c r="J206" s="34">
        <v>0.0</v>
      </c>
      <c r="K206" s="34">
        <v>6.0</v>
      </c>
      <c r="L206" s="34">
        <v>0.0</v>
      </c>
      <c r="M206" s="34">
        <v>0.0</v>
      </c>
      <c r="N206" s="34" t="s">
        <v>61</v>
      </c>
      <c r="O206" s="34">
        <v>0.0</v>
      </c>
      <c r="P206" s="34">
        <v>0.0</v>
      </c>
      <c r="Q206" s="36"/>
      <c r="R206" s="36"/>
      <c r="S206" s="34" t="s">
        <v>17200</v>
      </c>
      <c r="T206" s="35" t="s">
        <v>17201</v>
      </c>
      <c r="U206" s="34" t="s">
        <v>17202</v>
      </c>
      <c r="V206" s="36"/>
      <c r="W206" s="36"/>
      <c r="X206" s="36"/>
      <c r="Y206" s="36"/>
      <c r="Z206" s="36"/>
      <c r="AA206" s="36"/>
      <c r="AB206" s="36"/>
      <c r="AC206" s="36"/>
      <c r="AD206" s="36"/>
      <c r="AE206" s="36"/>
      <c r="AF206" s="36"/>
      <c r="AG206" s="36"/>
      <c r="AH206" s="36"/>
      <c r="AI206" s="36"/>
      <c r="AJ206" s="36"/>
      <c r="AK206" s="36"/>
      <c r="AL206" s="36"/>
      <c r="AM206" s="36"/>
      <c r="AN206" s="36"/>
      <c r="AO206" s="36"/>
      <c r="AP206" s="36"/>
      <c r="AQ206" s="36"/>
      <c r="AR206" s="34" t="s">
        <v>68</v>
      </c>
      <c r="AS206" s="36"/>
      <c r="AT206" s="36"/>
      <c r="AU206" s="36"/>
      <c r="AV206" s="35" t="s">
        <v>17201</v>
      </c>
      <c r="AW206" s="35" t="s">
        <v>17201</v>
      </c>
      <c r="AX206" s="36"/>
      <c r="AY206" s="36"/>
      <c r="AZ206" s="36"/>
      <c r="BA206" s="36"/>
      <c r="BB206" s="36"/>
      <c r="BC206" s="36"/>
      <c r="BD206" s="36"/>
      <c r="BE206" s="36"/>
      <c r="BF206" s="37"/>
    </row>
    <row r="207" hidden="1">
      <c r="A207" s="32">
        <v>45323.0</v>
      </c>
      <c r="B207" s="34" t="s">
        <v>16653</v>
      </c>
      <c r="C207" s="34" t="s">
        <v>19874</v>
      </c>
      <c r="D207" s="34" t="s">
        <v>19875</v>
      </c>
      <c r="E207" s="34" t="s">
        <v>19876</v>
      </c>
      <c r="F207" s="35" t="s">
        <v>19877</v>
      </c>
      <c r="G207" s="34">
        <v>13000.0</v>
      </c>
      <c r="H207" s="36"/>
      <c r="I207" s="34">
        <v>0.0</v>
      </c>
      <c r="J207" s="34">
        <v>0.0</v>
      </c>
      <c r="K207" s="34">
        <v>6.0</v>
      </c>
      <c r="L207" s="34">
        <v>0.0</v>
      </c>
      <c r="M207" s="34">
        <v>0.0</v>
      </c>
      <c r="N207" s="34" t="s">
        <v>61</v>
      </c>
      <c r="O207" s="34">
        <v>0.0</v>
      </c>
      <c r="P207" s="34">
        <v>0.0</v>
      </c>
      <c r="Q207" s="36"/>
      <c r="R207" s="36"/>
      <c r="S207" s="34" t="s">
        <v>19878</v>
      </c>
      <c r="T207" s="35" t="s">
        <v>19879</v>
      </c>
      <c r="U207" s="34" t="s">
        <v>19880</v>
      </c>
      <c r="V207" s="36"/>
      <c r="W207" s="36"/>
      <c r="X207" s="36"/>
      <c r="Y207" s="36"/>
      <c r="Z207" s="36"/>
      <c r="AA207" s="36"/>
      <c r="AB207" s="36"/>
      <c r="AC207" s="36"/>
      <c r="AD207" s="36"/>
      <c r="AE207" s="36"/>
      <c r="AF207" s="36"/>
      <c r="AG207" s="36"/>
      <c r="AH207" s="36"/>
      <c r="AI207" s="36"/>
      <c r="AJ207" s="36"/>
      <c r="AK207" s="36"/>
      <c r="AL207" s="36"/>
      <c r="AM207" s="36"/>
      <c r="AN207" s="36"/>
      <c r="AO207" s="36"/>
      <c r="AP207" s="36"/>
      <c r="AQ207" s="36"/>
      <c r="AR207" s="34" t="s">
        <v>68</v>
      </c>
      <c r="AS207" s="36"/>
      <c r="AT207" s="36"/>
      <c r="AU207" s="36"/>
      <c r="AV207" s="35" t="s">
        <v>19882</v>
      </c>
      <c r="AW207" s="35" t="s">
        <v>19882</v>
      </c>
      <c r="AX207" s="36"/>
      <c r="AY207" s="36"/>
      <c r="AZ207" s="36"/>
      <c r="BA207" s="36"/>
      <c r="BB207" s="36"/>
      <c r="BC207" s="36"/>
      <c r="BD207" s="36"/>
      <c r="BE207" s="36"/>
      <c r="BF207" s="37"/>
    </row>
    <row r="208" hidden="1">
      <c r="A208" s="32">
        <v>47205.0</v>
      </c>
      <c r="B208" s="33">
        <v>43560.0</v>
      </c>
      <c r="C208" s="34" t="s">
        <v>19884</v>
      </c>
      <c r="D208" s="36"/>
      <c r="E208" s="36"/>
      <c r="F208" s="36"/>
      <c r="G208" s="34">
        <v>80000.0</v>
      </c>
      <c r="H208" s="36"/>
      <c r="I208" s="34">
        <v>0.0</v>
      </c>
      <c r="J208" s="34">
        <v>0.0</v>
      </c>
      <c r="K208" s="34">
        <v>6.0</v>
      </c>
      <c r="L208" s="34">
        <v>0.0</v>
      </c>
      <c r="M208" s="34">
        <v>0.0</v>
      </c>
      <c r="N208" s="34" t="s">
        <v>61</v>
      </c>
      <c r="O208" s="34">
        <v>0.0</v>
      </c>
      <c r="P208" s="34">
        <v>0.0</v>
      </c>
      <c r="Q208" s="36"/>
      <c r="R208" s="36"/>
      <c r="S208" s="36"/>
      <c r="T208" s="36"/>
      <c r="U208" s="36"/>
      <c r="V208" s="36"/>
      <c r="W208" s="36"/>
      <c r="X208" s="36"/>
      <c r="Y208" s="36"/>
      <c r="Z208" s="36"/>
      <c r="AA208" s="36"/>
      <c r="AB208" s="36"/>
      <c r="AC208" s="36"/>
      <c r="AD208" s="36"/>
      <c r="AE208" s="36"/>
      <c r="AF208" s="36"/>
      <c r="AG208" s="36"/>
      <c r="AH208" s="36"/>
      <c r="AI208" s="36"/>
      <c r="AJ208" s="36"/>
      <c r="AK208" s="36"/>
      <c r="AL208" s="36"/>
      <c r="AM208" s="36"/>
      <c r="AN208" s="36"/>
      <c r="AO208" s="36"/>
      <c r="AP208" s="36"/>
      <c r="AQ208" s="36"/>
      <c r="AR208" s="34" t="s">
        <v>68</v>
      </c>
      <c r="AS208" s="36"/>
      <c r="AT208" s="36"/>
      <c r="AU208" s="36"/>
      <c r="AV208" s="35" t="s">
        <v>18102</v>
      </c>
      <c r="AW208" s="35" t="s">
        <v>18102</v>
      </c>
      <c r="AX208" s="36"/>
      <c r="AY208" s="36"/>
      <c r="AZ208" s="36"/>
      <c r="BA208" s="36"/>
      <c r="BB208" s="36"/>
      <c r="BC208" s="36"/>
      <c r="BD208" s="36"/>
      <c r="BE208" s="36"/>
      <c r="BF208" s="37"/>
    </row>
    <row r="209" hidden="1">
      <c r="A209" s="32">
        <v>47206.0</v>
      </c>
      <c r="B209" s="33">
        <v>43560.0</v>
      </c>
      <c r="C209" s="34" t="s">
        <v>19888</v>
      </c>
      <c r="D209" s="36"/>
      <c r="E209" s="36"/>
      <c r="F209" s="36"/>
      <c r="G209" s="34">
        <v>80000.0</v>
      </c>
      <c r="H209" s="36"/>
      <c r="I209" s="34">
        <v>0.0</v>
      </c>
      <c r="J209" s="34">
        <v>0.0</v>
      </c>
      <c r="K209" s="34">
        <v>6.0</v>
      </c>
      <c r="L209" s="34">
        <v>0.0</v>
      </c>
      <c r="M209" s="34">
        <v>0.0</v>
      </c>
      <c r="N209" s="34" t="s">
        <v>61</v>
      </c>
      <c r="O209" s="34">
        <v>0.0</v>
      </c>
      <c r="P209" s="34">
        <v>0.0</v>
      </c>
      <c r="Q209" s="36"/>
      <c r="R209" s="36"/>
      <c r="S209" s="36"/>
      <c r="T209" s="36"/>
      <c r="U209" s="36"/>
      <c r="V209" s="36"/>
      <c r="W209" s="36"/>
      <c r="X209" s="36"/>
      <c r="Y209" s="36"/>
      <c r="Z209" s="36"/>
      <c r="AA209" s="36"/>
      <c r="AB209" s="36"/>
      <c r="AC209" s="36"/>
      <c r="AD209" s="36"/>
      <c r="AE209" s="36"/>
      <c r="AF209" s="36"/>
      <c r="AG209" s="36"/>
      <c r="AH209" s="36"/>
      <c r="AI209" s="36"/>
      <c r="AJ209" s="36"/>
      <c r="AK209" s="36"/>
      <c r="AL209" s="36"/>
      <c r="AM209" s="36"/>
      <c r="AN209" s="36"/>
      <c r="AO209" s="36"/>
      <c r="AP209" s="36"/>
      <c r="AQ209" s="36"/>
      <c r="AR209" s="34" t="s">
        <v>68</v>
      </c>
      <c r="AS209" s="36"/>
      <c r="AT209" s="36"/>
      <c r="AU209" s="36"/>
      <c r="AV209" s="35" t="s">
        <v>18102</v>
      </c>
      <c r="AW209" s="35" t="s">
        <v>18102</v>
      </c>
      <c r="AX209" s="36"/>
      <c r="AY209" s="36"/>
      <c r="AZ209" s="36"/>
      <c r="BA209" s="36"/>
      <c r="BB209" s="36"/>
      <c r="BC209" s="36"/>
      <c r="BD209" s="36"/>
      <c r="BE209" s="36"/>
      <c r="BF209" s="37"/>
    </row>
    <row r="210" hidden="1">
      <c r="A210" s="32">
        <v>47204.0</v>
      </c>
      <c r="B210" s="33">
        <v>43560.0</v>
      </c>
      <c r="C210" s="34" t="s">
        <v>19893</v>
      </c>
      <c r="D210" s="36"/>
      <c r="E210" s="36"/>
      <c r="F210" s="36"/>
      <c r="G210" s="34">
        <v>90000.0</v>
      </c>
      <c r="H210" s="36"/>
      <c r="I210" s="34">
        <v>0.0</v>
      </c>
      <c r="J210" s="34">
        <v>0.0</v>
      </c>
      <c r="K210" s="34">
        <v>6.0</v>
      </c>
      <c r="L210" s="34">
        <v>0.0</v>
      </c>
      <c r="M210" s="34">
        <v>0.0</v>
      </c>
      <c r="N210" s="34" t="s">
        <v>61</v>
      </c>
      <c r="O210" s="34">
        <v>0.0</v>
      </c>
      <c r="P210" s="34">
        <v>0.0</v>
      </c>
      <c r="Q210" s="36"/>
      <c r="R210" s="36"/>
      <c r="S210" s="36"/>
      <c r="T210" s="36"/>
      <c r="U210" s="36"/>
      <c r="V210" s="36"/>
      <c r="W210" s="36"/>
      <c r="X210" s="36"/>
      <c r="Y210" s="36"/>
      <c r="Z210" s="36"/>
      <c r="AA210" s="36"/>
      <c r="AB210" s="36"/>
      <c r="AC210" s="36"/>
      <c r="AD210" s="36"/>
      <c r="AE210" s="36"/>
      <c r="AF210" s="36"/>
      <c r="AG210" s="36"/>
      <c r="AH210" s="36"/>
      <c r="AI210" s="36"/>
      <c r="AJ210" s="36"/>
      <c r="AK210" s="36"/>
      <c r="AL210" s="36"/>
      <c r="AM210" s="36"/>
      <c r="AN210" s="36"/>
      <c r="AO210" s="36"/>
      <c r="AP210" s="36"/>
      <c r="AQ210" s="36"/>
      <c r="AR210" s="34" t="s">
        <v>68</v>
      </c>
      <c r="AS210" s="36"/>
      <c r="AT210" s="36"/>
      <c r="AU210" s="36"/>
      <c r="AV210" s="35" t="s">
        <v>18102</v>
      </c>
      <c r="AW210" s="35" t="s">
        <v>18102</v>
      </c>
      <c r="AX210" s="36"/>
      <c r="AY210" s="36"/>
      <c r="AZ210" s="36"/>
      <c r="BA210" s="36"/>
      <c r="BB210" s="36"/>
      <c r="BC210" s="36"/>
      <c r="BD210" s="36"/>
      <c r="BE210" s="36"/>
      <c r="BF210" s="37"/>
    </row>
    <row r="211" hidden="1">
      <c r="A211" s="32">
        <v>47202.0</v>
      </c>
      <c r="B211" s="33">
        <v>43529.0</v>
      </c>
      <c r="C211" s="34" t="s">
        <v>19897</v>
      </c>
      <c r="D211" s="36"/>
      <c r="E211" s="36"/>
      <c r="F211" s="36"/>
      <c r="G211" s="34">
        <v>130000.0</v>
      </c>
      <c r="H211" s="36"/>
      <c r="I211" s="34">
        <v>0.0</v>
      </c>
      <c r="J211" s="34">
        <v>0.0</v>
      </c>
      <c r="K211" s="34">
        <v>6.0</v>
      </c>
      <c r="L211" s="34">
        <v>0.0</v>
      </c>
      <c r="M211" s="34">
        <v>0.0</v>
      </c>
      <c r="N211" s="34" t="s">
        <v>61</v>
      </c>
      <c r="O211" s="34">
        <v>0.0</v>
      </c>
      <c r="P211" s="34">
        <v>0.0</v>
      </c>
      <c r="Q211" s="36"/>
      <c r="R211" s="36"/>
      <c r="S211" s="36"/>
      <c r="T211" s="36"/>
      <c r="U211" s="36"/>
      <c r="V211" s="36"/>
      <c r="W211" s="36"/>
      <c r="X211" s="36"/>
      <c r="Y211" s="36"/>
      <c r="Z211" s="36"/>
      <c r="AA211" s="36"/>
      <c r="AB211" s="36"/>
      <c r="AC211" s="36"/>
      <c r="AD211" s="36"/>
      <c r="AE211" s="36"/>
      <c r="AF211" s="36"/>
      <c r="AG211" s="36"/>
      <c r="AH211" s="36"/>
      <c r="AI211" s="36"/>
      <c r="AJ211" s="36"/>
      <c r="AK211" s="36"/>
      <c r="AL211" s="36"/>
      <c r="AM211" s="36"/>
      <c r="AN211" s="36"/>
      <c r="AO211" s="36"/>
      <c r="AP211" s="36"/>
      <c r="AQ211" s="36"/>
      <c r="AR211" s="34" t="s">
        <v>68</v>
      </c>
      <c r="AS211" s="36"/>
      <c r="AT211" s="36"/>
      <c r="AU211" s="36"/>
      <c r="AV211" s="35" t="s">
        <v>19901</v>
      </c>
      <c r="AW211" s="35" t="s">
        <v>19901</v>
      </c>
      <c r="AX211" s="36"/>
      <c r="AY211" s="36"/>
      <c r="AZ211" s="36"/>
      <c r="BA211" s="36"/>
      <c r="BB211" s="36"/>
      <c r="BC211" s="36"/>
      <c r="BD211" s="36"/>
      <c r="BE211" s="36"/>
      <c r="BF211" s="37"/>
    </row>
    <row r="212">
      <c r="A212" s="32">
        <v>44881.0</v>
      </c>
      <c r="B212" s="34" t="s">
        <v>14098</v>
      </c>
      <c r="C212" s="34" t="s">
        <v>19902</v>
      </c>
      <c r="D212" s="34" t="s">
        <v>240</v>
      </c>
      <c r="E212" s="34" t="s">
        <v>241</v>
      </c>
      <c r="F212" s="35" t="s">
        <v>19903</v>
      </c>
      <c r="G212" s="34">
        <v>4000.0</v>
      </c>
      <c r="H212" s="34">
        <v>2890.98</v>
      </c>
      <c r="I212" s="34">
        <v>72.0</v>
      </c>
      <c r="J212" s="34">
        <v>173.4588</v>
      </c>
      <c r="K212" s="34">
        <v>6.0</v>
      </c>
      <c r="L212" s="34">
        <v>254.07</v>
      </c>
      <c r="M212" s="34">
        <v>98.6</v>
      </c>
      <c r="N212" s="34" t="s">
        <v>61</v>
      </c>
      <c r="O212" s="34">
        <v>1.0</v>
      </c>
      <c r="P212" s="34">
        <v>0.0</v>
      </c>
      <c r="Q212" s="34" t="s">
        <v>14098</v>
      </c>
      <c r="R212" s="33">
        <v>43650.0</v>
      </c>
      <c r="S212" s="34" t="s">
        <v>248</v>
      </c>
      <c r="T212" s="35" t="s">
        <v>249</v>
      </c>
      <c r="U212" s="34" t="s">
        <v>19906</v>
      </c>
      <c r="V212" s="36"/>
      <c r="W212" s="34" t="s">
        <v>266</v>
      </c>
      <c r="X212" s="36"/>
      <c r="Y212" s="36"/>
      <c r="Z212" s="36"/>
      <c r="AA212" s="34" t="s">
        <v>652</v>
      </c>
      <c r="AB212" s="36"/>
      <c r="AC212" s="34" t="s">
        <v>19907</v>
      </c>
      <c r="AD212" s="34" t="s">
        <v>19908</v>
      </c>
      <c r="AE212" s="34" t="s">
        <v>19909</v>
      </c>
      <c r="AF212" s="34" t="s">
        <v>19910</v>
      </c>
      <c r="AG212" s="36"/>
      <c r="AH212" s="36"/>
      <c r="AI212" s="36"/>
      <c r="AJ212" s="36"/>
      <c r="AK212" s="36"/>
      <c r="AL212" s="34" t="s">
        <v>19911</v>
      </c>
      <c r="AM212" s="36"/>
      <c r="AN212" s="36"/>
      <c r="AO212" s="36"/>
      <c r="AP212" s="36"/>
      <c r="AQ212" s="36"/>
      <c r="AR212" s="34" t="s">
        <v>86</v>
      </c>
      <c r="AS212" s="36"/>
      <c r="AT212" s="34" t="s">
        <v>19912</v>
      </c>
      <c r="AU212" s="36"/>
      <c r="AV212" s="35" t="s">
        <v>286</v>
      </c>
      <c r="AW212" s="35" t="s">
        <v>286</v>
      </c>
      <c r="AX212" s="35" t="s">
        <v>291</v>
      </c>
      <c r="AY212" s="35" t="s">
        <v>296</v>
      </c>
      <c r="AZ212" s="36"/>
      <c r="BA212" s="35" t="s">
        <v>300</v>
      </c>
      <c r="BB212" s="35" t="s">
        <v>303</v>
      </c>
      <c r="BC212" s="36"/>
      <c r="BD212" s="36"/>
      <c r="BE212" s="36"/>
      <c r="BF212" s="37"/>
    </row>
    <row r="213" hidden="1">
      <c r="A213" s="32">
        <v>46670.0</v>
      </c>
      <c r="B213" s="34" t="s">
        <v>19917</v>
      </c>
      <c r="C213" s="34" t="s">
        <v>19918</v>
      </c>
      <c r="D213" s="36"/>
      <c r="E213" s="36"/>
      <c r="F213" s="36"/>
      <c r="G213" s="34">
        <v>30000.0</v>
      </c>
      <c r="H213" s="36"/>
      <c r="I213" s="34">
        <v>0.0</v>
      </c>
      <c r="J213" s="34">
        <v>0.0</v>
      </c>
      <c r="K213" s="34">
        <v>6.0</v>
      </c>
      <c r="L213" s="34">
        <v>0.0</v>
      </c>
      <c r="M213" s="34">
        <v>0.0</v>
      </c>
      <c r="N213" s="34" t="s">
        <v>61</v>
      </c>
      <c r="O213" s="34">
        <v>0.0</v>
      </c>
      <c r="P213" s="34">
        <v>0.0</v>
      </c>
      <c r="Q213" s="36"/>
      <c r="R213" s="36"/>
      <c r="S213" s="36"/>
      <c r="T213" s="36"/>
      <c r="U213" s="36"/>
      <c r="V213" s="36"/>
      <c r="W213" s="36"/>
      <c r="X213" s="36"/>
      <c r="Y213" s="36"/>
      <c r="Z213" s="36"/>
      <c r="AA213" s="36"/>
      <c r="AB213" s="36"/>
      <c r="AC213" s="36"/>
      <c r="AD213" s="36"/>
      <c r="AE213" s="36"/>
      <c r="AF213" s="36"/>
      <c r="AG213" s="36"/>
      <c r="AH213" s="36"/>
      <c r="AI213" s="36"/>
      <c r="AJ213" s="36"/>
      <c r="AK213" s="36"/>
      <c r="AL213" s="36"/>
      <c r="AM213" s="36"/>
      <c r="AN213" s="36"/>
      <c r="AO213" s="36"/>
      <c r="AP213" s="36"/>
      <c r="AQ213" s="36"/>
      <c r="AR213" s="34" t="s">
        <v>68</v>
      </c>
      <c r="AS213" s="36"/>
      <c r="AT213" s="36"/>
      <c r="AU213" s="36"/>
      <c r="AV213" s="35" t="s">
        <v>19920</v>
      </c>
      <c r="AW213" s="35" t="s">
        <v>19920</v>
      </c>
      <c r="AX213" s="36"/>
      <c r="AY213" s="36"/>
      <c r="AZ213" s="36"/>
      <c r="BA213" s="36"/>
      <c r="BB213" s="36"/>
      <c r="BC213" s="36"/>
      <c r="BD213" s="36"/>
      <c r="BE213" s="36"/>
      <c r="BF213" s="37"/>
    </row>
    <row r="214" hidden="1">
      <c r="A214" s="32">
        <v>47798.0</v>
      </c>
      <c r="B214" s="34" t="s">
        <v>17704</v>
      </c>
      <c r="C214" s="34" t="s">
        <v>19921</v>
      </c>
      <c r="D214" s="36"/>
      <c r="E214" s="36"/>
      <c r="F214" s="36"/>
      <c r="G214" s="34">
        <v>50.0</v>
      </c>
      <c r="H214" s="36"/>
      <c r="I214" s="34">
        <v>0.0</v>
      </c>
      <c r="J214" s="34">
        <v>0.0</v>
      </c>
      <c r="K214" s="34">
        <v>6.0</v>
      </c>
      <c r="L214" s="34">
        <v>0.0</v>
      </c>
      <c r="M214" s="34">
        <v>0.0</v>
      </c>
      <c r="N214" s="34" t="s">
        <v>61</v>
      </c>
      <c r="O214" s="34">
        <v>0.0</v>
      </c>
      <c r="P214" s="34">
        <v>0.0</v>
      </c>
      <c r="Q214" s="36"/>
      <c r="R214" s="36"/>
      <c r="S214" s="36"/>
      <c r="T214" s="36"/>
      <c r="U214" s="36"/>
      <c r="V214" s="36"/>
      <c r="W214" s="36"/>
      <c r="X214" s="36"/>
      <c r="Y214" s="36"/>
      <c r="Z214" s="36"/>
      <c r="AA214" s="36"/>
      <c r="AB214" s="36"/>
      <c r="AC214" s="36"/>
      <c r="AD214" s="36"/>
      <c r="AE214" s="36"/>
      <c r="AF214" s="36"/>
      <c r="AG214" s="36"/>
      <c r="AH214" s="36"/>
      <c r="AI214" s="36"/>
      <c r="AJ214" s="36"/>
      <c r="AK214" s="36"/>
      <c r="AL214" s="36"/>
      <c r="AM214" s="36"/>
      <c r="AN214" s="36"/>
      <c r="AO214" s="36"/>
      <c r="AP214" s="36"/>
      <c r="AQ214" s="36"/>
      <c r="AR214" s="34" t="s">
        <v>68</v>
      </c>
      <c r="AS214" s="36"/>
      <c r="AT214" s="36"/>
      <c r="AU214" s="36"/>
      <c r="AV214" s="35" t="s">
        <v>19923</v>
      </c>
      <c r="AW214" s="35" t="s">
        <v>19923</v>
      </c>
      <c r="AX214" s="36"/>
      <c r="AY214" s="36"/>
      <c r="AZ214" s="36"/>
      <c r="BA214" s="36"/>
      <c r="BB214" s="36"/>
      <c r="BC214" s="36"/>
      <c r="BD214" s="36"/>
      <c r="BE214" s="36"/>
      <c r="BF214" s="37"/>
    </row>
    <row r="215">
      <c r="A215" s="32">
        <v>47495.0</v>
      </c>
      <c r="B215" s="34" t="s">
        <v>19292</v>
      </c>
      <c r="C215" s="34" t="s">
        <v>19925</v>
      </c>
      <c r="D215" s="34" t="s">
        <v>19927</v>
      </c>
      <c r="E215" s="34" t="s">
        <v>19928</v>
      </c>
      <c r="F215" s="35" t="s">
        <v>19930</v>
      </c>
      <c r="G215" s="34">
        <v>5000.0</v>
      </c>
      <c r="H215" s="36"/>
      <c r="I215" s="34">
        <v>0.0</v>
      </c>
      <c r="J215" s="34">
        <v>0.0</v>
      </c>
      <c r="K215" s="34">
        <v>6.0</v>
      </c>
      <c r="L215" s="34">
        <v>0.0</v>
      </c>
      <c r="M215" s="34">
        <v>0.0</v>
      </c>
      <c r="N215" s="34" t="s">
        <v>61</v>
      </c>
      <c r="O215" s="34">
        <v>0.0</v>
      </c>
      <c r="P215" s="34">
        <v>0.0</v>
      </c>
      <c r="Q215" s="34" t="s">
        <v>19292</v>
      </c>
      <c r="R215" s="34" t="s">
        <v>19935</v>
      </c>
      <c r="S215" s="34" t="s">
        <v>19936</v>
      </c>
      <c r="T215" s="35" t="s">
        <v>19937</v>
      </c>
      <c r="U215" s="34" t="s">
        <v>19938</v>
      </c>
      <c r="V215" s="36"/>
      <c r="W215" s="34" t="s">
        <v>16031</v>
      </c>
      <c r="X215" s="36"/>
      <c r="Y215" s="36"/>
      <c r="Z215" s="36"/>
      <c r="AA215" s="36"/>
      <c r="AB215" s="36"/>
      <c r="AC215" s="34" t="s">
        <v>19939</v>
      </c>
      <c r="AD215" s="34" t="s">
        <v>19940</v>
      </c>
      <c r="AE215" s="36"/>
      <c r="AF215" s="34" t="s">
        <v>19941</v>
      </c>
      <c r="AG215" s="36"/>
      <c r="AH215" s="36"/>
      <c r="AI215" s="36"/>
      <c r="AJ215" s="36"/>
      <c r="AK215" s="36"/>
      <c r="AL215" s="36"/>
      <c r="AM215" s="36"/>
      <c r="AN215" s="36"/>
      <c r="AO215" s="36"/>
      <c r="AP215" s="36"/>
      <c r="AQ215" s="36"/>
      <c r="AR215" s="34" t="s">
        <v>9132</v>
      </c>
      <c r="AS215" s="36"/>
      <c r="AT215" s="36"/>
      <c r="AU215" s="36"/>
      <c r="AV215" s="35" t="s">
        <v>19937</v>
      </c>
      <c r="AW215" s="35" t="s">
        <v>19937</v>
      </c>
      <c r="AX215" s="36"/>
      <c r="AY215" s="36"/>
      <c r="AZ215" s="36"/>
      <c r="BA215" s="36"/>
      <c r="BB215" s="36"/>
      <c r="BC215" s="36"/>
      <c r="BD215" s="36"/>
      <c r="BE215" s="36"/>
      <c r="BF215" s="37"/>
    </row>
    <row r="216" hidden="1">
      <c r="A216" s="32">
        <v>47509.0</v>
      </c>
      <c r="B216" s="34" t="s">
        <v>19783</v>
      </c>
      <c r="C216" s="34" t="s">
        <v>19944</v>
      </c>
      <c r="D216" s="36"/>
      <c r="E216" s="36"/>
      <c r="F216" s="36"/>
      <c r="G216" s="34">
        <v>1.0E19</v>
      </c>
      <c r="H216" s="36"/>
      <c r="I216" s="34">
        <v>0.0</v>
      </c>
      <c r="J216" s="34">
        <v>0.0</v>
      </c>
      <c r="K216" s="34">
        <v>6.0</v>
      </c>
      <c r="L216" s="34">
        <v>0.0</v>
      </c>
      <c r="M216" s="34">
        <v>0.0</v>
      </c>
      <c r="N216" s="34" t="s">
        <v>61</v>
      </c>
      <c r="O216" s="34">
        <v>0.0</v>
      </c>
      <c r="P216" s="34">
        <v>0.0</v>
      </c>
      <c r="Q216" s="36"/>
      <c r="R216" s="36"/>
      <c r="S216" s="36"/>
      <c r="T216" s="36"/>
      <c r="U216" s="36"/>
      <c r="V216" s="36"/>
      <c r="W216" s="36"/>
      <c r="X216" s="36"/>
      <c r="Y216" s="36"/>
      <c r="Z216" s="36"/>
      <c r="AA216" s="36"/>
      <c r="AB216" s="36"/>
      <c r="AC216" s="36"/>
      <c r="AD216" s="36"/>
      <c r="AE216" s="36"/>
      <c r="AF216" s="36"/>
      <c r="AG216" s="36"/>
      <c r="AH216" s="36"/>
      <c r="AI216" s="36"/>
      <c r="AJ216" s="36"/>
      <c r="AK216" s="36"/>
      <c r="AL216" s="36"/>
      <c r="AM216" s="36"/>
      <c r="AN216" s="36"/>
      <c r="AO216" s="36"/>
      <c r="AP216" s="36"/>
      <c r="AQ216" s="36"/>
      <c r="AR216" s="34" t="s">
        <v>68</v>
      </c>
      <c r="AS216" s="36"/>
      <c r="AT216" s="36"/>
      <c r="AU216" s="36"/>
      <c r="AV216" s="35" t="s">
        <v>19946</v>
      </c>
      <c r="AW216" s="35" t="s">
        <v>19946</v>
      </c>
      <c r="AX216" s="36"/>
      <c r="AY216" s="36"/>
      <c r="AZ216" s="36"/>
      <c r="BA216" s="36"/>
      <c r="BB216" s="36"/>
      <c r="BC216" s="36"/>
      <c r="BD216" s="36"/>
      <c r="BE216" s="36"/>
      <c r="BF216" s="37"/>
    </row>
    <row r="217" hidden="1">
      <c r="A217" s="32">
        <v>45263.0</v>
      </c>
      <c r="B217" s="34" t="s">
        <v>16653</v>
      </c>
      <c r="C217" s="34" t="s">
        <v>19948</v>
      </c>
      <c r="D217" s="36"/>
      <c r="E217" s="36"/>
      <c r="F217" s="36"/>
      <c r="G217" s="34">
        <v>20000.0</v>
      </c>
      <c r="H217" s="36"/>
      <c r="I217" s="34">
        <v>0.0</v>
      </c>
      <c r="J217" s="34">
        <v>0.0</v>
      </c>
      <c r="K217" s="34">
        <v>6.0</v>
      </c>
      <c r="L217" s="34">
        <v>0.0</v>
      </c>
      <c r="M217" s="34">
        <v>0.0</v>
      </c>
      <c r="N217" s="34" t="s">
        <v>61</v>
      </c>
      <c r="O217" s="34">
        <v>0.0</v>
      </c>
      <c r="P217" s="34">
        <v>0.0</v>
      </c>
      <c r="Q217" s="36"/>
      <c r="R217" s="36"/>
      <c r="S217" s="36"/>
      <c r="T217" s="36"/>
      <c r="U217" s="36"/>
      <c r="V217" s="36"/>
      <c r="W217" s="36"/>
      <c r="X217" s="36"/>
      <c r="Y217" s="36"/>
      <c r="Z217" s="36"/>
      <c r="AA217" s="36"/>
      <c r="AB217" s="36"/>
      <c r="AC217" s="36"/>
      <c r="AD217" s="36"/>
      <c r="AE217" s="36"/>
      <c r="AF217" s="36"/>
      <c r="AG217" s="36"/>
      <c r="AH217" s="36"/>
      <c r="AI217" s="36"/>
      <c r="AJ217" s="36"/>
      <c r="AK217" s="36"/>
      <c r="AL217" s="36"/>
      <c r="AM217" s="36"/>
      <c r="AN217" s="36"/>
      <c r="AO217" s="36"/>
      <c r="AP217" s="36"/>
      <c r="AQ217" s="36"/>
      <c r="AR217" s="34" t="s">
        <v>68</v>
      </c>
      <c r="AS217" s="36"/>
      <c r="AT217" s="36"/>
      <c r="AU217" s="36"/>
      <c r="AV217" s="34" t="s">
        <v>19949</v>
      </c>
      <c r="AW217" s="35" t="s">
        <v>3322</v>
      </c>
      <c r="AX217" s="36"/>
      <c r="AY217" s="36"/>
      <c r="AZ217" s="36"/>
      <c r="BA217" s="36"/>
      <c r="BB217" s="36"/>
      <c r="BC217" s="36"/>
      <c r="BD217" s="36"/>
      <c r="BE217" s="36"/>
      <c r="BF217" s="37"/>
    </row>
    <row r="218" hidden="1">
      <c r="A218" s="32">
        <v>44581.0</v>
      </c>
      <c r="B218" s="34" t="s">
        <v>11421</v>
      </c>
      <c r="C218" s="34" t="s">
        <v>19954</v>
      </c>
      <c r="D218" s="36"/>
      <c r="E218" s="36"/>
      <c r="F218" s="36"/>
      <c r="G218" s="34">
        <v>6.0</v>
      </c>
      <c r="H218" s="36"/>
      <c r="I218" s="34">
        <v>0.0</v>
      </c>
      <c r="J218" s="34">
        <v>0.0</v>
      </c>
      <c r="K218" s="34">
        <v>6.0</v>
      </c>
      <c r="L218" s="34">
        <v>0.0</v>
      </c>
      <c r="M218" s="34">
        <v>0.0</v>
      </c>
      <c r="N218" s="34" t="s">
        <v>61</v>
      </c>
      <c r="O218" s="34">
        <v>0.0</v>
      </c>
      <c r="P218" s="34">
        <v>0.0</v>
      </c>
      <c r="Q218" s="36"/>
      <c r="R218" s="36"/>
      <c r="S218" s="36"/>
      <c r="T218" s="36"/>
      <c r="U218" s="36"/>
      <c r="V218" s="36"/>
      <c r="W218" s="36"/>
      <c r="X218" s="36"/>
      <c r="Y218" s="36"/>
      <c r="Z218" s="36"/>
      <c r="AA218" s="36"/>
      <c r="AB218" s="36"/>
      <c r="AC218" s="36"/>
      <c r="AD218" s="36"/>
      <c r="AE218" s="36"/>
      <c r="AF218" s="36"/>
      <c r="AG218" s="36"/>
      <c r="AH218" s="36"/>
      <c r="AI218" s="36"/>
      <c r="AJ218" s="36"/>
      <c r="AK218" s="36"/>
      <c r="AL218" s="36"/>
      <c r="AM218" s="36"/>
      <c r="AN218" s="36"/>
      <c r="AO218" s="36"/>
      <c r="AP218" s="36"/>
      <c r="AQ218" s="36"/>
      <c r="AR218" s="34" t="s">
        <v>68</v>
      </c>
      <c r="AS218" s="36"/>
      <c r="AT218" s="36"/>
      <c r="AU218" s="36"/>
      <c r="AV218" s="36"/>
      <c r="AW218" s="36"/>
      <c r="AX218" s="36"/>
      <c r="AY218" s="36"/>
      <c r="AZ218" s="36"/>
      <c r="BA218" s="36"/>
      <c r="BB218" s="36"/>
      <c r="BC218" s="36"/>
      <c r="BD218" s="36"/>
      <c r="BE218" s="36"/>
      <c r="BF218" s="37"/>
    </row>
    <row r="219" hidden="1">
      <c r="A219" s="32">
        <v>44969.0</v>
      </c>
      <c r="B219" s="34" t="s">
        <v>19955</v>
      </c>
      <c r="C219" s="34" t="s">
        <v>19956</v>
      </c>
      <c r="D219" s="34" t="s">
        <v>19957</v>
      </c>
      <c r="E219" s="34">
        <v>8.41569021E8</v>
      </c>
      <c r="F219" s="35" t="s">
        <v>19958</v>
      </c>
      <c r="G219" s="34">
        <v>2500.0</v>
      </c>
      <c r="H219" s="36"/>
      <c r="I219" s="34">
        <v>0.0</v>
      </c>
      <c r="J219" s="34">
        <v>0.0</v>
      </c>
      <c r="K219" s="34">
        <v>6.0</v>
      </c>
      <c r="L219" s="34">
        <v>0.0</v>
      </c>
      <c r="M219" s="34">
        <v>0.0</v>
      </c>
      <c r="N219" s="34" t="s">
        <v>61</v>
      </c>
      <c r="O219" s="34">
        <v>0.0</v>
      </c>
      <c r="P219" s="34">
        <v>0.0</v>
      </c>
      <c r="Q219" s="36"/>
      <c r="R219" s="36"/>
      <c r="S219" s="34" t="s">
        <v>19962</v>
      </c>
      <c r="T219" s="35" t="s">
        <v>19963</v>
      </c>
      <c r="U219" s="34" t="s">
        <v>19965</v>
      </c>
      <c r="V219" s="36"/>
      <c r="W219" s="36"/>
      <c r="X219" s="34" t="s">
        <v>3744</v>
      </c>
      <c r="Y219" s="34" t="s">
        <v>2141</v>
      </c>
      <c r="Z219" s="34">
        <v>80204.0</v>
      </c>
      <c r="AA219" s="36"/>
      <c r="AB219" s="36"/>
      <c r="AC219" s="36"/>
      <c r="AD219" s="36"/>
      <c r="AE219" s="36"/>
      <c r="AF219" s="36"/>
      <c r="AG219" s="36"/>
      <c r="AH219" s="36"/>
      <c r="AI219" s="36"/>
      <c r="AJ219" s="36"/>
      <c r="AK219" s="36"/>
      <c r="AL219" s="36"/>
      <c r="AM219" s="36"/>
      <c r="AN219" s="36"/>
      <c r="AO219" s="36"/>
      <c r="AP219" s="36"/>
      <c r="AQ219" s="36"/>
      <c r="AR219" s="34" t="s">
        <v>68</v>
      </c>
      <c r="AS219" s="36"/>
      <c r="AT219" s="36"/>
      <c r="AU219" s="36"/>
      <c r="AV219" s="35" t="s">
        <v>3754</v>
      </c>
      <c r="AW219" s="35" t="s">
        <v>3758</v>
      </c>
      <c r="AX219" s="35" t="s">
        <v>3759</v>
      </c>
      <c r="AY219" s="36"/>
      <c r="AZ219" s="36"/>
      <c r="BA219" s="35" t="s">
        <v>3766</v>
      </c>
      <c r="BB219" s="35" t="s">
        <v>3772</v>
      </c>
      <c r="BC219" s="36"/>
      <c r="BD219" s="36"/>
      <c r="BE219" s="36"/>
      <c r="BF219" s="37"/>
    </row>
    <row r="220" hidden="1">
      <c r="A220" s="32">
        <v>48506.0</v>
      </c>
      <c r="B220" s="33">
        <v>43531.0</v>
      </c>
      <c r="C220" s="34" t="s">
        <v>19975</v>
      </c>
      <c r="D220" s="34" t="s">
        <v>19976</v>
      </c>
      <c r="E220" s="34" t="s">
        <v>19310</v>
      </c>
      <c r="F220" s="35" t="s">
        <v>19977</v>
      </c>
      <c r="G220" s="34">
        <v>20000.0</v>
      </c>
      <c r="H220" s="36"/>
      <c r="I220" s="34">
        <v>0.0</v>
      </c>
      <c r="J220" s="34">
        <v>0.0</v>
      </c>
      <c r="K220" s="34">
        <v>6.0</v>
      </c>
      <c r="L220" s="34">
        <v>0.0</v>
      </c>
      <c r="M220" s="34">
        <v>0.0</v>
      </c>
      <c r="N220" s="34" t="s">
        <v>61</v>
      </c>
      <c r="O220" s="34">
        <v>0.0</v>
      </c>
      <c r="P220" s="34">
        <v>0.0</v>
      </c>
      <c r="Q220" s="33">
        <v>43715.0</v>
      </c>
      <c r="R220" s="34" t="s">
        <v>19983</v>
      </c>
      <c r="S220" s="34" t="s">
        <v>3756</v>
      </c>
      <c r="T220" s="35" t="s">
        <v>19315</v>
      </c>
      <c r="U220" s="34" t="s">
        <v>19317</v>
      </c>
      <c r="V220" s="36"/>
      <c r="W220" s="34" t="s">
        <v>19318</v>
      </c>
      <c r="X220" s="36"/>
      <c r="Y220" s="36"/>
      <c r="Z220" s="36"/>
      <c r="AA220" s="36"/>
      <c r="AB220" s="36"/>
      <c r="AC220" s="34" t="s">
        <v>19984</v>
      </c>
      <c r="AD220" s="34" t="s">
        <v>19985</v>
      </c>
      <c r="AE220" s="34" t="s">
        <v>19986</v>
      </c>
      <c r="AF220" s="34" t="s">
        <v>19990</v>
      </c>
      <c r="AG220" s="36"/>
      <c r="AH220" s="36"/>
      <c r="AI220" s="36"/>
      <c r="AJ220" s="36"/>
      <c r="AK220" s="36"/>
      <c r="AL220" s="34" t="s">
        <v>19992</v>
      </c>
      <c r="AM220" s="36"/>
      <c r="AN220" s="36"/>
      <c r="AO220" s="36"/>
      <c r="AP220" s="36"/>
      <c r="AQ220" s="36"/>
      <c r="AR220" s="34" t="s">
        <v>68</v>
      </c>
      <c r="AS220" s="36"/>
      <c r="AT220" s="34" t="s">
        <v>19993</v>
      </c>
      <c r="AU220" s="36"/>
      <c r="AV220" s="35" t="s">
        <v>19315</v>
      </c>
      <c r="AW220" s="35" t="s">
        <v>19315</v>
      </c>
      <c r="AX220" s="35" t="s">
        <v>19328</v>
      </c>
      <c r="AY220" s="36"/>
      <c r="AZ220" s="36"/>
      <c r="BA220" s="35" t="s">
        <v>19330</v>
      </c>
      <c r="BB220" s="35" t="s">
        <v>19332</v>
      </c>
      <c r="BC220" s="36"/>
      <c r="BD220" s="34" t="s">
        <v>19339</v>
      </c>
      <c r="BE220" s="34" t="s">
        <v>19340</v>
      </c>
      <c r="BF220" s="37"/>
    </row>
    <row r="221" hidden="1">
      <c r="A221" s="32">
        <v>47806.0</v>
      </c>
      <c r="B221" s="34" t="s">
        <v>20001</v>
      </c>
      <c r="C221" s="34" t="s">
        <v>20002</v>
      </c>
      <c r="D221" s="34" t="s">
        <v>20003</v>
      </c>
      <c r="E221" s="34" t="s">
        <v>20004</v>
      </c>
      <c r="F221" s="35" t="s">
        <v>20005</v>
      </c>
      <c r="G221" s="34">
        <v>10000.0</v>
      </c>
      <c r="H221" s="36"/>
      <c r="I221" s="34">
        <v>0.0</v>
      </c>
      <c r="J221" s="34">
        <v>0.0</v>
      </c>
      <c r="K221" s="34">
        <v>6.0</v>
      </c>
      <c r="L221" s="34">
        <v>0.0</v>
      </c>
      <c r="M221" s="34">
        <v>0.0</v>
      </c>
      <c r="N221" s="34" t="s">
        <v>61</v>
      </c>
      <c r="O221" s="34">
        <v>0.0</v>
      </c>
      <c r="P221" s="34">
        <v>0.0</v>
      </c>
      <c r="Q221" s="36"/>
      <c r="R221" s="36"/>
      <c r="S221" s="34" t="s">
        <v>20006</v>
      </c>
      <c r="T221" s="35" t="s">
        <v>20007</v>
      </c>
      <c r="U221" s="34" t="s">
        <v>20008</v>
      </c>
      <c r="V221" s="36"/>
      <c r="W221" s="36"/>
      <c r="X221" s="36"/>
      <c r="Y221" s="36"/>
      <c r="Z221" s="36"/>
      <c r="AA221" s="36"/>
      <c r="AB221" s="36"/>
      <c r="AC221" s="36"/>
      <c r="AD221" s="36"/>
      <c r="AE221" s="36"/>
      <c r="AF221" s="36"/>
      <c r="AG221" s="36"/>
      <c r="AH221" s="36"/>
      <c r="AI221" s="36"/>
      <c r="AJ221" s="36"/>
      <c r="AK221" s="36"/>
      <c r="AL221" s="36"/>
      <c r="AM221" s="36"/>
      <c r="AN221" s="36"/>
      <c r="AO221" s="36"/>
      <c r="AP221" s="36"/>
      <c r="AQ221" s="36"/>
      <c r="AR221" s="34" t="s">
        <v>68</v>
      </c>
      <c r="AS221" s="36"/>
      <c r="AT221" s="36"/>
      <c r="AU221" s="36"/>
      <c r="AV221" s="35" t="s">
        <v>20009</v>
      </c>
      <c r="AW221" s="35" t="s">
        <v>20009</v>
      </c>
      <c r="AX221" s="36"/>
      <c r="AY221" s="36"/>
      <c r="AZ221" s="36"/>
      <c r="BA221" s="36"/>
      <c r="BB221" s="36"/>
      <c r="BC221" s="36"/>
      <c r="BD221" s="36"/>
      <c r="BE221" s="36"/>
      <c r="BF221" s="37"/>
    </row>
    <row r="222" hidden="1">
      <c r="A222" s="32">
        <v>44731.0</v>
      </c>
      <c r="B222" s="33">
        <v>43467.0</v>
      </c>
      <c r="C222" s="34" t="s">
        <v>20014</v>
      </c>
      <c r="D222" s="36"/>
      <c r="E222" s="36"/>
      <c r="F222" s="36"/>
      <c r="G222" s="34">
        <v>1500.0</v>
      </c>
      <c r="H222" s="36"/>
      <c r="I222" s="34">
        <v>0.0</v>
      </c>
      <c r="J222" s="34">
        <v>0.0</v>
      </c>
      <c r="K222" s="34">
        <v>6.0</v>
      </c>
      <c r="L222" s="34">
        <v>0.0</v>
      </c>
      <c r="M222" s="34">
        <v>0.0</v>
      </c>
      <c r="N222" s="34" t="s">
        <v>61</v>
      </c>
      <c r="O222" s="34">
        <v>0.0</v>
      </c>
      <c r="P222" s="34">
        <v>0.0</v>
      </c>
      <c r="Q222" s="36"/>
      <c r="R222" s="36"/>
      <c r="S222" s="36"/>
      <c r="T222" s="36"/>
      <c r="U222" s="36"/>
      <c r="V222" s="36"/>
      <c r="W222" s="36"/>
      <c r="X222" s="36"/>
      <c r="Y222" s="36"/>
      <c r="Z222" s="36"/>
      <c r="AA222" s="36"/>
      <c r="AB222" s="36"/>
      <c r="AC222" s="36"/>
      <c r="AD222" s="36"/>
      <c r="AE222" s="36"/>
      <c r="AF222" s="36"/>
      <c r="AG222" s="36"/>
      <c r="AH222" s="36"/>
      <c r="AI222" s="36"/>
      <c r="AJ222" s="36"/>
      <c r="AK222" s="36"/>
      <c r="AL222" s="36"/>
      <c r="AM222" s="36"/>
      <c r="AN222" s="36"/>
      <c r="AO222" s="36"/>
      <c r="AP222" s="36"/>
      <c r="AQ222" s="36"/>
      <c r="AR222" s="34" t="s">
        <v>68</v>
      </c>
      <c r="AS222" s="36"/>
      <c r="AT222" s="36"/>
      <c r="AU222" s="36"/>
      <c r="AV222" s="35" t="s">
        <v>20015</v>
      </c>
      <c r="AW222" s="35" t="s">
        <v>20015</v>
      </c>
      <c r="AX222" s="36"/>
      <c r="AY222" s="36"/>
      <c r="AZ222" s="36"/>
      <c r="BA222" s="36"/>
      <c r="BB222" s="36"/>
      <c r="BC222" s="36"/>
      <c r="BD222" s="36"/>
      <c r="BE222" s="36"/>
      <c r="BF222" s="37"/>
    </row>
    <row r="223" hidden="1">
      <c r="A223" s="32">
        <v>45211.0</v>
      </c>
      <c r="B223" s="34" t="s">
        <v>16549</v>
      </c>
      <c r="C223" s="34" t="s">
        <v>20018</v>
      </c>
      <c r="D223" s="34" t="s">
        <v>20020</v>
      </c>
      <c r="E223" s="34">
        <v>3.2050522757E10</v>
      </c>
      <c r="F223" s="35" t="s">
        <v>20021</v>
      </c>
      <c r="G223" s="34">
        <v>5000.0</v>
      </c>
      <c r="H223" s="36"/>
      <c r="I223" s="34">
        <v>0.0</v>
      </c>
      <c r="J223" s="34">
        <v>0.0</v>
      </c>
      <c r="K223" s="34">
        <v>6.0</v>
      </c>
      <c r="L223" s="34">
        <v>0.0</v>
      </c>
      <c r="M223" s="34">
        <v>0.0</v>
      </c>
      <c r="N223" s="34" t="s">
        <v>61</v>
      </c>
      <c r="O223" s="34">
        <v>0.0</v>
      </c>
      <c r="P223" s="34">
        <v>0.0</v>
      </c>
      <c r="Q223" s="36"/>
      <c r="R223" s="36"/>
      <c r="S223" s="34" t="s">
        <v>20025</v>
      </c>
      <c r="T223" s="35" t="s">
        <v>20026</v>
      </c>
      <c r="U223" s="34" t="s">
        <v>20030</v>
      </c>
      <c r="V223" s="36"/>
      <c r="W223" s="36"/>
      <c r="X223" s="36"/>
      <c r="Y223" s="36"/>
      <c r="Z223" s="36"/>
      <c r="AA223" s="36"/>
      <c r="AB223" s="36"/>
      <c r="AC223" s="36"/>
      <c r="AD223" s="36"/>
      <c r="AE223" s="36"/>
      <c r="AF223" s="36"/>
      <c r="AG223" s="36"/>
      <c r="AH223" s="36"/>
      <c r="AI223" s="36"/>
      <c r="AJ223" s="36"/>
      <c r="AK223" s="36"/>
      <c r="AL223" s="36"/>
      <c r="AM223" s="36"/>
      <c r="AN223" s="36"/>
      <c r="AO223" s="36"/>
      <c r="AP223" s="36"/>
      <c r="AQ223" s="36"/>
      <c r="AR223" s="34" t="s">
        <v>68</v>
      </c>
      <c r="AS223" s="36"/>
      <c r="AT223" s="36"/>
      <c r="AU223" s="36"/>
      <c r="AV223" s="35" t="s">
        <v>20015</v>
      </c>
      <c r="AW223" s="35" t="s">
        <v>20015</v>
      </c>
      <c r="AX223" s="36"/>
      <c r="AY223" s="36"/>
      <c r="AZ223" s="36"/>
      <c r="BA223" s="36"/>
      <c r="BB223" s="36"/>
      <c r="BC223" s="36"/>
      <c r="BD223" s="36"/>
      <c r="BE223" s="36"/>
      <c r="BF223" s="37"/>
    </row>
    <row r="224" hidden="1">
      <c r="A224" s="32">
        <v>44746.0</v>
      </c>
      <c r="B224" s="33">
        <v>43498.0</v>
      </c>
      <c r="C224" s="34" t="s">
        <v>20033</v>
      </c>
      <c r="D224" s="36"/>
      <c r="E224" s="36"/>
      <c r="F224" s="36"/>
      <c r="G224" s="34">
        <v>1500.0</v>
      </c>
      <c r="H224" s="36"/>
      <c r="I224" s="34">
        <v>0.0</v>
      </c>
      <c r="J224" s="34">
        <v>0.0</v>
      </c>
      <c r="K224" s="34">
        <v>6.0</v>
      </c>
      <c r="L224" s="34">
        <v>0.0</v>
      </c>
      <c r="M224" s="34">
        <v>0.0</v>
      </c>
      <c r="N224" s="34" t="s">
        <v>61</v>
      </c>
      <c r="O224" s="34">
        <v>0.0</v>
      </c>
      <c r="P224" s="34">
        <v>0.0</v>
      </c>
      <c r="Q224" s="36"/>
      <c r="R224" s="36"/>
      <c r="S224" s="36"/>
      <c r="T224" s="36"/>
      <c r="U224" s="36"/>
      <c r="V224" s="36"/>
      <c r="W224" s="36"/>
      <c r="X224" s="36"/>
      <c r="Y224" s="36"/>
      <c r="Z224" s="36"/>
      <c r="AA224" s="36"/>
      <c r="AB224" s="36"/>
      <c r="AC224" s="36"/>
      <c r="AD224" s="36"/>
      <c r="AE224" s="36"/>
      <c r="AF224" s="36"/>
      <c r="AG224" s="36"/>
      <c r="AH224" s="36"/>
      <c r="AI224" s="36"/>
      <c r="AJ224" s="36"/>
      <c r="AK224" s="36"/>
      <c r="AL224" s="36"/>
      <c r="AM224" s="36"/>
      <c r="AN224" s="36"/>
      <c r="AO224" s="36"/>
      <c r="AP224" s="36"/>
      <c r="AQ224" s="36"/>
      <c r="AR224" s="34" t="s">
        <v>68</v>
      </c>
      <c r="AS224" s="36"/>
      <c r="AT224" s="36"/>
      <c r="AU224" s="36"/>
      <c r="AV224" s="35" t="s">
        <v>20015</v>
      </c>
      <c r="AW224" s="35" t="s">
        <v>20015</v>
      </c>
      <c r="AX224" s="36"/>
      <c r="AY224" s="36"/>
      <c r="AZ224" s="36"/>
      <c r="BA224" s="36"/>
      <c r="BB224" s="36"/>
      <c r="BC224" s="36"/>
      <c r="BD224" s="36"/>
      <c r="BE224" s="36"/>
      <c r="BF224" s="37"/>
    </row>
    <row r="225" hidden="1">
      <c r="A225" s="32">
        <v>48635.0</v>
      </c>
      <c r="B225" s="33">
        <v>43592.0</v>
      </c>
      <c r="C225" s="34" t="s">
        <v>20036</v>
      </c>
      <c r="D225" s="36"/>
      <c r="E225" s="36"/>
      <c r="F225" s="36"/>
      <c r="G225" s="34">
        <v>5000.0</v>
      </c>
      <c r="H225" s="36"/>
      <c r="I225" s="34">
        <v>0.0</v>
      </c>
      <c r="J225" s="34">
        <v>0.0</v>
      </c>
      <c r="K225" s="34">
        <v>6.0</v>
      </c>
      <c r="L225" s="34">
        <v>0.0</v>
      </c>
      <c r="M225" s="34">
        <v>0.0</v>
      </c>
      <c r="N225" s="34" t="s">
        <v>61</v>
      </c>
      <c r="O225" s="34">
        <v>0.0</v>
      </c>
      <c r="P225" s="34">
        <v>0.0</v>
      </c>
      <c r="Q225" s="36"/>
      <c r="R225" s="36"/>
      <c r="S225" s="36"/>
      <c r="T225" s="36"/>
      <c r="U225" s="36"/>
      <c r="V225" s="36"/>
      <c r="W225" s="36"/>
      <c r="X225" s="36"/>
      <c r="Y225" s="36"/>
      <c r="Z225" s="36"/>
      <c r="AA225" s="36"/>
      <c r="AB225" s="36"/>
      <c r="AC225" s="36"/>
      <c r="AD225" s="36"/>
      <c r="AE225" s="36"/>
      <c r="AF225" s="36"/>
      <c r="AG225" s="36"/>
      <c r="AH225" s="36"/>
      <c r="AI225" s="36"/>
      <c r="AJ225" s="36"/>
      <c r="AK225" s="36"/>
      <c r="AL225" s="36"/>
      <c r="AM225" s="36"/>
      <c r="AN225" s="36"/>
      <c r="AO225" s="36"/>
      <c r="AP225" s="36"/>
      <c r="AQ225" s="36"/>
      <c r="AR225" s="34" t="s">
        <v>68</v>
      </c>
      <c r="AS225" s="36"/>
      <c r="AT225" s="36"/>
      <c r="AU225" s="36"/>
      <c r="AV225" s="35" t="s">
        <v>20038</v>
      </c>
      <c r="AW225" s="35" t="s">
        <v>20038</v>
      </c>
      <c r="AX225" s="36"/>
      <c r="AY225" s="36"/>
      <c r="AZ225" s="36"/>
      <c r="BA225" s="36"/>
      <c r="BB225" s="36"/>
      <c r="BC225" s="36"/>
      <c r="BD225" s="36"/>
      <c r="BE225" s="36"/>
      <c r="BF225" s="37"/>
    </row>
    <row r="226" hidden="1">
      <c r="A226" s="32">
        <v>47276.0</v>
      </c>
      <c r="B226" s="33">
        <v>43713.0</v>
      </c>
      <c r="C226" s="34" t="s">
        <v>20041</v>
      </c>
      <c r="D226" s="36"/>
      <c r="E226" s="36"/>
      <c r="F226" s="36"/>
      <c r="G226" s="34">
        <v>3000.0</v>
      </c>
      <c r="H226" s="36"/>
      <c r="I226" s="34">
        <v>0.0</v>
      </c>
      <c r="J226" s="34">
        <v>0.0</v>
      </c>
      <c r="K226" s="34">
        <v>6.0</v>
      </c>
      <c r="L226" s="34">
        <v>0.0</v>
      </c>
      <c r="M226" s="34">
        <v>0.0</v>
      </c>
      <c r="N226" s="34" t="s">
        <v>61</v>
      </c>
      <c r="O226" s="34">
        <v>0.0</v>
      </c>
      <c r="P226" s="34">
        <v>0.0</v>
      </c>
      <c r="Q226" s="36"/>
      <c r="R226" s="36"/>
      <c r="S226" s="36"/>
      <c r="T226" s="36"/>
      <c r="U226" s="36"/>
      <c r="V226" s="36"/>
      <c r="W226" s="36"/>
      <c r="X226" s="36"/>
      <c r="Y226" s="36"/>
      <c r="Z226" s="36"/>
      <c r="AA226" s="36"/>
      <c r="AB226" s="36"/>
      <c r="AC226" s="36"/>
      <c r="AD226" s="36"/>
      <c r="AE226" s="36"/>
      <c r="AF226" s="36"/>
      <c r="AG226" s="36"/>
      <c r="AH226" s="36"/>
      <c r="AI226" s="36"/>
      <c r="AJ226" s="36"/>
      <c r="AK226" s="36"/>
      <c r="AL226" s="36"/>
      <c r="AM226" s="36"/>
      <c r="AN226" s="36"/>
      <c r="AO226" s="36"/>
      <c r="AP226" s="36"/>
      <c r="AQ226" s="36"/>
      <c r="AR226" s="34" t="s">
        <v>68</v>
      </c>
      <c r="AS226" s="36"/>
      <c r="AT226" s="36"/>
      <c r="AU226" s="36"/>
      <c r="AV226" s="35" t="s">
        <v>20044</v>
      </c>
      <c r="AW226" s="35" t="s">
        <v>20044</v>
      </c>
      <c r="AX226" s="36"/>
      <c r="AY226" s="36"/>
      <c r="AZ226" s="36"/>
      <c r="BA226" s="36"/>
      <c r="BB226" s="36"/>
      <c r="BC226" s="36"/>
      <c r="BD226" s="36"/>
      <c r="BE226" s="36"/>
      <c r="BF226" s="37"/>
    </row>
    <row r="227" hidden="1">
      <c r="A227" s="32">
        <v>46674.0</v>
      </c>
      <c r="B227" s="34" t="s">
        <v>20051</v>
      </c>
      <c r="C227" s="34" t="s">
        <v>20052</v>
      </c>
      <c r="D227" s="36"/>
      <c r="E227" s="36"/>
      <c r="F227" s="36"/>
      <c r="G227" s="34">
        <v>3000000.0</v>
      </c>
      <c r="H227" s="36"/>
      <c r="I227" s="34">
        <v>0.0</v>
      </c>
      <c r="J227" s="34">
        <v>0.0</v>
      </c>
      <c r="K227" s="34">
        <v>6.0</v>
      </c>
      <c r="L227" s="34">
        <v>0.0</v>
      </c>
      <c r="M227" s="34">
        <v>0.0</v>
      </c>
      <c r="N227" s="34" t="s">
        <v>61</v>
      </c>
      <c r="O227" s="34">
        <v>0.0</v>
      </c>
      <c r="P227" s="34">
        <v>0.0</v>
      </c>
      <c r="Q227" s="36"/>
      <c r="R227" s="36"/>
      <c r="S227" s="36"/>
      <c r="T227" s="36"/>
      <c r="U227" s="36"/>
      <c r="V227" s="36"/>
      <c r="W227" s="36"/>
      <c r="X227" s="36"/>
      <c r="Y227" s="36"/>
      <c r="Z227" s="36"/>
      <c r="AA227" s="36"/>
      <c r="AB227" s="36"/>
      <c r="AC227" s="36"/>
      <c r="AD227" s="36"/>
      <c r="AE227" s="36"/>
      <c r="AF227" s="36"/>
      <c r="AG227" s="36"/>
      <c r="AH227" s="36"/>
      <c r="AI227" s="36"/>
      <c r="AJ227" s="36"/>
      <c r="AK227" s="36"/>
      <c r="AL227" s="36"/>
      <c r="AM227" s="36"/>
      <c r="AN227" s="36"/>
      <c r="AO227" s="36"/>
      <c r="AP227" s="36"/>
      <c r="AQ227" s="36"/>
      <c r="AR227" s="34" t="s">
        <v>68</v>
      </c>
      <c r="AS227" s="36"/>
      <c r="AT227" s="36"/>
      <c r="AU227" s="36"/>
      <c r="AV227" s="35" t="s">
        <v>20053</v>
      </c>
      <c r="AW227" s="35" t="s">
        <v>20053</v>
      </c>
      <c r="AX227" s="36"/>
      <c r="AY227" s="36"/>
      <c r="AZ227" s="36"/>
      <c r="BA227" s="36"/>
      <c r="BB227" s="36"/>
      <c r="BC227" s="36"/>
      <c r="BD227" s="36"/>
      <c r="BE227" s="36"/>
      <c r="BF227" s="37"/>
    </row>
    <row r="228" hidden="1">
      <c r="A228" s="32">
        <v>44743.0</v>
      </c>
      <c r="B228" s="33">
        <v>43498.0</v>
      </c>
      <c r="C228" s="34" t="s">
        <v>20055</v>
      </c>
      <c r="D228" s="36"/>
      <c r="E228" s="36"/>
      <c r="F228" s="36"/>
      <c r="G228" s="34">
        <v>50000.0</v>
      </c>
      <c r="H228" s="36"/>
      <c r="I228" s="34">
        <v>0.0</v>
      </c>
      <c r="J228" s="34">
        <v>0.0</v>
      </c>
      <c r="K228" s="34">
        <v>6.0</v>
      </c>
      <c r="L228" s="34">
        <v>0.0</v>
      </c>
      <c r="M228" s="34">
        <v>0.0</v>
      </c>
      <c r="N228" s="34" t="s">
        <v>61</v>
      </c>
      <c r="O228" s="34">
        <v>0.0</v>
      </c>
      <c r="P228" s="34">
        <v>0.0</v>
      </c>
      <c r="Q228" s="36"/>
      <c r="R228" s="36"/>
      <c r="S228" s="36"/>
      <c r="T228" s="36"/>
      <c r="U228" s="36"/>
      <c r="V228" s="36"/>
      <c r="W228" s="36"/>
      <c r="X228" s="36"/>
      <c r="Y228" s="36"/>
      <c r="Z228" s="36"/>
      <c r="AA228" s="36"/>
      <c r="AB228" s="36"/>
      <c r="AC228" s="36"/>
      <c r="AD228" s="36"/>
      <c r="AE228" s="36"/>
      <c r="AF228" s="36"/>
      <c r="AG228" s="36"/>
      <c r="AH228" s="36"/>
      <c r="AI228" s="36"/>
      <c r="AJ228" s="36"/>
      <c r="AK228" s="36"/>
      <c r="AL228" s="36"/>
      <c r="AM228" s="36"/>
      <c r="AN228" s="36"/>
      <c r="AO228" s="36"/>
      <c r="AP228" s="36"/>
      <c r="AQ228" s="36"/>
      <c r="AR228" s="34" t="s">
        <v>68</v>
      </c>
      <c r="AS228" s="36"/>
      <c r="AT228" s="36"/>
      <c r="AU228" s="36"/>
      <c r="AV228" s="35" t="s">
        <v>20057</v>
      </c>
      <c r="AW228" s="35" t="s">
        <v>20057</v>
      </c>
      <c r="AX228" s="36"/>
      <c r="AY228" s="36"/>
      <c r="AZ228" s="36"/>
      <c r="BA228" s="36"/>
      <c r="BB228" s="36"/>
      <c r="BC228" s="36"/>
      <c r="BD228" s="36"/>
      <c r="BE228" s="36"/>
      <c r="BF228" s="37"/>
    </row>
    <row r="229">
      <c r="A229" s="32">
        <v>47985.0</v>
      </c>
      <c r="B229" s="34" t="s">
        <v>7138</v>
      </c>
      <c r="C229" s="34" t="s">
        <v>20060</v>
      </c>
      <c r="D229" s="34" t="s">
        <v>20061</v>
      </c>
      <c r="E229" s="34" t="s">
        <v>11387</v>
      </c>
      <c r="F229" s="35" t="s">
        <v>20062</v>
      </c>
      <c r="G229" s="34">
        <v>1500.0</v>
      </c>
      <c r="H229" s="34">
        <v>1615.32</v>
      </c>
      <c r="I229" s="34">
        <v>107.0</v>
      </c>
      <c r="J229" s="34">
        <v>50.07492</v>
      </c>
      <c r="K229" s="34">
        <v>3.1</v>
      </c>
      <c r="L229" s="34">
        <v>43.05</v>
      </c>
      <c r="M229" s="34">
        <v>50.76</v>
      </c>
      <c r="N229" s="34" t="s">
        <v>61</v>
      </c>
      <c r="O229" s="34">
        <v>1.0</v>
      </c>
      <c r="P229" s="34">
        <v>0.0</v>
      </c>
      <c r="Q229" s="33">
        <v>43472.0</v>
      </c>
      <c r="R229" s="33">
        <v>43473.0</v>
      </c>
      <c r="S229" s="34" t="s">
        <v>11390</v>
      </c>
      <c r="T229" s="35" t="s">
        <v>11391</v>
      </c>
      <c r="U229" s="34" t="s">
        <v>20067</v>
      </c>
      <c r="V229" s="36"/>
      <c r="W229" s="34" t="s">
        <v>17014</v>
      </c>
      <c r="X229" s="36"/>
      <c r="Y229" s="36"/>
      <c r="Z229" s="36"/>
      <c r="AA229" s="36"/>
      <c r="AB229" s="36"/>
      <c r="AC229" s="34" t="s">
        <v>20068</v>
      </c>
      <c r="AD229" s="34" t="s">
        <v>20069</v>
      </c>
      <c r="AE229" s="34" t="s">
        <v>20070</v>
      </c>
      <c r="AF229" s="35" t="s">
        <v>20075</v>
      </c>
      <c r="AG229" s="36"/>
      <c r="AH229" s="36"/>
      <c r="AI229" s="36"/>
      <c r="AJ229" s="36"/>
      <c r="AK229" s="36"/>
      <c r="AL229" s="34" t="s">
        <v>20076</v>
      </c>
      <c r="AM229" s="36"/>
      <c r="AN229" s="36"/>
      <c r="AO229" s="36"/>
      <c r="AP229" s="36"/>
      <c r="AQ229" s="36"/>
      <c r="AR229" s="34" t="s">
        <v>86</v>
      </c>
      <c r="AS229" s="36"/>
      <c r="AT229" s="36"/>
      <c r="AU229" s="36"/>
      <c r="AV229" s="35" t="s">
        <v>8951</v>
      </c>
      <c r="AW229" s="35" t="s">
        <v>8951</v>
      </c>
      <c r="AX229" s="35" t="s">
        <v>8953</v>
      </c>
      <c r="AY229" s="35" t="s">
        <v>8961</v>
      </c>
      <c r="AZ229" s="36"/>
      <c r="BA229" s="35" t="s">
        <v>8964</v>
      </c>
      <c r="BB229" s="35" t="s">
        <v>8971</v>
      </c>
      <c r="BC229" s="36"/>
      <c r="BD229" s="34" t="s">
        <v>8978</v>
      </c>
      <c r="BE229" s="34" t="s">
        <v>145</v>
      </c>
      <c r="BF229" s="37"/>
    </row>
    <row r="230">
      <c r="A230" s="32">
        <v>46710.0</v>
      </c>
      <c r="B230" s="34" t="s">
        <v>17247</v>
      </c>
      <c r="C230" s="34" t="s">
        <v>20087</v>
      </c>
      <c r="D230" s="34" t="s">
        <v>20088</v>
      </c>
      <c r="E230" s="34">
        <v>3.381707E7</v>
      </c>
      <c r="F230" s="35" t="s">
        <v>20089</v>
      </c>
      <c r="G230" s="34">
        <v>10000.0</v>
      </c>
      <c r="H230" s="36"/>
      <c r="I230" s="34">
        <v>0.0</v>
      </c>
      <c r="J230" s="34">
        <v>0.0</v>
      </c>
      <c r="K230" s="34">
        <v>6.0</v>
      </c>
      <c r="L230" s="34">
        <v>0.0</v>
      </c>
      <c r="M230" s="34">
        <v>0.0</v>
      </c>
      <c r="N230" s="34" t="s">
        <v>61</v>
      </c>
      <c r="O230" s="34">
        <v>0.0</v>
      </c>
      <c r="P230" s="34">
        <v>0.0</v>
      </c>
      <c r="Q230" s="34" t="s">
        <v>17247</v>
      </c>
      <c r="R230" s="33">
        <v>43620.0</v>
      </c>
      <c r="S230" s="34" t="s">
        <v>20095</v>
      </c>
      <c r="T230" s="35" t="s">
        <v>20096</v>
      </c>
      <c r="U230" s="34" t="s">
        <v>20097</v>
      </c>
      <c r="V230" s="36"/>
      <c r="W230" s="34" t="s">
        <v>1419</v>
      </c>
      <c r="X230" s="36"/>
      <c r="Y230" s="36"/>
      <c r="Z230" s="36"/>
      <c r="AA230" s="36"/>
      <c r="AB230" s="36"/>
      <c r="AC230" s="34" t="s">
        <v>20099</v>
      </c>
      <c r="AD230" s="34" t="s">
        <v>20100</v>
      </c>
      <c r="AE230" s="34" t="s">
        <v>20101</v>
      </c>
      <c r="AF230" s="34" t="s">
        <v>20102</v>
      </c>
      <c r="AG230" s="36"/>
      <c r="AH230" s="36"/>
      <c r="AI230" s="36"/>
      <c r="AJ230" s="36"/>
      <c r="AK230" s="36"/>
      <c r="AL230" s="36"/>
      <c r="AM230" s="36"/>
      <c r="AN230" s="36"/>
      <c r="AO230" s="36"/>
      <c r="AP230" s="36"/>
      <c r="AQ230" s="36"/>
      <c r="AR230" s="34" t="s">
        <v>86</v>
      </c>
      <c r="AS230" s="36"/>
      <c r="AT230" s="34" t="s">
        <v>20103</v>
      </c>
      <c r="AU230" s="36"/>
      <c r="AV230" s="35" t="s">
        <v>20096</v>
      </c>
      <c r="AW230" s="35" t="s">
        <v>20096</v>
      </c>
      <c r="AX230" s="36"/>
      <c r="AY230" s="36"/>
      <c r="AZ230" s="36"/>
      <c r="BA230" s="36"/>
      <c r="BB230" s="36"/>
      <c r="BC230" s="36"/>
      <c r="BD230" s="36"/>
      <c r="BE230" s="36"/>
      <c r="BF230" s="37"/>
    </row>
    <row r="231">
      <c r="A231" s="32">
        <v>46812.0</v>
      </c>
      <c r="B231" s="33">
        <v>43589.0</v>
      </c>
      <c r="C231" s="34" t="s">
        <v>20106</v>
      </c>
      <c r="D231" s="34" t="s">
        <v>20107</v>
      </c>
      <c r="E231" s="34" t="s">
        <v>20108</v>
      </c>
      <c r="F231" s="35" t="s">
        <v>20109</v>
      </c>
      <c r="G231" s="34">
        <v>550.0</v>
      </c>
      <c r="H231" s="34">
        <v>551.8</v>
      </c>
      <c r="I231" s="34">
        <v>100.0</v>
      </c>
      <c r="J231" s="34">
        <v>17.1058</v>
      </c>
      <c r="K231" s="34">
        <v>3.1</v>
      </c>
      <c r="L231" s="34">
        <v>72.2</v>
      </c>
      <c r="M231" s="34">
        <v>23.71</v>
      </c>
      <c r="N231" s="34" t="s">
        <v>61</v>
      </c>
      <c r="O231" s="34">
        <v>1.0</v>
      </c>
      <c r="P231" s="34">
        <v>0.0</v>
      </c>
      <c r="Q231" s="33">
        <v>43528.0</v>
      </c>
      <c r="R231" s="34" t="s">
        <v>19036</v>
      </c>
      <c r="S231" s="34" t="s">
        <v>10951</v>
      </c>
      <c r="T231" s="35" t="s">
        <v>14595</v>
      </c>
      <c r="U231" s="34" t="s">
        <v>20113</v>
      </c>
      <c r="V231" s="36"/>
      <c r="W231" s="34" t="s">
        <v>1419</v>
      </c>
      <c r="X231" s="36"/>
      <c r="Y231" s="36"/>
      <c r="Z231" s="36"/>
      <c r="AA231" s="36"/>
      <c r="AB231" s="36"/>
      <c r="AC231" s="34" t="s">
        <v>20115</v>
      </c>
      <c r="AD231" s="34" t="s">
        <v>20116</v>
      </c>
      <c r="AE231" s="34" t="s">
        <v>20117</v>
      </c>
      <c r="AF231" s="34" t="s">
        <v>20119</v>
      </c>
      <c r="AG231" s="36"/>
      <c r="AH231" s="36"/>
      <c r="AI231" s="36"/>
      <c r="AJ231" s="36"/>
      <c r="AK231" s="36"/>
      <c r="AL231" s="34" t="s">
        <v>20120</v>
      </c>
      <c r="AM231" s="36"/>
      <c r="AN231" s="36"/>
      <c r="AO231" s="36"/>
      <c r="AP231" s="36"/>
      <c r="AQ231" s="36"/>
      <c r="AR231" s="34" t="s">
        <v>86</v>
      </c>
      <c r="AS231" s="36"/>
      <c r="AT231" s="34" t="s">
        <v>20121</v>
      </c>
      <c r="AU231" s="36"/>
      <c r="AV231" s="34" t="s">
        <v>5596</v>
      </c>
      <c r="AW231" s="35" t="s">
        <v>5597</v>
      </c>
      <c r="AX231" s="35" t="s">
        <v>5602</v>
      </c>
      <c r="AY231" s="36"/>
      <c r="AZ231" s="35" t="s">
        <v>5611</v>
      </c>
      <c r="BA231" s="35" t="s">
        <v>5622</v>
      </c>
      <c r="BB231" s="35" t="s">
        <v>5631</v>
      </c>
      <c r="BC231" s="36"/>
      <c r="BD231" s="34" t="s">
        <v>5646</v>
      </c>
      <c r="BE231" s="34" t="s">
        <v>5647</v>
      </c>
      <c r="BF231" s="37"/>
    </row>
    <row r="232" hidden="1">
      <c r="A232" s="32">
        <v>44982.0</v>
      </c>
      <c r="B232" s="34" t="s">
        <v>20131</v>
      </c>
      <c r="C232" s="34" t="s">
        <v>20132</v>
      </c>
      <c r="D232" s="36"/>
      <c r="E232" s="36"/>
      <c r="F232" s="36"/>
      <c r="G232" s="34">
        <v>300.0</v>
      </c>
      <c r="H232" s="36"/>
      <c r="I232" s="34">
        <v>0.0</v>
      </c>
      <c r="J232" s="34">
        <v>0.0</v>
      </c>
      <c r="K232" s="34">
        <v>6.0</v>
      </c>
      <c r="L232" s="34">
        <v>0.0</v>
      </c>
      <c r="M232" s="34">
        <v>0.0</v>
      </c>
      <c r="N232" s="34" t="s">
        <v>61</v>
      </c>
      <c r="O232" s="34">
        <v>0.0</v>
      </c>
      <c r="P232" s="34">
        <v>0.0</v>
      </c>
      <c r="Q232" s="36"/>
      <c r="R232" s="36"/>
      <c r="S232" s="36"/>
      <c r="T232" s="36"/>
      <c r="U232" s="36"/>
      <c r="V232" s="36"/>
      <c r="W232" s="36"/>
      <c r="X232" s="36"/>
      <c r="Y232" s="36"/>
      <c r="Z232" s="36"/>
      <c r="AA232" s="36"/>
      <c r="AB232" s="36"/>
      <c r="AC232" s="36"/>
      <c r="AD232" s="36"/>
      <c r="AE232" s="36"/>
      <c r="AF232" s="36"/>
      <c r="AG232" s="36"/>
      <c r="AH232" s="36"/>
      <c r="AI232" s="36"/>
      <c r="AJ232" s="36"/>
      <c r="AK232" s="36"/>
      <c r="AL232" s="36"/>
      <c r="AM232" s="36"/>
      <c r="AN232" s="36"/>
      <c r="AO232" s="36"/>
      <c r="AP232" s="36"/>
      <c r="AQ232" s="36"/>
      <c r="AR232" s="34" t="s">
        <v>68</v>
      </c>
      <c r="AS232" s="36"/>
      <c r="AT232" s="36"/>
      <c r="AU232" s="36"/>
      <c r="AV232" s="35" t="s">
        <v>20134</v>
      </c>
      <c r="AW232" s="35" t="s">
        <v>20134</v>
      </c>
      <c r="AX232" s="36"/>
      <c r="AY232" s="36"/>
      <c r="AZ232" s="36"/>
      <c r="BA232" s="36"/>
      <c r="BB232" s="36"/>
      <c r="BC232" s="36"/>
      <c r="BD232" s="36"/>
      <c r="BE232" s="36"/>
      <c r="BF232" s="37"/>
    </row>
    <row r="233" hidden="1">
      <c r="A233" s="32">
        <v>44719.0</v>
      </c>
      <c r="B233" s="33">
        <v>43587.0</v>
      </c>
      <c r="C233" s="34" t="s">
        <v>20138</v>
      </c>
      <c r="D233" s="34" t="s">
        <v>18381</v>
      </c>
      <c r="E233" s="34" t="s">
        <v>20139</v>
      </c>
      <c r="F233" s="35" t="s">
        <v>20140</v>
      </c>
      <c r="G233" s="34">
        <v>31848.0</v>
      </c>
      <c r="H233" s="36"/>
      <c r="I233" s="34">
        <v>0.0</v>
      </c>
      <c r="J233" s="34">
        <v>0.0</v>
      </c>
      <c r="K233" s="34">
        <v>6.0</v>
      </c>
      <c r="L233" s="34">
        <v>0.0</v>
      </c>
      <c r="M233" s="34">
        <v>0.0</v>
      </c>
      <c r="N233" s="34" t="s">
        <v>61</v>
      </c>
      <c r="O233" s="34">
        <v>0.0</v>
      </c>
      <c r="P233" s="34">
        <v>0.0</v>
      </c>
      <c r="Q233" s="33">
        <v>43498.0</v>
      </c>
      <c r="R233" s="34" t="s">
        <v>20143</v>
      </c>
      <c r="S233" s="34" t="s">
        <v>20144</v>
      </c>
      <c r="T233" s="35" t="s">
        <v>20145</v>
      </c>
      <c r="U233" s="34" t="s">
        <v>20147</v>
      </c>
      <c r="V233" s="36"/>
      <c r="W233" s="34" t="s">
        <v>10973</v>
      </c>
      <c r="X233" s="36"/>
      <c r="Y233" s="36"/>
      <c r="Z233" s="36"/>
      <c r="AA233" s="36"/>
      <c r="AB233" s="36"/>
      <c r="AC233" s="34" t="s">
        <v>20148</v>
      </c>
      <c r="AD233" s="34" t="s">
        <v>20149</v>
      </c>
      <c r="AE233" s="34" t="s">
        <v>20152</v>
      </c>
      <c r="AF233" s="34" t="s">
        <v>20154</v>
      </c>
      <c r="AG233" s="36"/>
      <c r="AH233" s="36"/>
      <c r="AI233" s="36"/>
      <c r="AJ233" s="36"/>
      <c r="AK233" s="36"/>
      <c r="AL233" s="36"/>
      <c r="AM233" s="36"/>
      <c r="AN233" s="36"/>
      <c r="AO233" s="36"/>
      <c r="AP233" s="36"/>
      <c r="AQ233" s="36"/>
      <c r="AR233" s="34" t="s">
        <v>68</v>
      </c>
      <c r="AS233" s="36"/>
      <c r="AT233" s="34" t="s">
        <v>20155</v>
      </c>
      <c r="AU233" s="36"/>
      <c r="AV233" s="35" t="s">
        <v>20145</v>
      </c>
      <c r="AW233" s="35" t="s">
        <v>20145</v>
      </c>
      <c r="AX233" s="36"/>
      <c r="AY233" s="36"/>
      <c r="AZ233" s="36"/>
      <c r="BA233" s="36"/>
      <c r="BB233" s="36"/>
      <c r="BC233" s="36"/>
      <c r="BD233" s="36"/>
      <c r="BE233" s="36"/>
      <c r="BF233" s="37"/>
    </row>
    <row r="234" hidden="1">
      <c r="A234" s="32">
        <v>47030.0</v>
      </c>
      <c r="B234" s="33">
        <v>43681.0</v>
      </c>
      <c r="C234" s="34" t="s">
        <v>20158</v>
      </c>
      <c r="D234" s="34" t="s">
        <v>20159</v>
      </c>
      <c r="E234" s="34" t="s">
        <v>20160</v>
      </c>
      <c r="F234" s="35" t="s">
        <v>20161</v>
      </c>
      <c r="G234" s="34">
        <v>9000.0</v>
      </c>
      <c r="H234" s="36"/>
      <c r="I234" s="34">
        <v>0.0</v>
      </c>
      <c r="J234" s="34">
        <v>0.0</v>
      </c>
      <c r="K234" s="34">
        <v>6.0</v>
      </c>
      <c r="L234" s="34">
        <v>0.0</v>
      </c>
      <c r="M234" s="34">
        <v>0.0</v>
      </c>
      <c r="N234" s="34" t="s">
        <v>61</v>
      </c>
      <c r="O234" s="34">
        <v>0.0</v>
      </c>
      <c r="P234" s="34">
        <v>0.0</v>
      </c>
      <c r="Q234" s="36"/>
      <c r="R234" s="36"/>
      <c r="S234" s="34" t="s">
        <v>20165</v>
      </c>
      <c r="T234" s="35" t="s">
        <v>20166</v>
      </c>
      <c r="U234" s="34" t="s">
        <v>20168</v>
      </c>
      <c r="V234" s="36"/>
      <c r="W234" s="36"/>
      <c r="X234" s="36"/>
      <c r="Y234" s="36"/>
      <c r="Z234" s="36"/>
      <c r="AA234" s="36"/>
      <c r="AB234" s="36"/>
      <c r="AC234" s="36"/>
      <c r="AD234" s="36"/>
      <c r="AE234" s="36"/>
      <c r="AF234" s="36"/>
      <c r="AG234" s="36"/>
      <c r="AH234" s="36"/>
      <c r="AI234" s="36"/>
      <c r="AJ234" s="36"/>
      <c r="AK234" s="36"/>
      <c r="AL234" s="36"/>
      <c r="AM234" s="36"/>
      <c r="AN234" s="36"/>
      <c r="AO234" s="36"/>
      <c r="AP234" s="36"/>
      <c r="AQ234" s="36"/>
      <c r="AR234" s="34" t="s">
        <v>68</v>
      </c>
      <c r="AS234" s="36"/>
      <c r="AT234" s="36"/>
      <c r="AU234" s="36"/>
      <c r="AV234" s="35" t="s">
        <v>20166</v>
      </c>
      <c r="AW234" s="35" t="s">
        <v>20166</v>
      </c>
      <c r="AX234" s="36"/>
      <c r="AY234" s="36"/>
      <c r="AZ234" s="36"/>
      <c r="BA234" s="36"/>
      <c r="BB234" s="36"/>
      <c r="BC234" s="36"/>
      <c r="BD234" s="36"/>
      <c r="BE234" s="36"/>
      <c r="BF234" s="37"/>
    </row>
    <row r="235">
      <c r="A235" s="32">
        <v>46929.0</v>
      </c>
      <c r="B235" s="34" t="s">
        <v>16984</v>
      </c>
      <c r="C235" s="34" t="s">
        <v>20172</v>
      </c>
      <c r="D235" s="34" t="s">
        <v>20173</v>
      </c>
      <c r="E235" s="34" t="s">
        <v>20174</v>
      </c>
      <c r="F235" s="35" t="s">
        <v>20175</v>
      </c>
      <c r="G235" s="34">
        <v>10000.0</v>
      </c>
      <c r="H235" s="34">
        <v>10.11</v>
      </c>
      <c r="I235" s="34">
        <v>0.0</v>
      </c>
      <c r="J235" s="34">
        <v>0.6066</v>
      </c>
      <c r="K235" s="34">
        <v>6.0</v>
      </c>
      <c r="L235" s="34">
        <v>1.52</v>
      </c>
      <c r="M235" s="34">
        <v>0.63</v>
      </c>
      <c r="N235" s="34" t="s">
        <v>61</v>
      </c>
      <c r="O235" s="34">
        <v>1.0</v>
      </c>
      <c r="P235" s="34">
        <v>0.0</v>
      </c>
      <c r="Q235" s="34" t="s">
        <v>16525</v>
      </c>
      <c r="R235" s="33">
        <v>43473.0</v>
      </c>
      <c r="S235" s="34" t="s">
        <v>17465</v>
      </c>
      <c r="T235" s="35" t="s">
        <v>20181</v>
      </c>
      <c r="U235" s="34" t="s">
        <v>20182</v>
      </c>
      <c r="V235" s="36"/>
      <c r="W235" s="34" t="s">
        <v>20183</v>
      </c>
      <c r="X235" s="36"/>
      <c r="Y235" s="36"/>
      <c r="Z235" s="36"/>
      <c r="AA235" s="36"/>
      <c r="AB235" s="36"/>
      <c r="AC235" s="34" t="s">
        <v>20184</v>
      </c>
      <c r="AD235" s="34" t="s">
        <v>20185</v>
      </c>
      <c r="AE235" s="34" t="s">
        <v>20186</v>
      </c>
      <c r="AF235" s="35" t="s">
        <v>20187</v>
      </c>
      <c r="AG235" s="36"/>
      <c r="AH235" s="36"/>
      <c r="AI235" s="36"/>
      <c r="AJ235" s="36"/>
      <c r="AK235" s="36"/>
      <c r="AL235" s="36"/>
      <c r="AM235" s="36"/>
      <c r="AN235" s="36"/>
      <c r="AO235" s="36"/>
      <c r="AP235" s="36"/>
      <c r="AQ235" s="36"/>
      <c r="AR235" s="34" t="s">
        <v>9132</v>
      </c>
      <c r="AS235" s="36"/>
      <c r="AT235" s="34" t="s">
        <v>20198</v>
      </c>
      <c r="AU235" s="36"/>
      <c r="AV235" s="35" t="s">
        <v>20181</v>
      </c>
      <c r="AW235" s="35" t="s">
        <v>20181</v>
      </c>
      <c r="AX235" s="36"/>
      <c r="AY235" s="36"/>
      <c r="AZ235" s="36"/>
      <c r="BA235" s="36"/>
      <c r="BB235" s="36"/>
      <c r="BC235" s="36"/>
      <c r="BD235" s="36"/>
      <c r="BE235" s="36"/>
      <c r="BF235" s="37"/>
    </row>
    <row r="236" hidden="1">
      <c r="A236" s="32">
        <v>44447.0</v>
      </c>
      <c r="B236" s="34" t="s">
        <v>16992</v>
      </c>
      <c r="C236" s="34" t="s">
        <v>20200</v>
      </c>
      <c r="D236" s="34" t="s">
        <v>20200</v>
      </c>
      <c r="E236" s="34" t="s">
        <v>20201</v>
      </c>
      <c r="F236" s="35" t="s">
        <v>20202</v>
      </c>
      <c r="G236" s="34">
        <v>200.0</v>
      </c>
      <c r="H236" s="36"/>
      <c r="I236" s="34">
        <v>0.0</v>
      </c>
      <c r="J236" s="34">
        <v>0.0</v>
      </c>
      <c r="K236" s="34">
        <v>6.0</v>
      </c>
      <c r="L236" s="34">
        <v>0.0</v>
      </c>
      <c r="M236" s="34">
        <v>0.0</v>
      </c>
      <c r="N236" s="34" t="s">
        <v>61</v>
      </c>
      <c r="O236" s="34">
        <v>0.0</v>
      </c>
      <c r="P236" s="34">
        <v>0.0</v>
      </c>
      <c r="Q236" s="36"/>
      <c r="R236" s="36"/>
      <c r="S236" s="34" t="s">
        <v>20204</v>
      </c>
      <c r="T236" s="35" t="s">
        <v>20205</v>
      </c>
      <c r="U236" s="34" t="s">
        <v>20208</v>
      </c>
      <c r="V236" s="36"/>
      <c r="W236" s="36"/>
      <c r="X236" s="36"/>
      <c r="Y236" s="36"/>
      <c r="Z236" s="36"/>
      <c r="AA236" s="36"/>
      <c r="AB236" s="36"/>
      <c r="AC236" s="36"/>
      <c r="AD236" s="36"/>
      <c r="AE236" s="36"/>
      <c r="AF236" s="36"/>
      <c r="AG236" s="36"/>
      <c r="AH236" s="36"/>
      <c r="AI236" s="36"/>
      <c r="AJ236" s="36"/>
      <c r="AK236" s="36"/>
      <c r="AL236" s="36"/>
      <c r="AM236" s="36"/>
      <c r="AN236" s="36"/>
      <c r="AO236" s="36"/>
      <c r="AP236" s="36"/>
      <c r="AQ236" s="36"/>
      <c r="AR236" s="34" t="s">
        <v>68</v>
      </c>
      <c r="AS236" s="36"/>
      <c r="AT236" s="36"/>
      <c r="AU236" s="36"/>
      <c r="AV236" s="35" t="s">
        <v>20205</v>
      </c>
      <c r="AW236" s="35" t="s">
        <v>20205</v>
      </c>
      <c r="AX236" s="36"/>
      <c r="AY236" s="36"/>
      <c r="AZ236" s="36"/>
      <c r="BA236" s="36"/>
      <c r="BB236" s="36"/>
      <c r="BC236" s="36"/>
      <c r="BD236" s="36"/>
      <c r="BE236" s="36"/>
      <c r="BF236" s="37"/>
    </row>
    <row r="237" hidden="1">
      <c r="A237" s="32">
        <v>45151.0</v>
      </c>
      <c r="B237" s="34" t="s">
        <v>16702</v>
      </c>
      <c r="C237" s="34" t="s">
        <v>20210</v>
      </c>
      <c r="D237" s="36"/>
      <c r="E237" s="36"/>
      <c r="F237" s="36"/>
      <c r="G237" s="34">
        <v>20.0</v>
      </c>
      <c r="H237" s="36"/>
      <c r="I237" s="34">
        <v>0.0</v>
      </c>
      <c r="J237" s="34">
        <v>0.0</v>
      </c>
      <c r="K237" s="34">
        <v>6.0</v>
      </c>
      <c r="L237" s="34">
        <v>0.0</v>
      </c>
      <c r="M237" s="34">
        <v>0.0</v>
      </c>
      <c r="N237" s="34" t="s">
        <v>61</v>
      </c>
      <c r="O237" s="34">
        <v>0.0</v>
      </c>
      <c r="P237" s="34">
        <v>0.0</v>
      </c>
      <c r="Q237" s="36"/>
      <c r="R237" s="36"/>
      <c r="S237" s="36"/>
      <c r="T237" s="36"/>
      <c r="U237" s="36"/>
      <c r="V237" s="36"/>
      <c r="W237" s="36"/>
      <c r="X237" s="36"/>
      <c r="Y237" s="36"/>
      <c r="Z237" s="36"/>
      <c r="AA237" s="36"/>
      <c r="AB237" s="36"/>
      <c r="AC237" s="36"/>
      <c r="AD237" s="36"/>
      <c r="AE237" s="36"/>
      <c r="AF237" s="36"/>
      <c r="AG237" s="36"/>
      <c r="AH237" s="36"/>
      <c r="AI237" s="36"/>
      <c r="AJ237" s="36"/>
      <c r="AK237" s="36"/>
      <c r="AL237" s="36"/>
      <c r="AM237" s="36"/>
      <c r="AN237" s="36"/>
      <c r="AO237" s="36"/>
      <c r="AP237" s="36"/>
      <c r="AQ237" s="36"/>
      <c r="AR237" s="34" t="s">
        <v>68</v>
      </c>
      <c r="AS237" s="36"/>
      <c r="AT237" s="36"/>
      <c r="AU237" s="36"/>
      <c r="AV237" s="35" t="s">
        <v>20214</v>
      </c>
      <c r="AW237" s="35" t="s">
        <v>20214</v>
      </c>
      <c r="AX237" s="36"/>
      <c r="AY237" s="36"/>
      <c r="AZ237" s="36"/>
      <c r="BA237" s="36"/>
      <c r="BB237" s="36"/>
      <c r="BC237" s="36"/>
      <c r="BD237" s="36"/>
      <c r="BE237" s="36"/>
      <c r="BF237" s="37"/>
    </row>
    <row r="238" hidden="1">
      <c r="A238" s="32">
        <v>47615.0</v>
      </c>
      <c r="B238" s="33">
        <v>43502.0</v>
      </c>
      <c r="C238" s="34" t="s">
        <v>20218</v>
      </c>
      <c r="D238" s="36"/>
      <c r="E238" s="36"/>
      <c r="F238" s="36"/>
      <c r="G238" s="34">
        <v>50000.0</v>
      </c>
      <c r="H238" s="36"/>
      <c r="I238" s="34">
        <v>0.0</v>
      </c>
      <c r="J238" s="34">
        <v>0.0</v>
      </c>
      <c r="K238" s="34">
        <v>6.0</v>
      </c>
      <c r="L238" s="34">
        <v>0.0</v>
      </c>
      <c r="M238" s="34">
        <v>0.0</v>
      </c>
      <c r="N238" s="34" t="s">
        <v>61</v>
      </c>
      <c r="O238" s="34">
        <v>0.0</v>
      </c>
      <c r="P238" s="34">
        <v>0.0</v>
      </c>
      <c r="Q238" s="36"/>
      <c r="R238" s="36"/>
      <c r="S238" s="36"/>
      <c r="T238" s="36"/>
      <c r="U238" s="36"/>
      <c r="V238" s="36"/>
      <c r="W238" s="36"/>
      <c r="X238" s="36"/>
      <c r="Y238" s="36"/>
      <c r="Z238" s="36"/>
      <c r="AA238" s="36"/>
      <c r="AB238" s="36"/>
      <c r="AC238" s="36"/>
      <c r="AD238" s="36"/>
      <c r="AE238" s="36"/>
      <c r="AF238" s="36"/>
      <c r="AG238" s="36"/>
      <c r="AH238" s="36"/>
      <c r="AI238" s="36"/>
      <c r="AJ238" s="36"/>
      <c r="AK238" s="36"/>
      <c r="AL238" s="36"/>
      <c r="AM238" s="36"/>
      <c r="AN238" s="36"/>
      <c r="AO238" s="36"/>
      <c r="AP238" s="36"/>
      <c r="AQ238" s="36"/>
      <c r="AR238" s="34" t="s">
        <v>68</v>
      </c>
      <c r="AS238" s="36"/>
      <c r="AT238" s="36"/>
      <c r="AU238" s="36"/>
      <c r="AV238" s="35" t="s">
        <v>20219</v>
      </c>
      <c r="AW238" s="35" t="s">
        <v>20219</v>
      </c>
      <c r="AX238" s="36"/>
      <c r="AY238" s="36"/>
      <c r="AZ238" s="36"/>
      <c r="BA238" s="36"/>
      <c r="BB238" s="36"/>
      <c r="BC238" s="36"/>
      <c r="BD238" s="36"/>
      <c r="BE238" s="36"/>
      <c r="BF238" s="37"/>
    </row>
    <row r="239" hidden="1">
      <c r="A239" s="32">
        <v>46592.0</v>
      </c>
      <c r="B239" s="33">
        <v>43802.0</v>
      </c>
      <c r="C239" s="34" t="s">
        <v>20220</v>
      </c>
      <c r="D239" s="36"/>
      <c r="E239" s="36"/>
      <c r="F239" s="36"/>
      <c r="G239" s="34">
        <v>10000.0</v>
      </c>
      <c r="H239" s="36"/>
      <c r="I239" s="34">
        <v>0.0</v>
      </c>
      <c r="J239" s="34">
        <v>0.0</v>
      </c>
      <c r="K239" s="34">
        <v>6.0</v>
      </c>
      <c r="L239" s="34">
        <v>0.0</v>
      </c>
      <c r="M239" s="34">
        <v>0.0</v>
      </c>
      <c r="N239" s="34" t="s">
        <v>61</v>
      </c>
      <c r="O239" s="34">
        <v>0.0</v>
      </c>
      <c r="P239" s="34">
        <v>0.0</v>
      </c>
      <c r="Q239" s="36"/>
      <c r="R239" s="36"/>
      <c r="S239" s="36"/>
      <c r="T239" s="36"/>
      <c r="U239" s="36"/>
      <c r="V239" s="36"/>
      <c r="W239" s="36"/>
      <c r="X239" s="36"/>
      <c r="Y239" s="36"/>
      <c r="Z239" s="36"/>
      <c r="AA239" s="36"/>
      <c r="AB239" s="36"/>
      <c r="AC239" s="36"/>
      <c r="AD239" s="36"/>
      <c r="AE239" s="36"/>
      <c r="AF239" s="36"/>
      <c r="AG239" s="36"/>
      <c r="AH239" s="36"/>
      <c r="AI239" s="36"/>
      <c r="AJ239" s="36"/>
      <c r="AK239" s="36"/>
      <c r="AL239" s="36"/>
      <c r="AM239" s="36"/>
      <c r="AN239" s="36"/>
      <c r="AO239" s="36"/>
      <c r="AP239" s="36"/>
      <c r="AQ239" s="36"/>
      <c r="AR239" s="34" t="s">
        <v>68</v>
      </c>
      <c r="AS239" s="36"/>
      <c r="AT239" s="36"/>
      <c r="AU239" s="36"/>
      <c r="AV239" s="35" t="s">
        <v>20221</v>
      </c>
      <c r="AW239" s="35" t="s">
        <v>20221</v>
      </c>
      <c r="AX239" s="36"/>
      <c r="AY239" s="36"/>
      <c r="AZ239" s="36"/>
      <c r="BA239" s="36"/>
      <c r="BB239" s="36"/>
      <c r="BC239" s="36"/>
      <c r="BD239" s="36"/>
      <c r="BE239" s="36"/>
      <c r="BF239" s="37"/>
    </row>
    <row r="240" hidden="1">
      <c r="A240" s="32">
        <v>46593.0</v>
      </c>
      <c r="B240" s="33">
        <v>43802.0</v>
      </c>
      <c r="C240" s="34" t="s">
        <v>20223</v>
      </c>
      <c r="D240" s="36"/>
      <c r="E240" s="36"/>
      <c r="F240" s="36"/>
      <c r="G240" s="34">
        <v>12000.0</v>
      </c>
      <c r="H240" s="36"/>
      <c r="I240" s="34">
        <v>0.0</v>
      </c>
      <c r="J240" s="34">
        <v>0.0</v>
      </c>
      <c r="K240" s="34">
        <v>6.0</v>
      </c>
      <c r="L240" s="34">
        <v>0.0</v>
      </c>
      <c r="M240" s="34">
        <v>0.0</v>
      </c>
      <c r="N240" s="34" t="s">
        <v>61</v>
      </c>
      <c r="O240" s="34">
        <v>0.0</v>
      </c>
      <c r="P240" s="34">
        <v>0.0</v>
      </c>
      <c r="Q240" s="36"/>
      <c r="R240" s="36"/>
      <c r="S240" s="36"/>
      <c r="T240" s="36"/>
      <c r="U240" s="36"/>
      <c r="V240" s="36"/>
      <c r="W240" s="36"/>
      <c r="X240" s="36"/>
      <c r="Y240" s="36"/>
      <c r="Z240" s="36"/>
      <c r="AA240" s="36"/>
      <c r="AB240" s="36"/>
      <c r="AC240" s="36"/>
      <c r="AD240" s="36"/>
      <c r="AE240" s="36"/>
      <c r="AF240" s="36"/>
      <c r="AG240" s="36"/>
      <c r="AH240" s="36"/>
      <c r="AI240" s="36"/>
      <c r="AJ240" s="36"/>
      <c r="AK240" s="36"/>
      <c r="AL240" s="36"/>
      <c r="AM240" s="36"/>
      <c r="AN240" s="36"/>
      <c r="AO240" s="36"/>
      <c r="AP240" s="36"/>
      <c r="AQ240" s="36"/>
      <c r="AR240" s="34" t="s">
        <v>68</v>
      </c>
      <c r="AS240" s="36"/>
      <c r="AT240" s="36"/>
      <c r="AU240" s="36"/>
      <c r="AV240" s="35" t="s">
        <v>20221</v>
      </c>
      <c r="AW240" s="35" t="s">
        <v>20221</v>
      </c>
      <c r="AX240" s="36"/>
      <c r="AY240" s="36"/>
      <c r="AZ240" s="36"/>
      <c r="BA240" s="36"/>
      <c r="BB240" s="36"/>
      <c r="BC240" s="36"/>
      <c r="BD240" s="36"/>
      <c r="BE240" s="36"/>
      <c r="BF240" s="37"/>
    </row>
    <row r="241">
      <c r="A241" s="32">
        <v>45145.0</v>
      </c>
      <c r="B241" s="33">
        <v>43468.0</v>
      </c>
      <c r="C241" s="34" t="s">
        <v>20226</v>
      </c>
      <c r="D241" s="34" t="s">
        <v>20227</v>
      </c>
      <c r="E241" s="34" t="s">
        <v>20228</v>
      </c>
      <c r="F241" s="35" t="s">
        <v>20229</v>
      </c>
      <c r="G241" s="34">
        <v>7700.0</v>
      </c>
      <c r="H241" s="34">
        <v>181.87</v>
      </c>
      <c r="I241" s="34">
        <v>2.0</v>
      </c>
      <c r="J241" s="34">
        <v>10.9122</v>
      </c>
      <c r="K241" s="34">
        <v>6.0</v>
      </c>
      <c r="L241" s="34">
        <v>27.28</v>
      </c>
      <c r="M241" s="34">
        <v>7.54</v>
      </c>
      <c r="N241" s="34" t="s">
        <v>61</v>
      </c>
      <c r="O241" s="34">
        <v>1.0</v>
      </c>
      <c r="P241" s="34">
        <v>0.0</v>
      </c>
      <c r="Q241" s="33">
        <v>43468.0</v>
      </c>
      <c r="R241" s="34" t="s">
        <v>16661</v>
      </c>
      <c r="S241" s="34" t="s">
        <v>20231</v>
      </c>
      <c r="T241" s="35" t="s">
        <v>20232</v>
      </c>
      <c r="U241" s="34" t="s">
        <v>20234</v>
      </c>
      <c r="V241" s="36"/>
      <c r="W241" s="34" t="s">
        <v>12164</v>
      </c>
      <c r="X241" s="36"/>
      <c r="Y241" s="36"/>
      <c r="Z241" s="36"/>
      <c r="AA241" s="36"/>
      <c r="AB241" s="36"/>
      <c r="AC241" s="34" t="s">
        <v>20236</v>
      </c>
      <c r="AD241" s="34" t="s">
        <v>20237</v>
      </c>
      <c r="AE241" s="35" t="s">
        <v>20241</v>
      </c>
      <c r="AF241" s="35" t="s">
        <v>20246</v>
      </c>
      <c r="AG241" s="36"/>
      <c r="AH241" s="36"/>
      <c r="AI241" s="36"/>
      <c r="AJ241" s="36"/>
      <c r="AK241" s="36"/>
      <c r="AL241" s="34" t="s">
        <v>20255</v>
      </c>
      <c r="AM241" s="36"/>
      <c r="AN241" s="36"/>
      <c r="AO241" s="36"/>
      <c r="AP241" s="36"/>
      <c r="AQ241" s="36"/>
      <c r="AR241" s="34" t="s">
        <v>86</v>
      </c>
      <c r="AS241" s="36"/>
      <c r="AT241" s="34" t="s">
        <v>20256</v>
      </c>
      <c r="AU241" s="36"/>
      <c r="AV241" s="35" t="s">
        <v>20232</v>
      </c>
      <c r="AW241" s="35" t="s">
        <v>20232</v>
      </c>
      <c r="AX241" s="35" t="s">
        <v>20262</v>
      </c>
      <c r="AY241" s="36"/>
      <c r="AZ241" s="36"/>
      <c r="BA241" s="35" t="s">
        <v>20269</v>
      </c>
      <c r="BB241" s="35" t="s">
        <v>20270</v>
      </c>
      <c r="BC241" s="36"/>
      <c r="BD241" s="36"/>
      <c r="BE241" s="36"/>
      <c r="BF241" s="37"/>
    </row>
    <row r="242">
      <c r="A242" s="32">
        <v>47767.0</v>
      </c>
      <c r="B242" s="34" t="s">
        <v>7138</v>
      </c>
      <c r="C242" s="34" t="s">
        <v>20271</v>
      </c>
      <c r="D242" s="34" t="s">
        <v>20272</v>
      </c>
      <c r="E242" s="34">
        <v>9.3462425E7</v>
      </c>
      <c r="F242" s="35" t="s">
        <v>20273</v>
      </c>
      <c r="G242" s="34">
        <v>5000.0</v>
      </c>
      <c r="H242" s="34">
        <v>1584.39</v>
      </c>
      <c r="I242" s="34">
        <v>31.0</v>
      </c>
      <c r="J242" s="34">
        <v>95.0634</v>
      </c>
      <c r="K242" s="34">
        <v>6.0</v>
      </c>
      <c r="L242" s="34">
        <v>255.54</v>
      </c>
      <c r="M242" s="34">
        <v>60.44</v>
      </c>
      <c r="N242" s="34" t="s">
        <v>61</v>
      </c>
      <c r="O242" s="34">
        <v>1.0</v>
      </c>
      <c r="P242" s="34">
        <v>0.0</v>
      </c>
      <c r="Q242" s="33">
        <v>43472.0</v>
      </c>
      <c r="R242" s="34" t="s">
        <v>16489</v>
      </c>
      <c r="S242" s="34" t="s">
        <v>20279</v>
      </c>
      <c r="T242" s="35" t="s">
        <v>20280</v>
      </c>
      <c r="U242" s="34" t="s">
        <v>20283</v>
      </c>
      <c r="V242" s="36"/>
      <c r="W242" s="34" t="s">
        <v>10973</v>
      </c>
      <c r="X242" s="36"/>
      <c r="Y242" s="36"/>
      <c r="Z242" s="36"/>
      <c r="AA242" s="36"/>
      <c r="AB242" s="36"/>
      <c r="AC242" s="34" t="s">
        <v>20284</v>
      </c>
      <c r="AD242" s="34" t="s">
        <v>20285</v>
      </c>
      <c r="AE242" s="34" t="s">
        <v>20286</v>
      </c>
      <c r="AF242" s="34" t="s">
        <v>20288</v>
      </c>
      <c r="AG242" s="36"/>
      <c r="AH242" s="36"/>
      <c r="AI242" s="36"/>
      <c r="AJ242" s="36"/>
      <c r="AK242" s="36"/>
      <c r="AL242" s="34" t="s">
        <v>20289</v>
      </c>
      <c r="AM242" s="36"/>
      <c r="AN242" s="36"/>
      <c r="AO242" s="36"/>
      <c r="AP242" s="36"/>
      <c r="AQ242" s="36"/>
      <c r="AR242" s="34" t="s">
        <v>86</v>
      </c>
      <c r="AS242" s="36"/>
      <c r="AT242" s="34" t="s">
        <v>20290</v>
      </c>
      <c r="AU242" s="36"/>
      <c r="AV242" s="35" t="s">
        <v>20291</v>
      </c>
      <c r="AW242" s="35" t="s">
        <v>20291</v>
      </c>
      <c r="AX242" s="36"/>
      <c r="AY242" s="36"/>
      <c r="AZ242" s="36"/>
      <c r="BA242" s="36"/>
      <c r="BB242" s="36"/>
      <c r="BC242" s="36"/>
      <c r="BD242" s="36"/>
      <c r="BE242" s="36"/>
      <c r="BF242" s="37"/>
    </row>
    <row r="243" hidden="1">
      <c r="A243" s="32">
        <v>47616.0</v>
      </c>
      <c r="B243" s="33">
        <v>43502.0</v>
      </c>
      <c r="C243" s="34" t="s">
        <v>20295</v>
      </c>
      <c r="D243" s="36"/>
      <c r="E243" s="36"/>
      <c r="F243" s="36"/>
      <c r="G243" s="34">
        <v>5850.0</v>
      </c>
      <c r="H243" s="36"/>
      <c r="I243" s="34">
        <v>0.0</v>
      </c>
      <c r="J243" s="34">
        <v>0.0</v>
      </c>
      <c r="K243" s="34">
        <v>6.0</v>
      </c>
      <c r="L243" s="34">
        <v>0.0</v>
      </c>
      <c r="M243" s="34">
        <v>0.0</v>
      </c>
      <c r="N243" s="34" t="s">
        <v>61</v>
      </c>
      <c r="O243" s="34">
        <v>0.0</v>
      </c>
      <c r="P243" s="34">
        <v>0.0</v>
      </c>
      <c r="Q243" s="36"/>
      <c r="R243" s="36"/>
      <c r="S243" s="36"/>
      <c r="T243" s="36"/>
      <c r="U243" s="36"/>
      <c r="V243" s="36"/>
      <c r="W243" s="36"/>
      <c r="X243" s="36"/>
      <c r="Y243" s="36"/>
      <c r="Z243" s="36"/>
      <c r="AA243" s="36"/>
      <c r="AB243" s="36"/>
      <c r="AC243" s="36"/>
      <c r="AD243" s="36"/>
      <c r="AE243" s="36"/>
      <c r="AF243" s="36"/>
      <c r="AG243" s="36"/>
      <c r="AH243" s="36"/>
      <c r="AI243" s="36"/>
      <c r="AJ243" s="36"/>
      <c r="AK243" s="36"/>
      <c r="AL243" s="36"/>
      <c r="AM243" s="36"/>
      <c r="AN243" s="36"/>
      <c r="AO243" s="36"/>
      <c r="AP243" s="36"/>
      <c r="AQ243" s="36"/>
      <c r="AR243" s="34" t="s">
        <v>68</v>
      </c>
      <c r="AS243" s="36"/>
      <c r="AT243" s="36"/>
      <c r="AU243" s="36"/>
      <c r="AV243" s="35" t="s">
        <v>20297</v>
      </c>
      <c r="AW243" s="35" t="s">
        <v>20297</v>
      </c>
      <c r="AX243" s="35" t="s">
        <v>20299</v>
      </c>
      <c r="AY243" s="36"/>
      <c r="AZ243" s="36"/>
      <c r="BA243" s="36"/>
      <c r="BB243" s="35" t="s">
        <v>20305</v>
      </c>
      <c r="BC243" s="36"/>
      <c r="BD243" s="36"/>
      <c r="BE243" s="36"/>
      <c r="BF243" s="37"/>
    </row>
    <row r="244">
      <c r="A244" s="32">
        <v>47751.0</v>
      </c>
      <c r="B244" s="34" t="s">
        <v>7138</v>
      </c>
      <c r="C244" s="34" t="s">
        <v>20308</v>
      </c>
      <c r="D244" s="34" t="s">
        <v>20309</v>
      </c>
      <c r="E244" s="34" t="s">
        <v>20310</v>
      </c>
      <c r="F244" s="35" t="s">
        <v>20311</v>
      </c>
      <c r="G244" s="34">
        <v>5000.0</v>
      </c>
      <c r="H244" s="34">
        <v>5092.65</v>
      </c>
      <c r="I244" s="34">
        <v>101.0</v>
      </c>
      <c r="J244" s="34">
        <v>157.87215</v>
      </c>
      <c r="K244" s="34">
        <v>3.1</v>
      </c>
      <c r="L244" s="34">
        <v>140.73</v>
      </c>
      <c r="M244" s="34">
        <v>175.73</v>
      </c>
      <c r="N244" s="34" t="s">
        <v>61</v>
      </c>
      <c r="O244" s="34">
        <v>2.0</v>
      </c>
      <c r="P244" s="34">
        <v>0.0</v>
      </c>
      <c r="Q244" s="33">
        <v>43472.0</v>
      </c>
      <c r="R244" s="34" t="s">
        <v>16489</v>
      </c>
      <c r="S244" s="34" t="s">
        <v>20316</v>
      </c>
      <c r="T244" s="35" t="s">
        <v>20317</v>
      </c>
      <c r="U244" s="34" t="s">
        <v>20320</v>
      </c>
      <c r="V244" s="36"/>
      <c r="W244" s="34" t="s">
        <v>266</v>
      </c>
      <c r="X244" s="36"/>
      <c r="Y244" s="36"/>
      <c r="Z244" s="36"/>
      <c r="AA244" s="36"/>
      <c r="AB244" s="36"/>
      <c r="AC244" s="34" t="s">
        <v>20325</v>
      </c>
      <c r="AD244" s="34" t="s">
        <v>20327</v>
      </c>
      <c r="AE244" s="35" t="s">
        <v>20331</v>
      </c>
      <c r="AF244" s="35" t="s">
        <v>20335</v>
      </c>
      <c r="AG244" s="36"/>
      <c r="AH244" s="36"/>
      <c r="AI244" s="36"/>
      <c r="AJ244" s="36"/>
      <c r="AK244" s="36"/>
      <c r="AL244" s="34" t="s">
        <v>20339</v>
      </c>
      <c r="AM244" s="36"/>
      <c r="AN244" s="36"/>
      <c r="AO244" s="36"/>
      <c r="AP244" s="36"/>
      <c r="AQ244" s="36"/>
      <c r="AR244" s="34" t="s">
        <v>86</v>
      </c>
      <c r="AS244" s="36"/>
      <c r="AT244" s="36"/>
      <c r="AU244" s="36"/>
      <c r="AV244" s="35" t="s">
        <v>20340</v>
      </c>
      <c r="AW244" s="35" t="s">
        <v>20340</v>
      </c>
      <c r="AX244" s="36"/>
      <c r="AY244" s="36"/>
      <c r="AZ244" s="36"/>
      <c r="BA244" s="36"/>
      <c r="BB244" s="36"/>
      <c r="BC244" s="36"/>
      <c r="BD244" s="36"/>
      <c r="BE244" s="36"/>
      <c r="BF244" s="37"/>
    </row>
    <row r="245" hidden="1">
      <c r="A245" s="32">
        <v>47552.0</v>
      </c>
      <c r="B245" s="34" t="s">
        <v>19793</v>
      </c>
      <c r="C245" s="34" t="s">
        <v>20343</v>
      </c>
      <c r="D245" s="36"/>
      <c r="E245" s="36"/>
      <c r="F245" s="36"/>
      <c r="G245" s="34">
        <v>20000.0</v>
      </c>
      <c r="H245" s="36"/>
      <c r="I245" s="34">
        <v>0.0</v>
      </c>
      <c r="J245" s="34">
        <v>0.0</v>
      </c>
      <c r="K245" s="34">
        <v>6.0</v>
      </c>
      <c r="L245" s="34">
        <v>0.0</v>
      </c>
      <c r="M245" s="34">
        <v>0.0</v>
      </c>
      <c r="N245" s="34" t="s">
        <v>61</v>
      </c>
      <c r="O245" s="34">
        <v>0.0</v>
      </c>
      <c r="P245" s="34">
        <v>0.0</v>
      </c>
      <c r="Q245" s="36"/>
      <c r="R245" s="36"/>
      <c r="S245" s="36"/>
      <c r="T245" s="36"/>
      <c r="U245" s="36"/>
      <c r="V245" s="36"/>
      <c r="W245" s="36"/>
      <c r="X245" s="36"/>
      <c r="Y245" s="36"/>
      <c r="Z245" s="36"/>
      <c r="AA245" s="36"/>
      <c r="AB245" s="36"/>
      <c r="AC245" s="36"/>
      <c r="AD245" s="36"/>
      <c r="AE245" s="36"/>
      <c r="AF245" s="36"/>
      <c r="AG245" s="36"/>
      <c r="AH245" s="36"/>
      <c r="AI245" s="36"/>
      <c r="AJ245" s="36"/>
      <c r="AK245" s="36"/>
      <c r="AL245" s="36"/>
      <c r="AM245" s="36"/>
      <c r="AN245" s="36"/>
      <c r="AO245" s="36"/>
      <c r="AP245" s="36"/>
      <c r="AQ245" s="36"/>
      <c r="AR245" s="34" t="s">
        <v>68</v>
      </c>
      <c r="AS245" s="36"/>
      <c r="AT245" s="36"/>
      <c r="AU245" s="36"/>
      <c r="AV245" s="35" t="s">
        <v>20345</v>
      </c>
      <c r="AW245" s="35" t="s">
        <v>20345</v>
      </c>
      <c r="AX245" s="36"/>
      <c r="AY245" s="36"/>
      <c r="AZ245" s="36"/>
      <c r="BA245" s="36"/>
      <c r="BB245" s="36"/>
      <c r="BC245" s="36"/>
      <c r="BD245" s="36"/>
      <c r="BE245" s="36"/>
      <c r="BF245" s="37"/>
    </row>
    <row r="246" hidden="1">
      <c r="A246" s="32">
        <v>44460.0</v>
      </c>
      <c r="B246" s="34" t="s">
        <v>16980</v>
      </c>
      <c r="C246" s="34" t="s">
        <v>20348</v>
      </c>
      <c r="D246" s="36"/>
      <c r="E246" s="36"/>
      <c r="F246" s="36"/>
      <c r="G246" s="34">
        <v>7000.0</v>
      </c>
      <c r="H246" s="36"/>
      <c r="I246" s="34">
        <v>0.0</v>
      </c>
      <c r="J246" s="34">
        <v>0.0</v>
      </c>
      <c r="K246" s="34">
        <v>6.0</v>
      </c>
      <c r="L246" s="34">
        <v>0.0</v>
      </c>
      <c r="M246" s="34">
        <v>0.0</v>
      </c>
      <c r="N246" s="34" t="s">
        <v>61</v>
      </c>
      <c r="O246" s="34">
        <v>0.0</v>
      </c>
      <c r="P246" s="34">
        <v>0.0</v>
      </c>
      <c r="Q246" s="36"/>
      <c r="R246" s="36"/>
      <c r="S246" s="36"/>
      <c r="T246" s="36"/>
      <c r="U246" s="36"/>
      <c r="V246" s="36"/>
      <c r="W246" s="36"/>
      <c r="X246" s="36"/>
      <c r="Y246" s="36"/>
      <c r="Z246" s="36"/>
      <c r="AA246" s="36"/>
      <c r="AB246" s="36"/>
      <c r="AC246" s="36"/>
      <c r="AD246" s="36"/>
      <c r="AE246" s="36"/>
      <c r="AF246" s="36"/>
      <c r="AG246" s="36"/>
      <c r="AH246" s="36"/>
      <c r="AI246" s="36"/>
      <c r="AJ246" s="36"/>
      <c r="AK246" s="36"/>
      <c r="AL246" s="36"/>
      <c r="AM246" s="36"/>
      <c r="AN246" s="36"/>
      <c r="AO246" s="36"/>
      <c r="AP246" s="36"/>
      <c r="AQ246" s="36"/>
      <c r="AR246" s="34" t="s">
        <v>68</v>
      </c>
      <c r="AS246" s="36"/>
      <c r="AT246" s="36"/>
      <c r="AU246" s="36"/>
      <c r="AV246" s="35" t="s">
        <v>20349</v>
      </c>
      <c r="AW246" s="35" t="s">
        <v>20349</v>
      </c>
      <c r="AX246" s="36"/>
      <c r="AY246" s="36"/>
      <c r="AZ246" s="36"/>
      <c r="BA246" s="36"/>
      <c r="BB246" s="36"/>
      <c r="BC246" s="36"/>
      <c r="BD246" s="36"/>
      <c r="BE246" s="36"/>
      <c r="BF246" s="37"/>
    </row>
    <row r="247" hidden="1">
      <c r="A247" s="32">
        <v>49576.0</v>
      </c>
      <c r="B247" s="34" t="s">
        <v>18214</v>
      </c>
      <c r="C247" s="34" t="s">
        <v>20350</v>
      </c>
      <c r="D247" s="34" t="s">
        <v>20351</v>
      </c>
      <c r="E247" s="34" t="s">
        <v>20352</v>
      </c>
      <c r="F247" s="35" t="s">
        <v>20353</v>
      </c>
      <c r="G247" s="34">
        <v>270.0</v>
      </c>
      <c r="H247" s="36"/>
      <c r="I247" s="34">
        <v>0.0</v>
      </c>
      <c r="J247" s="34">
        <v>0.0</v>
      </c>
      <c r="K247" s="34">
        <v>6.0</v>
      </c>
      <c r="L247" s="34">
        <v>0.0</v>
      </c>
      <c r="M247" s="34">
        <v>0.0</v>
      </c>
      <c r="N247" s="34" t="s">
        <v>61</v>
      </c>
      <c r="O247" s="34">
        <v>0.0</v>
      </c>
      <c r="P247" s="34">
        <v>0.0</v>
      </c>
      <c r="Q247" s="34" t="s">
        <v>18214</v>
      </c>
      <c r="R247" s="34" t="s">
        <v>20354</v>
      </c>
      <c r="S247" s="34" t="s">
        <v>1125</v>
      </c>
      <c r="T247" s="35" t="s">
        <v>20355</v>
      </c>
      <c r="U247" s="34" t="s">
        <v>20357</v>
      </c>
      <c r="V247" s="36"/>
      <c r="W247" s="34" t="s">
        <v>20358</v>
      </c>
      <c r="X247" s="36"/>
      <c r="Y247" s="36"/>
      <c r="Z247" s="36"/>
      <c r="AA247" s="36"/>
      <c r="AB247" s="36"/>
      <c r="AC247" s="34" t="s">
        <v>20359</v>
      </c>
      <c r="AD247" s="36"/>
      <c r="AE247" s="34" t="s">
        <v>20361</v>
      </c>
      <c r="AF247" s="36"/>
      <c r="AG247" s="36"/>
      <c r="AH247" s="36"/>
      <c r="AI247" s="36"/>
      <c r="AJ247" s="36"/>
      <c r="AK247" s="36"/>
      <c r="AL247" s="36"/>
      <c r="AM247" s="36"/>
      <c r="AN247" s="36"/>
      <c r="AO247" s="36"/>
      <c r="AP247" s="36"/>
      <c r="AQ247" s="36"/>
      <c r="AR247" s="34" t="s">
        <v>20363</v>
      </c>
      <c r="AS247" s="36"/>
      <c r="AT247" s="36"/>
      <c r="AU247" s="36"/>
      <c r="AV247" s="35" t="s">
        <v>20364</v>
      </c>
      <c r="AW247" s="35" t="s">
        <v>20364</v>
      </c>
      <c r="AX247" s="36"/>
      <c r="AY247" s="36"/>
      <c r="AZ247" s="36"/>
      <c r="BA247" s="36"/>
      <c r="BB247" s="36"/>
      <c r="BC247" s="36"/>
      <c r="BD247" s="36"/>
      <c r="BE247" s="36"/>
      <c r="BF247" s="37"/>
    </row>
    <row r="248" hidden="1">
      <c r="A248" s="32">
        <v>47350.0</v>
      </c>
      <c r="B248" s="34" t="s">
        <v>20366</v>
      </c>
      <c r="C248" s="34" t="s">
        <v>20367</v>
      </c>
      <c r="D248" s="36"/>
      <c r="E248" s="36"/>
      <c r="F248" s="36"/>
      <c r="G248" s="34">
        <v>1000.0</v>
      </c>
      <c r="H248" s="36"/>
      <c r="I248" s="34">
        <v>0.0</v>
      </c>
      <c r="J248" s="34">
        <v>0.0</v>
      </c>
      <c r="K248" s="34">
        <v>6.0</v>
      </c>
      <c r="L248" s="34">
        <v>0.0</v>
      </c>
      <c r="M248" s="34">
        <v>0.0</v>
      </c>
      <c r="N248" s="34" t="s">
        <v>61</v>
      </c>
      <c r="O248" s="34">
        <v>0.0</v>
      </c>
      <c r="P248" s="34">
        <v>0.0</v>
      </c>
      <c r="Q248" s="36"/>
      <c r="R248" s="36"/>
      <c r="S248" s="36"/>
      <c r="T248" s="36"/>
      <c r="U248" s="36"/>
      <c r="V248" s="36"/>
      <c r="W248" s="36"/>
      <c r="X248" s="36"/>
      <c r="Y248" s="36"/>
      <c r="Z248" s="36"/>
      <c r="AA248" s="36"/>
      <c r="AB248" s="36"/>
      <c r="AC248" s="36"/>
      <c r="AD248" s="36"/>
      <c r="AE248" s="36"/>
      <c r="AF248" s="36"/>
      <c r="AG248" s="36"/>
      <c r="AH248" s="36"/>
      <c r="AI248" s="36"/>
      <c r="AJ248" s="36"/>
      <c r="AK248" s="36"/>
      <c r="AL248" s="36"/>
      <c r="AM248" s="36"/>
      <c r="AN248" s="36"/>
      <c r="AO248" s="36"/>
      <c r="AP248" s="36"/>
      <c r="AQ248" s="36"/>
      <c r="AR248" s="34" t="s">
        <v>68</v>
      </c>
      <c r="AS248" s="36"/>
      <c r="AT248" s="36"/>
      <c r="AU248" s="36"/>
      <c r="AV248" s="35" t="s">
        <v>20369</v>
      </c>
      <c r="AW248" s="35" t="s">
        <v>20369</v>
      </c>
      <c r="AX248" s="36"/>
      <c r="AY248" s="36"/>
      <c r="AZ248" s="36"/>
      <c r="BA248" s="36"/>
      <c r="BB248" s="36"/>
      <c r="BC248" s="36"/>
      <c r="BD248" s="36"/>
      <c r="BE248" s="36"/>
      <c r="BF248" s="37"/>
    </row>
    <row r="249" hidden="1">
      <c r="A249" s="32">
        <v>44459.0</v>
      </c>
      <c r="B249" s="34" t="s">
        <v>16980</v>
      </c>
      <c r="C249" s="34" t="s">
        <v>20372</v>
      </c>
      <c r="D249" s="36"/>
      <c r="E249" s="36"/>
      <c r="F249" s="36"/>
      <c r="G249" s="34">
        <v>7000.0</v>
      </c>
      <c r="H249" s="36"/>
      <c r="I249" s="34">
        <v>0.0</v>
      </c>
      <c r="J249" s="34">
        <v>0.0</v>
      </c>
      <c r="K249" s="34">
        <v>6.0</v>
      </c>
      <c r="L249" s="34">
        <v>0.0</v>
      </c>
      <c r="M249" s="34">
        <v>0.0</v>
      </c>
      <c r="N249" s="34" t="s">
        <v>61</v>
      </c>
      <c r="O249" s="34">
        <v>0.0</v>
      </c>
      <c r="P249" s="34">
        <v>0.0</v>
      </c>
      <c r="Q249" s="36"/>
      <c r="R249" s="36"/>
      <c r="S249" s="36"/>
      <c r="T249" s="36"/>
      <c r="U249" s="36"/>
      <c r="V249" s="36"/>
      <c r="W249" s="36"/>
      <c r="X249" s="36"/>
      <c r="Y249" s="36"/>
      <c r="Z249" s="36"/>
      <c r="AA249" s="36"/>
      <c r="AB249" s="36"/>
      <c r="AC249" s="36"/>
      <c r="AD249" s="36"/>
      <c r="AE249" s="36"/>
      <c r="AF249" s="36"/>
      <c r="AG249" s="36"/>
      <c r="AH249" s="36"/>
      <c r="AI249" s="36"/>
      <c r="AJ249" s="36"/>
      <c r="AK249" s="36"/>
      <c r="AL249" s="36"/>
      <c r="AM249" s="36"/>
      <c r="AN249" s="36"/>
      <c r="AO249" s="36"/>
      <c r="AP249" s="36"/>
      <c r="AQ249" s="36"/>
      <c r="AR249" s="34" t="s">
        <v>68</v>
      </c>
      <c r="AS249" s="36"/>
      <c r="AT249" s="36"/>
      <c r="AU249" s="36"/>
      <c r="AV249" s="35" t="s">
        <v>20349</v>
      </c>
      <c r="AW249" s="35" t="s">
        <v>20349</v>
      </c>
      <c r="AX249" s="36"/>
      <c r="AY249" s="36"/>
      <c r="AZ249" s="36"/>
      <c r="BA249" s="36"/>
      <c r="BB249" s="36"/>
      <c r="BC249" s="36"/>
      <c r="BD249" s="36"/>
      <c r="BE249" s="36"/>
      <c r="BF249" s="37"/>
    </row>
    <row r="250" hidden="1">
      <c r="A250" s="32">
        <v>44458.0</v>
      </c>
      <c r="B250" s="34" t="s">
        <v>16980</v>
      </c>
      <c r="C250" s="34" t="s">
        <v>20378</v>
      </c>
      <c r="D250" s="36"/>
      <c r="E250" s="36"/>
      <c r="F250" s="36"/>
      <c r="G250" s="34">
        <v>7000.0</v>
      </c>
      <c r="H250" s="36"/>
      <c r="I250" s="34">
        <v>0.0</v>
      </c>
      <c r="J250" s="34">
        <v>0.0</v>
      </c>
      <c r="K250" s="34">
        <v>6.0</v>
      </c>
      <c r="L250" s="34">
        <v>0.0</v>
      </c>
      <c r="M250" s="34">
        <v>0.0</v>
      </c>
      <c r="N250" s="34" t="s">
        <v>61</v>
      </c>
      <c r="O250" s="34">
        <v>0.0</v>
      </c>
      <c r="P250" s="34">
        <v>0.0</v>
      </c>
      <c r="Q250" s="36"/>
      <c r="R250" s="36"/>
      <c r="S250" s="36"/>
      <c r="T250" s="36"/>
      <c r="U250" s="36"/>
      <c r="V250" s="36"/>
      <c r="W250" s="36"/>
      <c r="X250" s="36"/>
      <c r="Y250" s="36"/>
      <c r="Z250" s="36"/>
      <c r="AA250" s="36"/>
      <c r="AB250" s="36"/>
      <c r="AC250" s="36"/>
      <c r="AD250" s="36"/>
      <c r="AE250" s="36"/>
      <c r="AF250" s="36"/>
      <c r="AG250" s="36"/>
      <c r="AH250" s="36"/>
      <c r="AI250" s="36"/>
      <c r="AJ250" s="36"/>
      <c r="AK250" s="36"/>
      <c r="AL250" s="36"/>
      <c r="AM250" s="36"/>
      <c r="AN250" s="36"/>
      <c r="AO250" s="36"/>
      <c r="AP250" s="36"/>
      <c r="AQ250" s="36"/>
      <c r="AR250" s="34" t="s">
        <v>68</v>
      </c>
      <c r="AS250" s="36"/>
      <c r="AT250" s="36"/>
      <c r="AU250" s="36"/>
      <c r="AV250" s="36"/>
      <c r="AW250" s="36"/>
      <c r="AX250" s="36"/>
      <c r="AY250" s="36"/>
      <c r="AZ250" s="36"/>
      <c r="BA250" s="36"/>
      <c r="BB250" s="36"/>
      <c r="BC250" s="36"/>
      <c r="BD250" s="36"/>
      <c r="BE250" s="36"/>
      <c r="BF250" s="37"/>
    </row>
    <row r="251">
      <c r="A251" s="32">
        <v>47642.0</v>
      </c>
      <c r="B251" s="34" t="s">
        <v>7138</v>
      </c>
      <c r="C251" s="34" t="s">
        <v>20379</v>
      </c>
      <c r="D251" s="34" t="s">
        <v>20380</v>
      </c>
      <c r="E251" s="34" t="s">
        <v>20381</v>
      </c>
      <c r="F251" s="35" t="s">
        <v>20382</v>
      </c>
      <c r="G251" s="34">
        <v>4500.0</v>
      </c>
      <c r="H251" s="34">
        <v>1217.03</v>
      </c>
      <c r="I251" s="34">
        <v>27.0</v>
      </c>
      <c r="J251" s="34">
        <v>73.0218</v>
      </c>
      <c r="K251" s="34">
        <v>6.0</v>
      </c>
      <c r="L251" s="34">
        <v>131.05</v>
      </c>
      <c r="M251" s="34">
        <v>45.92</v>
      </c>
      <c r="N251" s="34" t="s">
        <v>61</v>
      </c>
      <c r="O251" s="34">
        <v>1.0</v>
      </c>
      <c r="P251" s="34">
        <v>0.0</v>
      </c>
      <c r="Q251" s="33">
        <v>43472.0</v>
      </c>
      <c r="R251" s="34" t="s">
        <v>16489</v>
      </c>
      <c r="S251" s="34" t="s">
        <v>1187</v>
      </c>
      <c r="T251" s="35" t="s">
        <v>20297</v>
      </c>
      <c r="U251" s="34" t="s">
        <v>20387</v>
      </c>
      <c r="V251" s="36"/>
      <c r="W251" s="34" t="s">
        <v>20388</v>
      </c>
      <c r="X251" s="36"/>
      <c r="Y251" s="36"/>
      <c r="Z251" s="36"/>
      <c r="AA251" s="36"/>
      <c r="AB251" s="36"/>
      <c r="AC251" s="34" t="s">
        <v>20389</v>
      </c>
      <c r="AD251" s="34" t="s">
        <v>20390</v>
      </c>
      <c r="AE251" s="34" t="s">
        <v>20392</v>
      </c>
      <c r="AF251" s="34" t="s">
        <v>20394</v>
      </c>
      <c r="AG251" s="36"/>
      <c r="AH251" s="36"/>
      <c r="AI251" s="36"/>
      <c r="AJ251" s="36"/>
      <c r="AK251" s="36"/>
      <c r="AL251" s="36"/>
      <c r="AM251" s="36"/>
      <c r="AN251" s="36"/>
      <c r="AO251" s="36"/>
      <c r="AP251" s="36"/>
      <c r="AQ251" s="36"/>
      <c r="AR251" s="34" t="s">
        <v>86</v>
      </c>
      <c r="AS251" s="36"/>
      <c r="AT251" s="34" t="s">
        <v>20395</v>
      </c>
      <c r="AU251" s="36"/>
      <c r="AV251" s="35" t="s">
        <v>20297</v>
      </c>
      <c r="AW251" s="35" t="s">
        <v>20297</v>
      </c>
      <c r="AX251" s="35" t="s">
        <v>20299</v>
      </c>
      <c r="AY251" s="36"/>
      <c r="AZ251" s="36"/>
      <c r="BA251" s="36"/>
      <c r="BB251" s="35" t="s">
        <v>20305</v>
      </c>
      <c r="BC251" s="36"/>
      <c r="BD251" s="36"/>
      <c r="BE251" s="36"/>
      <c r="BF251" s="37"/>
    </row>
    <row r="252" hidden="1">
      <c r="A252" s="32">
        <v>45217.0</v>
      </c>
      <c r="B252" s="34" t="s">
        <v>16549</v>
      </c>
      <c r="C252" s="34" t="s">
        <v>20405</v>
      </c>
      <c r="D252" s="34" t="s">
        <v>20408</v>
      </c>
      <c r="E252" s="34" t="s">
        <v>20409</v>
      </c>
      <c r="F252" s="35" t="s">
        <v>20411</v>
      </c>
      <c r="G252" s="34">
        <v>30000.0</v>
      </c>
      <c r="H252" s="36"/>
      <c r="I252" s="34">
        <v>0.0</v>
      </c>
      <c r="J252" s="34">
        <v>0.0</v>
      </c>
      <c r="K252" s="34">
        <v>6.0</v>
      </c>
      <c r="L252" s="34">
        <v>0.0</v>
      </c>
      <c r="M252" s="34">
        <v>0.0</v>
      </c>
      <c r="N252" s="34" t="s">
        <v>61</v>
      </c>
      <c r="O252" s="34">
        <v>0.0</v>
      </c>
      <c r="P252" s="34">
        <v>0.0</v>
      </c>
      <c r="Q252" s="33">
        <v>43680.0</v>
      </c>
      <c r="R252" s="34" t="s">
        <v>16445</v>
      </c>
      <c r="S252" s="34" t="s">
        <v>20418</v>
      </c>
      <c r="T252" s="35" t="s">
        <v>20419</v>
      </c>
      <c r="U252" s="34" t="s">
        <v>20420</v>
      </c>
      <c r="V252" s="36"/>
      <c r="W252" s="34" t="s">
        <v>8126</v>
      </c>
      <c r="X252" s="36"/>
      <c r="Y252" s="36"/>
      <c r="Z252" s="36"/>
      <c r="AA252" s="36"/>
      <c r="AB252" s="36"/>
      <c r="AC252" s="34" t="s">
        <v>20422</v>
      </c>
      <c r="AD252" s="36"/>
      <c r="AE252" s="34" t="s">
        <v>1054</v>
      </c>
      <c r="AF252" s="36"/>
      <c r="AG252" s="36"/>
      <c r="AH252" s="36"/>
      <c r="AI252" s="36"/>
      <c r="AJ252" s="36"/>
      <c r="AK252" s="36"/>
      <c r="AL252" s="36"/>
      <c r="AM252" s="36"/>
      <c r="AN252" s="36"/>
      <c r="AO252" s="36"/>
      <c r="AP252" s="36"/>
      <c r="AQ252" s="36"/>
      <c r="AR252" s="34" t="s">
        <v>68</v>
      </c>
      <c r="AS252" s="36"/>
      <c r="AT252" s="34" t="s">
        <v>20423</v>
      </c>
      <c r="AU252" s="36"/>
      <c r="AV252" s="35" t="s">
        <v>20419</v>
      </c>
      <c r="AW252" s="35" t="s">
        <v>20419</v>
      </c>
      <c r="AX252" s="36"/>
      <c r="AY252" s="36"/>
      <c r="AZ252" s="36"/>
      <c r="BA252" s="36"/>
      <c r="BB252" s="36"/>
      <c r="BC252" s="36"/>
      <c r="BD252" s="36"/>
      <c r="BE252" s="36"/>
      <c r="BF252" s="37"/>
    </row>
    <row r="253" hidden="1">
      <c r="A253" s="32">
        <v>47678.0</v>
      </c>
      <c r="B253" s="33">
        <v>43591.0</v>
      </c>
      <c r="C253" s="34" t="s">
        <v>20426</v>
      </c>
      <c r="D253" s="34" t="s">
        <v>20427</v>
      </c>
      <c r="E253" s="34">
        <v>656567.0</v>
      </c>
      <c r="F253" s="35" t="s">
        <v>20428</v>
      </c>
      <c r="G253" s="34">
        <v>677.0</v>
      </c>
      <c r="H253" s="36"/>
      <c r="I253" s="34">
        <v>0.0</v>
      </c>
      <c r="J253" s="34">
        <v>0.0</v>
      </c>
      <c r="K253" s="34">
        <v>6.0</v>
      </c>
      <c r="L253" s="34">
        <v>0.0</v>
      </c>
      <c r="M253" s="34">
        <v>0.0</v>
      </c>
      <c r="N253" s="34" t="s">
        <v>61</v>
      </c>
      <c r="O253" s="34">
        <v>0.0</v>
      </c>
      <c r="P253" s="34">
        <v>0.0</v>
      </c>
      <c r="Q253" s="34" t="s">
        <v>17025</v>
      </c>
      <c r="R253" s="33">
        <v>43623.0</v>
      </c>
      <c r="S253" s="34" t="s">
        <v>20429</v>
      </c>
      <c r="T253" s="35" t="s">
        <v>20430</v>
      </c>
      <c r="U253" s="34" t="s">
        <v>20431</v>
      </c>
      <c r="V253" s="36"/>
      <c r="W253" s="34" t="s">
        <v>20432</v>
      </c>
      <c r="X253" s="36"/>
      <c r="Y253" s="36"/>
      <c r="Z253" s="36"/>
      <c r="AA253" s="36"/>
      <c r="AB253" s="36"/>
      <c r="AC253" s="34" t="s">
        <v>20433</v>
      </c>
      <c r="AD253" s="36"/>
      <c r="AE253" s="34" t="s">
        <v>938</v>
      </c>
      <c r="AF253" s="36"/>
      <c r="AG253" s="36"/>
      <c r="AH253" s="36"/>
      <c r="AI253" s="36"/>
      <c r="AJ253" s="36"/>
      <c r="AK253" s="36"/>
      <c r="AL253" s="34" t="s">
        <v>938</v>
      </c>
      <c r="AM253" s="36"/>
      <c r="AN253" s="36"/>
      <c r="AO253" s="36"/>
      <c r="AP253" s="36"/>
      <c r="AQ253" s="36"/>
      <c r="AR253" s="34" t="s">
        <v>834</v>
      </c>
      <c r="AS253" s="36"/>
      <c r="AT253" s="36"/>
      <c r="AU253" s="36"/>
      <c r="AV253" s="35" t="s">
        <v>20434</v>
      </c>
      <c r="AW253" s="35" t="s">
        <v>20434</v>
      </c>
      <c r="AX253" s="36"/>
      <c r="AY253" s="36"/>
      <c r="AZ253" s="36"/>
      <c r="BA253" s="36"/>
      <c r="BB253" s="36"/>
      <c r="BC253" s="36"/>
      <c r="BD253" s="36"/>
      <c r="BE253" s="36"/>
      <c r="BF253" s="37"/>
    </row>
    <row r="254" hidden="1">
      <c r="A254" s="32">
        <v>47383.0</v>
      </c>
      <c r="B254" s="34" t="s">
        <v>18466</v>
      </c>
      <c r="C254" s="34" t="s">
        <v>20435</v>
      </c>
      <c r="D254" s="36"/>
      <c r="E254" s="36"/>
      <c r="F254" s="36"/>
      <c r="G254" s="34">
        <v>1400.0</v>
      </c>
      <c r="H254" s="36"/>
      <c r="I254" s="34">
        <v>0.0</v>
      </c>
      <c r="J254" s="34">
        <v>0.0</v>
      </c>
      <c r="K254" s="34">
        <v>6.0</v>
      </c>
      <c r="L254" s="34">
        <v>0.0</v>
      </c>
      <c r="M254" s="34">
        <v>0.0</v>
      </c>
      <c r="N254" s="34" t="s">
        <v>61</v>
      </c>
      <c r="O254" s="34">
        <v>0.0</v>
      </c>
      <c r="P254" s="34">
        <v>0.0</v>
      </c>
      <c r="Q254" s="36"/>
      <c r="R254" s="36"/>
      <c r="S254" s="36"/>
      <c r="T254" s="36"/>
      <c r="U254" s="36"/>
      <c r="V254" s="36"/>
      <c r="W254" s="36"/>
      <c r="X254" s="36"/>
      <c r="Y254" s="36"/>
      <c r="Z254" s="36"/>
      <c r="AA254" s="36"/>
      <c r="AB254" s="36"/>
      <c r="AC254" s="36"/>
      <c r="AD254" s="36"/>
      <c r="AE254" s="36"/>
      <c r="AF254" s="36"/>
      <c r="AG254" s="36"/>
      <c r="AH254" s="36"/>
      <c r="AI254" s="36"/>
      <c r="AJ254" s="36"/>
      <c r="AK254" s="36"/>
      <c r="AL254" s="36"/>
      <c r="AM254" s="36"/>
      <c r="AN254" s="36"/>
      <c r="AO254" s="36"/>
      <c r="AP254" s="36"/>
      <c r="AQ254" s="36"/>
      <c r="AR254" s="34" t="s">
        <v>68</v>
      </c>
      <c r="AS254" s="36"/>
      <c r="AT254" s="36"/>
      <c r="AU254" s="36"/>
      <c r="AV254" s="35" t="s">
        <v>20436</v>
      </c>
      <c r="AW254" s="35" t="s">
        <v>20436</v>
      </c>
      <c r="AX254" s="36"/>
      <c r="AY254" s="36"/>
      <c r="AZ254" s="36"/>
      <c r="BA254" s="36"/>
      <c r="BB254" s="36"/>
      <c r="BC254" s="36"/>
      <c r="BD254" s="36"/>
      <c r="BE254" s="36"/>
      <c r="BF254" s="37"/>
    </row>
    <row r="255" hidden="1">
      <c r="A255" s="32">
        <v>44445.0</v>
      </c>
      <c r="B255" s="34" t="s">
        <v>16992</v>
      </c>
      <c r="C255" s="34" t="s">
        <v>20439</v>
      </c>
      <c r="D255" s="36"/>
      <c r="E255" s="36"/>
      <c r="F255" s="36"/>
      <c r="G255" s="34">
        <v>10000.0</v>
      </c>
      <c r="H255" s="36"/>
      <c r="I255" s="34">
        <v>0.0</v>
      </c>
      <c r="J255" s="34">
        <v>0.0</v>
      </c>
      <c r="K255" s="34">
        <v>6.0</v>
      </c>
      <c r="L255" s="34">
        <v>0.0</v>
      </c>
      <c r="M255" s="34">
        <v>0.0</v>
      </c>
      <c r="N255" s="34" t="s">
        <v>61</v>
      </c>
      <c r="O255" s="34">
        <v>0.0</v>
      </c>
      <c r="P255" s="34">
        <v>0.0</v>
      </c>
      <c r="Q255" s="36"/>
      <c r="R255" s="36"/>
      <c r="S255" s="36"/>
      <c r="T255" s="36"/>
      <c r="U255" s="36"/>
      <c r="V255" s="36"/>
      <c r="W255" s="36"/>
      <c r="X255" s="36"/>
      <c r="Y255" s="36"/>
      <c r="Z255" s="36"/>
      <c r="AA255" s="36"/>
      <c r="AB255" s="36"/>
      <c r="AC255" s="36"/>
      <c r="AD255" s="36"/>
      <c r="AE255" s="36"/>
      <c r="AF255" s="36"/>
      <c r="AG255" s="36"/>
      <c r="AH255" s="36"/>
      <c r="AI255" s="36"/>
      <c r="AJ255" s="36"/>
      <c r="AK255" s="36"/>
      <c r="AL255" s="36"/>
      <c r="AM255" s="36"/>
      <c r="AN255" s="36"/>
      <c r="AO255" s="36"/>
      <c r="AP255" s="36"/>
      <c r="AQ255" s="36"/>
      <c r="AR255" s="34" t="s">
        <v>68</v>
      </c>
      <c r="AS255" s="36"/>
      <c r="AT255" s="36"/>
      <c r="AU255" s="36"/>
      <c r="AV255" s="36"/>
      <c r="AW255" s="36"/>
      <c r="AX255" s="36"/>
      <c r="AY255" s="36"/>
      <c r="AZ255" s="36"/>
      <c r="BA255" s="36"/>
      <c r="BB255" s="36"/>
      <c r="BC255" s="36"/>
      <c r="BD255" s="36"/>
      <c r="BE255" s="36"/>
      <c r="BF255" s="37"/>
    </row>
    <row r="256" hidden="1">
      <c r="A256" s="32">
        <v>47121.0</v>
      </c>
      <c r="B256" s="34" t="s">
        <v>19036</v>
      </c>
      <c r="C256" s="34" t="s">
        <v>20442</v>
      </c>
      <c r="D256" s="34" t="s">
        <v>20443</v>
      </c>
      <c r="E256" s="34" t="s">
        <v>20444</v>
      </c>
      <c r="F256" s="35" t="s">
        <v>20445</v>
      </c>
      <c r="G256" s="34">
        <v>1.5E8</v>
      </c>
      <c r="H256" s="36"/>
      <c r="I256" s="34">
        <v>0.0</v>
      </c>
      <c r="J256" s="34">
        <v>0.0</v>
      </c>
      <c r="K256" s="34">
        <v>6.0</v>
      </c>
      <c r="L256" s="34">
        <v>0.0</v>
      </c>
      <c r="M256" s="34">
        <v>0.0</v>
      </c>
      <c r="N256" s="34" t="s">
        <v>61</v>
      </c>
      <c r="O256" s="34">
        <v>0.0</v>
      </c>
      <c r="P256" s="34">
        <v>0.0</v>
      </c>
      <c r="Q256" s="36"/>
      <c r="R256" s="36"/>
      <c r="S256" s="34" t="s">
        <v>20448</v>
      </c>
      <c r="T256" s="35" t="s">
        <v>20449</v>
      </c>
      <c r="U256" s="34" t="s">
        <v>20450</v>
      </c>
      <c r="V256" s="36"/>
      <c r="W256" s="36"/>
      <c r="X256" s="36"/>
      <c r="Y256" s="36"/>
      <c r="Z256" s="36"/>
      <c r="AA256" s="36"/>
      <c r="AB256" s="36"/>
      <c r="AC256" s="36"/>
      <c r="AD256" s="36"/>
      <c r="AE256" s="36"/>
      <c r="AF256" s="36"/>
      <c r="AG256" s="36"/>
      <c r="AH256" s="36"/>
      <c r="AI256" s="36"/>
      <c r="AJ256" s="36"/>
      <c r="AK256" s="36"/>
      <c r="AL256" s="36"/>
      <c r="AM256" s="36"/>
      <c r="AN256" s="36"/>
      <c r="AO256" s="36"/>
      <c r="AP256" s="36"/>
      <c r="AQ256" s="36"/>
      <c r="AR256" s="34" t="s">
        <v>68</v>
      </c>
      <c r="AS256" s="36"/>
      <c r="AT256" s="36"/>
      <c r="AU256" s="36"/>
      <c r="AV256" s="35" t="s">
        <v>20449</v>
      </c>
      <c r="AW256" s="35" t="s">
        <v>20449</v>
      </c>
      <c r="AX256" s="36"/>
      <c r="AY256" s="36"/>
      <c r="AZ256" s="36"/>
      <c r="BA256" s="36"/>
      <c r="BB256" s="36"/>
      <c r="BC256" s="36"/>
      <c r="BD256" s="36"/>
      <c r="BE256" s="36"/>
      <c r="BF256" s="37"/>
    </row>
    <row r="257" hidden="1">
      <c r="A257" s="32">
        <v>44548.0</v>
      </c>
      <c r="B257" s="34" t="s">
        <v>17381</v>
      </c>
      <c r="C257" s="34" t="s">
        <v>20454</v>
      </c>
      <c r="D257" s="36"/>
      <c r="E257" s="36"/>
      <c r="F257" s="36"/>
      <c r="G257" s="34">
        <v>400000.0</v>
      </c>
      <c r="H257" s="36"/>
      <c r="I257" s="34">
        <v>0.0</v>
      </c>
      <c r="J257" s="34">
        <v>0.0</v>
      </c>
      <c r="K257" s="34">
        <v>6.0</v>
      </c>
      <c r="L257" s="34">
        <v>0.0</v>
      </c>
      <c r="M257" s="34">
        <v>0.0</v>
      </c>
      <c r="N257" s="34" t="s">
        <v>61</v>
      </c>
      <c r="O257" s="34">
        <v>0.0</v>
      </c>
      <c r="P257" s="34">
        <v>0.0</v>
      </c>
      <c r="Q257" s="36"/>
      <c r="R257" s="36"/>
      <c r="S257" s="36"/>
      <c r="T257" s="36"/>
      <c r="U257" s="36"/>
      <c r="V257" s="36"/>
      <c r="W257" s="36"/>
      <c r="X257" s="36"/>
      <c r="Y257" s="36"/>
      <c r="Z257" s="36"/>
      <c r="AA257" s="36"/>
      <c r="AB257" s="36"/>
      <c r="AC257" s="36"/>
      <c r="AD257" s="36"/>
      <c r="AE257" s="36"/>
      <c r="AF257" s="36"/>
      <c r="AG257" s="36"/>
      <c r="AH257" s="36"/>
      <c r="AI257" s="36"/>
      <c r="AJ257" s="36"/>
      <c r="AK257" s="36"/>
      <c r="AL257" s="36"/>
      <c r="AM257" s="36"/>
      <c r="AN257" s="36"/>
      <c r="AO257" s="36"/>
      <c r="AP257" s="36"/>
      <c r="AQ257" s="36"/>
      <c r="AR257" s="34" t="s">
        <v>68</v>
      </c>
      <c r="AS257" s="36"/>
      <c r="AT257" s="36"/>
      <c r="AU257" s="36"/>
      <c r="AV257" s="36"/>
      <c r="AW257" s="36"/>
      <c r="AX257" s="36"/>
      <c r="AY257" s="36"/>
      <c r="AZ257" s="36"/>
      <c r="BA257" s="36"/>
      <c r="BB257" s="36"/>
      <c r="BC257" s="36"/>
      <c r="BD257" s="36"/>
      <c r="BE257" s="36"/>
      <c r="BF257" s="37"/>
    </row>
    <row r="258" hidden="1">
      <c r="A258" s="32">
        <v>47645.0</v>
      </c>
      <c r="B258" s="33">
        <v>43561.0</v>
      </c>
      <c r="C258" s="34" t="s">
        <v>20455</v>
      </c>
      <c r="D258" s="36"/>
      <c r="E258" s="36"/>
      <c r="F258" s="36"/>
      <c r="G258" s="34">
        <v>1000.0</v>
      </c>
      <c r="H258" s="36"/>
      <c r="I258" s="34">
        <v>0.0</v>
      </c>
      <c r="J258" s="34">
        <v>0.0</v>
      </c>
      <c r="K258" s="34">
        <v>6.0</v>
      </c>
      <c r="L258" s="34">
        <v>0.0</v>
      </c>
      <c r="M258" s="34">
        <v>0.0</v>
      </c>
      <c r="N258" s="34" t="s">
        <v>61</v>
      </c>
      <c r="O258" s="34">
        <v>0.0</v>
      </c>
      <c r="P258" s="34">
        <v>0.0</v>
      </c>
      <c r="Q258" s="36"/>
      <c r="R258" s="36"/>
      <c r="S258" s="36"/>
      <c r="T258" s="36"/>
      <c r="U258" s="36"/>
      <c r="V258" s="36"/>
      <c r="W258" s="36"/>
      <c r="X258" s="36"/>
      <c r="Y258" s="36"/>
      <c r="Z258" s="36"/>
      <c r="AA258" s="36"/>
      <c r="AB258" s="36"/>
      <c r="AC258" s="36"/>
      <c r="AD258" s="36"/>
      <c r="AE258" s="36"/>
      <c r="AF258" s="36"/>
      <c r="AG258" s="36"/>
      <c r="AH258" s="36"/>
      <c r="AI258" s="36"/>
      <c r="AJ258" s="36"/>
      <c r="AK258" s="36"/>
      <c r="AL258" s="36"/>
      <c r="AM258" s="36"/>
      <c r="AN258" s="36"/>
      <c r="AO258" s="36"/>
      <c r="AP258" s="36"/>
      <c r="AQ258" s="36"/>
      <c r="AR258" s="34" t="s">
        <v>68</v>
      </c>
      <c r="AS258" s="36"/>
      <c r="AT258" s="36"/>
      <c r="AU258" s="36"/>
      <c r="AV258" s="34" t="s">
        <v>12484</v>
      </c>
      <c r="AW258" s="35" t="s">
        <v>12486</v>
      </c>
      <c r="AX258" s="36"/>
      <c r="AY258" s="36"/>
      <c r="AZ258" s="36"/>
      <c r="BA258" s="36"/>
      <c r="BB258" s="36"/>
      <c r="BC258" s="36"/>
      <c r="BD258" s="36"/>
      <c r="BE258" s="36"/>
      <c r="BF258" s="37"/>
    </row>
    <row r="259" hidden="1">
      <c r="A259" s="32">
        <v>47641.0</v>
      </c>
      <c r="B259" s="33">
        <v>43561.0</v>
      </c>
      <c r="C259" s="34" t="s">
        <v>20459</v>
      </c>
      <c r="D259" s="36"/>
      <c r="E259" s="36"/>
      <c r="F259" s="36"/>
      <c r="G259" s="34">
        <v>100000.0</v>
      </c>
      <c r="H259" s="36"/>
      <c r="I259" s="34">
        <v>0.0</v>
      </c>
      <c r="J259" s="34">
        <v>0.0</v>
      </c>
      <c r="K259" s="34">
        <v>6.0</v>
      </c>
      <c r="L259" s="34">
        <v>0.0</v>
      </c>
      <c r="M259" s="34">
        <v>0.0</v>
      </c>
      <c r="N259" s="34" t="s">
        <v>61</v>
      </c>
      <c r="O259" s="34">
        <v>0.0</v>
      </c>
      <c r="P259" s="34">
        <v>0.0</v>
      </c>
      <c r="Q259" s="36"/>
      <c r="R259" s="36"/>
      <c r="S259" s="36"/>
      <c r="T259" s="36"/>
      <c r="U259" s="36"/>
      <c r="V259" s="36"/>
      <c r="W259" s="36"/>
      <c r="X259" s="36"/>
      <c r="Y259" s="36"/>
      <c r="Z259" s="36"/>
      <c r="AA259" s="36"/>
      <c r="AB259" s="36"/>
      <c r="AC259" s="36"/>
      <c r="AD259" s="36"/>
      <c r="AE259" s="36"/>
      <c r="AF259" s="36"/>
      <c r="AG259" s="36"/>
      <c r="AH259" s="36"/>
      <c r="AI259" s="36"/>
      <c r="AJ259" s="36"/>
      <c r="AK259" s="36"/>
      <c r="AL259" s="36"/>
      <c r="AM259" s="36"/>
      <c r="AN259" s="36"/>
      <c r="AO259" s="36"/>
      <c r="AP259" s="36"/>
      <c r="AQ259" s="36"/>
      <c r="AR259" s="34" t="s">
        <v>68</v>
      </c>
      <c r="AS259" s="36"/>
      <c r="AT259" s="36"/>
      <c r="AU259" s="36"/>
      <c r="AV259" s="35" t="s">
        <v>20460</v>
      </c>
      <c r="AW259" s="35" t="s">
        <v>20460</v>
      </c>
      <c r="AX259" s="36"/>
      <c r="AY259" s="36"/>
      <c r="AZ259" s="36"/>
      <c r="BA259" s="36"/>
      <c r="BB259" s="36"/>
      <c r="BC259" s="36"/>
      <c r="BD259" s="36"/>
      <c r="BE259" s="36"/>
      <c r="BF259" s="37"/>
    </row>
    <row r="260">
      <c r="A260" s="32">
        <v>45153.0</v>
      </c>
      <c r="B260" s="34" t="s">
        <v>16653</v>
      </c>
      <c r="C260" s="34" t="s">
        <v>20463</v>
      </c>
      <c r="D260" s="34" t="s">
        <v>20464</v>
      </c>
      <c r="E260" s="34">
        <v>2.1076111E7</v>
      </c>
      <c r="F260" s="35" t="s">
        <v>20465</v>
      </c>
      <c r="G260" s="34">
        <v>5000.0</v>
      </c>
      <c r="H260" s="34">
        <v>1950.0</v>
      </c>
      <c r="I260" s="34">
        <v>39.0</v>
      </c>
      <c r="J260" s="34">
        <v>117.0</v>
      </c>
      <c r="K260" s="34">
        <v>6.0</v>
      </c>
      <c r="L260" s="34">
        <v>257.5</v>
      </c>
      <c r="M260" s="34">
        <v>71.18</v>
      </c>
      <c r="N260" s="34" t="s">
        <v>61</v>
      </c>
      <c r="O260" s="34">
        <v>1.0</v>
      </c>
      <c r="P260" s="34">
        <v>0.0</v>
      </c>
      <c r="Q260" s="34" t="s">
        <v>16653</v>
      </c>
      <c r="R260" s="33">
        <v>43803.0</v>
      </c>
      <c r="S260" s="34" t="s">
        <v>20471</v>
      </c>
      <c r="T260" s="35" t="s">
        <v>20472</v>
      </c>
      <c r="U260" s="34" t="s">
        <v>20473</v>
      </c>
      <c r="V260" s="36"/>
      <c r="W260" s="34" t="s">
        <v>20474</v>
      </c>
      <c r="X260" s="36"/>
      <c r="Y260" s="36"/>
      <c r="Z260" s="36"/>
      <c r="AA260" s="36"/>
      <c r="AB260" s="36"/>
      <c r="AC260" s="34" t="s">
        <v>20475</v>
      </c>
      <c r="AD260" s="34" t="s">
        <v>20476</v>
      </c>
      <c r="AE260" s="34" t="s">
        <v>20485</v>
      </c>
      <c r="AF260" s="34" t="s">
        <v>20488</v>
      </c>
      <c r="AG260" s="36"/>
      <c r="AH260" s="36"/>
      <c r="AI260" s="36"/>
      <c r="AJ260" s="36"/>
      <c r="AK260" s="36"/>
      <c r="AL260" s="34" t="s">
        <v>20489</v>
      </c>
      <c r="AM260" s="36"/>
      <c r="AN260" s="36"/>
      <c r="AO260" s="36"/>
      <c r="AP260" s="36"/>
      <c r="AQ260" s="36"/>
      <c r="AR260" s="34" t="s">
        <v>86</v>
      </c>
      <c r="AS260" s="36"/>
      <c r="AT260" s="34" t="s">
        <v>20490</v>
      </c>
      <c r="AU260" s="36"/>
      <c r="AV260" s="35" t="s">
        <v>20472</v>
      </c>
      <c r="AW260" s="35" t="s">
        <v>20472</v>
      </c>
      <c r="AX260" s="35" t="s">
        <v>20498</v>
      </c>
      <c r="AY260" s="36"/>
      <c r="AZ260" s="36"/>
      <c r="BA260" s="35" t="s">
        <v>20503</v>
      </c>
      <c r="BB260" s="35" t="s">
        <v>20507</v>
      </c>
      <c r="BC260" s="35" t="s">
        <v>20510</v>
      </c>
      <c r="BD260" s="34" t="s">
        <v>20513</v>
      </c>
      <c r="BE260" s="34" t="s">
        <v>145</v>
      </c>
      <c r="BF260" s="37"/>
    </row>
    <row r="261" hidden="1">
      <c r="A261" s="32">
        <v>45147.0</v>
      </c>
      <c r="B261" s="34" t="s">
        <v>16702</v>
      </c>
      <c r="C261" s="34" t="s">
        <v>20514</v>
      </c>
      <c r="D261" s="36"/>
      <c r="E261" s="36"/>
      <c r="F261" s="36"/>
      <c r="G261" s="34">
        <v>20.0</v>
      </c>
      <c r="H261" s="36"/>
      <c r="I261" s="34">
        <v>0.0</v>
      </c>
      <c r="J261" s="34">
        <v>0.0</v>
      </c>
      <c r="K261" s="34">
        <v>6.0</v>
      </c>
      <c r="L261" s="34">
        <v>0.0</v>
      </c>
      <c r="M261" s="34">
        <v>0.0</v>
      </c>
      <c r="N261" s="34" t="s">
        <v>61</v>
      </c>
      <c r="O261" s="34">
        <v>0.0</v>
      </c>
      <c r="P261" s="34">
        <v>0.0</v>
      </c>
      <c r="Q261" s="36"/>
      <c r="R261" s="36"/>
      <c r="S261" s="36"/>
      <c r="T261" s="36"/>
      <c r="U261" s="36"/>
      <c r="V261" s="36"/>
      <c r="W261" s="36"/>
      <c r="X261" s="36"/>
      <c r="Y261" s="36"/>
      <c r="Z261" s="36"/>
      <c r="AA261" s="36"/>
      <c r="AB261" s="36"/>
      <c r="AC261" s="36"/>
      <c r="AD261" s="36"/>
      <c r="AE261" s="36"/>
      <c r="AF261" s="36"/>
      <c r="AG261" s="36"/>
      <c r="AH261" s="36"/>
      <c r="AI261" s="36"/>
      <c r="AJ261" s="36"/>
      <c r="AK261" s="36"/>
      <c r="AL261" s="36"/>
      <c r="AM261" s="36"/>
      <c r="AN261" s="36"/>
      <c r="AO261" s="36"/>
      <c r="AP261" s="36"/>
      <c r="AQ261" s="36"/>
      <c r="AR261" s="34" t="s">
        <v>68</v>
      </c>
      <c r="AS261" s="36"/>
      <c r="AT261" s="36"/>
      <c r="AU261" s="36"/>
      <c r="AV261" s="35" t="s">
        <v>20516</v>
      </c>
      <c r="AW261" s="35" t="s">
        <v>20516</v>
      </c>
      <c r="AX261" s="36"/>
      <c r="AY261" s="36"/>
      <c r="AZ261" s="36"/>
      <c r="BA261" s="36"/>
      <c r="BB261" s="36"/>
      <c r="BC261" s="36"/>
      <c r="BD261" s="36"/>
      <c r="BE261" s="36"/>
      <c r="BF261" s="37"/>
    </row>
    <row r="262" hidden="1">
      <c r="A262" s="32">
        <v>47543.0</v>
      </c>
      <c r="B262" s="34" t="s">
        <v>17388</v>
      </c>
      <c r="C262" s="34" t="s">
        <v>20519</v>
      </c>
      <c r="D262" s="36"/>
      <c r="E262" s="36"/>
      <c r="F262" s="36"/>
      <c r="G262" s="34">
        <v>10000.0</v>
      </c>
      <c r="H262" s="36"/>
      <c r="I262" s="34">
        <v>0.0</v>
      </c>
      <c r="J262" s="34">
        <v>0.0</v>
      </c>
      <c r="K262" s="34">
        <v>6.0</v>
      </c>
      <c r="L262" s="34">
        <v>0.0</v>
      </c>
      <c r="M262" s="34">
        <v>0.0</v>
      </c>
      <c r="N262" s="34" t="s">
        <v>61</v>
      </c>
      <c r="O262" s="34">
        <v>0.0</v>
      </c>
      <c r="P262" s="34">
        <v>0.0</v>
      </c>
      <c r="Q262" s="36"/>
      <c r="R262" s="36"/>
      <c r="S262" s="36"/>
      <c r="T262" s="36"/>
      <c r="U262" s="36"/>
      <c r="V262" s="36"/>
      <c r="W262" s="36"/>
      <c r="X262" s="36"/>
      <c r="Y262" s="36"/>
      <c r="Z262" s="36"/>
      <c r="AA262" s="36"/>
      <c r="AB262" s="36"/>
      <c r="AC262" s="36"/>
      <c r="AD262" s="36"/>
      <c r="AE262" s="36"/>
      <c r="AF262" s="36"/>
      <c r="AG262" s="36"/>
      <c r="AH262" s="36"/>
      <c r="AI262" s="36"/>
      <c r="AJ262" s="36"/>
      <c r="AK262" s="36"/>
      <c r="AL262" s="36"/>
      <c r="AM262" s="36"/>
      <c r="AN262" s="36"/>
      <c r="AO262" s="36"/>
      <c r="AP262" s="36"/>
      <c r="AQ262" s="36"/>
      <c r="AR262" s="34" t="s">
        <v>68</v>
      </c>
      <c r="AS262" s="36"/>
      <c r="AT262" s="36"/>
      <c r="AU262" s="36"/>
      <c r="AV262" s="35" t="s">
        <v>20521</v>
      </c>
      <c r="AW262" s="35" t="s">
        <v>20521</v>
      </c>
      <c r="AX262" s="36"/>
      <c r="AY262" s="36"/>
      <c r="AZ262" s="36"/>
      <c r="BA262" s="36"/>
      <c r="BB262" s="36"/>
      <c r="BC262" s="36"/>
      <c r="BD262" s="36"/>
      <c r="BE262" s="36"/>
      <c r="BF262" s="37"/>
    </row>
    <row r="263">
      <c r="A263" s="32">
        <v>45218.0</v>
      </c>
      <c r="B263" s="34" t="s">
        <v>16513</v>
      </c>
      <c r="C263" s="34" t="s">
        <v>20525</v>
      </c>
      <c r="D263" s="34" t="s">
        <v>20526</v>
      </c>
      <c r="E263" s="34" t="s">
        <v>20527</v>
      </c>
      <c r="F263" s="35" t="s">
        <v>20528</v>
      </c>
      <c r="G263" s="34">
        <v>1000.0</v>
      </c>
      <c r="H263" s="34">
        <v>624.39</v>
      </c>
      <c r="I263" s="34">
        <v>62.0</v>
      </c>
      <c r="J263" s="34">
        <v>37.4634</v>
      </c>
      <c r="K263" s="34">
        <v>6.0</v>
      </c>
      <c r="L263" s="34">
        <v>798.03</v>
      </c>
      <c r="M263" s="34">
        <v>44.78</v>
      </c>
      <c r="N263" s="34" t="s">
        <v>61</v>
      </c>
      <c r="O263" s="34">
        <v>1.0</v>
      </c>
      <c r="P263" s="34">
        <v>0.0</v>
      </c>
      <c r="Q263" s="34" t="s">
        <v>16513</v>
      </c>
      <c r="R263" s="34" t="s">
        <v>16661</v>
      </c>
      <c r="S263" s="34" t="s">
        <v>20531</v>
      </c>
      <c r="T263" s="35" t="s">
        <v>12252</v>
      </c>
      <c r="U263" s="34" t="s">
        <v>20532</v>
      </c>
      <c r="V263" s="36"/>
      <c r="W263" s="34" t="s">
        <v>10115</v>
      </c>
      <c r="X263" s="36"/>
      <c r="Y263" s="36"/>
      <c r="Z263" s="36"/>
      <c r="AA263" s="36"/>
      <c r="AB263" s="36"/>
      <c r="AC263" s="34" t="s">
        <v>20533</v>
      </c>
      <c r="AD263" s="34" t="s">
        <v>12248</v>
      </c>
      <c r="AE263" s="34" t="s">
        <v>20536</v>
      </c>
      <c r="AF263" s="34" t="s">
        <v>20537</v>
      </c>
      <c r="AG263" s="36"/>
      <c r="AH263" s="36"/>
      <c r="AI263" s="36"/>
      <c r="AJ263" s="36"/>
      <c r="AK263" s="36"/>
      <c r="AL263" s="36"/>
      <c r="AM263" s="36"/>
      <c r="AN263" s="36"/>
      <c r="AO263" s="36"/>
      <c r="AP263" s="36"/>
      <c r="AQ263" s="36"/>
      <c r="AR263" s="34" t="s">
        <v>86</v>
      </c>
      <c r="AS263" s="36"/>
      <c r="AT263" s="34" t="s">
        <v>12251</v>
      </c>
      <c r="AU263" s="36"/>
      <c r="AV263" s="35" t="s">
        <v>12252</v>
      </c>
      <c r="AW263" s="35" t="s">
        <v>12252</v>
      </c>
      <c r="AX263" s="35" t="s">
        <v>12261</v>
      </c>
      <c r="AY263" s="35" t="s">
        <v>12267</v>
      </c>
      <c r="AZ263" s="36"/>
      <c r="BA263" s="35" t="s">
        <v>12273</v>
      </c>
      <c r="BB263" s="35" t="s">
        <v>12277</v>
      </c>
      <c r="BC263" s="36"/>
      <c r="BD263" s="34" t="s">
        <v>12283</v>
      </c>
      <c r="BE263" s="34" t="s">
        <v>145</v>
      </c>
      <c r="BF263" s="37"/>
    </row>
    <row r="264">
      <c r="A264" s="32">
        <v>44752.0</v>
      </c>
      <c r="B264" s="34" t="s">
        <v>16702</v>
      </c>
      <c r="C264" s="34" t="s">
        <v>20545</v>
      </c>
      <c r="D264" s="34" t="s">
        <v>20546</v>
      </c>
      <c r="E264" s="34" t="s">
        <v>20547</v>
      </c>
      <c r="F264" s="35" t="s">
        <v>20548</v>
      </c>
      <c r="G264" s="34">
        <v>6000.0</v>
      </c>
      <c r="H264" s="34">
        <v>71.01</v>
      </c>
      <c r="I264" s="34">
        <v>1.0</v>
      </c>
      <c r="J264" s="34">
        <v>4.2606</v>
      </c>
      <c r="K264" s="34">
        <v>6.0</v>
      </c>
      <c r="L264" s="34">
        <v>6.8</v>
      </c>
      <c r="M264" s="34">
        <v>3.45</v>
      </c>
      <c r="N264" s="34" t="s">
        <v>61</v>
      </c>
      <c r="O264" s="34">
        <v>1.0</v>
      </c>
      <c r="P264" s="34">
        <v>0.0</v>
      </c>
      <c r="Q264" s="34" t="s">
        <v>16702</v>
      </c>
      <c r="R264" s="34" t="s">
        <v>19677</v>
      </c>
      <c r="S264" s="34" t="s">
        <v>20550</v>
      </c>
      <c r="T264" s="35" t="s">
        <v>20551</v>
      </c>
      <c r="U264" s="34" t="s">
        <v>20554</v>
      </c>
      <c r="V264" s="36"/>
      <c r="W264" s="34" t="s">
        <v>11235</v>
      </c>
      <c r="X264" s="36"/>
      <c r="Y264" s="36"/>
      <c r="Z264" s="36"/>
      <c r="AA264" s="36"/>
      <c r="AB264" s="36"/>
      <c r="AC264" s="34" t="s">
        <v>20555</v>
      </c>
      <c r="AD264" s="34" t="s">
        <v>20556</v>
      </c>
      <c r="AE264" s="34" t="s">
        <v>20558</v>
      </c>
      <c r="AF264" s="34" t="s">
        <v>20560</v>
      </c>
      <c r="AG264" s="36"/>
      <c r="AH264" s="36"/>
      <c r="AI264" s="36"/>
      <c r="AJ264" s="36"/>
      <c r="AK264" s="36"/>
      <c r="AL264" s="34" t="s">
        <v>20562</v>
      </c>
      <c r="AM264" s="36"/>
      <c r="AN264" s="36"/>
      <c r="AO264" s="36"/>
      <c r="AP264" s="36"/>
      <c r="AQ264" s="36"/>
      <c r="AR264" s="34" t="s">
        <v>9132</v>
      </c>
      <c r="AS264" s="36"/>
      <c r="AT264" s="36"/>
      <c r="AU264" s="36"/>
      <c r="AV264" s="35" t="s">
        <v>20551</v>
      </c>
      <c r="AW264" s="35" t="s">
        <v>20564</v>
      </c>
      <c r="AX264" s="36"/>
      <c r="AY264" s="36"/>
      <c r="AZ264" s="36"/>
      <c r="BA264" s="35" t="s">
        <v>20566</v>
      </c>
      <c r="BB264" s="35" t="s">
        <v>20569</v>
      </c>
      <c r="BC264" s="36"/>
      <c r="BD264" s="36"/>
      <c r="BE264" s="36"/>
      <c r="BF264" s="37"/>
    </row>
    <row r="265" hidden="1">
      <c r="A265" s="32">
        <v>47338.0</v>
      </c>
      <c r="B265" s="33">
        <v>43774.0</v>
      </c>
      <c r="C265" s="34" t="s">
        <v>20572</v>
      </c>
      <c r="D265" s="36"/>
      <c r="E265" s="36"/>
      <c r="F265" s="36"/>
      <c r="G265" s="34">
        <v>750000.0</v>
      </c>
      <c r="H265" s="36"/>
      <c r="I265" s="34">
        <v>0.0</v>
      </c>
      <c r="J265" s="34">
        <v>0.0</v>
      </c>
      <c r="K265" s="34">
        <v>6.0</v>
      </c>
      <c r="L265" s="34">
        <v>0.0</v>
      </c>
      <c r="M265" s="34">
        <v>0.0</v>
      </c>
      <c r="N265" s="34" t="s">
        <v>61</v>
      </c>
      <c r="O265" s="34">
        <v>0.0</v>
      </c>
      <c r="P265" s="34">
        <v>0.0</v>
      </c>
      <c r="Q265" s="36"/>
      <c r="R265" s="36"/>
      <c r="S265" s="36"/>
      <c r="T265" s="36"/>
      <c r="U265" s="36"/>
      <c r="V265" s="36"/>
      <c r="W265" s="36"/>
      <c r="X265" s="36"/>
      <c r="Y265" s="36"/>
      <c r="Z265" s="36"/>
      <c r="AA265" s="36"/>
      <c r="AB265" s="36"/>
      <c r="AC265" s="36"/>
      <c r="AD265" s="36"/>
      <c r="AE265" s="36"/>
      <c r="AF265" s="36"/>
      <c r="AG265" s="36"/>
      <c r="AH265" s="36"/>
      <c r="AI265" s="36"/>
      <c r="AJ265" s="36"/>
      <c r="AK265" s="36"/>
      <c r="AL265" s="36"/>
      <c r="AM265" s="36"/>
      <c r="AN265" s="36"/>
      <c r="AO265" s="36"/>
      <c r="AP265" s="36"/>
      <c r="AQ265" s="36"/>
      <c r="AR265" s="34" t="s">
        <v>68</v>
      </c>
      <c r="AS265" s="36"/>
      <c r="AT265" s="36"/>
      <c r="AU265" s="36"/>
      <c r="AV265" s="35" t="s">
        <v>20575</v>
      </c>
      <c r="AW265" s="35" t="s">
        <v>20576</v>
      </c>
      <c r="AX265" s="36"/>
      <c r="AY265" s="36"/>
      <c r="AZ265" s="36"/>
      <c r="BA265" s="36"/>
      <c r="BB265" s="36"/>
      <c r="BC265" s="36"/>
      <c r="BD265" s="36"/>
      <c r="BE265" s="36"/>
      <c r="BF265" s="37"/>
    </row>
    <row r="266" hidden="1">
      <c r="A266" s="32">
        <v>44549.0</v>
      </c>
      <c r="B266" s="34" t="s">
        <v>17381</v>
      </c>
      <c r="C266" s="34" t="s">
        <v>20579</v>
      </c>
      <c r="D266" s="36"/>
      <c r="E266" s="36"/>
      <c r="F266" s="36"/>
      <c r="G266" s="34">
        <v>400000.0</v>
      </c>
      <c r="H266" s="36"/>
      <c r="I266" s="34">
        <v>0.0</v>
      </c>
      <c r="J266" s="34">
        <v>0.0</v>
      </c>
      <c r="K266" s="34">
        <v>6.0</v>
      </c>
      <c r="L266" s="34">
        <v>0.0</v>
      </c>
      <c r="M266" s="34">
        <v>0.0</v>
      </c>
      <c r="N266" s="34" t="s">
        <v>61</v>
      </c>
      <c r="O266" s="34">
        <v>0.0</v>
      </c>
      <c r="P266" s="34">
        <v>0.0</v>
      </c>
      <c r="Q266" s="36"/>
      <c r="R266" s="36"/>
      <c r="S266" s="36"/>
      <c r="T266" s="36"/>
      <c r="U266" s="36"/>
      <c r="V266" s="36"/>
      <c r="W266" s="36"/>
      <c r="X266" s="36"/>
      <c r="Y266" s="36"/>
      <c r="Z266" s="36"/>
      <c r="AA266" s="36"/>
      <c r="AB266" s="36"/>
      <c r="AC266" s="36"/>
      <c r="AD266" s="36"/>
      <c r="AE266" s="36"/>
      <c r="AF266" s="36"/>
      <c r="AG266" s="36"/>
      <c r="AH266" s="36"/>
      <c r="AI266" s="36"/>
      <c r="AJ266" s="36"/>
      <c r="AK266" s="36"/>
      <c r="AL266" s="36"/>
      <c r="AM266" s="36"/>
      <c r="AN266" s="36"/>
      <c r="AO266" s="36"/>
      <c r="AP266" s="36"/>
      <c r="AQ266" s="36"/>
      <c r="AR266" s="34" t="s">
        <v>68</v>
      </c>
      <c r="AS266" s="36"/>
      <c r="AT266" s="36"/>
      <c r="AU266" s="36"/>
      <c r="AV266" s="35" t="s">
        <v>19824</v>
      </c>
      <c r="AW266" s="35" t="s">
        <v>19824</v>
      </c>
      <c r="AX266" s="36"/>
      <c r="AY266" s="36"/>
      <c r="AZ266" s="36"/>
      <c r="BA266" s="36"/>
      <c r="BB266" s="36"/>
      <c r="BC266" s="36"/>
      <c r="BD266" s="36"/>
      <c r="BE266" s="36"/>
      <c r="BF266" s="37"/>
    </row>
    <row r="267" hidden="1">
      <c r="A267" s="32">
        <v>45843.0</v>
      </c>
      <c r="B267" s="33">
        <v>43649.0</v>
      </c>
      <c r="C267" s="34" t="s">
        <v>20582</v>
      </c>
      <c r="D267" s="34" t="s">
        <v>20583</v>
      </c>
      <c r="E267" s="34">
        <v>4.64611392E8</v>
      </c>
      <c r="F267" s="35" t="s">
        <v>20584</v>
      </c>
      <c r="G267" s="34">
        <v>5000.0</v>
      </c>
      <c r="H267" s="36"/>
      <c r="I267" s="34">
        <v>0.0</v>
      </c>
      <c r="J267" s="34">
        <v>0.0</v>
      </c>
      <c r="K267" s="34">
        <v>6.0</v>
      </c>
      <c r="L267" s="34">
        <v>0.0</v>
      </c>
      <c r="M267" s="34">
        <v>0.0</v>
      </c>
      <c r="N267" s="34" t="s">
        <v>61</v>
      </c>
      <c r="O267" s="34">
        <v>0.0</v>
      </c>
      <c r="P267" s="34">
        <v>0.0</v>
      </c>
      <c r="Q267" s="36"/>
      <c r="R267" s="36"/>
      <c r="S267" s="34" t="s">
        <v>6425</v>
      </c>
      <c r="T267" s="35" t="s">
        <v>20590</v>
      </c>
      <c r="U267" s="34" t="s">
        <v>20591</v>
      </c>
      <c r="V267" s="36"/>
      <c r="W267" s="36"/>
      <c r="X267" s="36"/>
      <c r="Y267" s="36"/>
      <c r="Z267" s="36"/>
      <c r="AA267" s="36"/>
      <c r="AB267" s="36"/>
      <c r="AC267" s="36"/>
      <c r="AD267" s="36"/>
      <c r="AE267" s="36"/>
      <c r="AF267" s="36"/>
      <c r="AG267" s="36"/>
      <c r="AH267" s="36"/>
      <c r="AI267" s="36"/>
      <c r="AJ267" s="36"/>
      <c r="AK267" s="36"/>
      <c r="AL267" s="36"/>
      <c r="AM267" s="36"/>
      <c r="AN267" s="36"/>
      <c r="AO267" s="36"/>
      <c r="AP267" s="36"/>
      <c r="AQ267" s="36"/>
      <c r="AR267" s="34" t="s">
        <v>68</v>
      </c>
      <c r="AS267" s="36"/>
      <c r="AT267" s="36"/>
      <c r="AU267" s="36"/>
      <c r="AV267" s="35" t="s">
        <v>20592</v>
      </c>
      <c r="AW267" s="35" t="s">
        <v>20592</v>
      </c>
      <c r="AX267" s="36"/>
      <c r="AY267" s="36"/>
      <c r="AZ267" s="36"/>
      <c r="BA267" s="36"/>
      <c r="BB267" s="36"/>
      <c r="BC267" s="36"/>
      <c r="BD267" s="36"/>
      <c r="BE267" s="36"/>
      <c r="BF267" s="37"/>
    </row>
    <row r="268" hidden="1">
      <c r="A268" s="32">
        <v>47084.0</v>
      </c>
      <c r="B268" s="34" t="s">
        <v>18649</v>
      </c>
      <c r="C268" s="34" t="s">
        <v>20598</v>
      </c>
      <c r="D268" s="34" t="s">
        <v>20599</v>
      </c>
      <c r="E268" s="34" t="s">
        <v>20600</v>
      </c>
      <c r="F268" s="35" t="s">
        <v>20601</v>
      </c>
      <c r="G268" s="34">
        <v>5000.0</v>
      </c>
      <c r="H268" s="36"/>
      <c r="I268" s="34">
        <v>0.0</v>
      </c>
      <c r="J268" s="34">
        <v>0.0</v>
      </c>
      <c r="K268" s="34">
        <v>6.0</v>
      </c>
      <c r="L268" s="34">
        <v>0.0</v>
      </c>
      <c r="M268" s="34">
        <v>0.0</v>
      </c>
      <c r="N268" s="34" t="s">
        <v>61</v>
      </c>
      <c r="O268" s="34">
        <v>0.0</v>
      </c>
      <c r="P268" s="34">
        <v>0.0</v>
      </c>
      <c r="Q268" s="36"/>
      <c r="R268" s="36"/>
      <c r="S268" s="34" t="s">
        <v>13273</v>
      </c>
      <c r="T268" s="35" t="s">
        <v>20603</v>
      </c>
      <c r="U268" s="34" t="s">
        <v>20605</v>
      </c>
      <c r="V268" s="36"/>
      <c r="W268" s="36"/>
      <c r="X268" s="36"/>
      <c r="Y268" s="36"/>
      <c r="Z268" s="36"/>
      <c r="AA268" s="36"/>
      <c r="AB268" s="36"/>
      <c r="AC268" s="36"/>
      <c r="AD268" s="36"/>
      <c r="AE268" s="36"/>
      <c r="AF268" s="36"/>
      <c r="AG268" s="36"/>
      <c r="AH268" s="36"/>
      <c r="AI268" s="36"/>
      <c r="AJ268" s="36"/>
      <c r="AK268" s="36"/>
      <c r="AL268" s="36"/>
      <c r="AM268" s="36"/>
      <c r="AN268" s="36"/>
      <c r="AO268" s="36"/>
      <c r="AP268" s="36"/>
      <c r="AQ268" s="36"/>
      <c r="AR268" s="34" t="s">
        <v>68</v>
      </c>
      <c r="AS268" s="36"/>
      <c r="AT268" s="36"/>
      <c r="AU268" s="36"/>
      <c r="AV268" s="35" t="s">
        <v>20603</v>
      </c>
      <c r="AW268" s="35" t="s">
        <v>20603</v>
      </c>
      <c r="AX268" s="36"/>
      <c r="AY268" s="36"/>
      <c r="AZ268" s="36"/>
      <c r="BA268" s="36"/>
      <c r="BB268" s="36"/>
      <c r="BC268" s="36"/>
      <c r="BD268" s="36"/>
      <c r="BE268" s="36"/>
      <c r="BF268" s="37"/>
    </row>
    <row r="269" hidden="1">
      <c r="A269" s="32">
        <v>47819.0</v>
      </c>
      <c r="B269" s="34" t="s">
        <v>20608</v>
      </c>
      <c r="C269" s="34" t="s">
        <v>20609</v>
      </c>
      <c r="D269" s="34" t="s">
        <v>20610</v>
      </c>
      <c r="E269" s="34">
        <v>9.010148051E9</v>
      </c>
      <c r="F269" s="35" t="s">
        <v>20611</v>
      </c>
      <c r="G269" s="34">
        <v>30.0</v>
      </c>
      <c r="H269" s="36"/>
      <c r="I269" s="34">
        <v>0.0</v>
      </c>
      <c r="J269" s="34">
        <v>0.0</v>
      </c>
      <c r="K269" s="34">
        <v>6.0</v>
      </c>
      <c r="L269" s="34">
        <v>0.0</v>
      </c>
      <c r="M269" s="34">
        <v>0.0</v>
      </c>
      <c r="N269" s="34" t="s">
        <v>61</v>
      </c>
      <c r="O269" s="34">
        <v>0.0</v>
      </c>
      <c r="P269" s="34">
        <v>0.0</v>
      </c>
      <c r="Q269" s="36"/>
      <c r="R269" s="36"/>
      <c r="S269" s="34" t="s">
        <v>20614</v>
      </c>
      <c r="T269" s="35" t="s">
        <v>20615</v>
      </c>
      <c r="U269" s="34" t="s">
        <v>20616</v>
      </c>
      <c r="V269" s="36"/>
      <c r="W269" s="36"/>
      <c r="X269" s="36"/>
      <c r="Y269" s="36"/>
      <c r="Z269" s="36"/>
      <c r="AA269" s="36"/>
      <c r="AB269" s="36"/>
      <c r="AC269" s="36"/>
      <c r="AD269" s="36"/>
      <c r="AE269" s="36"/>
      <c r="AF269" s="36"/>
      <c r="AG269" s="36"/>
      <c r="AH269" s="36"/>
      <c r="AI269" s="36"/>
      <c r="AJ269" s="36"/>
      <c r="AK269" s="36"/>
      <c r="AL269" s="36"/>
      <c r="AM269" s="36"/>
      <c r="AN269" s="36"/>
      <c r="AO269" s="36"/>
      <c r="AP269" s="36"/>
      <c r="AQ269" s="36"/>
      <c r="AR269" s="34" t="s">
        <v>68</v>
      </c>
      <c r="AS269" s="36"/>
      <c r="AT269" s="36"/>
      <c r="AU269" s="36"/>
      <c r="AV269" s="35" t="s">
        <v>20618</v>
      </c>
      <c r="AW269" s="35" t="s">
        <v>20618</v>
      </c>
      <c r="AX269" s="36"/>
      <c r="AY269" s="36"/>
      <c r="AZ269" s="36"/>
      <c r="BA269" s="36"/>
      <c r="BB269" s="36"/>
      <c r="BC269" s="36"/>
      <c r="BD269" s="36"/>
      <c r="BE269" s="36"/>
      <c r="BF269" s="37"/>
    </row>
    <row r="270" hidden="1">
      <c r="A270" s="32">
        <v>44565.0</v>
      </c>
      <c r="B270" s="34" t="s">
        <v>17383</v>
      </c>
      <c r="C270" s="34" t="s">
        <v>20620</v>
      </c>
      <c r="D270" s="36"/>
      <c r="E270" s="36"/>
      <c r="F270" s="36"/>
      <c r="G270" s="34">
        <v>10000.0</v>
      </c>
      <c r="H270" s="36"/>
      <c r="I270" s="34">
        <v>0.0</v>
      </c>
      <c r="J270" s="34">
        <v>0.0</v>
      </c>
      <c r="K270" s="34">
        <v>6.0</v>
      </c>
      <c r="L270" s="34">
        <v>0.0</v>
      </c>
      <c r="M270" s="34">
        <v>0.0</v>
      </c>
      <c r="N270" s="34" t="s">
        <v>61</v>
      </c>
      <c r="O270" s="34">
        <v>0.0</v>
      </c>
      <c r="P270" s="34">
        <v>0.0</v>
      </c>
      <c r="Q270" s="36"/>
      <c r="R270" s="36"/>
      <c r="S270" s="36"/>
      <c r="T270" s="36"/>
      <c r="U270" s="36"/>
      <c r="V270" s="36"/>
      <c r="W270" s="36"/>
      <c r="X270" s="36"/>
      <c r="Y270" s="36"/>
      <c r="Z270" s="36"/>
      <c r="AA270" s="36"/>
      <c r="AB270" s="36"/>
      <c r="AC270" s="36"/>
      <c r="AD270" s="36"/>
      <c r="AE270" s="36"/>
      <c r="AF270" s="36"/>
      <c r="AG270" s="36"/>
      <c r="AH270" s="36"/>
      <c r="AI270" s="36"/>
      <c r="AJ270" s="36"/>
      <c r="AK270" s="36"/>
      <c r="AL270" s="36"/>
      <c r="AM270" s="36"/>
      <c r="AN270" s="36"/>
      <c r="AO270" s="36"/>
      <c r="AP270" s="36"/>
      <c r="AQ270" s="36"/>
      <c r="AR270" s="34" t="s">
        <v>68</v>
      </c>
      <c r="AS270" s="36"/>
      <c r="AT270" s="36"/>
      <c r="AU270" s="36"/>
      <c r="AV270" s="35" t="s">
        <v>20621</v>
      </c>
      <c r="AW270" s="35" t="s">
        <v>20621</v>
      </c>
      <c r="AX270" s="36"/>
      <c r="AY270" s="36"/>
      <c r="AZ270" s="36"/>
      <c r="BA270" s="36"/>
      <c r="BB270" s="36"/>
      <c r="BC270" s="36"/>
      <c r="BD270" s="36"/>
      <c r="BE270" s="36"/>
      <c r="BF270" s="37"/>
    </row>
    <row r="271" hidden="1">
      <c r="A271" s="32">
        <v>44689.0</v>
      </c>
      <c r="B271" s="34" t="s">
        <v>18949</v>
      </c>
      <c r="C271" s="34" t="s">
        <v>20623</v>
      </c>
      <c r="D271" s="36"/>
      <c r="E271" s="36"/>
      <c r="F271" s="36"/>
      <c r="G271" s="34">
        <v>120000.0</v>
      </c>
      <c r="H271" s="36"/>
      <c r="I271" s="34">
        <v>0.0</v>
      </c>
      <c r="J271" s="34">
        <v>0.0</v>
      </c>
      <c r="K271" s="34">
        <v>6.0</v>
      </c>
      <c r="L271" s="34">
        <v>0.0</v>
      </c>
      <c r="M271" s="34">
        <v>0.0</v>
      </c>
      <c r="N271" s="34" t="s">
        <v>61</v>
      </c>
      <c r="O271" s="34">
        <v>0.0</v>
      </c>
      <c r="P271" s="34">
        <v>0.0</v>
      </c>
      <c r="Q271" s="36"/>
      <c r="R271" s="36"/>
      <c r="S271" s="36"/>
      <c r="T271" s="36"/>
      <c r="U271" s="36"/>
      <c r="V271" s="36"/>
      <c r="W271" s="36"/>
      <c r="X271" s="36"/>
      <c r="Y271" s="36"/>
      <c r="Z271" s="36"/>
      <c r="AA271" s="36"/>
      <c r="AB271" s="36"/>
      <c r="AC271" s="36"/>
      <c r="AD271" s="36"/>
      <c r="AE271" s="36"/>
      <c r="AF271" s="36"/>
      <c r="AG271" s="36"/>
      <c r="AH271" s="36"/>
      <c r="AI271" s="36"/>
      <c r="AJ271" s="36"/>
      <c r="AK271" s="36"/>
      <c r="AL271" s="36"/>
      <c r="AM271" s="36"/>
      <c r="AN271" s="36"/>
      <c r="AO271" s="36"/>
      <c r="AP271" s="36"/>
      <c r="AQ271" s="36"/>
      <c r="AR271" s="34" t="s">
        <v>68</v>
      </c>
      <c r="AS271" s="36"/>
      <c r="AT271" s="36"/>
      <c r="AU271" s="36"/>
      <c r="AV271" s="35" t="s">
        <v>20625</v>
      </c>
      <c r="AW271" s="35" t="s">
        <v>20625</v>
      </c>
      <c r="AX271" s="36"/>
      <c r="AY271" s="36"/>
      <c r="AZ271" s="36"/>
      <c r="BA271" s="36"/>
      <c r="BB271" s="36"/>
      <c r="BC271" s="36"/>
      <c r="BD271" s="36"/>
      <c r="BE271" s="36"/>
      <c r="BF271" s="37"/>
    </row>
    <row r="272">
      <c r="A272" s="32">
        <v>45092.0</v>
      </c>
      <c r="B272" s="33">
        <v>43649.0</v>
      </c>
      <c r="C272" s="34" t="s">
        <v>20630</v>
      </c>
      <c r="D272" s="34" t="s">
        <v>20631</v>
      </c>
      <c r="E272" s="34" t="s">
        <v>20632</v>
      </c>
      <c r="F272" s="35" t="s">
        <v>20633</v>
      </c>
      <c r="G272" s="34">
        <v>4205.0</v>
      </c>
      <c r="H272" s="34">
        <v>20.11</v>
      </c>
      <c r="I272" s="34">
        <v>0.0</v>
      </c>
      <c r="J272" s="34">
        <v>1.2066</v>
      </c>
      <c r="K272" s="34">
        <v>6.0</v>
      </c>
      <c r="L272" s="34">
        <v>3.02</v>
      </c>
      <c r="M272" s="34">
        <v>1.26</v>
      </c>
      <c r="N272" s="34" t="s">
        <v>61</v>
      </c>
      <c r="O272" s="34">
        <v>1.0</v>
      </c>
      <c r="P272" s="34">
        <v>0.0</v>
      </c>
      <c r="Q272" s="33">
        <v>43680.0</v>
      </c>
      <c r="R272" s="33">
        <v>43650.0</v>
      </c>
      <c r="S272" s="34" t="s">
        <v>20641</v>
      </c>
      <c r="T272" s="35" t="s">
        <v>17800</v>
      </c>
      <c r="U272" s="34" t="s">
        <v>20643</v>
      </c>
      <c r="V272" s="36"/>
      <c r="W272" s="34" t="s">
        <v>20644</v>
      </c>
      <c r="X272" s="36"/>
      <c r="Y272" s="36"/>
      <c r="Z272" s="36"/>
      <c r="AA272" s="36"/>
      <c r="AB272" s="36"/>
      <c r="AC272" s="36"/>
      <c r="AD272" s="34" t="s">
        <v>20645</v>
      </c>
      <c r="AE272" s="36"/>
      <c r="AF272" s="34" t="s">
        <v>20647</v>
      </c>
      <c r="AG272" s="36"/>
      <c r="AH272" s="36"/>
      <c r="AI272" s="36"/>
      <c r="AJ272" s="36"/>
      <c r="AK272" s="36"/>
      <c r="AL272" s="34" t="s">
        <v>20648</v>
      </c>
      <c r="AM272" s="36"/>
      <c r="AN272" s="36"/>
      <c r="AO272" s="36"/>
      <c r="AP272" s="36"/>
      <c r="AQ272" s="36"/>
      <c r="AR272" s="34" t="s">
        <v>86</v>
      </c>
      <c r="AS272" s="36"/>
      <c r="AT272" s="36"/>
      <c r="AU272" s="36"/>
      <c r="AV272" s="35" t="s">
        <v>17800</v>
      </c>
      <c r="AW272" s="35" t="s">
        <v>17800</v>
      </c>
      <c r="AX272" s="36"/>
      <c r="AY272" s="36"/>
      <c r="AZ272" s="36"/>
      <c r="BA272" s="36"/>
      <c r="BB272" s="36"/>
      <c r="BC272" s="36"/>
      <c r="BD272" s="36"/>
      <c r="BE272" s="36"/>
      <c r="BF272" s="37"/>
    </row>
    <row r="273" hidden="1">
      <c r="A273" s="32">
        <v>46649.0</v>
      </c>
      <c r="B273" s="34" t="s">
        <v>20656</v>
      </c>
      <c r="C273" s="34" t="s">
        <v>20657</v>
      </c>
      <c r="D273" s="36"/>
      <c r="E273" s="36"/>
      <c r="F273" s="36"/>
      <c r="G273" s="34">
        <v>500.0</v>
      </c>
      <c r="H273" s="36"/>
      <c r="I273" s="34">
        <v>0.0</v>
      </c>
      <c r="J273" s="34">
        <v>0.0</v>
      </c>
      <c r="K273" s="34">
        <v>6.0</v>
      </c>
      <c r="L273" s="34">
        <v>0.0</v>
      </c>
      <c r="M273" s="34">
        <v>0.0</v>
      </c>
      <c r="N273" s="34" t="s">
        <v>61</v>
      </c>
      <c r="O273" s="34">
        <v>0.0</v>
      </c>
      <c r="P273" s="34">
        <v>0.0</v>
      </c>
      <c r="Q273" s="36"/>
      <c r="R273" s="36"/>
      <c r="S273" s="36"/>
      <c r="T273" s="36"/>
      <c r="U273" s="36"/>
      <c r="V273" s="36"/>
      <c r="W273" s="36"/>
      <c r="X273" s="36"/>
      <c r="Y273" s="36"/>
      <c r="Z273" s="36"/>
      <c r="AA273" s="36"/>
      <c r="AB273" s="36"/>
      <c r="AC273" s="36"/>
      <c r="AD273" s="36"/>
      <c r="AE273" s="36"/>
      <c r="AF273" s="36"/>
      <c r="AG273" s="36"/>
      <c r="AH273" s="36"/>
      <c r="AI273" s="36"/>
      <c r="AJ273" s="36"/>
      <c r="AK273" s="36"/>
      <c r="AL273" s="36"/>
      <c r="AM273" s="36"/>
      <c r="AN273" s="36"/>
      <c r="AO273" s="36"/>
      <c r="AP273" s="36"/>
      <c r="AQ273" s="36"/>
      <c r="AR273" s="34" t="s">
        <v>68</v>
      </c>
      <c r="AS273" s="36"/>
      <c r="AT273" s="36"/>
      <c r="AU273" s="36"/>
      <c r="AV273" s="35" t="s">
        <v>20660</v>
      </c>
      <c r="AW273" s="35" t="s">
        <v>20660</v>
      </c>
      <c r="AX273" s="36"/>
      <c r="AY273" s="36"/>
      <c r="AZ273" s="36"/>
      <c r="BA273" s="36"/>
      <c r="BB273" s="36"/>
      <c r="BC273" s="36"/>
      <c r="BD273" s="36"/>
      <c r="BE273" s="36"/>
      <c r="BF273" s="37"/>
    </row>
    <row r="274">
      <c r="A274" s="32">
        <v>47854.0</v>
      </c>
      <c r="B274" s="34" t="s">
        <v>7138</v>
      </c>
      <c r="C274" s="34" t="s">
        <v>20662</v>
      </c>
      <c r="D274" s="34" t="s">
        <v>20663</v>
      </c>
      <c r="E274" s="34" t="s">
        <v>20664</v>
      </c>
      <c r="F274" s="35" t="s">
        <v>20665</v>
      </c>
      <c r="G274" s="34">
        <v>700.0</v>
      </c>
      <c r="H274" s="34">
        <v>710.22</v>
      </c>
      <c r="I274" s="34">
        <v>101.0</v>
      </c>
      <c r="J274" s="34">
        <v>22.01682</v>
      </c>
      <c r="K274" s="34">
        <v>3.1</v>
      </c>
      <c r="L274" s="34">
        <v>57.94</v>
      </c>
      <c r="M274" s="34">
        <v>27.01</v>
      </c>
      <c r="N274" s="34" t="s">
        <v>61</v>
      </c>
      <c r="O274" s="34">
        <v>1.0</v>
      </c>
      <c r="P274" s="34">
        <v>0.0</v>
      </c>
      <c r="Q274" s="33">
        <v>43472.0</v>
      </c>
      <c r="R274" s="34" t="s">
        <v>16489</v>
      </c>
      <c r="S274" s="34" t="s">
        <v>16319</v>
      </c>
      <c r="T274" s="35" t="s">
        <v>20667</v>
      </c>
      <c r="U274" s="34" t="s">
        <v>20668</v>
      </c>
      <c r="V274" s="36"/>
      <c r="W274" s="34" t="s">
        <v>10973</v>
      </c>
      <c r="X274" s="36"/>
      <c r="Y274" s="36"/>
      <c r="Z274" s="36"/>
      <c r="AA274" s="36"/>
      <c r="AB274" s="36"/>
      <c r="AC274" s="34" t="s">
        <v>20669</v>
      </c>
      <c r="AD274" s="34" t="s">
        <v>20670</v>
      </c>
      <c r="AE274" s="35" t="s">
        <v>20671</v>
      </c>
      <c r="AF274" s="35" t="s">
        <v>20673</v>
      </c>
      <c r="AG274" s="36"/>
      <c r="AH274" s="36"/>
      <c r="AI274" s="36"/>
      <c r="AJ274" s="36"/>
      <c r="AK274" s="36"/>
      <c r="AL274" s="36"/>
      <c r="AM274" s="36"/>
      <c r="AN274" s="36"/>
      <c r="AO274" s="36"/>
      <c r="AP274" s="36"/>
      <c r="AQ274" s="36"/>
      <c r="AR274" s="34" t="s">
        <v>86</v>
      </c>
      <c r="AS274" s="36"/>
      <c r="AT274" s="36"/>
      <c r="AU274" s="36"/>
      <c r="AV274" s="35" t="s">
        <v>20667</v>
      </c>
      <c r="AW274" s="35" t="s">
        <v>20667</v>
      </c>
      <c r="AX274" s="35" t="s">
        <v>20676</v>
      </c>
      <c r="AY274" s="36"/>
      <c r="AZ274" s="36"/>
      <c r="BA274" s="35" t="s">
        <v>20682</v>
      </c>
      <c r="BB274" s="35" t="s">
        <v>20685</v>
      </c>
      <c r="BC274" s="36"/>
      <c r="BD274" s="36"/>
      <c r="BE274" s="36"/>
      <c r="BF274" s="37"/>
    </row>
    <row r="275">
      <c r="A275" s="32">
        <v>47930.0</v>
      </c>
      <c r="B275" s="34" t="s">
        <v>7138</v>
      </c>
      <c r="C275" s="34" t="s">
        <v>20688</v>
      </c>
      <c r="D275" s="34" t="s">
        <v>20689</v>
      </c>
      <c r="E275" s="34" t="s">
        <v>20690</v>
      </c>
      <c r="F275" s="35" t="s">
        <v>20691</v>
      </c>
      <c r="G275" s="34">
        <v>3000.0</v>
      </c>
      <c r="H275" s="34">
        <v>3058.71</v>
      </c>
      <c r="I275" s="34">
        <v>101.0</v>
      </c>
      <c r="J275" s="34">
        <v>94.82001</v>
      </c>
      <c r="K275" s="34">
        <v>3.1</v>
      </c>
      <c r="L275" s="34">
        <v>360.93</v>
      </c>
      <c r="M275" s="34">
        <v>110.67</v>
      </c>
      <c r="N275" s="34" t="s">
        <v>61</v>
      </c>
      <c r="O275" s="34">
        <v>1.0</v>
      </c>
      <c r="P275" s="34">
        <v>0.0</v>
      </c>
      <c r="Q275" s="33">
        <v>43472.0</v>
      </c>
      <c r="R275" s="34" t="s">
        <v>16489</v>
      </c>
      <c r="S275" s="34" t="s">
        <v>3690</v>
      </c>
      <c r="T275" s="35" t="s">
        <v>20693</v>
      </c>
      <c r="U275" s="34" t="s">
        <v>20695</v>
      </c>
      <c r="V275" s="36"/>
      <c r="W275" s="34" t="s">
        <v>17014</v>
      </c>
      <c r="X275" s="36"/>
      <c r="Y275" s="36"/>
      <c r="Z275" s="36"/>
      <c r="AA275" s="36"/>
      <c r="AB275" s="36"/>
      <c r="AC275" s="34" t="s">
        <v>20688</v>
      </c>
      <c r="AD275" s="34" t="s">
        <v>20697</v>
      </c>
      <c r="AE275" s="35" t="s">
        <v>20699</v>
      </c>
      <c r="AF275" s="35" t="s">
        <v>20700</v>
      </c>
      <c r="AG275" s="36"/>
      <c r="AH275" s="36"/>
      <c r="AI275" s="36"/>
      <c r="AJ275" s="36"/>
      <c r="AK275" s="36"/>
      <c r="AL275" s="34" t="s">
        <v>20703</v>
      </c>
      <c r="AM275" s="36"/>
      <c r="AN275" s="36"/>
      <c r="AO275" s="36"/>
      <c r="AP275" s="36"/>
      <c r="AQ275" s="36"/>
      <c r="AR275" s="34" t="s">
        <v>86</v>
      </c>
      <c r="AS275" s="36"/>
      <c r="AT275" s="36"/>
      <c r="AU275" s="36"/>
      <c r="AV275" s="35" t="s">
        <v>20693</v>
      </c>
      <c r="AW275" s="35" t="s">
        <v>20693</v>
      </c>
      <c r="AX275" s="36"/>
      <c r="AY275" s="36"/>
      <c r="AZ275" s="36"/>
      <c r="BA275" s="36"/>
      <c r="BB275" s="36"/>
      <c r="BC275" s="36"/>
      <c r="BD275" s="36"/>
      <c r="BE275" s="36"/>
      <c r="BF275" s="37"/>
    </row>
    <row r="276" hidden="1">
      <c r="A276" s="32">
        <v>47048.0</v>
      </c>
      <c r="B276" s="33">
        <v>43712.0</v>
      </c>
      <c r="C276" s="34" t="s">
        <v>20705</v>
      </c>
      <c r="D276" s="36"/>
      <c r="E276" s="36"/>
      <c r="F276" s="36"/>
      <c r="G276" s="34">
        <v>1.0</v>
      </c>
      <c r="H276" s="36"/>
      <c r="I276" s="34">
        <v>0.0</v>
      </c>
      <c r="J276" s="34">
        <v>0.0</v>
      </c>
      <c r="K276" s="34">
        <v>6.0</v>
      </c>
      <c r="L276" s="34">
        <v>0.0</v>
      </c>
      <c r="M276" s="34">
        <v>0.0</v>
      </c>
      <c r="N276" s="34" t="s">
        <v>61</v>
      </c>
      <c r="O276" s="34">
        <v>0.0</v>
      </c>
      <c r="P276" s="34">
        <v>0.0</v>
      </c>
      <c r="Q276" s="36"/>
      <c r="R276" s="36"/>
      <c r="S276" s="36"/>
      <c r="T276" s="36"/>
      <c r="U276" s="36"/>
      <c r="V276" s="36"/>
      <c r="W276" s="36"/>
      <c r="X276" s="36"/>
      <c r="Y276" s="36"/>
      <c r="Z276" s="36"/>
      <c r="AA276" s="36"/>
      <c r="AB276" s="36"/>
      <c r="AC276" s="36"/>
      <c r="AD276" s="36"/>
      <c r="AE276" s="36"/>
      <c r="AF276" s="36"/>
      <c r="AG276" s="36"/>
      <c r="AH276" s="36"/>
      <c r="AI276" s="36"/>
      <c r="AJ276" s="36"/>
      <c r="AK276" s="36"/>
      <c r="AL276" s="36"/>
      <c r="AM276" s="36"/>
      <c r="AN276" s="36"/>
      <c r="AO276" s="36"/>
      <c r="AP276" s="36"/>
      <c r="AQ276" s="36"/>
      <c r="AR276" s="34" t="s">
        <v>68</v>
      </c>
      <c r="AS276" s="36"/>
      <c r="AT276" s="36"/>
      <c r="AU276" s="36"/>
      <c r="AV276" s="35" t="s">
        <v>20706</v>
      </c>
      <c r="AW276" s="35" t="s">
        <v>20706</v>
      </c>
      <c r="AX276" s="36"/>
      <c r="AY276" s="36"/>
      <c r="AZ276" s="36"/>
      <c r="BA276" s="36"/>
      <c r="BB276" s="36"/>
      <c r="BC276" s="36"/>
      <c r="BD276" s="36"/>
      <c r="BE276" s="36"/>
      <c r="BF276" s="37"/>
    </row>
    <row r="277" hidden="1">
      <c r="A277" s="32">
        <v>45478.0</v>
      </c>
      <c r="B277" s="33">
        <v>43468.0</v>
      </c>
      <c r="C277" s="34" t="s">
        <v>20708</v>
      </c>
      <c r="D277" s="36"/>
      <c r="E277" s="36"/>
      <c r="F277" s="36"/>
      <c r="G277" s="34">
        <v>1000.0</v>
      </c>
      <c r="H277" s="36"/>
      <c r="I277" s="34">
        <v>0.0</v>
      </c>
      <c r="J277" s="34">
        <v>0.0</v>
      </c>
      <c r="K277" s="34">
        <v>6.0</v>
      </c>
      <c r="L277" s="34">
        <v>0.0</v>
      </c>
      <c r="M277" s="34">
        <v>0.0</v>
      </c>
      <c r="N277" s="34" t="s">
        <v>61</v>
      </c>
      <c r="O277" s="34">
        <v>0.0</v>
      </c>
      <c r="P277" s="34">
        <v>0.0</v>
      </c>
      <c r="Q277" s="36"/>
      <c r="R277" s="36"/>
      <c r="S277" s="36"/>
      <c r="T277" s="36"/>
      <c r="U277" s="36"/>
      <c r="V277" s="36"/>
      <c r="W277" s="36"/>
      <c r="X277" s="36"/>
      <c r="Y277" s="36"/>
      <c r="Z277" s="36"/>
      <c r="AA277" s="36"/>
      <c r="AB277" s="36"/>
      <c r="AC277" s="36"/>
      <c r="AD277" s="36"/>
      <c r="AE277" s="36"/>
      <c r="AF277" s="36"/>
      <c r="AG277" s="36"/>
      <c r="AH277" s="36"/>
      <c r="AI277" s="36"/>
      <c r="AJ277" s="36"/>
      <c r="AK277" s="36"/>
      <c r="AL277" s="36"/>
      <c r="AM277" s="36"/>
      <c r="AN277" s="36"/>
      <c r="AO277" s="36"/>
      <c r="AP277" s="36"/>
      <c r="AQ277" s="36"/>
      <c r="AR277" s="34" t="s">
        <v>68</v>
      </c>
      <c r="AS277" s="36"/>
      <c r="AT277" s="36"/>
      <c r="AU277" s="36"/>
      <c r="AV277" s="35" t="s">
        <v>20713</v>
      </c>
      <c r="AW277" s="35" t="s">
        <v>20713</v>
      </c>
      <c r="AX277" s="36"/>
      <c r="AY277" s="36"/>
      <c r="AZ277" s="36"/>
      <c r="BA277" s="36"/>
      <c r="BB277" s="36"/>
      <c r="BC277" s="36"/>
      <c r="BD277" s="36"/>
      <c r="BE277" s="36"/>
      <c r="BF277" s="37"/>
    </row>
    <row r="278" hidden="1">
      <c r="A278" s="32">
        <v>45542.0</v>
      </c>
      <c r="B278" s="33">
        <v>43499.0</v>
      </c>
      <c r="C278" s="34" t="s">
        <v>20715</v>
      </c>
      <c r="D278" s="34" t="s">
        <v>20716</v>
      </c>
      <c r="E278" s="34">
        <v>5883644.0</v>
      </c>
      <c r="F278" s="35" t="s">
        <v>20717</v>
      </c>
      <c r="G278" s="34">
        <v>1200.0</v>
      </c>
      <c r="H278" s="36"/>
      <c r="I278" s="34">
        <v>0.0</v>
      </c>
      <c r="J278" s="34">
        <v>0.0</v>
      </c>
      <c r="K278" s="34">
        <v>6.0</v>
      </c>
      <c r="L278" s="34">
        <v>0.0</v>
      </c>
      <c r="M278" s="34">
        <v>0.0</v>
      </c>
      <c r="N278" s="34" t="s">
        <v>61</v>
      </c>
      <c r="O278" s="34">
        <v>0.0</v>
      </c>
      <c r="P278" s="34">
        <v>0.0</v>
      </c>
      <c r="Q278" s="36"/>
      <c r="R278" s="36"/>
      <c r="S278" s="34" t="s">
        <v>20720</v>
      </c>
      <c r="T278" s="35" t="s">
        <v>20713</v>
      </c>
      <c r="U278" s="34" t="s">
        <v>20721</v>
      </c>
      <c r="V278" s="36"/>
      <c r="W278" s="36"/>
      <c r="X278" s="36"/>
      <c r="Y278" s="36"/>
      <c r="Z278" s="36"/>
      <c r="AA278" s="36"/>
      <c r="AB278" s="36"/>
      <c r="AC278" s="36"/>
      <c r="AD278" s="36"/>
      <c r="AE278" s="36"/>
      <c r="AF278" s="36"/>
      <c r="AG278" s="36"/>
      <c r="AH278" s="36"/>
      <c r="AI278" s="36"/>
      <c r="AJ278" s="36"/>
      <c r="AK278" s="36"/>
      <c r="AL278" s="36"/>
      <c r="AM278" s="36"/>
      <c r="AN278" s="36"/>
      <c r="AO278" s="36"/>
      <c r="AP278" s="36"/>
      <c r="AQ278" s="36"/>
      <c r="AR278" s="34" t="s">
        <v>68</v>
      </c>
      <c r="AS278" s="36"/>
      <c r="AT278" s="36"/>
      <c r="AU278" s="36"/>
      <c r="AV278" s="35" t="s">
        <v>20713</v>
      </c>
      <c r="AW278" s="35" t="s">
        <v>20713</v>
      </c>
      <c r="AX278" s="36"/>
      <c r="AY278" s="36"/>
      <c r="AZ278" s="36"/>
      <c r="BA278" s="36"/>
      <c r="BB278" s="36"/>
      <c r="BC278" s="36"/>
      <c r="BD278" s="36"/>
      <c r="BE278" s="36"/>
      <c r="BF278" s="37"/>
    </row>
    <row r="279" hidden="1">
      <c r="A279" s="32">
        <v>47601.0</v>
      </c>
      <c r="B279" s="34" t="s">
        <v>20722</v>
      </c>
      <c r="C279" s="34" t="s">
        <v>20723</v>
      </c>
      <c r="D279" s="36"/>
      <c r="E279" s="36"/>
      <c r="F279" s="36"/>
      <c r="G279" s="34">
        <v>10000.0</v>
      </c>
      <c r="H279" s="36"/>
      <c r="I279" s="34">
        <v>0.0</v>
      </c>
      <c r="J279" s="34">
        <v>0.0</v>
      </c>
      <c r="K279" s="34">
        <v>6.0</v>
      </c>
      <c r="L279" s="34">
        <v>0.0</v>
      </c>
      <c r="M279" s="34">
        <v>0.0</v>
      </c>
      <c r="N279" s="34" t="s">
        <v>61</v>
      </c>
      <c r="O279" s="34">
        <v>0.0</v>
      </c>
      <c r="P279" s="34">
        <v>0.0</v>
      </c>
      <c r="Q279" s="36"/>
      <c r="R279" s="36"/>
      <c r="S279" s="36"/>
      <c r="T279" s="36"/>
      <c r="U279" s="36"/>
      <c r="V279" s="36"/>
      <c r="W279" s="36"/>
      <c r="X279" s="36"/>
      <c r="Y279" s="36"/>
      <c r="Z279" s="36"/>
      <c r="AA279" s="36"/>
      <c r="AB279" s="36"/>
      <c r="AC279" s="36"/>
      <c r="AD279" s="36"/>
      <c r="AE279" s="36"/>
      <c r="AF279" s="36"/>
      <c r="AG279" s="36"/>
      <c r="AH279" s="36"/>
      <c r="AI279" s="36"/>
      <c r="AJ279" s="36"/>
      <c r="AK279" s="36"/>
      <c r="AL279" s="36"/>
      <c r="AM279" s="36"/>
      <c r="AN279" s="36"/>
      <c r="AO279" s="36"/>
      <c r="AP279" s="36"/>
      <c r="AQ279" s="36"/>
      <c r="AR279" s="34" t="s">
        <v>68</v>
      </c>
      <c r="AS279" s="36"/>
      <c r="AT279" s="36"/>
      <c r="AU279" s="36"/>
      <c r="AV279" s="35" t="s">
        <v>20724</v>
      </c>
      <c r="AW279" s="35" t="s">
        <v>20724</v>
      </c>
      <c r="AX279" s="36"/>
      <c r="AY279" s="36"/>
      <c r="AZ279" s="36"/>
      <c r="BA279" s="36"/>
      <c r="BB279" s="36"/>
      <c r="BC279" s="36"/>
      <c r="BD279" s="36"/>
      <c r="BE279" s="36"/>
      <c r="BF279" s="37"/>
    </row>
    <row r="280" hidden="1">
      <c r="A280" s="32">
        <v>47388.0</v>
      </c>
      <c r="B280" s="34" t="s">
        <v>18466</v>
      </c>
      <c r="C280" s="34" t="s">
        <v>20725</v>
      </c>
      <c r="D280" s="36"/>
      <c r="E280" s="36"/>
      <c r="F280" s="36"/>
      <c r="G280" s="34">
        <v>5.2558558E7</v>
      </c>
      <c r="H280" s="36"/>
      <c r="I280" s="34">
        <v>0.0</v>
      </c>
      <c r="J280" s="34">
        <v>0.0</v>
      </c>
      <c r="K280" s="34">
        <v>6.0</v>
      </c>
      <c r="L280" s="34">
        <v>0.0</v>
      </c>
      <c r="M280" s="34">
        <v>0.0</v>
      </c>
      <c r="N280" s="34" t="s">
        <v>61</v>
      </c>
      <c r="O280" s="34">
        <v>0.0</v>
      </c>
      <c r="P280" s="34">
        <v>0.0</v>
      </c>
      <c r="Q280" s="36"/>
      <c r="R280" s="36"/>
      <c r="S280" s="36"/>
      <c r="T280" s="36"/>
      <c r="U280" s="36"/>
      <c r="V280" s="36"/>
      <c r="W280" s="36"/>
      <c r="X280" s="36"/>
      <c r="Y280" s="36"/>
      <c r="Z280" s="36"/>
      <c r="AA280" s="36"/>
      <c r="AB280" s="36"/>
      <c r="AC280" s="36"/>
      <c r="AD280" s="36"/>
      <c r="AE280" s="36"/>
      <c r="AF280" s="36"/>
      <c r="AG280" s="36"/>
      <c r="AH280" s="36"/>
      <c r="AI280" s="36"/>
      <c r="AJ280" s="36"/>
      <c r="AK280" s="36"/>
      <c r="AL280" s="36"/>
      <c r="AM280" s="36"/>
      <c r="AN280" s="36"/>
      <c r="AO280" s="36"/>
      <c r="AP280" s="36"/>
      <c r="AQ280" s="36"/>
      <c r="AR280" s="34" t="s">
        <v>68</v>
      </c>
      <c r="AS280" s="36"/>
      <c r="AT280" s="36"/>
      <c r="AU280" s="36"/>
      <c r="AV280" s="35" t="s">
        <v>20726</v>
      </c>
      <c r="AW280" s="35" t="s">
        <v>20726</v>
      </c>
      <c r="AX280" s="36"/>
      <c r="AY280" s="36"/>
      <c r="AZ280" s="36"/>
      <c r="BA280" s="36"/>
      <c r="BB280" s="36"/>
      <c r="BC280" s="36"/>
      <c r="BD280" s="36"/>
      <c r="BE280" s="36"/>
      <c r="BF280" s="37"/>
    </row>
    <row r="281" hidden="1">
      <c r="A281" s="32">
        <v>44592.0</v>
      </c>
      <c r="B281" s="34" t="s">
        <v>19254</v>
      </c>
      <c r="C281" s="34" t="s">
        <v>20727</v>
      </c>
      <c r="D281" s="36"/>
      <c r="E281" s="36"/>
      <c r="F281" s="36"/>
      <c r="G281" s="34">
        <v>43000.0</v>
      </c>
      <c r="H281" s="36"/>
      <c r="I281" s="34">
        <v>0.0</v>
      </c>
      <c r="J281" s="34">
        <v>0.0</v>
      </c>
      <c r="K281" s="34">
        <v>6.0</v>
      </c>
      <c r="L281" s="34">
        <v>0.0</v>
      </c>
      <c r="M281" s="34">
        <v>0.0</v>
      </c>
      <c r="N281" s="34" t="s">
        <v>61</v>
      </c>
      <c r="O281" s="34">
        <v>0.0</v>
      </c>
      <c r="P281" s="34">
        <v>0.0</v>
      </c>
      <c r="Q281" s="36"/>
      <c r="R281" s="36"/>
      <c r="S281" s="36"/>
      <c r="T281" s="36"/>
      <c r="U281" s="36"/>
      <c r="V281" s="36"/>
      <c r="W281" s="36"/>
      <c r="X281" s="36"/>
      <c r="Y281" s="36"/>
      <c r="Z281" s="36"/>
      <c r="AA281" s="36"/>
      <c r="AB281" s="36"/>
      <c r="AC281" s="36"/>
      <c r="AD281" s="36"/>
      <c r="AE281" s="36"/>
      <c r="AF281" s="36"/>
      <c r="AG281" s="36"/>
      <c r="AH281" s="36"/>
      <c r="AI281" s="36"/>
      <c r="AJ281" s="36"/>
      <c r="AK281" s="36"/>
      <c r="AL281" s="36"/>
      <c r="AM281" s="36"/>
      <c r="AN281" s="36"/>
      <c r="AO281" s="36"/>
      <c r="AP281" s="36"/>
      <c r="AQ281" s="36"/>
      <c r="AR281" s="34" t="s">
        <v>68</v>
      </c>
      <c r="AS281" s="36"/>
      <c r="AT281" s="36"/>
      <c r="AU281" s="36"/>
      <c r="AV281" s="36"/>
      <c r="AW281" s="36"/>
      <c r="AX281" s="36"/>
      <c r="AY281" s="36"/>
      <c r="AZ281" s="36"/>
      <c r="BA281" s="36"/>
      <c r="BB281" s="36"/>
      <c r="BC281" s="36"/>
      <c r="BD281" s="36"/>
      <c r="BE281" s="36"/>
      <c r="BF281" s="37"/>
    </row>
    <row r="282" hidden="1">
      <c r="A282" s="32">
        <v>47785.0</v>
      </c>
      <c r="B282" s="34" t="s">
        <v>17704</v>
      </c>
      <c r="C282" s="34" t="s">
        <v>20728</v>
      </c>
      <c r="D282" s="36"/>
      <c r="E282" s="36"/>
      <c r="F282" s="36"/>
      <c r="G282" s="34">
        <v>4500.0</v>
      </c>
      <c r="H282" s="36"/>
      <c r="I282" s="34">
        <v>0.0</v>
      </c>
      <c r="J282" s="34">
        <v>0.0</v>
      </c>
      <c r="K282" s="34">
        <v>6.0</v>
      </c>
      <c r="L282" s="34">
        <v>0.0</v>
      </c>
      <c r="M282" s="34">
        <v>0.0</v>
      </c>
      <c r="N282" s="34" t="s">
        <v>61</v>
      </c>
      <c r="O282" s="34">
        <v>0.0</v>
      </c>
      <c r="P282" s="34">
        <v>0.0</v>
      </c>
      <c r="Q282" s="36"/>
      <c r="R282" s="36"/>
      <c r="S282" s="36"/>
      <c r="T282" s="36"/>
      <c r="U282" s="36"/>
      <c r="V282" s="36"/>
      <c r="W282" s="36"/>
      <c r="X282" s="36"/>
      <c r="Y282" s="36"/>
      <c r="Z282" s="36"/>
      <c r="AA282" s="36"/>
      <c r="AB282" s="36"/>
      <c r="AC282" s="36"/>
      <c r="AD282" s="36"/>
      <c r="AE282" s="36"/>
      <c r="AF282" s="36"/>
      <c r="AG282" s="36"/>
      <c r="AH282" s="36"/>
      <c r="AI282" s="36"/>
      <c r="AJ282" s="36"/>
      <c r="AK282" s="36"/>
      <c r="AL282" s="36"/>
      <c r="AM282" s="36"/>
      <c r="AN282" s="36"/>
      <c r="AO282" s="36"/>
      <c r="AP282" s="36"/>
      <c r="AQ282" s="36"/>
      <c r="AR282" s="34" t="s">
        <v>68</v>
      </c>
      <c r="AS282" s="36"/>
      <c r="AT282" s="36"/>
      <c r="AU282" s="36"/>
      <c r="AV282" s="35" t="s">
        <v>20729</v>
      </c>
      <c r="AW282" s="35" t="s">
        <v>20729</v>
      </c>
      <c r="AX282" s="36"/>
      <c r="AY282" s="36"/>
      <c r="AZ282" s="36"/>
      <c r="BA282" s="36"/>
      <c r="BB282" s="36"/>
      <c r="BC282" s="36"/>
      <c r="BD282" s="36"/>
      <c r="BE282" s="36"/>
      <c r="BF282" s="37"/>
    </row>
    <row r="283">
      <c r="A283" s="32">
        <v>47356.0</v>
      </c>
      <c r="B283" s="34" t="s">
        <v>20730</v>
      </c>
      <c r="C283" s="34" t="s">
        <v>20731</v>
      </c>
      <c r="D283" s="34" t="s">
        <v>20732</v>
      </c>
      <c r="E283" s="34" t="s">
        <v>20733</v>
      </c>
      <c r="F283" s="35" t="s">
        <v>20734</v>
      </c>
      <c r="G283" s="34">
        <v>10000.0</v>
      </c>
      <c r="H283" s="34">
        <v>1479.18</v>
      </c>
      <c r="I283" s="34">
        <v>14.0</v>
      </c>
      <c r="J283" s="34">
        <v>88.7508</v>
      </c>
      <c r="K283" s="34">
        <v>6.0</v>
      </c>
      <c r="L283" s="34">
        <v>107.84</v>
      </c>
      <c r="M283" s="34">
        <v>49.27</v>
      </c>
      <c r="N283" s="34" t="s">
        <v>61</v>
      </c>
      <c r="O283" s="34">
        <v>1.0</v>
      </c>
      <c r="P283" s="34">
        <v>0.0</v>
      </c>
      <c r="Q283" s="34" t="s">
        <v>20730</v>
      </c>
      <c r="R283" s="34" t="s">
        <v>20735</v>
      </c>
      <c r="S283" s="34" t="s">
        <v>18989</v>
      </c>
      <c r="T283" s="35" t="s">
        <v>20736</v>
      </c>
      <c r="U283" s="34" t="s">
        <v>20737</v>
      </c>
      <c r="V283" s="36"/>
      <c r="W283" s="34" t="s">
        <v>20738</v>
      </c>
      <c r="X283" s="36"/>
      <c r="Y283" s="36"/>
      <c r="Z283" s="36"/>
      <c r="AA283" s="36"/>
      <c r="AB283" s="36"/>
      <c r="AC283" s="34" t="s">
        <v>20739</v>
      </c>
      <c r="AD283" s="34" t="s">
        <v>20741</v>
      </c>
      <c r="AE283" s="34" t="s">
        <v>20742</v>
      </c>
      <c r="AF283" s="34" t="s">
        <v>20743</v>
      </c>
      <c r="AG283" s="36"/>
      <c r="AH283" s="36"/>
      <c r="AI283" s="36"/>
      <c r="AJ283" s="36"/>
      <c r="AK283" s="36"/>
      <c r="AL283" s="36"/>
      <c r="AM283" s="36"/>
      <c r="AN283" s="36"/>
      <c r="AO283" s="36"/>
      <c r="AP283" s="36"/>
      <c r="AQ283" s="36"/>
      <c r="AR283" s="34" t="s">
        <v>9132</v>
      </c>
      <c r="AS283" s="36"/>
      <c r="AT283" s="34" t="s">
        <v>20744</v>
      </c>
      <c r="AU283" s="36"/>
      <c r="AV283" s="35" t="s">
        <v>20736</v>
      </c>
      <c r="AW283" s="35" t="s">
        <v>20736</v>
      </c>
      <c r="AX283" s="35" t="s">
        <v>20745</v>
      </c>
      <c r="AY283" s="36"/>
      <c r="AZ283" s="36"/>
      <c r="BA283" s="35" t="s">
        <v>20750</v>
      </c>
      <c r="BB283" s="35" t="s">
        <v>20753</v>
      </c>
      <c r="BC283" s="35" t="s">
        <v>20755</v>
      </c>
      <c r="BD283" s="34" t="s">
        <v>20756</v>
      </c>
      <c r="BE283" s="34" t="s">
        <v>145</v>
      </c>
      <c r="BF283" s="37"/>
    </row>
    <row r="284">
      <c r="A284" s="32">
        <v>49022.0</v>
      </c>
      <c r="B284" s="34" t="s">
        <v>17102</v>
      </c>
      <c r="C284" s="34" t="s">
        <v>20758</v>
      </c>
      <c r="D284" s="34" t="s">
        <v>20760</v>
      </c>
      <c r="E284" s="34" t="s">
        <v>20761</v>
      </c>
      <c r="F284" s="35" t="s">
        <v>20762</v>
      </c>
      <c r="G284" s="34">
        <v>15000.0</v>
      </c>
      <c r="H284" s="34">
        <v>150.0</v>
      </c>
      <c r="I284" s="34">
        <v>1.0</v>
      </c>
      <c r="J284" s="34">
        <v>9.0</v>
      </c>
      <c r="K284" s="34">
        <v>6.0</v>
      </c>
      <c r="L284" s="34">
        <v>20.0</v>
      </c>
      <c r="M284" s="34">
        <v>5.81</v>
      </c>
      <c r="N284" s="34" t="s">
        <v>61</v>
      </c>
      <c r="O284" s="34">
        <v>1.0</v>
      </c>
      <c r="P284" s="34">
        <v>0.0</v>
      </c>
      <c r="Q284" s="34" t="s">
        <v>17102</v>
      </c>
      <c r="R284" s="34" t="s">
        <v>20764</v>
      </c>
      <c r="S284" s="34" t="s">
        <v>20765</v>
      </c>
      <c r="T284" s="35" t="s">
        <v>20766</v>
      </c>
      <c r="U284" s="34" t="s">
        <v>20768</v>
      </c>
      <c r="V284" s="36"/>
      <c r="W284" s="34" t="s">
        <v>266</v>
      </c>
      <c r="X284" s="36"/>
      <c r="Y284" s="36"/>
      <c r="Z284" s="36"/>
      <c r="AA284" s="36"/>
      <c r="AB284" s="36"/>
      <c r="AC284" s="34" t="s">
        <v>20769</v>
      </c>
      <c r="AD284" s="34" t="s">
        <v>20770</v>
      </c>
      <c r="AE284" s="34" t="s">
        <v>20771</v>
      </c>
      <c r="AF284" s="34" t="s">
        <v>20773</v>
      </c>
      <c r="AG284" s="36"/>
      <c r="AH284" s="36"/>
      <c r="AI284" s="36"/>
      <c r="AJ284" s="36"/>
      <c r="AK284" s="36"/>
      <c r="AL284" s="34" t="s">
        <v>20774</v>
      </c>
      <c r="AM284" s="36"/>
      <c r="AN284" s="36"/>
      <c r="AO284" s="36"/>
      <c r="AP284" s="36"/>
      <c r="AQ284" s="36"/>
      <c r="AR284" s="34" t="s">
        <v>9132</v>
      </c>
      <c r="AS284" s="36"/>
      <c r="AT284" s="36"/>
      <c r="AU284" s="36"/>
      <c r="AV284" s="35" t="s">
        <v>20775</v>
      </c>
      <c r="AW284" s="35" t="s">
        <v>20775</v>
      </c>
      <c r="AX284" s="35" t="s">
        <v>20780</v>
      </c>
      <c r="AY284" s="36"/>
      <c r="AZ284" s="36"/>
      <c r="BA284" s="35" t="s">
        <v>20784</v>
      </c>
      <c r="BB284" s="35" t="s">
        <v>20792</v>
      </c>
      <c r="BC284" s="36"/>
      <c r="BD284" s="36"/>
      <c r="BE284" s="36"/>
      <c r="BF284" s="37"/>
    </row>
    <row r="285" hidden="1">
      <c r="A285" s="32">
        <v>47106.0</v>
      </c>
      <c r="B285" s="34" t="s">
        <v>19237</v>
      </c>
      <c r="C285" s="34" t="s">
        <v>20793</v>
      </c>
      <c r="D285" s="34" t="s">
        <v>185</v>
      </c>
      <c r="E285" s="34" t="s">
        <v>20794</v>
      </c>
      <c r="F285" s="35" t="s">
        <v>20795</v>
      </c>
      <c r="G285" s="34">
        <v>45.0</v>
      </c>
      <c r="H285" s="36"/>
      <c r="I285" s="34">
        <v>0.0</v>
      </c>
      <c r="J285" s="34">
        <v>0.0</v>
      </c>
      <c r="K285" s="34">
        <v>6.0</v>
      </c>
      <c r="L285" s="34">
        <v>0.0</v>
      </c>
      <c r="M285" s="34">
        <v>0.0</v>
      </c>
      <c r="N285" s="34" t="s">
        <v>61</v>
      </c>
      <c r="O285" s="34">
        <v>0.0</v>
      </c>
      <c r="P285" s="34">
        <v>0.0</v>
      </c>
      <c r="Q285" s="34" t="s">
        <v>19237</v>
      </c>
      <c r="R285" s="33">
        <v>43471.0</v>
      </c>
      <c r="S285" s="34" t="s">
        <v>20799</v>
      </c>
      <c r="T285" s="35" t="s">
        <v>20800</v>
      </c>
      <c r="U285" s="34" t="s">
        <v>20801</v>
      </c>
      <c r="V285" s="36"/>
      <c r="W285" s="34" t="s">
        <v>16352</v>
      </c>
      <c r="X285" s="36"/>
      <c r="Y285" s="36"/>
      <c r="Z285" s="36"/>
      <c r="AA285" s="36"/>
      <c r="AB285" s="36"/>
      <c r="AC285" s="36"/>
      <c r="AD285" s="34" t="s">
        <v>20802</v>
      </c>
      <c r="AE285" s="36"/>
      <c r="AF285" s="34" t="s">
        <v>20803</v>
      </c>
      <c r="AG285" s="36"/>
      <c r="AH285" s="36"/>
      <c r="AI285" s="36"/>
      <c r="AJ285" s="36"/>
      <c r="AK285" s="36"/>
      <c r="AL285" s="34" t="s">
        <v>20804</v>
      </c>
      <c r="AM285" s="36"/>
      <c r="AN285" s="36"/>
      <c r="AO285" s="36"/>
      <c r="AP285" s="36"/>
      <c r="AQ285" s="36"/>
      <c r="AR285" s="34" t="s">
        <v>834</v>
      </c>
      <c r="AS285" s="36"/>
      <c r="AT285" s="36"/>
      <c r="AU285" s="36"/>
      <c r="AV285" s="35" t="s">
        <v>20800</v>
      </c>
      <c r="AW285" s="35" t="s">
        <v>20800</v>
      </c>
      <c r="AX285" s="36"/>
      <c r="AY285" s="36"/>
      <c r="AZ285" s="36"/>
      <c r="BA285" s="36"/>
      <c r="BB285" s="36"/>
      <c r="BC285" s="36"/>
      <c r="BD285" s="36"/>
      <c r="BE285" s="36"/>
      <c r="BF285" s="37"/>
    </row>
    <row r="286">
      <c r="A286" s="32">
        <v>44560.0</v>
      </c>
      <c r="B286" s="34" t="s">
        <v>16702</v>
      </c>
      <c r="C286" s="34" t="s">
        <v>20809</v>
      </c>
      <c r="D286" s="34" t="s">
        <v>20810</v>
      </c>
      <c r="E286" s="34">
        <v>9.993570647E9</v>
      </c>
      <c r="F286" s="35" t="s">
        <v>20811</v>
      </c>
      <c r="G286" s="34">
        <v>12500.0</v>
      </c>
      <c r="H286" s="36"/>
      <c r="I286" s="34">
        <v>0.0</v>
      </c>
      <c r="J286" s="34">
        <v>0.0</v>
      </c>
      <c r="K286" s="34">
        <v>6.0</v>
      </c>
      <c r="L286" s="34">
        <v>0.0</v>
      </c>
      <c r="M286" s="34">
        <v>0.0</v>
      </c>
      <c r="N286" s="34" t="s">
        <v>61</v>
      </c>
      <c r="O286" s="34">
        <v>0.0</v>
      </c>
      <c r="P286" s="34">
        <v>0.0</v>
      </c>
      <c r="Q286" s="34" t="s">
        <v>16702</v>
      </c>
      <c r="R286" s="34" t="s">
        <v>17247</v>
      </c>
      <c r="S286" s="34" t="s">
        <v>20814</v>
      </c>
      <c r="T286" s="35" t="s">
        <v>20815</v>
      </c>
      <c r="U286" s="34" t="s">
        <v>20819</v>
      </c>
      <c r="V286" s="36"/>
      <c r="W286" s="34" t="s">
        <v>20821</v>
      </c>
      <c r="X286" s="36"/>
      <c r="Y286" s="36"/>
      <c r="Z286" s="36"/>
      <c r="AA286" s="36"/>
      <c r="AB286" s="36"/>
      <c r="AC286" s="36"/>
      <c r="AD286" s="34" t="s">
        <v>20822</v>
      </c>
      <c r="AE286" s="36"/>
      <c r="AF286" s="34" t="s">
        <v>20824</v>
      </c>
      <c r="AG286" s="36"/>
      <c r="AH286" s="36"/>
      <c r="AI286" s="36"/>
      <c r="AJ286" s="36"/>
      <c r="AK286" s="36"/>
      <c r="AL286" s="34" t="s">
        <v>20825</v>
      </c>
      <c r="AM286" s="36"/>
      <c r="AN286" s="36"/>
      <c r="AO286" s="36"/>
      <c r="AP286" s="36"/>
      <c r="AQ286" s="36"/>
      <c r="AR286" s="34" t="s">
        <v>86</v>
      </c>
      <c r="AS286" s="36"/>
      <c r="AT286" s="34" t="s">
        <v>20829</v>
      </c>
      <c r="AU286" s="36"/>
      <c r="AV286" s="35" t="s">
        <v>20830</v>
      </c>
      <c r="AW286" s="35" t="s">
        <v>20830</v>
      </c>
      <c r="AX286" s="36"/>
      <c r="AY286" s="36"/>
      <c r="AZ286" s="36"/>
      <c r="BA286" s="36"/>
      <c r="BB286" s="36"/>
      <c r="BC286" s="36"/>
      <c r="BD286" s="36"/>
      <c r="BE286" s="36"/>
      <c r="BF286" s="37"/>
    </row>
    <row r="287" hidden="1">
      <c r="A287" s="32">
        <v>47728.0</v>
      </c>
      <c r="B287" s="33">
        <v>43744.0</v>
      </c>
      <c r="C287" s="34" t="s">
        <v>20831</v>
      </c>
      <c r="D287" s="34" t="s">
        <v>20832</v>
      </c>
      <c r="E287" s="34" t="s">
        <v>20833</v>
      </c>
      <c r="F287" s="35" t="s">
        <v>20834</v>
      </c>
      <c r="G287" s="34">
        <v>3500.0</v>
      </c>
      <c r="H287" s="36"/>
      <c r="I287" s="34">
        <v>0.0</v>
      </c>
      <c r="J287" s="34">
        <v>0.0</v>
      </c>
      <c r="K287" s="34">
        <v>6.0</v>
      </c>
      <c r="L287" s="34">
        <v>0.0</v>
      </c>
      <c r="M287" s="34">
        <v>0.0</v>
      </c>
      <c r="N287" s="34" t="s">
        <v>61</v>
      </c>
      <c r="O287" s="34">
        <v>0.0</v>
      </c>
      <c r="P287" s="34">
        <v>0.0</v>
      </c>
      <c r="Q287" s="33">
        <v>43472.0</v>
      </c>
      <c r="R287" s="34" t="s">
        <v>16489</v>
      </c>
      <c r="S287" s="34" t="s">
        <v>13273</v>
      </c>
      <c r="T287" s="35" t="s">
        <v>20837</v>
      </c>
      <c r="U287" s="34" t="s">
        <v>20838</v>
      </c>
      <c r="V287" s="36"/>
      <c r="W287" s="34" t="s">
        <v>266</v>
      </c>
      <c r="X287" s="36"/>
      <c r="Y287" s="36"/>
      <c r="Z287" s="36"/>
      <c r="AA287" s="36"/>
      <c r="AB287" s="36"/>
      <c r="AC287" s="36"/>
      <c r="AD287" s="34" t="s">
        <v>20839</v>
      </c>
      <c r="AE287" s="36"/>
      <c r="AF287" s="34" t="s">
        <v>939</v>
      </c>
      <c r="AG287" s="36"/>
      <c r="AH287" s="36"/>
      <c r="AI287" s="36"/>
      <c r="AJ287" s="36"/>
      <c r="AK287" s="36"/>
      <c r="AL287" s="36"/>
      <c r="AM287" s="36"/>
      <c r="AN287" s="36"/>
      <c r="AO287" s="36"/>
      <c r="AP287" s="36"/>
      <c r="AQ287" s="36"/>
      <c r="AR287" s="34" t="s">
        <v>68</v>
      </c>
      <c r="AS287" s="36"/>
      <c r="AT287" s="36"/>
      <c r="AU287" s="36"/>
      <c r="AV287" s="35" t="s">
        <v>20837</v>
      </c>
      <c r="AW287" s="35" t="s">
        <v>20837</v>
      </c>
      <c r="AX287" s="36"/>
      <c r="AY287" s="36"/>
      <c r="AZ287" s="36"/>
      <c r="BA287" s="36"/>
      <c r="BB287" s="36"/>
      <c r="BC287" s="36"/>
      <c r="BD287" s="36"/>
      <c r="BE287" s="36"/>
      <c r="BF287" s="37"/>
    </row>
    <row r="288" hidden="1">
      <c r="A288" s="32">
        <v>45770.0</v>
      </c>
      <c r="B288" s="33">
        <v>43619.0</v>
      </c>
      <c r="C288" s="34" t="s">
        <v>20842</v>
      </c>
      <c r="D288" s="36"/>
      <c r="E288" s="36"/>
      <c r="F288" s="36"/>
      <c r="G288" s="34">
        <v>100000.0</v>
      </c>
      <c r="H288" s="36"/>
      <c r="I288" s="34">
        <v>0.0</v>
      </c>
      <c r="J288" s="34">
        <v>0.0</v>
      </c>
      <c r="K288" s="34">
        <v>6.0</v>
      </c>
      <c r="L288" s="34">
        <v>0.0</v>
      </c>
      <c r="M288" s="34">
        <v>0.0</v>
      </c>
      <c r="N288" s="34" t="s">
        <v>61</v>
      </c>
      <c r="O288" s="34">
        <v>0.0</v>
      </c>
      <c r="P288" s="34">
        <v>0.0</v>
      </c>
      <c r="Q288" s="36"/>
      <c r="R288" s="36"/>
      <c r="S288" s="36"/>
      <c r="T288" s="36"/>
      <c r="U288" s="36"/>
      <c r="V288" s="36"/>
      <c r="W288" s="36"/>
      <c r="X288" s="36"/>
      <c r="Y288" s="36"/>
      <c r="Z288" s="36"/>
      <c r="AA288" s="36"/>
      <c r="AB288" s="36"/>
      <c r="AC288" s="36"/>
      <c r="AD288" s="36"/>
      <c r="AE288" s="36"/>
      <c r="AF288" s="36"/>
      <c r="AG288" s="36"/>
      <c r="AH288" s="36"/>
      <c r="AI288" s="36"/>
      <c r="AJ288" s="36"/>
      <c r="AK288" s="36"/>
      <c r="AL288" s="36"/>
      <c r="AM288" s="36"/>
      <c r="AN288" s="36"/>
      <c r="AO288" s="36"/>
      <c r="AP288" s="36"/>
      <c r="AQ288" s="36"/>
      <c r="AR288" s="34" t="s">
        <v>68</v>
      </c>
      <c r="AS288" s="36"/>
      <c r="AT288" s="36"/>
      <c r="AU288" s="36"/>
      <c r="AV288" s="35" t="s">
        <v>19937</v>
      </c>
      <c r="AW288" s="35" t="s">
        <v>19937</v>
      </c>
      <c r="AX288" s="36"/>
      <c r="AY288" s="36"/>
      <c r="AZ288" s="36"/>
      <c r="BA288" s="36"/>
      <c r="BB288" s="36"/>
      <c r="BC288" s="36"/>
      <c r="BD288" s="36"/>
      <c r="BE288" s="36"/>
      <c r="BF288" s="37"/>
    </row>
    <row r="289" hidden="1">
      <c r="A289" s="32">
        <v>44590.0</v>
      </c>
      <c r="B289" s="34" t="s">
        <v>19254</v>
      </c>
      <c r="C289" s="34" t="s">
        <v>20846</v>
      </c>
      <c r="D289" s="36"/>
      <c r="E289" s="36"/>
      <c r="F289" s="36"/>
      <c r="G289" s="34">
        <v>90000.0</v>
      </c>
      <c r="H289" s="36"/>
      <c r="I289" s="34">
        <v>0.0</v>
      </c>
      <c r="J289" s="34">
        <v>0.0</v>
      </c>
      <c r="K289" s="34">
        <v>6.0</v>
      </c>
      <c r="L289" s="34">
        <v>0.0</v>
      </c>
      <c r="M289" s="34">
        <v>0.0</v>
      </c>
      <c r="N289" s="34" t="s">
        <v>61</v>
      </c>
      <c r="O289" s="34">
        <v>0.0</v>
      </c>
      <c r="P289" s="34">
        <v>0.0</v>
      </c>
      <c r="Q289" s="36"/>
      <c r="R289" s="36"/>
      <c r="S289" s="36"/>
      <c r="T289" s="36"/>
      <c r="U289" s="36"/>
      <c r="V289" s="36"/>
      <c r="W289" s="36"/>
      <c r="X289" s="36"/>
      <c r="Y289" s="36"/>
      <c r="Z289" s="36"/>
      <c r="AA289" s="36"/>
      <c r="AB289" s="36"/>
      <c r="AC289" s="36"/>
      <c r="AD289" s="36"/>
      <c r="AE289" s="36"/>
      <c r="AF289" s="36"/>
      <c r="AG289" s="36"/>
      <c r="AH289" s="36"/>
      <c r="AI289" s="36"/>
      <c r="AJ289" s="36"/>
      <c r="AK289" s="36"/>
      <c r="AL289" s="36"/>
      <c r="AM289" s="36"/>
      <c r="AN289" s="36"/>
      <c r="AO289" s="36"/>
      <c r="AP289" s="36"/>
      <c r="AQ289" s="36"/>
      <c r="AR289" s="34" t="s">
        <v>68</v>
      </c>
      <c r="AS289" s="36"/>
      <c r="AT289" s="36"/>
      <c r="AU289" s="36"/>
      <c r="AV289" s="36"/>
      <c r="AW289" s="36"/>
      <c r="AX289" s="36"/>
      <c r="AY289" s="36"/>
      <c r="AZ289" s="36"/>
      <c r="BA289" s="36"/>
      <c r="BB289" s="36"/>
      <c r="BC289" s="36"/>
      <c r="BD289" s="36"/>
      <c r="BE289" s="36"/>
      <c r="BF289" s="37"/>
    </row>
    <row r="290" hidden="1">
      <c r="A290" s="32">
        <v>47015.0</v>
      </c>
      <c r="B290" s="33">
        <v>43589.0</v>
      </c>
      <c r="C290" s="34" t="s">
        <v>20848</v>
      </c>
      <c r="D290" s="34" t="s">
        <v>20849</v>
      </c>
      <c r="E290" s="34" t="s">
        <v>20850</v>
      </c>
      <c r="F290" s="35" t="s">
        <v>20851</v>
      </c>
      <c r="G290" s="34">
        <v>10000.0</v>
      </c>
      <c r="H290" s="36"/>
      <c r="I290" s="34">
        <v>0.0</v>
      </c>
      <c r="J290" s="34">
        <v>0.0</v>
      </c>
      <c r="K290" s="34">
        <v>6.0</v>
      </c>
      <c r="L290" s="34">
        <v>0.0</v>
      </c>
      <c r="M290" s="34">
        <v>0.0</v>
      </c>
      <c r="N290" s="34" t="s">
        <v>61</v>
      </c>
      <c r="O290" s="34">
        <v>0.0</v>
      </c>
      <c r="P290" s="34">
        <v>0.0</v>
      </c>
      <c r="Q290" s="36"/>
      <c r="R290" s="36"/>
      <c r="S290" s="34" t="s">
        <v>20855</v>
      </c>
      <c r="T290" s="35" t="s">
        <v>20856</v>
      </c>
      <c r="U290" s="34" t="s">
        <v>20858</v>
      </c>
      <c r="V290" s="36"/>
      <c r="W290" s="36"/>
      <c r="X290" s="36"/>
      <c r="Y290" s="36"/>
      <c r="Z290" s="36"/>
      <c r="AA290" s="36"/>
      <c r="AB290" s="36"/>
      <c r="AC290" s="36"/>
      <c r="AD290" s="36"/>
      <c r="AE290" s="36"/>
      <c r="AF290" s="36"/>
      <c r="AG290" s="36"/>
      <c r="AH290" s="36"/>
      <c r="AI290" s="36"/>
      <c r="AJ290" s="36"/>
      <c r="AK290" s="36"/>
      <c r="AL290" s="36"/>
      <c r="AM290" s="36"/>
      <c r="AN290" s="36"/>
      <c r="AO290" s="36"/>
      <c r="AP290" s="36"/>
      <c r="AQ290" s="36"/>
      <c r="AR290" s="34" t="s">
        <v>68</v>
      </c>
      <c r="AS290" s="36"/>
      <c r="AT290" s="36"/>
      <c r="AU290" s="36"/>
      <c r="AV290" s="35" t="s">
        <v>20859</v>
      </c>
      <c r="AW290" s="35" t="s">
        <v>20859</v>
      </c>
      <c r="AX290" s="36"/>
      <c r="AY290" s="36"/>
      <c r="AZ290" s="36"/>
      <c r="BA290" s="36"/>
      <c r="BB290" s="36"/>
      <c r="BC290" s="36"/>
      <c r="BD290" s="36"/>
      <c r="BE290" s="36"/>
      <c r="BF290" s="37"/>
    </row>
    <row r="291" hidden="1">
      <c r="A291" s="32">
        <v>44628.0</v>
      </c>
      <c r="B291" s="34" t="s">
        <v>19285</v>
      </c>
      <c r="C291" s="34" t="s">
        <v>20866</v>
      </c>
      <c r="D291" s="36"/>
      <c r="E291" s="36"/>
      <c r="F291" s="36"/>
      <c r="G291" s="34">
        <v>1111.0</v>
      </c>
      <c r="H291" s="36"/>
      <c r="I291" s="34">
        <v>0.0</v>
      </c>
      <c r="J291" s="34">
        <v>0.0</v>
      </c>
      <c r="K291" s="34">
        <v>6.0</v>
      </c>
      <c r="L291" s="34">
        <v>0.0</v>
      </c>
      <c r="M291" s="34">
        <v>0.0</v>
      </c>
      <c r="N291" s="34" t="s">
        <v>61</v>
      </c>
      <c r="O291" s="34">
        <v>0.0</v>
      </c>
      <c r="P291" s="34">
        <v>0.0</v>
      </c>
      <c r="Q291" s="36"/>
      <c r="R291" s="36"/>
      <c r="S291" s="36"/>
      <c r="T291" s="36"/>
      <c r="U291" s="36"/>
      <c r="V291" s="36"/>
      <c r="W291" s="36"/>
      <c r="X291" s="36"/>
      <c r="Y291" s="36"/>
      <c r="Z291" s="36"/>
      <c r="AA291" s="36"/>
      <c r="AB291" s="36"/>
      <c r="AC291" s="36"/>
      <c r="AD291" s="36"/>
      <c r="AE291" s="36"/>
      <c r="AF291" s="36"/>
      <c r="AG291" s="36"/>
      <c r="AH291" s="36"/>
      <c r="AI291" s="36"/>
      <c r="AJ291" s="36"/>
      <c r="AK291" s="36"/>
      <c r="AL291" s="36"/>
      <c r="AM291" s="36"/>
      <c r="AN291" s="36"/>
      <c r="AO291" s="36"/>
      <c r="AP291" s="36"/>
      <c r="AQ291" s="36"/>
      <c r="AR291" s="34" t="s">
        <v>68</v>
      </c>
      <c r="AS291" s="36"/>
      <c r="AT291" s="36"/>
      <c r="AU291" s="36"/>
      <c r="AV291" s="35" t="s">
        <v>6531</v>
      </c>
      <c r="AW291" s="35" t="s">
        <v>6531</v>
      </c>
      <c r="AX291" s="35" t="s">
        <v>6546</v>
      </c>
      <c r="AY291" s="35" t="s">
        <v>6556</v>
      </c>
      <c r="AZ291" s="36"/>
      <c r="BA291" s="35" t="s">
        <v>6564</v>
      </c>
      <c r="BB291" s="35" t="s">
        <v>6583</v>
      </c>
      <c r="BC291" s="36"/>
      <c r="BD291" s="36"/>
      <c r="BE291" s="36"/>
      <c r="BF291" s="37"/>
    </row>
    <row r="292">
      <c r="A292" s="32">
        <v>48412.0</v>
      </c>
      <c r="B292" s="33">
        <v>43562.0</v>
      </c>
      <c r="C292" s="34" t="s">
        <v>20876</v>
      </c>
      <c r="D292" s="34" t="s">
        <v>19691</v>
      </c>
      <c r="E292" s="34" t="s">
        <v>19692</v>
      </c>
      <c r="F292" s="35" t="s">
        <v>20877</v>
      </c>
      <c r="G292" s="34">
        <v>8000.0</v>
      </c>
      <c r="H292" s="34">
        <v>15.0</v>
      </c>
      <c r="I292" s="34">
        <v>0.0</v>
      </c>
      <c r="J292" s="34">
        <v>0.9</v>
      </c>
      <c r="K292" s="34">
        <v>6.0</v>
      </c>
      <c r="L292" s="34">
        <v>0.0</v>
      </c>
      <c r="M292" s="34">
        <v>0.73</v>
      </c>
      <c r="N292" s="34" t="s">
        <v>61</v>
      </c>
      <c r="O292" s="34">
        <v>1.0</v>
      </c>
      <c r="P292" s="34">
        <v>0.0</v>
      </c>
      <c r="Q292" s="33">
        <v>43562.0</v>
      </c>
      <c r="R292" s="33">
        <v>43532.0</v>
      </c>
      <c r="S292" s="34" t="s">
        <v>19696</v>
      </c>
      <c r="T292" s="35" t="s">
        <v>18616</v>
      </c>
      <c r="U292" s="34" t="s">
        <v>20882</v>
      </c>
      <c r="V292" s="36"/>
      <c r="W292" s="34" t="s">
        <v>17014</v>
      </c>
      <c r="X292" s="36"/>
      <c r="Y292" s="36"/>
      <c r="Z292" s="36"/>
      <c r="AA292" s="36"/>
      <c r="AB292" s="36"/>
      <c r="AC292" s="34" t="s">
        <v>20883</v>
      </c>
      <c r="AD292" s="34" t="s">
        <v>20884</v>
      </c>
      <c r="AE292" s="35" t="s">
        <v>20885</v>
      </c>
      <c r="AF292" s="35" t="s">
        <v>20890</v>
      </c>
      <c r="AG292" s="36"/>
      <c r="AH292" s="36"/>
      <c r="AI292" s="36"/>
      <c r="AJ292" s="36"/>
      <c r="AK292" s="36"/>
      <c r="AL292" s="34" t="s">
        <v>20893</v>
      </c>
      <c r="AM292" s="36"/>
      <c r="AN292" s="36"/>
      <c r="AO292" s="36"/>
      <c r="AP292" s="36"/>
      <c r="AQ292" s="36"/>
      <c r="AR292" s="34" t="s">
        <v>9132</v>
      </c>
      <c r="AS292" s="36"/>
      <c r="AT292" s="34" t="s">
        <v>20894</v>
      </c>
      <c r="AU292" s="36"/>
      <c r="AV292" s="35" t="s">
        <v>18616</v>
      </c>
      <c r="AW292" s="35" t="s">
        <v>18616</v>
      </c>
      <c r="AX292" s="36"/>
      <c r="AY292" s="36"/>
      <c r="AZ292" s="36"/>
      <c r="BA292" s="36"/>
      <c r="BB292" s="36"/>
      <c r="BC292" s="36"/>
      <c r="BD292" s="36"/>
      <c r="BE292" s="36"/>
      <c r="BF292" s="37"/>
    </row>
    <row r="293" hidden="1">
      <c r="A293" s="32">
        <v>45526.0</v>
      </c>
      <c r="B293" s="33">
        <v>43468.0</v>
      </c>
      <c r="C293" s="34" t="s">
        <v>20897</v>
      </c>
      <c r="D293" s="36"/>
      <c r="E293" s="36"/>
      <c r="F293" s="36"/>
      <c r="G293" s="34">
        <v>5000.0</v>
      </c>
      <c r="H293" s="36"/>
      <c r="I293" s="34">
        <v>0.0</v>
      </c>
      <c r="J293" s="34">
        <v>0.0</v>
      </c>
      <c r="K293" s="34">
        <v>6.0</v>
      </c>
      <c r="L293" s="34">
        <v>0.0</v>
      </c>
      <c r="M293" s="34">
        <v>0.0</v>
      </c>
      <c r="N293" s="34" t="s">
        <v>61</v>
      </c>
      <c r="O293" s="34">
        <v>0.0</v>
      </c>
      <c r="P293" s="34">
        <v>0.0</v>
      </c>
      <c r="Q293" s="36"/>
      <c r="R293" s="36"/>
      <c r="S293" s="36"/>
      <c r="T293" s="36"/>
      <c r="U293" s="36"/>
      <c r="V293" s="36"/>
      <c r="W293" s="36"/>
      <c r="X293" s="36"/>
      <c r="Y293" s="36"/>
      <c r="Z293" s="36"/>
      <c r="AA293" s="36"/>
      <c r="AB293" s="36"/>
      <c r="AC293" s="36"/>
      <c r="AD293" s="36"/>
      <c r="AE293" s="36"/>
      <c r="AF293" s="36"/>
      <c r="AG293" s="36"/>
      <c r="AH293" s="36"/>
      <c r="AI293" s="36"/>
      <c r="AJ293" s="36"/>
      <c r="AK293" s="36"/>
      <c r="AL293" s="36"/>
      <c r="AM293" s="36"/>
      <c r="AN293" s="36"/>
      <c r="AO293" s="36"/>
      <c r="AP293" s="36"/>
      <c r="AQ293" s="36"/>
      <c r="AR293" s="34" t="s">
        <v>68</v>
      </c>
      <c r="AS293" s="36"/>
      <c r="AT293" s="36"/>
      <c r="AU293" s="36"/>
      <c r="AV293" s="35" t="s">
        <v>19402</v>
      </c>
      <c r="AW293" s="35" t="s">
        <v>19402</v>
      </c>
      <c r="AX293" s="36"/>
      <c r="AY293" s="36"/>
      <c r="AZ293" s="36"/>
      <c r="BA293" s="36"/>
      <c r="BB293" s="36"/>
      <c r="BC293" s="36"/>
      <c r="BD293" s="36"/>
      <c r="BE293" s="36"/>
      <c r="BF293" s="37"/>
    </row>
    <row r="294" hidden="1">
      <c r="A294" s="32">
        <v>47134.0</v>
      </c>
      <c r="B294" s="34" t="s">
        <v>17326</v>
      </c>
      <c r="C294" s="34" t="s">
        <v>20902</v>
      </c>
      <c r="D294" s="36"/>
      <c r="E294" s="36"/>
      <c r="F294" s="36"/>
      <c r="G294" s="34">
        <v>1000.0</v>
      </c>
      <c r="H294" s="36"/>
      <c r="I294" s="34">
        <v>0.0</v>
      </c>
      <c r="J294" s="34">
        <v>0.0</v>
      </c>
      <c r="K294" s="34">
        <v>6.0</v>
      </c>
      <c r="L294" s="34">
        <v>0.0</v>
      </c>
      <c r="M294" s="34">
        <v>0.0</v>
      </c>
      <c r="N294" s="34" t="s">
        <v>61</v>
      </c>
      <c r="O294" s="34">
        <v>0.0</v>
      </c>
      <c r="P294" s="34">
        <v>0.0</v>
      </c>
      <c r="Q294" s="36"/>
      <c r="R294" s="36"/>
      <c r="S294" s="36"/>
      <c r="T294" s="36"/>
      <c r="U294" s="36"/>
      <c r="V294" s="36"/>
      <c r="W294" s="36"/>
      <c r="X294" s="36"/>
      <c r="Y294" s="36"/>
      <c r="Z294" s="36"/>
      <c r="AA294" s="36"/>
      <c r="AB294" s="36"/>
      <c r="AC294" s="36"/>
      <c r="AD294" s="36"/>
      <c r="AE294" s="36"/>
      <c r="AF294" s="36"/>
      <c r="AG294" s="36"/>
      <c r="AH294" s="36"/>
      <c r="AI294" s="36"/>
      <c r="AJ294" s="36"/>
      <c r="AK294" s="36"/>
      <c r="AL294" s="36"/>
      <c r="AM294" s="36"/>
      <c r="AN294" s="36"/>
      <c r="AO294" s="36"/>
      <c r="AP294" s="36"/>
      <c r="AQ294" s="36"/>
      <c r="AR294" s="34" t="s">
        <v>68</v>
      </c>
      <c r="AS294" s="36"/>
      <c r="AT294" s="36"/>
      <c r="AU294" s="36"/>
      <c r="AV294" s="35" t="s">
        <v>20904</v>
      </c>
      <c r="AW294" s="35" t="s">
        <v>20904</v>
      </c>
      <c r="AX294" s="36"/>
      <c r="AY294" s="36"/>
      <c r="AZ294" s="36"/>
      <c r="BA294" s="36"/>
      <c r="BB294" s="36"/>
      <c r="BC294" s="36"/>
      <c r="BD294" s="36"/>
      <c r="BE294" s="36"/>
      <c r="BF294" s="37"/>
    </row>
    <row r="295">
      <c r="A295" s="32">
        <v>44779.0</v>
      </c>
      <c r="B295" s="33">
        <v>43588.0</v>
      </c>
      <c r="C295" s="34" t="s">
        <v>20906</v>
      </c>
      <c r="D295" s="34" t="s">
        <v>2300</v>
      </c>
      <c r="E295" s="34" t="s">
        <v>20907</v>
      </c>
      <c r="F295" s="35" t="s">
        <v>20908</v>
      </c>
      <c r="G295" s="34">
        <v>5000.0</v>
      </c>
      <c r="H295" s="34">
        <v>22.64</v>
      </c>
      <c r="I295" s="34">
        <v>0.0</v>
      </c>
      <c r="J295" s="34">
        <v>1.3584</v>
      </c>
      <c r="K295" s="34">
        <v>6.0</v>
      </c>
      <c r="L295" s="34">
        <v>2.01</v>
      </c>
      <c r="M295" s="34">
        <v>1.31</v>
      </c>
      <c r="N295" s="34" t="s">
        <v>61</v>
      </c>
      <c r="O295" s="34">
        <v>1.0</v>
      </c>
      <c r="P295" s="34">
        <v>0.0</v>
      </c>
      <c r="Q295" s="33">
        <v>43588.0</v>
      </c>
      <c r="R295" s="33">
        <v>43559.0</v>
      </c>
      <c r="S295" s="34" t="s">
        <v>20909</v>
      </c>
      <c r="T295" s="35" t="s">
        <v>20910</v>
      </c>
      <c r="U295" s="34" t="s">
        <v>20912</v>
      </c>
      <c r="V295" s="36"/>
      <c r="W295" s="34" t="s">
        <v>13819</v>
      </c>
      <c r="X295" s="36"/>
      <c r="Y295" s="36"/>
      <c r="Z295" s="36"/>
      <c r="AA295" s="36"/>
      <c r="AB295" s="36"/>
      <c r="AC295" s="34" t="s">
        <v>20913</v>
      </c>
      <c r="AD295" s="34" t="s">
        <v>20914</v>
      </c>
      <c r="AE295" s="34" t="s">
        <v>20916</v>
      </c>
      <c r="AF295" s="34" t="s">
        <v>20917</v>
      </c>
      <c r="AG295" s="36"/>
      <c r="AH295" s="36"/>
      <c r="AI295" s="36"/>
      <c r="AJ295" s="36"/>
      <c r="AK295" s="36"/>
      <c r="AL295" s="36"/>
      <c r="AM295" s="36"/>
      <c r="AN295" s="36"/>
      <c r="AO295" s="36"/>
      <c r="AP295" s="36"/>
      <c r="AQ295" s="36"/>
      <c r="AR295" s="34" t="s">
        <v>86</v>
      </c>
      <c r="AS295" s="36"/>
      <c r="AT295" s="36"/>
      <c r="AU295" s="36"/>
      <c r="AV295" s="35" t="s">
        <v>20918</v>
      </c>
      <c r="AW295" s="35" t="s">
        <v>20918</v>
      </c>
      <c r="AX295" s="36"/>
      <c r="AY295" s="36"/>
      <c r="AZ295" s="36"/>
      <c r="BA295" s="36"/>
      <c r="BB295" s="36"/>
      <c r="BC295" s="36"/>
      <c r="BD295" s="36"/>
      <c r="BE295" s="36"/>
      <c r="BF295" s="37"/>
    </row>
    <row r="296" hidden="1">
      <c r="A296" s="32">
        <v>48847.0</v>
      </c>
      <c r="B296" s="33">
        <v>43745.0</v>
      </c>
      <c r="C296" s="34" t="s">
        <v>20921</v>
      </c>
      <c r="D296" s="34" t="s">
        <v>20922</v>
      </c>
      <c r="E296" s="34">
        <v>2.8382912E7</v>
      </c>
      <c r="F296" s="35" t="s">
        <v>20923</v>
      </c>
      <c r="G296" s="34">
        <v>2000.0</v>
      </c>
      <c r="H296" s="36"/>
      <c r="I296" s="34">
        <v>0.0</v>
      </c>
      <c r="J296" s="34">
        <v>0.0</v>
      </c>
      <c r="K296" s="34">
        <v>6.0</v>
      </c>
      <c r="L296" s="34">
        <v>0.0</v>
      </c>
      <c r="M296" s="34">
        <v>0.0</v>
      </c>
      <c r="N296" s="34" t="s">
        <v>61</v>
      </c>
      <c r="O296" s="34">
        <v>0.0</v>
      </c>
      <c r="P296" s="34">
        <v>0.0</v>
      </c>
      <c r="Q296" s="36"/>
      <c r="R296" s="36"/>
      <c r="S296" s="34" t="s">
        <v>20925</v>
      </c>
      <c r="T296" s="35" t="s">
        <v>20926</v>
      </c>
      <c r="U296" s="34" t="s">
        <v>20929</v>
      </c>
      <c r="V296" s="36"/>
      <c r="W296" s="36"/>
      <c r="X296" s="36"/>
      <c r="Y296" s="36"/>
      <c r="Z296" s="36"/>
      <c r="AA296" s="36"/>
      <c r="AB296" s="36"/>
      <c r="AC296" s="36"/>
      <c r="AD296" s="36"/>
      <c r="AE296" s="36"/>
      <c r="AF296" s="36"/>
      <c r="AG296" s="36"/>
      <c r="AH296" s="36"/>
      <c r="AI296" s="36"/>
      <c r="AJ296" s="36"/>
      <c r="AK296" s="36"/>
      <c r="AL296" s="36"/>
      <c r="AM296" s="36"/>
      <c r="AN296" s="36"/>
      <c r="AO296" s="36"/>
      <c r="AP296" s="36"/>
      <c r="AQ296" s="36"/>
      <c r="AR296" s="34" t="s">
        <v>68</v>
      </c>
      <c r="AS296" s="36"/>
      <c r="AT296" s="36"/>
      <c r="AU296" s="36"/>
      <c r="AV296" s="35" t="s">
        <v>20926</v>
      </c>
      <c r="AW296" s="35" t="s">
        <v>20926</v>
      </c>
      <c r="AX296" s="36"/>
      <c r="AY296" s="36"/>
      <c r="AZ296" s="36"/>
      <c r="BA296" s="36"/>
      <c r="BB296" s="36"/>
      <c r="BC296" s="36"/>
      <c r="BD296" s="36"/>
      <c r="BE296" s="36"/>
      <c r="BF296" s="37"/>
    </row>
    <row r="297" hidden="1">
      <c r="A297" s="32">
        <v>45975.0</v>
      </c>
      <c r="B297" s="33">
        <v>43680.0</v>
      </c>
      <c r="C297" s="34" t="s">
        <v>20931</v>
      </c>
      <c r="D297" s="36"/>
      <c r="E297" s="36"/>
      <c r="F297" s="36"/>
      <c r="G297" s="34">
        <v>5000.0</v>
      </c>
      <c r="H297" s="36"/>
      <c r="I297" s="34">
        <v>0.0</v>
      </c>
      <c r="J297" s="34">
        <v>0.0</v>
      </c>
      <c r="K297" s="34">
        <v>6.0</v>
      </c>
      <c r="L297" s="34">
        <v>0.0</v>
      </c>
      <c r="M297" s="34">
        <v>0.0</v>
      </c>
      <c r="N297" s="34" t="s">
        <v>61</v>
      </c>
      <c r="O297" s="34">
        <v>0.0</v>
      </c>
      <c r="P297" s="34">
        <v>0.0</v>
      </c>
      <c r="Q297" s="36"/>
      <c r="R297" s="36"/>
      <c r="S297" s="36"/>
      <c r="T297" s="36"/>
      <c r="U297" s="36"/>
      <c r="V297" s="36"/>
      <c r="W297" s="36"/>
      <c r="X297" s="36"/>
      <c r="Y297" s="36"/>
      <c r="Z297" s="36"/>
      <c r="AA297" s="36"/>
      <c r="AB297" s="36"/>
      <c r="AC297" s="36"/>
      <c r="AD297" s="36"/>
      <c r="AE297" s="36"/>
      <c r="AF297" s="36"/>
      <c r="AG297" s="36"/>
      <c r="AH297" s="36"/>
      <c r="AI297" s="36"/>
      <c r="AJ297" s="36"/>
      <c r="AK297" s="36"/>
      <c r="AL297" s="36"/>
      <c r="AM297" s="36"/>
      <c r="AN297" s="36"/>
      <c r="AO297" s="36"/>
      <c r="AP297" s="36"/>
      <c r="AQ297" s="36"/>
      <c r="AR297" s="34" t="s">
        <v>68</v>
      </c>
      <c r="AS297" s="36"/>
      <c r="AT297" s="36"/>
      <c r="AU297" s="36"/>
      <c r="AV297" s="35" t="s">
        <v>20934</v>
      </c>
      <c r="AW297" s="35" t="s">
        <v>20934</v>
      </c>
      <c r="AX297" s="36"/>
      <c r="AY297" s="36"/>
      <c r="AZ297" s="36"/>
      <c r="BA297" s="36"/>
      <c r="BB297" s="36"/>
      <c r="BC297" s="36"/>
      <c r="BD297" s="36"/>
      <c r="BE297" s="36"/>
      <c r="BF297" s="37"/>
    </row>
    <row r="298" hidden="1">
      <c r="A298" s="32">
        <v>45891.0</v>
      </c>
      <c r="B298" s="33">
        <v>43649.0</v>
      </c>
      <c r="C298" s="34" t="s">
        <v>20939</v>
      </c>
      <c r="D298" s="36"/>
      <c r="E298" s="36"/>
      <c r="F298" s="36"/>
      <c r="G298" s="34">
        <v>10000.0</v>
      </c>
      <c r="H298" s="36"/>
      <c r="I298" s="34">
        <v>0.0</v>
      </c>
      <c r="J298" s="34">
        <v>0.0</v>
      </c>
      <c r="K298" s="34">
        <v>6.0</v>
      </c>
      <c r="L298" s="34">
        <v>0.0</v>
      </c>
      <c r="M298" s="34">
        <v>0.0</v>
      </c>
      <c r="N298" s="34" t="s">
        <v>61</v>
      </c>
      <c r="O298" s="34">
        <v>0.0</v>
      </c>
      <c r="P298" s="34">
        <v>0.0</v>
      </c>
      <c r="Q298" s="36"/>
      <c r="R298" s="36"/>
      <c r="S298" s="36"/>
      <c r="T298" s="36"/>
      <c r="U298" s="36"/>
      <c r="V298" s="36"/>
      <c r="W298" s="36"/>
      <c r="X298" s="36"/>
      <c r="Y298" s="36"/>
      <c r="Z298" s="36"/>
      <c r="AA298" s="36"/>
      <c r="AB298" s="36"/>
      <c r="AC298" s="36"/>
      <c r="AD298" s="36"/>
      <c r="AE298" s="36"/>
      <c r="AF298" s="36"/>
      <c r="AG298" s="36"/>
      <c r="AH298" s="36"/>
      <c r="AI298" s="36"/>
      <c r="AJ298" s="36"/>
      <c r="AK298" s="36"/>
      <c r="AL298" s="36"/>
      <c r="AM298" s="36"/>
      <c r="AN298" s="36"/>
      <c r="AO298" s="36"/>
      <c r="AP298" s="36"/>
      <c r="AQ298" s="36"/>
      <c r="AR298" s="34" t="s">
        <v>68</v>
      </c>
      <c r="AS298" s="36"/>
      <c r="AT298" s="36"/>
      <c r="AU298" s="36"/>
      <c r="AV298" s="35" t="s">
        <v>20941</v>
      </c>
      <c r="AW298" s="35" t="s">
        <v>20941</v>
      </c>
      <c r="AX298" s="36"/>
      <c r="AY298" s="36"/>
      <c r="AZ298" s="36"/>
      <c r="BA298" s="36"/>
      <c r="BB298" s="36"/>
      <c r="BC298" s="36"/>
      <c r="BD298" s="36"/>
      <c r="BE298" s="36"/>
      <c r="BF298" s="37"/>
    </row>
    <row r="299" hidden="1">
      <c r="A299" s="32">
        <v>48177.0</v>
      </c>
      <c r="B299" s="34" t="s">
        <v>17990</v>
      </c>
      <c r="C299" s="34" t="s">
        <v>20946</v>
      </c>
      <c r="D299" s="34" t="s">
        <v>20947</v>
      </c>
      <c r="E299" s="34" t="s">
        <v>20948</v>
      </c>
      <c r="F299" s="35" t="s">
        <v>20949</v>
      </c>
      <c r="G299" s="34">
        <v>10000.0</v>
      </c>
      <c r="H299" s="36"/>
      <c r="I299" s="34">
        <v>0.0</v>
      </c>
      <c r="J299" s="34">
        <v>0.0</v>
      </c>
      <c r="K299" s="34">
        <v>6.0</v>
      </c>
      <c r="L299" s="34">
        <v>0.0</v>
      </c>
      <c r="M299" s="34">
        <v>0.0</v>
      </c>
      <c r="N299" s="34" t="s">
        <v>61</v>
      </c>
      <c r="O299" s="34">
        <v>0.0</v>
      </c>
      <c r="P299" s="34">
        <v>0.0</v>
      </c>
      <c r="Q299" s="36"/>
      <c r="R299" s="36"/>
      <c r="S299" s="34" t="s">
        <v>3034</v>
      </c>
      <c r="T299" s="35" t="s">
        <v>20951</v>
      </c>
      <c r="U299" s="34" t="s">
        <v>20953</v>
      </c>
      <c r="V299" s="36"/>
      <c r="W299" s="36"/>
      <c r="X299" s="36"/>
      <c r="Y299" s="36"/>
      <c r="Z299" s="36"/>
      <c r="AA299" s="36"/>
      <c r="AB299" s="36"/>
      <c r="AC299" s="36"/>
      <c r="AD299" s="36"/>
      <c r="AE299" s="36"/>
      <c r="AF299" s="36"/>
      <c r="AG299" s="36"/>
      <c r="AH299" s="36"/>
      <c r="AI299" s="36"/>
      <c r="AJ299" s="36"/>
      <c r="AK299" s="36"/>
      <c r="AL299" s="36"/>
      <c r="AM299" s="36"/>
      <c r="AN299" s="36"/>
      <c r="AO299" s="36"/>
      <c r="AP299" s="36"/>
      <c r="AQ299" s="36"/>
      <c r="AR299" s="34" t="s">
        <v>68</v>
      </c>
      <c r="AS299" s="36"/>
      <c r="AT299" s="36"/>
      <c r="AU299" s="36"/>
      <c r="AV299" s="35" t="s">
        <v>20951</v>
      </c>
      <c r="AW299" s="35" t="s">
        <v>20951</v>
      </c>
      <c r="AX299" s="36"/>
      <c r="AY299" s="36"/>
      <c r="AZ299" s="36"/>
      <c r="BA299" s="36"/>
      <c r="BB299" s="36"/>
      <c r="BC299" s="36"/>
      <c r="BD299" s="36"/>
      <c r="BE299" s="36"/>
      <c r="BF299" s="37"/>
    </row>
    <row r="300">
      <c r="A300" s="32">
        <v>47212.0</v>
      </c>
      <c r="B300" s="34" t="s">
        <v>16984</v>
      </c>
      <c r="C300" s="34" t="s">
        <v>20955</v>
      </c>
      <c r="D300" s="34" t="s">
        <v>20956</v>
      </c>
      <c r="E300" s="34" t="s">
        <v>20957</v>
      </c>
      <c r="F300" s="35" t="s">
        <v>20958</v>
      </c>
      <c r="G300" s="34">
        <v>25000.0</v>
      </c>
      <c r="H300" s="34">
        <v>26676.89</v>
      </c>
      <c r="I300" s="34">
        <v>106.0</v>
      </c>
      <c r="J300" s="34">
        <v>826.98359</v>
      </c>
      <c r="K300" s="34">
        <v>3.1</v>
      </c>
      <c r="L300" s="34">
        <v>639.1</v>
      </c>
      <c r="M300" s="34">
        <v>824.76</v>
      </c>
      <c r="N300" s="34" t="s">
        <v>61</v>
      </c>
      <c r="O300" s="34">
        <v>2.0</v>
      </c>
      <c r="P300" s="34">
        <v>0.0</v>
      </c>
      <c r="Q300" s="34" t="s">
        <v>16984</v>
      </c>
      <c r="R300" s="33">
        <v>43531.0</v>
      </c>
      <c r="S300" s="34" t="s">
        <v>13681</v>
      </c>
      <c r="T300" s="35" t="s">
        <v>20961</v>
      </c>
      <c r="U300" s="34" t="s">
        <v>20963</v>
      </c>
      <c r="V300" s="36"/>
      <c r="W300" s="34" t="s">
        <v>20964</v>
      </c>
      <c r="X300" s="36"/>
      <c r="Y300" s="36"/>
      <c r="Z300" s="36"/>
      <c r="AA300" s="36"/>
      <c r="AB300" s="36"/>
      <c r="AC300" s="34" t="s">
        <v>20965</v>
      </c>
      <c r="AD300" s="34" t="s">
        <v>20966</v>
      </c>
      <c r="AE300" s="35" t="s">
        <v>20967</v>
      </c>
      <c r="AF300" s="35" t="s">
        <v>20970</v>
      </c>
      <c r="AG300" s="36"/>
      <c r="AH300" s="36"/>
      <c r="AI300" s="36"/>
      <c r="AJ300" s="36"/>
      <c r="AK300" s="36"/>
      <c r="AL300" s="34" t="s">
        <v>20976</v>
      </c>
      <c r="AM300" s="36"/>
      <c r="AN300" s="36"/>
      <c r="AO300" s="36"/>
      <c r="AP300" s="36"/>
      <c r="AQ300" s="36"/>
      <c r="AR300" s="34" t="s">
        <v>86</v>
      </c>
      <c r="AS300" s="36"/>
      <c r="AT300" s="36"/>
      <c r="AU300" s="36"/>
      <c r="AV300" s="35" t="s">
        <v>20961</v>
      </c>
      <c r="AW300" s="35" t="s">
        <v>20961</v>
      </c>
      <c r="AX300" s="35" t="s">
        <v>20978</v>
      </c>
      <c r="AY300" s="36"/>
      <c r="AZ300" s="36"/>
      <c r="BA300" s="35" t="s">
        <v>20981</v>
      </c>
      <c r="BB300" s="35" t="s">
        <v>20984</v>
      </c>
      <c r="BC300" s="36"/>
      <c r="BD300" s="34" t="s">
        <v>20988</v>
      </c>
      <c r="BE300" s="34" t="s">
        <v>20989</v>
      </c>
      <c r="BF300" s="37"/>
    </row>
    <row r="301" hidden="1">
      <c r="A301" s="32">
        <v>45549.0</v>
      </c>
      <c r="B301" s="33">
        <v>43499.0</v>
      </c>
      <c r="C301" s="34" t="s">
        <v>20990</v>
      </c>
      <c r="D301" s="34" t="s">
        <v>20991</v>
      </c>
      <c r="E301" s="34" t="s">
        <v>20992</v>
      </c>
      <c r="F301" s="35" t="s">
        <v>20993</v>
      </c>
      <c r="G301" s="34">
        <v>110000.0</v>
      </c>
      <c r="H301" s="36"/>
      <c r="I301" s="34">
        <v>0.0</v>
      </c>
      <c r="J301" s="34">
        <v>0.0</v>
      </c>
      <c r="K301" s="34">
        <v>6.0</v>
      </c>
      <c r="L301" s="34">
        <v>0.0</v>
      </c>
      <c r="M301" s="34">
        <v>0.0</v>
      </c>
      <c r="N301" s="34" t="s">
        <v>61</v>
      </c>
      <c r="O301" s="34">
        <v>0.0</v>
      </c>
      <c r="P301" s="34">
        <v>0.0</v>
      </c>
      <c r="Q301" s="36"/>
      <c r="R301" s="36"/>
      <c r="S301" s="34" t="s">
        <v>20995</v>
      </c>
      <c r="T301" s="35" t="s">
        <v>20996</v>
      </c>
      <c r="U301" s="34" t="s">
        <v>20997</v>
      </c>
      <c r="V301" s="36"/>
      <c r="W301" s="36"/>
      <c r="X301" s="36"/>
      <c r="Y301" s="36"/>
      <c r="Z301" s="36"/>
      <c r="AA301" s="36"/>
      <c r="AB301" s="36"/>
      <c r="AC301" s="36"/>
      <c r="AD301" s="36"/>
      <c r="AE301" s="36"/>
      <c r="AF301" s="36"/>
      <c r="AG301" s="36"/>
      <c r="AH301" s="36"/>
      <c r="AI301" s="36"/>
      <c r="AJ301" s="36"/>
      <c r="AK301" s="36"/>
      <c r="AL301" s="36"/>
      <c r="AM301" s="36"/>
      <c r="AN301" s="36"/>
      <c r="AO301" s="36"/>
      <c r="AP301" s="36"/>
      <c r="AQ301" s="36"/>
      <c r="AR301" s="34" t="s">
        <v>68</v>
      </c>
      <c r="AS301" s="36"/>
      <c r="AT301" s="36"/>
      <c r="AU301" s="36"/>
      <c r="AV301" s="35" t="s">
        <v>20996</v>
      </c>
      <c r="AW301" s="35" t="s">
        <v>20996</v>
      </c>
      <c r="AX301" s="36"/>
      <c r="AY301" s="36"/>
      <c r="AZ301" s="36"/>
      <c r="BA301" s="36"/>
      <c r="BB301" s="36"/>
      <c r="BC301" s="36"/>
      <c r="BD301" s="36"/>
      <c r="BE301" s="36"/>
      <c r="BF301" s="37"/>
    </row>
    <row r="302" hidden="1">
      <c r="A302" s="32">
        <v>44583.0</v>
      </c>
      <c r="B302" s="34" t="s">
        <v>11421</v>
      </c>
      <c r="C302" s="34" t="s">
        <v>21000</v>
      </c>
      <c r="D302" s="36"/>
      <c r="E302" s="36"/>
      <c r="F302" s="36"/>
      <c r="G302" s="34">
        <v>1.2E8</v>
      </c>
      <c r="H302" s="36"/>
      <c r="I302" s="34">
        <v>0.0</v>
      </c>
      <c r="J302" s="34">
        <v>0.0</v>
      </c>
      <c r="K302" s="34">
        <v>6.0</v>
      </c>
      <c r="L302" s="34">
        <v>0.0</v>
      </c>
      <c r="M302" s="34">
        <v>0.0</v>
      </c>
      <c r="N302" s="34" t="s">
        <v>61</v>
      </c>
      <c r="O302" s="34">
        <v>0.0</v>
      </c>
      <c r="P302" s="34">
        <v>0.0</v>
      </c>
      <c r="Q302" s="36"/>
      <c r="R302" s="36"/>
      <c r="S302" s="36"/>
      <c r="T302" s="36"/>
      <c r="U302" s="36"/>
      <c r="V302" s="36"/>
      <c r="W302" s="36"/>
      <c r="X302" s="36"/>
      <c r="Y302" s="36"/>
      <c r="Z302" s="36"/>
      <c r="AA302" s="36"/>
      <c r="AB302" s="36"/>
      <c r="AC302" s="36"/>
      <c r="AD302" s="36"/>
      <c r="AE302" s="36"/>
      <c r="AF302" s="36"/>
      <c r="AG302" s="36"/>
      <c r="AH302" s="36"/>
      <c r="AI302" s="36"/>
      <c r="AJ302" s="36"/>
      <c r="AK302" s="36"/>
      <c r="AL302" s="36"/>
      <c r="AM302" s="36"/>
      <c r="AN302" s="36"/>
      <c r="AO302" s="36"/>
      <c r="AP302" s="36"/>
      <c r="AQ302" s="36"/>
      <c r="AR302" s="34" t="s">
        <v>68</v>
      </c>
      <c r="AS302" s="36"/>
      <c r="AT302" s="36"/>
      <c r="AU302" s="36"/>
      <c r="AV302" s="36"/>
      <c r="AW302" s="36"/>
      <c r="AX302" s="36"/>
      <c r="AY302" s="36"/>
      <c r="AZ302" s="36"/>
      <c r="BA302" s="36"/>
      <c r="BB302" s="36"/>
      <c r="BC302" s="36"/>
      <c r="BD302" s="36"/>
      <c r="BE302" s="36"/>
      <c r="BF302" s="37"/>
    </row>
    <row r="303" hidden="1">
      <c r="A303" s="32">
        <v>47558.0</v>
      </c>
      <c r="B303" s="34" t="s">
        <v>19793</v>
      </c>
      <c r="C303" s="34" t="s">
        <v>21002</v>
      </c>
      <c r="D303" s="36"/>
      <c r="E303" s="36"/>
      <c r="F303" s="36"/>
      <c r="G303" s="34">
        <v>50.0</v>
      </c>
      <c r="H303" s="36"/>
      <c r="I303" s="34">
        <v>0.0</v>
      </c>
      <c r="J303" s="34">
        <v>0.0</v>
      </c>
      <c r="K303" s="34">
        <v>6.0</v>
      </c>
      <c r="L303" s="34">
        <v>0.0</v>
      </c>
      <c r="M303" s="34">
        <v>0.0</v>
      </c>
      <c r="N303" s="34" t="s">
        <v>61</v>
      </c>
      <c r="O303" s="34">
        <v>0.0</v>
      </c>
      <c r="P303" s="34">
        <v>0.0</v>
      </c>
      <c r="Q303" s="36"/>
      <c r="R303" s="36"/>
      <c r="S303" s="36"/>
      <c r="T303" s="36"/>
      <c r="U303" s="36"/>
      <c r="V303" s="36"/>
      <c r="W303" s="36"/>
      <c r="X303" s="36"/>
      <c r="Y303" s="36"/>
      <c r="Z303" s="36"/>
      <c r="AA303" s="36"/>
      <c r="AB303" s="36"/>
      <c r="AC303" s="36"/>
      <c r="AD303" s="36"/>
      <c r="AE303" s="36"/>
      <c r="AF303" s="36"/>
      <c r="AG303" s="36"/>
      <c r="AH303" s="36"/>
      <c r="AI303" s="36"/>
      <c r="AJ303" s="36"/>
      <c r="AK303" s="36"/>
      <c r="AL303" s="36"/>
      <c r="AM303" s="36"/>
      <c r="AN303" s="36"/>
      <c r="AO303" s="36"/>
      <c r="AP303" s="36"/>
      <c r="AQ303" s="36"/>
      <c r="AR303" s="34" t="s">
        <v>68</v>
      </c>
      <c r="AS303" s="36"/>
      <c r="AT303" s="36"/>
      <c r="AU303" s="36"/>
      <c r="AV303" s="35" t="s">
        <v>21003</v>
      </c>
      <c r="AW303" s="35" t="s">
        <v>21003</v>
      </c>
      <c r="AX303" s="36"/>
      <c r="AY303" s="36"/>
      <c r="AZ303" s="36"/>
      <c r="BA303" s="36"/>
      <c r="BB303" s="36"/>
      <c r="BC303" s="36"/>
      <c r="BD303" s="36"/>
      <c r="BE303" s="36"/>
      <c r="BF303" s="37"/>
    </row>
    <row r="304" hidden="1">
      <c r="A304" s="32">
        <v>44523.0</v>
      </c>
      <c r="B304" s="34" t="s">
        <v>17381</v>
      </c>
      <c r="C304" s="34" t="s">
        <v>21005</v>
      </c>
      <c r="D304" s="36"/>
      <c r="E304" s="36"/>
      <c r="F304" s="36"/>
      <c r="G304" s="34">
        <v>100000.0</v>
      </c>
      <c r="H304" s="36"/>
      <c r="I304" s="34">
        <v>0.0</v>
      </c>
      <c r="J304" s="34">
        <v>0.0</v>
      </c>
      <c r="K304" s="34">
        <v>6.0</v>
      </c>
      <c r="L304" s="34">
        <v>0.0</v>
      </c>
      <c r="M304" s="34">
        <v>0.0</v>
      </c>
      <c r="N304" s="34" t="s">
        <v>61</v>
      </c>
      <c r="O304" s="34">
        <v>0.0</v>
      </c>
      <c r="P304" s="34">
        <v>0.0</v>
      </c>
      <c r="Q304" s="36"/>
      <c r="R304" s="36"/>
      <c r="S304" s="36"/>
      <c r="T304" s="36"/>
      <c r="U304" s="36"/>
      <c r="V304" s="36"/>
      <c r="W304" s="36"/>
      <c r="X304" s="36"/>
      <c r="Y304" s="36"/>
      <c r="Z304" s="36"/>
      <c r="AA304" s="36"/>
      <c r="AB304" s="36"/>
      <c r="AC304" s="36"/>
      <c r="AD304" s="36"/>
      <c r="AE304" s="36"/>
      <c r="AF304" s="36"/>
      <c r="AG304" s="36"/>
      <c r="AH304" s="36"/>
      <c r="AI304" s="36"/>
      <c r="AJ304" s="36"/>
      <c r="AK304" s="36"/>
      <c r="AL304" s="36"/>
      <c r="AM304" s="36"/>
      <c r="AN304" s="36"/>
      <c r="AO304" s="36"/>
      <c r="AP304" s="36"/>
      <c r="AQ304" s="36"/>
      <c r="AR304" s="34" t="s">
        <v>68</v>
      </c>
      <c r="AS304" s="36"/>
      <c r="AT304" s="36"/>
      <c r="AU304" s="36"/>
      <c r="AV304" s="36"/>
      <c r="AW304" s="36"/>
      <c r="AX304" s="36"/>
      <c r="AY304" s="36"/>
      <c r="AZ304" s="36"/>
      <c r="BA304" s="36"/>
      <c r="BB304" s="36"/>
      <c r="BC304" s="36"/>
      <c r="BD304" s="36"/>
      <c r="BE304" s="36"/>
      <c r="BF304" s="37"/>
    </row>
    <row r="305" hidden="1">
      <c r="A305" s="32">
        <v>45560.0</v>
      </c>
      <c r="B305" s="33">
        <v>43527.0</v>
      </c>
      <c r="C305" s="34" t="s">
        <v>21008</v>
      </c>
      <c r="D305" s="36"/>
      <c r="E305" s="36"/>
      <c r="F305" s="36"/>
      <c r="G305" s="34">
        <v>3000.0</v>
      </c>
      <c r="H305" s="36"/>
      <c r="I305" s="34">
        <v>0.0</v>
      </c>
      <c r="J305" s="34">
        <v>0.0</v>
      </c>
      <c r="K305" s="34">
        <v>6.0</v>
      </c>
      <c r="L305" s="34">
        <v>0.0</v>
      </c>
      <c r="M305" s="34">
        <v>0.0</v>
      </c>
      <c r="N305" s="34" t="s">
        <v>61</v>
      </c>
      <c r="O305" s="34">
        <v>0.0</v>
      </c>
      <c r="P305" s="34">
        <v>0.0</v>
      </c>
      <c r="Q305" s="36"/>
      <c r="R305" s="36"/>
      <c r="S305" s="36"/>
      <c r="T305" s="36"/>
      <c r="U305" s="36"/>
      <c r="V305" s="36"/>
      <c r="W305" s="36"/>
      <c r="X305" s="36"/>
      <c r="Y305" s="36"/>
      <c r="Z305" s="36"/>
      <c r="AA305" s="36"/>
      <c r="AB305" s="36"/>
      <c r="AC305" s="36"/>
      <c r="AD305" s="36"/>
      <c r="AE305" s="36"/>
      <c r="AF305" s="36"/>
      <c r="AG305" s="36"/>
      <c r="AH305" s="36"/>
      <c r="AI305" s="36"/>
      <c r="AJ305" s="36"/>
      <c r="AK305" s="36"/>
      <c r="AL305" s="36"/>
      <c r="AM305" s="36"/>
      <c r="AN305" s="36"/>
      <c r="AO305" s="36"/>
      <c r="AP305" s="36"/>
      <c r="AQ305" s="36"/>
      <c r="AR305" s="34" t="s">
        <v>68</v>
      </c>
      <c r="AS305" s="36"/>
      <c r="AT305" s="36"/>
      <c r="AU305" s="36"/>
      <c r="AV305" s="35" t="s">
        <v>21011</v>
      </c>
      <c r="AW305" s="35" t="s">
        <v>21011</v>
      </c>
      <c r="AX305" s="36"/>
      <c r="AY305" s="36"/>
      <c r="AZ305" s="36"/>
      <c r="BA305" s="36"/>
      <c r="BB305" s="36"/>
      <c r="BC305" s="36"/>
      <c r="BD305" s="36"/>
      <c r="BE305" s="36"/>
      <c r="BF305" s="37"/>
    </row>
    <row r="306" hidden="1">
      <c r="A306" s="32">
        <v>46688.0</v>
      </c>
      <c r="B306" s="34" t="s">
        <v>21012</v>
      </c>
      <c r="C306" s="34" t="s">
        <v>21013</v>
      </c>
      <c r="D306" s="36"/>
      <c r="E306" s="36"/>
      <c r="F306" s="36"/>
      <c r="G306" s="34">
        <v>30000.0</v>
      </c>
      <c r="H306" s="36"/>
      <c r="I306" s="34">
        <v>0.0</v>
      </c>
      <c r="J306" s="34">
        <v>0.0</v>
      </c>
      <c r="K306" s="34">
        <v>6.0</v>
      </c>
      <c r="L306" s="34">
        <v>0.0</v>
      </c>
      <c r="M306" s="34">
        <v>0.0</v>
      </c>
      <c r="N306" s="34" t="s">
        <v>61</v>
      </c>
      <c r="O306" s="34">
        <v>0.0</v>
      </c>
      <c r="P306" s="34">
        <v>0.0</v>
      </c>
      <c r="Q306" s="36"/>
      <c r="R306" s="36"/>
      <c r="S306" s="36"/>
      <c r="T306" s="36"/>
      <c r="U306" s="36"/>
      <c r="V306" s="36"/>
      <c r="W306" s="36"/>
      <c r="X306" s="36"/>
      <c r="Y306" s="36"/>
      <c r="Z306" s="36"/>
      <c r="AA306" s="36"/>
      <c r="AB306" s="36"/>
      <c r="AC306" s="36"/>
      <c r="AD306" s="36"/>
      <c r="AE306" s="36"/>
      <c r="AF306" s="36"/>
      <c r="AG306" s="36"/>
      <c r="AH306" s="36"/>
      <c r="AI306" s="36"/>
      <c r="AJ306" s="36"/>
      <c r="AK306" s="36"/>
      <c r="AL306" s="36"/>
      <c r="AM306" s="36"/>
      <c r="AN306" s="36"/>
      <c r="AO306" s="36"/>
      <c r="AP306" s="36"/>
      <c r="AQ306" s="36"/>
      <c r="AR306" s="34" t="s">
        <v>68</v>
      </c>
      <c r="AS306" s="36"/>
      <c r="AT306" s="36"/>
      <c r="AU306" s="36"/>
      <c r="AV306" s="35" t="s">
        <v>21014</v>
      </c>
      <c r="AW306" s="35" t="s">
        <v>21014</v>
      </c>
      <c r="AX306" s="36"/>
      <c r="AY306" s="36"/>
      <c r="AZ306" s="36"/>
      <c r="BA306" s="36"/>
      <c r="BB306" s="36"/>
      <c r="BC306" s="36"/>
      <c r="BD306" s="36"/>
      <c r="BE306" s="36"/>
      <c r="BF306" s="37"/>
    </row>
    <row r="307" hidden="1">
      <c r="A307" s="32">
        <v>44455.0</v>
      </c>
      <c r="B307" s="34" t="s">
        <v>16980</v>
      </c>
      <c r="C307" s="34" t="s">
        <v>21017</v>
      </c>
      <c r="D307" s="36"/>
      <c r="E307" s="36"/>
      <c r="F307" s="36"/>
      <c r="G307" s="34">
        <v>5000.0</v>
      </c>
      <c r="H307" s="36"/>
      <c r="I307" s="34">
        <v>0.0</v>
      </c>
      <c r="J307" s="34">
        <v>0.0</v>
      </c>
      <c r="K307" s="34">
        <v>6.0</v>
      </c>
      <c r="L307" s="34">
        <v>0.0</v>
      </c>
      <c r="M307" s="34">
        <v>0.0</v>
      </c>
      <c r="N307" s="34" t="s">
        <v>61</v>
      </c>
      <c r="O307" s="34">
        <v>0.0</v>
      </c>
      <c r="P307" s="34">
        <v>0.0</v>
      </c>
      <c r="Q307" s="36"/>
      <c r="R307" s="36"/>
      <c r="S307" s="36"/>
      <c r="T307" s="36"/>
      <c r="U307" s="36"/>
      <c r="V307" s="36"/>
      <c r="W307" s="36"/>
      <c r="X307" s="36"/>
      <c r="Y307" s="36"/>
      <c r="Z307" s="36"/>
      <c r="AA307" s="36"/>
      <c r="AB307" s="36"/>
      <c r="AC307" s="36"/>
      <c r="AD307" s="36"/>
      <c r="AE307" s="36"/>
      <c r="AF307" s="36"/>
      <c r="AG307" s="36"/>
      <c r="AH307" s="36"/>
      <c r="AI307" s="36"/>
      <c r="AJ307" s="36"/>
      <c r="AK307" s="36"/>
      <c r="AL307" s="36"/>
      <c r="AM307" s="36"/>
      <c r="AN307" s="36"/>
      <c r="AO307" s="36"/>
      <c r="AP307" s="36"/>
      <c r="AQ307" s="36"/>
      <c r="AR307" s="34" t="s">
        <v>68</v>
      </c>
      <c r="AS307" s="36"/>
      <c r="AT307" s="36"/>
      <c r="AU307" s="36"/>
      <c r="AV307" s="35" t="s">
        <v>21018</v>
      </c>
      <c r="AW307" s="35" t="s">
        <v>21018</v>
      </c>
      <c r="AX307" s="36"/>
      <c r="AY307" s="36"/>
      <c r="AZ307" s="36"/>
      <c r="BA307" s="36"/>
      <c r="BB307" s="36"/>
      <c r="BC307" s="36"/>
      <c r="BD307" s="36"/>
      <c r="BE307" s="36"/>
      <c r="BF307" s="37"/>
    </row>
    <row r="308">
      <c r="A308" s="32">
        <v>44694.0</v>
      </c>
      <c r="B308" s="34" t="s">
        <v>16847</v>
      </c>
      <c r="C308" s="34" t="s">
        <v>21019</v>
      </c>
      <c r="D308" s="34" t="s">
        <v>21020</v>
      </c>
      <c r="E308" s="34" t="s">
        <v>21021</v>
      </c>
      <c r="F308" s="35" t="s">
        <v>21022</v>
      </c>
      <c r="G308" s="34">
        <v>3000.0</v>
      </c>
      <c r="H308" s="34">
        <v>280.0</v>
      </c>
      <c r="I308" s="34">
        <v>9.0</v>
      </c>
      <c r="J308" s="34">
        <v>16.8</v>
      </c>
      <c r="K308" s="34">
        <v>6.0</v>
      </c>
      <c r="L308" s="34">
        <v>17.5</v>
      </c>
      <c r="M308" s="34">
        <v>9.52</v>
      </c>
      <c r="N308" s="34" t="s">
        <v>61</v>
      </c>
      <c r="O308" s="34">
        <v>2.0</v>
      </c>
      <c r="P308" s="34">
        <v>0.0</v>
      </c>
      <c r="Q308" s="34" t="s">
        <v>16847</v>
      </c>
      <c r="R308" s="34" t="s">
        <v>16445</v>
      </c>
      <c r="S308" s="34" t="s">
        <v>21025</v>
      </c>
      <c r="T308" s="35" t="s">
        <v>21026</v>
      </c>
      <c r="U308" s="34" t="s">
        <v>21027</v>
      </c>
      <c r="V308" s="36"/>
      <c r="W308" s="34" t="s">
        <v>21028</v>
      </c>
      <c r="X308" s="34" t="s">
        <v>184</v>
      </c>
      <c r="Y308" s="34" t="s">
        <v>21029</v>
      </c>
      <c r="Z308" s="34">
        <v>98901.0</v>
      </c>
      <c r="AA308" s="34" t="s">
        <v>154</v>
      </c>
      <c r="AB308" s="36"/>
      <c r="AC308" s="34" t="s">
        <v>21030</v>
      </c>
      <c r="AD308" s="34" t="s">
        <v>21031</v>
      </c>
      <c r="AE308" s="34" t="s">
        <v>21032</v>
      </c>
      <c r="AF308" s="34" t="s">
        <v>21033</v>
      </c>
      <c r="AG308" s="36"/>
      <c r="AH308" s="36"/>
      <c r="AI308" s="36"/>
      <c r="AJ308" s="36"/>
      <c r="AK308" s="36"/>
      <c r="AL308" s="36"/>
      <c r="AM308" s="36"/>
      <c r="AN308" s="36"/>
      <c r="AO308" s="36"/>
      <c r="AP308" s="36"/>
      <c r="AQ308" s="36"/>
      <c r="AR308" s="34" t="s">
        <v>86</v>
      </c>
      <c r="AS308" s="36"/>
      <c r="AT308" s="34" t="s">
        <v>21035</v>
      </c>
      <c r="AU308" s="36"/>
      <c r="AV308" s="35" t="s">
        <v>21026</v>
      </c>
      <c r="AW308" s="35" t="s">
        <v>21026</v>
      </c>
      <c r="AX308" s="35" t="s">
        <v>21037</v>
      </c>
      <c r="AY308" s="36"/>
      <c r="AZ308" s="36"/>
      <c r="BA308" s="35" t="s">
        <v>21039</v>
      </c>
      <c r="BB308" s="35" t="s">
        <v>21042</v>
      </c>
      <c r="BC308" s="36"/>
      <c r="BD308" s="36"/>
      <c r="BE308" s="36"/>
      <c r="BF308" s="37"/>
    </row>
    <row r="309" hidden="1">
      <c r="A309" s="32">
        <v>45955.0</v>
      </c>
      <c r="B309" s="33">
        <v>43680.0</v>
      </c>
      <c r="C309" s="34" t="s">
        <v>21045</v>
      </c>
      <c r="D309" s="36"/>
      <c r="E309" s="36"/>
      <c r="F309" s="36"/>
      <c r="G309" s="34">
        <v>12000.0</v>
      </c>
      <c r="H309" s="36"/>
      <c r="I309" s="34">
        <v>0.0</v>
      </c>
      <c r="J309" s="34">
        <v>0.0</v>
      </c>
      <c r="K309" s="34">
        <v>6.0</v>
      </c>
      <c r="L309" s="34">
        <v>0.0</v>
      </c>
      <c r="M309" s="34">
        <v>0.0</v>
      </c>
      <c r="N309" s="34" t="s">
        <v>61</v>
      </c>
      <c r="O309" s="34">
        <v>0.0</v>
      </c>
      <c r="P309" s="34">
        <v>0.0</v>
      </c>
      <c r="Q309" s="36"/>
      <c r="R309" s="36"/>
      <c r="S309" s="36"/>
      <c r="T309" s="36"/>
      <c r="U309" s="36"/>
      <c r="V309" s="36"/>
      <c r="W309" s="36"/>
      <c r="X309" s="36"/>
      <c r="Y309" s="36"/>
      <c r="Z309" s="36"/>
      <c r="AA309" s="36"/>
      <c r="AB309" s="36"/>
      <c r="AC309" s="36"/>
      <c r="AD309" s="36"/>
      <c r="AE309" s="36"/>
      <c r="AF309" s="36"/>
      <c r="AG309" s="36"/>
      <c r="AH309" s="36"/>
      <c r="AI309" s="36"/>
      <c r="AJ309" s="36"/>
      <c r="AK309" s="36"/>
      <c r="AL309" s="36"/>
      <c r="AM309" s="36"/>
      <c r="AN309" s="36"/>
      <c r="AO309" s="36"/>
      <c r="AP309" s="36"/>
      <c r="AQ309" s="36"/>
      <c r="AR309" s="34" t="s">
        <v>68</v>
      </c>
      <c r="AS309" s="36"/>
      <c r="AT309" s="36"/>
      <c r="AU309" s="36"/>
      <c r="AV309" s="35" t="s">
        <v>21047</v>
      </c>
      <c r="AW309" s="35" t="s">
        <v>21047</v>
      </c>
      <c r="AX309" s="36"/>
      <c r="AY309" s="36"/>
      <c r="AZ309" s="36"/>
      <c r="BA309" s="36"/>
      <c r="BB309" s="36"/>
      <c r="BC309" s="36"/>
      <c r="BD309" s="36"/>
      <c r="BE309" s="36"/>
      <c r="BF309" s="37"/>
    </row>
    <row r="310" hidden="1">
      <c r="A310" s="32">
        <v>46561.0</v>
      </c>
      <c r="B310" s="33">
        <v>43741.0</v>
      </c>
      <c r="C310" s="34" t="s">
        <v>21049</v>
      </c>
      <c r="D310" s="36"/>
      <c r="E310" s="36"/>
      <c r="F310" s="36"/>
      <c r="G310" s="34">
        <v>12000.0</v>
      </c>
      <c r="H310" s="36"/>
      <c r="I310" s="34">
        <v>0.0</v>
      </c>
      <c r="J310" s="34">
        <v>0.0</v>
      </c>
      <c r="K310" s="34">
        <v>6.0</v>
      </c>
      <c r="L310" s="34">
        <v>0.0</v>
      </c>
      <c r="M310" s="34">
        <v>0.0</v>
      </c>
      <c r="N310" s="34" t="s">
        <v>61</v>
      </c>
      <c r="O310" s="34">
        <v>0.0</v>
      </c>
      <c r="P310" s="34">
        <v>0.0</v>
      </c>
      <c r="Q310" s="36"/>
      <c r="R310" s="36"/>
      <c r="S310" s="36"/>
      <c r="T310" s="36"/>
      <c r="U310" s="36"/>
      <c r="V310" s="36"/>
      <c r="W310" s="36"/>
      <c r="X310" s="36"/>
      <c r="Y310" s="36"/>
      <c r="Z310" s="36"/>
      <c r="AA310" s="36"/>
      <c r="AB310" s="36"/>
      <c r="AC310" s="36"/>
      <c r="AD310" s="36"/>
      <c r="AE310" s="36"/>
      <c r="AF310" s="36"/>
      <c r="AG310" s="36"/>
      <c r="AH310" s="36"/>
      <c r="AI310" s="36"/>
      <c r="AJ310" s="36"/>
      <c r="AK310" s="36"/>
      <c r="AL310" s="36"/>
      <c r="AM310" s="36"/>
      <c r="AN310" s="36"/>
      <c r="AO310" s="36"/>
      <c r="AP310" s="36"/>
      <c r="AQ310" s="36"/>
      <c r="AR310" s="34" t="s">
        <v>68</v>
      </c>
      <c r="AS310" s="36"/>
      <c r="AT310" s="36"/>
      <c r="AU310" s="36"/>
      <c r="AV310" s="35" t="s">
        <v>21047</v>
      </c>
      <c r="AW310" s="35" t="s">
        <v>21047</v>
      </c>
      <c r="AX310" s="36"/>
      <c r="AY310" s="36"/>
      <c r="AZ310" s="36"/>
      <c r="BA310" s="36"/>
      <c r="BB310" s="36"/>
      <c r="BC310" s="36"/>
      <c r="BD310" s="36"/>
      <c r="BE310" s="36"/>
      <c r="BF310" s="37"/>
    </row>
    <row r="311" hidden="1">
      <c r="A311" s="32">
        <v>49304.0</v>
      </c>
      <c r="B311" s="34" t="s">
        <v>19489</v>
      </c>
      <c r="C311" s="34" t="s">
        <v>21051</v>
      </c>
      <c r="D311" s="36"/>
      <c r="E311" s="36"/>
      <c r="F311" s="36"/>
      <c r="G311" s="34">
        <v>123.0</v>
      </c>
      <c r="H311" s="36"/>
      <c r="I311" s="34">
        <v>0.0</v>
      </c>
      <c r="J311" s="34">
        <v>0.0</v>
      </c>
      <c r="K311" s="34">
        <v>6.0</v>
      </c>
      <c r="L311" s="34">
        <v>0.0</v>
      </c>
      <c r="M311" s="34">
        <v>0.0</v>
      </c>
      <c r="N311" s="34" t="s">
        <v>61</v>
      </c>
      <c r="O311" s="34">
        <v>0.0</v>
      </c>
      <c r="P311" s="34">
        <v>0.0</v>
      </c>
      <c r="Q311" s="36"/>
      <c r="R311" s="36"/>
      <c r="S311" s="36"/>
      <c r="T311" s="36"/>
      <c r="U311" s="36"/>
      <c r="V311" s="36"/>
      <c r="W311" s="36"/>
      <c r="X311" s="36"/>
      <c r="Y311" s="36"/>
      <c r="Z311" s="36"/>
      <c r="AA311" s="36"/>
      <c r="AB311" s="36"/>
      <c r="AC311" s="36"/>
      <c r="AD311" s="36"/>
      <c r="AE311" s="36"/>
      <c r="AF311" s="36"/>
      <c r="AG311" s="36"/>
      <c r="AH311" s="36"/>
      <c r="AI311" s="36"/>
      <c r="AJ311" s="36"/>
      <c r="AK311" s="36"/>
      <c r="AL311" s="36"/>
      <c r="AM311" s="36"/>
      <c r="AN311" s="36"/>
      <c r="AO311" s="36"/>
      <c r="AP311" s="36"/>
      <c r="AQ311" s="36"/>
      <c r="AR311" s="34" t="s">
        <v>68</v>
      </c>
      <c r="AS311" s="36"/>
      <c r="AT311" s="36"/>
      <c r="AU311" s="36"/>
      <c r="AV311" s="35" t="s">
        <v>10285</v>
      </c>
      <c r="AW311" s="35" t="s">
        <v>10285</v>
      </c>
      <c r="AX311" s="36"/>
      <c r="AY311" s="36"/>
      <c r="AZ311" s="36"/>
      <c r="BA311" s="36"/>
      <c r="BB311" s="36"/>
      <c r="BC311" s="36"/>
      <c r="BD311" s="36"/>
      <c r="BE311" s="36"/>
      <c r="BF311" s="37"/>
    </row>
    <row r="312" hidden="1">
      <c r="A312" s="32">
        <v>49305.0</v>
      </c>
      <c r="B312" s="34" t="s">
        <v>19489</v>
      </c>
      <c r="C312" s="34" t="s">
        <v>21055</v>
      </c>
      <c r="D312" s="36"/>
      <c r="E312" s="36"/>
      <c r="F312" s="36"/>
      <c r="G312" s="34">
        <v>123.0</v>
      </c>
      <c r="H312" s="36"/>
      <c r="I312" s="34">
        <v>0.0</v>
      </c>
      <c r="J312" s="34">
        <v>0.0</v>
      </c>
      <c r="K312" s="34">
        <v>6.0</v>
      </c>
      <c r="L312" s="34">
        <v>0.0</v>
      </c>
      <c r="M312" s="34">
        <v>0.0</v>
      </c>
      <c r="N312" s="34" t="s">
        <v>61</v>
      </c>
      <c r="O312" s="34">
        <v>0.0</v>
      </c>
      <c r="P312" s="34">
        <v>0.0</v>
      </c>
      <c r="Q312" s="36"/>
      <c r="R312" s="36"/>
      <c r="S312" s="36"/>
      <c r="T312" s="36"/>
      <c r="U312" s="36"/>
      <c r="V312" s="36"/>
      <c r="W312" s="36"/>
      <c r="X312" s="36"/>
      <c r="Y312" s="36"/>
      <c r="Z312" s="36"/>
      <c r="AA312" s="36"/>
      <c r="AB312" s="36"/>
      <c r="AC312" s="36"/>
      <c r="AD312" s="36"/>
      <c r="AE312" s="36"/>
      <c r="AF312" s="36"/>
      <c r="AG312" s="36"/>
      <c r="AH312" s="36"/>
      <c r="AI312" s="36"/>
      <c r="AJ312" s="36"/>
      <c r="AK312" s="36"/>
      <c r="AL312" s="36"/>
      <c r="AM312" s="36"/>
      <c r="AN312" s="36"/>
      <c r="AO312" s="36"/>
      <c r="AP312" s="36"/>
      <c r="AQ312" s="36"/>
      <c r="AR312" s="34" t="s">
        <v>68</v>
      </c>
      <c r="AS312" s="36"/>
      <c r="AT312" s="36"/>
      <c r="AU312" s="36"/>
      <c r="AV312" s="35" t="s">
        <v>10285</v>
      </c>
      <c r="AW312" s="35" t="s">
        <v>10285</v>
      </c>
      <c r="AX312" s="36"/>
      <c r="AY312" s="36"/>
      <c r="AZ312" s="36"/>
      <c r="BA312" s="36"/>
      <c r="BB312" s="36"/>
      <c r="BC312" s="36"/>
      <c r="BD312" s="36"/>
      <c r="BE312" s="36"/>
      <c r="BF312" s="37"/>
    </row>
    <row r="313" hidden="1">
      <c r="A313" s="32">
        <v>44319.0</v>
      </c>
      <c r="B313" s="33">
        <v>43497.0</v>
      </c>
      <c r="C313" s="34" t="s">
        <v>21058</v>
      </c>
      <c r="D313" s="36"/>
      <c r="E313" s="36"/>
      <c r="F313" s="36"/>
      <c r="G313" s="34">
        <v>2500000.0</v>
      </c>
      <c r="H313" s="36"/>
      <c r="I313" s="34">
        <v>0.0</v>
      </c>
      <c r="J313" s="34">
        <v>0.0</v>
      </c>
      <c r="K313" s="34">
        <v>6.0</v>
      </c>
      <c r="L313" s="34">
        <v>0.0</v>
      </c>
      <c r="M313" s="34">
        <v>0.0</v>
      </c>
      <c r="N313" s="34" t="s">
        <v>61</v>
      </c>
      <c r="O313" s="34">
        <v>0.0</v>
      </c>
      <c r="P313" s="34">
        <v>0.0</v>
      </c>
      <c r="Q313" s="36"/>
      <c r="R313" s="36"/>
      <c r="S313" s="36"/>
      <c r="T313" s="36"/>
      <c r="U313" s="36"/>
      <c r="V313" s="36"/>
      <c r="W313" s="36"/>
      <c r="X313" s="36"/>
      <c r="Y313" s="36"/>
      <c r="Z313" s="36"/>
      <c r="AA313" s="36"/>
      <c r="AB313" s="36"/>
      <c r="AC313" s="36"/>
      <c r="AD313" s="36"/>
      <c r="AE313" s="36"/>
      <c r="AF313" s="36"/>
      <c r="AG313" s="36"/>
      <c r="AH313" s="36"/>
      <c r="AI313" s="36"/>
      <c r="AJ313" s="36"/>
      <c r="AK313" s="36"/>
      <c r="AL313" s="36"/>
      <c r="AM313" s="36"/>
      <c r="AN313" s="36"/>
      <c r="AO313" s="36"/>
      <c r="AP313" s="36"/>
      <c r="AQ313" s="36"/>
      <c r="AR313" s="34" t="s">
        <v>68</v>
      </c>
      <c r="AS313" s="36"/>
      <c r="AT313" s="36"/>
      <c r="AU313" s="36"/>
      <c r="AV313" s="35" t="s">
        <v>21060</v>
      </c>
      <c r="AW313" s="35" t="s">
        <v>21060</v>
      </c>
      <c r="AX313" s="36"/>
      <c r="AY313" s="36"/>
      <c r="AZ313" s="36"/>
      <c r="BA313" s="36"/>
      <c r="BB313" s="36"/>
      <c r="BC313" s="36"/>
      <c r="BD313" s="36"/>
      <c r="BE313" s="36"/>
      <c r="BF313" s="37"/>
    </row>
    <row r="314" hidden="1">
      <c r="A314" s="32">
        <v>45721.0</v>
      </c>
      <c r="B314" s="33">
        <v>43619.0</v>
      </c>
      <c r="C314" s="34" t="s">
        <v>21064</v>
      </c>
      <c r="D314" s="36"/>
      <c r="E314" s="36"/>
      <c r="F314" s="36"/>
      <c r="G314" s="34">
        <v>70000.0</v>
      </c>
      <c r="H314" s="36"/>
      <c r="I314" s="34">
        <v>0.0</v>
      </c>
      <c r="J314" s="34">
        <v>0.0</v>
      </c>
      <c r="K314" s="34">
        <v>6.0</v>
      </c>
      <c r="L314" s="34">
        <v>0.0</v>
      </c>
      <c r="M314" s="34">
        <v>0.0</v>
      </c>
      <c r="N314" s="34" t="s">
        <v>61</v>
      </c>
      <c r="O314" s="34">
        <v>0.0</v>
      </c>
      <c r="P314" s="34">
        <v>0.0</v>
      </c>
      <c r="Q314" s="36"/>
      <c r="R314" s="36"/>
      <c r="S314" s="36"/>
      <c r="T314" s="36"/>
      <c r="U314" s="36"/>
      <c r="V314" s="36"/>
      <c r="W314" s="36"/>
      <c r="X314" s="36"/>
      <c r="Y314" s="36"/>
      <c r="Z314" s="36"/>
      <c r="AA314" s="36"/>
      <c r="AB314" s="36"/>
      <c r="AC314" s="36"/>
      <c r="AD314" s="36"/>
      <c r="AE314" s="36"/>
      <c r="AF314" s="36"/>
      <c r="AG314" s="36"/>
      <c r="AH314" s="36"/>
      <c r="AI314" s="36"/>
      <c r="AJ314" s="36"/>
      <c r="AK314" s="36"/>
      <c r="AL314" s="36"/>
      <c r="AM314" s="36"/>
      <c r="AN314" s="36"/>
      <c r="AO314" s="36"/>
      <c r="AP314" s="36"/>
      <c r="AQ314" s="36"/>
      <c r="AR314" s="34" t="s">
        <v>68</v>
      </c>
      <c r="AS314" s="36"/>
      <c r="AT314" s="36"/>
      <c r="AU314" s="36"/>
      <c r="AV314" s="35" t="s">
        <v>21066</v>
      </c>
      <c r="AW314" s="35" t="s">
        <v>21066</v>
      </c>
      <c r="AX314" s="36"/>
      <c r="AY314" s="36"/>
      <c r="AZ314" s="36"/>
      <c r="BA314" s="36"/>
      <c r="BB314" s="36"/>
      <c r="BC314" s="36"/>
      <c r="BD314" s="36"/>
      <c r="BE314" s="36"/>
      <c r="BF314" s="37"/>
    </row>
    <row r="315" hidden="1">
      <c r="A315" s="32">
        <v>46706.0</v>
      </c>
      <c r="B315" s="34" t="s">
        <v>17521</v>
      </c>
      <c r="C315" s="34" t="s">
        <v>21067</v>
      </c>
      <c r="D315" s="36"/>
      <c r="E315" s="36"/>
      <c r="F315" s="36"/>
      <c r="G315" s="34">
        <v>100000.0</v>
      </c>
      <c r="H315" s="36"/>
      <c r="I315" s="34">
        <v>0.0</v>
      </c>
      <c r="J315" s="34">
        <v>0.0</v>
      </c>
      <c r="K315" s="34">
        <v>6.0</v>
      </c>
      <c r="L315" s="34">
        <v>0.0</v>
      </c>
      <c r="M315" s="34">
        <v>0.0</v>
      </c>
      <c r="N315" s="34" t="s">
        <v>61</v>
      </c>
      <c r="O315" s="34">
        <v>0.0</v>
      </c>
      <c r="P315" s="34">
        <v>0.0</v>
      </c>
      <c r="Q315" s="36"/>
      <c r="R315" s="36"/>
      <c r="S315" s="36"/>
      <c r="T315" s="36"/>
      <c r="U315" s="36"/>
      <c r="V315" s="36"/>
      <c r="W315" s="36"/>
      <c r="X315" s="36"/>
      <c r="Y315" s="36"/>
      <c r="Z315" s="36"/>
      <c r="AA315" s="36"/>
      <c r="AB315" s="36"/>
      <c r="AC315" s="36"/>
      <c r="AD315" s="36"/>
      <c r="AE315" s="36"/>
      <c r="AF315" s="36"/>
      <c r="AG315" s="36"/>
      <c r="AH315" s="36"/>
      <c r="AI315" s="36"/>
      <c r="AJ315" s="36"/>
      <c r="AK315" s="36"/>
      <c r="AL315" s="36"/>
      <c r="AM315" s="36"/>
      <c r="AN315" s="36"/>
      <c r="AO315" s="36"/>
      <c r="AP315" s="36"/>
      <c r="AQ315" s="36"/>
      <c r="AR315" s="34" t="s">
        <v>68</v>
      </c>
      <c r="AS315" s="36"/>
      <c r="AT315" s="36"/>
      <c r="AU315" s="36"/>
      <c r="AV315" s="35" t="s">
        <v>21070</v>
      </c>
      <c r="AW315" s="35" t="s">
        <v>21070</v>
      </c>
      <c r="AX315" s="36"/>
      <c r="AY315" s="36"/>
      <c r="AZ315" s="36"/>
      <c r="BA315" s="36"/>
      <c r="BB315" s="36"/>
      <c r="BC315" s="36"/>
      <c r="BD315" s="36"/>
      <c r="BE315" s="36"/>
      <c r="BF315" s="37"/>
    </row>
    <row r="316" hidden="1">
      <c r="A316" s="32">
        <v>46677.0</v>
      </c>
      <c r="B316" s="34" t="s">
        <v>21012</v>
      </c>
      <c r="C316" s="34" t="s">
        <v>21075</v>
      </c>
      <c r="D316" s="36"/>
      <c r="E316" s="36"/>
      <c r="F316" s="36"/>
      <c r="G316" s="34">
        <v>50000.0</v>
      </c>
      <c r="H316" s="36"/>
      <c r="I316" s="34">
        <v>0.0</v>
      </c>
      <c r="J316" s="34">
        <v>0.0</v>
      </c>
      <c r="K316" s="34">
        <v>6.0</v>
      </c>
      <c r="L316" s="34">
        <v>0.0</v>
      </c>
      <c r="M316" s="34">
        <v>0.0</v>
      </c>
      <c r="N316" s="34" t="s">
        <v>61</v>
      </c>
      <c r="O316" s="34">
        <v>0.0</v>
      </c>
      <c r="P316" s="34">
        <v>0.0</v>
      </c>
      <c r="Q316" s="36"/>
      <c r="R316" s="36"/>
      <c r="S316" s="36"/>
      <c r="T316" s="36"/>
      <c r="U316" s="36"/>
      <c r="V316" s="36"/>
      <c r="W316" s="36"/>
      <c r="X316" s="36"/>
      <c r="Y316" s="36"/>
      <c r="Z316" s="36"/>
      <c r="AA316" s="36"/>
      <c r="AB316" s="36"/>
      <c r="AC316" s="36"/>
      <c r="AD316" s="36"/>
      <c r="AE316" s="36"/>
      <c r="AF316" s="36"/>
      <c r="AG316" s="36"/>
      <c r="AH316" s="36"/>
      <c r="AI316" s="36"/>
      <c r="AJ316" s="36"/>
      <c r="AK316" s="36"/>
      <c r="AL316" s="36"/>
      <c r="AM316" s="36"/>
      <c r="AN316" s="36"/>
      <c r="AO316" s="36"/>
      <c r="AP316" s="36"/>
      <c r="AQ316" s="36"/>
      <c r="AR316" s="34" t="s">
        <v>68</v>
      </c>
      <c r="AS316" s="36"/>
      <c r="AT316" s="36"/>
      <c r="AU316" s="36"/>
      <c r="AV316" s="35" t="s">
        <v>21076</v>
      </c>
      <c r="AW316" s="35" t="s">
        <v>21076</v>
      </c>
      <c r="AX316" s="36"/>
      <c r="AY316" s="36"/>
      <c r="AZ316" s="36"/>
      <c r="BA316" s="36"/>
      <c r="BB316" s="36"/>
      <c r="BC316" s="36"/>
      <c r="BD316" s="36"/>
      <c r="BE316" s="36"/>
      <c r="BF316" s="37"/>
    </row>
    <row r="317" hidden="1">
      <c r="A317" s="32">
        <v>45671.0</v>
      </c>
      <c r="B317" s="33">
        <v>43649.0</v>
      </c>
      <c r="C317" s="34" t="s">
        <v>21080</v>
      </c>
      <c r="D317" s="34" t="s">
        <v>16438</v>
      </c>
      <c r="E317" s="34" t="s">
        <v>21082</v>
      </c>
      <c r="F317" s="35" t="s">
        <v>21083</v>
      </c>
      <c r="G317" s="34">
        <v>1500.0</v>
      </c>
      <c r="H317" s="36"/>
      <c r="I317" s="34">
        <v>0.0</v>
      </c>
      <c r="J317" s="34">
        <v>0.0</v>
      </c>
      <c r="K317" s="34">
        <v>6.0</v>
      </c>
      <c r="L317" s="34">
        <v>0.0</v>
      </c>
      <c r="M317" s="34">
        <v>0.0</v>
      </c>
      <c r="N317" s="34" t="s">
        <v>61</v>
      </c>
      <c r="O317" s="34">
        <v>0.0</v>
      </c>
      <c r="P317" s="34">
        <v>0.0</v>
      </c>
      <c r="Q317" s="33">
        <v>43680.0</v>
      </c>
      <c r="R317" s="34" t="s">
        <v>16445</v>
      </c>
      <c r="S317" s="34" t="s">
        <v>21088</v>
      </c>
      <c r="T317" s="35" t="s">
        <v>16464</v>
      </c>
      <c r="U317" s="34" t="s">
        <v>21094</v>
      </c>
      <c r="V317" s="36"/>
      <c r="W317" s="34" t="s">
        <v>16453</v>
      </c>
      <c r="X317" s="34" t="s">
        <v>16454</v>
      </c>
      <c r="Y317" s="34" t="s">
        <v>16455</v>
      </c>
      <c r="Z317" s="34">
        <v>75204.0</v>
      </c>
      <c r="AA317" s="36"/>
      <c r="AB317" s="36"/>
      <c r="AC317" s="34" t="s">
        <v>21095</v>
      </c>
      <c r="AD317" s="34" t="s">
        <v>21095</v>
      </c>
      <c r="AE317" s="34" t="s">
        <v>1054</v>
      </c>
      <c r="AF317" s="34" t="s">
        <v>191</v>
      </c>
      <c r="AG317" s="36"/>
      <c r="AH317" s="36"/>
      <c r="AI317" s="36"/>
      <c r="AJ317" s="36"/>
      <c r="AK317" s="36"/>
      <c r="AL317" s="34" t="s">
        <v>21095</v>
      </c>
      <c r="AM317" s="36"/>
      <c r="AN317" s="36"/>
      <c r="AO317" s="36"/>
      <c r="AP317" s="36"/>
      <c r="AQ317" s="36"/>
      <c r="AR317" s="34" t="s">
        <v>68</v>
      </c>
      <c r="AS317" s="36"/>
      <c r="AT317" s="34" t="s">
        <v>21095</v>
      </c>
      <c r="AU317" s="36"/>
      <c r="AV317" s="35" t="s">
        <v>16464</v>
      </c>
      <c r="AW317" s="35" t="s">
        <v>16464</v>
      </c>
      <c r="AX317" s="35" t="s">
        <v>16473</v>
      </c>
      <c r="AY317" s="36"/>
      <c r="AZ317" s="36"/>
      <c r="BA317" s="35" t="s">
        <v>16476</v>
      </c>
      <c r="BB317" s="35" t="s">
        <v>16480</v>
      </c>
      <c r="BC317" s="36"/>
      <c r="BD317" s="36"/>
      <c r="BE317" s="36"/>
      <c r="BF317" s="37"/>
    </row>
    <row r="318">
      <c r="A318" s="32">
        <v>47812.0</v>
      </c>
      <c r="B318" s="34" t="s">
        <v>7138</v>
      </c>
      <c r="C318" s="34" t="s">
        <v>21104</v>
      </c>
      <c r="D318" s="34" t="s">
        <v>20832</v>
      </c>
      <c r="E318" s="34" t="s">
        <v>21105</v>
      </c>
      <c r="F318" s="35" t="s">
        <v>21106</v>
      </c>
      <c r="G318" s="34">
        <v>5000.0</v>
      </c>
      <c r="H318" s="34">
        <v>821.1</v>
      </c>
      <c r="I318" s="34">
        <v>16.0</v>
      </c>
      <c r="J318" s="34">
        <v>49.266</v>
      </c>
      <c r="K318" s="34">
        <v>6.0</v>
      </c>
      <c r="L318" s="34">
        <v>46.67</v>
      </c>
      <c r="M318" s="34">
        <v>27.84</v>
      </c>
      <c r="N318" s="34" t="s">
        <v>61</v>
      </c>
      <c r="O318" s="34">
        <v>2.0</v>
      </c>
      <c r="P318" s="34">
        <v>0.0</v>
      </c>
      <c r="Q318" s="33">
        <v>43472.0</v>
      </c>
      <c r="R318" s="34" t="s">
        <v>16489</v>
      </c>
      <c r="S318" s="34" t="s">
        <v>13273</v>
      </c>
      <c r="T318" s="35" t="s">
        <v>20837</v>
      </c>
      <c r="U318" s="34" t="s">
        <v>20838</v>
      </c>
      <c r="V318" s="36"/>
      <c r="W318" s="34" t="s">
        <v>266</v>
      </c>
      <c r="X318" s="36"/>
      <c r="Y318" s="36"/>
      <c r="Z318" s="36"/>
      <c r="AA318" s="36"/>
      <c r="AB318" s="36"/>
      <c r="AC318" s="36"/>
      <c r="AD318" s="34" t="s">
        <v>21112</v>
      </c>
      <c r="AE318" s="36"/>
      <c r="AF318" s="35" t="s">
        <v>21117</v>
      </c>
      <c r="AG318" s="36"/>
      <c r="AH318" s="36"/>
      <c r="AI318" s="36"/>
      <c r="AJ318" s="36"/>
      <c r="AK318" s="36"/>
      <c r="AL318" s="34" t="s">
        <v>21121</v>
      </c>
      <c r="AM318" s="36"/>
      <c r="AN318" s="36"/>
      <c r="AO318" s="36"/>
      <c r="AP318" s="36"/>
      <c r="AQ318" s="36"/>
      <c r="AR318" s="34" t="s">
        <v>86</v>
      </c>
      <c r="AS318" s="36"/>
      <c r="AT318" s="36"/>
      <c r="AU318" s="36"/>
      <c r="AV318" s="35" t="s">
        <v>20837</v>
      </c>
      <c r="AW318" s="35" t="s">
        <v>20837</v>
      </c>
      <c r="AX318" s="36"/>
      <c r="AY318" s="36"/>
      <c r="AZ318" s="36"/>
      <c r="BA318" s="36"/>
      <c r="BB318" s="36"/>
      <c r="BC318" s="36"/>
      <c r="BD318" s="36"/>
      <c r="BE318" s="36"/>
      <c r="BF318" s="37"/>
    </row>
    <row r="319" hidden="1">
      <c r="A319" s="32">
        <v>47167.0</v>
      </c>
      <c r="B319" s="34" t="s">
        <v>17770</v>
      </c>
      <c r="C319" s="34" t="s">
        <v>21125</v>
      </c>
      <c r="D319" s="36"/>
      <c r="E319" s="36"/>
      <c r="F319" s="36"/>
      <c r="G319" s="34">
        <v>1500.0</v>
      </c>
      <c r="H319" s="36"/>
      <c r="I319" s="34">
        <v>0.0</v>
      </c>
      <c r="J319" s="34">
        <v>0.0</v>
      </c>
      <c r="K319" s="34">
        <v>6.0</v>
      </c>
      <c r="L319" s="34">
        <v>0.0</v>
      </c>
      <c r="M319" s="34">
        <v>0.0</v>
      </c>
      <c r="N319" s="34" t="s">
        <v>61</v>
      </c>
      <c r="O319" s="34">
        <v>0.0</v>
      </c>
      <c r="P319" s="34">
        <v>0.0</v>
      </c>
      <c r="Q319" s="36"/>
      <c r="R319" s="36"/>
      <c r="S319" s="36"/>
      <c r="T319" s="36"/>
      <c r="U319" s="36"/>
      <c r="V319" s="36"/>
      <c r="W319" s="36"/>
      <c r="X319" s="36"/>
      <c r="Y319" s="36"/>
      <c r="Z319" s="36"/>
      <c r="AA319" s="36"/>
      <c r="AB319" s="36"/>
      <c r="AC319" s="36"/>
      <c r="AD319" s="36"/>
      <c r="AE319" s="36"/>
      <c r="AF319" s="36"/>
      <c r="AG319" s="36"/>
      <c r="AH319" s="36"/>
      <c r="AI319" s="36"/>
      <c r="AJ319" s="36"/>
      <c r="AK319" s="36"/>
      <c r="AL319" s="36"/>
      <c r="AM319" s="36"/>
      <c r="AN319" s="36"/>
      <c r="AO319" s="36"/>
      <c r="AP319" s="36"/>
      <c r="AQ319" s="36"/>
      <c r="AR319" s="34" t="s">
        <v>68</v>
      </c>
      <c r="AS319" s="36"/>
      <c r="AT319" s="36"/>
      <c r="AU319" s="36"/>
      <c r="AV319" s="35" t="s">
        <v>21127</v>
      </c>
      <c r="AW319" s="35" t="s">
        <v>21127</v>
      </c>
      <c r="AX319" s="36"/>
      <c r="AY319" s="36"/>
      <c r="AZ319" s="36"/>
      <c r="BA319" s="36"/>
      <c r="BB319" s="36"/>
      <c r="BC319" s="36"/>
      <c r="BD319" s="36"/>
      <c r="BE319" s="36"/>
      <c r="BF319" s="37"/>
    </row>
    <row r="320" hidden="1">
      <c r="A320" s="32">
        <v>47283.0</v>
      </c>
      <c r="B320" s="33">
        <v>43743.0</v>
      </c>
      <c r="C320" s="34" t="s">
        <v>21129</v>
      </c>
      <c r="D320" s="36"/>
      <c r="E320" s="36"/>
      <c r="F320" s="36"/>
      <c r="G320" s="34">
        <v>1650000.0</v>
      </c>
      <c r="H320" s="36"/>
      <c r="I320" s="34">
        <v>0.0</v>
      </c>
      <c r="J320" s="34">
        <v>0.0</v>
      </c>
      <c r="K320" s="34">
        <v>6.0</v>
      </c>
      <c r="L320" s="34">
        <v>0.0</v>
      </c>
      <c r="M320" s="34">
        <v>0.0</v>
      </c>
      <c r="N320" s="34" t="s">
        <v>61</v>
      </c>
      <c r="O320" s="34">
        <v>0.0</v>
      </c>
      <c r="P320" s="34">
        <v>0.0</v>
      </c>
      <c r="Q320" s="36"/>
      <c r="R320" s="36"/>
      <c r="S320" s="36"/>
      <c r="T320" s="36"/>
      <c r="U320" s="36"/>
      <c r="V320" s="36"/>
      <c r="W320" s="36"/>
      <c r="X320" s="36"/>
      <c r="Y320" s="36"/>
      <c r="Z320" s="36"/>
      <c r="AA320" s="36"/>
      <c r="AB320" s="36"/>
      <c r="AC320" s="36"/>
      <c r="AD320" s="36"/>
      <c r="AE320" s="36"/>
      <c r="AF320" s="36"/>
      <c r="AG320" s="36"/>
      <c r="AH320" s="36"/>
      <c r="AI320" s="36"/>
      <c r="AJ320" s="36"/>
      <c r="AK320" s="36"/>
      <c r="AL320" s="36"/>
      <c r="AM320" s="36"/>
      <c r="AN320" s="36"/>
      <c r="AO320" s="36"/>
      <c r="AP320" s="36"/>
      <c r="AQ320" s="36"/>
      <c r="AR320" s="34" t="s">
        <v>68</v>
      </c>
      <c r="AS320" s="36"/>
      <c r="AT320" s="36"/>
      <c r="AU320" s="36"/>
      <c r="AV320" s="35" t="s">
        <v>21131</v>
      </c>
      <c r="AW320" s="35" t="s">
        <v>21131</v>
      </c>
      <c r="AX320" s="36"/>
      <c r="AY320" s="36"/>
      <c r="AZ320" s="36"/>
      <c r="BA320" s="36"/>
      <c r="BB320" s="36"/>
      <c r="BC320" s="36"/>
      <c r="BD320" s="36"/>
      <c r="BE320" s="36"/>
      <c r="BF320" s="37"/>
    </row>
    <row r="321">
      <c r="A321" s="32">
        <v>47203.0</v>
      </c>
      <c r="B321" s="34" t="s">
        <v>17976</v>
      </c>
      <c r="C321" s="34" t="s">
        <v>21132</v>
      </c>
      <c r="D321" s="34" t="s">
        <v>21133</v>
      </c>
      <c r="E321" s="34" t="s">
        <v>21134</v>
      </c>
      <c r="F321" s="35" t="s">
        <v>21135</v>
      </c>
      <c r="G321" s="34">
        <v>7087.7</v>
      </c>
      <c r="H321" s="36"/>
      <c r="I321" s="34">
        <v>0.0</v>
      </c>
      <c r="J321" s="34">
        <v>0.0</v>
      </c>
      <c r="K321" s="34">
        <v>6.0</v>
      </c>
      <c r="L321" s="34">
        <v>0.0</v>
      </c>
      <c r="M321" s="34">
        <v>0.0</v>
      </c>
      <c r="N321" s="34" t="s">
        <v>61</v>
      </c>
      <c r="O321" s="34">
        <v>0.0</v>
      </c>
      <c r="P321" s="34">
        <v>0.0</v>
      </c>
      <c r="Q321" s="34" t="s">
        <v>17976</v>
      </c>
      <c r="R321" s="33">
        <v>43473.0</v>
      </c>
      <c r="S321" s="34" t="s">
        <v>21138</v>
      </c>
      <c r="T321" s="35" t="s">
        <v>21139</v>
      </c>
      <c r="U321" s="34" t="s">
        <v>21141</v>
      </c>
      <c r="V321" s="36"/>
      <c r="W321" s="34" t="s">
        <v>21142</v>
      </c>
      <c r="X321" s="36"/>
      <c r="Y321" s="36"/>
      <c r="Z321" s="36"/>
      <c r="AA321" s="36"/>
      <c r="AB321" s="36"/>
      <c r="AC321" s="36"/>
      <c r="AD321" s="34" t="s">
        <v>21143</v>
      </c>
      <c r="AE321" s="36"/>
      <c r="AF321" s="34" t="s">
        <v>21145</v>
      </c>
      <c r="AG321" s="36"/>
      <c r="AH321" s="36"/>
      <c r="AI321" s="36"/>
      <c r="AJ321" s="36"/>
      <c r="AK321" s="36"/>
      <c r="AL321" s="34" t="s">
        <v>21146</v>
      </c>
      <c r="AM321" s="36"/>
      <c r="AN321" s="36"/>
      <c r="AO321" s="36"/>
      <c r="AP321" s="36"/>
      <c r="AQ321" s="36"/>
      <c r="AR321" s="34" t="s">
        <v>9132</v>
      </c>
      <c r="AS321" s="36"/>
      <c r="AT321" s="36"/>
      <c r="AU321" s="36"/>
      <c r="AV321" s="35" t="s">
        <v>21147</v>
      </c>
      <c r="AW321" s="35" t="s">
        <v>21147</v>
      </c>
      <c r="AX321" s="36"/>
      <c r="AY321" s="36"/>
      <c r="AZ321" s="36"/>
      <c r="BA321" s="36"/>
      <c r="BB321" s="36"/>
      <c r="BC321" s="36"/>
      <c r="BD321" s="36"/>
      <c r="BE321" s="36"/>
      <c r="BF321" s="37"/>
    </row>
    <row r="322" hidden="1">
      <c r="A322" s="32">
        <v>47154.0</v>
      </c>
      <c r="B322" s="34" t="s">
        <v>21149</v>
      </c>
      <c r="C322" s="34" t="s">
        <v>21150</v>
      </c>
      <c r="D322" s="36"/>
      <c r="E322" s="36"/>
      <c r="F322" s="36"/>
      <c r="G322" s="34">
        <v>120000.0</v>
      </c>
      <c r="H322" s="36"/>
      <c r="I322" s="34">
        <v>0.0</v>
      </c>
      <c r="J322" s="34">
        <v>0.0</v>
      </c>
      <c r="K322" s="34">
        <v>6.0</v>
      </c>
      <c r="L322" s="34">
        <v>0.0</v>
      </c>
      <c r="M322" s="34">
        <v>0.0</v>
      </c>
      <c r="N322" s="34" t="s">
        <v>61</v>
      </c>
      <c r="O322" s="34">
        <v>0.0</v>
      </c>
      <c r="P322" s="34">
        <v>0.0</v>
      </c>
      <c r="Q322" s="36"/>
      <c r="R322" s="36"/>
      <c r="S322" s="36"/>
      <c r="T322" s="36"/>
      <c r="U322" s="36"/>
      <c r="V322" s="36"/>
      <c r="W322" s="36"/>
      <c r="X322" s="36"/>
      <c r="Y322" s="36"/>
      <c r="Z322" s="36"/>
      <c r="AA322" s="36"/>
      <c r="AB322" s="36"/>
      <c r="AC322" s="36"/>
      <c r="AD322" s="36"/>
      <c r="AE322" s="36"/>
      <c r="AF322" s="36"/>
      <c r="AG322" s="36"/>
      <c r="AH322" s="36"/>
      <c r="AI322" s="36"/>
      <c r="AJ322" s="36"/>
      <c r="AK322" s="36"/>
      <c r="AL322" s="36"/>
      <c r="AM322" s="36"/>
      <c r="AN322" s="36"/>
      <c r="AO322" s="36"/>
      <c r="AP322" s="36"/>
      <c r="AQ322" s="36"/>
      <c r="AR322" s="34" t="s">
        <v>68</v>
      </c>
      <c r="AS322" s="36"/>
      <c r="AT322" s="36"/>
      <c r="AU322" s="36"/>
      <c r="AV322" s="35" t="s">
        <v>21151</v>
      </c>
      <c r="AW322" s="35" t="s">
        <v>21151</v>
      </c>
      <c r="AX322" s="36"/>
      <c r="AY322" s="36"/>
      <c r="AZ322" s="36"/>
      <c r="BA322" s="36"/>
      <c r="BB322" s="36"/>
      <c r="BC322" s="36"/>
      <c r="BD322" s="36"/>
      <c r="BE322" s="36"/>
      <c r="BF322" s="37"/>
    </row>
    <row r="323" hidden="1">
      <c r="A323" s="32">
        <v>44625.0</v>
      </c>
      <c r="B323" s="34" t="s">
        <v>19285</v>
      </c>
      <c r="C323" s="34" t="s">
        <v>21153</v>
      </c>
      <c r="D323" s="36"/>
      <c r="E323" s="36"/>
      <c r="F323" s="36"/>
      <c r="G323" s="34">
        <v>213.0</v>
      </c>
      <c r="H323" s="36"/>
      <c r="I323" s="34">
        <v>0.0</v>
      </c>
      <c r="J323" s="34">
        <v>0.0</v>
      </c>
      <c r="K323" s="34">
        <v>6.0</v>
      </c>
      <c r="L323" s="34">
        <v>0.0</v>
      </c>
      <c r="M323" s="34">
        <v>0.0</v>
      </c>
      <c r="N323" s="34" t="s">
        <v>61</v>
      </c>
      <c r="O323" s="34">
        <v>0.0</v>
      </c>
      <c r="P323" s="34">
        <v>0.0</v>
      </c>
      <c r="Q323" s="36"/>
      <c r="R323" s="36"/>
      <c r="S323" s="36"/>
      <c r="T323" s="36"/>
      <c r="U323" s="36"/>
      <c r="V323" s="36"/>
      <c r="W323" s="36"/>
      <c r="X323" s="36"/>
      <c r="Y323" s="36"/>
      <c r="Z323" s="36"/>
      <c r="AA323" s="36"/>
      <c r="AB323" s="36"/>
      <c r="AC323" s="36"/>
      <c r="AD323" s="36"/>
      <c r="AE323" s="36"/>
      <c r="AF323" s="36"/>
      <c r="AG323" s="36"/>
      <c r="AH323" s="36"/>
      <c r="AI323" s="36"/>
      <c r="AJ323" s="36"/>
      <c r="AK323" s="36"/>
      <c r="AL323" s="36"/>
      <c r="AM323" s="36"/>
      <c r="AN323" s="36"/>
      <c r="AO323" s="36"/>
      <c r="AP323" s="36"/>
      <c r="AQ323" s="36"/>
      <c r="AR323" s="34" t="s">
        <v>68</v>
      </c>
      <c r="AS323" s="36"/>
      <c r="AT323" s="36"/>
      <c r="AU323" s="36"/>
      <c r="AV323" s="35" t="s">
        <v>21157</v>
      </c>
      <c r="AW323" s="35" t="s">
        <v>21157</v>
      </c>
      <c r="AX323" s="36"/>
      <c r="AY323" s="36"/>
      <c r="AZ323" s="36"/>
      <c r="BA323" s="36"/>
      <c r="BB323" s="36"/>
      <c r="BC323" s="36"/>
      <c r="BD323" s="36"/>
      <c r="BE323" s="36"/>
      <c r="BF323" s="37"/>
    </row>
    <row r="324" hidden="1">
      <c r="A324" s="32">
        <v>48082.0</v>
      </c>
      <c r="B324" s="34" t="s">
        <v>16749</v>
      </c>
      <c r="C324" s="34" t="s">
        <v>21162</v>
      </c>
      <c r="D324" s="34" t="s">
        <v>21163</v>
      </c>
      <c r="E324" s="34">
        <v>2.0139828055E10</v>
      </c>
      <c r="F324" s="35" t="s">
        <v>21164</v>
      </c>
      <c r="G324" s="34">
        <v>30000.0</v>
      </c>
      <c r="H324" s="36"/>
      <c r="I324" s="34">
        <v>0.0</v>
      </c>
      <c r="J324" s="34">
        <v>0.0</v>
      </c>
      <c r="K324" s="34">
        <v>6.0</v>
      </c>
      <c r="L324" s="34">
        <v>0.0</v>
      </c>
      <c r="M324" s="34">
        <v>0.0</v>
      </c>
      <c r="N324" s="34" t="s">
        <v>61</v>
      </c>
      <c r="O324" s="34">
        <v>0.0</v>
      </c>
      <c r="P324" s="34">
        <v>0.0</v>
      </c>
      <c r="Q324" s="34" t="s">
        <v>16749</v>
      </c>
      <c r="R324" s="34" t="s">
        <v>16758</v>
      </c>
      <c r="S324" s="34" t="s">
        <v>9062</v>
      </c>
      <c r="T324" s="35" t="s">
        <v>21168</v>
      </c>
      <c r="U324" s="34" t="s">
        <v>21170</v>
      </c>
      <c r="V324" s="36"/>
      <c r="W324" s="34" t="s">
        <v>3418</v>
      </c>
      <c r="X324" s="36"/>
      <c r="Y324" s="36"/>
      <c r="Z324" s="36"/>
      <c r="AA324" s="36"/>
      <c r="AB324" s="36"/>
      <c r="AC324" s="34" t="s">
        <v>21171</v>
      </c>
      <c r="AD324" s="34" t="s">
        <v>21172</v>
      </c>
      <c r="AE324" s="34" t="s">
        <v>21173</v>
      </c>
      <c r="AF324" s="34" t="s">
        <v>21175</v>
      </c>
      <c r="AG324" s="36"/>
      <c r="AH324" s="36"/>
      <c r="AI324" s="36"/>
      <c r="AJ324" s="36"/>
      <c r="AK324" s="36"/>
      <c r="AL324" s="36"/>
      <c r="AM324" s="36"/>
      <c r="AN324" s="36"/>
      <c r="AO324" s="36"/>
      <c r="AP324" s="36"/>
      <c r="AQ324" s="36"/>
      <c r="AR324" s="34" t="s">
        <v>68</v>
      </c>
      <c r="AS324" s="36"/>
      <c r="AT324" s="36"/>
      <c r="AU324" s="36"/>
      <c r="AV324" s="35" t="s">
        <v>21176</v>
      </c>
      <c r="AW324" s="35" t="s">
        <v>21176</v>
      </c>
      <c r="AX324" s="36"/>
      <c r="AY324" s="36"/>
      <c r="AZ324" s="36"/>
      <c r="BA324" s="36"/>
      <c r="BB324" s="36"/>
      <c r="BC324" s="36"/>
      <c r="BD324" s="36"/>
      <c r="BE324" s="36"/>
      <c r="BF324" s="37"/>
    </row>
    <row r="325">
      <c r="A325" s="32">
        <v>47851.0</v>
      </c>
      <c r="B325" s="34" t="s">
        <v>7138</v>
      </c>
      <c r="C325" s="34" t="s">
        <v>21184</v>
      </c>
      <c r="D325" s="34" t="s">
        <v>21185</v>
      </c>
      <c r="E325" s="34" t="s">
        <v>21186</v>
      </c>
      <c r="F325" s="35" t="s">
        <v>21187</v>
      </c>
      <c r="G325" s="34">
        <v>2500.0</v>
      </c>
      <c r="H325" s="34">
        <v>73.75</v>
      </c>
      <c r="I325" s="34">
        <v>2.0</v>
      </c>
      <c r="J325" s="34">
        <v>4.425</v>
      </c>
      <c r="K325" s="34">
        <v>6.0</v>
      </c>
      <c r="L325" s="34">
        <v>14.24</v>
      </c>
      <c r="M325" s="34">
        <v>4.02</v>
      </c>
      <c r="N325" s="34" t="s">
        <v>61</v>
      </c>
      <c r="O325" s="34">
        <v>1.0</v>
      </c>
      <c r="P325" s="34">
        <v>0.0</v>
      </c>
      <c r="Q325" s="33">
        <v>43472.0</v>
      </c>
      <c r="R325" s="34" t="s">
        <v>16489</v>
      </c>
      <c r="S325" s="34" t="s">
        <v>21189</v>
      </c>
      <c r="T325" s="35" t="s">
        <v>21190</v>
      </c>
      <c r="U325" s="34" t="s">
        <v>21193</v>
      </c>
      <c r="V325" s="36"/>
      <c r="W325" s="34" t="s">
        <v>17014</v>
      </c>
      <c r="X325" s="36"/>
      <c r="Y325" s="36"/>
      <c r="Z325" s="36"/>
      <c r="AA325" s="36"/>
      <c r="AB325" s="36"/>
      <c r="AC325" s="36"/>
      <c r="AD325" s="34" t="s">
        <v>21194</v>
      </c>
      <c r="AE325" s="36"/>
      <c r="AF325" s="34" t="s">
        <v>21195</v>
      </c>
      <c r="AG325" s="36"/>
      <c r="AH325" s="36"/>
      <c r="AI325" s="36"/>
      <c r="AJ325" s="36"/>
      <c r="AK325" s="36"/>
      <c r="AL325" s="34" t="s">
        <v>21196</v>
      </c>
      <c r="AM325" s="36"/>
      <c r="AN325" s="36"/>
      <c r="AO325" s="36"/>
      <c r="AP325" s="36"/>
      <c r="AQ325" s="36"/>
      <c r="AR325" s="34" t="s">
        <v>86</v>
      </c>
      <c r="AS325" s="36"/>
      <c r="AT325" s="34" t="s">
        <v>21197</v>
      </c>
      <c r="AU325" s="36"/>
      <c r="AV325" s="35" t="s">
        <v>21198</v>
      </c>
      <c r="AW325" s="35" t="s">
        <v>21198</v>
      </c>
      <c r="AX325" s="36"/>
      <c r="AY325" s="36"/>
      <c r="AZ325" s="36"/>
      <c r="BA325" s="36"/>
      <c r="BB325" s="36"/>
      <c r="BC325" s="36"/>
      <c r="BD325" s="36"/>
      <c r="BE325" s="36"/>
      <c r="BF325" s="37"/>
    </row>
    <row r="326" hidden="1">
      <c r="A326" s="32">
        <v>47452.0</v>
      </c>
      <c r="B326" s="34" t="s">
        <v>16962</v>
      </c>
      <c r="C326" s="34" t="s">
        <v>21203</v>
      </c>
      <c r="D326" s="36"/>
      <c r="E326" s="36"/>
      <c r="F326" s="36"/>
      <c r="G326" s="34">
        <v>10000.0</v>
      </c>
      <c r="H326" s="36"/>
      <c r="I326" s="34">
        <v>0.0</v>
      </c>
      <c r="J326" s="34">
        <v>0.0</v>
      </c>
      <c r="K326" s="34">
        <v>6.0</v>
      </c>
      <c r="L326" s="34">
        <v>0.0</v>
      </c>
      <c r="M326" s="34">
        <v>0.0</v>
      </c>
      <c r="N326" s="34" t="s">
        <v>61</v>
      </c>
      <c r="O326" s="34">
        <v>0.0</v>
      </c>
      <c r="P326" s="34">
        <v>0.0</v>
      </c>
      <c r="Q326" s="36"/>
      <c r="R326" s="36"/>
      <c r="S326" s="36"/>
      <c r="T326" s="36"/>
      <c r="U326" s="36"/>
      <c r="V326" s="36"/>
      <c r="W326" s="36"/>
      <c r="X326" s="36"/>
      <c r="Y326" s="36"/>
      <c r="Z326" s="36"/>
      <c r="AA326" s="36"/>
      <c r="AB326" s="36"/>
      <c r="AC326" s="36"/>
      <c r="AD326" s="36"/>
      <c r="AE326" s="36"/>
      <c r="AF326" s="36"/>
      <c r="AG326" s="36"/>
      <c r="AH326" s="36"/>
      <c r="AI326" s="36"/>
      <c r="AJ326" s="36"/>
      <c r="AK326" s="36"/>
      <c r="AL326" s="36"/>
      <c r="AM326" s="36"/>
      <c r="AN326" s="36"/>
      <c r="AO326" s="36"/>
      <c r="AP326" s="36"/>
      <c r="AQ326" s="36"/>
      <c r="AR326" s="34" t="s">
        <v>68</v>
      </c>
      <c r="AS326" s="36"/>
      <c r="AT326" s="36"/>
      <c r="AU326" s="36"/>
      <c r="AV326" s="35" t="s">
        <v>10285</v>
      </c>
      <c r="AW326" s="35" t="s">
        <v>10285</v>
      </c>
      <c r="AX326" s="36"/>
      <c r="AY326" s="36"/>
      <c r="AZ326" s="36"/>
      <c r="BA326" s="36"/>
      <c r="BB326" s="36"/>
      <c r="BC326" s="36"/>
      <c r="BD326" s="36"/>
      <c r="BE326" s="36"/>
      <c r="BF326" s="37"/>
    </row>
    <row r="327" hidden="1">
      <c r="A327" s="32">
        <v>44509.0</v>
      </c>
      <c r="B327" s="34" t="s">
        <v>16868</v>
      </c>
      <c r="C327" s="34" t="s">
        <v>21207</v>
      </c>
      <c r="D327" s="36"/>
      <c r="E327" s="36"/>
      <c r="F327" s="36"/>
      <c r="G327" s="34">
        <v>150000.0</v>
      </c>
      <c r="H327" s="36"/>
      <c r="I327" s="34">
        <v>0.0</v>
      </c>
      <c r="J327" s="34">
        <v>0.0</v>
      </c>
      <c r="K327" s="34">
        <v>6.0</v>
      </c>
      <c r="L327" s="34">
        <v>0.0</v>
      </c>
      <c r="M327" s="34">
        <v>0.0</v>
      </c>
      <c r="N327" s="34" t="s">
        <v>61</v>
      </c>
      <c r="O327" s="34">
        <v>0.0</v>
      </c>
      <c r="P327" s="34">
        <v>0.0</v>
      </c>
      <c r="Q327" s="36"/>
      <c r="R327" s="36"/>
      <c r="S327" s="36"/>
      <c r="T327" s="36"/>
      <c r="U327" s="36"/>
      <c r="V327" s="36"/>
      <c r="W327" s="36"/>
      <c r="X327" s="36"/>
      <c r="Y327" s="36"/>
      <c r="Z327" s="36"/>
      <c r="AA327" s="36"/>
      <c r="AB327" s="36"/>
      <c r="AC327" s="36"/>
      <c r="AD327" s="36"/>
      <c r="AE327" s="36"/>
      <c r="AF327" s="36"/>
      <c r="AG327" s="36"/>
      <c r="AH327" s="36"/>
      <c r="AI327" s="36"/>
      <c r="AJ327" s="36"/>
      <c r="AK327" s="36"/>
      <c r="AL327" s="36"/>
      <c r="AM327" s="36"/>
      <c r="AN327" s="36"/>
      <c r="AO327" s="36"/>
      <c r="AP327" s="36"/>
      <c r="AQ327" s="36"/>
      <c r="AR327" s="34" t="s">
        <v>68</v>
      </c>
      <c r="AS327" s="36"/>
      <c r="AT327" s="36"/>
      <c r="AU327" s="36"/>
      <c r="AV327" s="36"/>
      <c r="AW327" s="36"/>
      <c r="AX327" s="36"/>
      <c r="AY327" s="36"/>
      <c r="AZ327" s="36"/>
      <c r="BA327" s="36"/>
      <c r="BB327" s="36"/>
      <c r="BC327" s="36"/>
      <c r="BD327" s="36"/>
      <c r="BE327" s="36"/>
      <c r="BF327" s="37"/>
    </row>
    <row r="328" hidden="1">
      <c r="A328" s="32">
        <v>44510.0</v>
      </c>
      <c r="B328" s="34" t="s">
        <v>16868</v>
      </c>
      <c r="C328" s="34" t="s">
        <v>21214</v>
      </c>
      <c r="D328" s="34" t="s">
        <v>21215</v>
      </c>
      <c r="E328" s="34" t="s">
        <v>21216</v>
      </c>
      <c r="F328" s="35" t="s">
        <v>21217</v>
      </c>
      <c r="G328" s="34">
        <v>50000.0</v>
      </c>
      <c r="H328" s="36"/>
      <c r="I328" s="34">
        <v>0.0</v>
      </c>
      <c r="J328" s="34">
        <v>0.0</v>
      </c>
      <c r="K328" s="34">
        <v>6.0</v>
      </c>
      <c r="L328" s="34">
        <v>0.0</v>
      </c>
      <c r="M328" s="34">
        <v>0.0</v>
      </c>
      <c r="N328" s="34" t="s">
        <v>61</v>
      </c>
      <c r="O328" s="34">
        <v>0.0</v>
      </c>
      <c r="P328" s="34">
        <v>0.0</v>
      </c>
      <c r="Q328" s="36"/>
      <c r="R328" s="36"/>
      <c r="S328" s="34" t="s">
        <v>21221</v>
      </c>
      <c r="T328" s="35" t="s">
        <v>21222</v>
      </c>
      <c r="U328" s="34" t="s">
        <v>21223</v>
      </c>
      <c r="V328" s="36"/>
      <c r="W328" s="36"/>
      <c r="X328" s="36"/>
      <c r="Y328" s="36"/>
      <c r="Z328" s="36"/>
      <c r="AA328" s="36"/>
      <c r="AB328" s="36"/>
      <c r="AC328" s="36"/>
      <c r="AD328" s="36"/>
      <c r="AE328" s="36"/>
      <c r="AF328" s="36"/>
      <c r="AG328" s="36"/>
      <c r="AH328" s="36"/>
      <c r="AI328" s="36"/>
      <c r="AJ328" s="36"/>
      <c r="AK328" s="36"/>
      <c r="AL328" s="36"/>
      <c r="AM328" s="36"/>
      <c r="AN328" s="36"/>
      <c r="AO328" s="36"/>
      <c r="AP328" s="36"/>
      <c r="AQ328" s="36"/>
      <c r="AR328" s="34" t="s">
        <v>68</v>
      </c>
      <c r="AS328" s="36"/>
      <c r="AT328" s="36"/>
      <c r="AU328" s="36"/>
      <c r="AV328" s="35" t="s">
        <v>21222</v>
      </c>
      <c r="AW328" s="35" t="s">
        <v>21222</v>
      </c>
      <c r="AX328" s="36"/>
      <c r="AY328" s="36"/>
      <c r="AZ328" s="36"/>
      <c r="BA328" s="36"/>
      <c r="BB328" s="36"/>
      <c r="BC328" s="36"/>
      <c r="BD328" s="36"/>
      <c r="BE328" s="36"/>
      <c r="BF328" s="37"/>
    </row>
    <row r="329" hidden="1">
      <c r="A329" s="32">
        <v>47566.0</v>
      </c>
      <c r="B329" s="34" t="s">
        <v>19341</v>
      </c>
      <c r="C329" s="34" t="s">
        <v>21226</v>
      </c>
      <c r="D329" s="34" t="s">
        <v>21227</v>
      </c>
      <c r="E329" s="34">
        <v>8.0683965E7</v>
      </c>
      <c r="F329" s="35" t="s">
        <v>21228</v>
      </c>
      <c r="G329" s="34">
        <v>50000.0</v>
      </c>
      <c r="H329" s="36"/>
      <c r="I329" s="34">
        <v>0.0</v>
      </c>
      <c r="J329" s="34">
        <v>0.0</v>
      </c>
      <c r="K329" s="34">
        <v>6.0</v>
      </c>
      <c r="L329" s="34">
        <v>0.0</v>
      </c>
      <c r="M329" s="34">
        <v>0.0</v>
      </c>
      <c r="N329" s="34" t="s">
        <v>61</v>
      </c>
      <c r="O329" s="34">
        <v>0.0</v>
      </c>
      <c r="P329" s="34">
        <v>0.0</v>
      </c>
      <c r="Q329" s="36"/>
      <c r="R329" s="36"/>
      <c r="S329" s="34" t="s">
        <v>21230</v>
      </c>
      <c r="T329" s="35" t="s">
        <v>21231</v>
      </c>
      <c r="U329" s="34" t="s">
        <v>21233</v>
      </c>
      <c r="V329" s="36"/>
      <c r="W329" s="36"/>
      <c r="X329" s="36"/>
      <c r="Y329" s="36"/>
      <c r="Z329" s="36"/>
      <c r="AA329" s="36"/>
      <c r="AB329" s="36"/>
      <c r="AC329" s="36"/>
      <c r="AD329" s="36"/>
      <c r="AE329" s="36"/>
      <c r="AF329" s="36"/>
      <c r="AG329" s="36"/>
      <c r="AH329" s="36"/>
      <c r="AI329" s="36"/>
      <c r="AJ329" s="36"/>
      <c r="AK329" s="36"/>
      <c r="AL329" s="36"/>
      <c r="AM329" s="36"/>
      <c r="AN329" s="36"/>
      <c r="AO329" s="36"/>
      <c r="AP329" s="36"/>
      <c r="AQ329" s="36"/>
      <c r="AR329" s="34" t="s">
        <v>68</v>
      </c>
      <c r="AS329" s="36"/>
      <c r="AT329" s="36"/>
      <c r="AU329" s="36"/>
      <c r="AV329" s="35" t="s">
        <v>21231</v>
      </c>
      <c r="AW329" s="35" t="s">
        <v>21231</v>
      </c>
      <c r="AX329" s="36"/>
      <c r="AY329" s="36"/>
      <c r="AZ329" s="36"/>
      <c r="BA329" s="36"/>
      <c r="BB329" s="36"/>
      <c r="BC329" s="36"/>
      <c r="BD329" s="36"/>
      <c r="BE329" s="36"/>
      <c r="BF329" s="37"/>
    </row>
    <row r="330" hidden="1">
      <c r="A330" s="32">
        <v>47116.0</v>
      </c>
      <c r="B330" s="34" t="s">
        <v>21236</v>
      </c>
      <c r="C330" s="34" t="s">
        <v>21237</v>
      </c>
      <c r="D330" s="36"/>
      <c r="E330" s="36"/>
      <c r="F330" s="36"/>
      <c r="G330" s="34">
        <v>12000.0</v>
      </c>
      <c r="H330" s="36"/>
      <c r="I330" s="34">
        <v>0.0</v>
      </c>
      <c r="J330" s="34">
        <v>0.0</v>
      </c>
      <c r="K330" s="34">
        <v>6.0</v>
      </c>
      <c r="L330" s="34">
        <v>0.0</v>
      </c>
      <c r="M330" s="34">
        <v>0.0</v>
      </c>
      <c r="N330" s="34" t="s">
        <v>61</v>
      </c>
      <c r="O330" s="34">
        <v>0.0</v>
      </c>
      <c r="P330" s="34">
        <v>0.0</v>
      </c>
      <c r="Q330" s="36"/>
      <c r="R330" s="36"/>
      <c r="S330" s="36"/>
      <c r="T330" s="36"/>
      <c r="U330" s="36"/>
      <c r="V330" s="36"/>
      <c r="W330" s="36"/>
      <c r="X330" s="36"/>
      <c r="Y330" s="36"/>
      <c r="Z330" s="36"/>
      <c r="AA330" s="36"/>
      <c r="AB330" s="36"/>
      <c r="AC330" s="36"/>
      <c r="AD330" s="36"/>
      <c r="AE330" s="36"/>
      <c r="AF330" s="36"/>
      <c r="AG330" s="36"/>
      <c r="AH330" s="36"/>
      <c r="AI330" s="36"/>
      <c r="AJ330" s="36"/>
      <c r="AK330" s="36"/>
      <c r="AL330" s="36"/>
      <c r="AM330" s="36"/>
      <c r="AN330" s="36"/>
      <c r="AO330" s="36"/>
      <c r="AP330" s="36"/>
      <c r="AQ330" s="36"/>
      <c r="AR330" s="34" t="s">
        <v>68</v>
      </c>
      <c r="AS330" s="36"/>
      <c r="AT330" s="36"/>
      <c r="AU330" s="36"/>
      <c r="AV330" s="35" t="s">
        <v>21238</v>
      </c>
      <c r="AW330" s="35" t="s">
        <v>21238</v>
      </c>
      <c r="AX330" s="36"/>
      <c r="AY330" s="36"/>
      <c r="AZ330" s="36"/>
      <c r="BA330" s="36"/>
      <c r="BB330" s="36"/>
      <c r="BC330" s="36"/>
      <c r="BD330" s="36"/>
      <c r="BE330" s="36"/>
      <c r="BF330" s="37"/>
    </row>
    <row r="331">
      <c r="A331" s="32">
        <v>46843.0</v>
      </c>
      <c r="B331" s="34" t="s">
        <v>17814</v>
      </c>
      <c r="C331" s="34" t="s">
        <v>21240</v>
      </c>
      <c r="D331" s="34" t="s">
        <v>21241</v>
      </c>
      <c r="E331" s="34" t="s">
        <v>21242</v>
      </c>
      <c r="F331" s="35" t="s">
        <v>21243</v>
      </c>
      <c r="G331" s="34">
        <v>1000.0</v>
      </c>
      <c r="H331" s="36"/>
      <c r="I331" s="34">
        <v>0.0</v>
      </c>
      <c r="J331" s="34">
        <v>0.0</v>
      </c>
      <c r="K331" s="34">
        <v>6.0</v>
      </c>
      <c r="L331" s="34">
        <v>0.0</v>
      </c>
      <c r="M331" s="34">
        <v>0.0</v>
      </c>
      <c r="N331" s="34" t="s">
        <v>61</v>
      </c>
      <c r="O331" s="34">
        <v>0.0</v>
      </c>
      <c r="P331" s="34">
        <v>0.0</v>
      </c>
      <c r="Q331" s="34" t="s">
        <v>17814</v>
      </c>
      <c r="R331" s="34" t="s">
        <v>17770</v>
      </c>
      <c r="S331" s="34" t="s">
        <v>21244</v>
      </c>
      <c r="T331" s="35" t="s">
        <v>21245</v>
      </c>
      <c r="U331" s="34" t="s">
        <v>21246</v>
      </c>
      <c r="V331" s="36"/>
      <c r="W331" s="34" t="s">
        <v>19274</v>
      </c>
      <c r="X331" s="36"/>
      <c r="Y331" s="36"/>
      <c r="Z331" s="36"/>
      <c r="AA331" s="36"/>
      <c r="AB331" s="36"/>
      <c r="AC331" s="34" t="s">
        <v>21247</v>
      </c>
      <c r="AD331" s="34" t="s">
        <v>21248</v>
      </c>
      <c r="AE331" s="35" t="s">
        <v>21249</v>
      </c>
      <c r="AF331" s="35" t="s">
        <v>21253</v>
      </c>
      <c r="AG331" s="36"/>
      <c r="AH331" s="36"/>
      <c r="AI331" s="36"/>
      <c r="AJ331" s="36"/>
      <c r="AK331" s="36"/>
      <c r="AL331" s="34" t="s">
        <v>21256</v>
      </c>
      <c r="AM331" s="36"/>
      <c r="AN331" s="36"/>
      <c r="AO331" s="36"/>
      <c r="AP331" s="36"/>
      <c r="AQ331" s="36"/>
      <c r="AR331" s="34" t="s">
        <v>86</v>
      </c>
      <c r="AS331" s="36"/>
      <c r="AT331" s="34" t="s">
        <v>21257</v>
      </c>
      <c r="AU331" s="36"/>
      <c r="AV331" s="35" t="s">
        <v>21245</v>
      </c>
      <c r="AW331" s="35" t="s">
        <v>21245</v>
      </c>
      <c r="AX331" s="36"/>
      <c r="AY331" s="36"/>
      <c r="AZ331" s="36"/>
      <c r="BA331" s="36"/>
      <c r="BB331" s="36"/>
      <c r="BC331" s="36"/>
      <c r="BD331" s="36"/>
      <c r="BE331" s="36"/>
      <c r="BF331" s="37"/>
    </row>
    <row r="332" hidden="1">
      <c r="A332" s="32">
        <v>47235.0</v>
      </c>
      <c r="B332" s="33">
        <v>43682.0</v>
      </c>
      <c r="C332" s="34" t="s">
        <v>21261</v>
      </c>
      <c r="D332" s="34" t="s">
        <v>21262</v>
      </c>
      <c r="E332" s="34" t="s">
        <v>21263</v>
      </c>
      <c r="F332" s="35" t="s">
        <v>21264</v>
      </c>
      <c r="G332" s="34">
        <v>500000.0</v>
      </c>
      <c r="H332" s="36"/>
      <c r="I332" s="34">
        <v>0.0</v>
      </c>
      <c r="J332" s="34">
        <v>0.0</v>
      </c>
      <c r="K332" s="34">
        <v>6.0</v>
      </c>
      <c r="L332" s="34">
        <v>0.0</v>
      </c>
      <c r="M332" s="34">
        <v>0.0</v>
      </c>
      <c r="N332" s="34" t="s">
        <v>61</v>
      </c>
      <c r="O332" s="34">
        <v>0.0</v>
      </c>
      <c r="P332" s="34">
        <v>0.0</v>
      </c>
      <c r="Q332" s="36"/>
      <c r="R332" s="36"/>
      <c r="S332" s="34" t="s">
        <v>21267</v>
      </c>
      <c r="T332" s="35" t="s">
        <v>21268</v>
      </c>
      <c r="U332" s="34" t="s">
        <v>21269</v>
      </c>
      <c r="V332" s="36"/>
      <c r="W332" s="36"/>
      <c r="X332" s="36"/>
      <c r="Y332" s="36"/>
      <c r="Z332" s="36"/>
      <c r="AA332" s="36"/>
      <c r="AB332" s="36"/>
      <c r="AC332" s="36"/>
      <c r="AD332" s="36"/>
      <c r="AE332" s="36"/>
      <c r="AF332" s="36"/>
      <c r="AG332" s="36"/>
      <c r="AH332" s="36"/>
      <c r="AI332" s="36"/>
      <c r="AJ332" s="36"/>
      <c r="AK332" s="36"/>
      <c r="AL332" s="36"/>
      <c r="AM332" s="36"/>
      <c r="AN332" s="36"/>
      <c r="AO332" s="36"/>
      <c r="AP332" s="36"/>
      <c r="AQ332" s="36"/>
      <c r="AR332" s="34" t="s">
        <v>68</v>
      </c>
      <c r="AS332" s="36"/>
      <c r="AT332" s="36"/>
      <c r="AU332" s="36"/>
      <c r="AV332" s="35" t="s">
        <v>21268</v>
      </c>
      <c r="AW332" s="35" t="s">
        <v>21268</v>
      </c>
      <c r="AX332" s="36"/>
      <c r="AY332" s="36"/>
      <c r="AZ332" s="36"/>
      <c r="BA332" s="36"/>
      <c r="BB332" s="36"/>
      <c r="BC332" s="36"/>
      <c r="BD332" s="36"/>
      <c r="BE332" s="36"/>
      <c r="BF332" s="37"/>
    </row>
    <row r="333" hidden="1">
      <c r="A333" s="32">
        <v>44929.0</v>
      </c>
      <c r="B333" s="34" t="s">
        <v>10147</v>
      </c>
      <c r="C333" s="34" t="s">
        <v>21272</v>
      </c>
      <c r="D333" s="36"/>
      <c r="E333" s="36"/>
      <c r="F333" s="36"/>
      <c r="G333" s="34">
        <v>50000.0</v>
      </c>
      <c r="H333" s="36"/>
      <c r="I333" s="34">
        <v>0.0</v>
      </c>
      <c r="J333" s="34">
        <v>0.0</v>
      </c>
      <c r="K333" s="34">
        <v>6.0</v>
      </c>
      <c r="L333" s="34">
        <v>0.0</v>
      </c>
      <c r="M333" s="34">
        <v>0.0</v>
      </c>
      <c r="N333" s="34" t="s">
        <v>61</v>
      </c>
      <c r="O333" s="34">
        <v>0.0</v>
      </c>
      <c r="P333" s="34">
        <v>0.0</v>
      </c>
      <c r="Q333" s="36"/>
      <c r="R333" s="36"/>
      <c r="S333" s="36"/>
      <c r="T333" s="36"/>
      <c r="U333" s="36"/>
      <c r="V333" s="36"/>
      <c r="W333" s="36"/>
      <c r="X333" s="36"/>
      <c r="Y333" s="36"/>
      <c r="Z333" s="36"/>
      <c r="AA333" s="36"/>
      <c r="AB333" s="36"/>
      <c r="AC333" s="36"/>
      <c r="AD333" s="36"/>
      <c r="AE333" s="36"/>
      <c r="AF333" s="36"/>
      <c r="AG333" s="36"/>
      <c r="AH333" s="36"/>
      <c r="AI333" s="36"/>
      <c r="AJ333" s="36"/>
      <c r="AK333" s="36"/>
      <c r="AL333" s="36"/>
      <c r="AM333" s="36"/>
      <c r="AN333" s="36"/>
      <c r="AO333" s="36"/>
      <c r="AP333" s="36"/>
      <c r="AQ333" s="36"/>
      <c r="AR333" s="34" t="s">
        <v>68</v>
      </c>
      <c r="AS333" s="36"/>
      <c r="AT333" s="36"/>
      <c r="AU333" s="36"/>
      <c r="AV333" s="35" t="s">
        <v>19315</v>
      </c>
      <c r="AW333" s="35" t="s">
        <v>19315</v>
      </c>
      <c r="AX333" s="35" t="s">
        <v>19328</v>
      </c>
      <c r="AY333" s="36"/>
      <c r="AZ333" s="36"/>
      <c r="BA333" s="35" t="s">
        <v>19330</v>
      </c>
      <c r="BB333" s="35" t="s">
        <v>19332</v>
      </c>
      <c r="BC333" s="36"/>
      <c r="BD333" s="34" t="s">
        <v>19339</v>
      </c>
      <c r="BE333" s="34" t="s">
        <v>19340</v>
      </c>
      <c r="BF333" s="37"/>
    </row>
    <row r="334" hidden="1">
      <c r="A334" s="32">
        <v>44829.0</v>
      </c>
      <c r="B334" s="33">
        <v>43679.0</v>
      </c>
      <c r="C334" s="34" t="s">
        <v>21285</v>
      </c>
      <c r="D334" s="34" t="s">
        <v>21286</v>
      </c>
      <c r="E334" s="34" t="s">
        <v>21288</v>
      </c>
      <c r="F334" s="35" t="s">
        <v>21289</v>
      </c>
      <c r="G334" s="34">
        <v>1.0E7</v>
      </c>
      <c r="H334" s="36"/>
      <c r="I334" s="34">
        <v>0.0</v>
      </c>
      <c r="J334" s="34">
        <v>0.0</v>
      </c>
      <c r="K334" s="34">
        <v>6.0</v>
      </c>
      <c r="L334" s="34">
        <v>0.0</v>
      </c>
      <c r="M334" s="34">
        <v>0.0</v>
      </c>
      <c r="N334" s="34" t="s">
        <v>61</v>
      </c>
      <c r="O334" s="34">
        <v>0.0</v>
      </c>
      <c r="P334" s="34">
        <v>0.0</v>
      </c>
      <c r="Q334" s="36"/>
      <c r="R334" s="36"/>
      <c r="S334" s="34" t="s">
        <v>21294</v>
      </c>
      <c r="T334" s="35" t="s">
        <v>18485</v>
      </c>
      <c r="U334" s="34" t="s">
        <v>21296</v>
      </c>
      <c r="V334" s="36"/>
      <c r="W334" s="36"/>
      <c r="X334" s="36"/>
      <c r="Y334" s="36"/>
      <c r="Z334" s="36"/>
      <c r="AA334" s="36"/>
      <c r="AB334" s="36"/>
      <c r="AC334" s="36"/>
      <c r="AD334" s="36"/>
      <c r="AE334" s="36"/>
      <c r="AF334" s="36"/>
      <c r="AG334" s="36"/>
      <c r="AH334" s="36"/>
      <c r="AI334" s="36"/>
      <c r="AJ334" s="36"/>
      <c r="AK334" s="36"/>
      <c r="AL334" s="36"/>
      <c r="AM334" s="36"/>
      <c r="AN334" s="36"/>
      <c r="AO334" s="36"/>
      <c r="AP334" s="36"/>
      <c r="AQ334" s="36"/>
      <c r="AR334" s="34" t="s">
        <v>68</v>
      </c>
      <c r="AS334" s="36"/>
      <c r="AT334" s="36"/>
      <c r="AU334" s="36"/>
      <c r="AV334" s="35" t="s">
        <v>18485</v>
      </c>
      <c r="AW334" s="35" t="s">
        <v>18485</v>
      </c>
      <c r="AX334" s="36"/>
      <c r="AY334" s="36"/>
      <c r="AZ334" s="36"/>
      <c r="BA334" s="36"/>
      <c r="BB334" s="36"/>
      <c r="BC334" s="36"/>
      <c r="BD334" s="36"/>
      <c r="BE334" s="36"/>
      <c r="BF334" s="37"/>
    </row>
    <row r="335" hidden="1">
      <c r="A335" s="32">
        <v>44812.0</v>
      </c>
      <c r="B335" s="33">
        <v>43679.0</v>
      </c>
      <c r="C335" s="34" t="s">
        <v>21299</v>
      </c>
      <c r="D335" s="34" t="s">
        <v>21300</v>
      </c>
      <c r="E335" s="34" t="s">
        <v>21301</v>
      </c>
      <c r="F335" s="35" t="s">
        <v>21302</v>
      </c>
      <c r="G335" s="34">
        <v>13000.0</v>
      </c>
      <c r="H335" s="36"/>
      <c r="I335" s="34">
        <v>0.0</v>
      </c>
      <c r="J335" s="34">
        <v>0.0</v>
      </c>
      <c r="K335" s="34">
        <v>6.0</v>
      </c>
      <c r="L335" s="34">
        <v>0.0</v>
      </c>
      <c r="M335" s="34">
        <v>0.0</v>
      </c>
      <c r="N335" s="34" t="s">
        <v>61</v>
      </c>
      <c r="O335" s="34">
        <v>0.0</v>
      </c>
      <c r="P335" s="34">
        <v>0.0</v>
      </c>
      <c r="Q335" s="33">
        <v>43771.0</v>
      </c>
      <c r="R335" s="34" t="s">
        <v>21304</v>
      </c>
      <c r="S335" s="34" t="s">
        <v>21305</v>
      </c>
      <c r="T335" s="35" t="s">
        <v>21306</v>
      </c>
      <c r="U335" s="34" t="s">
        <v>21311</v>
      </c>
      <c r="V335" s="36"/>
      <c r="W335" s="34" t="s">
        <v>21312</v>
      </c>
      <c r="X335" s="36"/>
      <c r="Y335" s="36"/>
      <c r="Z335" s="36"/>
      <c r="AA335" s="36"/>
      <c r="AB335" s="36"/>
      <c r="AC335" s="34" t="s">
        <v>21313</v>
      </c>
      <c r="AD335" s="34" t="s">
        <v>21314</v>
      </c>
      <c r="AE335" s="35" t="s">
        <v>21317</v>
      </c>
      <c r="AF335" s="35" t="s">
        <v>21319</v>
      </c>
      <c r="AG335" s="36"/>
      <c r="AH335" s="36"/>
      <c r="AI335" s="36"/>
      <c r="AJ335" s="36"/>
      <c r="AK335" s="36"/>
      <c r="AL335" s="34" t="s">
        <v>21326</v>
      </c>
      <c r="AM335" s="36"/>
      <c r="AN335" s="36"/>
      <c r="AO335" s="36"/>
      <c r="AP335" s="36"/>
      <c r="AQ335" s="36"/>
      <c r="AR335" s="34" t="s">
        <v>834</v>
      </c>
      <c r="AS335" s="36"/>
      <c r="AT335" s="34" t="s">
        <v>21327</v>
      </c>
      <c r="AU335" s="36"/>
      <c r="AV335" s="35" t="s">
        <v>21306</v>
      </c>
      <c r="AW335" s="35" t="s">
        <v>21306</v>
      </c>
      <c r="AX335" s="36"/>
      <c r="AY335" s="36"/>
      <c r="AZ335" s="36"/>
      <c r="BA335" s="36"/>
      <c r="BB335" s="36"/>
      <c r="BC335" s="36"/>
      <c r="BD335" s="36"/>
      <c r="BE335" s="36"/>
      <c r="BF335" s="37"/>
    </row>
    <row r="336" hidden="1">
      <c r="A336" s="32">
        <v>45731.0</v>
      </c>
      <c r="B336" s="33">
        <v>43619.0</v>
      </c>
      <c r="C336" s="34" t="s">
        <v>21329</v>
      </c>
      <c r="D336" s="34" t="s">
        <v>21330</v>
      </c>
      <c r="E336" s="34">
        <v>8.019011386581E12</v>
      </c>
      <c r="F336" s="35" t="s">
        <v>21331</v>
      </c>
      <c r="G336" s="34">
        <v>10000.0</v>
      </c>
      <c r="H336" s="36"/>
      <c r="I336" s="34">
        <v>0.0</v>
      </c>
      <c r="J336" s="34">
        <v>0.0</v>
      </c>
      <c r="K336" s="34">
        <v>6.0</v>
      </c>
      <c r="L336" s="34">
        <v>0.0</v>
      </c>
      <c r="M336" s="34">
        <v>0.0</v>
      </c>
      <c r="N336" s="34" t="s">
        <v>61</v>
      </c>
      <c r="O336" s="34">
        <v>0.0</v>
      </c>
      <c r="P336" s="34">
        <v>0.0</v>
      </c>
      <c r="Q336" s="36"/>
      <c r="R336" s="36"/>
      <c r="S336" s="34" t="s">
        <v>5196</v>
      </c>
      <c r="T336" s="35" t="s">
        <v>21332</v>
      </c>
      <c r="U336" s="34" t="s">
        <v>21333</v>
      </c>
      <c r="V336" s="36"/>
      <c r="W336" s="36"/>
      <c r="X336" s="36"/>
      <c r="Y336" s="36"/>
      <c r="Z336" s="36"/>
      <c r="AA336" s="36"/>
      <c r="AB336" s="36"/>
      <c r="AC336" s="36"/>
      <c r="AD336" s="36"/>
      <c r="AE336" s="36"/>
      <c r="AF336" s="36"/>
      <c r="AG336" s="36"/>
      <c r="AH336" s="36"/>
      <c r="AI336" s="36"/>
      <c r="AJ336" s="36"/>
      <c r="AK336" s="36"/>
      <c r="AL336" s="36"/>
      <c r="AM336" s="36"/>
      <c r="AN336" s="36"/>
      <c r="AO336" s="36"/>
      <c r="AP336" s="36"/>
      <c r="AQ336" s="36"/>
      <c r="AR336" s="34" t="s">
        <v>68</v>
      </c>
      <c r="AS336" s="36"/>
      <c r="AT336" s="36"/>
      <c r="AU336" s="36"/>
      <c r="AV336" s="35" t="s">
        <v>21332</v>
      </c>
      <c r="AW336" s="35" t="s">
        <v>21332</v>
      </c>
      <c r="AX336" s="36"/>
      <c r="AY336" s="36"/>
      <c r="AZ336" s="36"/>
      <c r="BA336" s="36"/>
      <c r="BB336" s="36"/>
      <c r="BC336" s="36"/>
      <c r="BD336" s="36"/>
      <c r="BE336" s="36"/>
      <c r="BF336" s="37"/>
    </row>
    <row r="337" hidden="1">
      <c r="A337" s="32">
        <v>44630.0</v>
      </c>
      <c r="B337" s="34" t="s">
        <v>19285</v>
      </c>
      <c r="C337" s="34" t="s">
        <v>21334</v>
      </c>
      <c r="D337" s="36"/>
      <c r="E337" s="36"/>
      <c r="F337" s="36"/>
      <c r="G337" s="34">
        <v>7500.0</v>
      </c>
      <c r="H337" s="36"/>
      <c r="I337" s="34">
        <v>0.0</v>
      </c>
      <c r="J337" s="34">
        <v>0.0</v>
      </c>
      <c r="K337" s="34">
        <v>6.0</v>
      </c>
      <c r="L337" s="34">
        <v>0.0</v>
      </c>
      <c r="M337" s="34">
        <v>0.0</v>
      </c>
      <c r="N337" s="34" t="s">
        <v>61</v>
      </c>
      <c r="O337" s="34">
        <v>0.0</v>
      </c>
      <c r="P337" s="34">
        <v>0.0</v>
      </c>
      <c r="Q337" s="36"/>
      <c r="R337" s="36"/>
      <c r="S337" s="36"/>
      <c r="T337" s="36"/>
      <c r="U337" s="36"/>
      <c r="V337" s="36"/>
      <c r="W337" s="36"/>
      <c r="X337" s="36"/>
      <c r="Y337" s="36"/>
      <c r="Z337" s="36"/>
      <c r="AA337" s="36"/>
      <c r="AB337" s="36"/>
      <c r="AC337" s="36"/>
      <c r="AD337" s="36"/>
      <c r="AE337" s="36"/>
      <c r="AF337" s="36"/>
      <c r="AG337" s="36"/>
      <c r="AH337" s="36"/>
      <c r="AI337" s="36"/>
      <c r="AJ337" s="36"/>
      <c r="AK337" s="36"/>
      <c r="AL337" s="36"/>
      <c r="AM337" s="36"/>
      <c r="AN337" s="36"/>
      <c r="AO337" s="36"/>
      <c r="AP337" s="36"/>
      <c r="AQ337" s="36"/>
      <c r="AR337" s="34" t="s">
        <v>68</v>
      </c>
      <c r="AS337" s="36"/>
      <c r="AT337" s="36"/>
      <c r="AU337" s="36"/>
      <c r="AV337" s="35" t="s">
        <v>21335</v>
      </c>
      <c r="AW337" s="35" t="s">
        <v>21335</v>
      </c>
      <c r="AX337" s="36"/>
      <c r="AY337" s="36"/>
      <c r="AZ337" s="36"/>
      <c r="BA337" s="36"/>
      <c r="BB337" s="36"/>
      <c r="BC337" s="36"/>
      <c r="BD337" s="36"/>
      <c r="BE337" s="36"/>
      <c r="BF337" s="37"/>
    </row>
    <row r="338" hidden="1">
      <c r="A338" s="32">
        <v>44325.0</v>
      </c>
      <c r="B338" s="33">
        <v>43497.0</v>
      </c>
      <c r="C338" s="34" t="s">
        <v>21336</v>
      </c>
      <c r="D338" s="36"/>
      <c r="E338" s="36"/>
      <c r="F338" s="36"/>
      <c r="G338" s="34">
        <v>1.5E8</v>
      </c>
      <c r="H338" s="36"/>
      <c r="I338" s="34">
        <v>0.0</v>
      </c>
      <c r="J338" s="34">
        <v>0.0</v>
      </c>
      <c r="K338" s="34">
        <v>6.0</v>
      </c>
      <c r="L338" s="34">
        <v>0.0</v>
      </c>
      <c r="M338" s="34">
        <v>0.0</v>
      </c>
      <c r="N338" s="34" t="s">
        <v>61</v>
      </c>
      <c r="O338" s="34">
        <v>0.0</v>
      </c>
      <c r="P338" s="34">
        <v>0.0</v>
      </c>
      <c r="Q338" s="36"/>
      <c r="R338" s="36"/>
      <c r="S338" s="36"/>
      <c r="T338" s="36"/>
      <c r="U338" s="36"/>
      <c r="V338" s="36"/>
      <c r="W338" s="36"/>
      <c r="X338" s="36"/>
      <c r="Y338" s="36"/>
      <c r="Z338" s="36"/>
      <c r="AA338" s="36"/>
      <c r="AB338" s="36"/>
      <c r="AC338" s="36"/>
      <c r="AD338" s="36"/>
      <c r="AE338" s="36"/>
      <c r="AF338" s="36"/>
      <c r="AG338" s="36"/>
      <c r="AH338" s="36"/>
      <c r="AI338" s="36"/>
      <c r="AJ338" s="36"/>
      <c r="AK338" s="36"/>
      <c r="AL338" s="36"/>
      <c r="AM338" s="36"/>
      <c r="AN338" s="36"/>
      <c r="AO338" s="36"/>
      <c r="AP338" s="36"/>
      <c r="AQ338" s="36"/>
      <c r="AR338" s="34" t="s">
        <v>68</v>
      </c>
      <c r="AS338" s="36"/>
      <c r="AT338" s="36"/>
      <c r="AU338" s="36"/>
      <c r="AV338" s="35" t="s">
        <v>18481</v>
      </c>
      <c r="AW338" s="35" t="s">
        <v>18481</v>
      </c>
      <c r="AX338" s="36"/>
      <c r="AY338" s="36"/>
      <c r="AZ338" s="36"/>
      <c r="BA338" s="36"/>
      <c r="BB338" s="36"/>
      <c r="BC338" s="36"/>
      <c r="BD338" s="36"/>
      <c r="BE338" s="36"/>
      <c r="BF338" s="37"/>
    </row>
    <row r="339" hidden="1">
      <c r="A339" s="32">
        <v>44504.0</v>
      </c>
      <c r="B339" s="34" t="s">
        <v>16906</v>
      </c>
      <c r="C339" s="34" t="s">
        <v>21338</v>
      </c>
      <c r="D339" s="36"/>
      <c r="E339" s="36"/>
      <c r="F339" s="36"/>
      <c r="G339" s="34">
        <v>10.0</v>
      </c>
      <c r="H339" s="36"/>
      <c r="I339" s="34">
        <v>0.0</v>
      </c>
      <c r="J339" s="34">
        <v>0.0</v>
      </c>
      <c r="K339" s="34">
        <v>6.0</v>
      </c>
      <c r="L339" s="34">
        <v>0.0</v>
      </c>
      <c r="M339" s="34">
        <v>0.0</v>
      </c>
      <c r="N339" s="34" t="s">
        <v>61</v>
      </c>
      <c r="O339" s="34">
        <v>0.0</v>
      </c>
      <c r="P339" s="34">
        <v>0.0</v>
      </c>
      <c r="Q339" s="36"/>
      <c r="R339" s="36"/>
      <c r="S339" s="36"/>
      <c r="T339" s="36"/>
      <c r="U339" s="36"/>
      <c r="V339" s="36"/>
      <c r="W339" s="36"/>
      <c r="X339" s="36"/>
      <c r="Y339" s="36"/>
      <c r="Z339" s="36"/>
      <c r="AA339" s="36"/>
      <c r="AB339" s="36"/>
      <c r="AC339" s="36"/>
      <c r="AD339" s="36"/>
      <c r="AE339" s="36"/>
      <c r="AF339" s="36"/>
      <c r="AG339" s="36"/>
      <c r="AH339" s="36"/>
      <c r="AI339" s="36"/>
      <c r="AJ339" s="36"/>
      <c r="AK339" s="36"/>
      <c r="AL339" s="36"/>
      <c r="AM339" s="36"/>
      <c r="AN339" s="36"/>
      <c r="AO339" s="36"/>
      <c r="AP339" s="36"/>
      <c r="AQ339" s="36"/>
      <c r="AR339" s="34" t="s">
        <v>68</v>
      </c>
      <c r="AS339" s="36"/>
      <c r="AT339" s="36"/>
      <c r="AU339" s="36"/>
      <c r="AV339" s="35" t="s">
        <v>21339</v>
      </c>
      <c r="AW339" s="35" t="s">
        <v>21339</v>
      </c>
      <c r="AX339" s="36"/>
      <c r="AY339" s="36"/>
      <c r="AZ339" s="36"/>
      <c r="BA339" s="36"/>
      <c r="BB339" s="36"/>
      <c r="BC339" s="36"/>
      <c r="BD339" s="36"/>
      <c r="BE339" s="36"/>
      <c r="BF339" s="37"/>
    </row>
    <row r="340" hidden="1">
      <c r="A340" s="32">
        <v>46983.0</v>
      </c>
      <c r="B340" s="33">
        <v>43528.0</v>
      </c>
      <c r="C340" s="34" t="s">
        <v>21340</v>
      </c>
      <c r="D340" s="36"/>
      <c r="E340" s="36"/>
      <c r="F340" s="36"/>
      <c r="G340" s="34">
        <v>100000.0</v>
      </c>
      <c r="H340" s="36"/>
      <c r="I340" s="34">
        <v>0.0</v>
      </c>
      <c r="J340" s="34">
        <v>0.0</v>
      </c>
      <c r="K340" s="34">
        <v>6.0</v>
      </c>
      <c r="L340" s="34">
        <v>0.0</v>
      </c>
      <c r="M340" s="34">
        <v>0.0</v>
      </c>
      <c r="N340" s="34" t="s">
        <v>61</v>
      </c>
      <c r="O340" s="34">
        <v>0.0</v>
      </c>
      <c r="P340" s="34">
        <v>0.0</v>
      </c>
      <c r="Q340" s="36"/>
      <c r="R340" s="36"/>
      <c r="S340" s="36"/>
      <c r="T340" s="36"/>
      <c r="U340" s="36"/>
      <c r="V340" s="36"/>
      <c r="W340" s="36"/>
      <c r="X340" s="36"/>
      <c r="Y340" s="36"/>
      <c r="Z340" s="36"/>
      <c r="AA340" s="36"/>
      <c r="AB340" s="36"/>
      <c r="AC340" s="36"/>
      <c r="AD340" s="36"/>
      <c r="AE340" s="36"/>
      <c r="AF340" s="36"/>
      <c r="AG340" s="36"/>
      <c r="AH340" s="36"/>
      <c r="AI340" s="36"/>
      <c r="AJ340" s="36"/>
      <c r="AK340" s="36"/>
      <c r="AL340" s="36"/>
      <c r="AM340" s="36"/>
      <c r="AN340" s="36"/>
      <c r="AO340" s="36"/>
      <c r="AP340" s="36"/>
      <c r="AQ340" s="36"/>
      <c r="AR340" s="34" t="s">
        <v>68</v>
      </c>
      <c r="AS340" s="36"/>
      <c r="AT340" s="36"/>
      <c r="AU340" s="36"/>
      <c r="AV340" s="35" t="s">
        <v>19713</v>
      </c>
      <c r="AW340" s="35" t="s">
        <v>19713</v>
      </c>
      <c r="AX340" s="36"/>
      <c r="AY340" s="36"/>
      <c r="AZ340" s="36"/>
      <c r="BA340" s="36"/>
      <c r="BB340" s="36"/>
      <c r="BC340" s="36"/>
      <c r="BD340" s="36"/>
      <c r="BE340" s="36"/>
      <c r="BF340" s="37"/>
    </row>
    <row r="341" hidden="1">
      <c r="A341" s="32">
        <v>48045.0</v>
      </c>
      <c r="B341" s="34" t="s">
        <v>16935</v>
      </c>
      <c r="C341" s="34" t="s">
        <v>21341</v>
      </c>
      <c r="D341" s="36"/>
      <c r="E341" s="36"/>
      <c r="F341" s="36"/>
      <c r="G341" s="34">
        <v>250000.0</v>
      </c>
      <c r="H341" s="36"/>
      <c r="I341" s="34">
        <v>0.0</v>
      </c>
      <c r="J341" s="34">
        <v>0.0</v>
      </c>
      <c r="K341" s="34">
        <v>6.0</v>
      </c>
      <c r="L341" s="34">
        <v>0.0</v>
      </c>
      <c r="M341" s="34">
        <v>0.0</v>
      </c>
      <c r="N341" s="34" t="s">
        <v>61</v>
      </c>
      <c r="O341" s="34">
        <v>0.0</v>
      </c>
      <c r="P341" s="34">
        <v>0.0</v>
      </c>
      <c r="Q341" s="36"/>
      <c r="R341" s="36"/>
      <c r="S341" s="36"/>
      <c r="T341" s="36"/>
      <c r="U341" s="36"/>
      <c r="V341" s="36"/>
      <c r="W341" s="36"/>
      <c r="X341" s="36"/>
      <c r="Y341" s="36"/>
      <c r="Z341" s="36"/>
      <c r="AA341" s="36"/>
      <c r="AB341" s="36"/>
      <c r="AC341" s="36"/>
      <c r="AD341" s="36"/>
      <c r="AE341" s="36"/>
      <c r="AF341" s="36"/>
      <c r="AG341" s="36"/>
      <c r="AH341" s="36"/>
      <c r="AI341" s="36"/>
      <c r="AJ341" s="36"/>
      <c r="AK341" s="36"/>
      <c r="AL341" s="36"/>
      <c r="AM341" s="36"/>
      <c r="AN341" s="36"/>
      <c r="AO341" s="36"/>
      <c r="AP341" s="36"/>
      <c r="AQ341" s="36"/>
      <c r="AR341" s="34" t="s">
        <v>68</v>
      </c>
      <c r="AS341" s="36"/>
      <c r="AT341" s="36"/>
      <c r="AU341" s="36"/>
      <c r="AV341" s="35" t="s">
        <v>21342</v>
      </c>
      <c r="AW341" s="35" t="s">
        <v>21342</v>
      </c>
      <c r="AX341" s="36"/>
      <c r="AY341" s="36"/>
      <c r="AZ341" s="36"/>
      <c r="BA341" s="36"/>
      <c r="BB341" s="36"/>
      <c r="BC341" s="36"/>
      <c r="BD341" s="36"/>
      <c r="BE341" s="36"/>
      <c r="BF341" s="37"/>
    </row>
    <row r="342" hidden="1">
      <c r="A342" s="32">
        <v>44774.0</v>
      </c>
      <c r="B342" s="33">
        <v>43587.0</v>
      </c>
      <c r="C342" s="34" t="s">
        <v>21344</v>
      </c>
      <c r="D342" s="36"/>
      <c r="E342" s="36"/>
      <c r="F342" s="36"/>
      <c r="G342" s="34">
        <v>90000.0</v>
      </c>
      <c r="H342" s="36"/>
      <c r="I342" s="34">
        <v>0.0</v>
      </c>
      <c r="J342" s="34">
        <v>0.0</v>
      </c>
      <c r="K342" s="34">
        <v>6.0</v>
      </c>
      <c r="L342" s="34">
        <v>0.0</v>
      </c>
      <c r="M342" s="34">
        <v>0.0</v>
      </c>
      <c r="N342" s="34" t="s">
        <v>61</v>
      </c>
      <c r="O342" s="34">
        <v>0.0</v>
      </c>
      <c r="P342" s="34">
        <v>0.0</v>
      </c>
      <c r="Q342" s="36"/>
      <c r="R342" s="36"/>
      <c r="S342" s="36"/>
      <c r="T342" s="36"/>
      <c r="U342" s="36"/>
      <c r="V342" s="36"/>
      <c r="W342" s="36"/>
      <c r="X342" s="36"/>
      <c r="Y342" s="36"/>
      <c r="Z342" s="36"/>
      <c r="AA342" s="36"/>
      <c r="AB342" s="36"/>
      <c r="AC342" s="36"/>
      <c r="AD342" s="36"/>
      <c r="AE342" s="36"/>
      <c r="AF342" s="36"/>
      <c r="AG342" s="36"/>
      <c r="AH342" s="36"/>
      <c r="AI342" s="36"/>
      <c r="AJ342" s="36"/>
      <c r="AK342" s="36"/>
      <c r="AL342" s="36"/>
      <c r="AM342" s="36"/>
      <c r="AN342" s="36"/>
      <c r="AO342" s="36"/>
      <c r="AP342" s="36"/>
      <c r="AQ342" s="36"/>
      <c r="AR342" s="34" t="s">
        <v>68</v>
      </c>
      <c r="AS342" s="36"/>
      <c r="AT342" s="36"/>
      <c r="AU342" s="36"/>
      <c r="AV342" s="35" t="s">
        <v>19000</v>
      </c>
      <c r="AW342" s="35" t="s">
        <v>19000</v>
      </c>
      <c r="AX342" s="35" t="s">
        <v>19005</v>
      </c>
      <c r="AY342" s="36"/>
      <c r="AZ342" s="36"/>
      <c r="BA342" s="35" t="s">
        <v>19009</v>
      </c>
      <c r="BB342" s="35" t="s">
        <v>19011</v>
      </c>
      <c r="BC342" s="36"/>
      <c r="BD342" s="34" t="s">
        <v>19019</v>
      </c>
      <c r="BE342" s="34" t="s">
        <v>19020</v>
      </c>
      <c r="BF342" s="37"/>
    </row>
    <row r="343" hidden="1">
      <c r="A343" s="32">
        <v>47273.0</v>
      </c>
      <c r="B343" s="34" t="s">
        <v>16962</v>
      </c>
      <c r="C343" s="34" t="s">
        <v>21353</v>
      </c>
      <c r="D343" s="34" t="s">
        <v>21354</v>
      </c>
      <c r="E343" s="34">
        <v>1.4101149409E10</v>
      </c>
      <c r="F343" s="35" t="s">
        <v>21355</v>
      </c>
      <c r="G343" s="34">
        <v>40000.0</v>
      </c>
      <c r="H343" s="36"/>
      <c r="I343" s="34">
        <v>0.0</v>
      </c>
      <c r="J343" s="34">
        <v>0.0</v>
      </c>
      <c r="K343" s="34">
        <v>6.0</v>
      </c>
      <c r="L343" s="34">
        <v>0.0</v>
      </c>
      <c r="M343" s="34">
        <v>0.0</v>
      </c>
      <c r="N343" s="34" t="s">
        <v>61</v>
      </c>
      <c r="O343" s="34">
        <v>0.0</v>
      </c>
      <c r="P343" s="34">
        <v>0.0</v>
      </c>
      <c r="Q343" s="34" t="s">
        <v>17388</v>
      </c>
      <c r="R343" s="33">
        <v>43776.0</v>
      </c>
      <c r="S343" s="34" t="s">
        <v>21356</v>
      </c>
      <c r="T343" s="35" t="s">
        <v>21357</v>
      </c>
      <c r="U343" s="34" t="s">
        <v>21358</v>
      </c>
      <c r="V343" s="36"/>
      <c r="W343" s="34" t="s">
        <v>5870</v>
      </c>
      <c r="X343" s="36"/>
      <c r="Y343" s="36"/>
      <c r="Z343" s="36"/>
      <c r="AA343" s="36"/>
      <c r="AB343" s="36"/>
      <c r="AC343" s="34" t="s">
        <v>21359</v>
      </c>
      <c r="AD343" s="34" t="s">
        <v>21360</v>
      </c>
      <c r="AE343" s="34" t="s">
        <v>21362</v>
      </c>
      <c r="AF343" s="34" t="s">
        <v>21364</v>
      </c>
      <c r="AG343" s="36"/>
      <c r="AH343" s="36"/>
      <c r="AI343" s="36"/>
      <c r="AJ343" s="36"/>
      <c r="AK343" s="36"/>
      <c r="AL343" s="34" t="s">
        <v>21365</v>
      </c>
      <c r="AM343" s="36"/>
      <c r="AN343" s="36"/>
      <c r="AO343" s="36"/>
      <c r="AP343" s="36"/>
      <c r="AQ343" s="36"/>
      <c r="AR343" s="34" t="s">
        <v>68</v>
      </c>
      <c r="AS343" s="36"/>
      <c r="AT343" s="34" t="s">
        <v>21366</v>
      </c>
      <c r="AU343" s="36"/>
      <c r="AV343" s="35" t="s">
        <v>21367</v>
      </c>
      <c r="AW343" s="35" t="s">
        <v>21367</v>
      </c>
      <c r="AX343" s="36"/>
      <c r="AY343" s="36"/>
      <c r="AZ343" s="36"/>
      <c r="BA343" s="36"/>
      <c r="BB343" s="36"/>
      <c r="BC343" s="36"/>
      <c r="BD343" s="36"/>
      <c r="BE343" s="36"/>
      <c r="BF343" s="37"/>
    </row>
    <row r="344" hidden="1">
      <c r="A344" s="32">
        <v>49057.0</v>
      </c>
      <c r="B344" s="34" t="s">
        <v>21369</v>
      </c>
      <c r="C344" s="34" t="s">
        <v>21370</v>
      </c>
      <c r="D344" s="34" t="s">
        <v>21371</v>
      </c>
      <c r="E344" s="34">
        <v>4.6807589E7</v>
      </c>
      <c r="F344" s="35" t="s">
        <v>21372</v>
      </c>
      <c r="G344" s="34">
        <v>9000.0</v>
      </c>
      <c r="H344" s="36"/>
      <c r="I344" s="34">
        <v>0.0</v>
      </c>
      <c r="J344" s="34">
        <v>0.0</v>
      </c>
      <c r="K344" s="34">
        <v>6.0</v>
      </c>
      <c r="L344" s="34">
        <v>0.0</v>
      </c>
      <c r="M344" s="34">
        <v>0.0</v>
      </c>
      <c r="N344" s="34" t="s">
        <v>61</v>
      </c>
      <c r="O344" s="34">
        <v>0.0</v>
      </c>
      <c r="P344" s="34">
        <v>0.0</v>
      </c>
      <c r="Q344" s="34" t="s">
        <v>21369</v>
      </c>
      <c r="R344" s="33">
        <v>43473.0</v>
      </c>
      <c r="S344" s="34" t="s">
        <v>21375</v>
      </c>
      <c r="T344" s="35" t="s">
        <v>21376</v>
      </c>
      <c r="U344" s="34" t="s">
        <v>21378</v>
      </c>
      <c r="V344" s="36"/>
      <c r="W344" s="34" t="s">
        <v>21379</v>
      </c>
      <c r="X344" s="36"/>
      <c r="Y344" s="36"/>
      <c r="Z344" s="36"/>
      <c r="AA344" s="36"/>
      <c r="AB344" s="36"/>
      <c r="AC344" s="34" t="s">
        <v>21380</v>
      </c>
      <c r="AD344" s="34" t="s">
        <v>21381</v>
      </c>
      <c r="AE344" s="34" t="s">
        <v>21382</v>
      </c>
      <c r="AF344" s="35" t="s">
        <v>21383</v>
      </c>
      <c r="AG344" s="36"/>
      <c r="AH344" s="36"/>
      <c r="AI344" s="36"/>
      <c r="AJ344" s="36"/>
      <c r="AK344" s="36"/>
      <c r="AL344" s="34" t="s">
        <v>21384</v>
      </c>
      <c r="AM344" s="36"/>
      <c r="AN344" s="36"/>
      <c r="AO344" s="36"/>
      <c r="AP344" s="36"/>
      <c r="AQ344" s="36"/>
      <c r="AR344" s="34" t="s">
        <v>834</v>
      </c>
      <c r="AS344" s="36"/>
      <c r="AT344" s="36"/>
      <c r="AU344" s="36"/>
      <c r="AV344" s="35" t="s">
        <v>21376</v>
      </c>
      <c r="AW344" s="35" t="s">
        <v>21376</v>
      </c>
      <c r="AX344" s="36"/>
      <c r="AY344" s="36"/>
      <c r="AZ344" s="36"/>
      <c r="BA344" s="36"/>
      <c r="BB344" s="36"/>
      <c r="BC344" s="36"/>
      <c r="BD344" s="36"/>
      <c r="BE344" s="36"/>
      <c r="BF344" s="37"/>
    </row>
    <row r="345" hidden="1">
      <c r="A345" s="32">
        <v>44716.0</v>
      </c>
      <c r="B345" s="33">
        <v>43710.0</v>
      </c>
      <c r="C345" s="34" t="s">
        <v>21387</v>
      </c>
      <c r="D345" s="36"/>
      <c r="E345" s="36"/>
      <c r="F345" s="36"/>
      <c r="G345" s="34">
        <v>30000.0</v>
      </c>
      <c r="H345" s="36"/>
      <c r="I345" s="34">
        <v>0.0</v>
      </c>
      <c r="J345" s="34">
        <v>0.0</v>
      </c>
      <c r="K345" s="34">
        <v>6.0</v>
      </c>
      <c r="L345" s="34">
        <v>0.0</v>
      </c>
      <c r="M345" s="34">
        <v>0.0</v>
      </c>
      <c r="N345" s="34" t="s">
        <v>61</v>
      </c>
      <c r="O345" s="34">
        <v>0.0</v>
      </c>
      <c r="P345" s="34">
        <v>0.0</v>
      </c>
      <c r="Q345" s="33">
        <v>43801.0</v>
      </c>
      <c r="R345" s="34" t="s">
        <v>20656</v>
      </c>
      <c r="S345" s="36"/>
      <c r="T345" s="36"/>
      <c r="U345" s="36"/>
      <c r="V345" s="36"/>
      <c r="W345" s="34" t="s">
        <v>16470</v>
      </c>
      <c r="X345" s="36"/>
      <c r="Y345" s="36"/>
      <c r="Z345" s="36"/>
      <c r="AA345" s="36"/>
      <c r="AB345" s="36"/>
      <c r="AC345" s="34" t="s">
        <v>21389</v>
      </c>
      <c r="AD345" s="34" t="s">
        <v>21390</v>
      </c>
      <c r="AE345" s="34" t="s">
        <v>1054</v>
      </c>
      <c r="AF345" s="34" t="s">
        <v>21392</v>
      </c>
      <c r="AG345" s="36"/>
      <c r="AH345" s="36"/>
      <c r="AI345" s="36"/>
      <c r="AJ345" s="36"/>
      <c r="AK345" s="36"/>
      <c r="AL345" s="36"/>
      <c r="AM345" s="36"/>
      <c r="AN345" s="36"/>
      <c r="AO345" s="36"/>
      <c r="AP345" s="36"/>
      <c r="AQ345" s="36"/>
      <c r="AR345" s="34" t="s">
        <v>68</v>
      </c>
      <c r="AS345" s="36"/>
      <c r="AT345" s="36"/>
      <c r="AU345" s="36"/>
      <c r="AV345" s="35" t="s">
        <v>21393</v>
      </c>
      <c r="AW345" s="35" t="s">
        <v>21393</v>
      </c>
      <c r="AX345" s="36"/>
      <c r="AY345" s="36"/>
      <c r="AZ345" s="36"/>
      <c r="BA345" s="36"/>
      <c r="BB345" s="36"/>
      <c r="BC345" s="36"/>
      <c r="BD345" s="36"/>
      <c r="BE345" s="36"/>
      <c r="BF345" s="37"/>
    </row>
    <row r="346">
      <c r="A346" s="32">
        <v>47855.0</v>
      </c>
      <c r="B346" s="34" t="s">
        <v>7138</v>
      </c>
      <c r="C346" s="34" t="s">
        <v>21396</v>
      </c>
      <c r="D346" s="34" t="s">
        <v>21397</v>
      </c>
      <c r="E346" s="34" t="s">
        <v>21398</v>
      </c>
      <c r="F346" s="35" t="s">
        <v>21400</v>
      </c>
      <c r="G346" s="34">
        <v>3373.0</v>
      </c>
      <c r="H346" s="34">
        <v>114.06</v>
      </c>
      <c r="I346" s="34">
        <v>3.0</v>
      </c>
      <c r="J346" s="34">
        <v>6.8436</v>
      </c>
      <c r="K346" s="34">
        <v>6.0</v>
      </c>
      <c r="L346" s="34">
        <v>17.11</v>
      </c>
      <c r="M346" s="34">
        <v>5.57</v>
      </c>
      <c r="N346" s="34" t="s">
        <v>61</v>
      </c>
      <c r="O346" s="34">
        <v>2.0</v>
      </c>
      <c r="P346" s="34">
        <v>0.0</v>
      </c>
      <c r="Q346" s="33">
        <v>43472.0</v>
      </c>
      <c r="R346" s="34" t="s">
        <v>16489</v>
      </c>
      <c r="S346" s="34" t="s">
        <v>2822</v>
      </c>
      <c r="T346" s="35" t="s">
        <v>21403</v>
      </c>
      <c r="U346" s="34" t="s">
        <v>21405</v>
      </c>
      <c r="V346" s="36"/>
      <c r="W346" s="34" t="s">
        <v>21406</v>
      </c>
      <c r="X346" s="36"/>
      <c r="Y346" s="36"/>
      <c r="Z346" s="36"/>
      <c r="AA346" s="36"/>
      <c r="AB346" s="36"/>
      <c r="AC346" s="34" t="s">
        <v>21407</v>
      </c>
      <c r="AD346" s="34" t="s">
        <v>21408</v>
      </c>
      <c r="AE346" s="34" t="s">
        <v>21410</v>
      </c>
      <c r="AF346" s="34" t="s">
        <v>21417</v>
      </c>
      <c r="AG346" s="36"/>
      <c r="AH346" s="36"/>
      <c r="AI346" s="36"/>
      <c r="AJ346" s="36"/>
      <c r="AK346" s="36"/>
      <c r="AL346" s="36"/>
      <c r="AM346" s="36"/>
      <c r="AN346" s="36"/>
      <c r="AO346" s="36"/>
      <c r="AP346" s="36"/>
      <c r="AQ346" s="36"/>
      <c r="AR346" s="34" t="s">
        <v>86</v>
      </c>
      <c r="AS346" s="36"/>
      <c r="AT346" s="36"/>
      <c r="AU346" s="36"/>
      <c r="AV346" s="35" t="s">
        <v>21403</v>
      </c>
      <c r="AW346" s="35" t="s">
        <v>21403</v>
      </c>
      <c r="AX346" s="36"/>
      <c r="AY346" s="36"/>
      <c r="AZ346" s="36"/>
      <c r="BA346" s="36"/>
      <c r="BB346" s="36"/>
      <c r="BC346" s="36"/>
      <c r="BD346" s="36"/>
      <c r="BE346" s="36"/>
      <c r="BF346" s="37"/>
    </row>
    <row r="347" hidden="1">
      <c r="A347" s="32">
        <v>48044.0</v>
      </c>
      <c r="B347" s="34" t="s">
        <v>16935</v>
      </c>
      <c r="C347" s="34" t="s">
        <v>21422</v>
      </c>
      <c r="D347" s="36"/>
      <c r="E347" s="36"/>
      <c r="F347" s="36"/>
      <c r="G347" s="34">
        <v>5000000.0</v>
      </c>
      <c r="H347" s="36"/>
      <c r="I347" s="34">
        <v>0.0</v>
      </c>
      <c r="J347" s="34">
        <v>0.0</v>
      </c>
      <c r="K347" s="34">
        <v>6.0</v>
      </c>
      <c r="L347" s="34">
        <v>0.0</v>
      </c>
      <c r="M347" s="34">
        <v>0.0</v>
      </c>
      <c r="N347" s="34" t="s">
        <v>61</v>
      </c>
      <c r="O347" s="34">
        <v>0.0</v>
      </c>
      <c r="P347" s="34">
        <v>0.0</v>
      </c>
      <c r="Q347" s="36"/>
      <c r="R347" s="36"/>
      <c r="S347" s="36"/>
      <c r="T347" s="36"/>
      <c r="U347" s="36"/>
      <c r="V347" s="36"/>
      <c r="W347" s="36"/>
      <c r="X347" s="36"/>
      <c r="Y347" s="36"/>
      <c r="Z347" s="36"/>
      <c r="AA347" s="36"/>
      <c r="AB347" s="36"/>
      <c r="AC347" s="36"/>
      <c r="AD347" s="36"/>
      <c r="AE347" s="36"/>
      <c r="AF347" s="36"/>
      <c r="AG347" s="36"/>
      <c r="AH347" s="36"/>
      <c r="AI347" s="36"/>
      <c r="AJ347" s="36"/>
      <c r="AK347" s="36"/>
      <c r="AL347" s="36"/>
      <c r="AM347" s="36"/>
      <c r="AN347" s="36"/>
      <c r="AO347" s="36"/>
      <c r="AP347" s="36"/>
      <c r="AQ347" s="36"/>
      <c r="AR347" s="34" t="s">
        <v>68</v>
      </c>
      <c r="AS347" s="36"/>
      <c r="AT347" s="36"/>
      <c r="AU347" s="36"/>
      <c r="AV347" s="35" t="s">
        <v>21342</v>
      </c>
      <c r="AW347" s="35" t="s">
        <v>21342</v>
      </c>
      <c r="AX347" s="36"/>
      <c r="AY347" s="36"/>
      <c r="AZ347" s="36"/>
      <c r="BA347" s="36"/>
      <c r="BB347" s="36"/>
      <c r="BC347" s="36"/>
      <c r="BD347" s="36"/>
      <c r="BE347" s="36"/>
      <c r="BF347" s="37"/>
    </row>
    <row r="348" hidden="1">
      <c r="A348" s="32">
        <v>47523.0</v>
      </c>
      <c r="B348" s="34" t="s">
        <v>17388</v>
      </c>
      <c r="C348" s="34" t="s">
        <v>21429</v>
      </c>
      <c r="D348" s="34" t="s">
        <v>21429</v>
      </c>
      <c r="E348" s="34" t="s">
        <v>21430</v>
      </c>
      <c r="F348" s="35" t="s">
        <v>21431</v>
      </c>
      <c r="G348" s="34">
        <v>50.0</v>
      </c>
      <c r="H348" s="36"/>
      <c r="I348" s="34">
        <v>0.0</v>
      </c>
      <c r="J348" s="34">
        <v>0.0</v>
      </c>
      <c r="K348" s="34">
        <v>6.0</v>
      </c>
      <c r="L348" s="34">
        <v>0.0</v>
      </c>
      <c r="M348" s="34">
        <v>0.0</v>
      </c>
      <c r="N348" s="34" t="s">
        <v>61</v>
      </c>
      <c r="O348" s="34">
        <v>0.0</v>
      </c>
      <c r="P348" s="34">
        <v>0.0</v>
      </c>
      <c r="Q348" s="36"/>
      <c r="R348" s="36"/>
      <c r="S348" s="34" t="s">
        <v>21439</v>
      </c>
      <c r="T348" s="35" t="s">
        <v>21003</v>
      </c>
      <c r="U348" s="34" t="s">
        <v>21441</v>
      </c>
      <c r="V348" s="36"/>
      <c r="W348" s="36"/>
      <c r="X348" s="36"/>
      <c r="Y348" s="36"/>
      <c r="Z348" s="36"/>
      <c r="AA348" s="36"/>
      <c r="AB348" s="36"/>
      <c r="AC348" s="36"/>
      <c r="AD348" s="36"/>
      <c r="AE348" s="36"/>
      <c r="AF348" s="36"/>
      <c r="AG348" s="36"/>
      <c r="AH348" s="36"/>
      <c r="AI348" s="36"/>
      <c r="AJ348" s="36"/>
      <c r="AK348" s="36"/>
      <c r="AL348" s="36"/>
      <c r="AM348" s="36"/>
      <c r="AN348" s="36"/>
      <c r="AO348" s="36"/>
      <c r="AP348" s="36"/>
      <c r="AQ348" s="36"/>
      <c r="AR348" s="34" t="s">
        <v>68</v>
      </c>
      <c r="AS348" s="36"/>
      <c r="AT348" s="36"/>
      <c r="AU348" s="36"/>
      <c r="AV348" s="35" t="s">
        <v>21003</v>
      </c>
      <c r="AW348" s="35" t="s">
        <v>21003</v>
      </c>
      <c r="AX348" s="36"/>
      <c r="AY348" s="36"/>
      <c r="AZ348" s="36"/>
      <c r="BA348" s="36"/>
      <c r="BB348" s="36"/>
      <c r="BC348" s="36"/>
      <c r="BD348" s="36"/>
      <c r="BE348" s="36"/>
      <c r="BF348" s="37"/>
    </row>
    <row r="349" hidden="1">
      <c r="A349" s="32">
        <v>45365.0</v>
      </c>
      <c r="B349" s="33">
        <v>43558.0</v>
      </c>
      <c r="C349" s="34" t="s">
        <v>21444</v>
      </c>
      <c r="D349" s="34" t="s">
        <v>21446</v>
      </c>
      <c r="E349" s="34" t="s">
        <v>21447</v>
      </c>
      <c r="F349" s="35" t="s">
        <v>21448</v>
      </c>
      <c r="G349" s="34">
        <v>25000.0</v>
      </c>
      <c r="H349" s="36"/>
      <c r="I349" s="34">
        <v>0.0</v>
      </c>
      <c r="J349" s="34">
        <v>0.0</v>
      </c>
      <c r="K349" s="34">
        <v>6.0</v>
      </c>
      <c r="L349" s="34">
        <v>0.0</v>
      </c>
      <c r="M349" s="34">
        <v>0.0</v>
      </c>
      <c r="N349" s="34" t="s">
        <v>61</v>
      </c>
      <c r="O349" s="34">
        <v>0.0</v>
      </c>
      <c r="P349" s="34">
        <v>0.0</v>
      </c>
      <c r="Q349" s="33">
        <v>43649.0</v>
      </c>
      <c r="R349" s="34" t="s">
        <v>18012</v>
      </c>
      <c r="S349" s="34" t="s">
        <v>12710</v>
      </c>
      <c r="T349" s="35" t="s">
        <v>21451</v>
      </c>
      <c r="U349" s="34" t="s">
        <v>21452</v>
      </c>
      <c r="V349" s="36"/>
      <c r="W349" s="34" t="s">
        <v>21453</v>
      </c>
      <c r="X349" s="36"/>
      <c r="Y349" s="36"/>
      <c r="Z349" s="36"/>
      <c r="AA349" s="36"/>
      <c r="AB349" s="36"/>
      <c r="AC349" s="34" t="s">
        <v>21454</v>
      </c>
      <c r="AD349" s="34" t="s">
        <v>21455</v>
      </c>
      <c r="AE349" s="34" t="s">
        <v>21456</v>
      </c>
      <c r="AF349" s="34" t="s">
        <v>21457</v>
      </c>
      <c r="AG349" s="36"/>
      <c r="AH349" s="36"/>
      <c r="AI349" s="36"/>
      <c r="AJ349" s="36"/>
      <c r="AK349" s="36"/>
      <c r="AL349" s="36"/>
      <c r="AM349" s="36"/>
      <c r="AN349" s="36"/>
      <c r="AO349" s="36"/>
      <c r="AP349" s="36"/>
      <c r="AQ349" s="36"/>
      <c r="AR349" s="34" t="s">
        <v>68</v>
      </c>
      <c r="AS349" s="36"/>
      <c r="AT349" s="34" t="s">
        <v>21458</v>
      </c>
      <c r="AU349" s="36"/>
      <c r="AV349" s="35" t="s">
        <v>21451</v>
      </c>
      <c r="AW349" s="35" t="s">
        <v>21451</v>
      </c>
      <c r="AX349" s="35" t="s">
        <v>21459</v>
      </c>
      <c r="AY349" s="36"/>
      <c r="AZ349" s="36"/>
      <c r="BA349" s="35" t="s">
        <v>21462</v>
      </c>
      <c r="BB349" s="35" t="s">
        <v>21465</v>
      </c>
      <c r="BC349" s="36"/>
      <c r="BD349" s="34" t="s">
        <v>21468</v>
      </c>
      <c r="BE349" s="34" t="s">
        <v>21469</v>
      </c>
      <c r="BF349" s="37"/>
    </row>
    <row r="350" hidden="1">
      <c r="A350" s="32">
        <v>44866.0</v>
      </c>
      <c r="B350" s="34" t="s">
        <v>17913</v>
      </c>
      <c r="C350" s="34" t="s">
        <v>21470</v>
      </c>
      <c r="D350" s="36"/>
      <c r="E350" s="36"/>
      <c r="F350" s="36"/>
      <c r="G350" s="34">
        <v>150000.0</v>
      </c>
      <c r="H350" s="36"/>
      <c r="I350" s="34">
        <v>0.0</v>
      </c>
      <c r="J350" s="34">
        <v>0.0</v>
      </c>
      <c r="K350" s="34">
        <v>6.0</v>
      </c>
      <c r="L350" s="34">
        <v>0.0</v>
      </c>
      <c r="M350" s="34">
        <v>0.0</v>
      </c>
      <c r="N350" s="34" t="s">
        <v>61</v>
      </c>
      <c r="O350" s="34">
        <v>0.0</v>
      </c>
      <c r="P350" s="34">
        <v>0.0</v>
      </c>
      <c r="Q350" s="36"/>
      <c r="R350" s="36"/>
      <c r="S350" s="36"/>
      <c r="T350" s="36"/>
      <c r="U350" s="36"/>
      <c r="V350" s="36"/>
      <c r="W350" s="36"/>
      <c r="X350" s="36"/>
      <c r="Y350" s="36"/>
      <c r="Z350" s="36"/>
      <c r="AA350" s="36"/>
      <c r="AB350" s="36"/>
      <c r="AC350" s="36"/>
      <c r="AD350" s="36"/>
      <c r="AE350" s="36"/>
      <c r="AF350" s="36"/>
      <c r="AG350" s="36"/>
      <c r="AH350" s="36"/>
      <c r="AI350" s="36"/>
      <c r="AJ350" s="36"/>
      <c r="AK350" s="36"/>
      <c r="AL350" s="36"/>
      <c r="AM350" s="36"/>
      <c r="AN350" s="36"/>
      <c r="AO350" s="36"/>
      <c r="AP350" s="36"/>
      <c r="AQ350" s="36"/>
      <c r="AR350" s="34" t="s">
        <v>68</v>
      </c>
      <c r="AS350" s="36"/>
      <c r="AT350" s="36"/>
      <c r="AU350" s="36"/>
      <c r="AV350" s="35" t="s">
        <v>21472</v>
      </c>
      <c r="AW350" s="35" t="s">
        <v>21472</v>
      </c>
      <c r="AX350" s="36"/>
      <c r="AY350" s="36"/>
      <c r="AZ350" s="36"/>
      <c r="BA350" s="36"/>
      <c r="BB350" s="36"/>
      <c r="BC350" s="36"/>
      <c r="BD350" s="36"/>
      <c r="BE350" s="36"/>
      <c r="BF350" s="37"/>
    </row>
    <row r="351" hidden="1">
      <c r="A351" s="32">
        <v>45771.0</v>
      </c>
      <c r="B351" s="33">
        <v>43619.0</v>
      </c>
      <c r="C351" s="34" t="s">
        <v>21477</v>
      </c>
      <c r="D351" s="36"/>
      <c r="E351" s="36"/>
      <c r="F351" s="36"/>
      <c r="G351" s="34">
        <v>15500.0</v>
      </c>
      <c r="H351" s="36"/>
      <c r="I351" s="34">
        <v>0.0</v>
      </c>
      <c r="J351" s="34">
        <v>0.0</v>
      </c>
      <c r="K351" s="34">
        <v>6.0</v>
      </c>
      <c r="L351" s="34">
        <v>0.0</v>
      </c>
      <c r="M351" s="34">
        <v>0.0</v>
      </c>
      <c r="N351" s="34" t="s">
        <v>61</v>
      </c>
      <c r="O351" s="34">
        <v>0.0</v>
      </c>
      <c r="P351" s="34">
        <v>0.0</v>
      </c>
      <c r="Q351" s="36"/>
      <c r="R351" s="36"/>
      <c r="S351" s="36"/>
      <c r="T351" s="36"/>
      <c r="U351" s="36"/>
      <c r="V351" s="36"/>
      <c r="W351" s="36"/>
      <c r="X351" s="36"/>
      <c r="Y351" s="36"/>
      <c r="Z351" s="36"/>
      <c r="AA351" s="36"/>
      <c r="AB351" s="36"/>
      <c r="AC351" s="36"/>
      <c r="AD351" s="36"/>
      <c r="AE351" s="36"/>
      <c r="AF351" s="36"/>
      <c r="AG351" s="36"/>
      <c r="AH351" s="36"/>
      <c r="AI351" s="36"/>
      <c r="AJ351" s="36"/>
      <c r="AK351" s="36"/>
      <c r="AL351" s="36"/>
      <c r="AM351" s="36"/>
      <c r="AN351" s="36"/>
      <c r="AO351" s="36"/>
      <c r="AP351" s="36"/>
      <c r="AQ351" s="36"/>
      <c r="AR351" s="34" t="s">
        <v>68</v>
      </c>
      <c r="AS351" s="36"/>
      <c r="AT351" s="36"/>
      <c r="AU351" s="36"/>
      <c r="AV351" s="35" t="s">
        <v>21479</v>
      </c>
      <c r="AW351" s="35" t="s">
        <v>21482</v>
      </c>
      <c r="AX351" s="36"/>
      <c r="AY351" s="36"/>
      <c r="AZ351" s="36"/>
      <c r="BA351" s="36"/>
      <c r="BB351" s="36"/>
      <c r="BC351" s="36"/>
      <c r="BD351" s="36"/>
      <c r="BE351" s="36"/>
      <c r="BF351" s="37"/>
    </row>
    <row r="352" hidden="1">
      <c r="A352" s="32">
        <v>44825.0</v>
      </c>
      <c r="B352" s="33">
        <v>43679.0</v>
      </c>
      <c r="C352" s="34" t="s">
        <v>21484</v>
      </c>
      <c r="D352" s="34" t="s">
        <v>21300</v>
      </c>
      <c r="E352" s="34" t="s">
        <v>21301</v>
      </c>
      <c r="F352" s="35" t="s">
        <v>21486</v>
      </c>
      <c r="G352" s="34">
        <v>13000.0</v>
      </c>
      <c r="H352" s="36"/>
      <c r="I352" s="34">
        <v>0.0</v>
      </c>
      <c r="J352" s="34">
        <v>0.0</v>
      </c>
      <c r="K352" s="34">
        <v>6.0</v>
      </c>
      <c r="L352" s="34">
        <v>0.0</v>
      </c>
      <c r="M352" s="34">
        <v>0.0</v>
      </c>
      <c r="N352" s="34" t="s">
        <v>61</v>
      </c>
      <c r="O352" s="34">
        <v>0.0</v>
      </c>
      <c r="P352" s="34">
        <v>0.0</v>
      </c>
      <c r="Q352" s="33">
        <v>43740.0</v>
      </c>
      <c r="R352" s="34" t="s">
        <v>16601</v>
      </c>
      <c r="S352" s="34" t="s">
        <v>21305</v>
      </c>
      <c r="T352" s="35" t="s">
        <v>21306</v>
      </c>
      <c r="U352" s="34" t="s">
        <v>21311</v>
      </c>
      <c r="V352" s="36"/>
      <c r="W352" s="34" t="s">
        <v>21487</v>
      </c>
      <c r="X352" s="36"/>
      <c r="Y352" s="36"/>
      <c r="Z352" s="36"/>
      <c r="AA352" s="36"/>
      <c r="AB352" s="36"/>
      <c r="AC352" s="34" t="s">
        <v>21313</v>
      </c>
      <c r="AD352" s="34" t="s">
        <v>21314</v>
      </c>
      <c r="AE352" s="35" t="s">
        <v>21488</v>
      </c>
      <c r="AF352" s="35" t="s">
        <v>21319</v>
      </c>
      <c r="AG352" s="36"/>
      <c r="AH352" s="36"/>
      <c r="AI352" s="36"/>
      <c r="AJ352" s="36"/>
      <c r="AK352" s="36"/>
      <c r="AL352" s="35" t="s">
        <v>21494</v>
      </c>
      <c r="AM352" s="36"/>
      <c r="AN352" s="36"/>
      <c r="AO352" s="36"/>
      <c r="AP352" s="36"/>
      <c r="AQ352" s="36"/>
      <c r="AR352" s="34" t="s">
        <v>834</v>
      </c>
      <c r="AS352" s="36"/>
      <c r="AT352" s="34" t="s">
        <v>21327</v>
      </c>
      <c r="AU352" s="36"/>
      <c r="AV352" s="35" t="s">
        <v>21306</v>
      </c>
      <c r="AW352" s="35" t="s">
        <v>21306</v>
      </c>
      <c r="AX352" s="36"/>
      <c r="AY352" s="36"/>
      <c r="AZ352" s="36"/>
      <c r="BA352" s="36"/>
      <c r="BB352" s="36"/>
      <c r="BC352" s="36"/>
      <c r="BD352" s="36"/>
      <c r="BE352" s="36"/>
      <c r="BF352" s="37"/>
    </row>
    <row r="353" hidden="1">
      <c r="A353" s="32">
        <v>44952.0</v>
      </c>
      <c r="B353" s="34" t="s">
        <v>19955</v>
      </c>
      <c r="C353" s="34" t="s">
        <v>21502</v>
      </c>
      <c r="D353" s="36"/>
      <c r="E353" s="36"/>
      <c r="F353" s="36"/>
      <c r="G353" s="34">
        <v>3400.0</v>
      </c>
      <c r="H353" s="36"/>
      <c r="I353" s="34">
        <v>0.0</v>
      </c>
      <c r="J353" s="34">
        <v>0.0</v>
      </c>
      <c r="K353" s="34">
        <v>6.0</v>
      </c>
      <c r="L353" s="34">
        <v>0.0</v>
      </c>
      <c r="M353" s="34">
        <v>0.0</v>
      </c>
      <c r="N353" s="34" t="s">
        <v>61</v>
      </c>
      <c r="O353" s="34">
        <v>0.0</v>
      </c>
      <c r="P353" s="34">
        <v>0.0</v>
      </c>
      <c r="Q353" s="36"/>
      <c r="R353" s="36"/>
      <c r="S353" s="36"/>
      <c r="T353" s="36"/>
      <c r="U353" s="36"/>
      <c r="V353" s="36"/>
      <c r="W353" s="36"/>
      <c r="X353" s="36"/>
      <c r="Y353" s="36"/>
      <c r="Z353" s="36"/>
      <c r="AA353" s="36"/>
      <c r="AB353" s="36"/>
      <c r="AC353" s="36"/>
      <c r="AD353" s="36"/>
      <c r="AE353" s="36"/>
      <c r="AF353" s="36"/>
      <c r="AG353" s="36"/>
      <c r="AH353" s="36"/>
      <c r="AI353" s="36"/>
      <c r="AJ353" s="36"/>
      <c r="AK353" s="36"/>
      <c r="AL353" s="36"/>
      <c r="AM353" s="36"/>
      <c r="AN353" s="36"/>
      <c r="AO353" s="36"/>
      <c r="AP353" s="36"/>
      <c r="AQ353" s="36"/>
      <c r="AR353" s="34" t="s">
        <v>68</v>
      </c>
      <c r="AS353" s="36"/>
      <c r="AT353" s="36"/>
      <c r="AU353" s="36"/>
      <c r="AV353" s="35" t="s">
        <v>21504</v>
      </c>
      <c r="AW353" s="35" t="s">
        <v>21504</v>
      </c>
      <c r="AX353" s="36"/>
      <c r="AY353" s="36"/>
      <c r="AZ353" s="36"/>
      <c r="BA353" s="36"/>
      <c r="BB353" s="36"/>
      <c r="BC353" s="36"/>
      <c r="BD353" s="36"/>
      <c r="BE353" s="36"/>
      <c r="BF353" s="37"/>
    </row>
    <row r="354" hidden="1">
      <c r="A354" s="32">
        <v>44951.0</v>
      </c>
      <c r="B354" s="34" t="s">
        <v>19955</v>
      </c>
      <c r="C354" s="34" t="s">
        <v>21506</v>
      </c>
      <c r="D354" s="36"/>
      <c r="E354" s="36"/>
      <c r="F354" s="36"/>
      <c r="G354" s="34">
        <v>65000.0</v>
      </c>
      <c r="H354" s="36"/>
      <c r="I354" s="34">
        <v>0.0</v>
      </c>
      <c r="J354" s="34">
        <v>0.0</v>
      </c>
      <c r="K354" s="34">
        <v>6.0</v>
      </c>
      <c r="L354" s="34">
        <v>0.0</v>
      </c>
      <c r="M354" s="34">
        <v>0.0</v>
      </c>
      <c r="N354" s="34" t="s">
        <v>61</v>
      </c>
      <c r="O354" s="34">
        <v>0.0</v>
      </c>
      <c r="P354" s="34">
        <v>0.0</v>
      </c>
      <c r="Q354" s="36"/>
      <c r="R354" s="36"/>
      <c r="S354" s="36"/>
      <c r="T354" s="36"/>
      <c r="U354" s="36"/>
      <c r="V354" s="36"/>
      <c r="W354" s="36"/>
      <c r="X354" s="36"/>
      <c r="Y354" s="36"/>
      <c r="Z354" s="36"/>
      <c r="AA354" s="36"/>
      <c r="AB354" s="36"/>
      <c r="AC354" s="36"/>
      <c r="AD354" s="36"/>
      <c r="AE354" s="36"/>
      <c r="AF354" s="36"/>
      <c r="AG354" s="36"/>
      <c r="AH354" s="36"/>
      <c r="AI354" s="36"/>
      <c r="AJ354" s="36"/>
      <c r="AK354" s="36"/>
      <c r="AL354" s="36"/>
      <c r="AM354" s="36"/>
      <c r="AN354" s="36"/>
      <c r="AO354" s="36"/>
      <c r="AP354" s="36"/>
      <c r="AQ354" s="36"/>
      <c r="AR354" s="34" t="s">
        <v>68</v>
      </c>
      <c r="AS354" s="36"/>
      <c r="AT354" s="36"/>
      <c r="AU354" s="36"/>
      <c r="AV354" s="35" t="s">
        <v>21504</v>
      </c>
      <c r="AW354" s="35" t="s">
        <v>21504</v>
      </c>
      <c r="AX354" s="36"/>
      <c r="AY354" s="36"/>
      <c r="AZ354" s="36"/>
      <c r="BA354" s="36"/>
      <c r="BB354" s="36"/>
      <c r="BC354" s="36"/>
      <c r="BD354" s="36"/>
      <c r="BE354" s="36"/>
      <c r="BF354" s="37"/>
    </row>
    <row r="355" hidden="1">
      <c r="A355" s="32">
        <v>47777.0</v>
      </c>
      <c r="B355" s="33">
        <v>43805.0</v>
      </c>
      <c r="C355" s="34" t="s">
        <v>21508</v>
      </c>
      <c r="D355" s="36"/>
      <c r="E355" s="36"/>
      <c r="F355" s="36"/>
      <c r="G355" s="34">
        <v>10000.0</v>
      </c>
      <c r="H355" s="36"/>
      <c r="I355" s="34">
        <v>0.0</v>
      </c>
      <c r="J355" s="34">
        <v>0.0</v>
      </c>
      <c r="K355" s="34">
        <v>6.0</v>
      </c>
      <c r="L355" s="34">
        <v>0.0</v>
      </c>
      <c r="M355" s="34">
        <v>0.0</v>
      </c>
      <c r="N355" s="34" t="s">
        <v>61</v>
      </c>
      <c r="O355" s="34">
        <v>0.0</v>
      </c>
      <c r="P355" s="34">
        <v>0.0</v>
      </c>
      <c r="Q355" s="36"/>
      <c r="R355" s="36"/>
      <c r="S355" s="36"/>
      <c r="T355" s="36"/>
      <c r="U355" s="36"/>
      <c r="V355" s="36"/>
      <c r="W355" s="36"/>
      <c r="X355" s="36"/>
      <c r="Y355" s="36"/>
      <c r="Z355" s="36"/>
      <c r="AA355" s="36"/>
      <c r="AB355" s="36"/>
      <c r="AC355" s="36"/>
      <c r="AD355" s="36"/>
      <c r="AE355" s="36"/>
      <c r="AF355" s="36"/>
      <c r="AG355" s="36"/>
      <c r="AH355" s="36"/>
      <c r="AI355" s="36"/>
      <c r="AJ355" s="36"/>
      <c r="AK355" s="36"/>
      <c r="AL355" s="36"/>
      <c r="AM355" s="36"/>
      <c r="AN355" s="36"/>
      <c r="AO355" s="36"/>
      <c r="AP355" s="36"/>
      <c r="AQ355" s="36"/>
      <c r="AR355" s="34" t="s">
        <v>68</v>
      </c>
      <c r="AS355" s="36"/>
      <c r="AT355" s="36"/>
      <c r="AU355" s="36"/>
      <c r="AV355" s="35" t="s">
        <v>21509</v>
      </c>
      <c r="AW355" s="35" t="s">
        <v>21509</v>
      </c>
      <c r="AX355" s="36"/>
      <c r="AY355" s="36"/>
      <c r="AZ355" s="36"/>
      <c r="BA355" s="36"/>
      <c r="BB355" s="36"/>
      <c r="BC355" s="36"/>
      <c r="BD355" s="36"/>
      <c r="BE355" s="36"/>
      <c r="BF355" s="37"/>
    </row>
    <row r="356" hidden="1">
      <c r="A356" s="32">
        <v>45185.0</v>
      </c>
      <c r="B356" s="34" t="s">
        <v>16549</v>
      </c>
      <c r="C356" s="34" t="s">
        <v>21512</v>
      </c>
      <c r="D356" s="36"/>
      <c r="E356" s="36"/>
      <c r="F356" s="36"/>
      <c r="G356" s="34">
        <v>30000.0</v>
      </c>
      <c r="H356" s="36"/>
      <c r="I356" s="34">
        <v>0.0</v>
      </c>
      <c r="J356" s="34">
        <v>0.0</v>
      </c>
      <c r="K356" s="34">
        <v>6.0</v>
      </c>
      <c r="L356" s="34">
        <v>0.0</v>
      </c>
      <c r="M356" s="34">
        <v>0.0</v>
      </c>
      <c r="N356" s="34" t="s">
        <v>61</v>
      </c>
      <c r="O356" s="34">
        <v>0.0</v>
      </c>
      <c r="P356" s="34">
        <v>0.0</v>
      </c>
      <c r="Q356" s="36"/>
      <c r="R356" s="36"/>
      <c r="S356" s="36"/>
      <c r="T356" s="36"/>
      <c r="U356" s="36"/>
      <c r="V356" s="36"/>
      <c r="W356" s="36"/>
      <c r="X356" s="36"/>
      <c r="Y356" s="36"/>
      <c r="Z356" s="36"/>
      <c r="AA356" s="36"/>
      <c r="AB356" s="36"/>
      <c r="AC356" s="36"/>
      <c r="AD356" s="36"/>
      <c r="AE356" s="36"/>
      <c r="AF356" s="36"/>
      <c r="AG356" s="36"/>
      <c r="AH356" s="36"/>
      <c r="AI356" s="36"/>
      <c r="AJ356" s="36"/>
      <c r="AK356" s="36"/>
      <c r="AL356" s="36"/>
      <c r="AM356" s="36"/>
      <c r="AN356" s="36"/>
      <c r="AO356" s="36"/>
      <c r="AP356" s="36"/>
      <c r="AQ356" s="36"/>
      <c r="AR356" s="34" t="s">
        <v>68</v>
      </c>
      <c r="AS356" s="36"/>
      <c r="AT356" s="36"/>
      <c r="AU356" s="36"/>
      <c r="AV356" s="35" t="s">
        <v>17564</v>
      </c>
      <c r="AW356" s="35" t="s">
        <v>17564</v>
      </c>
      <c r="AX356" s="36"/>
      <c r="AY356" s="36"/>
      <c r="AZ356" s="36"/>
      <c r="BA356" s="36"/>
      <c r="BB356" s="36"/>
      <c r="BC356" s="36"/>
      <c r="BD356" s="36"/>
      <c r="BE356" s="36"/>
      <c r="BF356" s="37"/>
    </row>
    <row r="357" hidden="1">
      <c r="A357" s="32">
        <v>44744.0</v>
      </c>
      <c r="B357" s="33">
        <v>43498.0</v>
      </c>
      <c r="C357" s="34" t="s">
        <v>21515</v>
      </c>
      <c r="D357" s="34" t="s">
        <v>21516</v>
      </c>
      <c r="E357" s="34">
        <v>4.5377075E8</v>
      </c>
      <c r="F357" s="35" t="s">
        <v>21517</v>
      </c>
      <c r="G357" s="34">
        <v>25000.0</v>
      </c>
      <c r="H357" s="36"/>
      <c r="I357" s="34">
        <v>0.0</v>
      </c>
      <c r="J357" s="34">
        <v>0.0</v>
      </c>
      <c r="K357" s="34">
        <v>6.0</v>
      </c>
      <c r="L357" s="34">
        <v>0.0</v>
      </c>
      <c r="M357" s="34">
        <v>0.0</v>
      </c>
      <c r="N357" s="34" t="s">
        <v>61</v>
      </c>
      <c r="O357" s="34">
        <v>0.0</v>
      </c>
      <c r="P357" s="34">
        <v>0.0</v>
      </c>
      <c r="Q357" s="34" t="s">
        <v>19076</v>
      </c>
      <c r="R357" s="33">
        <v>43619.0</v>
      </c>
      <c r="S357" s="34" t="s">
        <v>16978</v>
      </c>
      <c r="T357" s="35" t="s">
        <v>21520</v>
      </c>
      <c r="U357" s="34" t="s">
        <v>21522</v>
      </c>
      <c r="V357" s="36"/>
      <c r="W357" s="34" t="s">
        <v>21523</v>
      </c>
      <c r="X357" s="36"/>
      <c r="Y357" s="36"/>
      <c r="Z357" s="36"/>
      <c r="AA357" s="36"/>
      <c r="AB357" s="36"/>
      <c r="AC357" s="36"/>
      <c r="AD357" s="34" t="s">
        <v>21524</v>
      </c>
      <c r="AE357" s="36"/>
      <c r="AF357" s="35" t="s">
        <v>21525</v>
      </c>
      <c r="AG357" s="36"/>
      <c r="AH357" s="36"/>
      <c r="AI357" s="36"/>
      <c r="AJ357" s="36"/>
      <c r="AK357" s="36"/>
      <c r="AL357" s="36"/>
      <c r="AM357" s="36"/>
      <c r="AN357" s="36"/>
      <c r="AO357" s="36"/>
      <c r="AP357" s="36"/>
      <c r="AQ357" s="36"/>
      <c r="AR357" s="34" t="s">
        <v>68</v>
      </c>
      <c r="AS357" s="36"/>
      <c r="AT357" s="36"/>
      <c r="AU357" s="36"/>
      <c r="AV357" s="35" t="s">
        <v>21526</v>
      </c>
      <c r="AW357" s="35" t="s">
        <v>21526</v>
      </c>
      <c r="AX357" s="36"/>
      <c r="AY357" s="36"/>
      <c r="AZ357" s="36"/>
      <c r="BA357" s="36"/>
      <c r="BB357" s="36"/>
      <c r="BC357" s="36"/>
      <c r="BD357" s="36"/>
      <c r="BE357" s="36"/>
      <c r="BF357" s="37"/>
    </row>
    <row r="358">
      <c r="A358" s="32">
        <v>47959.0</v>
      </c>
      <c r="B358" s="34" t="s">
        <v>7138</v>
      </c>
      <c r="C358" s="34" t="s">
        <v>21527</v>
      </c>
      <c r="D358" s="34" t="s">
        <v>21528</v>
      </c>
      <c r="E358" s="34">
        <v>1.04113154E8</v>
      </c>
      <c r="F358" s="35" t="s">
        <v>21529</v>
      </c>
      <c r="G358" s="34">
        <v>2400.0</v>
      </c>
      <c r="H358" s="34">
        <v>1531.67</v>
      </c>
      <c r="I358" s="34">
        <v>63.0</v>
      </c>
      <c r="J358" s="34">
        <v>91.9002</v>
      </c>
      <c r="K358" s="34">
        <v>6.0</v>
      </c>
      <c r="L358" s="34">
        <v>225.35</v>
      </c>
      <c r="M358" s="34">
        <v>66.65</v>
      </c>
      <c r="N358" s="34" t="s">
        <v>61</v>
      </c>
      <c r="O358" s="34">
        <v>2.0</v>
      </c>
      <c r="P358" s="34">
        <v>0.0</v>
      </c>
      <c r="Q358" s="33">
        <v>43472.0</v>
      </c>
      <c r="R358" s="34" t="s">
        <v>16489</v>
      </c>
      <c r="S358" s="34" t="s">
        <v>2180</v>
      </c>
      <c r="T358" s="35" t="s">
        <v>21530</v>
      </c>
      <c r="U358" s="34" t="s">
        <v>21531</v>
      </c>
      <c r="V358" s="36"/>
      <c r="W358" s="34" t="s">
        <v>17014</v>
      </c>
      <c r="X358" s="36"/>
      <c r="Y358" s="36"/>
      <c r="Z358" s="36"/>
      <c r="AA358" s="36"/>
      <c r="AB358" s="36"/>
      <c r="AC358" s="34" t="s">
        <v>21532</v>
      </c>
      <c r="AD358" s="34" t="s">
        <v>21533</v>
      </c>
      <c r="AE358" s="35" t="s">
        <v>21536</v>
      </c>
      <c r="AF358" s="35" t="s">
        <v>21539</v>
      </c>
      <c r="AG358" s="36"/>
      <c r="AH358" s="36"/>
      <c r="AI358" s="36"/>
      <c r="AJ358" s="36"/>
      <c r="AK358" s="36"/>
      <c r="AL358" s="36"/>
      <c r="AM358" s="36"/>
      <c r="AN358" s="36"/>
      <c r="AO358" s="36"/>
      <c r="AP358" s="36"/>
      <c r="AQ358" s="36"/>
      <c r="AR358" s="34" t="s">
        <v>86</v>
      </c>
      <c r="AS358" s="36"/>
      <c r="AT358" s="36"/>
      <c r="AU358" s="36"/>
      <c r="AV358" s="35" t="s">
        <v>21530</v>
      </c>
      <c r="AW358" s="35" t="s">
        <v>21530</v>
      </c>
      <c r="AX358" s="36"/>
      <c r="AY358" s="36"/>
      <c r="AZ358" s="36"/>
      <c r="BA358" s="36"/>
      <c r="BB358" s="36"/>
      <c r="BC358" s="36"/>
      <c r="BD358" s="36"/>
      <c r="BE358" s="36"/>
      <c r="BF358" s="37"/>
    </row>
    <row r="359">
      <c r="A359" s="32">
        <v>45482.0</v>
      </c>
      <c r="B359" s="33">
        <v>43619.0</v>
      </c>
      <c r="C359" s="34" t="s">
        <v>21545</v>
      </c>
      <c r="D359" s="34" t="s">
        <v>21546</v>
      </c>
      <c r="E359" s="34" t="s">
        <v>21547</v>
      </c>
      <c r="F359" s="35" t="s">
        <v>21548</v>
      </c>
      <c r="G359" s="34">
        <v>8000.0</v>
      </c>
      <c r="H359" s="36"/>
      <c r="I359" s="34">
        <v>0.0</v>
      </c>
      <c r="J359" s="34">
        <v>0.0</v>
      </c>
      <c r="K359" s="34">
        <v>6.0</v>
      </c>
      <c r="L359" s="34">
        <v>0.0</v>
      </c>
      <c r="M359" s="34">
        <v>0.0</v>
      </c>
      <c r="N359" s="34" t="s">
        <v>61</v>
      </c>
      <c r="O359" s="34">
        <v>0.0</v>
      </c>
      <c r="P359" s="34">
        <v>0.0</v>
      </c>
      <c r="Q359" s="33">
        <v>43649.0</v>
      </c>
      <c r="R359" s="34" t="s">
        <v>21236</v>
      </c>
      <c r="S359" s="34" t="s">
        <v>21553</v>
      </c>
      <c r="T359" s="35" t="s">
        <v>21554</v>
      </c>
      <c r="U359" s="34" t="s">
        <v>21557</v>
      </c>
      <c r="V359" s="36"/>
      <c r="W359" s="34" t="s">
        <v>5488</v>
      </c>
      <c r="X359" s="36"/>
      <c r="Y359" s="36"/>
      <c r="Z359" s="36"/>
      <c r="AA359" s="36"/>
      <c r="AB359" s="36"/>
      <c r="AC359" s="34" t="s">
        <v>21558</v>
      </c>
      <c r="AD359" s="34" t="s">
        <v>21559</v>
      </c>
      <c r="AE359" s="34" t="s">
        <v>21561</v>
      </c>
      <c r="AF359" s="34" t="s">
        <v>21563</v>
      </c>
      <c r="AG359" s="36"/>
      <c r="AH359" s="36"/>
      <c r="AI359" s="36"/>
      <c r="AJ359" s="36"/>
      <c r="AK359" s="36"/>
      <c r="AL359" s="36"/>
      <c r="AM359" s="36"/>
      <c r="AN359" s="36"/>
      <c r="AO359" s="36"/>
      <c r="AP359" s="36"/>
      <c r="AQ359" s="36"/>
      <c r="AR359" s="34" t="s">
        <v>86</v>
      </c>
      <c r="AS359" s="36"/>
      <c r="AT359" s="36"/>
      <c r="AU359" s="36"/>
      <c r="AV359" s="35" t="s">
        <v>21554</v>
      </c>
      <c r="AW359" s="35" t="s">
        <v>21554</v>
      </c>
      <c r="AX359" s="36"/>
      <c r="AY359" s="36"/>
      <c r="AZ359" s="36"/>
      <c r="BA359" s="36"/>
      <c r="BB359" s="36"/>
      <c r="BC359" s="36"/>
      <c r="BD359" s="36"/>
      <c r="BE359" s="36"/>
      <c r="BF359" s="37"/>
    </row>
    <row r="360" hidden="1">
      <c r="A360" s="32">
        <v>47233.0</v>
      </c>
      <c r="B360" s="33">
        <v>43682.0</v>
      </c>
      <c r="C360" s="34" t="s">
        <v>21567</v>
      </c>
      <c r="D360" s="36"/>
      <c r="E360" s="36"/>
      <c r="F360" s="36"/>
      <c r="G360" s="34">
        <v>6000.0</v>
      </c>
      <c r="H360" s="36"/>
      <c r="I360" s="34">
        <v>0.0</v>
      </c>
      <c r="J360" s="34">
        <v>0.0</v>
      </c>
      <c r="K360" s="34">
        <v>6.0</v>
      </c>
      <c r="L360" s="34">
        <v>0.0</v>
      </c>
      <c r="M360" s="34">
        <v>0.0</v>
      </c>
      <c r="N360" s="34" t="s">
        <v>61</v>
      </c>
      <c r="O360" s="34">
        <v>0.0</v>
      </c>
      <c r="P360" s="34">
        <v>0.0</v>
      </c>
      <c r="Q360" s="36"/>
      <c r="R360" s="36"/>
      <c r="S360" s="36"/>
      <c r="T360" s="36"/>
      <c r="U360" s="36"/>
      <c r="V360" s="36"/>
      <c r="W360" s="36"/>
      <c r="X360" s="36"/>
      <c r="Y360" s="36"/>
      <c r="Z360" s="36"/>
      <c r="AA360" s="36"/>
      <c r="AB360" s="36"/>
      <c r="AC360" s="36"/>
      <c r="AD360" s="36"/>
      <c r="AE360" s="36"/>
      <c r="AF360" s="36"/>
      <c r="AG360" s="36"/>
      <c r="AH360" s="36"/>
      <c r="AI360" s="36"/>
      <c r="AJ360" s="36"/>
      <c r="AK360" s="36"/>
      <c r="AL360" s="36"/>
      <c r="AM360" s="36"/>
      <c r="AN360" s="36"/>
      <c r="AO360" s="36"/>
      <c r="AP360" s="36"/>
      <c r="AQ360" s="36"/>
      <c r="AR360" s="34" t="s">
        <v>68</v>
      </c>
      <c r="AS360" s="36"/>
      <c r="AT360" s="36"/>
      <c r="AU360" s="36"/>
      <c r="AV360" s="35" t="s">
        <v>21568</v>
      </c>
      <c r="AW360" s="35" t="s">
        <v>21568</v>
      </c>
      <c r="AX360" s="36"/>
      <c r="AY360" s="36"/>
      <c r="AZ360" s="36"/>
      <c r="BA360" s="36"/>
      <c r="BB360" s="36"/>
      <c r="BC360" s="36"/>
      <c r="BD360" s="36"/>
      <c r="BE360" s="36"/>
      <c r="BF360" s="37"/>
    </row>
    <row r="361" hidden="1">
      <c r="A361" s="32">
        <v>44557.0</v>
      </c>
      <c r="B361" s="34" t="s">
        <v>17383</v>
      </c>
      <c r="C361" s="34" t="s">
        <v>21570</v>
      </c>
      <c r="D361" s="36"/>
      <c r="E361" s="36"/>
      <c r="F361" s="36"/>
      <c r="G361" s="34">
        <v>500000.0</v>
      </c>
      <c r="H361" s="36"/>
      <c r="I361" s="34">
        <v>0.0</v>
      </c>
      <c r="J361" s="34">
        <v>0.0</v>
      </c>
      <c r="K361" s="34">
        <v>6.0</v>
      </c>
      <c r="L361" s="34">
        <v>0.0</v>
      </c>
      <c r="M361" s="34">
        <v>0.0</v>
      </c>
      <c r="N361" s="34" t="s">
        <v>61</v>
      </c>
      <c r="O361" s="34">
        <v>0.0</v>
      </c>
      <c r="P361" s="34">
        <v>0.0</v>
      </c>
      <c r="Q361" s="36"/>
      <c r="R361" s="36"/>
      <c r="S361" s="36"/>
      <c r="T361" s="36"/>
      <c r="U361" s="36"/>
      <c r="V361" s="36"/>
      <c r="W361" s="36"/>
      <c r="X361" s="36"/>
      <c r="Y361" s="36"/>
      <c r="Z361" s="36"/>
      <c r="AA361" s="36"/>
      <c r="AB361" s="36"/>
      <c r="AC361" s="36"/>
      <c r="AD361" s="36"/>
      <c r="AE361" s="36"/>
      <c r="AF361" s="36"/>
      <c r="AG361" s="36"/>
      <c r="AH361" s="36"/>
      <c r="AI361" s="36"/>
      <c r="AJ361" s="36"/>
      <c r="AK361" s="36"/>
      <c r="AL361" s="36"/>
      <c r="AM361" s="36"/>
      <c r="AN361" s="36"/>
      <c r="AO361" s="36"/>
      <c r="AP361" s="36"/>
      <c r="AQ361" s="36"/>
      <c r="AR361" s="34" t="s">
        <v>68</v>
      </c>
      <c r="AS361" s="36"/>
      <c r="AT361" s="36"/>
      <c r="AU361" s="36"/>
      <c r="AV361" s="35" t="s">
        <v>20830</v>
      </c>
      <c r="AW361" s="35" t="s">
        <v>20830</v>
      </c>
      <c r="AX361" s="36"/>
      <c r="AY361" s="36"/>
      <c r="AZ361" s="36"/>
      <c r="BA361" s="36"/>
      <c r="BB361" s="36"/>
      <c r="BC361" s="36"/>
      <c r="BD361" s="36"/>
      <c r="BE361" s="36"/>
      <c r="BF361" s="37"/>
    </row>
    <row r="362" hidden="1">
      <c r="A362" s="32">
        <v>44554.0</v>
      </c>
      <c r="B362" s="34" t="s">
        <v>17383</v>
      </c>
      <c r="C362" s="34" t="s">
        <v>21576</v>
      </c>
      <c r="D362" s="36"/>
      <c r="E362" s="36"/>
      <c r="F362" s="36"/>
      <c r="G362" s="34">
        <v>500000.0</v>
      </c>
      <c r="H362" s="36"/>
      <c r="I362" s="34">
        <v>0.0</v>
      </c>
      <c r="J362" s="34">
        <v>0.0</v>
      </c>
      <c r="K362" s="34">
        <v>6.0</v>
      </c>
      <c r="L362" s="34">
        <v>0.0</v>
      </c>
      <c r="M362" s="34">
        <v>0.0</v>
      </c>
      <c r="N362" s="34" t="s">
        <v>61</v>
      </c>
      <c r="O362" s="34">
        <v>0.0</v>
      </c>
      <c r="P362" s="34">
        <v>0.0</v>
      </c>
      <c r="Q362" s="36"/>
      <c r="R362" s="36"/>
      <c r="S362" s="36"/>
      <c r="T362" s="36"/>
      <c r="U362" s="36"/>
      <c r="V362" s="36"/>
      <c r="W362" s="36"/>
      <c r="X362" s="36"/>
      <c r="Y362" s="36"/>
      <c r="Z362" s="36"/>
      <c r="AA362" s="36"/>
      <c r="AB362" s="36"/>
      <c r="AC362" s="36"/>
      <c r="AD362" s="36"/>
      <c r="AE362" s="36"/>
      <c r="AF362" s="36"/>
      <c r="AG362" s="36"/>
      <c r="AH362" s="36"/>
      <c r="AI362" s="36"/>
      <c r="AJ362" s="36"/>
      <c r="AK362" s="36"/>
      <c r="AL362" s="36"/>
      <c r="AM362" s="36"/>
      <c r="AN362" s="36"/>
      <c r="AO362" s="36"/>
      <c r="AP362" s="36"/>
      <c r="AQ362" s="36"/>
      <c r="AR362" s="34" t="s">
        <v>68</v>
      </c>
      <c r="AS362" s="36"/>
      <c r="AT362" s="36"/>
      <c r="AU362" s="36"/>
      <c r="AV362" s="36"/>
      <c r="AW362" s="36"/>
      <c r="AX362" s="36"/>
      <c r="AY362" s="36"/>
      <c r="AZ362" s="36"/>
      <c r="BA362" s="36"/>
      <c r="BB362" s="36"/>
      <c r="BC362" s="36"/>
      <c r="BD362" s="36"/>
      <c r="BE362" s="36"/>
      <c r="BF362" s="37"/>
    </row>
    <row r="363" hidden="1">
      <c r="A363" s="32">
        <v>47052.0</v>
      </c>
      <c r="B363" s="33">
        <v>43742.0</v>
      </c>
      <c r="C363" s="34" t="s">
        <v>21577</v>
      </c>
      <c r="D363" s="36"/>
      <c r="E363" s="36"/>
      <c r="F363" s="36"/>
      <c r="G363" s="34">
        <v>400.0</v>
      </c>
      <c r="H363" s="36"/>
      <c r="I363" s="34">
        <v>0.0</v>
      </c>
      <c r="J363" s="34">
        <v>0.0</v>
      </c>
      <c r="K363" s="34">
        <v>6.0</v>
      </c>
      <c r="L363" s="34">
        <v>0.0</v>
      </c>
      <c r="M363" s="34">
        <v>0.0</v>
      </c>
      <c r="N363" s="34" t="s">
        <v>61</v>
      </c>
      <c r="O363" s="34">
        <v>0.0</v>
      </c>
      <c r="P363" s="34">
        <v>0.0</v>
      </c>
      <c r="Q363" s="36"/>
      <c r="R363" s="36"/>
      <c r="S363" s="36"/>
      <c r="T363" s="36"/>
      <c r="U363" s="36"/>
      <c r="V363" s="36"/>
      <c r="W363" s="36"/>
      <c r="X363" s="36"/>
      <c r="Y363" s="36"/>
      <c r="Z363" s="36"/>
      <c r="AA363" s="36"/>
      <c r="AB363" s="36"/>
      <c r="AC363" s="36"/>
      <c r="AD363" s="36"/>
      <c r="AE363" s="36"/>
      <c r="AF363" s="36"/>
      <c r="AG363" s="36"/>
      <c r="AH363" s="36"/>
      <c r="AI363" s="36"/>
      <c r="AJ363" s="36"/>
      <c r="AK363" s="36"/>
      <c r="AL363" s="36"/>
      <c r="AM363" s="36"/>
      <c r="AN363" s="36"/>
      <c r="AO363" s="36"/>
      <c r="AP363" s="36"/>
      <c r="AQ363" s="36"/>
      <c r="AR363" s="34" t="s">
        <v>68</v>
      </c>
      <c r="AS363" s="36"/>
      <c r="AT363" s="36"/>
      <c r="AU363" s="36"/>
      <c r="AV363" s="35" t="s">
        <v>21578</v>
      </c>
      <c r="AW363" s="35" t="s">
        <v>21578</v>
      </c>
      <c r="AX363" s="36"/>
      <c r="AY363" s="36"/>
      <c r="AZ363" s="36"/>
      <c r="BA363" s="36"/>
      <c r="BB363" s="36"/>
      <c r="BC363" s="36"/>
      <c r="BD363" s="36"/>
      <c r="BE363" s="36"/>
      <c r="BF363" s="37"/>
    </row>
    <row r="364" hidden="1">
      <c r="A364" s="32">
        <v>47051.0</v>
      </c>
      <c r="B364" s="33">
        <v>43742.0</v>
      </c>
      <c r="C364" s="34" t="s">
        <v>21580</v>
      </c>
      <c r="D364" s="36"/>
      <c r="E364" s="36"/>
      <c r="F364" s="36"/>
      <c r="G364" s="34">
        <v>400.0</v>
      </c>
      <c r="H364" s="36"/>
      <c r="I364" s="34">
        <v>0.0</v>
      </c>
      <c r="J364" s="34">
        <v>0.0</v>
      </c>
      <c r="K364" s="34">
        <v>6.0</v>
      </c>
      <c r="L364" s="34">
        <v>0.0</v>
      </c>
      <c r="M364" s="34">
        <v>0.0</v>
      </c>
      <c r="N364" s="34" t="s">
        <v>61</v>
      </c>
      <c r="O364" s="34">
        <v>0.0</v>
      </c>
      <c r="P364" s="34">
        <v>0.0</v>
      </c>
      <c r="Q364" s="36"/>
      <c r="R364" s="36"/>
      <c r="S364" s="36"/>
      <c r="T364" s="36"/>
      <c r="U364" s="36"/>
      <c r="V364" s="36"/>
      <c r="W364" s="36"/>
      <c r="X364" s="36"/>
      <c r="Y364" s="36"/>
      <c r="Z364" s="36"/>
      <c r="AA364" s="36"/>
      <c r="AB364" s="36"/>
      <c r="AC364" s="36"/>
      <c r="AD364" s="36"/>
      <c r="AE364" s="36"/>
      <c r="AF364" s="36"/>
      <c r="AG364" s="36"/>
      <c r="AH364" s="36"/>
      <c r="AI364" s="36"/>
      <c r="AJ364" s="36"/>
      <c r="AK364" s="36"/>
      <c r="AL364" s="36"/>
      <c r="AM364" s="36"/>
      <c r="AN364" s="36"/>
      <c r="AO364" s="36"/>
      <c r="AP364" s="36"/>
      <c r="AQ364" s="36"/>
      <c r="AR364" s="34" t="s">
        <v>68</v>
      </c>
      <c r="AS364" s="36"/>
      <c r="AT364" s="36"/>
      <c r="AU364" s="36"/>
      <c r="AV364" s="35" t="s">
        <v>21578</v>
      </c>
      <c r="AW364" s="35" t="s">
        <v>21578</v>
      </c>
      <c r="AX364" s="36"/>
      <c r="AY364" s="36"/>
      <c r="AZ364" s="36"/>
      <c r="BA364" s="36"/>
      <c r="BB364" s="36"/>
      <c r="BC364" s="36"/>
      <c r="BD364" s="36"/>
      <c r="BE364" s="36"/>
      <c r="BF364" s="37"/>
    </row>
    <row r="365" hidden="1">
      <c r="A365" s="32">
        <v>45067.0</v>
      </c>
      <c r="B365" s="33">
        <v>43527.0</v>
      </c>
      <c r="C365" s="34" t="s">
        <v>21582</v>
      </c>
      <c r="D365" s="34" t="s">
        <v>21583</v>
      </c>
      <c r="E365" s="34" t="s">
        <v>21584</v>
      </c>
      <c r="F365" s="35" t="s">
        <v>21585</v>
      </c>
      <c r="G365" s="34">
        <v>15000.0</v>
      </c>
      <c r="H365" s="36"/>
      <c r="I365" s="34">
        <v>0.0</v>
      </c>
      <c r="J365" s="34">
        <v>0.0</v>
      </c>
      <c r="K365" s="34">
        <v>6.0</v>
      </c>
      <c r="L365" s="34">
        <v>0.0</v>
      </c>
      <c r="M365" s="34">
        <v>0.0</v>
      </c>
      <c r="N365" s="34" t="s">
        <v>61</v>
      </c>
      <c r="O365" s="34">
        <v>0.0</v>
      </c>
      <c r="P365" s="34">
        <v>0.0</v>
      </c>
      <c r="Q365" s="33">
        <v>43558.0</v>
      </c>
      <c r="R365" s="34" t="s">
        <v>20143</v>
      </c>
      <c r="S365" s="34" t="s">
        <v>21587</v>
      </c>
      <c r="T365" s="35" t="s">
        <v>21588</v>
      </c>
      <c r="U365" s="34" t="s">
        <v>21589</v>
      </c>
      <c r="V365" s="36"/>
      <c r="W365" s="34" t="s">
        <v>21590</v>
      </c>
      <c r="X365" s="36"/>
      <c r="Y365" s="36"/>
      <c r="Z365" s="36"/>
      <c r="AA365" s="36"/>
      <c r="AB365" s="36"/>
      <c r="AC365" s="34" t="s">
        <v>21591</v>
      </c>
      <c r="AD365" s="34" t="s">
        <v>21591</v>
      </c>
      <c r="AE365" s="34" t="s">
        <v>1054</v>
      </c>
      <c r="AF365" s="34" t="s">
        <v>21595</v>
      </c>
      <c r="AG365" s="36"/>
      <c r="AH365" s="36"/>
      <c r="AI365" s="36"/>
      <c r="AJ365" s="36"/>
      <c r="AK365" s="36"/>
      <c r="AL365" s="36"/>
      <c r="AM365" s="36"/>
      <c r="AN365" s="36"/>
      <c r="AO365" s="36"/>
      <c r="AP365" s="36"/>
      <c r="AQ365" s="36"/>
      <c r="AR365" s="34" t="s">
        <v>68</v>
      </c>
      <c r="AS365" s="36"/>
      <c r="AT365" s="36"/>
      <c r="AU365" s="36"/>
      <c r="AV365" s="35" t="s">
        <v>21588</v>
      </c>
      <c r="AW365" s="35" t="s">
        <v>21588</v>
      </c>
      <c r="AX365" s="36"/>
      <c r="AY365" s="36"/>
      <c r="AZ365" s="36"/>
      <c r="BA365" s="36"/>
      <c r="BB365" s="36"/>
      <c r="BC365" s="36"/>
      <c r="BD365" s="36"/>
      <c r="BE365" s="36"/>
      <c r="BF365" s="37"/>
    </row>
    <row r="366" hidden="1">
      <c r="A366" s="32">
        <v>49222.0</v>
      </c>
      <c r="B366" s="34" t="s">
        <v>21601</v>
      </c>
      <c r="C366" s="34" t="s">
        <v>21602</v>
      </c>
      <c r="D366" s="34" t="s">
        <v>21603</v>
      </c>
      <c r="E366" s="34" t="s">
        <v>21604</v>
      </c>
      <c r="F366" s="35" t="s">
        <v>21605</v>
      </c>
      <c r="G366" s="34">
        <v>100000.0</v>
      </c>
      <c r="H366" s="36"/>
      <c r="I366" s="34">
        <v>0.0</v>
      </c>
      <c r="J366" s="34">
        <v>0.0</v>
      </c>
      <c r="K366" s="34">
        <v>6.0</v>
      </c>
      <c r="L366" s="34">
        <v>0.0</v>
      </c>
      <c r="M366" s="34">
        <v>0.0</v>
      </c>
      <c r="N366" s="34" t="s">
        <v>61</v>
      </c>
      <c r="O366" s="34">
        <v>0.0</v>
      </c>
      <c r="P366" s="34">
        <v>0.0</v>
      </c>
      <c r="Q366" s="34" t="s">
        <v>16888</v>
      </c>
      <c r="R366" s="33">
        <v>43594.0</v>
      </c>
      <c r="S366" s="34" t="s">
        <v>21606</v>
      </c>
      <c r="T366" s="35" t="s">
        <v>21607</v>
      </c>
      <c r="U366" s="34" t="s">
        <v>21609</v>
      </c>
      <c r="V366" s="36"/>
      <c r="W366" s="34" t="s">
        <v>21610</v>
      </c>
      <c r="X366" s="36"/>
      <c r="Y366" s="36"/>
      <c r="Z366" s="36"/>
      <c r="AA366" s="36"/>
      <c r="AB366" s="36"/>
      <c r="AC366" s="36"/>
      <c r="AD366" s="34" t="s">
        <v>21611</v>
      </c>
      <c r="AE366" s="36"/>
      <c r="AF366" s="34" t="s">
        <v>21612</v>
      </c>
      <c r="AG366" s="36"/>
      <c r="AH366" s="36"/>
      <c r="AI366" s="36"/>
      <c r="AJ366" s="36"/>
      <c r="AK366" s="36"/>
      <c r="AL366" s="36"/>
      <c r="AM366" s="36"/>
      <c r="AN366" s="36"/>
      <c r="AO366" s="36"/>
      <c r="AP366" s="36"/>
      <c r="AQ366" s="36"/>
      <c r="AR366" s="34" t="s">
        <v>68</v>
      </c>
      <c r="AS366" s="36"/>
      <c r="AT366" s="36"/>
      <c r="AU366" s="36"/>
      <c r="AV366" s="35" t="s">
        <v>21607</v>
      </c>
      <c r="AW366" s="35" t="s">
        <v>21607</v>
      </c>
      <c r="AX366" s="36"/>
      <c r="AY366" s="36"/>
      <c r="AZ366" s="36"/>
      <c r="BA366" s="36"/>
      <c r="BB366" s="36"/>
      <c r="BC366" s="36"/>
      <c r="BD366" s="36"/>
      <c r="BE366" s="36"/>
      <c r="BF366" s="37"/>
    </row>
    <row r="367" hidden="1">
      <c r="A367" s="32">
        <v>44559.0</v>
      </c>
      <c r="B367" s="34" t="s">
        <v>17383</v>
      </c>
      <c r="C367" s="34" t="s">
        <v>21613</v>
      </c>
      <c r="D367" s="36"/>
      <c r="E367" s="36"/>
      <c r="F367" s="36"/>
      <c r="G367" s="34">
        <v>500000.0</v>
      </c>
      <c r="H367" s="36"/>
      <c r="I367" s="34">
        <v>0.0</v>
      </c>
      <c r="J367" s="34">
        <v>0.0</v>
      </c>
      <c r="K367" s="34">
        <v>6.0</v>
      </c>
      <c r="L367" s="34">
        <v>0.0</v>
      </c>
      <c r="M367" s="34">
        <v>0.0</v>
      </c>
      <c r="N367" s="34" t="s">
        <v>61</v>
      </c>
      <c r="O367" s="34">
        <v>0.0</v>
      </c>
      <c r="P367" s="34">
        <v>0.0</v>
      </c>
      <c r="Q367" s="36"/>
      <c r="R367" s="36"/>
      <c r="S367" s="36"/>
      <c r="T367" s="36"/>
      <c r="U367" s="36"/>
      <c r="V367" s="36"/>
      <c r="W367" s="36"/>
      <c r="X367" s="36"/>
      <c r="Y367" s="36"/>
      <c r="Z367" s="36"/>
      <c r="AA367" s="36"/>
      <c r="AB367" s="36"/>
      <c r="AC367" s="36"/>
      <c r="AD367" s="36"/>
      <c r="AE367" s="36"/>
      <c r="AF367" s="36"/>
      <c r="AG367" s="36"/>
      <c r="AH367" s="36"/>
      <c r="AI367" s="36"/>
      <c r="AJ367" s="36"/>
      <c r="AK367" s="36"/>
      <c r="AL367" s="36"/>
      <c r="AM367" s="36"/>
      <c r="AN367" s="36"/>
      <c r="AO367" s="36"/>
      <c r="AP367" s="36"/>
      <c r="AQ367" s="36"/>
      <c r="AR367" s="34" t="s">
        <v>68</v>
      </c>
      <c r="AS367" s="36"/>
      <c r="AT367" s="36"/>
      <c r="AU367" s="36"/>
      <c r="AV367" s="35" t="s">
        <v>20830</v>
      </c>
      <c r="AW367" s="35" t="s">
        <v>20830</v>
      </c>
      <c r="AX367" s="36"/>
      <c r="AY367" s="36"/>
      <c r="AZ367" s="36"/>
      <c r="BA367" s="36"/>
      <c r="BB367" s="36"/>
      <c r="BC367" s="36"/>
      <c r="BD367" s="36"/>
      <c r="BE367" s="36"/>
      <c r="BF367" s="37"/>
    </row>
    <row r="368" hidden="1">
      <c r="A368" s="32">
        <v>47847.0</v>
      </c>
      <c r="B368" s="34" t="s">
        <v>16995</v>
      </c>
      <c r="C368" s="34" t="s">
        <v>21615</v>
      </c>
      <c r="D368" s="34" t="s">
        <v>21616</v>
      </c>
      <c r="E368" s="34">
        <v>1.304366E7</v>
      </c>
      <c r="F368" s="35" t="s">
        <v>21617</v>
      </c>
      <c r="G368" s="34">
        <v>7000.0</v>
      </c>
      <c r="H368" s="36"/>
      <c r="I368" s="34">
        <v>0.0</v>
      </c>
      <c r="J368" s="34">
        <v>0.0</v>
      </c>
      <c r="K368" s="34">
        <v>6.0</v>
      </c>
      <c r="L368" s="34">
        <v>0.0</v>
      </c>
      <c r="M368" s="34">
        <v>0.0</v>
      </c>
      <c r="N368" s="34" t="s">
        <v>61</v>
      </c>
      <c r="O368" s="34">
        <v>0.0</v>
      </c>
      <c r="P368" s="34">
        <v>0.0</v>
      </c>
      <c r="Q368" s="36"/>
      <c r="R368" s="36"/>
      <c r="S368" s="34" t="s">
        <v>21622</v>
      </c>
      <c r="T368" s="35" t="s">
        <v>21623</v>
      </c>
      <c r="U368" s="34" t="s">
        <v>21624</v>
      </c>
      <c r="V368" s="36"/>
      <c r="W368" s="36"/>
      <c r="X368" s="36"/>
      <c r="Y368" s="36"/>
      <c r="Z368" s="36"/>
      <c r="AA368" s="36"/>
      <c r="AB368" s="36"/>
      <c r="AC368" s="36"/>
      <c r="AD368" s="36"/>
      <c r="AE368" s="36"/>
      <c r="AF368" s="36"/>
      <c r="AG368" s="36"/>
      <c r="AH368" s="36"/>
      <c r="AI368" s="36"/>
      <c r="AJ368" s="36"/>
      <c r="AK368" s="36"/>
      <c r="AL368" s="36"/>
      <c r="AM368" s="36"/>
      <c r="AN368" s="36"/>
      <c r="AO368" s="36"/>
      <c r="AP368" s="36"/>
      <c r="AQ368" s="36"/>
      <c r="AR368" s="34" t="s">
        <v>68</v>
      </c>
      <c r="AS368" s="36"/>
      <c r="AT368" s="36"/>
      <c r="AU368" s="36"/>
      <c r="AV368" s="35" t="s">
        <v>21623</v>
      </c>
      <c r="AW368" s="35" t="s">
        <v>21623</v>
      </c>
      <c r="AX368" s="36"/>
      <c r="AY368" s="36"/>
      <c r="AZ368" s="36"/>
      <c r="BA368" s="36"/>
      <c r="BB368" s="36"/>
      <c r="BC368" s="36"/>
      <c r="BD368" s="36"/>
      <c r="BE368" s="36"/>
      <c r="BF368" s="37"/>
    </row>
    <row r="369" hidden="1">
      <c r="A369" s="32">
        <v>45559.0</v>
      </c>
      <c r="B369" s="33">
        <v>43527.0</v>
      </c>
      <c r="C369" s="34" t="s">
        <v>21628</v>
      </c>
      <c r="D369" s="36"/>
      <c r="E369" s="36"/>
      <c r="F369" s="36"/>
      <c r="G369" s="34">
        <v>38.0</v>
      </c>
      <c r="H369" s="36"/>
      <c r="I369" s="34">
        <v>0.0</v>
      </c>
      <c r="J369" s="34">
        <v>0.0</v>
      </c>
      <c r="K369" s="34">
        <v>6.0</v>
      </c>
      <c r="L369" s="34">
        <v>0.0</v>
      </c>
      <c r="M369" s="34">
        <v>0.0</v>
      </c>
      <c r="N369" s="34" t="s">
        <v>61</v>
      </c>
      <c r="O369" s="34">
        <v>0.0</v>
      </c>
      <c r="P369" s="34">
        <v>0.0</v>
      </c>
      <c r="Q369" s="36"/>
      <c r="R369" s="36"/>
      <c r="S369" s="36"/>
      <c r="T369" s="36"/>
      <c r="U369" s="36"/>
      <c r="V369" s="36"/>
      <c r="W369" s="36"/>
      <c r="X369" s="36"/>
      <c r="Y369" s="36"/>
      <c r="Z369" s="36"/>
      <c r="AA369" s="36"/>
      <c r="AB369" s="36"/>
      <c r="AC369" s="36"/>
      <c r="AD369" s="36"/>
      <c r="AE369" s="36"/>
      <c r="AF369" s="36"/>
      <c r="AG369" s="36"/>
      <c r="AH369" s="36"/>
      <c r="AI369" s="36"/>
      <c r="AJ369" s="36"/>
      <c r="AK369" s="36"/>
      <c r="AL369" s="36"/>
      <c r="AM369" s="36"/>
      <c r="AN369" s="36"/>
      <c r="AO369" s="36"/>
      <c r="AP369" s="36"/>
      <c r="AQ369" s="36"/>
      <c r="AR369" s="34" t="s">
        <v>68</v>
      </c>
      <c r="AS369" s="36"/>
      <c r="AT369" s="36"/>
      <c r="AU369" s="36"/>
      <c r="AV369" s="35" t="s">
        <v>18042</v>
      </c>
      <c r="AW369" s="35" t="s">
        <v>18014</v>
      </c>
      <c r="AX369" s="35" t="s">
        <v>18045</v>
      </c>
      <c r="AY369" s="36"/>
      <c r="AZ369" s="36"/>
      <c r="BA369" s="35" t="s">
        <v>18055</v>
      </c>
      <c r="BB369" s="35" t="s">
        <v>18069</v>
      </c>
      <c r="BC369" s="36"/>
      <c r="BD369" s="36"/>
      <c r="BE369" s="36"/>
      <c r="BF369" s="37"/>
    </row>
    <row r="370" hidden="1">
      <c r="A370" s="32">
        <v>45148.0</v>
      </c>
      <c r="B370" s="34" t="s">
        <v>16702</v>
      </c>
      <c r="C370" s="34" t="s">
        <v>21638</v>
      </c>
      <c r="D370" s="36"/>
      <c r="E370" s="36"/>
      <c r="F370" s="36"/>
      <c r="G370" s="34">
        <v>5000.0</v>
      </c>
      <c r="H370" s="36"/>
      <c r="I370" s="34">
        <v>0.0</v>
      </c>
      <c r="J370" s="34">
        <v>0.0</v>
      </c>
      <c r="K370" s="34">
        <v>6.0</v>
      </c>
      <c r="L370" s="34">
        <v>0.0</v>
      </c>
      <c r="M370" s="34">
        <v>0.0</v>
      </c>
      <c r="N370" s="34" t="s">
        <v>61</v>
      </c>
      <c r="O370" s="34">
        <v>0.0</v>
      </c>
      <c r="P370" s="34">
        <v>0.0</v>
      </c>
      <c r="Q370" s="36"/>
      <c r="R370" s="36"/>
      <c r="S370" s="36"/>
      <c r="T370" s="36"/>
      <c r="U370" s="36"/>
      <c r="V370" s="36"/>
      <c r="W370" s="36"/>
      <c r="X370" s="36"/>
      <c r="Y370" s="36"/>
      <c r="Z370" s="36"/>
      <c r="AA370" s="36"/>
      <c r="AB370" s="36"/>
      <c r="AC370" s="36"/>
      <c r="AD370" s="36"/>
      <c r="AE370" s="36"/>
      <c r="AF370" s="36"/>
      <c r="AG370" s="36"/>
      <c r="AH370" s="36"/>
      <c r="AI370" s="36"/>
      <c r="AJ370" s="36"/>
      <c r="AK370" s="36"/>
      <c r="AL370" s="36"/>
      <c r="AM370" s="36"/>
      <c r="AN370" s="36"/>
      <c r="AO370" s="36"/>
      <c r="AP370" s="36"/>
      <c r="AQ370" s="36"/>
      <c r="AR370" s="34" t="s">
        <v>68</v>
      </c>
      <c r="AS370" s="36"/>
      <c r="AT370" s="36"/>
      <c r="AU370" s="36"/>
      <c r="AV370" s="35" t="s">
        <v>20516</v>
      </c>
      <c r="AW370" s="35" t="s">
        <v>20516</v>
      </c>
      <c r="AX370" s="36"/>
      <c r="AY370" s="36"/>
      <c r="AZ370" s="36"/>
      <c r="BA370" s="36"/>
      <c r="BB370" s="36"/>
      <c r="BC370" s="36"/>
      <c r="BD370" s="36"/>
      <c r="BE370" s="36"/>
      <c r="BF370" s="37"/>
    </row>
    <row r="371" hidden="1">
      <c r="A371" s="32">
        <v>46665.0</v>
      </c>
      <c r="B371" s="34" t="s">
        <v>19917</v>
      </c>
      <c r="C371" s="34" t="s">
        <v>21645</v>
      </c>
      <c r="D371" s="36"/>
      <c r="E371" s="36"/>
      <c r="F371" s="36"/>
      <c r="G371" s="34">
        <v>1000.0</v>
      </c>
      <c r="H371" s="36"/>
      <c r="I371" s="34">
        <v>0.0</v>
      </c>
      <c r="J371" s="34">
        <v>0.0</v>
      </c>
      <c r="K371" s="34">
        <v>6.0</v>
      </c>
      <c r="L371" s="34">
        <v>0.0</v>
      </c>
      <c r="M371" s="34">
        <v>0.0</v>
      </c>
      <c r="N371" s="34" t="s">
        <v>61</v>
      </c>
      <c r="O371" s="34">
        <v>0.0</v>
      </c>
      <c r="P371" s="34">
        <v>0.0</v>
      </c>
      <c r="Q371" s="36"/>
      <c r="R371" s="36"/>
      <c r="S371" s="36"/>
      <c r="T371" s="36"/>
      <c r="U371" s="36"/>
      <c r="V371" s="36"/>
      <c r="W371" s="36"/>
      <c r="X371" s="36"/>
      <c r="Y371" s="36"/>
      <c r="Z371" s="36"/>
      <c r="AA371" s="36"/>
      <c r="AB371" s="36"/>
      <c r="AC371" s="36"/>
      <c r="AD371" s="36"/>
      <c r="AE371" s="36"/>
      <c r="AF371" s="36"/>
      <c r="AG371" s="36"/>
      <c r="AH371" s="36"/>
      <c r="AI371" s="36"/>
      <c r="AJ371" s="36"/>
      <c r="AK371" s="36"/>
      <c r="AL371" s="36"/>
      <c r="AM371" s="36"/>
      <c r="AN371" s="36"/>
      <c r="AO371" s="36"/>
      <c r="AP371" s="36"/>
      <c r="AQ371" s="36"/>
      <c r="AR371" s="34" t="s">
        <v>68</v>
      </c>
      <c r="AS371" s="36"/>
      <c r="AT371" s="36"/>
      <c r="AU371" s="36"/>
      <c r="AV371" s="35" t="s">
        <v>21646</v>
      </c>
      <c r="AW371" s="35" t="s">
        <v>21646</v>
      </c>
      <c r="AX371" s="36"/>
      <c r="AY371" s="36"/>
      <c r="AZ371" s="36"/>
      <c r="BA371" s="36"/>
      <c r="BB371" s="36"/>
      <c r="BC371" s="36"/>
      <c r="BD371" s="36"/>
      <c r="BE371" s="36"/>
      <c r="BF371" s="37"/>
    </row>
    <row r="372" hidden="1">
      <c r="A372" s="32">
        <v>44406.0</v>
      </c>
      <c r="B372" s="34" t="s">
        <v>21656</v>
      </c>
      <c r="C372" s="34" t="s">
        <v>14337</v>
      </c>
      <c r="D372" s="36"/>
      <c r="E372" s="36"/>
      <c r="F372" s="36"/>
      <c r="G372" s="34">
        <v>1.0</v>
      </c>
      <c r="H372" s="36"/>
      <c r="I372" s="34">
        <v>0.0</v>
      </c>
      <c r="J372" s="34">
        <v>0.0</v>
      </c>
      <c r="K372" s="34">
        <v>6.0</v>
      </c>
      <c r="L372" s="34">
        <v>0.0</v>
      </c>
      <c r="M372" s="34">
        <v>0.0</v>
      </c>
      <c r="N372" s="34" t="s">
        <v>61</v>
      </c>
      <c r="O372" s="34">
        <v>0.0</v>
      </c>
      <c r="P372" s="34">
        <v>0.0</v>
      </c>
      <c r="Q372" s="36"/>
      <c r="R372" s="36"/>
      <c r="S372" s="36"/>
      <c r="T372" s="36"/>
      <c r="U372" s="36"/>
      <c r="V372" s="36"/>
      <c r="W372" s="36"/>
      <c r="X372" s="34" t="s">
        <v>293</v>
      </c>
      <c r="Y372" s="34" t="s">
        <v>696</v>
      </c>
      <c r="Z372" s="34">
        <v>94704.0</v>
      </c>
      <c r="AA372" s="36"/>
      <c r="AB372" s="36"/>
      <c r="AC372" s="36"/>
      <c r="AD372" s="36"/>
      <c r="AE372" s="36"/>
      <c r="AF372" s="36"/>
      <c r="AG372" s="36"/>
      <c r="AH372" s="36"/>
      <c r="AI372" s="36"/>
      <c r="AJ372" s="36"/>
      <c r="AK372" s="36"/>
      <c r="AL372" s="36"/>
      <c r="AM372" s="36"/>
      <c r="AN372" s="36"/>
      <c r="AO372" s="36"/>
      <c r="AP372" s="36"/>
      <c r="AQ372" s="36"/>
      <c r="AR372" s="34" t="s">
        <v>68</v>
      </c>
      <c r="AS372" s="36"/>
      <c r="AT372" s="36"/>
      <c r="AU372" s="36"/>
      <c r="AV372" s="34" t="s">
        <v>781</v>
      </c>
      <c r="AW372" s="35" t="s">
        <v>782</v>
      </c>
      <c r="AX372" s="35" t="s">
        <v>787</v>
      </c>
      <c r="AY372" s="36"/>
      <c r="AZ372" s="35" t="s">
        <v>812</v>
      </c>
      <c r="BA372" s="35" t="s">
        <v>819</v>
      </c>
      <c r="BB372" s="35" t="s">
        <v>826</v>
      </c>
      <c r="BC372" s="36"/>
      <c r="BD372" s="36"/>
      <c r="BE372" s="36"/>
      <c r="BF372" s="37"/>
    </row>
    <row r="373">
      <c r="A373" s="32">
        <v>44974.0</v>
      </c>
      <c r="B373" s="34" t="s">
        <v>16513</v>
      </c>
      <c r="C373" s="34" t="s">
        <v>21663</v>
      </c>
      <c r="D373" s="34" t="s">
        <v>19957</v>
      </c>
      <c r="E373" s="34">
        <v>8.41569021E8</v>
      </c>
      <c r="F373" s="35" t="s">
        <v>21664</v>
      </c>
      <c r="G373" s="34">
        <v>2500.0</v>
      </c>
      <c r="H373" s="34">
        <v>280.5</v>
      </c>
      <c r="I373" s="34">
        <v>11.0</v>
      </c>
      <c r="J373" s="34">
        <v>16.83</v>
      </c>
      <c r="K373" s="34">
        <v>6.0</v>
      </c>
      <c r="L373" s="34">
        <v>31.5</v>
      </c>
      <c r="M373" s="34">
        <v>11.71</v>
      </c>
      <c r="N373" s="34" t="s">
        <v>61</v>
      </c>
      <c r="O373" s="34">
        <v>1.0</v>
      </c>
      <c r="P373" s="34">
        <v>0.0</v>
      </c>
      <c r="Q373" s="34" t="s">
        <v>16513</v>
      </c>
      <c r="R373" s="33">
        <v>43650.0</v>
      </c>
      <c r="S373" s="34" t="s">
        <v>19962</v>
      </c>
      <c r="T373" s="35" t="s">
        <v>19963</v>
      </c>
      <c r="U373" s="34" t="s">
        <v>19965</v>
      </c>
      <c r="V373" s="36"/>
      <c r="W373" s="34" t="s">
        <v>19766</v>
      </c>
      <c r="X373" s="34" t="s">
        <v>3744</v>
      </c>
      <c r="Y373" s="34" t="s">
        <v>2141</v>
      </c>
      <c r="Z373" s="34">
        <v>80204.0</v>
      </c>
      <c r="AA373" s="36"/>
      <c r="AB373" s="36"/>
      <c r="AC373" s="34" t="s">
        <v>21669</v>
      </c>
      <c r="AD373" s="36"/>
      <c r="AE373" s="34" t="s">
        <v>21670</v>
      </c>
      <c r="AF373" s="36"/>
      <c r="AG373" s="36"/>
      <c r="AH373" s="36"/>
      <c r="AI373" s="36"/>
      <c r="AJ373" s="36"/>
      <c r="AK373" s="36"/>
      <c r="AL373" s="36"/>
      <c r="AM373" s="36"/>
      <c r="AN373" s="36"/>
      <c r="AO373" s="36"/>
      <c r="AP373" s="36"/>
      <c r="AQ373" s="36"/>
      <c r="AR373" s="34" t="s">
        <v>86</v>
      </c>
      <c r="AS373" s="36"/>
      <c r="AT373" s="34" t="s">
        <v>21671</v>
      </c>
      <c r="AU373" s="36"/>
      <c r="AV373" s="35" t="s">
        <v>3754</v>
      </c>
      <c r="AW373" s="35" t="s">
        <v>3758</v>
      </c>
      <c r="AX373" s="35" t="s">
        <v>3759</v>
      </c>
      <c r="AY373" s="36"/>
      <c r="AZ373" s="36"/>
      <c r="BA373" s="35" t="s">
        <v>3766</v>
      </c>
      <c r="BB373" s="35" t="s">
        <v>3772</v>
      </c>
      <c r="BC373" s="36"/>
      <c r="BD373" s="36"/>
      <c r="BE373" s="36"/>
      <c r="BF373" s="37"/>
    </row>
    <row r="374">
      <c r="A374" s="32">
        <v>46708.0</v>
      </c>
      <c r="B374" s="34" t="s">
        <v>16984</v>
      </c>
      <c r="C374" s="34" t="s">
        <v>21684</v>
      </c>
      <c r="D374" s="34" t="s">
        <v>21685</v>
      </c>
      <c r="E374" s="34">
        <v>4.55336885E8</v>
      </c>
      <c r="F374" s="35" t="s">
        <v>21686</v>
      </c>
      <c r="G374" s="34">
        <v>5000.0</v>
      </c>
      <c r="H374" s="34">
        <v>960.0</v>
      </c>
      <c r="I374" s="34">
        <v>19.0</v>
      </c>
      <c r="J374" s="34">
        <v>57.6</v>
      </c>
      <c r="K374" s="34">
        <v>6.0</v>
      </c>
      <c r="L374" s="34">
        <v>100.75</v>
      </c>
      <c r="M374" s="34">
        <v>34.31</v>
      </c>
      <c r="N374" s="34" t="s">
        <v>61</v>
      </c>
      <c r="O374" s="34">
        <v>2.0</v>
      </c>
      <c r="P374" s="34">
        <v>0.0</v>
      </c>
      <c r="Q374" s="34" t="s">
        <v>16984</v>
      </c>
      <c r="R374" s="34" t="s">
        <v>19712</v>
      </c>
      <c r="S374" s="34" t="s">
        <v>21689</v>
      </c>
      <c r="T374" s="35" t="s">
        <v>21690</v>
      </c>
      <c r="U374" s="34" t="s">
        <v>21692</v>
      </c>
      <c r="V374" s="36"/>
      <c r="W374" s="34" t="s">
        <v>21693</v>
      </c>
      <c r="X374" s="34" t="s">
        <v>6402</v>
      </c>
      <c r="Y374" s="34" t="s">
        <v>21694</v>
      </c>
      <c r="Z374" s="34">
        <v>27516.0</v>
      </c>
      <c r="AA374" s="36"/>
      <c r="AB374" s="36"/>
      <c r="AC374" s="34" t="s">
        <v>21695</v>
      </c>
      <c r="AD374" s="34" t="s">
        <v>21696</v>
      </c>
      <c r="AE374" s="34" t="s">
        <v>21697</v>
      </c>
      <c r="AF374" s="34" t="s">
        <v>21699</v>
      </c>
      <c r="AG374" s="36"/>
      <c r="AH374" s="36"/>
      <c r="AI374" s="36"/>
      <c r="AJ374" s="36"/>
      <c r="AK374" s="36"/>
      <c r="AL374" s="34" t="s">
        <v>21700</v>
      </c>
      <c r="AM374" s="36"/>
      <c r="AN374" s="36"/>
      <c r="AO374" s="36"/>
      <c r="AP374" s="36"/>
      <c r="AQ374" s="36"/>
      <c r="AR374" s="34" t="s">
        <v>86</v>
      </c>
      <c r="AS374" s="36"/>
      <c r="AT374" s="36"/>
      <c r="AU374" s="36"/>
      <c r="AV374" s="35" t="s">
        <v>21690</v>
      </c>
      <c r="AW374" s="35" t="s">
        <v>21690</v>
      </c>
      <c r="AX374" s="35" t="s">
        <v>21701</v>
      </c>
      <c r="AY374" s="36"/>
      <c r="AZ374" s="36"/>
      <c r="BA374" s="35" t="s">
        <v>21703</v>
      </c>
      <c r="BB374" s="35" t="s">
        <v>21705</v>
      </c>
      <c r="BC374" s="36"/>
      <c r="BD374" s="36"/>
      <c r="BE374" s="36"/>
      <c r="BF374" s="37"/>
    </row>
    <row r="375" hidden="1">
      <c r="A375" s="32">
        <v>45031.0</v>
      </c>
      <c r="B375" s="34" t="s">
        <v>17717</v>
      </c>
      <c r="C375" s="34" t="s">
        <v>14615</v>
      </c>
      <c r="D375" s="34" t="s">
        <v>14616</v>
      </c>
      <c r="E375" s="34">
        <v>2.00311647E8</v>
      </c>
      <c r="F375" s="35" t="s">
        <v>21707</v>
      </c>
      <c r="G375" s="34">
        <v>1500.0</v>
      </c>
      <c r="H375" s="36"/>
      <c r="I375" s="34">
        <v>0.0</v>
      </c>
      <c r="J375" s="34">
        <v>0.0</v>
      </c>
      <c r="K375" s="34">
        <v>6.0</v>
      </c>
      <c r="L375" s="34">
        <v>0.0</v>
      </c>
      <c r="M375" s="34">
        <v>0.0</v>
      </c>
      <c r="N375" s="34" t="s">
        <v>61</v>
      </c>
      <c r="O375" s="34">
        <v>0.0</v>
      </c>
      <c r="P375" s="34">
        <v>0.0</v>
      </c>
      <c r="Q375" s="34" t="s">
        <v>16847</v>
      </c>
      <c r="R375" s="34" t="s">
        <v>19314</v>
      </c>
      <c r="S375" s="34" t="s">
        <v>8719</v>
      </c>
      <c r="T375" s="35" t="s">
        <v>14624</v>
      </c>
      <c r="U375" s="34" t="s">
        <v>21712</v>
      </c>
      <c r="V375" s="36"/>
      <c r="W375" s="34" t="s">
        <v>10198</v>
      </c>
      <c r="X375" s="34" t="s">
        <v>2825</v>
      </c>
      <c r="Y375" s="34" t="s">
        <v>14630</v>
      </c>
      <c r="Z375" s="34">
        <v>27560.0</v>
      </c>
      <c r="AA375" s="36"/>
      <c r="AB375" s="36"/>
      <c r="AC375" s="34" t="s">
        <v>21713</v>
      </c>
      <c r="AD375" s="34" t="s">
        <v>21713</v>
      </c>
      <c r="AE375" s="34" t="s">
        <v>1054</v>
      </c>
      <c r="AF375" s="34" t="s">
        <v>191</v>
      </c>
      <c r="AG375" s="36"/>
      <c r="AH375" s="36"/>
      <c r="AI375" s="36"/>
      <c r="AJ375" s="36"/>
      <c r="AK375" s="36"/>
      <c r="AL375" s="36"/>
      <c r="AM375" s="36"/>
      <c r="AN375" s="36"/>
      <c r="AO375" s="36"/>
      <c r="AP375" s="36"/>
      <c r="AQ375" s="36"/>
      <c r="AR375" s="34" t="s">
        <v>68</v>
      </c>
      <c r="AS375" s="36"/>
      <c r="AT375" s="36"/>
      <c r="AU375" s="36"/>
      <c r="AV375" s="34" t="s">
        <v>14634</v>
      </c>
      <c r="AW375" s="35" t="s">
        <v>14624</v>
      </c>
      <c r="AX375" s="35" t="s">
        <v>14635</v>
      </c>
      <c r="AY375" s="36"/>
      <c r="AZ375" s="36"/>
      <c r="BA375" s="35" t="s">
        <v>14638</v>
      </c>
      <c r="BB375" s="36"/>
      <c r="BC375" s="36"/>
      <c r="BD375" s="36"/>
      <c r="BE375" s="36"/>
      <c r="BF375" s="37"/>
    </row>
    <row r="376" hidden="1">
      <c r="A376" s="32">
        <v>48590.0</v>
      </c>
      <c r="B376" s="33">
        <v>43562.0</v>
      </c>
      <c r="C376" s="34" t="s">
        <v>21721</v>
      </c>
      <c r="D376" s="34" t="s">
        <v>21723</v>
      </c>
      <c r="E376" s="34" t="s">
        <v>21724</v>
      </c>
      <c r="F376" s="35" t="s">
        <v>21725</v>
      </c>
      <c r="G376" s="34">
        <v>9.9999999E7</v>
      </c>
      <c r="H376" s="36"/>
      <c r="I376" s="34">
        <v>0.0</v>
      </c>
      <c r="J376" s="34">
        <v>0.0</v>
      </c>
      <c r="K376" s="34">
        <v>6.0</v>
      </c>
      <c r="L376" s="34">
        <v>0.0</v>
      </c>
      <c r="M376" s="34">
        <v>0.0</v>
      </c>
      <c r="N376" s="34" t="s">
        <v>61</v>
      </c>
      <c r="O376" s="34">
        <v>0.0</v>
      </c>
      <c r="P376" s="34">
        <v>0.0</v>
      </c>
      <c r="Q376" s="33">
        <v>43592.0</v>
      </c>
      <c r="R376" s="33">
        <v>43563.0</v>
      </c>
      <c r="S376" s="34" t="s">
        <v>21727</v>
      </c>
      <c r="T376" s="35" t="s">
        <v>21728</v>
      </c>
      <c r="U376" s="34" t="s">
        <v>21729</v>
      </c>
      <c r="V376" s="36"/>
      <c r="W376" s="34" t="s">
        <v>21730</v>
      </c>
      <c r="X376" s="36"/>
      <c r="Y376" s="36"/>
      <c r="Z376" s="36"/>
      <c r="AA376" s="36"/>
      <c r="AB376" s="36"/>
      <c r="AC376" s="34" t="s">
        <v>21731</v>
      </c>
      <c r="AD376" s="36"/>
      <c r="AE376" s="34" t="s">
        <v>21732</v>
      </c>
      <c r="AF376" s="36"/>
      <c r="AG376" s="36"/>
      <c r="AH376" s="36"/>
      <c r="AI376" s="36"/>
      <c r="AJ376" s="36"/>
      <c r="AK376" s="36"/>
      <c r="AL376" s="34" t="s">
        <v>21732</v>
      </c>
      <c r="AM376" s="36"/>
      <c r="AN376" s="36"/>
      <c r="AO376" s="36"/>
      <c r="AP376" s="36"/>
      <c r="AQ376" s="36"/>
      <c r="AR376" s="34" t="s">
        <v>834</v>
      </c>
      <c r="AS376" s="36"/>
      <c r="AT376" s="36"/>
      <c r="AU376" s="36"/>
      <c r="AV376" s="35" t="s">
        <v>21734</v>
      </c>
      <c r="AW376" s="35" t="s">
        <v>21734</v>
      </c>
      <c r="AX376" s="36"/>
      <c r="AY376" s="36"/>
      <c r="AZ376" s="36"/>
      <c r="BA376" s="36"/>
      <c r="BB376" s="36"/>
      <c r="BC376" s="36"/>
      <c r="BD376" s="36"/>
      <c r="BE376" s="36"/>
      <c r="BF376" s="37"/>
    </row>
    <row r="377" hidden="1">
      <c r="A377" s="32">
        <v>44865.0</v>
      </c>
      <c r="B377" s="34" t="s">
        <v>17913</v>
      </c>
      <c r="C377" s="34" t="s">
        <v>21737</v>
      </c>
      <c r="D377" s="36"/>
      <c r="E377" s="36"/>
      <c r="F377" s="36"/>
      <c r="G377" s="34">
        <v>9.999999999E9</v>
      </c>
      <c r="H377" s="36"/>
      <c r="I377" s="34">
        <v>0.0</v>
      </c>
      <c r="J377" s="34">
        <v>0.0</v>
      </c>
      <c r="K377" s="34">
        <v>6.0</v>
      </c>
      <c r="L377" s="34">
        <v>0.0</v>
      </c>
      <c r="M377" s="34">
        <v>0.0</v>
      </c>
      <c r="N377" s="34" t="s">
        <v>61</v>
      </c>
      <c r="O377" s="34">
        <v>0.0</v>
      </c>
      <c r="P377" s="34">
        <v>0.0</v>
      </c>
      <c r="Q377" s="34" t="s">
        <v>16847</v>
      </c>
      <c r="R377" s="34" t="s">
        <v>19314</v>
      </c>
      <c r="S377" s="36"/>
      <c r="T377" s="36"/>
      <c r="U377" s="36"/>
      <c r="V377" s="36"/>
      <c r="W377" s="34" t="s">
        <v>21738</v>
      </c>
      <c r="X377" s="36"/>
      <c r="Y377" s="36"/>
      <c r="Z377" s="36"/>
      <c r="AA377" s="36"/>
      <c r="AB377" s="36"/>
      <c r="AC377" s="34" t="s">
        <v>21739</v>
      </c>
      <c r="AD377" s="36"/>
      <c r="AE377" s="34" t="s">
        <v>1054</v>
      </c>
      <c r="AF377" s="36"/>
      <c r="AG377" s="36"/>
      <c r="AH377" s="36"/>
      <c r="AI377" s="36"/>
      <c r="AJ377" s="36"/>
      <c r="AK377" s="36"/>
      <c r="AL377" s="34" t="s">
        <v>21741</v>
      </c>
      <c r="AM377" s="36"/>
      <c r="AN377" s="36"/>
      <c r="AO377" s="36"/>
      <c r="AP377" s="36"/>
      <c r="AQ377" s="36"/>
      <c r="AR377" s="34" t="s">
        <v>68</v>
      </c>
      <c r="AS377" s="36"/>
      <c r="AT377" s="36"/>
      <c r="AU377" s="36"/>
      <c r="AV377" s="35" t="s">
        <v>21728</v>
      </c>
      <c r="AW377" s="35" t="s">
        <v>21728</v>
      </c>
      <c r="AX377" s="36"/>
      <c r="AY377" s="36"/>
      <c r="AZ377" s="36"/>
      <c r="BA377" s="36"/>
      <c r="BB377" s="36"/>
      <c r="BC377" s="36"/>
      <c r="BD377" s="36"/>
      <c r="BE377" s="36"/>
      <c r="BF377" s="37"/>
    </row>
    <row r="378">
      <c r="A378" s="32">
        <v>45395.0</v>
      </c>
      <c r="B378" s="33">
        <v>43468.0</v>
      </c>
      <c r="C378" s="34" t="s">
        <v>21745</v>
      </c>
      <c r="D378" s="34" t="s">
        <v>21746</v>
      </c>
      <c r="E378" s="34" t="s">
        <v>21747</v>
      </c>
      <c r="F378" s="35" t="s">
        <v>21749</v>
      </c>
      <c r="G378" s="34">
        <v>8000.0</v>
      </c>
      <c r="H378" s="34">
        <v>4451.07</v>
      </c>
      <c r="I378" s="34">
        <v>55.0</v>
      </c>
      <c r="J378" s="34">
        <v>267.0642</v>
      </c>
      <c r="K378" s="34">
        <v>6.0</v>
      </c>
      <c r="L378" s="34">
        <v>408.27</v>
      </c>
      <c r="M378" s="34">
        <v>157.24</v>
      </c>
      <c r="N378" s="34" t="s">
        <v>61</v>
      </c>
      <c r="O378" s="34">
        <v>3.0</v>
      </c>
      <c r="P378" s="34">
        <v>0.0</v>
      </c>
      <c r="Q378" s="33">
        <v>43558.0</v>
      </c>
      <c r="R378" s="33">
        <v>43528.0</v>
      </c>
      <c r="S378" s="34" t="s">
        <v>21753</v>
      </c>
      <c r="T378" s="35" t="s">
        <v>21756</v>
      </c>
      <c r="U378" s="34" t="s">
        <v>21757</v>
      </c>
      <c r="V378" s="36"/>
      <c r="W378" s="34" t="s">
        <v>21758</v>
      </c>
      <c r="X378" s="34" t="s">
        <v>9241</v>
      </c>
      <c r="Y378" s="34" t="s">
        <v>21759</v>
      </c>
      <c r="Z378" s="34" t="s">
        <v>21760</v>
      </c>
      <c r="AA378" s="36"/>
      <c r="AB378" s="36"/>
      <c r="AC378" s="34" t="s">
        <v>21761</v>
      </c>
      <c r="AD378" s="34" t="s">
        <v>21762</v>
      </c>
      <c r="AE378" s="35" t="s">
        <v>21765</v>
      </c>
      <c r="AF378" s="35" t="s">
        <v>21775</v>
      </c>
      <c r="AG378" s="36"/>
      <c r="AH378" s="36"/>
      <c r="AI378" s="36"/>
      <c r="AJ378" s="36"/>
      <c r="AK378" s="36"/>
      <c r="AL378" s="34" t="s">
        <v>21779</v>
      </c>
      <c r="AM378" s="36"/>
      <c r="AN378" s="36"/>
      <c r="AO378" s="36"/>
      <c r="AP378" s="36"/>
      <c r="AQ378" s="36"/>
      <c r="AR378" s="34" t="s">
        <v>86</v>
      </c>
      <c r="AS378" s="36"/>
      <c r="AT378" s="36"/>
      <c r="AU378" s="36"/>
      <c r="AV378" s="35" t="s">
        <v>21756</v>
      </c>
      <c r="AW378" s="35" t="s">
        <v>21756</v>
      </c>
      <c r="AX378" s="35" t="s">
        <v>21781</v>
      </c>
      <c r="AY378" s="35" t="s">
        <v>21782</v>
      </c>
      <c r="AZ378" s="36"/>
      <c r="BA378" s="35" t="s">
        <v>21783</v>
      </c>
      <c r="BB378" s="35" t="s">
        <v>21785</v>
      </c>
      <c r="BC378" s="36"/>
      <c r="BD378" s="36"/>
      <c r="BE378" s="36"/>
      <c r="BF378" s="37"/>
    </row>
    <row r="379" hidden="1">
      <c r="A379" s="32">
        <v>45394.0</v>
      </c>
      <c r="B379" s="34" t="s">
        <v>16847</v>
      </c>
      <c r="C379" s="34" t="s">
        <v>21787</v>
      </c>
      <c r="D379" s="36"/>
      <c r="E379" s="36"/>
      <c r="F379" s="36"/>
      <c r="G379" s="34">
        <v>6000.0</v>
      </c>
      <c r="H379" s="36"/>
      <c r="I379" s="34">
        <v>0.0</v>
      </c>
      <c r="J379" s="34">
        <v>0.0</v>
      </c>
      <c r="K379" s="34">
        <v>6.0</v>
      </c>
      <c r="L379" s="34">
        <v>0.0</v>
      </c>
      <c r="M379" s="34">
        <v>0.0</v>
      </c>
      <c r="N379" s="34" t="s">
        <v>61</v>
      </c>
      <c r="O379" s="34">
        <v>0.0</v>
      </c>
      <c r="P379" s="34">
        <v>0.0</v>
      </c>
      <c r="Q379" s="36"/>
      <c r="R379" s="36"/>
      <c r="S379" s="36"/>
      <c r="T379" s="36"/>
      <c r="U379" s="36"/>
      <c r="V379" s="36"/>
      <c r="W379" s="36"/>
      <c r="X379" s="34" t="s">
        <v>9241</v>
      </c>
      <c r="Y379" s="34" t="s">
        <v>21759</v>
      </c>
      <c r="Z379" s="34" t="s">
        <v>21760</v>
      </c>
      <c r="AA379" s="36"/>
      <c r="AB379" s="36"/>
      <c r="AC379" s="36"/>
      <c r="AD379" s="36"/>
      <c r="AE379" s="36"/>
      <c r="AF379" s="36"/>
      <c r="AG379" s="36"/>
      <c r="AH379" s="36"/>
      <c r="AI379" s="36"/>
      <c r="AJ379" s="36"/>
      <c r="AK379" s="36"/>
      <c r="AL379" s="36"/>
      <c r="AM379" s="36"/>
      <c r="AN379" s="36"/>
      <c r="AO379" s="36"/>
      <c r="AP379" s="36"/>
      <c r="AQ379" s="36"/>
      <c r="AR379" s="34" t="s">
        <v>68</v>
      </c>
      <c r="AS379" s="36"/>
      <c r="AT379" s="36"/>
      <c r="AU379" s="36"/>
      <c r="AV379" s="35" t="s">
        <v>21756</v>
      </c>
      <c r="AW379" s="35" t="s">
        <v>21756</v>
      </c>
      <c r="AX379" s="35" t="s">
        <v>21781</v>
      </c>
      <c r="AY379" s="35" t="s">
        <v>21782</v>
      </c>
      <c r="AZ379" s="36"/>
      <c r="BA379" s="35" t="s">
        <v>21783</v>
      </c>
      <c r="BB379" s="35" t="s">
        <v>21785</v>
      </c>
      <c r="BC379" s="36"/>
      <c r="BD379" s="36"/>
      <c r="BE379" s="36"/>
      <c r="BF379" s="37"/>
    </row>
    <row r="380">
      <c r="A380" s="32">
        <v>45066.0</v>
      </c>
      <c r="B380" s="33">
        <v>43649.0</v>
      </c>
      <c r="C380" s="34" t="s">
        <v>21803</v>
      </c>
      <c r="D380" s="34" t="s">
        <v>21804</v>
      </c>
      <c r="E380" s="34" t="s">
        <v>21805</v>
      </c>
      <c r="F380" s="35" t="s">
        <v>21806</v>
      </c>
      <c r="G380" s="34">
        <v>10000.0</v>
      </c>
      <c r="H380" s="34">
        <v>1131.25</v>
      </c>
      <c r="I380" s="34">
        <v>11.0</v>
      </c>
      <c r="J380" s="34">
        <v>67.875</v>
      </c>
      <c r="K380" s="34">
        <v>6.0</v>
      </c>
      <c r="L380" s="34">
        <v>26.25</v>
      </c>
      <c r="M380" s="34">
        <v>34.16</v>
      </c>
      <c r="N380" s="34" t="s">
        <v>61</v>
      </c>
      <c r="O380" s="34">
        <v>1.0</v>
      </c>
      <c r="P380" s="34">
        <v>0.0</v>
      </c>
      <c r="Q380" s="33">
        <v>43649.0</v>
      </c>
      <c r="R380" s="34" t="s">
        <v>20722</v>
      </c>
      <c r="S380" s="34" t="s">
        <v>11610</v>
      </c>
      <c r="T380" s="35" t="s">
        <v>21808</v>
      </c>
      <c r="U380" s="34" t="s">
        <v>21809</v>
      </c>
      <c r="V380" s="36"/>
      <c r="W380" s="34" t="s">
        <v>9587</v>
      </c>
      <c r="X380" s="36"/>
      <c r="Y380" s="36"/>
      <c r="Z380" s="36"/>
      <c r="AA380" s="36"/>
      <c r="AB380" s="36"/>
      <c r="AC380" s="34" t="s">
        <v>21810</v>
      </c>
      <c r="AD380" s="34" t="s">
        <v>21811</v>
      </c>
      <c r="AE380" s="34" t="s">
        <v>21812</v>
      </c>
      <c r="AF380" s="34" t="s">
        <v>21815</v>
      </c>
      <c r="AG380" s="36"/>
      <c r="AH380" s="36"/>
      <c r="AI380" s="36"/>
      <c r="AJ380" s="36"/>
      <c r="AK380" s="36"/>
      <c r="AL380" s="34" t="s">
        <v>21816</v>
      </c>
      <c r="AM380" s="36"/>
      <c r="AN380" s="36"/>
      <c r="AO380" s="36"/>
      <c r="AP380" s="36"/>
      <c r="AQ380" s="36"/>
      <c r="AR380" s="34" t="s">
        <v>86</v>
      </c>
      <c r="AS380" s="36"/>
      <c r="AT380" s="34" t="s">
        <v>21817</v>
      </c>
      <c r="AU380" s="36"/>
      <c r="AV380" s="35" t="s">
        <v>21808</v>
      </c>
      <c r="AW380" s="35" t="s">
        <v>21808</v>
      </c>
      <c r="AX380" s="36"/>
      <c r="AY380" s="36"/>
      <c r="AZ380" s="36"/>
      <c r="BA380" s="36"/>
      <c r="BB380" s="36"/>
      <c r="BC380" s="36"/>
      <c r="BD380" s="36"/>
      <c r="BE380" s="36"/>
      <c r="BF380" s="37"/>
    </row>
    <row r="381" hidden="1">
      <c r="A381" s="32">
        <v>47279.0</v>
      </c>
      <c r="B381" s="33">
        <v>43743.0</v>
      </c>
      <c r="C381" s="34" t="s">
        <v>21821</v>
      </c>
      <c r="D381" s="34" t="s">
        <v>21822</v>
      </c>
      <c r="E381" s="34" t="s">
        <v>21823</v>
      </c>
      <c r="F381" s="35" t="s">
        <v>21824</v>
      </c>
      <c r="G381" s="34">
        <v>300000.0</v>
      </c>
      <c r="H381" s="36"/>
      <c r="I381" s="34">
        <v>0.0</v>
      </c>
      <c r="J381" s="34">
        <v>0.0</v>
      </c>
      <c r="K381" s="34">
        <v>6.0</v>
      </c>
      <c r="L381" s="34">
        <v>0.0</v>
      </c>
      <c r="M381" s="34">
        <v>0.0</v>
      </c>
      <c r="N381" s="34" t="s">
        <v>61</v>
      </c>
      <c r="O381" s="34">
        <v>0.0</v>
      </c>
      <c r="P381" s="34">
        <v>0.0</v>
      </c>
      <c r="Q381" s="36"/>
      <c r="R381" s="36"/>
      <c r="S381" s="34" t="s">
        <v>21825</v>
      </c>
      <c r="T381" s="35" t="s">
        <v>19824</v>
      </c>
      <c r="U381" s="34" t="s">
        <v>21828</v>
      </c>
      <c r="V381" s="36"/>
      <c r="W381" s="36"/>
      <c r="X381" s="36"/>
      <c r="Y381" s="36"/>
      <c r="Z381" s="36"/>
      <c r="AA381" s="36"/>
      <c r="AB381" s="36"/>
      <c r="AC381" s="36"/>
      <c r="AD381" s="36"/>
      <c r="AE381" s="36"/>
      <c r="AF381" s="36"/>
      <c r="AG381" s="36"/>
      <c r="AH381" s="36"/>
      <c r="AI381" s="36"/>
      <c r="AJ381" s="36"/>
      <c r="AK381" s="36"/>
      <c r="AL381" s="36"/>
      <c r="AM381" s="36"/>
      <c r="AN381" s="36"/>
      <c r="AO381" s="36"/>
      <c r="AP381" s="36"/>
      <c r="AQ381" s="36"/>
      <c r="AR381" s="34" t="s">
        <v>68</v>
      </c>
      <c r="AS381" s="36"/>
      <c r="AT381" s="36"/>
      <c r="AU381" s="36"/>
      <c r="AV381" s="35" t="s">
        <v>19834</v>
      </c>
      <c r="AW381" s="35" t="s">
        <v>19834</v>
      </c>
      <c r="AX381" s="36"/>
      <c r="AY381" s="36"/>
      <c r="AZ381" s="36"/>
      <c r="BA381" s="36"/>
      <c r="BB381" s="36"/>
      <c r="BC381" s="36"/>
      <c r="BD381" s="36"/>
      <c r="BE381" s="36"/>
      <c r="BF381" s="37"/>
    </row>
    <row r="382" hidden="1">
      <c r="A382" s="32">
        <v>47232.0</v>
      </c>
      <c r="B382" s="33">
        <v>43682.0</v>
      </c>
      <c r="C382" s="34" t="s">
        <v>21831</v>
      </c>
      <c r="D382" s="36"/>
      <c r="E382" s="36"/>
      <c r="F382" s="36"/>
      <c r="G382" s="34">
        <v>30000.0</v>
      </c>
      <c r="H382" s="36"/>
      <c r="I382" s="34">
        <v>0.0</v>
      </c>
      <c r="J382" s="34">
        <v>0.0</v>
      </c>
      <c r="K382" s="34">
        <v>6.0</v>
      </c>
      <c r="L382" s="34">
        <v>0.0</v>
      </c>
      <c r="M382" s="34">
        <v>0.0</v>
      </c>
      <c r="N382" s="34" t="s">
        <v>61</v>
      </c>
      <c r="O382" s="34">
        <v>0.0</v>
      </c>
      <c r="P382" s="34">
        <v>0.0</v>
      </c>
      <c r="Q382" s="36"/>
      <c r="R382" s="36"/>
      <c r="S382" s="36"/>
      <c r="T382" s="36"/>
      <c r="U382" s="36"/>
      <c r="V382" s="36"/>
      <c r="W382" s="36"/>
      <c r="X382" s="36"/>
      <c r="Y382" s="36"/>
      <c r="Z382" s="36"/>
      <c r="AA382" s="36"/>
      <c r="AB382" s="36"/>
      <c r="AC382" s="36"/>
      <c r="AD382" s="36"/>
      <c r="AE382" s="36"/>
      <c r="AF382" s="36"/>
      <c r="AG382" s="36"/>
      <c r="AH382" s="36"/>
      <c r="AI382" s="36"/>
      <c r="AJ382" s="36"/>
      <c r="AK382" s="36"/>
      <c r="AL382" s="36"/>
      <c r="AM382" s="36"/>
      <c r="AN382" s="36"/>
      <c r="AO382" s="36"/>
      <c r="AP382" s="36"/>
      <c r="AQ382" s="36"/>
      <c r="AR382" s="34" t="s">
        <v>68</v>
      </c>
      <c r="AS382" s="36"/>
      <c r="AT382" s="36"/>
      <c r="AU382" s="36"/>
      <c r="AV382" s="35" t="s">
        <v>21832</v>
      </c>
      <c r="AW382" s="35" t="s">
        <v>21832</v>
      </c>
      <c r="AX382" s="36"/>
      <c r="AY382" s="36"/>
      <c r="AZ382" s="36"/>
      <c r="BA382" s="36"/>
      <c r="BB382" s="36"/>
      <c r="BC382" s="36"/>
      <c r="BD382" s="36"/>
      <c r="BE382" s="36"/>
      <c r="BF382" s="37"/>
    </row>
    <row r="383">
      <c r="A383" s="32">
        <v>46952.0</v>
      </c>
      <c r="B383" s="33">
        <v>43500.0</v>
      </c>
      <c r="C383" s="34" t="s">
        <v>21837</v>
      </c>
      <c r="D383" s="35" t="s">
        <v>21838</v>
      </c>
      <c r="E383" s="34" t="s">
        <v>21839</v>
      </c>
      <c r="F383" s="35" t="s">
        <v>21840</v>
      </c>
      <c r="G383" s="34">
        <v>3000.0</v>
      </c>
      <c r="H383" s="34">
        <v>60.65</v>
      </c>
      <c r="I383" s="34">
        <v>2.0</v>
      </c>
      <c r="J383" s="34">
        <v>3.639</v>
      </c>
      <c r="K383" s="34">
        <v>6.0</v>
      </c>
      <c r="L383" s="34">
        <v>9.1</v>
      </c>
      <c r="M383" s="34">
        <v>3.2</v>
      </c>
      <c r="N383" s="34" t="s">
        <v>61</v>
      </c>
      <c r="O383" s="34">
        <v>2.0</v>
      </c>
      <c r="P383" s="34">
        <v>0.0</v>
      </c>
      <c r="Q383" s="33">
        <v>43500.0</v>
      </c>
      <c r="R383" s="34" t="s">
        <v>21843</v>
      </c>
      <c r="S383" s="34" t="s">
        <v>21844</v>
      </c>
      <c r="T383" s="35" t="s">
        <v>21845</v>
      </c>
      <c r="U383" s="34" t="s">
        <v>21846</v>
      </c>
      <c r="V383" s="36"/>
      <c r="W383" s="34" t="s">
        <v>2431</v>
      </c>
      <c r="X383" s="36"/>
      <c r="Y383" s="36"/>
      <c r="Z383" s="36"/>
      <c r="AA383" s="36"/>
      <c r="AB383" s="36"/>
      <c r="AC383" s="34" t="s">
        <v>21849</v>
      </c>
      <c r="AD383" s="34" t="s">
        <v>21850</v>
      </c>
      <c r="AE383" s="34" t="s">
        <v>21853</v>
      </c>
      <c r="AF383" s="34" t="s">
        <v>21854</v>
      </c>
      <c r="AG383" s="36"/>
      <c r="AH383" s="36"/>
      <c r="AI383" s="36"/>
      <c r="AJ383" s="36"/>
      <c r="AK383" s="36"/>
      <c r="AL383" s="34" t="s">
        <v>21855</v>
      </c>
      <c r="AM383" s="36"/>
      <c r="AN383" s="36"/>
      <c r="AO383" s="36"/>
      <c r="AP383" s="36"/>
      <c r="AQ383" s="36"/>
      <c r="AR383" s="34" t="s">
        <v>86</v>
      </c>
      <c r="AS383" s="36"/>
      <c r="AT383" s="34" t="s">
        <v>21856</v>
      </c>
      <c r="AU383" s="36"/>
      <c r="AV383" s="35" t="s">
        <v>21857</v>
      </c>
      <c r="AW383" s="35" t="s">
        <v>21857</v>
      </c>
      <c r="AX383" s="36"/>
      <c r="AY383" s="36"/>
      <c r="AZ383" s="36"/>
      <c r="BA383" s="36"/>
      <c r="BB383" s="36"/>
      <c r="BC383" s="36"/>
      <c r="BD383" s="36"/>
      <c r="BE383" s="36"/>
      <c r="BF383" s="37"/>
    </row>
    <row r="384" hidden="1">
      <c r="A384" s="32">
        <v>45339.0</v>
      </c>
      <c r="B384" s="34" t="s">
        <v>16513</v>
      </c>
      <c r="C384" s="34" t="s">
        <v>21859</v>
      </c>
      <c r="D384" s="36"/>
      <c r="E384" s="36"/>
      <c r="F384" s="36"/>
      <c r="G384" s="34">
        <v>10000.0</v>
      </c>
      <c r="H384" s="36"/>
      <c r="I384" s="34">
        <v>0.0</v>
      </c>
      <c r="J384" s="34">
        <v>0.0</v>
      </c>
      <c r="K384" s="34">
        <v>6.0</v>
      </c>
      <c r="L384" s="34">
        <v>0.0</v>
      </c>
      <c r="M384" s="34">
        <v>0.0</v>
      </c>
      <c r="N384" s="34" t="s">
        <v>61</v>
      </c>
      <c r="O384" s="34">
        <v>0.0</v>
      </c>
      <c r="P384" s="34">
        <v>0.0</v>
      </c>
      <c r="Q384" s="36"/>
      <c r="R384" s="36"/>
      <c r="S384" s="36"/>
      <c r="T384" s="36"/>
      <c r="U384" s="36"/>
      <c r="V384" s="36"/>
      <c r="W384" s="36"/>
      <c r="X384" s="36"/>
      <c r="Y384" s="36"/>
      <c r="Z384" s="36"/>
      <c r="AA384" s="36"/>
      <c r="AB384" s="36"/>
      <c r="AC384" s="36"/>
      <c r="AD384" s="36"/>
      <c r="AE384" s="36"/>
      <c r="AF384" s="36"/>
      <c r="AG384" s="36"/>
      <c r="AH384" s="36"/>
      <c r="AI384" s="36"/>
      <c r="AJ384" s="36"/>
      <c r="AK384" s="36"/>
      <c r="AL384" s="36"/>
      <c r="AM384" s="36"/>
      <c r="AN384" s="36"/>
      <c r="AO384" s="36"/>
      <c r="AP384" s="36"/>
      <c r="AQ384" s="36"/>
      <c r="AR384" s="34" t="s">
        <v>68</v>
      </c>
      <c r="AS384" s="36"/>
      <c r="AT384" s="36"/>
      <c r="AU384" s="36"/>
      <c r="AV384" s="35" t="s">
        <v>21860</v>
      </c>
      <c r="AW384" s="35" t="s">
        <v>21860</v>
      </c>
      <c r="AX384" s="36"/>
      <c r="AY384" s="36"/>
      <c r="AZ384" s="36"/>
      <c r="BA384" s="36"/>
      <c r="BB384" s="36"/>
      <c r="BC384" s="36"/>
      <c r="BD384" s="36"/>
      <c r="BE384" s="36"/>
      <c r="BF384" s="37"/>
    </row>
    <row r="385" hidden="1">
      <c r="A385" s="32">
        <v>45345.0</v>
      </c>
      <c r="B385" s="34" t="s">
        <v>16513</v>
      </c>
      <c r="C385" s="34" t="s">
        <v>21861</v>
      </c>
      <c r="D385" s="34" t="s">
        <v>21862</v>
      </c>
      <c r="E385" s="34" t="s">
        <v>21863</v>
      </c>
      <c r="F385" s="35" t="s">
        <v>21864</v>
      </c>
      <c r="G385" s="34">
        <v>10000.0</v>
      </c>
      <c r="H385" s="36"/>
      <c r="I385" s="34">
        <v>0.0</v>
      </c>
      <c r="J385" s="34">
        <v>0.0</v>
      </c>
      <c r="K385" s="34">
        <v>6.0</v>
      </c>
      <c r="L385" s="34">
        <v>0.0</v>
      </c>
      <c r="M385" s="34">
        <v>0.0</v>
      </c>
      <c r="N385" s="34" t="s">
        <v>61</v>
      </c>
      <c r="O385" s="34">
        <v>0.0</v>
      </c>
      <c r="P385" s="34">
        <v>0.0</v>
      </c>
      <c r="Q385" s="36"/>
      <c r="R385" s="36"/>
      <c r="S385" s="34" t="s">
        <v>21868</v>
      </c>
      <c r="T385" s="35" t="s">
        <v>21869</v>
      </c>
      <c r="U385" s="34" t="s">
        <v>21870</v>
      </c>
      <c r="V385" s="36"/>
      <c r="W385" s="36"/>
      <c r="X385" s="36"/>
      <c r="Y385" s="36"/>
      <c r="Z385" s="36"/>
      <c r="AA385" s="36"/>
      <c r="AB385" s="36"/>
      <c r="AC385" s="36"/>
      <c r="AD385" s="36"/>
      <c r="AE385" s="36"/>
      <c r="AF385" s="36"/>
      <c r="AG385" s="36"/>
      <c r="AH385" s="36"/>
      <c r="AI385" s="36"/>
      <c r="AJ385" s="36"/>
      <c r="AK385" s="36"/>
      <c r="AL385" s="36"/>
      <c r="AM385" s="36"/>
      <c r="AN385" s="36"/>
      <c r="AO385" s="36"/>
      <c r="AP385" s="36"/>
      <c r="AQ385" s="36"/>
      <c r="AR385" s="34" t="s">
        <v>68</v>
      </c>
      <c r="AS385" s="36"/>
      <c r="AT385" s="36"/>
      <c r="AU385" s="36"/>
      <c r="AV385" s="35" t="s">
        <v>21860</v>
      </c>
      <c r="AW385" s="35" t="s">
        <v>21860</v>
      </c>
      <c r="AX385" s="36"/>
      <c r="AY385" s="36"/>
      <c r="AZ385" s="36"/>
      <c r="BA385" s="36"/>
      <c r="BB385" s="36"/>
      <c r="BC385" s="36"/>
      <c r="BD385" s="36"/>
      <c r="BE385" s="36"/>
      <c r="BF385" s="37"/>
    </row>
    <row r="386" hidden="1">
      <c r="A386" s="32">
        <v>45340.0</v>
      </c>
      <c r="B386" s="34" t="s">
        <v>16513</v>
      </c>
      <c r="C386" s="34" t="s">
        <v>21877</v>
      </c>
      <c r="D386" s="36"/>
      <c r="E386" s="36"/>
      <c r="F386" s="36"/>
      <c r="G386" s="34">
        <v>10000.0</v>
      </c>
      <c r="H386" s="36"/>
      <c r="I386" s="34">
        <v>0.0</v>
      </c>
      <c r="J386" s="34">
        <v>0.0</v>
      </c>
      <c r="K386" s="34">
        <v>6.0</v>
      </c>
      <c r="L386" s="34">
        <v>0.0</v>
      </c>
      <c r="M386" s="34">
        <v>0.0</v>
      </c>
      <c r="N386" s="34" t="s">
        <v>61</v>
      </c>
      <c r="O386" s="34">
        <v>0.0</v>
      </c>
      <c r="P386" s="34">
        <v>0.0</v>
      </c>
      <c r="Q386" s="36"/>
      <c r="R386" s="36"/>
      <c r="S386" s="36"/>
      <c r="T386" s="36"/>
      <c r="U386" s="36"/>
      <c r="V386" s="36"/>
      <c r="W386" s="36"/>
      <c r="X386" s="36"/>
      <c r="Y386" s="36"/>
      <c r="Z386" s="36"/>
      <c r="AA386" s="36"/>
      <c r="AB386" s="36"/>
      <c r="AC386" s="36"/>
      <c r="AD386" s="36"/>
      <c r="AE386" s="36"/>
      <c r="AF386" s="36"/>
      <c r="AG386" s="36"/>
      <c r="AH386" s="36"/>
      <c r="AI386" s="36"/>
      <c r="AJ386" s="36"/>
      <c r="AK386" s="36"/>
      <c r="AL386" s="36"/>
      <c r="AM386" s="36"/>
      <c r="AN386" s="36"/>
      <c r="AO386" s="36"/>
      <c r="AP386" s="36"/>
      <c r="AQ386" s="36"/>
      <c r="AR386" s="34" t="s">
        <v>68</v>
      </c>
      <c r="AS386" s="36"/>
      <c r="AT386" s="36"/>
      <c r="AU386" s="36"/>
      <c r="AV386" s="35" t="s">
        <v>21860</v>
      </c>
      <c r="AW386" s="35" t="s">
        <v>21860</v>
      </c>
      <c r="AX386" s="36"/>
      <c r="AY386" s="36"/>
      <c r="AZ386" s="36"/>
      <c r="BA386" s="36"/>
      <c r="BB386" s="36"/>
      <c r="BC386" s="36"/>
      <c r="BD386" s="36"/>
      <c r="BE386" s="36"/>
      <c r="BF386" s="37"/>
    </row>
    <row r="387" hidden="1">
      <c r="A387" s="32">
        <v>44490.0</v>
      </c>
      <c r="B387" s="34" t="s">
        <v>21883</v>
      </c>
      <c r="C387" s="34" t="s">
        <v>21884</v>
      </c>
      <c r="D387" s="34" t="s">
        <v>21885</v>
      </c>
      <c r="E387" s="34" t="s">
        <v>21886</v>
      </c>
      <c r="F387" s="35" t="s">
        <v>21887</v>
      </c>
      <c r="G387" s="34">
        <v>10000.0</v>
      </c>
      <c r="H387" s="36"/>
      <c r="I387" s="34">
        <v>0.0</v>
      </c>
      <c r="J387" s="34">
        <v>0.0</v>
      </c>
      <c r="K387" s="34">
        <v>6.0</v>
      </c>
      <c r="L387" s="34">
        <v>0.0</v>
      </c>
      <c r="M387" s="34">
        <v>0.0</v>
      </c>
      <c r="N387" s="34" t="s">
        <v>61</v>
      </c>
      <c r="O387" s="34">
        <v>0.0</v>
      </c>
      <c r="P387" s="34">
        <v>0.0</v>
      </c>
      <c r="Q387" s="33">
        <v>43680.0</v>
      </c>
      <c r="R387" s="34" t="s">
        <v>16445</v>
      </c>
      <c r="S387" s="34" t="s">
        <v>16978</v>
      </c>
      <c r="T387" s="35" t="s">
        <v>21888</v>
      </c>
      <c r="U387" s="34" t="s">
        <v>21890</v>
      </c>
      <c r="V387" s="36"/>
      <c r="W387" s="34" t="s">
        <v>21891</v>
      </c>
      <c r="X387" s="36"/>
      <c r="Y387" s="36"/>
      <c r="Z387" s="36"/>
      <c r="AA387" s="36"/>
      <c r="AB387" s="36"/>
      <c r="AC387" s="34" t="s">
        <v>21892</v>
      </c>
      <c r="AD387" s="34" t="s">
        <v>21893</v>
      </c>
      <c r="AE387" s="34" t="s">
        <v>21894</v>
      </c>
      <c r="AF387" s="34" t="s">
        <v>21893</v>
      </c>
      <c r="AG387" s="36"/>
      <c r="AH387" s="36"/>
      <c r="AI387" s="36"/>
      <c r="AJ387" s="36"/>
      <c r="AK387" s="36"/>
      <c r="AL387" s="36"/>
      <c r="AM387" s="36"/>
      <c r="AN387" s="36"/>
      <c r="AO387" s="36"/>
      <c r="AP387" s="36"/>
      <c r="AQ387" s="36"/>
      <c r="AR387" s="34" t="s">
        <v>68</v>
      </c>
      <c r="AS387" s="36"/>
      <c r="AT387" s="36"/>
      <c r="AU387" s="36"/>
      <c r="AV387" s="35" t="s">
        <v>21888</v>
      </c>
      <c r="AW387" s="35" t="s">
        <v>21888</v>
      </c>
      <c r="AX387" s="36"/>
      <c r="AY387" s="36"/>
      <c r="AZ387" s="36"/>
      <c r="BA387" s="36"/>
      <c r="BB387" s="36"/>
      <c r="BC387" s="36"/>
      <c r="BD387" s="36"/>
      <c r="BE387" s="36"/>
      <c r="BF387" s="37"/>
    </row>
    <row r="388" hidden="1">
      <c r="A388" s="32">
        <v>47158.0</v>
      </c>
      <c r="B388" s="34" t="s">
        <v>17033</v>
      </c>
      <c r="C388" s="34" t="s">
        <v>21897</v>
      </c>
      <c r="D388" s="36"/>
      <c r="E388" s="36"/>
      <c r="F388" s="36"/>
      <c r="G388" s="34">
        <v>12.0</v>
      </c>
      <c r="H388" s="36"/>
      <c r="I388" s="34">
        <v>0.0</v>
      </c>
      <c r="J388" s="34">
        <v>0.0</v>
      </c>
      <c r="K388" s="34">
        <v>6.0</v>
      </c>
      <c r="L388" s="34">
        <v>0.0</v>
      </c>
      <c r="M388" s="34">
        <v>0.0</v>
      </c>
      <c r="N388" s="34" t="s">
        <v>61</v>
      </c>
      <c r="O388" s="34">
        <v>0.0</v>
      </c>
      <c r="P388" s="34">
        <v>0.0</v>
      </c>
      <c r="Q388" s="36"/>
      <c r="R388" s="36"/>
      <c r="S388" s="36"/>
      <c r="T388" s="36"/>
      <c r="U388" s="36"/>
      <c r="V388" s="36"/>
      <c r="W388" s="36"/>
      <c r="X388" s="36"/>
      <c r="Y388" s="36"/>
      <c r="Z388" s="36"/>
      <c r="AA388" s="36"/>
      <c r="AB388" s="36"/>
      <c r="AC388" s="36"/>
      <c r="AD388" s="36"/>
      <c r="AE388" s="36"/>
      <c r="AF388" s="36"/>
      <c r="AG388" s="36"/>
      <c r="AH388" s="36"/>
      <c r="AI388" s="36"/>
      <c r="AJ388" s="36"/>
      <c r="AK388" s="36"/>
      <c r="AL388" s="36"/>
      <c r="AM388" s="36"/>
      <c r="AN388" s="36"/>
      <c r="AO388" s="36"/>
      <c r="AP388" s="36"/>
      <c r="AQ388" s="36"/>
      <c r="AR388" s="34" t="s">
        <v>68</v>
      </c>
      <c r="AS388" s="36"/>
      <c r="AT388" s="36"/>
      <c r="AU388" s="36"/>
      <c r="AV388" s="35" t="s">
        <v>21898</v>
      </c>
      <c r="AW388" s="35" t="s">
        <v>21898</v>
      </c>
      <c r="AX388" s="36"/>
      <c r="AY388" s="36"/>
      <c r="AZ388" s="36"/>
      <c r="BA388" s="36"/>
      <c r="BB388" s="36"/>
      <c r="BC388" s="36"/>
      <c r="BD388" s="36"/>
      <c r="BE388" s="36"/>
      <c r="BF388" s="37"/>
    </row>
    <row r="389" hidden="1">
      <c r="A389" s="32">
        <v>46645.0</v>
      </c>
      <c r="B389" s="34" t="s">
        <v>20656</v>
      </c>
      <c r="C389" s="34" t="s">
        <v>21901</v>
      </c>
      <c r="D389" s="36"/>
      <c r="E389" s="36"/>
      <c r="F389" s="36"/>
      <c r="G389" s="34">
        <v>2000.0</v>
      </c>
      <c r="H389" s="36"/>
      <c r="I389" s="34">
        <v>0.0</v>
      </c>
      <c r="J389" s="34">
        <v>0.0</v>
      </c>
      <c r="K389" s="34">
        <v>6.0</v>
      </c>
      <c r="L389" s="34">
        <v>0.0</v>
      </c>
      <c r="M389" s="34">
        <v>0.0</v>
      </c>
      <c r="N389" s="34" t="s">
        <v>61</v>
      </c>
      <c r="O389" s="34">
        <v>0.0</v>
      </c>
      <c r="P389" s="34">
        <v>0.0</v>
      </c>
      <c r="Q389" s="36"/>
      <c r="R389" s="36"/>
      <c r="S389" s="36"/>
      <c r="T389" s="36"/>
      <c r="U389" s="36"/>
      <c r="V389" s="36"/>
      <c r="W389" s="36"/>
      <c r="X389" s="36"/>
      <c r="Y389" s="36"/>
      <c r="Z389" s="36"/>
      <c r="AA389" s="36"/>
      <c r="AB389" s="36"/>
      <c r="AC389" s="36"/>
      <c r="AD389" s="36"/>
      <c r="AE389" s="36"/>
      <c r="AF389" s="36"/>
      <c r="AG389" s="36"/>
      <c r="AH389" s="36"/>
      <c r="AI389" s="36"/>
      <c r="AJ389" s="36"/>
      <c r="AK389" s="36"/>
      <c r="AL389" s="36"/>
      <c r="AM389" s="36"/>
      <c r="AN389" s="36"/>
      <c r="AO389" s="36"/>
      <c r="AP389" s="36"/>
      <c r="AQ389" s="36"/>
      <c r="AR389" s="34" t="s">
        <v>68</v>
      </c>
      <c r="AS389" s="36"/>
      <c r="AT389" s="36"/>
      <c r="AU389" s="36"/>
      <c r="AV389" s="35" t="s">
        <v>21902</v>
      </c>
      <c r="AW389" s="35" t="s">
        <v>21902</v>
      </c>
      <c r="AX389" s="36"/>
      <c r="AY389" s="36"/>
      <c r="AZ389" s="36"/>
      <c r="BA389" s="36"/>
      <c r="BB389" s="36"/>
      <c r="BC389" s="36"/>
      <c r="BD389" s="36"/>
      <c r="BE389" s="36"/>
      <c r="BF389" s="37"/>
    </row>
    <row r="390" hidden="1">
      <c r="A390" s="32">
        <v>46644.0</v>
      </c>
      <c r="B390" s="34" t="s">
        <v>20656</v>
      </c>
      <c r="C390" s="34" t="s">
        <v>21904</v>
      </c>
      <c r="D390" s="36"/>
      <c r="E390" s="36"/>
      <c r="F390" s="36"/>
      <c r="G390" s="34">
        <v>20000.0</v>
      </c>
      <c r="H390" s="36"/>
      <c r="I390" s="34">
        <v>0.0</v>
      </c>
      <c r="J390" s="34">
        <v>0.0</v>
      </c>
      <c r="K390" s="34">
        <v>6.0</v>
      </c>
      <c r="L390" s="34">
        <v>0.0</v>
      </c>
      <c r="M390" s="34">
        <v>0.0</v>
      </c>
      <c r="N390" s="34" t="s">
        <v>61</v>
      </c>
      <c r="O390" s="34">
        <v>0.0</v>
      </c>
      <c r="P390" s="34">
        <v>0.0</v>
      </c>
      <c r="Q390" s="36"/>
      <c r="R390" s="36"/>
      <c r="S390" s="36"/>
      <c r="T390" s="36"/>
      <c r="U390" s="36"/>
      <c r="V390" s="36"/>
      <c r="W390" s="36"/>
      <c r="X390" s="36"/>
      <c r="Y390" s="36"/>
      <c r="Z390" s="36"/>
      <c r="AA390" s="36"/>
      <c r="AB390" s="36"/>
      <c r="AC390" s="36"/>
      <c r="AD390" s="36"/>
      <c r="AE390" s="36"/>
      <c r="AF390" s="36"/>
      <c r="AG390" s="36"/>
      <c r="AH390" s="36"/>
      <c r="AI390" s="36"/>
      <c r="AJ390" s="36"/>
      <c r="AK390" s="36"/>
      <c r="AL390" s="36"/>
      <c r="AM390" s="36"/>
      <c r="AN390" s="36"/>
      <c r="AO390" s="36"/>
      <c r="AP390" s="36"/>
      <c r="AQ390" s="36"/>
      <c r="AR390" s="34" t="s">
        <v>68</v>
      </c>
      <c r="AS390" s="36"/>
      <c r="AT390" s="36"/>
      <c r="AU390" s="36"/>
      <c r="AV390" s="35" t="s">
        <v>21902</v>
      </c>
      <c r="AW390" s="35" t="s">
        <v>21902</v>
      </c>
      <c r="AX390" s="36"/>
      <c r="AY390" s="36"/>
      <c r="AZ390" s="36"/>
      <c r="BA390" s="36"/>
      <c r="BB390" s="36"/>
      <c r="BC390" s="36"/>
      <c r="BD390" s="36"/>
      <c r="BE390" s="36"/>
      <c r="BF390" s="37"/>
    </row>
    <row r="391" hidden="1">
      <c r="A391" s="32">
        <v>47395.0</v>
      </c>
      <c r="B391" s="33">
        <v>43652.0</v>
      </c>
      <c r="C391" s="34" t="s">
        <v>21906</v>
      </c>
      <c r="D391" s="34" t="s">
        <v>19351</v>
      </c>
      <c r="E391" s="34" t="s">
        <v>19352</v>
      </c>
      <c r="F391" s="35" t="s">
        <v>21908</v>
      </c>
      <c r="G391" s="34">
        <v>60000.0</v>
      </c>
      <c r="H391" s="36"/>
      <c r="I391" s="34">
        <v>0.0</v>
      </c>
      <c r="J391" s="34">
        <v>0.0</v>
      </c>
      <c r="K391" s="34">
        <v>6.0</v>
      </c>
      <c r="L391" s="34">
        <v>0.0</v>
      </c>
      <c r="M391" s="34">
        <v>0.0</v>
      </c>
      <c r="N391" s="34" t="s">
        <v>61</v>
      </c>
      <c r="O391" s="34">
        <v>0.0</v>
      </c>
      <c r="P391" s="34">
        <v>0.0</v>
      </c>
      <c r="Q391" s="33">
        <v>43652.0</v>
      </c>
      <c r="R391" s="34" t="s">
        <v>16888</v>
      </c>
      <c r="S391" s="34" t="s">
        <v>19360</v>
      </c>
      <c r="T391" s="35" t="s">
        <v>19376</v>
      </c>
      <c r="U391" s="34" t="s">
        <v>19369</v>
      </c>
      <c r="V391" s="36"/>
      <c r="W391" s="34" t="s">
        <v>19370</v>
      </c>
      <c r="X391" s="36"/>
      <c r="Y391" s="36"/>
      <c r="Z391" s="36"/>
      <c r="AA391" s="36"/>
      <c r="AB391" s="36"/>
      <c r="AC391" s="36"/>
      <c r="AD391" s="34" t="s">
        <v>21911</v>
      </c>
      <c r="AE391" s="36"/>
      <c r="AF391" s="34" t="s">
        <v>21912</v>
      </c>
      <c r="AG391" s="36"/>
      <c r="AH391" s="36"/>
      <c r="AI391" s="36"/>
      <c r="AJ391" s="36"/>
      <c r="AK391" s="36"/>
      <c r="AL391" s="34" t="s">
        <v>21913</v>
      </c>
      <c r="AM391" s="36"/>
      <c r="AN391" s="36"/>
      <c r="AO391" s="36"/>
      <c r="AP391" s="36"/>
      <c r="AQ391" s="36"/>
      <c r="AR391" s="34" t="s">
        <v>68</v>
      </c>
      <c r="AS391" s="36"/>
      <c r="AT391" s="36"/>
      <c r="AU391" s="36"/>
      <c r="AV391" s="35" t="s">
        <v>19376</v>
      </c>
      <c r="AW391" s="35" t="s">
        <v>19376</v>
      </c>
      <c r="AX391" s="36"/>
      <c r="AY391" s="36"/>
      <c r="AZ391" s="36"/>
      <c r="BA391" s="36"/>
      <c r="BB391" s="36"/>
      <c r="BC391" s="36"/>
      <c r="BD391" s="36"/>
      <c r="BE391" s="36"/>
      <c r="BF391" s="37"/>
    </row>
    <row r="392" hidden="1">
      <c r="A392" s="32">
        <v>44392.0</v>
      </c>
      <c r="B392" s="33">
        <v>43800.0</v>
      </c>
      <c r="C392" s="34" t="s">
        <v>21914</v>
      </c>
      <c r="D392" s="36"/>
      <c r="E392" s="36"/>
      <c r="F392" s="36"/>
      <c r="G392" s="34">
        <v>13800.0</v>
      </c>
      <c r="H392" s="36"/>
      <c r="I392" s="34">
        <v>0.0</v>
      </c>
      <c r="J392" s="34">
        <v>0.0</v>
      </c>
      <c r="K392" s="34">
        <v>6.0</v>
      </c>
      <c r="L392" s="34">
        <v>0.0</v>
      </c>
      <c r="M392" s="34">
        <v>0.0</v>
      </c>
      <c r="N392" s="34" t="s">
        <v>61</v>
      </c>
      <c r="O392" s="34">
        <v>0.0</v>
      </c>
      <c r="P392" s="34">
        <v>0.0</v>
      </c>
      <c r="Q392" s="36"/>
      <c r="R392" s="36"/>
      <c r="S392" s="36"/>
      <c r="T392" s="36"/>
      <c r="U392" s="36"/>
      <c r="V392" s="36"/>
      <c r="W392" s="36"/>
      <c r="X392" s="36"/>
      <c r="Y392" s="36"/>
      <c r="Z392" s="36"/>
      <c r="AA392" s="36"/>
      <c r="AB392" s="36"/>
      <c r="AC392" s="36"/>
      <c r="AD392" s="36"/>
      <c r="AE392" s="36"/>
      <c r="AF392" s="36"/>
      <c r="AG392" s="36"/>
      <c r="AH392" s="36"/>
      <c r="AI392" s="36"/>
      <c r="AJ392" s="36"/>
      <c r="AK392" s="36"/>
      <c r="AL392" s="36"/>
      <c r="AM392" s="36"/>
      <c r="AN392" s="36"/>
      <c r="AO392" s="36"/>
      <c r="AP392" s="36"/>
      <c r="AQ392" s="36"/>
      <c r="AR392" s="34" t="s">
        <v>68</v>
      </c>
      <c r="AS392" s="36"/>
      <c r="AT392" s="36"/>
      <c r="AU392" s="36"/>
      <c r="AV392" s="36"/>
      <c r="AW392" s="36"/>
      <c r="AX392" s="36"/>
      <c r="AY392" s="36"/>
      <c r="AZ392" s="36"/>
      <c r="BA392" s="36"/>
      <c r="BB392" s="36"/>
      <c r="BC392" s="36"/>
      <c r="BD392" s="36"/>
      <c r="BE392" s="36"/>
      <c r="BF392" s="37"/>
    </row>
    <row r="393" hidden="1">
      <c r="A393" s="32">
        <v>44711.0</v>
      </c>
      <c r="B393" s="34" t="s">
        <v>19560</v>
      </c>
      <c r="C393" s="34" t="s">
        <v>21916</v>
      </c>
      <c r="D393" s="36"/>
      <c r="E393" s="36"/>
      <c r="F393" s="36"/>
      <c r="G393" s="34">
        <v>25000.0</v>
      </c>
      <c r="H393" s="36"/>
      <c r="I393" s="34">
        <v>0.0</v>
      </c>
      <c r="J393" s="34">
        <v>0.0</v>
      </c>
      <c r="K393" s="34">
        <v>6.0</v>
      </c>
      <c r="L393" s="34">
        <v>0.0</v>
      </c>
      <c r="M393" s="34">
        <v>0.0</v>
      </c>
      <c r="N393" s="34" t="s">
        <v>61</v>
      </c>
      <c r="O393" s="34">
        <v>0.0</v>
      </c>
      <c r="P393" s="34">
        <v>0.0</v>
      </c>
      <c r="Q393" s="36"/>
      <c r="R393" s="36"/>
      <c r="S393" s="36"/>
      <c r="T393" s="36"/>
      <c r="U393" s="36"/>
      <c r="V393" s="36"/>
      <c r="W393" s="36"/>
      <c r="X393" s="36"/>
      <c r="Y393" s="36"/>
      <c r="Z393" s="36"/>
      <c r="AA393" s="36"/>
      <c r="AB393" s="36"/>
      <c r="AC393" s="36"/>
      <c r="AD393" s="36"/>
      <c r="AE393" s="36"/>
      <c r="AF393" s="36"/>
      <c r="AG393" s="36"/>
      <c r="AH393" s="36"/>
      <c r="AI393" s="36"/>
      <c r="AJ393" s="36"/>
      <c r="AK393" s="36"/>
      <c r="AL393" s="36"/>
      <c r="AM393" s="36"/>
      <c r="AN393" s="36"/>
      <c r="AO393" s="36"/>
      <c r="AP393" s="36"/>
      <c r="AQ393" s="36"/>
      <c r="AR393" s="34" t="s">
        <v>68</v>
      </c>
      <c r="AS393" s="36"/>
      <c r="AT393" s="36"/>
      <c r="AU393" s="36"/>
      <c r="AV393" s="35" t="s">
        <v>21918</v>
      </c>
      <c r="AW393" s="35" t="s">
        <v>21918</v>
      </c>
      <c r="AX393" s="36"/>
      <c r="AY393" s="36"/>
      <c r="AZ393" s="36"/>
      <c r="BA393" s="36"/>
      <c r="BB393" s="36"/>
      <c r="BC393" s="36"/>
      <c r="BD393" s="36"/>
      <c r="BE393" s="36"/>
      <c r="BF393" s="37"/>
    </row>
    <row r="394" hidden="1">
      <c r="A394" s="32">
        <v>44595.0</v>
      </c>
      <c r="B394" s="34" t="s">
        <v>19254</v>
      </c>
      <c r="C394" s="34" t="s">
        <v>21920</v>
      </c>
      <c r="D394" s="36"/>
      <c r="E394" s="36"/>
      <c r="F394" s="36"/>
      <c r="G394" s="34">
        <v>4000.0</v>
      </c>
      <c r="H394" s="36"/>
      <c r="I394" s="34">
        <v>0.0</v>
      </c>
      <c r="J394" s="34">
        <v>0.0</v>
      </c>
      <c r="K394" s="34">
        <v>6.0</v>
      </c>
      <c r="L394" s="34">
        <v>0.0</v>
      </c>
      <c r="M394" s="34">
        <v>0.0</v>
      </c>
      <c r="N394" s="34" t="s">
        <v>61</v>
      </c>
      <c r="O394" s="34">
        <v>0.0</v>
      </c>
      <c r="P394" s="34">
        <v>0.0</v>
      </c>
      <c r="Q394" s="36"/>
      <c r="R394" s="36"/>
      <c r="S394" s="36"/>
      <c r="T394" s="36"/>
      <c r="U394" s="36"/>
      <c r="V394" s="36"/>
      <c r="W394" s="36"/>
      <c r="X394" s="36"/>
      <c r="Y394" s="36"/>
      <c r="Z394" s="36"/>
      <c r="AA394" s="36"/>
      <c r="AB394" s="36"/>
      <c r="AC394" s="36"/>
      <c r="AD394" s="36"/>
      <c r="AE394" s="36"/>
      <c r="AF394" s="36"/>
      <c r="AG394" s="36"/>
      <c r="AH394" s="36"/>
      <c r="AI394" s="36"/>
      <c r="AJ394" s="36"/>
      <c r="AK394" s="36"/>
      <c r="AL394" s="36"/>
      <c r="AM394" s="36"/>
      <c r="AN394" s="36"/>
      <c r="AO394" s="36"/>
      <c r="AP394" s="36"/>
      <c r="AQ394" s="36"/>
      <c r="AR394" s="34" t="s">
        <v>68</v>
      </c>
      <c r="AS394" s="36"/>
      <c r="AT394" s="36"/>
      <c r="AU394" s="36"/>
      <c r="AV394" s="36"/>
      <c r="AW394" s="36"/>
      <c r="AX394" s="36"/>
      <c r="AY394" s="36"/>
      <c r="AZ394" s="36"/>
      <c r="BA394" s="36"/>
      <c r="BB394" s="36"/>
      <c r="BC394" s="36"/>
      <c r="BD394" s="36"/>
      <c r="BE394" s="36"/>
      <c r="BF394" s="37"/>
    </row>
    <row r="395" hidden="1">
      <c r="A395" s="32">
        <v>48278.0</v>
      </c>
      <c r="B395" s="34" t="s">
        <v>7138</v>
      </c>
      <c r="C395" s="34" t="s">
        <v>21922</v>
      </c>
      <c r="D395" s="36"/>
      <c r="E395" s="36"/>
      <c r="F395" s="36"/>
      <c r="G395" s="34">
        <v>3000.0</v>
      </c>
      <c r="H395" s="36"/>
      <c r="I395" s="34">
        <v>0.0</v>
      </c>
      <c r="J395" s="34">
        <v>0.0</v>
      </c>
      <c r="K395" s="34">
        <v>6.0</v>
      </c>
      <c r="L395" s="34">
        <v>0.0</v>
      </c>
      <c r="M395" s="34">
        <v>0.0</v>
      </c>
      <c r="N395" s="34" t="s">
        <v>61</v>
      </c>
      <c r="O395" s="34">
        <v>0.0</v>
      </c>
      <c r="P395" s="34">
        <v>0.0</v>
      </c>
      <c r="Q395" s="36"/>
      <c r="R395" s="36"/>
      <c r="S395" s="36"/>
      <c r="T395" s="36"/>
      <c r="U395" s="36"/>
      <c r="V395" s="36"/>
      <c r="W395" s="36"/>
      <c r="X395" s="36"/>
      <c r="Y395" s="36"/>
      <c r="Z395" s="36"/>
      <c r="AA395" s="36"/>
      <c r="AB395" s="36"/>
      <c r="AC395" s="36"/>
      <c r="AD395" s="36"/>
      <c r="AE395" s="36"/>
      <c r="AF395" s="36"/>
      <c r="AG395" s="36"/>
      <c r="AH395" s="36"/>
      <c r="AI395" s="36"/>
      <c r="AJ395" s="36"/>
      <c r="AK395" s="36"/>
      <c r="AL395" s="36"/>
      <c r="AM395" s="36"/>
      <c r="AN395" s="36"/>
      <c r="AO395" s="36"/>
      <c r="AP395" s="36"/>
      <c r="AQ395" s="36"/>
      <c r="AR395" s="34" t="s">
        <v>68</v>
      </c>
      <c r="AS395" s="36"/>
      <c r="AT395" s="36"/>
      <c r="AU395" s="36"/>
      <c r="AV395" s="35" t="s">
        <v>21923</v>
      </c>
      <c r="AW395" s="35" t="s">
        <v>21923</v>
      </c>
      <c r="AX395" s="36"/>
      <c r="AY395" s="36"/>
      <c r="AZ395" s="36"/>
      <c r="BA395" s="36"/>
      <c r="BB395" s="36"/>
      <c r="BC395" s="36"/>
      <c r="BD395" s="36"/>
      <c r="BE395" s="36"/>
      <c r="BF395" s="37"/>
    </row>
    <row r="396" hidden="1">
      <c r="A396" s="32">
        <v>47271.0</v>
      </c>
      <c r="B396" s="33">
        <v>43713.0</v>
      </c>
      <c r="C396" s="34" t="s">
        <v>21927</v>
      </c>
      <c r="D396" s="36"/>
      <c r="E396" s="36"/>
      <c r="F396" s="36"/>
      <c r="G396" s="34">
        <v>2000.0</v>
      </c>
      <c r="H396" s="36"/>
      <c r="I396" s="34">
        <v>0.0</v>
      </c>
      <c r="J396" s="34">
        <v>0.0</v>
      </c>
      <c r="K396" s="34">
        <v>6.0</v>
      </c>
      <c r="L396" s="34">
        <v>0.0</v>
      </c>
      <c r="M396" s="34">
        <v>0.0</v>
      </c>
      <c r="N396" s="34" t="s">
        <v>61</v>
      </c>
      <c r="O396" s="34">
        <v>0.0</v>
      </c>
      <c r="P396" s="34">
        <v>0.0</v>
      </c>
      <c r="Q396" s="36"/>
      <c r="R396" s="36"/>
      <c r="S396" s="36"/>
      <c r="T396" s="36"/>
      <c r="U396" s="36"/>
      <c r="V396" s="36"/>
      <c r="W396" s="36"/>
      <c r="X396" s="36"/>
      <c r="Y396" s="36"/>
      <c r="Z396" s="36"/>
      <c r="AA396" s="36"/>
      <c r="AB396" s="36"/>
      <c r="AC396" s="36"/>
      <c r="AD396" s="36"/>
      <c r="AE396" s="36"/>
      <c r="AF396" s="36"/>
      <c r="AG396" s="36"/>
      <c r="AH396" s="36"/>
      <c r="AI396" s="36"/>
      <c r="AJ396" s="36"/>
      <c r="AK396" s="36"/>
      <c r="AL396" s="36"/>
      <c r="AM396" s="36"/>
      <c r="AN396" s="36"/>
      <c r="AO396" s="36"/>
      <c r="AP396" s="36"/>
      <c r="AQ396" s="36"/>
      <c r="AR396" s="34" t="s">
        <v>68</v>
      </c>
      <c r="AS396" s="36"/>
      <c r="AT396" s="36"/>
      <c r="AU396" s="36"/>
      <c r="AV396" s="35" t="s">
        <v>21928</v>
      </c>
      <c r="AW396" s="35" t="s">
        <v>21928</v>
      </c>
      <c r="AX396" s="36"/>
      <c r="AY396" s="36"/>
      <c r="AZ396" s="36"/>
      <c r="BA396" s="36"/>
      <c r="BB396" s="36"/>
      <c r="BC396" s="36"/>
      <c r="BD396" s="36"/>
      <c r="BE396" s="36"/>
      <c r="BF396" s="37"/>
    </row>
    <row r="397" hidden="1">
      <c r="A397" s="32">
        <v>47830.0</v>
      </c>
      <c r="B397" s="34" t="s">
        <v>17976</v>
      </c>
      <c r="C397" s="34" t="s">
        <v>21931</v>
      </c>
      <c r="D397" s="34" t="s">
        <v>21932</v>
      </c>
      <c r="E397" s="34" t="s">
        <v>21933</v>
      </c>
      <c r="F397" s="35" t="s">
        <v>21936</v>
      </c>
      <c r="G397" s="34">
        <v>214000.0</v>
      </c>
      <c r="H397" s="36"/>
      <c r="I397" s="34">
        <v>0.0</v>
      </c>
      <c r="J397" s="34">
        <v>0.0</v>
      </c>
      <c r="K397" s="34">
        <v>6.0</v>
      </c>
      <c r="L397" s="34">
        <v>0.0</v>
      </c>
      <c r="M397" s="34">
        <v>0.0</v>
      </c>
      <c r="N397" s="34" t="s">
        <v>61</v>
      </c>
      <c r="O397" s="34">
        <v>0.0</v>
      </c>
      <c r="P397" s="34">
        <v>0.0</v>
      </c>
      <c r="Q397" s="36"/>
      <c r="R397" s="36"/>
      <c r="S397" s="34" t="s">
        <v>10442</v>
      </c>
      <c r="T397" s="35" t="s">
        <v>21939</v>
      </c>
      <c r="U397" s="34" t="s">
        <v>21940</v>
      </c>
      <c r="V397" s="36"/>
      <c r="W397" s="36"/>
      <c r="X397" s="36"/>
      <c r="Y397" s="36"/>
      <c r="Z397" s="36"/>
      <c r="AA397" s="36"/>
      <c r="AB397" s="36"/>
      <c r="AC397" s="36"/>
      <c r="AD397" s="36"/>
      <c r="AE397" s="36"/>
      <c r="AF397" s="36"/>
      <c r="AG397" s="36"/>
      <c r="AH397" s="36"/>
      <c r="AI397" s="36"/>
      <c r="AJ397" s="36"/>
      <c r="AK397" s="36"/>
      <c r="AL397" s="36"/>
      <c r="AM397" s="36"/>
      <c r="AN397" s="36"/>
      <c r="AO397" s="36"/>
      <c r="AP397" s="36"/>
      <c r="AQ397" s="36"/>
      <c r="AR397" s="34" t="s">
        <v>68</v>
      </c>
      <c r="AS397" s="36"/>
      <c r="AT397" s="36"/>
      <c r="AU397" s="36"/>
      <c r="AV397" s="35" t="s">
        <v>21939</v>
      </c>
      <c r="AW397" s="35" t="s">
        <v>21939</v>
      </c>
      <c r="AX397" s="36"/>
      <c r="AY397" s="36"/>
      <c r="AZ397" s="36"/>
      <c r="BA397" s="36"/>
      <c r="BB397" s="36"/>
      <c r="BC397" s="36"/>
      <c r="BD397" s="36"/>
      <c r="BE397" s="36"/>
      <c r="BF397" s="37"/>
    </row>
    <row r="398" hidden="1">
      <c r="A398" s="32">
        <v>44834.0</v>
      </c>
      <c r="B398" s="33">
        <v>43771.0</v>
      </c>
      <c r="C398" s="34" t="s">
        <v>21941</v>
      </c>
      <c r="D398" s="36"/>
      <c r="E398" s="36"/>
      <c r="F398" s="36"/>
      <c r="G398" s="34">
        <v>10.0</v>
      </c>
      <c r="H398" s="36"/>
      <c r="I398" s="34">
        <v>0.0</v>
      </c>
      <c r="J398" s="34">
        <v>0.0</v>
      </c>
      <c r="K398" s="34">
        <v>6.0</v>
      </c>
      <c r="L398" s="34">
        <v>0.0</v>
      </c>
      <c r="M398" s="34">
        <v>0.0</v>
      </c>
      <c r="N398" s="34" t="s">
        <v>61</v>
      </c>
      <c r="O398" s="34">
        <v>0.0</v>
      </c>
      <c r="P398" s="34">
        <v>0.0</v>
      </c>
      <c r="Q398" s="36"/>
      <c r="R398" s="36"/>
      <c r="S398" s="36"/>
      <c r="T398" s="36"/>
      <c r="U398" s="36"/>
      <c r="V398" s="36"/>
      <c r="W398" s="36"/>
      <c r="X398" s="36"/>
      <c r="Y398" s="36"/>
      <c r="Z398" s="36"/>
      <c r="AA398" s="36"/>
      <c r="AB398" s="36"/>
      <c r="AC398" s="36"/>
      <c r="AD398" s="36"/>
      <c r="AE398" s="36"/>
      <c r="AF398" s="36"/>
      <c r="AG398" s="36"/>
      <c r="AH398" s="36"/>
      <c r="AI398" s="36"/>
      <c r="AJ398" s="36"/>
      <c r="AK398" s="36"/>
      <c r="AL398" s="36"/>
      <c r="AM398" s="36"/>
      <c r="AN398" s="36"/>
      <c r="AO398" s="36"/>
      <c r="AP398" s="36"/>
      <c r="AQ398" s="36"/>
      <c r="AR398" s="34" t="s">
        <v>68</v>
      </c>
      <c r="AS398" s="36"/>
      <c r="AT398" s="36"/>
      <c r="AU398" s="36"/>
      <c r="AV398" s="35" t="s">
        <v>21942</v>
      </c>
      <c r="AW398" s="35" t="s">
        <v>21942</v>
      </c>
      <c r="AX398" s="36"/>
      <c r="AY398" s="36"/>
      <c r="AZ398" s="36"/>
      <c r="BA398" s="36"/>
      <c r="BB398" s="36"/>
      <c r="BC398" s="36"/>
      <c r="BD398" s="36"/>
      <c r="BE398" s="36"/>
      <c r="BF398" s="37"/>
    </row>
    <row r="399" hidden="1">
      <c r="A399" s="32">
        <v>47793.0</v>
      </c>
      <c r="B399" s="34" t="s">
        <v>17704</v>
      </c>
      <c r="C399" s="34" t="s">
        <v>21944</v>
      </c>
      <c r="D399" s="36"/>
      <c r="E399" s="36"/>
      <c r="F399" s="36"/>
      <c r="G399" s="34">
        <v>1.5</v>
      </c>
      <c r="H399" s="36"/>
      <c r="I399" s="34">
        <v>0.0</v>
      </c>
      <c r="J399" s="34">
        <v>0.0</v>
      </c>
      <c r="K399" s="34">
        <v>6.0</v>
      </c>
      <c r="L399" s="34">
        <v>0.0</v>
      </c>
      <c r="M399" s="34">
        <v>0.0</v>
      </c>
      <c r="N399" s="34" t="s">
        <v>61</v>
      </c>
      <c r="O399" s="34">
        <v>0.0</v>
      </c>
      <c r="P399" s="34">
        <v>0.0</v>
      </c>
      <c r="Q399" s="36"/>
      <c r="R399" s="36"/>
      <c r="S399" s="36"/>
      <c r="T399" s="36"/>
      <c r="U399" s="36"/>
      <c r="V399" s="36"/>
      <c r="W399" s="36"/>
      <c r="X399" s="36"/>
      <c r="Y399" s="36"/>
      <c r="Z399" s="36"/>
      <c r="AA399" s="36"/>
      <c r="AB399" s="36"/>
      <c r="AC399" s="36"/>
      <c r="AD399" s="36"/>
      <c r="AE399" s="36"/>
      <c r="AF399" s="36"/>
      <c r="AG399" s="36"/>
      <c r="AH399" s="36"/>
      <c r="AI399" s="36"/>
      <c r="AJ399" s="36"/>
      <c r="AK399" s="36"/>
      <c r="AL399" s="36"/>
      <c r="AM399" s="36"/>
      <c r="AN399" s="36"/>
      <c r="AO399" s="36"/>
      <c r="AP399" s="36"/>
      <c r="AQ399" s="36"/>
      <c r="AR399" s="34" t="s">
        <v>68</v>
      </c>
      <c r="AS399" s="36"/>
      <c r="AT399" s="36"/>
      <c r="AU399" s="36"/>
      <c r="AV399" s="35" t="s">
        <v>21946</v>
      </c>
      <c r="AW399" s="35" t="s">
        <v>21946</v>
      </c>
      <c r="AX399" s="36"/>
      <c r="AY399" s="36"/>
      <c r="AZ399" s="36"/>
      <c r="BA399" s="36"/>
      <c r="BB399" s="36"/>
      <c r="BC399" s="36"/>
      <c r="BD399" s="36"/>
      <c r="BE399" s="36"/>
      <c r="BF399" s="37"/>
    </row>
    <row r="400" hidden="1">
      <c r="A400" s="32">
        <v>45278.0</v>
      </c>
      <c r="B400" s="34" t="s">
        <v>16653</v>
      </c>
      <c r="C400" s="34" t="s">
        <v>21948</v>
      </c>
      <c r="D400" s="36"/>
      <c r="E400" s="36"/>
      <c r="F400" s="36"/>
      <c r="G400" s="34">
        <v>1000.0</v>
      </c>
      <c r="H400" s="36"/>
      <c r="I400" s="34">
        <v>0.0</v>
      </c>
      <c r="J400" s="34">
        <v>0.0</v>
      </c>
      <c r="K400" s="34">
        <v>6.0</v>
      </c>
      <c r="L400" s="34">
        <v>0.0</v>
      </c>
      <c r="M400" s="34">
        <v>0.0</v>
      </c>
      <c r="N400" s="34" t="s">
        <v>61</v>
      </c>
      <c r="O400" s="34">
        <v>0.0</v>
      </c>
      <c r="P400" s="34">
        <v>0.0</v>
      </c>
      <c r="Q400" s="36"/>
      <c r="R400" s="36"/>
      <c r="S400" s="36"/>
      <c r="T400" s="36"/>
      <c r="U400" s="36"/>
      <c r="V400" s="36"/>
      <c r="W400" s="36"/>
      <c r="X400" s="36"/>
      <c r="Y400" s="36"/>
      <c r="Z400" s="36"/>
      <c r="AA400" s="36"/>
      <c r="AB400" s="36"/>
      <c r="AC400" s="36"/>
      <c r="AD400" s="36"/>
      <c r="AE400" s="36"/>
      <c r="AF400" s="36"/>
      <c r="AG400" s="36"/>
      <c r="AH400" s="36"/>
      <c r="AI400" s="36"/>
      <c r="AJ400" s="36"/>
      <c r="AK400" s="36"/>
      <c r="AL400" s="36"/>
      <c r="AM400" s="36"/>
      <c r="AN400" s="36"/>
      <c r="AO400" s="36"/>
      <c r="AP400" s="36"/>
      <c r="AQ400" s="36"/>
      <c r="AR400" s="34" t="s">
        <v>68</v>
      </c>
      <c r="AS400" s="36"/>
      <c r="AT400" s="36"/>
      <c r="AU400" s="36"/>
      <c r="AV400" s="35" t="s">
        <v>17624</v>
      </c>
      <c r="AW400" s="35" t="s">
        <v>17624</v>
      </c>
      <c r="AX400" s="35" t="s">
        <v>17640</v>
      </c>
      <c r="AY400" s="36"/>
      <c r="AZ400" s="36"/>
      <c r="BA400" s="35" t="s">
        <v>17643</v>
      </c>
      <c r="BB400" s="35" t="s">
        <v>17644</v>
      </c>
      <c r="BC400" s="36"/>
      <c r="BD400" s="36"/>
      <c r="BE400" s="36"/>
      <c r="BF400" s="37"/>
    </row>
    <row r="401" hidden="1">
      <c r="A401" s="32">
        <v>47428.0</v>
      </c>
      <c r="B401" s="34" t="s">
        <v>16899</v>
      </c>
      <c r="C401" s="34" t="s">
        <v>21960</v>
      </c>
      <c r="D401" s="34" t="s">
        <v>21961</v>
      </c>
      <c r="E401" s="34" t="s">
        <v>21962</v>
      </c>
      <c r="F401" s="35" t="s">
        <v>21963</v>
      </c>
      <c r="G401" s="34">
        <v>2000.0</v>
      </c>
      <c r="H401" s="36"/>
      <c r="I401" s="34">
        <v>0.0</v>
      </c>
      <c r="J401" s="34">
        <v>0.0</v>
      </c>
      <c r="K401" s="34">
        <v>6.0</v>
      </c>
      <c r="L401" s="34">
        <v>0.0</v>
      </c>
      <c r="M401" s="34">
        <v>0.0</v>
      </c>
      <c r="N401" s="34" t="s">
        <v>61</v>
      </c>
      <c r="O401" s="34">
        <v>0.0</v>
      </c>
      <c r="P401" s="34">
        <v>0.0</v>
      </c>
      <c r="Q401" s="34" t="s">
        <v>16899</v>
      </c>
      <c r="R401" s="33">
        <v>43622.0</v>
      </c>
      <c r="S401" s="34" t="s">
        <v>5025</v>
      </c>
      <c r="T401" s="35" t="s">
        <v>21965</v>
      </c>
      <c r="U401" s="34" t="s">
        <v>21969</v>
      </c>
      <c r="V401" s="36"/>
      <c r="W401" s="34" t="s">
        <v>21970</v>
      </c>
      <c r="X401" s="36"/>
      <c r="Y401" s="36"/>
      <c r="Z401" s="36"/>
      <c r="AA401" s="36"/>
      <c r="AB401" s="36"/>
      <c r="AC401" s="34" t="s">
        <v>21971</v>
      </c>
      <c r="AD401" s="34" t="s">
        <v>21971</v>
      </c>
      <c r="AE401" s="34" t="s">
        <v>938</v>
      </c>
      <c r="AF401" s="34" t="s">
        <v>939</v>
      </c>
      <c r="AG401" s="36"/>
      <c r="AH401" s="36"/>
      <c r="AI401" s="36"/>
      <c r="AJ401" s="36"/>
      <c r="AK401" s="36"/>
      <c r="AL401" s="34" t="s">
        <v>21972</v>
      </c>
      <c r="AM401" s="36"/>
      <c r="AN401" s="36"/>
      <c r="AO401" s="36"/>
      <c r="AP401" s="36"/>
      <c r="AQ401" s="36"/>
      <c r="AR401" s="34" t="s">
        <v>834</v>
      </c>
      <c r="AS401" s="36"/>
      <c r="AT401" s="36"/>
      <c r="AU401" s="36"/>
      <c r="AV401" s="35" t="s">
        <v>21965</v>
      </c>
      <c r="AW401" s="35" t="s">
        <v>21965</v>
      </c>
      <c r="AX401" s="36"/>
      <c r="AY401" s="36"/>
      <c r="AZ401" s="36"/>
      <c r="BA401" s="36"/>
      <c r="BB401" s="36"/>
      <c r="BC401" s="36"/>
      <c r="BD401" s="36"/>
      <c r="BE401" s="36"/>
      <c r="BF401" s="37"/>
    </row>
    <row r="402" hidden="1">
      <c r="A402" s="32">
        <v>44506.0</v>
      </c>
      <c r="B402" s="34" t="s">
        <v>16906</v>
      </c>
      <c r="C402" s="34" t="s">
        <v>21977</v>
      </c>
      <c r="D402" s="36"/>
      <c r="E402" s="36"/>
      <c r="F402" s="36"/>
      <c r="G402" s="34">
        <v>24156.0</v>
      </c>
      <c r="H402" s="36"/>
      <c r="I402" s="34">
        <v>0.0</v>
      </c>
      <c r="J402" s="34">
        <v>0.0</v>
      </c>
      <c r="K402" s="34">
        <v>6.0</v>
      </c>
      <c r="L402" s="34">
        <v>0.0</v>
      </c>
      <c r="M402" s="34">
        <v>0.0</v>
      </c>
      <c r="N402" s="34" t="s">
        <v>61</v>
      </c>
      <c r="O402" s="34">
        <v>0.0</v>
      </c>
      <c r="P402" s="34">
        <v>0.0</v>
      </c>
      <c r="Q402" s="36"/>
      <c r="R402" s="36"/>
      <c r="S402" s="36"/>
      <c r="T402" s="36"/>
      <c r="U402" s="36"/>
      <c r="V402" s="36"/>
      <c r="W402" s="36"/>
      <c r="X402" s="36"/>
      <c r="Y402" s="36"/>
      <c r="Z402" s="36"/>
      <c r="AA402" s="36"/>
      <c r="AB402" s="36"/>
      <c r="AC402" s="36"/>
      <c r="AD402" s="36"/>
      <c r="AE402" s="36"/>
      <c r="AF402" s="36"/>
      <c r="AG402" s="36"/>
      <c r="AH402" s="36"/>
      <c r="AI402" s="36"/>
      <c r="AJ402" s="36"/>
      <c r="AK402" s="36"/>
      <c r="AL402" s="36"/>
      <c r="AM402" s="36"/>
      <c r="AN402" s="36"/>
      <c r="AO402" s="36"/>
      <c r="AP402" s="36"/>
      <c r="AQ402" s="36"/>
      <c r="AR402" s="34" t="s">
        <v>68</v>
      </c>
      <c r="AS402" s="36"/>
      <c r="AT402" s="36"/>
      <c r="AU402" s="36"/>
      <c r="AV402" s="35" t="s">
        <v>16912</v>
      </c>
      <c r="AW402" s="35" t="s">
        <v>16912</v>
      </c>
      <c r="AX402" s="36"/>
      <c r="AY402" s="36"/>
      <c r="AZ402" s="36"/>
      <c r="BA402" s="36"/>
      <c r="BB402" s="36"/>
      <c r="BC402" s="36"/>
      <c r="BD402" s="36"/>
      <c r="BE402" s="36"/>
      <c r="BF402" s="37"/>
    </row>
    <row r="403" hidden="1">
      <c r="A403" s="32">
        <v>47569.0</v>
      </c>
      <c r="B403" s="34" t="s">
        <v>19341</v>
      </c>
      <c r="C403" s="34" t="s">
        <v>21980</v>
      </c>
      <c r="D403" s="36"/>
      <c r="E403" s="36"/>
      <c r="F403" s="36"/>
      <c r="G403" s="34">
        <v>100000.0</v>
      </c>
      <c r="H403" s="36"/>
      <c r="I403" s="34">
        <v>0.0</v>
      </c>
      <c r="J403" s="34">
        <v>0.0</v>
      </c>
      <c r="K403" s="34">
        <v>6.0</v>
      </c>
      <c r="L403" s="34">
        <v>0.0</v>
      </c>
      <c r="M403" s="34">
        <v>0.0</v>
      </c>
      <c r="N403" s="34" t="s">
        <v>61</v>
      </c>
      <c r="O403" s="34">
        <v>0.0</v>
      </c>
      <c r="P403" s="34">
        <v>0.0</v>
      </c>
      <c r="Q403" s="36"/>
      <c r="R403" s="36"/>
      <c r="S403" s="36"/>
      <c r="T403" s="36"/>
      <c r="U403" s="36"/>
      <c r="V403" s="36"/>
      <c r="W403" s="36"/>
      <c r="X403" s="36"/>
      <c r="Y403" s="36"/>
      <c r="Z403" s="36"/>
      <c r="AA403" s="36"/>
      <c r="AB403" s="36"/>
      <c r="AC403" s="36"/>
      <c r="AD403" s="36"/>
      <c r="AE403" s="36"/>
      <c r="AF403" s="36"/>
      <c r="AG403" s="36"/>
      <c r="AH403" s="36"/>
      <c r="AI403" s="36"/>
      <c r="AJ403" s="36"/>
      <c r="AK403" s="36"/>
      <c r="AL403" s="36"/>
      <c r="AM403" s="36"/>
      <c r="AN403" s="36"/>
      <c r="AO403" s="36"/>
      <c r="AP403" s="36"/>
      <c r="AQ403" s="36"/>
      <c r="AR403" s="34" t="s">
        <v>68</v>
      </c>
      <c r="AS403" s="36"/>
      <c r="AT403" s="36"/>
      <c r="AU403" s="36"/>
      <c r="AV403" s="35" t="s">
        <v>21981</v>
      </c>
      <c r="AW403" s="35" t="s">
        <v>21981</v>
      </c>
      <c r="AX403" s="36"/>
      <c r="AY403" s="36"/>
      <c r="AZ403" s="36"/>
      <c r="BA403" s="36"/>
      <c r="BB403" s="36"/>
      <c r="BC403" s="36"/>
      <c r="BD403" s="36"/>
      <c r="BE403" s="36"/>
      <c r="BF403" s="37"/>
    </row>
    <row r="404" hidden="1">
      <c r="A404" s="32">
        <v>44629.0</v>
      </c>
      <c r="B404" s="34" t="s">
        <v>19285</v>
      </c>
      <c r="C404" s="34" t="s">
        <v>21982</v>
      </c>
      <c r="D404" s="36"/>
      <c r="E404" s="36"/>
      <c r="F404" s="36"/>
      <c r="G404" s="34">
        <v>300.0</v>
      </c>
      <c r="H404" s="36"/>
      <c r="I404" s="34">
        <v>0.0</v>
      </c>
      <c r="J404" s="34">
        <v>0.0</v>
      </c>
      <c r="K404" s="34">
        <v>6.0</v>
      </c>
      <c r="L404" s="34">
        <v>0.0</v>
      </c>
      <c r="M404" s="34">
        <v>0.0</v>
      </c>
      <c r="N404" s="34" t="s">
        <v>61</v>
      </c>
      <c r="O404" s="34">
        <v>0.0</v>
      </c>
      <c r="P404" s="34">
        <v>0.0</v>
      </c>
      <c r="Q404" s="36"/>
      <c r="R404" s="36"/>
      <c r="S404" s="36"/>
      <c r="T404" s="36"/>
      <c r="U404" s="36"/>
      <c r="V404" s="36"/>
      <c r="W404" s="36"/>
      <c r="X404" s="36"/>
      <c r="Y404" s="36"/>
      <c r="Z404" s="36"/>
      <c r="AA404" s="36"/>
      <c r="AB404" s="36"/>
      <c r="AC404" s="36"/>
      <c r="AD404" s="36"/>
      <c r="AE404" s="36"/>
      <c r="AF404" s="36"/>
      <c r="AG404" s="36"/>
      <c r="AH404" s="36"/>
      <c r="AI404" s="36"/>
      <c r="AJ404" s="36"/>
      <c r="AK404" s="36"/>
      <c r="AL404" s="36"/>
      <c r="AM404" s="36"/>
      <c r="AN404" s="36"/>
      <c r="AO404" s="36"/>
      <c r="AP404" s="36"/>
      <c r="AQ404" s="36"/>
      <c r="AR404" s="34" t="s">
        <v>68</v>
      </c>
      <c r="AS404" s="36"/>
      <c r="AT404" s="36"/>
      <c r="AU404" s="36"/>
      <c r="AV404" s="35" t="s">
        <v>21983</v>
      </c>
      <c r="AW404" s="35" t="s">
        <v>21983</v>
      </c>
      <c r="AX404" s="36"/>
      <c r="AY404" s="36"/>
      <c r="AZ404" s="36"/>
      <c r="BA404" s="36"/>
      <c r="BB404" s="36"/>
      <c r="BC404" s="36"/>
      <c r="BD404" s="36"/>
      <c r="BE404" s="36"/>
      <c r="BF404" s="37"/>
    </row>
    <row r="405" hidden="1">
      <c r="A405" s="32">
        <v>47375.0</v>
      </c>
      <c r="B405" s="34" t="s">
        <v>16525</v>
      </c>
      <c r="C405" s="34" t="s">
        <v>21985</v>
      </c>
      <c r="D405" s="36"/>
      <c r="E405" s="36"/>
      <c r="F405" s="36"/>
      <c r="G405" s="34">
        <v>10.0</v>
      </c>
      <c r="H405" s="36"/>
      <c r="I405" s="34">
        <v>0.0</v>
      </c>
      <c r="J405" s="34">
        <v>0.0</v>
      </c>
      <c r="K405" s="34">
        <v>6.0</v>
      </c>
      <c r="L405" s="34">
        <v>0.0</v>
      </c>
      <c r="M405" s="34">
        <v>0.0</v>
      </c>
      <c r="N405" s="34" t="s">
        <v>61</v>
      </c>
      <c r="O405" s="34">
        <v>0.0</v>
      </c>
      <c r="P405" s="34">
        <v>0.0</v>
      </c>
      <c r="Q405" s="36"/>
      <c r="R405" s="36"/>
      <c r="S405" s="36"/>
      <c r="T405" s="36"/>
      <c r="U405" s="36"/>
      <c r="V405" s="36"/>
      <c r="W405" s="36"/>
      <c r="X405" s="36"/>
      <c r="Y405" s="36"/>
      <c r="Z405" s="36"/>
      <c r="AA405" s="36"/>
      <c r="AB405" s="36"/>
      <c r="AC405" s="36"/>
      <c r="AD405" s="36"/>
      <c r="AE405" s="36"/>
      <c r="AF405" s="36"/>
      <c r="AG405" s="36"/>
      <c r="AH405" s="36"/>
      <c r="AI405" s="36"/>
      <c r="AJ405" s="36"/>
      <c r="AK405" s="36"/>
      <c r="AL405" s="36"/>
      <c r="AM405" s="36"/>
      <c r="AN405" s="36"/>
      <c r="AO405" s="36"/>
      <c r="AP405" s="36"/>
      <c r="AQ405" s="36"/>
      <c r="AR405" s="34" t="s">
        <v>68</v>
      </c>
      <c r="AS405" s="36"/>
      <c r="AT405" s="36"/>
      <c r="AU405" s="36"/>
      <c r="AV405" s="35" t="s">
        <v>21986</v>
      </c>
      <c r="AW405" s="35" t="s">
        <v>21986</v>
      </c>
      <c r="AX405" s="36"/>
      <c r="AY405" s="36"/>
      <c r="AZ405" s="36"/>
      <c r="BA405" s="36"/>
      <c r="BB405" s="36"/>
      <c r="BC405" s="36"/>
      <c r="BD405" s="36"/>
      <c r="BE405" s="36"/>
      <c r="BF405" s="37"/>
    </row>
    <row r="406" hidden="1">
      <c r="A406" s="32">
        <v>47343.0</v>
      </c>
      <c r="B406" s="33">
        <v>43804.0</v>
      </c>
      <c r="C406" s="34" t="s">
        <v>21989</v>
      </c>
      <c r="D406" s="36"/>
      <c r="E406" s="36"/>
      <c r="F406" s="36"/>
      <c r="G406" s="34">
        <v>5000.0</v>
      </c>
      <c r="H406" s="36"/>
      <c r="I406" s="34">
        <v>0.0</v>
      </c>
      <c r="J406" s="34">
        <v>0.0</v>
      </c>
      <c r="K406" s="34">
        <v>6.0</v>
      </c>
      <c r="L406" s="34">
        <v>0.0</v>
      </c>
      <c r="M406" s="34">
        <v>0.0</v>
      </c>
      <c r="N406" s="34" t="s">
        <v>61</v>
      </c>
      <c r="O406" s="34">
        <v>0.0</v>
      </c>
      <c r="P406" s="34">
        <v>0.0</v>
      </c>
      <c r="Q406" s="36"/>
      <c r="R406" s="36"/>
      <c r="S406" s="36"/>
      <c r="T406" s="36"/>
      <c r="U406" s="36"/>
      <c r="V406" s="36"/>
      <c r="W406" s="36"/>
      <c r="X406" s="36"/>
      <c r="Y406" s="36"/>
      <c r="Z406" s="36"/>
      <c r="AA406" s="36"/>
      <c r="AB406" s="36"/>
      <c r="AC406" s="36"/>
      <c r="AD406" s="36"/>
      <c r="AE406" s="36"/>
      <c r="AF406" s="36"/>
      <c r="AG406" s="36"/>
      <c r="AH406" s="36"/>
      <c r="AI406" s="36"/>
      <c r="AJ406" s="36"/>
      <c r="AK406" s="36"/>
      <c r="AL406" s="36"/>
      <c r="AM406" s="36"/>
      <c r="AN406" s="36"/>
      <c r="AO406" s="36"/>
      <c r="AP406" s="36"/>
      <c r="AQ406" s="36"/>
      <c r="AR406" s="34" t="s">
        <v>68</v>
      </c>
      <c r="AS406" s="36"/>
      <c r="AT406" s="36"/>
      <c r="AU406" s="36"/>
      <c r="AV406" s="35" t="s">
        <v>21990</v>
      </c>
      <c r="AW406" s="35" t="s">
        <v>21990</v>
      </c>
      <c r="AX406" s="36"/>
      <c r="AY406" s="36"/>
      <c r="AZ406" s="36"/>
      <c r="BA406" s="36"/>
      <c r="BB406" s="36"/>
      <c r="BC406" s="36"/>
      <c r="BD406" s="36"/>
      <c r="BE406" s="36"/>
      <c r="BF406" s="37"/>
    </row>
    <row r="407" hidden="1">
      <c r="A407" s="32">
        <v>47210.0</v>
      </c>
      <c r="B407" s="33">
        <v>43590.0</v>
      </c>
      <c r="C407" s="34" t="s">
        <v>21995</v>
      </c>
      <c r="D407" s="36"/>
      <c r="E407" s="36"/>
      <c r="F407" s="36"/>
      <c r="G407" s="34">
        <v>10000.0</v>
      </c>
      <c r="H407" s="36"/>
      <c r="I407" s="34">
        <v>0.0</v>
      </c>
      <c r="J407" s="34">
        <v>0.0</v>
      </c>
      <c r="K407" s="34">
        <v>6.0</v>
      </c>
      <c r="L407" s="34">
        <v>0.0</v>
      </c>
      <c r="M407" s="34">
        <v>0.0</v>
      </c>
      <c r="N407" s="34" t="s">
        <v>61</v>
      </c>
      <c r="O407" s="34">
        <v>0.0</v>
      </c>
      <c r="P407" s="34">
        <v>0.0</v>
      </c>
      <c r="Q407" s="33">
        <v>43590.0</v>
      </c>
      <c r="R407" s="34" t="s">
        <v>20730</v>
      </c>
      <c r="S407" s="36"/>
      <c r="T407" s="36"/>
      <c r="U407" s="36"/>
      <c r="V407" s="36"/>
      <c r="W407" s="34" t="s">
        <v>20388</v>
      </c>
      <c r="X407" s="36"/>
      <c r="Y407" s="36"/>
      <c r="Z407" s="36"/>
      <c r="AA407" s="36"/>
      <c r="AB407" s="36"/>
      <c r="AC407" s="36"/>
      <c r="AD407" s="34" t="s">
        <v>21996</v>
      </c>
      <c r="AE407" s="36"/>
      <c r="AF407" s="34" t="s">
        <v>21997</v>
      </c>
      <c r="AG407" s="36"/>
      <c r="AH407" s="36"/>
      <c r="AI407" s="36"/>
      <c r="AJ407" s="36"/>
      <c r="AK407" s="36"/>
      <c r="AL407" s="34" t="s">
        <v>21998</v>
      </c>
      <c r="AM407" s="36"/>
      <c r="AN407" s="36"/>
      <c r="AO407" s="36"/>
      <c r="AP407" s="36"/>
      <c r="AQ407" s="36"/>
      <c r="AR407" s="34" t="s">
        <v>68</v>
      </c>
      <c r="AS407" s="36"/>
      <c r="AT407" s="36"/>
      <c r="AU407" s="36"/>
      <c r="AV407" s="35" t="s">
        <v>21999</v>
      </c>
      <c r="AW407" s="35" t="s">
        <v>21999</v>
      </c>
      <c r="AX407" s="36"/>
      <c r="AY407" s="36"/>
      <c r="AZ407" s="36"/>
      <c r="BA407" s="36"/>
      <c r="BB407" s="36"/>
      <c r="BC407" s="36"/>
      <c r="BD407" s="36"/>
      <c r="BE407" s="36"/>
      <c r="BF407" s="37"/>
    </row>
    <row r="408" hidden="1">
      <c r="A408" s="32">
        <v>44520.0</v>
      </c>
      <c r="B408" s="34" t="s">
        <v>16868</v>
      </c>
      <c r="C408" s="34" t="s">
        <v>22005</v>
      </c>
      <c r="D408" s="36"/>
      <c r="E408" s="36"/>
      <c r="F408" s="36"/>
      <c r="G408" s="34">
        <v>1000.0</v>
      </c>
      <c r="H408" s="36"/>
      <c r="I408" s="34">
        <v>0.0</v>
      </c>
      <c r="J408" s="34">
        <v>0.0</v>
      </c>
      <c r="K408" s="34">
        <v>6.0</v>
      </c>
      <c r="L408" s="34">
        <v>0.0</v>
      </c>
      <c r="M408" s="34">
        <v>0.0</v>
      </c>
      <c r="N408" s="34" t="s">
        <v>61</v>
      </c>
      <c r="O408" s="34">
        <v>0.0</v>
      </c>
      <c r="P408" s="34">
        <v>0.0</v>
      </c>
      <c r="Q408" s="36"/>
      <c r="R408" s="36"/>
      <c r="S408" s="36"/>
      <c r="T408" s="36"/>
      <c r="U408" s="36"/>
      <c r="V408" s="36"/>
      <c r="W408" s="36"/>
      <c r="X408" s="36"/>
      <c r="Y408" s="36"/>
      <c r="Z408" s="36"/>
      <c r="AA408" s="36"/>
      <c r="AB408" s="36"/>
      <c r="AC408" s="36"/>
      <c r="AD408" s="36"/>
      <c r="AE408" s="36"/>
      <c r="AF408" s="36"/>
      <c r="AG408" s="36"/>
      <c r="AH408" s="36"/>
      <c r="AI408" s="36"/>
      <c r="AJ408" s="36"/>
      <c r="AK408" s="36"/>
      <c r="AL408" s="36"/>
      <c r="AM408" s="36"/>
      <c r="AN408" s="36"/>
      <c r="AO408" s="36"/>
      <c r="AP408" s="36"/>
      <c r="AQ408" s="36"/>
      <c r="AR408" s="34" t="s">
        <v>68</v>
      </c>
      <c r="AS408" s="36"/>
      <c r="AT408" s="36"/>
      <c r="AU408" s="36"/>
      <c r="AV408" s="35" t="s">
        <v>22007</v>
      </c>
      <c r="AW408" s="35" t="s">
        <v>22007</v>
      </c>
      <c r="AX408" s="36"/>
      <c r="AY408" s="36"/>
      <c r="AZ408" s="36"/>
      <c r="BA408" s="36"/>
      <c r="BB408" s="36"/>
      <c r="BC408" s="36"/>
      <c r="BD408" s="36"/>
      <c r="BE408" s="36"/>
      <c r="BF408" s="37"/>
    </row>
    <row r="409" hidden="1">
      <c r="A409" s="32">
        <v>46669.0</v>
      </c>
      <c r="B409" s="34" t="s">
        <v>19917</v>
      </c>
      <c r="C409" s="34" t="s">
        <v>22009</v>
      </c>
      <c r="D409" s="36"/>
      <c r="E409" s="36"/>
      <c r="F409" s="36"/>
      <c r="G409" s="34">
        <v>411258.0</v>
      </c>
      <c r="H409" s="36"/>
      <c r="I409" s="34">
        <v>0.0</v>
      </c>
      <c r="J409" s="34">
        <v>0.0</v>
      </c>
      <c r="K409" s="34">
        <v>6.0</v>
      </c>
      <c r="L409" s="34">
        <v>0.0</v>
      </c>
      <c r="M409" s="34">
        <v>0.0</v>
      </c>
      <c r="N409" s="34" t="s">
        <v>61</v>
      </c>
      <c r="O409" s="34">
        <v>0.0</v>
      </c>
      <c r="P409" s="34">
        <v>0.0</v>
      </c>
      <c r="Q409" s="36"/>
      <c r="R409" s="36"/>
      <c r="S409" s="36"/>
      <c r="T409" s="36"/>
      <c r="U409" s="36"/>
      <c r="V409" s="36"/>
      <c r="W409" s="36"/>
      <c r="X409" s="36"/>
      <c r="Y409" s="36"/>
      <c r="Z409" s="36"/>
      <c r="AA409" s="36"/>
      <c r="AB409" s="36"/>
      <c r="AC409" s="36"/>
      <c r="AD409" s="36"/>
      <c r="AE409" s="36"/>
      <c r="AF409" s="36"/>
      <c r="AG409" s="36"/>
      <c r="AH409" s="36"/>
      <c r="AI409" s="36"/>
      <c r="AJ409" s="36"/>
      <c r="AK409" s="36"/>
      <c r="AL409" s="36"/>
      <c r="AM409" s="36"/>
      <c r="AN409" s="36"/>
      <c r="AO409" s="36"/>
      <c r="AP409" s="36"/>
      <c r="AQ409" s="36"/>
      <c r="AR409" s="34" t="s">
        <v>68</v>
      </c>
      <c r="AS409" s="36"/>
      <c r="AT409" s="36"/>
      <c r="AU409" s="36"/>
      <c r="AV409" s="35" t="s">
        <v>22013</v>
      </c>
      <c r="AW409" s="35" t="s">
        <v>22013</v>
      </c>
      <c r="AX409" s="36"/>
      <c r="AY409" s="36"/>
      <c r="AZ409" s="36"/>
      <c r="BA409" s="36"/>
      <c r="BB409" s="36"/>
      <c r="BC409" s="36"/>
      <c r="BD409" s="36"/>
      <c r="BE409" s="36"/>
      <c r="BF409" s="37"/>
    </row>
    <row r="410" hidden="1">
      <c r="A410" s="32">
        <v>47096.0</v>
      </c>
      <c r="B410" s="34" t="s">
        <v>17842</v>
      </c>
      <c r="C410" s="34" t="s">
        <v>22015</v>
      </c>
      <c r="D410" s="36"/>
      <c r="E410" s="36"/>
      <c r="F410" s="36"/>
      <c r="G410" s="34">
        <v>50000.0</v>
      </c>
      <c r="H410" s="36"/>
      <c r="I410" s="34">
        <v>0.0</v>
      </c>
      <c r="J410" s="34">
        <v>0.0</v>
      </c>
      <c r="K410" s="34">
        <v>6.0</v>
      </c>
      <c r="L410" s="34">
        <v>0.0</v>
      </c>
      <c r="M410" s="34">
        <v>0.0</v>
      </c>
      <c r="N410" s="34" t="s">
        <v>61</v>
      </c>
      <c r="O410" s="34">
        <v>0.0</v>
      </c>
      <c r="P410" s="34">
        <v>0.0</v>
      </c>
      <c r="Q410" s="36"/>
      <c r="R410" s="36"/>
      <c r="S410" s="36"/>
      <c r="T410" s="36"/>
      <c r="U410" s="36"/>
      <c r="V410" s="36"/>
      <c r="W410" s="36"/>
      <c r="X410" s="36"/>
      <c r="Y410" s="36"/>
      <c r="Z410" s="36"/>
      <c r="AA410" s="36"/>
      <c r="AB410" s="36"/>
      <c r="AC410" s="36"/>
      <c r="AD410" s="36"/>
      <c r="AE410" s="36"/>
      <c r="AF410" s="36"/>
      <c r="AG410" s="36"/>
      <c r="AH410" s="36"/>
      <c r="AI410" s="36"/>
      <c r="AJ410" s="36"/>
      <c r="AK410" s="36"/>
      <c r="AL410" s="36"/>
      <c r="AM410" s="36"/>
      <c r="AN410" s="36"/>
      <c r="AO410" s="36"/>
      <c r="AP410" s="36"/>
      <c r="AQ410" s="36"/>
      <c r="AR410" s="34" t="s">
        <v>68</v>
      </c>
      <c r="AS410" s="36"/>
      <c r="AT410" s="36"/>
      <c r="AU410" s="36"/>
      <c r="AV410" s="35" t="s">
        <v>22018</v>
      </c>
      <c r="AW410" s="35" t="s">
        <v>22018</v>
      </c>
      <c r="AX410" s="36"/>
      <c r="AY410" s="36"/>
      <c r="AZ410" s="36"/>
      <c r="BA410" s="36"/>
      <c r="BB410" s="36"/>
      <c r="BC410" s="36"/>
      <c r="BD410" s="36"/>
      <c r="BE410" s="36"/>
      <c r="BF410" s="37"/>
    </row>
    <row r="411" hidden="1">
      <c r="A411" s="32">
        <v>47555.0</v>
      </c>
      <c r="B411" s="34" t="s">
        <v>19793</v>
      </c>
      <c r="C411" s="34" t="s">
        <v>22021</v>
      </c>
      <c r="D411" s="36"/>
      <c r="E411" s="36"/>
      <c r="F411" s="36"/>
      <c r="G411" s="34">
        <v>10000.0</v>
      </c>
      <c r="H411" s="36"/>
      <c r="I411" s="34">
        <v>0.0</v>
      </c>
      <c r="J411" s="34">
        <v>0.0</v>
      </c>
      <c r="K411" s="34">
        <v>6.0</v>
      </c>
      <c r="L411" s="34">
        <v>0.0</v>
      </c>
      <c r="M411" s="34">
        <v>0.0</v>
      </c>
      <c r="N411" s="34" t="s">
        <v>61</v>
      </c>
      <c r="O411" s="34">
        <v>0.0</v>
      </c>
      <c r="P411" s="34">
        <v>0.0</v>
      </c>
      <c r="Q411" s="36"/>
      <c r="R411" s="36"/>
      <c r="S411" s="36"/>
      <c r="T411" s="36"/>
      <c r="U411" s="36"/>
      <c r="V411" s="36"/>
      <c r="W411" s="36"/>
      <c r="X411" s="36"/>
      <c r="Y411" s="36"/>
      <c r="Z411" s="36"/>
      <c r="AA411" s="36"/>
      <c r="AB411" s="36"/>
      <c r="AC411" s="36"/>
      <c r="AD411" s="36"/>
      <c r="AE411" s="36"/>
      <c r="AF411" s="36"/>
      <c r="AG411" s="36"/>
      <c r="AH411" s="36"/>
      <c r="AI411" s="36"/>
      <c r="AJ411" s="36"/>
      <c r="AK411" s="36"/>
      <c r="AL411" s="36"/>
      <c r="AM411" s="36"/>
      <c r="AN411" s="36"/>
      <c r="AO411" s="36"/>
      <c r="AP411" s="36"/>
      <c r="AQ411" s="36"/>
      <c r="AR411" s="34" t="s">
        <v>68</v>
      </c>
      <c r="AS411" s="36"/>
      <c r="AT411" s="36"/>
      <c r="AU411" s="36"/>
      <c r="AV411" s="35" t="s">
        <v>22022</v>
      </c>
      <c r="AW411" s="35" t="s">
        <v>22022</v>
      </c>
      <c r="AX411" s="36"/>
      <c r="AY411" s="36"/>
      <c r="AZ411" s="36"/>
      <c r="BA411" s="36"/>
      <c r="BB411" s="36"/>
      <c r="BC411" s="36"/>
      <c r="BD411" s="36"/>
      <c r="BE411" s="36"/>
      <c r="BF411" s="37"/>
    </row>
    <row r="412" hidden="1">
      <c r="A412" s="32">
        <v>44798.0</v>
      </c>
      <c r="B412" s="33">
        <v>43648.0</v>
      </c>
      <c r="C412" s="34" t="s">
        <v>22024</v>
      </c>
      <c r="D412" s="34" t="s">
        <v>22025</v>
      </c>
      <c r="E412" s="34" t="s">
        <v>18354</v>
      </c>
      <c r="F412" s="35" t="s">
        <v>22027</v>
      </c>
      <c r="G412" s="34">
        <v>80000.0</v>
      </c>
      <c r="H412" s="36"/>
      <c r="I412" s="34">
        <v>0.0</v>
      </c>
      <c r="J412" s="34">
        <v>0.0</v>
      </c>
      <c r="K412" s="34">
        <v>6.0</v>
      </c>
      <c r="L412" s="34">
        <v>0.0</v>
      </c>
      <c r="M412" s="34">
        <v>0.0</v>
      </c>
      <c r="N412" s="34" t="s">
        <v>61</v>
      </c>
      <c r="O412" s="34">
        <v>0.0</v>
      </c>
      <c r="P412" s="34">
        <v>0.0</v>
      </c>
      <c r="Q412" s="36"/>
      <c r="R412" s="36"/>
      <c r="S412" s="34" t="s">
        <v>22028</v>
      </c>
      <c r="T412" s="35" t="s">
        <v>22030</v>
      </c>
      <c r="U412" s="34" t="s">
        <v>22031</v>
      </c>
      <c r="V412" s="36"/>
      <c r="W412" s="36"/>
      <c r="X412" s="36"/>
      <c r="Y412" s="36"/>
      <c r="Z412" s="36"/>
      <c r="AA412" s="36"/>
      <c r="AB412" s="36"/>
      <c r="AC412" s="36"/>
      <c r="AD412" s="36"/>
      <c r="AE412" s="36"/>
      <c r="AF412" s="36"/>
      <c r="AG412" s="36"/>
      <c r="AH412" s="36"/>
      <c r="AI412" s="36"/>
      <c r="AJ412" s="36"/>
      <c r="AK412" s="36"/>
      <c r="AL412" s="36"/>
      <c r="AM412" s="36"/>
      <c r="AN412" s="36"/>
      <c r="AO412" s="36"/>
      <c r="AP412" s="36"/>
      <c r="AQ412" s="36"/>
      <c r="AR412" s="34" t="s">
        <v>68</v>
      </c>
      <c r="AS412" s="36"/>
      <c r="AT412" s="36"/>
      <c r="AU412" s="36"/>
      <c r="AV412" s="35" t="s">
        <v>22030</v>
      </c>
      <c r="AW412" s="35" t="s">
        <v>22030</v>
      </c>
      <c r="AX412" s="36"/>
      <c r="AY412" s="36"/>
      <c r="AZ412" s="36"/>
      <c r="BA412" s="36"/>
      <c r="BB412" s="36"/>
      <c r="BC412" s="36"/>
      <c r="BD412" s="36"/>
      <c r="BE412" s="36"/>
      <c r="BF412" s="37"/>
    </row>
    <row r="413" hidden="1">
      <c r="A413" s="32">
        <v>44681.0</v>
      </c>
      <c r="B413" s="34" t="s">
        <v>18949</v>
      </c>
      <c r="C413" s="34" t="s">
        <v>22033</v>
      </c>
      <c r="D413" s="34" t="s">
        <v>22034</v>
      </c>
      <c r="E413" s="34" t="s">
        <v>22035</v>
      </c>
      <c r="F413" s="35" t="s">
        <v>22036</v>
      </c>
      <c r="G413" s="34">
        <v>10500.0</v>
      </c>
      <c r="H413" s="36"/>
      <c r="I413" s="34">
        <v>0.0</v>
      </c>
      <c r="J413" s="34">
        <v>0.0</v>
      </c>
      <c r="K413" s="34">
        <v>6.0</v>
      </c>
      <c r="L413" s="34">
        <v>0.0</v>
      </c>
      <c r="M413" s="34">
        <v>0.0</v>
      </c>
      <c r="N413" s="34" t="s">
        <v>61</v>
      </c>
      <c r="O413" s="34">
        <v>0.0</v>
      </c>
      <c r="P413" s="34">
        <v>0.0</v>
      </c>
      <c r="Q413" s="36"/>
      <c r="R413" s="36"/>
      <c r="S413" s="34" t="s">
        <v>150</v>
      </c>
      <c r="T413" s="35" t="s">
        <v>22040</v>
      </c>
      <c r="U413" s="34" t="s">
        <v>21793</v>
      </c>
      <c r="V413" s="36"/>
      <c r="W413" s="36"/>
      <c r="X413" s="36"/>
      <c r="Y413" s="36"/>
      <c r="Z413" s="36"/>
      <c r="AA413" s="36"/>
      <c r="AB413" s="36"/>
      <c r="AC413" s="36"/>
      <c r="AD413" s="36"/>
      <c r="AE413" s="36"/>
      <c r="AF413" s="36"/>
      <c r="AG413" s="36"/>
      <c r="AH413" s="36"/>
      <c r="AI413" s="36"/>
      <c r="AJ413" s="36"/>
      <c r="AK413" s="36"/>
      <c r="AL413" s="36"/>
      <c r="AM413" s="36"/>
      <c r="AN413" s="36"/>
      <c r="AO413" s="36"/>
      <c r="AP413" s="36"/>
      <c r="AQ413" s="36"/>
      <c r="AR413" s="34" t="s">
        <v>68</v>
      </c>
      <c r="AS413" s="36"/>
      <c r="AT413" s="36"/>
      <c r="AU413" s="36"/>
      <c r="AV413" s="35" t="s">
        <v>22040</v>
      </c>
      <c r="AW413" s="35" t="s">
        <v>22040</v>
      </c>
      <c r="AX413" s="36"/>
      <c r="AY413" s="36"/>
      <c r="AZ413" s="36"/>
      <c r="BA413" s="36"/>
      <c r="BB413" s="36"/>
      <c r="BC413" s="36"/>
      <c r="BD413" s="36"/>
      <c r="BE413" s="36"/>
      <c r="BF413" s="37"/>
    </row>
    <row r="414">
      <c r="A414" s="32">
        <v>48224.0</v>
      </c>
      <c r="B414" s="34" t="s">
        <v>7138</v>
      </c>
      <c r="C414" s="34" t="s">
        <v>22041</v>
      </c>
      <c r="D414" s="34" t="s">
        <v>17368</v>
      </c>
      <c r="E414" s="34">
        <v>7.4480227E7</v>
      </c>
      <c r="F414" s="35" t="s">
        <v>22042</v>
      </c>
      <c r="G414" s="34">
        <v>1000.0</v>
      </c>
      <c r="H414" s="34">
        <v>1203.75</v>
      </c>
      <c r="I414" s="34">
        <v>120.0</v>
      </c>
      <c r="J414" s="34">
        <v>37.31625</v>
      </c>
      <c r="K414" s="34">
        <v>3.1</v>
      </c>
      <c r="L414" s="34">
        <v>112.81</v>
      </c>
      <c r="M414" s="34">
        <v>45.77</v>
      </c>
      <c r="N414" s="34" t="s">
        <v>61</v>
      </c>
      <c r="O414" s="34">
        <v>2.0</v>
      </c>
      <c r="P414" s="34">
        <v>0.0</v>
      </c>
      <c r="Q414" s="34" t="s">
        <v>7138</v>
      </c>
      <c r="R414" s="34" t="s">
        <v>16489</v>
      </c>
      <c r="S414" s="34" t="s">
        <v>11390</v>
      </c>
      <c r="T414" s="35" t="s">
        <v>17372</v>
      </c>
      <c r="U414" s="34" t="s">
        <v>17375</v>
      </c>
      <c r="V414" s="36"/>
      <c r="W414" s="34" t="s">
        <v>266</v>
      </c>
      <c r="X414" s="36"/>
      <c r="Y414" s="36"/>
      <c r="Z414" s="36"/>
      <c r="AA414" s="36"/>
      <c r="AB414" s="36"/>
      <c r="AC414" s="36"/>
      <c r="AD414" s="34" t="s">
        <v>22043</v>
      </c>
      <c r="AE414" s="36"/>
      <c r="AF414" s="34" t="s">
        <v>22044</v>
      </c>
      <c r="AG414" s="36"/>
      <c r="AH414" s="36"/>
      <c r="AI414" s="36"/>
      <c r="AJ414" s="36"/>
      <c r="AK414" s="36"/>
      <c r="AL414" s="36"/>
      <c r="AM414" s="36"/>
      <c r="AN414" s="36"/>
      <c r="AO414" s="36"/>
      <c r="AP414" s="36"/>
      <c r="AQ414" s="36"/>
      <c r="AR414" s="34" t="s">
        <v>86</v>
      </c>
      <c r="AS414" s="36"/>
      <c r="AT414" s="36"/>
      <c r="AU414" s="36"/>
      <c r="AV414" s="34" t="s">
        <v>12111</v>
      </c>
      <c r="AW414" s="35" t="s">
        <v>12112</v>
      </c>
      <c r="AX414" s="35" t="s">
        <v>12122</v>
      </c>
      <c r="AY414" s="35" t="s">
        <v>12137</v>
      </c>
      <c r="AZ414" s="36"/>
      <c r="BA414" s="35" t="s">
        <v>12141</v>
      </c>
      <c r="BB414" s="35" t="s">
        <v>12153</v>
      </c>
      <c r="BC414" s="36"/>
      <c r="BD414" s="34" t="s">
        <v>12157</v>
      </c>
      <c r="BE414" s="34" t="s">
        <v>12158</v>
      </c>
      <c r="BF414" s="37"/>
    </row>
    <row r="415" hidden="1">
      <c r="A415" s="32">
        <v>47149.0</v>
      </c>
      <c r="B415" s="34" t="s">
        <v>16921</v>
      </c>
      <c r="C415" s="34" t="s">
        <v>22045</v>
      </c>
      <c r="D415" s="34" t="s">
        <v>22046</v>
      </c>
      <c r="E415" s="34" t="s">
        <v>22047</v>
      </c>
      <c r="F415" s="35" t="s">
        <v>22048</v>
      </c>
      <c r="G415" s="34">
        <v>7000.0</v>
      </c>
      <c r="H415" s="36"/>
      <c r="I415" s="34">
        <v>0.0</v>
      </c>
      <c r="J415" s="34">
        <v>0.0</v>
      </c>
      <c r="K415" s="34">
        <v>6.0</v>
      </c>
      <c r="L415" s="34">
        <v>0.0</v>
      </c>
      <c r="M415" s="34">
        <v>0.0</v>
      </c>
      <c r="N415" s="34" t="s">
        <v>61</v>
      </c>
      <c r="O415" s="34">
        <v>0.0</v>
      </c>
      <c r="P415" s="34">
        <v>0.0</v>
      </c>
      <c r="Q415" s="34" t="s">
        <v>16921</v>
      </c>
      <c r="R415" s="33">
        <v>43713.0</v>
      </c>
      <c r="S415" s="34" t="s">
        <v>22049</v>
      </c>
      <c r="T415" s="35" t="s">
        <v>22050</v>
      </c>
      <c r="U415" s="34" t="s">
        <v>22051</v>
      </c>
      <c r="V415" s="36"/>
      <c r="W415" s="34" t="s">
        <v>2909</v>
      </c>
      <c r="X415" s="36"/>
      <c r="Y415" s="36"/>
      <c r="Z415" s="36"/>
      <c r="AA415" s="36"/>
      <c r="AB415" s="36"/>
      <c r="AC415" s="34" t="s">
        <v>22052</v>
      </c>
      <c r="AD415" s="34" t="s">
        <v>22053</v>
      </c>
      <c r="AE415" s="34" t="s">
        <v>938</v>
      </c>
      <c r="AF415" s="34" t="s">
        <v>939</v>
      </c>
      <c r="AG415" s="36"/>
      <c r="AH415" s="36"/>
      <c r="AI415" s="36"/>
      <c r="AJ415" s="36"/>
      <c r="AK415" s="36"/>
      <c r="AL415" s="36"/>
      <c r="AM415" s="36"/>
      <c r="AN415" s="36"/>
      <c r="AO415" s="36"/>
      <c r="AP415" s="36"/>
      <c r="AQ415" s="36"/>
      <c r="AR415" s="34" t="s">
        <v>834</v>
      </c>
      <c r="AS415" s="36"/>
      <c r="AT415" s="36"/>
      <c r="AU415" s="36"/>
      <c r="AV415" s="35" t="s">
        <v>22050</v>
      </c>
      <c r="AW415" s="35" t="s">
        <v>22050</v>
      </c>
      <c r="AX415" s="35" t="s">
        <v>22054</v>
      </c>
      <c r="AY415" s="36"/>
      <c r="AZ415" s="36"/>
      <c r="BA415" s="36"/>
      <c r="BB415" s="36"/>
      <c r="BC415" s="36"/>
      <c r="BD415" s="36"/>
      <c r="BE415" s="36"/>
      <c r="BF415" s="37"/>
    </row>
    <row r="416" hidden="1">
      <c r="A416" s="32">
        <v>47185.0</v>
      </c>
      <c r="B416" s="33">
        <v>43470.0</v>
      </c>
      <c r="C416" s="34" t="s">
        <v>22045</v>
      </c>
      <c r="D416" s="36"/>
      <c r="E416" s="36"/>
      <c r="F416" s="36"/>
      <c r="G416" s="34">
        <v>5000.0</v>
      </c>
      <c r="H416" s="36"/>
      <c r="I416" s="34">
        <v>0.0</v>
      </c>
      <c r="J416" s="34">
        <v>0.0</v>
      </c>
      <c r="K416" s="34">
        <v>6.0</v>
      </c>
      <c r="L416" s="34">
        <v>0.0</v>
      </c>
      <c r="M416" s="34">
        <v>0.0</v>
      </c>
      <c r="N416" s="34" t="s">
        <v>61</v>
      </c>
      <c r="O416" s="34">
        <v>0.0</v>
      </c>
      <c r="P416" s="34">
        <v>0.0</v>
      </c>
      <c r="Q416" s="36"/>
      <c r="R416" s="36"/>
      <c r="S416" s="36"/>
      <c r="T416" s="36"/>
      <c r="U416" s="36"/>
      <c r="V416" s="36"/>
      <c r="W416" s="36"/>
      <c r="X416" s="36"/>
      <c r="Y416" s="36"/>
      <c r="Z416" s="36"/>
      <c r="AA416" s="36"/>
      <c r="AB416" s="36"/>
      <c r="AC416" s="36"/>
      <c r="AD416" s="36"/>
      <c r="AE416" s="36"/>
      <c r="AF416" s="36"/>
      <c r="AG416" s="36"/>
      <c r="AH416" s="36"/>
      <c r="AI416" s="36"/>
      <c r="AJ416" s="36"/>
      <c r="AK416" s="36"/>
      <c r="AL416" s="36"/>
      <c r="AM416" s="36"/>
      <c r="AN416" s="36"/>
      <c r="AO416" s="36"/>
      <c r="AP416" s="36"/>
      <c r="AQ416" s="36"/>
      <c r="AR416" s="34" t="s">
        <v>68</v>
      </c>
      <c r="AS416" s="36"/>
      <c r="AT416" s="36"/>
      <c r="AU416" s="36"/>
      <c r="AV416" s="35" t="s">
        <v>22050</v>
      </c>
      <c r="AW416" s="35" t="s">
        <v>22050</v>
      </c>
      <c r="AX416" s="35" t="s">
        <v>22054</v>
      </c>
      <c r="AY416" s="36"/>
      <c r="AZ416" s="36"/>
      <c r="BA416" s="36"/>
      <c r="BB416" s="36"/>
      <c r="BC416" s="36"/>
      <c r="BD416" s="36"/>
      <c r="BE416" s="36"/>
      <c r="BF416" s="37"/>
    </row>
    <row r="417" hidden="1">
      <c r="A417" s="32">
        <v>47357.0</v>
      </c>
      <c r="B417" s="34" t="s">
        <v>18135</v>
      </c>
      <c r="C417" s="34" t="s">
        <v>22055</v>
      </c>
      <c r="D417" s="36"/>
      <c r="E417" s="36"/>
      <c r="F417" s="36"/>
      <c r="G417" s="34">
        <v>4000.0</v>
      </c>
      <c r="H417" s="36"/>
      <c r="I417" s="34">
        <v>0.0</v>
      </c>
      <c r="J417" s="34">
        <v>0.0</v>
      </c>
      <c r="K417" s="34">
        <v>6.0</v>
      </c>
      <c r="L417" s="34">
        <v>0.0</v>
      </c>
      <c r="M417" s="34">
        <v>0.0</v>
      </c>
      <c r="N417" s="34" t="s">
        <v>61</v>
      </c>
      <c r="O417" s="34">
        <v>0.0</v>
      </c>
      <c r="P417" s="34">
        <v>0.0</v>
      </c>
      <c r="Q417" s="36"/>
      <c r="R417" s="36"/>
      <c r="S417" s="36"/>
      <c r="T417" s="36"/>
      <c r="U417" s="36"/>
      <c r="V417" s="36"/>
      <c r="W417" s="36"/>
      <c r="X417" s="36"/>
      <c r="Y417" s="36"/>
      <c r="Z417" s="36"/>
      <c r="AA417" s="36"/>
      <c r="AB417" s="36"/>
      <c r="AC417" s="36"/>
      <c r="AD417" s="36"/>
      <c r="AE417" s="36"/>
      <c r="AF417" s="36"/>
      <c r="AG417" s="36"/>
      <c r="AH417" s="36"/>
      <c r="AI417" s="36"/>
      <c r="AJ417" s="36"/>
      <c r="AK417" s="36"/>
      <c r="AL417" s="36"/>
      <c r="AM417" s="36"/>
      <c r="AN417" s="36"/>
      <c r="AO417" s="36"/>
      <c r="AP417" s="36"/>
      <c r="AQ417" s="36"/>
      <c r="AR417" s="34" t="s">
        <v>68</v>
      </c>
      <c r="AS417" s="36"/>
      <c r="AT417" s="36"/>
      <c r="AU417" s="36"/>
      <c r="AV417" s="35" t="s">
        <v>22056</v>
      </c>
      <c r="AW417" s="35" t="s">
        <v>22056</v>
      </c>
      <c r="AX417" s="36"/>
      <c r="AY417" s="36"/>
      <c r="AZ417" s="36"/>
      <c r="BA417" s="36"/>
      <c r="BB417" s="36"/>
      <c r="BC417" s="36"/>
      <c r="BD417" s="36"/>
      <c r="BE417" s="36"/>
      <c r="BF417" s="37"/>
    </row>
    <row r="418" hidden="1">
      <c r="A418" s="32">
        <v>47349.0</v>
      </c>
      <c r="B418" s="34" t="s">
        <v>20366</v>
      </c>
      <c r="C418" s="34" t="s">
        <v>22057</v>
      </c>
      <c r="D418" s="36"/>
      <c r="E418" s="36"/>
      <c r="F418" s="36"/>
      <c r="G418" s="34">
        <v>10000.0</v>
      </c>
      <c r="H418" s="36"/>
      <c r="I418" s="34">
        <v>0.0</v>
      </c>
      <c r="J418" s="34">
        <v>0.0</v>
      </c>
      <c r="K418" s="34">
        <v>6.0</v>
      </c>
      <c r="L418" s="34">
        <v>0.0</v>
      </c>
      <c r="M418" s="34">
        <v>0.0</v>
      </c>
      <c r="N418" s="34" t="s">
        <v>61</v>
      </c>
      <c r="O418" s="34">
        <v>0.0</v>
      </c>
      <c r="P418" s="34">
        <v>0.0</v>
      </c>
      <c r="Q418" s="36"/>
      <c r="R418" s="36"/>
      <c r="S418" s="36"/>
      <c r="T418" s="36"/>
      <c r="U418" s="36"/>
      <c r="V418" s="36"/>
      <c r="W418" s="36"/>
      <c r="X418" s="36"/>
      <c r="Y418" s="36"/>
      <c r="Z418" s="36"/>
      <c r="AA418" s="36"/>
      <c r="AB418" s="36"/>
      <c r="AC418" s="36"/>
      <c r="AD418" s="36"/>
      <c r="AE418" s="36"/>
      <c r="AF418" s="36"/>
      <c r="AG418" s="36"/>
      <c r="AH418" s="36"/>
      <c r="AI418" s="36"/>
      <c r="AJ418" s="36"/>
      <c r="AK418" s="36"/>
      <c r="AL418" s="36"/>
      <c r="AM418" s="36"/>
      <c r="AN418" s="36"/>
      <c r="AO418" s="36"/>
      <c r="AP418" s="36"/>
      <c r="AQ418" s="36"/>
      <c r="AR418" s="34" t="s">
        <v>68</v>
      </c>
      <c r="AS418" s="36"/>
      <c r="AT418" s="36"/>
      <c r="AU418" s="36"/>
      <c r="AV418" s="35" t="s">
        <v>22058</v>
      </c>
      <c r="AW418" s="35" t="s">
        <v>22058</v>
      </c>
      <c r="AX418" s="36"/>
      <c r="AY418" s="36"/>
      <c r="AZ418" s="36"/>
      <c r="BA418" s="36"/>
      <c r="BB418" s="36"/>
      <c r="BC418" s="36"/>
      <c r="BD418" s="36"/>
      <c r="BE418" s="36"/>
      <c r="BF418" s="37"/>
    </row>
    <row r="419" hidden="1">
      <c r="A419" s="32">
        <v>47660.0</v>
      </c>
      <c r="B419" s="33">
        <v>43561.0</v>
      </c>
      <c r="C419" s="34" t="s">
        <v>22059</v>
      </c>
      <c r="D419" s="36"/>
      <c r="E419" s="36"/>
      <c r="F419" s="36"/>
      <c r="G419" s="34">
        <v>250.0</v>
      </c>
      <c r="H419" s="36"/>
      <c r="I419" s="34">
        <v>0.0</v>
      </c>
      <c r="J419" s="34">
        <v>0.0</v>
      </c>
      <c r="K419" s="34">
        <v>6.0</v>
      </c>
      <c r="L419" s="34">
        <v>0.0</v>
      </c>
      <c r="M419" s="34">
        <v>0.0</v>
      </c>
      <c r="N419" s="34" t="s">
        <v>61</v>
      </c>
      <c r="O419" s="34">
        <v>0.0</v>
      </c>
      <c r="P419" s="34">
        <v>0.0</v>
      </c>
      <c r="Q419" s="36"/>
      <c r="R419" s="36"/>
      <c r="S419" s="36"/>
      <c r="T419" s="36"/>
      <c r="U419" s="36"/>
      <c r="V419" s="36"/>
      <c r="W419" s="36"/>
      <c r="X419" s="36"/>
      <c r="Y419" s="36"/>
      <c r="Z419" s="36"/>
      <c r="AA419" s="36"/>
      <c r="AB419" s="36"/>
      <c r="AC419" s="36"/>
      <c r="AD419" s="36"/>
      <c r="AE419" s="36"/>
      <c r="AF419" s="36"/>
      <c r="AG419" s="36"/>
      <c r="AH419" s="36"/>
      <c r="AI419" s="36"/>
      <c r="AJ419" s="36"/>
      <c r="AK419" s="36"/>
      <c r="AL419" s="36"/>
      <c r="AM419" s="36"/>
      <c r="AN419" s="36"/>
      <c r="AO419" s="36"/>
      <c r="AP419" s="36"/>
      <c r="AQ419" s="36"/>
      <c r="AR419" s="34" t="s">
        <v>68</v>
      </c>
      <c r="AS419" s="36"/>
      <c r="AT419" s="36"/>
      <c r="AU419" s="36"/>
      <c r="AV419" s="35" t="s">
        <v>22060</v>
      </c>
      <c r="AW419" s="35" t="s">
        <v>22060</v>
      </c>
      <c r="AX419" s="36"/>
      <c r="AY419" s="36"/>
      <c r="AZ419" s="36"/>
      <c r="BA419" s="36"/>
      <c r="BB419" s="36"/>
      <c r="BC419" s="36"/>
      <c r="BD419" s="36"/>
      <c r="BE419" s="36"/>
      <c r="BF419" s="37"/>
    </row>
    <row r="420" hidden="1">
      <c r="A420" s="32">
        <v>47550.0</v>
      </c>
      <c r="B420" s="34" t="s">
        <v>19793</v>
      </c>
      <c r="C420" s="34" t="s">
        <v>22061</v>
      </c>
      <c r="D420" s="36"/>
      <c r="E420" s="36"/>
      <c r="F420" s="36"/>
      <c r="G420" s="34">
        <v>35000.0</v>
      </c>
      <c r="H420" s="36"/>
      <c r="I420" s="34">
        <v>0.0</v>
      </c>
      <c r="J420" s="34">
        <v>0.0</v>
      </c>
      <c r="K420" s="34">
        <v>6.0</v>
      </c>
      <c r="L420" s="34">
        <v>0.0</v>
      </c>
      <c r="M420" s="34">
        <v>0.0</v>
      </c>
      <c r="N420" s="34" t="s">
        <v>61</v>
      </c>
      <c r="O420" s="34">
        <v>0.0</v>
      </c>
      <c r="P420" s="34">
        <v>0.0</v>
      </c>
      <c r="Q420" s="36"/>
      <c r="R420" s="36"/>
      <c r="S420" s="36"/>
      <c r="T420" s="36"/>
      <c r="U420" s="36"/>
      <c r="V420" s="36"/>
      <c r="W420" s="36"/>
      <c r="X420" s="36"/>
      <c r="Y420" s="36"/>
      <c r="Z420" s="36"/>
      <c r="AA420" s="36"/>
      <c r="AB420" s="36"/>
      <c r="AC420" s="36"/>
      <c r="AD420" s="36"/>
      <c r="AE420" s="36"/>
      <c r="AF420" s="36"/>
      <c r="AG420" s="36"/>
      <c r="AH420" s="36"/>
      <c r="AI420" s="36"/>
      <c r="AJ420" s="36"/>
      <c r="AK420" s="36"/>
      <c r="AL420" s="36"/>
      <c r="AM420" s="36"/>
      <c r="AN420" s="36"/>
      <c r="AO420" s="36"/>
      <c r="AP420" s="36"/>
      <c r="AQ420" s="36"/>
      <c r="AR420" s="34" t="s">
        <v>68</v>
      </c>
      <c r="AS420" s="36"/>
      <c r="AT420" s="36"/>
      <c r="AU420" s="36"/>
      <c r="AV420" s="35" t="s">
        <v>22062</v>
      </c>
      <c r="AW420" s="35" t="s">
        <v>22062</v>
      </c>
      <c r="AX420" s="36"/>
      <c r="AY420" s="36"/>
      <c r="AZ420" s="36"/>
      <c r="BA420" s="36"/>
      <c r="BB420" s="36"/>
      <c r="BC420" s="36"/>
      <c r="BD420" s="36"/>
      <c r="BE420" s="36"/>
      <c r="BF420" s="37"/>
    </row>
    <row r="421" hidden="1">
      <c r="A421" s="32">
        <v>44320.0</v>
      </c>
      <c r="B421" s="33">
        <v>43497.0</v>
      </c>
      <c r="C421" s="34" t="s">
        <v>22063</v>
      </c>
      <c r="D421" s="36"/>
      <c r="E421" s="36"/>
      <c r="F421" s="36"/>
      <c r="G421" s="34">
        <v>250000.0</v>
      </c>
      <c r="H421" s="36"/>
      <c r="I421" s="34">
        <v>0.0</v>
      </c>
      <c r="J421" s="34">
        <v>0.0</v>
      </c>
      <c r="K421" s="34">
        <v>6.0</v>
      </c>
      <c r="L421" s="34">
        <v>0.0</v>
      </c>
      <c r="M421" s="34">
        <v>0.0</v>
      </c>
      <c r="N421" s="34" t="s">
        <v>61</v>
      </c>
      <c r="O421" s="34">
        <v>0.0</v>
      </c>
      <c r="P421" s="34">
        <v>0.0</v>
      </c>
      <c r="Q421" s="36"/>
      <c r="R421" s="36"/>
      <c r="S421" s="36"/>
      <c r="T421" s="36"/>
      <c r="U421" s="36"/>
      <c r="V421" s="36"/>
      <c r="W421" s="36"/>
      <c r="X421" s="36"/>
      <c r="Y421" s="36"/>
      <c r="Z421" s="36"/>
      <c r="AA421" s="36"/>
      <c r="AB421" s="36"/>
      <c r="AC421" s="36"/>
      <c r="AD421" s="36"/>
      <c r="AE421" s="36"/>
      <c r="AF421" s="36"/>
      <c r="AG421" s="36"/>
      <c r="AH421" s="36"/>
      <c r="AI421" s="36"/>
      <c r="AJ421" s="36"/>
      <c r="AK421" s="36"/>
      <c r="AL421" s="36"/>
      <c r="AM421" s="36"/>
      <c r="AN421" s="36"/>
      <c r="AO421" s="36"/>
      <c r="AP421" s="36"/>
      <c r="AQ421" s="36"/>
      <c r="AR421" s="34" t="s">
        <v>68</v>
      </c>
      <c r="AS421" s="36"/>
      <c r="AT421" s="36"/>
      <c r="AU421" s="36"/>
      <c r="AV421" s="35" t="s">
        <v>21060</v>
      </c>
      <c r="AW421" s="35" t="s">
        <v>21060</v>
      </c>
      <c r="AX421" s="36"/>
      <c r="AY421" s="36"/>
      <c r="AZ421" s="36"/>
      <c r="BA421" s="36"/>
      <c r="BB421" s="36"/>
      <c r="BC421" s="36"/>
      <c r="BD421" s="36"/>
      <c r="BE421" s="36"/>
      <c r="BF421" s="37"/>
    </row>
    <row r="422">
      <c r="A422" s="32">
        <v>44790.0</v>
      </c>
      <c r="B422" s="34" t="s">
        <v>22064</v>
      </c>
      <c r="C422" s="34" t="s">
        <v>22065</v>
      </c>
      <c r="D422" s="34" t="s">
        <v>22066</v>
      </c>
      <c r="E422" s="34">
        <v>8.01999533654E12</v>
      </c>
      <c r="F422" s="35" t="s">
        <v>22067</v>
      </c>
      <c r="G422" s="34">
        <v>10000.0</v>
      </c>
      <c r="H422" s="34">
        <v>45.27</v>
      </c>
      <c r="I422" s="34">
        <v>0.0</v>
      </c>
      <c r="J422" s="34">
        <v>2.7162</v>
      </c>
      <c r="K422" s="34">
        <v>6.0</v>
      </c>
      <c r="L422" s="34">
        <v>6.79</v>
      </c>
      <c r="M422" s="34">
        <v>2.1</v>
      </c>
      <c r="N422" s="34" t="s">
        <v>61</v>
      </c>
      <c r="O422" s="34">
        <v>1.0</v>
      </c>
      <c r="P422" s="34">
        <v>0.0</v>
      </c>
      <c r="Q422" s="33">
        <v>43527.0</v>
      </c>
      <c r="R422" s="34" t="s">
        <v>21236</v>
      </c>
      <c r="S422" s="34" t="s">
        <v>22068</v>
      </c>
      <c r="T422" s="35" t="s">
        <v>22069</v>
      </c>
      <c r="U422" s="34" t="s">
        <v>22070</v>
      </c>
      <c r="V422" s="36"/>
      <c r="W422" s="34" t="s">
        <v>22071</v>
      </c>
      <c r="X422" s="36"/>
      <c r="Y422" s="36"/>
      <c r="Z422" s="36"/>
      <c r="AA422" s="36"/>
      <c r="AB422" s="36"/>
      <c r="AC422" s="36"/>
      <c r="AD422" s="34" t="s">
        <v>22072</v>
      </c>
      <c r="AE422" s="36"/>
      <c r="AF422" s="34" t="s">
        <v>22073</v>
      </c>
      <c r="AG422" s="36"/>
      <c r="AH422" s="36"/>
      <c r="AI422" s="36"/>
      <c r="AJ422" s="36"/>
      <c r="AK422" s="36"/>
      <c r="AL422" s="34" t="s">
        <v>22074</v>
      </c>
      <c r="AM422" s="36"/>
      <c r="AN422" s="36"/>
      <c r="AO422" s="36"/>
      <c r="AP422" s="36"/>
      <c r="AQ422" s="36"/>
      <c r="AR422" s="34" t="s">
        <v>9132</v>
      </c>
      <c r="AS422" s="36"/>
      <c r="AT422" s="34" t="s">
        <v>22075</v>
      </c>
      <c r="AU422" s="36"/>
      <c r="AV422" s="35" t="s">
        <v>22076</v>
      </c>
      <c r="AW422" s="35" t="s">
        <v>22076</v>
      </c>
      <c r="AX422" s="35" t="s">
        <v>22077</v>
      </c>
      <c r="AY422" s="36"/>
      <c r="AZ422" s="36"/>
      <c r="BA422" s="35" t="s">
        <v>22078</v>
      </c>
      <c r="BB422" s="35" t="s">
        <v>22079</v>
      </c>
      <c r="BC422" s="36"/>
      <c r="BD422" s="34" t="s">
        <v>22080</v>
      </c>
      <c r="BE422" s="34" t="s">
        <v>22081</v>
      </c>
      <c r="BF422" s="37"/>
    </row>
    <row r="423" hidden="1">
      <c r="A423" s="32">
        <v>44321.0</v>
      </c>
      <c r="B423" s="33">
        <v>43497.0</v>
      </c>
      <c r="C423" s="34" t="s">
        <v>22082</v>
      </c>
      <c r="D423" s="36"/>
      <c r="E423" s="36"/>
      <c r="F423" s="36"/>
      <c r="G423" s="34">
        <v>250000.0</v>
      </c>
      <c r="H423" s="36"/>
      <c r="I423" s="34">
        <v>0.0</v>
      </c>
      <c r="J423" s="34">
        <v>0.0</v>
      </c>
      <c r="K423" s="34">
        <v>6.0</v>
      </c>
      <c r="L423" s="34">
        <v>0.0</v>
      </c>
      <c r="M423" s="34">
        <v>0.0</v>
      </c>
      <c r="N423" s="34" t="s">
        <v>61</v>
      </c>
      <c r="O423" s="34">
        <v>0.0</v>
      </c>
      <c r="P423" s="34">
        <v>0.0</v>
      </c>
      <c r="Q423" s="33">
        <v>43497.0</v>
      </c>
      <c r="R423" s="34" t="s">
        <v>16829</v>
      </c>
      <c r="S423" s="36"/>
      <c r="T423" s="36"/>
      <c r="U423" s="36"/>
      <c r="V423" s="36"/>
      <c r="W423" s="34" t="s">
        <v>22083</v>
      </c>
      <c r="X423" s="36"/>
      <c r="Y423" s="36"/>
      <c r="Z423" s="36"/>
      <c r="AA423" s="36"/>
      <c r="AB423" s="36"/>
      <c r="AC423" s="34" t="s">
        <v>22084</v>
      </c>
      <c r="AD423" s="34" t="s">
        <v>22085</v>
      </c>
      <c r="AE423" s="34" t="s">
        <v>22086</v>
      </c>
      <c r="AF423" s="34" t="s">
        <v>22087</v>
      </c>
      <c r="AG423" s="36"/>
      <c r="AH423" s="36"/>
      <c r="AI423" s="36"/>
      <c r="AJ423" s="36"/>
      <c r="AK423" s="36"/>
      <c r="AL423" s="34" t="s">
        <v>22088</v>
      </c>
      <c r="AM423" s="36"/>
      <c r="AN423" s="36"/>
      <c r="AO423" s="36"/>
      <c r="AP423" s="36"/>
      <c r="AQ423" s="36"/>
      <c r="AR423" s="34" t="s">
        <v>68</v>
      </c>
      <c r="AS423" s="36"/>
      <c r="AT423" s="36"/>
      <c r="AU423" s="36"/>
      <c r="AV423" s="35" t="s">
        <v>21060</v>
      </c>
      <c r="AW423" s="35" t="s">
        <v>21060</v>
      </c>
      <c r="AX423" s="36"/>
      <c r="AY423" s="36"/>
      <c r="AZ423" s="36"/>
      <c r="BA423" s="36"/>
      <c r="BB423" s="36"/>
      <c r="BC423" s="36"/>
      <c r="BD423" s="36"/>
      <c r="BE423" s="36"/>
      <c r="BF423" s="37"/>
    </row>
    <row r="424" hidden="1">
      <c r="A424" s="32">
        <v>49229.0</v>
      </c>
      <c r="B424" s="34" t="s">
        <v>16888</v>
      </c>
      <c r="C424" s="34" t="s">
        <v>22089</v>
      </c>
      <c r="D424" s="34" t="s">
        <v>22090</v>
      </c>
      <c r="E424" s="34">
        <v>9.00096071E8</v>
      </c>
      <c r="F424" s="35" t="s">
        <v>22091</v>
      </c>
      <c r="G424" s="34">
        <v>10000.0</v>
      </c>
      <c r="H424" s="36"/>
      <c r="I424" s="34">
        <v>0.0</v>
      </c>
      <c r="J424" s="34">
        <v>0.0</v>
      </c>
      <c r="K424" s="34">
        <v>6.0</v>
      </c>
      <c r="L424" s="34">
        <v>0.0</v>
      </c>
      <c r="M424" s="34">
        <v>0.0</v>
      </c>
      <c r="N424" s="34" t="s">
        <v>61</v>
      </c>
      <c r="O424" s="34">
        <v>0.0</v>
      </c>
      <c r="P424" s="34">
        <v>0.0</v>
      </c>
      <c r="Q424" s="34" t="s">
        <v>16888</v>
      </c>
      <c r="R424" s="34" t="s">
        <v>22092</v>
      </c>
      <c r="S424" s="34" t="s">
        <v>22093</v>
      </c>
      <c r="T424" s="35" t="s">
        <v>22094</v>
      </c>
      <c r="U424" s="34" t="s">
        <v>22095</v>
      </c>
      <c r="V424" s="36"/>
      <c r="W424" s="34" t="s">
        <v>22096</v>
      </c>
      <c r="X424" s="36"/>
      <c r="Y424" s="36"/>
      <c r="Z424" s="36"/>
      <c r="AA424" s="36"/>
      <c r="AB424" s="36"/>
      <c r="AC424" s="34" t="s">
        <v>22097</v>
      </c>
      <c r="AD424" s="34" t="s">
        <v>22098</v>
      </c>
      <c r="AE424" s="34" t="s">
        <v>22099</v>
      </c>
      <c r="AF424" s="34" t="s">
        <v>22100</v>
      </c>
      <c r="AG424" s="36"/>
      <c r="AH424" s="36"/>
      <c r="AI424" s="36"/>
      <c r="AJ424" s="36"/>
      <c r="AK424" s="36"/>
      <c r="AL424" s="34" t="s">
        <v>22101</v>
      </c>
      <c r="AM424" s="36"/>
      <c r="AN424" s="36"/>
      <c r="AO424" s="36"/>
      <c r="AP424" s="36"/>
      <c r="AQ424" s="36"/>
      <c r="AR424" s="34" t="s">
        <v>20363</v>
      </c>
      <c r="AS424" s="36"/>
      <c r="AT424" s="36"/>
      <c r="AU424" s="36"/>
      <c r="AV424" s="35" t="s">
        <v>22094</v>
      </c>
      <c r="AW424" s="35" t="s">
        <v>22094</v>
      </c>
      <c r="AX424" s="36"/>
      <c r="AY424" s="36"/>
      <c r="AZ424" s="36"/>
      <c r="BA424" s="36"/>
      <c r="BB424" s="36"/>
      <c r="BC424" s="36"/>
      <c r="BD424" s="36"/>
      <c r="BE424" s="36"/>
      <c r="BF424" s="37"/>
    </row>
    <row r="425" hidden="1">
      <c r="A425" s="32">
        <v>46697.0</v>
      </c>
      <c r="B425" s="34" t="s">
        <v>20143</v>
      </c>
      <c r="C425" s="34" t="s">
        <v>22102</v>
      </c>
      <c r="D425" s="34" t="s">
        <v>22103</v>
      </c>
      <c r="E425" s="34">
        <v>9.2090906047E10</v>
      </c>
      <c r="F425" s="35" t="s">
        <v>22104</v>
      </c>
      <c r="G425" s="34">
        <v>1.5E7</v>
      </c>
      <c r="H425" s="36"/>
      <c r="I425" s="34">
        <v>0.0</v>
      </c>
      <c r="J425" s="34">
        <v>0.0</v>
      </c>
      <c r="K425" s="34">
        <v>6.0</v>
      </c>
      <c r="L425" s="34">
        <v>0.0</v>
      </c>
      <c r="M425" s="34">
        <v>0.0</v>
      </c>
      <c r="N425" s="34" t="s">
        <v>61</v>
      </c>
      <c r="O425" s="34">
        <v>0.0</v>
      </c>
      <c r="P425" s="34">
        <v>0.0</v>
      </c>
      <c r="Q425" s="34" t="s">
        <v>16661</v>
      </c>
      <c r="R425" s="34" t="s">
        <v>16984</v>
      </c>
      <c r="S425" s="34" t="s">
        <v>22105</v>
      </c>
      <c r="T425" s="35" t="s">
        <v>22106</v>
      </c>
      <c r="U425" s="34" t="s">
        <v>22107</v>
      </c>
      <c r="V425" s="36"/>
      <c r="W425" s="34" t="s">
        <v>19161</v>
      </c>
      <c r="X425" s="36"/>
      <c r="Y425" s="36"/>
      <c r="Z425" s="36"/>
      <c r="AA425" s="36"/>
      <c r="AB425" s="36"/>
      <c r="AC425" s="36"/>
      <c r="AD425" s="34" t="s">
        <v>22108</v>
      </c>
      <c r="AE425" s="36"/>
      <c r="AF425" s="34" t="s">
        <v>22109</v>
      </c>
      <c r="AG425" s="36"/>
      <c r="AH425" s="36"/>
      <c r="AI425" s="36"/>
      <c r="AJ425" s="36"/>
      <c r="AK425" s="36"/>
      <c r="AL425" s="34" t="s">
        <v>22110</v>
      </c>
      <c r="AM425" s="36"/>
      <c r="AN425" s="36"/>
      <c r="AO425" s="36"/>
      <c r="AP425" s="36"/>
      <c r="AQ425" s="36"/>
      <c r="AR425" s="34" t="s">
        <v>834</v>
      </c>
      <c r="AS425" s="36"/>
      <c r="AT425" s="36"/>
      <c r="AU425" s="36"/>
      <c r="AV425" s="35" t="s">
        <v>22106</v>
      </c>
      <c r="AW425" s="35" t="s">
        <v>22106</v>
      </c>
      <c r="AX425" s="36"/>
      <c r="AY425" s="36"/>
      <c r="AZ425" s="36"/>
      <c r="BA425" s="36"/>
      <c r="BB425" s="36"/>
      <c r="BC425" s="36"/>
      <c r="BD425" s="36"/>
      <c r="BE425" s="36"/>
      <c r="BF425" s="37"/>
    </row>
    <row r="426" hidden="1">
      <c r="A426" s="32">
        <v>47042.0</v>
      </c>
      <c r="B426" s="33">
        <v>43712.0</v>
      </c>
      <c r="C426" s="34" t="s">
        <v>22111</v>
      </c>
      <c r="D426" s="34" t="s">
        <v>22112</v>
      </c>
      <c r="E426" s="34" t="s">
        <v>22113</v>
      </c>
      <c r="F426" s="35" t="s">
        <v>22114</v>
      </c>
      <c r="G426" s="34">
        <v>10000.0</v>
      </c>
      <c r="H426" s="36"/>
      <c r="I426" s="34">
        <v>0.0</v>
      </c>
      <c r="J426" s="34">
        <v>0.0</v>
      </c>
      <c r="K426" s="34">
        <v>6.0</v>
      </c>
      <c r="L426" s="34">
        <v>0.0</v>
      </c>
      <c r="M426" s="34">
        <v>0.0</v>
      </c>
      <c r="N426" s="34" t="s">
        <v>61</v>
      </c>
      <c r="O426" s="34">
        <v>0.0</v>
      </c>
      <c r="P426" s="34">
        <v>0.0</v>
      </c>
      <c r="Q426" s="36"/>
      <c r="R426" s="36"/>
      <c r="S426" s="34" t="s">
        <v>22115</v>
      </c>
      <c r="T426" s="35" t="s">
        <v>22116</v>
      </c>
      <c r="U426" s="34" t="s">
        <v>22117</v>
      </c>
      <c r="V426" s="36"/>
      <c r="W426" s="36"/>
      <c r="X426" s="36"/>
      <c r="Y426" s="36"/>
      <c r="Z426" s="36"/>
      <c r="AA426" s="36"/>
      <c r="AB426" s="36"/>
      <c r="AC426" s="36"/>
      <c r="AD426" s="36"/>
      <c r="AE426" s="36"/>
      <c r="AF426" s="36"/>
      <c r="AG426" s="36"/>
      <c r="AH426" s="36"/>
      <c r="AI426" s="36"/>
      <c r="AJ426" s="36"/>
      <c r="AK426" s="36"/>
      <c r="AL426" s="36"/>
      <c r="AM426" s="36"/>
      <c r="AN426" s="36"/>
      <c r="AO426" s="36"/>
      <c r="AP426" s="36"/>
      <c r="AQ426" s="36"/>
      <c r="AR426" s="34" t="s">
        <v>68</v>
      </c>
      <c r="AS426" s="36"/>
      <c r="AT426" s="36"/>
      <c r="AU426" s="36"/>
      <c r="AV426" s="35" t="s">
        <v>22116</v>
      </c>
      <c r="AW426" s="35" t="s">
        <v>22116</v>
      </c>
      <c r="AX426" s="36"/>
      <c r="AY426" s="36"/>
      <c r="AZ426" s="36"/>
      <c r="BA426" s="36"/>
      <c r="BB426" s="36"/>
      <c r="BC426" s="36"/>
      <c r="BD426" s="36"/>
      <c r="BE426" s="36"/>
      <c r="BF426" s="37"/>
    </row>
    <row r="427" hidden="1">
      <c r="A427" s="32">
        <v>48074.0</v>
      </c>
      <c r="B427" s="34" t="s">
        <v>16935</v>
      </c>
      <c r="C427" s="34" t="s">
        <v>22118</v>
      </c>
      <c r="D427" s="36"/>
      <c r="E427" s="36"/>
      <c r="F427" s="36"/>
      <c r="G427" s="34">
        <v>80000.0</v>
      </c>
      <c r="H427" s="36"/>
      <c r="I427" s="34">
        <v>0.0</v>
      </c>
      <c r="J427" s="34">
        <v>0.0</v>
      </c>
      <c r="K427" s="34">
        <v>6.0</v>
      </c>
      <c r="L427" s="34">
        <v>0.0</v>
      </c>
      <c r="M427" s="34">
        <v>0.0</v>
      </c>
      <c r="N427" s="34" t="s">
        <v>61</v>
      </c>
      <c r="O427" s="34">
        <v>0.0</v>
      </c>
      <c r="P427" s="34">
        <v>0.0</v>
      </c>
      <c r="Q427" s="36"/>
      <c r="R427" s="36"/>
      <c r="S427" s="36"/>
      <c r="T427" s="36"/>
      <c r="U427" s="36"/>
      <c r="V427" s="36"/>
      <c r="W427" s="36"/>
      <c r="X427" s="36"/>
      <c r="Y427" s="36"/>
      <c r="Z427" s="36"/>
      <c r="AA427" s="36"/>
      <c r="AB427" s="36"/>
      <c r="AC427" s="36"/>
      <c r="AD427" s="36"/>
      <c r="AE427" s="36"/>
      <c r="AF427" s="36"/>
      <c r="AG427" s="36"/>
      <c r="AH427" s="36"/>
      <c r="AI427" s="36"/>
      <c r="AJ427" s="36"/>
      <c r="AK427" s="36"/>
      <c r="AL427" s="36"/>
      <c r="AM427" s="36"/>
      <c r="AN427" s="36"/>
      <c r="AO427" s="36"/>
      <c r="AP427" s="36"/>
      <c r="AQ427" s="36"/>
      <c r="AR427" s="34" t="s">
        <v>68</v>
      </c>
      <c r="AS427" s="36"/>
      <c r="AT427" s="36"/>
      <c r="AU427" s="36"/>
      <c r="AV427" s="35" t="s">
        <v>22119</v>
      </c>
      <c r="AW427" s="35" t="s">
        <v>22119</v>
      </c>
      <c r="AX427" s="36"/>
      <c r="AY427" s="36"/>
      <c r="AZ427" s="36"/>
      <c r="BA427" s="36"/>
      <c r="BB427" s="36"/>
      <c r="BC427" s="36"/>
      <c r="BD427" s="36"/>
      <c r="BE427" s="36"/>
      <c r="BF427" s="37"/>
    </row>
    <row r="428" hidden="1">
      <c r="A428" s="32">
        <v>44688.0</v>
      </c>
      <c r="B428" s="34" t="s">
        <v>18949</v>
      </c>
      <c r="C428" s="34" t="s">
        <v>22120</v>
      </c>
      <c r="D428" s="36"/>
      <c r="E428" s="36"/>
      <c r="F428" s="36"/>
      <c r="G428" s="34">
        <v>10000.0</v>
      </c>
      <c r="H428" s="36"/>
      <c r="I428" s="34">
        <v>0.0</v>
      </c>
      <c r="J428" s="34">
        <v>0.0</v>
      </c>
      <c r="K428" s="34">
        <v>6.0</v>
      </c>
      <c r="L428" s="34">
        <v>0.0</v>
      </c>
      <c r="M428" s="34">
        <v>0.0</v>
      </c>
      <c r="N428" s="34" t="s">
        <v>61</v>
      </c>
      <c r="O428" s="34">
        <v>0.0</v>
      </c>
      <c r="P428" s="34">
        <v>0.0</v>
      </c>
      <c r="Q428" s="36"/>
      <c r="R428" s="36"/>
      <c r="S428" s="36"/>
      <c r="T428" s="36"/>
      <c r="U428" s="36"/>
      <c r="V428" s="36"/>
      <c r="W428" s="36"/>
      <c r="X428" s="36"/>
      <c r="Y428" s="36"/>
      <c r="Z428" s="36"/>
      <c r="AA428" s="36"/>
      <c r="AB428" s="36"/>
      <c r="AC428" s="36"/>
      <c r="AD428" s="36"/>
      <c r="AE428" s="36"/>
      <c r="AF428" s="36"/>
      <c r="AG428" s="36"/>
      <c r="AH428" s="36"/>
      <c r="AI428" s="36"/>
      <c r="AJ428" s="36"/>
      <c r="AK428" s="36"/>
      <c r="AL428" s="36"/>
      <c r="AM428" s="36"/>
      <c r="AN428" s="36"/>
      <c r="AO428" s="36"/>
      <c r="AP428" s="36"/>
      <c r="AQ428" s="36"/>
      <c r="AR428" s="34" t="s">
        <v>68</v>
      </c>
      <c r="AS428" s="36"/>
      <c r="AT428" s="36"/>
      <c r="AU428" s="36"/>
      <c r="AV428" s="35" t="s">
        <v>22121</v>
      </c>
      <c r="AW428" s="35" t="s">
        <v>22121</v>
      </c>
      <c r="AX428" s="36"/>
      <c r="AY428" s="36"/>
      <c r="AZ428" s="36"/>
      <c r="BA428" s="36"/>
      <c r="BB428" s="36"/>
      <c r="BC428" s="36"/>
      <c r="BD428" s="36"/>
      <c r="BE428" s="36"/>
      <c r="BF428" s="37"/>
    </row>
    <row r="429" hidden="1">
      <c r="A429" s="32">
        <v>45900.0</v>
      </c>
      <c r="B429" s="33">
        <v>43649.0</v>
      </c>
      <c r="C429" s="34" t="s">
        <v>22122</v>
      </c>
      <c r="D429" s="34" t="s">
        <v>22122</v>
      </c>
      <c r="E429" s="34" t="s">
        <v>22123</v>
      </c>
      <c r="F429" s="35" t="s">
        <v>22124</v>
      </c>
      <c r="G429" s="34">
        <v>100000.0</v>
      </c>
      <c r="H429" s="36"/>
      <c r="I429" s="34">
        <v>0.0</v>
      </c>
      <c r="J429" s="34">
        <v>0.0</v>
      </c>
      <c r="K429" s="34">
        <v>6.0</v>
      </c>
      <c r="L429" s="34">
        <v>0.0</v>
      </c>
      <c r="M429" s="34">
        <v>0.0</v>
      </c>
      <c r="N429" s="34" t="s">
        <v>61</v>
      </c>
      <c r="O429" s="34">
        <v>0.0</v>
      </c>
      <c r="P429" s="34">
        <v>0.0</v>
      </c>
      <c r="Q429" s="36"/>
      <c r="R429" s="36"/>
      <c r="S429" s="34" t="s">
        <v>20812</v>
      </c>
      <c r="T429" s="35" t="s">
        <v>22125</v>
      </c>
      <c r="U429" s="34" t="s">
        <v>22126</v>
      </c>
      <c r="V429" s="36"/>
      <c r="W429" s="36"/>
      <c r="X429" s="36"/>
      <c r="Y429" s="36"/>
      <c r="Z429" s="36"/>
      <c r="AA429" s="36"/>
      <c r="AB429" s="36"/>
      <c r="AC429" s="36"/>
      <c r="AD429" s="36"/>
      <c r="AE429" s="36"/>
      <c r="AF429" s="36"/>
      <c r="AG429" s="36"/>
      <c r="AH429" s="36"/>
      <c r="AI429" s="36"/>
      <c r="AJ429" s="36"/>
      <c r="AK429" s="36"/>
      <c r="AL429" s="36"/>
      <c r="AM429" s="36"/>
      <c r="AN429" s="36"/>
      <c r="AO429" s="36"/>
      <c r="AP429" s="36"/>
      <c r="AQ429" s="36"/>
      <c r="AR429" s="34" t="s">
        <v>68</v>
      </c>
      <c r="AS429" s="36"/>
      <c r="AT429" s="36"/>
      <c r="AU429" s="36"/>
      <c r="AV429" s="35" t="s">
        <v>22127</v>
      </c>
      <c r="AW429" s="35" t="s">
        <v>22127</v>
      </c>
      <c r="AX429" s="36"/>
      <c r="AY429" s="36"/>
      <c r="AZ429" s="36"/>
      <c r="BA429" s="36"/>
      <c r="BB429" s="36"/>
      <c r="BC429" s="36"/>
      <c r="BD429" s="36"/>
      <c r="BE429" s="36"/>
      <c r="BF429" s="37"/>
    </row>
    <row r="430" hidden="1">
      <c r="A430" s="32">
        <v>44326.0</v>
      </c>
      <c r="B430" s="33">
        <v>43525.0</v>
      </c>
      <c r="C430" s="34" t="s">
        <v>22128</v>
      </c>
      <c r="D430" s="36"/>
      <c r="E430" s="36"/>
      <c r="F430" s="36"/>
      <c r="G430" s="34">
        <v>30.0</v>
      </c>
      <c r="H430" s="36"/>
      <c r="I430" s="34">
        <v>0.0</v>
      </c>
      <c r="J430" s="34">
        <v>0.0</v>
      </c>
      <c r="K430" s="34">
        <v>6.0</v>
      </c>
      <c r="L430" s="34">
        <v>0.0</v>
      </c>
      <c r="M430" s="34">
        <v>0.0</v>
      </c>
      <c r="N430" s="34" t="s">
        <v>61</v>
      </c>
      <c r="O430" s="34">
        <v>0.0</v>
      </c>
      <c r="P430" s="34">
        <v>0.0</v>
      </c>
      <c r="Q430" s="36"/>
      <c r="R430" s="36"/>
      <c r="S430" s="36"/>
      <c r="T430" s="36"/>
      <c r="U430" s="36"/>
      <c r="V430" s="36"/>
      <c r="W430" s="36"/>
      <c r="X430" s="36"/>
      <c r="Y430" s="36"/>
      <c r="Z430" s="36"/>
      <c r="AA430" s="36"/>
      <c r="AB430" s="36"/>
      <c r="AC430" s="36"/>
      <c r="AD430" s="36"/>
      <c r="AE430" s="36"/>
      <c r="AF430" s="36"/>
      <c r="AG430" s="36"/>
      <c r="AH430" s="36"/>
      <c r="AI430" s="36"/>
      <c r="AJ430" s="36"/>
      <c r="AK430" s="36"/>
      <c r="AL430" s="36"/>
      <c r="AM430" s="36"/>
      <c r="AN430" s="36"/>
      <c r="AO430" s="36"/>
      <c r="AP430" s="36"/>
      <c r="AQ430" s="36"/>
      <c r="AR430" s="34" t="s">
        <v>68</v>
      </c>
      <c r="AS430" s="36"/>
      <c r="AT430" s="36"/>
      <c r="AU430" s="36"/>
      <c r="AV430" s="35" t="s">
        <v>22129</v>
      </c>
      <c r="AW430" s="35" t="s">
        <v>22129</v>
      </c>
      <c r="AX430" s="36"/>
      <c r="AY430" s="36"/>
      <c r="AZ430" s="36"/>
      <c r="BA430" s="36"/>
      <c r="BB430" s="36"/>
      <c r="BC430" s="36"/>
      <c r="BD430" s="36"/>
      <c r="BE430" s="36"/>
      <c r="BF430" s="37"/>
    </row>
    <row r="431" hidden="1">
      <c r="A431" s="32">
        <v>44599.0</v>
      </c>
      <c r="B431" s="34" t="s">
        <v>19285</v>
      </c>
      <c r="C431" s="34" t="s">
        <v>22130</v>
      </c>
      <c r="D431" s="34" t="s">
        <v>22131</v>
      </c>
      <c r="E431" s="34">
        <v>9.009123977E9</v>
      </c>
      <c r="F431" s="35" t="s">
        <v>22132</v>
      </c>
      <c r="G431" s="34">
        <v>25000.0</v>
      </c>
      <c r="H431" s="36"/>
      <c r="I431" s="34">
        <v>0.0</v>
      </c>
      <c r="J431" s="34">
        <v>0.0</v>
      </c>
      <c r="K431" s="34">
        <v>6.0</v>
      </c>
      <c r="L431" s="34">
        <v>0.0</v>
      </c>
      <c r="M431" s="34">
        <v>0.0</v>
      </c>
      <c r="N431" s="34" t="s">
        <v>61</v>
      </c>
      <c r="O431" s="34">
        <v>0.0</v>
      </c>
      <c r="P431" s="34">
        <v>0.0</v>
      </c>
      <c r="Q431" s="34" t="s">
        <v>19560</v>
      </c>
      <c r="R431" s="34" t="s">
        <v>20051</v>
      </c>
      <c r="S431" s="34" t="s">
        <v>11741</v>
      </c>
      <c r="T431" s="35" t="s">
        <v>22133</v>
      </c>
      <c r="U431" s="34" t="s">
        <v>22134</v>
      </c>
      <c r="V431" s="36"/>
      <c r="W431" s="34" t="s">
        <v>5776</v>
      </c>
      <c r="X431" s="36"/>
      <c r="Y431" s="36"/>
      <c r="Z431" s="36"/>
      <c r="AA431" s="36"/>
      <c r="AB431" s="36"/>
      <c r="AC431" s="36"/>
      <c r="AD431" s="34" t="s">
        <v>22135</v>
      </c>
      <c r="AE431" s="36"/>
      <c r="AF431" s="34" t="s">
        <v>22136</v>
      </c>
      <c r="AG431" s="36"/>
      <c r="AH431" s="36"/>
      <c r="AI431" s="36"/>
      <c r="AJ431" s="36"/>
      <c r="AK431" s="36"/>
      <c r="AL431" s="34" t="s">
        <v>22137</v>
      </c>
      <c r="AM431" s="36"/>
      <c r="AN431" s="36"/>
      <c r="AO431" s="36"/>
      <c r="AP431" s="36"/>
      <c r="AQ431" s="36"/>
      <c r="AR431" s="34" t="s">
        <v>68</v>
      </c>
      <c r="AS431" s="36"/>
      <c r="AT431" s="34" t="s">
        <v>22138</v>
      </c>
      <c r="AU431" s="36"/>
      <c r="AV431" s="35" t="s">
        <v>22133</v>
      </c>
      <c r="AW431" s="35" t="s">
        <v>22133</v>
      </c>
      <c r="AX431" s="36"/>
      <c r="AY431" s="36"/>
      <c r="AZ431" s="36"/>
      <c r="BA431" s="36"/>
      <c r="BB431" s="36"/>
      <c r="BC431" s="36"/>
      <c r="BD431" s="36"/>
      <c r="BE431" s="36"/>
      <c r="BF431" s="37"/>
    </row>
    <row r="432" hidden="1">
      <c r="A432" s="32">
        <v>44598.0</v>
      </c>
      <c r="B432" s="34" t="s">
        <v>19285</v>
      </c>
      <c r="C432" s="34" t="s">
        <v>22139</v>
      </c>
      <c r="D432" s="36"/>
      <c r="E432" s="36"/>
      <c r="F432" s="36"/>
      <c r="G432" s="34">
        <v>25000.0</v>
      </c>
      <c r="H432" s="36"/>
      <c r="I432" s="34">
        <v>0.0</v>
      </c>
      <c r="J432" s="34">
        <v>0.0</v>
      </c>
      <c r="K432" s="34">
        <v>6.0</v>
      </c>
      <c r="L432" s="34">
        <v>0.0</v>
      </c>
      <c r="M432" s="34">
        <v>0.0</v>
      </c>
      <c r="N432" s="34" t="s">
        <v>61</v>
      </c>
      <c r="O432" s="34">
        <v>0.0</v>
      </c>
      <c r="P432" s="34">
        <v>0.0</v>
      </c>
      <c r="Q432" s="36"/>
      <c r="R432" s="36"/>
      <c r="S432" s="36"/>
      <c r="T432" s="36"/>
      <c r="U432" s="36"/>
      <c r="V432" s="36"/>
      <c r="W432" s="36"/>
      <c r="X432" s="36"/>
      <c r="Y432" s="36"/>
      <c r="Z432" s="36"/>
      <c r="AA432" s="36"/>
      <c r="AB432" s="36"/>
      <c r="AC432" s="36"/>
      <c r="AD432" s="36"/>
      <c r="AE432" s="36"/>
      <c r="AF432" s="36"/>
      <c r="AG432" s="36"/>
      <c r="AH432" s="36"/>
      <c r="AI432" s="36"/>
      <c r="AJ432" s="36"/>
      <c r="AK432" s="36"/>
      <c r="AL432" s="36"/>
      <c r="AM432" s="36"/>
      <c r="AN432" s="36"/>
      <c r="AO432" s="36"/>
      <c r="AP432" s="36"/>
      <c r="AQ432" s="36"/>
      <c r="AR432" s="34" t="s">
        <v>68</v>
      </c>
      <c r="AS432" s="36"/>
      <c r="AT432" s="36"/>
      <c r="AU432" s="36"/>
      <c r="AV432" s="36"/>
      <c r="AW432" s="36"/>
      <c r="AX432" s="36"/>
      <c r="AY432" s="36"/>
      <c r="AZ432" s="36"/>
      <c r="BA432" s="36"/>
      <c r="BB432" s="36"/>
      <c r="BC432" s="36"/>
      <c r="BD432" s="36"/>
      <c r="BE432" s="36"/>
      <c r="BF432" s="37"/>
    </row>
    <row r="433" hidden="1">
      <c r="A433" s="32">
        <v>45634.0</v>
      </c>
      <c r="B433" s="33">
        <v>43588.0</v>
      </c>
      <c r="C433" s="34" t="s">
        <v>22140</v>
      </c>
      <c r="D433" s="34" t="s">
        <v>22141</v>
      </c>
      <c r="E433" s="34">
        <v>8.21317545E8</v>
      </c>
      <c r="F433" s="35" t="s">
        <v>22142</v>
      </c>
      <c r="G433" s="34">
        <v>40000.0</v>
      </c>
      <c r="H433" s="36"/>
      <c r="I433" s="34">
        <v>0.0</v>
      </c>
      <c r="J433" s="34">
        <v>0.0</v>
      </c>
      <c r="K433" s="34">
        <v>6.0</v>
      </c>
      <c r="L433" s="34">
        <v>0.0</v>
      </c>
      <c r="M433" s="34">
        <v>0.0</v>
      </c>
      <c r="N433" s="34" t="s">
        <v>61</v>
      </c>
      <c r="O433" s="34">
        <v>0.0</v>
      </c>
      <c r="P433" s="34">
        <v>0.0</v>
      </c>
      <c r="Q433" s="33">
        <v>43588.0</v>
      </c>
      <c r="R433" s="34" t="s">
        <v>17521</v>
      </c>
      <c r="S433" s="34" t="s">
        <v>2371</v>
      </c>
      <c r="T433" s="35" t="s">
        <v>22143</v>
      </c>
      <c r="U433" s="34" t="s">
        <v>22144</v>
      </c>
      <c r="V433" s="36"/>
      <c r="W433" s="34" t="s">
        <v>22145</v>
      </c>
      <c r="X433" s="36"/>
      <c r="Y433" s="36"/>
      <c r="Z433" s="36"/>
      <c r="AA433" s="36"/>
      <c r="AB433" s="36"/>
      <c r="AC433" s="36"/>
      <c r="AD433" s="34" t="s">
        <v>22146</v>
      </c>
      <c r="AE433" s="36"/>
      <c r="AF433" s="34" t="s">
        <v>22147</v>
      </c>
      <c r="AG433" s="36"/>
      <c r="AH433" s="36"/>
      <c r="AI433" s="36"/>
      <c r="AJ433" s="36"/>
      <c r="AK433" s="36"/>
      <c r="AL433" s="36"/>
      <c r="AM433" s="36"/>
      <c r="AN433" s="36"/>
      <c r="AO433" s="36"/>
      <c r="AP433" s="36"/>
      <c r="AQ433" s="36"/>
      <c r="AR433" s="34" t="s">
        <v>68</v>
      </c>
      <c r="AS433" s="36"/>
      <c r="AT433" s="34" t="s">
        <v>22148</v>
      </c>
      <c r="AU433" s="36"/>
      <c r="AV433" s="35" t="s">
        <v>22149</v>
      </c>
      <c r="AW433" s="35" t="s">
        <v>22149</v>
      </c>
      <c r="AX433" s="36"/>
      <c r="AY433" s="36"/>
      <c r="AZ433" s="36"/>
      <c r="BA433" s="36"/>
      <c r="BB433" s="36"/>
      <c r="BC433" s="36"/>
      <c r="BD433" s="36"/>
      <c r="BE433" s="36"/>
      <c r="BF433" s="37"/>
    </row>
    <row r="434" hidden="1">
      <c r="A434" s="32">
        <v>44715.0</v>
      </c>
      <c r="B434" s="34" t="s">
        <v>19560</v>
      </c>
      <c r="C434" s="34" t="s">
        <v>22150</v>
      </c>
      <c r="D434" s="36"/>
      <c r="E434" s="36"/>
      <c r="F434" s="36"/>
      <c r="G434" s="34">
        <v>10000.0</v>
      </c>
      <c r="H434" s="36"/>
      <c r="I434" s="34">
        <v>0.0</v>
      </c>
      <c r="J434" s="34">
        <v>0.0</v>
      </c>
      <c r="K434" s="34">
        <v>6.0</v>
      </c>
      <c r="L434" s="34">
        <v>0.0</v>
      </c>
      <c r="M434" s="34">
        <v>0.0</v>
      </c>
      <c r="N434" s="34" t="s">
        <v>61</v>
      </c>
      <c r="O434" s="34">
        <v>0.0</v>
      </c>
      <c r="P434" s="34">
        <v>0.0</v>
      </c>
      <c r="Q434" s="36"/>
      <c r="R434" s="36"/>
      <c r="S434" s="36"/>
      <c r="T434" s="36"/>
      <c r="U434" s="36"/>
      <c r="V434" s="36"/>
      <c r="W434" s="36"/>
      <c r="X434" s="36"/>
      <c r="Y434" s="36"/>
      <c r="Z434" s="36"/>
      <c r="AA434" s="36"/>
      <c r="AB434" s="36"/>
      <c r="AC434" s="36"/>
      <c r="AD434" s="36"/>
      <c r="AE434" s="36"/>
      <c r="AF434" s="36"/>
      <c r="AG434" s="36"/>
      <c r="AH434" s="36"/>
      <c r="AI434" s="36"/>
      <c r="AJ434" s="36"/>
      <c r="AK434" s="36"/>
      <c r="AL434" s="36"/>
      <c r="AM434" s="36"/>
      <c r="AN434" s="36"/>
      <c r="AO434" s="36"/>
      <c r="AP434" s="36"/>
      <c r="AQ434" s="36"/>
      <c r="AR434" s="34" t="s">
        <v>68</v>
      </c>
      <c r="AS434" s="36"/>
      <c r="AT434" s="36"/>
      <c r="AU434" s="36"/>
      <c r="AV434" s="35" t="s">
        <v>22151</v>
      </c>
      <c r="AW434" s="35" t="s">
        <v>22151</v>
      </c>
      <c r="AX434" s="36"/>
      <c r="AY434" s="36"/>
      <c r="AZ434" s="36"/>
      <c r="BA434" s="36"/>
      <c r="BB434" s="36"/>
      <c r="BC434" s="36"/>
      <c r="BD434" s="36"/>
      <c r="BE434" s="36"/>
      <c r="BF434" s="37"/>
    </row>
    <row r="435" hidden="1">
      <c r="A435" s="32">
        <v>47243.0</v>
      </c>
      <c r="B435" s="33">
        <v>43682.0</v>
      </c>
      <c r="C435" s="34" t="s">
        <v>22152</v>
      </c>
      <c r="D435" s="36"/>
      <c r="E435" s="36"/>
      <c r="F435" s="36"/>
      <c r="G435" s="34">
        <v>500000.0</v>
      </c>
      <c r="H435" s="36"/>
      <c r="I435" s="34">
        <v>0.0</v>
      </c>
      <c r="J435" s="34">
        <v>0.0</v>
      </c>
      <c r="K435" s="34">
        <v>6.0</v>
      </c>
      <c r="L435" s="34">
        <v>0.0</v>
      </c>
      <c r="M435" s="34">
        <v>0.0</v>
      </c>
      <c r="N435" s="34" t="s">
        <v>61</v>
      </c>
      <c r="O435" s="34">
        <v>0.0</v>
      </c>
      <c r="P435" s="34">
        <v>0.0</v>
      </c>
      <c r="Q435" s="36"/>
      <c r="R435" s="36"/>
      <c r="S435" s="36"/>
      <c r="T435" s="36"/>
      <c r="U435" s="36"/>
      <c r="V435" s="36"/>
      <c r="W435" s="36"/>
      <c r="X435" s="36"/>
      <c r="Y435" s="36"/>
      <c r="Z435" s="36"/>
      <c r="AA435" s="36"/>
      <c r="AB435" s="36"/>
      <c r="AC435" s="36"/>
      <c r="AD435" s="36"/>
      <c r="AE435" s="36"/>
      <c r="AF435" s="36"/>
      <c r="AG435" s="36"/>
      <c r="AH435" s="36"/>
      <c r="AI435" s="36"/>
      <c r="AJ435" s="36"/>
      <c r="AK435" s="36"/>
      <c r="AL435" s="36"/>
      <c r="AM435" s="36"/>
      <c r="AN435" s="36"/>
      <c r="AO435" s="36"/>
      <c r="AP435" s="36"/>
      <c r="AQ435" s="36"/>
      <c r="AR435" s="34" t="s">
        <v>68</v>
      </c>
      <c r="AS435" s="36"/>
      <c r="AT435" s="36"/>
      <c r="AU435" s="36"/>
      <c r="AV435" s="35" t="s">
        <v>22153</v>
      </c>
      <c r="AW435" s="35" t="s">
        <v>22153</v>
      </c>
      <c r="AX435" s="36"/>
      <c r="AY435" s="36"/>
      <c r="AZ435" s="36"/>
      <c r="BA435" s="36"/>
      <c r="BB435" s="36"/>
      <c r="BC435" s="36"/>
      <c r="BD435" s="36"/>
      <c r="BE435" s="36"/>
      <c r="BF435" s="37"/>
    </row>
    <row r="436" hidden="1">
      <c r="A436" s="32">
        <v>44556.0</v>
      </c>
      <c r="B436" s="34" t="s">
        <v>17383</v>
      </c>
      <c r="C436" s="34" t="s">
        <v>22154</v>
      </c>
      <c r="D436" s="36"/>
      <c r="E436" s="36"/>
      <c r="F436" s="36"/>
      <c r="G436" s="34">
        <v>50.0</v>
      </c>
      <c r="H436" s="36"/>
      <c r="I436" s="34">
        <v>0.0</v>
      </c>
      <c r="J436" s="34">
        <v>0.0</v>
      </c>
      <c r="K436" s="34">
        <v>6.0</v>
      </c>
      <c r="L436" s="34">
        <v>0.0</v>
      </c>
      <c r="M436" s="34">
        <v>0.0</v>
      </c>
      <c r="N436" s="34" t="s">
        <v>61</v>
      </c>
      <c r="O436" s="34">
        <v>0.0</v>
      </c>
      <c r="P436" s="34">
        <v>0.0</v>
      </c>
      <c r="Q436" s="36"/>
      <c r="R436" s="36"/>
      <c r="S436" s="36"/>
      <c r="T436" s="36"/>
      <c r="U436" s="36"/>
      <c r="V436" s="36"/>
      <c r="W436" s="36"/>
      <c r="X436" s="36"/>
      <c r="Y436" s="36"/>
      <c r="Z436" s="36"/>
      <c r="AA436" s="36"/>
      <c r="AB436" s="36"/>
      <c r="AC436" s="36"/>
      <c r="AD436" s="36"/>
      <c r="AE436" s="36"/>
      <c r="AF436" s="36"/>
      <c r="AG436" s="36"/>
      <c r="AH436" s="36"/>
      <c r="AI436" s="36"/>
      <c r="AJ436" s="36"/>
      <c r="AK436" s="36"/>
      <c r="AL436" s="36"/>
      <c r="AM436" s="36"/>
      <c r="AN436" s="36"/>
      <c r="AO436" s="36"/>
      <c r="AP436" s="36"/>
      <c r="AQ436" s="36"/>
      <c r="AR436" s="34" t="s">
        <v>68</v>
      </c>
      <c r="AS436" s="36"/>
      <c r="AT436" s="36"/>
      <c r="AU436" s="36"/>
      <c r="AV436" s="36"/>
      <c r="AW436" s="36"/>
      <c r="AX436" s="36"/>
      <c r="AY436" s="36"/>
      <c r="AZ436" s="36"/>
      <c r="BA436" s="36"/>
      <c r="BB436" s="36"/>
      <c r="BC436" s="36"/>
      <c r="BD436" s="36"/>
      <c r="BE436" s="36"/>
      <c r="BF436" s="37"/>
    </row>
    <row r="437" hidden="1">
      <c r="A437" s="32">
        <v>44704.0</v>
      </c>
      <c r="B437" s="34" t="s">
        <v>17373</v>
      </c>
      <c r="C437" s="34" t="s">
        <v>22155</v>
      </c>
      <c r="D437" s="34" t="s">
        <v>22156</v>
      </c>
      <c r="E437" s="34">
        <v>1.0</v>
      </c>
      <c r="F437" s="35" t="s">
        <v>22157</v>
      </c>
      <c r="G437" s="34">
        <v>1.0E7</v>
      </c>
      <c r="H437" s="36"/>
      <c r="I437" s="34">
        <v>0.0</v>
      </c>
      <c r="J437" s="34">
        <v>0.0</v>
      </c>
      <c r="K437" s="34">
        <v>6.0</v>
      </c>
      <c r="L437" s="34">
        <v>0.0</v>
      </c>
      <c r="M437" s="34">
        <v>0.0</v>
      </c>
      <c r="N437" s="34" t="s">
        <v>61</v>
      </c>
      <c r="O437" s="34">
        <v>0.0</v>
      </c>
      <c r="P437" s="34">
        <v>0.0</v>
      </c>
      <c r="Q437" s="36"/>
      <c r="R437" s="36"/>
      <c r="S437" s="34" t="s">
        <v>22158</v>
      </c>
      <c r="T437" s="35" t="s">
        <v>22159</v>
      </c>
      <c r="U437" s="34" t="s">
        <v>22160</v>
      </c>
      <c r="V437" s="36"/>
      <c r="W437" s="36"/>
      <c r="X437" s="36"/>
      <c r="Y437" s="36"/>
      <c r="Z437" s="36"/>
      <c r="AA437" s="36"/>
      <c r="AB437" s="36"/>
      <c r="AC437" s="36"/>
      <c r="AD437" s="36"/>
      <c r="AE437" s="36"/>
      <c r="AF437" s="36"/>
      <c r="AG437" s="36"/>
      <c r="AH437" s="36"/>
      <c r="AI437" s="36"/>
      <c r="AJ437" s="36"/>
      <c r="AK437" s="36"/>
      <c r="AL437" s="36"/>
      <c r="AM437" s="36"/>
      <c r="AN437" s="36"/>
      <c r="AO437" s="36"/>
      <c r="AP437" s="36"/>
      <c r="AQ437" s="36"/>
      <c r="AR437" s="34" t="s">
        <v>68</v>
      </c>
      <c r="AS437" s="36"/>
      <c r="AT437" s="36"/>
      <c r="AU437" s="36"/>
      <c r="AV437" s="35" t="s">
        <v>22161</v>
      </c>
      <c r="AW437" s="35" t="s">
        <v>22161</v>
      </c>
      <c r="AX437" s="36"/>
      <c r="AY437" s="36"/>
      <c r="AZ437" s="36"/>
      <c r="BA437" s="36"/>
      <c r="BB437" s="36"/>
      <c r="BC437" s="36"/>
      <c r="BD437" s="36"/>
      <c r="BE437" s="36"/>
      <c r="BF437" s="37"/>
    </row>
    <row r="438" hidden="1">
      <c r="A438" s="32">
        <v>45277.0</v>
      </c>
      <c r="B438" s="34" t="s">
        <v>16653</v>
      </c>
      <c r="C438" s="34" t="s">
        <v>22162</v>
      </c>
      <c r="D438" s="36"/>
      <c r="E438" s="36"/>
      <c r="F438" s="36"/>
      <c r="G438" s="34">
        <v>20000.0</v>
      </c>
      <c r="H438" s="36"/>
      <c r="I438" s="34">
        <v>0.0</v>
      </c>
      <c r="J438" s="34">
        <v>0.0</v>
      </c>
      <c r="K438" s="34">
        <v>6.0</v>
      </c>
      <c r="L438" s="34">
        <v>0.0</v>
      </c>
      <c r="M438" s="34">
        <v>0.0</v>
      </c>
      <c r="N438" s="34" t="s">
        <v>61</v>
      </c>
      <c r="O438" s="34">
        <v>0.0</v>
      </c>
      <c r="P438" s="34">
        <v>0.0</v>
      </c>
      <c r="Q438" s="36"/>
      <c r="R438" s="36"/>
      <c r="S438" s="36"/>
      <c r="T438" s="36"/>
      <c r="U438" s="36"/>
      <c r="V438" s="36"/>
      <c r="W438" s="36"/>
      <c r="X438" s="36"/>
      <c r="Y438" s="36"/>
      <c r="Z438" s="36"/>
      <c r="AA438" s="36"/>
      <c r="AB438" s="36"/>
      <c r="AC438" s="36"/>
      <c r="AD438" s="36"/>
      <c r="AE438" s="36"/>
      <c r="AF438" s="36"/>
      <c r="AG438" s="36"/>
      <c r="AH438" s="36"/>
      <c r="AI438" s="36"/>
      <c r="AJ438" s="36"/>
      <c r="AK438" s="36"/>
      <c r="AL438" s="36"/>
      <c r="AM438" s="36"/>
      <c r="AN438" s="36"/>
      <c r="AO438" s="36"/>
      <c r="AP438" s="36"/>
      <c r="AQ438" s="36"/>
      <c r="AR438" s="34" t="s">
        <v>68</v>
      </c>
      <c r="AS438" s="36"/>
      <c r="AT438" s="36"/>
      <c r="AU438" s="36"/>
      <c r="AV438" s="35" t="s">
        <v>22163</v>
      </c>
      <c r="AW438" s="35" t="s">
        <v>22163</v>
      </c>
      <c r="AX438" s="36"/>
      <c r="AY438" s="36"/>
      <c r="AZ438" s="36"/>
      <c r="BA438" s="36"/>
      <c r="BB438" s="36"/>
      <c r="BC438" s="36"/>
      <c r="BD438" s="36"/>
      <c r="BE438" s="36"/>
      <c r="BF438" s="37"/>
    </row>
    <row r="439" hidden="1">
      <c r="A439" s="32">
        <v>47942.0</v>
      </c>
      <c r="B439" s="34" t="s">
        <v>19583</v>
      </c>
      <c r="C439" s="34" t="s">
        <v>22164</v>
      </c>
      <c r="D439" s="36"/>
      <c r="E439" s="36"/>
      <c r="F439" s="36"/>
      <c r="G439" s="34">
        <v>10000.0</v>
      </c>
      <c r="H439" s="36"/>
      <c r="I439" s="34">
        <v>0.0</v>
      </c>
      <c r="J439" s="34">
        <v>0.0</v>
      </c>
      <c r="K439" s="34">
        <v>6.0</v>
      </c>
      <c r="L439" s="34">
        <v>0.0</v>
      </c>
      <c r="M439" s="34">
        <v>0.0</v>
      </c>
      <c r="N439" s="34" t="s">
        <v>61</v>
      </c>
      <c r="O439" s="34">
        <v>0.0</v>
      </c>
      <c r="P439" s="34">
        <v>0.0</v>
      </c>
      <c r="Q439" s="36"/>
      <c r="R439" s="36"/>
      <c r="S439" s="36"/>
      <c r="T439" s="36"/>
      <c r="U439" s="36"/>
      <c r="V439" s="36"/>
      <c r="W439" s="36"/>
      <c r="X439" s="36"/>
      <c r="Y439" s="36"/>
      <c r="Z439" s="36"/>
      <c r="AA439" s="36"/>
      <c r="AB439" s="36"/>
      <c r="AC439" s="36"/>
      <c r="AD439" s="36"/>
      <c r="AE439" s="36"/>
      <c r="AF439" s="36"/>
      <c r="AG439" s="36"/>
      <c r="AH439" s="36"/>
      <c r="AI439" s="36"/>
      <c r="AJ439" s="36"/>
      <c r="AK439" s="36"/>
      <c r="AL439" s="36"/>
      <c r="AM439" s="36"/>
      <c r="AN439" s="36"/>
      <c r="AO439" s="36"/>
      <c r="AP439" s="36"/>
      <c r="AQ439" s="36"/>
      <c r="AR439" s="34" t="s">
        <v>68</v>
      </c>
      <c r="AS439" s="36"/>
      <c r="AT439" s="36"/>
      <c r="AU439" s="36"/>
      <c r="AV439" s="35" t="s">
        <v>22165</v>
      </c>
      <c r="AW439" s="35" t="s">
        <v>22165</v>
      </c>
      <c r="AX439" s="36"/>
      <c r="AY439" s="36"/>
      <c r="AZ439" s="36"/>
      <c r="BA439" s="36"/>
      <c r="BB439" s="36"/>
      <c r="BC439" s="36"/>
      <c r="BD439" s="36"/>
      <c r="BE439" s="36"/>
      <c r="BF439" s="37"/>
    </row>
    <row r="440" hidden="1">
      <c r="A440" s="32">
        <v>45228.0</v>
      </c>
      <c r="B440" s="34" t="s">
        <v>16549</v>
      </c>
      <c r="C440" s="34" t="s">
        <v>22166</v>
      </c>
      <c r="D440" s="34" t="s">
        <v>22167</v>
      </c>
      <c r="E440" s="34" t="s">
        <v>22168</v>
      </c>
      <c r="F440" s="35" t="s">
        <v>22169</v>
      </c>
      <c r="G440" s="34">
        <v>5000.0</v>
      </c>
      <c r="H440" s="36"/>
      <c r="I440" s="34">
        <v>0.0</v>
      </c>
      <c r="J440" s="34">
        <v>0.0</v>
      </c>
      <c r="K440" s="34">
        <v>6.0</v>
      </c>
      <c r="L440" s="34">
        <v>0.0</v>
      </c>
      <c r="M440" s="34">
        <v>0.0</v>
      </c>
      <c r="N440" s="34" t="s">
        <v>61</v>
      </c>
      <c r="O440" s="34">
        <v>0.0</v>
      </c>
      <c r="P440" s="34">
        <v>0.0</v>
      </c>
      <c r="Q440" s="36"/>
      <c r="R440" s="36"/>
      <c r="S440" s="34" t="s">
        <v>22170</v>
      </c>
      <c r="T440" s="35" t="s">
        <v>22171</v>
      </c>
      <c r="U440" s="34" t="s">
        <v>22172</v>
      </c>
      <c r="V440" s="36"/>
      <c r="W440" s="36"/>
      <c r="X440" s="36"/>
      <c r="Y440" s="36"/>
      <c r="Z440" s="36"/>
      <c r="AA440" s="36"/>
      <c r="AB440" s="36"/>
      <c r="AC440" s="36"/>
      <c r="AD440" s="36"/>
      <c r="AE440" s="36"/>
      <c r="AF440" s="36"/>
      <c r="AG440" s="36"/>
      <c r="AH440" s="36"/>
      <c r="AI440" s="36"/>
      <c r="AJ440" s="36"/>
      <c r="AK440" s="36"/>
      <c r="AL440" s="36"/>
      <c r="AM440" s="36"/>
      <c r="AN440" s="36"/>
      <c r="AO440" s="36"/>
      <c r="AP440" s="36"/>
      <c r="AQ440" s="36"/>
      <c r="AR440" s="34" t="s">
        <v>68</v>
      </c>
      <c r="AS440" s="36"/>
      <c r="AT440" s="36"/>
      <c r="AU440" s="36"/>
      <c r="AV440" s="35" t="s">
        <v>22171</v>
      </c>
      <c r="AW440" s="35" t="s">
        <v>22171</v>
      </c>
      <c r="AX440" s="36"/>
      <c r="AY440" s="36"/>
      <c r="AZ440" s="36"/>
      <c r="BA440" s="35" t="s">
        <v>22173</v>
      </c>
      <c r="BB440" s="36"/>
      <c r="BC440" s="36"/>
      <c r="BD440" s="36"/>
      <c r="BE440" s="36"/>
      <c r="BF440" s="37"/>
    </row>
    <row r="441">
      <c r="A441" s="32">
        <v>44858.0</v>
      </c>
      <c r="B441" s="34" t="s">
        <v>17717</v>
      </c>
      <c r="C441" s="34" t="s">
        <v>22174</v>
      </c>
      <c r="D441" s="34" t="s">
        <v>22175</v>
      </c>
      <c r="E441" s="34" t="s">
        <v>22176</v>
      </c>
      <c r="F441" s="35" t="s">
        <v>22177</v>
      </c>
      <c r="G441" s="34">
        <v>7000.0</v>
      </c>
      <c r="H441" s="34">
        <v>3013.0</v>
      </c>
      <c r="I441" s="34">
        <v>43.0</v>
      </c>
      <c r="J441" s="34">
        <v>180.78</v>
      </c>
      <c r="K441" s="34">
        <v>6.0</v>
      </c>
      <c r="L441" s="34">
        <v>275.7</v>
      </c>
      <c r="M441" s="34">
        <v>104.84</v>
      </c>
      <c r="N441" s="34" t="s">
        <v>61</v>
      </c>
      <c r="O441" s="34">
        <v>1.0</v>
      </c>
      <c r="P441" s="34">
        <v>0.0</v>
      </c>
      <c r="Q441" s="34" t="s">
        <v>14098</v>
      </c>
      <c r="R441" s="34" t="s">
        <v>22178</v>
      </c>
      <c r="S441" s="34" t="s">
        <v>22179</v>
      </c>
      <c r="T441" s="35" t="s">
        <v>22180</v>
      </c>
      <c r="U441" s="34" t="s">
        <v>22181</v>
      </c>
      <c r="V441" s="36"/>
      <c r="W441" s="34" t="s">
        <v>22182</v>
      </c>
      <c r="X441" s="36"/>
      <c r="Y441" s="36"/>
      <c r="Z441" s="36"/>
      <c r="AA441" s="36"/>
      <c r="AB441" s="36"/>
      <c r="AC441" s="34" t="s">
        <v>22183</v>
      </c>
      <c r="AD441" s="34" t="s">
        <v>22184</v>
      </c>
      <c r="AE441" s="34" t="s">
        <v>22185</v>
      </c>
      <c r="AF441" s="34" t="s">
        <v>22186</v>
      </c>
      <c r="AG441" s="36"/>
      <c r="AH441" s="36"/>
      <c r="AI441" s="36"/>
      <c r="AJ441" s="36"/>
      <c r="AK441" s="36"/>
      <c r="AL441" s="34" t="s">
        <v>22187</v>
      </c>
      <c r="AM441" s="36"/>
      <c r="AN441" s="36"/>
      <c r="AO441" s="36"/>
      <c r="AP441" s="36"/>
      <c r="AQ441" s="36"/>
      <c r="AR441" s="34" t="s">
        <v>86</v>
      </c>
      <c r="AS441" s="36"/>
      <c r="AT441" s="36"/>
      <c r="AU441" s="36"/>
      <c r="AV441" s="35" t="s">
        <v>22180</v>
      </c>
      <c r="AW441" s="35" t="s">
        <v>22180</v>
      </c>
      <c r="AX441" s="35" t="s">
        <v>22188</v>
      </c>
      <c r="AY441" s="35" t="s">
        <v>22189</v>
      </c>
      <c r="AZ441" s="36"/>
      <c r="BA441" s="35" t="s">
        <v>22190</v>
      </c>
      <c r="BB441" s="35" t="s">
        <v>22191</v>
      </c>
      <c r="BC441" s="35" t="s">
        <v>22192</v>
      </c>
      <c r="BD441" s="34" t="s">
        <v>22193</v>
      </c>
      <c r="BE441" s="34" t="s">
        <v>22194</v>
      </c>
      <c r="BF441" s="37"/>
    </row>
    <row r="442" hidden="1">
      <c r="A442" s="32">
        <v>44381.0</v>
      </c>
      <c r="B442" s="33">
        <v>43739.0</v>
      </c>
      <c r="C442" s="34" t="s">
        <v>22195</v>
      </c>
      <c r="D442" s="36"/>
      <c r="E442" s="36"/>
      <c r="F442" s="36"/>
      <c r="G442" s="34">
        <v>1000.0</v>
      </c>
      <c r="H442" s="36"/>
      <c r="I442" s="34">
        <v>0.0</v>
      </c>
      <c r="J442" s="34">
        <v>0.0</v>
      </c>
      <c r="K442" s="34">
        <v>6.0</v>
      </c>
      <c r="L442" s="34">
        <v>0.0</v>
      </c>
      <c r="M442" s="34">
        <v>0.0</v>
      </c>
      <c r="N442" s="34" t="s">
        <v>61</v>
      </c>
      <c r="O442" s="34">
        <v>0.0</v>
      </c>
      <c r="P442" s="34">
        <v>0.0</v>
      </c>
      <c r="Q442" s="36"/>
      <c r="R442" s="36"/>
      <c r="S442" s="36"/>
      <c r="T442" s="36"/>
      <c r="U442" s="36"/>
      <c r="V442" s="36"/>
      <c r="W442" s="36"/>
      <c r="X442" s="36"/>
      <c r="Y442" s="36"/>
      <c r="Z442" s="36"/>
      <c r="AA442" s="36"/>
      <c r="AB442" s="36"/>
      <c r="AC442" s="36"/>
      <c r="AD442" s="36"/>
      <c r="AE442" s="36"/>
      <c r="AF442" s="36"/>
      <c r="AG442" s="36"/>
      <c r="AH442" s="36"/>
      <c r="AI442" s="36"/>
      <c r="AJ442" s="36"/>
      <c r="AK442" s="36"/>
      <c r="AL442" s="36"/>
      <c r="AM442" s="36"/>
      <c r="AN442" s="36"/>
      <c r="AO442" s="36"/>
      <c r="AP442" s="36"/>
      <c r="AQ442" s="36"/>
      <c r="AR442" s="34" t="s">
        <v>68</v>
      </c>
      <c r="AS442" s="36"/>
      <c r="AT442" s="36"/>
      <c r="AU442" s="36"/>
      <c r="AV442" s="36"/>
      <c r="AW442" s="36"/>
      <c r="AX442" s="36"/>
      <c r="AY442" s="36"/>
      <c r="AZ442" s="36"/>
      <c r="BA442" s="36"/>
      <c r="BB442" s="36"/>
      <c r="BC442" s="36"/>
      <c r="BD442" s="36"/>
      <c r="BE442" s="36"/>
      <c r="BF442" s="37"/>
    </row>
    <row r="443" hidden="1">
      <c r="A443" s="32">
        <v>48787.0</v>
      </c>
      <c r="B443" s="33">
        <v>43715.0</v>
      </c>
      <c r="C443" s="34" t="s">
        <v>22196</v>
      </c>
      <c r="D443" s="36"/>
      <c r="E443" s="36"/>
      <c r="F443" s="36"/>
      <c r="G443" s="34">
        <v>30.0</v>
      </c>
      <c r="H443" s="36"/>
      <c r="I443" s="34">
        <v>0.0</v>
      </c>
      <c r="J443" s="34">
        <v>0.0</v>
      </c>
      <c r="K443" s="34">
        <v>6.0</v>
      </c>
      <c r="L443" s="34">
        <v>0.0</v>
      </c>
      <c r="M443" s="34">
        <v>0.0</v>
      </c>
      <c r="N443" s="34" t="s">
        <v>61</v>
      </c>
      <c r="O443" s="34">
        <v>0.0</v>
      </c>
      <c r="P443" s="34">
        <v>0.0</v>
      </c>
      <c r="Q443" s="36"/>
      <c r="R443" s="36"/>
      <c r="S443" s="36"/>
      <c r="T443" s="36"/>
      <c r="U443" s="36"/>
      <c r="V443" s="36"/>
      <c r="W443" s="36"/>
      <c r="X443" s="36"/>
      <c r="Y443" s="36"/>
      <c r="Z443" s="36"/>
      <c r="AA443" s="36"/>
      <c r="AB443" s="36"/>
      <c r="AC443" s="36"/>
      <c r="AD443" s="36"/>
      <c r="AE443" s="36"/>
      <c r="AF443" s="36"/>
      <c r="AG443" s="36"/>
      <c r="AH443" s="36"/>
      <c r="AI443" s="36"/>
      <c r="AJ443" s="36"/>
      <c r="AK443" s="36"/>
      <c r="AL443" s="36"/>
      <c r="AM443" s="36"/>
      <c r="AN443" s="36"/>
      <c r="AO443" s="36"/>
      <c r="AP443" s="36"/>
      <c r="AQ443" s="36"/>
      <c r="AR443" s="34" t="s">
        <v>68</v>
      </c>
      <c r="AS443" s="36"/>
      <c r="AT443" s="36"/>
      <c r="AU443" s="36"/>
      <c r="AV443" s="35" t="s">
        <v>22197</v>
      </c>
      <c r="AW443" s="35" t="s">
        <v>22197</v>
      </c>
      <c r="AX443" s="36"/>
      <c r="AY443" s="36"/>
      <c r="AZ443" s="36"/>
      <c r="BA443" s="36"/>
      <c r="BB443" s="36"/>
      <c r="BC443" s="36"/>
      <c r="BD443" s="36"/>
      <c r="BE443" s="36"/>
      <c r="BF443" s="37"/>
    </row>
    <row r="444" hidden="1">
      <c r="A444" s="32">
        <v>45280.0</v>
      </c>
      <c r="B444" s="34" t="s">
        <v>16653</v>
      </c>
      <c r="C444" s="34" t="s">
        <v>22198</v>
      </c>
      <c r="D444" s="36"/>
      <c r="E444" s="36"/>
      <c r="F444" s="36"/>
      <c r="G444" s="34">
        <v>500.0</v>
      </c>
      <c r="H444" s="36"/>
      <c r="I444" s="34">
        <v>0.0</v>
      </c>
      <c r="J444" s="34">
        <v>0.0</v>
      </c>
      <c r="K444" s="34">
        <v>6.0</v>
      </c>
      <c r="L444" s="34">
        <v>0.0</v>
      </c>
      <c r="M444" s="34">
        <v>0.0</v>
      </c>
      <c r="N444" s="34" t="s">
        <v>61</v>
      </c>
      <c r="O444" s="34">
        <v>0.0</v>
      </c>
      <c r="P444" s="34">
        <v>0.0</v>
      </c>
      <c r="Q444" s="36"/>
      <c r="R444" s="36"/>
      <c r="S444" s="36"/>
      <c r="T444" s="36"/>
      <c r="U444" s="36"/>
      <c r="V444" s="36"/>
      <c r="W444" s="36"/>
      <c r="X444" s="36"/>
      <c r="Y444" s="36"/>
      <c r="Z444" s="36"/>
      <c r="AA444" s="36"/>
      <c r="AB444" s="36"/>
      <c r="AC444" s="36"/>
      <c r="AD444" s="36"/>
      <c r="AE444" s="36"/>
      <c r="AF444" s="36"/>
      <c r="AG444" s="36"/>
      <c r="AH444" s="36"/>
      <c r="AI444" s="36"/>
      <c r="AJ444" s="36"/>
      <c r="AK444" s="36"/>
      <c r="AL444" s="36"/>
      <c r="AM444" s="36"/>
      <c r="AN444" s="36"/>
      <c r="AO444" s="36"/>
      <c r="AP444" s="36"/>
      <c r="AQ444" s="36"/>
      <c r="AR444" s="34" t="s">
        <v>68</v>
      </c>
      <c r="AS444" s="36"/>
      <c r="AT444" s="36"/>
      <c r="AU444" s="36"/>
      <c r="AV444" s="35" t="s">
        <v>22199</v>
      </c>
      <c r="AW444" s="35" t="s">
        <v>22199</v>
      </c>
      <c r="AX444" s="36"/>
      <c r="AY444" s="36"/>
      <c r="AZ444" s="36"/>
      <c r="BA444" s="36"/>
      <c r="BB444" s="36"/>
      <c r="BC444" s="36"/>
      <c r="BD444" s="36"/>
      <c r="BE444" s="36"/>
      <c r="BF444" s="37"/>
    </row>
    <row r="445">
      <c r="A445" s="32">
        <v>44860.0</v>
      </c>
      <c r="B445" s="34" t="s">
        <v>16653</v>
      </c>
      <c r="C445" s="34" t="s">
        <v>22200</v>
      </c>
      <c r="D445" s="34" t="s">
        <v>12302</v>
      </c>
      <c r="E445" s="34" t="s">
        <v>22201</v>
      </c>
      <c r="F445" s="35" t="s">
        <v>22202</v>
      </c>
      <c r="G445" s="34">
        <v>5000.0</v>
      </c>
      <c r="H445" s="34">
        <v>125.0</v>
      </c>
      <c r="I445" s="34">
        <v>2.0</v>
      </c>
      <c r="J445" s="34">
        <v>7.5</v>
      </c>
      <c r="K445" s="34">
        <v>6.0</v>
      </c>
      <c r="L445" s="34">
        <v>13.75</v>
      </c>
      <c r="M445" s="34">
        <v>4.62</v>
      </c>
      <c r="N445" s="34" t="s">
        <v>61</v>
      </c>
      <c r="O445" s="34">
        <v>1.0</v>
      </c>
      <c r="P445" s="34">
        <v>0.0</v>
      </c>
      <c r="Q445" s="34" t="s">
        <v>16653</v>
      </c>
      <c r="R445" s="34" t="s">
        <v>19314</v>
      </c>
      <c r="S445" s="34" t="s">
        <v>22203</v>
      </c>
      <c r="T445" s="35" t="s">
        <v>22204</v>
      </c>
      <c r="U445" s="34" t="s">
        <v>22205</v>
      </c>
      <c r="V445" s="36"/>
      <c r="W445" s="34" t="s">
        <v>11322</v>
      </c>
      <c r="X445" s="36"/>
      <c r="Y445" s="36"/>
      <c r="Z445" s="36"/>
      <c r="AA445" s="36"/>
      <c r="AB445" s="36"/>
      <c r="AC445" s="34" t="s">
        <v>22206</v>
      </c>
      <c r="AD445" s="36"/>
      <c r="AE445" s="34" t="s">
        <v>22207</v>
      </c>
      <c r="AF445" s="36"/>
      <c r="AG445" s="36"/>
      <c r="AH445" s="36"/>
      <c r="AI445" s="36"/>
      <c r="AJ445" s="36"/>
      <c r="AK445" s="36"/>
      <c r="AL445" s="36"/>
      <c r="AM445" s="36"/>
      <c r="AN445" s="36"/>
      <c r="AO445" s="36"/>
      <c r="AP445" s="36"/>
      <c r="AQ445" s="36"/>
      <c r="AR445" s="34" t="s">
        <v>86</v>
      </c>
      <c r="AS445" s="36"/>
      <c r="AT445" s="34" t="s">
        <v>12322</v>
      </c>
      <c r="AU445" s="36"/>
      <c r="AV445" s="35" t="s">
        <v>22204</v>
      </c>
      <c r="AW445" s="35" t="s">
        <v>22204</v>
      </c>
      <c r="AX445" s="36"/>
      <c r="AY445" s="36"/>
      <c r="AZ445" s="36"/>
      <c r="BA445" s="36"/>
      <c r="BB445" s="36"/>
      <c r="BC445" s="36"/>
      <c r="BD445" s="36"/>
      <c r="BE445" s="36"/>
      <c r="BF445" s="37"/>
    </row>
    <row r="446" hidden="1">
      <c r="A446" s="32">
        <v>44776.0</v>
      </c>
      <c r="B446" s="33">
        <v>43587.0</v>
      </c>
      <c r="C446" s="34" t="s">
        <v>22208</v>
      </c>
      <c r="D446" s="36"/>
      <c r="E446" s="36"/>
      <c r="F446" s="36"/>
      <c r="G446" s="34">
        <v>1500.0</v>
      </c>
      <c r="H446" s="36"/>
      <c r="I446" s="34">
        <v>0.0</v>
      </c>
      <c r="J446" s="34">
        <v>0.0</v>
      </c>
      <c r="K446" s="34">
        <v>6.0</v>
      </c>
      <c r="L446" s="34">
        <v>0.0</v>
      </c>
      <c r="M446" s="34">
        <v>0.0</v>
      </c>
      <c r="N446" s="34" t="s">
        <v>61</v>
      </c>
      <c r="O446" s="34">
        <v>0.0</v>
      </c>
      <c r="P446" s="34">
        <v>0.0</v>
      </c>
      <c r="Q446" s="36"/>
      <c r="R446" s="36"/>
      <c r="S446" s="36"/>
      <c r="T446" s="36"/>
      <c r="U446" s="36"/>
      <c r="V446" s="36"/>
      <c r="W446" s="36"/>
      <c r="X446" s="36"/>
      <c r="Y446" s="36"/>
      <c r="Z446" s="36"/>
      <c r="AA446" s="36"/>
      <c r="AB446" s="36"/>
      <c r="AC446" s="36"/>
      <c r="AD446" s="36"/>
      <c r="AE446" s="36"/>
      <c r="AF446" s="36"/>
      <c r="AG446" s="36"/>
      <c r="AH446" s="36"/>
      <c r="AI446" s="36"/>
      <c r="AJ446" s="36"/>
      <c r="AK446" s="36"/>
      <c r="AL446" s="36"/>
      <c r="AM446" s="36"/>
      <c r="AN446" s="36"/>
      <c r="AO446" s="36"/>
      <c r="AP446" s="36"/>
      <c r="AQ446" s="36"/>
      <c r="AR446" s="34" t="s">
        <v>68</v>
      </c>
      <c r="AS446" s="36"/>
      <c r="AT446" s="36"/>
      <c r="AU446" s="36"/>
      <c r="AV446" s="35" t="s">
        <v>22209</v>
      </c>
      <c r="AW446" s="35" t="s">
        <v>22209</v>
      </c>
      <c r="AX446" s="36"/>
      <c r="AY446" s="36"/>
      <c r="AZ446" s="36"/>
      <c r="BA446" s="36"/>
      <c r="BB446" s="36"/>
      <c r="BC446" s="36"/>
      <c r="BD446" s="36"/>
      <c r="BE446" s="36"/>
      <c r="BF446" s="37"/>
    </row>
    <row r="447" hidden="1">
      <c r="A447" s="32">
        <v>44832.0</v>
      </c>
      <c r="B447" s="33">
        <v>43710.0</v>
      </c>
      <c r="C447" s="34" t="s">
        <v>22210</v>
      </c>
      <c r="D447" s="36"/>
      <c r="E447" s="36"/>
      <c r="F447" s="36"/>
      <c r="G447" s="34">
        <v>500000.0</v>
      </c>
      <c r="H447" s="36"/>
      <c r="I447" s="34">
        <v>0.0</v>
      </c>
      <c r="J447" s="34">
        <v>0.0</v>
      </c>
      <c r="K447" s="34">
        <v>6.0</v>
      </c>
      <c r="L447" s="34">
        <v>0.0</v>
      </c>
      <c r="M447" s="34">
        <v>0.0</v>
      </c>
      <c r="N447" s="34" t="s">
        <v>61</v>
      </c>
      <c r="O447" s="34">
        <v>0.0</v>
      </c>
      <c r="P447" s="34">
        <v>0.0</v>
      </c>
      <c r="Q447" s="36"/>
      <c r="R447" s="36"/>
      <c r="S447" s="36"/>
      <c r="T447" s="36"/>
      <c r="U447" s="36"/>
      <c r="V447" s="36"/>
      <c r="W447" s="36"/>
      <c r="X447" s="36"/>
      <c r="Y447" s="36"/>
      <c r="Z447" s="36"/>
      <c r="AA447" s="36"/>
      <c r="AB447" s="36"/>
      <c r="AC447" s="36"/>
      <c r="AD447" s="36"/>
      <c r="AE447" s="36"/>
      <c r="AF447" s="36"/>
      <c r="AG447" s="36"/>
      <c r="AH447" s="36"/>
      <c r="AI447" s="36"/>
      <c r="AJ447" s="36"/>
      <c r="AK447" s="36"/>
      <c r="AL447" s="36"/>
      <c r="AM447" s="36"/>
      <c r="AN447" s="36"/>
      <c r="AO447" s="36"/>
      <c r="AP447" s="36"/>
      <c r="AQ447" s="36"/>
      <c r="AR447" s="34" t="s">
        <v>68</v>
      </c>
      <c r="AS447" s="36"/>
      <c r="AT447" s="36"/>
      <c r="AU447" s="36"/>
      <c r="AV447" s="35" t="s">
        <v>16946</v>
      </c>
      <c r="AW447" s="35" t="s">
        <v>16946</v>
      </c>
      <c r="AX447" s="36"/>
      <c r="AY447" s="36"/>
      <c r="AZ447" s="36"/>
      <c r="BA447" s="36"/>
      <c r="BB447" s="36"/>
      <c r="BC447" s="36"/>
      <c r="BD447" s="36"/>
      <c r="BE447" s="36"/>
      <c r="BF447" s="37"/>
    </row>
    <row r="448" hidden="1">
      <c r="A448" s="32">
        <v>46720.0</v>
      </c>
      <c r="B448" s="34" t="s">
        <v>17140</v>
      </c>
      <c r="C448" s="34" t="s">
        <v>22211</v>
      </c>
      <c r="D448" s="34" t="s">
        <v>16730</v>
      </c>
      <c r="E448" s="34" t="s">
        <v>16731</v>
      </c>
      <c r="F448" s="35" t="s">
        <v>22212</v>
      </c>
      <c r="G448" s="34">
        <v>300000.0</v>
      </c>
      <c r="H448" s="36"/>
      <c r="I448" s="34">
        <v>0.0</v>
      </c>
      <c r="J448" s="34">
        <v>0.0</v>
      </c>
      <c r="K448" s="34">
        <v>6.0</v>
      </c>
      <c r="L448" s="34">
        <v>0.0</v>
      </c>
      <c r="M448" s="34">
        <v>0.0</v>
      </c>
      <c r="N448" s="34" t="s">
        <v>61</v>
      </c>
      <c r="O448" s="34">
        <v>0.0</v>
      </c>
      <c r="P448" s="34">
        <v>0.0</v>
      </c>
      <c r="Q448" s="34" t="s">
        <v>16601</v>
      </c>
      <c r="R448" s="33">
        <v>43774.0</v>
      </c>
      <c r="S448" s="34" t="s">
        <v>22213</v>
      </c>
      <c r="T448" s="35" t="s">
        <v>22214</v>
      </c>
      <c r="U448" s="34" t="s">
        <v>16739</v>
      </c>
      <c r="V448" s="36"/>
      <c r="W448" s="34" t="s">
        <v>9125</v>
      </c>
      <c r="X448" s="36"/>
      <c r="Y448" s="36"/>
      <c r="Z448" s="36"/>
      <c r="AA448" s="36"/>
      <c r="AB448" s="36"/>
      <c r="AC448" s="34" t="s">
        <v>22215</v>
      </c>
      <c r="AD448" s="34" t="s">
        <v>22216</v>
      </c>
      <c r="AE448" s="34" t="s">
        <v>22217</v>
      </c>
      <c r="AF448" s="34" t="s">
        <v>22218</v>
      </c>
      <c r="AG448" s="36"/>
      <c r="AH448" s="36"/>
      <c r="AI448" s="36"/>
      <c r="AJ448" s="36"/>
      <c r="AK448" s="36"/>
      <c r="AL448" s="36"/>
      <c r="AM448" s="36"/>
      <c r="AN448" s="36"/>
      <c r="AO448" s="36"/>
      <c r="AP448" s="36"/>
      <c r="AQ448" s="36"/>
      <c r="AR448" s="34" t="s">
        <v>68</v>
      </c>
      <c r="AS448" s="36"/>
      <c r="AT448" s="34" t="s">
        <v>22219</v>
      </c>
      <c r="AU448" s="36"/>
      <c r="AV448" s="35" t="s">
        <v>16745</v>
      </c>
      <c r="AW448" s="35" t="s">
        <v>16745</v>
      </c>
      <c r="AX448" s="36"/>
      <c r="AY448" s="36"/>
      <c r="AZ448" s="36"/>
      <c r="BA448" s="36"/>
      <c r="BB448" s="36"/>
      <c r="BC448" s="36"/>
      <c r="BD448" s="36"/>
      <c r="BE448" s="36"/>
      <c r="BF448" s="37"/>
    </row>
    <row r="449">
      <c r="A449" s="32">
        <v>45194.0</v>
      </c>
      <c r="B449" s="33">
        <v>43468.0</v>
      </c>
      <c r="C449" s="34" t="s">
        <v>22220</v>
      </c>
      <c r="D449" s="34" t="s">
        <v>22221</v>
      </c>
      <c r="E449" s="34" t="s">
        <v>22222</v>
      </c>
      <c r="F449" s="35" t="s">
        <v>22223</v>
      </c>
      <c r="G449" s="34">
        <v>10000.0</v>
      </c>
      <c r="H449" s="34">
        <v>2641.31</v>
      </c>
      <c r="I449" s="34">
        <v>26.0</v>
      </c>
      <c r="J449" s="34">
        <v>158.4786</v>
      </c>
      <c r="K449" s="34">
        <v>6.0</v>
      </c>
      <c r="L449" s="34">
        <v>384.9</v>
      </c>
      <c r="M449" s="34">
        <v>97.48</v>
      </c>
      <c r="N449" s="34" t="s">
        <v>61</v>
      </c>
      <c r="O449" s="34">
        <v>1.0</v>
      </c>
      <c r="P449" s="34">
        <v>0.0</v>
      </c>
      <c r="Q449" s="33">
        <v>43468.0</v>
      </c>
      <c r="R449" s="33">
        <v>43650.0</v>
      </c>
      <c r="S449" s="34" t="s">
        <v>22224</v>
      </c>
      <c r="T449" s="35" t="s">
        <v>22225</v>
      </c>
      <c r="U449" s="34" t="s">
        <v>22226</v>
      </c>
      <c r="V449" s="36"/>
      <c r="W449" s="36"/>
      <c r="X449" s="36"/>
      <c r="Y449" s="36"/>
      <c r="Z449" s="36"/>
      <c r="AA449" s="34" t="s">
        <v>2981</v>
      </c>
      <c r="AB449" s="36"/>
      <c r="AC449" s="36"/>
      <c r="AD449" s="34" t="s">
        <v>22227</v>
      </c>
      <c r="AE449" s="34" t="s">
        <v>22228</v>
      </c>
      <c r="AF449" s="34" t="s">
        <v>22229</v>
      </c>
      <c r="AG449" s="36"/>
      <c r="AH449" s="36"/>
      <c r="AI449" s="36"/>
      <c r="AJ449" s="36"/>
      <c r="AK449" s="36"/>
      <c r="AL449" s="36"/>
      <c r="AM449" s="36"/>
      <c r="AN449" s="36"/>
      <c r="AO449" s="36"/>
      <c r="AP449" s="36"/>
      <c r="AQ449" s="36"/>
      <c r="AR449" s="34" t="s">
        <v>86</v>
      </c>
      <c r="AS449" s="36"/>
      <c r="AT449" s="36"/>
      <c r="AU449" s="36"/>
      <c r="AV449" s="35" t="s">
        <v>22225</v>
      </c>
      <c r="AW449" s="35" t="s">
        <v>22225</v>
      </c>
      <c r="AX449" s="35" t="s">
        <v>22230</v>
      </c>
      <c r="AY449" s="36"/>
      <c r="AZ449" s="36"/>
      <c r="BA449" s="35" t="s">
        <v>22231</v>
      </c>
      <c r="BB449" s="35" t="s">
        <v>22232</v>
      </c>
      <c r="BC449" s="35" t="s">
        <v>22233</v>
      </c>
      <c r="BD449" s="34" t="s">
        <v>22234</v>
      </c>
      <c r="BE449" s="34" t="s">
        <v>145</v>
      </c>
      <c r="BF449" s="37"/>
    </row>
    <row r="450">
      <c r="A450" s="32">
        <v>45401.0</v>
      </c>
      <c r="B450" s="33">
        <v>43619.0</v>
      </c>
      <c r="C450" s="34" t="s">
        <v>22235</v>
      </c>
      <c r="D450" s="34" t="s">
        <v>22236</v>
      </c>
      <c r="E450" s="34" t="s">
        <v>22237</v>
      </c>
      <c r="F450" s="35" t="s">
        <v>22238</v>
      </c>
      <c r="G450" s="34">
        <v>10000.0</v>
      </c>
      <c r="H450" s="36"/>
      <c r="I450" s="34">
        <v>0.0</v>
      </c>
      <c r="J450" s="34">
        <v>0.0</v>
      </c>
      <c r="K450" s="34">
        <v>6.0</v>
      </c>
      <c r="L450" s="34">
        <v>0.0</v>
      </c>
      <c r="M450" s="34">
        <v>0.0</v>
      </c>
      <c r="N450" s="34" t="s">
        <v>61</v>
      </c>
      <c r="O450" s="34">
        <v>0.0</v>
      </c>
      <c r="P450" s="34">
        <v>0.0</v>
      </c>
      <c r="Q450" s="33">
        <v>43619.0</v>
      </c>
      <c r="R450" s="34" t="s">
        <v>19036</v>
      </c>
      <c r="S450" s="34" t="s">
        <v>22239</v>
      </c>
      <c r="T450" s="35" t="s">
        <v>16780</v>
      </c>
      <c r="U450" s="34" t="s">
        <v>22240</v>
      </c>
      <c r="V450" s="36"/>
      <c r="W450" s="34" t="s">
        <v>5776</v>
      </c>
      <c r="X450" s="36"/>
      <c r="Y450" s="36"/>
      <c r="Z450" s="36"/>
      <c r="AA450" s="36"/>
      <c r="AB450" s="36"/>
      <c r="AC450" s="34" t="s">
        <v>22235</v>
      </c>
      <c r="AD450" s="34" t="s">
        <v>22241</v>
      </c>
      <c r="AE450" s="34" t="s">
        <v>22242</v>
      </c>
      <c r="AF450" s="34" t="s">
        <v>22243</v>
      </c>
      <c r="AG450" s="36"/>
      <c r="AH450" s="36"/>
      <c r="AI450" s="36"/>
      <c r="AJ450" s="36"/>
      <c r="AK450" s="36"/>
      <c r="AL450" s="34" t="s">
        <v>22244</v>
      </c>
      <c r="AM450" s="36"/>
      <c r="AN450" s="36"/>
      <c r="AO450" s="36"/>
      <c r="AP450" s="36"/>
      <c r="AQ450" s="36"/>
      <c r="AR450" s="34" t="s">
        <v>86</v>
      </c>
      <c r="AS450" s="36"/>
      <c r="AT450" s="34" t="s">
        <v>22245</v>
      </c>
      <c r="AU450" s="36"/>
      <c r="AV450" s="35" t="s">
        <v>16780</v>
      </c>
      <c r="AW450" s="35" t="s">
        <v>16780</v>
      </c>
      <c r="AX450" s="36"/>
      <c r="AY450" s="36"/>
      <c r="AZ450" s="36"/>
      <c r="BA450" s="36"/>
      <c r="BB450" s="36"/>
      <c r="BC450" s="36"/>
      <c r="BD450" s="36"/>
      <c r="BE450" s="36"/>
      <c r="BF450" s="37"/>
    </row>
    <row r="451">
      <c r="A451" s="32">
        <v>45000.0</v>
      </c>
      <c r="B451" s="33">
        <v>43468.0</v>
      </c>
      <c r="C451" s="34" t="s">
        <v>22246</v>
      </c>
      <c r="D451" s="34" t="s">
        <v>22247</v>
      </c>
      <c r="E451" s="34">
        <v>3.006753459E9</v>
      </c>
      <c r="F451" s="35" t="s">
        <v>22248</v>
      </c>
      <c r="G451" s="34">
        <v>9500.0</v>
      </c>
      <c r="H451" s="34">
        <v>1295.0</v>
      </c>
      <c r="I451" s="34">
        <v>13.0</v>
      </c>
      <c r="J451" s="34">
        <v>77.7</v>
      </c>
      <c r="K451" s="34">
        <v>6.0</v>
      </c>
      <c r="L451" s="34">
        <v>26.25</v>
      </c>
      <c r="M451" s="34">
        <v>42.19</v>
      </c>
      <c r="N451" s="34" t="s">
        <v>61</v>
      </c>
      <c r="O451" s="34">
        <v>2.0</v>
      </c>
      <c r="P451" s="34">
        <v>0.0</v>
      </c>
      <c r="Q451" s="33">
        <v>43468.0</v>
      </c>
      <c r="R451" s="34" t="s">
        <v>17842</v>
      </c>
      <c r="S451" s="34" t="s">
        <v>22249</v>
      </c>
      <c r="T451" s="35" t="s">
        <v>22250</v>
      </c>
      <c r="U451" s="34" t="s">
        <v>22251</v>
      </c>
      <c r="V451" s="36"/>
      <c r="W451" s="34" t="s">
        <v>22252</v>
      </c>
      <c r="X451" s="36"/>
      <c r="Y451" s="36"/>
      <c r="Z451" s="36"/>
      <c r="AA451" s="36"/>
      <c r="AB451" s="36"/>
      <c r="AC451" s="34" t="s">
        <v>22253</v>
      </c>
      <c r="AD451" s="34" t="s">
        <v>22254</v>
      </c>
      <c r="AE451" s="34" t="s">
        <v>22255</v>
      </c>
      <c r="AF451" s="34" t="s">
        <v>22256</v>
      </c>
      <c r="AG451" s="36"/>
      <c r="AH451" s="36"/>
      <c r="AI451" s="36"/>
      <c r="AJ451" s="36"/>
      <c r="AK451" s="36"/>
      <c r="AL451" s="36"/>
      <c r="AM451" s="36"/>
      <c r="AN451" s="36"/>
      <c r="AO451" s="36"/>
      <c r="AP451" s="36"/>
      <c r="AQ451" s="36"/>
      <c r="AR451" s="34" t="s">
        <v>86</v>
      </c>
      <c r="AS451" s="36"/>
      <c r="AT451" s="36"/>
      <c r="AU451" s="36"/>
      <c r="AV451" s="35" t="s">
        <v>22257</v>
      </c>
      <c r="AW451" s="35" t="s">
        <v>22257</v>
      </c>
      <c r="AX451" s="35" t="s">
        <v>22258</v>
      </c>
      <c r="AY451" s="36"/>
      <c r="AZ451" s="36"/>
      <c r="BA451" s="35" t="s">
        <v>22259</v>
      </c>
      <c r="BB451" s="36"/>
      <c r="BC451" s="36"/>
      <c r="BD451" s="36"/>
      <c r="BE451" s="36"/>
      <c r="BF451" s="37"/>
    </row>
    <row r="452" hidden="1">
      <c r="A452" s="32">
        <v>45409.0</v>
      </c>
      <c r="B452" s="34" t="s">
        <v>16847</v>
      </c>
      <c r="C452" s="34" t="s">
        <v>22260</v>
      </c>
      <c r="D452" s="36"/>
      <c r="E452" s="36"/>
      <c r="F452" s="36"/>
      <c r="G452" s="34">
        <v>30.0</v>
      </c>
      <c r="H452" s="36"/>
      <c r="I452" s="34">
        <v>0.0</v>
      </c>
      <c r="J452" s="34">
        <v>0.0</v>
      </c>
      <c r="K452" s="34">
        <v>6.0</v>
      </c>
      <c r="L452" s="34">
        <v>0.0</v>
      </c>
      <c r="M452" s="34">
        <v>0.0</v>
      </c>
      <c r="N452" s="34" t="s">
        <v>61</v>
      </c>
      <c r="O452" s="34">
        <v>0.0</v>
      </c>
      <c r="P452" s="34">
        <v>0.0</v>
      </c>
      <c r="Q452" s="36"/>
      <c r="R452" s="36"/>
      <c r="S452" s="36"/>
      <c r="T452" s="36"/>
      <c r="U452" s="36"/>
      <c r="V452" s="36"/>
      <c r="W452" s="36"/>
      <c r="X452" s="36"/>
      <c r="Y452" s="36"/>
      <c r="Z452" s="36"/>
      <c r="AA452" s="36"/>
      <c r="AB452" s="36"/>
      <c r="AC452" s="36"/>
      <c r="AD452" s="36"/>
      <c r="AE452" s="36"/>
      <c r="AF452" s="36"/>
      <c r="AG452" s="36"/>
      <c r="AH452" s="36"/>
      <c r="AI452" s="36"/>
      <c r="AJ452" s="36"/>
      <c r="AK452" s="36"/>
      <c r="AL452" s="36"/>
      <c r="AM452" s="36"/>
      <c r="AN452" s="36"/>
      <c r="AO452" s="36"/>
      <c r="AP452" s="36"/>
      <c r="AQ452" s="36"/>
      <c r="AR452" s="34" t="s">
        <v>68</v>
      </c>
      <c r="AS452" s="36"/>
      <c r="AT452" s="36"/>
      <c r="AU452" s="36"/>
      <c r="AV452" s="35" t="s">
        <v>16780</v>
      </c>
      <c r="AW452" s="35" t="s">
        <v>16780</v>
      </c>
      <c r="AX452" s="36"/>
      <c r="AY452" s="36"/>
      <c r="AZ452" s="36"/>
      <c r="BA452" s="36"/>
      <c r="BB452" s="36"/>
      <c r="BC452" s="36"/>
      <c r="BD452" s="36"/>
      <c r="BE452" s="36"/>
      <c r="BF452" s="37"/>
    </row>
    <row r="453" hidden="1">
      <c r="A453" s="32">
        <v>45001.0</v>
      </c>
      <c r="B453" s="34" t="s">
        <v>19076</v>
      </c>
      <c r="C453" s="34" t="s">
        <v>22261</v>
      </c>
      <c r="D453" s="36"/>
      <c r="E453" s="36"/>
      <c r="F453" s="36"/>
      <c r="G453" s="34">
        <v>3500.0</v>
      </c>
      <c r="H453" s="36"/>
      <c r="I453" s="34">
        <v>0.0</v>
      </c>
      <c r="J453" s="34">
        <v>0.0</v>
      </c>
      <c r="K453" s="34">
        <v>6.0</v>
      </c>
      <c r="L453" s="34">
        <v>0.0</v>
      </c>
      <c r="M453" s="34">
        <v>0.0</v>
      </c>
      <c r="N453" s="34" t="s">
        <v>61</v>
      </c>
      <c r="O453" s="34">
        <v>0.0</v>
      </c>
      <c r="P453" s="34">
        <v>0.0</v>
      </c>
      <c r="Q453" s="36"/>
      <c r="R453" s="36"/>
      <c r="S453" s="36"/>
      <c r="T453" s="36"/>
      <c r="U453" s="36"/>
      <c r="V453" s="36"/>
      <c r="W453" s="36"/>
      <c r="X453" s="36"/>
      <c r="Y453" s="36"/>
      <c r="Z453" s="36"/>
      <c r="AA453" s="36"/>
      <c r="AB453" s="36"/>
      <c r="AC453" s="36"/>
      <c r="AD453" s="36"/>
      <c r="AE453" s="36"/>
      <c r="AF453" s="36"/>
      <c r="AG453" s="36"/>
      <c r="AH453" s="36"/>
      <c r="AI453" s="36"/>
      <c r="AJ453" s="36"/>
      <c r="AK453" s="36"/>
      <c r="AL453" s="36"/>
      <c r="AM453" s="36"/>
      <c r="AN453" s="36"/>
      <c r="AO453" s="36"/>
      <c r="AP453" s="36"/>
      <c r="AQ453" s="36"/>
      <c r="AR453" s="34" t="s">
        <v>68</v>
      </c>
      <c r="AS453" s="36"/>
      <c r="AT453" s="36"/>
      <c r="AU453" s="36"/>
      <c r="AV453" s="35" t="s">
        <v>22262</v>
      </c>
      <c r="AW453" s="35" t="s">
        <v>22262</v>
      </c>
      <c r="AX453" s="36"/>
      <c r="AY453" s="36"/>
      <c r="AZ453" s="36"/>
      <c r="BA453" s="36"/>
      <c r="BB453" s="36"/>
      <c r="BC453" s="36"/>
      <c r="BD453" s="36"/>
      <c r="BE453" s="36"/>
      <c r="BF453" s="37"/>
    </row>
    <row r="454" hidden="1">
      <c r="A454" s="32">
        <v>44999.0</v>
      </c>
      <c r="B454" s="34" t="s">
        <v>19076</v>
      </c>
      <c r="C454" s="34" t="s">
        <v>22263</v>
      </c>
      <c r="D454" s="36"/>
      <c r="E454" s="36"/>
      <c r="F454" s="36"/>
      <c r="G454" s="34">
        <v>50.0</v>
      </c>
      <c r="H454" s="36"/>
      <c r="I454" s="34">
        <v>0.0</v>
      </c>
      <c r="J454" s="34">
        <v>0.0</v>
      </c>
      <c r="K454" s="34">
        <v>6.0</v>
      </c>
      <c r="L454" s="34">
        <v>0.0</v>
      </c>
      <c r="M454" s="34">
        <v>0.0</v>
      </c>
      <c r="N454" s="34" t="s">
        <v>61</v>
      </c>
      <c r="O454" s="34">
        <v>0.0</v>
      </c>
      <c r="P454" s="34">
        <v>0.0</v>
      </c>
      <c r="Q454" s="36"/>
      <c r="R454" s="36"/>
      <c r="S454" s="36"/>
      <c r="T454" s="36"/>
      <c r="U454" s="36"/>
      <c r="V454" s="36"/>
      <c r="W454" s="36"/>
      <c r="X454" s="36"/>
      <c r="Y454" s="36"/>
      <c r="Z454" s="36"/>
      <c r="AA454" s="36"/>
      <c r="AB454" s="36"/>
      <c r="AC454" s="36"/>
      <c r="AD454" s="36"/>
      <c r="AE454" s="36"/>
      <c r="AF454" s="36"/>
      <c r="AG454" s="36"/>
      <c r="AH454" s="36"/>
      <c r="AI454" s="36"/>
      <c r="AJ454" s="36"/>
      <c r="AK454" s="36"/>
      <c r="AL454" s="36"/>
      <c r="AM454" s="36"/>
      <c r="AN454" s="36"/>
      <c r="AO454" s="36"/>
      <c r="AP454" s="36"/>
      <c r="AQ454" s="36"/>
      <c r="AR454" s="34" t="s">
        <v>68</v>
      </c>
      <c r="AS454" s="36"/>
      <c r="AT454" s="36"/>
      <c r="AU454" s="36"/>
      <c r="AV454" s="35" t="s">
        <v>22264</v>
      </c>
      <c r="AW454" s="35" t="s">
        <v>22264</v>
      </c>
      <c r="AX454" s="36"/>
      <c r="AY454" s="36"/>
      <c r="AZ454" s="36"/>
      <c r="BA454" s="36"/>
      <c r="BB454" s="36"/>
      <c r="BC454" s="36"/>
      <c r="BD454" s="36"/>
      <c r="BE454" s="36"/>
      <c r="BF454" s="37"/>
    </row>
    <row r="455" hidden="1">
      <c r="A455" s="32">
        <v>44928.0</v>
      </c>
      <c r="B455" s="34" t="s">
        <v>17913</v>
      </c>
      <c r="C455" s="34" t="s">
        <v>22265</v>
      </c>
      <c r="D455" s="36"/>
      <c r="E455" s="36"/>
      <c r="F455" s="36"/>
      <c r="G455" s="34">
        <v>1000.0</v>
      </c>
      <c r="H455" s="36"/>
      <c r="I455" s="34">
        <v>0.0</v>
      </c>
      <c r="J455" s="34">
        <v>0.0</v>
      </c>
      <c r="K455" s="34">
        <v>6.0</v>
      </c>
      <c r="L455" s="34">
        <v>0.0</v>
      </c>
      <c r="M455" s="34">
        <v>0.0</v>
      </c>
      <c r="N455" s="34" t="s">
        <v>61</v>
      </c>
      <c r="O455" s="34">
        <v>0.0</v>
      </c>
      <c r="P455" s="34">
        <v>0.0</v>
      </c>
      <c r="Q455" s="36"/>
      <c r="R455" s="36"/>
      <c r="S455" s="36"/>
      <c r="T455" s="36"/>
      <c r="U455" s="36"/>
      <c r="V455" s="36"/>
      <c r="W455" s="36"/>
      <c r="X455" s="36"/>
      <c r="Y455" s="36"/>
      <c r="Z455" s="36"/>
      <c r="AA455" s="36"/>
      <c r="AB455" s="36"/>
      <c r="AC455" s="36"/>
      <c r="AD455" s="36"/>
      <c r="AE455" s="36"/>
      <c r="AF455" s="36"/>
      <c r="AG455" s="36"/>
      <c r="AH455" s="36"/>
      <c r="AI455" s="36"/>
      <c r="AJ455" s="36"/>
      <c r="AK455" s="36"/>
      <c r="AL455" s="36"/>
      <c r="AM455" s="36"/>
      <c r="AN455" s="36"/>
      <c r="AO455" s="36"/>
      <c r="AP455" s="36"/>
      <c r="AQ455" s="36"/>
      <c r="AR455" s="34" t="s">
        <v>68</v>
      </c>
      <c r="AS455" s="36"/>
      <c r="AT455" s="36"/>
      <c r="AU455" s="36"/>
      <c r="AV455" s="35" t="s">
        <v>22264</v>
      </c>
      <c r="AW455" s="35" t="s">
        <v>22264</v>
      </c>
      <c r="AX455" s="36"/>
      <c r="AY455" s="36"/>
      <c r="AZ455" s="36"/>
      <c r="BA455" s="36"/>
      <c r="BB455" s="36"/>
      <c r="BC455" s="36"/>
      <c r="BD455" s="36"/>
      <c r="BE455" s="36"/>
      <c r="BF455" s="37"/>
    </row>
    <row r="456" hidden="1">
      <c r="A456" s="32">
        <v>44867.0</v>
      </c>
      <c r="B456" s="33">
        <v>43619.0</v>
      </c>
      <c r="C456" s="34" t="s">
        <v>22266</v>
      </c>
      <c r="D456" s="34" t="s">
        <v>22267</v>
      </c>
      <c r="E456" s="34" t="s">
        <v>22268</v>
      </c>
      <c r="F456" s="35" t="s">
        <v>22269</v>
      </c>
      <c r="G456" s="34">
        <v>5000.0</v>
      </c>
      <c r="H456" s="36"/>
      <c r="I456" s="34">
        <v>0.0</v>
      </c>
      <c r="J456" s="34">
        <v>0.0</v>
      </c>
      <c r="K456" s="34">
        <v>6.0</v>
      </c>
      <c r="L456" s="34">
        <v>0.0</v>
      </c>
      <c r="M456" s="34">
        <v>0.0</v>
      </c>
      <c r="N456" s="34" t="s">
        <v>61</v>
      </c>
      <c r="O456" s="34">
        <v>0.0</v>
      </c>
      <c r="P456" s="34">
        <v>0.0</v>
      </c>
      <c r="Q456" s="33">
        <v>43649.0</v>
      </c>
      <c r="R456" s="34" t="s">
        <v>16445</v>
      </c>
      <c r="S456" s="34" t="s">
        <v>22270</v>
      </c>
      <c r="T456" s="35" t="s">
        <v>22271</v>
      </c>
      <c r="U456" s="34" t="s">
        <v>22272</v>
      </c>
      <c r="V456" s="36"/>
      <c r="W456" s="34" t="s">
        <v>22273</v>
      </c>
      <c r="X456" s="36"/>
      <c r="Y456" s="36"/>
      <c r="Z456" s="36"/>
      <c r="AA456" s="36"/>
      <c r="AB456" s="36"/>
      <c r="AC456" s="34" t="s">
        <v>22274</v>
      </c>
      <c r="AD456" s="34" t="s">
        <v>22275</v>
      </c>
      <c r="AE456" s="34" t="s">
        <v>22276</v>
      </c>
      <c r="AF456" s="35" t="s">
        <v>22277</v>
      </c>
      <c r="AG456" s="36"/>
      <c r="AH456" s="36"/>
      <c r="AI456" s="36"/>
      <c r="AJ456" s="36"/>
      <c r="AK456" s="36"/>
      <c r="AL456" s="34" t="s">
        <v>22278</v>
      </c>
      <c r="AM456" s="36"/>
      <c r="AN456" s="36"/>
      <c r="AO456" s="36"/>
      <c r="AP456" s="36"/>
      <c r="AQ456" s="36"/>
      <c r="AR456" s="34" t="s">
        <v>834</v>
      </c>
      <c r="AS456" s="36"/>
      <c r="AT456" s="34" t="s">
        <v>22279</v>
      </c>
      <c r="AU456" s="36"/>
      <c r="AV456" s="35" t="s">
        <v>22271</v>
      </c>
      <c r="AW456" s="35" t="s">
        <v>22271</v>
      </c>
      <c r="AX456" s="36"/>
      <c r="AY456" s="36"/>
      <c r="AZ456" s="36"/>
      <c r="BA456" s="36"/>
      <c r="BB456" s="36"/>
      <c r="BC456" s="36"/>
      <c r="BD456" s="36"/>
      <c r="BE456" s="36"/>
      <c r="BF456" s="37"/>
    </row>
    <row r="457">
      <c r="A457" s="32">
        <v>47978.0</v>
      </c>
      <c r="B457" s="34" t="s">
        <v>7138</v>
      </c>
      <c r="C457" s="34" t="s">
        <v>22280</v>
      </c>
      <c r="D457" s="34" t="s">
        <v>17295</v>
      </c>
      <c r="E457" s="34" t="s">
        <v>17297</v>
      </c>
      <c r="F457" s="35" t="s">
        <v>22281</v>
      </c>
      <c r="G457" s="34">
        <v>6000.0</v>
      </c>
      <c r="H457" s="34">
        <v>1734.59</v>
      </c>
      <c r="I457" s="34">
        <v>28.0</v>
      </c>
      <c r="J457" s="34">
        <v>104.0754</v>
      </c>
      <c r="K457" s="34">
        <v>6.0</v>
      </c>
      <c r="L457" s="34">
        <v>237.92</v>
      </c>
      <c r="M457" s="34">
        <v>83.2</v>
      </c>
      <c r="N457" s="34" t="s">
        <v>61</v>
      </c>
      <c r="O457" s="34">
        <v>1.0</v>
      </c>
      <c r="P457" s="34">
        <v>0.0</v>
      </c>
      <c r="Q457" s="33">
        <v>43472.0</v>
      </c>
      <c r="R457" s="34" t="s">
        <v>16489</v>
      </c>
      <c r="S457" s="34" t="s">
        <v>17301</v>
      </c>
      <c r="T457" s="34" t="s">
        <v>22282</v>
      </c>
      <c r="U457" s="34" t="s">
        <v>17306</v>
      </c>
      <c r="V457" s="36"/>
      <c r="W457" s="34" t="s">
        <v>266</v>
      </c>
      <c r="X457" s="36"/>
      <c r="Y457" s="36"/>
      <c r="Z457" s="36"/>
      <c r="AA457" s="36"/>
      <c r="AB457" s="36"/>
      <c r="AC457" s="34" t="s">
        <v>22283</v>
      </c>
      <c r="AD457" s="34" t="s">
        <v>22284</v>
      </c>
      <c r="AE457" s="34" t="s">
        <v>22285</v>
      </c>
      <c r="AF457" s="34" t="s">
        <v>22286</v>
      </c>
      <c r="AG457" s="36"/>
      <c r="AH457" s="36"/>
      <c r="AI457" s="36"/>
      <c r="AJ457" s="36"/>
      <c r="AK457" s="36"/>
      <c r="AL457" s="35" t="s">
        <v>22287</v>
      </c>
      <c r="AM457" s="36"/>
      <c r="AN457" s="36"/>
      <c r="AO457" s="36"/>
      <c r="AP457" s="36"/>
      <c r="AQ457" s="36"/>
      <c r="AR457" s="34" t="s">
        <v>86</v>
      </c>
      <c r="AS457" s="36"/>
      <c r="AT457" s="34" t="s">
        <v>22288</v>
      </c>
      <c r="AU457" s="36"/>
      <c r="AV457" s="35" t="s">
        <v>17302</v>
      </c>
      <c r="AW457" s="35" t="s">
        <v>17302</v>
      </c>
      <c r="AX457" s="35" t="s">
        <v>17319</v>
      </c>
      <c r="AY457" s="36"/>
      <c r="AZ457" s="36"/>
      <c r="BA457" s="35" t="s">
        <v>17325</v>
      </c>
      <c r="BB457" s="35" t="s">
        <v>17329</v>
      </c>
      <c r="BC457" s="36"/>
      <c r="BD457" s="34" t="s">
        <v>17336</v>
      </c>
      <c r="BE457" s="34" t="s">
        <v>17337</v>
      </c>
      <c r="BF457" s="37"/>
    </row>
    <row r="458">
      <c r="A458" s="32">
        <v>44356.0</v>
      </c>
      <c r="B458" s="34" t="s">
        <v>22289</v>
      </c>
      <c r="C458" s="34" t="s">
        <v>22290</v>
      </c>
      <c r="D458" s="34" t="s">
        <v>22291</v>
      </c>
      <c r="E458" s="34" t="s">
        <v>22292</v>
      </c>
      <c r="F458" s="35" t="s">
        <v>22293</v>
      </c>
      <c r="G458" s="34">
        <v>75000.0</v>
      </c>
      <c r="H458" s="34">
        <v>383.39</v>
      </c>
      <c r="I458" s="34">
        <v>0.0</v>
      </c>
      <c r="J458" s="34">
        <v>23.0034</v>
      </c>
      <c r="K458" s="34">
        <v>6.0</v>
      </c>
      <c r="L458" s="34">
        <v>49.61</v>
      </c>
      <c r="M458" s="34">
        <v>15.2</v>
      </c>
      <c r="N458" s="34" t="s">
        <v>61</v>
      </c>
      <c r="O458" s="34">
        <v>1.0</v>
      </c>
      <c r="P458" s="34">
        <v>0.0</v>
      </c>
      <c r="Q458" s="34" t="s">
        <v>22289</v>
      </c>
      <c r="R458" s="33">
        <v>43499.0</v>
      </c>
      <c r="S458" s="34" t="s">
        <v>22294</v>
      </c>
      <c r="T458" s="35" t="s">
        <v>22295</v>
      </c>
      <c r="U458" s="34" t="s">
        <v>22296</v>
      </c>
      <c r="V458" s="36"/>
      <c r="W458" s="34" t="s">
        <v>155</v>
      </c>
      <c r="X458" s="36"/>
      <c r="Y458" s="36"/>
      <c r="Z458" s="36"/>
      <c r="AA458" s="34" t="s">
        <v>3112</v>
      </c>
      <c r="AB458" s="36"/>
      <c r="AC458" s="34" t="s">
        <v>22297</v>
      </c>
      <c r="AD458" s="34" t="s">
        <v>22298</v>
      </c>
      <c r="AE458" s="34" t="s">
        <v>22299</v>
      </c>
      <c r="AF458" s="34" t="s">
        <v>22300</v>
      </c>
      <c r="AG458" s="36"/>
      <c r="AH458" s="36"/>
      <c r="AI458" s="36"/>
      <c r="AJ458" s="36"/>
      <c r="AK458" s="36"/>
      <c r="AL458" s="36"/>
      <c r="AM458" s="36"/>
      <c r="AN458" s="36"/>
      <c r="AO458" s="36"/>
      <c r="AP458" s="36"/>
      <c r="AQ458" s="36"/>
      <c r="AR458" s="34" t="s">
        <v>86</v>
      </c>
      <c r="AS458" s="36"/>
      <c r="AT458" s="34" t="s">
        <v>22301</v>
      </c>
      <c r="AU458" s="36"/>
      <c r="AV458" s="35" t="s">
        <v>22295</v>
      </c>
      <c r="AW458" s="35" t="s">
        <v>22295</v>
      </c>
      <c r="AX458" s="36"/>
      <c r="AY458" s="36"/>
      <c r="AZ458" s="36"/>
      <c r="BA458" s="36"/>
      <c r="BB458" s="36"/>
      <c r="BC458" s="36"/>
      <c r="BD458" s="36"/>
      <c r="BE458" s="36"/>
      <c r="BF458" s="37"/>
    </row>
    <row r="459" hidden="1">
      <c r="A459" s="32">
        <v>44656.0</v>
      </c>
      <c r="B459" s="34" t="s">
        <v>18949</v>
      </c>
      <c r="C459" s="34" t="s">
        <v>22302</v>
      </c>
      <c r="D459" s="34" t="s">
        <v>22303</v>
      </c>
      <c r="E459" s="34" t="s">
        <v>22304</v>
      </c>
      <c r="F459" s="35" t="s">
        <v>22305</v>
      </c>
      <c r="G459" s="34">
        <v>375000.0</v>
      </c>
      <c r="H459" s="36"/>
      <c r="I459" s="34">
        <v>0.0</v>
      </c>
      <c r="J459" s="34">
        <v>0.0</v>
      </c>
      <c r="K459" s="34">
        <v>6.0</v>
      </c>
      <c r="L459" s="34">
        <v>0.0</v>
      </c>
      <c r="M459" s="34">
        <v>0.0</v>
      </c>
      <c r="N459" s="34" t="s">
        <v>61</v>
      </c>
      <c r="O459" s="34">
        <v>0.0</v>
      </c>
      <c r="P459" s="34">
        <v>0.0</v>
      </c>
      <c r="Q459" s="36"/>
      <c r="R459" s="36"/>
      <c r="S459" s="34" t="s">
        <v>22306</v>
      </c>
      <c r="T459" s="35" t="s">
        <v>22307</v>
      </c>
      <c r="U459" s="34" t="s">
        <v>22308</v>
      </c>
      <c r="V459" s="36"/>
      <c r="W459" s="36"/>
      <c r="X459" s="36"/>
      <c r="Y459" s="36"/>
      <c r="Z459" s="36"/>
      <c r="AA459" s="36"/>
      <c r="AB459" s="36"/>
      <c r="AC459" s="36"/>
      <c r="AD459" s="36"/>
      <c r="AE459" s="36"/>
      <c r="AF459" s="36"/>
      <c r="AG459" s="36"/>
      <c r="AH459" s="36"/>
      <c r="AI459" s="36"/>
      <c r="AJ459" s="36"/>
      <c r="AK459" s="36"/>
      <c r="AL459" s="36"/>
      <c r="AM459" s="36"/>
      <c r="AN459" s="36"/>
      <c r="AO459" s="36"/>
      <c r="AP459" s="36"/>
      <c r="AQ459" s="36"/>
      <c r="AR459" s="34" t="s">
        <v>68</v>
      </c>
      <c r="AS459" s="36"/>
      <c r="AT459" s="36"/>
      <c r="AU459" s="36"/>
      <c r="AV459" s="35" t="s">
        <v>22307</v>
      </c>
      <c r="AW459" s="35" t="s">
        <v>22307</v>
      </c>
      <c r="AX459" s="36"/>
      <c r="AY459" s="36"/>
      <c r="AZ459" s="36"/>
      <c r="BA459" s="36"/>
      <c r="BB459" s="36"/>
      <c r="BC459" s="36"/>
      <c r="BD459" s="36"/>
      <c r="BE459" s="36"/>
      <c r="BF459" s="37"/>
    </row>
    <row r="460" hidden="1">
      <c r="A460" s="32">
        <v>44983.0</v>
      </c>
      <c r="B460" s="34" t="s">
        <v>20131</v>
      </c>
      <c r="C460" s="34" t="s">
        <v>22309</v>
      </c>
      <c r="D460" s="34" t="s">
        <v>22310</v>
      </c>
      <c r="E460" s="34" t="s">
        <v>22311</v>
      </c>
      <c r="F460" s="35" t="s">
        <v>22312</v>
      </c>
      <c r="G460" s="34">
        <v>300.8</v>
      </c>
      <c r="H460" s="36"/>
      <c r="I460" s="34">
        <v>0.0</v>
      </c>
      <c r="J460" s="34">
        <v>0.0</v>
      </c>
      <c r="K460" s="34">
        <v>6.0</v>
      </c>
      <c r="L460" s="34">
        <v>0.0</v>
      </c>
      <c r="M460" s="34">
        <v>0.0</v>
      </c>
      <c r="N460" s="34" t="s">
        <v>61</v>
      </c>
      <c r="O460" s="34">
        <v>0.0</v>
      </c>
      <c r="P460" s="34">
        <v>0.0</v>
      </c>
      <c r="Q460" s="34" t="s">
        <v>20131</v>
      </c>
      <c r="R460" s="33">
        <v>43558.0</v>
      </c>
      <c r="S460" s="34" t="s">
        <v>22313</v>
      </c>
      <c r="T460" s="35" t="s">
        <v>22314</v>
      </c>
      <c r="U460" s="34" t="s">
        <v>22315</v>
      </c>
      <c r="V460" s="36"/>
      <c r="W460" s="34" t="s">
        <v>20862</v>
      </c>
      <c r="X460" s="36"/>
      <c r="Y460" s="36"/>
      <c r="Z460" s="36"/>
      <c r="AA460" s="36"/>
      <c r="AB460" s="36"/>
      <c r="AC460" s="34" t="s">
        <v>22316</v>
      </c>
      <c r="AD460" s="34" t="s">
        <v>22317</v>
      </c>
      <c r="AE460" s="34" t="s">
        <v>22318</v>
      </c>
      <c r="AF460" s="34" t="s">
        <v>22319</v>
      </c>
      <c r="AG460" s="36"/>
      <c r="AH460" s="36"/>
      <c r="AI460" s="36"/>
      <c r="AJ460" s="36"/>
      <c r="AK460" s="36"/>
      <c r="AL460" s="34" t="s">
        <v>22320</v>
      </c>
      <c r="AM460" s="36"/>
      <c r="AN460" s="36"/>
      <c r="AO460" s="36"/>
      <c r="AP460" s="36"/>
      <c r="AQ460" s="36"/>
      <c r="AR460" s="34" t="s">
        <v>68</v>
      </c>
      <c r="AS460" s="36"/>
      <c r="AT460" s="36"/>
      <c r="AU460" s="36"/>
      <c r="AV460" s="35" t="s">
        <v>20134</v>
      </c>
      <c r="AW460" s="35" t="s">
        <v>20134</v>
      </c>
      <c r="AX460" s="36"/>
      <c r="AY460" s="36"/>
      <c r="AZ460" s="36"/>
      <c r="BA460" s="36"/>
      <c r="BB460" s="36"/>
      <c r="BC460" s="36"/>
      <c r="BD460" s="36"/>
      <c r="BE460" s="36"/>
      <c r="BF460" s="37"/>
    </row>
    <row r="461" hidden="1">
      <c r="A461" s="32">
        <v>48182.0</v>
      </c>
      <c r="B461" s="34" t="s">
        <v>17990</v>
      </c>
      <c r="C461" s="34" t="s">
        <v>22321</v>
      </c>
      <c r="D461" s="34" t="s">
        <v>22322</v>
      </c>
      <c r="E461" s="34" t="s">
        <v>22323</v>
      </c>
      <c r="F461" s="35" t="s">
        <v>22324</v>
      </c>
      <c r="G461" s="34">
        <v>10000.0</v>
      </c>
      <c r="H461" s="36"/>
      <c r="I461" s="34">
        <v>0.0</v>
      </c>
      <c r="J461" s="34">
        <v>0.0</v>
      </c>
      <c r="K461" s="34">
        <v>6.0</v>
      </c>
      <c r="L461" s="34">
        <v>0.0</v>
      </c>
      <c r="M461" s="34">
        <v>0.0</v>
      </c>
      <c r="N461" s="34" t="s">
        <v>61</v>
      </c>
      <c r="O461" s="34">
        <v>0.0</v>
      </c>
      <c r="P461" s="34">
        <v>0.0</v>
      </c>
      <c r="Q461" s="36"/>
      <c r="R461" s="36"/>
      <c r="S461" s="34" t="s">
        <v>9583</v>
      </c>
      <c r="T461" s="35" t="s">
        <v>17995</v>
      </c>
      <c r="U461" s="34" t="s">
        <v>22325</v>
      </c>
      <c r="V461" s="36"/>
      <c r="W461" s="36"/>
      <c r="X461" s="36"/>
      <c r="Y461" s="36"/>
      <c r="Z461" s="36"/>
      <c r="AA461" s="36"/>
      <c r="AB461" s="36"/>
      <c r="AC461" s="36"/>
      <c r="AD461" s="36"/>
      <c r="AE461" s="36"/>
      <c r="AF461" s="36"/>
      <c r="AG461" s="36"/>
      <c r="AH461" s="36"/>
      <c r="AI461" s="36"/>
      <c r="AJ461" s="36"/>
      <c r="AK461" s="36"/>
      <c r="AL461" s="36"/>
      <c r="AM461" s="36"/>
      <c r="AN461" s="36"/>
      <c r="AO461" s="36"/>
      <c r="AP461" s="36"/>
      <c r="AQ461" s="36"/>
      <c r="AR461" s="34" t="s">
        <v>68</v>
      </c>
      <c r="AS461" s="36"/>
      <c r="AT461" s="36"/>
      <c r="AU461" s="36"/>
      <c r="AV461" s="35" t="s">
        <v>17995</v>
      </c>
      <c r="AW461" s="35" t="s">
        <v>17995</v>
      </c>
      <c r="AX461" s="36"/>
      <c r="AY461" s="36"/>
      <c r="AZ461" s="36"/>
      <c r="BA461" s="36"/>
      <c r="BB461" s="36"/>
      <c r="BC461" s="36"/>
      <c r="BD461" s="36"/>
      <c r="BE461" s="36"/>
      <c r="BF461" s="37"/>
    </row>
    <row r="462" hidden="1">
      <c r="A462" s="32">
        <v>45005.0</v>
      </c>
      <c r="B462" s="34" t="s">
        <v>19076</v>
      </c>
      <c r="C462" s="34" t="s">
        <v>22326</v>
      </c>
      <c r="D462" s="36"/>
      <c r="E462" s="36"/>
      <c r="F462" s="36"/>
      <c r="G462" s="34">
        <v>645000.0</v>
      </c>
      <c r="H462" s="36"/>
      <c r="I462" s="34">
        <v>0.0</v>
      </c>
      <c r="J462" s="34">
        <v>0.0</v>
      </c>
      <c r="K462" s="34">
        <v>6.0</v>
      </c>
      <c r="L462" s="34">
        <v>0.0</v>
      </c>
      <c r="M462" s="34">
        <v>0.0</v>
      </c>
      <c r="N462" s="34" t="s">
        <v>61</v>
      </c>
      <c r="O462" s="34">
        <v>0.0</v>
      </c>
      <c r="P462" s="34">
        <v>0.0</v>
      </c>
      <c r="Q462" s="36"/>
      <c r="R462" s="36"/>
      <c r="S462" s="36"/>
      <c r="T462" s="36"/>
      <c r="U462" s="36"/>
      <c r="V462" s="36"/>
      <c r="W462" s="36"/>
      <c r="X462" s="36"/>
      <c r="Y462" s="36"/>
      <c r="Z462" s="36"/>
      <c r="AA462" s="36"/>
      <c r="AB462" s="36"/>
      <c r="AC462" s="36"/>
      <c r="AD462" s="36"/>
      <c r="AE462" s="36"/>
      <c r="AF462" s="36"/>
      <c r="AG462" s="36"/>
      <c r="AH462" s="36"/>
      <c r="AI462" s="36"/>
      <c r="AJ462" s="36"/>
      <c r="AK462" s="36"/>
      <c r="AL462" s="36"/>
      <c r="AM462" s="36"/>
      <c r="AN462" s="36"/>
      <c r="AO462" s="36"/>
      <c r="AP462" s="36"/>
      <c r="AQ462" s="36"/>
      <c r="AR462" s="34" t="s">
        <v>68</v>
      </c>
      <c r="AS462" s="36"/>
      <c r="AT462" s="36"/>
      <c r="AU462" s="36"/>
      <c r="AV462" s="35" t="s">
        <v>19652</v>
      </c>
      <c r="AW462" s="35" t="s">
        <v>19652</v>
      </c>
      <c r="AX462" s="36"/>
      <c r="AY462" s="36"/>
      <c r="AZ462" s="36"/>
      <c r="BA462" s="36"/>
      <c r="BB462" s="36"/>
      <c r="BC462" s="36"/>
      <c r="BD462" s="36"/>
      <c r="BE462" s="36"/>
      <c r="BF462" s="37"/>
    </row>
    <row r="463">
      <c r="A463" s="32">
        <v>46618.0</v>
      </c>
      <c r="B463" s="34" t="s">
        <v>19466</v>
      </c>
      <c r="C463" s="34" t="s">
        <v>22327</v>
      </c>
      <c r="D463" s="34" t="s">
        <v>22328</v>
      </c>
      <c r="E463" s="34" t="s">
        <v>12372</v>
      </c>
      <c r="F463" s="35" t="s">
        <v>22329</v>
      </c>
      <c r="G463" s="34">
        <v>5000.0</v>
      </c>
      <c r="H463" s="36"/>
      <c r="I463" s="34">
        <v>0.0</v>
      </c>
      <c r="J463" s="34">
        <v>0.0</v>
      </c>
      <c r="K463" s="34">
        <v>6.0</v>
      </c>
      <c r="L463" s="34">
        <v>0.0</v>
      </c>
      <c r="M463" s="34">
        <v>0.0</v>
      </c>
      <c r="N463" s="34" t="s">
        <v>61</v>
      </c>
      <c r="O463" s="34">
        <v>0.0</v>
      </c>
      <c r="P463" s="34">
        <v>0.0</v>
      </c>
      <c r="Q463" s="34" t="s">
        <v>19466</v>
      </c>
      <c r="R463" s="33">
        <v>43591.0</v>
      </c>
      <c r="S463" s="34" t="s">
        <v>12376</v>
      </c>
      <c r="T463" s="35" t="s">
        <v>12377</v>
      </c>
      <c r="U463" s="34" t="s">
        <v>12380</v>
      </c>
      <c r="V463" s="36"/>
      <c r="W463" s="34" t="s">
        <v>19161</v>
      </c>
      <c r="X463" s="36"/>
      <c r="Y463" s="36"/>
      <c r="Z463" s="36"/>
      <c r="AA463" s="36"/>
      <c r="AB463" s="36"/>
      <c r="AC463" s="34" t="s">
        <v>22330</v>
      </c>
      <c r="AD463" s="34" t="s">
        <v>22331</v>
      </c>
      <c r="AE463" s="34" t="s">
        <v>22332</v>
      </c>
      <c r="AF463" s="34" t="s">
        <v>22333</v>
      </c>
      <c r="AG463" s="36"/>
      <c r="AH463" s="36"/>
      <c r="AI463" s="36"/>
      <c r="AJ463" s="36"/>
      <c r="AK463" s="36"/>
      <c r="AL463" s="36"/>
      <c r="AM463" s="36"/>
      <c r="AN463" s="36"/>
      <c r="AO463" s="36"/>
      <c r="AP463" s="36"/>
      <c r="AQ463" s="36"/>
      <c r="AR463" s="34" t="s">
        <v>86</v>
      </c>
      <c r="AS463" s="36"/>
      <c r="AT463" s="36"/>
      <c r="AU463" s="36"/>
      <c r="AV463" s="35" t="s">
        <v>12377</v>
      </c>
      <c r="AW463" s="35" t="s">
        <v>12377</v>
      </c>
      <c r="AX463" s="35" t="s">
        <v>12391</v>
      </c>
      <c r="AY463" s="35" t="s">
        <v>12396</v>
      </c>
      <c r="AZ463" s="36"/>
      <c r="BA463" s="35" t="s">
        <v>12398</v>
      </c>
      <c r="BB463" s="35" t="s">
        <v>12406</v>
      </c>
      <c r="BC463" s="36"/>
      <c r="BD463" s="34" t="s">
        <v>12409</v>
      </c>
      <c r="BE463" s="34" t="s">
        <v>145</v>
      </c>
      <c r="BF463" s="37"/>
    </row>
    <row r="464">
      <c r="A464" s="32">
        <v>45745.0</v>
      </c>
      <c r="B464" s="33">
        <v>43619.0</v>
      </c>
      <c r="C464" s="34" t="s">
        <v>22334</v>
      </c>
      <c r="D464" s="34" t="s">
        <v>22267</v>
      </c>
      <c r="E464" s="34" t="s">
        <v>22268</v>
      </c>
      <c r="F464" s="35" t="s">
        <v>22335</v>
      </c>
      <c r="G464" s="34">
        <v>5000.0</v>
      </c>
      <c r="H464" s="36"/>
      <c r="I464" s="34">
        <v>0.0</v>
      </c>
      <c r="J464" s="34">
        <v>0.0</v>
      </c>
      <c r="K464" s="34">
        <v>6.0</v>
      </c>
      <c r="L464" s="34">
        <v>0.0</v>
      </c>
      <c r="M464" s="34">
        <v>0.0</v>
      </c>
      <c r="N464" s="34" t="s">
        <v>61</v>
      </c>
      <c r="O464" s="34">
        <v>0.0</v>
      </c>
      <c r="P464" s="34">
        <v>0.0</v>
      </c>
      <c r="Q464" s="33">
        <v>43619.0</v>
      </c>
      <c r="R464" s="33">
        <v>43620.0</v>
      </c>
      <c r="S464" s="34" t="s">
        <v>22336</v>
      </c>
      <c r="T464" s="35" t="s">
        <v>22271</v>
      </c>
      <c r="U464" s="34" t="s">
        <v>22272</v>
      </c>
      <c r="V464" s="36"/>
      <c r="W464" s="34" t="s">
        <v>22337</v>
      </c>
      <c r="X464" s="36"/>
      <c r="Y464" s="36"/>
      <c r="Z464" s="36"/>
      <c r="AA464" s="36"/>
      <c r="AB464" s="36"/>
      <c r="AC464" s="36"/>
      <c r="AD464" s="34" t="s">
        <v>22338</v>
      </c>
      <c r="AE464" s="34" t="s">
        <v>22339</v>
      </c>
      <c r="AF464" s="34" t="s">
        <v>22340</v>
      </c>
      <c r="AG464" s="36"/>
      <c r="AH464" s="36"/>
      <c r="AI464" s="36"/>
      <c r="AJ464" s="36"/>
      <c r="AK464" s="36"/>
      <c r="AL464" s="34" t="s">
        <v>22278</v>
      </c>
      <c r="AM464" s="36"/>
      <c r="AN464" s="36"/>
      <c r="AO464" s="36"/>
      <c r="AP464" s="36"/>
      <c r="AQ464" s="36"/>
      <c r="AR464" s="34" t="s">
        <v>86</v>
      </c>
      <c r="AS464" s="36"/>
      <c r="AT464" s="34" t="s">
        <v>22279</v>
      </c>
      <c r="AU464" s="36"/>
      <c r="AV464" s="35" t="s">
        <v>22271</v>
      </c>
      <c r="AW464" s="35" t="s">
        <v>22271</v>
      </c>
      <c r="AX464" s="36"/>
      <c r="AY464" s="36"/>
      <c r="AZ464" s="36"/>
      <c r="BA464" s="36"/>
      <c r="BB464" s="36"/>
      <c r="BC464" s="36"/>
      <c r="BD464" s="36"/>
      <c r="BE464" s="36"/>
      <c r="BF464" s="37"/>
    </row>
    <row r="465">
      <c r="A465" s="32">
        <v>45020.0</v>
      </c>
      <c r="B465" s="34" t="s">
        <v>16653</v>
      </c>
      <c r="C465" s="34" t="s">
        <v>22341</v>
      </c>
      <c r="D465" s="34" t="s">
        <v>19526</v>
      </c>
      <c r="E465" s="34" t="s">
        <v>19527</v>
      </c>
      <c r="F465" s="35" t="s">
        <v>22342</v>
      </c>
      <c r="G465" s="34">
        <v>3300.0</v>
      </c>
      <c r="H465" s="34">
        <v>1512.85</v>
      </c>
      <c r="I465" s="34">
        <v>45.0</v>
      </c>
      <c r="J465" s="34">
        <v>90.771</v>
      </c>
      <c r="K465" s="34">
        <v>6.0</v>
      </c>
      <c r="L465" s="34">
        <v>185.82</v>
      </c>
      <c r="M465" s="34">
        <v>58.71</v>
      </c>
      <c r="N465" s="34" t="s">
        <v>61</v>
      </c>
      <c r="O465" s="34">
        <v>2.0</v>
      </c>
      <c r="P465" s="34">
        <v>0.0</v>
      </c>
      <c r="Q465" s="34" t="s">
        <v>16653</v>
      </c>
      <c r="R465" s="33">
        <v>43650.0</v>
      </c>
      <c r="S465" s="34" t="s">
        <v>12878</v>
      </c>
      <c r="T465" s="35" t="s">
        <v>22343</v>
      </c>
      <c r="U465" s="34" t="s">
        <v>22344</v>
      </c>
      <c r="V465" s="36"/>
      <c r="W465" s="34" t="s">
        <v>22345</v>
      </c>
      <c r="X465" s="36"/>
      <c r="Y465" s="36"/>
      <c r="Z465" s="36"/>
      <c r="AA465" s="36"/>
      <c r="AB465" s="36"/>
      <c r="AC465" s="36"/>
      <c r="AD465" s="34" t="s">
        <v>22346</v>
      </c>
      <c r="AE465" s="36"/>
      <c r="AF465" s="34" t="s">
        <v>22347</v>
      </c>
      <c r="AG465" s="36"/>
      <c r="AH465" s="36"/>
      <c r="AI465" s="36"/>
      <c r="AJ465" s="36"/>
      <c r="AK465" s="36"/>
      <c r="AL465" s="34" t="s">
        <v>22348</v>
      </c>
      <c r="AM465" s="36"/>
      <c r="AN465" s="36"/>
      <c r="AO465" s="36"/>
      <c r="AP465" s="36"/>
      <c r="AQ465" s="36"/>
      <c r="AR465" s="34" t="s">
        <v>86</v>
      </c>
      <c r="AS465" s="36"/>
      <c r="AT465" s="36"/>
      <c r="AU465" s="36"/>
      <c r="AV465" s="35" t="s">
        <v>6339</v>
      </c>
      <c r="AW465" s="35" t="s">
        <v>6339</v>
      </c>
      <c r="AX465" s="35" t="s">
        <v>6349</v>
      </c>
      <c r="AY465" s="35" t="s">
        <v>6356</v>
      </c>
      <c r="AZ465" s="36"/>
      <c r="BA465" s="35" t="s">
        <v>6371</v>
      </c>
      <c r="BB465" s="35" t="s">
        <v>6375</v>
      </c>
      <c r="BC465" s="36"/>
      <c r="BD465" s="34" t="s">
        <v>6380</v>
      </c>
      <c r="BE465" s="34" t="s">
        <v>6382</v>
      </c>
      <c r="BF465" s="37"/>
    </row>
    <row r="466" hidden="1">
      <c r="A466" s="32">
        <v>49363.0</v>
      </c>
      <c r="B466" s="34" t="s">
        <v>18705</v>
      </c>
      <c r="C466" s="34" t="s">
        <v>22349</v>
      </c>
      <c r="D466" s="34" t="s">
        <v>22350</v>
      </c>
      <c r="E466" s="34" t="s">
        <v>22351</v>
      </c>
      <c r="F466" s="35" t="s">
        <v>22352</v>
      </c>
      <c r="G466" s="34">
        <v>5000.0</v>
      </c>
      <c r="H466" s="36"/>
      <c r="I466" s="34">
        <v>0.0</v>
      </c>
      <c r="J466" s="34">
        <v>0.0</v>
      </c>
      <c r="K466" s="34">
        <v>6.0</v>
      </c>
      <c r="L466" s="34">
        <v>0.0</v>
      </c>
      <c r="M466" s="34">
        <v>0.0</v>
      </c>
      <c r="N466" s="34" t="s">
        <v>61</v>
      </c>
      <c r="O466" s="34">
        <v>0.0</v>
      </c>
      <c r="P466" s="34">
        <v>0.0</v>
      </c>
      <c r="Q466" s="34" t="s">
        <v>18705</v>
      </c>
      <c r="R466" s="34" t="s">
        <v>22353</v>
      </c>
      <c r="S466" s="34" t="s">
        <v>22354</v>
      </c>
      <c r="T466" s="35" t="s">
        <v>22355</v>
      </c>
      <c r="U466" s="34" t="s">
        <v>22356</v>
      </c>
      <c r="V466" s="36"/>
      <c r="W466" s="34" t="s">
        <v>22357</v>
      </c>
      <c r="X466" s="36"/>
      <c r="Y466" s="36"/>
      <c r="Z466" s="36"/>
      <c r="AA466" s="36"/>
      <c r="AB466" s="36"/>
      <c r="AC466" s="34" t="s">
        <v>22358</v>
      </c>
      <c r="AD466" s="39" t="s">
        <v>22359</v>
      </c>
      <c r="AE466" s="34" t="s">
        <v>1054</v>
      </c>
      <c r="AF466" s="34" t="s">
        <v>191</v>
      </c>
      <c r="AG466" s="36"/>
      <c r="AH466" s="36"/>
      <c r="AI466" s="36"/>
      <c r="AJ466" s="36"/>
      <c r="AK466" s="36"/>
      <c r="AL466" s="36"/>
      <c r="AM466" s="36"/>
      <c r="AN466" s="36"/>
      <c r="AO466" s="36"/>
      <c r="AP466" s="36"/>
      <c r="AQ466" s="36"/>
      <c r="AR466" s="34" t="s">
        <v>68</v>
      </c>
      <c r="AS466" s="36"/>
      <c r="AT466" s="36"/>
      <c r="AU466" s="36"/>
      <c r="AV466" s="35" t="s">
        <v>22355</v>
      </c>
      <c r="AW466" s="35" t="s">
        <v>22355</v>
      </c>
      <c r="AX466" s="36"/>
      <c r="AY466" s="36"/>
      <c r="AZ466" s="36"/>
      <c r="BA466" s="36"/>
      <c r="BB466" s="36"/>
      <c r="BC466" s="36"/>
      <c r="BD466" s="36"/>
      <c r="BE466" s="36"/>
      <c r="BF466" s="37"/>
    </row>
    <row r="467">
      <c r="A467" s="32">
        <v>45675.0</v>
      </c>
      <c r="B467" s="33">
        <v>43588.0</v>
      </c>
      <c r="C467" s="34" t="s">
        <v>22360</v>
      </c>
      <c r="D467" s="34" t="s">
        <v>4155</v>
      </c>
      <c r="E467" s="34" t="s">
        <v>22361</v>
      </c>
      <c r="F467" s="35" t="s">
        <v>22362</v>
      </c>
      <c r="G467" s="34">
        <v>5000.0</v>
      </c>
      <c r="H467" s="36"/>
      <c r="I467" s="34">
        <v>0.0</v>
      </c>
      <c r="J467" s="34">
        <v>0.0</v>
      </c>
      <c r="K467" s="34">
        <v>6.0</v>
      </c>
      <c r="L467" s="34">
        <v>0.0</v>
      </c>
      <c r="M467" s="34">
        <v>0.0</v>
      </c>
      <c r="N467" s="34" t="s">
        <v>61</v>
      </c>
      <c r="O467" s="34">
        <v>0.0</v>
      </c>
      <c r="P467" s="34">
        <v>0.0</v>
      </c>
      <c r="Q467" s="33">
        <v>43649.0</v>
      </c>
      <c r="R467" s="33">
        <v>43620.0</v>
      </c>
      <c r="S467" s="34" t="s">
        <v>5176</v>
      </c>
      <c r="T467" s="35" t="s">
        <v>22363</v>
      </c>
      <c r="U467" s="34" t="s">
        <v>22364</v>
      </c>
      <c r="V467" s="36"/>
      <c r="W467" s="34" t="s">
        <v>22365</v>
      </c>
      <c r="X467" s="36"/>
      <c r="Y467" s="36"/>
      <c r="Z467" s="36"/>
      <c r="AA467" s="36"/>
      <c r="AB467" s="36"/>
      <c r="AC467" s="34" t="s">
        <v>22366</v>
      </c>
      <c r="AD467" s="34" t="s">
        <v>22367</v>
      </c>
      <c r="AE467" s="34" t="s">
        <v>22368</v>
      </c>
      <c r="AF467" s="34" t="s">
        <v>22369</v>
      </c>
      <c r="AG467" s="36"/>
      <c r="AH467" s="36"/>
      <c r="AI467" s="36"/>
      <c r="AJ467" s="36"/>
      <c r="AK467" s="36"/>
      <c r="AL467" s="36"/>
      <c r="AM467" s="36"/>
      <c r="AN467" s="36"/>
      <c r="AO467" s="36"/>
      <c r="AP467" s="36"/>
      <c r="AQ467" s="36"/>
      <c r="AR467" s="34" t="s">
        <v>86</v>
      </c>
      <c r="AS467" s="36"/>
      <c r="AT467" s="34" t="s">
        <v>4183</v>
      </c>
      <c r="AU467" s="36"/>
      <c r="AV467" s="35" t="s">
        <v>22363</v>
      </c>
      <c r="AW467" s="35" t="s">
        <v>22363</v>
      </c>
      <c r="AX467" s="35" t="s">
        <v>22370</v>
      </c>
      <c r="AY467" s="36"/>
      <c r="AZ467" s="36"/>
      <c r="BA467" s="36"/>
      <c r="BB467" s="36"/>
      <c r="BC467" s="36"/>
      <c r="BD467" s="36"/>
      <c r="BE467" s="36"/>
      <c r="BF467" s="37"/>
    </row>
    <row r="468" hidden="1">
      <c r="A468" s="32">
        <v>44750.0</v>
      </c>
      <c r="B468" s="33">
        <v>43557.0</v>
      </c>
      <c r="C468" s="34" t="s">
        <v>22371</v>
      </c>
      <c r="D468" s="34" t="s">
        <v>22372</v>
      </c>
      <c r="E468" s="34">
        <v>3.52330299E8</v>
      </c>
      <c r="F468" s="35" t="s">
        <v>22373</v>
      </c>
      <c r="G468" s="34">
        <v>22500.0</v>
      </c>
      <c r="H468" s="36"/>
      <c r="I468" s="34">
        <v>0.0</v>
      </c>
      <c r="J468" s="34">
        <v>0.0</v>
      </c>
      <c r="K468" s="34">
        <v>6.0</v>
      </c>
      <c r="L468" s="34">
        <v>0.0</v>
      </c>
      <c r="M468" s="34">
        <v>0.0</v>
      </c>
      <c r="N468" s="34" t="s">
        <v>61</v>
      </c>
      <c r="O468" s="34">
        <v>0.0</v>
      </c>
      <c r="P468" s="34">
        <v>0.0</v>
      </c>
      <c r="Q468" s="36"/>
      <c r="R468" s="36"/>
      <c r="S468" s="34" t="s">
        <v>6562</v>
      </c>
      <c r="T468" s="35" t="s">
        <v>22374</v>
      </c>
      <c r="U468" s="34" t="s">
        <v>22375</v>
      </c>
      <c r="V468" s="36"/>
      <c r="W468" s="36"/>
      <c r="X468" s="36"/>
      <c r="Y468" s="36"/>
      <c r="Z468" s="36"/>
      <c r="AA468" s="36"/>
      <c r="AB468" s="36"/>
      <c r="AC468" s="36"/>
      <c r="AD468" s="36"/>
      <c r="AE468" s="36"/>
      <c r="AF468" s="36"/>
      <c r="AG468" s="36"/>
      <c r="AH468" s="36"/>
      <c r="AI468" s="36"/>
      <c r="AJ468" s="36"/>
      <c r="AK468" s="36"/>
      <c r="AL468" s="36"/>
      <c r="AM468" s="36"/>
      <c r="AN468" s="36"/>
      <c r="AO468" s="36"/>
      <c r="AP468" s="36"/>
      <c r="AQ468" s="36"/>
      <c r="AR468" s="34" t="s">
        <v>68</v>
      </c>
      <c r="AS468" s="36"/>
      <c r="AT468" s="36"/>
      <c r="AU468" s="36"/>
      <c r="AV468" s="35" t="s">
        <v>22374</v>
      </c>
      <c r="AW468" s="35" t="s">
        <v>22374</v>
      </c>
      <c r="AX468" s="36"/>
      <c r="AY468" s="36"/>
      <c r="AZ468" s="36"/>
      <c r="BA468" s="36"/>
      <c r="BB468" s="36"/>
      <c r="BC468" s="36"/>
      <c r="BD468" s="36"/>
      <c r="BE468" s="36"/>
      <c r="BF468" s="37"/>
    </row>
    <row r="469" hidden="1">
      <c r="A469" s="32">
        <v>45003.0</v>
      </c>
      <c r="B469" s="34" t="s">
        <v>19076</v>
      </c>
      <c r="C469" s="34" t="s">
        <v>22376</v>
      </c>
      <c r="D469" s="36"/>
      <c r="E469" s="36"/>
      <c r="F469" s="36"/>
      <c r="G469" s="34">
        <v>10000.0</v>
      </c>
      <c r="H469" s="36"/>
      <c r="I469" s="34">
        <v>0.0</v>
      </c>
      <c r="J469" s="34">
        <v>0.0</v>
      </c>
      <c r="K469" s="34">
        <v>6.0</v>
      </c>
      <c r="L469" s="34">
        <v>0.0</v>
      </c>
      <c r="M469" s="34">
        <v>0.0</v>
      </c>
      <c r="N469" s="34" t="s">
        <v>61</v>
      </c>
      <c r="O469" s="34">
        <v>0.0</v>
      </c>
      <c r="P469" s="34">
        <v>0.0</v>
      </c>
      <c r="Q469" s="36"/>
      <c r="R469" s="36"/>
      <c r="S469" s="36"/>
      <c r="T469" s="36"/>
      <c r="U469" s="36"/>
      <c r="V469" s="36"/>
      <c r="W469" s="36"/>
      <c r="X469" s="36"/>
      <c r="Y469" s="36"/>
      <c r="Z469" s="36"/>
      <c r="AA469" s="36"/>
      <c r="AB469" s="36"/>
      <c r="AC469" s="36"/>
      <c r="AD469" s="36"/>
      <c r="AE469" s="36"/>
      <c r="AF469" s="36"/>
      <c r="AG469" s="36"/>
      <c r="AH469" s="36"/>
      <c r="AI469" s="36"/>
      <c r="AJ469" s="36"/>
      <c r="AK469" s="36"/>
      <c r="AL469" s="36"/>
      <c r="AM469" s="36"/>
      <c r="AN469" s="36"/>
      <c r="AO469" s="36"/>
      <c r="AP469" s="36"/>
      <c r="AQ469" s="36"/>
      <c r="AR469" s="34" t="s">
        <v>68</v>
      </c>
      <c r="AS469" s="36"/>
      <c r="AT469" s="36"/>
      <c r="AU469" s="36"/>
      <c r="AV469" s="35" t="s">
        <v>22377</v>
      </c>
      <c r="AW469" s="35" t="s">
        <v>22377</v>
      </c>
      <c r="AX469" s="36"/>
      <c r="AY469" s="36"/>
      <c r="AZ469" s="36"/>
      <c r="BA469" s="36"/>
      <c r="BB469" s="36"/>
      <c r="BC469" s="36"/>
      <c r="BD469" s="36"/>
      <c r="BE469" s="36"/>
      <c r="BF469" s="37"/>
    </row>
    <row r="470" hidden="1">
      <c r="A470" s="32">
        <v>47088.0</v>
      </c>
      <c r="B470" s="34" t="s">
        <v>18649</v>
      </c>
      <c r="C470" s="34" t="s">
        <v>22378</v>
      </c>
      <c r="D470" s="36"/>
      <c r="E470" s="36"/>
      <c r="F470" s="36"/>
      <c r="G470" s="34">
        <v>1600.0</v>
      </c>
      <c r="H470" s="36"/>
      <c r="I470" s="34">
        <v>0.0</v>
      </c>
      <c r="J470" s="34">
        <v>0.0</v>
      </c>
      <c r="K470" s="34">
        <v>6.0</v>
      </c>
      <c r="L470" s="34">
        <v>0.0</v>
      </c>
      <c r="M470" s="34">
        <v>0.0</v>
      </c>
      <c r="N470" s="34" t="s">
        <v>61</v>
      </c>
      <c r="O470" s="34">
        <v>0.0</v>
      </c>
      <c r="P470" s="34">
        <v>0.0</v>
      </c>
      <c r="Q470" s="36"/>
      <c r="R470" s="36"/>
      <c r="S470" s="36"/>
      <c r="T470" s="36"/>
      <c r="U470" s="36"/>
      <c r="V470" s="36"/>
      <c r="W470" s="36"/>
      <c r="X470" s="36"/>
      <c r="Y470" s="36"/>
      <c r="Z470" s="36"/>
      <c r="AA470" s="36"/>
      <c r="AB470" s="36"/>
      <c r="AC470" s="36"/>
      <c r="AD470" s="36"/>
      <c r="AE470" s="36"/>
      <c r="AF470" s="36"/>
      <c r="AG470" s="36"/>
      <c r="AH470" s="36"/>
      <c r="AI470" s="36"/>
      <c r="AJ470" s="36"/>
      <c r="AK470" s="36"/>
      <c r="AL470" s="36"/>
      <c r="AM470" s="36"/>
      <c r="AN470" s="36"/>
      <c r="AO470" s="36"/>
      <c r="AP470" s="36"/>
      <c r="AQ470" s="36"/>
      <c r="AR470" s="34" t="s">
        <v>68</v>
      </c>
      <c r="AS470" s="36"/>
      <c r="AT470" s="36"/>
      <c r="AU470" s="36"/>
      <c r="AV470" s="35" t="s">
        <v>22379</v>
      </c>
      <c r="AW470" s="35" t="s">
        <v>22379</v>
      </c>
      <c r="AX470" s="36"/>
      <c r="AY470" s="36"/>
      <c r="AZ470" s="36"/>
      <c r="BA470" s="36"/>
      <c r="BB470" s="36"/>
      <c r="BC470" s="36"/>
      <c r="BD470" s="36"/>
      <c r="BE470" s="36"/>
      <c r="BF470" s="37"/>
    </row>
    <row r="471" hidden="1">
      <c r="A471" s="32">
        <v>47095.0</v>
      </c>
      <c r="B471" s="34" t="s">
        <v>17842</v>
      </c>
      <c r="C471" s="34" t="s">
        <v>22380</v>
      </c>
      <c r="D471" s="36"/>
      <c r="E471" s="36"/>
      <c r="F471" s="36"/>
      <c r="G471" s="34">
        <v>5000.0</v>
      </c>
      <c r="H471" s="36"/>
      <c r="I471" s="34">
        <v>0.0</v>
      </c>
      <c r="J471" s="34">
        <v>0.0</v>
      </c>
      <c r="K471" s="34">
        <v>6.0</v>
      </c>
      <c r="L471" s="34">
        <v>0.0</v>
      </c>
      <c r="M471" s="34">
        <v>0.0</v>
      </c>
      <c r="N471" s="34" t="s">
        <v>61</v>
      </c>
      <c r="O471" s="34">
        <v>0.0</v>
      </c>
      <c r="P471" s="34">
        <v>0.0</v>
      </c>
      <c r="Q471" s="36"/>
      <c r="R471" s="36"/>
      <c r="S471" s="36"/>
      <c r="T471" s="36"/>
      <c r="U471" s="36"/>
      <c r="V471" s="36"/>
      <c r="W471" s="36"/>
      <c r="X471" s="36"/>
      <c r="Y471" s="36"/>
      <c r="Z471" s="36"/>
      <c r="AA471" s="36"/>
      <c r="AB471" s="36"/>
      <c r="AC471" s="36"/>
      <c r="AD471" s="36"/>
      <c r="AE471" s="36"/>
      <c r="AF471" s="36"/>
      <c r="AG471" s="36"/>
      <c r="AH471" s="36"/>
      <c r="AI471" s="36"/>
      <c r="AJ471" s="36"/>
      <c r="AK471" s="36"/>
      <c r="AL471" s="36"/>
      <c r="AM471" s="36"/>
      <c r="AN471" s="36"/>
      <c r="AO471" s="36"/>
      <c r="AP471" s="36"/>
      <c r="AQ471" s="36"/>
      <c r="AR471" s="34" t="s">
        <v>68</v>
      </c>
      <c r="AS471" s="36"/>
      <c r="AT471" s="36"/>
      <c r="AU471" s="36"/>
      <c r="AV471" s="35" t="s">
        <v>22381</v>
      </c>
      <c r="AW471" s="35" t="s">
        <v>22381</v>
      </c>
      <c r="AX471" s="36"/>
      <c r="AY471" s="36"/>
      <c r="AZ471" s="36"/>
      <c r="BA471" s="36"/>
      <c r="BB471" s="36"/>
      <c r="BC471" s="36"/>
      <c r="BD471" s="36"/>
      <c r="BE471" s="36"/>
      <c r="BF471" s="37"/>
    </row>
    <row r="472">
      <c r="A472" s="32">
        <v>44653.0</v>
      </c>
      <c r="B472" s="34" t="s">
        <v>14098</v>
      </c>
      <c r="C472" s="34" t="s">
        <v>22382</v>
      </c>
      <c r="D472" s="34" t="s">
        <v>22383</v>
      </c>
      <c r="E472" s="34" t="s">
        <v>22384</v>
      </c>
      <c r="F472" s="35" t="s">
        <v>22385</v>
      </c>
      <c r="G472" s="34">
        <v>2000.0</v>
      </c>
      <c r="H472" s="34">
        <v>473.34</v>
      </c>
      <c r="I472" s="34">
        <v>23.0</v>
      </c>
      <c r="J472" s="34">
        <v>28.4004</v>
      </c>
      <c r="K472" s="34">
        <v>6.0</v>
      </c>
      <c r="L472" s="34">
        <v>28.09</v>
      </c>
      <c r="M472" s="34">
        <v>18.68</v>
      </c>
      <c r="N472" s="34" t="s">
        <v>61</v>
      </c>
      <c r="O472" s="34">
        <v>1.0</v>
      </c>
      <c r="P472" s="34">
        <v>0.0</v>
      </c>
      <c r="Q472" s="33">
        <v>43468.0</v>
      </c>
      <c r="R472" s="34" t="s">
        <v>17842</v>
      </c>
      <c r="S472" s="34" t="s">
        <v>22386</v>
      </c>
      <c r="T472" s="35" t="s">
        <v>22387</v>
      </c>
      <c r="U472" s="34" t="s">
        <v>22388</v>
      </c>
      <c r="V472" s="36"/>
      <c r="W472" s="34" t="s">
        <v>5488</v>
      </c>
      <c r="X472" s="36"/>
      <c r="Y472" s="36"/>
      <c r="Z472" s="36"/>
      <c r="AA472" s="36"/>
      <c r="AB472" s="36"/>
      <c r="AC472" s="34" t="s">
        <v>22389</v>
      </c>
      <c r="AD472" s="34" t="s">
        <v>22390</v>
      </c>
      <c r="AE472" s="34" t="s">
        <v>22391</v>
      </c>
      <c r="AF472" s="34" t="s">
        <v>22392</v>
      </c>
      <c r="AG472" s="36"/>
      <c r="AH472" s="36"/>
      <c r="AI472" s="36"/>
      <c r="AJ472" s="36"/>
      <c r="AK472" s="36"/>
      <c r="AL472" s="34" t="s">
        <v>22393</v>
      </c>
      <c r="AM472" s="36"/>
      <c r="AN472" s="36"/>
      <c r="AO472" s="36"/>
      <c r="AP472" s="36"/>
      <c r="AQ472" s="36"/>
      <c r="AR472" s="34" t="s">
        <v>86</v>
      </c>
      <c r="AS472" s="36"/>
      <c r="AT472" s="34" t="s">
        <v>22394</v>
      </c>
      <c r="AU472" s="36"/>
      <c r="AV472" s="35" t="s">
        <v>22387</v>
      </c>
      <c r="AW472" s="35" t="s">
        <v>22387</v>
      </c>
      <c r="AX472" s="35" t="s">
        <v>22395</v>
      </c>
      <c r="AY472" s="36"/>
      <c r="AZ472" s="36"/>
      <c r="BA472" s="35" t="s">
        <v>22396</v>
      </c>
      <c r="BB472" s="35" t="s">
        <v>22397</v>
      </c>
      <c r="BC472" s="36"/>
      <c r="BD472" s="36"/>
      <c r="BE472" s="36"/>
      <c r="BF472" s="37"/>
    </row>
    <row r="473">
      <c r="A473" s="32">
        <v>48180.0</v>
      </c>
      <c r="B473" s="34" t="s">
        <v>7138</v>
      </c>
      <c r="C473" s="34" t="s">
        <v>22398</v>
      </c>
      <c r="D473" s="34" t="s">
        <v>22399</v>
      </c>
      <c r="E473" s="34" t="s">
        <v>18722</v>
      </c>
      <c r="F473" s="35" t="s">
        <v>22400</v>
      </c>
      <c r="G473" s="34">
        <v>1000.0</v>
      </c>
      <c r="H473" s="34">
        <v>204.3</v>
      </c>
      <c r="I473" s="34">
        <v>20.0</v>
      </c>
      <c r="J473" s="34">
        <v>12.258</v>
      </c>
      <c r="K473" s="34">
        <v>6.0</v>
      </c>
      <c r="L473" s="34">
        <v>14.4</v>
      </c>
      <c r="M473" s="34">
        <v>11.96</v>
      </c>
      <c r="N473" s="34" t="s">
        <v>61</v>
      </c>
      <c r="O473" s="34">
        <v>1.0</v>
      </c>
      <c r="P473" s="34">
        <v>0.0</v>
      </c>
      <c r="Q473" s="33">
        <v>43472.0</v>
      </c>
      <c r="R473" s="34" t="s">
        <v>16489</v>
      </c>
      <c r="S473" s="34" t="s">
        <v>18727</v>
      </c>
      <c r="T473" s="35" t="s">
        <v>12921</v>
      </c>
      <c r="U473" s="34" t="s">
        <v>22401</v>
      </c>
      <c r="V473" s="36"/>
      <c r="W473" s="34" t="s">
        <v>10973</v>
      </c>
      <c r="X473" s="36"/>
      <c r="Y473" s="36"/>
      <c r="Z473" s="36"/>
      <c r="AA473" s="36"/>
      <c r="AB473" s="34" t="s">
        <v>155</v>
      </c>
      <c r="AC473" s="34" t="s">
        <v>22402</v>
      </c>
      <c r="AD473" s="34" t="s">
        <v>22403</v>
      </c>
      <c r="AE473" s="34" t="s">
        <v>22404</v>
      </c>
      <c r="AF473" s="34" t="s">
        <v>22405</v>
      </c>
      <c r="AG473" s="36"/>
      <c r="AH473" s="36"/>
      <c r="AI473" s="36"/>
      <c r="AJ473" s="36"/>
      <c r="AK473" s="36"/>
      <c r="AL473" s="36"/>
      <c r="AM473" s="36"/>
      <c r="AN473" s="36"/>
      <c r="AO473" s="36"/>
      <c r="AP473" s="36"/>
      <c r="AQ473" s="36"/>
      <c r="AR473" s="34" t="s">
        <v>86</v>
      </c>
      <c r="AS473" s="36"/>
      <c r="AT473" s="36"/>
      <c r="AU473" s="36"/>
      <c r="AV473" s="35" t="s">
        <v>12921</v>
      </c>
      <c r="AW473" s="35" t="s">
        <v>12921</v>
      </c>
      <c r="AX473" s="35" t="s">
        <v>12928</v>
      </c>
      <c r="AY473" s="35" t="s">
        <v>12930</v>
      </c>
      <c r="AZ473" s="36"/>
      <c r="BA473" s="36"/>
      <c r="BB473" s="35" t="s">
        <v>12934</v>
      </c>
      <c r="BC473" s="36"/>
      <c r="BD473" s="36"/>
      <c r="BE473" s="36"/>
      <c r="BF473" s="37"/>
    </row>
    <row r="474">
      <c r="A474" s="32">
        <v>47225.0</v>
      </c>
      <c r="B474" s="33">
        <v>43743.0</v>
      </c>
      <c r="C474" s="34" t="s">
        <v>22406</v>
      </c>
      <c r="D474" s="34" t="s">
        <v>14616</v>
      </c>
      <c r="E474" s="34" t="s">
        <v>14617</v>
      </c>
      <c r="F474" s="35" t="s">
        <v>22407</v>
      </c>
      <c r="G474" s="34">
        <v>5000.0</v>
      </c>
      <c r="H474" s="34">
        <v>467.71</v>
      </c>
      <c r="I474" s="34">
        <v>9.0</v>
      </c>
      <c r="J474" s="34">
        <v>28.0626</v>
      </c>
      <c r="K474" s="34">
        <v>6.0</v>
      </c>
      <c r="L474" s="34">
        <v>51.41</v>
      </c>
      <c r="M474" s="34">
        <v>16.82</v>
      </c>
      <c r="N474" s="34" t="s">
        <v>61</v>
      </c>
      <c r="O474" s="34">
        <v>2.0</v>
      </c>
      <c r="P474" s="34">
        <v>0.0</v>
      </c>
      <c r="Q474" s="33">
        <v>43743.0</v>
      </c>
      <c r="R474" s="34" t="s">
        <v>19548</v>
      </c>
      <c r="S474" s="34" t="s">
        <v>8719</v>
      </c>
      <c r="T474" s="35" t="s">
        <v>14624</v>
      </c>
      <c r="U474" s="34" t="s">
        <v>21712</v>
      </c>
      <c r="V474" s="36"/>
      <c r="W474" s="34" t="s">
        <v>22408</v>
      </c>
      <c r="X474" s="34" t="s">
        <v>2825</v>
      </c>
      <c r="Y474" s="34" t="s">
        <v>14630</v>
      </c>
      <c r="Z474" s="34">
        <v>27560.0</v>
      </c>
      <c r="AA474" s="36"/>
      <c r="AB474" s="36"/>
      <c r="AC474" s="36"/>
      <c r="AD474" s="34" t="s">
        <v>22409</v>
      </c>
      <c r="AE474" s="36"/>
      <c r="AF474" s="34" t="s">
        <v>22410</v>
      </c>
      <c r="AG474" s="36"/>
      <c r="AH474" s="36"/>
      <c r="AI474" s="36"/>
      <c r="AJ474" s="36"/>
      <c r="AK474" s="36"/>
      <c r="AL474" s="36"/>
      <c r="AM474" s="36"/>
      <c r="AN474" s="36"/>
      <c r="AO474" s="36"/>
      <c r="AP474" s="36"/>
      <c r="AQ474" s="36"/>
      <c r="AR474" s="34" t="s">
        <v>86</v>
      </c>
      <c r="AS474" s="36"/>
      <c r="AT474" s="36"/>
      <c r="AU474" s="36"/>
      <c r="AV474" s="34" t="s">
        <v>14634</v>
      </c>
      <c r="AW474" s="35" t="s">
        <v>14624</v>
      </c>
      <c r="AX474" s="35" t="s">
        <v>14635</v>
      </c>
      <c r="AY474" s="36"/>
      <c r="AZ474" s="36"/>
      <c r="BA474" s="35" t="s">
        <v>14638</v>
      </c>
      <c r="BB474" s="36"/>
      <c r="BC474" s="36"/>
      <c r="BD474" s="36"/>
      <c r="BE474" s="36"/>
      <c r="BF474" s="37"/>
    </row>
    <row r="475">
      <c r="A475" s="32">
        <v>47876.0</v>
      </c>
      <c r="B475" s="34" t="s">
        <v>7138</v>
      </c>
      <c r="C475" s="34" t="s">
        <v>22411</v>
      </c>
      <c r="D475" s="34" t="s">
        <v>22412</v>
      </c>
      <c r="E475" s="34">
        <v>1.00638147E8</v>
      </c>
      <c r="F475" s="35" t="s">
        <v>22413</v>
      </c>
      <c r="G475" s="34">
        <v>5000.0</v>
      </c>
      <c r="H475" s="34">
        <v>493.27</v>
      </c>
      <c r="I475" s="34">
        <v>9.0</v>
      </c>
      <c r="J475" s="34">
        <v>29.5962</v>
      </c>
      <c r="K475" s="34">
        <v>6.0</v>
      </c>
      <c r="L475" s="34">
        <v>68.91</v>
      </c>
      <c r="M475" s="34">
        <v>22.81</v>
      </c>
      <c r="N475" s="34" t="s">
        <v>61</v>
      </c>
      <c r="O475" s="34">
        <v>2.0</v>
      </c>
      <c r="P475" s="34">
        <v>0.0</v>
      </c>
      <c r="Q475" s="33">
        <v>43472.0</v>
      </c>
      <c r="R475" s="34" t="s">
        <v>16489</v>
      </c>
      <c r="S475" s="34" t="s">
        <v>22414</v>
      </c>
      <c r="T475" s="35" t="s">
        <v>22415</v>
      </c>
      <c r="U475" s="34" t="s">
        <v>22416</v>
      </c>
      <c r="V475" s="36"/>
      <c r="W475" s="34" t="s">
        <v>17204</v>
      </c>
      <c r="X475" s="36"/>
      <c r="Y475" s="36"/>
      <c r="Z475" s="36"/>
      <c r="AA475" s="36"/>
      <c r="AB475" s="36"/>
      <c r="AC475" s="36"/>
      <c r="AD475" s="34" t="s">
        <v>22417</v>
      </c>
      <c r="AE475" s="36"/>
      <c r="AF475" s="35" t="s">
        <v>22418</v>
      </c>
      <c r="AG475" s="36"/>
      <c r="AH475" s="36"/>
      <c r="AI475" s="36"/>
      <c r="AJ475" s="36"/>
      <c r="AK475" s="36"/>
      <c r="AL475" s="34" t="s">
        <v>22419</v>
      </c>
      <c r="AM475" s="36"/>
      <c r="AN475" s="36"/>
      <c r="AO475" s="36"/>
      <c r="AP475" s="36"/>
      <c r="AQ475" s="36"/>
      <c r="AR475" s="34" t="s">
        <v>86</v>
      </c>
      <c r="AS475" s="36"/>
      <c r="AT475" s="36"/>
      <c r="AU475" s="36"/>
      <c r="AV475" s="35" t="s">
        <v>22415</v>
      </c>
      <c r="AW475" s="35" t="s">
        <v>22415</v>
      </c>
      <c r="AX475" s="35" t="s">
        <v>22420</v>
      </c>
      <c r="AY475" s="36"/>
      <c r="AZ475" s="36"/>
      <c r="BA475" s="36"/>
      <c r="BB475" s="36"/>
      <c r="BC475" s="35" t="s">
        <v>22421</v>
      </c>
      <c r="BD475" s="36"/>
      <c r="BE475" s="36"/>
      <c r="BF475" s="37"/>
    </row>
    <row r="476">
      <c r="A476" s="32">
        <v>45920.0</v>
      </c>
      <c r="B476" s="33">
        <v>43649.0</v>
      </c>
      <c r="C476" s="34" t="s">
        <v>22422</v>
      </c>
      <c r="D476" s="34" t="s">
        <v>22423</v>
      </c>
      <c r="E476" s="36"/>
      <c r="F476" s="35" t="s">
        <v>22424</v>
      </c>
      <c r="G476" s="34">
        <v>10000.0</v>
      </c>
      <c r="H476" s="34">
        <v>347.13</v>
      </c>
      <c r="I476" s="34">
        <v>3.0</v>
      </c>
      <c r="J476" s="34">
        <v>20.8278</v>
      </c>
      <c r="K476" s="34">
        <v>6.0</v>
      </c>
      <c r="L476" s="34">
        <v>44.49</v>
      </c>
      <c r="M476" s="34">
        <v>14.0</v>
      </c>
      <c r="N476" s="34" t="s">
        <v>61</v>
      </c>
      <c r="O476" s="34">
        <v>1.0</v>
      </c>
      <c r="P476" s="34">
        <v>0.0</v>
      </c>
      <c r="Q476" s="33">
        <v>43649.0</v>
      </c>
      <c r="R476" s="33">
        <v>43589.0</v>
      </c>
      <c r="S476" s="34" t="s">
        <v>22425</v>
      </c>
      <c r="T476" s="35" t="s">
        <v>22426</v>
      </c>
      <c r="U476" s="36"/>
      <c r="V476" s="36"/>
      <c r="W476" s="34" t="s">
        <v>11242</v>
      </c>
      <c r="X476" s="36"/>
      <c r="Y476" s="36"/>
      <c r="Z476" s="36"/>
      <c r="AA476" s="34" t="s">
        <v>510</v>
      </c>
      <c r="AB476" s="34" t="s">
        <v>185</v>
      </c>
      <c r="AC476" s="36"/>
      <c r="AD476" s="34" t="s">
        <v>22427</v>
      </c>
      <c r="AE476" s="36"/>
      <c r="AF476" s="34" t="s">
        <v>22428</v>
      </c>
      <c r="AG476" s="36"/>
      <c r="AH476" s="36"/>
      <c r="AI476" s="36"/>
      <c r="AJ476" s="36"/>
      <c r="AK476" s="36"/>
      <c r="AL476" s="36"/>
      <c r="AM476" s="36"/>
      <c r="AN476" s="36"/>
      <c r="AO476" s="36"/>
      <c r="AP476" s="36"/>
      <c r="AQ476" s="36"/>
      <c r="AR476" s="34" t="s">
        <v>86</v>
      </c>
      <c r="AS476" s="36"/>
      <c r="AT476" s="36"/>
      <c r="AU476" s="35" t="s">
        <v>22429</v>
      </c>
      <c r="AV476" s="34" t="s">
        <v>22430</v>
      </c>
      <c r="AW476" s="35" t="s">
        <v>22426</v>
      </c>
      <c r="AX476" s="35" t="s">
        <v>22431</v>
      </c>
      <c r="AY476" s="36"/>
      <c r="AZ476" s="36"/>
      <c r="BA476" s="35" t="s">
        <v>22432</v>
      </c>
      <c r="BB476" s="35" t="s">
        <v>22433</v>
      </c>
      <c r="BC476" s="36"/>
      <c r="BD476" s="36"/>
      <c r="BE476" s="36"/>
      <c r="BF476" s="37"/>
    </row>
    <row r="477" hidden="1">
      <c r="A477" s="32">
        <v>44712.0</v>
      </c>
      <c r="B477" s="34" t="s">
        <v>19560</v>
      </c>
      <c r="C477" s="34" t="s">
        <v>22434</v>
      </c>
      <c r="D477" s="34" t="s">
        <v>21425</v>
      </c>
      <c r="E477" s="34" t="s">
        <v>22435</v>
      </c>
      <c r="F477" s="35" t="s">
        <v>22436</v>
      </c>
      <c r="G477" s="34">
        <v>6000.0</v>
      </c>
      <c r="H477" s="36"/>
      <c r="I477" s="34">
        <v>0.0</v>
      </c>
      <c r="J477" s="34">
        <v>0.0</v>
      </c>
      <c r="K477" s="34">
        <v>6.0</v>
      </c>
      <c r="L477" s="34">
        <v>0.0</v>
      </c>
      <c r="M477" s="34">
        <v>0.0</v>
      </c>
      <c r="N477" s="34" t="s">
        <v>61</v>
      </c>
      <c r="O477" s="34">
        <v>0.0</v>
      </c>
      <c r="P477" s="34">
        <v>0.0</v>
      </c>
      <c r="Q477" s="36"/>
      <c r="R477" s="36"/>
      <c r="S477" s="34" t="s">
        <v>8804</v>
      </c>
      <c r="T477" s="35" t="s">
        <v>21428</v>
      </c>
      <c r="U477" s="34" t="s">
        <v>21432</v>
      </c>
      <c r="V477" s="36"/>
      <c r="W477" s="36"/>
      <c r="X477" s="36"/>
      <c r="Y477" s="36"/>
      <c r="Z477" s="36"/>
      <c r="AA477" s="36"/>
      <c r="AB477" s="36"/>
      <c r="AC477" s="36"/>
      <c r="AD477" s="36"/>
      <c r="AE477" s="36"/>
      <c r="AF477" s="36"/>
      <c r="AG477" s="36"/>
      <c r="AH477" s="36"/>
      <c r="AI477" s="36"/>
      <c r="AJ477" s="36"/>
      <c r="AK477" s="36"/>
      <c r="AL477" s="36"/>
      <c r="AM477" s="36"/>
      <c r="AN477" s="36"/>
      <c r="AO477" s="36"/>
      <c r="AP477" s="36"/>
      <c r="AQ477" s="36"/>
      <c r="AR477" s="34" t="s">
        <v>68</v>
      </c>
      <c r="AS477" s="36"/>
      <c r="AT477" s="36"/>
      <c r="AU477" s="36"/>
      <c r="AV477" s="35" t="s">
        <v>21428</v>
      </c>
      <c r="AW477" s="35" t="s">
        <v>21428</v>
      </c>
      <c r="AX477" s="35" t="s">
        <v>21442</v>
      </c>
      <c r="AY477" s="36"/>
      <c r="AZ477" s="36"/>
      <c r="BA477" s="35" t="s">
        <v>21443</v>
      </c>
      <c r="BB477" s="35" t="s">
        <v>21445</v>
      </c>
      <c r="BC477" s="36"/>
      <c r="BD477" s="36"/>
      <c r="BE477" s="36"/>
      <c r="BF477" s="37"/>
    </row>
    <row r="478" hidden="1">
      <c r="A478" s="32">
        <v>45013.0</v>
      </c>
      <c r="B478" s="34" t="s">
        <v>17717</v>
      </c>
      <c r="C478" s="34" t="s">
        <v>22437</v>
      </c>
      <c r="D478" s="36"/>
      <c r="E478" s="36"/>
      <c r="F478" s="36"/>
      <c r="G478" s="34">
        <v>2100.0</v>
      </c>
      <c r="H478" s="36"/>
      <c r="I478" s="34">
        <v>0.0</v>
      </c>
      <c r="J478" s="34">
        <v>0.0</v>
      </c>
      <c r="K478" s="34">
        <v>6.0</v>
      </c>
      <c r="L478" s="34">
        <v>0.0</v>
      </c>
      <c r="M478" s="34">
        <v>0.0</v>
      </c>
      <c r="N478" s="34" t="s">
        <v>61</v>
      </c>
      <c r="O478" s="34">
        <v>0.0</v>
      </c>
      <c r="P478" s="34">
        <v>0.0</v>
      </c>
      <c r="Q478" s="36"/>
      <c r="R478" s="36"/>
      <c r="S478" s="36"/>
      <c r="T478" s="36"/>
      <c r="U478" s="36"/>
      <c r="V478" s="36"/>
      <c r="W478" s="36"/>
      <c r="X478" s="36"/>
      <c r="Y478" s="36"/>
      <c r="Z478" s="36"/>
      <c r="AA478" s="36"/>
      <c r="AB478" s="36"/>
      <c r="AC478" s="36"/>
      <c r="AD478" s="36"/>
      <c r="AE478" s="36"/>
      <c r="AF478" s="36"/>
      <c r="AG478" s="36"/>
      <c r="AH478" s="36"/>
      <c r="AI478" s="36"/>
      <c r="AJ478" s="36"/>
      <c r="AK478" s="36"/>
      <c r="AL478" s="36"/>
      <c r="AM478" s="36"/>
      <c r="AN478" s="36"/>
      <c r="AO478" s="36"/>
      <c r="AP478" s="36"/>
      <c r="AQ478" s="36"/>
      <c r="AR478" s="34" t="s">
        <v>68</v>
      </c>
      <c r="AS478" s="36"/>
      <c r="AT478" s="36"/>
      <c r="AU478" s="36"/>
      <c r="AV478" s="35" t="s">
        <v>22343</v>
      </c>
      <c r="AW478" s="35" t="s">
        <v>22343</v>
      </c>
      <c r="AX478" s="36"/>
      <c r="AY478" s="36"/>
      <c r="AZ478" s="36"/>
      <c r="BA478" s="36"/>
      <c r="BB478" s="36"/>
      <c r="BC478" s="36"/>
      <c r="BD478" s="36"/>
      <c r="BE478" s="36"/>
      <c r="BF478" s="37"/>
    </row>
    <row r="479">
      <c r="A479" s="40"/>
    </row>
    <row r="480">
      <c r="A480" s="40"/>
    </row>
    <row r="481">
      <c r="A481" s="40"/>
    </row>
    <row r="482">
      <c r="A482" s="40"/>
    </row>
    <row r="483">
      <c r="A483" s="40"/>
    </row>
    <row r="484">
      <c r="A484" s="40"/>
    </row>
    <row r="485">
      <c r="A485" s="40"/>
    </row>
    <row r="486">
      <c r="A486" s="40"/>
    </row>
    <row r="487">
      <c r="A487" s="40"/>
    </row>
    <row r="488">
      <c r="A488" s="40"/>
    </row>
    <row r="489">
      <c r="A489" s="40"/>
    </row>
    <row r="490">
      <c r="A490" s="40"/>
    </row>
    <row r="491">
      <c r="A491" s="40"/>
    </row>
    <row r="492">
      <c r="A492" s="40"/>
    </row>
    <row r="493">
      <c r="A493" s="40"/>
    </row>
    <row r="494">
      <c r="A494" s="40"/>
    </row>
    <row r="495">
      <c r="A495" s="40"/>
    </row>
    <row r="496">
      <c r="A496" s="40"/>
    </row>
    <row r="497">
      <c r="A497" s="40"/>
    </row>
    <row r="498">
      <c r="A498" s="40"/>
    </row>
    <row r="499">
      <c r="A499" s="40"/>
    </row>
    <row r="500">
      <c r="A500" s="40"/>
    </row>
    <row r="501">
      <c r="A501" s="40"/>
    </row>
    <row r="502">
      <c r="A502" s="40"/>
    </row>
    <row r="503">
      <c r="A503" s="40"/>
    </row>
    <row r="504">
      <c r="A504" s="40"/>
    </row>
    <row r="505">
      <c r="A505" s="40"/>
    </row>
    <row r="506">
      <c r="A506" s="40"/>
    </row>
    <row r="507">
      <c r="A507" s="40"/>
    </row>
    <row r="508">
      <c r="A508" s="40"/>
    </row>
    <row r="509">
      <c r="A509" s="40"/>
    </row>
    <row r="510">
      <c r="A510" s="40"/>
    </row>
    <row r="511">
      <c r="A511" s="40"/>
    </row>
    <row r="512">
      <c r="A512" s="40"/>
    </row>
    <row r="513">
      <c r="A513" s="40"/>
    </row>
    <row r="514">
      <c r="A514" s="40"/>
    </row>
    <row r="515">
      <c r="A515" s="40"/>
    </row>
    <row r="516">
      <c r="A516" s="40"/>
    </row>
    <row r="517">
      <c r="A517" s="40"/>
    </row>
    <row r="518">
      <c r="A518" s="40"/>
    </row>
    <row r="519">
      <c r="A519" s="40"/>
    </row>
    <row r="520">
      <c r="A520" s="40"/>
    </row>
    <row r="521">
      <c r="A521" s="40"/>
    </row>
    <row r="522">
      <c r="A522" s="40"/>
    </row>
    <row r="523">
      <c r="A523" s="40"/>
    </row>
    <row r="524">
      <c r="A524" s="40"/>
    </row>
    <row r="525">
      <c r="A525" s="40"/>
    </row>
    <row r="526">
      <c r="A526" s="40"/>
    </row>
    <row r="527">
      <c r="A527" s="40"/>
    </row>
    <row r="528">
      <c r="A528" s="40"/>
    </row>
    <row r="529">
      <c r="A529" s="40"/>
    </row>
    <row r="530">
      <c r="A530" s="40"/>
    </row>
    <row r="531">
      <c r="A531" s="40"/>
    </row>
    <row r="532">
      <c r="A532" s="40"/>
    </row>
    <row r="533">
      <c r="A533" s="40"/>
    </row>
    <row r="534">
      <c r="A534" s="40"/>
    </row>
    <row r="535">
      <c r="A535" s="40"/>
    </row>
    <row r="536">
      <c r="A536" s="40"/>
    </row>
    <row r="537">
      <c r="A537" s="40"/>
    </row>
    <row r="538">
      <c r="A538" s="40"/>
    </row>
    <row r="539">
      <c r="A539" s="40"/>
    </row>
    <row r="540">
      <c r="A540" s="40"/>
    </row>
    <row r="541">
      <c r="A541" s="40"/>
    </row>
    <row r="542">
      <c r="A542" s="40"/>
    </row>
    <row r="543">
      <c r="A543" s="40"/>
    </row>
    <row r="544">
      <c r="A544" s="40"/>
    </row>
    <row r="545">
      <c r="A545" s="40"/>
    </row>
    <row r="546">
      <c r="A546" s="40"/>
    </row>
    <row r="547">
      <c r="A547" s="40"/>
    </row>
    <row r="548">
      <c r="A548" s="40"/>
    </row>
    <row r="549">
      <c r="A549" s="40"/>
    </row>
    <row r="550">
      <c r="A550" s="40"/>
    </row>
    <row r="551">
      <c r="A551" s="40"/>
    </row>
    <row r="552">
      <c r="A552" s="40"/>
    </row>
    <row r="553">
      <c r="A553" s="40"/>
    </row>
    <row r="554">
      <c r="A554" s="40"/>
    </row>
    <row r="555">
      <c r="A555" s="40"/>
    </row>
    <row r="556">
      <c r="A556" s="40"/>
    </row>
    <row r="557">
      <c r="A557" s="40"/>
    </row>
    <row r="558">
      <c r="A558" s="40"/>
    </row>
    <row r="559">
      <c r="A559" s="40"/>
    </row>
    <row r="560">
      <c r="A560" s="40"/>
    </row>
    <row r="561">
      <c r="A561" s="40"/>
    </row>
    <row r="562">
      <c r="A562" s="40"/>
    </row>
    <row r="563">
      <c r="A563" s="40"/>
    </row>
    <row r="564">
      <c r="A564" s="40"/>
    </row>
    <row r="565">
      <c r="A565" s="40"/>
    </row>
    <row r="566">
      <c r="A566" s="40"/>
    </row>
    <row r="567">
      <c r="A567" s="40"/>
    </row>
    <row r="568">
      <c r="A568" s="40"/>
    </row>
    <row r="569">
      <c r="A569" s="40"/>
    </row>
    <row r="570">
      <c r="A570" s="40"/>
    </row>
    <row r="571">
      <c r="A571" s="40"/>
    </row>
    <row r="572">
      <c r="A572" s="40"/>
    </row>
    <row r="573">
      <c r="A573" s="40"/>
    </row>
    <row r="574">
      <c r="A574" s="40"/>
    </row>
    <row r="575">
      <c r="A575" s="40"/>
    </row>
    <row r="576">
      <c r="A576" s="40"/>
    </row>
    <row r="577">
      <c r="A577" s="40"/>
    </row>
    <row r="578">
      <c r="A578" s="40"/>
    </row>
    <row r="579">
      <c r="A579" s="40"/>
    </row>
    <row r="580">
      <c r="A580" s="40"/>
    </row>
    <row r="581">
      <c r="A581" s="40"/>
    </row>
    <row r="582">
      <c r="A582" s="40"/>
    </row>
    <row r="583">
      <c r="A583" s="40"/>
    </row>
    <row r="584">
      <c r="A584" s="40"/>
    </row>
    <row r="585">
      <c r="A585" s="40"/>
    </row>
    <row r="586">
      <c r="A586" s="40"/>
    </row>
    <row r="587">
      <c r="A587" s="40"/>
    </row>
    <row r="588">
      <c r="A588" s="40"/>
    </row>
    <row r="589">
      <c r="A589" s="40"/>
    </row>
    <row r="590">
      <c r="A590" s="40"/>
    </row>
    <row r="591">
      <c r="A591" s="40"/>
    </row>
    <row r="592">
      <c r="A592" s="40"/>
    </row>
    <row r="593">
      <c r="A593" s="40"/>
    </row>
    <row r="594">
      <c r="A594" s="40"/>
    </row>
    <row r="595">
      <c r="A595" s="40"/>
    </row>
    <row r="596">
      <c r="A596" s="40"/>
    </row>
    <row r="597">
      <c r="A597" s="40"/>
    </row>
    <row r="598">
      <c r="A598" s="40"/>
    </row>
    <row r="599">
      <c r="A599" s="40"/>
    </row>
    <row r="600">
      <c r="A600" s="40"/>
    </row>
    <row r="601">
      <c r="A601" s="40"/>
    </row>
    <row r="602">
      <c r="A602" s="40"/>
    </row>
    <row r="603">
      <c r="A603" s="40"/>
    </row>
    <row r="604">
      <c r="A604" s="40"/>
    </row>
    <row r="605">
      <c r="A605" s="40"/>
    </row>
    <row r="606">
      <c r="A606" s="40"/>
    </row>
    <row r="607">
      <c r="A607" s="40"/>
    </row>
    <row r="608">
      <c r="A608" s="40"/>
    </row>
    <row r="609">
      <c r="A609" s="40"/>
    </row>
    <row r="610">
      <c r="A610" s="40"/>
    </row>
    <row r="611">
      <c r="A611" s="40"/>
    </row>
    <row r="612">
      <c r="A612" s="40"/>
    </row>
    <row r="613">
      <c r="A613" s="40"/>
    </row>
    <row r="614">
      <c r="A614" s="40"/>
    </row>
    <row r="615">
      <c r="A615" s="40"/>
    </row>
    <row r="616">
      <c r="A616" s="40"/>
    </row>
    <row r="617">
      <c r="A617" s="40"/>
    </row>
    <row r="618">
      <c r="A618" s="40"/>
    </row>
    <row r="619">
      <c r="A619" s="40"/>
    </row>
    <row r="620">
      <c r="A620" s="40"/>
    </row>
    <row r="621">
      <c r="A621" s="40"/>
    </row>
    <row r="622">
      <c r="A622" s="40"/>
    </row>
    <row r="623">
      <c r="A623" s="40"/>
    </row>
    <row r="624">
      <c r="A624" s="40"/>
    </row>
    <row r="625">
      <c r="A625" s="40"/>
    </row>
    <row r="626">
      <c r="A626" s="40"/>
    </row>
    <row r="627">
      <c r="A627" s="40"/>
    </row>
    <row r="628">
      <c r="A628" s="40"/>
    </row>
    <row r="629">
      <c r="A629" s="40"/>
    </row>
    <row r="630">
      <c r="A630" s="40"/>
    </row>
    <row r="631">
      <c r="A631" s="40"/>
    </row>
    <row r="632">
      <c r="A632" s="40"/>
    </row>
    <row r="633">
      <c r="A633" s="40"/>
    </row>
    <row r="634">
      <c r="A634" s="40"/>
    </row>
    <row r="635">
      <c r="A635" s="40"/>
    </row>
    <row r="636">
      <c r="A636" s="40"/>
    </row>
    <row r="637">
      <c r="A637" s="40"/>
    </row>
    <row r="638">
      <c r="A638" s="40"/>
    </row>
    <row r="639">
      <c r="A639" s="40"/>
    </row>
    <row r="640">
      <c r="A640" s="40"/>
    </row>
    <row r="641">
      <c r="A641" s="40"/>
    </row>
    <row r="642">
      <c r="A642" s="40"/>
    </row>
    <row r="643">
      <c r="A643" s="40"/>
    </row>
    <row r="644">
      <c r="A644" s="40"/>
    </row>
    <row r="645">
      <c r="A645" s="40"/>
    </row>
    <row r="646">
      <c r="A646" s="40"/>
    </row>
    <row r="647">
      <c r="A647" s="40"/>
    </row>
    <row r="648">
      <c r="A648" s="40"/>
    </row>
    <row r="649">
      <c r="A649" s="40"/>
    </row>
    <row r="650">
      <c r="A650" s="40"/>
    </row>
    <row r="651">
      <c r="A651" s="40"/>
    </row>
    <row r="652">
      <c r="A652" s="40"/>
    </row>
    <row r="653">
      <c r="A653" s="40"/>
    </row>
    <row r="654">
      <c r="A654" s="40"/>
    </row>
    <row r="655">
      <c r="A655" s="40"/>
    </row>
    <row r="656">
      <c r="A656" s="40"/>
    </row>
    <row r="657">
      <c r="A657" s="40"/>
    </row>
    <row r="658">
      <c r="A658" s="40"/>
    </row>
    <row r="659">
      <c r="A659" s="40"/>
    </row>
    <row r="660">
      <c r="A660" s="40"/>
    </row>
    <row r="661">
      <c r="A661" s="40"/>
    </row>
    <row r="662">
      <c r="A662" s="40"/>
    </row>
    <row r="663">
      <c r="A663" s="40"/>
    </row>
    <row r="664">
      <c r="A664" s="40"/>
    </row>
    <row r="665">
      <c r="A665" s="40"/>
    </row>
    <row r="666">
      <c r="A666" s="40"/>
    </row>
    <row r="667">
      <c r="A667" s="40"/>
    </row>
    <row r="668">
      <c r="A668" s="40"/>
    </row>
    <row r="669">
      <c r="A669" s="40"/>
    </row>
    <row r="670">
      <c r="A670" s="40"/>
    </row>
    <row r="671">
      <c r="A671" s="40"/>
    </row>
    <row r="672">
      <c r="A672" s="40"/>
    </row>
    <row r="673">
      <c r="A673" s="40"/>
    </row>
    <row r="674">
      <c r="A674" s="40"/>
    </row>
    <row r="675">
      <c r="A675" s="40"/>
    </row>
    <row r="676">
      <c r="A676" s="40"/>
    </row>
    <row r="677">
      <c r="A677" s="40"/>
    </row>
    <row r="678">
      <c r="A678" s="40"/>
    </row>
    <row r="679">
      <c r="A679" s="40"/>
    </row>
    <row r="680">
      <c r="A680" s="40"/>
    </row>
    <row r="681">
      <c r="A681" s="40"/>
    </row>
    <row r="682">
      <c r="A682" s="40"/>
    </row>
    <row r="683">
      <c r="A683" s="40"/>
    </row>
    <row r="684">
      <c r="A684" s="40"/>
    </row>
    <row r="685">
      <c r="A685" s="40"/>
    </row>
    <row r="686">
      <c r="A686" s="40"/>
    </row>
    <row r="687">
      <c r="A687" s="40"/>
    </row>
    <row r="688">
      <c r="A688" s="40"/>
    </row>
    <row r="689">
      <c r="A689" s="40"/>
    </row>
    <row r="690">
      <c r="A690" s="40"/>
    </row>
    <row r="691">
      <c r="A691" s="40"/>
    </row>
    <row r="692">
      <c r="A692" s="40"/>
    </row>
    <row r="693">
      <c r="A693" s="40"/>
    </row>
    <row r="694">
      <c r="A694" s="40"/>
    </row>
    <row r="695">
      <c r="A695" s="40"/>
    </row>
    <row r="696">
      <c r="A696" s="40"/>
    </row>
    <row r="697">
      <c r="A697" s="40"/>
    </row>
    <row r="698">
      <c r="A698" s="40"/>
    </row>
    <row r="699">
      <c r="A699" s="40"/>
    </row>
    <row r="700">
      <c r="A700" s="40"/>
    </row>
    <row r="701">
      <c r="A701" s="40"/>
    </row>
    <row r="702">
      <c r="A702" s="40"/>
    </row>
    <row r="703">
      <c r="A703" s="40"/>
    </row>
    <row r="704">
      <c r="A704" s="40"/>
    </row>
    <row r="705">
      <c r="A705" s="40"/>
    </row>
    <row r="706">
      <c r="A706" s="40"/>
    </row>
    <row r="707">
      <c r="A707" s="40"/>
    </row>
    <row r="708">
      <c r="A708" s="40"/>
    </row>
    <row r="709">
      <c r="A709" s="40"/>
    </row>
    <row r="710">
      <c r="A710" s="40"/>
    </row>
    <row r="711">
      <c r="A711" s="40"/>
    </row>
    <row r="712">
      <c r="A712" s="40"/>
    </row>
    <row r="713">
      <c r="A713" s="40"/>
    </row>
    <row r="714">
      <c r="A714" s="40"/>
    </row>
    <row r="715">
      <c r="A715" s="40"/>
    </row>
    <row r="716">
      <c r="A716" s="40"/>
    </row>
    <row r="717">
      <c r="A717" s="40"/>
    </row>
    <row r="718">
      <c r="A718" s="40"/>
    </row>
    <row r="719">
      <c r="A719" s="40"/>
    </row>
    <row r="720">
      <c r="A720" s="40"/>
    </row>
    <row r="721">
      <c r="A721" s="40"/>
    </row>
    <row r="722">
      <c r="A722" s="40"/>
    </row>
    <row r="723">
      <c r="A723" s="40"/>
    </row>
    <row r="724">
      <c r="A724" s="40"/>
    </row>
    <row r="725">
      <c r="A725" s="40"/>
    </row>
    <row r="726">
      <c r="A726" s="40"/>
    </row>
    <row r="727">
      <c r="A727" s="40"/>
    </row>
    <row r="728">
      <c r="A728" s="40"/>
    </row>
    <row r="729">
      <c r="A729" s="40"/>
    </row>
    <row r="730">
      <c r="A730" s="40"/>
    </row>
    <row r="731">
      <c r="A731" s="40"/>
    </row>
    <row r="732">
      <c r="A732" s="40"/>
    </row>
    <row r="733">
      <c r="A733" s="40"/>
    </row>
    <row r="734">
      <c r="A734" s="40"/>
    </row>
    <row r="735">
      <c r="A735" s="40"/>
    </row>
    <row r="736">
      <c r="A736" s="40"/>
    </row>
    <row r="737">
      <c r="A737" s="40"/>
    </row>
    <row r="738">
      <c r="A738" s="40"/>
    </row>
    <row r="739">
      <c r="A739" s="40"/>
    </row>
    <row r="740">
      <c r="A740" s="40"/>
    </row>
    <row r="741">
      <c r="A741" s="40"/>
    </row>
    <row r="742">
      <c r="A742" s="40"/>
    </row>
    <row r="743">
      <c r="A743" s="40"/>
    </row>
    <row r="744">
      <c r="A744" s="40"/>
    </row>
    <row r="745">
      <c r="A745" s="40"/>
    </row>
    <row r="746">
      <c r="A746" s="40"/>
    </row>
    <row r="747">
      <c r="A747" s="40"/>
    </row>
    <row r="748">
      <c r="A748" s="40"/>
    </row>
    <row r="749">
      <c r="A749" s="40"/>
    </row>
    <row r="750">
      <c r="A750" s="40"/>
    </row>
    <row r="751">
      <c r="A751" s="40"/>
    </row>
    <row r="752">
      <c r="A752" s="40"/>
    </row>
    <row r="753">
      <c r="A753" s="40"/>
    </row>
    <row r="754">
      <c r="A754" s="40"/>
    </row>
    <row r="755">
      <c r="A755" s="40"/>
    </row>
    <row r="756">
      <c r="A756" s="40"/>
    </row>
    <row r="757">
      <c r="A757" s="40"/>
    </row>
    <row r="758">
      <c r="A758" s="40"/>
    </row>
    <row r="759">
      <c r="A759" s="40"/>
    </row>
    <row r="760">
      <c r="A760" s="40"/>
    </row>
    <row r="761">
      <c r="A761" s="40"/>
    </row>
    <row r="762">
      <c r="A762" s="40"/>
    </row>
    <row r="763">
      <c r="A763" s="40"/>
    </row>
    <row r="764">
      <c r="A764" s="40"/>
    </row>
    <row r="765">
      <c r="A765" s="40"/>
    </row>
    <row r="766">
      <c r="A766" s="40"/>
    </row>
    <row r="767">
      <c r="A767" s="40"/>
    </row>
    <row r="768">
      <c r="A768" s="40"/>
    </row>
    <row r="769">
      <c r="A769" s="40"/>
    </row>
    <row r="770">
      <c r="A770" s="40"/>
    </row>
    <row r="771">
      <c r="A771" s="40"/>
    </row>
    <row r="772">
      <c r="A772" s="40"/>
    </row>
    <row r="773">
      <c r="A773" s="40"/>
    </row>
    <row r="774">
      <c r="A774" s="40"/>
    </row>
    <row r="775">
      <c r="A775" s="40"/>
    </row>
    <row r="776">
      <c r="A776" s="40"/>
    </row>
    <row r="777">
      <c r="A777" s="40"/>
    </row>
    <row r="778">
      <c r="A778" s="40"/>
    </row>
    <row r="779">
      <c r="A779" s="40"/>
    </row>
    <row r="780">
      <c r="A780" s="40"/>
    </row>
    <row r="781">
      <c r="A781" s="40"/>
    </row>
    <row r="782">
      <c r="A782" s="40"/>
    </row>
    <row r="783">
      <c r="A783" s="40"/>
    </row>
    <row r="784">
      <c r="A784" s="40"/>
    </row>
    <row r="785">
      <c r="A785" s="40"/>
    </row>
    <row r="786">
      <c r="A786" s="40"/>
    </row>
    <row r="787">
      <c r="A787" s="40"/>
    </row>
    <row r="788">
      <c r="A788" s="40"/>
    </row>
    <row r="789">
      <c r="A789" s="40"/>
    </row>
    <row r="790">
      <c r="A790" s="40"/>
    </row>
    <row r="791">
      <c r="A791" s="40"/>
    </row>
    <row r="792">
      <c r="A792" s="40"/>
    </row>
    <row r="793">
      <c r="A793" s="40"/>
    </row>
    <row r="794">
      <c r="A794" s="40"/>
    </row>
    <row r="795">
      <c r="A795" s="40"/>
    </row>
    <row r="796">
      <c r="A796" s="40"/>
    </row>
    <row r="797">
      <c r="A797" s="40"/>
    </row>
    <row r="798">
      <c r="A798" s="40"/>
    </row>
    <row r="799">
      <c r="A799" s="40"/>
    </row>
    <row r="800">
      <c r="A800" s="40"/>
    </row>
    <row r="801">
      <c r="A801" s="40"/>
    </row>
    <row r="802">
      <c r="A802" s="40"/>
    </row>
    <row r="803">
      <c r="A803" s="40"/>
    </row>
    <row r="804">
      <c r="A804" s="40"/>
    </row>
    <row r="805">
      <c r="A805" s="40"/>
    </row>
    <row r="806">
      <c r="A806" s="40"/>
    </row>
    <row r="807">
      <c r="A807" s="40"/>
    </row>
    <row r="808">
      <c r="A808" s="40"/>
    </row>
    <row r="809">
      <c r="A809" s="40"/>
    </row>
    <row r="810">
      <c r="A810" s="40"/>
    </row>
    <row r="811">
      <c r="A811" s="40"/>
    </row>
    <row r="812">
      <c r="A812" s="40"/>
    </row>
    <row r="813">
      <c r="A813" s="40"/>
    </row>
    <row r="814">
      <c r="A814" s="40"/>
    </row>
    <row r="815">
      <c r="A815" s="40"/>
    </row>
    <row r="816">
      <c r="A816" s="40"/>
    </row>
    <row r="817">
      <c r="A817" s="40"/>
    </row>
    <row r="818">
      <c r="A818" s="40"/>
    </row>
    <row r="819">
      <c r="A819" s="40"/>
    </row>
    <row r="820">
      <c r="A820" s="40"/>
    </row>
    <row r="821">
      <c r="A821" s="40"/>
    </row>
    <row r="822">
      <c r="A822" s="40"/>
    </row>
    <row r="823">
      <c r="A823" s="40"/>
    </row>
    <row r="824">
      <c r="A824" s="40"/>
    </row>
    <row r="825">
      <c r="A825" s="40"/>
    </row>
    <row r="826">
      <c r="A826" s="40"/>
    </row>
    <row r="827">
      <c r="A827" s="40"/>
    </row>
    <row r="828">
      <c r="A828" s="40"/>
    </row>
    <row r="829">
      <c r="A829" s="40"/>
    </row>
    <row r="830">
      <c r="A830" s="40"/>
    </row>
    <row r="831">
      <c r="A831" s="40"/>
    </row>
    <row r="832">
      <c r="A832" s="40"/>
    </row>
    <row r="833">
      <c r="A833" s="40"/>
    </row>
    <row r="834">
      <c r="A834" s="40"/>
    </row>
    <row r="835">
      <c r="A835" s="40"/>
    </row>
    <row r="836">
      <c r="A836" s="40"/>
    </row>
    <row r="837">
      <c r="A837" s="40"/>
    </row>
    <row r="838">
      <c r="A838" s="40"/>
    </row>
    <row r="839">
      <c r="A839" s="40"/>
    </row>
    <row r="840">
      <c r="A840" s="40"/>
    </row>
    <row r="841">
      <c r="A841" s="40"/>
    </row>
    <row r="842">
      <c r="A842" s="40"/>
    </row>
    <row r="843">
      <c r="A843" s="40"/>
    </row>
    <row r="844">
      <c r="A844" s="40"/>
    </row>
    <row r="845">
      <c r="A845" s="40"/>
    </row>
    <row r="846">
      <c r="A846" s="40"/>
    </row>
    <row r="847">
      <c r="A847" s="40"/>
    </row>
    <row r="848">
      <c r="A848" s="40"/>
    </row>
    <row r="849">
      <c r="A849" s="40"/>
    </row>
    <row r="850">
      <c r="A850" s="40"/>
    </row>
    <row r="851">
      <c r="A851" s="40"/>
    </row>
    <row r="852">
      <c r="A852" s="40"/>
    </row>
    <row r="853">
      <c r="A853" s="40"/>
    </row>
    <row r="854">
      <c r="A854" s="40"/>
    </row>
    <row r="855">
      <c r="A855" s="40"/>
    </row>
    <row r="856">
      <c r="A856" s="40"/>
    </row>
    <row r="857">
      <c r="A857" s="40"/>
    </row>
    <row r="858">
      <c r="A858" s="40"/>
    </row>
    <row r="859">
      <c r="A859" s="40"/>
    </row>
    <row r="860">
      <c r="A860" s="40"/>
    </row>
    <row r="861">
      <c r="A861" s="40"/>
    </row>
    <row r="862">
      <c r="A862" s="40"/>
    </row>
    <row r="863">
      <c r="A863" s="40"/>
    </row>
    <row r="864">
      <c r="A864" s="40"/>
    </row>
    <row r="865">
      <c r="A865" s="40"/>
    </row>
    <row r="866">
      <c r="A866" s="40"/>
    </row>
    <row r="867">
      <c r="A867" s="40"/>
    </row>
    <row r="868">
      <c r="A868" s="40"/>
    </row>
    <row r="869">
      <c r="A869" s="40"/>
    </row>
    <row r="870">
      <c r="A870" s="40"/>
    </row>
    <row r="871">
      <c r="A871" s="40"/>
    </row>
    <row r="872">
      <c r="A872" s="40"/>
    </row>
    <row r="873">
      <c r="A873" s="40"/>
    </row>
    <row r="874">
      <c r="A874" s="40"/>
    </row>
    <row r="875">
      <c r="A875" s="40"/>
    </row>
    <row r="876">
      <c r="A876" s="40"/>
    </row>
    <row r="877">
      <c r="A877" s="40"/>
    </row>
    <row r="878">
      <c r="A878" s="40"/>
    </row>
    <row r="879">
      <c r="A879" s="40"/>
    </row>
    <row r="880">
      <c r="A880" s="40"/>
    </row>
    <row r="881">
      <c r="A881" s="40"/>
    </row>
    <row r="882">
      <c r="A882" s="40"/>
    </row>
    <row r="883">
      <c r="A883" s="40"/>
    </row>
    <row r="884">
      <c r="A884" s="40"/>
    </row>
    <row r="885">
      <c r="A885" s="40"/>
    </row>
    <row r="886">
      <c r="A886" s="40"/>
    </row>
    <row r="887">
      <c r="A887" s="40"/>
    </row>
    <row r="888">
      <c r="A888" s="40"/>
    </row>
    <row r="889">
      <c r="A889" s="40"/>
    </row>
    <row r="890">
      <c r="A890" s="40"/>
    </row>
    <row r="891">
      <c r="A891" s="40"/>
    </row>
    <row r="892">
      <c r="A892" s="40"/>
    </row>
    <row r="893">
      <c r="A893" s="40"/>
    </row>
    <row r="894">
      <c r="A894" s="40"/>
    </row>
    <row r="895">
      <c r="A895" s="40"/>
    </row>
    <row r="896">
      <c r="A896" s="40"/>
    </row>
    <row r="897">
      <c r="A897" s="40"/>
    </row>
    <row r="898">
      <c r="A898" s="40"/>
    </row>
    <row r="899">
      <c r="A899" s="40"/>
    </row>
    <row r="900">
      <c r="A900" s="40"/>
    </row>
    <row r="901">
      <c r="A901" s="40"/>
    </row>
    <row r="902">
      <c r="A902" s="40"/>
    </row>
    <row r="903">
      <c r="A903" s="40"/>
    </row>
    <row r="904">
      <c r="A904" s="40"/>
    </row>
    <row r="905">
      <c r="A905" s="40"/>
    </row>
    <row r="906">
      <c r="A906" s="40"/>
    </row>
    <row r="907">
      <c r="A907" s="40"/>
    </row>
    <row r="908">
      <c r="A908" s="40"/>
    </row>
    <row r="909">
      <c r="A909" s="40"/>
    </row>
    <row r="910">
      <c r="A910" s="40"/>
    </row>
    <row r="911">
      <c r="A911" s="40"/>
    </row>
    <row r="912">
      <c r="A912" s="40"/>
    </row>
    <row r="913">
      <c r="A913" s="40"/>
    </row>
    <row r="914">
      <c r="A914" s="40"/>
    </row>
    <row r="915">
      <c r="A915" s="40"/>
    </row>
    <row r="916">
      <c r="A916" s="40"/>
    </row>
    <row r="917">
      <c r="A917" s="40"/>
    </row>
    <row r="918">
      <c r="A918" s="40"/>
    </row>
    <row r="919">
      <c r="A919" s="40"/>
    </row>
    <row r="920">
      <c r="A920" s="40"/>
    </row>
    <row r="921">
      <c r="A921" s="40"/>
    </row>
    <row r="922">
      <c r="A922" s="40"/>
    </row>
    <row r="923">
      <c r="A923" s="40"/>
    </row>
    <row r="924">
      <c r="A924" s="40"/>
    </row>
    <row r="925">
      <c r="A925" s="40"/>
    </row>
    <row r="926">
      <c r="A926" s="40"/>
    </row>
    <row r="927">
      <c r="A927" s="40"/>
    </row>
    <row r="928">
      <c r="A928" s="40"/>
    </row>
    <row r="929">
      <c r="A929" s="40"/>
    </row>
    <row r="930">
      <c r="A930" s="40"/>
    </row>
    <row r="931">
      <c r="A931" s="40"/>
    </row>
    <row r="932">
      <c r="A932" s="40"/>
    </row>
    <row r="933">
      <c r="A933" s="40"/>
    </row>
    <row r="934">
      <c r="A934" s="40"/>
    </row>
    <row r="935">
      <c r="A935" s="40"/>
    </row>
    <row r="936">
      <c r="A936" s="40"/>
    </row>
    <row r="937">
      <c r="A937" s="40"/>
    </row>
    <row r="938">
      <c r="A938" s="40"/>
    </row>
    <row r="939">
      <c r="A939" s="40"/>
    </row>
    <row r="940">
      <c r="A940" s="40"/>
    </row>
    <row r="941">
      <c r="A941" s="40"/>
    </row>
    <row r="942">
      <c r="A942" s="40"/>
    </row>
    <row r="943">
      <c r="A943" s="40"/>
    </row>
    <row r="944">
      <c r="A944" s="40"/>
    </row>
    <row r="945">
      <c r="A945" s="40"/>
    </row>
    <row r="946">
      <c r="A946" s="40"/>
    </row>
    <row r="947">
      <c r="A947" s="40"/>
    </row>
    <row r="948">
      <c r="A948" s="40"/>
    </row>
    <row r="949">
      <c r="A949" s="40"/>
    </row>
    <row r="950">
      <c r="A950" s="40"/>
    </row>
    <row r="951">
      <c r="A951" s="40"/>
    </row>
    <row r="952">
      <c r="A952" s="40"/>
    </row>
    <row r="953">
      <c r="A953" s="40"/>
    </row>
    <row r="954">
      <c r="A954" s="40"/>
    </row>
    <row r="955">
      <c r="A955" s="40"/>
    </row>
    <row r="956">
      <c r="A956" s="40"/>
    </row>
    <row r="957">
      <c r="A957" s="40"/>
    </row>
    <row r="958">
      <c r="A958" s="40"/>
    </row>
    <row r="959">
      <c r="A959" s="40"/>
    </row>
    <row r="960">
      <c r="A960" s="40"/>
    </row>
    <row r="961">
      <c r="A961" s="40"/>
    </row>
    <row r="962">
      <c r="A962" s="40"/>
    </row>
    <row r="963">
      <c r="A963" s="40"/>
    </row>
    <row r="964">
      <c r="A964" s="40"/>
    </row>
    <row r="965">
      <c r="A965" s="40"/>
    </row>
    <row r="966">
      <c r="A966" s="40"/>
    </row>
    <row r="967">
      <c r="A967" s="40"/>
    </row>
    <row r="968">
      <c r="A968" s="40"/>
    </row>
    <row r="969">
      <c r="A969" s="40"/>
    </row>
    <row r="970">
      <c r="A970" s="40"/>
    </row>
    <row r="971">
      <c r="A971" s="40"/>
    </row>
    <row r="972">
      <c r="A972" s="40"/>
    </row>
    <row r="973">
      <c r="A973" s="40"/>
    </row>
    <row r="974">
      <c r="A974" s="40"/>
    </row>
    <row r="975">
      <c r="A975" s="40"/>
    </row>
    <row r="976">
      <c r="A976" s="40"/>
    </row>
    <row r="977">
      <c r="A977" s="40"/>
    </row>
    <row r="978">
      <c r="A978" s="40"/>
    </row>
    <row r="979">
      <c r="A979" s="40"/>
    </row>
    <row r="980">
      <c r="A980" s="40"/>
    </row>
    <row r="981">
      <c r="A981" s="40"/>
    </row>
    <row r="982">
      <c r="A982" s="40"/>
    </row>
    <row r="983">
      <c r="A983" s="40"/>
    </row>
    <row r="984">
      <c r="A984" s="40"/>
    </row>
    <row r="985">
      <c r="A985" s="40"/>
    </row>
    <row r="986">
      <c r="A986" s="40"/>
    </row>
    <row r="987">
      <c r="A987" s="40"/>
    </row>
    <row r="988">
      <c r="A988" s="40"/>
    </row>
    <row r="989">
      <c r="A989" s="40"/>
    </row>
    <row r="990">
      <c r="A990" s="40"/>
    </row>
    <row r="991">
      <c r="A991" s="40"/>
    </row>
    <row r="992">
      <c r="A992" s="40"/>
    </row>
    <row r="993">
      <c r="A993" s="40"/>
    </row>
    <row r="994">
      <c r="A994" s="40"/>
    </row>
    <row r="995">
      <c r="A995" s="40"/>
    </row>
    <row r="996">
      <c r="A996" s="40"/>
    </row>
    <row r="997">
      <c r="A997" s="40"/>
    </row>
    <row r="998">
      <c r="A998" s="40"/>
    </row>
    <row r="999">
      <c r="A999" s="40"/>
    </row>
    <row r="1000">
      <c r="A1000" s="40"/>
    </row>
  </sheetData>
  <autoFilter ref="$A$1:$BE$478">
    <filterColumn colId="43">
      <filters>
        <filter val="publish"/>
        <filter val="ended"/>
      </filters>
    </filterColumn>
  </autoFilter>
  <hyperlinks>
    <hyperlink r:id="rId1" ref="F2"/>
    <hyperlink r:id="rId2" ref="T2"/>
    <hyperlink r:id="rId3" ref="AV2"/>
    <hyperlink r:id="rId4" ref="AW2"/>
    <hyperlink r:id="rId5" ref="AX2"/>
    <hyperlink r:id="rId6" ref="BA2"/>
    <hyperlink r:id="rId7" ref="BB2"/>
    <hyperlink r:id="rId8" ref="F3"/>
    <hyperlink r:id="rId9" ref="T3"/>
    <hyperlink r:id="rId10" ref="AV3"/>
    <hyperlink r:id="rId11" ref="AW3"/>
    <hyperlink r:id="rId12" ref="AX3"/>
    <hyperlink r:id="rId13" ref="BB3"/>
    <hyperlink r:id="rId14" ref="BC3"/>
    <hyperlink r:id="rId15" ref="F4"/>
    <hyperlink r:id="rId16" ref="T4"/>
    <hyperlink r:id="rId17" ref="AV4"/>
    <hyperlink r:id="rId18" ref="AW4"/>
    <hyperlink r:id="rId19" ref="BA4"/>
    <hyperlink r:id="rId20" ref="BB4"/>
    <hyperlink r:id="rId21" ref="AV5"/>
    <hyperlink r:id="rId22" ref="AW5"/>
    <hyperlink r:id="rId23" ref="F6"/>
    <hyperlink r:id="rId24" ref="T6"/>
    <hyperlink r:id="rId25" ref="AE6"/>
    <hyperlink r:id="rId26" ref="AF6"/>
    <hyperlink r:id="rId27" ref="AV6"/>
    <hyperlink r:id="rId28" ref="AW6"/>
    <hyperlink r:id="rId29" ref="AX6"/>
    <hyperlink r:id="rId30" ref="AY6"/>
    <hyperlink r:id="rId31" ref="BA6"/>
    <hyperlink r:id="rId32" ref="BB6"/>
    <hyperlink r:id="rId33" ref="BC6"/>
    <hyperlink r:id="rId34" ref="F7"/>
    <hyperlink r:id="rId35" ref="T7"/>
    <hyperlink r:id="rId36" ref="AF7"/>
    <hyperlink r:id="rId37" ref="AV7"/>
    <hyperlink r:id="rId38" ref="AW7"/>
    <hyperlink r:id="rId39" ref="F8"/>
    <hyperlink r:id="rId40" ref="T8"/>
    <hyperlink r:id="rId41" ref="AE8"/>
    <hyperlink r:id="rId42" ref="AV8"/>
    <hyperlink r:id="rId43" ref="AW8"/>
    <hyperlink r:id="rId44" ref="AX8"/>
    <hyperlink r:id="rId45" ref="BA8"/>
    <hyperlink r:id="rId46" ref="BB8"/>
    <hyperlink r:id="rId47" ref="F9"/>
    <hyperlink r:id="rId48" ref="T9"/>
    <hyperlink r:id="rId49" ref="F10"/>
    <hyperlink r:id="rId50" ref="T10"/>
    <hyperlink r:id="rId51" ref="AV10"/>
    <hyperlink r:id="rId52" ref="AW10"/>
    <hyperlink r:id="rId53" ref="F11"/>
    <hyperlink r:id="rId54" ref="T11"/>
    <hyperlink r:id="rId55" ref="F12"/>
    <hyperlink r:id="rId56" ref="T12"/>
    <hyperlink r:id="rId57" ref="AW12"/>
    <hyperlink r:id="rId58" ref="F13"/>
    <hyperlink r:id="rId59" ref="T13"/>
    <hyperlink r:id="rId60" ref="AV13"/>
    <hyperlink r:id="rId61" ref="AW13"/>
    <hyperlink r:id="rId62" ref="F14"/>
    <hyperlink r:id="rId63" ref="T14"/>
    <hyperlink r:id="rId64" ref="AV14"/>
    <hyperlink r:id="rId65" ref="AW14"/>
    <hyperlink r:id="rId66" ref="AV15"/>
    <hyperlink r:id="rId67" ref="AW15"/>
    <hyperlink r:id="rId68" ref="F16"/>
    <hyperlink r:id="rId69" ref="T16"/>
    <hyperlink r:id="rId70" ref="AV16"/>
    <hyperlink r:id="rId71" ref="AW16"/>
    <hyperlink r:id="rId72" ref="F17"/>
    <hyperlink r:id="rId73" ref="T17"/>
    <hyperlink r:id="rId74" ref="AV17"/>
    <hyperlink r:id="rId75" ref="AW17"/>
    <hyperlink r:id="rId76" ref="F18"/>
    <hyperlink r:id="rId77" ref="T18"/>
    <hyperlink r:id="rId78" ref="AV18"/>
    <hyperlink r:id="rId79" ref="AW18"/>
    <hyperlink r:id="rId80" ref="AV19"/>
    <hyperlink r:id="rId81" ref="AW19"/>
    <hyperlink r:id="rId82" ref="AX19"/>
    <hyperlink r:id="rId83" ref="BA19"/>
    <hyperlink r:id="rId84" ref="BB19"/>
    <hyperlink r:id="rId85" ref="AV20"/>
    <hyperlink r:id="rId86" ref="AW20"/>
    <hyperlink r:id="rId87" ref="AV22"/>
    <hyperlink r:id="rId88" ref="AW22"/>
    <hyperlink r:id="rId89" ref="AV23"/>
    <hyperlink r:id="rId90" ref="AW23"/>
    <hyperlink r:id="rId91" ref="AV24"/>
    <hyperlink r:id="rId92" ref="AW24"/>
    <hyperlink r:id="rId93" ref="AV25"/>
    <hyperlink r:id="rId94" ref="AW25"/>
    <hyperlink r:id="rId95" ref="F26"/>
    <hyperlink r:id="rId96" ref="T26"/>
    <hyperlink r:id="rId97" ref="AV26"/>
    <hyperlink r:id="rId98" ref="AW26"/>
    <hyperlink r:id="rId99" ref="AV27"/>
    <hyperlink r:id="rId100" ref="AW27"/>
    <hyperlink r:id="rId101" ref="AV28"/>
    <hyperlink r:id="rId102" ref="AW28"/>
    <hyperlink r:id="rId103" ref="AV29"/>
    <hyperlink r:id="rId104" ref="AW29"/>
    <hyperlink r:id="rId105" ref="AV30"/>
    <hyperlink r:id="rId106" ref="AW30"/>
    <hyperlink r:id="rId107" ref="AV31"/>
    <hyperlink r:id="rId108" ref="AW31"/>
    <hyperlink r:id="rId109" ref="AV33"/>
    <hyperlink r:id="rId110" ref="AW33"/>
    <hyperlink r:id="rId111" ref="AV35"/>
    <hyperlink r:id="rId112" ref="AW35"/>
    <hyperlink r:id="rId113" ref="F36"/>
    <hyperlink r:id="rId114" ref="T36"/>
    <hyperlink r:id="rId115" ref="AV36"/>
    <hyperlink r:id="rId116" ref="AW36"/>
    <hyperlink r:id="rId117" ref="AV37"/>
    <hyperlink r:id="rId118" ref="AW37"/>
    <hyperlink r:id="rId119" ref="F38"/>
    <hyperlink r:id="rId120" ref="T38"/>
    <hyperlink r:id="rId121" ref="AV38"/>
    <hyperlink r:id="rId122" ref="AW38"/>
    <hyperlink r:id="rId123" ref="F39"/>
    <hyperlink r:id="rId124" ref="T39"/>
    <hyperlink r:id="rId125" ref="AV39"/>
    <hyperlink r:id="rId126" ref="AW39"/>
    <hyperlink r:id="rId127" ref="AX39"/>
    <hyperlink r:id="rId128" ref="AY39"/>
    <hyperlink r:id="rId129" ref="BA39"/>
    <hyperlink r:id="rId130" ref="BB39"/>
    <hyperlink r:id="rId131" ref="F40"/>
    <hyperlink r:id="rId132" ref="T40"/>
    <hyperlink r:id="rId133" ref="AV40"/>
    <hyperlink r:id="rId134" ref="AW40"/>
    <hyperlink r:id="rId135" ref="F41"/>
    <hyperlink r:id="rId136" ref="T41"/>
    <hyperlink r:id="rId137" ref="AE41"/>
    <hyperlink r:id="rId138" ref="AV41"/>
    <hyperlink r:id="rId139" ref="AW41"/>
    <hyperlink r:id="rId140" ref="F42"/>
    <hyperlink r:id="rId141" ref="T42"/>
    <hyperlink r:id="rId142" ref="AV42"/>
    <hyperlink r:id="rId143" ref="AW42"/>
    <hyperlink r:id="rId144" ref="AV43"/>
    <hyperlink r:id="rId145" ref="AW43"/>
    <hyperlink r:id="rId146" ref="F44"/>
    <hyperlink r:id="rId147" ref="T44"/>
    <hyperlink r:id="rId148" ref="AV44"/>
    <hyperlink r:id="rId149" ref="AW44"/>
    <hyperlink r:id="rId150" ref="F45"/>
    <hyperlink r:id="rId151" ref="T45"/>
    <hyperlink r:id="rId152" ref="AV45"/>
    <hyperlink r:id="rId153" ref="AW45"/>
    <hyperlink r:id="rId154" ref="F46"/>
    <hyperlink r:id="rId155" ref="T46"/>
    <hyperlink r:id="rId156" ref="AV46"/>
    <hyperlink r:id="rId157" ref="AW46"/>
    <hyperlink r:id="rId158" ref="F47"/>
    <hyperlink r:id="rId159" ref="T47"/>
    <hyperlink r:id="rId160" ref="AV47"/>
    <hyperlink r:id="rId161" ref="AW47"/>
    <hyperlink r:id="rId162" ref="BA47"/>
    <hyperlink r:id="rId163" ref="BC47"/>
    <hyperlink r:id="rId164" ref="AV48"/>
    <hyperlink r:id="rId165" ref="AW48"/>
    <hyperlink r:id="rId166" ref="BA48"/>
    <hyperlink r:id="rId167" ref="BB48"/>
    <hyperlink r:id="rId168" ref="BC48"/>
    <hyperlink r:id="rId169" ref="AV49"/>
    <hyperlink r:id="rId170" ref="AW49"/>
    <hyperlink r:id="rId171" ref="AV50"/>
    <hyperlink r:id="rId172" ref="AW50"/>
    <hyperlink r:id="rId173" ref="AV51"/>
    <hyperlink r:id="rId174" ref="AW51"/>
    <hyperlink r:id="rId175" ref="AV52"/>
    <hyperlink r:id="rId176" ref="AW52"/>
    <hyperlink r:id="rId177" ref="F53"/>
    <hyperlink r:id="rId178" ref="T53"/>
    <hyperlink r:id="rId179" ref="AE53"/>
    <hyperlink r:id="rId180" ref="AF53"/>
    <hyperlink r:id="rId181" ref="AV53"/>
    <hyperlink r:id="rId182" ref="AW53"/>
    <hyperlink r:id="rId183" ref="BB53"/>
    <hyperlink r:id="rId184" ref="F54"/>
    <hyperlink r:id="rId185" ref="T54"/>
    <hyperlink r:id="rId186" ref="AV54"/>
    <hyperlink r:id="rId187" ref="AW54"/>
    <hyperlink r:id="rId188" ref="AV55"/>
    <hyperlink r:id="rId189" ref="AW55"/>
    <hyperlink r:id="rId190" ref="AV56"/>
    <hyperlink r:id="rId191" ref="AW56"/>
    <hyperlink r:id="rId192" ref="F57"/>
    <hyperlink r:id="rId193" ref="T57"/>
    <hyperlink r:id="rId194" ref="AE57"/>
    <hyperlink r:id="rId195" ref="AF57"/>
    <hyperlink r:id="rId196" ref="AW57"/>
    <hyperlink r:id="rId197" ref="AX57"/>
    <hyperlink r:id="rId198" ref="AZ57"/>
    <hyperlink r:id="rId199" ref="BA57"/>
    <hyperlink r:id="rId200" ref="BB57"/>
    <hyperlink r:id="rId201" ref="F58"/>
    <hyperlink r:id="rId202" ref="T58"/>
    <hyperlink r:id="rId203" ref="AW58"/>
    <hyperlink r:id="rId204" ref="F59"/>
    <hyperlink r:id="rId205" ref="T59"/>
    <hyperlink r:id="rId206" ref="AV59"/>
    <hyperlink r:id="rId207" ref="AW59"/>
    <hyperlink r:id="rId208" ref="AX59"/>
    <hyperlink r:id="rId209" ref="BA59"/>
    <hyperlink r:id="rId210" ref="BB59"/>
    <hyperlink r:id="rId211" ref="F60"/>
    <hyperlink r:id="rId212" ref="T60"/>
    <hyperlink r:id="rId213" ref="AV60"/>
    <hyperlink r:id="rId214" ref="AW60"/>
    <hyperlink r:id="rId215" ref="AX60"/>
    <hyperlink r:id="rId216" ref="AY60"/>
    <hyperlink r:id="rId217" ref="BA60"/>
    <hyperlink r:id="rId218" ref="BB60"/>
    <hyperlink r:id="rId219" ref="AV61"/>
    <hyperlink r:id="rId220" ref="AW61"/>
    <hyperlink r:id="rId221" ref="F62"/>
    <hyperlink r:id="rId222" ref="T62"/>
    <hyperlink r:id="rId223" ref="AV62"/>
    <hyperlink r:id="rId224" ref="AW62"/>
    <hyperlink r:id="rId225" ref="F63"/>
    <hyperlink r:id="rId226" ref="T63"/>
    <hyperlink r:id="rId227" ref="AV63"/>
    <hyperlink r:id="rId228" ref="AW63"/>
    <hyperlink r:id="rId229" ref="AY63"/>
    <hyperlink r:id="rId230" ref="BB63"/>
    <hyperlink r:id="rId231" ref="F64"/>
    <hyperlink r:id="rId232" ref="T64"/>
    <hyperlink r:id="rId233" ref="AV64"/>
    <hyperlink r:id="rId234" ref="AW64"/>
    <hyperlink r:id="rId235" ref="AX64"/>
    <hyperlink r:id="rId236" ref="BA64"/>
    <hyperlink r:id="rId237" ref="BB64"/>
    <hyperlink r:id="rId238" ref="F65"/>
    <hyperlink r:id="rId239" ref="T65"/>
    <hyperlink r:id="rId240" ref="AV65"/>
    <hyperlink r:id="rId241" ref="AW65"/>
    <hyperlink r:id="rId242" ref="F66"/>
    <hyperlink r:id="rId243" ref="T66"/>
    <hyperlink r:id="rId244" ref="AV66"/>
    <hyperlink r:id="rId245" ref="AW66"/>
    <hyperlink r:id="rId246" ref="AX66"/>
    <hyperlink r:id="rId247" ref="F67"/>
    <hyperlink r:id="rId248" ref="T67"/>
    <hyperlink r:id="rId249" ref="AV67"/>
    <hyperlink r:id="rId250" ref="AW67"/>
    <hyperlink r:id="rId251" ref="AX67"/>
    <hyperlink r:id="rId252" ref="BA67"/>
    <hyperlink r:id="rId253" ref="BB67"/>
    <hyperlink r:id="rId254" ref="AV68"/>
    <hyperlink r:id="rId255" ref="AW68"/>
    <hyperlink r:id="rId256" ref="AV69"/>
    <hyperlink r:id="rId257" ref="AW69"/>
    <hyperlink r:id="rId258" ref="AV70"/>
    <hyperlink r:id="rId259" ref="AW70"/>
    <hyperlink r:id="rId260" ref="AV71"/>
    <hyperlink r:id="rId261" ref="AW71"/>
    <hyperlink r:id="rId262" ref="AV73"/>
    <hyperlink r:id="rId263" ref="AW73"/>
    <hyperlink r:id="rId264" ref="AV74"/>
    <hyperlink r:id="rId265" ref="AW74"/>
    <hyperlink r:id="rId266" ref="AV75"/>
    <hyperlink r:id="rId267" ref="AW75"/>
    <hyperlink r:id="rId268" ref="AV76"/>
    <hyperlink r:id="rId269" ref="AW76"/>
    <hyperlink r:id="rId270" ref="AV77"/>
    <hyperlink r:id="rId271" ref="AW77"/>
    <hyperlink r:id="rId272" ref="AV78"/>
    <hyperlink r:id="rId273" ref="AW78"/>
    <hyperlink r:id="rId274" ref="AW79"/>
    <hyperlink r:id="rId275" ref="F80"/>
    <hyperlink r:id="rId276" ref="T80"/>
    <hyperlink r:id="rId277" ref="AE80"/>
    <hyperlink r:id="rId278" ref="AF80"/>
    <hyperlink r:id="rId279" ref="AV80"/>
    <hyperlink r:id="rId280" ref="AW80"/>
    <hyperlink r:id="rId281" ref="AX80"/>
    <hyperlink r:id="rId282" ref="BB80"/>
    <hyperlink r:id="rId283" ref="AV81"/>
    <hyperlink r:id="rId284" ref="AW81"/>
    <hyperlink r:id="rId285" ref="F82"/>
    <hyperlink r:id="rId286" ref="T82"/>
    <hyperlink r:id="rId287" ref="AV82"/>
    <hyperlink r:id="rId288" ref="AW82"/>
    <hyperlink r:id="rId289" ref="AV83"/>
    <hyperlink r:id="rId290" ref="AW83"/>
    <hyperlink r:id="rId291" ref="F84"/>
    <hyperlink r:id="rId292" ref="T84"/>
    <hyperlink r:id="rId293" ref="AV84"/>
    <hyperlink r:id="rId294" ref="AW84"/>
    <hyperlink r:id="rId295" ref="AX84"/>
    <hyperlink r:id="rId296" ref="AZ84"/>
    <hyperlink r:id="rId297" ref="BA84"/>
    <hyperlink r:id="rId298" ref="BB84"/>
    <hyperlink r:id="rId299" ref="AV85"/>
    <hyperlink r:id="rId300" ref="AW85"/>
    <hyperlink r:id="rId301" ref="AV86"/>
    <hyperlink r:id="rId302" ref="AW86"/>
    <hyperlink r:id="rId303" ref="AV87"/>
    <hyperlink r:id="rId304" ref="AW87"/>
    <hyperlink r:id="rId305" ref="AV88"/>
    <hyperlink r:id="rId306" ref="AW88"/>
    <hyperlink r:id="rId307" ref="F89"/>
    <hyperlink r:id="rId308" ref="T89"/>
    <hyperlink r:id="rId309" ref="AF89"/>
    <hyperlink r:id="rId310" ref="AV89"/>
    <hyperlink r:id="rId311" ref="AW89"/>
    <hyperlink r:id="rId312" ref="AX89"/>
    <hyperlink r:id="rId313" ref="BA89"/>
    <hyperlink r:id="rId314" ref="BB89"/>
    <hyperlink r:id="rId315" ref="F90"/>
    <hyperlink r:id="rId316" ref="T90"/>
    <hyperlink r:id="rId317" ref="AV90"/>
    <hyperlink r:id="rId318" ref="AW90"/>
    <hyperlink r:id="rId319" ref="AV91"/>
    <hyperlink r:id="rId320" ref="AW91"/>
    <hyperlink r:id="rId321" ref="AV92"/>
    <hyperlink r:id="rId322" ref="AW92"/>
    <hyperlink r:id="rId323" ref="F93"/>
    <hyperlink r:id="rId324" ref="T93"/>
    <hyperlink r:id="rId325" ref="AV93"/>
    <hyperlink r:id="rId326" ref="AW93"/>
    <hyperlink r:id="rId327" ref="F94"/>
    <hyperlink r:id="rId328" ref="T94"/>
    <hyperlink r:id="rId329" ref="AV94"/>
    <hyperlink r:id="rId330" ref="AW94"/>
    <hyperlink r:id="rId331" ref="AX94"/>
    <hyperlink r:id="rId332" ref="BA94"/>
    <hyperlink r:id="rId333" ref="BB94"/>
    <hyperlink r:id="rId334" ref="AV95"/>
    <hyperlink r:id="rId335" ref="AW95"/>
    <hyperlink r:id="rId336" ref="AV96"/>
    <hyperlink r:id="rId337" ref="AW96"/>
    <hyperlink r:id="rId338" ref="F97"/>
    <hyperlink r:id="rId339" ref="T97"/>
    <hyperlink r:id="rId340" ref="AF97"/>
    <hyperlink r:id="rId341" ref="AV97"/>
    <hyperlink r:id="rId342" ref="AW97"/>
    <hyperlink r:id="rId343" ref="F98"/>
    <hyperlink r:id="rId344" ref="T98"/>
    <hyperlink r:id="rId345" ref="AF98"/>
    <hyperlink r:id="rId346" ref="AV98"/>
    <hyperlink r:id="rId347" ref="AW98"/>
    <hyperlink r:id="rId348" ref="F99"/>
    <hyperlink r:id="rId349" ref="T99"/>
    <hyperlink r:id="rId350" ref="AV99"/>
    <hyperlink r:id="rId351" ref="AW99"/>
    <hyperlink r:id="rId352" ref="F101"/>
    <hyperlink r:id="rId353" ref="T101"/>
    <hyperlink r:id="rId354" ref="AV101"/>
    <hyperlink r:id="rId355" ref="AW101"/>
    <hyperlink r:id="rId356" ref="BA101"/>
    <hyperlink r:id="rId357" ref="BB101"/>
    <hyperlink r:id="rId358" ref="BC101"/>
    <hyperlink r:id="rId359" ref="AV102"/>
    <hyperlink r:id="rId360" ref="AW102"/>
    <hyperlink r:id="rId361" ref="AV103"/>
    <hyperlink r:id="rId362" ref="AW103"/>
    <hyperlink r:id="rId363" ref="F104"/>
    <hyperlink r:id="rId364" ref="T104"/>
    <hyperlink r:id="rId365" ref="AV104"/>
    <hyperlink r:id="rId366" ref="AW104"/>
    <hyperlink r:id="rId367" ref="AV105"/>
    <hyperlink r:id="rId368" ref="AW105"/>
    <hyperlink r:id="rId369" ref="F106"/>
    <hyperlink r:id="rId370" ref="T106"/>
    <hyperlink r:id="rId371" ref="AV106"/>
    <hyperlink r:id="rId372" ref="AW106"/>
    <hyperlink r:id="rId373" ref="F107"/>
    <hyperlink r:id="rId374" ref="T107"/>
    <hyperlink r:id="rId375" ref="AE107"/>
    <hyperlink r:id="rId376" ref="AF107"/>
    <hyperlink r:id="rId377" ref="AV107"/>
    <hyperlink r:id="rId378" ref="AW107"/>
    <hyperlink r:id="rId379" ref="F108"/>
    <hyperlink r:id="rId380" ref="T108"/>
    <hyperlink r:id="rId381" ref="AV108"/>
    <hyperlink r:id="rId382" ref="AW108"/>
    <hyperlink r:id="rId383" ref="AX108"/>
    <hyperlink r:id="rId384" ref="BA108"/>
    <hyperlink r:id="rId385" ref="BB108"/>
    <hyperlink r:id="rId386" ref="F109"/>
    <hyperlink r:id="rId387" ref="T109"/>
    <hyperlink r:id="rId388" ref="AV109"/>
    <hyperlink r:id="rId389" ref="AW109"/>
    <hyperlink r:id="rId390" ref="AV111"/>
    <hyperlink r:id="rId391" ref="AW111"/>
    <hyperlink r:id="rId392" ref="AV112"/>
    <hyperlink r:id="rId393" ref="AW112"/>
    <hyperlink r:id="rId394" ref="AV113"/>
    <hyperlink r:id="rId395" ref="AW113"/>
    <hyperlink r:id="rId396" ref="AV115"/>
    <hyperlink r:id="rId397" ref="AW115"/>
    <hyperlink r:id="rId398" ref="AV116"/>
    <hyperlink r:id="rId399" ref="AW116"/>
    <hyperlink r:id="rId400" ref="AV117"/>
    <hyperlink r:id="rId401" ref="AW117"/>
    <hyperlink r:id="rId402" ref="AV118"/>
    <hyperlink r:id="rId403" ref="AW118"/>
    <hyperlink r:id="rId404" ref="AV119"/>
    <hyperlink r:id="rId405" ref="AW119"/>
    <hyperlink r:id="rId406" ref="AV120"/>
    <hyperlink r:id="rId407" ref="AW120"/>
    <hyperlink r:id="rId408" ref="F121"/>
    <hyperlink r:id="rId409" ref="T121"/>
    <hyperlink r:id="rId410" ref="AV121"/>
    <hyperlink r:id="rId411" ref="AW121"/>
    <hyperlink r:id="rId412" ref="AX121"/>
    <hyperlink r:id="rId413" ref="BA121"/>
    <hyperlink r:id="rId414" ref="BB121"/>
    <hyperlink r:id="rId415" ref="AV122"/>
    <hyperlink r:id="rId416" ref="AW122"/>
    <hyperlink r:id="rId417" ref="AX122"/>
    <hyperlink r:id="rId418" ref="BA122"/>
    <hyperlink r:id="rId419" ref="BB122"/>
    <hyperlink r:id="rId420" ref="F123"/>
    <hyperlink r:id="rId421" ref="T123"/>
    <hyperlink r:id="rId422" ref="AV123"/>
    <hyperlink r:id="rId423" ref="AW123"/>
    <hyperlink r:id="rId424" ref="AV124"/>
    <hyperlink r:id="rId425" ref="AW124"/>
    <hyperlink r:id="rId426" ref="AV125"/>
    <hyperlink r:id="rId427" ref="AW125"/>
    <hyperlink r:id="rId428" ref="AV126"/>
    <hyperlink r:id="rId429" ref="AW126"/>
    <hyperlink r:id="rId430" ref="AV127"/>
    <hyperlink r:id="rId431" ref="AW127"/>
    <hyperlink r:id="rId432" ref="AV128"/>
    <hyperlink r:id="rId433" ref="AW128"/>
    <hyperlink r:id="rId434" ref="F129"/>
    <hyperlink r:id="rId435" ref="T129"/>
    <hyperlink r:id="rId436" ref="AE129"/>
    <hyperlink r:id="rId437" ref="AV129"/>
    <hyperlink r:id="rId438" ref="AW129"/>
    <hyperlink r:id="rId439" ref="F130"/>
    <hyperlink r:id="rId440" ref="T130"/>
    <hyperlink r:id="rId441" ref="AV130"/>
    <hyperlink r:id="rId442" ref="AW130"/>
    <hyperlink r:id="rId443" ref="AX130"/>
    <hyperlink r:id="rId444" ref="BA130"/>
    <hyperlink r:id="rId445" ref="BB130"/>
    <hyperlink r:id="rId446" ref="AV131"/>
    <hyperlink r:id="rId447" ref="AW131"/>
    <hyperlink r:id="rId448" ref="AV132"/>
    <hyperlink r:id="rId449" ref="AW132"/>
    <hyperlink r:id="rId450" ref="F133"/>
    <hyperlink r:id="rId451" ref="T133"/>
    <hyperlink r:id="rId452" ref="AV133"/>
    <hyperlink r:id="rId453" ref="AW133"/>
    <hyperlink r:id="rId454" ref="AV134"/>
    <hyperlink r:id="rId455" ref="AW134"/>
    <hyperlink r:id="rId456" ref="AV135"/>
    <hyperlink r:id="rId457" ref="AW135"/>
    <hyperlink r:id="rId458" ref="F136"/>
    <hyperlink r:id="rId459" ref="T136"/>
    <hyperlink r:id="rId460" ref="AE136"/>
    <hyperlink r:id="rId461" ref="AV136"/>
    <hyperlink r:id="rId462" ref="AW136"/>
    <hyperlink r:id="rId463" ref="AX136"/>
    <hyperlink r:id="rId464" ref="BB136"/>
    <hyperlink r:id="rId465" ref="AV137"/>
    <hyperlink r:id="rId466" ref="AW137"/>
    <hyperlink r:id="rId467" ref="AV138"/>
    <hyperlink r:id="rId468" ref="AW138"/>
    <hyperlink r:id="rId469" ref="AV139"/>
    <hyperlink r:id="rId470" ref="AW139"/>
    <hyperlink r:id="rId471" ref="AV140"/>
    <hyperlink r:id="rId472" ref="AW140"/>
    <hyperlink r:id="rId473" ref="F141"/>
    <hyperlink r:id="rId474" ref="T141"/>
    <hyperlink r:id="rId475" ref="AV141"/>
    <hyperlink r:id="rId476" ref="AW141"/>
    <hyperlink r:id="rId477" ref="AX141"/>
    <hyperlink r:id="rId478" ref="BA141"/>
    <hyperlink r:id="rId479" ref="BB141"/>
    <hyperlink r:id="rId480" ref="F142"/>
    <hyperlink r:id="rId481" ref="T142"/>
    <hyperlink r:id="rId482" ref="AV142"/>
    <hyperlink r:id="rId483" ref="AW142"/>
    <hyperlink r:id="rId484" ref="AV143"/>
    <hyperlink r:id="rId485" ref="AW143"/>
    <hyperlink r:id="rId486" ref="F144"/>
    <hyperlink r:id="rId487" ref="T144"/>
    <hyperlink r:id="rId488" ref="AV144"/>
    <hyperlink r:id="rId489" ref="AW144"/>
    <hyperlink r:id="rId490" ref="F145"/>
    <hyperlink r:id="rId491" ref="T145"/>
    <hyperlink r:id="rId492" ref="AV145"/>
    <hyperlink r:id="rId493" ref="AW145"/>
    <hyperlink r:id="rId494" ref="AV146"/>
    <hyperlink r:id="rId495" ref="AW146"/>
    <hyperlink r:id="rId496" ref="AV147"/>
    <hyperlink r:id="rId497" ref="AW147"/>
    <hyperlink r:id="rId498" ref="F148"/>
    <hyperlink r:id="rId499" ref="T148"/>
    <hyperlink r:id="rId500" ref="AV148"/>
    <hyperlink r:id="rId501" ref="AW148"/>
    <hyperlink r:id="rId502" ref="AV149"/>
    <hyperlink r:id="rId503" ref="AW149"/>
    <hyperlink r:id="rId504" ref="F150"/>
    <hyperlink r:id="rId505" ref="T150"/>
    <hyperlink r:id="rId506" ref="AV150"/>
    <hyperlink r:id="rId507" ref="AW150"/>
    <hyperlink r:id="rId508" ref="AV151"/>
    <hyperlink r:id="rId509" ref="AW151"/>
    <hyperlink r:id="rId510" ref="AX151"/>
    <hyperlink r:id="rId511" ref="BA151"/>
    <hyperlink r:id="rId512" ref="BB151"/>
    <hyperlink r:id="rId513" ref="F152"/>
    <hyperlink r:id="rId514" ref="T152"/>
    <hyperlink r:id="rId515" ref="AV152"/>
    <hyperlink r:id="rId516" ref="AW152"/>
    <hyperlink r:id="rId517" ref="AX152"/>
    <hyperlink r:id="rId518" ref="BA152"/>
    <hyperlink r:id="rId519" ref="BB152"/>
    <hyperlink r:id="rId520" ref="F153"/>
    <hyperlink r:id="rId521" ref="T153"/>
    <hyperlink r:id="rId522" ref="AV153"/>
    <hyperlink r:id="rId523" ref="AW153"/>
    <hyperlink r:id="rId524" ref="AV154"/>
    <hyperlink r:id="rId525" ref="AW154"/>
    <hyperlink r:id="rId526" ref="F155"/>
    <hyperlink r:id="rId527" ref="T155"/>
    <hyperlink r:id="rId528" ref="AW155"/>
    <hyperlink r:id="rId529" ref="AX155"/>
    <hyperlink r:id="rId530" ref="AY155"/>
    <hyperlink r:id="rId531" ref="AZ155"/>
    <hyperlink r:id="rId532" ref="F157"/>
    <hyperlink r:id="rId533" ref="T157"/>
    <hyperlink r:id="rId534" ref="AW157"/>
    <hyperlink r:id="rId535" ref="AW158"/>
    <hyperlink r:id="rId536" ref="F159"/>
    <hyperlink r:id="rId537" ref="T159"/>
    <hyperlink r:id="rId538" ref="AV159"/>
    <hyperlink r:id="rId539" ref="AW159"/>
    <hyperlink r:id="rId540" ref="AX159"/>
    <hyperlink r:id="rId541" ref="BA159"/>
    <hyperlink r:id="rId542" ref="BB159"/>
    <hyperlink r:id="rId543" ref="F160"/>
    <hyperlink r:id="rId544" ref="T160"/>
    <hyperlink r:id="rId545" ref="AE160"/>
    <hyperlink r:id="rId546" ref="AF160"/>
    <hyperlink r:id="rId547" ref="AV160"/>
    <hyperlink r:id="rId548" ref="AW160"/>
    <hyperlink r:id="rId549" ref="AX160"/>
    <hyperlink r:id="rId550" ref="BA160"/>
    <hyperlink r:id="rId551" ref="BB160"/>
    <hyperlink r:id="rId552" ref="F161"/>
    <hyperlink r:id="rId553" ref="T161"/>
    <hyperlink r:id="rId554" ref="AV161"/>
    <hyperlink r:id="rId555" ref="AW161"/>
    <hyperlink r:id="rId556" ref="AX161"/>
    <hyperlink r:id="rId557" ref="BB161"/>
    <hyperlink r:id="rId558" ref="AV162"/>
    <hyperlink r:id="rId559" ref="AW162"/>
    <hyperlink r:id="rId560" ref="BA162"/>
    <hyperlink r:id="rId561" ref="BB162"/>
    <hyperlink r:id="rId562" ref="BC162"/>
    <hyperlink r:id="rId563" ref="AV164"/>
    <hyperlink r:id="rId564" ref="AW164"/>
    <hyperlink r:id="rId565" ref="F165"/>
    <hyperlink r:id="rId566" ref="T165"/>
    <hyperlink r:id="rId567" ref="AV165"/>
    <hyperlink r:id="rId568" ref="AW165"/>
    <hyperlink r:id="rId569" ref="F166"/>
    <hyperlink r:id="rId570" ref="T166"/>
    <hyperlink r:id="rId571" ref="AV166"/>
    <hyperlink r:id="rId572" ref="AW166"/>
    <hyperlink r:id="rId573" ref="AV167"/>
    <hyperlink r:id="rId574" ref="AW167"/>
    <hyperlink r:id="rId575" ref="AV168"/>
    <hyperlink r:id="rId576" ref="AW168"/>
    <hyperlink r:id="rId577" ref="F169"/>
    <hyperlink r:id="rId578" ref="T169"/>
    <hyperlink r:id="rId579" ref="AV169"/>
    <hyperlink r:id="rId580" ref="AW169"/>
    <hyperlink r:id="rId581" ref="AX169"/>
    <hyperlink r:id="rId582" location="GOMujeres.pdf" ref="BA169"/>
    <hyperlink r:id="rId583" location="GOMujeres.pdf" ref="BB169"/>
    <hyperlink r:id="rId584" ref="AV170"/>
    <hyperlink r:id="rId585" ref="AW170"/>
    <hyperlink r:id="rId586" ref="F171"/>
    <hyperlink r:id="rId587" ref="T171"/>
    <hyperlink r:id="rId588" ref="AV171"/>
    <hyperlink r:id="rId589" ref="AW171"/>
    <hyperlink r:id="rId590" ref="F172"/>
    <hyperlink r:id="rId591" ref="T172"/>
    <hyperlink r:id="rId592" ref="AV172"/>
    <hyperlink r:id="rId593" ref="AW172"/>
    <hyperlink r:id="rId594" ref="AV173"/>
    <hyperlink r:id="rId595" ref="AW173"/>
    <hyperlink r:id="rId596" ref="AV174"/>
    <hyperlink r:id="rId597" ref="AW174"/>
    <hyperlink r:id="rId598" ref="F175"/>
    <hyperlink r:id="rId599" ref="T175"/>
    <hyperlink r:id="rId600" ref="AV175"/>
    <hyperlink r:id="rId601" ref="AW175"/>
    <hyperlink r:id="rId602" ref="F176"/>
    <hyperlink r:id="rId603" ref="T176"/>
    <hyperlink r:id="rId604" ref="AW176"/>
    <hyperlink r:id="rId605" ref="AX176"/>
    <hyperlink r:id="rId606" ref="AZ176"/>
    <hyperlink r:id="rId607" ref="BA176"/>
    <hyperlink r:id="rId608" ref="AV177"/>
    <hyperlink r:id="rId609" ref="AW177"/>
    <hyperlink r:id="rId610" ref="AV178"/>
    <hyperlink r:id="rId611" ref="AW178"/>
    <hyperlink r:id="rId612" ref="F179"/>
    <hyperlink r:id="rId613" ref="T179"/>
    <hyperlink r:id="rId614" ref="AE179"/>
    <hyperlink r:id="rId615" ref="AF179"/>
    <hyperlink r:id="rId616" ref="AV179"/>
    <hyperlink r:id="rId617" ref="AW179"/>
    <hyperlink r:id="rId618" ref="AX179"/>
    <hyperlink r:id="rId619" ref="BA179"/>
    <hyperlink r:id="rId620" ref="BB179"/>
    <hyperlink r:id="rId621" ref="AV180"/>
    <hyperlink r:id="rId622" ref="AW180"/>
    <hyperlink r:id="rId623" ref="AV181"/>
    <hyperlink r:id="rId624" ref="AW181"/>
    <hyperlink r:id="rId625" ref="F182"/>
    <hyperlink r:id="rId626" ref="T182"/>
    <hyperlink r:id="rId627" ref="AV182"/>
    <hyperlink r:id="rId628" ref="AW182"/>
    <hyperlink r:id="rId629" ref="F183"/>
    <hyperlink r:id="rId630" ref="T183"/>
    <hyperlink r:id="rId631" ref="AV183"/>
    <hyperlink r:id="rId632" ref="AW183"/>
    <hyperlink r:id="rId633" ref="AV184"/>
    <hyperlink r:id="rId634" ref="AW184"/>
    <hyperlink r:id="rId635" ref="AX184"/>
    <hyperlink r:id="rId636" ref="BA184"/>
    <hyperlink r:id="rId637" ref="BB184"/>
    <hyperlink r:id="rId638" ref="F185"/>
    <hyperlink r:id="rId639" ref="T185"/>
    <hyperlink r:id="rId640" ref="AV185"/>
    <hyperlink r:id="rId641" ref="AW185"/>
    <hyperlink r:id="rId642" ref="AV186"/>
    <hyperlink r:id="rId643" ref="AW186"/>
    <hyperlink r:id="rId644" ref="BA186"/>
    <hyperlink r:id="rId645" ref="BB186"/>
    <hyperlink r:id="rId646" ref="BC186"/>
    <hyperlink r:id="rId647" ref="AV187"/>
    <hyperlink r:id="rId648" ref="AW187"/>
    <hyperlink r:id="rId649" ref="AV188"/>
    <hyperlink r:id="rId650" ref="AW188"/>
    <hyperlink r:id="rId651" ref="F189"/>
    <hyperlink r:id="rId652" ref="T189"/>
    <hyperlink r:id="rId653" ref="AV189"/>
    <hyperlink r:id="rId654" ref="AW189"/>
    <hyperlink r:id="rId655" ref="AV190"/>
    <hyperlink r:id="rId656" ref="AW190"/>
    <hyperlink r:id="rId657" ref="F191"/>
    <hyperlink r:id="rId658" ref="T191"/>
    <hyperlink r:id="rId659" ref="AV191"/>
    <hyperlink r:id="rId660" ref="AW191"/>
    <hyperlink r:id="rId661" ref="F192"/>
    <hyperlink r:id="rId662" ref="T192"/>
    <hyperlink r:id="rId663" ref="AV192"/>
    <hyperlink r:id="rId664" ref="AW192"/>
    <hyperlink r:id="rId665" ref="F193"/>
    <hyperlink r:id="rId666" ref="T193"/>
    <hyperlink r:id="rId667" ref="AV193"/>
    <hyperlink r:id="rId668" ref="AW193"/>
    <hyperlink r:id="rId669" ref="AX193"/>
    <hyperlink r:id="rId670" ref="BA193"/>
    <hyperlink r:id="rId671" ref="BB193"/>
    <hyperlink r:id="rId672" ref="AV195"/>
    <hyperlink r:id="rId673" ref="AW195"/>
    <hyperlink r:id="rId674" ref="F196"/>
    <hyperlink r:id="rId675" ref="T196"/>
    <hyperlink r:id="rId676" ref="AV196"/>
    <hyperlink r:id="rId677" ref="AW196"/>
    <hyperlink r:id="rId678" ref="AX196"/>
    <hyperlink r:id="rId679" ref="BA196"/>
    <hyperlink r:id="rId680" ref="BB196"/>
    <hyperlink r:id="rId681" ref="F197"/>
    <hyperlink r:id="rId682" ref="T197"/>
    <hyperlink r:id="rId683" ref="AV197"/>
    <hyperlink r:id="rId684" ref="AW197"/>
    <hyperlink r:id="rId685" ref="F198"/>
    <hyperlink r:id="rId686" ref="T198"/>
    <hyperlink r:id="rId687" ref="AV198"/>
    <hyperlink r:id="rId688" ref="AW198"/>
    <hyperlink r:id="rId689" ref="AX198"/>
    <hyperlink r:id="rId690" ref="BB198"/>
    <hyperlink r:id="rId691" ref="AV199"/>
    <hyperlink r:id="rId692" ref="AW199"/>
    <hyperlink r:id="rId693" ref="F200"/>
    <hyperlink r:id="rId694" ref="T200"/>
    <hyperlink r:id="rId695" ref="AF200"/>
    <hyperlink r:id="rId696" ref="AV200"/>
    <hyperlink r:id="rId697" ref="AW200"/>
    <hyperlink r:id="rId698" ref="AV201"/>
    <hyperlink r:id="rId699" ref="AW201"/>
    <hyperlink r:id="rId700" ref="AV203"/>
    <hyperlink r:id="rId701" ref="AW203"/>
    <hyperlink r:id="rId702" ref="F204"/>
    <hyperlink r:id="rId703" ref="T204"/>
    <hyperlink r:id="rId704" ref="AV204"/>
    <hyperlink r:id="rId705" ref="AW204"/>
    <hyperlink r:id="rId706" ref="AV205"/>
    <hyperlink r:id="rId707" ref="AW205"/>
    <hyperlink r:id="rId708" ref="F206"/>
    <hyperlink r:id="rId709" ref="T206"/>
    <hyperlink r:id="rId710" ref="AV206"/>
    <hyperlink r:id="rId711" ref="AW206"/>
    <hyperlink r:id="rId712" ref="F207"/>
    <hyperlink r:id="rId713" ref="T207"/>
    <hyperlink r:id="rId714" ref="AV207"/>
    <hyperlink r:id="rId715" ref="AW207"/>
    <hyperlink r:id="rId716" ref="AV208"/>
    <hyperlink r:id="rId717" ref="AW208"/>
    <hyperlink r:id="rId718" ref="AV209"/>
    <hyperlink r:id="rId719" ref="AW209"/>
    <hyperlink r:id="rId720" ref="AV210"/>
    <hyperlink r:id="rId721" ref="AW210"/>
    <hyperlink r:id="rId722" ref="AV211"/>
    <hyperlink r:id="rId723" ref="AW211"/>
    <hyperlink r:id="rId724" ref="F212"/>
    <hyperlink r:id="rId725" ref="T212"/>
    <hyperlink r:id="rId726" ref="AV212"/>
    <hyperlink r:id="rId727" ref="AW212"/>
    <hyperlink r:id="rId728" ref="AX212"/>
    <hyperlink r:id="rId729" ref="AY212"/>
    <hyperlink r:id="rId730" ref="BA212"/>
    <hyperlink r:id="rId731" ref="BB212"/>
    <hyperlink r:id="rId732" ref="AV213"/>
    <hyperlink r:id="rId733" ref="AW213"/>
    <hyperlink r:id="rId734" ref="AV214"/>
    <hyperlink r:id="rId735" ref="AW214"/>
    <hyperlink r:id="rId736" ref="F215"/>
    <hyperlink r:id="rId737" ref="T215"/>
    <hyperlink r:id="rId738" ref="AV215"/>
    <hyperlink r:id="rId739" ref="AW215"/>
    <hyperlink r:id="rId740" ref="AV216"/>
    <hyperlink r:id="rId741" ref="AW216"/>
    <hyperlink r:id="rId742" ref="AW217"/>
    <hyperlink r:id="rId743" ref="F219"/>
    <hyperlink r:id="rId744" ref="T219"/>
    <hyperlink r:id="rId745" ref="AV219"/>
    <hyperlink r:id="rId746" ref="AW219"/>
    <hyperlink r:id="rId747" ref="AX219"/>
    <hyperlink r:id="rId748" ref="BA219"/>
    <hyperlink r:id="rId749" ref="BB219"/>
    <hyperlink r:id="rId750" ref="F220"/>
    <hyperlink r:id="rId751" ref="T220"/>
    <hyperlink r:id="rId752" ref="AV220"/>
    <hyperlink r:id="rId753" ref="AW220"/>
    <hyperlink r:id="rId754" ref="AX220"/>
    <hyperlink r:id="rId755" location="GOMujeres.pdf" ref="BA220"/>
    <hyperlink r:id="rId756" location="GOMujeres.pdf" ref="BB220"/>
    <hyperlink r:id="rId757" ref="F221"/>
    <hyperlink r:id="rId758" ref="T221"/>
    <hyperlink r:id="rId759" ref="AV221"/>
    <hyperlink r:id="rId760" ref="AW221"/>
    <hyperlink r:id="rId761" ref="AV222"/>
    <hyperlink r:id="rId762" ref="AW222"/>
    <hyperlink r:id="rId763" ref="F223"/>
    <hyperlink r:id="rId764" ref="T223"/>
    <hyperlink r:id="rId765" ref="AV223"/>
    <hyperlink r:id="rId766" ref="AW223"/>
    <hyperlink r:id="rId767" ref="AV224"/>
    <hyperlink r:id="rId768" ref="AW224"/>
    <hyperlink r:id="rId769" ref="AV225"/>
    <hyperlink r:id="rId770" ref="AW225"/>
    <hyperlink r:id="rId771" ref="AV226"/>
    <hyperlink r:id="rId772" ref="AW226"/>
    <hyperlink r:id="rId773" ref="AV227"/>
    <hyperlink r:id="rId774" ref="AW227"/>
    <hyperlink r:id="rId775" ref="AV228"/>
    <hyperlink r:id="rId776" ref="AW228"/>
    <hyperlink r:id="rId777" ref="F229"/>
    <hyperlink r:id="rId778" ref="T229"/>
    <hyperlink r:id="rId779" ref="AF229"/>
    <hyperlink r:id="rId780" ref="AV229"/>
    <hyperlink r:id="rId781" ref="AW229"/>
    <hyperlink r:id="rId782" ref="AX229"/>
    <hyperlink r:id="rId783" ref="AY229"/>
    <hyperlink r:id="rId784" ref="BA229"/>
    <hyperlink r:id="rId785" ref="BB229"/>
    <hyperlink r:id="rId786" ref="F230"/>
    <hyperlink r:id="rId787" ref="T230"/>
    <hyperlink r:id="rId788" ref="AV230"/>
    <hyperlink r:id="rId789" ref="AW230"/>
    <hyperlink r:id="rId790" ref="F231"/>
    <hyperlink r:id="rId791" ref="T231"/>
    <hyperlink r:id="rId792" ref="AW231"/>
    <hyperlink r:id="rId793" ref="AX231"/>
    <hyperlink r:id="rId794" ref="AZ231"/>
    <hyperlink r:id="rId795" ref="BA231"/>
    <hyperlink r:id="rId796" ref="BB231"/>
    <hyperlink r:id="rId797" ref="AV232"/>
    <hyperlink r:id="rId798" ref="AW232"/>
    <hyperlink r:id="rId799" ref="F233"/>
    <hyperlink r:id="rId800" ref="T233"/>
    <hyperlink r:id="rId801" ref="AV233"/>
    <hyperlink r:id="rId802" ref="AW233"/>
    <hyperlink r:id="rId803" ref="F234"/>
    <hyperlink r:id="rId804" ref="T234"/>
    <hyperlink r:id="rId805" ref="AV234"/>
    <hyperlink r:id="rId806" ref="AW234"/>
    <hyperlink r:id="rId807" ref="F235"/>
    <hyperlink r:id="rId808" ref="T235"/>
    <hyperlink r:id="rId809" ref="AF235"/>
    <hyperlink r:id="rId810" ref="AV235"/>
    <hyperlink r:id="rId811" ref="AW235"/>
    <hyperlink r:id="rId812" ref="F236"/>
    <hyperlink r:id="rId813" ref="T236"/>
    <hyperlink r:id="rId814" ref="AV236"/>
    <hyperlink r:id="rId815" ref="AW236"/>
    <hyperlink r:id="rId816" ref="AV237"/>
    <hyperlink r:id="rId817" ref="AW237"/>
    <hyperlink r:id="rId818" ref="AV238"/>
    <hyperlink r:id="rId819" ref="AW238"/>
    <hyperlink r:id="rId820" ref="AV239"/>
    <hyperlink r:id="rId821" ref="AW239"/>
    <hyperlink r:id="rId822" ref="AV240"/>
    <hyperlink r:id="rId823" ref="AW240"/>
    <hyperlink r:id="rId824" ref="F241"/>
    <hyperlink r:id="rId825" ref="T241"/>
    <hyperlink r:id="rId826" ref="AE241"/>
    <hyperlink r:id="rId827" ref="AF241"/>
    <hyperlink r:id="rId828" ref="AV241"/>
    <hyperlink r:id="rId829" ref="AW241"/>
    <hyperlink r:id="rId830" ref="AX241"/>
    <hyperlink r:id="rId831" ref="BB241"/>
    <hyperlink r:id="rId832" ref="F242"/>
    <hyperlink r:id="rId833" ref="T242"/>
    <hyperlink r:id="rId834" ref="AV242"/>
    <hyperlink r:id="rId835" ref="AW242"/>
    <hyperlink r:id="rId836" ref="AV243"/>
    <hyperlink r:id="rId837" ref="AW243"/>
    <hyperlink r:id="rId838" ref="AX243"/>
    <hyperlink r:id="rId839" ref="BB243"/>
    <hyperlink r:id="rId840" ref="F244"/>
    <hyperlink r:id="rId841" ref="T244"/>
    <hyperlink r:id="rId842" ref="AE244"/>
    <hyperlink r:id="rId843" ref="AF244"/>
    <hyperlink r:id="rId844" ref="AV244"/>
    <hyperlink r:id="rId845" ref="AW244"/>
    <hyperlink r:id="rId846" ref="AV245"/>
    <hyperlink r:id="rId847" ref="AW245"/>
    <hyperlink r:id="rId848" ref="AV246"/>
    <hyperlink r:id="rId849" ref="AW246"/>
    <hyperlink r:id="rId850" ref="F247"/>
    <hyperlink r:id="rId851" ref="T247"/>
    <hyperlink r:id="rId852" ref="AV247"/>
    <hyperlink r:id="rId853" ref="AW247"/>
    <hyperlink r:id="rId854" ref="AV248"/>
    <hyperlink r:id="rId855" ref="AW248"/>
    <hyperlink r:id="rId856" ref="AV249"/>
    <hyperlink r:id="rId857" ref="AW249"/>
    <hyperlink r:id="rId858" ref="F251"/>
    <hyperlink r:id="rId859" ref="T251"/>
    <hyperlink r:id="rId860" ref="AV251"/>
    <hyperlink r:id="rId861" ref="AW251"/>
    <hyperlink r:id="rId862" ref="AX251"/>
    <hyperlink r:id="rId863" ref="BB251"/>
    <hyperlink r:id="rId864" ref="F252"/>
    <hyperlink r:id="rId865" ref="T252"/>
    <hyperlink r:id="rId866" ref="AV252"/>
    <hyperlink r:id="rId867" ref="AW252"/>
    <hyperlink r:id="rId868" ref="F253"/>
    <hyperlink r:id="rId869" ref="T253"/>
    <hyperlink r:id="rId870" ref="AV253"/>
    <hyperlink r:id="rId871" ref="AW253"/>
    <hyperlink r:id="rId872" ref="AV254"/>
    <hyperlink r:id="rId873" ref="AW254"/>
    <hyperlink r:id="rId874" ref="F256"/>
    <hyperlink r:id="rId875" ref="T256"/>
    <hyperlink r:id="rId876" ref="AV256"/>
    <hyperlink r:id="rId877" ref="AW256"/>
    <hyperlink r:id="rId878" ref="AW258"/>
    <hyperlink r:id="rId879" ref="AV259"/>
    <hyperlink r:id="rId880" ref="AW259"/>
    <hyperlink r:id="rId881" ref="F260"/>
    <hyperlink r:id="rId882" ref="T260"/>
    <hyperlink r:id="rId883" ref="AV260"/>
    <hyperlink r:id="rId884" ref="AW260"/>
    <hyperlink r:id="rId885" ref="AX260"/>
    <hyperlink r:id="rId886" ref="BA260"/>
    <hyperlink r:id="rId887" ref="BB260"/>
    <hyperlink r:id="rId888" ref="BC260"/>
    <hyperlink r:id="rId889" ref="AV261"/>
    <hyperlink r:id="rId890" ref="AW261"/>
    <hyperlink r:id="rId891" ref="AV262"/>
    <hyperlink r:id="rId892" ref="AW262"/>
    <hyperlink r:id="rId893" ref="F263"/>
    <hyperlink r:id="rId894" ref="T263"/>
    <hyperlink r:id="rId895" ref="AV263"/>
    <hyperlink r:id="rId896" ref="AW263"/>
    <hyperlink r:id="rId897" ref="AX263"/>
    <hyperlink r:id="rId898" ref="AY263"/>
    <hyperlink r:id="rId899" ref="BA263"/>
    <hyperlink r:id="rId900" ref="BB263"/>
    <hyperlink r:id="rId901" ref="F264"/>
    <hyperlink r:id="rId902" ref="T264"/>
    <hyperlink r:id="rId903" ref="AV264"/>
    <hyperlink r:id="rId904" ref="AW264"/>
    <hyperlink r:id="rId905" ref="BA264"/>
    <hyperlink r:id="rId906" ref="BB264"/>
    <hyperlink r:id="rId907" ref="AV265"/>
    <hyperlink r:id="rId908" ref="AW265"/>
    <hyperlink r:id="rId909" ref="AV266"/>
    <hyperlink r:id="rId910" ref="AW266"/>
    <hyperlink r:id="rId911" ref="F267"/>
    <hyperlink r:id="rId912" ref="T267"/>
    <hyperlink r:id="rId913" ref="AV267"/>
    <hyperlink r:id="rId914" ref="AW267"/>
    <hyperlink r:id="rId915" ref="F268"/>
    <hyperlink r:id="rId916" ref="T268"/>
    <hyperlink r:id="rId917" ref="AV268"/>
    <hyperlink r:id="rId918" ref="AW268"/>
    <hyperlink r:id="rId919" ref="F269"/>
    <hyperlink r:id="rId920" ref="T269"/>
    <hyperlink r:id="rId921" ref="AV269"/>
    <hyperlink r:id="rId922" ref="AW269"/>
    <hyperlink r:id="rId923" ref="AV270"/>
    <hyperlink r:id="rId924" ref="AW270"/>
    <hyperlink r:id="rId925" ref="AV271"/>
    <hyperlink r:id="rId926" ref="AW271"/>
    <hyperlink r:id="rId927" ref="F272"/>
    <hyperlink r:id="rId928" ref="T272"/>
    <hyperlink r:id="rId929" ref="AV272"/>
    <hyperlink r:id="rId930" ref="AW272"/>
    <hyperlink r:id="rId931" ref="AV273"/>
    <hyperlink r:id="rId932" ref="AW273"/>
    <hyperlink r:id="rId933" ref="F274"/>
    <hyperlink r:id="rId934" ref="T274"/>
    <hyperlink r:id="rId935" ref="AE274"/>
    <hyperlink r:id="rId936" ref="AF274"/>
    <hyperlink r:id="rId937" ref="AV274"/>
    <hyperlink r:id="rId938" ref="AW274"/>
    <hyperlink r:id="rId939" ref="AX274"/>
    <hyperlink r:id="rId940" ref="BA274"/>
    <hyperlink r:id="rId941" ref="BB274"/>
    <hyperlink r:id="rId942" ref="F275"/>
    <hyperlink r:id="rId943" ref="T275"/>
    <hyperlink r:id="rId944" ref="AE275"/>
    <hyperlink r:id="rId945" ref="AF275"/>
    <hyperlink r:id="rId946" ref="AV275"/>
    <hyperlink r:id="rId947" ref="AW275"/>
    <hyperlink r:id="rId948" ref="AV276"/>
    <hyperlink r:id="rId949" ref="AW276"/>
    <hyperlink r:id="rId950" ref="AV277"/>
    <hyperlink r:id="rId951" ref="AW277"/>
    <hyperlink r:id="rId952" ref="F278"/>
    <hyperlink r:id="rId953" ref="T278"/>
    <hyperlink r:id="rId954" ref="AV278"/>
    <hyperlink r:id="rId955" ref="AW278"/>
    <hyperlink r:id="rId956" ref="AV279"/>
    <hyperlink r:id="rId957" ref="AW279"/>
    <hyperlink r:id="rId958" ref="AV280"/>
    <hyperlink r:id="rId959" ref="AW280"/>
    <hyperlink r:id="rId960" ref="AV282"/>
    <hyperlink r:id="rId961" ref="AW282"/>
    <hyperlink r:id="rId962" ref="F283"/>
    <hyperlink r:id="rId963" ref="T283"/>
    <hyperlink r:id="rId964" ref="AV283"/>
    <hyperlink r:id="rId965" ref="AW283"/>
    <hyperlink r:id="rId966" ref="AX283"/>
    <hyperlink r:id="rId967" ref="BA283"/>
    <hyperlink r:id="rId968" ref="BB283"/>
    <hyperlink r:id="rId969" ref="BC283"/>
    <hyperlink r:id="rId970" ref="F284"/>
    <hyperlink r:id="rId971" ref="T284"/>
    <hyperlink r:id="rId972" ref="AV284"/>
    <hyperlink r:id="rId973" ref="AW284"/>
    <hyperlink r:id="rId974" ref="AX284"/>
    <hyperlink r:id="rId975" ref="BA284"/>
    <hyperlink r:id="rId976" ref="BB284"/>
    <hyperlink r:id="rId977" ref="F285"/>
    <hyperlink r:id="rId978" ref="T285"/>
    <hyperlink r:id="rId979" ref="AV285"/>
    <hyperlink r:id="rId980" ref="AW285"/>
    <hyperlink r:id="rId981" ref="F286"/>
    <hyperlink r:id="rId982" ref="T286"/>
    <hyperlink r:id="rId983" ref="AV286"/>
    <hyperlink r:id="rId984" ref="AW286"/>
    <hyperlink r:id="rId985" ref="F287"/>
    <hyperlink r:id="rId986" ref="T287"/>
    <hyperlink r:id="rId987" ref="AV287"/>
    <hyperlink r:id="rId988" ref="AW287"/>
    <hyperlink r:id="rId989" ref="AV288"/>
    <hyperlink r:id="rId990" ref="AW288"/>
    <hyperlink r:id="rId991" ref="F290"/>
    <hyperlink r:id="rId992" ref="T290"/>
    <hyperlink r:id="rId993" ref="AV290"/>
    <hyperlink r:id="rId994" ref="AW290"/>
    <hyperlink r:id="rId995" ref="AV291"/>
    <hyperlink r:id="rId996" ref="AW291"/>
    <hyperlink r:id="rId997" ref="AX291"/>
    <hyperlink r:id="rId998" ref="AY291"/>
    <hyperlink r:id="rId999" ref="BA291"/>
    <hyperlink r:id="rId1000" ref="BB291"/>
    <hyperlink r:id="rId1001" ref="F292"/>
    <hyperlink r:id="rId1002" ref="T292"/>
    <hyperlink r:id="rId1003" ref="AE292"/>
    <hyperlink r:id="rId1004" ref="AF292"/>
    <hyperlink r:id="rId1005" ref="AV292"/>
    <hyperlink r:id="rId1006" ref="AW292"/>
    <hyperlink r:id="rId1007" ref="AV293"/>
    <hyperlink r:id="rId1008" ref="AW293"/>
    <hyperlink r:id="rId1009" ref="AV294"/>
    <hyperlink r:id="rId1010" ref="AW294"/>
    <hyperlink r:id="rId1011" ref="F295"/>
    <hyperlink r:id="rId1012" ref="T295"/>
    <hyperlink r:id="rId1013" ref="AV295"/>
    <hyperlink r:id="rId1014" ref="AW295"/>
    <hyperlink r:id="rId1015" ref="F296"/>
    <hyperlink r:id="rId1016" ref="T296"/>
    <hyperlink r:id="rId1017" ref="AV296"/>
    <hyperlink r:id="rId1018" ref="AW296"/>
    <hyperlink r:id="rId1019" ref="AV297"/>
    <hyperlink r:id="rId1020" ref="AW297"/>
    <hyperlink r:id="rId1021" ref="AV298"/>
    <hyperlink r:id="rId1022" ref="AW298"/>
    <hyperlink r:id="rId1023" ref="F299"/>
    <hyperlink r:id="rId1024" ref="T299"/>
    <hyperlink r:id="rId1025" ref="AV299"/>
    <hyperlink r:id="rId1026" ref="AW299"/>
    <hyperlink r:id="rId1027" ref="F300"/>
    <hyperlink r:id="rId1028" ref="T300"/>
    <hyperlink r:id="rId1029" ref="AE300"/>
    <hyperlink r:id="rId1030" ref="AF300"/>
    <hyperlink r:id="rId1031" ref="AV300"/>
    <hyperlink r:id="rId1032" ref="AW300"/>
    <hyperlink r:id="rId1033" ref="AX300"/>
    <hyperlink r:id="rId1034" ref="BA300"/>
    <hyperlink r:id="rId1035" ref="BB300"/>
    <hyperlink r:id="rId1036" ref="F301"/>
    <hyperlink r:id="rId1037" ref="T301"/>
    <hyperlink r:id="rId1038" ref="AV301"/>
    <hyperlink r:id="rId1039" ref="AW301"/>
    <hyperlink r:id="rId1040" ref="AV303"/>
    <hyperlink r:id="rId1041" ref="AW303"/>
    <hyperlink r:id="rId1042" ref="AV305"/>
    <hyperlink r:id="rId1043" ref="AW305"/>
    <hyperlink r:id="rId1044" ref="AV306"/>
    <hyperlink r:id="rId1045" ref="AW306"/>
    <hyperlink r:id="rId1046" ref="AV307"/>
    <hyperlink r:id="rId1047" ref="AW307"/>
    <hyperlink r:id="rId1048" ref="F308"/>
    <hyperlink r:id="rId1049" ref="T308"/>
    <hyperlink r:id="rId1050" ref="AV308"/>
    <hyperlink r:id="rId1051" ref="AW308"/>
    <hyperlink r:id="rId1052" ref="AX308"/>
    <hyperlink r:id="rId1053" ref="BA308"/>
    <hyperlink r:id="rId1054" ref="BB308"/>
    <hyperlink r:id="rId1055" ref="AV309"/>
    <hyperlink r:id="rId1056" ref="AW309"/>
    <hyperlink r:id="rId1057" ref="AV310"/>
    <hyperlink r:id="rId1058" ref="AW310"/>
    <hyperlink r:id="rId1059" ref="AV311"/>
    <hyperlink r:id="rId1060" ref="AW311"/>
    <hyperlink r:id="rId1061" ref="AV312"/>
    <hyperlink r:id="rId1062" ref="AW312"/>
    <hyperlink r:id="rId1063" ref="AV313"/>
    <hyperlink r:id="rId1064" ref="AW313"/>
    <hyperlink r:id="rId1065" ref="AV314"/>
    <hyperlink r:id="rId1066" ref="AW314"/>
    <hyperlink r:id="rId1067" ref="AV315"/>
    <hyperlink r:id="rId1068" ref="AW315"/>
    <hyperlink r:id="rId1069" ref="AV316"/>
    <hyperlink r:id="rId1070" ref="AW316"/>
    <hyperlink r:id="rId1071" ref="F317"/>
    <hyperlink r:id="rId1072" ref="T317"/>
    <hyperlink r:id="rId1073" ref="AV317"/>
    <hyperlink r:id="rId1074" ref="AW317"/>
    <hyperlink r:id="rId1075" ref="AX317"/>
    <hyperlink r:id="rId1076" ref="BA317"/>
    <hyperlink r:id="rId1077" ref="BB317"/>
    <hyperlink r:id="rId1078" ref="F318"/>
    <hyperlink r:id="rId1079" ref="T318"/>
    <hyperlink r:id="rId1080" ref="AF318"/>
    <hyperlink r:id="rId1081" ref="AV318"/>
    <hyperlink r:id="rId1082" ref="AW318"/>
    <hyperlink r:id="rId1083" ref="AV319"/>
    <hyperlink r:id="rId1084" ref="AW319"/>
    <hyperlink r:id="rId1085" ref="AV320"/>
    <hyperlink r:id="rId1086" ref="AW320"/>
    <hyperlink r:id="rId1087" ref="F321"/>
    <hyperlink r:id="rId1088" ref="T321"/>
    <hyperlink r:id="rId1089" ref="AV321"/>
    <hyperlink r:id="rId1090" ref="AW321"/>
    <hyperlink r:id="rId1091" ref="AV322"/>
    <hyperlink r:id="rId1092" ref="AW322"/>
    <hyperlink r:id="rId1093" ref="AV323"/>
    <hyperlink r:id="rId1094" ref="AW323"/>
    <hyperlink r:id="rId1095" ref="F324"/>
    <hyperlink r:id="rId1096" ref="T324"/>
    <hyperlink r:id="rId1097" ref="AV324"/>
    <hyperlink r:id="rId1098" ref="AW324"/>
    <hyperlink r:id="rId1099" ref="F325"/>
    <hyperlink r:id="rId1100" ref="T325"/>
    <hyperlink r:id="rId1101" ref="AV325"/>
    <hyperlink r:id="rId1102" ref="AW325"/>
    <hyperlink r:id="rId1103" ref="AV326"/>
    <hyperlink r:id="rId1104" ref="AW326"/>
    <hyperlink r:id="rId1105" ref="F328"/>
    <hyperlink r:id="rId1106" ref="T328"/>
    <hyperlink r:id="rId1107" ref="AV328"/>
    <hyperlink r:id="rId1108" ref="AW328"/>
    <hyperlink r:id="rId1109" ref="F329"/>
    <hyperlink r:id="rId1110" ref="T329"/>
    <hyperlink r:id="rId1111" ref="AV329"/>
    <hyperlink r:id="rId1112" ref="AW329"/>
    <hyperlink r:id="rId1113" ref="AV330"/>
    <hyperlink r:id="rId1114" ref="AW330"/>
    <hyperlink r:id="rId1115" ref="F331"/>
    <hyperlink r:id="rId1116" ref="T331"/>
    <hyperlink r:id="rId1117" ref="AE331"/>
    <hyperlink r:id="rId1118" ref="AF331"/>
    <hyperlink r:id="rId1119" ref="AV331"/>
    <hyperlink r:id="rId1120" ref="AW331"/>
    <hyperlink r:id="rId1121" ref="F332"/>
    <hyperlink r:id="rId1122" ref="T332"/>
    <hyperlink r:id="rId1123" ref="AV332"/>
    <hyperlink r:id="rId1124" ref="AW332"/>
    <hyperlink r:id="rId1125" ref="AV333"/>
    <hyperlink r:id="rId1126" ref="AW333"/>
    <hyperlink r:id="rId1127" ref="AX333"/>
    <hyperlink r:id="rId1128" location="GOMujeres.pdf" ref="BA333"/>
    <hyperlink r:id="rId1129" location="GOMujeres.pdf" ref="BB333"/>
    <hyperlink r:id="rId1130" ref="F334"/>
    <hyperlink r:id="rId1131" ref="T334"/>
    <hyperlink r:id="rId1132" ref="AV334"/>
    <hyperlink r:id="rId1133" ref="AW334"/>
    <hyperlink r:id="rId1134" ref="F335"/>
    <hyperlink r:id="rId1135" ref="T335"/>
    <hyperlink r:id="rId1136" ref="AV335"/>
    <hyperlink r:id="rId1137" ref="AW335"/>
    <hyperlink r:id="rId1138" ref="F336"/>
    <hyperlink r:id="rId1139" ref="T336"/>
    <hyperlink r:id="rId1140" ref="AV336"/>
    <hyperlink r:id="rId1141" ref="AW336"/>
    <hyperlink r:id="rId1142" ref="AV337"/>
    <hyperlink r:id="rId1143" ref="AW337"/>
    <hyperlink r:id="rId1144" ref="AV338"/>
    <hyperlink r:id="rId1145" ref="AW338"/>
    <hyperlink r:id="rId1146" ref="AV339"/>
    <hyperlink r:id="rId1147" ref="AW339"/>
    <hyperlink r:id="rId1148" ref="AV340"/>
    <hyperlink r:id="rId1149" ref="AW340"/>
    <hyperlink r:id="rId1150" ref="AV341"/>
    <hyperlink r:id="rId1151" ref="AW341"/>
    <hyperlink r:id="rId1152" ref="AV342"/>
    <hyperlink r:id="rId1153" ref="AW342"/>
    <hyperlink r:id="rId1154" ref="AX342"/>
    <hyperlink r:id="rId1155" ref="BA342"/>
    <hyperlink r:id="rId1156" ref="BB342"/>
    <hyperlink r:id="rId1157" ref="F343"/>
    <hyperlink r:id="rId1158" ref="T343"/>
    <hyperlink r:id="rId1159" ref="AV343"/>
    <hyperlink r:id="rId1160" ref="AW343"/>
    <hyperlink r:id="rId1161" ref="F344"/>
    <hyperlink r:id="rId1162" ref="T344"/>
    <hyperlink r:id="rId1163" ref="AF344"/>
    <hyperlink r:id="rId1164" ref="AV344"/>
    <hyperlink r:id="rId1165" ref="AW344"/>
    <hyperlink r:id="rId1166" ref="AV345"/>
    <hyperlink r:id="rId1167" ref="AW345"/>
    <hyperlink r:id="rId1168" ref="F346"/>
    <hyperlink r:id="rId1169" ref="T346"/>
    <hyperlink r:id="rId1170" ref="AV346"/>
    <hyperlink r:id="rId1171" ref="AW346"/>
    <hyperlink r:id="rId1172" ref="AV347"/>
    <hyperlink r:id="rId1173" ref="AW347"/>
    <hyperlink r:id="rId1174" ref="F348"/>
    <hyperlink r:id="rId1175" ref="T348"/>
    <hyperlink r:id="rId1176" ref="AV348"/>
    <hyperlink r:id="rId1177" ref="AW348"/>
    <hyperlink r:id="rId1178" ref="F349"/>
    <hyperlink r:id="rId1179" ref="T349"/>
    <hyperlink r:id="rId1180" ref="AV349"/>
    <hyperlink r:id="rId1181" ref="AW349"/>
    <hyperlink r:id="rId1182" ref="AX349"/>
    <hyperlink r:id="rId1183" ref="BA349"/>
    <hyperlink r:id="rId1184" ref="BB349"/>
    <hyperlink r:id="rId1185" ref="AV350"/>
    <hyperlink r:id="rId1186" ref="AW350"/>
    <hyperlink r:id="rId1187" ref="AV351"/>
    <hyperlink r:id="rId1188" ref="AW351"/>
    <hyperlink r:id="rId1189" ref="F352"/>
    <hyperlink r:id="rId1190" ref="T352"/>
    <hyperlink r:id="rId1191" ref="AV352"/>
    <hyperlink r:id="rId1192" ref="AW352"/>
    <hyperlink r:id="rId1193" ref="AV353"/>
    <hyperlink r:id="rId1194" ref="AW353"/>
    <hyperlink r:id="rId1195" ref="AV354"/>
    <hyperlink r:id="rId1196" ref="AW354"/>
    <hyperlink r:id="rId1197" ref="AV355"/>
    <hyperlink r:id="rId1198" ref="AW355"/>
    <hyperlink r:id="rId1199" ref="AV356"/>
    <hyperlink r:id="rId1200" ref="AW356"/>
    <hyperlink r:id="rId1201" ref="F357"/>
    <hyperlink r:id="rId1202" ref="T357"/>
    <hyperlink r:id="rId1203" ref="AF357"/>
    <hyperlink r:id="rId1204" ref="AV357"/>
    <hyperlink r:id="rId1205" ref="AW357"/>
    <hyperlink r:id="rId1206" ref="F358"/>
    <hyperlink r:id="rId1207" ref="T358"/>
    <hyperlink r:id="rId1208" ref="AE358"/>
    <hyperlink r:id="rId1209" ref="AF358"/>
    <hyperlink r:id="rId1210" ref="AV358"/>
    <hyperlink r:id="rId1211" ref="AW358"/>
    <hyperlink r:id="rId1212" ref="F359"/>
    <hyperlink r:id="rId1213" ref="T359"/>
    <hyperlink r:id="rId1214" ref="AV359"/>
    <hyperlink r:id="rId1215" ref="AW359"/>
    <hyperlink r:id="rId1216" ref="AV360"/>
    <hyperlink r:id="rId1217" ref="AW360"/>
    <hyperlink r:id="rId1218" ref="AV361"/>
    <hyperlink r:id="rId1219" ref="AW361"/>
    <hyperlink r:id="rId1220" ref="AV363"/>
    <hyperlink r:id="rId1221" ref="AW363"/>
    <hyperlink r:id="rId1222" ref="AV364"/>
    <hyperlink r:id="rId1223" ref="AW364"/>
    <hyperlink r:id="rId1224" ref="F365"/>
    <hyperlink r:id="rId1225" ref="T365"/>
    <hyperlink r:id="rId1226" ref="AV365"/>
    <hyperlink r:id="rId1227" ref="AW365"/>
    <hyperlink r:id="rId1228" ref="F366"/>
    <hyperlink r:id="rId1229" ref="T366"/>
    <hyperlink r:id="rId1230" ref="AV366"/>
    <hyperlink r:id="rId1231" ref="AW366"/>
    <hyperlink r:id="rId1232" ref="AV367"/>
    <hyperlink r:id="rId1233" ref="AW367"/>
    <hyperlink r:id="rId1234" ref="F368"/>
    <hyperlink r:id="rId1235" ref="T368"/>
    <hyperlink r:id="rId1236" ref="AV368"/>
    <hyperlink r:id="rId1237" ref="AW368"/>
    <hyperlink r:id="rId1238" ref="AV369"/>
    <hyperlink r:id="rId1239" ref="AW369"/>
    <hyperlink r:id="rId1240" ref="AX369"/>
    <hyperlink r:id="rId1241" ref="BA369"/>
    <hyperlink r:id="rId1242" ref="BB369"/>
    <hyperlink r:id="rId1243" ref="AV370"/>
    <hyperlink r:id="rId1244" ref="AW370"/>
    <hyperlink r:id="rId1245" ref="AV371"/>
    <hyperlink r:id="rId1246" ref="AW371"/>
    <hyperlink r:id="rId1247" ref="AW372"/>
    <hyperlink r:id="rId1248" ref="AX372"/>
    <hyperlink r:id="rId1249" ref="AZ372"/>
    <hyperlink r:id="rId1250" ref="BA372"/>
    <hyperlink r:id="rId1251" ref="BB372"/>
    <hyperlink r:id="rId1252" ref="F373"/>
    <hyperlink r:id="rId1253" ref="T373"/>
    <hyperlink r:id="rId1254" ref="AV373"/>
    <hyperlink r:id="rId1255" ref="AW373"/>
    <hyperlink r:id="rId1256" ref="AX373"/>
    <hyperlink r:id="rId1257" ref="BA373"/>
    <hyperlink r:id="rId1258" ref="BB373"/>
    <hyperlink r:id="rId1259" ref="F374"/>
    <hyperlink r:id="rId1260" ref="T374"/>
    <hyperlink r:id="rId1261" ref="AV374"/>
    <hyperlink r:id="rId1262" ref="AW374"/>
    <hyperlink r:id="rId1263" ref="AX374"/>
    <hyperlink r:id="rId1264" ref="BA374"/>
    <hyperlink r:id="rId1265" ref="BB374"/>
    <hyperlink r:id="rId1266" ref="F375"/>
    <hyperlink r:id="rId1267" ref="T375"/>
    <hyperlink r:id="rId1268" ref="AW375"/>
    <hyperlink r:id="rId1269" ref="AX375"/>
    <hyperlink r:id="rId1270" ref="BA375"/>
    <hyperlink r:id="rId1271" ref="F376"/>
    <hyperlink r:id="rId1272" ref="T376"/>
    <hyperlink r:id="rId1273" ref="AV376"/>
    <hyperlink r:id="rId1274" ref="AW376"/>
    <hyperlink r:id="rId1275" ref="AV377"/>
    <hyperlink r:id="rId1276" ref="AW377"/>
    <hyperlink r:id="rId1277" ref="F378"/>
    <hyperlink r:id="rId1278" ref="T378"/>
    <hyperlink r:id="rId1279" ref="AE378"/>
    <hyperlink r:id="rId1280" ref="AF378"/>
    <hyperlink r:id="rId1281" ref="AV378"/>
    <hyperlink r:id="rId1282" ref="AW378"/>
    <hyperlink r:id="rId1283" ref="AX378"/>
    <hyperlink r:id="rId1284" ref="AY378"/>
    <hyperlink r:id="rId1285" ref="BA378"/>
    <hyperlink r:id="rId1286" ref="BB378"/>
    <hyperlink r:id="rId1287" ref="AV379"/>
    <hyperlink r:id="rId1288" ref="AW379"/>
    <hyperlink r:id="rId1289" ref="AX379"/>
    <hyperlink r:id="rId1290" ref="AY379"/>
    <hyperlink r:id="rId1291" ref="BA379"/>
    <hyperlink r:id="rId1292" ref="BB379"/>
    <hyperlink r:id="rId1293" ref="F380"/>
    <hyperlink r:id="rId1294" ref="T380"/>
    <hyperlink r:id="rId1295" ref="AV380"/>
    <hyperlink r:id="rId1296" ref="AW380"/>
    <hyperlink r:id="rId1297" ref="F381"/>
    <hyperlink r:id="rId1298" ref="T381"/>
    <hyperlink r:id="rId1299" ref="AV381"/>
    <hyperlink r:id="rId1300" ref="AW381"/>
    <hyperlink r:id="rId1301" ref="AV382"/>
    <hyperlink r:id="rId1302" ref="AW382"/>
    <hyperlink r:id="rId1303" ref="D383"/>
    <hyperlink r:id="rId1304" ref="F383"/>
    <hyperlink r:id="rId1305" ref="T383"/>
    <hyperlink r:id="rId1306" ref="AV383"/>
    <hyperlink r:id="rId1307" ref="AW383"/>
    <hyperlink r:id="rId1308" ref="AV384"/>
    <hyperlink r:id="rId1309" ref="AW384"/>
    <hyperlink r:id="rId1310" ref="F385"/>
    <hyperlink r:id="rId1311" ref="T385"/>
    <hyperlink r:id="rId1312" ref="AV385"/>
    <hyperlink r:id="rId1313" ref="AW385"/>
    <hyperlink r:id="rId1314" ref="AV386"/>
    <hyperlink r:id="rId1315" ref="AW386"/>
    <hyperlink r:id="rId1316" ref="F387"/>
    <hyperlink r:id="rId1317" ref="T387"/>
    <hyperlink r:id="rId1318" ref="AV387"/>
    <hyperlink r:id="rId1319" ref="AW387"/>
    <hyperlink r:id="rId1320" ref="AV388"/>
    <hyperlink r:id="rId1321" ref="AW388"/>
    <hyperlink r:id="rId1322" ref="AV389"/>
    <hyperlink r:id="rId1323" ref="AW389"/>
    <hyperlink r:id="rId1324" ref="AV390"/>
    <hyperlink r:id="rId1325" ref="AW390"/>
    <hyperlink r:id="rId1326" ref="F391"/>
    <hyperlink r:id="rId1327" ref="T391"/>
    <hyperlink r:id="rId1328" ref="AV391"/>
    <hyperlink r:id="rId1329" ref="AW391"/>
    <hyperlink r:id="rId1330" ref="AV393"/>
    <hyperlink r:id="rId1331" ref="AW393"/>
    <hyperlink r:id="rId1332" ref="AV395"/>
    <hyperlink r:id="rId1333" ref="AW395"/>
    <hyperlink r:id="rId1334" ref="AV396"/>
    <hyperlink r:id="rId1335" ref="AW396"/>
    <hyperlink r:id="rId1336" ref="F397"/>
    <hyperlink r:id="rId1337" ref="T397"/>
    <hyperlink r:id="rId1338" ref="AV397"/>
    <hyperlink r:id="rId1339" ref="AW397"/>
    <hyperlink r:id="rId1340" ref="AV398"/>
    <hyperlink r:id="rId1341" ref="AW398"/>
    <hyperlink r:id="rId1342" ref="AV399"/>
    <hyperlink r:id="rId1343" ref="AW399"/>
    <hyperlink r:id="rId1344" ref="AV400"/>
    <hyperlink r:id="rId1345" ref="AW400"/>
    <hyperlink r:id="rId1346" ref="AX400"/>
    <hyperlink r:id="rId1347" ref="BA400"/>
    <hyperlink r:id="rId1348" ref="BB400"/>
    <hyperlink r:id="rId1349" ref="F401"/>
    <hyperlink r:id="rId1350" ref="T401"/>
    <hyperlink r:id="rId1351" ref="AV401"/>
    <hyperlink r:id="rId1352" ref="AW401"/>
    <hyperlink r:id="rId1353" ref="AV402"/>
    <hyperlink r:id="rId1354" ref="AW402"/>
    <hyperlink r:id="rId1355" ref="AV403"/>
    <hyperlink r:id="rId1356" ref="AW403"/>
    <hyperlink r:id="rId1357" ref="AV404"/>
    <hyperlink r:id="rId1358" ref="AW404"/>
    <hyperlink r:id="rId1359" ref="AV405"/>
    <hyperlink r:id="rId1360" ref="AW405"/>
    <hyperlink r:id="rId1361" ref="AV406"/>
    <hyperlink r:id="rId1362" ref="AW406"/>
    <hyperlink r:id="rId1363" ref="AV407"/>
    <hyperlink r:id="rId1364" ref="AW407"/>
    <hyperlink r:id="rId1365" ref="AV408"/>
    <hyperlink r:id="rId1366" ref="AW408"/>
    <hyperlink r:id="rId1367" ref="AV409"/>
    <hyperlink r:id="rId1368" ref="AW409"/>
    <hyperlink r:id="rId1369" ref="AV410"/>
    <hyperlink r:id="rId1370" ref="AW410"/>
    <hyperlink r:id="rId1371" ref="AV411"/>
    <hyperlink r:id="rId1372" ref="AW411"/>
    <hyperlink r:id="rId1373" ref="F412"/>
    <hyperlink r:id="rId1374" ref="T412"/>
    <hyperlink r:id="rId1375" ref="AV412"/>
    <hyperlink r:id="rId1376" ref="AW412"/>
    <hyperlink r:id="rId1377" ref="F413"/>
    <hyperlink r:id="rId1378" ref="T413"/>
    <hyperlink r:id="rId1379" ref="AV413"/>
    <hyperlink r:id="rId1380" ref="AW413"/>
    <hyperlink r:id="rId1381" ref="F414"/>
    <hyperlink r:id="rId1382" ref="T414"/>
    <hyperlink r:id="rId1383" ref="AW414"/>
    <hyperlink r:id="rId1384" ref="AX414"/>
    <hyperlink r:id="rId1385" ref="AY414"/>
    <hyperlink r:id="rId1386" ref="BA414"/>
    <hyperlink r:id="rId1387" ref="BB414"/>
    <hyperlink r:id="rId1388" ref="F415"/>
    <hyperlink r:id="rId1389" ref="T415"/>
    <hyperlink r:id="rId1390" ref="AV415"/>
    <hyperlink r:id="rId1391" ref="AW415"/>
    <hyperlink r:id="rId1392" ref="AX415"/>
    <hyperlink r:id="rId1393" ref="AV416"/>
    <hyperlink r:id="rId1394" ref="AW416"/>
    <hyperlink r:id="rId1395" ref="AX416"/>
    <hyperlink r:id="rId1396" ref="AV417"/>
    <hyperlink r:id="rId1397" ref="AW417"/>
    <hyperlink r:id="rId1398" ref="AV418"/>
    <hyperlink r:id="rId1399" ref="AW418"/>
    <hyperlink r:id="rId1400" ref="AV419"/>
    <hyperlink r:id="rId1401" ref="AW419"/>
    <hyperlink r:id="rId1402" ref="AV420"/>
    <hyperlink r:id="rId1403" ref="AW420"/>
    <hyperlink r:id="rId1404" ref="AV421"/>
    <hyperlink r:id="rId1405" ref="AW421"/>
    <hyperlink r:id="rId1406" ref="F422"/>
    <hyperlink r:id="rId1407" ref="T422"/>
    <hyperlink r:id="rId1408" ref="AV422"/>
    <hyperlink r:id="rId1409" ref="AW422"/>
    <hyperlink r:id="rId1410" ref="AX422"/>
    <hyperlink r:id="rId1411" ref="BA422"/>
    <hyperlink r:id="rId1412" ref="BB422"/>
    <hyperlink r:id="rId1413" ref="AV423"/>
    <hyperlink r:id="rId1414" ref="AW423"/>
    <hyperlink r:id="rId1415" ref="F424"/>
    <hyperlink r:id="rId1416" ref="T424"/>
    <hyperlink r:id="rId1417" ref="AV424"/>
    <hyperlink r:id="rId1418" ref="AW424"/>
    <hyperlink r:id="rId1419" ref="F425"/>
    <hyperlink r:id="rId1420" ref="T425"/>
    <hyperlink r:id="rId1421" ref="AV425"/>
    <hyperlink r:id="rId1422" ref="AW425"/>
    <hyperlink r:id="rId1423" ref="F426"/>
    <hyperlink r:id="rId1424" ref="T426"/>
    <hyperlink r:id="rId1425" ref="AV426"/>
    <hyperlink r:id="rId1426" ref="AW426"/>
    <hyperlink r:id="rId1427" ref="AV427"/>
    <hyperlink r:id="rId1428" ref="AW427"/>
    <hyperlink r:id="rId1429" ref="AV428"/>
    <hyperlink r:id="rId1430" ref="AW428"/>
    <hyperlink r:id="rId1431" ref="F429"/>
    <hyperlink r:id="rId1432" ref="T429"/>
    <hyperlink r:id="rId1433" ref="AV429"/>
    <hyperlink r:id="rId1434" ref="AW429"/>
    <hyperlink r:id="rId1435" ref="AV430"/>
    <hyperlink r:id="rId1436" ref="AW430"/>
    <hyperlink r:id="rId1437" ref="F431"/>
    <hyperlink r:id="rId1438" ref="T431"/>
    <hyperlink r:id="rId1439" ref="AV431"/>
    <hyperlink r:id="rId1440" ref="AW431"/>
    <hyperlink r:id="rId1441" ref="F433"/>
    <hyperlink r:id="rId1442" ref="T433"/>
    <hyperlink r:id="rId1443" ref="AV433"/>
    <hyperlink r:id="rId1444" ref="AW433"/>
    <hyperlink r:id="rId1445" ref="AV434"/>
    <hyperlink r:id="rId1446" ref="AW434"/>
    <hyperlink r:id="rId1447" ref="AV435"/>
    <hyperlink r:id="rId1448" ref="AW435"/>
    <hyperlink r:id="rId1449" ref="F437"/>
    <hyperlink r:id="rId1450" ref="T437"/>
    <hyperlink r:id="rId1451" ref="AV437"/>
    <hyperlink r:id="rId1452" ref="AW437"/>
    <hyperlink r:id="rId1453" ref="AV438"/>
    <hyperlink r:id="rId1454" ref="AW438"/>
    <hyperlink r:id="rId1455" ref="AV439"/>
    <hyperlink r:id="rId1456" ref="AW439"/>
    <hyperlink r:id="rId1457" ref="F440"/>
    <hyperlink r:id="rId1458" ref="T440"/>
    <hyperlink r:id="rId1459" ref="AV440"/>
    <hyperlink r:id="rId1460" ref="AW440"/>
    <hyperlink r:id="rId1461" ref="BA440"/>
    <hyperlink r:id="rId1462" ref="F441"/>
    <hyperlink r:id="rId1463" ref="T441"/>
    <hyperlink r:id="rId1464" ref="AV441"/>
    <hyperlink r:id="rId1465" ref="AW441"/>
    <hyperlink r:id="rId1466" ref="AX441"/>
    <hyperlink r:id="rId1467" ref="AY441"/>
    <hyperlink r:id="rId1468" ref="BA441"/>
    <hyperlink r:id="rId1469" ref="BB441"/>
    <hyperlink r:id="rId1470" ref="BC441"/>
    <hyperlink r:id="rId1471" ref="AV443"/>
    <hyperlink r:id="rId1472" ref="AW443"/>
    <hyperlink r:id="rId1473" ref="AV444"/>
    <hyperlink r:id="rId1474" ref="AW444"/>
    <hyperlink r:id="rId1475" ref="F445"/>
    <hyperlink r:id="rId1476" ref="T445"/>
    <hyperlink r:id="rId1477" ref="AV445"/>
    <hyperlink r:id="rId1478" ref="AW445"/>
    <hyperlink r:id="rId1479" ref="AV446"/>
    <hyperlink r:id="rId1480" ref="AW446"/>
    <hyperlink r:id="rId1481" ref="AV447"/>
    <hyperlink r:id="rId1482" ref="AW447"/>
    <hyperlink r:id="rId1483" ref="F448"/>
    <hyperlink r:id="rId1484" ref="T448"/>
    <hyperlink r:id="rId1485" ref="AV448"/>
    <hyperlink r:id="rId1486" ref="AW448"/>
    <hyperlink r:id="rId1487" ref="F449"/>
    <hyperlink r:id="rId1488" ref="T449"/>
    <hyperlink r:id="rId1489" ref="AV449"/>
    <hyperlink r:id="rId1490" ref="AW449"/>
    <hyperlink r:id="rId1491" ref="AX449"/>
    <hyperlink r:id="rId1492" ref="BA449"/>
    <hyperlink r:id="rId1493" ref="BB449"/>
    <hyperlink r:id="rId1494" ref="BC449"/>
    <hyperlink r:id="rId1495" ref="F450"/>
    <hyperlink r:id="rId1496" ref="T450"/>
    <hyperlink r:id="rId1497" ref="AV450"/>
    <hyperlink r:id="rId1498" ref="AW450"/>
    <hyperlink r:id="rId1499" ref="F451"/>
    <hyperlink r:id="rId1500" ref="T451"/>
    <hyperlink r:id="rId1501" ref="AV451"/>
    <hyperlink r:id="rId1502" ref="AW451"/>
    <hyperlink r:id="rId1503" ref="AX451"/>
    <hyperlink r:id="rId1504" ref="BA451"/>
    <hyperlink r:id="rId1505" ref="AV452"/>
    <hyperlink r:id="rId1506" ref="AW452"/>
    <hyperlink r:id="rId1507" ref="AV453"/>
    <hyperlink r:id="rId1508" ref="AW453"/>
    <hyperlink r:id="rId1509" ref="AV454"/>
    <hyperlink r:id="rId1510" ref="AW454"/>
    <hyperlink r:id="rId1511" ref="AV455"/>
    <hyperlink r:id="rId1512" ref="AW455"/>
    <hyperlink r:id="rId1513" ref="F456"/>
    <hyperlink r:id="rId1514" ref="T456"/>
    <hyperlink r:id="rId1515" ref="AF456"/>
    <hyperlink r:id="rId1516" ref="AV456"/>
    <hyperlink r:id="rId1517" ref="AW456"/>
    <hyperlink r:id="rId1518" ref="F457"/>
    <hyperlink r:id="rId1519" ref="AL457"/>
    <hyperlink r:id="rId1520" ref="AV457"/>
    <hyperlink r:id="rId1521" ref="AW457"/>
    <hyperlink r:id="rId1522" ref="AX457"/>
    <hyperlink r:id="rId1523" ref="BA457"/>
    <hyperlink r:id="rId1524" ref="BB457"/>
    <hyperlink r:id="rId1525" ref="F458"/>
    <hyperlink r:id="rId1526" ref="T458"/>
    <hyperlink r:id="rId1527" ref="AV458"/>
    <hyperlink r:id="rId1528" ref="AW458"/>
    <hyperlink r:id="rId1529" ref="F459"/>
    <hyperlink r:id="rId1530" ref="T459"/>
    <hyperlink r:id="rId1531" ref="AV459"/>
    <hyperlink r:id="rId1532" ref="AW459"/>
    <hyperlink r:id="rId1533" ref="F460"/>
    <hyperlink r:id="rId1534" ref="T460"/>
    <hyperlink r:id="rId1535" ref="AV460"/>
    <hyperlink r:id="rId1536" ref="AW460"/>
    <hyperlink r:id="rId1537" ref="F461"/>
    <hyperlink r:id="rId1538" ref="T461"/>
    <hyperlink r:id="rId1539" ref="AV461"/>
    <hyperlink r:id="rId1540" ref="AW461"/>
    <hyperlink r:id="rId1541" ref="AV462"/>
    <hyperlink r:id="rId1542" ref="AW462"/>
    <hyperlink r:id="rId1543" ref="F463"/>
    <hyperlink r:id="rId1544" ref="T463"/>
    <hyperlink r:id="rId1545" ref="AV463"/>
    <hyperlink r:id="rId1546" ref="AW463"/>
    <hyperlink r:id="rId1547" ref="AX463"/>
    <hyperlink r:id="rId1548" ref="AY463"/>
    <hyperlink r:id="rId1549" ref="BA463"/>
    <hyperlink r:id="rId1550" ref="BB463"/>
    <hyperlink r:id="rId1551" ref="F464"/>
    <hyperlink r:id="rId1552" ref="T464"/>
    <hyperlink r:id="rId1553" ref="AV464"/>
    <hyperlink r:id="rId1554" ref="AW464"/>
    <hyperlink r:id="rId1555" ref="F465"/>
    <hyperlink r:id="rId1556" ref="T465"/>
    <hyperlink r:id="rId1557" ref="AV465"/>
    <hyperlink r:id="rId1558" ref="AW465"/>
    <hyperlink r:id="rId1559" ref="AX465"/>
    <hyperlink r:id="rId1560" ref="AY465"/>
    <hyperlink r:id="rId1561" ref="BA465"/>
    <hyperlink r:id="rId1562" ref="BB465"/>
    <hyperlink r:id="rId1563" ref="F466"/>
    <hyperlink r:id="rId1564" ref="T466"/>
    <hyperlink r:id="rId1565" ref="AV466"/>
    <hyperlink r:id="rId1566" ref="AW466"/>
    <hyperlink r:id="rId1567" ref="F467"/>
    <hyperlink r:id="rId1568" ref="T467"/>
    <hyperlink r:id="rId1569" ref="AV467"/>
    <hyperlink r:id="rId1570" ref="AW467"/>
    <hyperlink r:id="rId1571" ref="AX467"/>
    <hyperlink r:id="rId1572" ref="F468"/>
    <hyperlink r:id="rId1573" ref="T468"/>
    <hyperlink r:id="rId1574" ref="AV468"/>
    <hyperlink r:id="rId1575" ref="AW468"/>
    <hyperlink r:id="rId1576" ref="AV469"/>
    <hyperlink r:id="rId1577" ref="AW469"/>
    <hyperlink r:id="rId1578" ref="AV470"/>
    <hyperlink r:id="rId1579" ref="AW470"/>
    <hyperlink r:id="rId1580" ref="AV471"/>
    <hyperlink r:id="rId1581" ref="AW471"/>
    <hyperlink r:id="rId1582" ref="F472"/>
    <hyperlink r:id="rId1583" ref="T472"/>
    <hyperlink r:id="rId1584" ref="AV472"/>
    <hyperlink r:id="rId1585" ref="AW472"/>
    <hyperlink r:id="rId1586" ref="AX472"/>
    <hyperlink r:id="rId1587" ref="BA472"/>
    <hyperlink r:id="rId1588" ref="BB472"/>
    <hyperlink r:id="rId1589" ref="F473"/>
    <hyperlink r:id="rId1590" ref="T473"/>
    <hyperlink r:id="rId1591" ref="AV473"/>
    <hyperlink r:id="rId1592" ref="AW473"/>
    <hyperlink r:id="rId1593" ref="AX473"/>
    <hyperlink r:id="rId1594" ref="AY473"/>
    <hyperlink r:id="rId1595" ref="F474"/>
    <hyperlink r:id="rId1596" ref="T474"/>
    <hyperlink r:id="rId1597" ref="AW474"/>
    <hyperlink r:id="rId1598" ref="AX474"/>
    <hyperlink r:id="rId1599" ref="BA474"/>
    <hyperlink r:id="rId1600" ref="F475"/>
    <hyperlink r:id="rId1601" ref="T475"/>
    <hyperlink r:id="rId1602" ref="AF475"/>
    <hyperlink r:id="rId1603" ref="AV475"/>
    <hyperlink r:id="rId1604" ref="AW475"/>
    <hyperlink r:id="rId1605" ref="AX475"/>
    <hyperlink r:id="rId1606" ref="F476"/>
    <hyperlink r:id="rId1607" ref="T476"/>
    <hyperlink r:id="rId1608" ref="AU476"/>
    <hyperlink r:id="rId1609" ref="AW476"/>
    <hyperlink r:id="rId1610" ref="AX476"/>
    <hyperlink r:id="rId1611" ref="BA476"/>
    <hyperlink r:id="rId1612" ref="BB476"/>
    <hyperlink r:id="rId1613" ref="F477"/>
    <hyperlink r:id="rId1614" ref="T477"/>
    <hyperlink r:id="rId1615" ref="AV477"/>
    <hyperlink r:id="rId1616" ref="AW477"/>
    <hyperlink r:id="rId1617" ref="AX477"/>
    <hyperlink r:id="rId1618" ref="BA477"/>
    <hyperlink r:id="rId1619" ref="AV478"/>
    <hyperlink r:id="rId1620" ref="AW478"/>
  </hyperlinks>
  <drawing r:id="rId1621"/>
</worksheet>
</file>